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THOSH\Downloads\"/>
    </mc:Choice>
  </mc:AlternateContent>
  <xr:revisionPtr revIDLastSave="0" documentId="13_ncr:1_{8B2DFDDA-0E38-4B92-A412-1B0C269AF7D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ampleSuperstore01csv" sheetId="1" r:id="rId1"/>
    <sheet name="calculation" sheetId="3" r:id="rId2"/>
    <sheet name="dashboard" sheetId="2" r:id="rId3"/>
  </sheets>
  <definedNames>
    <definedName name="_xlnm._FilterDatabase" localSheetId="2" hidden="1">dashboard!$T$13:$X$31</definedName>
    <definedName name="_xlnm._FilterDatabase" localSheetId="0" hidden="1">SampleSuperstore01csv!$A$2:$O$9996</definedName>
    <definedName name="_xlchart.v2.0" hidden="1">calculation!$AU$4:$AU$6</definedName>
    <definedName name="_xlchart.v2.1" hidden="1">calculation!$AV$3</definedName>
    <definedName name="_xlchart.v2.2" hidden="1">calculation!$AV$4:$AV$6</definedName>
    <definedName name="city">OFFSET(calculation!$AL$3,0,0,COUNTIF(calculation!$AL$3:$AL$508,"&lt;&gt; 0"),1)</definedName>
    <definedName name="profit">OFFSET(calculation!$AN$3,0,0,COUNTIF(calculation!$AN$3:$AN$508,"&lt;&gt; 0"),1)</definedName>
    <definedName name="sales">OFFSET(calculation!$AM$3,0,0,COUNTIF(calculation!$AM$3:$AM$508,"&lt;&gt; 0"),1)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6" i="3" l="1"/>
  <c r="AV5" i="3"/>
  <c r="AV4" i="3"/>
  <c r="AS6" i="3"/>
  <c r="AS5" i="3"/>
  <c r="AS4" i="3"/>
  <c r="AS3" i="3"/>
  <c r="Q606" i="3"/>
  <c r="Q605" i="3"/>
  <c r="Q604" i="3"/>
  <c r="Q603" i="3"/>
  <c r="Q602" i="3"/>
  <c r="Q601" i="3"/>
  <c r="Q600" i="3"/>
  <c r="Q599" i="3"/>
  <c r="Q598" i="3"/>
  <c r="Q597" i="3"/>
  <c r="Q596" i="3"/>
  <c r="Q595" i="3"/>
  <c r="Q594" i="3"/>
  <c r="Q593" i="3"/>
  <c r="Q592" i="3"/>
  <c r="Q591" i="3"/>
  <c r="Q590" i="3"/>
  <c r="Q589" i="3"/>
  <c r="Q588" i="3"/>
  <c r="Q587" i="3"/>
  <c r="Q586" i="3"/>
  <c r="Q585" i="3"/>
  <c r="Q584" i="3"/>
  <c r="Q583" i="3"/>
  <c r="Q582" i="3"/>
  <c r="Q581" i="3"/>
  <c r="Q580" i="3"/>
  <c r="Q579" i="3"/>
  <c r="Q578" i="3"/>
  <c r="Q577" i="3"/>
  <c r="Q576" i="3"/>
  <c r="Q575" i="3"/>
  <c r="Q574" i="3"/>
  <c r="Q573" i="3"/>
  <c r="Q572" i="3"/>
  <c r="Q571" i="3"/>
  <c r="Q570" i="3"/>
  <c r="Q569" i="3"/>
  <c r="Q568" i="3"/>
  <c r="Q567" i="3"/>
  <c r="Q566" i="3"/>
  <c r="Q565" i="3"/>
  <c r="Q564" i="3"/>
  <c r="Q563" i="3"/>
  <c r="Q562" i="3"/>
  <c r="Q561" i="3"/>
  <c r="Q560" i="3"/>
  <c r="Q559" i="3"/>
  <c r="Q558" i="3"/>
  <c r="Q557" i="3"/>
  <c r="Q556" i="3"/>
  <c r="Q555" i="3"/>
  <c r="Q554" i="3"/>
  <c r="Q553" i="3"/>
  <c r="Q552" i="3"/>
  <c r="Q551" i="3"/>
  <c r="Q550" i="3"/>
  <c r="Q549" i="3"/>
  <c r="Q548" i="3"/>
  <c r="Q547" i="3"/>
  <c r="Q546" i="3"/>
  <c r="Q545" i="3"/>
  <c r="Q544" i="3"/>
  <c r="Q543" i="3"/>
  <c r="Q542" i="3"/>
  <c r="Q541" i="3"/>
  <c r="Q540" i="3"/>
  <c r="Q539" i="3"/>
  <c r="Q538" i="3"/>
  <c r="Q537" i="3"/>
  <c r="Q536" i="3"/>
  <c r="Q535" i="3"/>
  <c r="Q534" i="3"/>
  <c r="Q533" i="3"/>
  <c r="Q532" i="3"/>
  <c r="Q531" i="3"/>
  <c r="Q530" i="3"/>
  <c r="Q529" i="3"/>
  <c r="Q528" i="3"/>
  <c r="Q527" i="3"/>
  <c r="Q526" i="3"/>
  <c r="Q525" i="3"/>
  <c r="Q524" i="3"/>
  <c r="Q523" i="3"/>
  <c r="Q522" i="3"/>
  <c r="Q521" i="3"/>
  <c r="Q520" i="3"/>
  <c r="Q519" i="3"/>
  <c r="Q518" i="3"/>
  <c r="Q517" i="3"/>
  <c r="Q516" i="3"/>
  <c r="Q515" i="3"/>
  <c r="Q514" i="3"/>
  <c r="Q513" i="3"/>
  <c r="Q512" i="3"/>
  <c r="Q511" i="3"/>
  <c r="Q510" i="3"/>
  <c r="Q509" i="3"/>
  <c r="Q508" i="3"/>
  <c r="Q507" i="3"/>
  <c r="Q506" i="3"/>
  <c r="Q505" i="3"/>
  <c r="Q504" i="3"/>
  <c r="Q503" i="3"/>
  <c r="Q502" i="3"/>
  <c r="Q501" i="3"/>
  <c r="Q500" i="3"/>
  <c r="Q499" i="3"/>
  <c r="Q498" i="3"/>
  <c r="Q497" i="3"/>
  <c r="Q496" i="3"/>
  <c r="Q495" i="3"/>
  <c r="Q494" i="3"/>
  <c r="Q493" i="3"/>
  <c r="Q492" i="3"/>
  <c r="Q491" i="3"/>
  <c r="Q490" i="3"/>
  <c r="Q489" i="3"/>
  <c r="Q488" i="3"/>
  <c r="Q487" i="3"/>
  <c r="Q486" i="3"/>
  <c r="Q485" i="3"/>
  <c r="Q484" i="3"/>
  <c r="Q483" i="3"/>
  <c r="Q482" i="3"/>
  <c r="Q481" i="3"/>
  <c r="Q480" i="3"/>
  <c r="Q479" i="3"/>
  <c r="Q478" i="3"/>
  <c r="Q477" i="3"/>
  <c r="Q476" i="3"/>
  <c r="Q475" i="3"/>
  <c r="Q474" i="3"/>
  <c r="Q473" i="3"/>
  <c r="Q472" i="3"/>
  <c r="Q471" i="3"/>
  <c r="Q470" i="3"/>
  <c r="Q469" i="3"/>
  <c r="Q468" i="3"/>
  <c r="Q467" i="3"/>
  <c r="Q466" i="3"/>
  <c r="Q465" i="3"/>
  <c r="Q464" i="3"/>
  <c r="Q463" i="3"/>
  <c r="Q462" i="3"/>
  <c r="Q461" i="3"/>
  <c r="Q460" i="3"/>
  <c r="Q459" i="3"/>
  <c r="Q458" i="3"/>
  <c r="Q457" i="3"/>
  <c r="Q456" i="3"/>
  <c r="Q455" i="3"/>
  <c r="Q454" i="3"/>
  <c r="Q453" i="3"/>
  <c r="Q452" i="3"/>
  <c r="Q451" i="3"/>
  <c r="Q450" i="3"/>
  <c r="Q449" i="3"/>
  <c r="Q448" i="3"/>
  <c r="Q447" i="3"/>
  <c r="Q446" i="3"/>
  <c r="Q445" i="3"/>
  <c r="Q444" i="3"/>
  <c r="Q443" i="3"/>
  <c r="Q442" i="3"/>
  <c r="Q441" i="3"/>
  <c r="Q440" i="3"/>
  <c r="Q439" i="3"/>
  <c r="Q438" i="3"/>
  <c r="Q437" i="3"/>
  <c r="Q436" i="3"/>
  <c r="Q435" i="3"/>
  <c r="Q434" i="3"/>
  <c r="Q433" i="3"/>
  <c r="Q432" i="3"/>
  <c r="Q431" i="3"/>
  <c r="Q430" i="3"/>
  <c r="Q429" i="3"/>
  <c r="Q428" i="3"/>
  <c r="Q427" i="3"/>
  <c r="Q426" i="3"/>
  <c r="Q425" i="3"/>
  <c r="Q424" i="3"/>
  <c r="Q423" i="3"/>
  <c r="Q422" i="3"/>
  <c r="Q421" i="3"/>
  <c r="Q420" i="3"/>
  <c r="Q419" i="3"/>
  <c r="Q418" i="3"/>
  <c r="Q417" i="3"/>
  <c r="Q416" i="3"/>
  <c r="Q415" i="3"/>
  <c r="Q414" i="3"/>
  <c r="Q413" i="3"/>
  <c r="Q412" i="3"/>
  <c r="Q411" i="3"/>
  <c r="Q410" i="3"/>
  <c r="Q409" i="3"/>
  <c r="Q408" i="3"/>
  <c r="Q407" i="3"/>
  <c r="Q406" i="3"/>
  <c r="Q405" i="3"/>
  <c r="Q404" i="3"/>
  <c r="Q403" i="3"/>
  <c r="Q402" i="3"/>
  <c r="Q401" i="3"/>
  <c r="Q400" i="3"/>
  <c r="Q399" i="3"/>
  <c r="Q398" i="3"/>
  <c r="Q397" i="3"/>
  <c r="Q396" i="3"/>
  <c r="Q395" i="3"/>
  <c r="Q394" i="3"/>
  <c r="Q393" i="3"/>
  <c r="Q392" i="3"/>
  <c r="Q391" i="3"/>
  <c r="Q390" i="3"/>
  <c r="Q389" i="3"/>
  <c r="Q388" i="3"/>
  <c r="Q387" i="3"/>
  <c r="Q386" i="3"/>
  <c r="Q385" i="3"/>
  <c r="Q384" i="3"/>
  <c r="Q383" i="3"/>
  <c r="Q382" i="3"/>
  <c r="Q381" i="3"/>
  <c r="Q380" i="3"/>
  <c r="Q379" i="3"/>
  <c r="Q378" i="3"/>
  <c r="Q377" i="3"/>
  <c r="Q376" i="3"/>
  <c r="Q375" i="3"/>
  <c r="Q374" i="3"/>
  <c r="Q373" i="3"/>
  <c r="Q372" i="3"/>
  <c r="Q371" i="3"/>
  <c r="Q370" i="3"/>
  <c r="Q369" i="3"/>
  <c r="Q368" i="3"/>
  <c r="Q367" i="3"/>
  <c r="Q366" i="3"/>
  <c r="Q365" i="3"/>
  <c r="Q364" i="3"/>
  <c r="Q363" i="3"/>
  <c r="Q362" i="3"/>
  <c r="Q361" i="3"/>
  <c r="Q360" i="3"/>
  <c r="Q359" i="3"/>
  <c r="Q358" i="3"/>
  <c r="Q357" i="3"/>
  <c r="Q356" i="3"/>
  <c r="Q355" i="3"/>
  <c r="Q354" i="3"/>
  <c r="Q353" i="3"/>
  <c r="Q352" i="3"/>
  <c r="Q351" i="3"/>
  <c r="Q350" i="3"/>
  <c r="Q349" i="3"/>
  <c r="Q348" i="3"/>
  <c r="Q347" i="3"/>
  <c r="Q346" i="3"/>
  <c r="Q345" i="3"/>
  <c r="Q344" i="3"/>
  <c r="Q343" i="3"/>
  <c r="Q342" i="3"/>
  <c r="Q341" i="3"/>
  <c r="Q340" i="3"/>
  <c r="Q339" i="3"/>
  <c r="Q338" i="3"/>
  <c r="Q337" i="3"/>
  <c r="Q336" i="3"/>
  <c r="Q335" i="3"/>
  <c r="Q334" i="3"/>
  <c r="Q333" i="3"/>
  <c r="Q332" i="3"/>
  <c r="Q331" i="3"/>
  <c r="Q330" i="3"/>
  <c r="Q329" i="3"/>
  <c r="Q328" i="3"/>
  <c r="Q327" i="3"/>
  <c r="Q326" i="3"/>
  <c r="Q325" i="3"/>
  <c r="Q324" i="3"/>
  <c r="Q323" i="3"/>
  <c r="Q322" i="3"/>
  <c r="Q321" i="3"/>
  <c r="Q320" i="3"/>
  <c r="Q319" i="3"/>
  <c r="Q318" i="3"/>
  <c r="Q317" i="3"/>
  <c r="Q316" i="3"/>
  <c r="Q315" i="3"/>
  <c r="Q314" i="3"/>
  <c r="Q313" i="3"/>
  <c r="Q312" i="3"/>
  <c r="Q311" i="3"/>
  <c r="Q310" i="3"/>
  <c r="Q309" i="3"/>
  <c r="Q308" i="3"/>
  <c r="Q307" i="3"/>
  <c r="Q306" i="3"/>
  <c r="Q305" i="3"/>
  <c r="Q304" i="3"/>
  <c r="Q303" i="3"/>
  <c r="Q302" i="3"/>
  <c r="Q301" i="3"/>
  <c r="Q300" i="3"/>
  <c r="Q299" i="3"/>
  <c r="Q298" i="3"/>
  <c r="Q297" i="3"/>
  <c r="Q296" i="3"/>
  <c r="Q295" i="3"/>
  <c r="Q294" i="3"/>
  <c r="Q293" i="3"/>
  <c r="Q292" i="3"/>
  <c r="Q291" i="3"/>
  <c r="Q290" i="3"/>
  <c r="Q289" i="3"/>
  <c r="Q288" i="3"/>
  <c r="Q287" i="3"/>
  <c r="Q286" i="3"/>
  <c r="Q285" i="3"/>
  <c r="Q284" i="3"/>
  <c r="Q283" i="3"/>
  <c r="Q282" i="3"/>
  <c r="Q281" i="3"/>
  <c r="Q280" i="3"/>
  <c r="Q279" i="3"/>
  <c r="Q278" i="3"/>
  <c r="Q277" i="3"/>
  <c r="Q276" i="3"/>
  <c r="Q275" i="3"/>
  <c r="Q274" i="3"/>
  <c r="Q273" i="3"/>
  <c r="Q272" i="3"/>
  <c r="Q271" i="3"/>
  <c r="Q270" i="3"/>
  <c r="Q269" i="3"/>
  <c r="Q268" i="3"/>
  <c r="Q267" i="3"/>
  <c r="Q266" i="3"/>
  <c r="Q265" i="3"/>
  <c r="Q264" i="3"/>
  <c r="Q263" i="3"/>
  <c r="Q262" i="3"/>
  <c r="Q261" i="3"/>
  <c r="Q260" i="3"/>
  <c r="Q259" i="3"/>
  <c r="Q258" i="3"/>
  <c r="Q257" i="3"/>
  <c r="Q256" i="3"/>
  <c r="Q255" i="3"/>
  <c r="Q254" i="3"/>
  <c r="Q253" i="3"/>
  <c r="Q252" i="3"/>
  <c r="Q251" i="3"/>
  <c r="Q250" i="3"/>
  <c r="Q249" i="3"/>
  <c r="Q248" i="3"/>
  <c r="Q247" i="3"/>
  <c r="Q246" i="3"/>
  <c r="Q245" i="3"/>
  <c r="Q244" i="3"/>
  <c r="Q243" i="3"/>
  <c r="Q242" i="3"/>
  <c r="Q241" i="3"/>
  <c r="Q240" i="3"/>
  <c r="Q239" i="3"/>
  <c r="Q238" i="3"/>
  <c r="Q237" i="3"/>
  <c r="Q236" i="3"/>
  <c r="Q235" i="3"/>
  <c r="Q234" i="3"/>
  <c r="Q233" i="3"/>
  <c r="Q232" i="3"/>
  <c r="Q231" i="3"/>
  <c r="Q230" i="3"/>
  <c r="Q229" i="3"/>
  <c r="Q228" i="3"/>
  <c r="Q227" i="3"/>
  <c r="Q226" i="3"/>
  <c r="Q225" i="3"/>
  <c r="Q224" i="3"/>
  <c r="Q223" i="3"/>
  <c r="Q222" i="3"/>
  <c r="Q221" i="3"/>
  <c r="Q220" i="3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Q179" i="3"/>
  <c r="Q178" i="3"/>
  <c r="Q177" i="3"/>
  <c r="Q176" i="3"/>
  <c r="Q175" i="3"/>
  <c r="Q174" i="3"/>
  <c r="Q173" i="3"/>
  <c r="Q172" i="3"/>
  <c r="Q171" i="3"/>
  <c r="Q170" i="3"/>
  <c r="Q169" i="3"/>
  <c r="Q168" i="3"/>
  <c r="Q167" i="3"/>
  <c r="Q166" i="3"/>
  <c r="Q165" i="3"/>
  <c r="Q164" i="3"/>
  <c r="Q163" i="3"/>
  <c r="Q162" i="3"/>
  <c r="Q161" i="3"/>
  <c r="Q160" i="3"/>
  <c r="Q159" i="3"/>
  <c r="Q158" i="3"/>
  <c r="Q157" i="3"/>
  <c r="Q156" i="3"/>
  <c r="Q155" i="3"/>
  <c r="Q154" i="3"/>
  <c r="Q153" i="3"/>
  <c r="Q152" i="3"/>
  <c r="Q151" i="3"/>
  <c r="Q150" i="3"/>
  <c r="Q149" i="3"/>
  <c r="Q148" i="3"/>
  <c r="Q147" i="3"/>
  <c r="Q146" i="3"/>
  <c r="Q145" i="3"/>
  <c r="Q144" i="3"/>
  <c r="Q143" i="3"/>
  <c r="Q142" i="3"/>
  <c r="Q141" i="3"/>
  <c r="Q140" i="3"/>
  <c r="Q139" i="3"/>
  <c r="Q138" i="3"/>
  <c r="Q137" i="3"/>
  <c r="Q136" i="3"/>
  <c r="Q135" i="3"/>
  <c r="Q134" i="3"/>
  <c r="Q133" i="3"/>
  <c r="Q132" i="3"/>
  <c r="Q131" i="3"/>
  <c r="Q130" i="3"/>
  <c r="Q129" i="3"/>
  <c r="Q128" i="3"/>
  <c r="Q127" i="3"/>
  <c r="Q126" i="3"/>
  <c r="Q125" i="3"/>
  <c r="Q124" i="3"/>
  <c r="Q123" i="3"/>
  <c r="Q122" i="3"/>
  <c r="Q121" i="3"/>
  <c r="Q120" i="3"/>
  <c r="Q119" i="3"/>
  <c r="Q118" i="3"/>
  <c r="Q117" i="3"/>
  <c r="Q116" i="3"/>
  <c r="Q115" i="3"/>
  <c r="Q114" i="3"/>
  <c r="Q113" i="3"/>
  <c r="Q112" i="3"/>
  <c r="Q111" i="3"/>
  <c r="Q110" i="3"/>
  <c r="Q109" i="3"/>
  <c r="Q108" i="3"/>
  <c r="Q107" i="3"/>
  <c r="Q106" i="3"/>
  <c r="Q105" i="3"/>
  <c r="Q104" i="3"/>
  <c r="Q103" i="3"/>
  <c r="Q102" i="3"/>
  <c r="Q101" i="3"/>
  <c r="Q100" i="3"/>
  <c r="Q99" i="3"/>
  <c r="Q98" i="3"/>
  <c r="Q97" i="3"/>
  <c r="Q96" i="3"/>
  <c r="Q95" i="3"/>
  <c r="Q94" i="3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R607" i="3"/>
  <c r="R606" i="3"/>
  <c r="R605" i="3"/>
  <c r="R604" i="3"/>
  <c r="R603" i="3"/>
  <c r="R602" i="3"/>
  <c r="R601" i="3"/>
  <c r="R600" i="3"/>
  <c r="R599" i="3"/>
  <c r="R598" i="3"/>
  <c r="R597" i="3"/>
  <c r="R596" i="3"/>
  <c r="R595" i="3"/>
  <c r="R594" i="3"/>
  <c r="R593" i="3"/>
  <c r="R592" i="3"/>
  <c r="R591" i="3"/>
  <c r="R590" i="3"/>
  <c r="R589" i="3"/>
  <c r="R588" i="3"/>
  <c r="R587" i="3"/>
  <c r="R586" i="3"/>
  <c r="R585" i="3"/>
  <c r="R584" i="3"/>
  <c r="R583" i="3"/>
  <c r="R582" i="3"/>
  <c r="R581" i="3"/>
  <c r="R580" i="3"/>
  <c r="R579" i="3"/>
  <c r="R578" i="3"/>
  <c r="R577" i="3"/>
  <c r="R576" i="3"/>
  <c r="R575" i="3"/>
  <c r="R574" i="3"/>
  <c r="R573" i="3"/>
  <c r="R572" i="3"/>
  <c r="R571" i="3"/>
  <c r="R570" i="3"/>
  <c r="R569" i="3"/>
  <c r="R568" i="3"/>
  <c r="R567" i="3"/>
  <c r="R566" i="3"/>
  <c r="R565" i="3"/>
  <c r="R564" i="3"/>
  <c r="R563" i="3"/>
  <c r="R562" i="3"/>
  <c r="R561" i="3"/>
  <c r="R560" i="3"/>
  <c r="R559" i="3"/>
  <c r="R558" i="3"/>
  <c r="R557" i="3"/>
  <c r="R556" i="3"/>
  <c r="R555" i="3"/>
  <c r="R554" i="3"/>
  <c r="R553" i="3"/>
  <c r="R552" i="3"/>
  <c r="R551" i="3"/>
  <c r="R550" i="3"/>
  <c r="R549" i="3"/>
  <c r="R548" i="3"/>
  <c r="R547" i="3"/>
  <c r="R546" i="3"/>
  <c r="R545" i="3"/>
  <c r="R544" i="3"/>
  <c r="R543" i="3"/>
  <c r="R542" i="3"/>
  <c r="R541" i="3"/>
  <c r="R540" i="3"/>
  <c r="R539" i="3"/>
  <c r="R538" i="3"/>
  <c r="R537" i="3"/>
  <c r="R536" i="3"/>
  <c r="R535" i="3"/>
  <c r="R534" i="3"/>
  <c r="R533" i="3"/>
  <c r="R532" i="3"/>
  <c r="R531" i="3"/>
  <c r="R530" i="3"/>
  <c r="R529" i="3"/>
  <c r="R528" i="3"/>
  <c r="R527" i="3"/>
  <c r="R526" i="3"/>
  <c r="R525" i="3"/>
  <c r="R524" i="3"/>
  <c r="R523" i="3"/>
  <c r="R522" i="3"/>
  <c r="R521" i="3"/>
  <c r="R520" i="3"/>
  <c r="R519" i="3"/>
  <c r="R518" i="3"/>
  <c r="R517" i="3"/>
  <c r="R516" i="3"/>
  <c r="R515" i="3"/>
  <c r="R514" i="3"/>
  <c r="R513" i="3"/>
  <c r="R512" i="3"/>
  <c r="R511" i="3"/>
  <c r="R510" i="3"/>
  <c r="R509" i="3"/>
  <c r="R508" i="3"/>
  <c r="R507" i="3"/>
  <c r="R506" i="3"/>
  <c r="R505" i="3"/>
  <c r="R504" i="3"/>
  <c r="R503" i="3"/>
  <c r="R502" i="3"/>
  <c r="R501" i="3"/>
  <c r="R500" i="3"/>
  <c r="R499" i="3"/>
  <c r="R498" i="3"/>
  <c r="R497" i="3"/>
  <c r="R496" i="3"/>
  <c r="R495" i="3"/>
  <c r="R494" i="3"/>
  <c r="R493" i="3"/>
  <c r="R492" i="3"/>
  <c r="R491" i="3"/>
  <c r="R490" i="3"/>
  <c r="R489" i="3"/>
  <c r="R488" i="3"/>
  <c r="R487" i="3"/>
  <c r="R486" i="3"/>
  <c r="R485" i="3"/>
  <c r="R484" i="3"/>
  <c r="R483" i="3"/>
  <c r="R482" i="3"/>
  <c r="R481" i="3"/>
  <c r="R480" i="3"/>
  <c r="R479" i="3"/>
  <c r="R478" i="3"/>
  <c r="R477" i="3"/>
  <c r="R476" i="3"/>
  <c r="R475" i="3"/>
  <c r="R474" i="3"/>
  <c r="R473" i="3"/>
  <c r="R472" i="3"/>
  <c r="R471" i="3"/>
  <c r="R470" i="3"/>
  <c r="R469" i="3"/>
  <c r="R468" i="3"/>
  <c r="R467" i="3"/>
  <c r="R466" i="3"/>
  <c r="R465" i="3"/>
  <c r="R464" i="3"/>
  <c r="R463" i="3"/>
  <c r="R462" i="3"/>
  <c r="R461" i="3"/>
  <c r="R460" i="3"/>
  <c r="R459" i="3"/>
  <c r="R458" i="3"/>
  <c r="R457" i="3"/>
  <c r="R456" i="3"/>
  <c r="R455" i="3"/>
  <c r="R454" i="3"/>
  <c r="R453" i="3"/>
  <c r="R452" i="3"/>
  <c r="R451" i="3"/>
  <c r="R450" i="3"/>
  <c r="R449" i="3"/>
  <c r="R448" i="3"/>
  <c r="R447" i="3"/>
  <c r="R446" i="3"/>
  <c r="R445" i="3"/>
  <c r="R444" i="3"/>
  <c r="R443" i="3"/>
  <c r="R442" i="3"/>
  <c r="R441" i="3"/>
  <c r="R440" i="3"/>
  <c r="R439" i="3"/>
  <c r="R438" i="3"/>
  <c r="R437" i="3"/>
  <c r="R436" i="3"/>
  <c r="R435" i="3"/>
  <c r="R434" i="3"/>
  <c r="R433" i="3"/>
  <c r="R432" i="3"/>
  <c r="R431" i="3"/>
  <c r="R430" i="3"/>
  <c r="R429" i="3"/>
  <c r="R428" i="3"/>
  <c r="R427" i="3"/>
  <c r="R426" i="3"/>
  <c r="R425" i="3"/>
  <c r="R424" i="3"/>
  <c r="R423" i="3"/>
  <c r="R422" i="3"/>
  <c r="R421" i="3"/>
  <c r="R420" i="3"/>
  <c r="R419" i="3"/>
  <c r="R418" i="3"/>
  <c r="R417" i="3"/>
  <c r="R416" i="3"/>
  <c r="R415" i="3"/>
  <c r="R414" i="3"/>
  <c r="R413" i="3"/>
  <c r="R412" i="3"/>
  <c r="R411" i="3"/>
  <c r="R410" i="3"/>
  <c r="R409" i="3"/>
  <c r="R408" i="3"/>
  <c r="R407" i="3"/>
  <c r="R406" i="3"/>
  <c r="R405" i="3"/>
  <c r="R404" i="3"/>
  <c r="R403" i="3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R286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AD3342" i="3"/>
  <c r="AF3342" i="3" s="1"/>
  <c r="AD3340" i="3"/>
  <c r="AF3340" i="3" s="1"/>
  <c r="AD3337" i="3"/>
  <c r="AF3337" i="3" s="1"/>
  <c r="AD3336" i="3"/>
  <c r="AF3336" i="3" s="1"/>
  <c r="AD3330" i="3"/>
  <c r="AD3327" i="3"/>
  <c r="AF3327" i="3" s="1"/>
  <c r="AD3314" i="3"/>
  <c r="AD3304" i="3"/>
  <c r="AF3304" i="3" s="1"/>
  <c r="AD3299" i="3"/>
  <c r="AF3299" i="3" s="1"/>
  <c r="AD3293" i="3"/>
  <c r="AF3293" i="3" s="1"/>
  <c r="AD3290" i="3"/>
  <c r="AF3290" i="3" s="1"/>
  <c r="AD3285" i="3"/>
  <c r="AF3285" i="3" s="1"/>
  <c r="AD3279" i="3"/>
  <c r="AF3279" i="3" s="1"/>
  <c r="AD3277" i="3"/>
  <c r="AF3277" i="3" s="1"/>
  <c r="AD3274" i="3"/>
  <c r="AD3270" i="3"/>
  <c r="AF3270" i="3" s="1"/>
  <c r="AD3264" i="3"/>
  <c r="AF3264" i="3" s="1"/>
  <c r="AD3247" i="3"/>
  <c r="AF3247" i="3" s="1"/>
  <c r="AD3244" i="3"/>
  <c r="AF3244" i="3" s="1"/>
  <c r="AD3241" i="3"/>
  <c r="AF3241" i="3" s="1"/>
  <c r="AD3236" i="3"/>
  <c r="AD3231" i="3"/>
  <c r="AF3231" i="3" s="1"/>
  <c r="AD3229" i="3"/>
  <c r="AF3229" i="3" s="1"/>
  <c r="AD3226" i="3"/>
  <c r="AD3219" i="3"/>
  <c r="AF3219" i="3" s="1"/>
  <c r="AD3218" i="3"/>
  <c r="AF3218" i="3" s="1"/>
  <c r="AD3208" i="3"/>
  <c r="AF3208" i="3" s="1"/>
  <c r="AD3202" i="3"/>
  <c r="AF3202" i="3" s="1"/>
  <c r="AD3198" i="3"/>
  <c r="AD3195" i="3"/>
  <c r="AF3195" i="3" s="1"/>
  <c r="AD3190" i="3"/>
  <c r="AD3189" i="3"/>
  <c r="AF3189" i="3" s="1"/>
  <c r="AD3183" i="3"/>
  <c r="AF3183" i="3" s="1"/>
  <c r="AD3172" i="3"/>
  <c r="AD3165" i="3"/>
  <c r="AF3165" i="3" s="1"/>
  <c r="AD3152" i="3"/>
  <c r="AF3152" i="3" s="1"/>
  <c r="AD3142" i="3"/>
  <c r="AF3142" i="3" s="1"/>
  <c r="AD3130" i="3"/>
  <c r="AD3123" i="3"/>
  <c r="AD3118" i="3"/>
  <c r="AD3111" i="3"/>
  <c r="AD3100" i="3"/>
  <c r="AD3098" i="3"/>
  <c r="AF3098" i="3" s="1"/>
  <c r="AD3086" i="3"/>
  <c r="AF3086" i="3" s="1"/>
  <c r="AD3079" i="3"/>
  <c r="AF3079" i="3" s="1"/>
  <c r="AD3070" i="3"/>
  <c r="AF3070" i="3" s="1"/>
  <c r="AD3065" i="3"/>
  <c r="AF3065" i="3" s="1"/>
  <c r="AD3063" i="3"/>
  <c r="AF3063" i="3" s="1"/>
  <c r="AD3056" i="3"/>
  <c r="AF3056" i="3" s="1"/>
  <c r="AD3050" i="3"/>
  <c r="AF3050" i="3" s="1"/>
  <c r="AD3042" i="3"/>
  <c r="AF3042" i="3" s="1"/>
  <c r="AD3039" i="3"/>
  <c r="AF3039" i="3" s="1"/>
  <c r="AD3036" i="3"/>
  <c r="AF3036" i="3" s="1"/>
  <c r="AD3034" i="3"/>
  <c r="AD3033" i="3"/>
  <c r="AF3033" i="3" s="1"/>
  <c r="AD3030" i="3"/>
  <c r="AF3030" i="3" s="1"/>
  <c r="AD3026" i="3"/>
  <c r="AF3026" i="3" s="1"/>
  <c r="AD3022" i="3"/>
  <c r="AF3022" i="3" s="1"/>
  <c r="AD3019" i="3"/>
  <c r="AF3019" i="3" s="1"/>
  <c r="AD3017" i="3"/>
  <c r="AF3017" i="3" s="1"/>
  <c r="AD3013" i="3"/>
  <c r="AF3013" i="3" s="1"/>
  <c r="AD2999" i="3"/>
  <c r="AF2999" i="3" s="1"/>
  <c r="AD2997" i="3"/>
  <c r="AF2997" i="3" s="1"/>
  <c r="AD2990" i="3"/>
  <c r="AF2990" i="3" s="1"/>
  <c r="AD2988" i="3"/>
  <c r="AF2988" i="3" s="1"/>
  <c r="AD2984" i="3"/>
  <c r="AF2984" i="3" s="1"/>
  <c r="AD2975" i="3"/>
  <c r="AF2975" i="3" s="1"/>
  <c r="AD2971" i="3"/>
  <c r="AF2971" i="3" s="1"/>
  <c r="AD2968" i="3"/>
  <c r="AF2968" i="3" s="1"/>
  <c r="AD2958" i="3"/>
  <c r="AF2958" i="3" s="1"/>
  <c r="AD2955" i="3"/>
  <c r="AF2955" i="3" s="1"/>
  <c r="AD2954" i="3"/>
  <c r="AF2954" i="3" s="1"/>
  <c r="AD2949" i="3"/>
  <c r="AF2949" i="3" s="1"/>
  <c r="AD2940" i="3"/>
  <c r="AF2940" i="3" s="1"/>
  <c r="AD2938" i="3"/>
  <c r="AF2938" i="3" s="1"/>
  <c r="AD2934" i="3"/>
  <c r="AF2934" i="3" s="1"/>
  <c r="AD2930" i="3"/>
  <c r="AF2930" i="3" s="1"/>
  <c r="AD2922" i="3"/>
  <c r="AF2922" i="3" s="1"/>
  <c r="AD2920" i="3"/>
  <c r="AF2920" i="3" s="1"/>
  <c r="AD2919" i="3"/>
  <c r="AF2919" i="3" s="1"/>
  <c r="AD2913" i="3"/>
  <c r="AF2913" i="3" s="1"/>
  <c r="AD2902" i="3"/>
  <c r="AF2902" i="3" s="1"/>
  <c r="AD2885" i="3"/>
  <c r="AF2885" i="3" s="1"/>
  <c r="AD2881" i="3"/>
  <c r="AF2881" i="3" s="1"/>
  <c r="AD2877" i="3"/>
  <c r="AF2877" i="3" s="1"/>
  <c r="AD2875" i="3"/>
  <c r="AF2875" i="3" s="1"/>
  <c r="AD2865" i="3"/>
  <c r="AF2865" i="3" s="1"/>
  <c r="AD2861" i="3"/>
  <c r="AF2861" i="3" s="1"/>
  <c r="AD2859" i="3"/>
  <c r="AF2859" i="3" s="1"/>
  <c r="AD2847" i="3"/>
  <c r="AD2834" i="3"/>
  <c r="AD2831" i="3"/>
  <c r="AF2831" i="3" s="1"/>
  <c r="AD2830" i="3"/>
  <c r="AF2830" i="3" s="1"/>
  <c r="AD2814" i="3"/>
  <c r="AD2809" i="3"/>
  <c r="AF2809" i="3" s="1"/>
  <c r="AD2806" i="3"/>
  <c r="AF2806" i="3" s="1"/>
  <c r="AD2805" i="3"/>
  <c r="AF2805" i="3" s="1"/>
  <c r="AD2802" i="3"/>
  <c r="AF2802" i="3" s="1"/>
  <c r="AD2800" i="3"/>
  <c r="AF2800" i="3" s="1"/>
  <c r="AD2792" i="3"/>
  <c r="AF2792" i="3" s="1"/>
  <c r="AD2789" i="3"/>
  <c r="AD2782" i="3"/>
  <c r="AF2782" i="3" s="1"/>
  <c r="AD2778" i="3"/>
  <c r="AF2778" i="3" s="1"/>
  <c r="AD2774" i="3"/>
  <c r="AF2774" i="3" s="1"/>
  <c r="AD2773" i="3"/>
  <c r="AF2773" i="3" s="1"/>
  <c r="AD2760" i="3"/>
  <c r="AF2760" i="3" s="1"/>
  <c r="AD2747" i="3"/>
  <c r="AF2747" i="3" s="1"/>
  <c r="AD2741" i="3"/>
  <c r="AD2737" i="3"/>
  <c r="AD2736" i="3"/>
  <c r="AF2736" i="3" s="1"/>
  <c r="AD2731" i="3"/>
  <c r="AF2731" i="3" s="1"/>
  <c r="AD2718" i="3"/>
  <c r="AF2718" i="3" s="1"/>
  <c r="AD2712" i="3"/>
  <c r="AF2712" i="3" s="1"/>
  <c r="AD2701" i="3"/>
  <c r="AF2701" i="3" s="1"/>
  <c r="AD2698" i="3"/>
  <c r="AF2698" i="3" s="1"/>
  <c r="AD2688" i="3"/>
  <c r="AF2688" i="3" s="1"/>
  <c r="AD2682" i="3"/>
  <c r="AF2682" i="3" s="1"/>
  <c r="AD2674" i="3"/>
  <c r="AF2674" i="3" s="1"/>
  <c r="AD2670" i="3"/>
  <c r="AF2670" i="3" s="1"/>
  <c r="AD2661" i="3"/>
  <c r="AF2661" i="3" s="1"/>
  <c r="AD2651" i="3"/>
  <c r="AF2651" i="3" s="1"/>
  <c r="AD2644" i="3"/>
  <c r="AF2644" i="3" s="1"/>
  <c r="AD2637" i="3"/>
  <c r="AD2634" i="3"/>
  <c r="AF2634" i="3" s="1"/>
  <c r="AD2633" i="3"/>
  <c r="AF2633" i="3" s="1"/>
  <c r="AD2627" i="3"/>
  <c r="AF2627" i="3" s="1"/>
  <c r="AD2625" i="3"/>
  <c r="AF2625" i="3" s="1"/>
  <c r="AD2624" i="3"/>
  <c r="AF2624" i="3" s="1"/>
  <c r="AD2622" i="3"/>
  <c r="AF2622" i="3" s="1"/>
  <c r="AD2621" i="3"/>
  <c r="AF2621" i="3" s="1"/>
  <c r="AD2619" i="3"/>
  <c r="AF2619" i="3" s="1"/>
  <c r="AD2618" i="3"/>
  <c r="AF2618" i="3" s="1"/>
  <c r="AD2615" i="3"/>
  <c r="AF2615" i="3" s="1"/>
  <c r="AD2606" i="3"/>
  <c r="AF2606" i="3" s="1"/>
  <c r="AD2602" i="3"/>
  <c r="AF2602" i="3" s="1"/>
  <c r="AD2598" i="3"/>
  <c r="AF2598" i="3" s="1"/>
  <c r="AD2587" i="3"/>
  <c r="AD2579" i="3"/>
  <c r="AD2575" i="3"/>
  <c r="AF2575" i="3" s="1"/>
  <c r="AD2571" i="3"/>
  <c r="AD2554" i="3"/>
  <c r="AF2554" i="3" s="1"/>
  <c r="AD2547" i="3"/>
  <c r="AF2547" i="3" s="1"/>
  <c r="AD2539" i="3"/>
  <c r="AF2539" i="3" s="1"/>
  <c r="AD2534" i="3"/>
  <c r="AF2534" i="3" s="1"/>
  <c r="AD2532" i="3"/>
  <c r="AF2532" i="3" s="1"/>
  <c r="AD2525" i="3"/>
  <c r="AF2525" i="3" s="1"/>
  <c r="AD2519" i="3"/>
  <c r="AF2519" i="3" s="1"/>
  <c r="AD2503" i="3"/>
  <c r="AF2503" i="3" s="1"/>
  <c r="AD2494" i="3"/>
  <c r="AF2494" i="3" s="1"/>
  <c r="AD2489" i="3"/>
  <c r="AF2489" i="3" s="1"/>
  <c r="AD2479" i="3"/>
  <c r="AD2477" i="3"/>
  <c r="AD2473" i="3"/>
  <c r="AF2473" i="3" s="1"/>
  <c r="AD2469" i="3"/>
  <c r="AD2465" i="3"/>
  <c r="AF2465" i="3" s="1"/>
  <c r="AD2454" i="3"/>
  <c r="AF2454" i="3" s="1"/>
  <c r="AD2443" i="3"/>
  <c r="AD2442" i="3"/>
  <c r="AF2442" i="3" s="1"/>
  <c r="AD2438" i="3"/>
  <c r="AF2438" i="3" s="1"/>
  <c r="AD2434" i="3"/>
  <c r="AF2434" i="3" s="1"/>
  <c r="AD2432" i="3"/>
  <c r="AF2432" i="3" s="1"/>
  <c r="AD2428" i="3"/>
  <c r="AF2428" i="3" s="1"/>
  <c r="AD2420" i="3"/>
  <c r="AF2420" i="3" s="1"/>
  <c r="AD2408" i="3"/>
  <c r="AF2408" i="3" s="1"/>
  <c r="AD2395" i="3"/>
  <c r="AD2389" i="3"/>
  <c r="AF2389" i="3" s="1"/>
  <c r="AD2377" i="3"/>
  <c r="AD2372" i="3"/>
  <c r="AF2372" i="3" s="1"/>
  <c r="AD2365" i="3"/>
  <c r="AF2365" i="3" s="1"/>
  <c r="AD2363" i="3"/>
  <c r="AF2363" i="3" s="1"/>
  <c r="AD2355" i="3"/>
  <c r="AF2355" i="3" s="1"/>
  <c r="AD2347" i="3"/>
  <c r="AF2347" i="3" s="1"/>
  <c r="AD2336" i="3"/>
  <c r="AF2336" i="3" s="1"/>
  <c r="AD2327" i="3"/>
  <c r="AF2327" i="3" s="1"/>
  <c r="AD2323" i="3"/>
  <c r="AF2323" i="3" s="1"/>
  <c r="AD2320" i="3"/>
  <c r="AD2318" i="3"/>
  <c r="AF2318" i="3" s="1"/>
  <c r="AD2308" i="3"/>
  <c r="AF2308" i="3" s="1"/>
  <c r="AD2307" i="3"/>
  <c r="AF2307" i="3" s="1"/>
  <c r="AD2298" i="3"/>
  <c r="AF2298" i="3" s="1"/>
  <c r="AD2296" i="3"/>
  <c r="AF2296" i="3" s="1"/>
  <c r="AD2279" i="3"/>
  <c r="AF2279" i="3" s="1"/>
  <c r="AD2267" i="3"/>
  <c r="AF2267" i="3" s="1"/>
  <c r="AD2258" i="3"/>
  <c r="AF2258" i="3" s="1"/>
  <c r="AD2251" i="3"/>
  <c r="AF2251" i="3" s="1"/>
  <c r="AD2242" i="3"/>
  <c r="AD2238" i="3"/>
  <c r="AF2238" i="3" s="1"/>
  <c r="AD2234" i="3"/>
  <c r="AF2234" i="3" s="1"/>
  <c r="AD2229" i="3"/>
  <c r="AD2226" i="3"/>
  <c r="AF2226" i="3" s="1"/>
  <c r="AD2217" i="3"/>
  <c r="AD2211" i="3"/>
  <c r="AF2211" i="3" s="1"/>
  <c r="AD2196" i="3"/>
  <c r="AF2196" i="3" s="1"/>
  <c r="AD2194" i="3"/>
  <c r="AD2186" i="3"/>
  <c r="AF2186" i="3" s="1"/>
  <c r="AD2178" i="3"/>
  <c r="AD2177" i="3"/>
  <c r="AF2177" i="3" s="1"/>
  <c r="AD2174" i="3"/>
  <c r="AD2165" i="3"/>
  <c r="AD2157" i="3"/>
  <c r="AD2150" i="3"/>
  <c r="AF2150" i="3" s="1"/>
  <c r="AD2135" i="3"/>
  <c r="AF2135" i="3" s="1"/>
  <c r="AD2134" i="3"/>
  <c r="AF2134" i="3" s="1"/>
  <c r="AD2129" i="3"/>
  <c r="AF2129" i="3" s="1"/>
  <c r="AD2123" i="3"/>
  <c r="AF2123" i="3" s="1"/>
  <c r="AD2118" i="3"/>
  <c r="AD2108" i="3"/>
  <c r="AF2108" i="3" s="1"/>
  <c r="AD2101" i="3"/>
  <c r="AD2096" i="3"/>
  <c r="AF2096" i="3" s="1"/>
  <c r="AD2088" i="3"/>
  <c r="AF2088" i="3" s="1"/>
  <c r="AD2083" i="3"/>
  <c r="AF2083" i="3" s="1"/>
  <c r="AD2072" i="3"/>
  <c r="AF2072" i="3" s="1"/>
  <c r="AD2060" i="3"/>
  <c r="AF2060" i="3" s="1"/>
  <c r="AD2057" i="3"/>
  <c r="AF2057" i="3" s="1"/>
  <c r="AD2040" i="3"/>
  <c r="AF2040" i="3" s="1"/>
  <c r="AD2033" i="3"/>
  <c r="AF2033" i="3" s="1"/>
  <c r="AD2026" i="3"/>
  <c r="AD2012" i="3"/>
  <c r="AF2012" i="3" s="1"/>
  <c r="AD2011" i="3"/>
  <c r="AF2011" i="3" s="1"/>
  <c r="AD2009" i="3"/>
  <c r="AF2009" i="3" s="1"/>
  <c r="AD2002" i="3"/>
  <c r="AF2002" i="3" s="1"/>
  <c r="AD1996" i="3"/>
  <c r="AF1996" i="3" s="1"/>
  <c r="AD1988" i="3"/>
  <c r="AF1988" i="3" s="1"/>
  <c r="AD1979" i="3"/>
  <c r="AF1979" i="3" s="1"/>
  <c r="AD1977" i="3"/>
  <c r="AD1976" i="3"/>
  <c r="AF1976" i="3" s="1"/>
  <c r="AD1973" i="3"/>
  <c r="AD1970" i="3"/>
  <c r="AF1970" i="3" s="1"/>
  <c r="AD1968" i="3"/>
  <c r="AF1968" i="3" s="1"/>
  <c r="AD1960" i="3"/>
  <c r="AF1960" i="3" s="1"/>
  <c r="AD1954" i="3"/>
  <c r="AD1949" i="3"/>
  <c r="AF1949" i="3" s="1"/>
  <c r="AD1941" i="3"/>
  <c r="AD1934" i="3"/>
  <c r="AD1927" i="3"/>
  <c r="AF1927" i="3" s="1"/>
  <c r="AD1917" i="3"/>
  <c r="AF1917" i="3" s="1"/>
  <c r="AD1912" i="3"/>
  <c r="AD1907" i="3"/>
  <c r="AF1907" i="3" s="1"/>
  <c r="AD1905" i="3"/>
  <c r="AF1905" i="3" s="1"/>
  <c r="AD1898" i="3"/>
  <c r="AF1898" i="3" s="1"/>
  <c r="AD1897" i="3"/>
  <c r="AF1897" i="3" s="1"/>
  <c r="AD1885" i="3"/>
  <c r="AF1885" i="3" s="1"/>
  <c r="AD1880" i="3"/>
  <c r="AD1876" i="3"/>
  <c r="AD1874" i="3"/>
  <c r="AF1874" i="3" s="1"/>
  <c r="AD1872" i="3"/>
  <c r="AD1865" i="3"/>
  <c r="AF1865" i="3" s="1"/>
  <c r="AD1862" i="3"/>
  <c r="AF1862" i="3" s="1"/>
  <c r="AD1861" i="3"/>
  <c r="AF1861" i="3" s="1"/>
  <c r="AD1859" i="3"/>
  <c r="AF1859" i="3" s="1"/>
  <c r="AD1851" i="3"/>
  <c r="AF1851" i="3" s="1"/>
  <c r="AD1842" i="3"/>
  <c r="AF1842" i="3" s="1"/>
  <c r="AD1839" i="3"/>
  <c r="AD1835" i="3"/>
  <c r="AF1835" i="3" s="1"/>
  <c r="AD1825" i="3"/>
  <c r="AF1825" i="3" s="1"/>
  <c r="AD1819" i="3"/>
  <c r="AF1819" i="3" s="1"/>
  <c r="AD1816" i="3"/>
  <c r="AF1816" i="3" s="1"/>
  <c r="AD1805" i="3"/>
  <c r="AF1805" i="3" s="1"/>
  <c r="AD1804" i="3"/>
  <c r="AF1804" i="3" s="1"/>
  <c r="AD1803" i="3"/>
  <c r="AF1803" i="3" s="1"/>
  <c r="AD1796" i="3"/>
  <c r="AF1796" i="3" s="1"/>
  <c r="AD1795" i="3"/>
  <c r="AF1795" i="3" s="1"/>
  <c r="AD1792" i="3"/>
  <c r="AF1792" i="3" s="1"/>
  <c r="AD1786" i="3"/>
  <c r="AF1786" i="3" s="1"/>
  <c r="AD1784" i="3"/>
  <c r="AF1784" i="3" s="1"/>
  <c r="AD1783" i="3"/>
  <c r="AF1783" i="3" s="1"/>
  <c r="AD1770" i="3"/>
  <c r="AF1770" i="3" s="1"/>
  <c r="AD1769" i="3"/>
  <c r="AF1769" i="3" s="1"/>
  <c r="AD1765" i="3"/>
  <c r="AF1765" i="3" s="1"/>
  <c r="AD1762" i="3"/>
  <c r="AD1760" i="3"/>
  <c r="AD1759" i="3"/>
  <c r="AF1759" i="3" s="1"/>
  <c r="AD1757" i="3"/>
  <c r="AF1757" i="3" s="1"/>
  <c r="AD1755" i="3"/>
  <c r="AF1755" i="3" s="1"/>
  <c r="AD1746" i="3"/>
  <c r="AF1746" i="3" s="1"/>
  <c r="AD1740" i="3"/>
  <c r="AF1740" i="3" s="1"/>
  <c r="AD1728" i="3"/>
  <c r="AF1728" i="3" s="1"/>
  <c r="AD1721" i="3"/>
  <c r="AF1721" i="3" s="1"/>
  <c r="AD1718" i="3"/>
  <c r="AD1715" i="3"/>
  <c r="AF1715" i="3" s="1"/>
  <c r="AD1713" i="3"/>
  <c r="AF1713" i="3" s="1"/>
  <c r="AD1711" i="3"/>
  <c r="AD1705" i="3"/>
  <c r="AF1705" i="3" s="1"/>
  <c r="AD1695" i="3"/>
  <c r="AD1693" i="3"/>
  <c r="AF1693" i="3" s="1"/>
  <c r="AD1683" i="3"/>
  <c r="AF1683" i="3" s="1"/>
  <c r="AD1679" i="3"/>
  <c r="AD1670" i="3"/>
  <c r="AD1664" i="3"/>
  <c r="AF1664" i="3" s="1"/>
  <c r="AD1662" i="3"/>
  <c r="AF1662" i="3" s="1"/>
  <c r="AD1660" i="3"/>
  <c r="AF1660" i="3" s="1"/>
  <c r="AD1658" i="3"/>
  <c r="AD1651" i="3"/>
  <c r="AF1651" i="3" s="1"/>
  <c r="AD1643" i="3"/>
  <c r="AD1640" i="3"/>
  <c r="AF1640" i="3" s="1"/>
  <c r="AD1638" i="3"/>
  <c r="AD1633" i="3"/>
  <c r="AF1633" i="3" s="1"/>
  <c r="AD1632" i="3"/>
  <c r="AF1632" i="3" s="1"/>
  <c r="AD1627" i="3"/>
  <c r="AD1626" i="3"/>
  <c r="AF1626" i="3" s="1"/>
  <c r="AD1625" i="3"/>
  <c r="AF1625" i="3" s="1"/>
  <c r="AD1624" i="3"/>
  <c r="AF1624" i="3" s="1"/>
  <c r="AD1617" i="3"/>
  <c r="AF1617" i="3" s="1"/>
  <c r="AD1614" i="3"/>
  <c r="AF1614" i="3" s="1"/>
  <c r="AD1606" i="3"/>
  <c r="AF1606" i="3" s="1"/>
  <c r="AD1593" i="3"/>
  <c r="AF1593" i="3" s="1"/>
  <c r="AD1590" i="3"/>
  <c r="AD1586" i="3"/>
  <c r="AD1571" i="3"/>
  <c r="AF1571" i="3" s="1"/>
  <c r="AD1566" i="3"/>
  <c r="AF1566" i="3" s="1"/>
  <c r="AD1561" i="3"/>
  <c r="AF1561" i="3" s="1"/>
  <c r="AD1558" i="3"/>
  <c r="AF1558" i="3" s="1"/>
  <c r="AD1553" i="3"/>
  <c r="AF1553" i="3" s="1"/>
  <c r="AD1548" i="3"/>
  <c r="AF1548" i="3" s="1"/>
  <c r="AD1541" i="3"/>
  <c r="AF1541" i="3" s="1"/>
  <c r="AD1537" i="3"/>
  <c r="AF1537" i="3" s="1"/>
  <c r="AD1536" i="3"/>
  <c r="AF1536" i="3" s="1"/>
  <c r="AD1533" i="3"/>
  <c r="AF1533" i="3" s="1"/>
  <c r="AD1525" i="3"/>
  <c r="AF1525" i="3" s="1"/>
  <c r="AD1521" i="3"/>
  <c r="AF1521" i="3" s="1"/>
  <c r="AD1508" i="3"/>
  <c r="AF1508" i="3" s="1"/>
  <c r="AD1507" i="3"/>
  <c r="AF1507" i="3" s="1"/>
  <c r="AD1496" i="3"/>
  <c r="AD1485" i="3"/>
  <c r="AF1485" i="3" s="1"/>
  <c r="AD1479" i="3"/>
  <c r="AD1476" i="3"/>
  <c r="AF1476" i="3" s="1"/>
  <c r="AD1472" i="3"/>
  <c r="AF1472" i="3" s="1"/>
  <c r="AD1468" i="3"/>
  <c r="AF1468" i="3" s="1"/>
  <c r="AD1466" i="3"/>
  <c r="AF1466" i="3" s="1"/>
  <c r="AD1465" i="3"/>
  <c r="AF1465" i="3" s="1"/>
  <c r="AD1463" i="3"/>
  <c r="AF1463" i="3" s="1"/>
  <c r="AD1453" i="3"/>
  <c r="AF1453" i="3" s="1"/>
  <c r="AD1440" i="3"/>
  <c r="AD1425" i="3"/>
  <c r="AF1425" i="3" s="1"/>
  <c r="AD1423" i="3"/>
  <c r="AD1418" i="3"/>
  <c r="AF1418" i="3" s="1"/>
  <c r="AD1412" i="3"/>
  <c r="AF1412" i="3" s="1"/>
  <c r="AD1410" i="3"/>
  <c r="AF1410" i="3" s="1"/>
  <c r="AD1397" i="3"/>
  <c r="AF1397" i="3" s="1"/>
  <c r="AD1395" i="3"/>
  <c r="AD1390" i="3"/>
  <c r="AF1390" i="3" s="1"/>
  <c r="AD1379" i="3"/>
  <c r="AD1377" i="3"/>
  <c r="AF1377" i="3" s="1"/>
  <c r="AD1375" i="3"/>
  <c r="AD1363" i="3"/>
  <c r="AD1349" i="3"/>
  <c r="AF1349" i="3" s="1"/>
  <c r="AD1342" i="3"/>
  <c r="AF1342" i="3" s="1"/>
  <c r="AD1336" i="3"/>
  <c r="AF1336" i="3" s="1"/>
  <c r="AD1334" i="3"/>
  <c r="AF1334" i="3" s="1"/>
  <c r="AD1327" i="3"/>
  <c r="AD1321" i="3"/>
  <c r="AD1316" i="3"/>
  <c r="AF1316" i="3" s="1"/>
  <c r="AD1315" i="3"/>
  <c r="AF1315" i="3" s="1"/>
  <c r="AD1310" i="3"/>
  <c r="AF1310" i="3" s="1"/>
  <c r="AD1309" i="3"/>
  <c r="AF1309" i="3" s="1"/>
  <c r="AD1306" i="3"/>
  <c r="AF1306" i="3" s="1"/>
  <c r="AD1302" i="3"/>
  <c r="AF1302" i="3" s="1"/>
  <c r="AD1301" i="3"/>
  <c r="AF1301" i="3" s="1"/>
  <c r="AD1298" i="3"/>
  <c r="AF1298" i="3" s="1"/>
  <c r="AD1291" i="3"/>
  <c r="AF1291" i="3" s="1"/>
  <c r="AD1290" i="3"/>
  <c r="AF1290" i="3" s="1"/>
  <c r="AD1287" i="3"/>
  <c r="AF1287" i="3" s="1"/>
  <c r="AD1283" i="3"/>
  <c r="AF1283" i="3" s="1"/>
  <c r="AD1271" i="3"/>
  <c r="AF1271" i="3" s="1"/>
  <c r="AD1270" i="3"/>
  <c r="AF1270" i="3" s="1"/>
  <c r="AD1267" i="3"/>
  <c r="AF1267" i="3" s="1"/>
  <c r="AD1265" i="3"/>
  <c r="AD1261" i="3"/>
  <c r="AF1261" i="3" s="1"/>
  <c r="AD1259" i="3"/>
  <c r="AF1259" i="3" s="1"/>
  <c r="AD1252" i="3"/>
  <c r="AF1252" i="3" s="1"/>
  <c r="AD1245" i="3"/>
  <c r="AF1245" i="3" s="1"/>
  <c r="AD1238" i="3"/>
  <c r="AF1238" i="3" s="1"/>
  <c r="AD1229" i="3"/>
  <c r="AF1229" i="3" s="1"/>
  <c r="AD1227" i="3"/>
  <c r="AF1227" i="3" s="1"/>
  <c r="AD1225" i="3"/>
  <c r="AD1215" i="3"/>
  <c r="AD1209" i="3"/>
  <c r="AF1209" i="3" s="1"/>
  <c r="AD1206" i="3"/>
  <c r="AF1206" i="3" s="1"/>
  <c r="AD1203" i="3"/>
  <c r="AD1202" i="3"/>
  <c r="AF1202" i="3" s="1"/>
  <c r="AD1195" i="3"/>
  <c r="AF1195" i="3" s="1"/>
  <c r="AD1191" i="3"/>
  <c r="AD1190" i="3"/>
  <c r="AF1190" i="3" s="1"/>
  <c r="AD1184" i="3"/>
  <c r="AF1184" i="3" s="1"/>
  <c r="AD1178" i="3"/>
  <c r="AF1178" i="3" s="1"/>
  <c r="AD1174" i="3"/>
  <c r="AF1174" i="3" s="1"/>
  <c r="AD1171" i="3"/>
  <c r="AD1170" i="3"/>
  <c r="AF1170" i="3" s="1"/>
  <c r="AD1168" i="3"/>
  <c r="AD1167" i="3"/>
  <c r="AF1167" i="3" s="1"/>
  <c r="AD1166" i="3"/>
  <c r="AF1166" i="3" s="1"/>
  <c r="AD1165" i="3"/>
  <c r="AF1165" i="3" s="1"/>
  <c r="AD1159" i="3"/>
  <c r="AD1154" i="3"/>
  <c r="AF1154" i="3" s="1"/>
  <c r="AD1153" i="3"/>
  <c r="AF1153" i="3" s="1"/>
  <c r="AD1149" i="3"/>
  <c r="AF1149" i="3" s="1"/>
  <c r="AD1147" i="3"/>
  <c r="AF1147" i="3" s="1"/>
  <c r="AD1143" i="3"/>
  <c r="AF1143" i="3" s="1"/>
  <c r="AD1140" i="3"/>
  <c r="AF1140" i="3" s="1"/>
  <c r="AD1134" i="3"/>
  <c r="AF1134" i="3" s="1"/>
  <c r="AD1124" i="3"/>
  <c r="AF1124" i="3" s="1"/>
  <c r="AD1123" i="3"/>
  <c r="AF1123" i="3" s="1"/>
  <c r="AD1106" i="3"/>
  <c r="AF1106" i="3" s="1"/>
  <c r="AD1105" i="3"/>
  <c r="AF1105" i="3" s="1"/>
  <c r="AD1102" i="3"/>
  <c r="AF1102" i="3" s="1"/>
  <c r="AD1100" i="3"/>
  <c r="AF1100" i="3" s="1"/>
  <c r="AD1094" i="3"/>
  <c r="AF1094" i="3" s="1"/>
  <c r="AD1087" i="3"/>
  <c r="AD1074" i="3"/>
  <c r="AF1074" i="3" s="1"/>
  <c r="AD1073" i="3"/>
  <c r="AF1073" i="3" s="1"/>
  <c r="AD1071" i="3"/>
  <c r="AF1071" i="3" s="1"/>
  <c r="AD1066" i="3"/>
  <c r="AF1066" i="3" s="1"/>
  <c r="AD1062" i="3"/>
  <c r="AF1062" i="3" s="1"/>
  <c r="AD1061" i="3"/>
  <c r="AF1061" i="3" s="1"/>
  <c r="AD1059" i="3"/>
  <c r="AF1059" i="3" s="1"/>
  <c r="AD1055" i="3"/>
  <c r="AD1053" i="3"/>
  <c r="AF1053" i="3" s="1"/>
  <c r="AD1051" i="3"/>
  <c r="AF1051" i="3" s="1"/>
  <c r="AD1042" i="3"/>
  <c r="AD1033" i="3"/>
  <c r="AD1023" i="3"/>
  <c r="AF1023" i="3" s="1"/>
  <c r="AD1017" i="3"/>
  <c r="AD1013" i="3"/>
  <c r="AF1013" i="3" s="1"/>
  <c r="AD1010" i="3"/>
  <c r="AD995" i="3"/>
  <c r="AF995" i="3" s="1"/>
  <c r="AD982" i="3"/>
  <c r="AF982" i="3" s="1"/>
  <c r="AD975" i="3"/>
  <c r="AF975" i="3" s="1"/>
  <c r="AD972" i="3"/>
  <c r="AD960" i="3"/>
  <c r="AF960" i="3" s="1"/>
  <c r="AD957" i="3"/>
  <c r="AF957" i="3" s="1"/>
  <c r="AD948" i="3"/>
  <c r="AD946" i="3"/>
  <c r="AF946" i="3" s="1"/>
  <c r="AD939" i="3"/>
  <c r="AF939" i="3" s="1"/>
  <c r="AD936" i="3"/>
  <c r="AD935" i="3"/>
  <c r="AF935" i="3" s="1"/>
  <c r="AD932" i="3"/>
  <c r="AD924" i="3"/>
  <c r="AF924" i="3" s="1"/>
  <c r="AD923" i="3"/>
  <c r="AF923" i="3" s="1"/>
  <c r="AD915" i="3"/>
  <c r="AF915" i="3" s="1"/>
  <c r="AD912" i="3"/>
  <c r="AD911" i="3"/>
  <c r="AF911" i="3" s="1"/>
  <c r="AD903" i="3"/>
  <c r="AF903" i="3" s="1"/>
  <c r="AD901" i="3"/>
  <c r="AD895" i="3"/>
  <c r="AF895" i="3" s="1"/>
  <c r="AD880" i="3"/>
  <c r="AD879" i="3"/>
  <c r="AF879" i="3" s="1"/>
  <c r="AD878" i="3"/>
  <c r="AF878" i="3" s="1"/>
  <c r="AD868" i="3"/>
  <c r="AF868" i="3" s="1"/>
  <c r="AD867" i="3"/>
  <c r="AF867" i="3" s="1"/>
  <c r="AD866" i="3"/>
  <c r="AF866" i="3" s="1"/>
  <c r="AD851" i="3"/>
  <c r="AF851" i="3" s="1"/>
  <c r="AD848" i="3"/>
  <c r="AF848" i="3" s="1"/>
  <c r="AD841" i="3"/>
  <c r="AD829" i="3"/>
  <c r="AD820" i="3"/>
  <c r="AF820" i="3" s="1"/>
  <c r="AD816" i="3"/>
  <c r="AF816" i="3" s="1"/>
  <c r="AD813" i="3"/>
  <c r="AF813" i="3" s="1"/>
  <c r="AD809" i="3"/>
  <c r="AD803" i="3"/>
  <c r="AF803" i="3" s="1"/>
  <c r="AD801" i="3"/>
  <c r="AF801" i="3" s="1"/>
  <c r="AD795" i="3"/>
  <c r="AD792" i="3"/>
  <c r="AF792" i="3" s="1"/>
  <c r="AD787" i="3"/>
  <c r="AF787" i="3" s="1"/>
  <c r="AD781" i="3"/>
  <c r="AF781" i="3" s="1"/>
  <c r="AD770" i="3"/>
  <c r="AD755" i="3"/>
  <c r="AF755" i="3" s="1"/>
  <c r="AD750" i="3"/>
  <c r="AF750" i="3" s="1"/>
  <c r="AD742" i="3"/>
  <c r="AF742" i="3" s="1"/>
  <c r="AD740" i="3"/>
  <c r="AF740" i="3" s="1"/>
  <c r="AD736" i="3"/>
  <c r="AF736" i="3" s="1"/>
  <c r="AD730" i="3"/>
  <c r="AF730" i="3" s="1"/>
  <c r="AD725" i="3"/>
  <c r="AF725" i="3" s="1"/>
  <c r="AD719" i="3"/>
  <c r="AF719" i="3" s="1"/>
  <c r="AD711" i="3"/>
  <c r="AD701" i="3"/>
  <c r="AF701" i="3" s="1"/>
  <c r="AD700" i="3"/>
  <c r="AF700" i="3" s="1"/>
  <c r="AD695" i="3"/>
  <c r="AF695" i="3" s="1"/>
  <c r="AD690" i="3"/>
  <c r="AD685" i="3"/>
  <c r="AF685" i="3" s="1"/>
  <c r="AD679" i="3"/>
  <c r="AF679" i="3" s="1"/>
  <c r="AD675" i="3"/>
  <c r="AD662" i="3"/>
  <c r="AF662" i="3" s="1"/>
  <c r="AD659" i="3"/>
  <c r="AD658" i="3"/>
  <c r="AF658" i="3" s="1"/>
  <c r="AD656" i="3"/>
  <c r="AF656" i="3" s="1"/>
  <c r="AD649" i="3"/>
  <c r="AF649" i="3" s="1"/>
  <c r="AD647" i="3"/>
  <c r="AD633" i="3"/>
  <c r="AF633" i="3" s="1"/>
  <c r="AD632" i="3"/>
  <c r="AF632" i="3" s="1"/>
  <c r="AD622" i="3"/>
  <c r="AF622" i="3" s="1"/>
  <c r="AD618" i="3"/>
  <c r="AF618" i="3" s="1"/>
  <c r="AD605" i="3"/>
  <c r="AF605" i="3" s="1"/>
  <c r="AD602" i="3"/>
  <c r="AF602" i="3" s="1"/>
  <c r="AD601" i="3"/>
  <c r="AF601" i="3" s="1"/>
  <c r="AD598" i="3"/>
  <c r="AD597" i="3"/>
  <c r="AF597" i="3" s="1"/>
  <c r="AD588" i="3"/>
  <c r="AF588" i="3" s="1"/>
  <c r="AD584" i="3"/>
  <c r="AF584" i="3" s="1"/>
  <c r="AD581" i="3"/>
  <c r="AF581" i="3" s="1"/>
  <c r="AD580" i="3"/>
  <c r="AF580" i="3" s="1"/>
  <c r="AD576" i="3"/>
  <c r="AF576" i="3" s="1"/>
  <c r="AD571" i="3"/>
  <c r="AD568" i="3"/>
  <c r="AF568" i="3" s="1"/>
  <c r="AD563" i="3"/>
  <c r="AF563" i="3" s="1"/>
  <c r="AD559" i="3"/>
  <c r="AF559" i="3" s="1"/>
  <c r="AD558" i="3"/>
  <c r="AF558" i="3" s="1"/>
  <c r="AD554" i="3"/>
  <c r="AF554" i="3" s="1"/>
  <c r="AD547" i="3"/>
  <c r="AF547" i="3" s="1"/>
  <c r="AD535" i="3"/>
  <c r="AF535" i="3" s="1"/>
  <c r="AD534" i="3"/>
  <c r="AF534" i="3" s="1"/>
  <c r="AD533" i="3"/>
  <c r="AF533" i="3" s="1"/>
  <c r="AD520" i="3"/>
  <c r="AF520" i="3" s="1"/>
  <c r="AD517" i="3"/>
  <c r="AF517" i="3" s="1"/>
  <c r="AD500" i="3"/>
  <c r="AF500" i="3" s="1"/>
  <c r="AD483" i="3"/>
  <c r="AF483" i="3" s="1"/>
  <c r="AD481" i="3"/>
  <c r="AF481" i="3" s="1"/>
  <c r="AD476" i="3"/>
  <c r="AF476" i="3" s="1"/>
  <c r="AD470" i="3"/>
  <c r="AD463" i="3"/>
  <c r="AF463" i="3" s="1"/>
  <c r="AD455" i="3"/>
  <c r="AD448" i="3"/>
  <c r="AF448" i="3" s="1"/>
  <c r="AD447" i="3"/>
  <c r="AF447" i="3" s="1"/>
  <c r="AD441" i="3"/>
  <c r="AF441" i="3" s="1"/>
  <c r="AD430" i="3"/>
  <c r="AF430" i="3" s="1"/>
  <c r="AD429" i="3"/>
  <c r="AF429" i="3" s="1"/>
  <c r="AD425" i="3"/>
  <c r="AF425" i="3" s="1"/>
  <c r="AD420" i="3"/>
  <c r="AF420" i="3" s="1"/>
  <c r="AD419" i="3"/>
  <c r="AF419" i="3" s="1"/>
  <c r="AD408" i="3"/>
  <c r="AF408" i="3" s="1"/>
  <c r="AD401" i="3"/>
  <c r="AF401" i="3" s="1"/>
  <c r="AD400" i="3"/>
  <c r="AF400" i="3" s="1"/>
  <c r="AD396" i="3"/>
  <c r="AF396" i="3" s="1"/>
  <c r="AD386" i="3"/>
  <c r="AF386" i="3" s="1"/>
  <c r="AD385" i="3"/>
  <c r="AF385" i="3" s="1"/>
  <c r="AD381" i="3"/>
  <c r="AF381" i="3" s="1"/>
  <c r="AD375" i="3"/>
  <c r="AD374" i="3"/>
  <c r="AF374" i="3" s="1"/>
  <c r="AD371" i="3"/>
  <c r="AD366" i="3"/>
  <c r="AF366" i="3" s="1"/>
  <c r="AD363" i="3"/>
  <c r="AD346" i="3"/>
  <c r="AF346" i="3" s="1"/>
  <c r="AD335" i="3"/>
  <c r="AD333" i="3"/>
  <c r="AF333" i="3" s="1"/>
  <c r="AD330" i="3"/>
  <c r="AF330" i="3" s="1"/>
  <c r="AD324" i="3"/>
  <c r="AF324" i="3" s="1"/>
  <c r="AD319" i="3"/>
  <c r="AD318" i="3"/>
  <c r="AF318" i="3" s="1"/>
  <c r="AD315" i="3"/>
  <c r="AF315" i="3" s="1"/>
  <c r="AD314" i="3"/>
  <c r="AF314" i="3" s="1"/>
  <c r="AD312" i="3"/>
  <c r="AF312" i="3" s="1"/>
  <c r="AD302" i="3"/>
  <c r="AF302" i="3" s="1"/>
  <c r="AD297" i="3"/>
  <c r="AF297" i="3" s="1"/>
  <c r="AD293" i="3"/>
  <c r="AF293" i="3" s="1"/>
  <c r="AD282" i="3"/>
  <c r="AD277" i="3"/>
  <c r="AF277" i="3" s="1"/>
  <c r="AD275" i="3"/>
  <c r="AF275" i="3" s="1"/>
  <c r="AD271" i="3"/>
  <c r="AF271" i="3" s="1"/>
  <c r="AD270" i="3"/>
  <c r="AF270" i="3" s="1"/>
  <c r="AD269" i="3"/>
  <c r="AF269" i="3" s="1"/>
  <c r="AD268" i="3"/>
  <c r="AF268" i="3" s="1"/>
  <c r="AD262" i="3"/>
  <c r="AD263" i="3" s="1"/>
  <c r="AF263" i="3" s="1"/>
  <c r="AD255" i="3"/>
  <c r="AF255" i="3" s="1"/>
  <c r="AD247" i="3"/>
  <c r="AF247" i="3" s="1"/>
  <c r="AD245" i="3"/>
  <c r="AD244" i="3"/>
  <c r="AF244" i="3" s="1"/>
  <c r="AD241" i="3"/>
  <c r="AD232" i="3"/>
  <c r="AF232" i="3" s="1"/>
  <c r="AD228" i="3"/>
  <c r="AF228" i="3" s="1"/>
  <c r="AD225" i="3"/>
  <c r="AD216" i="3"/>
  <c r="AF216" i="3" s="1"/>
  <c r="AD205" i="3"/>
  <c r="AD199" i="3"/>
  <c r="AF199" i="3" s="1"/>
  <c r="AD198" i="3"/>
  <c r="AF198" i="3" s="1"/>
  <c r="AD187" i="3"/>
  <c r="AF187" i="3" s="1"/>
  <c r="AD185" i="3"/>
  <c r="AD184" i="3"/>
  <c r="AF184" i="3" s="1"/>
  <c r="AD183" i="3"/>
  <c r="AF183" i="3" s="1"/>
  <c r="AD181" i="3"/>
  <c r="AD172" i="3"/>
  <c r="AF172" i="3" s="1"/>
  <c r="AD164" i="3"/>
  <c r="AF164" i="3" s="1"/>
  <c r="AD160" i="3"/>
  <c r="AF160" i="3" s="1"/>
  <c r="AD153" i="3"/>
  <c r="AF153" i="3" s="1"/>
  <c r="AD152" i="3"/>
  <c r="AF152" i="3" s="1"/>
  <c r="AD148" i="3"/>
  <c r="AF148" i="3" s="1"/>
  <c r="AD138" i="3"/>
  <c r="AF138" i="3" s="1"/>
  <c r="AD129" i="3"/>
  <c r="AD126" i="3"/>
  <c r="AF126" i="3" s="1"/>
  <c r="AD119" i="3"/>
  <c r="AF119" i="3" s="1"/>
  <c r="AD104" i="3"/>
  <c r="AF104" i="3" s="1"/>
  <c r="AD96" i="3"/>
  <c r="AF96" i="3" s="1"/>
  <c r="AD85" i="3"/>
  <c r="AF85" i="3" s="1"/>
  <c r="AD76" i="3"/>
  <c r="AD77" i="3" s="1"/>
  <c r="AF77" i="3" s="1"/>
  <c r="AD66" i="3"/>
  <c r="AD60" i="3"/>
  <c r="AD61" i="3" s="1"/>
  <c r="AF61" i="3" s="1"/>
  <c r="AD58" i="3"/>
  <c r="AD54" i="3"/>
  <c r="AD52" i="3"/>
  <c r="AF52" i="3" s="1"/>
  <c r="AD44" i="3"/>
  <c r="AD45" i="3" s="1"/>
  <c r="AF45" i="3" s="1"/>
  <c r="AD35" i="3"/>
  <c r="AD28" i="3"/>
  <c r="AF28" i="3" s="1"/>
  <c r="AD24" i="3"/>
  <c r="AD25" i="3" s="1"/>
  <c r="AF25" i="3" s="1"/>
  <c r="AD20" i="3"/>
  <c r="AD21" i="3" s="1"/>
  <c r="AF21" i="3" s="1"/>
  <c r="AD11" i="3"/>
  <c r="AF11" i="3" s="1"/>
  <c r="AD5" i="3"/>
  <c r="AF5" i="3" s="1"/>
  <c r="A3" i="3" a="1"/>
  <c r="A3" i="3" s="1"/>
  <c r="AN801" i="3"/>
  <c r="AM801" i="3"/>
  <c r="AL801" i="3"/>
  <c r="AN800" i="3"/>
  <c r="AM800" i="3"/>
  <c r="AL800" i="3"/>
  <c r="AN799" i="3"/>
  <c r="AM799" i="3"/>
  <c r="AL799" i="3"/>
  <c r="AN798" i="3"/>
  <c r="AM798" i="3"/>
  <c r="AL798" i="3"/>
  <c r="AN797" i="3"/>
  <c r="AM797" i="3"/>
  <c r="AL797" i="3"/>
  <c r="AN796" i="3"/>
  <c r="AM796" i="3"/>
  <c r="AL796" i="3"/>
  <c r="AN795" i="3"/>
  <c r="AM795" i="3"/>
  <c r="AL795" i="3"/>
  <c r="AN794" i="3"/>
  <c r="AM794" i="3"/>
  <c r="AL794" i="3"/>
  <c r="AN793" i="3"/>
  <c r="AM793" i="3"/>
  <c r="AL793" i="3"/>
  <c r="AN792" i="3"/>
  <c r="AM792" i="3"/>
  <c r="AL792" i="3"/>
  <c r="AN791" i="3"/>
  <c r="AM791" i="3"/>
  <c r="AL791" i="3"/>
  <c r="AN790" i="3"/>
  <c r="AM790" i="3"/>
  <c r="AL790" i="3"/>
  <c r="AN789" i="3"/>
  <c r="AM789" i="3"/>
  <c r="AL789" i="3"/>
  <c r="AN788" i="3"/>
  <c r="AM788" i="3"/>
  <c r="AL788" i="3"/>
  <c r="AN787" i="3"/>
  <c r="AM787" i="3"/>
  <c r="AL787" i="3"/>
  <c r="AN786" i="3"/>
  <c r="AM786" i="3"/>
  <c r="AL786" i="3"/>
  <c r="AN785" i="3"/>
  <c r="AM785" i="3"/>
  <c r="AL785" i="3"/>
  <c r="AN784" i="3"/>
  <c r="AM784" i="3"/>
  <c r="AL784" i="3"/>
  <c r="AN783" i="3"/>
  <c r="AM783" i="3"/>
  <c r="AL783" i="3"/>
  <c r="AN782" i="3"/>
  <c r="AM782" i="3"/>
  <c r="AL782" i="3"/>
  <c r="AN781" i="3"/>
  <c r="AM781" i="3"/>
  <c r="AL781" i="3"/>
  <c r="AN780" i="3"/>
  <c r="AM780" i="3"/>
  <c r="AL780" i="3"/>
  <c r="AN779" i="3"/>
  <c r="AM779" i="3"/>
  <c r="AL779" i="3"/>
  <c r="AN778" i="3"/>
  <c r="AM778" i="3"/>
  <c r="AL778" i="3"/>
  <c r="AN777" i="3"/>
  <c r="AM777" i="3"/>
  <c r="AL777" i="3"/>
  <c r="AN776" i="3"/>
  <c r="AM776" i="3"/>
  <c r="AL776" i="3"/>
  <c r="AN775" i="3"/>
  <c r="AM775" i="3"/>
  <c r="AL775" i="3"/>
  <c r="AN774" i="3"/>
  <c r="AM774" i="3"/>
  <c r="AL774" i="3"/>
  <c r="AN773" i="3"/>
  <c r="AM773" i="3"/>
  <c r="AL773" i="3"/>
  <c r="AN772" i="3"/>
  <c r="AM772" i="3"/>
  <c r="AL772" i="3"/>
  <c r="AN771" i="3"/>
  <c r="AM771" i="3"/>
  <c r="AL771" i="3"/>
  <c r="AN770" i="3"/>
  <c r="AM770" i="3"/>
  <c r="AL770" i="3"/>
  <c r="AN769" i="3"/>
  <c r="AM769" i="3"/>
  <c r="AL769" i="3"/>
  <c r="AN768" i="3"/>
  <c r="AM768" i="3"/>
  <c r="AL768" i="3"/>
  <c r="AN767" i="3"/>
  <c r="AM767" i="3"/>
  <c r="AL767" i="3"/>
  <c r="AN766" i="3"/>
  <c r="AM766" i="3"/>
  <c r="AL766" i="3"/>
  <c r="AN765" i="3"/>
  <c r="AM765" i="3"/>
  <c r="AL765" i="3"/>
  <c r="AN764" i="3"/>
  <c r="AM764" i="3"/>
  <c r="AL764" i="3"/>
  <c r="AN763" i="3"/>
  <c r="AM763" i="3"/>
  <c r="AL763" i="3"/>
  <c r="AN762" i="3"/>
  <c r="AM762" i="3"/>
  <c r="AL762" i="3"/>
  <c r="AN761" i="3"/>
  <c r="AM761" i="3"/>
  <c r="AL761" i="3"/>
  <c r="AN760" i="3"/>
  <c r="AM760" i="3"/>
  <c r="AL760" i="3"/>
  <c r="AN759" i="3"/>
  <c r="AM759" i="3"/>
  <c r="AL759" i="3"/>
  <c r="AN758" i="3"/>
  <c r="AM758" i="3"/>
  <c r="AL758" i="3"/>
  <c r="AN757" i="3"/>
  <c r="AM757" i="3"/>
  <c r="AL757" i="3"/>
  <c r="AN756" i="3"/>
  <c r="AM756" i="3"/>
  <c r="AL756" i="3"/>
  <c r="AN755" i="3"/>
  <c r="AM755" i="3"/>
  <c r="AL755" i="3"/>
  <c r="AN754" i="3"/>
  <c r="AM754" i="3"/>
  <c r="AL754" i="3"/>
  <c r="AN753" i="3"/>
  <c r="AM753" i="3"/>
  <c r="AL753" i="3"/>
  <c r="AN752" i="3"/>
  <c r="AM752" i="3"/>
  <c r="AL752" i="3"/>
  <c r="AN751" i="3"/>
  <c r="AM751" i="3"/>
  <c r="AL751" i="3"/>
  <c r="AN750" i="3"/>
  <c r="AM750" i="3"/>
  <c r="AL750" i="3"/>
  <c r="AN749" i="3"/>
  <c r="AM749" i="3"/>
  <c r="AL749" i="3"/>
  <c r="AN748" i="3"/>
  <c r="AM748" i="3"/>
  <c r="AL748" i="3"/>
  <c r="AN747" i="3"/>
  <c r="AM747" i="3"/>
  <c r="AL747" i="3"/>
  <c r="AN746" i="3"/>
  <c r="AM746" i="3"/>
  <c r="AL746" i="3"/>
  <c r="AN745" i="3"/>
  <c r="AM745" i="3"/>
  <c r="AL745" i="3"/>
  <c r="AN744" i="3"/>
  <c r="AM744" i="3"/>
  <c r="AL744" i="3"/>
  <c r="AN743" i="3"/>
  <c r="AM743" i="3"/>
  <c r="AL743" i="3"/>
  <c r="AN742" i="3"/>
  <c r="AM742" i="3"/>
  <c r="AL742" i="3"/>
  <c r="AN741" i="3"/>
  <c r="AM741" i="3"/>
  <c r="AL741" i="3"/>
  <c r="AN740" i="3"/>
  <c r="AM740" i="3"/>
  <c r="AL740" i="3"/>
  <c r="AN739" i="3"/>
  <c r="AM739" i="3"/>
  <c r="AL739" i="3"/>
  <c r="AN738" i="3"/>
  <c r="AM738" i="3"/>
  <c r="AL738" i="3"/>
  <c r="AN737" i="3"/>
  <c r="AM737" i="3"/>
  <c r="AL737" i="3"/>
  <c r="AN736" i="3"/>
  <c r="AM736" i="3"/>
  <c r="AL736" i="3"/>
  <c r="AN735" i="3"/>
  <c r="AM735" i="3"/>
  <c r="AL735" i="3"/>
  <c r="AN734" i="3"/>
  <c r="AM734" i="3"/>
  <c r="AL734" i="3"/>
  <c r="AN733" i="3"/>
  <c r="AM733" i="3"/>
  <c r="AL733" i="3"/>
  <c r="AN732" i="3"/>
  <c r="AM732" i="3"/>
  <c r="AL732" i="3"/>
  <c r="AN731" i="3"/>
  <c r="AM731" i="3"/>
  <c r="AL731" i="3"/>
  <c r="AN730" i="3"/>
  <c r="AM730" i="3"/>
  <c r="AL730" i="3"/>
  <c r="AN729" i="3"/>
  <c r="AM729" i="3"/>
  <c r="AL729" i="3"/>
  <c r="AN728" i="3"/>
  <c r="AM728" i="3"/>
  <c r="AL728" i="3"/>
  <c r="AN727" i="3"/>
  <c r="AM727" i="3"/>
  <c r="AL727" i="3"/>
  <c r="AN726" i="3"/>
  <c r="AM726" i="3"/>
  <c r="AL726" i="3"/>
  <c r="AN725" i="3"/>
  <c r="AM725" i="3"/>
  <c r="AL725" i="3"/>
  <c r="AN724" i="3"/>
  <c r="AM724" i="3"/>
  <c r="AL724" i="3"/>
  <c r="AN723" i="3"/>
  <c r="AM723" i="3"/>
  <c r="AL723" i="3"/>
  <c r="AN722" i="3"/>
  <c r="AM722" i="3"/>
  <c r="AL722" i="3"/>
  <c r="AN721" i="3"/>
  <c r="AM721" i="3"/>
  <c r="AL721" i="3"/>
  <c r="AN720" i="3"/>
  <c r="AM720" i="3"/>
  <c r="AL720" i="3"/>
  <c r="AN719" i="3"/>
  <c r="AM719" i="3"/>
  <c r="AL719" i="3"/>
  <c r="AN718" i="3"/>
  <c r="AM718" i="3"/>
  <c r="AL718" i="3"/>
  <c r="AN717" i="3"/>
  <c r="AM717" i="3"/>
  <c r="AL717" i="3"/>
  <c r="AN716" i="3"/>
  <c r="AM716" i="3"/>
  <c r="AL716" i="3"/>
  <c r="AN715" i="3"/>
  <c r="AM715" i="3"/>
  <c r="AL715" i="3"/>
  <c r="AN714" i="3"/>
  <c r="AM714" i="3"/>
  <c r="AL714" i="3"/>
  <c r="AN713" i="3"/>
  <c r="AM713" i="3"/>
  <c r="AL713" i="3"/>
  <c r="AN712" i="3"/>
  <c r="AM712" i="3"/>
  <c r="AL712" i="3"/>
  <c r="AN711" i="3"/>
  <c r="AM711" i="3"/>
  <c r="AL711" i="3"/>
  <c r="AN710" i="3"/>
  <c r="AM710" i="3"/>
  <c r="AL710" i="3"/>
  <c r="AN709" i="3"/>
  <c r="AM709" i="3"/>
  <c r="AL709" i="3"/>
  <c r="AN708" i="3"/>
  <c r="AM708" i="3"/>
  <c r="AL708" i="3"/>
  <c r="AN707" i="3"/>
  <c r="AM707" i="3"/>
  <c r="AL707" i="3"/>
  <c r="AN706" i="3"/>
  <c r="AM706" i="3"/>
  <c r="AL706" i="3"/>
  <c r="AN705" i="3"/>
  <c r="AM705" i="3"/>
  <c r="AL705" i="3"/>
  <c r="AN704" i="3"/>
  <c r="AM704" i="3"/>
  <c r="AL704" i="3"/>
  <c r="AN703" i="3"/>
  <c r="AM703" i="3"/>
  <c r="AL703" i="3"/>
  <c r="AN702" i="3"/>
  <c r="AM702" i="3"/>
  <c r="AL702" i="3"/>
  <c r="AN701" i="3"/>
  <c r="AM701" i="3"/>
  <c r="AL701" i="3"/>
  <c r="AN700" i="3"/>
  <c r="AM700" i="3"/>
  <c r="AL700" i="3"/>
  <c r="AN699" i="3"/>
  <c r="AM699" i="3"/>
  <c r="AL699" i="3"/>
  <c r="AN698" i="3"/>
  <c r="AM698" i="3"/>
  <c r="AL698" i="3"/>
  <c r="AN697" i="3"/>
  <c r="AM697" i="3"/>
  <c r="AL697" i="3"/>
  <c r="AN696" i="3"/>
  <c r="AM696" i="3"/>
  <c r="AL696" i="3"/>
  <c r="AN695" i="3"/>
  <c r="AM695" i="3"/>
  <c r="AL695" i="3"/>
  <c r="AN694" i="3"/>
  <c r="AM694" i="3"/>
  <c r="AL694" i="3"/>
  <c r="AN693" i="3"/>
  <c r="AM693" i="3"/>
  <c r="AL693" i="3"/>
  <c r="AN692" i="3"/>
  <c r="AM692" i="3"/>
  <c r="AL692" i="3"/>
  <c r="AN691" i="3"/>
  <c r="AM691" i="3"/>
  <c r="AL691" i="3"/>
  <c r="AN690" i="3"/>
  <c r="AM690" i="3"/>
  <c r="AL690" i="3"/>
  <c r="AN689" i="3"/>
  <c r="AM689" i="3"/>
  <c r="AL689" i="3"/>
  <c r="AN688" i="3"/>
  <c r="AM688" i="3"/>
  <c r="AL688" i="3"/>
  <c r="AN687" i="3"/>
  <c r="AM687" i="3"/>
  <c r="AL687" i="3"/>
  <c r="AN686" i="3"/>
  <c r="AM686" i="3"/>
  <c r="AL686" i="3"/>
  <c r="AN685" i="3"/>
  <c r="AM685" i="3"/>
  <c r="AL685" i="3"/>
  <c r="AN684" i="3"/>
  <c r="AM684" i="3"/>
  <c r="AL684" i="3"/>
  <c r="AN683" i="3"/>
  <c r="AM683" i="3"/>
  <c r="AL683" i="3"/>
  <c r="AN682" i="3"/>
  <c r="AM682" i="3"/>
  <c r="AL682" i="3"/>
  <c r="AN681" i="3"/>
  <c r="AM681" i="3"/>
  <c r="AL681" i="3"/>
  <c r="AN680" i="3"/>
  <c r="AM680" i="3"/>
  <c r="AL680" i="3"/>
  <c r="AN679" i="3"/>
  <c r="AM679" i="3"/>
  <c r="AL679" i="3"/>
  <c r="AN678" i="3"/>
  <c r="AM678" i="3"/>
  <c r="AL678" i="3"/>
  <c r="AN677" i="3"/>
  <c r="AM677" i="3"/>
  <c r="AL677" i="3"/>
  <c r="AN676" i="3"/>
  <c r="AM676" i="3"/>
  <c r="AL676" i="3"/>
  <c r="AN675" i="3"/>
  <c r="AM675" i="3"/>
  <c r="AL675" i="3"/>
  <c r="AN674" i="3"/>
  <c r="AM674" i="3"/>
  <c r="AL674" i="3"/>
  <c r="AN673" i="3"/>
  <c r="AM673" i="3"/>
  <c r="AL673" i="3"/>
  <c r="AN672" i="3"/>
  <c r="AM672" i="3"/>
  <c r="AL672" i="3"/>
  <c r="AN671" i="3"/>
  <c r="AM671" i="3"/>
  <c r="AL671" i="3"/>
  <c r="AN670" i="3"/>
  <c r="AM670" i="3"/>
  <c r="AL670" i="3"/>
  <c r="AN669" i="3"/>
  <c r="AM669" i="3"/>
  <c r="AL669" i="3"/>
  <c r="AN668" i="3"/>
  <c r="AM668" i="3"/>
  <c r="AL668" i="3"/>
  <c r="AN667" i="3"/>
  <c r="AM667" i="3"/>
  <c r="AL667" i="3"/>
  <c r="AN666" i="3"/>
  <c r="AM666" i="3"/>
  <c r="AL666" i="3"/>
  <c r="AN665" i="3"/>
  <c r="AM665" i="3"/>
  <c r="AL665" i="3"/>
  <c r="AN664" i="3"/>
  <c r="AM664" i="3"/>
  <c r="AL664" i="3"/>
  <c r="AN663" i="3"/>
  <c r="AM663" i="3"/>
  <c r="AL663" i="3"/>
  <c r="AN662" i="3"/>
  <c r="AM662" i="3"/>
  <c r="AL662" i="3"/>
  <c r="AN661" i="3"/>
  <c r="AM661" i="3"/>
  <c r="AL661" i="3"/>
  <c r="AN660" i="3"/>
  <c r="AM660" i="3"/>
  <c r="AL660" i="3"/>
  <c r="AN659" i="3"/>
  <c r="AM659" i="3"/>
  <c r="AL659" i="3"/>
  <c r="AN658" i="3"/>
  <c r="AM658" i="3"/>
  <c r="AL658" i="3"/>
  <c r="AN657" i="3"/>
  <c r="AM657" i="3"/>
  <c r="AL657" i="3"/>
  <c r="AN656" i="3"/>
  <c r="AM656" i="3"/>
  <c r="AL656" i="3"/>
  <c r="AN655" i="3"/>
  <c r="AM655" i="3"/>
  <c r="AL655" i="3"/>
  <c r="AN654" i="3"/>
  <c r="AM654" i="3"/>
  <c r="AL654" i="3"/>
  <c r="AN653" i="3"/>
  <c r="AM653" i="3"/>
  <c r="AL653" i="3"/>
  <c r="AN652" i="3"/>
  <c r="AM652" i="3"/>
  <c r="AL652" i="3"/>
  <c r="AN651" i="3"/>
  <c r="AM651" i="3"/>
  <c r="AL651" i="3"/>
  <c r="AN650" i="3"/>
  <c r="AM650" i="3"/>
  <c r="AL650" i="3"/>
  <c r="AN649" i="3"/>
  <c r="AM649" i="3"/>
  <c r="AL649" i="3"/>
  <c r="AN648" i="3"/>
  <c r="AM648" i="3"/>
  <c r="AL648" i="3"/>
  <c r="AN647" i="3"/>
  <c r="AM647" i="3"/>
  <c r="AL647" i="3"/>
  <c r="AN646" i="3"/>
  <c r="AM646" i="3"/>
  <c r="AL646" i="3"/>
  <c r="AN645" i="3"/>
  <c r="AM645" i="3"/>
  <c r="AL645" i="3"/>
  <c r="AN644" i="3"/>
  <c r="AM644" i="3"/>
  <c r="AL644" i="3"/>
  <c r="AN643" i="3"/>
  <c r="AM643" i="3"/>
  <c r="AL643" i="3"/>
  <c r="AN642" i="3"/>
  <c r="AM642" i="3"/>
  <c r="AL642" i="3"/>
  <c r="AN641" i="3"/>
  <c r="AM641" i="3"/>
  <c r="AL641" i="3"/>
  <c r="AN640" i="3"/>
  <c r="AM640" i="3"/>
  <c r="AL640" i="3"/>
  <c r="AN639" i="3"/>
  <c r="AM639" i="3"/>
  <c r="AL639" i="3"/>
  <c r="AN638" i="3"/>
  <c r="AM638" i="3"/>
  <c r="AL638" i="3"/>
  <c r="AN637" i="3"/>
  <c r="AM637" i="3"/>
  <c r="AL637" i="3"/>
  <c r="AN636" i="3"/>
  <c r="AM636" i="3"/>
  <c r="AL636" i="3"/>
  <c r="AN635" i="3"/>
  <c r="AM635" i="3"/>
  <c r="AL635" i="3"/>
  <c r="AN634" i="3"/>
  <c r="AM634" i="3"/>
  <c r="AL634" i="3"/>
  <c r="AN633" i="3"/>
  <c r="AM633" i="3"/>
  <c r="AL633" i="3"/>
  <c r="AN632" i="3"/>
  <c r="AM632" i="3"/>
  <c r="AL632" i="3"/>
  <c r="AN631" i="3"/>
  <c r="AM631" i="3"/>
  <c r="AL631" i="3"/>
  <c r="AN630" i="3"/>
  <c r="AM630" i="3"/>
  <c r="AL630" i="3"/>
  <c r="AN629" i="3"/>
  <c r="AM629" i="3"/>
  <c r="AL629" i="3"/>
  <c r="AN628" i="3"/>
  <c r="AM628" i="3"/>
  <c r="AL628" i="3"/>
  <c r="AN627" i="3"/>
  <c r="AM627" i="3"/>
  <c r="AL627" i="3"/>
  <c r="AN626" i="3"/>
  <c r="AM626" i="3"/>
  <c r="AL626" i="3"/>
  <c r="AN625" i="3"/>
  <c r="AM625" i="3"/>
  <c r="AL625" i="3"/>
  <c r="AN624" i="3"/>
  <c r="AM624" i="3"/>
  <c r="AL624" i="3"/>
  <c r="AN623" i="3"/>
  <c r="AM623" i="3"/>
  <c r="AL623" i="3"/>
  <c r="AN622" i="3"/>
  <c r="AM622" i="3"/>
  <c r="AL622" i="3"/>
  <c r="AN621" i="3"/>
  <c r="AM621" i="3"/>
  <c r="AL621" i="3"/>
  <c r="AN620" i="3"/>
  <c r="AM620" i="3"/>
  <c r="AL620" i="3"/>
  <c r="AN619" i="3"/>
  <c r="AM619" i="3"/>
  <c r="AL619" i="3"/>
  <c r="AN618" i="3"/>
  <c r="AM618" i="3"/>
  <c r="AL618" i="3"/>
  <c r="AN617" i="3"/>
  <c r="AM617" i="3"/>
  <c r="AL617" i="3"/>
  <c r="AN616" i="3"/>
  <c r="AM616" i="3"/>
  <c r="AL616" i="3"/>
  <c r="AN615" i="3"/>
  <c r="AM615" i="3"/>
  <c r="AL615" i="3"/>
  <c r="AN614" i="3"/>
  <c r="AM614" i="3"/>
  <c r="AL614" i="3"/>
  <c r="AN613" i="3"/>
  <c r="AM613" i="3"/>
  <c r="AL613" i="3"/>
  <c r="AN612" i="3"/>
  <c r="AM612" i="3"/>
  <c r="AL612" i="3"/>
  <c r="AN611" i="3"/>
  <c r="AM611" i="3"/>
  <c r="AL611" i="3"/>
  <c r="AN610" i="3"/>
  <c r="AM610" i="3"/>
  <c r="AL610" i="3"/>
  <c r="AN609" i="3"/>
  <c r="AM609" i="3"/>
  <c r="AL609" i="3"/>
  <c r="AN608" i="3"/>
  <c r="AM608" i="3"/>
  <c r="AL608" i="3"/>
  <c r="AN607" i="3"/>
  <c r="AM607" i="3"/>
  <c r="AL607" i="3"/>
  <c r="AN606" i="3"/>
  <c r="AM606" i="3"/>
  <c r="AL606" i="3"/>
  <c r="AN605" i="3"/>
  <c r="AM605" i="3"/>
  <c r="AL605" i="3"/>
  <c r="AN604" i="3"/>
  <c r="AM604" i="3"/>
  <c r="AL604" i="3"/>
  <c r="AN603" i="3"/>
  <c r="AM603" i="3"/>
  <c r="AL603" i="3"/>
  <c r="AN602" i="3"/>
  <c r="AM602" i="3"/>
  <c r="AL602" i="3"/>
  <c r="AN601" i="3"/>
  <c r="AM601" i="3"/>
  <c r="AL601" i="3"/>
  <c r="AN600" i="3"/>
  <c r="AM600" i="3"/>
  <c r="AL600" i="3"/>
  <c r="AN599" i="3"/>
  <c r="AM599" i="3"/>
  <c r="AL599" i="3"/>
  <c r="AN598" i="3"/>
  <c r="AM598" i="3"/>
  <c r="AL598" i="3"/>
  <c r="AN597" i="3"/>
  <c r="AM597" i="3"/>
  <c r="AL597" i="3"/>
  <c r="AN596" i="3"/>
  <c r="AM596" i="3"/>
  <c r="AL596" i="3"/>
  <c r="AN595" i="3"/>
  <c r="AM595" i="3"/>
  <c r="AL595" i="3"/>
  <c r="AN594" i="3"/>
  <c r="AM594" i="3"/>
  <c r="AL594" i="3"/>
  <c r="AN593" i="3"/>
  <c r="AM593" i="3"/>
  <c r="AL593" i="3"/>
  <c r="AN592" i="3"/>
  <c r="AM592" i="3"/>
  <c r="AL592" i="3"/>
  <c r="AN591" i="3"/>
  <c r="AM591" i="3"/>
  <c r="AL591" i="3"/>
  <c r="AN590" i="3"/>
  <c r="AM590" i="3"/>
  <c r="AL590" i="3"/>
  <c r="AN589" i="3"/>
  <c r="AM589" i="3"/>
  <c r="AL589" i="3"/>
  <c r="AN588" i="3"/>
  <c r="AM588" i="3"/>
  <c r="AL588" i="3"/>
  <c r="AN587" i="3"/>
  <c r="AM587" i="3"/>
  <c r="AL587" i="3"/>
  <c r="AN586" i="3"/>
  <c r="AM586" i="3"/>
  <c r="AL586" i="3"/>
  <c r="AN585" i="3"/>
  <c r="AM585" i="3"/>
  <c r="AL585" i="3"/>
  <c r="AN584" i="3"/>
  <c r="AM584" i="3"/>
  <c r="AL584" i="3"/>
  <c r="AN583" i="3"/>
  <c r="AM583" i="3"/>
  <c r="AL583" i="3"/>
  <c r="AN582" i="3"/>
  <c r="AM582" i="3"/>
  <c r="AL582" i="3"/>
  <c r="AN581" i="3"/>
  <c r="AM581" i="3"/>
  <c r="AL581" i="3"/>
  <c r="AN580" i="3"/>
  <c r="AM580" i="3"/>
  <c r="AL580" i="3"/>
  <c r="AN579" i="3"/>
  <c r="AM579" i="3"/>
  <c r="AL579" i="3"/>
  <c r="AN578" i="3"/>
  <c r="AM578" i="3"/>
  <c r="AL578" i="3"/>
  <c r="AN577" i="3"/>
  <c r="AM577" i="3"/>
  <c r="AL577" i="3"/>
  <c r="AN576" i="3"/>
  <c r="AM576" i="3"/>
  <c r="AL576" i="3"/>
  <c r="AN575" i="3"/>
  <c r="AM575" i="3"/>
  <c r="AL575" i="3"/>
  <c r="AN574" i="3"/>
  <c r="AM574" i="3"/>
  <c r="AL574" i="3"/>
  <c r="AN573" i="3"/>
  <c r="AM573" i="3"/>
  <c r="AL573" i="3"/>
  <c r="AN572" i="3"/>
  <c r="AM572" i="3"/>
  <c r="AL572" i="3"/>
  <c r="AN571" i="3"/>
  <c r="AM571" i="3"/>
  <c r="AL571" i="3"/>
  <c r="AN570" i="3"/>
  <c r="AM570" i="3"/>
  <c r="AL570" i="3"/>
  <c r="AN569" i="3"/>
  <c r="AM569" i="3"/>
  <c r="AL569" i="3"/>
  <c r="AN568" i="3"/>
  <c r="AM568" i="3"/>
  <c r="AL568" i="3"/>
  <c r="AN567" i="3"/>
  <c r="AM567" i="3"/>
  <c r="AL567" i="3"/>
  <c r="AN566" i="3"/>
  <c r="AM566" i="3"/>
  <c r="AL566" i="3"/>
  <c r="AN565" i="3"/>
  <c r="AM565" i="3"/>
  <c r="AL565" i="3"/>
  <c r="AN564" i="3"/>
  <c r="AM564" i="3"/>
  <c r="AL564" i="3"/>
  <c r="AN563" i="3"/>
  <c r="AM563" i="3"/>
  <c r="AL563" i="3"/>
  <c r="AN562" i="3"/>
  <c r="AM562" i="3"/>
  <c r="AL562" i="3"/>
  <c r="AN561" i="3"/>
  <c r="AM561" i="3"/>
  <c r="AL561" i="3"/>
  <c r="AN560" i="3"/>
  <c r="AM560" i="3"/>
  <c r="AL560" i="3"/>
  <c r="AN559" i="3"/>
  <c r="AM559" i="3"/>
  <c r="AL559" i="3"/>
  <c r="AN558" i="3"/>
  <c r="AM558" i="3"/>
  <c r="AL558" i="3"/>
  <c r="AN557" i="3"/>
  <c r="AM557" i="3"/>
  <c r="AL557" i="3"/>
  <c r="AN556" i="3"/>
  <c r="AM556" i="3"/>
  <c r="AL556" i="3"/>
  <c r="AN555" i="3"/>
  <c r="AM555" i="3"/>
  <c r="AL555" i="3"/>
  <c r="AN554" i="3"/>
  <c r="AM554" i="3"/>
  <c r="AL554" i="3"/>
  <c r="AN553" i="3"/>
  <c r="AM553" i="3"/>
  <c r="AL553" i="3"/>
  <c r="AN552" i="3"/>
  <c r="AM552" i="3"/>
  <c r="AL552" i="3"/>
  <c r="AN551" i="3"/>
  <c r="AM551" i="3"/>
  <c r="AL551" i="3"/>
  <c r="AN550" i="3"/>
  <c r="AM550" i="3"/>
  <c r="AL550" i="3"/>
  <c r="AN549" i="3"/>
  <c r="AM549" i="3"/>
  <c r="AL549" i="3"/>
  <c r="AN548" i="3"/>
  <c r="AM548" i="3"/>
  <c r="AL548" i="3"/>
  <c r="AN547" i="3"/>
  <c r="AM547" i="3"/>
  <c r="AL547" i="3"/>
  <c r="AN546" i="3"/>
  <c r="AM546" i="3"/>
  <c r="AL546" i="3"/>
  <c r="AN545" i="3"/>
  <c r="AM545" i="3"/>
  <c r="AL545" i="3"/>
  <c r="AN544" i="3"/>
  <c r="AM544" i="3"/>
  <c r="AL544" i="3"/>
  <c r="AN543" i="3"/>
  <c r="AM543" i="3"/>
  <c r="AL543" i="3"/>
  <c r="AN542" i="3"/>
  <c r="AM542" i="3"/>
  <c r="AL542" i="3"/>
  <c r="AN541" i="3"/>
  <c r="AM541" i="3"/>
  <c r="AL541" i="3"/>
  <c r="AN540" i="3"/>
  <c r="AM540" i="3"/>
  <c r="AL540" i="3"/>
  <c r="AN539" i="3"/>
  <c r="AM539" i="3"/>
  <c r="AL539" i="3"/>
  <c r="AN538" i="3"/>
  <c r="AM538" i="3"/>
  <c r="AL538" i="3"/>
  <c r="AN537" i="3"/>
  <c r="AM537" i="3"/>
  <c r="AL537" i="3"/>
  <c r="AN536" i="3"/>
  <c r="AM536" i="3"/>
  <c r="AL536" i="3"/>
  <c r="AN535" i="3"/>
  <c r="AM535" i="3"/>
  <c r="AL535" i="3"/>
  <c r="AN534" i="3"/>
  <c r="AM534" i="3"/>
  <c r="AL534" i="3"/>
  <c r="AN533" i="3"/>
  <c r="AM533" i="3"/>
  <c r="AL533" i="3"/>
  <c r="AN532" i="3"/>
  <c r="AM532" i="3"/>
  <c r="AL532" i="3"/>
  <c r="AN531" i="3"/>
  <c r="AM531" i="3"/>
  <c r="AL531" i="3"/>
  <c r="AN530" i="3"/>
  <c r="AM530" i="3"/>
  <c r="AL530" i="3"/>
  <c r="AN529" i="3"/>
  <c r="AM529" i="3"/>
  <c r="AL529" i="3"/>
  <c r="AN528" i="3"/>
  <c r="AM528" i="3"/>
  <c r="AL528" i="3"/>
  <c r="AN527" i="3"/>
  <c r="AM527" i="3"/>
  <c r="AL527" i="3"/>
  <c r="AN526" i="3"/>
  <c r="AM526" i="3"/>
  <c r="AL526" i="3"/>
  <c r="AN525" i="3"/>
  <c r="AM525" i="3"/>
  <c r="AL525" i="3"/>
  <c r="AN524" i="3"/>
  <c r="AM524" i="3"/>
  <c r="AL524" i="3"/>
  <c r="AN523" i="3"/>
  <c r="AM523" i="3"/>
  <c r="AL523" i="3"/>
  <c r="AN522" i="3"/>
  <c r="AM522" i="3"/>
  <c r="AL522" i="3"/>
  <c r="AN521" i="3"/>
  <c r="AM521" i="3"/>
  <c r="AL521" i="3"/>
  <c r="AN520" i="3"/>
  <c r="AM520" i="3"/>
  <c r="AL520" i="3"/>
  <c r="AN519" i="3"/>
  <c r="AM519" i="3"/>
  <c r="AL519" i="3"/>
  <c r="AN518" i="3"/>
  <c r="AM518" i="3"/>
  <c r="AL518" i="3"/>
  <c r="AN517" i="3"/>
  <c r="AM517" i="3"/>
  <c r="AL517" i="3"/>
  <c r="AN516" i="3"/>
  <c r="AM516" i="3"/>
  <c r="AL516" i="3"/>
  <c r="AN515" i="3"/>
  <c r="AM515" i="3"/>
  <c r="AL515" i="3"/>
  <c r="AN514" i="3"/>
  <c r="AM514" i="3"/>
  <c r="AL514" i="3"/>
  <c r="AN513" i="3"/>
  <c r="AM513" i="3"/>
  <c r="AL513" i="3"/>
  <c r="AN512" i="3"/>
  <c r="AM512" i="3"/>
  <c r="AL512" i="3"/>
  <c r="AN511" i="3"/>
  <c r="AM511" i="3"/>
  <c r="AL511" i="3"/>
  <c r="AN510" i="3"/>
  <c r="AM510" i="3"/>
  <c r="AL510" i="3"/>
  <c r="AN509" i="3"/>
  <c r="AM509" i="3"/>
  <c r="AL509" i="3"/>
  <c r="AN508" i="3"/>
  <c r="AM508" i="3"/>
  <c r="AL508" i="3"/>
  <c r="AN507" i="3"/>
  <c r="AM507" i="3"/>
  <c r="AL507" i="3"/>
  <c r="AN506" i="3"/>
  <c r="AM506" i="3"/>
  <c r="AL506" i="3"/>
  <c r="AN505" i="3"/>
  <c r="AM505" i="3"/>
  <c r="AL505" i="3"/>
  <c r="AN504" i="3"/>
  <c r="AM504" i="3"/>
  <c r="AL504" i="3"/>
  <c r="AN503" i="3"/>
  <c r="AM503" i="3"/>
  <c r="AL503" i="3"/>
  <c r="AN502" i="3"/>
  <c r="AM502" i="3"/>
  <c r="AL502" i="3"/>
  <c r="AN501" i="3"/>
  <c r="AM501" i="3"/>
  <c r="AL501" i="3"/>
  <c r="AN500" i="3"/>
  <c r="AM500" i="3"/>
  <c r="AL500" i="3"/>
  <c r="AN499" i="3"/>
  <c r="AM499" i="3"/>
  <c r="AL499" i="3"/>
  <c r="AN498" i="3"/>
  <c r="AM498" i="3"/>
  <c r="AL498" i="3"/>
  <c r="AN497" i="3"/>
  <c r="AM497" i="3"/>
  <c r="AL497" i="3"/>
  <c r="AN496" i="3"/>
  <c r="AM496" i="3"/>
  <c r="AL496" i="3"/>
  <c r="AN495" i="3"/>
  <c r="AM495" i="3"/>
  <c r="AL495" i="3"/>
  <c r="AN494" i="3"/>
  <c r="AM494" i="3"/>
  <c r="AL494" i="3"/>
  <c r="AN493" i="3"/>
  <c r="AM493" i="3"/>
  <c r="AL493" i="3"/>
  <c r="AN492" i="3"/>
  <c r="AM492" i="3"/>
  <c r="AL492" i="3"/>
  <c r="AN491" i="3"/>
  <c r="AM491" i="3"/>
  <c r="AL491" i="3"/>
  <c r="AN490" i="3"/>
  <c r="AM490" i="3"/>
  <c r="AL490" i="3"/>
  <c r="AN489" i="3"/>
  <c r="AM489" i="3"/>
  <c r="AL489" i="3"/>
  <c r="AN488" i="3"/>
  <c r="AM488" i="3"/>
  <c r="AL488" i="3"/>
  <c r="AN487" i="3"/>
  <c r="AM487" i="3"/>
  <c r="AL487" i="3"/>
  <c r="AN486" i="3"/>
  <c r="AM486" i="3"/>
  <c r="AL486" i="3"/>
  <c r="AN485" i="3"/>
  <c r="AM485" i="3"/>
  <c r="AL485" i="3"/>
  <c r="AN484" i="3"/>
  <c r="AM484" i="3"/>
  <c r="AL484" i="3"/>
  <c r="AN483" i="3"/>
  <c r="AM483" i="3"/>
  <c r="AL483" i="3"/>
  <c r="AN482" i="3"/>
  <c r="AM482" i="3"/>
  <c r="AL482" i="3"/>
  <c r="AN481" i="3"/>
  <c r="AM481" i="3"/>
  <c r="AL481" i="3"/>
  <c r="AN480" i="3"/>
  <c r="AM480" i="3"/>
  <c r="AL480" i="3"/>
  <c r="AN479" i="3"/>
  <c r="AM479" i="3"/>
  <c r="AL479" i="3"/>
  <c r="AN478" i="3"/>
  <c r="AM478" i="3"/>
  <c r="AL478" i="3"/>
  <c r="AN477" i="3"/>
  <c r="AM477" i="3"/>
  <c r="AL477" i="3"/>
  <c r="AN476" i="3"/>
  <c r="AM476" i="3"/>
  <c r="AL476" i="3"/>
  <c r="AN475" i="3"/>
  <c r="AM475" i="3"/>
  <c r="AL475" i="3"/>
  <c r="AN474" i="3"/>
  <c r="AM474" i="3"/>
  <c r="AL474" i="3"/>
  <c r="AN473" i="3"/>
  <c r="AM473" i="3"/>
  <c r="AL473" i="3"/>
  <c r="AN472" i="3"/>
  <c r="AM472" i="3"/>
  <c r="AL472" i="3"/>
  <c r="AN471" i="3"/>
  <c r="AM471" i="3"/>
  <c r="AL471" i="3"/>
  <c r="AN470" i="3"/>
  <c r="AM470" i="3"/>
  <c r="AL470" i="3"/>
  <c r="AN469" i="3"/>
  <c r="AM469" i="3"/>
  <c r="AL469" i="3"/>
  <c r="AN468" i="3"/>
  <c r="AM468" i="3"/>
  <c r="AL468" i="3"/>
  <c r="AN467" i="3"/>
  <c r="AM467" i="3"/>
  <c r="AL467" i="3"/>
  <c r="AN466" i="3"/>
  <c r="AM466" i="3"/>
  <c r="AL466" i="3"/>
  <c r="AN465" i="3"/>
  <c r="AM465" i="3"/>
  <c r="AL465" i="3"/>
  <c r="AN464" i="3"/>
  <c r="AM464" i="3"/>
  <c r="AL464" i="3"/>
  <c r="AN463" i="3"/>
  <c r="AM463" i="3"/>
  <c r="AL463" i="3"/>
  <c r="AN462" i="3"/>
  <c r="AM462" i="3"/>
  <c r="AL462" i="3"/>
  <c r="AN461" i="3"/>
  <c r="AM461" i="3"/>
  <c r="AL461" i="3"/>
  <c r="AN460" i="3"/>
  <c r="AM460" i="3"/>
  <c r="AL460" i="3"/>
  <c r="AN459" i="3"/>
  <c r="AM459" i="3"/>
  <c r="AL459" i="3"/>
  <c r="AN458" i="3"/>
  <c r="AM458" i="3"/>
  <c r="AL458" i="3"/>
  <c r="AN457" i="3"/>
  <c r="AM457" i="3"/>
  <c r="AL457" i="3"/>
  <c r="AN456" i="3"/>
  <c r="AM456" i="3"/>
  <c r="AL456" i="3"/>
  <c r="AN455" i="3"/>
  <c r="AM455" i="3"/>
  <c r="AL455" i="3"/>
  <c r="AN454" i="3"/>
  <c r="AM454" i="3"/>
  <c r="AL454" i="3"/>
  <c r="AN453" i="3"/>
  <c r="AM453" i="3"/>
  <c r="AL453" i="3"/>
  <c r="AN452" i="3"/>
  <c r="AM452" i="3"/>
  <c r="AL452" i="3"/>
  <c r="AN451" i="3"/>
  <c r="AM451" i="3"/>
  <c r="AL451" i="3"/>
  <c r="AN450" i="3"/>
  <c r="AM450" i="3"/>
  <c r="AL450" i="3"/>
  <c r="AN449" i="3"/>
  <c r="AM449" i="3"/>
  <c r="AL449" i="3"/>
  <c r="AN448" i="3"/>
  <c r="AM448" i="3"/>
  <c r="AL448" i="3"/>
  <c r="AN447" i="3"/>
  <c r="AM447" i="3"/>
  <c r="AL447" i="3"/>
  <c r="AN446" i="3"/>
  <c r="AM446" i="3"/>
  <c r="AL446" i="3"/>
  <c r="AN445" i="3"/>
  <c r="AM445" i="3"/>
  <c r="AL445" i="3"/>
  <c r="AN444" i="3"/>
  <c r="AM444" i="3"/>
  <c r="AL444" i="3"/>
  <c r="AN443" i="3"/>
  <c r="AM443" i="3"/>
  <c r="AL443" i="3"/>
  <c r="AN442" i="3"/>
  <c r="AM442" i="3"/>
  <c r="AL442" i="3"/>
  <c r="AN441" i="3"/>
  <c r="AM441" i="3"/>
  <c r="AL441" i="3"/>
  <c r="AN440" i="3"/>
  <c r="AM440" i="3"/>
  <c r="AL440" i="3"/>
  <c r="AN439" i="3"/>
  <c r="AM439" i="3"/>
  <c r="AL439" i="3"/>
  <c r="AN438" i="3"/>
  <c r="AM438" i="3"/>
  <c r="AL438" i="3"/>
  <c r="AN437" i="3"/>
  <c r="AM437" i="3"/>
  <c r="AL437" i="3"/>
  <c r="AN436" i="3"/>
  <c r="AM436" i="3"/>
  <c r="AL436" i="3"/>
  <c r="AN435" i="3"/>
  <c r="AM435" i="3"/>
  <c r="AL435" i="3"/>
  <c r="AN434" i="3"/>
  <c r="AM434" i="3"/>
  <c r="AL434" i="3"/>
  <c r="AN433" i="3"/>
  <c r="AM433" i="3"/>
  <c r="AL433" i="3"/>
  <c r="AN432" i="3"/>
  <c r="AM432" i="3"/>
  <c r="AL432" i="3"/>
  <c r="AN431" i="3"/>
  <c r="AM431" i="3"/>
  <c r="AL431" i="3"/>
  <c r="AN430" i="3"/>
  <c r="AM430" i="3"/>
  <c r="AL430" i="3"/>
  <c r="AN429" i="3"/>
  <c r="AM429" i="3"/>
  <c r="AL429" i="3"/>
  <c r="AN428" i="3"/>
  <c r="AM428" i="3"/>
  <c r="AL428" i="3"/>
  <c r="AN427" i="3"/>
  <c r="AM427" i="3"/>
  <c r="AL427" i="3"/>
  <c r="AN426" i="3"/>
  <c r="AM426" i="3"/>
  <c r="AL426" i="3"/>
  <c r="AN425" i="3"/>
  <c r="AM425" i="3"/>
  <c r="AL425" i="3"/>
  <c r="AN424" i="3"/>
  <c r="AM424" i="3"/>
  <c r="AL424" i="3"/>
  <c r="AN423" i="3"/>
  <c r="AM423" i="3"/>
  <c r="AL423" i="3"/>
  <c r="AN422" i="3"/>
  <c r="AM422" i="3"/>
  <c r="AL422" i="3"/>
  <c r="AN421" i="3"/>
  <c r="AM421" i="3"/>
  <c r="AL421" i="3"/>
  <c r="AN420" i="3"/>
  <c r="AM420" i="3"/>
  <c r="AL420" i="3"/>
  <c r="AN419" i="3"/>
  <c r="AM419" i="3"/>
  <c r="AL419" i="3"/>
  <c r="AN418" i="3"/>
  <c r="AM418" i="3"/>
  <c r="AL418" i="3"/>
  <c r="AN417" i="3"/>
  <c r="AM417" i="3"/>
  <c r="AL417" i="3"/>
  <c r="AN416" i="3"/>
  <c r="AM416" i="3"/>
  <c r="AL416" i="3"/>
  <c r="AN415" i="3"/>
  <c r="AM415" i="3"/>
  <c r="AL415" i="3"/>
  <c r="AN414" i="3"/>
  <c r="AM414" i="3"/>
  <c r="AL414" i="3"/>
  <c r="AN413" i="3"/>
  <c r="AM413" i="3"/>
  <c r="AL413" i="3"/>
  <c r="AN412" i="3"/>
  <c r="AM412" i="3"/>
  <c r="AL412" i="3"/>
  <c r="AN411" i="3"/>
  <c r="AM411" i="3"/>
  <c r="AL411" i="3"/>
  <c r="AN410" i="3"/>
  <c r="AM410" i="3"/>
  <c r="AL410" i="3"/>
  <c r="AN409" i="3"/>
  <c r="AM409" i="3"/>
  <c r="AL409" i="3"/>
  <c r="AN408" i="3"/>
  <c r="AM408" i="3"/>
  <c r="AL408" i="3"/>
  <c r="AN407" i="3"/>
  <c r="AM407" i="3"/>
  <c r="AL407" i="3"/>
  <c r="AN406" i="3"/>
  <c r="AM406" i="3"/>
  <c r="AL406" i="3"/>
  <c r="AN405" i="3"/>
  <c r="AM405" i="3"/>
  <c r="AL405" i="3"/>
  <c r="AN404" i="3"/>
  <c r="AM404" i="3"/>
  <c r="AL404" i="3"/>
  <c r="AN403" i="3"/>
  <c r="AM403" i="3"/>
  <c r="AL403" i="3"/>
  <c r="AN402" i="3"/>
  <c r="AM402" i="3"/>
  <c r="AL402" i="3"/>
  <c r="AN401" i="3"/>
  <c r="AM401" i="3"/>
  <c r="AL401" i="3"/>
  <c r="AN400" i="3"/>
  <c r="AM400" i="3"/>
  <c r="AL400" i="3"/>
  <c r="AN399" i="3"/>
  <c r="AM399" i="3"/>
  <c r="AL399" i="3"/>
  <c r="AN398" i="3"/>
  <c r="AM398" i="3"/>
  <c r="AL398" i="3"/>
  <c r="AN397" i="3"/>
  <c r="AM397" i="3"/>
  <c r="AL397" i="3"/>
  <c r="AN396" i="3"/>
  <c r="AM396" i="3"/>
  <c r="AL396" i="3"/>
  <c r="AN395" i="3"/>
  <c r="AM395" i="3"/>
  <c r="AL395" i="3"/>
  <c r="AN394" i="3"/>
  <c r="AM394" i="3"/>
  <c r="AL394" i="3"/>
  <c r="AN393" i="3"/>
  <c r="AM393" i="3"/>
  <c r="AL393" i="3"/>
  <c r="AN392" i="3"/>
  <c r="AM392" i="3"/>
  <c r="AL392" i="3"/>
  <c r="AN391" i="3"/>
  <c r="AM391" i="3"/>
  <c r="AL391" i="3"/>
  <c r="AN390" i="3"/>
  <c r="AM390" i="3"/>
  <c r="AL390" i="3"/>
  <c r="AN389" i="3"/>
  <c r="AM389" i="3"/>
  <c r="AL389" i="3"/>
  <c r="AN388" i="3"/>
  <c r="AM388" i="3"/>
  <c r="AL388" i="3"/>
  <c r="AN387" i="3"/>
  <c r="AM387" i="3"/>
  <c r="AL387" i="3"/>
  <c r="AN386" i="3"/>
  <c r="AM386" i="3"/>
  <c r="AL386" i="3"/>
  <c r="AN385" i="3"/>
  <c r="AM385" i="3"/>
  <c r="AL385" i="3"/>
  <c r="AN384" i="3"/>
  <c r="AM384" i="3"/>
  <c r="AL384" i="3"/>
  <c r="AN383" i="3"/>
  <c r="AM383" i="3"/>
  <c r="AL383" i="3"/>
  <c r="AN382" i="3"/>
  <c r="AM382" i="3"/>
  <c r="AL382" i="3"/>
  <c r="AN381" i="3"/>
  <c r="AM381" i="3"/>
  <c r="AL381" i="3"/>
  <c r="AN380" i="3"/>
  <c r="AM380" i="3"/>
  <c r="AL380" i="3"/>
  <c r="AN379" i="3"/>
  <c r="AM379" i="3"/>
  <c r="AL379" i="3"/>
  <c r="AN378" i="3"/>
  <c r="AM378" i="3"/>
  <c r="AL378" i="3"/>
  <c r="AN377" i="3"/>
  <c r="AM377" i="3"/>
  <c r="AL377" i="3"/>
  <c r="AN376" i="3"/>
  <c r="AM376" i="3"/>
  <c r="AL376" i="3"/>
  <c r="AN375" i="3"/>
  <c r="AM375" i="3"/>
  <c r="AL375" i="3"/>
  <c r="AN374" i="3"/>
  <c r="AM374" i="3"/>
  <c r="AL374" i="3"/>
  <c r="AN373" i="3"/>
  <c r="AM373" i="3"/>
  <c r="AL373" i="3"/>
  <c r="AN372" i="3"/>
  <c r="AM372" i="3"/>
  <c r="AL372" i="3"/>
  <c r="AN371" i="3"/>
  <c r="AM371" i="3"/>
  <c r="AL371" i="3"/>
  <c r="AN370" i="3"/>
  <c r="AM370" i="3"/>
  <c r="AL370" i="3"/>
  <c r="AN369" i="3"/>
  <c r="AM369" i="3"/>
  <c r="AL369" i="3"/>
  <c r="AN368" i="3"/>
  <c r="AM368" i="3"/>
  <c r="AL368" i="3"/>
  <c r="AN367" i="3"/>
  <c r="AM367" i="3"/>
  <c r="AL367" i="3"/>
  <c r="AN366" i="3"/>
  <c r="AM366" i="3"/>
  <c r="AL366" i="3"/>
  <c r="AN365" i="3"/>
  <c r="AM365" i="3"/>
  <c r="AL365" i="3"/>
  <c r="AN364" i="3"/>
  <c r="AM364" i="3"/>
  <c r="AL364" i="3"/>
  <c r="AN363" i="3"/>
  <c r="AM363" i="3"/>
  <c r="AL363" i="3"/>
  <c r="AN362" i="3"/>
  <c r="AM362" i="3"/>
  <c r="AL362" i="3"/>
  <c r="AN361" i="3"/>
  <c r="AM361" i="3"/>
  <c r="AL361" i="3"/>
  <c r="AN360" i="3"/>
  <c r="AM360" i="3"/>
  <c r="AL360" i="3"/>
  <c r="AN359" i="3"/>
  <c r="AM359" i="3"/>
  <c r="AL359" i="3"/>
  <c r="AN358" i="3"/>
  <c r="AM358" i="3"/>
  <c r="AL358" i="3"/>
  <c r="AN357" i="3"/>
  <c r="AM357" i="3"/>
  <c r="AL357" i="3"/>
  <c r="AN356" i="3"/>
  <c r="AM356" i="3"/>
  <c r="AL356" i="3"/>
  <c r="AN355" i="3"/>
  <c r="AM355" i="3"/>
  <c r="AL355" i="3"/>
  <c r="AN354" i="3"/>
  <c r="AM354" i="3"/>
  <c r="AL354" i="3"/>
  <c r="AN353" i="3"/>
  <c r="AM353" i="3"/>
  <c r="AL353" i="3"/>
  <c r="AN352" i="3"/>
  <c r="AM352" i="3"/>
  <c r="AL352" i="3"/>
  <c r="AN351" i="3"/>
  <c r="AM351" i="3"/>
  <c r="AL351" i="3"/>
  <c r="AN350" i="3"/>
  <c r="AM350" i="3"/>
  <c r="AL350" i="3"/>
  <c r="AN349" i="3"/>
  <c r="AM349" i="3"/>
  <c r="AL349" i="3"/>
  <c r="AN348" i="3"/>
  <c r="AM348" i="3"/>
  <c r="AL348" i="3"/>
  <c r="AN347" i="3"/>
  <c r="AM347" i="3"/>
  <c r="AL347" i="3"/>
  <c r="AN346" i="3"/>
  <c r="AM346" i="3"/>
  <c r="AL346" i="3"/>
  <c r="AN345" i="3"/>
  <c r="AM345" i="3"/>
  <c r="AL345" i="3"/>
  <c r="AN344" i="3"/>
  <c r="AM344" i="3"/>
  <c r="AL344" i="3"/>
  <c r="AN343" i="3"/>
  <c r="AM343" i="3"/>
  <c r="AL343" i="3"/>
  <c r="AN342" i="3"/>
  <c r="AM342" i="3"/>
  <c r="AL342" i="3"/>
  <c r="AN341" i="3"/>
  <c r="AM341" i="3"/>
  <c r="AL341" i="3"/>
  <c r="AN340" i="3"/>
  <c r="AM340" i="3"/>
  <c r="AL340" i="3"/>
  <c r="AN339" i="3"/>
  <c r="AM339" i="3"/>
  <c r="AL339" i="3"/>
  <c r="AN338" i="3"/>
  <c r="AM338" i="3"/>
  <c r="AL338" i="3"/>
  <c r="AN337" i="3"/>
  <c r="AM337" i="3"/>
  <c r="AL337" i="3"/>
  <c r="AN336" i="3"/>
  <c r="AM336" i="3"/>
  <c r="AL336" i="3"/>
  <c r="AN335" i="3"/>
  <c r="AM335" i="3"/>
  <c r="AL335" i="3"/>
  <c r="AN334" i="3"/>
  <c r="AM334" i="3"/>
  <c r="AL334" i="3"/>
  <c r="AN333" i="3"/>
  <c r="AM333" i="3"/>
  <c r="AL333" i="3"/>
  <c r="AN332" i="3"/>
  <c r="AM332" i="3"/>
  <c r="AL332" i="3"/>
  <c r="AN331" i="3"/>
  <c r="AM331" i="3"/>
  <c r="AL331" i="3"/>
  <c r="AN330" i="3"/>
  <c r="AM330" i="3"/>
  <c r="AL330" i="3"/>
  <c r="AN329" i="3"/>
  <c r="AM329" i="3"/>
  <c r="AL329" i="3"/>
  <c r="AN328" i="3"/>
  <c r="AM328" i="3"/>
  <c r="AL328" i="3"/>
  <c r="AN327" i="3"/>
  <c r="AM327" i="3"/>
  <c r="AL327" i="3"/>
  <c r="AN326" i="3"/>
  <c r="AM326" i="3"/>
  <c r="AL326" i="3"/>
  <c r="AN325" i="3"/>
  <c r="AM325" i="3"/>
  <c r="AL325" i="3"/>
  <c r="AN324" i="3"/>
  <c r="AM324" i="3"/>
  <c r="AL324" i="3"/>
  <c r="AN323" i="3"/>
  <c r="AM323" i="3"/>
  <c r="AL323" i="3"/>
  <c r="AN322" i="3"/>
  <c r="AM322" i="3"/>
  <c r="AL322" i="3"/>
  <c r="AN321" i="3"/>
  <c r="AM321" i="3"/>
  <c r="AL321" i="3"/>
  <c r="AN320" i="3"/>
  <c r="AM320" i="3"/>
  <c r="AL320" i="3"/>
  <c r="AN319" i="3"/>
  <c r="AM319" i="3"/>
  <c r="AL319" i="3"/>
  <c r="AN318" i="3"/>
  <c r="AM318" i="3"/>
  <c r="AL318" i="3"/>
  <c r="AN317" i="3"/>
  <c r="AM317" i="3"/>
  <c r="AL317" i="3"/>
  <c r="AN316" i="3"/>
  <c r="AM316" i="3"/>
  <c r="AL316" i="3"/>
  <c r="AN315" i="3"/>
  <c r="AM315" i="3"/>
  <c r="AL315" i="3"/>
  <c r="AN314" i="3"/>
  <c r="AM314" i="3"/>
  <c r="AL314" i="3"/>
  <c r="AN313" i="3"/>
  <c r="AM313" i="3"/>
  <c r="AL313" i="3"/>
  <c r="AN312" i="3"/>
  <c r="AM312" i="3"/>
  <c r="AL312" i="3"/>
  <c r="AN311" i="3"/>
  <c r="AM311" i="3"/>
  <c r="AL311" i="3"/>
  <c r="AN310" i="3"/>
  <c r="AM310" i="3"/>
  <c r="AL310" i="3"/>
  <c r="AN309" i="3"/>
  <c r="AM309" i="3"/>
  <c r="AL309" i="3"/>
  <c r="AN308" i="3"/>
  <c r="AM308" i="3"/>
  <c r="AL308" i="3"/>
  <c r="AN307" i="3"/>
  <c r="AM307" i="3"/>
  <c r="AL307" i="3"/>
  <c r="AN306" i="3"/>
  <c r="AM306" i="3"/>
  <c r="AL306" i="3"/>
  <c r="AN305" i="3"/>
  <c r="AM305" i="3"/>
  <c r="AL305" i="3"/>
  <c r="AN304" i="3"/>
  <c r="AM304" i="3"/>
  <c r="AL304" i="3"/>
  <c r="AN303" i="3"/>
  <c r="AM303" i="3"/>
  <c r="AL303" i="3"/>
  <c r="AN302" i="3"/>
  <c r="AM302" i="3"/>
  <c r="AL302" i="3"/>
  <c r="AN301" i="3"/>
  <c r="AM301" i="3"/>
  <c r="AL301" i="3"/>
  <c r="AN300" i="3"/>
  <c r="AM300" i="3"/>
  <c r="AL300" i="3"/>
  <c r="AN299" i="3"/>
  <c r="AM299" i="3"/>
  <c r="AL299" i="3"/>
  <c r="AN298" i="3"/>
  <c r="AM298" i="3"/>
  <c r="AL298" i="3"/>
  <c r="AN297" i="3"/>
  <c r="AM297" i="3"/>
  <c r="AL297" i="3"/>
  <c r="AN296" i="3"/>
  <c r="AM296" i="3"/>
  <c r="AL296" i="3"/>
  <c r="AN295" i="3"/>
  <c r="AM295" i="3"/>
  <c r="AL295" i="3"/>
  <c r="AN294" i="3"/>
  <c r="AM294" i="3"/>
  <c r="AL294" i="3"/>
  <c r="AN293" i="3"/>
  <c r="AM293" i="3"/>
  <c r="AL293" i="3"/>
  <c r="AN292" i="3"/>
  <c r="AM292" i="3"/>
  <c r="AL292" i="3"/>
  <c r="AN291" i="3"/>
  <c r="AM291" i="3"/>
  <c r="AL291" i="3"/>
  <c r="AN290" i="3"/>
  <c r="AM290" i="3"/>
  <c r="AL290" i="3"/>
  <c r="AN289" i="3"/>
  <c r="AM289" i="3"/>
  <c r="AL289" i="3"/>
  <c r="AN288" i="3"/>
  <c r="AM288" i="3"/>
  <c r="AL288" i="3"/>
  <c r="AN287" i="3"/>
  <c r="AM287" i="3"/>
  <c r="AL287" i="3"/>
  <c r="AN286" i="3"/>
  <c r="AM286" i="3"/>
  <c r="AL286" i="3"/>
  <c r="AN285" i="3"/>
  <c r="AM285" i="3"/>
  <c r="AL285" i="3"/>
  <c r="AN284" i="3"/>
  <c r="AM284" i="3"/>
  <c r="AL284" i="3"/>
  <c r="AN283" i="3"/>
  <c r="AM283" i="3"/>
  <c r="AL283" i="3"/>
  <c r="AN282" i="3"/>
  <c r="AM282" i="3"/>
  <c r="AL282" i="3"/>
  <c r="AN281" i="3"/>
  <c r="AM281" i="3"/>
  <c r="AL281" i="3"/>
  <c r="AN280" i="3"/>
  <c r="AM280" i="3"/>
  <c r="AL280" i="3"/>
  <c r="AN279" i="3"/>
  <c r="AM279" i="3"/>
  <c r="AL279" i="3"/>
  <c r="AN278" i="3"/>
  <c r="AM278" i="3"/>
  <c r="AL278" i="3"/>
  <c r="AN277" i="3"/>
  <c r="AM277" i="3"/>
  <c r="AL277" i="3"/>
  <c r="AN276" i="3"/>
  <c r="AM276" i="3"/>
  <c r="AL276" i="3"/>
  <c r="AN275" i="3"/>
  <c r="AM275" i="3"/>
  <c r="AL275" i="3"/>
  <c r="AN274" i="3"/>
  <c r="AM274" i="3"/>
  <c r="AL274" i="3"/>
  <c r="AN273" i="3"/>
  <c r="AM273" i="3"/>
  <c r="AL273" i="3"/>
  <c r="AN272" i="3"/>
  <c r="AM272" i="3"/>
  <c r="AL272" i="3"/>
  <c r="AN271" i="3"/>
  <c r="AM271" i="3"/>
  <c r="AL271" i="3"/>
  <c r="AN270" i="3"/>
  <c r="AM270" i="3"/>
  <c r="AL270" i="3"/>
  <c r="AN269" i="3"/>
  <c r="AM269" i="3"/>
  <c r="AL269" i="3"/>
  <c r="AN268" i="3"/>
  <c r="AM268" i="3"/>
  <c r="AL268" i="3"/>
  <c r="AN267" i="3"/>
  <c r="AM267" i="3"/>
  <c r="AL267" i="3"/>
  <c r="AN266" i="3"/>
  <c r="AM266" i="3"/>
  <c r="AL266" i="3"/>
  <c r="AN265" i="3"/>
  <c r="AM265" i="3"/>
  <c r="AL265" i="3"/>
  <c r="AN264" i="3"/>
  <c r="AM264" i="3"/>
  <c r="AL264" i="3"/>
  <c r="AN263" i="3"/>
  <c r="AM263" i="3"/>
  <c r="AL263" i="3"/>
  <c r="AN262" i="3"/>
  <c r="AM262" i="3"/>
  <c r="AL262" i="3"/>
  <c r="AN261" i="3"/>
  <c r="AM261" i="3"/>
  <c r="AL261" i="3"/>
  <c r="AN260" i="3"/>
  <c r="AM260" i="3"/>
  <c r="AL260" i="3"/>
  <c r="AN259" i="3"/>
  <c r="AM259" i="3"/>
  <c r="AL259" i="3"/>
  <c r="AN258" i="3"/>
  <c r="AM258" i="3"/>
  <c r="AL258" i="3"/>
  <c r="AN257" i="3"/>
  <c r="AM257" i="3"/>
  <c r="AL257" i="3"/>
  <c r="AN256" i="3"/>
  <c r="AM256" i="3"/>
  <c r="AL256" i="3"/>
  <c r="AN255" i="3"/>
  <c r="AM255" i="3"/>
  <c r="AL255" i="3"/>
  <c r="AN254" i="3"/>
  <c r="AM254" i="3"/>
  <c r="AL254" i="3"/>
  <c r="AN253" i="3"/>
  <c r="AM253" i="3"/>
  <c r="AL253" i="3"/>
  <c r="AN252" i="3"/>
  <c r="AM252" i="3"/>
  <c r="AL252" i="3"/>
  <c r="AN251" i="3"/>
  <c r="AM251" i="3"/>
  <c r="AL251" i="3"/>
  <c r="AN250" i="3"/>
  <c r="AM250" i="3"/>
  <c r="AL250" i="3"/>
  <c r="AN249" i="3"/>
  <c r="AM249" i="3"/>
  <c r="AL249" i="3"/>
  <c r="AN248" i="3"/>
  <c r="AM248" i="3"/>
  <c r="AL248" i="3"/>
  <c r="AN247" i="3"/>
  <c r="AM247" i="3"/>
  <c r="AL247" i="3"/>
  <c r="AN246" i="3"/>
  <c r="AM246" i="3"/>
  <c r="AL246" i="3"/>
  <c r="AN245" i="3"/>
  <c r="AM245" i="3"/>
  <c r="AL245" i="3"/>
  <c r="AN244" i="3"/>
  <c r="AM244" i="3"/>
  <c r="AL244" i="3"/>
  <c r="AN243" i="3"/>
  <c r="AM243" i="3"/>
  <c r="AL243" i="3"/>
  <c r="AN242" i="3"/>
  <c r="AM242" i="3"/>
  <c r="AL242" i="3"/>
  <c r="AN241" i="3"/>
  <c r="AM241" i="3"/>
  <c r="AL241" i="3"/>
  <c r="AN240" i="3"/>
  <c r="AM240" i="3"/>
  <c r="AL240" i="3"/>
  <c r="AN239" i="3"/>
  <c r="AM239" i="3"/>
  <c r="AL239" i="3"/>
  <c r="AN238" i="3"/>
  <c r="AM238" i="3"/>
  <c r="AL238" i="3"/>
  <c r="AN237" i="3"/>
  <c r="AM237" i="3"/>
  <c r="AL237" i="3"/>
  <c r="AN236" i="3"/>
  <c r="AM236" i="3"/>
  <c r="AL236" i="3"/>
  <c r="AN235" i="3"/>
  <c r="AM235" i="3"/>
  <c r="AL235" i="3"/>
  <c r="AN234" i="3"/>
  <c r="AM234" i="3"/>
  <c r="AL234" i="3"/>
  <c r="AN233" i="3"/>
  <c r="AM233" i="3"/>
  <c r="AL233" i="3"/>
  <c r="AN232" i="3"/>
  <c r="AM232" i="3"/>
  <c r="AL232" i="3"/>
  <c r="AN231" i="3"/>
  <c r="AM231" i="3"/>
  <c r="AL231" i="3"/>
  <c r="AN230" i="3"/>
  <c r="AM230" i="3"/>
  <c r="AL230" i="3"/>
  <c r="AN229" i="3"/>
  <c r="AM229" i="3"/>
  <c r="AL229" i="3"/>
  <c r="AN228" i="3"/>
  <c r="AM228" i="3"/>
  <c r="AL228" i="3"/>
  <c r="AN227" i="3"/>
  <c r="AM227" i="3"/>
  <c r="AL227" i="3"/>
  <c r="AN226" i="3"/>
  <c r="AM226" i="3"/>
  <c r="AL226" i="3"/>
  <c r="AN225" i="3"/>
  <c r="AM225" i="3"/>
  <c r="AL225" i="3"/>
  <c r="AN224" i="3"/>
  <c r="AM224" i="3"/>
  <c r="AL224" i="3"/>
  <c r="AN223" i="3"/>
  <c r="AM223" i="3"/>
  <c r="AL223" i="3"/>
  <c r="AN222" i="3"/>
  <c r="AM222" i="3"/>
  <c r="AL222" i="3"/>
  <c r="AN221" i="3"/>
  <c r="AM221" i="3"/>
  <c r="AL221" i="3"/>
  <c r="AN220" i="3"/>
  <c r="AM220" i="3"/>
  <c r="AL220" i="3"/>
  <c r="AN219" i="3"/>
  <c r="AM219" i="3"/>
  <c r="AL219" i="3"/>
  <c r="AN218" i="3"/>
  <c r="AM218" i="3"/>
  <c r="AL218" i="3"/>
  <c r="AN217" i="3"/>
  <c r="AM217" i="3"/>
  <c r="AL217" i="3"/>
  <c r="AN216" i="3"/>
  <c r="AM216" i="3"/>
  <c r="AL216" i="3"/>
  <c r="AN215" i="3"/>
  <c r="AM215" i="3"/>
  <c r="AL215" i="3"/>
  <c r="AN214" i="3"/>
  <c r="AM214" i="3"/>
  <c r="AL214" i="3"/>
  <c r="AN213" i="3"/>
  <c r="AM213" i="3"/>
  <c r="AL213" i="3"/>
  <c r="AN212" i="3"/>
  <c r="AM212" i="3"/>
  <c r="AL212" i="3"/>
  <c r="AN211" i="3"/>
  <c r="AM211" i="3"/>
  <c r="AL211" i="3"/>
  <c r="AN210" i="3"/>
  <c r="AM210" i="3"/>
  <c r="AL210" i="3"/>
  <c r="AN209" i="3"/>
  <c r="AM209" i="3"/>
  <c r="AL209" i="3"/>
  <c r="AN208" i="3"/>
  <c r="AM208" i="3"/>
  <c r="AL208" i="3"/>
  <c r="AN207" i="3"/>
  <c r="AM207" i="3"/>
  <c r="AL207" i="3"/>
  <c r="AN206" i="3"/>
  <c r="AM206" i="3"/>
  <c r="AL206" i="3"/>
  <c r="AN205" i="3"/>
  <c r="AM205" i="3"/>
  <c r="AL205" i="3"/>
  <c r="AN204" i="3"/>
  <c r="AM204" i="3"/>
  <c r="AL204" i="3"/>
  <c r="AN203" i="3"/>
  <c r="AM203" i="3"/>
  <c r="AL203" i="3"/>
  <c r="AN202" i="3"/>
  <c r="AM202" i="3"/>
  <c r="AL202" i="3"/>
  <c r="AN201" i="3"/>
  <c r="AM201" i="3"/>
  <c r="AL201" i="3"/>
  <c r="AN200" i="3"/>
  <c r="AM200" i="3"/>
  <c r="AL200" i="3"/>
  <c r="AN199" i="3"/>
  <c r="AM199" i="3"/>
  <c r="AL199" i="3"/>
  <c r="AN198" i="3"/>
  <c r="AM198" i="3"/>
  <c r="AL198" i="3"/>
  <c r="AN197" i="3"/>
  <c r="AM197" i="3"/>
  <c r="AL197" i="3"/>
  <c r="AN196" i="3"/>
  <c r="AM196" i="3"/>
  <c r="AL196" i="3"/>
  <c r="AN195" i="3"/>
  <c r="AM195" i="3"/>
  <c r="AL195" i="3"/>
  <c r="AN194" i="3"/>
  <c r="AM194" i="3"/>
  <c r="AL194" i="3"/>
  <c r="AN193" i="3"/>
  <c r="AM193" i="3"/>
  <c r="AL193" i="3"/>
  <c r="AN192" i="3"/>
  <c r="AM192" i="3"/>
  <c r="AL192" i="3"/>
  <c r="AN191" i="3"/>
  <c r="AM191" i="3"/>
  <c r="AL191" i="3"/>
  <c r="AN190" i="3"/>
  <c r="AM190" i="3"/>
  <c r="AL190" i="3"/>
  <c r="AN189" i="3"/>
  <c r="AM189" i="3"/>
  <c r="AL189" i="3"/>
  <c r="AN188" i="3"/>
  <c r="AM188" i="3"/>
  <c r="AL188" i="3"/>
  <c r="AN187" i="3"/>
  <c r="AM187" i="3"/>
  <c r="AL187" i="3"/>
  <c r="AN186" i="3"/>
  <c r="AM186" i="3"/>
  <c r="AL186" i="3"/>
  <c r="AN185" i="3"/>
  <c r="AM185" i="3"/>
  <c r="AL185" i="3"/>
  <c r="AN184" i="3"/>
  <c r="AM184" i="3"/>
  <c r="AL184" i="3"/>
  <c r="AN183" i="3"/>
  <c r="AM183" i="3"/>
  <c r="AL183" i="3"/>
  <c r="AN182" i="3"/>
  <c r="AM182" i="3"/>
  <c r="AL182" i="3"/>
  <c r="AN181" i="3"/>
  <c r="AM181" i="3"/>
  <c r="AL181" i="3"/>
  <c r="AN180" i="3"/>
  <c r="AM180" i="3"/>
  <c r="AL180" i="3"/>
  <c r="AN179" i="3"/>
  <c r="AM179" i="3"/>
  <c r="AL179" i="3"/>
  <c r="AN178" i="3"/>
  <c r="AM178" i="3"/>
  <c r="AL178" i="3"/>
  <c r="AN177" i="3"/>
  <c r="AM177" i="3"/>
  <c r="AL177" i="3"/>
  <c r="AN176" i="3"/>
  <c r="AM176" i="3"/>
  <c r="AL176" i="3"/>
  <c r="AN175" i="3"/>
  <c r="AM175" i="3"/>
  <c r="AL175" i="3"/>
  <c r="AN174" i="3"/>
  <c r="AM174" i="3"/>
  <c r="AL174" i="3"/>
  <c r="AN173" i="3"/>
  <c r="AM173" i="3"/>
  <c r="AL173" i="3"/>
  <c r="AN172" i="3"/>
  <c r="AM172" i="3"/>
  <c r="AL172" i="3"/>
  <c r="AN171" i="3"/>
  <c r="AM171" i="3"/>
  <c r="AL171" i="3"/>
  <c r="AN170" i="3"/>
  <c r="AM170" i="3"/>
  <c r="AL170" i="3"/>
  <c r="AN169" i="3"/>
  <c r="AM169" i="3"/>
  <c r="AL169" i="3"/>
  <c r="AN168" i="3"/>
  <c r="AM168" i="3"/>
  <c r="AL168" i="3"/>
  <c r="AN167" i="3"/>
  <c r="AM167" i="3"/>
  <c r="AL167" i="3"/>
  <c r="AN166" i="3"/>
  <c r="AM166" i="3"/>
  <c r="AL166" i="3"/>
  <c r="AN165" i="3"/>
  <c r="AM165" i="3"/>
  <c r="AL165" i="3"/>
  <c r="AN164" i="3"/>
  <c r="AM164" i="3"/>
  <c r="AL164" i="3"/>
  <c r="AN163" i="3"/>
  <c r="AM163" i="3"/>
  <c r="AL163" i="3"/>
  <c r="AN162" i="3"/>
  <c r="AM162" i="3"/>
  <c r="AL162" i="3"/>
  <c r="AN161" i="3"/>
  <c r="AM161" i="3"/>
  <c r="AL161" i="3"/>
  <c r="AN160" i="3"/>
  <c r="AM160" i="3"/>
  <c r="AL160" i="3"/>
  <c r="AN159" i="3"/>
  <c r="AM159" i="3"/>
  <c r="AL159" i="3"/>
  <c r="AN158" i="3"/>
  <c r="AM158" i="3"/>
  <c r="AL158" i="3"/>
  <c r="AN157" i="3"/>
  <c r="AM157" i="3"/>
  <c r="AL157" i="3"/>
  <c r="AN156" i="3"/>
  <c r="AM156" i="3"/>
  <c r="AL156" i="3"/>
  <c r="AN155" i="3"/>
  <c r="AM155" i="3"/>
  <c r="AL155" i="3"/>
  <c r="AN154" i="3"/>
  <c r="AM154" i="3"/>
  <c r="AL154" i="3"/>
  <c r="AN153" i="3"/>
  <c r="AM153" i="3"/>
  <c r="AL153" i="3"/>
  <c r="AN152" i="3"/>
  <c r="AM152" i="3"/>
  <c r="AL152" i="3"/>
  <c r="AN151" i="3"/>
  <c r="AM151" i="3"/>
  <c r="AL151" i="3"/>
  <c r="AN150" i="3"/>
  <c r="AM150" i="3"/>
  <c r="AL150" i="3"/>
  <c r="AN149" i="3"/>
  <c r="AM149" i="3"/>
  <c r="AL149" i="3"/>
  <c r="AN148" i="3"/>
  <c r="AM148" i="3"/>
  <c r="AL148" i="3"/>
  <c r="AN147" i="3"/>
  <c r="AM147" i="3"/>
  <c r="AL147" i="3"/>
  <c r="AN146" i="3"/>
  <c r="AM146" i="3"/>
  <c r="AL146" i="3"/>
  <c r="AN145" i="3"/>
  <c r="AM145" i="3"/>
  <c r="AL145" i="3"/>
  <c r="AN144" i="3"/>
  <c r="AM144" i="3"/>
  <c r="AL144" i="3"/>
  <c r="AN143" i="3"/>
  <c r="AM143" i="3"/>
  <c r="AL143" i="3"/>
  <c r="AN142" i="3"/>
  <c r="AM142" i="3"/>
  <c r="AL142" i="3"/>
  <c r="AN141" i="3"/>
  <c r="AM141" i="3"/>
  <c r="AL141" i="3"/>
  <c r="AN140" i="3"/>
  <c r="AM140" i="3"/>
  <c r="AL140" i="3"/>
  <c r="AN139" i="3"/>
  <c r="AM139" i="3"/>
  <c r="AL139" i="3"/>
  <c r="AN138" i="3"/>
  <c r="AM138" i="3"/>
  <c r="AL138" i="3"/>
  <c r="AN137" i="3"/>
  <c r="AM137" i="3"/>
  <c r="AL137" i="3"/>
  <c r="AN136" i="3"/>
  <c r="AM136" i="3"/>
  <c r="AL136" i="3"/>
  <c r="AN135" i="3"/>
  <c r="AM135" i="3"/>
  <c r="AL135" i="3"/>
  <c r="AN134" i="3"/>
  <c r="AM134" i="3"/>
  <c r="AL134" i="3"/>
  <c r="AN133" i="3"/>
  <c r="AM133" i="3"/>
  <c r="AL133" i="3"/>
  <c r="AN132" i="3"/>
  <c r="AM132" i="3"/>
  <c r="AL132" i="3"/>
  <c r="AN131" i="3"/>
  <c r="AM131" i="3"/>
  <c r="AL131" i="3"/>
  <c r="AN130" i="3"/>
  <c r="AM130" i="3"/>
  <c r="AL130" i="3"/>
  <c r="AN129" i="3"/>
  <c r="AM129" i="3"/>
  <c r="AL129" i="3"/>
  <c r="AN128" i="3"/>
  <c r="AM128" i="3"/>
  <c r="AL128" i="3"/>
  <c r="AN127" i="3"/>
  <c r="AM127" i="3"/>
  <c r="AL127" i="3"/>
  <c r="AN126" i="3"/>
  <c r="AM126" i="3"/>
  <c r="AL126" i="3"/>
  <c r="AN125" i="3"/>
  <c r="AM125" i="3"/>
  <c r="AL125" i="3"/>
  <c r="AN124" i="3"/>
  <c r="AM124" i="3"/>
  <c r="AL124" i="3"/>
  <c r="AN123" i="3"/>
  <c r="AM123" i="3"/>
  <c r="AL123" i="3"/>
  <c r="AN122" i="3"/>
  <c r="AM122" i="3"/>
  <c r="AL122" i="3"/>
  <c r="AN121" i="3"/>
  <c r="AM121" i="3"/>
  <c r="AL121" i="3"/>
  <c r="AN120" i="3"/>
  <c r="AM120" i="3"/>
  <c r="AL120" i="3"/>
  <c r="AN119" i="3"/>
  <c r="AM119" i="3"/>
  <c r="AL119" i="3"/>
  <c r="AN118" i="3"/>
  <c r="AM118" i="3"/>
  <c r="AL118" i="3"/>
  <c r="AN117" i="3"/>
  <c r="AM117" i="3"/>
  <c r="AL117" i="3"/>
  <c r="AN116" i="3"/>
  <c r="AM116" i="3"/>
  <c r="AL116" i="3"/>
  <c r="AN115" i="3"/>
  <c r="AM115" i="3"/>
  <c r="AL115" i="3"/>
  <c r="AN114" i="3"/>
  <c r="AM114" i="3"/>
  <c r="AL114" i="3"/>
  <c r="AN113" i="3"/>
  <c r="AM113" i="3"/>
  <c r="AL113" i="3"/>
  <c r="AN112" i="3"/>
  <c r="AM112" i="3"/>
  <c r="AL112" i="3"/>
  <c r="AN111" i="3"/>
  <c r="AM111" i="3"/>
  <c r="AL111" i="3"/>
  <c r="AN110" i="3"/>
  <c r="AM110" i="3"/>
  <c r="AL110" i="3"/>
  <c r="AN109" i="3"/>
  <c r="AM109" i="3"/>
  <c r="AL109" i="3"/>
  <c r="AN108" i="3"/>
  <c r="AM108" i="3"/>
  <c r="AL108" i="3"/>
  <c r="AN107" i="3"/>
  <c r="AM107" i="3"/>
  <c r="AL107" i="3"/>
  <c r="AN106" i="3"/>
  <c r="AM106" i="3"/>
  <c r="AL106" i="3"/>
  <c r="AN105" i="3"/>
  <c r="AM105" i="3"/>
  <c r="AL105" i="3"/>
  <c r="AN104" i="3"/>
  <c r="AM104" i="3"/>
  <c r="AL104" i="3"/>
  <c r="AN103" i="3"/>
  <c r="AM103" i="3"/>
  <c r="AL103" i="3"/>
  <c r="AN102" i="3"/>
  <c r="AM102" i="3"/>
  <c r="AL102" i="3"/>
  <c r="AN101" i="3"/>
  <c r="AM101" i="3"/>
  <c r="AL101" i="3"/>
  <c r="AN100" i="3"/>
  <c r="AM100" i="3"/>
  <c r="AL100" i="3"/>
  <c r="AN99" i="3"/>
  <c r="AM99" i="3"/>
  <c r="AL99" i="3"/>
  <c r="AN98" i="3"/>
  <c r="AM98" i="3"/>
  <c r="AL98" i="3"/>
  <c r="AN97" i="3"/>
  <c r="AM97" i="3"/>
  <c r="AL97" i="3"/>
  <c r="AN96" i="3"/>
  <c r="AM96" i="3"/>
  <c r="AL96" i="3"/>
  <c r="AN95" i="3"/>
  <c r="AM95" i="3"/>
  <c r="AL95" i="3"/>
  <c r="AN94" i="3"/>
  <c r="AM94" i="3"/>
  <c r="AL94" i="3"/>
  <c r="AN93" i="3"/>
  <c r="AM93" i="3"/>
  <c r="AL93" i="3"/>
  <c r="AN92" i="3"/>
  <c r="AM92" i="3"/>
  <c r="AL92" i="3"/>
  <c r="AN91" i="3"/>
  <c r="AM91" i="3"/>
  <c r="AL91" i="3"/>
  <c r="AN90" i="3"/>
  <c r="AM90" i="3"/>
  <c r="AL90" i="3"/>
  <c r="AN89" i="3"/>
  <c r="AM89" i="3"/>
  <c r="AL89" i="3"/>
  <c r="AN88" i="3"/>
  <c r="AM88" i="3"/>
  <c r="AL88" i="3"/>
  <c r="AN87" i="3"/>
  <c r="AM87" i="3"/>
  <c r="AL87" i="3"/>
  <c r="AN86" i="3"/>
  <c r="AM86" i="3"/>
  <c r="AL86" i="3"/>
  <c r="AN85" i="3"/>
  <c r="AM85" i="3"/>
  <c r="AL85" i="3"/>
  <c r="AN84" i="3"/>
  <c r="AM84" i="3"/>
  <c r="AL84" i="3"/>
  <c r="AN83" i="3"/>
  <c r="AM83" i="3"/>
  <c r="AL83" i="3"/>
  <c r="AN82" i="3"/>
  <c r="AM82" i="3"/>
  <c r="AL82" i="3"/>
  <c r="AN81" i="3"/>
  <c r="AM81" i="3"/>
  <c r="AL81" i="3"/>
  <c r="AN80" i="3"/>
  <c r="AM80" i="3"/>
  <c r="AL80" i="3"/>
  <c r="AN79" i="3"/>
  <c r="AM79" i="3"/>
  <c r="AL79" i="3"/>
  <c r="AN78" i="3"/>
  <c r="AM78" i="3"/>
  <c r="AL78" i="3"/>
  <c r="AN77" i="3"/>
  <c r="AM77" i="3"/>
  <c r="AL77" i="3"/>
  <c r="AN76" i="3"/>
  <c r="AM76" i="3"/>
  <c r="AL76" i="3"/>
  <c r="AN75" i="3"/>
  <c r="AM75" i="3"/>
  <c r="AL75" i="3"/>
  <c r="AN74" i="3"/>
  <c r="AM74" i="3"/>
  <c r="AL74" i="3"/>
  <c r="AN73" i="3"/>
  <c r="AM73" i="3"/>
  <c r="AL73" i="3"/>
  <c r="AN72" i="3"/>
  <c r="AM72" i="3"/>
  <c r="AL72" i="3"/>
  <c r="AN71" i="3"/>
  <c r="AM71" i="3"/>
  <c r="AL71" i="3"/>
  <c r="AN70" i="3"/>
  <c r="AM70" i="3"/>
  <c r="AL70" i="3"/>
  <c r="AN69" i="3"/>
  <c r="AM69" i="3"/>
  <c r="AL69" i="3"/>
  <c r="AN68" i="3"/>
  <c r="AM68" i="3"/>
  <c r="AL68" i="3"/>
  <c r="AN67" i="3"/>
  <c r="AM67" i="3"/>
  <c r="AL67" i="3"/>
  <c r="AN66" i="3"/>
  <c r="AM66" i="3"/>
  <c r="AL66" i="3"/>
  <c r="AN65" i="3"/>
  <c r="AM65" i="3"/>
  <c r="AL65" i="3"/>
  <c r="AN64" i="3"/>
  <c r="AM64" i="3"/>
  <c r="AL64" i="3"/>
  <c r="AN63" i="3"/>
  <c r="AM63" i="3"/>
  <c r="AL63" i="3"/>
  <c r="AN62" i="3"/>
  <c r="AM62" i="3"/>
  <c r="AL62" i="3"/>
  <c r="AN61" i="3"/>
  <c r="AM61" i="3"/>
  <c r="AL61" i="3"/>
  <c r="AN60" i="3"/>
  <c r="AM60" i="3"/>
  <c r="AL60" i="3"/>
  <c r="AN59" i="3"/>
  <c r="AM59" i="3"/>
  <c r="AL59" i="3"/>
  <c r="AN58" i="3"/>
  <c r="AM58" i="3"/>
  <c r="AL58" i="3"/>
  <c r="AN57" i="3"/>
  <c r="AM57" i="3"/>
  <c r="AL57" i="3"/>
  <c r="AN56" i="3"/>
  <c r="AM56" i="3"/>
  <c r="AL56" i="3"/>
  <c r="AN55" i="3"/>
  <c r="AM55" i="3"/>
  <c r="AL55" i="3"/>
  <c r="AN54" i="3"/>
  <c r="AM54" i="3"/>
  <c r="AL54" i="3"/>
  <c r="AN53" i="3"/>
  <c r="AM53" i="3"/>
  <c r="AL53" i="3"/>
  <c r="AN52" i="3"/>
  <c r="AM52" i="3"/>
  <c r="AL52" i="3"/>
  <c r="AN51" i="3"/>
  <c r="AM51" i="3"/>
  <c r="AL51" i="3"/>
  <c r="AN50" i="3"/>
  <c r="AM50" i="3"/>
  <c r="AL50" i="3"/>
  <c r="AN49" i="3"/>
  <c r="AM49" i="3"/>
  <c r="AL49" i="3"/>
  <c r="AN48" i="3"/>
  <c r="AM48" i="3"/>
  <c r="AL48" i="3"/>
  <c r="AN47" i="3"/>
  <c r="AM47" i="3"/>
  <c r="AL47" i="3"/>
  <c r="AN46" i="3"/>
  <c r="AM46" i="3"/>
  <c r="AL46" i="3"/>
  <c r="AN45" i="3"/>
  <c r="AM45" i="3"/>
  <c r="AL45" i="3"/>
  <c r="AN44" i="3"/>
  <c r="AM44" i="3"/>
  <c r="AL44" i="3"/>
  <c r="AN43" i="3"/>
  <c r="AM43" i="3"/>
  <c r="AL43" i="3"/>
  <c r="AN42" i="3"/>
  <c r="AM42" i="3"/>
  <c r="AL42" i="3"/>
  <c r="AN41" i="3"/>
  <c r="AM41" i="3"/>
  <c r="AL41" i="3"/>
  <c r="AN40" i="3"/>
  <c r="AM40" i="3"/>
  <c r="AL40" i="3"/>
  <c r="AN39" i="3"/>
  <c r="AM39" i="3"/>
  <c r="AL39" i="3"/>
  <c r="AN38" i="3"/>
  <c r="AM38" i="3"/>
  <c r="AL38" i="3"/>
  <c r="AN37" i="3"/>
  <c r="AM37" i="3"/>
  <c r="AL37" i="3"/>
  <c r="AN36" i="3"/>
  <c r="AM36" i="3"/>
  <c r="AL36" i="3"/>
  <c r="AM35" i="3"/>
  <c r="AL35" i="3"/>
  <c r="AM34" i="3"/>
  <c r="AL34" i="3"/>
  <c r="AM33" i="3"/>
  <c r="AL33" i="3"/>
  <c r="AN32" i="3"/>
  <c r="AM32" i="3"/>
  <c r="AL32" i="3"/>
  <c r="AN31" i="3"/>
  <c r="AM31" i="3"/>
  <c r="AL31" i="3"/>
  <c r="AN30" i="3"/>
  <c r="AM30" i="3"/>
  <c r="AL30" i="3"/>
  <c r="AN29" i="3"/>
  <c r="AM29" i="3"/>
  <c r="AL29" i="3"/>
  <c r="AN28" i="3"/>
  <c r="AM28" i="3"/>
  <c r="AL28" i="3"/>
  <c r="AN27" i="3"/>
  <c r="AM27" i="3"/>
  <c r="AL27" i="3"/>
  <c r="A11" i="2"/>
  <c r="B11" i="2" s="1"/>
  <c r="AD431" i="3" l="1"/>
  <c r="A15" i="2" a="1"/>
  <c r="AD712" i="3"/>
  <c r="AF711" i="3"/>
  <c r="AD1644" i="3"/>
  <c r="AF1644" i="3" s="1"/>
  <c r="AF1643" i="3"/>
  <c r="AD1935" i="3"/>
  <c r="AF1934" i="3"/>
  <c r="AD2119" i="3"/>
  <c r="AF2118" i="3"/>
  <c r="AD67" i="3"/>
  <c r="AF67" i="3" s="1"/>
  <c r="AF66" i="3"/>
  <c r="AD226" i="3"/>
  <c r="AF226" i="3" s="1"/>
  <c r="AF225" i="3"/>
  <c r="AD810" i="3"/>
  <c r="AF809" i="3"/>
  <c r="AD830" i="3"/>
  <c r="AF830" i="3" s="1"/>
  <c r="AF829" i="3"/>
  <c r="AD1192" i="3"/>
  <c r="AF1191" i="3"/>
  <c r="AD1328" i="3"/>
  <c r="AF1327" i="3"/>
  <c r="AD1380" i="3"/>
  <c r="AF1380" i="3" s="1"/>
  <c r="AF1379" i="3"/>
  <c r="AD1712" i="3"/>
  <c r="AF1712" i="3" s="1"/>
  <c r="AF1711" i="3"/>
  <c r="AD1763" i="3"/>
  <c r="AF1763" i="3" s="1"/>
  <c r="AF1762" i="3"/>
  <c r="AD1873" i="3"/>
  <c r="AF1873" i="3" s="1"/>
  <c r="AF1872" i="3"/>
  <c r="AD2175" i="3"/>
  <c r="AF2174" i="3"/>
  <c r="AD2195" i="3"/>
  <c r="AF2195" i="3" s="1"/>
  <c r="AF2194" i="3"/>
  <c r="AD2243" i="3"/>
  <c r="AF2243" i="3" s="1"/>
  <c r="AF2242" i="3"/>
  <c r="AD2470" i="3"/>
  <c r="AF2470" i="3" s="1"/>
  <c r="AF2469" i="3"/>
  <c r="AD2580" i="3"/>
  <c r="AF2580" i="3" s="1"/>
  <c r="AF2579" i="3"/>
  <c r="AD55" i="3"/>
  <c r="AF55" i="3" s="1"/>
  <c r="AF54" i="3"/>
  <c r="AD246" i="3"/>
  <c r="AF246" i="3" s="1"/>
  <c r="AF245" i="3"/>
  <c r="AD364" i="3"/>
  <c r="AF363" i="3"/>
  <c r="AD376" i="3"/>
  <c r="AF375" i="3"/>
  <c r="AD676" i="3"/>
  <c r="AF675" i="3"/>
  <c r="AD771" i="3"/>
  <c r="AF770" i="3"/>
  <c r="AD796" i="3"/>
  <c r="AF796" i="3" s="1"/>
  <c r="AF795" i="3"/>
  <c r="AD842" i="3"/>
  <c r="AF841" i="3"/>
  <c r="AD881" i="3"/>
  <c r="AF881" i="3" s="1"/>
  <c r="AF880" i="3"/>
  <c r="AD1160" i="3"/>
  <c r="AF1160" i="3" s="1"/>
  <c r="AF1159" i="3"/>
  <c r="AD1169" i="3"/>
  <c r="AF1169" i="3" s="1"/>
  <c r="AF1168" i="3"/>
  <c r="AD1364" i="3"/>
  <c r="AF1364" i="3" s="1"/>
  <c r="AF1363" i="3"/>
  <c r="AD1441" i="3"/>
  <c r="AF1440" i="3"/>
  <c r="AD1480" i="3"/>
  <c r="AF1480" i="3" s="1"/>
  <c r="AF1479" i="3"/>
  <c r="AD1840" i="3"/>
  <c r="AF1840" i="3" s="1"/>
  <c r="AF1839" i="3"/>
  <c r="AD1913" i="3"/>
  <c r="AF1913" i="3" s="1"/>
  <c r="AF1912" i="3"/>
  <c r="AD1942" i="3"/>
  <c r="AF1942" i="3" s="1"/>
  <c r="AF1941" i="3"/>
  <c r="AD1978" i="3"/>
  <c r="AF1978" i="3" s="1"/>
  <c r="AF1977" i="3"/>
  <c r="AD2027" i="3"/>
  <c r="AF2026" i="3"/>
  <c r="AD2230" i="3"/>
  <c r="AF2230" i="3" s="1"/>
  <c r="AF2229" i="3"/>
  <c r="AD2396" i="3"/>
  <c r="AF2396" i="3" s="1"/>
  <c r="AF2395" i="3"/>
  <c r="AD2444" i="3"/>
  <c r="AF2444" i="3" s="1"/>
  <c r="AF2443" i="3"/>
  <c r="AD2588" i="3"/>
  <c r="AF2588" i="3" s="1"/>
  <c r="AF2587" i="3"/>
  <c r="AD2738" i="3"/>
  <c r="AF2738" i="3" s="1"/>
  <c r="AF2737" i="3"/>
  <c r="AD2790" i="3"/>
  <c r="AF2790" i="3" s="1"/>
  <c r="AF2789" i="3"/>
  <c r="AD3112" i="3"/>
  <c r="AF3112" i="3" s="1"/>
  <c r="AF3111" i="3"/>
  <c r="AD3199" i="3"/>
  <c r="AF3199" i="3" s="1"/>
  <c r="AF3198" i="3"/>
  <c r="AD3237" i="3"/>
  <c r="AF3237" i="3" s="1"/>
  <c r="AF3236" i="3"/>
  <c r="AD3331" i="3"/>
  <c r="AF3331" i="3" s="1"/>
  <c r="AF3330" i="3"/>
  <c r="AE5" i="3"/>
  <c r="AF20" i="3"/>
  <c r="AD471" i="3"/>
  <c r="AF470" i="3"/>
  <c r="AD572" i="3"/>
  <c r="AF571" i="3"/>
  <c r="AD691" i="3"/>
  <c r="AF691" i="3" s="1"/>
  <c r="AF690" i="3"/>
  <c r="AD937" i="3"/>
  <c r="AF937" i="3" s="1"/>
  <c r="AF936" i="3"/>
  <c r="AD1018" i="3"/>
  <c r="AF1018" i="3" s="1"/>
  <c r="AF1017" i="3"/>
  <c r="AD36" i="3"/>
  <c r="AF36" i="3" s="1"/>
  <c r="AF35" i="3"/>
  <c r="AD59" i="3"/>
  <c r="AF59" i="3" s="1"/>
  <c r="AF58" i="3"/>
  <c r="AD186" i="3"/>
  <c r="AF186" i="3" s="1"/>
  <c r="AF185" i="3"/>
  <c r="AD206" i="3"/>
  <c r="AF206" i="3" s="1"/>
  <c r="AF205" i="3"/>
  <c r="AD432" i="3"/>
  <c r="AF431" i="3"/>
  <c r="AD456" i="3"/>
  <c r="AF455" i="3"/>
  <c r="AD913" i="3"/>
  <c r="AF913" i="3" s="1"/>
  <c r="AF912" i="3"/>
  <c r="AD933" i="3"/>
  <c r="AF932" i="3"/>
  <c r="AD973" i="3"/>
  <c r="AF973" i="3" s="1"/>
  <c r="AF972" i="3"/>
  <c r="AD1011" i="3"/>
  <c r="AF1011" i="3" s="1"/>
  <c r="AF1010" i="3"/>
  <c r="AD1034" i="3"/>
  <c r="AF1034" i="3" s="1"/>
  <c r="AF1033" i="3"/>
  <c r="AD1056" i="3"/>
  <c r="AF1056" i="3" s="1"/>
  <c r="AF1055" i="3"/>
  <c r="AD1088" i="3"/>
  <c r="AF1088" i="3" s="1"/>
  <c r="AF1087" i="3"/>
  <c r="AD1216" i="3"/>
  <c r="AF1216" i="3" s="1"/>
  <c r="AF1215" i="3"/>
  <c r="AD1376" i="3"/>
  <c r="AF1376" i="3" s="1"/>
  <c r="AF1375" i="3"/>
  <c r="AD1396" i="3"/>
  <c r="AF1396" i="3" s="1"/>
  <c r="AF1395" i="3"/>
  <c r="AD1587" i="3"/>
  <c r="AF1587" i="3" s="1"/>
  <c r="AF1586" i="3"/>
  <c r="AD1639" i="3"/>
  <c r="AF1639" i="3" s="1"/>
  <c r="AF1638" i="3"/>
  <c r="AD1659" i="3"/>
  <c r="AF1659" i="3" s="1"/>
  <c r="AF1658" i="3"/>
  <c r="AD1671" i="3"/>
  <c r="AF1671" i="3" s="1"/>
  <c r="AF1670" i="3"/>
  <c r="AD1696" i="3"/>
  <c r="AF1696" i="3" s="1"/>
  <c r="AF1695" i="3"/>
  <c r="AD1877" i="3"/>
  <c r="AF1877" i="3" s="1"/>
  <c r="AF1876" i="3"/>
  <c r="AD2102" i="3"/>
  <c r="AF2102" i="3" s="1"/>
  <c r="AF2101" i="3"/>
  <c r="AD2158" i="3"/>
  <c r="AF2158" i="3" s="1"/>
  <c r="AF2157" i="3"/>
  <c r="AD2179" i="3"/>
  <c r="AF2178" i="3"/>
  <c r="AD2321" i="3"/>
  <c r="AF2321" i="3" s="1"/>
  <c r="AF2320" i="3"/>
  <c r="AD2478" i="3"/>
  <c r="AF2478" i="3" s="1"/>
  <c r="AF2477" i="3"/>
  <c r="AD2572" i="3"/>
  <c r="AF2572" i="3" s="1"/>
  <c r="AF2571" i="3"/>
  <c r="AD2742" i="3"/>
  <c r="AF2742" i="3" s="1"/>
  <c r="AF2741" i="3"/>
  <c r="AD3119" i="3"/>
  <c r="AF3119" i="3" s="1"/>
  <c r="AF3118" i="3"/>
  <c r="AD3227" i="3"/>
  <c r="AF3227" i="3" s="1"/>
  <c r="AF3226" i="3"/>
  <c r="AF24" i="3"/>
  <c r="AF262" i="3"/>
  <c r="AD130" i="3"/>
  <c r="AF130" i="3" s="1"/>
  <c r="AF129" i="3"/>
  <c r="AD182" i="3"/>
  <c r="AF182" i="3" s="1"/>
  <c r="AF181" i="3"/>
  <c r="AD242" i="3"/>
  <c r="AF242" i="3" s="1"/>
  <c r="AF241" i="3"/>
  <c r="AD283" i="3"/>
  <c r="AF283" i="3" s="1"/>
  <c r="AF282" i="3"/>
  <c r="AD320" i="3"/>
  <c r="AF319" i="3"/>
  <c r="AD336" i="3"/>
  <c r="AF335" i="3"/>
  <c r="AD372" i="3"/>
  <c r="AF372" i="3" s="1"/>
  <c r="AF371" i="3"/>
  <c r="AD599" i="3"/>
  <c r="AF599" i="3" s="1"/>
  <c r="AF598" i="3"/>
  <c r="AD648" i="3"/>
  <c r="AF648" i="3" s="1"/>
  <c r="AF647" i="3"/>
  <c r="AD660" i="3"/>
  <c r="AF659" i="3"/>
  <c r="AD902" i="3"/>
  <c r="AF902" i="3" s="1"/>
  <c r="AF901" i="3"/>
  <c r="AD949" i="3"/>
  <c r="AF949" i="3" s="1"/>
  <c r="AF948" i="3"/>
  <c r="AD1043" i="3"/>
  <c r="AF1042" i="3"/>
  <c r="AD1172" i="3"/>
  <c r="AF1172" i="3" s="1"/>
  <c r="AF1171" i="3"/>
  <c r="AD1204" i="3"/>
  <c r="AF1203" i="3"/>
  <c r="AD1226" i="3"/>
  <c r="AF1226" i="3" s="1"/>
  <c r="AF1225" i="3"/>
  <c r="AD1266" i="3"/>
  <c r="AF1266" i="3" s="1"/>
  <c r="AF1265" i="3"/>
  <c r="AD1322" i="3"/>
  <c r="AF1322" i="3" s="1"/>
  <c r="AF1321" i="3"/>
  <c r="AD1424" i="3"/>
  <c r="AF1424" i="3" s="1"/>
  <c r="AF1423" i="3"/>
  <c r="AD1497" i="3"/>
  <c r="AF1497" i="3" s="1"/>
  <c r="AF1496" i="3"/>
  <c r="AD1591" i="3"/>
  <c r="AF1591" i="3" s="1"/>
  <c r="AF1590" i="3"/>
  <c r="AD1628" i="3"/>
  <c r="AF1627" i="3"/>
  <c r="AD1680" i="3"/>
  <c r="AF1680" i="3" s="1"/>
  <c r="AF1679" i="3"/>
  <c r="AD1719" i="3"/>
  <c r="AF1719" i="3" s="1"/>
  <c r="AF1718" i="3"/>
  <c r="AD1761" i="3"/>
  <c r="AF1761" i="3" s="1"/>
  <c r="AF1760" i="3"/>
  <c r="AD1881" i="3"/>
  <c r="AF1881" i="3" s="1"/>
  <c r="AF1880" i="3"/>
  <c r="AD1955" i="3"/>
  <c r="AF1955" i="3" s="1"/>
  <c r="AF1954" i="3"/>
  <c r="AD1974" i="3"/>
  <c r="AF1974" i="3" s="1"/>
  <c r="AF1973" i="3"/>
  <c r="AD2166" i="3"/>
  <c r="AF2166" i="3" s="1"/>
  <c r="AF2165" i="3"/>
  <c r="AD2218" i="3"/>
  <c r="AF2218" i="3" s="1"/>
  <c r="AF2217" i="3"/>
  <c r="AD2378" i="3"/>
  <c r="AF2378" i="3" s="1"/>
  <c r="AF2377" i="3"/>
  <c r="AD2480" i="3"/>
  <c r="AF2480" i="3" s="1"/>
  <c r="AF2479" i="3"/>
  <c r="AD2638" i="3"/>
  <c r="AF2638" i="3" s="1"/>
  <c r="AF2637" i="3"/>
  <c r="AF44" i="3"/>
  <c r="AF60" i="3"/>
  <c r="AF76" i="3"/>
  <c r="AD2835" i="3"/>
  <c r="AF2835" i="3" s="1"/>
  <c r="AF2834" i="3"/>
  <c r="AD3124" i="3"/>
  <c r="AF3124" i="3" s="1"/>
  <c r="AF3123" i="3"/>
  <c r="AD3191" i="3"/>
  <c r="AF3190" i="3"/>
  <c r="AD3275" i="3"/>
  <c r="AF3275" i="3" s="1"/>
  <c r="AF3274" i="3"/>
  <c r="AD3315" i="3"/>
  <c r="AF3315" i="3" s="1"/>
  <c r="AF3314" i="3"/>
  <c r="AD2815" i="3"/>
  <c r="AF2815" i="3" s="1"/>
  <c r="AF2814" i="3"/>
  <c r="AD2848" i="3"/>
  <c r="AF2848" i="3" s="1"/>
  <c r="AF2847" i="3"/>
  <c r="AD3035" i="3"/>
  <c r="AF3035" i="3" s="1"/>
  <c r="AF3034" i="3"/>
  <c r="AD3101" i="3"/>
  <c r="AE3101" i="3" s="1"/>
  <c r="AF3100" i="3"/>
  <c r="AD3131" i="3"/>
  <c r="AF3130" i="3"/>
  <c r="AD3173" i="3"/>
  <c r="AF3173" i="3" s="1"/>
  <c r="AF3172" i="3"/>
  <c r="AE312" i="3"/>
  <c r="AE534" i="3"/>
  <c r="AE1094" i="3"/>
  <c r="AE3123" i="3"/>
  <c r="AE3190" i="3"/>
  <c r="AE172" i="3"/>
  <c r="AE3231" i="3"/>
  <c r="AE3111" i="3"/>
  <c r="AE206" i="3"/>
  <c r="AE269" i="3"/>
  <c r="AE1302" i="3"/>
  <c r="AE119" i="3"/>
  <c r="AE183" i="3"/>
  <c r="AE554" i="3"/>
  <c r="AE750" i="3"/>
  <c r="AE803" i="3"/>
  <c r="AE878" i="3"/>
  <c r="AE902" i="3"/>
  <c r="AE1059" i="3"/>
  <c r="AE199" i="3"/>
  <c r="AE1143" i="3"/>
  <c r="AE1167" i="3"/>
  <c r="AE1174" i="3"/>
  <c r="AE1287" i="3"/>
  <c r="AE1310" i="3"/>
  <c r="AE1380" i="3"/>
  <c r="AE1410" i="3"/>
  <c r="AE1476" i="3"/>
  <c r="AE1548" i="3"/>
  <c r="AE1566" i="3"/>
  <c r="AE1795" i="3"/>
  <c r="AE1859" i="3"/>
  <c r="AE1885" i="3"/>
  <c r="AE1907" i="3"/>
  <c r="AE2420" i="3"/>
  <c r="AE2438" i="3"/>
  <c r="AE2480" i="3"/>
  <c r="AE2519" i="3"/>
  <c r="AE2670" i="3"/>
  <c r="AE2698" i="3"/>
  <c r="AE2747" i="3"/>
  <c r="AE2920" i="3"/>
  <c r="AE1334" i="3"/>
  <c r="AE1364" i="3"/>
  <c r="AE1412" i="3"/>
  <c r="AE1480" i="3"/>
  <c r="AE1536" i="3"/>
  <c r="AE1664" i="3"/>
  <c r="AE1913" i="3"/>
  <c r="AE1978" i="3"/>
  <c r="AE2230" i="3"/>
  <c r="AE2396" i="3"/>
  <c r="AE2606" i="3"/>
  <c r="AE1147" i="3"/>
  <c r="AE1160" i="3"/>
  <c r="AE1315" i="3"/>
  <c r="AE187" i="3"/>
  <c r="AE781" i="3"/>
  <c r="AE946" i="3"/>
  <c r="AE1134" i="3"/>
  <c r="AE1216" i="3"/>
  <c r="AE1238" i="3"/>
  <c r="AE1376" i="3"/>
  <c r="AE1396" i="3"/>
  <c r="AE1468" i="3"/>
  <c r="AE1558" i="3"/>
  <c r="AE1639" i="3"/>
  <c r="AE1659" i="3"/>
  <c r="AE3277" i="3"/>
  <c r="AE1759" i="3"/>
  <c r="AE1819" i="3"/>
  <c r="AE1877" i="3"/>
  <c r="AE1917" i="3"/>
  <c r="AE1970" i="3"/>
  <c r="AE1979" i="3"/>
  <c r="AE2211" i="3"/>
  <c r="AE2444" i="3"/>
  <c r="AE2588" i="3"/>
  <c r="AE2738" i="3"/>
  <c r="AE2790" i="3"/>
  <c r="AE2859" i="3"/>
  <c r="AE2913" i="3"/>
  <c r="AE3013" i="3"/>
  <c r="AE3034" i="3"/>
  <c r="AE3098" i="3"/>
  <c r="AE3183" i="3"/>
  <c r="AE3279" i="3"/>
  <c r="AE3299" i="3"/>
  <c r="AE3331" i="3"/>
  <c r="AE419" i="3"/>
  <c r="AE866" i="3"/>
  <c r="AE982" i="3"/>
  <c r="AE1172" i="3"/>
  <c r="AE1424" i="3"/>
  <c r="AE1472" i="3"/>
  <c r="AE1640" i="3"/>
  <c r="AE1804" i="3"/>
  <c r="AE1865" i="3"/>
  <c r="AE1905" i="3"/>
  <c r="AE1927" i="3"/>
  <c r="AE2134" i="3"/>
  <c r="AE2323" i="3"/>
  <c r="AE2408" i="3"/>
  <c r="AE2503" i="3"/>
  <c r="AE2572" i="3"/>
  <c r="AE2598" i="3"/>
  <c r="AE2688" i="3"/>
  <c r="AE2718" i="3"/>
  <c r="AE2774" i="3"/>
  <c r="AE2934" i="3"/>
  <c r="AE2990" i="3"/>
  <c r="AE3219" i="3"/>
  <c r="AE3337" i="3"/>
  <c r="AE2782" i="3"/>
  <c r="AE2802" i="3"/>
  <c r="AE2875" i="3"/>
  <c r="AE2922" i="3"/>
  <c r="AE3086" i="3"/>
  <c r="AE3237" i="3"/>
  <c r="AE3293" i="3"/>
  <c r="AD1469" i="3"/>
  <c r="AF1469" i="3" s="1"/>
  <c r="AD1641" i="3"/>
  <c r="AF1641" i="3" s="1"/>
  <c r="AD3040" i="3"/>
  <c r="AF3040" i="3" s="1"/>
  <c r="AE3079" i="3"/>
  <c r="AD3080" i="3"/>
  <c r="AE520" i="3"/>
  <c r="AE770" i="3"/>
  <c r="AD2689" i="3"/>
  <c r="AF2689" i="3" s="1"/>
  <c r="AE430" i="3"/>
  <c r="AE658" i="3"/>
  <c r="AD751" i="3"/>
  <c r="AE3118" i="3"/>
  <c r="AE3198" i="3"/>
  <c r="AD3087" i="3"/>
  <c r="AF3087" i="3" s="1"/>
  <c r="AD1075" i="3"/>
  <c r="AE1728" i="3"/>
  <c r="AE1760" i="3"/>
  <c r="AE1762" i="3"/>
  <c r="AE1851" i="3"/>
  <c r="AE282" i="3"/>
  <c r="AD367" i="3"/>
  <c r="AF367" i="3" s="1"/>
  <c r="AD958" i="3"/>
  <c r="AF958" i="3" s="1"/>
  <c r="AD1101" i="3"/>
  <c r="AF1101" i="3" s="1"/>
  <c r="AE1440" i="3"/>
  <c r="AE1586" i="3"/>
  <c r="AE2011" i="3"/>
  <c r="AD2976" i="3"/>
  <c r="AF2976" i="3" s="1"/>
  <c r="AD3020" i="3"/>
  <c r="AF3020" i="3" s="1"/>
  <c r="AE181" i="3"/>
  <c r="AE270" i="3"/>
  <c r="AD449" i="3"/>
  <c r="AF449" i="3" s="1"/>
  <c r="AE500" i="3"/>
  <c r="AD589" i="3"/>
  <c r="AF589" i="3" s="1"/>
  <c r="AD1317" i="3"/>
  <c r="AF1317" i="3" s="1"/>
  <c r="AD1473" i="3"/>
  <c r="AF1473" i="3" s="1"/>
  <c r="AD2409" i="3"/>
  <c r="AF2409" i="3" s="1"/>
  <c r="AD2991" i="3"/>
  <c r="AF2991" i="3" s="1"/>
  <c r="AD3294" i="3"/>
  <c r="AE242" i="3"/>
  <c r="AD313" i="3"/>
  <c r="AF313" i="3" s="1"/>
  <c r="AE318" i="3"/>
  <c r="AD501" i="3"/>
  <c r="AF501" i="3" s="1"/>
  <c r="AD521" i="3"/>
  <c r="AF521" i="3" s="1"/>
  <c r="AE576" i="3"/>
  <c r="AE880" i="3"/>
  <c r="AE901" i="3"/>
  <c r="AE1215" i="3"/>
  <c r="AD1413" i="3"/>
  <c r="AF1413" i="3" s="1"/>
  <c r="AE1638" i="3"/>
  <c r="AE1658" i="3"/>
  <c r="AE1695" i="3"/>
  <c r="AD1741" i="3"/>
  <c r="AF1741" i="3" s="1"/>
  <c r="AD2136" i="3"/>
  <c r="AF2136" i="3" s="1"/>
  <c r="AE2165" i="3"/>
  <c r="AD2421" i="3"/>
  <c r="AF2421" i="3" s="1"/>
  <c r="AE2443" i="3"/>
  <c r="AD2860" i="3"/>
  <c r="AD3014" i="3"/>
  <c r="AD1477" i="3"/>
  <c r="AF1477" i="3" s="1"/>
  <c r="AD1860" i="3"/>
  <c r="AF1860" i="3" s="1"/>
  <c r="AE35" i="3"/>
  <c r="AE225" i="3"/>
  <c r="AE241" i="3"/>
  <c r="AE262" i="3"/>
  <c r="AE448" i="3"/>
  <c r="AD623" i="3"/>
  <c r="AF623" i="3" s="1"/>
  <c r="AE1327" i="3"/>
  <c r="AE1626" i="3"/>
  <c r="AE1670" i="3"/>
  <c r="AE1718" i="3"/>
  <c r="AD1729" i="3"/>
  <c r="AF1729" i="3" s="1"/>
  <c r="AD1852" i="3"/>
  <c r="AE2118" i="3"/>
  <c r="AE2229" i="3"/>
  <c r="AE2307" i="3"/>
  <c r="AE2395" i="3"/>
  <c r="AE2814" i="3"/>
  <c r="AD2923" i="3"/>
  <c r="AF2923" i="3" s="1"/>
  <c r="AD3338" i="3"/>
  <c r="AF3338" i="3" s="1"/>
  <c r="AL26" i="3"/>
  <c r="AN24" i="3"/>
  <c r="AM23" i="3"/>
  <c r="AL22" i="3"/>
  <c r="AM26" i="3"/>
  <c r="AL25" i="3"/>
  <c r="AN23" i="3"/>
  <c r="AM22" i="3"/>
  <c r="AL21" i="3"/>
  <c r="AN25" i="3"/>
  <c r="AM24" i="3"/>
  <c r="AL23" i="3"/>
  <c r="AN21" i="3"/>
  <c r="AN26" i="3"/>
  <c r="AM25" i="3"/>
  <c r="AL24" i="3"/>
  <c r="AN22" i="3"/>
  <c r="AM21" i="3"/>
  <c r="AE396" i="3"/>
  <c r="AD925" i="3"/>
  <c r="AF925" i="3" s="1"/>
  <c r="AE924" i="3"/>
  <c r="AD1185" i="3"/>
  <c r="AE1508" i="3"/>
  <c r="AD1572" i="3"/>
  <c r="AF1572" i="3" s="1"/>
  <c r="AE1571" i="3"/>
  <c r="AE1796" i="3"/>
  <c r="AE2234" i="3"/>
  <c r="AD2235" i="3"/>
  <c r="AF2235" i="3" s="1"/>
  <c r="AE2298" i="3"/>
  <c r="AD2299" i="3"/>
  <c r="AF2299" i="3" s="1"/>
  <c r="AD2576" i="3"/>
  <c r="AF2576" i="3" s="1"/>
  <c r="AD2956" i="3"/>
  <c r="AF2956" i="3" s="1"/>
  <c r="AD3000" i="3"/>
  <c r="AF3000" i="3" s="1"/>
  <c r="AD173" i="3"/>
  <c r="AE185" i="3"/>
  <c r="AE198" i="3"/>
  <c r="AE268" i="3"/>
  <c r="AD303" i="3"/>
  <c r="AF303" i="3" s="1"/>
  <c r="AD331" i="3"/>
  <c r="AE331" i="3" s="1"/>
  <c r="AE330" i="3"/>
  <c r="AD397" i="3"/>
  <c r="AE470" i="3"/>
  <c r="AD536" i="3"/>
  <c r="AE536" i="3" s="1"/>
  <c r="AD577" i="3"/>
  <c r="AD619" i="3"/>
  <c r="AF619" i="3" s="1"/>
  <c r="AE618" i="3"/>
  <c r="AD802" i="3"/>
  <c r="AD831" i="3"/>
  <c r="AF831" i="3" s="1"/>
  <c r="AD940" i="3"/>
  <c r="AE975" i="3"/>
  <c r="AD1095" i="3"/>
  <c r="AE1095" i="3" s="1"/>
  <c r="AD1125" i="3"/>
  <c r="AF1125" i="3" s="1"/>
  <c r="AE1124" i="3"/>
  <c r="AD1144" i="3"/>
  <c r="AF1144" i="3" s="1"/>
  <c r="AE1168" i="3"/>
  <c r="AE1184" i="3"/>
  <c r="AE1270" i="3"/>
  <c r="AD1509" i="3"/>
  <c r="AF1509" i="3" s="1"/>
  <c r="AD1549" i="3"/>
  <c r="AF1549" i="3" s="1"/>
  <c r="AE1624" i="3"/>
  <c r="AD1665" i="3"/>
  <c r="AF1665" i="3" s="1"/>
  <c r="AD1797" i="3"/>
  <c r="AE1839" i="3"/>
  <c r="AD1908" i="3"/>
  <c r="AF1908" i="3" s="1"/>
  <c r="AD1980" i="3"/>
  <c r="AF1980" i="3" s="1"/>
  <c r="AD2003" i="3"/>
  <c r="AE2002" i="3"/>
  <c r="AD2034" i="3"/>
  <c r="AF2034" i="3" s="1"/>
  <c r="AE2033" i="3"/>
  <c r="AE2157" i="3"/>
  <c r="AE2174" i="3"/>
  <c r="AD2187" i="3"/>
  <c r="AE2580" i="3"/>
  <c r="AD2616" i="3"/>
  <c r="AF2616" i="3" s="1"/>
  <c r="AE2615" i="3"/>
  <c r="AE3241" i="3"/>
  <c r="AD3242" i="3"/>
  <c r="AF3242" i="3" s="1"/>
  <c r="AE20" i="3"/>
  <c r="AE226" i="3"/>
  <c r="AD737" i="3"/>
  <c r="AF737" i="3" s="1"/>
  <c r="AE736" i="3"/>
  <c r="AD1716" i="3"/>
  <c r="AE1715" i="3"/>
  <c r="AE1783" i="3"/>
  <c r="AE1803" i="3"/>
  <c r="AE1825" i="3"/>
  <c r="AE2760" i="3"/>
  <c r="AD2761" i="3"/>
  <c r="AD3066" i="3"/>
  <c r="AE3065" i="3"/>
  <c r="AD814" i="3"/>
  <c r="AF814" i="3" s="1"/>
  <c r="AE813" i="3"/>
  <c r="AD555" i="3"/>
  <c r="AD564" i="3"/>
  <c r="AF564" i="3" s="1"/>
  <c r="AD793" i="3"/>
  <c r="AE792" i="3"/>
  <c r="AD950" i="3"/>
  <c r="AF950" i="3" s="1"/>
  <c r="AE949" i="3"/>
  <c r="AD961" i="3"/>
  <c r="AF961" i="3" s="1"/>
  <c r="AD1148" i="3"/>
  <c r="AF1148" i="3" s="1"/>
  <c r="AD1268" i="3"/>
  <c r="AE1267" i="3"/>
  <c r="AD1337" i="3"/>
  <c r="AF1337" i="3" s="1"/>
  <c r="AE1336" i="3"/>
  <c r="AE1632" i="3"/>
  <c r="AD1747" i="3"/>
  <c r="AF1747" i="3" s="1"/>
  <c r="AE1746" i="3"/>
  <c r="AD1820" i="3"/>
  <c r="AD1971" i="3"/>
  <c r="AD2010" i="3"/>
  <c r="AF2010" i="3" s="1"/>
  <c r="AE2009" i="3"/>
  <c r="AD2151" i="3"/>
  <c r="AE2150" i="3"/>
  <c r="AD2732" i="3"/>
  <c r="AE2800" i="3"/>
  <c r="AD2801" i="3"/>
  <c r="AF2801" i="3" s="1"/>
  <c r="AD2998" i="3"/>
  <c r="AE2997" i="3"/>
  <c r="AE3070" i="3"/>
  <c r="AE3336" i="3"/>
  <c r="AD2876" i="3"/>
  <c r="AE588" i="3"/>
  <c r="AE598" i="3"/>
  <c r="AD603" i="3"/>
  <c r="AE632" i="3"/>
  <c r="AE690" i="3"/>
  <c r="AE700" i="3"/>
  <c r="AE820" i="3"/>
  <c r="AE915" i="3"/>
  <c r="AE937" i="3"/>
  <c r="AD947" i="3"/>
  <c r="AF947" i="3" s="1"/>
  <c r="AE1055" i="3"/>
  <c r="AE1088" i="3"/>
  <c r="AD1141" i="3"/>
  <c r="AE1171" i="3"/>
  <c r="AE1316" i="3"/>
  <c r="AE1363" i="3"/>
  <c r="AE1375" i="3"/>
  <c r="AE1379" i="3"/>
  <c r="AE1423" i="3"/>
  <c r="AE1479" i="3"/>
  <c r="AE1590" i="3"/>
  <c r="AE1627" i="3"/>
  <c r="AE1643" i="3"/>
  <c r="AE1679" i="3"/>
  <c r="AE1711" i="3"/>
  <c r="AE1740" i="3"/>
  <c r="AE2026" i="3"/>
  <c r="AE2135" i="3"/>
  <c r="AE3119" i="3"/>
  <c r="AD2935" i="3"/>
  <c r="AF2935" i="3" s="1"/>
  <c r="AD139" i="3"/>
  <c r="AF139" i="3" s="1"/>
  <c r="AE138" i="3"/>
  <c r="AD154" i="3"/>
  <c r="AE153" i="3"/>
  <c r="AD387" i="3"/>
  <c r="AF387" i="3" s="1"/>
  <c r="AE386" i="3"/>
  <c r="AD477" i="3"/>
  <c r="AF477" i="3" s="1"/>
  <c r="AE476" i="3"/>
  <c r="AD548" i="3"/>
  <c r="AD696" i="3"/>
  <c r="AE1053" i="3"/>
  <c r="AD1054" i="3"/>
  <c r="AF1054" i="3" s="1"/>
  <c r="AE1123" i="3"/>
  <c r="AD6" i="3"/>
  <c r="AD86" i="3"/>
  <c r="AF86" i="3" s="1"/>
  <c r="AE85" i="3"/>
  <c r="AD127" i="3"/>
  <c r="AE126" i="3"/>
  <c r="AD316" i="3"/>
  <c r="AE316" i="3" s="1"/>
  <c r="AD347" i="3"/>
  <c r="AE346" i="3"/>
  <c r="AD569" i="3"/>
  <c r="AF569" i="3" s="1"/>
  <c r="AE568" i="3"/>
  <c r="AD657" i="3"/>
  <c r="AE656" i="3"/>
  <c r="AD692" i="3"/>
  <c r="AD720" i="3"/>
  <c r="AE720" i="3" s="1"/>
  <c r="AD743" i="3"/>
  <c r="AE742" i="3"/>
  <c r="AD788" i="3"/>
  <c r="AF788" i="3" s="1"/>
  <c r="AD869" i="3"/>
  <c r="AF869" i="3" s="1"/>
  <c r="AE868" i="3"/>
  <c r="AD1072" i="3"/>
  <c r="AF1072" i="3" s="1"/>
  <c r="AE1071" i="3"/>
  <c r="AD1228" i="3"/>
  <c r="AF1228" i="3" s="1"/>
  <c r="AE1227" i="3"/>
  <c r="AD1253" i="3"/>
  <c r="AF1253" i="3" s="1"/>
  <c r="AE1252" i="3"/>
  <c r="AD12" i="3"/>
  <c r="AF12" i="3" s="1"/>
  <c r="AE11" i="3"/>
  <c r="AE247" i="3"/>
  <c r="AE374" i="3"/>
  <c r="AE447" i="3"/>
  <c r="AD484" i="3"/>
  <c r="AD560" i="3"/>
  <c r="AF560" i="3" s="1"/>
  <c r="AD585" i="3"/>
  <c r="AF585" i="3" s="1"/>
  <c r="AE584" i="3"/>
  <c r="AD620" i="3"/>
  <c r="AE911" i="3"/>
  <c r="AD1024" i="3"/>
  <c r="AF1024" i="3" s="1"/>
  <c r="AE1023" i="3"/>
  <c r="AE1073" i="3"/>
  <c r="AD1196" i="3"/>
  <c r="AF1196" i="3" s="1"/>
  <c r="AE1195" i="3"/>
  <c r="AD1260" i="3"/>
  <c r="AF1260" i="3" s="1"/>
  <c r="AE1259" i="3"/>
  <c r="AD29" i="3"/>
  <c r="AF29" i="3" s="1"/>
  <c r="AE28" i="3"/>
  <c r="AD53" i="3"/>
  <c r="AF53" i="3" s="1"/>
  <c r="AE52" i="3"/>
  <c r="AD105" i="3"/>
  <c r="AE104" i="3"/>
  <c r="AE164" i="3"/>
  <c r="AD325" i="3"/>
  <c r="AF325" i="3" s="1"/>
  <c r="AE324" i="3"/>
  <c r="AD409" i="3"/>
  <c r="AD410" i="3" s="1"/>
  <c r="AF410" i="3" s="1"/>
  <c r="AE408" i="3"/>
  <c r="AD464" i="3"/>
  <c r="AD600" i="3"/>
  <c r="AD663" i="3"/>
  <c r="AF663" i="3" s="1"/>
  <c r="AE662" i="3"/>
  <c r="AD680" i="3"/>
  <c r="AD731" i="3"/>
  <c r="AF731" i="3" s="1"/>
  <c r="AE730" i="3"/>
  <c r="AD756" i="3"/>
  <c r="AF756" i="3" s="1"/>
  <c r="AE831" i="3"/>
  <c r="AD832" i="3"/>
  <c r="AF832" i="3" s="1"/>
  <c r="AD1063" i="3"/>
  <c r="AE1062" i="3"/>
  <c r="AD1284" i="3"/>
  <c r="AE1283" i="3"/>
  <c r="AD1464" i="3"/>
  <c r="AE1463" i="3"/>
  <c r="AD1615" i="3"/>
  <c r="AF1615" i="3" s="1"/>
  <c r="AE1614" i="3"/>
  <c r="AD938" i="3"/>
  <c r="AF938" i="3" s="1"/>
  <c r="AD1089" i="3"/>
  <c r="AF1089" i="3" s="1"/>
  <c r="AD1272" i="3"/>
  <c r="AF1272" i="3" s="1"/>
  <c r="AE1271" i="3"/>
  <c r="AE1395" i="3"/>
  <c r="AE1507" i="3"/>
  <c r="AD1663" i="3"/>
  <c r="AF1663" i="3" s="1"/>
  <c r="AE1662" i="3"/>
  <c r="AE1784" i="3"/>
  <c r="AD1785" i="3"/>
  <c r="AF1785" i="3" s="1"/>
  <c r="AE1840" i="3"/>
  <c r="AE1873" i="3"/>
  <c r="AD2124" i="3"/>
  <c r="AE2123" i="3"/>
  <c r="AE2177" i="3"/>
  <c r="AD2533" i="3"/>
  <c r="AF2533" i="3" s="1"/>
  <c r="AE2532" i="3"/>
  <c r="AE2644" i="3"/>
  <c r="AD2645" i="3"/>
  <c r="AF2645" i="3" s="1"/>
  <c r="AD2832" i="3"/>
  <c r="AF2832" i="3" s="1"/>
  <c r="AE2831" i="3"/>
  <c r="AE2958" i="3"/>
  <c r="AD2959" i="3"/>
  <c r="AF2959" i="3" s="1"/>
  <c r="AE3033" i="3"/>
  <c r="AD1771" i="3"/>
  <c r="AF1771" i="3" s="1"/>
  <c r="AE1770" i="3"/>
  <c r="AD1793" i="3"/>
  <c r="AE1792" i="3"/>
  <c r="AD1863" i="3"/>
  <c r="AE1862" i="3"/>
  <c r="AE2226" i="3"/>
  <c r="AE2258" i="3"/>
  <c r="AD2259" i="3"/>
  <c r="AF2259" i="3" s="1"/>
  <c r="AD2356" i="3"/>
  <c r="AF2356" i="3" s="1"/>
  <c r="AE2355" i="3"/>
  <c r="AE3042" i="3"/>
  <c r="AD3043" i="3"/>
  <c r="AF3043" i="3" s="1"/>
  <c r="AD3265" i="3"/>
  <c r="AE3264" i="3"/>
  <c r="AE24" i="3"/>
  <c r="AE44" i="3"/>
  <c r="AE60" i="3"/>
  <c r="AE76" i="3"/>
  <c r="AE129" i="3"/>
  <c r="AE148" i="3"/>
  <c r="AE160" i="3"/>
  <c r="AE182" i="3"/>
  <c r="AE216" i="3"/>
  <c r="AD227" i="3"/>
  <c r="AF227" i="3" s="1"/>
  <c r="AE232" i="3"/>
  <c r="AD243" i="3"/>
  <c r="AF243" i="3" s="1"/>
  <c r="AE245" i="3"/>
  <c r="AE302" i="3"/>
  <c r="AE314" i="3"/>
  <c r="AE366" i="3"/>
  <c r="AE400" i="3"/>
  <c r="AE420" i="3"/>
  <c r="AE558" i="3"/>
  <c r="AE580" i="3"/>
  <c r="AE602" i="3"/>
  <c r="AE622" i="3"/>
  <c r="AE740" i="3"/>
  <c r="AE829" i="3"/>
  <c r="AE936" i="3"/>
  <c r="AE957" i="3"/>
  <c r="AE1056" i="3"/>
  <c r="AE1087" i="3"/>
  <c r="AE1100" i="3"/>
  <c r="AE1140" i="3"/>
  <c r="AE1159" i="3"/>
  <c r="AE1166" i="3"/>
  <c r="AE1191" i="3"/>
  <c r="AE1203" i="3"/>
  <c r="AD1288" i="3"/>
  <c r="AF1288" i="3" s="1"/>
  <c r="AD1292" i="3"/>
  <c r="AF1292" i="3" s="1"/>
  <c r="AE1291" i="3"/>
  <c r="AE1496" i="3"/>
  <c r="AD1756" i="3"/>
  <c r="AF1756" i="3" s="1"/>
  <c r="AE1755" i="3"/>
  <c r="AE1820" i="3"/>
  <c r="AD1841" i="3"/>
  <c r="AF1841" i="3" s="1"/>
  <c r="AD1875" i="3"/>
  <c r="AF1875" i="3" s="1"/>
  <c r="AE1874" i="3"/>
  <c r="AD1950" i="3"/>
  <c r="AF1950" i="3" s="1"/>
  <c r="AE1949" i="3"/>
  <c r="AD2084" i="3"/>
  <c r="AF2084" i="3" s="1"/>
  <c r="AE2083" i="3"/>
  <c r="AD2130" i="3"/>
  <c r="AF2130" i="3" s="1"/>
  <c r="AE2129" i="3"/>
  <c r="AD2280" i="3"/>
  <c r="AF2280" i="3" s="1"/>
  <c r="AE2336" i="3"/>
  <c r="AD2337" i="3"/>
  <c r="AE2624" i="3"/>
  <c r="AD2886" i="3"/>
  <c r="AE2885" i="3"/>
  <c r="AE2954" i="3"/>
  <c r="AE3026" i="3"/>
  <c r="AD3027" i="3"/>
  <c r="AF3027" i="3" s="1"/>
  <c r="AD3057" i="3"/>
  <c r="AF3057" i="3" s="1"/>
  <c r="AD131" i="3"/>
  <c r="AD161" i="3"/>
  <c r="AD217" i="3"/>
  <c r="AF217" i="3" s="1"/>
  <c r="AD233" i="3"/>
  <c r="AF233" i="3" s="1"/>
  <c r="AD421" i="3"/>
  <c r="AD741" i="3"/>
  <c r="AD804" i="3"/>
  <c r="AE830" i="3"/>
  <c r="AE933" i="3"/>
  <c r="AD983" i="3"/>
  <c r="AF983" i="3" s="1"/>
  <c r="AD1057" i="3"/>
  <c r="AF1057" i="3" s="1"/>
  <c r="AD1607" i="3"/>
  <c r="AF1607" i="3" s="1"/>
  <c r="AE1606" i="3"/>
  <c r="AD1652" i="3"/>
  <c r="AF1652" i="3" s="1"/>
  <c r="AE1651" i="3"/>
  <c r="AD1661" i="3"/>
  <c r="AF1661" i="3" s="1"/>
  <c r="AE1660" i="3"/>
  <c r="AD1684" i="3"/>
  <c r="AE1683" i="3"/>
  <c r="AD1787" i="3"/>
  <c r="AF1787" i="3" s="1"/>
  <c r="AE1786" i="3"/>
  <c r="AE1835" i="3"/>
  <c r="AD1836" i="3"/>
  <c r="AF1836" i="3" s="1"/>
  <c r="AD1843" i="3"/>
  <c r="AF1843" i="3" s="1"/>
  <c r="AE1842" i="3"/>
  <c r="AD1899" i="3"/>
  <c r="AE1898" i="3"/>
  <c r="AD2058" i="3"/>
  <c r="AF2058" i="3" s="1"/>
  <c r="AE2057" i="3"/>
  <c r="AE2372" i="3"/>
  <c r="AD2373" i="3"/>
  <c r="AF2373" i="3" s="1"/>
  <c r="AD2620" i="3"/>
  <c r="AE2619" i="3"/>
  <c r="AD1928" i="3"/>
  <c r="AF1928" i="3" s="1"/>
  <c r="AD2212" i="3"/>
  <c r="AF2212" i="3" s="1"/>
  <c r="AD2231" i="3"/>
  <c r="AF2231" i="3" s="1"/>
  <c r="AE2242" i="3"/>
  <c r="AE2320" i="3"/>
  <c r="AE2428" i="3"/>
  <c r="AD2429" i="3"/>
  <c r="AF2429" i="3" s="1"/>
  <c r="AD2520" i="3"/>
  <c r="AD2548" i="3"/>
  <c r="AF2548" i="3" s="1"/>
  <c r="AE2547" i="3"/>
  <c r="AE2712" i="3"/>
  <c r="AD2713" i="3"/>
  <c r="AF2713" i="3" s="1"/>
  <c r="AE2949" i="3"/>
  <c r="AE3017" i="3"/>
  <c r="AE3218" i="3"/>
  <c r="AE2238" i="3"/>
  <c r="AE2308" i="3"/>
  <c r="AD2328" i="3"/>
  <c r="AF2328" i="3" s="1"/>
  <c r="AE2327" i="3"/>
  <c r="AD2348" i="3"/>
  <c r="AF2348" i="3" s="1"/>
  <c r="AE2347" i="3"/>
  <c r="AD2364" i="3"/>
  <c r="AF2364" i="3" s="1"/>
  <c r="AE2363" i="3"/>
  <c r="AE2432" i="3"/>
  <c r="AD2433" i="3"/>
  <c r="AF2433" i="3" s="1"/>
  <c r="AD2628" i="3"/>
  <c r="AF2628" i="3" s="1"/>
  <c r="AE2627" i="3"/>
  <c r="AD2652" i="3"/>
  <c r="AF2652" i="3" s="1"/>
  <c r="AE2651" i="3"/>
  <c r="AE2736" i="3"/>
  <c r="AE2847" i="3"/>
  <c r="AE2902" i="3"/>
  <c r="AD2903" i="3"/>
  <c r="AF2903" i="3" s="1"/>
  <c r="AE2930" i="3"/>
  <c r="AD2931" i="3"/>
  <c r="AD2950" i="3"/>
  <c r="AF2950" i="3" s="1"/>
  <c r="AD3018" i="3"/>
  <c r="AF3018" i="3" s="1"/>
  <c r="AE3022" i="3"/>
  <c r="AD3023" i="3"/>
  <c r="AF3023" i="3" s="1"/>
  <c r="AE3030" i="3"/>
  <c r="AD3031" i="3"/>
  <c r="AF3031" i="3" s="1"/>
  <c r="AE3050" i="3"/>
  <c r="AD3051" i="3"/>
  <c r="AF3051" i="3" s="1"/>
  <c r="AD3064" i="3"/>
  <c r="AF3064" i="3" s="1"/>
  <c r="AD3203" i="3"/>
  <c r="AF3203" i="3" s="1"/>
  <c r="AE3202" i="3"/>
  <c r="AE3229" i="3"/>
  <c r="AD3230" i="3"/>
  <c r="AF3230" i="3" s="1"/>
  <c r="AD3245" i="3"/>
  <c r="AE3245" i="3" s="1"/>
  <c r="AE3244" i="3"/>
  <c r="AD3341" i="3"/>
  <c r="AE3340" i="3"/>
  <c r="AD1826" i="3"/>
  <c r="AF1826" i="3" s="1"/>
  <c r="AE1934" i="3"/>
  <c r="AE1941" i="3"/>
  <c r="AE1954" i="3"/>
  <c r="AE1973" i="3"/>
  <c r="AE1977" i="3"/>
  <c r="AE2101" i="3"/>
  <c r="AE2178" i="3"/>
  <c r="AE2186" i="3"/>
  <c r="AE2194" i="3"/>
  <c r="AE2217" i="3"/>
  <c r="AD2239" i="3"/>
  <c r="AD2268" i="3"/>
  <c r="AD2309" i="3"/>
  <c r="AF2309" i="3" s="1"/>
  <c r="AD2324" i="3"/>
  <c r="AF2324" i="3" s="1"/>
  <c r="AD2504" i="3"/>
  <c r="AF2504" i="3" s="1"/>
  <c r="AD2540" i="3"/>
  <c r="AF2540" i="3" s="1"/>
  <c r="AE2539" i="3"/>
  <c r="AD2748" i="3"/>
  <c r="AE2792" i="3"/>
  <c r="AD2793" i="3"/>
  <c r="AF2793" i="3" s="1"/>
  <c r="AD2914" i="3"/>
  <c r="AF2914" i="3" s="1"/>
  <c r="AE2938" i="3"/>
  <c r="AD2939" i="3"/>
  <c r="AF2939" i="3" s="1"/>
  <c r="AD2972" i="3"/>
  <c r="AF2972" i="3" s="1"/>
  <c r="AE3195" i="3"/>
  <c r="AD3196" i="3"/>
  <c r="AF3196" i="3" s="1"/>
  <c r="AE3285" i="3"/>
  <c r="AD3286" i="3"/>
  <c r="AD3305" i="3"/>
  <c r="AE3304" i="3"/>
  <c r="AD3071" i="3"/>
  <c r="AF3071" i="3" s="1"/>
  <c r="AD3184" i="3"/>
  <c r="AF3184" i="3" s="1"/>
  <c r="AD3220" i="3"/>
  <c r="AF3220" i="3" s="1"/>
  <c r="AD3278" i="3"/>
  <c r="AF3278" i="3" s="1"/>
  <c r="AE2479" i="3"/>
  <c r="AE2571" i="3"/>
  <c r="AE2575" i="3"/>
  <c r="AE2579" i="3"/>
  <c r="AE2587" i="3"/>
  <c r="AE2731" i="3"/>
  <c r="AE2830" i="3"/>
  <c r="AE2834" i="3"/>
  <c r="AD3067" i="3"/>
  <c r="AF3067" i="3" s="1"/>
  <c r="AD3099" i="3"/>
  <c r="AF3099" i="3" s="1"/>
  <c r="AD3120" i="3"/>
  <c r="AF3120" i="3" s="1"/>
  <c r="AE3236" i="3"/>
  <c r="AE21" i="3"/>
  <c r="AD22" i="3"/>
  <c r="AF22" i="3" s="1"/>
  <c r="AE36" i="3"/>
  <c r="AD37" i="3"/>
  <c r="AF37" i="3" s="1"/>
  <c r="AD56" i="3"/>
  <c r="AF56" i="3" s="1"/>
  <c r="AE55" i="3"/>
  <c r="AD13" i="3"/>
  <c r="AF13" i="3" s="1"/>
  <c r="AD30" i="3"/>
  <c r="AF30" i="3" s="1"/>
  <c r="AE59" i="3"/>
  <c r="AD68" i="3"/>
  <c r="AF68" i="3" s="1"/>
  <c r="AE67" i="3"/>
  <c r="AE25" i="3"/>
  <c r="AD26" i="3"/>
  <c r="AF26" i="3" s="1"/>
  <c r="AE45" i="3"/>
  <c r="AD46" i="3"/>
  <c r="AF46" i="3" s="1"/>
  <c r="AE61" i="3"/>
  <c r="AD62" i="3"/>
  <c r="AF62" i="3" s="1"/>
  <c r="AD78" i="3"/>
  <c r="AF78" i="3" s="1"/>
  <c r="AE77" i="3"/>
  <c r="AD256" i="3"/>
  <c r="AF256" i="3" s="1"/>
  <c r="AE255" i="3"/>
  <c r="AE293" i="3"/>
  <c r="AD294" i="3"/>
  <c r="AF294" i="3" s="1"/>
  <c r="AE372" i="3"/>
  <c r="AE397" i="3"/>
  <c r="AE425" i="3"/>
  <c r="AD426" i="3"/>
  <c r="AF426" i="3" s="1"/>
  <c r="AE449" i="3"/>
  <c r="AD450" i="3"/>
  <c r="AF450" i="3" s="1"/>
  <c r="AD478" i="3"/>
  <c r="AF478" i="3" s="1"/>
  <c r="AE577" i="3"/>
  <c r="AE685" i="3"/>
  <c r="AD686" i="3"/>
  <c r="AF686" i="3" s="1"/>
  <c r="AE737" i="3"/>
  <c r="AD738" i="3"/>
  <c r="AF738" i="3" s="1"/>
  <c r="AE6" i="3"/>
  <c r="AE54" i="3"/>
  <c r="AE58" i="3"/>
  <c r="AE66" i="3"/>
  <c r="AE96" i="3"/>
  <c r="AD140" i="3"/>
  <c r="AF140" i="3" s="1"/>
  <c r="AD149" i="3"/>
  <c r="AF149" i="3" s="1"/>
  <c r="AE152" i="3"/>
  <c r="AD165" i="3"/>
  <c r="AF165" i="3" s="1"/>
  <c r="AE184" i="3"/>
  <c r="AE186" i="3"/>
  <c r="AD188" i="3"/>
  <c r="AF188" i="3" s="1"/>
  <c r="AD200" i="3"/>
  <c r="AF200" i="3" s="1"/>
  <c r="AE205" i="3"/>
  <c r="AD207" i="3"/>
  <c r="AF207" i="3" s="1"/>
  <c r="AE228" i="3"/>
  <c r="AE244" i="3"/>
  <c r="AE246" i="3"/>
  <c r="AD248" i="3"/>
  <c r="AF248" i="3" s="1"/>
  <c r="AD272" i="3"/>
  <c r="AF272" i="3" s="1"/>
  <c r="AE271" i="3"/>
  <c r="AD284" i="3"/>
  <c r="AF284" i="3" s="1"/>
  <c r="AE283" i="3"/>
  <c r="AE313" i="3"/>
  <c r="AE336" i="3"/>
  <c r="AE401" i="3"/>
  <c r="AD402" i="3"/>
  <c r="AF402" i="3" s="1"/>
  <c r="AE456" i="3"/>
  <c r="AE517" i="3"/>
  <c r="AD518" i="3"/>
  <c r="AF518" i="3" s="1"/>
  <c r="AE572" i="3"/>
  <c r="AE581" i="3"/>
  <c r="AD582" i="3"/>
  <c r="AF582" i="3" s="1"/>
  <c r="AE597" i="3"/>
  <c r="AE605" i="3"/>
  <c r="AD606" i="3"/>
  <c r="AF606" i="3" s="1"/>
  <c r="AE648" i="3"/>
  <c r="AD97" i="3"/>
  <c r="AF97" i="3" s="1"/>
  <c r="AD120" i="3"/>
  <c r="AF120" i="3" s="1"/>
  <c r="AE130" i="3"/>
  <c r="AD229" i="3"/>
  <c r="AF229" i="3" s="1"/>
  <c r="AD264" i="3"/>
  <c r="AF264" i="3" s="1"/>
  <c r="AE263" i="3"/>
  <c r="AE277" i="3"/>
  <c r="AD278" i="3"/>
  <c r="AF278" i="3" s="1"/>
  <c r="AE297" i="3"/>
  <c r="AD298" i="3"/>
  <c r="AF298" i="3" s="1"/>
  <c r="AE364" i="3"/>
  <c r="AD373" i="3"/>
  <c r="AF373" i="3" s="1"/>
  <c r="AE376" i="3"/>
  <c r="AE385" i="3"/>
  <c r="AE521" i="3"/>
  <c r="AD522" i="3"/>
  <c r="AF522" i="3" s="1"/>
  <c r="AE585" i="3"/>
  <c r="AD586" i="3"/>
  <c r="AF586" i="3" s="1"/>
  <c r="AE633" i="3"/>
  <c r="AD634" i="3"/>
  <c r="AF634" i="3" s="1"/>
  <c r="AE701" i="3"/>
  <c r="AD702" i="3"/>
  <c r="AF702" i="3" s="1"/>
  <c r="AE712" i="3"/>
  <c r="AE725" i="3"/>
  <c r="AD726" i="3"/>
  <c r="AF726" i="3" s="1"/>
  <c r="AD757" i="3"/>
  <c r="AF757" i="3" s="1"/>
  <c r="AD276" i="3"/>
  <c r="AF276" i="3" s="1"/>
  <c r="AE275" i="3"/>
  <c r="AE320" i="3"/>
  <c r="AE333" i="3"/>
  <c r="AD334" i="3"/>
  <c r="AF334" i="3" s="1"/>
  <c r="AE381" i="3"/>
  <c r="AD382" i="3"/>
  <c r="AF382" i="3" s="1"/>
  <c r="AE429" i="3"/>
  <c r="AE432" i="3"/>
  <c r="AE441" i="3"/>
  <c r="AD442" i="3"/>
  <c r="AF442" i="3" s="1"/>
  <c r="AE481" i="3"/>
  <c r="AD482" i="3"/>
  <c r="AF482" i="3" s="1"/>
  <c r="AE533" i="3"/>
  <c r="AD570" i="3"/>
  <c r="AF570" i="3" s="1"/>
  <c r="AD590" i="3"/>
  <c r="AF590" i="3" s="1"/>
  <c r="AE601" i="3"/>
  <c r="AE649" i="3"/>
  <c r="AD650" i="3"/>
  <c r="AF650" i="3" s="1"/>
  <c r="AE660" i="3"/>
  <c r="AE676" i="3"/>
  <c r="AE680" i="3"/>
  <c r="AD797" i="3"/>
  <c r="AF797" i="3" s="1"/>
  <c r="AE796" i="3"/>
  <c r="AD817" i="3"/>
  <c r="AF817" i="3" s="1"/>
  <c r="AD849" i="3"/>
  <c r="AF849" i="3" s="1"/>
  <c r="AE881" i="3"/>
  <c r="AD882" i="3"/>
  <c r="AF882" i="3" s="1"/>
  <c r="AD896" i="3"/>
  <c r="AF896" i="3" s="1"/>
  <c r="AE895" i="3"/>
  <c r="AE950" i="3"/>
  <c r="AD951" i="3"/>
  <c r="AF951" i="3" s="1"/>
  <c r="AE315" i="3"/>
  <c r="AE319" i="3"/>
  <c r="AE335" i="3"/>
  <c r="AE363" i="3"/>
  <c r="AE367" i="3"/>
  <c r="AE371" i="3"/>
  <c r="AE375" i="3"/>
  <c r="AE387" i="3"/>
  <c r="AE431" i="3"/>
  <c r="AE455" i="3"/>
  <c r="AE463" i="3"/>
  <c r="AE471" i="3"/>
  <c r="AE483" i="3"/>
  <c r="AE535" i="3"/>
  <c r="AE547" i="3"/>
  <c r="AE555" i="3"/>
  <c r="AE559" i="3"/>
  <c r="AE563" i="3"/>
  <c r="AE571" i="3"/>
  <c r="AE599" i="3"/>
  <c r="AE619" i="3"/>
  <c r="AE647" i="3"/>
  <c r="AE659" i="3"/>
  <c r="AE675" i="3"/>
  <c r="AE679" i="3"/>
  <c r="AE691" i="3"/>
  <c r="AE695" i="3"/>
  <c r="AE711" i="3"/>
  <c r="AE719" i="3"/>
  <c r="AE731" i="3"/>
  <c r="AE751" i="3"/>
  <c r="AE755" i="3"/>
  <c r="AE771" i="3"/>
  <c r="AD782" i="3"/>
  <c r="AF782" i="3" s="1"/>
  <c r="AE787" i="3"/>
  <c r="AE795" i="3"/>
  <c r="AE801" i="3"/>
  <c r="AE810" i="3"/>
  <c r="AD821" i="3"/>
  <c r="AF821" i="3" s="1"/>
  <c r="AE842" i="3"/>
  <c r="AD852" i="3"/>
  <c r="AF852" i="3" s="1"/>
  <c r="AE851" i="3"/>
  <c r="AD1019" i="3"/>
  <c r="AF1019" i="3" s="1"/>
  <c r="AE1018" i="3"/>
  <c r="AD1035" i="3"/>
  <c r="AF1035" i="3" s="1"/>
  <c r="AE1034" i="3"/>
  <c r="AE809" i="3"/>
  <c r="AE816" i="3"/>
  <c r="AE832" i="3"/>
  <c r="AE841" i="3"/>
  <c r="AE848" i="3"/>
  <c r="AE867" i="3"/>
  <c r="AE879" i="3"/>
  <c r="AD1012" i="3"/>
  <c r="AF1012" i="3" s="1"/>
  <c r="AE1011" i="3"/>
  <c r="AE903" i="3"/>
  <c r="AE912" i="3"/>
  <c r="AD914" i="3"/>
  <c r="AF914" i="3" s="1"/>
  <c r="AD916" i="3"/>
  <c r="AF916" i="3" s="1"/>
  <c r="AE935" i="3"/>
  <c r="AE972" i="3"/>
  <c r="AD974" i="3"/>
  <c r="AF974" i="3" s="1"/>
  <c r="AD976" i="3"/>
  <c r="AF976" i="3" s="1"/>
  <c r="AE995" i="3"/>
  <c r="AE1013" i="3"/>
  <c r="AD1014" i="3"/>
  <c r="AF1014" i="3" s="1"/>
  <c r="AE1043" i="3"/>
  <c r="AD1067" i="3"/>
  <c r="AF1067" i="3" s="1"/>
  <c r="AD1103" i="3"/>
  <c r="AF1103" i="3" s="1"/>
  <c r="AE1170" i="3"/>
  <c r="AD904" i="3"/>
  <c r="AF904" i="3" s="1"/>
  <c r="AE923" i="3"/>
  <c r="AE925" i="3"/>
  <c r="AE932" i="3"/>
  <c r="AE939" i="3"/>
  <c r="AE948" i="3"/>
  <c r="AE960" i="3"/>
  <c r="AD996" i="3"/>
  <c r="AF996" i="3" s="1"/>
  <c r="AD1052" i="3"/>
  <c r="AF1052" i="3" s="1"/>
  <c r="AE1051" i="3"/>
  <c r="AE1066" i="3"/>
  <c r="AD1076" i="3"/>
  <c r="AF1076" i="3" s="1"/>
  <c r="AE1102" i="3"/>
  <c r="AD1175" i="3"/>
  <c r="AF1175" i="3" s="1"/>
  <c r="AE1266" i="3"/>
  <c r="AE1328" i="3"/>
  <c r="AE913" i="3"/>
  <c r="AE973" i="3"/>
  <c r="AE1042" i="3"/>
  <c r="AE1061" i="3"/>
  <c r="AE1153" i="3"/>
  <c r="AE1204" i="3"/>
  <c r="AE1010" i="3"/>
  <c r="AE1017" i="3"/>
  <c r="AE1033" i="3"/>
  <c r="AD1060" i="3"/>
  <c r="AF1060" i="3" s="1"/>
  <c r="AD1090" i="3"/>
  <c r="AF1090" i="3" s="1"/>
  <c r="AE1105" i="3"/>
  <c r="AD1155" i="3"/>
  <c r="AF1155" i="3" s="1"/>
  <c r="AE1154" i="3"/>
  <c r="AD1161" i="3"/>
  <c r="AF1161" i="3" s="1"/>
  <c r="AE1169" i="3"/>
  <c r="AE1192" i="3"/>
  <c r="AE1226" i="3"/>
  <c r="AE1253" i="3"/>
  <c r="AD1254" i="3"/>
  <c r="AF1254" i="3" s="1"/>
  <c r="AE1284" i="3"/>
  <c r="AE1290" i="3"/>
  <c r="AD1323" i="3"/>
  <c r="AF1323" i="3" s="1"/>
  <c r="AE1322" i="3"/>
  <c r="AE1349" i="3"/>
  <c r="AE1377" i="3"/>
  <c r="AD1391" i="3"/>
  <c r="AF1391" i="3" s="1"/>
  <c r="AE1397" i="3"/>
  <c r="AE1465" i="3"/>
  <c r="AE1473" i="3"/>
  <c r="AE1477" i="3"/>
  <c r="AE1521" i="3"/>
  <c r="AE1541" i="3"/>
  <c r="AE1553" i="3"/>
  <c r="AE1561" i="3"/>
  <c r="AE1587" i="3"/>
  <c r="AD1588" i="3"/>
  <c r="AF1588" i="3" s="1"/>
  <c r="AE1591" i="3"/>
  <c r="AD1592" i="3"/>
  <c r="AF1592" i="3" s="1"/>
  <c r="AE1615" i="3"/>
  <c r="AD1616" i="3"/>
  <c r="AF1616" i="3" s="1"/>
  <c r="AE1625" i="3"/>
  <c r="AD1634" i="3"/>
  <c r="AF1634" i="3" s="1"/>
  <c r="AE1633" i="3"/>
  <c r="AE1644" i="3"/>
  <c r="AD1666" i="3"/>
  <c r="AF1666" i="3" s="1"/>
  <c r="AE1665" i="3"/>
  <c r="AE1671" i="3"/>
  <c r="AD1672" i="3"/>
  <c r="AF1672" i="3" s="1"/>
  <c r="AE1680" i="3"/>
  <c r="AE1696" i="3"/>
  <c r="AE1787" i="3"/>
  <c r="AD1788" i="3"/>
  <c r="AF1788" i="3" s="1"/>
  <c r="AD1806" i="3"/>
  <c r="AF1806" i="3" s="1"/>
  <c r="AE1805" i="3"/>
  <c r="AE1861" i="3"/>
  <c r="AD1882" i="3"/>
  <c r="AF1882" i="3" s="1"/>
  <c r="AE1881" i="3"/>
  <c r="AE1897" i="3"/>
  <c r="AE1908" i="3"/>
  <c r="AD1909" i="3"/>
  <c r="AF1909" i="3" s="1"/>
  <c r="AD1969" i="3"/>
  <c r="AF1969" i="3" s="1"/>
  <c r="AE1968" i="3"/>
  <c r="AE2010" i="3"/>
  <c r="AE2102" i="3"/>
  <c r="AD2103" i="3"/>
  <c r="AF2103" i="3" s="1"/>
  <c r="AD1207" i="3"/>
  <c r="AF1207" i="3" s="1"/>
  <c r="AE1261" i="3"/>
  <c r="AD1273" i="3"/>
  <c r="AF1273" i="3" s="1"/>
  <c r="AD1299" i="3"/>
  <c r="AF1299" i="3" s="1"/>
  <c r="AD1307" i="3"/>
  <c r="AF1307" i="3" s="1"/>
  <c r="AE1317" i="3"/>
  <c r="AD1343" i="3"/>
  <c r="AF1343" i="3" s="1"/>
  <c r="AD1350" i="3"/>
  <c r="AF1350" i="3" s="1"/>
  <c r="AD1365" i="3"/>
  <c r="AF1365" i="3" s="1"/>
  <c r="AD1378" i="3"/>
  <c r="AF1378" i="3" s="1"/>
  <c r="AE1390" i="3"/>
  <c r="AD1398" i="3"/>
  <c r="AF1398" i="3" s="1"/>
  <c r="AD1419" i="3"/>
  <c r="AF1419" i="3" s="1"/>
  <c r="AE1425" i="3"/>
  <c r="AE1453" i="3"/>
  <c r="AD1467" i="3"/>
  <c r="AF1467" i="3" s="1"/>
  <c r="AD1474" i="3"/>
  <c r="AF1474" i="3" s="1"/>
  <c r="AD1478" i="3"/>
  <c r="AF1478" i="3" s="1"/>
  <c r="AE1485" i="3"/>
  <c r="AE1497" i="3"/>
  <c r="AD1522" i="3"/>
  <c r="AF1522" i="3" s="1"/>
  <c r="AD1542" i="3"/>
  <c r="AF1542" i="3" s="1"/>
  <c r="AD1554" i="3"/>
  <c r="AF1554" i="3" s="1"/>
  <c r="AD1562" i="3"/>
  <c r="AF1562" i="3" s="1"/>
  <c r="AE1607" i="3"/>
  <c r="AD1608" i="3"/>
  <c r="AF1608" i="3" s="1"/>
  <c r="AE1661" i="3"/>
  <c r="AD1706" i="3"/>
  <c r="AF1706" i="3" s="1"/>
  <c r="AE1705" i="3"/>
  <c r="AD1714" i="3"/>
  <c r="AF1714" i="3" s="1"/>
  <c r="AE1713" i="3"/>
  <c r="AE1769" i="3"/>
  <c r="AD1794" i="3"/>
  <c r="AF1794" i="3" s="1"/>
  <c r="AE1942" i="3"/>
  <c r="AD1943" i="3"/>
  <c r="AF1943" i="3" s="1"/>
  <c r="AE2034" i="3"/>
  <c r="AD2035" i="3"/>
  <c r="AF2035" i="3" s="1"/>
  <c r="AD1107" i="3"/>
  <c r="AF1107" i="3" s="1"/>
  <c r="AE1125" i="3"/>
  <c r="AE1149" i="3"/>
  <c r="AD1179" i="3"/>
  <c r="AF1179" i="3" s="1"/>
  <c r="AE1206" i="3"/>
  <c r="AE1209" i="3"/>
  <c r="AE1229" i="3"/>
  <c r="AE1245" i="3"/>
  <c r="AD1262" i="3"/>
  <c r="AF1262" i="3" s="1"/>
  <c r="AD1269" i="3"/>
  <c r="AF1269" i="3" s="1"/>
  <c r="AD1293" i="3"/>
  <c r="AF1293" i="3" s="1"/>
  <c r="AE1298" i="3"/>
  <c r="AE1301" i="3"/>
  <c r="AE1306" i="3"/>
  <c r="AE1309" i="3"/>
  <c r="AE1342" i="3"/>
  <c r="AE1413" i="3"/>
  <c r="AE1418" i="3"/>
  <c r="AD1426" i="3"/>
  <c r="AF1426" i="3" s="1"/>
  <c r="AD1454" i="3"/>
  <c r="AF1454" i="3" s="1"/>
  <c r="AE1466" i="3"/>
  <c r="AD1486" i="3"/>
  <c r="AF1486" i="3" s="1"/>
  <c r="AD1498" i="3"/>
  <c r="AF1498" i="3" s="1"/>
  <c r="AE1525" i="3"/>
  <c r="AE1533" i="3"/>
  <c r="AE1537" i="3"/>
  <c r="AD1642" i="3"/>
  <c r="AF1642" i="3" s="1"/>
  <c r="AD1694" i="3"/>
  <c r="AF1694" i="3" s="1"/>
  <c r="AE1693" i="3"/>
  <c r="AE1712" i="3"/>
  <c r="AD1722" i="3"/>
  <c r="AF1722" i="3" s="1"/>
  <c r="AE1721" i="3"/>
  <c r="AD1758" i="3"/>
  <c r="AF1758" i="3" s="1"/>
  <c r="AE1757" i="3"/>
  <c r="AE1761" i="3"/>
  <c r="AD1766" i="3"/>
  <c r="AF1766" i="3" s="1"/>
  <c r="AE1765" i="3"/>
  <c r="AD1772" i="3"/>
  <c r="AF1772" i="3" s="1"/>
  <c r="AE1955" i="3"/>
  <c r="AD1956" i="3"/>
  <c r="AF1956" i="3" s="1"/>
  <c r="AD1981" i="3"/>
  <c r="AF1981" i="3" s="1"/>
  <c r="AE1980" i="3"/>
  <c r="AD1997" i="3"/>
  <c r="AF1997" i="3" s="1"/>
  <c r="AE1996" i="3"/>
  <c r="AE2158" i="3"/>
  <c r="AD2159" i="3"/>
  <c r="AF2159" i="3" s="1"/>
  <c r="AD2197" i="3"/>
  <c r="AF2197" i="3" s="1"/>
  <c r="AE2196" i="3"/>
  <c r="AE1074" i="3"/>
  <c r="AE1101" i="3"/>
  <c r="AE1106" i="3"/>
  <c r="AD1126" i="3"/>
  <c r="AF1126" i="3" s="1"/>
  <c r="AD1135" i="3"/>
  <c r="AF1135" i="3" s="1"/>
  <c r="AD1145" i="3"/>
  <c r="AF1145" i="3" s="1"/>
  <c r="AD1150" i="3"/>
  <c r="AF1150" i="3" s="1"/>
  <c r="AE1165" i="3"/>
  <c r="AD1173" i="3"/>
  <c r="AF1173" i="3" s="1"/>
  <c r="AE1178" i="3"/>
  <c r="AE1190" i="3"/>
  <c r="AD1197" i="3"/>
  <c r="AF1197" i="3" s="1"/>
  <c r="AE1202" i="3"/>
  <c r="AD1210" i="3"/>
  <c r="AF1210" i="3" s="1"/>
  <c r="AD1217" i="3"/>
  <c r="AF1217" i="3" s="1"/>
  <c r="AE1225" i="3"/>
  <c r="AD1230" i="3"/>
  <c r="AF1230" i="3" s="1"/>
  <c r="AD1239" i="3"/>
  <c r="AF1239" i="3" s="1"/>
  <c r="AD1246" i="3"/>
  <c r="AF1246" i="3" s="1"/>
  <c r="AE1265" i="3"/>
  <c r="AD1289" i="3"/>
  <c r="AF1289" i="3" s="1"/>
  <c r="AD1303" i="3"/>
  <c r="AF1303" i="3" s="1"/>
  <c r="AD1311" i="3"/>
  <c r="AF1311" i="3" s="1"/>
  <c r="AE1321" i="3"/>
  <c r="AD1335" i="3"/>
  <c r="AF1335" i="3" s="1"/>
  <c r="AD1338" i="3"/>
  <c r="AF1338" i="3" s="1"/>
  <c r="AD1381" i="3"/>
  <c r="AF1381" i="3" s="1"/>
  <c r="AD1411" i="3"/>
  <c r="AF1411" i="3" s="1"/>
  <c r="AD1414" i="3"/>
  <c r="AF1414" i="3" s="1"/>
  <c r="AE1441" i="3"/>
  <c r="AD1481" i="3"/>
  <c r="AF1481" i="3" s="1"/>
  <c r="AD1526" i="3"/>
  <c r="AF1526" i="3" s="1"/>
  <c r="AD1534" i="3"/>
  <c r="AF1534" i="3" s="1"/>
  <c r="AD1538" i="3"/>
  <c r="AF1538" i="3" s="1"/>
  <c r="AD1559" i="3"/>
  <c r="AF1559" i="3" s="1"/>
  <c r="AD1567" i="3"/>
  <c r="AF1567" i="3" s="1"/>
  <c r="AD1573" i="3"/>
  <c r="AF1573" i="3" s="1"/>
  <c r="AD1594" i="3"/>
  <c r="AF1594" i="3" s="1"/>
  <c r="AE1593" i="3"/>
  <c r="AD1618" i="3"/>
  <c r="AF1618" i="3" s="1"/>
  <c r="AE1617" i="3"/>
  <c r="AE1628" i="3"/>
  <c r="AD1645" i="3"/>
  <c r="AF1645" i="3" s="1"/>
  <c r="AD1681" i="3"/>
  <c r="AF1681" i="3" s="1"/>
  <c r="AD1697" i="3"/>
  <c r="AF1697" i="3" s="1"/>
  <c r="AE1716" i="3"/>
  <c r="AE1719" i="3"/>
  <c r="AD1720" i="3"/>
  <c r="AF1720" i="3" s="1"/>
  <c r="AD1730" i="3"/>
  <c r="AF1730" i="3" s="1"/>
  <c r="AE1729" i="3"/>
  <c r="AD1742" i="3"/>
  <c r="AF1742" i="3" s="1"/>
  <c r="AE1741" i="3"/>
  <c r="AE1756" i="3"/>
  <c r="AE1763" i="3"/>
  <c r="AD1764" i="3"/>
  <c r="AF1764" i="3" s="1"/>
  <c r="AE1785" i="3"/>
  <c r="AE1816" i="3"/>
  <c r="AD1817" i="3"/>
  <c r="AF1817" i="3" s="1"/>
  <c r="AD2097" i="3"/>
  <c r="AF2097" i="3" s="1"/>
  <c r="AE2096" i="3"/>
  <c r="AD1837" i="3"/>
  <c r="AF1837" i="3" s="1"/>
  <c r="AE1852" i="3"/>
  <c r="AE1876" i="3"/>
  <c r="AD1906" i="3"/>
  <c r="AF1906" i="3" s="1"/>
  <c r="AD1918" i="3"/>
  <c r="AF1918" i="3" s="1"/>
  <c r="AE1935" i="3"/>
  <c r="AE1976" i="3"/>
  <c r="AE2003" i="3"/>
  <c r="AE2027" i="3"/>
  <c r="AE2179" i="3"/>
  <c r="AE2187" i="3"/>
  <c r="AE2195" i="3"/>
  <c r="AE2433" i="3"/>
  <c r="AE1872" i="3"/>
  <c r="AD1878" i="3"/>
  <c r="AF1878" i="3" s="1"/>
  <c r="AD1886" i="3"/>
  <c r="AF1886" i="3" s="1"/>
  <c r="AE1912" i="3"/>
  <c r="AD1961" i="3"/>
  <c r="AF1961" i="3" s="1"/>
  <c r="AE1960" i="3"/>
  <c r="AE1971" i="3"/>
  <c r="AE1974" i="3"/>
  <c r="AD1975" i="3"/>
  <c r="AF1975" i="3" s="1"/>
  <c r="AD1989" i="3"/>
  <c r="AF1989" i="3" s="1"/>
  <c r="AE1988" i="3"/>
  <c r="AD2013" i="3"/>
  <c r="AF2013" i="3" s="1"/>
  <c r="AE2012" i="3"/>
  <c r="AD2041" i="3"/>
  <c r="AF2041" i="3" s="1"/>
  <c r="AE2040" i="3"/>
  <c r="AD2061" i="3"/>
  <c r="AF2061" i="3" s="1"/>
  <c r="AE2060" i="3"/>
  <c r="AD2089" i="3"/>
  <c r="AF2089" i="3" s="1"/>
  <c r="AE2088" i="3"/>
  <c r="AD2109" i="3"/>
  <c r="AF2109" i="3" s="1"/>
  <c r="AE2108" i="3"/>
  <c r="AE2119" i="3"/>
  <c r="AD2137" i="3"/>
  <c r="AF2137" i="3" s="1"/>
  <c r="AE2136" i="3"/>
  <c r="AE1860" i="3"/>
  <c r="AD1866" i="3"/>
  <c r="AF1866" i="3" s="1"/>
  <c r="AE1880" i="3"/>
  <c r="AD1914" i="3"/>
  <c r="AF1914" i="3" s="1"/>
  <c r="AE1950" i="3"/>
  <c r="AE2058" i="3"/>
  <c r="AD2059" i="3"/>
  <c r="AF2059" i="3" s="1"/>
  <c r="AD2073" i="3"/>
  <c r="AF2073" i="3" s="1"/>
  <c r="AE2072" i="3"/>
  <c r="AD2085" i="3"/>
  <c r="AF2085" i="3" s="1"/>
  <c r="AE2084" i="3"/>
  <c r="AE2166" i="3"/>
  <c r="AD2167" i="3"/>
  <c r="AF2167" i="3" s="1"/>
  <c r="AE2175" i="3"/>
  <c r="AD2213" i="3"/>
  <c r="AF2213" i="3" s="1"/>
  <c r="AE2212" i="3"/>
  <c r="AE2218" i="3"/>
  <c r="AD2219" i="3"/>
  <c r="AF2219" i="3" s="1"/>
  <c r="AE2235" i="3"/>
  <c r="AD2236" i="3"/>
  <c r="AF2236" i="3" s="1"/>
  <c r="AD2227" i="3"/>
  <c r="AF2227" i="3" s="1"/>
  <c r="AD2232" i="3"/>
  <c r="AF2232" i="3" s="1"/>
  <c r="AE2243" i="3"/>
  <c r="AE2251" i="3"/>
  <c r="AD2281" i="3"/>
  <c r="AF2281" i="3" s="1"/>
  <c r="AD2297" i="3"/>
  <c r="AF2297" i="3" s="1"/>
  <c r="AE2296" i="3"/>
  <c r="AE2365" i="3"/>
  <c r="AD2366" i="3"/>
  <c r="AF2366" i="3" s="1"/>
  <c r="AD2379" i="3"/>
  <c r="AF2379" i="3" s="1"/>
  <c r="AE2378" i="3"/>
  <c r="AD2455" i="3"/>
  <c r="AF2455" i="3" s="1"/>
  <c r="AE2454" i="3"/>
  <c r="AD2471" i="3"/>
  <c r="AF2471" i="3" s="1"/>
  <c r="AE2470" i="3"/>
  <c r="AE2239" i="3"/>
  <c r="AD2244" i="3"/>
  <c r="AF2244" i="3" s="1"/>
  <c r="AD2252" i="3"/>
  <c r="AF2252" i="3" s="1"/>
  <c r="AE2321" i="3"/>
  <c r="AD2322" i="3"/>
  <c r="AF2322" i="3" s="1"/>
  <c r="AE2364" i="3"/>
  <c r="AE2421" i="3"/>
  <c r="AD2422" i="3"/>
  <c r="AF2422" i="3" s="1"/>
  <c r="AE2478" i="3"/>
  <c r="AE2533" i="3"/>
  <c r="AE2621" i="3"/>
  <c r="AE2625" i="3"/>
  <c r="AD2639" i="3"/>
  <c r="AF2639" i="3" s="1"/>
  <c r="AE2701" i="3"/>
  <c r="AD2743" i="3"/>
  <c r="AF2743" i="3" s="1"/>
  <c r="AE2742" i="3"/>
  <c r="AD2749" i="3"/>
  <c r="AF2749" i="3" s="1"/>
  <c r="AE2309" i="3"/>
  <c r="AE2389" i="3"/>
  <c r="AE2409" i="3"/>
  <c r="AE2429" i="3"/>
  <c r="AD2435" i="3"/>
  <c r="AF2435" i="3" s="1"/>
  <c r="AE2465" i="3"/>
  <c r="AE2473" i="3"/>
  <c r="AD2495" i="3"/>
  <c r="AF2495" i="3" s="1"/>
  <c r="AD2535" i="3"/>
  <c r="AF2535" i="3" s="1"/>
  <c r="AD2555" i="3"/>
  <c r="AF2555" i="3" s="1"/>
  <c r="AD2581" i="3"/>
  <c r="AF2581" i="3" s="1"/>
  <c r="AD2603" i="3"/>
  <c r="AF2603" i="3" s="1"/>
  <c r="AD2617" i="3"/>
  <c r="AF2617" i="3" s="1"/>
  <c r="AD2623" i="3"/>
  <c r="AF2623" i="3" s="1"/>
  <c r="AD2626" i="3"/>
  <c r="AF2626" i="3" s="1"/>
  <c r="AE2633" i="3"/>
  <c r="AE2638" i="3"/>
  <c r="AE2645" i="3"/>
  <c r="AD2675" i="3"/>
  <c r="AF2675" i="3" s="1"/>
  <c r="AD2683" i="3"/>
  <c r="AF2683" i="3" s="1"/>
  <c r="AD2702" i="3"/>
  <c r="AF2702" i="3" s="1"/>
  <c r="AE2713" i="3"/>
  <c r="AE2267" i="3"/>
  <c r="AE2279" i="3"/>
  <c r="AE2299" i="3"/>
  <c r="AD2310" i="3"/>
  <c r="AF2310" i="3" s="1"/>
  <c r="AD2319" i="3"/>
  <c r="AF2319" i="3" s="1"/>
  <c r="AD2349" i="3"/>
  <c r="AF2349" i="3" s="1"/>
  <c r="AD2390" i="3"/>
  <c r="AF2390" i="3" s="1"/>
  <c r="AD2397" i="3"/>
  <c r="AF2397" i="3" s="1"/>
  <c r="AD2410" i="3"/>
  <c r="AF2410" i="3" s="1"/>
  <c r="AD2430" i="3"/>
  <c r="AF2430" i="3" s="1"/>
  <c r="AE2434" i="3"/>
  <c r="AE2442" i="3"/>
  <c r="AD2466" i="3"/>
  <c r="AF2466" i="3" s="1"/>
  <c r="AD2474" i="3"/>
  <c r="AF2474" i="3" s="1"/>
  <c r="AD2481" i="3"/>
  <c r="AF2481" i="3" s="1"/>
  <c r="AE2489" i="3"/>
  <c r="AE2494" i="3"/>
  <c r="AE2525" i="3"/>
  <c r="AE2534" i="3"/>
  <c r="AE2554" i="3"/>
  <c r="AD2589" i="3"/>
  <c r="AF2589" i="3" s="1"/>
  <c r="AE2602" i="3"/>
  <c r="AE2622" i="3"/>
  <c r="AD2635" i="3"/>
  <c r="AF2635" i="3" s="1"/>
  <c r="AD2646" i="3"/>
  <c r="AF2646" i="3" s="1"/>
  <c r="AD2653" i="3"/>
  <c r="AF2653" i="3" s="1"/>
  <c r="AE2661" i="3"/>
  <c r="AE2674" i="3"/>
  <c r="AE2682" i="3"/>
  <c r="AE2689" i="3"/>
  <c r="AD2714" i="3"/>
  <c r="AF2714" i="3" s="1"/>
  <c r="AD2779" i="3"/>
  <c r="AF2779" i="3" s="1"/>
  <c r="AE2778" i="3"/>
  <c r="AE2805" i="3"/>
  <c r="AD2862" i="3"/>
  <c r="AF2862" i="3" s="1"/>
  <c r="AE2861" i="3"/>
  <c r="AE2914" i="3"/>
  <c r="AE2318" i="3"/>
  <c r="AD2325" i="3"/>
  <c r="AF2325" i="3" s="1"/>
  <c r="AE2337" i="3"/>
  <c r="AD2357" i="3"/>
  <c r="AF2357" i="3" s="1"/>
  <c r="AE2377" i="3"/>
  <c r="AD2439" i="3"/>
  <c r="AF2439" i="3" s="1"/>
  <c r="AD2445" i="3"/>
  <c r="AF2445" i="3" s="1"/>
  <c r="AE2469" i="3"/>
  <c r="AE2477" i="3"/>
  <c r="AD2490" i="3"/>
  <c r="AF2490" i="3" s="1"/>
  <c r="AD2505" i="3"/>
  <c r="AF2505" i="3" s="1"/>
  <c r="AD2526" i="3"/>
  <c r="AF2526" i="3" s="1"/>
  <c r="AD2573" i="3"/>
  <c r="AF2573" i="3" s="1"/>
  <c r="AD2599" i="3"/>
  <c r="AF2599" i="3" s="1"/>
  <c r="AD2607" i="3"/>
  <c r="AF2607" i="3" s="1"/>
  <c r="AE2618" i="3"/>
  <c r="AD2629" i="3"/>
  <c r="AF2629" i="3" s="1"/>
  <c r="AE2634" i="3"/>
  <c r="AE2637" i="3"/>
  <c r="AD2662" i="3"/>
  <c r="AF2662" i="3" s="1"/>
  <c r="AD2671" i="3"/>
  <c r="AF2671" i="3" s="1"/>
  <c r="AD2690" i="3"/>
  <c r="AF2690" i="3" s="1"/>
  <c r="AD2699" i="3"/>
  <c r="AF2699" i="3" s="1"/>
  <c r="AE2741" i="3"/>
  <c r="AE2761" i="3"/>
  <c r="AD2878" i="3"/>
  <c r="AF2878" i="3" s="1"/>
  <c r="AE2877" i="3"/>
  <c r="AD2807" i="3"/>
  <c r="AF2807" i="3" s="1"/>
  <c r="AE2886" i="3"/>
  <c r="AE2737" i="3"/>
  <c r="AE2773" i="3"/>
  <c r="AE2789" i="3"/>
  <c r="AE2801" i="3"/>
  <c r="AE2806" i="3"/>
  <c r="AD2810" i="3"/>
  <c r="AF2810" i="3" s="1"/>
  <c r="AE2809" i="3"/>
  <c r="AE2815" i="3"/>
  <c r="AD2816" i="3"/>
  <c r="AF2816" i="3" s="1"/>
  <c r="AD3021" i="3"/>
  <c r="AF3021" i="3" s="1"/>
  <c r="AE3020" i="3"/>
  <c r="AD2719" i="3"/>
  <c r="AF2719" i="3" s="1"/>
  <c r="AD2733" i="3"/>
  <c r="AF2733" i="3" s="1"/>
  <c r="AD2739" i="3"/>
  <c r="AF2739" i="3" s="1"/>
  <c r="AD2775" i="3"/>
  <c r="AF2775" i="3" s="1"/>
  <c r="AD2783" i="3"/>
  <c r="AF2783" i="3" s="1"/>
  <c r="AD2791" i="3"/>
  <c r="AF2791" i="3" s="1"/>
  <c r="AD2803" i="3"/>
  <c r="AF2803" i="3" s="1"/>
  <c r="AE2835" i="3"/>
  <c r="AD2836" i="3"/>
  <c r="AF2836" i="3" s="1"/>
  <c r="AD2866" i="3"/>
  <c r="AF2866" i="3" s="1"/>
  <c r="AE2865" i="3"/>
  <c r="AD2882" i="3"/>
  <c r="AF2882" i="3" s="1"/>
  <c r="AE2881" i="3"/>
  <c r="AE2923" i="3"/>
  <c r="AD2941" i="3"/>
  <c r="AF2941" i="3" s="1"/>
  <c r="AD2969" i="3"/>
  <c r="AF2969" i="3" s="1"/>
  <c r="AE2968" i="3"/>
  <c r="AD2973" i="3"/>
  <c r="AF2973" i="3" s="1"/>
  <c r="AE2972" i="3"/>
  <c r="AD2977" i="3"/>
  <c r="AF2977" i="3" s="1"/>
  <c r="AE2976" i="3"/>
  <c r="AD3001" i="3"/>
  <c r="AF3001" i="3" s="1"/>
  <c r="AE3000" i="3"/>
  <c r="AE3064" i="3"/>
  <c r="AE3120" i="3"/>
  <c r="AE2919" i="3"/>
  <c r="AD2924" i="3"/>
  <c r="AF2924" i="3" s="1"/>
  <c r="AE2940" i="3"/>
  <c r="AD2957" i="3"/>
  <c r="AF2957" i="3" s="1"/>
  <c r="AE2956" i="3"/>
  <c r="AD2989" i="3"/>
  <c r="AF2989" i="3" s="1"/>
  <c r="AE2988" i="3"/>
  <c r="AD3037" i="3"/>
  <c r="AF3037" i="3" s="1"/>
  <c r="AE3036" i="3"/>
  <c r="AD3041" i="3"/>
  <c r="AF3041" i="3" s="1"/>
  <c r="AE3040" i="3"/>
  <c r="AE3067" i="3"/>
  <c r="AD2921" i="3"/>
  <c r="AF2921" i="3" s="1"/>
  <c r="AD2985" i="3"/>
  <c r="AF2985" i="3" s="1"/>
  <c r="AE2984" i="3"/>
  <c r="AD3174" i="3"/>
  <c r="AF3174" i="3" s="1"/>
  <c r="AE3173" i="3"/>
  <c r="AE3124" i="3"/>
  <c r="AD3125" i="3"/>
  <c r="AF3125" i="3" s="1"/>
  <c r="AE3152" i="3"/>
  <c r="AD3153" i="3"/>
  <c r="AF3153" i="3" s="1"/>
  <c r="AD3166" i="3"/>
  <c r="AF3166" i="3" s="1"/>
  <c r="AE3165" i="3"/>
  <c r="AD3209" i="3"/>
  <c r="AF3209" i="3" s="1"/>
  <c r="AE3208" i="3"/>
  <c r="AE2955" i="3"/>
  <c r="AE2959" i="3"/>
  <c r="AE2971" i="3"/>
  <c r="AE2975" i="3"/>
  <c r="AE2991" i="3"/>
  <c r="AE2999" i="3"/>
  <c r="AE3019" i="3"/>
  <c r="AE3023" i="3"/>
  <c r="AE3027" i="3"/>
  <c r="AE3035" i="3"/>
  <c r="AE3039" i="3"/>
  <c r="AE3043" i="3"/>
  <c r="AE3071" i="3"/>
  <c r="AE3080" i="3"/>
  <c r="AE3087" i="3"/>
  <c r="AE3112" i="3"/>
  <c r="AD3143" i="3"/>
  <c r="AF3143" i="3" s="1"/>
  <c r="AE3142" i="3"/>
  <c r="AE3056" i="3"/>
  <c r="AE3063" i="3"/>
  <c r="AD3072" i="3"/>
  <c r="AF3072" i="3" s="1"/>
  <c r="AD3088" i="3"/>
  <c r="AF3088" i="3" s="1"/>
  <c r="AE3100" i="3"/>
  <c r="AD3113" i="3"/>
  <c r="AF3113" i="3" s="1"/>
  <c r="AE3172" i="3"/>
  <c r="AD3185" i="3"/>
  <c r="AF3185" i="3" s="1"/>
  <c r="AE3184" i="3"/>
  <c r="AE3189" i="3"/>
  <c r="AE3130" i="3"/>
  <c r="AE3191" i="3"/>
  <c r="AE3199" i="3"/>
  <c r="AD3200" i="3"/>
  <c r="AF3200" i="3" s="1"/>
  <c r="AE3290" i="3"/>
  <c r="AD3291" i="3"/>
  <c r="AF3291" i="3" s="1"/>
  <c r="AD3228" i="3"/>
  <c r="AF3228" i="3" s="1"/>
  <c r="AE3227" i="3"/>
  <c r="AE3230" i="3"/>
  <c r="AE3242" i="3"/>
  <c r="AD3243" i="3"/>
  <c r="AF3243" i="3" s="1"/>
  <c r="AE3270" i="3"/>
  <c r="AD3271" i="3"/>
  <c r="AF3271" i="3" s="1"/>
  <c r="AD3276" i="3"/>
  <c r="AF3276" i="3" s="1"/>
  <c r="AD3248" i="3"/>
  <c r="AF3248" i="3" s="1"/>
  <c r="AE3247" i="3"/>
  <c r="AE3338" i="3"/>
  <c r="AD3339" i="3"/>
  <c r="AF3339" i="3" s="1"/>
  <c r="AE3226" i="3"/>
  <c r="AD3232" i="3"/>
  <c r="AF3232" i="3" s="1"/>
  <c r="AD3238" i="3"/>
  <c r="AF3238" i="3" s="1"/>
  <c r="AD3328" i="3"/>
  <c r="AF3328" i="3" s="1"/>
  <c r="AD3266" i="3"/>
  <c r="AF3266" i="3" s="1"/>
  <c r="AE3274" i="3"/>
  <c r="AD3280" i="3"/>
  <c r="AF3280" i="3" s="1"/>
  <c r="AD3300" i="3"/>
  <c r="AF3300" i="3" s="1"/>
  <c r="AD3306" i="3"/>
  <c r="AF3306" i="3" s="1"/>
  <c r="AE3314" i="3"/>
  <c r="AE3327" i="3"/>
  <c r="AE3330" i="3"/>
  <c r="AE3294" i="3"/>
  <c r="AD3316" i="3"/>
  <c r="AF3316" i="3" s="1"/>
  <c r="AD3332" i="3"/>
  <c r="AF3332" i="3" s="1"/>
  <c r="AE3342" i="3"/>
  <c r="AN17" i="3" l="1"/>
  <c r="AL11" i="3"/>
  <c r="AL19" i="3"/>
  <c r="AM11" i="3"/>
  <c r="AN16" i="3"/>
  <c r="AM10" i="3"/>
  <c r="AN15" i="3"/>
  <c r="AN10" i="3"/>
  <c r="AM16" i="3"/>
  <c r="AN12" i="3"/>
  <c r="AL18" i="3"/>
  <c r="AN11" i="3"/>
  <c r="AL17" i="3"/>
  <c r="AL12" i="3"/>
  <c r="AM17" i="3"/>
  <c r="AM12" i="3"/>
  <c r="AL14" i="3"/>
  <c r="AM19" i="3"/>
  <c r="AL13" i="3"/>
  <c r="AM18" i="3"/>
  <c r="AM13" i="3"/>
  <c r="AN18" i="3"/>
  <c r="AN13" i="3"/>
  <c r="AL10" i="3"/>
  <c r="AM15" i="3"/>
  <c r="AN20" i="3"/>
  <c r="AM14" i="3"/>
  <c r="AN19" i="3"/>
  <c r="AN14" i="3"/>
  <c r="AL20" i="3"/>
  <c r="AL15" i="3"/>
  <c r="AM20" i="3"/>
  <c r="AL16" i="3"/>
  <c r="AM3" i="3"/>
  <c r="AN8" i="3"/>
  <c r="AL9" i="3"/>
  <c r="AL7" i="3"/>
  <c r="AM7" i="3"/>
  <c r="AM8" i="3"/>
  <c r="AM6" i="3"/>
  <c r="AM9" i="3"/>
  <c r="AN7" i="3"/>
  <c r="AN9" i="3"/>
  <c r="AN6" i="3"/>
  <c r="AL8" i="3"/>
  <c r="AL6" i="3"/>
  <c r="AN3" i="3"/>
  <c r="A15" i="2"/>
  <c r="AL3" i="3" s="1"/>
  <c r="AL4" i="3"/>
  <c r="AN4" i="3"/>
  <c r="AM4" i="3"/>
  <c r="AN5" i="3"/>
  <c r="AL5" i="3"/>
  <c r="AE86" i="3"/>
  <c r="AE1089" i="3"/>
  <c r="AE564" i="3"/>
  <c r="AE477" i="3"/>
  <c r="AD3197" i="3"/>
  <c r="AF3197" i="3" s="1"/>
  <c r="AE2903" i="3"/>
  <c r="AD2577" i="3"/>
  <c r="AF2577" i="3" s="1"/>
  <c r="AE1549" i="3"/>
  <c r="AD1318" i="3"/>
  <c r="AF1318" i="3" s="1"/>
  <c r="AE1054" i="3"/>
  <c r="AE623" i="3"/>
  <c r="AD959" i="3"/>
  <c r="AF959" i="3" s="1"/>
  <c r="AE3315" i="3"/>
  <c r="AD3221" i="3"/>
  <c r="AF3221" i="3" s="1"/>
  <c r="AE3220" i="3"/>
  <c r="AE3196" i="3"/>
  <c r="AD2904" i="3"/>
  <c r="AF2904" i="3" s="1"/>
  <c r="AE663" i="3"/>
  <c r="AD502" i="3"/>
  <c r="AF502" i="3" s="1"/>
  <c r="AD2849" i="3"/>
  <c r="AE958" i="3"/>
  <c r="AD2936" i="3"/>
  <c r="AF2936" i="3" s="1"/>
  <c r="AD3121" i="3"/>
  <c r="AF3121" i="3" s="1"/>
  <c r="AE2935" i="3"/>
  <c r="AD2794" i="3"/>
  <c r="AF2794" i="3" s="1"/>
  <c r="AD1550" i="3"/>
  <c r="AF1550" i="3" s="1"/>
  <c r="AE1641" i="3"/>
  <c r="AE501" i="3"/>
  <c r="AE2848" i="3"/>
  <c r="AD3287" i="3"/>
  <c r="AF3286" i="3"/>
  <c r="AE2268" i="3"/>
  <c r="AF2268" i="3"/>
  <c r="AD3246" i="3"/>
  <c r="AF3245" i="3"/>
  <c r="AE1899" i="3"/>
  <c r="AF1899" i="3"/>
  <c r="AD1685" i="3"/>
  <c r="AF1684" i="3"/>
  <c r="AE741" i="3"/>
  <c r="AF741" i="3"/>
  <c r="AD162" i="3"/>
  <c r="AF161" i="3"/>
  <c r="AE1863" i="3"/>
  <c r="AF1863" i="3"/>
  <c r="AE2124" i="3"/>
  <c r="AF2124" i="3"/>
  <c r="AE1464" i="3"/>
  <c r="AF1464" i="3"/>
  <c r="AE1063" i="3"/>
  <c r="AF1063" i="3"/>
  <c r="AE409" i="3"/>
  <c r="AF409" i="3"/>
  <c r="AD693" i="3"/>
  <c r="AF692" i="3"/>
  <c r="AD7" i="3"/>
  <c r="AF6" i="3"/>
  <c r="AD697" i="3"/>
  <c r="AF696" i="3"/>
  <c r="AE154" i="3"/>
  <c r="AF154" i="3"/>
  <c r="AD1142" i="3"/>
  <c r="AF1141" i="3"/>
  <c r="AE2732" i="3"/>
  <c r="AF2732" i="3"/>
  <c r="AD1717" i="3"/>
  <c r="AF1716" i="3"/>
  <c r="AD2004" i="3"/>
  <c r="AF2003" i="3"/>
  <c r="AD1798" i="3"/>
  <c r="AF1798" i="3" s="1"/>
  <c r="AF1797" i="3"/>
  <c r="AE173" i="3"/>
  <c r="AF173" i="3"/>
  <c r="AD1186" i="3"/>
  <c r="AF1185" i="3"/>
  <c r="AE2860" i="3"/>
  <c r="AF2860" i="3"/>
  <c r="AD3081" i="3"/>
  <c r="AF3080" i="3"/>
  <c r="AD3132" i="3"/>
  <c r="AF3131" i="3"/>
  <c r="AD2549" i="3"/>
  <c r="AF2549" i="3" s="1"/>
  <c r="AE2259" i="3"/>
  <c r="AE1928" i="3"/>
  <c r="AE1747" i="3"/>
  <c r="AD1510" i="3"/>
  <c r="AF1510" i="3" s="1"/>
  <c r="AE1771" i="3"/>
  <c r="AE1509" i="3"/>
  <c r="AE1797" i="3"/>
  <c r="AE696" i="3"/>
  <c r="AE589" i="3"/>
  <c r="AE569" i="3"/>
  <c r="AE788" i="3"/>
  <c r="AE560" i="3"/>
  <c r="AD2240" i="3"/>
  <c r="AF2239" i="3"/>
  <c r="AD2521" i="3"/>
  <c r="AF2521" i="3" s="1"/>
  <c r="AF2520" i="3"/>
  <c r="AE421" i="3"/>
  <c r="AF421" i="3"/>
  <c r="AE131" i="3"/>
  <c r="AF131" i="3"/>
  <c r="AD2338" i="3"/>
  <c r="AF2337" i="3"/>
  <c r="AE600" i="3"/>
  <c r="AF600" i="3"/>
  <c r="AD368" i="3"/>
  <c r="AD621" i="3"/>
  <c r="AF620" i="3"/>
  <c r="AD485" i="3"/>
  <c r="AF485" i="3" s="1"/>
  <c r="AF484" i="3"/>
  <c r="AD174" i="3"/>
  <c r="AD128" i="3"/>
  <c r="AF128" i="3" s="1"/>
  <c r="AF127" i="3"/>
  <c r="AD549" i="3"/>
  <c r="AF548" i="3"/>
  <c r="AE2876" i="3"/>
  <c r="AF2876" i="3"/>
  <c r="AE2998" i="3"/>
  <c r="AF2998" i="3"/>
  <c r="AD1972" i="3"/>
  <c r="AF1972" i="3" s="1"/>
  <c r="AF1971" i="3"/>
  <c r="AE1268" i="3"/>
  <c r="AF1268" i="3"/>
  <c r="AD556" i="3"/>
  <c r="AF555" i="3"/>
  <c r="AE3066" i="3"/>
  <c r="AF3066" i="3"/>
  <c r="AD941" i="3"/>
  <c r="AF940" i="3"/>
  <c r="AD398" i="3"/>
  <c r="AF398" i="3" s="1"/>
  <c r="AF397" i="3"/>
  <c r="AD1853" i="3"/>
  <c r="AF1852" i="3"/>
  <c r="AD1629" i="3"/>
  <c r="AF1628" i="3"/>
  <c r="AD661" i="3"/>
  <c r="AF660" i="3"/>
  <c r="AD337" i="3"/>
  <c r="AF336" i="3"/>
  <c r="AD934" i="3"/>
  <c r="AF933" i="3"/>
  <c r="AD457" i="3"/>
  <c r="AF456" i="3"/>
  <c r="AD472" i="3"/>
  <c r="AF471" i="3"/>
  <c r="AD2028" i="3"/>
  <c r="AF2027" i="3"/>
  <c r="AD1442" i="3"/>
  <c r="AF1441" i="3"/>
  <c r="AD677" i="3"/>
  <c r="AF676" i="3"/>
  <c r="AD365" i="3"/>
  <c r="AF364" i="3"/>
  <c r="AD1329" i="3"/>
  <c r="AF1328" i="3"/>
  <c r="AD2120" i="3"/>
  <c r="AF2119" i="3"/>
  <c r="AE3278" i="3"/>
  <c r="AE2793" i="3"/>
  <c r="AD1900" i="3"/>
  <c r="AF1900" i="3" s="1"/>
  <c r="AD1864" i="3"/>
  <c r="AF1864" i="3" s="1"/>
  <c r="AD1929" i="3"/>
  <c r="AF1929" i="3" s="1"/>
  <c r="AE1652" i="3"/>
  <c r="AE1141" i="3"/>
  <c r="AE303" i="3"/>
  <c r="AD789" i="3"/>
  <c r="AF789" i="3" s="1"/>
  <c r="AD565" i="3"/>
  <c r="AF565" i="3" s="1"/>
  <c r="AD2850" i="3"/>
  <c r="AF2850" i="3" s="1"/>
  <c r="AF2849" i="3"/>
  <c r="AE2748" i="3"/>
  <c r="AF2748" i="3"/>
  <c r="AE3341" i="3"/>
  <c r="AF3341" i="3"/>
  <c r="AD2932" i="3"/>
  <c r="AF2931" i="3"/>
  <c r="AE2620" i="3"/>
  <c r="AF2620" i="3"/>
  <c r="AE1793" i="3"/>
  <c r="AF1793" i="3"/>
  <c r="AD1285" i="3"/>
  <c r="AF1284" i="3"/>
  <c r="AD681" i="3"/>
  <c r="AF680" i="3"/>
  <c r="AE464" i="3"/>
  <c r="AF464" i="3"/>
  <c r="AD106" i="3"/>
  <c r="AF105" i="3"/>
  <c r="AE743" i="3"/>
  <c r="AF743" i="3"/>
  <c r="AE657" i="3"/>
  <c r="AF657" i="3"/>
  <c r="AE347" i="3"/>
  <c r="AF347" i="3"/>
  <c r="AD304" i="3"/>
  <c r="AD604" i="3"/>
  <c r="AF604" i="3" s="1"/>
  <c r="AF603" i="3"/>
  <c r="AD2152" i="3"/>
  <c r="AF2151" i="3"/>
  <c r="AD1821" i="3"/>
  <c r="AF1820" i="3"/>
  <c r="AD2762" i="3"/>
  <c r="AF2761" i="3"/>
  <c r="AD2188" i="3"/>
  <c r="AF2187" i="3"/>
  <c r="AD578" i="3"/>
  <c r="AF578" i="3" s="1"/>
  <c r="AF577" i="3"/>
  <c r="AE1075" i="3"/>
  <c r="AF1075" i="3"/>
  <c r="AD752" i="3"/>
  <c r="AF751" i="3"/>
  <c r="AE3275" i="3"/>
  <c r="AD3102" i="3"/>
  <c r="AF3101" i="3"/>
  <c r="AD3192" i="3"/>
  <c r="AF3191" i="3"/>
  <c r="AE3031" i="3"/>
  <c r="AD1653" i="3"/>
  <c r="AF1653" i="3" s="1"/>
  <c r="AE1185" i="3"/>
  <c r="AD1470" i="3"/>
  <c r="AF1470" i="3" s="1"/>
  <c r="AE1469" i="3"/>
  <c r="AD561" i="3"/>
  <c r="AF561" i="3" s="1"/>
  <c r="AE3131" i="3"/>
  <c r="AE3305" i="3"/>
  <c r="AF3305" i="3"/>
  <c r="AD805" i="3"/>
  <c r="AF805" i="3" s="1"/>
  <c r="AF804" i="3"/>
  <c r="AD2887" i="3"/>
  <c r="AF2886" i="3"/>
  <c r="AE3265" i="3"/>
  <c r="AF3265" i="3"/>
  <c r="AD721" i="3"/>
  <c r="AF720" i="3"/>
  <c r="AD317" i="3"/>
  <c r="AF316" i="3"/>
  <c r="AE793" i="3"/>
  <c r="AF793" i="3"/>
  <c r="AD1096" i="3"/>
  <c r="AF1096" i="3" s="1"/>
  <c r="AF1095" i="3"/>
  <c r="AE802" i="3"/>
  <c r="AF802" i="3"/>
  <c r="AD537" i="3"/>
  <c r="AF536" i="3"/>
  <c r="AD332" i="3"/>
  <c r="AF332" i="3" s="1"/>
  <c r="AF331" i="3"/>
  <c r="AE3014" i="3"/>
  <c r="AF3014" i="3"/>
  <c r="AD3295" i="3"/>
  <c r="AF3294" i="3"/>
  <c r="AD1205" i="3"/>
  <c r="AF1204" i="3"/>
  <c r="AD1044" i="3"/>
  <c r="AF1043" i="3"/>
  <c r="AD321" i="3"/>
  <c r="AF320" i="3"/>
  <c r="AD2180" i="3"/>
  <c r="AF2179" i="3"/>
  <c r="AD433" i="3"/>
  <c r="AF432" i="3"/>
  <c r="AD573" i="3"/>
  <c r="AF572" i="3"/>
  <c r="AD843" i="3"/>
  <c r="AF842" i="3"/>
  <c r="AD772" i="3"/>
  <c r="AF771" i="3"/>
  <c r="AD377" i="3"/>
  <c r="AF376" i="3"/>
  <c r="AD2176" i="3"/>
  <c r="AF2175" i="3"/>
  <c r="AD1193" i="3"/>
  <c r="AF1192" i="3"/>
  <c r="AD811" i="3"/>
  <c r="AF810" i="3"/>
  <c r="AD1936" i="3"/>
  <c r="AF1935" i="3"/>
  <c r="AD713" i="3"/>
  <c r="AF712" i="3"/>
  <c r="AE947" i="3"/>
  <c r="AE53" i="3"/>
  <c r="AE332" i="3"/>
  <c r="AM5" i="3"/>
  <c r="AE161" i="3"/>
  <c r="AD624" i="3"/>
  <c r="AD722" i="3"/>
  <c r="AF722" i="3" s="1"/>
  <c r="AD3015" i="3"/>
  <c r="AD2992" i="3"/>
  <c r="AF2992" i="3" s="1"/>
  <c r="AD486" i="3"/>
  <c r="AF486" i="3" s="1"/>
  <c r="AE756" i="3"/>
  <c r="AD326" i="3"/>
  <c r="AF326" i="3" s="1"/>
  <c r="AE2240" i="3"/>
  <c r="AE983" i="3"/>
  <c r="AD870" i="3"/>
  <c r="AF870" i="3" s="1"/>
  <c r="AD465" i="3"/>
  <c r="AE12" i="3"/>
  <c r="AD984" i="3"/>
  <c r="AF984" i="3" s="1"/>
  <c r="AE869" i="3"/>
  <c r="AD107" i="3"/>
  <c r="AE620" i="3"/>
  <c r="AE105" i="3"/>
  <c r="AE604" i="3"/>
  <c r="AE1144" i="3"/>
  <c r="AE3286" i="3"/>
  <c r="AE3099" i="3"/>
  <c r="AE2931" i="3"/>
  <c r="AD2374" i="3"/>
  <c r="AF2374" i="3" s="1"/>
  <c r="AD2131" i="3"/>
  <c r="AF2131" i="3" s="1"/>
  <c r="AD2125" i="3"/>
  <c r="AE2151" i="3"/>
  <c r="AD2269" i="3"/>
  <c r="AD1064" i="3"/>
  <c r="AF1064" i="3" s="1"/>
  <c r="AD550" i="3"/>
  <c r="AF550" i="3" s="1"/>
  <c r="AE485" i="3"/>
  <c r="AE556" i="3"/>
  <c r="AE325" i="3"/>
  <c r="AD698" i="3"/>
  <c r="AF698" i="3" s="1"/>
  <c r="AE681" i="3"/>
  <c r="AE29" i="3"/>
  <c r="AE693" i="3"/>
  <c r="AE2616" i="3"/>
  <c r="AD926" i="3"/>
  <c r="AF926" i="3" s="1"/>
  <c r="AD962" i="3"/>
  <c r="AF962" i="3" s="1"/>
  <c r="AE961" i="3"/>
  <c r="AD2915" i="3"/>
  <c r="AE2373" i="3"/>
  <c r="AE2130" i="3"/>
  <c r="AE1337" i="3"/>
  <c r="AE603" i="3"/>
  <c r="AD833" i="3"/>
  <c r="AF833" i="3" s="1"/>
  <c r="AE692" i="3"/>
  <c r="AD422" i="3"/>
  <c r="AF422" i="3" s="1"/>
  <c r="AE940" i="3"/>
  <c r="AE1148" i="3"/>
  <c r="AE2576" i="3"/>
  <c r="AD1748" i="3"/>
  <c r="AF1748" i="3" s="1"/>
  <c r="AD794" i="3"/>
  <c r="AF794" i="3" s="1"/>
  <c r="AE548" i="3"/>
  <c r="AE484" i="3"/>
  <c r="AD163" i="3"/>
  <c r="AF163" i="3" s="1"/>
  <c r="AE814" i="3"/>
  <c r="AD815" i="3"/>
  <c r="AF815" i="3" s="1"/>
  <c r="AD2300" i="3"/>
  <c r="AF2300" i="3" s="1"/>
  <c r="AE1572" i="3"/>
  <c r="AE2540" i="3"/>
  <c r="AE3203" i="3"/>
  <c r="AD3204" i="3"/>
  <c r="AF3204" i="3" s="1"/>
  <c r="AD3052" i="3"/>
  <c r="AF3052" i="3" s="1"/>
  <c r="AD3024" i="3"/>
  <c r="AF3024" i="3" s="1"/>
  <c r="AE2328" i="3"/>
  <c r="AE2231" i="3"/>
  <c r="AD3028" i="3"/>
  <c r="AF3028" i="3" s="1"/>
  <c r="AE1288" i="3"/>
  <c r="AE243" i="3"/>
  <c r="AD2960" i="3"/>
  <c r="AF2960" i="3" s="1"/>
  <c r="AE2832" i="3"/>
  <c r="AD2833" i="3"/>
  <c r="AF2833" i="3" s="1"/>
  <c r="AE1272" i="3"/>
  <c r="AD155" i="3"/>
  <c r="AF155" i="3" s="1"/>
  <c r="AE3051" i="3"/>
  <c r="AD3068" i="3"/>
  <c r="AF3068" i="3" s="1"/>
  <c r="AE2849" i="3"/>
  <c r="AD1058" i="3"/>
  <c r="AF1058" i="3" s="1"/>
  <c r="AD132" i="3"/>
  <c r="AF132" i="3" s="1"/>
  <c r="AE2324" i="3"/>
  <c r="AD1827" i="3"/>
  <c r="AF1827" i="3" s="1"/>
  <c r="AE1826" i="3"/>
  <c r="AE2950" i="3"/>
  <c r="AD2951" i="3"/>
  <c r="AF2951" i="3" s="1"/>
  <c r="AE2628" i="3"/>
  <c r="AE2348" i="3"/>
  <c r="AE804" i="3"/>
  <c r="AD234" i="3"/>
  <c r="AF234" i="3" s="1"/>
  <c r="AE233" i="3"/>
  <c r="AD3044" i="3"/>
  <c r="AF3044" i="3" s="1"/>
  <c r="AE2356" i="3"/>
  <c r="AD732" i="3"/>
  <c r="AF732" i="3" s="1"/>
  <c r="AE1196" i="3"/>
  <c r="AD87" i="3"/>
  <c r="AF87" i="3" s="1"/>
  <c r="AD388" i="3"/>
  <c r="AF388" i="3" s="1"/>
  <c r="AE2939" i="3"/>
  <c r="AE2520" i="3"/>
  <c r="AE2280" i="3"/>
  <c r="AE1685" i="3"/>
  <c r="AE1057" i="3"/>
  <c r="AE2504" i="3"/>
  <c r="AD3032" i="3"/>
  <c r="AF3032" i="3" s="1"/>
  <c r="AE3018" i="3"/>
  <c r="AE2652" i="3"/>
  <c r="AE2548" i="3"/>
  <c r="AE1843" i="3"/>
  <c r="AD1844" i="3"/>
  <c r="AF1844" i="3" s="1"/>
  <c r="AD218" i="3"/>
  <c r="AF218" i="3" s="1"/>
  <c r="AE217" i="3"/>
  <c r="AD3058" i="3"/>
  <c r="AF3058" i="3" s="1"/>
  <c r="AE3057" i="3"/>
  <c r="AE1875" i="3"/>
  <c r="AE1292" i="3"/>
  <c r="AE227" i="3"/>
  <c r="AD2260" i="3"/>
  <c r="AF2260" i="3" s="1"/>
  <c r="AE938" i="3"/>
  <c r="AD664" i="3"/>
  <c r="AF664" i="3" s="1"/>
  <c r="AE1260" i="3"/>
  <c r="AE1024" i="3"/>
  <c r="AD1025" i="3"/>
  <c r="AF1025" i="3" s="1"/>
  <c r="AE1072" i="3"/>
  <c r="AD348" i="3"/>
  <c r="AF348" i="3" s="1"/>
  <c r="AD2329" i="3"/>
  <c r="AF2329" i="3" s="1"/>
  <c r="AD2541" i="3"/>
  <c r="AF2541" i="3" s="1"/>
  <c r="AD1951" i="3"/>
  <c r="AE1684" i="3"/>
  <c r="AE1836" i="3"/>
  <c r="AE1841" i="3"/>
  <c r="AE1663" i="3"/>
  <c r="AE959" i="3"/>
  <c r="AD175" i="3"/>
  <c r="AF175" i="3" s="1"/>
  <c r="AE1228" i="3"/>
  <c r="AD744" i="3"/>
  <c r="AF744" i="3" s="1"/>
  <c r="AE127" i="3"/>
  <c r="AE139" i="3"/>
  <c r="AE2589" i="3"/>
  <c r="AD2590" i="3"/>
  <c r="AF2590" i="3" s="1"/>
  <c r="AD2684" i="3"/>
  <c r="AF2684" i="3" s="1"/>
  <c r="AE2683" i="3"/>
  <c r="AE2626" i="3"/>
  <c r="AD2237" i="3"/>
  <c r="AF2237" i="3" s="1"/>
  <c r="AE2236" i="3"/>
  <c r="AD1867" i="3"/>
  <c r="AF1867" i="3" s="1"/>
  <c r="AE1866" i="3"/>
  <c r="AD2138" i="3"/>
  <c r="AF2138" i="3" s="1"/>
  <c r="AE2137" i="3"/>
  <c r="AD1887" i="3"/>
  <c r="AF1887" i="3" s="1"/>
  <c r="AE1886" i="3"/>
  <c r="AD1919" i="3"/>
  <c r="AF1919" i="3" s="1"/>
  <c r="AE1918" i="3"/>
  <c r="AD3073" i="3"/>
  <c r="AF3073" i="3" s="1"/>
  <c r="AE3072" i="3"/>
  <c r="AE3197" i="3"/>
  <c r="AE2957" i="3"/>
  <c r="AD2905" i="3"/>
  <c r="AF2905" i="3" s="1"/>
  <c r="AE2904" i="3"/>
  <c r="AD2970" i="3"/>
  <c r="AF2970" i="3" s="1"/>
  <c r="AE2969" i="3"/>
  <c r="AD2804" i="3"/>
  <c r="AF2804" i="3" s="1"/>
  <c r="AE2803" i="3"/>
  <c r="AD2784" i="3"/>
  <c r="AF2784" i="3" s="1"/>
  <c r="AE2783" i="3"/>
  <c r="AD2740" i="3"/>
  <c r="AF2740" i="3" s="1"/>
  <c r="AE2739" i="3"/>
  <c r="AD2808" i="3"/>
  <c r="AF2808" i="3" s="1"/>
  <c r="AE2807" i="3"/>
  <c r="AD2600" i="3"/>
  <c r="AF2600" i="3" s="1"/>
  <c r="AE2599" i="3"/>
  <c r="AD2491" i="3"/>
  <c r="AF2491" i="3" s="1"/>
  <c r="AE2490" i="3"/>
  <c r="AD2863" i="3"/>
  <c r="AF2863" i="3" s="1"/>
  <c r="AE2862" i="3"/>
  <c r="AD2636" i="3"/>
  <c r="AF2636" i="3" s="1"/>
  <c r="AE2635" i="3"/>
  <c r="AE2577" i="3"/>
  <c r="AD2578" i="3"/>
  <c r="AF2578" i="3" s="1"/>
  <c r="AE2397" i="3"/>
  <c r="AD2398" i="3"/>
  <c r="AF2398" i="3" s="1"/>
  <c r="AD2330" i="3"/>
  <c r="AF2330" i="3" s="1"/>
  <c r="AD2604" i="3"/>
  <c r="AF2604" i="3" s="1"/>
  <c r="AE2603" i="3"/>
  <c r="AD2496" i="3"/>
  <c r="AF2496" i="3" s="1"/>
  <c r="AE2495" i="3"/>
  <c r="AE2749" i="3"/>
  <c r="AD2750" i="3"/>
  <c r="AF2750" i="3" s="1"/>
  <c r="AD2253" i="3"/>
  <c r="AF2253" i="3" s="1"/>
  <c r="AE2252" i="3"/>
  <c r="AD2380" i="3"/>
  <c r="AF2380" i="3" s="1"/>
  <c r="AE2379" i="3"/>
  <c r="AD2110" i="3"/>
  <c r="AF2110" i="3" s="1"/>
  <c r="AE2109" i="3"/>
  <c r="AD2014" i="3"/>
  <c r="AF2014" i="3" s="1"/>
  <c r="AE2013" i="3"/>
  <c r="AE1975" i="3"/>
  <c r="AE1864" i="3"/>
  <c r="AD1838" i="3"/>
  <c r="AF1838" i="3" s="1"/>
  <c r="AE1837" i="3"/>
  <c r="AD1682" i="3"/>
  <c r="AF1682" i="3" s="1"/>
  <c r="AE1681" i="3"/>
  <c r="AE1573" i="3"/>
  <c r="AD1574" i="3"/>
  <c r="AF1574" i="3" s="1"/>
  <c r="AD1560" i="3"/>
  <c r="AF1560" i="3" s="1"/>
  <c r="AE1559" i="3"/>
  <c r="AD1527" i="3"/>
  <c r="AF1527" i="3" s="1"/>
  <c r="AE1526" i="3"/>
  <c r="AE1411" i="3"/>
  <c r="AD1339" i="3"/>
  <c r="AF1339" i="3" s="1"/>
  <c r="AE1338" i="3"/>
  <c r="AD1304" i="3"/>
  <c r="AF1304" i="3" s="1"/>
  <c r="AE1303" i="3"/>
  <c r="AD1247" i="3"/>
  <c r="AF1247" i="3" s="1"/>
  <c r="AE1246" i="3"/>
  <c r="AD1136" i="3"/>
  <c r="AF1136" i="3" s="1"/>
  <c r="AE1135" i="3"/>
  <c r="AD2198" i="3"/>
  <c r="AF2198" i="3" s="1"/>
  <c r="AE2197" i="3"/>
  <c r="AD1982" i="3"/>
  <c r="AF1982" i="3" s="1"/>
  <c r="AE1981" i="3"/>
  <c r="AE1772" i="3"/>
  <c r="AD1773" i="3"/>
  <c r="AF1773" i="3" s="1"/>
  <c r="AD1767" i="3"/>
  <c r="AF1767" i="3" s="1"/>
  <c r="AE1766" i="3"/>
  <c r="AD1723" i="3"/>
  <c r="AF1723" i="3" s="1"/>
  <c r="AE1722" i="3"/>
  <c r="AD1455" i="3"/>
  <c r="AF1455" i="3" s="1"/>
  <c r="AE1454" i="3"/>
  <c r="AD1319" i="3"/>
  <c r="AF1319" i="3" s="1"/>
  <c r="AE1318" i="3"/>
  <c r="AE1269" i="3"/>
  <c r="AD1108" i="3"/>
  <c r="AF1108" i="3" s="1"/>
  <c r="AE1107" i="3"/>
  <c r="AE2035" i="3"/>
  <c r="AD2036" i="3"/>
  <c r="AF2036" i="3" s="1"/>
  <c r="AD1799" i="3"/>
  <c r="AF1799" i="3" s="1"/>
  <c r="AE1798" i="3"/>
  <c r="AE1714" i="3"/>
  <c r="AE1608" i="3"/>
  <c r="AD1609" i="3"/>
  <c r="AF1609" i="3" s="1"/>
  <c r="AD1543" i="3"/>
  <c r="AF1543" i="3" s="1"/>
  <c r="AE1542" i="3"/>
  <c r="AD1471" i="3"/>
  <c r="AF1471" i="3" s="1"/>
  <c r="AE1470" i="3"/>
  <c r="AE1378" i="3"/>
  <c r="AD1344" i="3"/>
  <c r="AF1344" i="3" s="1"/>
  <c r="AE1343" i="3"/>
  <c r="AD1308" i="3"/>
  <c r="AF1308" i="3" s="1"/>
  <c r="AE1307" i="3"/>
  <c r="AE1672" i="3"/>
  <c r="AD1673" i="3"/>
  <c r="AF1673" i="3" s="1"/>
  <c r="AD1667" i="3"/>
  <c r="AF1667" i="3" s="1"/>
  <c r="AE1666" i="3"/>
  <c r="AE1592" i="3"/>
  <c r="AD1324" i="3"/>
  <c r="AF1324" i="3" s="1"/>
  <c r="AE1323" i="3"/>
  <c r="AD1097" i="3"/>
  <c r="AF1097" i="3" s="1"/>
  <c r="AE1096" i="3"/>
  <c r="AE1060" i="3"/>
  <c r="AD997" i="3"/>
  <c r="AF997" i="3" s="1"/>
  <c r="AE996" i="3"/>
  <c r="AD1104" i="3"/>
  <c r="AF1104" i="3" s="1"/>
  <c r="AE1103" i="3"/>
  <c r="AD977" i="3"/>
  <c r="AF977" i="3" s="1"/>
  <c r="AE976" i="3"/>
  <c r="AE914" i="3"/>
  <c r="AD853" i="3"/>
  <c r="AF853" i="3" s="1"/>
  <c r="AE852" i="3"/>
  <c r="AD822" i="3"/>
  <c r="AF822" i="3" s="1"/>
  <c r="AE821" i="3"/>
  <c r="AD806" i="3"/>
  <c r="AF806" i="3" s="1"/>
  <c r="AE805" i="3"/>
  <c r="AE797" i="3"/>
  <c r="AD798" i="3"/>
  <c r="AF798" i="3" s="1"/>
  <c r="AD591" i="3"/>
  <c r="AF591" i="3" s="1"/>
  <c r="AE590" i="3"/>
  <c r="AD487" i="3"/>
  <c r="AF487" i="3" s="1"/>
  <c r="AE486" i="3"/>
  <c r="AD443" i="3"/>
  <c r="AF443" i="3" s="1"/>
  <c r="AE442" i="3"/>
  <c r="AE334" i="3"/>
  <c r="AD587" i="3"/>
  <c r="AF587" i="3" s="1"/>
  <c r="AE586" i="3"/>
  <c r="AE373" i="3"/>
  <c r="AD265" i="3"/>
  <c r="AF265" i="3" s="1"/>
  <c r="AE264" i="3"/>
  <c r="AE120" i="3"/>
  <c r="AD121" i="3"/>
  <c r="AF121" i="3" s="1"/>
  <c r="AD519" i="3"/>
  <c r="AF519" i="3" s="1"/>
  <c r="AE518" i="3"/>
  <c r="AD423" i="3"/>
  <c r="AF423" i="3" s="1"/>
  <c r="AE422" i="3"/>
  <c r="AE284" i="3"/>
  <c r="AD285" i="3"/>
  <c r="AF285" i="3" s="1"/>
  <c r="AD189" i="3"/>
  <c r="AF189" i="3" s="1"/>
  <c r="AE188" i="3"/>
  <c r="AD141" i="3"/>
  <c r="AF141" i="3" s="1"/>
  <c r="AE140" i="3"/>
  <c r="AD579" i="3"/>
  <c r="AF579" i="3" s="1"/>
  <c r="AE578" i="3"/>
  <c r="AD399" i="3"/>
  <c r="AF399" i="3" s="1"/>
  <c r="AE398" i="3"/>
  <c r="AD31" i="3"/>
  <c r="AF31" i="3" s="1"/>
  <c r="AE30" i="3"/>
  <c r="AE13" i="3"/>
  <c r="AD14" i="3"/>
  <c r="AF14" i="3" s="1"/>
  <c r="AE56" i="3"/>
  <c r="AD57" i="3"/>
  <c r="AF57" i="3" s="1"/>
  <c r="AE3266" i="3"/>
  <c r="AD3267" i="3"/>
  <c r="AF3267" i="3" s="1"/>
  <c r="AE3339" i="3"/>
  <c r="AD3222" i="3"/>
  <c r="AF3222" i="3" s="1"/>
  <c r="AE3221" i="3"/>
  <c r="AD3167" i="3"/>
  <c r="AF3167" i="3" s="1"/>
  <c r="AE3166" i="3"/>
  <c r="AD2879" i="3"/>
  <c r="AF2879" i="3" s="1"/>
  <c r="AE2878" i="3"/>
  <c r="AE2505" i="3"/>
  <c r="AD2506" i="3"/>
  <c r="AF2506" i="3" s="1"/>
  <c r="AD2440" i="3"/>
  <c r="AF2440" i="3" s="1"/>
  <c r="AE2439" i="3"/>
  <c r="AE2349" i="3"/>
  <c r="AD2350" i="3"/>
  <c r="AF2350" i="3" s="1"/>
  <c r="AD2556" i="3"/>
  <c r="AF2556" i="3" s="1"/>
  <c r="AE2555" i="3"/>
  <c r="AD2744" i="3"/>
  <c r="AF2744" i="3" s="1"/>
  <c r="AE2743" i="3"/>
  <c r="AE2131" i="3"/>
  <c r="AD2132" i="3"/>
  <c r="AF2132" i="3" s="1"/>
  <c r="AE2125" i="3"/>
  <c r="AD1915" i="3"/>
  <c r="AF1915" i="3" s="1"/>
  <c r="AE1914" i="3"/>
  <c r="AD2098" i="3"/>
  <c r="AF2098" i="3" s="1"/>
  <c r="AE2097" i="3"/>
  <c r="AE1764" i="3"/>
  <c r="AE1720" i="3"/>
  <c r="AD1619" i="3"/>
  <c r="AF1619" i="3" s="1"/>
  <c r="AE1618" i="3"/>
  <c r="AD3301" i="3"/>
  <c r="AF3301" i="3" s="1"/>
  <c r="AE3300" i="3"/>
  <c r="AE2921" i="3"/>
  <c r="AD3333" i="3"/>
  <c r="AF3333" i="3" s="1"/>
  <c r="AE3332" i="3"/>
  <c r="AD3329" i="3"/>
  <c r="AF3329" i="3" s="1"/>
  <c r="AE3328" i="3"/>
  <c r="AE3276" i="3"/>
  <c r="AE3243" i="3"/>
  <c r="AD3292" i="3"/>
  <c r="AF3292" i="3" s="1"/>
  <c r="AE3291" i="3"/>
  <c r="AD2986" i="3"/>
  <c r="AF2986" i="3" s="1"/>
  <c r="AE2985" i="3"/>
  <c r="AE2989" i="3"/>
  <c r="AD2925" i="3"/>
  <c r="AF2925" i="3" s="1"/>
  <c r="AE2924" i="3"/>
  <c r="AD2974" i="3"/>
  <c r="AF2974" i="3" s="1"/>
  <c r="AE2973" i="3"/>
  <c r="AD2942" i="3"/>
  <c r="AF2942" i="3" s="1"/>
  <c r="AE2941" i="3"/>
  <c r="AD2867" i="3"/>
  <c r="AF2867" i="3" s="1"/>
  <c r="AE2866" i="3"/>
  <c r="AE2836" i="3"/>
  <c r="AD2837" i="3"/>
  <c r="AF2837" i="3" s="1"/>
  <c r="AE2733" i="3"/>
  <c r="AD2734" i="3"/>
  <c r="AF2734" i="3" s="1"/>
  <c r="AE2816" i="3"/>
  <c r="AD2817" i="3"/>
  <c r="AF2817" i="3" s="1"/>
  <c r="AD2811" i="3"/>
  <c r="AF2811" i="3" s="1"/>
  <c r="AE2810" i="3"/>
  <c r="AD2795" i="3"/>
  <c r="AF2795" i="3" s="1"/>
  <c r="AE2794" i="3"/>
  <c r="AD2672" i="3"/>
  <c r="AF2672" i="3" s="1"/>
  <c r="AE2671" i="3"/>
  <c r="AE2573" i="3"/>
  <c r="AD2574" i="3"/>
  <c r="AF2574" i="3" s="1"/>
  <c r="AE2445" i="3"/>
  <c r="AD2446" i="3"/>
  <c r="AF2446" i="3" s="1"/>
  <c r="AE2325" i="3"/>
  <c r="AD2326" i="3"/>
  <c r="AF2326" i="3" s="1"/>
  <c r="AD2780" i="3"/>
  <c r="AF2780" i="3" s="1"/>
  <c r="AE2779" i="3"/>
  <c r="AE2653" i="3"/>
  <c r="AD2654" i="3"/>
  <c r="AF2654" i="3" s="1"/>
  <c r="AE2481" i="3"/>
  <c r="AD2482" i="3"/>
  <c r="AF2482" i="3" s="1"/>
  <c r="AD2391" i="3"/>
  <c r="AF2391" i="3" s="1"/>
  <c r="AE2390" i="3"/>
  <c r="AD2703" i="3"/>
  <c r="AF2703" i="3" s="1"/>
  <c r="AE2702" i="3"/>
  <c r="AD2676" i="3"/>
  <c r="AF2676" i="3" s="1"/>
  <c r="AE2675" i="3"/>
  <c r="AE2623" i="3"/>
  <c r="AE2581" i="3"/>
  <c r="AD2582" i="3"/>
  <c r="AF2582" i="3" s="1"/>
  <c r="AD2245" i="3"/>
  <c r="AF2245" i="3" s="1"/>
  <c r="AE2244" i="3"/>
  <c r="AD2456" i="3"/>
  <c r="AF2456" i="3" s="1"/>
  <c r="AE2455" i="3"/>
  <c r="AD2367" i="3"/>
  <c r="AF2367" i="3" s="1"/>
  <c r="AE2366" i="3"/>
  <c r="AD2282" i="3"/>
  <c r="AF2282" i="3" s="1"/>
  <c r="AE2281" i="3"/>
  <c r="AD2233" i="3"/>
  <c r="AF2233" i="3" s="1"/>
  <c r="AE2232" i="3"/>
  <c r="AE2167" i="3"/>
  <c r="AD2168" i="3"/>
  <c r="AF2168" i="3" s="1"/>
  <c r="AD2074" i="3"/>
  <c r="AF2074" i="3" s="1"/>
  <c r="AE2073" i="3"/>
  <c r="AD2042" i="3"/>
  <c r="AF2042" i="3" s="1"/>
  <c r="AE2041" i="3"/>
  <c r="AD1901" i="3"/>
  <c r="AF1901" i="3" s="1"/>
  <c r="AD1879" i="3"/>
  <c r="AF1879" i="3" s="1"/>
  <c r="AE1878" i="3"/>
  <c r="AE1906" i="3"/>
  <c r="AE2269" i="3"/>
  <c r="AD1930" i="3"/>
  <c r="AF1930" i="3" s="1"/>
  <c r="AE1929" i="3"/>
  <c r="AD1654" i="3"/>
  <c r="AF1654" i="3" s="1"/>
  <c r="AE1653" i="3"/>
  <c r="AD1551" i="3"/>
  <c r="AF1551" i="3" s="1"/>
  <c r="AE1550" i="3"/>
  <c r="AD1511" i="3"/>
  <c r="AF1511" i="3" s="1"/>
  <c r="AE1510" i="3"/>
  <c r="AE1289" i="3"/>
  <c r="AE1197" i="3"/>
  <c r="AD1198" i="3"/>
  <c r="AF1198" i="3" s="1"/>
  <c r="AD1151" i="3"/>
  <c r="AF1151" i="3" s="1"/>
  <c r="AE1150" i="3"/>
  <c r="AD1127" i="3"/>
  <c r="AF1127" i="3" s="1"/>
  <c r="AE1126" i="3"/>
  <c r="AD1998" i="3"/>
  <c r="AF1998" i="3" s="1"/>
  <c r="AE1997" i="3"/>
  <c r="AD1957" i="3"/>
  <c r="AF1957" i="3" s="1"/>
  <c r="AE1956" i="3"/>
  <c r="AE1758" i="3"/>
  <c r="AD1499" i="3"/>
  <c r="AF1499" i="3" s="1"/>
  <c r="AE1498" i="3"/>
  <c r="AD1427" i="3"/>
  <c r="AF1427" i="3" s="1"/>
  <c r="AE1426" i="3"/>
  <c r="AD1263" i="3"/>
  <c r="AF1263" i="3" s="1"/>
  <c r="AE1262" i="3"/>
  <c r="AE1943" i="3"/>
  <c r="AD1944" i="3"/>
  <c r="AF1944" i="3" s="1"/>
  <c r="AD1523" i="3"/>
  <c r="AF1523" i="3" s="1"/>
  <c r="AE1522" i="3"/>
  <c r="AD1420" i="3"/>
  <c r="AF1420" i="3" s="1"/>
  <c r="AE1419" i="3"/>
  <c r="AE1365" i="3"/>
  <c r="AD1366" i="3"/>
  <c r="AF1366" i="3" s="1"/>
  <c r="AD1392" i="3"/>
  <c r="AF1392" i="3" s="1"/>
  <c r="AE1391" i="3"/>
  <c r="AD1255" i="3"/>
  <c r="AF1255" i="3" s="1"/>
  <c r="AE1254" i="3"/>
  <c r="AD1156" i="3"/>
  <c r="AF1156" i="3" s="1"/>
  <c r="AE1155" i="3"/>
  <c r="AE1090" i="3"/>
  <c r="AD1091" i="3"/>
  <c r="AF1091" i="3" s="1"/>
  <c r="AE1076" i="3"/>
  <c r="AD1077" i="3"/>
  <c r="AF1077" i="3" s="1"/>
  <c r="AD1065" i="3"/>
  <c r="AF1065" i="3" s="1"/>
  <c r="AE1064" i="3"/>
  <c r="AE1052" i="3"/>
  <c r="AD1068" i="3"/>
  <c r="AF1068" i="3" s="1"/>
  <c r="AE1067" i="3"/>
  <c r="AD1015" i="3"/>
  <c r="AF1015" i="3" s="1"/>
  <c r="AE1014" i="3"/>
  <c r="AE974" i="3"/>
  <c r="AD1020" i="3"/>
  <c r="AF1020" i="3" s="1"/>
  <c r="AE1019" i="3"/>
  <c r="AE782" i="3"/>
  <c r="AD783" i="3"/>
  <c r="AF783" i="3" s="1"/>
  <c r="AE870" i="3"/>
  <c r="AD871" i="3"/>
  <c r="AF871" i="3" s="1"/>
  <c r="AD651" i="3"/>
  <c r="AF651" i="3" s="1"/>
  <c r="AE650" i="3"/>
  <c r="AD551" i="3"/>
  <c r="AF551" i="3" s="1"/>
  <c r="AE550" i="3"/>
  <c r="AD279" i="3"/>
  <c r="AF279" i="3" s="1"/>
  <c r="AE278" i="3"/>
  <c r="AD583" i="3"/>
  <c r="AF583" i="3" s="1"/>
  <c r="AE582" i="3"/>
  <c r="AD249" i="3"/>
  <c r="AF249" i="3" s="1"/>
  <c r="AE248" i="3"/>
  <c r="AE207" i="3"/>
  <c r="AD208" i="3"/>
  <c r="AF208" i="3" s="1"/>
  <c r="AD166" i="3"/>
  <c r="AF166" i="3" s="1"/>
  <c r="AE165" i="3"/>
  <c r="AD687" i="3"/>
  <c r="AF687" i="3" s="1"/>
  <c r="AE686" i="3"/>
  <c r="AD479" i="3"/>
  <c r="AF479" i="3" s="1"/>
  <c r="AE478" i="3"/>
  <c r="AD427" i="3"/>
  <c r="AF427" i="3" s="1"/>
  <c r="AE426" i="3"/>
  <c r="AD257" i="3"/>
  <c r="AF257" i="3" s="1"/>
  <c r="AE256" i="3"/>
  <c r="AD27" i="3"/>
  <c r="AF27" i="3" s="1"/>
  <c r="AE26" i="3"/>
  <c r="AD699" i="3"/>
  <c r="AF699" i="3" s="1"/>
  <c r="AE698" i="3"/>
  <c r="AD23" i="3"/>
  <c r="AF23" i="3" s="1"/>
  <c r="AE22" i="3"/>
  <c r="AD3210" i="3"/>
  <c r="AF3210" i="3" s="1"/>
  <c r="AE3209" i="3"/>
  <c r="AD3002" i="3"/>
  <c r="AF3002" i="3" s="1"/>
  <c r="AE3001" i="3"/>
  <c r="AD2720" i="3"/>
  <c r="AF2720" i="3" s="1"/>
  <c r="AE2719" i="3"/>
  <c r="AD2691" i="3"/>
  <c r="AF2691" i="3" s="1"/>
  <c r="AE2690" i="3"/>
  <c r="AD2411" i="3"/>
  <c r="AF2411" i="3" s="1"/>
  <c r="AE2410" i="3"/>
  <c r="AD2311" i="3"/>
  <c r="AF2311" i="3" s="1"/>
  <c r="AE2310" i="3"/>
  <c r="AD2090" i="3"/>
  <c r="AF2090" i="3" s="1"/>
  <c r="AE2089" i="3"/>
  <c r="AD1990" i="3"/>
  <c r="AF1990" i="3" s="1"/>
  <c r="AE1989" i="3"/>
  <c r="AE1817" i="3"/>
  <c r="AD1818" i="3"/>
  <c r="AF1818" i="3" s="1"/>
  <c r="AD1743" i="3"/>
  <c r="AF1743" i="3" s="1"/>
  <c r="AE1742" i="3"/>
  <c r="AD1698" i="3"/>
  <c r="AF1698" i="3" s="1"/>
  <c r="AE1697" i="3"/>
  <c r="AD1595" i="3"/>
  <c r="AF1595" i="3" s="1"/>
  <c r="AE1594" i="3"/>
  <c r="AD3281" i="3"/>
  <c r="AF3281" i="3" s="1"/>
  <c r="AE3280" i="3"/>
  <c r="AD3233" i="3"/>
  <c r="AF3233" i="3" s="1"/>
  <c r="AE3232" i="3"/>
  <c r="AD3249" i="3"/>
  <c r="AF3249" i="3" s="1"/>
  <c r="AE3248" i="3"/>
  <c r="AE3228" i="3"/>
  <c r="AE3200" i="3"/>
  <c r="AD3201" i="3"/>
  <c r="AF3201" i="3" s="1"/>
  <c r="AE3153" i="3"/>
  <c r="AD3154" i="3"/>
  <c r="AF3154" i="3" s="1"/>
  <c r="AE3041" i="3"/>
  <c r="AE3306" i="3"/>
  <c r="AD3307" i="3"/>
  <c r="AF3307" i="3" s="1"/>
  <c r="AE3238" i="3"/>
  <c r="AD3239" i="3"/>
  <c r="AF3239" i="3" s="1"/>
  <c r="AD3272" i="3"/>
  <c r="AF3272" i="3" s="1"/>
  <c r="AE3271" i="3"/>
  <c r="AD3186" i="3"/>
  <c r="AF3186" i="3" s="1"/>
  <c r="AE3185" i="3"/>
  <c r="AD3089" i="3"/>
  <c r="AF3089" i="3" s="1"/>
  <c r="AE3088" i="3"/>
  <c r="AD3144" i="3"/>
  <c r="AF3144" i="3" s="1"/>
  <c r="AE3143" i="3"/>
  <c r="AE3174" i="3"/>
  <c r="AD3175" i="3"/>
  <c r="AF3175" i="3" s="1"/>
  <c r="AD3069" i="3"/>
  <c r="AF3069" i="3" s="1"/>
  <c r="AE3068" i="3"/>
  <c r="AD2937" i="3"/>
  <c r="AF2937" i="3" s="1"/>
  <c r="AE2936" i="3"/>
  <c r="AE3121" i="3"/>
  <c r="AD3122" i="3"/>
  <c r="AF3122" i="3" s="1"/>
  <c r="AD2978" i="3"/>
  <c r="AF2978" i="3" s="1"/>
  <c r="AE2977" i="3"/>
  <c r="AE2882" i="3"/>
  <c r="AD2883" i="3"/>
  <c r="AF2883" i="3" s="1"/>
  <c r="AE2791" i="3"/>
  <c r="AD2776" i="3"/>
  <c r="AF2776" i="3" s="1"/>
  <c r="AE2775" i="3"/>
  <c r="AE3021" i="3"/>
  <c r="AD2700" i="3"/>
  <c r="AF2700" i="3" s="1"/>
  <c r="AE2699" i="3"/>
  <c r="AD2663" i="3"/>
  <c r="AF2663" i="3" s="1"/>
  <c r="AE2662" i="3"/>
  <c r="AE2629" i="3"/>
  <c r="AD2630" i="3"/>
  <c r="AF2630" i="3" s="1"/>
  <c r="AD2608" i="3"/>
  <c r="AF2608" i="3" s="1"/>
  <c r="AE2607" i="3"/>
  <c r="AD2527" i="3"/>
  <c r="AF2527" i="3" s="1"/>
  <c r="AE2526" i="3"/>
  <c r="AE2357" i="3"/>
  <c r="AD2358" i="3"/>
  <c r="AF2358" i="3" s="1"/>
  <c r="AD2715" i="3"/>
  <c r="AF2715" i="3" s="1"/>
  <c r="AE2714" i="3"/>
  <c r="AD2647" i="3"/>
  <c r="AF2647" i="3" s="1"/>
  <c r="AE2646" i="3"/>
  <c r="AE2549" i="3"/>
  <c r="AD2550" i="3"/>
  <c r="AF2550" i="3" s="1"/>
  <c r="AD2475" i="3"/>
  <c r="AF2475" i="3" s="1"/>
  <c r="AE2474" i="3"/>
  <c r="AD2431" i="3"/>
  <c r="AF2431" i="3" s="1"/>
  <c r="AE2430" i="3"/>
  <c r="AE2374" i="3"/>
  <c r="AE2319" i="3"/>
  <c r="AE2617" i="3"/>
  <c r="AD2536" i="3"/>
  <c r="AF2536" i="3" s="1"/>
  <c r="AE2535" i="3"/>
  <c r="AD2436" i="3"/>
  <c r="AF2436" i="3" s="1"/>
  <c r="AE2435" i="3"/>
  <c r="AD2423" i="3"/>
  <c r="AF2423" i="3" s="1"/>
  <c r="AE2422" i="3"/>
  <c r="AE2322" i="3"/>
  <c r="AD2472" i="3"/>
  <c r="AF2472" i="3" s="1"/>
  <c r="AE2471" i="3"/>
  <c r="AE2297" i="3"/>
  <c r="AD2228" i="3"/>
  <c r="AF2228" i="3" s="1"/>
  <c r="AE2227" i="3"/>
  <c r="AE2219" i="3"/>
  <c r="AD2220" i="3"/>
  <c r="AF2220" i="3" s="1"/>
  <c r="AD2214" i="3"/>
  <c r="AF2214" i="3" s="1"/>
  <c r="AE2213" i="3"/>
  <c r="AD2086" i="3"/>
  <c r="AF2086" i="3" s="1"/>
  <c r="AE2085" i="3"/>
  <c r="AE2059" i="3"/>
  <c r="AD2062" i="3"/>
  <c r="AF2062" i="3" s="1"/>
  <c r="AE2061" i="3"/>
  <c r="AD1962" i="3"/>
  <c r="AF1962" i="3" s="1"/>
  <c r="AE1961" i="3"/>
  <c r="AD1731" i="3"/>
  <c r="AF1731" i="3" s="1"/>
  <c r="AE1730" i="3"/>
  <c r="AD1646" i="3"/>
  <c r="AF1646" i="3" s="1"/>
  <c r="AE1645" i="3"/>
  <c r="AD1568" i="3"/>
  <c r="AF1568" i="3" s="1"/>
  <c r="AE1567" i="3"/>
  <c r="AD1539" i="3"/>
  <c r="AF1539" i="3" s="1"/>
  <c r="AE1538" i="3"/>
  <c r="AE1481" i="3"/>
  <c r="AD1482" i="3"/>
  <c r="AF1482" i="3" s="1"/>
  <c r="AD1415" i="3"/>
  <c r="AF1415" i="3" s="1"/>
  <c r="AE1414" i="3"/>
  <c r="AE1381" i="3"/>
  <c r="AD1382" i="3"/>
  <c r="AF1382" i="3" s="1"/>
  <c r="AE1335" i="3"/>
  <c r="AD1312" i="3"/>
  <c r="AF1312" i="3" s="1"/>
  <c r="AE1311" i="3"/>
  <c r="AD1240" i="3"/>
  <c r="AF1240" i="3" s="1"/>
  <c r="AE1239" i="3"/>
  <c r="AE1217" i="3"/>
  <c r="AD1218" i="3"/>
  <c r="AF1218" i="3" s="1"/>
  <c r="AE1173" i="3"/>
  <c r="AE1145" i="3"/>
  <c r="AD1146" i="3"/>
  <c r="AF1146" i="3" s="1"/>
  <c r="AE2159" i="3"/>
  <c r="AD2160" i="3"/>
  <c r="AF2160" i="3" s="1"/>
  <c r="AD1487" i="3"/>
  <c r="AF1487" i="3" s="1"/>
  <c r="AE1486" i="3"/>
  <c r="AD1180" i="3"/>
  <c r="AF1180" i="3" s="1"/>
  <c r="AE1179" i="3"/>
  <c r="AD1563" i="3"/>
  <c r="AF1563" i="3" s="1"/>
  <c r="AE1562" i="3"/>
  <c r="AE1478" i="3"/>
  <c r="AE1467" i="3"/>
  <c r="AD1399" i="3"/>
  <c r="AF1399" i="3" s="1"/>
  <c r="AE1398" i="3"/>
  <c r="AD1351" i="3"/>
  <c r="AF1351" i="3" s="1"/>
  <c r="AE1350" i="3"/>
  <c r="AD1300" i="3"/>
  <c r="AF1300" i="3" s="1"/>
  <c r="AE1299" i="3"/>
  <c r="AE2103" i="3"/>
  <c r="AD2104" i="3"/>
  <c r="AF2104" i="3" s="1"/>
  <c r="AD1883" i="3"/>
  <c r="AF1883" i="3" s="1"/>
  <c r="AE1882" i="3"/>
  <c r="AD1807" i="3"/>
  <c r="AF1807" i="3" s="1"/>
  <c r="AE1806" i="3"/>
  <c r="AE1616" i="3"/>
  <c r="AE1588" i="3"/>
  <c r="AD1589" i="3"/>
  <c r="AF1589" i="3" s="1"/>
  <c r="AE1161" i="3"/>
  <c r="AD1162" i="3"/>
  <c r="AF1162" i="3" s="1"/>
  <c r="AD985" i="3"/>
  <c r="AF985" i="3" s="1"/>
  <c r="AE984" i="3"/>
  <c r="AD1176" i="3"/>
  <c r="AF1176" i="3" s="1"/>
  <c r="AE1175" i="3"/>
  <c r="AE1058" i="3"/>
  <c r="AD1036" i="3"/>
  <c r="AF1036" i="3" s="1"/>
  <c r="AE1035" i="3"/>
  <c r="AD952" i="3"/>
  <c r="AF952" i="3" s="1"/>
  <c r="AE951" i="3"/>
  <c r="AD897" i="3"/>
  <c r="AF897" i="3" s="1"/>
  <c r="AE896" i="3"/>
  <c r="AD818" i="3"/>
  <c r="AF818" i="3" s="1"/>
  <c r="AE817" i="3"/>
  <c r="AE570" i="3"/>
  <c r="AE757" i="3"/>
  <c r="AD758" i="3"/>
  <c r="AF758" i="3" s="1"/>
  <c r="AD727" i="3"/>
  <c r="AF727" i="3" s="1"/>
  <c r="AE726" i="3"/>
  <c r="AD635" i="3"/>
  <c r="AF635" i="3" s="1"/>
  <c r="AE634" i="3"/>
  <c r="AE565" i="3"/>
  <c r="AD566" i="3"/>
  <c r="AF566" i="3" s="1"/>
  <c r="AE132" i="3"/>
  <c r="AD133" i="3"/>
  <c r="AF133" i="3" s="1"/>
  <c r="AD98" i="3"/>
  <c r="AF98" i="3" s="1"/>
  <c r="AE97" i="3"/>
  <c r="AD607" i="3"/>
  <c r="AF607" i="3" s="1"/>
  <c r="AE606" i="3"/>
  <c r="AD403" i="3"/>
  <c r="AF403" i="3" s="1"/>
  <c r="AE402" i="3"/>
  <c r="AE272" i="3"/>
  <c r="AD273" i="3"/>
  <c r="AF273" i="3" s="1"/>
  <c r="AE163" i="3"/>
  <c r="AD451" i="3"/>
  <c r="AF451" i="3" s="1"/>
  <c r="AE450" i="3"/>
  <c r="AD295" i="3"/>
  <c r="AF295" i="3" s="1"/>
  <c r="AE294" i="3"/>
  <c r="AD79" i="3"/>
  <c r="AF79" i="3" s="1"/>
  <c r="AE78" i="3"/>
  <c r="AD47" i="3"/>
  <c r="AF47" i="3" s="1"/>
  <c r="AE46" i="3"/>
  <c r="AE37" i="3"/>
  <c r="AD38" i="3"/>
  <c r="AF38" i="3" s="1"/>
  <c r="AD3317" i="3"/>
  <c r="AF3317" i="3" s="1"/>
  <c r="AE3316" i="3"/>
  <c r="AD3114" i="3"/>
  <c r="AF3114" i="3" s="1"/>
  <c r="AE3113" i="3"/>
  <c r="AD3126" i="3"/>
  <c r="AF3126" i="3" s="1"/>
  <c r="AE3125" i="3"/>
  <c r="AD3038" i="3"/>
  <c r="AF3038" i="3" s="1"/>
  <c r="AE3037" i="3"/>
  <c r="AD2467" i="3"/>
  <c r="AF2467" i="3" s="1"/>
  <c r="AE2466" i="3"/>
  <c r="AD2640" i="3"/>
  <c r="AF2640" i="3" s="1"/>
  <c r="AE2639" i="3"/>
  <c r="AE1748" i="3"/>
  <c r="AD1749" i="3"/>
  <c r="AF1749" i="3" s="1"/>
  <c r="AD1535" i="3"/>
  <c r="AF1535" i="3" s="1"/>
  <c r="AE1534" i="3"/>
  <c r="AD1231" i="3"/>
  <c r="AF1231" i="3" s="1"/>
  <c r="AE1230" i="3"/>
  <c r="AD1211" i="3"/>
  <c r="AF1211" i="3" s="1"/>
  <c r="AE1210" i="3"/>
  <c r="AE1694" i="3"/>
  <c r="AE1642" i="3"/>
  <c r="AE1293" i="3"/>
  <c r="AD1294" i="3"/>
  <c r="AF1294" i="3" s="1"/>
  <c r="AE1794" i="3"/>
  <c r="AD1707" i="3"/>
  <c r="AF1707" i="3" s="1"/>
  <c r="AE1706" i="3"/>
  <c r="AD1555" i="3"/>
  <c r="AF1555" i="3" s="1"/>
  <c r="AE1554" i="3"/>
  <c r="AD1475" i="3"/>
  <c r="AF1475" i="3" s="1"/>
  <c r="AE1474" i="3"/>
  <c r="AE1273" i="3"/>
  <c r="AD1274" i="3"/>
  <c r="AF1274" i="3" s="1"/>
  <c r="AD1208" i="3"/>
  <c r="AF1208" i="3" s="1"/>
  <c r="AE1207" i="3"/>
  <c r="AE1969" i="3"/>
  <c r="AD1910" i="3"/>
  <c r="AF1910" i="3" s="1"/>
  <c r="AE1909" i="3"/>
  <c r="AE1788" i="3"/>
  <c r="AD1789" i="3"/>
  <c r="AF1789" i="3" s="1"/>
  <c r="AD1635" i="3"/>
  <c r="AF1635" i="3" s="1"/>
  <c r="AE1634" i="3"/>
  <c r="AD905" i="3"/>
  <c r="AF905" i="3" s="1"/>
  <c r="AE904" i="3"/>
  <c r="AD917" i="3"/>
  <c r="AF917" i="3" s="1"/>
  <c r="AE916" i="3"/>
  <c r="AE1012" i="3"/>
  <c r="AE794" i="3"/>
  <c r="AE882" i="3"/>
  <c r="AD883" i="3"/>
  <c r="AF883" i="3" s="1"/>
  <c r="AD850" i="3"/>
  <c r="AF850" i="3" s="1"/>
  <c r="AE849" i="3"/>
  <c r="AD723" i="3"/>
  <c r="AF723" i="3" s="1"/>
  <c r="AE722" i="3"/>
  <c r="AE482" i="3"/>
  <c r="AD383" i="3"/>
  <c r="AF383" i="3" s="1"/>
  <c r="AE382" i="3"/>
  <c r="AE276" i="3"/>
  <c r="AE789" i="3"/>
  <c r="AD790" i="3"/>
  <c r="AF790" i="3" s="1"/>
  <c r="AD703" i="3"/>
  <c r="AF703" i="3" s="1"/>
  <c r="AE702" i="3"/>
  <c r="AE561" i="3"/>
  <c r="AD562" i="3"/>
  <c r="AF562" i="3" s="1"/>
  <c r="AD523" i="3"/>
  <c r="AF523" i="3" s="1"/>
  <c r="AE522" i="3"/>
  <c r="AD299" i="3"/>
  <c r="AF299" i="3" s="1"/>
  <c r="AE298" i="3"/>
  <c r="AD230" i="3"/>
  <c r="AF230" i="3" s="1"/>
  <c r="AE229" i="3"/>
  <c r="AD503" i="3"/>
  <c r="AF503" i="3" s="1"/>
  <c r="AE502" i="3"/>
  <c r="AD411" i="3"/>
  <c r="AF411" i="3" s="1"/>
  <c r="AE410" i="3"/>
  <c r="AD201" i="3"/>
  <c r="AF201" i="3" s="1"/>
  <c r="AE200" i="3"/>
  <c r="AD150" i="3"/>
  <c r="AF150" i="3" s="1"/>
  <c r="AE149" i="3"/>
  <c r="AD739" i="3"/>
  <c r="AF739" i="3" s="1"/>
  <c r="AE738" i="3"/>
  <c r="AD63" i="3"/>
  <c r="AF63" i="3" s="1"/>
  <c r="AE62" i="3"/>
  <c r="AE68" i="3"/>
  <c r="AD69" i="3"/>
  <c r="AF69" i="3" s="1"/>
  <c r="AE107" i="3" l="1"/>
  <c r="AF107" i="3"/>
  <c r="AF1285" i="3"/>
  <c r="AE1285" i="3"/>
  <c r="AD1286" i="3"/>
  <c r="AF2120" i="3"/>
  <c r="AD2121" i="3"/>
  <c r="AE2120" i="3"/>
  <c r="AF1442" i="3"/>
  <c r="AE1442" i="3"/>
  <c r="AD1443" i="3"/>
  <c r="AF661" i="3"/>
  <c r="AE661" i="3"/>
  <c r="AE941" i="3"/>
  <c r="AF941" i="3"/>
  <c r="AD2375" i="3"/>
  <c r="AF2375" i="3" s="1"/>
  <c r="AE326" i="3"/>
  <c r="AE833" i="3"/>
  <c r="AE1900" i="3"/>
  <c r="AE2850" i="3"/>
  <c r="AE1951" i="3"/>
  <c r="AF1951" i="3"/>
  <c r="AE2521" i="3"/>
  <c r="AF713" i="3"/>
  <c r="AD714" i="3"/>
  <c r="AE713" i="3"/>
  <c r="AF811" i="3"/>
  <c r="AD812" i="3"/>
  <c r="AE811" i="3"/>
  <c r="AF2176" i="3"/>
  <c r="AE2176" i="3"/>
  <c r="AF772" i="3"/>
  <c r="AE772" i="3"/>
  <c r="AD773" i="3"/>
  <c r="AF573" i="3"/>
  <c r="AE573" i="3"/>
  <c r="AD574" i="3"/>
  <c r="AF2180" i="3"/>
  <c r="AD2181" i="3"/>
  <c r="AE2180" i="3"/>
  <c r="AF1044" i="3"/>
  <c r="AE1044" i="3"/>
  <c r="AD1045" i="3"/>
  <c r="AF3295" i="3"/>
  <c r="AD3296" i="3"/>
  <c r="AE3295" i="3"/>
  <c r="AE721" i="3"/>
  <c r="AF721" i="3"/>
  <c r="AF2887" i="3"/>
  <c r="AE2887" i="3"/>
  <c r="AD2888" i="3"/>
  <c r="AF2188" i="3"/>
  <c r="AD2189" i="3"/>
  <c r="AE2188" i="3"/>
  <c r="AF1821" i="3"/>
  <c r="AD1822" i="3"/>
  <c r="AE1821" i="3"/>
  <c r="AE174" i="3"/>
  <c r="AF174" i="3"/>
  <c r="AE621" i="3"/>
  <c r="AF621" i="3"/>
  <c r="AF3132" i="3"/>
  <c r="AE3132" i="3"/>
  <c r="AD3133" i="3"/>
  <c r="AF2004" i="3"/>
  <c r="AE2004" i="3"/>
  <c r="AD2005" i="3"/>
  <c r="AF7" i="3"/>
  <c r="AD8" i="3"/>
  <c r="AE7" i="3"/>
  <c r="AE465" i="3"/>
  <c r="AF465" i="3"/>
  <c r="AD473" i="3"/>
  <c r="AF472" i="3"/>
  <c r="AE472" i="3"/>
  <c r="AD327" i="3"/>
  <c r="AF327" i="3" s="1"/>
  <c r="AD834" i="3"/>
  <c r="AF834" i="3" s="1"/>
  <c r="AD2851" i="3"/>
  <c r="AF2851" i="3" s="1"/>
  <c r="AD942" i="3"/>
  <c r="AF942" i="3" s="1"/>
  <c r="AE1972" i="3"/>
  <c r="AD2916" i="3"/>
  <c r="AF2916" i="3" s="1"/>
  <c r="AF2915" i="3"/>
  <c r="AD2126" i="3"/>
  <c r="AF2126" i="3" s="1"/>
  <c r="AF2125" i="3"/>
  <c r="AD625" i="3"/>
  <c r="AF625" i="3" s="1"/>
  <c r="AF624" i="3"/>
  <c r="AF3192" i="3"/>
  <c r="AE3192" i="3"/>
  <c r="AD3193" i="3"/>
  <c r="AD305" i="3"/>
  <c r="AF304" i="3"/>
  <c r="AE304" i="3"/>
  <c r="AE106" i="3"/>
  <c r="AF106" i="3"/>
  <c r="AF681" i="3"/>
  <c r="AD682" i="3"/>
  <c r="AE2932" i="3"/>
  <c r="AF2932" i="3"/>
  <c r="AD2933" i="3"/>
  <c r="AF1329" i="3"/>
  <c r="AD1330" i="3"/>
  <c r="AE1329" i="3"/>
  <c r="AF677" i="3"/>
  <c r="AD678" i="3"/>
  <c r="AE677" i="3"/>
  <c r="AF2028" i="3"/>
  <c r="AD2029" i="3"/>
  <c r="AE2028" i="3"/>
  <c r="AF457" i="3"/>
  <c r="AE457" i="3"/>
  <c r="AD458" i="3"/>
  <c r="AF337" i="3"/>
  <c r="AE337" i="3"/>
  <c r="AD338" i="3"/>
  <c r="AF1629" i="3"/>
  <c r="AE1629" i="3"/>
  <c r="AD1630" i="3"/>
  <c r="AE549" i="3"/>
  <c r="AF549" i="3"/>
  <c r="AF368" i="3"/>
  <c r="AD369" i="3"/>
  <c r="AE368" i="3"/>
  <c r="AF2338" i="3"/>
  <c r="AE2338" i="3"/>
  <c r="AD2339" i="3"/>
  <c r="AD2241" i="3"/>
  <c r="AF2240" i="3"/>
  <c r="AD2270" i="3"/>
  <c r="AF2270" i="3" s="1"/>
  <c r="AF2269" i="3"/>
  <c r="AE3015" i="3"/>
  <c r="AF3015" i="3"/>
  <c r="AF3102" i="3"/>
  <c r="AD3103" i="3"/>
  <c r="AE3102" i="3"/>
  <c r="AF365" i="3"/>
  <c r="AE365" i="3"/>
  <c r="AF934" i="3"/>
  <c r="AE934" i="3"/>
  <c r="AE1853" i="3"/>
  <c r="AF1853" i="3"/>
  <c r="AD1854" i="3"/>
  <c r="AD557" i="3"/>
  <c r="AF556" i="3"/>
  <c r="AE128" i="3"/>
  <c r="AD3016" i="3"/>
  <c r="AF3016" i="3" s="1"/>
  <c r="AD2522" i="3"/>
  <c r="AF1936" i="3"/>
  <c r="AE1936" i="3"/>
  <c r="AD1937" i="3"/>
  <c r="AF1193" i="3"/>
  <c r="AE1193" i="3"/>
  <c r="AD1194" i="3"/>
  <c r="AF377" i="3"/>
  <c r="AE377" i="3"/>
  <c r="AD378" i="3"/>
  <c r="AF843" i="3"/>
  <c r="AE843" i="3"/>
  <c r="AD844" i="3"/>
  <c r="AF433" i="3"/>
  <c r="AE433" i="3"/>
  <c r="AD434" i="3"/>
  <c r="AF321" i="3"/>
  <c r="AD322" i="3"/>
  <c r="AE321" i="3"/>
  <c r="AF1205" i="3"/>
  <c r="AE1205" i="3"/>
  <c r="AF537" i="3"/>
  <c r="AE537" i="3"/>
  <c r="AD538" i="3"/>
  <c r="AF317" i="3"/>
  <c r="AE317" i="3"/>
  <c r="AD753" i="3"/>
  <c r="AF752" i="3"/>
  <c r="AE752" i="3"/>
  <c r="AE2762" i="3"/>
  <c r="AF2762" i="3"/>
  <c r="AD2763" i="3"/>
  <c r="AD2153" i="3"/>
  <c r="AF2152" i="3"/>
  <c r="AE2152" i="3"/>
  <c r="AF3081" i="3"/>
  <c r="AD3082" i="3"/>
  <c r="AE3081" i="3"/>
  <c r="AE1186" i="3"/>
  <c r="AF1186" i="3"/>
  <c r="AD1187" i="3"/>
  <c r="AF1717" i="3"/>
  <c r="AE1717" i="3"/>
  <c r="AF1142" i="3"/>
  <c r="AE1142" i="3"/>
  <c r="AE697" i="3"/>
  <c r="AF697" i="3"/>
  <c r="AF693" i="3"/>
  <c r="AD694" i="3"/>
  <c r="AE162" i="3"/>
  <c r="AF162" i="3"/>
  <c r="AF1685" i="3"/>
  <c r="AD1686" i="3"/>
  <c r="AF3246" i="3"/>
  <c r="AE3246" i="3"/>
  <c r="AE3287" i="3"/>
  <c r="AF3287" i="3"/>
  <c r="AD3288" i="3"/>
  <c r="AD2542" i="3"/>
  <c r="AF2542" i="3" s="1"/>
  <c r="AE625" i="3"/>
  <c r="AE2915" i="3"/>
  <c r="AE624" i="3"/>
  <c r="AD2993" i="3"/>
  <c r="AF2993" i="3" s="1"/>
  <c r="AE2992" i="3"/>
  <c r="AE2541" i="3"/>
  <c r="AD108" i="3"/>
  <c r="AF108" i="3" s="1"/>
  <c r="AD466" i="3"/>
  <c r="AF466" i="3" s="1"/>
  <c r="AD626" i="3"/>
  <c r="AF626" i="3" s="1"/>
  <c r="AE2329" i="3"/>
  <c r="AD1952" i="3"/>
  <c r="AF1952" i="3" s="1"/>
  <c r="AD2301" i="3"/>
  <c r="AF2301" i="3" s="1"/>
  <c r="AE2300" i="3"/>
  <c r="AE962" i="3"/>
  <c r="AD963" i="3"/>
  <c r="AF963" i="3" s="1"/>
  <c r="AE926" i="3"/>
  <c r="AD927" i="3"/>
  <c r="AF927" i="3" s="1"/>
  <c r="AE815" i="3"/>
  <c r="AE3016" i="3"/>
  <c r="AD665" i="3"/>
  <c r="AF665" i="3" s="1"/>
  <c r="AE664" i="3"/>
  <c r="AD219" i="3"/>
  <c r="AF219" i="3" s="1"/>
  <c r="AE218" i="3"/>
  <c r="AD733" i="3"/>
  <c r="AF733" i="3" s="1"/>
  <c r="AE732" i="3"/>
  <c r="AE155" i="3"/>
  <c r="AD156" i="3"/>
  <c r="AF156" i="3" s="1"/>
  <c r="AE3204" i="3"/>
  <c r="AD3205" i="3"/>
  <c r="AF3205" i="3" s="1"/>
  <c r="AD943" i="3"/>
  <c r="AF943" i="3" s="1"/>
  <c r="AD2261" i="3"/>
  <c r="AF2261" i="3" s="1"/>
  <c r="AE2260" i="3"/>
  <c r="AE1844" i="3"/>
  <c r="AD1845" i="3"/>
  <c r="AF1845" i="3" s="1"/>
  <c r="AD1828" i="3"/>
  <c r="AF1828" i="3" s="1"/>
  <c r="AE1827" i="3"/>
  <c r="AE2833" i="3"/>
  <c r="AE3028" i="3"/>
  <c r="AD3029" i="3"/>
  <c r="AF3029" i="3" s="1"/>
  <c r="AE3052" i="3"/>
  <c r="AD3053" i="3"/>
  <c r="AF3053" i="3" s="1"/>
  <c r="AE175" i="3"/>
  <c r="AD176" i="3"/>
  <c r="AF176" i="3" s="1"/>
  <c r="AE1025" i="3"/>
  <c r="AD1026" i="3"/>
  <c r="AF1026" i="3" s="1"/>
  <c r="AD3059" i="3"/>
  <c r="AF3059" i="3" s="1"/>
  <c r="AE3058" i="3"/>
  <c r="AE3032" i="3"/>
  <c r="AD389" i="3"/>
  <c r="AF389" i="3" s="1"/>
  <c r="AE388" i="3"/>
  <c r="AD235" i="3"/>
  <c r="AF235" i="3" s="1"/>
  <c r="AE234" i="3"/>
  <c r="AD2952" i="3"/>
  <c r="AF2952" i="3" s="1"/>
  <c r="AE2951" i="3"/>
  <c r="AD745" i="3"/>
  <c r="AF745" i="3" s="1"/>
  <c r="AE744" i="3"/>
  <c r="AD349" i="3"/>
  <c r="AF349" i="3" s="1"/>
  <c r="AE348" i="3"/>
  <c r="AE87" i="3"/>
  <c r="AD88" i="3"/>
  <c r="AF88" i="3" s="1"/>
  <c r="AD3045" i="3"/>
  <c r="AF3045" i="3" s="1"/>
  <c r="AE3044" i="3"/>
  <c r="AD2961" i="3"/>
  <c r="AF2961" i="3" s="1"/>
  <c r="AE2960" i="3"/>
  <c r="AE3024" i="3"/>
  <c r="AD3025" i="3"/>
  <c r="AF3025" i="3" s="1"/>
  <c r="AD64" i="3"/>
  <c r="AF64" i="3" s="1"/>
  <c r="AE63" i="3"/>
  <c r="AD504" i="3"/>
  <c r="AF504" i="3" s="1"/>
  <c r="AE503" i="3"/>
  <c r="AD300" i="3"/>
  <c r="AF300" i="3" s="1"/>
  <c r="AE299" i="3"/>
  <c r="AE790" i="3"/>
  <c r="AD791" i="3"/>
  <c r="AF791" i="3" s="1"/>
  <c r="AE850" i="3"/>
  <c r="AD1911" i="3"/>
  <c r="AF1911" i="3" s="1"/>
  <c r="AE1910" i="3"/>
  <c r="AD3115" i="3"/>
  <c r="AF3115" i="3" s="1"/>
  <c r="AE3114" i="3"/>
  <c r="AE3317" i="3"/>
  <c r="AD3318" i="3"/>
  <c r="AF3318" i="3" s="1"/>
  <c r="AD39" i="3"/>
  <c r="AF39" i="3" s="1"/>
  <c r="AE38" i="3"/>
  <c r="AE79" i="3"/>
  <c r="AD80" i="3"/>
  <c r="AF80" i="3" s="1"/>
  <c r="AD728" i="3"/>
  <c r="AF728" i="3" s="1"/>
  <c r="AE727" i="3"/>
  <c r="AE1807" i="3"/>
  <c r="AD1808" i="3"/>
  <c r="AF1808" i="3" s="1"/>
  <c r="AD1352" i="3"/>
  <c r="AF1352" i="3" s="1"/>
  <c r="AE1351" i="3"/>
  <c r="AE1180" i="3"/>
  <c r="AD1181" i="3"/>
  <c r="AF1181" i="3" s="1"/>
  <c r="AE1240" i="3"/>
  <c r="AD1241" i="3"/>
  <c r="AF1241" i="3" s="1"/>
  <c r="AD1483" i="3"/>
  <c r="AF1483" i="3" s="1"/>
  <c r="AE1482" i="3"/>
  <c r="AE1568" i="3"/>
  <c r="AD1569" i="3"/>
  <c r="AF1569" i="3" s="1"/>
  <c r="AE2472" i="3"/>
  <c r="AE2436" i="3"/>
  <c r="AD2437" i="3"/>
  <c r="AF2437" i="3" s="1"/>
  <c r="AD2476" i="3"/>
  <c r="AF2476" i="3" s="1"/>
  <c r="AE2475" i="3"/>
  <c r="AD2664" i="3"/>
  <c r="AF2664" i="3" s="1"/>
  <c r="AE2663" i="3"/>
  <c r="AE2776" i="3"/>
  <c r="AD2777" i="3"/>
  <c r="AF2777" i="3" s="1"/>
  <c r="AE2883" i="3"/>
  <c r="AD2884" i="3"/>
  <c r="AF2884" i="3" s="1"/>
  <c r="AE2978" i="3"/>
  <c r="AD2979" i="3"/>
  <c r="AF2979" i="3" s="1"/>
  <c r="AE2937" i="3"/>
  <c r="AD3187" i="3"/>
  <c r="AF3187" i="3" s="1"/>
  <c r="AE3186" i="3"/>
  <c r="AE3233" i="3"/>
  <c r="AD3234" i="3"/>
  <c r="AF3234" i="3" s="1"/>
  <c r="AE1743" i="3"/>
  <c r="AD1744" i="3"/>
  <c r="AF1744" i="3" s="1"/>
  <c r="AD2312" i="3"/>
  <c r="AF2312" i="3" s="1"/>
  <c r="AE2311" i="3"/>
  <c r="AE3002" i="3"/>
  <c r="AD3003" i="3"/>
  <c r="AF3003" i="3" s="1"/>
  <c r="AD428" i="3"/>
  <c r="AF428" i="3" s="1"/>
  <c r="AE427" i="3"/>
  <c r="AE108" i="3"/>
  <c r="AD167" i="3"/>
  <c r="AF167" i="3" s="1"/>
  <c r="AE166" i="3"/>
  <c r="AE583" i="3"/>
  <c r="AD552" i="3"/>
  <c r="AF552" i="3" s="1"/>
  <c r="AE551" i="3"/>
  <c r="AD1092" i="3"/>
  <c r="AF1092" i="3" s="1"/>
  <c r="AE1091" i="3"/>
  <c r="AD1256" i="3"/>
  <c r="AF1256" i="3" s="1"/>
  <c r="AE1255" i="3"/>
  <c r="AD1264" i="3"/>
  <c r="AF1264" i="3" s="1"/>
  <c r="AE1263" i="3"/>
  <c r="AD1128" i="3"/>
  <c r="AF1128" i="3" s="1"/>
  <c r="AE1127" i="3"/>
  <c r="AD1199" i="3"/>
  <c r="AF1199" i="3" s="1"/>
  <c r="AE1198" i="3"/>
  <c r="AE1930" i="3"/>
  <c r="AD1931" i="3"/>
  <c r="AF1931" i="3" s="1"/>
  <c r="AE1879" i="3"/>
  <c r="AE2456" i="3"/>
  <c r="AD2457" i="3"/>
  <c r="AF2457" i="3" s="1"/>
  <c r="AD2392" i="3"/>
  <c r="AF2392" i="3" s="1"/>
  <c r="AE2391" i="3"/>
  <c r="AD2655" i="3"/>
  <c r="AF2655" i="3" s="1"/>
  <c r="AE2654" i="3"/>
  <c r="AE2574" i="3"/>
  <c r="AD2796" i="3"/>
  <c r="AF2796" i="3" s="1"/>
  <c r="AE2795" i="3"/>
  <c r="AD2818" i="3"/>
  <c r="AF2818" i="3" s="1"/>
  <c r="AE2817" i="3"/>
  <c r="AD2926" i="3"/>
  <c r="AF2926" i="3" s="1"/>
  <c r="AE2925" i="3"/>
  <c r="AE2098" i="3"/>
  <c r="AD2099" i="3"/>
  <c r="AF2099" i="3" s="1"/>
  <c r="AE2440" i="3"/>
  <c r="AD2441" i="3"/>
  <c r="AF2441" i="3" s="1"/>
  <c r="AD15" i="3"/>
  <c r="AF15" i="3" s="1"/>
  <c r="AE14" i="3"/>
  <c r="AD190" i="3"/>
  <c r="AF190" i="3" s="1"/>
  <c r="AE189" i="3"/>
  <c r="AD807" i="3"/>
  <c r="AF807" i="3" s="1"/>
  <c r="AE806" i="3"/>
  <c r="AE1097" i="3"/>
  <c r="AD1098" i="3"/>
  <c r="AF1098" i="3" s="1"/>
  <c r="AE1667" i="3"/>
  <c r="AD1668" i="3"/>
  <c r="AF1668" i="3" s="1"/>
  <c r="AE1767" i="3"/>
  <c r="AD1768" i="3"/>
  <c r="AF1768" i="3" s="1"/>
  <c r="AE1136" i="3"/>
  <c r="AD1137" i="3"/>
  <c r="AF1137" i="3" s="1"/>
  <c r="AE2496" i="3"/>
  <c r="AD2497" i="3"/>
  <c r="AF2497" i="3" s="1"/>
  <c r="AE2578" i="3"/>
  <c r="AE2863" i="3"/>
  <c r="AD2864" i="3"/>
  <c r="AF2864" i="3" s="1"/>
  <c r="AE2740" i="3"/>
  <c r="AE2970" i="3"/>
  <c r="AE3073" i="3"/>
  <c r="AD3074" i="3"/>
  <c r="AF3074" i="3" s="1"/>
  <c r="AE2138" i="3"/>
  <c r="AD2139" i="3"/>
  <c r="AF2139" i="3" s="1"/>
  <c r="AD412" i="3"/>
  <c r="AF412" i="3" s="1"/>
  <c r="AE411" i="3"/>
  <c r="AD384" i="3"/>
  <c r="AF384" i="3" s="1"/>
  <c r="AE383" i="3"/>
  <c r="AD724" i="3"/>
  <c r="AF724" i="3" s="1"/>
  <c r="AE723" i="3"/>
  <c r="AD884" i="3"/>
  <c r="AF884" i="3" s="1"/>
  <c r="AE883" i="3"/>
  <c r="AD906" i="3"/>
  <c r="AF906" i="3" s="1"/>
  <c r="AE905" i="3"/>
  <c r="AE1208" i="3"/>
  <c r="AE1707" i="3"/>
  <c r="AD1708" i="3"/>
  <c r="AF1708" i="3" s="1"/>
  <c r="AE1535" i="3"/>
  <c r="AD3127" i="3"/>
  <c r="AF3127" i="3" s="1"/>
  <c r="AE3126" i="3"/>
  <c r="AD48" i="3"/>
  <c r="AF48" i="3" s="1"/>
  <c r="AE47" i="3"/>
  <c r="AD296" i="3"/>
  <c r="AF296" i="3" s="1"/>
  <c r="AE295" i="3"/>
  <c r="AD608" i="3"/>
  <c r="AF608" i="3" s="1"/>
  <c r="AE607" i="3"/>
  <c r="AD99" i="3"/>
  <c r="AF99" i="3" s="1"/>
  <c r="AE98" i="3"/>
  <c r="AD636" i="3"/>
  <c r="AF636" i="3" s="1"/>
  <c r="AE635" i="3"/>
  <c r="AE897" i="3"/>
  <c r="AD898" i="3"/>
  <c r="AF898" i="3" s="1"/>
  <c r="AD986" i="3"/>
  <c r="AF986" i="3" s="1"/>
  <c r="AE985" i="3"/>
  <c r="AE1589" i="3"/>
  <c r="AD2105" i="3"/>
  <c r="AF2105" i="3" s="1"/>
  <c r="AE2104" i="3"/>
  <c r="AE1300" i="3"/>
  <c r="AD1540" i="3"/>
  <c r="AF1540" i="3" s="1"/>
  <c r="AE1539" i="3"/>
  <c r="AE2214" i="3"/>
  <c r="AD2215" i="3"/>
  <c r="AF2215" i="3" s="1"/>
  <c r="AD2424" i="3"/>
  <c r="AF2424" i="3" s="1"/>
  <c r="AE2423" i="3"/>
  <c r="AE2431" i="3"/>
  <c r="AD2551" i="3"/>
  <c r="AF2551" i="3" s="1"/>
  <c r="AE2550" i="3"/>
  <c r="AD2716" i="3"/>
  <c r="AF2716" i="3" s="1"/>
  <c r="AE2715" i="3"/>
  <c r="AE3069" i="3"/>
  <c r="AE3089" i="3"/>
  <c r="AD3090" i="3"/>
  <c r="AF3090" i="3" s="1"/>
  <c r="AE3249" i="3"/>
  <c r="AD3250" i="3"/>
  <c r="AF3250" i="3" s="1"/>
  <c r="AD1699" i="3"/>
  <c r="AF1699" i="3" s="1"/>
  <c r="AE1698" i="3"/>
  <c r="AE1818" i="3"/>
  <c r="AE2090" i="3"/>
  <c r="AD2091" i="3"/>
  <c r="AF2091" i="3" s="1"/>
  <c r="AE2720" i="3"/>
  <c r="AD2721" i="3"/>
  <c r="AF2721" i="3" s="1"/>
  <c r="AE23" i="3"/>
  <c r="AE257" i="3"/>
  <c r="AD258" i="3"/>
  <c r="AF258" i="3" s="1"/>
  <c r="AE249" i="3"/>
  <c r="AD250" i="3"/>
  <c r="AF250" i="3" s="1"/>
  <c r="AD1016" i="3"/>
  <c r="AF1016" i="3" s="1"/>
  <c r="AE1015" i="3"/>
  <c r="AD1069" i="3"/>
  <c r="AF1069" i="3" s="1"/>
  <c r="AE1068" i="3"/>
  <c r="AE1156" i="3"/>
  <c r="AD1157" i="3"/>
  <c r="AF1157" i="3" s="1"/>
  <c r="AE1998" i="3"/>
  <c r="AD1999" i="3"/>
  <c r="AF1999" i="3" s="1"/>
  <c r="AD1655" i="3"/>
  <c r="AF1655" i="3" s="1"/>
  <c r="AE1654" i="3"/>
  <c r="AD1902" i="3"/>
  <c r="AF1902" i="3" s="1"/>
  <c r="AE1901" i="3"/>
  <c r="AE2074" i="3"/>
  <c r="AD2075" i="3"/>
  <c r="AF2075" i="3" s="1"/>
  <c r="AD2368" i="3"/>
  <c r="AF2368" i="3" s="1"/>
  <c r="AE2367" i="3"/>
  <c r="AD2704" i="3"/>
  <c r="AF2704" i="3" s="1"/>
  <c r="AE2703" i="3"/>
  <c r="AD2483" i="3"/>
  <c r="AF2483" i="3" s="1"/>
  <c r="AE2482" i="3"/>
  <c r="AE2780" i="3"/>
  <c r="AD2781" i="3"/>
  <c r="AF2781" i="3" s="1"/>
  <c r="AD2447" i="3"/>
  <c r="AF2447" i="3" s="1"/>
  <c r="AE2446" i="3"/>
  <c r="AE2672" i="3"/>
  <c r="AD2673" i="3"/>
  <c r="AF2673" i="3" s="1"/>
  <c r="AE2974" i="3"/>
  <c r="AE2986" i="3"/>
  <c r="AD2987" i="3"/>
  <c r="AF2987" i="3" s="1"/>
  <c r="AE3333" i="3"/>
  <c r="AD3334" i="3"/>
  <c r="AF3334" i="3" s="1"/>
  <c r="AE1619" i="3"/>
  <c r="AD1620" i="3"/>
  <c r="AF1620" i="3" s="1"/>
  <c r="AD2507" i="3"/>
  <c r="AF2507" i="3" s="1"/>
  <c r="AE2506" i="3"/>
  <c r="AD3268" i="3"/>
  <c r="AF3268" i="3" s="1"/>
  <c r="AE3267" i="3"/>
  <c r="AD32" i="3"/>
  <c r="AF32" i="3" s="1"/>
  <c r="AE31" i="3"/>
  <c r="AE579" i="3"/>
  <c r="AE519" i="3"/>
  <c r="AD592" i="3"/>
  <c r="AF592" i="3" s="1"/>
  <c r="AE591" i="3"/>
  <c r="AE1104" i="3"/>
  <c r="AD1674" i="3"/>
  <c r="AF1674" i="3" s="1"/>
  <c r="AE1673" i="3"/>
  <c r="AE1344" i="3"/>
  <c r="AD1345" i="3"/>
  <c r="AF1345" i="3" s="1"/>
  <c r="AD1544" i="3"/>
  <c r="AF1544" i="3" s="1"/>
  <c r="AE1543" i="3"/>
  <c r="AE1799" i="3"/>
  <c r="AD1800" i="3"/>
  <c r="AF1800" i="3" s="1"/>
  <c r="AD2037" i="3"/>
  <c r="AF2037" i="3" s="1"/>
  <c r="AE2036" i="3"/>
  <c r="AE1723" i="3"/>
  <c r="AD1724" i="3"/>
  <c r="AF1724" i="3" s="1"/>
  <c r="AD1774" i="3"/>
  <c r="AF1774" i="3" s="1"/>
  <c r="AE1773" i="3"/>
  <c r="AE2198" i="3"/>
  <c r="AD2199" i="3"/>
  <c r="AF2199" i="3" s="1"/>
  <c r="AD1340" i="3"/>
  <c r="AF1340" i="3" s="1"/>
  <c r="AE1339" i="3"/>
  <c r="AE1560" i="3"/>
  <c r="AE2542" i="3"/>
  <c r="AD2399" i="3"/>
  <c r="AF2399" i="3" s="1"/>
  <c r="AE2398" i="3"/>
  <c r="AE2636" i="3"/>
  <c r="AE2808" i="3"/>
  <c r="AE2851" i="3"/>
  <c r="AD2852" i="3"/>
  <c r="AF2852" i="3" s="1"/>
  <c r="AE1887" i="3"/>
  <c r="AD1888" i="3"/>
  <c r="AF1888" i="3" s="1"/>
  <c r="AD151" i="3"/>
  <c r="AF151" i="3" s="1"/>
  <c r="AE150" i="3"/>
  <c r="AE69" i="3"/>
  <c r="AD70" i="3"/>
  <c r="AF70" i="3" s="1"/>
  <c r="AE739" i="3"/>
  <c r="AD704" i="3"/>
  <c r="AF704" i="3" s="1"/>
  <c r="AE703" i="3"/>
  <c r="AD202" i="3"/>
  <c r="AF202" i="3" s="1"/>
  <c r="AE201" i="3"/>
  <c r="AD231" i="3"/>
  <c r="AF231" i="3" s="1"/>
  <c r="AE230" i="3"/>
  <c r="AE562" i="3"/>
  <c r="AE917" i="3"/>
  <c r="AD918" i="3"/>
  <c r="AF918" i="3" s="1"/>
  <c r="AE1635" i="3"/>
  <c r="AD1636" i="3"/>
  <c r="AF1636" i="3" s="1"/>
  <c r="AD1275" i="3"/>
  <c r="AF1275" i="3" s="1"/>
  <c r="AE1274" i="3"/>
  <c r="AD1556" i="3"/>
  <c r="AF1556" i="3" s="1"/>
  <c r="AE1555" i="3"/>
  <c r="AD1232" i="3"/>
  <c r="AF1232" i="3" s="1"/>
  <c r="AE1231" i="3"/>
  <c r="AD1750" i="3"/>
  <c r="AF1750" i="3" s="1"/>
  <c r="AE1749" i="3"/>
  <c r="AD2468" i="3"/>
  <c r="AF2468" i="3" s="1"/>
  <c r="AE2467" i="3"/>
  <c r="AE273" i="3"/>
  <c r="AD274" i="3"/>
  <c r="AF274" i="3" s="1"/>
  <c r="AD404" i="3"/>
  <c r="AF404" i="3" s="1"/>
  <c r="AE403" i="3"/>
  <c r="AD134" i="3"/>
  <c r="AF134" i="3" s="1"/>
  <c r="AE133" i="3"/>
  <c r="AD567" i="3"/>
  <c r="AF567" i="3" s="1"/>
  <c r="AE566" i="3"/>
  <c r="AE818" i="3"/>
  <c r="AD819" i="3"/>
  <c r="AF819" i="3" s="1"/>
  <c r="AE1176" i="3"/>
  <c r="AD1177" i="3"/>
  <c r="AF1177" i="3" s="1"/>
  <c r="AD1163" i="3"/>
  <c r="AF1163" i="3" s="1"/>
  <c r="AE1162" i="3"/>
  <c r="AE1883" i="3"/>
  <c r="AD1884" i="3"/>
  <c r="AF1884" i="3" s="1"/>
  <c r="AD1564" i="3"/>
  <c r="AF1564" i="3" s="1"/>
  <c r="AE1563" i="3"/>
  <c r="AE1146" i="3"/>
  <c r="AD1383" i="3"/>
  <c r="AF1383" i="3" s="1"/>
  <c r="AE1382" i="3"/>
  <c r="AE1731" i="3"/>
  <c r="AD1732" i="3"/>
  <c r="AF1732" i="3" s="1"/>
  <c r="AE2062" i="3"/>
  <c r="AD2063" i="3"/>
  <c r="AF2063" i="3" s="1"/>
  <c r="AE2086" i="3"/>
  <c r="AD2087" i="3"/>
  <c r="AF2087" i="3" s="1"/>
  <c r="AD2221" i="3"/>
  <c r="AF2221" i="3" s="1"/>
  <c r="AE2220" i="3"/>
  <c r="AE2228" i="3"/>
  <c r="AE2375" i="3"/>
  <c r="AD2648" i="3"/>
  <c r="AF2648" i="3" s="1"/>
  <c r="AE2647" i="3"/>
  <c r="AD2359" i="3"/>
  <c r="AF2359" i="3" s="1"/>
  <c r="AE2358" i="3"/>
  <c r="AE2608" i="3"/>
  <c r="AD2609" i="3"/>
  <c r="AF2609" i="3" s="1"/>
  <c r="AE3144" i="3"/>
  <c r="AD3145" i="3"/>
  <c r="AF3145" i="3" s="1"/>
  <c r="AD3273" i="3"/>
  <c r="AF3273" i="3" s="1"/>
  <c r="AE3272" i="3"/>
  <c r="AD3308" i="3"/>
  <c r="AF3308" i="3" s="1"/>
  <c r="AE3307" i="3"/>
  <c r="AE3201" i="3"/>
  <c r="AE1595" i="3"/>
  <c r="AD1596" i="3"/>
  <c r="AF1596" i="3" s="1"/>
  <c r="AE1990" i="3"/>
  <c r="AD1991" i="3"/>
  <c r="AF1991" i="3" s="1"/>
  <c r="AD2692" i="3"/>
  <c r="AF2692" i="3" s="1"/>
  <c r="AE2691" i="3"/>
  <c r="AD688" i="3"/>
  <c r="AF688" i="3" s="1"/>
  <c r="AE687" i="3"/>
  <c r="AD209" i="3"/>
  <c r="AF209" i="3" s="1"/>
  <c r="AE208" i="3"/>
  <c r="AD280" i="3"/>
  <c r="AF280" i="3" s="1"/>
  <c r="AE279" i="3"/>
  <c r="AE834" i="3"/>
  <c r="AD835" i="3"/>
  <c r="AF835" i="3" s="1"/>
  <c r="AD784" i="3"/>
  <c r="AF784" i="3" s="1"/>
  <c r="AE783" i="3"/>
  <c r="AE1065" i="3"/>
  <c r="AD1367" i="3"/>
  <c r="AF1367" i="3" s="1"/>
  <c r="AE1366" i="3"/>
  <c r="AD1524" i="3"/>
  <c r="AF1524" i="3" s="1"/>
  <c r="AE1523" i="3"/>
  <c r="AD1500" i="3"/>
  <c r="AF1500" i="3" s="1"/>
  <c r="AE1499" i="3"/>
  <c r="AD1958" i="3"/>
  <c r="AF1958" i="3" s="1"/>
  <c r="AE1957" i="3"/>
  <c r="AD1552" i="3"/>
  <c r="AF1552" i="3" s="1"/>
  <c r="AE1551" i="3"/>
  <c r="AE2042" i="3"/>
  <c r="AD2043" i="3"/>
  <c r="AF2043" i="3" s="1"/>
  <c r="AD2169" i="3"/>
  <c r="AF2169" i="3" s="1"/>
  <c r="AE2168" i="3"/>
  <c r="AE2282" i="3"/>
  <c r="AD2283" i="3"/>
  <c r="AF2283" i="3" s="1"/>
  <c r="AE2676" i="3"/>
  <c r="AD2677" i="3"/>
  <c r="AF2677" i="3" s="1"/>
  <c r="AE2326" i="3"/>
  <c r="AD2838" i="3"/>
  <c r="AF2838" i="3" s="1"/>
  <c r="AE2837" i="3"/>
  <c r="AE2942" i="3"/>
  <c r="AD2943" i="3"/>
  <c r="AF2943" i="3" s="1"/>
  <c r="AE3329" i="3"/>
  <c r="AE3301" i="3"/>
  <c r="AD3302" i="3"/>
  <c r="AF3302" i="3" s="1"/>
  <c r="AE2126" i="3"/>
  <c r="AD2127" i="3"/>
  <c r="AF2127" i="3" s="1"/>
  <c r="AE2556" i="3"/>
  <c r="AD2557" i="3"/>
  <c r="AF2557" i="3" s="1"/>
  <c r="AE2879" i="3"/>
  <c r="AD2880" i="3"/>
  <c r="AF2880" i="3" s="1"/>
  <c r="AD3223" i="3"/>
  <c r="AF3223" i="3" s="1"/>
  <c r="AE3222" i="3"/>
  <c r="AE57" i="3"/>
  <c r="AE399" i="3"/>
  <c r="AD142" i="3"/>
  <c r="AF142" i="3" s="1"/>
  <c r="AE141" i="3"/>
  <c r="AE285" i="3"/>
  <c r="AD286" i="3"/>
  <c r="AF286" i="3" s="1"/>
  <c r="AD424" i="3"/>
  <c r="AF424" i="3" s="1"/>
  <c r="AE423" i="3"/>
  <c r="AE265" i="3"/>
  <c r="AD266" i="3"/>
  <c r="AF266" i="3" s="1"/>
  <c r="AD627" i="3"/>
  <c r="AF627" i="3" s="1"/>
  <c r="AE626" i="3"/>
  <c r="AD488" i="3"/>
  <c r="AF488" i="3" s="1"/>
  <c r="AE487" i="3"/>
  <c r="AE853" i="3"/>
  <c r="AD854" i="3"/>
  <c r="AF854" i="3" s="1"/>
  <c r="AE977" i="3"/>
  <c r="AD978" i="3"/>
  <c r="AF978" i="3" s="1"/>
  <c r="AE1308" i="3"/>
  <c r="AE1471" i="3"/>
  <c r="AD1610" i="3"/>
  <c r="AF1610" i="3" s="1"/>
  <c r="AE1609" i="3"/>
  <c r="AE1108" i="3"/>
  <c r="AD1109" i="3"/>
  <c r="AF1109" i="3" s="1"/>
  <c r="AD1456" i="3"/>
  <c r="AF1456" i="3" s="1"/>
  <c r="AE1455" i="3"/>
  <c r="AE1982" i="3"/>
  <c r="AD1983" i="3"/>
  <c r="AF1983" i="3" s="1"/>
  <c r="AE1304" i="3"/>
  <c r="AD1305" i="3"/>
  <c r="AF1305" i="3" s="1"/>
  <c r="AD1528" i="3"/>
  <c r="AF1528" i="3" s="1"/>
  <c r="AE1527" i="3"/>
  <c r="AD1575" i="3"/>
  <c r="AF1575" i="3" s="1"/>
  <c r="AE1574" i="3"/>
  <c r="AE2110" i="3"/>
  <c r="AD2111" i="3"/>
  <c r="AF2111" i="3" s="1"/>
  <c r="AD2254" i="3"/>
  <c r="AF2254" i="3" s="1"/>
  <c r="AE2253" i="3"/>
  <c r="AE2604" i="3"/>
  <c r="AD2605" i="3"/>
  <c r="AF2605" i="3" s="1"/>
  <c r="AD2331" i="3"/>
  <c r="AF2331" i="3" s="1"/>
  <c r="AE2330" i="3"/>
  <c r="AE2600" i="3"/>
  <c r="AD2601" i="3"/>
  <c r="AF2601" i="3" s="1"/>
  <c r="AE2804" i="3"/>
  <c r="AE1919" i="3"/>
  <c r="AD1920" i="3"/>
  <c r="AF1920" i="3" s="1"/>
  <c r="AE2237" i="3"/>
  <c r="AE2684" i="3"/>
  <c r="AD2685" i="3"/>
  <c r="AF2685" i="3" s="1"/>
  <c r="AD2917" i="3"/>
  <c r="AF2917" i="3" s="1"/>
  <c r="AE2916" i="3"/>
  <c r="AD524" i="3"/>
  <c r="AF524" i="3" s="1"/>
  <c r="AE523" i="3"/>
  <c r="AD1790" i="3"/>
  <c r="AF1790" i="3" s="1"/>
  <c r="AE1789" i="3"/>
  <c r="AE1475" i="3"/>
  <c r="AD1295" i="3"/>
  <c r="AF1295" i="3" s="1"/>
  <c r="AE1294" i="3"/>
  <c r="AD1212" i="3"/>
  <c r="AF1212" i="3" s="1"/>
  <c r="AE1211" i="3"/>
  <c r="AE2640" i="3"/>
  <c r="AD2641" i="3"/>
  <c r="AF2641" i="3" s="1"/>
  <c r="AE3038" i="3"/>
  <c r="AD452" i="3"/>
  <c r="AF452" i="3" s="1"/>
  <c r="AE451" i="3"/>
  <c r="AE758" i="3"/>
  <c r="AD759" i="3"/>
  <c r="AF759" i="3" s="1"/>
  <c r="AD953" i="3"/>
  <c r="AF953" i="3" s="1"/>
  <c r="AE952" i="3"/>
  <c r="AD1037" i="3"/>
  <c r="AF1037" i="3" s="1"/>
  <c r="AE1036" i="3"/>
  <c r="AD1400" i="3"/>
  <c r="AF1400" i="3" s="1"/>
  <c r="AE1399" i="3"/>
  <c r="AD1488" i="3"/>
  <c r="AF1488" i="3" s="1"/>
  <c r="AE1487" i="3"/>
  <c r="AD2161" i="3"/>
  <c r="AF2161" i="3" s="1"/>
  <c r="AE2160" i="3"/>
  <c r="AD1219" i="3"/>
  <c r="AF1219" i="3" s="1"/>
  <c r="AE1218" i="3"/>
  <c r="AE1312" i="3"/>
  <c r="AD1313" i="3"/>
  <c r="AF1313" i="3" s="1"/>
  <c r="AD1416" i="3"/>
  <c r="AF1416" i="3" s="1"/>
  <c r="AE1415" i="3"/>
  <c r="AD1647" i="3"/>
  <c r="AF1647" i="3" s="1"/>
  <c r="AE1646" i="3"/>
  <c r="AE1962" i="3"/>
  <c r="AD1963" i="3"/>
  <c r="AF1963" i="3" s="1"/>
  <c r="AE2536" i="3"/>
  <c r="AD2537" i="3"/>
  <c r="AF2537" i="3" s="1"/>
  <c r="AD2528" i="3"/>
  <c r="AF2528" i="3" s="1"/>
  <c r="AE2527" i="3"/>
  <c r="AD2631" i="3"/>
  <c r="AF2631" i="3" s="1"/>
  <c r="AE2630" i="3"/>
  <c r="AE2700" i="3"/>
  <c r="AE3122" i="3"/>
  <c r="AE3175" i="3"/>
  <c r="AD3176" i="3"/>
  <c r="AF3176" i="3" s="1"/>
  <c r="AD3240" i="3"/>
  <c r="AF3240" i="3" s="1"/>
  <c r="AE3239" i="3"/>
  <c r="AD3155" i="3"/>
  <c r="AF3155" i="3" s="1"/>
  <c r="AE3154" i="3"/>
  <c r="AE3281" i="3"/>
  <c r="AD3282" i="3"/>
  <c r="AF3282" i="3" s="1"/>
  <c r="AD2412" i="3"/>
  <c r="AF2412" i="3" s="1"/>
  <c r="AE2411" i="3"/>
  <c r="AE3210" i="3"/>
  <c r="AD3211" i="3"/>
  <c r="AF3211" i="3" s="1"/>
  <c r="AE699" i="3"/>
  <c r="AE27" i="3"/>
  <c r="AD480" i="3"/>
  <c r="AF480" i="3" s="1"/>
  <c r="AE479" i="3"/>
  <c r="AD652" i="3"/>
  <c r="AF652" i="3" s="1"/>
  <c r="AE651" i="3"/>
  <c r="AD872" i="3"/>
  <c r="AF872" i="3" s="1"/>
  <c r="AE871" i="3"/>
  <c r="AD1021" i="3"/>
  <c r="AF1021" i="3" s="1"/>
  <c r="AE1020" i="3"/>
  <c r="AE1077" i="3"/>
  <c r="AD1078" i="3"/>
  <c r="AF1078" i="3" s="1"/>
  <c r="AE1392" i="3"/>
  <c r="AD1393" i="3"/>
  <c r="AF1393" i="3" s="1"/>
  <c r="AE1420" i="3"/>
  <c r="AD1421" i="3"/>
  <c r="AF1421" i="3" s="1"/>
  <c r="AD1945" i="3"/>
  <c r="AF1945" i="3" s="1"/>
  <c r="AE1944" i="3"/>
  <c r="AD1428" i="3"/>
  <c r="AF1428" i="3" s="1"/>
  <c r="AE1427" i="3"/>
  <c r="AD1152" i="3"/>
  <c r="AF1152" i="3" s="1"/>
  <c r="AE1151" i="3"/>
  <c r="AD1512" i="3"/>
  <c r="AF1512" i="3" s="1"/>
  <c r="AE1511" i="3"/>
  <c r="AD2271" i="3"/>
  <c r="AF2271" i="3" s="1"/>
  <c r="AE2233" i="3"/>
  <c r="AD2246" i="3"/>
  <c r="AF2246" i="3" s="1"/>
  <c r="AE2245" i="3"/>
  <c r="AD2583" i="3"/>
  <c r="AF2583" i="3" s="1"/>
  <c r="AE2582" i="3"/>
  <c r="AE2811" i="3"/>
  <c r="AD2812" i="3"/>
  <c r="AF2812" i="3" s="1"/>
  <c r="AD2735" i="3"/>
  <c r="AF2735" i="3" s="1"/>
  <c r="AE2734" i="3"/>
  <c r="AE2867" i="3"/>
  <c r="AD2868" i="3"/>
  <c r="AF2868" i="3" s="1"/>
  <c r="AE3292" i="3"/>
  <c r="AE1915" i="3"/>
  <c r="AD1916" i="3"/>
  <c r="AF1916" i="3" s="1"/>
  <c r="AD2133" i="3"/>
  <c r="AF2133" i="3" s="1"/>
  <c r="AE2132" i="3"/>
  <c r="AE2744" i="3"/>
  <c r="AD2745" i="3"/>
  <c r="AF2745" i="3" s="1"/>
  <c r="AD2351" i="3"/>
  <c r="AF2351" i="3" s="1"/>
  <c r="AE2350" i="3"/>
  <c r="AE3167" i="3"/>
  <c r="AD3168" i="3"/>
  <c r="AF3168" i="3" s="1"/>
  <c r="AD122" i="3"/>
  <c r="AF122" i="3" s="1"/>
  <c r="AE121" i="3"/>
  <c r="AE587" i="3"/>
  <c r="AD444" i="3"/>
  <c r="AF444" i="3" s="1"/>
  <c r="AE443" i="3"/>
  <c r="AE798" i="3"/>
  <c r="AD799" i="3"/>
  <c r="AF799" i="3" s="1"/>
  <c r="AD823" i="3"/>
  <c r="AF823" i="3" s="1"/>
  <c r="AE822" i="3"/>
  <c r="AD998" i="3"/>
  <c r="AF998" i="3" s="1"/>
  <c r="AE997" i="3"/>
  <c r="AE1324" i="3"/>
  <c r="AD1325" i="3"/>
  <c r="AF1325" i="3" s="1"/>
  <c r="AD1320" i="3"/>
  <c r="AF1320" i="3" s="1"/>
  <c r="AE1319" i="3"/>
  <c r="AD1248" i="3"/>
  <c r="AF1248" i="3" s="1"/>
  <c r="AE1247" i="3"/>
  <c r="AE1682" i="3"/>
  <c r="AE1838" i="3"/>
  <c r="AE2014" i="3"/>
  <c r="AD2015" i="3"/>
  <c r="AF2015" i="3" s="1"/>
  <c r="AD1953" i="3"/>
  <c r="AF1953" i="3" s="1"/>
  <c r="AE1952" i="3"/>
  <c r="AE2380" i="3"/>
  <c r="AD2381" i="3"/>
  <c r="AF2381" i="3" s="1"/>
  <c r="AD2751" i="3"/>
  <c r="AF2751" i="3" s="1"/>
  <c r="AE2750" i="3"/>
  <c r="AD2492" i="3"/>
  <c r="AF2492" i="3" s="1"/>
  <c r="AE2491" i="3"/>
  <c r="AE2784" i="3"/>
  <c r="AD2785" i="3"/>
  <c r="AF2785" i="3" s="1"/>
  <c r="AD2906" i="3"/>
  <c r="AF2906" i="3" s="1"/>
  <c r="AE2905" i="3"/>
  <c r="AE1867" i="3"/>
  <c r="AD1868" i="3"/>
  <c r="AF1868" i="3" s="1"/>
  <c r="AD2591" i="3"/>
  <c r="AF2591" i="3" s="1"/>
  <c r="AE2590" i="3"/>
  <c r="AF753" i="3" l="1"/>
  <c r="AD754" i="3"/>
  <c r="AE753" i="3"/>
  <c r="AF1194" i="3"/>
  <c r="AE1194" i="3"/>
  <c r="AF678" i="3"/>
  <c r="AE678" i="3"/>
  <c r="AF682" i="3"/>
  <c r="AD683" i="3"/>
  <c r="AE682" i="3"/>
  <c r="AF3133" i="3"/>
  <c r="AE3133" i="3"/>
  <c r="AD3134" i="3"/>
  <c r="AF1822" i="3"/>
  <c r="AE1822" i="3"/>
  <c r="AD1823" i="3"/>
  <c r="AF812" i="3"/>
  <c r="AE812" i="3"/>
  <c r="AD2543" i="3"/>
  <c r="AF2543" i="3" s="1"/>
  <c r="AF3288" i="3"/>
  <c r="AD3289" i="3"/>
  <c r="AE3288" i="3"/>
  <c r="AF322" i="3"/>
  <c r="AD323" i="3"/>
  <c r="AE322" i="3"/>
  <c r="AF378" i="3"/>
  <c r="AD379" i="3"/>
  <c r="AE378" i="3"/>
  <c r="AF458" i="3"/>
  <c r="AE458" i="3"/>
  <c r="AD459" i="3"/>
  <c r="AF2029" i="3"/>
  <c r="AE2029" i="3"/>
  <c r="AD2030" i="3"/>
  <c r="AF2933" i="3"/>
  <c r="AE2933" i="3"/>
  <c r="AF2005" i="3"/>
  <c r="AD2006" i="3"/>
  <c r="AE2005" i="3"/>
  <c r="AF2888" i="3"/>
  <c r="AD2889" i="3"/>
  <c r="AE2888" i="3"/>
  <c r="AF1045" i="3"/>
  <c r="AE1045" i="3"/>
  <c r="AD1046" i="3"/>
  <c r="AF2181" i="3"/>
  <c r="AE2181" i="3"/>
  <c r="AD2182" i="3"/>
  <c r="AF1443" i="3"/>
  <c r="AE1443" i="3"/>
  <c r="AD1444" i="3"/>
  <c r="AF2121" i="3"/>
  <c r="AD2122" i="3"/>
  <c r="AE2121" i="3"/>
  <c r="AE466" i="3"/>
  <c r="AE327" i="3"/>
  <c r="AE2270" i="3"/>
  <c r="AD467" i="3"/>
  <c r="AF467" i="3" s="1"/>
  <c r="AD2376" i="3"/>
  <c r="AF2376" i="3" s="1"/>
  <c r="AD328" i="3"/>
  <c r="AF328" i="3" s="1"/>
  <c r="AD109" i="3"/>
  <c r="AF109" i="3" s="1"/>
  <c r="AE942" i="3"/>
  <c r="AF1686" i="3"/>
  <c r="AD1687" i="3"/>
  <c r="AE1686" i="3"/>
  <c r="AF694" i="3"/>
  <c r="AE694" i="3"/>
  <c r="AF1187" i="3"/>
  <c r="AE1187" i="3"/>
  <c r="AD1188" i="3"/>
  <c r="AF3082" i="3"/>
  <c r="AE3082" i="3"/>
  <c r="AD3083" i="3"/>
  <c r="AF2153" i="3"/>
  <c r="AE2153" i="3"/>
  <c r="AD2154" i="3"/>
  <c r="AF844" i="3"/>
  <c r="AD845" i="3"/>
  <c r="AE844" i="3"/>
  <c r="AF2522" i="3"/>
  <c r="AD2523" i="3"/>
  <c r="AE2522" i="3"/>
  <c r="AE557" i="3"/>
  <c r="AF557" i="3"/>
  <c r="AF2241" i="3"/>
  <c r="AE2241" i="3"/>
  <c r="AF338" i="3"/>
  <c r="AD339" i="3"/>
  <c r="AE338" i="3"/>
  <c r="AF305" i="3"/>
  <c r="AE305" i="3"/>
  <c r="AD306" i="3"/>
  <c r="AF773" i="3"/>
  <c r="AD774" i="3"/>
  <c r="AE773" i="3"/>
  <c r="AF2763" i="3"/>
  <c r="AD2764" i="3"/>
  <c r="AE2763" i="3"/>
  <c r="AF538" i="3"/>
  <c r="AD539" i="3"/>
  <c r="AE538" i="3"/>
  <c r="AF434" i="3"/>
  <c r="AD435" i="3"/>
  <c r="AE434" i="3"/>
  <c r="AF1937" i="3"/>
  <c r="AD1938" i="3"/>
  <c r="AE1937" i="3"/>
  <c r="AF1854" i="3"/>
  <c r="AE1854" i="3"/>
  <c r="AD1855" i="3"/>
  <c r="AF3103" i="3"/>
  <c r="AD3104" i="3"/>
  <c r="AE3103" i="3"/>
  <c r="AF2339" i="3"/>
  <c r="AD2340" i="3"/>
  <c r="AE2339" i="3"/>
  <c r="AF369" i="3"/>
  <c r="AD370" i="3"/>
  <c r="AE369" i="3"/>
  <c r="AF1630" i="3"/>
  <c r="AD1631" i="3"/>
  <c r="AE1630" i="3"/>
  <c r="AF1330" i="3"/>
  <c r="AE1330" i="3"/>
  <c r="AD1331" i="3"/>
  <c r="AF3193" i="3"/>
  <c r="AD3194" i="3"/>
  <c r="AE3193" i="3"/>
  <c r="AF473" i="3"/>
  <c r="AE473" i="3"/>
  <c r="AD474" i="3"/>
  <c r="AF8" i="3"/>
  <c r="AE8" i="3"/>
  <c r="AD9" i="3"/>
  <c r="AF2189" i="3"/>
  <c r="AD2190" i="3"/>
  <c r="AE2189" i="3"/>
  <c r="AF3296" i="3"/>
  <c r="AD3297" i="3"/>
  <c r="AE3296" i="3"/>
  <c r="AF574" i="3"/>
  <c r="AE574" i="3"/>
  <c r="AD575" i="3"/>
  <c r="AF714" i="3"/>
  <c r="AD715" i="3"/>
  <c r="AE714" i="3"/>
  <c r="AF1286" i="3"/>
  <c r="AE1286" i="3"/>
  <c r="AE2993" i="3"/>
  <c r="AD2994" i="3"/>
  <c r="AF2994" i="3" s="1"/>
  <c r="AE2301" i="3"/>
  <c r="AD2302" i="3"/>
  <c r="AF2302" i="3" s="1"/>
  <c r="AE963" i="3"/>
  <c r="AD964" i="3"/>
  <c r="AF964" i="3" s="1"/>
  <c r="AD928" i="3"/>
  <c r="AF928" i="3" s="1"/>
  <c r="AE927" i="3"/>
  <c r="AD3046" i="3"/>
  <c r="AF3046" i="3" s="1"/>
  <c r="AE3045" i="3"/>
  <c r="AE2952" i="3"/>
  <c r="AD2953" i="3"/>
  <c r="AF2953" i="3" s="1"/>
  <c r="AD177" i="3"/>
  <c r="AF177" i="3" s="1"/>
  <c r="AE176" i="3"/>
  <c r="AD3054" i="3"/>
  <c r="AF3054" i="3" s="1"/>
  <c r="AE3053" i="3"/>
  <c r="AD1829" i="3"/>
  <c r="AF1829" i="3" s="1"/>
  <c r="AE1828" i="3"/>
  <c r="AD3206" i="3"/>
  <c r="AF3206" i="3" s="1"/>
  <c r="AE3205" i="3"/>
  <c r="AE943" i="3"/>
  <c r="AD944" i="3"/>
  <c r="AF944" i="3" s="1"/>
  <c r="AE219" i="3"/>
  <c r="AD220" i="3"/>
  <c r="AF220" i="3" s="1"/>
  <c r="AE665" i="3"/>
  <c r="AD666" i="3"/>
  <c r="AF666" i="3" s="1"/>
  <c r="AE3025" i="3"/>
  <c r="AE2961" i="3"/>
  <c r="AD2962" i="3"/>
  <c r="AF2962" i="3" s="1"/>
  <c r="AE88" i="3"/>
  <c r="AD89" i="3"/>
  <c r="AF89" i="3" s="1"/>
  <c r="AE745" i="3"/>
  <c r="AD746" i="3"/>
  <c r="AF746" i="3" s="1"/>
  <c r="AD1027" i="3"/>
  <c r="AF1027" i="3" s="1"/>
  <c r="AE1026" i="3"/>
  <c r="AE1845" i="3"/>
  <c r="AD1846" i="3"/>
  <c r="AF1846" i="3" s="1"/>
  <c r="AD157" i="3"/>
  <c r="AF157" i="3" s="1"/>
  <c r="AE156" i="3"/>
  <c r="AE349" i="3"/>
  <c r="AD350" i="3"/>
  <c r="AF350" i="3" s="1"/>
  <c r="AE235" i="3"/>
  <c r="AD236" i="3"/>
  <c r="AF236" i="3" s="1"/>
  <c r="AE389" i="3"/>
  <c r="AD390" i="3"/>
  <c r="AF390" i="3" s="1"/>
  <c r="AD3060" i="3"/>
  <c r="AF3060" i="3" s="1"/>
  <c r="AE3059" i="3"/>
  <c r="AE3029" i="3"/>
  <c r="AD2262" i="3"/>
  <c r="AF2262" i="3" s="1"/>
  <c r="AE2261" i="3"/>
  <c r="AD734" i="3"/>
  <c r="AF734" i="3" s="1"/>
  <c r="AE733" i="3"/>
  <c r="AE1152" i="3"/>
  <c r="AE452" i="3"/>
  <c r="AD453" i="3"/>
  <c r="AF453" i="3" s="1"/>
  <c r="AE2111" i="3"/>
  <c r="AD2112" i="3"/>
  <c r="AF2112" i="3" s="1"/>
  <c r="AE1983" i="3"/>
  <c r="AD1984" i="3"/>
  <c r="AF1984" i="3" s="1"/>
  <c r="AE1456" i="3"/>
  <c r="AD1457" i="3"/>
  <c r="AF1457" i="3" s="1"/>
  <c r="AD628" i="3"/>
  <c r="AF628" i="3" s="1"/>
  <c r="AE627" i="3"/>
  <c r="AD287" i="3"/>
  <c r="AF287" i="3" s="1"/>
  <c r="AE286" i="3"/>
  <c r="AE2648" i="3"/>
  <c r="AD2649" i="3"/>
  <c r="AF2649" i="3" s="1"/>
  <c r="AD2222" i="3"/>
  <c r="AF2222" i="3" s="1"/>
  <c r="AE2221" i="3"/>
  <c r="AE1732" i="3"/>
  <c r="AD1733" i="3"/>
  <c r="AF1733" i="3" s="1"/>
  <c r="AD1164" i="3"/>
  <c r="AF1164" i="3" s="1"/>
  <c r="AE1163" i="3"/>
  <c r="AD2592" i="3"/>
  <c r="AF2592" i="3" s="1"/>
  <c r="AE2591" i="3"/>
  <c r="AE2785" i="3"/>
  <c r="AD2786" i="3"/>
  <c r="AF2786" i="3" s="1"/>
  <c r="AD2752" i="3"/>
  <c r="AF2752" i="3" s="1"/>
  <c r="AE2751" i="3"/>
  <c r="AE2015" i="3"/>
  <c r="AD2016" i="3"/>
  <c r="AF2016" i="3" s="1"/>
  <c r="AE1248" i="3"/>
  <c r="AD1249" i="3"/>
  <c r="AF1249" i="3" s="1"/>
  <c r="AE823" i="3"/>
  <c r="AD824" i="3"/>
  <c r="AF824" i="3" s="1"/>
  <c r="AE799" i="3"/>
  <c r="AD800" i="3"/>
  <c r="AF800" i="3" s="1"/>
  <c r="AE2745" i="3"/>
  <c r="AD2746" i="3"/>
  <c r="AF2746" i="3" s="1"/>
  <c r="AE2133" i="3"/>
  <c r="AE2246" i="3"/>
  <c r="AD2247" i="3"/>
  <c r="AF2247" i="3" s="1"/>
  <c r="AE2271" i="3"/>
  <c r="AD2272" i="3"/>
  <c r="AF2272" i="3" s="1"/>
  <c r="AE1512" i="3"/>
  <c r="AD1513" i="3"/>
  <c r="AF1513" i="3" s="1"/>
  <c r="AD1946" i="3"/>
  <c r="AF1946" i="3" s="1"/>
  <c r="AE1945" i="3"/>
  <c r="AD1079" i="3"/>
  <c r="AF1079" i="3" s="1"/>
  <c r="AE1078" i="3"/>
  <c r="AE1021" i="3"/>
  <c r="AD1022" i="3"/>
  <c r="AF1022" i="3" s="1"/>
  <c r="AD468" i="3"/>
  <c r="AF468" i="3" s="1"/>
  <c r="AE467" i="3"/>
  <c r="AE480" i="3"/>
  <c r="AE3282" i="3"/>
  <c r="AD3283" i="3"/>
  <c r="AF3283" i="3" s="1"/>
  <c r="AE3155" i="3"/>
  <c r="AD3156" i="3"/>
  <c r="AF3156" i="3" s="1"/>
  <c r="AE1400" i="3"/>
  <c r="AD1401" i="3"/>
  <c r="AF1401" i="3" s="1"/>
  <c r="AD1611" i="3"/>
  <c r="AF1611" i="3" s="1"/>
  <c r="AE1610" i="3"/>
  <c r="AE2880" i="3"/>
  <c r="AE3302" i="3"/>
  <c r="AD3303" i="3"/>
  <c r="AF3303" i="3" s="1"/>
  <c r="AE1958" i="3"/>
  <c r="AD1959" i="3"/>
  <c r="AF1959" i="3" s="1"/>
  <c r="AD785" i="3"/>
  <c r="AF785" i="3" s="1"/>
  <c r="AE784" i="3"/>
  <c r="AE280" i="3"/>
  <c r="AD281" i="3"/>
  <c r="AF281" i="3" s="1"/>
  <c r="AE1991" i="3"/>
  <c r="AD1992" i="3"/>
  <c r="AF1992" i="3" s="1"/>
  <c r="AE3273" i="3"/>
  <c r="AD2360" i="3"/>
  <c r="AF2360" i="3" s="1"/>
  <c r="AE2359" i="3"/>
  <c r="AE2063" i="3"/>
  <c r="AD2064" i="3"/>
  <c r="AF2064" i="3" s="1"/>
  <c r="AE1177" i="3"/>
  <c r="AE819" i="3"/>
  <c r="AE404" i="3"/>
  <c r="AD405" i="3"/>
  <c r="AF405" i="3" s="1"/>
  <c r="AE1636" i="3"/>
  <c r="AD1637" i="3"/>
  <c r="AF1637" i="3" s="1"/>
  <c r="AE202" i="3"/>
  <c r="AD203" i="3"/>
  <c r="AF203" i="3" s="1"/>
  <c r="AD71" i="3"/>
  <c r="AF71" i="3" s="1"/>
  <c r="AE70" i="3"/>
  <c r="AE1888" i="3"/>
  <c r="AD1889" i="3"/>
  <c r="AF1889" i="3" s="1"/>
  <c r="AE2199" i="3"/>
  <c r="AD2200" i="3"/>
  <c r="AF2200" i="3" s="1"/>
  <c r="AD1775" i="3"/>
  <c r="AF1775" i="3" s="1"/>
  <c r="AE1774" i="3"/>
  <c r="AE1800" i="3"/>
  <c r="AD1801" i="3"/>
  <c r="AF1801" i="3" s="1"/>
  <c r="AE1544" i="3"/>
  <c r="AD1545" i="3"/>
  <c r="AF1545" i="3" s="1"/>
  <c r="AE2781" i="3"/>
  <c r="AD2484" i="3"/>
  <c r="AF2484" i="3" s="1"/>
  <c r="AE2483" i="3"/>
  <c r="AE2075" i="3"/>
  <c r="AD2076" i="3"/>
  <c r="AF2076" i="3" s="1"/>
  <c r="AD1903" i="3"/>
  <c r="AF1903" i="3" s="1"/>
  <c r="AE1902" i="3"/>
  <c r="AE328" i="3"/>
  <c r="AD329" i="3"/>
  <c r="AF329" i="3" s="1"/>
  <c r="AD259" i="3"/>
  <c r="AF259" i="3" s="1"/>
  <c r="AE258" i="3"/>
  <c r="AE2721" i="3"/>
  <c r="AD2722" i="3"/>
  <c r="AF2722" i="3" s="1"/>
  <c r="AE2091" i="3"/>
  <c r="AD2092" i="3"/>
  <c r="AF2092" i="3" s="1"/>
  <c r="AE3250" i="3"/>
  <c r="AD3251" i="3"/>
  <c r="AF3251" i="3" s="1"/>
  <c r="AE2716" i="3"/>
  <c r="AD2717" i="3"/>
  <c r="AF2717" i="3" s="1"/>
  <c r="AE2424" i="3"/>
  <c r="AD2425" i="3"/>
  <c r="AF2425" i="3" s="1"/>
  <c r="AE1540" i="3"/>
  <c r="AD2106" i="3"/>
  <c r="AF2106" i="3" s="1"/>
  <c r="AE2105" i="3"/>
  <c r="AE986" i="3"/>
  <c r="AD987" i="3"/>
  <c r="AF987" i="3" s="1"/>
  <c r="AE636" i="3"/>
  <c r="AD637" i="3"/>
  <c r="AF637" i="3" s="1"/>
  <c r="AE48" i="3"/>
  <c r="AD49" i="3"/>
  <c r="AF49" i="3" s="1"/>
  <c r="AD885" i="3"/>
  <c r="AF885" i="3" s="1"/>
  <c r="AE884" i="3"/>
  <c r="AD1099" i="3"/>
  <c r="AF1099" i="3" s="1"/>
  <c r="AE1098" i="3"/>
  <c r="AE190" i="3"/>
  <c r="AD191" i="3"/>
  <c r="AF191" i="3" s="1"/>
  <c r="AE2441" i="3"/>
  <c r="AE2099" i="3"/>
  <c r="AD2100" i="3"/>
  <c r="AF2100" i="3" s="1"/>
  <c r="AE1931" i="3"/>
  <c r="AD1932" i="3"/>
  <c r="AF1932" i="3" s="1"/>
  <c r="AD1200" i="3"/>
  <c r="AF1200" i="3" s="1"/>
  <c r="AE1199" i="3"/>
  <c r="AE1092" i="3"/>
  <c r="AD1093" i="3"/>
  <c r="AF1093" i="3" s="1"/>
  <c r="AE2884" i="3"/>
  <c r="AE2664" i="3"/>
  <c r="AD2665" i="3"/>
  <c r="AF2665" i="3" s="1"/>
  <c r="AE1569" i="3"/>
  <c r="AD1570" i="3"/>
  <c r="AF1570" i="3" s="1"/>
  <c r="AD40" i="3"/>
  <c r="AF40" i="3" s="1"/>
  <c r="AE39" i="3"/>
  <c r="AE64" i="3"/>
  <c r="AD65" i="3"/>
  <c r="AF65" i="3" s="1"/>
  <c r="AE2906" i="3"/>
  <c r="AD2907" i="3"/>
  <c r="AF2907" i="3" s="1"/>
  <c r="AE2735" i="3"/>
  <c r="AD1220" i="3"/>
  <c r="AF1220" i="3" s="1"/>
  <c r="AE1219" i="3"/>
  <c r="AE2641" i="3"/>
  <c r="AD2642" i="3"/>
  <c r="AF2642" i="3" s="1"/>
  <c r="AE1212" i="3"/>
  <c r="AD1213" i="3"/>
  <c r="AF1213" i="3" s="1"/>
  <c r="AD1791" i="3"/>
  <c r="AF1791" i="3" s="1"/>
  <c r="AE1790" i="3"/>
  <c r="AD1576" i="3"/>
  <c r="AF1576" i="3" s="1"/>
  <c r="AE1575" i="3"/>
  <c r="AE1500" i="3"/>
  <c r="AD1501" i="3"/>
  <c r="AF1501" i="3" s="1"/>
  <c r="AE1596" i="3"/>
  <c r="AD1597" i="3"/>
  <c r="AF1597" i="3" s="1"/>
  <c r="AE2609" i="3"/>
  <c r="AD2610" i="3"/>
  <c r="AF2610" i="3" s="1"/>
  <c r="AD1384" i="3"/>
  <c r="AF1384" i="3" s="1"/>
  <c r="AE1383" i="3"/>
  <c r="AE1868" i="3"/>
  <c r="AD1869" i="3"/>
  <c r="AF1869" i="3" s="1"/>
  <c r="AE2492" i="3"/>
  <c r="AD2493" i="3"/>
  <c r="AF2493" i="3" s="1"/>
  <c r="AE1325" i="3"/>
  <c r="AD1326" i="3"/>
  <c r="AF1326" i="3" s="1"/>
  <c r="AE998" i="3"/>
  <c r="AD999" i="3"/>
  <c r="AF999" i="3" s="1"/>
  <c r="AE444" i="3"/>
  <c r="AD445" i="3"/>
  <c r="AF445" i="3" s="1"/>
  <c r="AE1916" i="3"/>
  <c r="AE2812" i="3"/>
  <c r="AD2813" i="3"/>
  <c r="AF2813" i="3" s="1"/>
  <c r="AD2584" i="3"/>
  <c r="AF2584" i="3" s="1"/>
  <c r="AE2583" i="3"/>
  <c r="AE1428" i="3"/>
  <c r="AD1429" i="3"/>
  <c r="AF1429" i="3" s="1"/>
  <c r="AE1393" i="3"/>
  <c r="AD1394" i="3"/>
  <c r="AF1394" i="3" s="1"/>
  <c r="AE3211" i="3"/>
  <c r="AD3212" i="3"/>
  <c r="AF3212" i="3" s="1"/>
  <c r="AE2528" i="3"/>
  <c r="AD2529" i="3"/>
  <c r="AF2529" i="3" s="1"/>
  <c r="AE1416" i="3"/>
  <c r="AD1417" i="3"/>
  <c r="AF1417" i="3" s="1"/>
  <c r="AE1488" i="3"/>
  <c r="AD1489" i="3"/>
  <c r="AF1489" i="3" s="1"/>
  <c r="AD954" i="3"/>
  <c r="AF954" i="3" s="1"/>
  <c r="AE953" i="3"/>
  <c r="AE524" i="3"/>
  <c r="AD525" i="3"/>
  <c r="AF525" i="3" s="1"/>
  <c r="AE2685" i="3"/>
  <c r="AD2686" i="3"/>
  <c r="AF2686" i="3" s="1"/>
  <c r="AE2605" i="3"/>
  <c r="AE2254" i="3"/>
  <c r="AD2255" i="3"/>
  <c r="AF2255" i="3" s="1"/>
  <c r="AE1109" i="3"/>
  <c r="AD1110" i="3"/>
  <c r="AF1110" i="3" s="1"/>
  <c r="AE854" i="3"/>
  <c r="AD855" i="3"/>
  <c r="AF855" i="3" s="1"/>
  <c r="AE488" i="3"/>
  <c r="AD489" i="3"/>
  <c r="AF489" i="3" s="1"/>
  <c r="AE424" i="3"/>
  <c r="AD3224" i="3"/>
  <c r="AF3224" i="3" s="1"/>
  <c r="AE3223" i="3"/>
  <c r="AE2127" i="3"/>
  <c r="AD2128" i="3"/>
  <c r="AF2128" i="3" s="1"/>
  <c r="AE2943" i="3"/>
  <c r="AD2944" i="3"/>
  <c r="AF2944" i="3" s="1"/>
  <c r="AD2839" i="3"/>
  <c r="AF2839" i="3" s="1"/>
  <c r="AE2838" i="3"/>
  <c r="AE2677" i="3"/>
  <c r="AD2678" i="3"/>
  <c r="AF2678" i="3" s="1"/>
  <c r="AE2043" i="3"/>
  <c r="AD2044" i="3"/>
  <c r="AF2044" i="3" s="1"/>
  <c r="AE1552" i="3"/>
  <c r="AD1368" i="3"/>
  <c r="AF1368" i="3" s="1"/>
  <c r="AE1367" i="3"/>
  <c r="AD210" i="3"/>
  <c r="AF210" i="3" s="1"/>
  <c r="AE209" i="3"/>
  <c r="AE688" i="3"/>
  <c r="AD689" i="3"/>
  <c r="AF689" i="3" s="1"/>
  <c r="AD3309" i="3"/>
  <c r="AF3309" i="3" s="1"/>
  <c r="AE3308" i="3"/>
  <c r="AD3146" i="3"/>
  <c r="AF3146" i="3" s="1"/>
  <c r="AE3145" i="3"/>
  <c r="AE2087" i="3"/>
  <c r="AE567" i="3"/>
  <c r="AE134" i="3"/>
  <c r="AD135" i="3"/>
  <c r="AF135" i="3" s="1"/>
  <c r="AE1232" i="3"/>
  <c r="AD1233" i="3"/>
  <c r="AF1233" i="3" s="1"/>
  <c r="AE151" i="3"/>
  <c r="AD2544" i="3"/>
  <c r="AF2544" i="3" s="1"/>
  <c r="AE2543" i="3"/>
  <c r="AE32" i="3"/>
  <c r="AD33" i="3"/>
  <c r="AF33" i="3" s="1"/>
  <c r="AD2508" i="3"/>
  <c r="AF2508" i="3" s="1"/>
  <c r="AE2507" i="3"/>
  <c r="AE3334" i="3"/>
  <c r="AD3335" i="3"/>
  <c r="AF3335" i="3" s="1"/>
  <c r="AE2987" i="3"/>
  <c r="AE2673" i="3"/>
  <c r="AE1999" i="3"/>
  <c r="AD2000" i="3"/>
  <c r="AF2000" i="3" s="1"/>
  <c r="AE898" i="3"/>
  <c r="AD899" i="3"/>
  <c r="AF899" i="3" s="1"/>
  <c r="AE296" i="3"/>
  <c r="AE906" i="3"/>
  <c r="AD907" i="3"/>
  <c r="AF907" i="3" s="1"/>
  <c r="AE412" i="3"/>
  <c r="AD413" i="3"/>
  <c r="AF413" i="3" s="1"/>
  <c r="AE3074" i="3"/>
  <c r="AD3075" i="3"/>
  <c r="AF3075" i="3" s="1"/>
  <c r="AE2864" i="3"/>
  <c r="AE2796" i="3"/>
  <c r="AD2797" i="3"/>
  <c r="AF2797" i="3" s="1"/>
  <c r="AE2392" i="3"/>
  <c r="AD2393" i="3"/>
  <c r="AF2393" i="3" s="1"/>
  <c r="AE1256" i="3"/>
  <c r="AD1257" i="3"/>
  <c r="AF1257" i="3" s="1"/>
  <c r="AE167" i="3"/>
  <c r="AD168" i="3"/>
  <c r="AF168" i="3" s="1"/>
  <c r="AE3003" i="3"/>
  <c r="AD3004" i="3"/>
  <c r="AF3004" i="3" s="1"/>
  <c r="AE2312" i="3"/>
  <c r="AD2313" i="3"/>
  <c r="AF2313" i="3" s="1"/>
  <c r="AE3234" i="3"/>
  <c r="AD3235" i="3"/>
  <c r="AF3235" i="3" s="1"/>
  <c r="AE3187" i="3"/>
  <c r="AD3188" i="3"/>
  <c r="AF3188" i="3" s="1"/>
  <c r="AE2437" i="3"/>
  <c r="AD1484" i="3"/>
  <c r="AF1484" i="3" s="1"/>
  <c r="AE1483" i="3"/>
  <c r="AE3318" i="3"/>
  <c r="AD3319" i="3"/>
  <c r="AF3319" i="3" s="1"/>
  <c r="AE791" i="3"/>
  <c r="AE504" i="3"/>
  <c r="AD505" i="3"/>
  <c r="AF505" i="3" s="1"/>
  <c r="AE3240" i="3"/>
  <c r="AD2918" i="3"/>
  <c r="AF2918" i="3" s="1"/>
  <c r="AE2917" i="3"/>
  <c r="AD2170" i="3"/>
  <c r="AF2170" i="3" s="1"/>
  <c r="AE2169" i="3"/>
  <c r="AE2381" i="3"/>
  <c r="AD2382" i="3"/>
  <c r="AF2382" i="3" s="1"/>
  <c r="AE1953" i="3"/>
  <c r="AE122" i="3"/>
  <c r="AD123" i="3"/>
  <c r="AF123" i="3" s="1"/>
  <c r="AD3169" i="3"/>
  <c r="AF3169" i="3" s="1"/>
  <c r="AE3168" i="3"/>
  <c r="AD2352" i="3"/>
  <c r="AF2352" i="3" s="1"/>
  <c r="AE2351" i="3"/>
  <c r="AE1421" i="3"/>
  <c r="AD1422" i="3"/>
  <c r="AF1422" i="3" s="1"/>
  <c r="AE652" i="3"/>
  <c r="AD653" i="3"/>
  <c r="AF653" i="3" s="1"/>
  <c r="AE2412" i="3"/>
  <c r="AD2413" i="3"/>
  <c r="AF2413" i="3" s="1"/>
  <c r="AE3176" i="3"/>
  <c r="AD3177" i="3"/>
  <c r="AF3177" i="3" s="1"/>
  <c r="AD2632" i="3"/>
  <c r="AF2632" i="3" s="1"/>
  <c r="AE2631" i="3"/>
  <c r="AE1963" i="3"/>
  <c r="AD1964" i="3"/>
  <c r="AF1964" i="3" s="1"/>
  <c r="AE1647" i="3"/>
  <c r="AD1648" i="3"/>
  <c r="AF1648" i="3" s="1"/>
  <c r="AE1313" i="3"/>
  <c r="AD1314" i="3"/>
  <c r="AF1314" i="3" s="1"/>
  <c r="AD2162" i="3"/>
  <c r="AF2162" i="3" s="1"/>
  <c r="AE2161" i="3"/>
  <c r="AE1037" i="3"/>
  <c r="AD1038" i="3"/>
  <c r="AF1038" i="3" s="1"/>
  <c r="AD760" i="3"/>
  <c r="AF760" i="3" s="1"/>
  <c r="AE759" i="3"/>
  <c r="AD1296" i="3"/>
  <c r="AF1296" i="3" s="1"/>
  <c r="AE1295" i="3"/>
  <c r="AE1920" i="3"/>
  <c r="AD1921" i="3"/>
  <c r="AF1921" i="3" s="1"/>
  <c r="AE2601" i="3"/>
  <c r="AE1528" i="3"/>
  <c r="AD1529" i="3"/>
  <c r="AF1529" i="3" s="1"/>
  <c r="AE978" i="3"/>
  <c r="AD979" i="3"/>
  <c r="AF979" i="3" s="1"/>
  <c r="AE266" i="3"/>
  <c r="AD267" i="3"/>
  <c r="AF267" i="3" s="1"/>
  <c r="AE1524" i="3"/>
  <c r="AE835" i="3"/>
  <c r="AD836" i="3"/>
  <c r="AF836" i="3" s="1"/>
  <c r="AE2692" i="3"/>
  <c r="AD2693" i="3"/>
  <c r="AF2693" i="3" s="1"/>
  <c r="AE2376" i="3"/>
  <c r="AE1564" i="3"/>
  <c r="AD1565" i="3"/>
  <c r="AF1565" i="3" s="1"/>
  <c r="AE274" i="3"/>
  <c r="AD1751" i="3"/>
  <c r="AF1751" i="3" s="1"/>
  <c r="AE1750" i="3"/>
  <c r="AD1276" i="3"/>
  <c r="AF1276" i="3" s="1"/>
  <c r="AE1275" i="3"/>
  <c r="AE918" i="3"/>
  <c r="AD919" i="3"/>
  <c r="AF919" i="3" s="1"/>
  <c r="AE231" i="3"/>
  <c r="AE704" i="3"/>
  <c r="AD705" i="3"/>
  <c r="AF705" i="3" s="1"/>
  <c r="AE1340" i="3"/>
  <c r="AD1341" i="3"/>
  <c r="AF1341" i="3" s="1"/>
  <c r="AE1724" i="3"/>
  <c r="AD1725" i="3"/>
  <c r="AF1725" i="3" s="1"/>
  <c r="AD2038" i="3"/>
  <c r="AF2038" i="3" s="1"/>
  <c r="AE2037" i="3"/>
  <c r="AE1345" i="3"/>
  <c r="AD1346" i="3"/>
  <c r="AF1346" i="3" s="1"/>
  <c r="AD1675" i="3"/>
  <c r="AF1675" i="3" s="1"/>
  <c r="AE1674" i="3"/>
  <c r="AD2448" i="3"/>
  <c r="AF2448" i="3" s="1"/>
  <c r="AE2447" i="3"/>
  <c r="AE2368" i="3"/>
  <c r="AD2369" i="3"/>
  <c r="AF2369" i="3" s="1"/>
  <c r="AE1016" i="3"/>
  <c r="AD251" i="3"/>
  <c r="AF251" i="3" s="1"/>
  <c r="AE250" i="3"/>
  <c r="AE1699" i="3"/>
  <c r="AD1700" i="3"/>
  <c r="AF1700" i="3" s="1"/>
  <c r="AE3090" i="3"/>
  <c r="AD3091" i="3"/>
  <c r="AF3091" i="3" s="1"/>
  <c r="AE2215" i="3"/>
  <c r="AD2216" i="3"/>
  <c r="AF2216" i="3" s="1"/>
  <c r="AE608" i="3"/>
  <c r="AD609" i="3"/>
  <c r="AF609" i="3" s="1"/>
  <c r="AE384" i="3"/>
  <c r="AE2497" i="3"/>
  <c r="AD2498" i="3"/>
  <c r="AF2498" i="3" s="1"/>
  <c r="AE1668" i="3"/>
  <c r="AD1669" i="3"/>
  <c r="AF1669" i="3" s="1"/>
  <c r="AD2819" i="3"/>
  <c r="AF2819" i="3" s="1"/>
  <c r="AE2818" i="3"/>
  <c r="AD2656" i="3"/>
  <c r="AF2656" i="3" s="1"/>
  <c r="AE2655" i="3"/>
  <c r="AE1264" i="3"/>
  <c r="AE552" i="3"/>
  <c r="AD553" i="3"/>
  <c r="AF553" i="3" s="1"/>
  <c r="AE2979" i="3"/>
  <c r="AD2980" i="3"/>
  <c r="AF2980" i="3" s="1"/>
  <c r="AE1241" i="3"/>
  <c r="AD1242" i="3"/>
  <c r="AF1242" i="3" s="1"/>
  <c r="AE1181" i="3"/>
  <c r="AD1182" i="3"/>
  <c r="AF1182" i="3" s="1"/>
  <c r="AE1352" i="3"/>
  <c r="AD1353" i="3"/>
  <c r="AF1353" i="3" s="1"/>
  <c r="AD3116" i="3"/>
  <c r="AF3116" i="3" s="1"/>
  <c r="AE3115" i="3"/>
  <c r="AE300" i="3"/>
  <c r="AD301" i="3"/>
  <c r="AF301" i="3" s="1"/>
  <c r="AE1320" i="3"/>
  <c r="AE2868" i="3"/>
  <c r="AD2869" i="3"/>
  <c r="AF2869" i="3" s="1"/>
  <c r="AD873" i="3"/>
  <c r="AF873" i="3" s="1"/>
  <c r="AE872" i="3"/>
  <c r="AE2537" i="3"/>
  <c r="AD2538" i="3"/>
  <c r="AF2538" i="3" s="1"/>
  <c r="AD2332" i="3"/>
  <c r="AF2332" i="3" s="1"/>
  <c r="AE2331" i="3"/>
  <c r="AE1305" i="3"/>
  <c r="AE142" i="3"/>
  <c r="AD143" i="3"/>
  <c r="AF143" i="3" s="1"/>
  <c r="AE2557" i="3"/>
  <c r="AD2558" i="3"/>
  <c r="AF2558" i="3" s="1"/>
  <c r="AE2283" i="3"/>
  <c r="AD2284" i="3"/>
  <c r="AF2284" i="3" s="1"/>
  <c r="AE1884" i="3"/>
  <c r="AE2468" i="3"/>
  <c r="AE1556" i="3"/>
  <c r="AD1557" i="3"/>
  <c r="AF1557" i="3" s="1"/>
  <c r="AE2852" i="3"/>
  <c r="AD2853" i="3"/>
  <c r="AF2853" i="3" s="1"/>
  <c r="AD2400" i="3"/>
  <c r="AF2400" i="3" s="1"/>
  <c r="AE2399" i="3"/>
  <c r="AE592" i="3"/>
  <c r="AD593" i="3"/>
  <c r="AF593" i="3" s="1"/>
  <c r="AD3269" i="3"/>
  <c r="AF3269" i="3" s="1"/>
  <c r="AE3268" i="3"/>
  <c r="AE1620" i="3"/>
  <c r="AD1621" i="3"/>
  <c r="AF1621" i="3" s="1"/>
  <c r="AE2704" i="3"/>
  <c r="AD2705" i="3"/>
  <c r="AF2705" i="3" s="1"/>
  <c r="AE1655" i="3"/>
  <c r="AD1656" i="3"/>
  <c r="AF1656" i="3" s="1"/>
  <c r="AE1157" i="3"/>
  <c r="AD1158" i="3"/>
  <c r="AF1158" i="3" s="1"/>
  <c r="AE1069" i="3"/>
  <c r="AD1070" i="3"/>
  <c r="AF1070" i="3" s="1"/>
  <c r="AD2552" i="3"/>
  <c r="AF2552" i="3" s="1"/>
  <c r="AE2551" i="3"/>
  <c r="AE99" i="3"/>
  <c r="AD100" i="3"/>
  <c r="AF100" i="3" s="1"/>
  <c r="AD3128" i="3"/>
  <c r="AF3128" i="3" s="1"/>
  <c r="AE3127" i="3"/>
  <c r="AE1708" i="3"/>
  <c r="AD1709" i="3"/>
  <c r="AF1709" i="3" s="1"/>
  <c r="AE724" i="3"/>
  <c r="AE2139" i="3"/>
  <c r="AD2140" i="3"/>
  <c r="AF2140" i="3" s="1"/>
  <c r="AE1137" i="3"/>
  <c r="AD1138" i="3"/>
  <c r="AF1138" i="3" s="1"/>
  <c r="AE1768" i="3"/>
  <c r="AE807" i="3"/>
  <c r="AD808" i="3"/>
  <c r="AF808" i="3" s="1"/>
  <c r="AD16" i="3"/>
  <c r="AF16" i="3" s="1"/>
  <c r="AE15" i="3"/>
  <c r="AE2926" i="3"/>
  <c r="AD2927" i="3"/>
  <c r="AF2927" i="3" s="1"/>
  <c r="AE2457" i="3"/>
  <c r="AD2458" i="3"/>
  <c r="AF2458" i="3" s="1"/>
  <c r="AE1128" i="3"/>
  <c r="AD1129" i="3"/>
  <c r="AF1129" i="3" s="1"/>
  <c r="AD110" i="3"/>
  <c r="AF110" i="3" s="1"/>
  <c r="AE109" i="3"/>
  <c r="AE428" i="3"/>
  <c r="AE1744" i="3"/>
  <c r="AD1745" i="3"/>
  <c r="AF1745" i="3" s="1"/>
  <c r="AE2777" i="3"/>
  <c r="AE2476" i="3"/>
  <c r="AE1808" i="3"/>
  <c r="AD1809" i="3"/>
  <c r="AF1809" i="3" s="1"/>
  <c r="AE728" i="3"/>
  <c r="AD729" i="3"/>
  <c r="AF729" i="3" s="1"/>
  <c r="AD81" i="3"/>
  <c r="AF81" i="3" s="1"/>
  <c r="AE80" i="3"/>
  <c r="AE1911" i="3"/>
  <c r="AF2190" i="3" l="1"/>
  <c r="AD2191" i="3"/>
  <c r="AE2190" i="3"/>
  <c r="AF3104" i="3"/>
  <c r="AD3105" i="3"/>
  <c r="AE3104" i="3"/>
  <c r="AF539" i="3"/>
  <c r="AE539" i="3"/>
  <c r="AD540" i="3"/>
  <c r="AF306" i="3"/>
  <c r="AD307" i="3"/>
  <c r="AE306" i="3"/>
  <c r="AF339" i="3"/>
  <c r="AD340" i="3"/>
  <c r="AE339" i="3"/>
  <c r="AF2154" i="3"/>
  <c r="AE2154" i="3"/>
  <c r="AD2155" i="3"/>
  <c r="AF1687" i="3"/>
  <c r="AD1688" i="3"/>
  <c r="AE1687" i="3"/>
  <c r="AF2182" i="3"/>
  <c r="AE2182" i="3"/>
  <c r="AD2183" i="3"/>
  <c r="AF323" i="3"/>
  <c r="AE323" i="3"/>
  <c r="AF1823" i="3"/>
  <c r="AE1823" i="3"/>
  <c r="AD1824" i="3"/>
  <c r="AF575" i="3"/>
  <c r="AE575" i="3"/>
  <c r="AF3297" i="3"/>
  <c r="AE3297" i="3"/>
  <c r="AD3298" i="3"/>
  <c r="AF474" i="3"/>
  <c r="AE474" i="3"/>
  <c r="AD475" i="3"/>
  <c r="AF3194" i="3"/>
  <c r="AE3194" i="3"/>
  <c r="AF2340" i="3"/>
  <c r="AE2340" i="3"/>
  <c r="AD2341" i="3"/>
  <c r="AF435" i="3"/>
  <c r="AD436" i="3"/>
  <c r="AE435" i="3"/>
  <c r="AF1444" i="3"/>
  <c r="AE1444" i="3"/>
  <c r="AD1445" i="3"/>
  <c r="AF459" i="3"/>
  <c r="AE459" i="3"/>
  <c r="AD460" i="3"/>
  <c r="AF379" i="3"/>
  <c r="AE379" i="3"/>
  <c r="AD380" i="3"/>
  <c r="AF9" i="3"/>
  <c r="AD10" i="3"/>
  <c r="AE9" i="3"/>
  <c r="AF370" i="3"/>
  <c r="AE370" i="3"/>
  <c r="AF1855" i="3"/>
  <c r="AE1855" i="3"/>
  <c r="AD1856" i="3"/>
  <c r="AF1938" i="3"/>
  <c r="AE1938" i="3"/>
  <c r="AD1939" i="3"/>
  <c r="AF774" i="3"/>
  <c r="AE774" i="3"/>
  <c r="AD775" i="3"/>
  <c r="AF845" i="3"/>
  <c r="AD846" i="3"/>
  <c r="AE845" i="3"/>
  <c r="AF1188" i="3"/>
  <c r="AE1188" i="3"/>
  <c r="AD1189" i="3"/>
  <c r="AF2006" i="3"/>
  <c r="AE2006" i="3"/>
  <c r="AD2007" i="3"/>
  <c r="AF2030" i="3"/>
  <c r="AE2030" i="3"/>
  <c r="AD2031" i="3"/>
  <c r="AF754" i="3"/>
  <c r="AE754" i="3"/>
  <c r="AF715" i="3"/>
  <c r="AE715" i="3"/>
  <c r="AD716" i="3"/>
  <c r="AF1331" i="3"/>
  <c r="AE1331" i="3"/>
  <c r="AD1332" i="3"/>
  <c r="AF1631" i="3"/>
  <c r="AE1631" i="3"/>
  <c r="AF2764" i="3"/>
  <c r="AD2765" i="3"/>
  <c r="AE2764" i="3"/>
  <c r="AF2523" i="3"/>
  <c r="AE2523" i="3"/>
  <c r="AD2524" i="3"/>
  <c r="AF3083" i="3"/>
  <c r="AE3083" i="3"/>
  <c r="AD3084" i="3"/>
  <c r="AF2122" i="3"/>
  <c r="AE2122" i="3"/>
  <c r="AF1046" i="3"/>
  <c r="AD1047" i="3"/>
  <c r="AE1046" i="3"/>
  <c r="AF2889" i="3"/>
  <c r="AD2890" i="3"/>
  <c r="AE2889" i="3"/>
  <c r="AF3289" i="3"/>
  <c r="AE3289" i="3"/>
  <c r="AF3134" i="3"/>
  <c r="AE3134" i="3"/>
  <c r="AD3135" i="3"/>
  <c r="AF683" i="3"/>
  <c r="AE683" i="3"/>
  <c r="AD684" i="3"/>
  <c r="AE2994" i="3"/>
  <c r="AD2995" i="3"/>
  <c r="AF2995" i="3" s="1"/>
  <c r="AE964" i="3"/>
  <c r="AD965" i="3"/>
  <c r="AF965" i="3" s="1"/>
  <c r="AE2302" i="3"/>
  <c r="AD2303" i="3"/>
  <c r="AF2303" i="3" s="1"/>
  <c r="AD929" i="3"/>
  <c r="AF929" i="3" s="1"/>
  <c r="AE928" i="3"/>
  <c r="AD1847" i="3"/>
  <c r="AF1847" i="3" s="1"/>
  <c r="AE1846" i="3"/>
  <c r="AD391" i="3"/>
  <c r="AF391" i="3" s="1"/>
  <c r="AE390" i="3"/>
  <c r="AD1028" i="3"/>
  <c r="AF1028" i="3" s="1"/>
  <c r="AE1027" i="3"/>
  <c r="AD90" i="3"/>
  <c r="AF90" i="3" s="1"/>
  <c r="AE89" i="3"/>
  <c r="AE2962" i="3"/>
  <c r="AD2963" i="3"/>
  <c r="AF2963" i="3" s="1"/>
  <c r="AE220" i="3"/>
  <c r="AD221" i="3"/>
  <c r="AF221" i="3" s="1"/>
  <c r="AD178" i="3"/>
  <c r="AF178" i="3" s="1"/>
  <c r="AE177" i="3"/>
  <c r="AE2262" i="3"/>
  <c r="AD2263" i="3"/>
  <c r="AF2263" i="3" s="1"/>
  <c r="AE3060" i="3"/>
  <c r="AD3061" i="3"/>
  <c r="AF3061" i="3" s="1"/>
  <c r="AE746" i="3"/>
  <c r="AD747" i="3"/>
  <c r="AF747" i="3" s="1"/>
  <c r="AE666" i="3"/>
  <c r="AD667" i="3"/>
  <c r="AF667" i="3" s="1"/>
  <c r="AD3055" i="3"/>
  <c r="AF3055" i="3" s="1"/>
  <c r="AE3054" i="3"/>
  <c r="AD735" i="3"/>
  <c r="AF735" i="3" s="1"/>
  <c r="AE734" i="3"/>
  <c r="AE236" i="3"/>
  <c r="AD237" i="3"/>
  <c r="AF237" i="3" s="1"/>
  <c r="AE350" i="3"/>
  <c r="AD351" i="3"/>
  <c r="AF351" i="3" s="1"/>
  <c r="AE157" i="3"/>
  <c r="AD158" i="3"/>
  <c r="AF158" i="3" s="1"/>
  <c r="AE944" i="3"/>
  <c r="AD945" i="3"/>
  <c r="AF945" i="3" s="1"/>
  <c r="AE3206" i="3"/>
  <c r="AD3207" i="3"/>
  <c r="AF3207" i="3" s="1"/>
  <c r="AE1829" i="3"/>
  <c r="AD1830" i="3"/>
  <c r="AF1830" i="3" s="1"/>
  <c r="AE2953" i="3"/>
  <c r="AE3046" i="3"/>
  <c r="AD3047" i="3"/>
  <c r="AF3047" i="3" s="1"/>
  <c r="AD1810" i="3"/>
  <c r="AF1810" i="3" s="1"/>
  <c r="AE1809" i="3"/>
  <c r="AE3128" i="3"/>
  <c r="AD3129" i="3"/>
  <c r="AF3129" i="3" s="1"/>
  <c r="AE1070" i="3"/>
  <c r="AE3269" i="3"/>
  <c r="AE143" i="3"/>
  <c r="AD144" i="3"/>
  <c r="AF144" i="3" s="1"/>
  <c r="AE873" i="3"/>
  <c r="AD874" i="3"/>
  <c r="AF874" i="3" s="1"/>
  <c r="AD1183" i="3"/>
  <c r="AF1183" i="3" s="1"/>
  <c r="AE1182" i="3"/>
  <c r="AE553" i="3"/>
  <c r="AE2819" i="3"/>
  <c r="AD2820" i="3"/>
  <c r="AF2820" i="3" s="1"/>
  <c r="AD2499" i="3"/>
  <c r="AF2499" i="3" s="1"/>
  <c r="AE2498" i="3"/>
  <c r="AE2216" i="3"/>
  <c r="AE3091" i="3"/>
  <c r="AD3092" i="3"/>
  <c r="AF3092" i="3" s="1"/>
  <c r="AD1726" i="3"/>
  <c r="AF1726" i="3" s="1"/>
  <c r="AE1725" i="3"/>
  <c r="AE267" i="3"/>
  <c r="AD980" i="3"/>
  <c r="AF980" i="3" s="1"/>
  <c r="AE979" i="3"/>
  <c r="AD1039" i="3"/>
  <c r="AF1039" i="3" s="1"/>
  <c r="AE1038" i="3"/>
  <c r="AE2162" i="3"/>
  <c r="AD2163" i="3"/>
  <c r="AF2163" i="3" s="1"/>
  <c r="AE2632" i="3"/>
  <c r="AE505" i="3"/>
  <c r="AD506" i="3"/>
  <c r="AF506" i="3" s="1"/>
  <c r="AE3235" i="3"/>
  <c r="AE2313" i="3"/>
  <c r="AD2314" i="3"/>
  <c r="AF2314" i="3" s="1"/>
  <c r="AE2393" i="3"/>
  <c r="AD2394" i="3"/>
  <c r="AF2394" i="3" s="1"/>
  <c r="AE413" i="3"/>
  <c r="AD414" i="3"/>
  <c r="AF414" i="3" s="1"/>
  <c r="AD2001" i="3"/>
  <c r="AF2001" i="3" s="1"/>
  <c r="AE2000" i="3"/>
  <c r="AE2508" i="3"/>
  <c r="AD2509" i="3"/>
  <c r="AF2509" i="3" s="1"/>
  <c r="AE689" i="3"/>
  <c r="AE3212" i="3"/>
  <c r="AD3213" i="3"/>
  <c r="AF3213" i="3" s="1"/>
  <c r="AE1326" i="3"/>
  <c r="AD2611" i="3"/>
  <c r="AF2611" i="3" s="1"/>
  <c r="AE2610" i="3"/>
  <c r="AE2665" i="3"/>
  <c r="AD2666" i="3"/>
  <c r="AF2666" i="3" s="1"/>
  <c r="AE49" i="3"/>
  <c r="AD50" i="3"/>
  <c r="AF50" i="3" s="1"/>
  <c r="AE2717" i="3"/>
  <c r="AD2723" i="3"/>
  <c r="AF2723" i="3" s="1"/>
  <c r="AE2722" i="3"/>
  <c r="AD260" i="3"/>
  <c r="AF260" i="3" s="1"/>
  <c r="AE259" i="3"/>
  <c r="AE2484" i="3"/>
  <c r="AD2485" i="3"/>
  <c r="AF2485" i="3" s="1"/>
  <c r="AE1775" i="3"/>
  <c r="AD1776" i="3"/>
  <c r="AF1776" i="3" s="1"/>
  <c r="AD1890" i="3"/>
  <c r="AF1890" i="3" s="1"/>
  <c r="AE1889" i="3"/>
  <c r="AE2360" i="3"/>
  <c r="AD2361" i="3"/>
  <c r="AF2361" i="3" s="1"/>
  <c r="AE3156" i="3"/>
  <c r="AD3157" i="3"/>
  <c r="AF3157" i="3" s="1"/>
  <c r="AD825" i="3"/>
  <c r="AF825" i="3" s="1"/>
  <c r="AE824" i="3"/>
  <c r="AD2787" i="3"/>
  <c r="AF2787" i="3" s="1"/>
  <c r="AE2786" i="3"/>
  <c r="AE2222" i="3"/>
  <c r="AD2223" i="3"/>
  <c r="AF2223" i="3" s="1"/>
  <c r="AD2113" i="3"/>
  <c r="AF2113" i="3" s="1"/>
  <c r="AE2112" i="3"/>
  <c r="AD2559" i="3"/>
  <c r="AF2559" i="3" s="1"/>
  <c r="AE2558" i="3"/>
  <c r="AD2870" i="3"/>
  <c r="AF2870" i="3" s="1"/>
  <c r="AE2869" i="3"/>
  <c r="AD2981" i="3"/>
  <c r="AF2981" i="3" s="1"/>
  <c r="AE2980" i="3"/>
  <c r="AE2656" i="3"/>
  <c r="AD2657" i="3"/>
  <c r="AF2657" i="3" s="1"/>
  <c r="AE1669" i="3"/>
  <c r="AE609" i="3"/>
  <c r="AD610" i="3"/>
  <c r="AF610" i="3" s="1"/>
  <c r="AD252" i="3"/>
  <c r="AF252" i="3" s="1"/>
  <c r="AE251" i="3"/>
  <c r="AE1675" i="3"/>
  <c r="AD1676" i="3"/>
  <c r="AF1676" i="3" s="1"/>
  <c r="AE705" i="3"/>
  <c r="AD706" i="3"/>
  <c r="AF706" i="3" s="1"/>
  <c r="AE1314" i="3"/>
  <c r="AE1648" i="3"/>
  <c r="AD1649" i="3"/>
  <c r="AF1649" i="3" s="1"/>
  <c r="AD3178" i="3"/>
  <c r="AF3178" i="3" s="1"/>
  <c r="AE3177" i="3"/>
  <c r="AE2413" i="3"/>
  <c r="AD2414" i="3"/>
  <c r="AF2414" i="3" s="1"/>
  <c r="AE2352" i="3"/>
  <c r="AD2353" i="3"/>
  <c r="AF2353" i="3" s="1"/>
  <c r="AD2383" i="3"/>
  <c r="AF2383" i="3" s="1"/>
  <c r="AE2382" i="3"/>
  <c r="AD3320" i="3"/>
  <c r="AF3320" i="3" s="1"/>
  <c r="AE3319" i="3"/>
  <c r="AE3188" i="3"/>
  <c r="AD169" i="3"/>
  <c r="AF169" i="3" s="1"/>
  <c r="AE168" i="3"/>
  <c r="AE1257" i="3"/>
  <c r="AD1258" i="3"/>
  <c r="AF1258" i="3" s="1"/>
  <c r="AE899" i="3"/>
  <c r="AD900" i="3"/>
  <c r="AF900" i="3" s="1"/>
  <c r="AE135" i="3"/>
  <c r="AD136" i="3"/>
  <c r="AF136" i="3" s="1"/>
  <c r="AD211" i="3"/>
  <c r="AF211" i="3" s="1"/>
  <c r="AE210" i="3"/>
  <c r="AD2679" i="3"/>
  <c r="AF2679" i="3" s="1"/>
  <c r="AE2678" i="3"/>
  <c r="AD856" i="3"/>
  <c r="AF856" i="3" s="1"/>
  <c r="AE855" i="3"/>
  <c r="AE1489" i="3"/>
  <c r="AD1490" i="3"/>
  <c r="AF1490" i="3" s="1"/>
  <c r="AD1000" i="3"/>
  <c r="AF1000" i="3" s="1"/>
  <c r="AE999" i="3"/>
  <c r="AE1791" i="3"/>
  <c r="AD2643" i="3"/>
  <c r="AF2643" i="3" s="1"/>
  <c r="AE2642" i="3"/>
  <c r="AE65" i="3"/>
  <c r="AE40" i="3"/>
  <c r="AD41" i="3"/>
  <c r="AF41" i="3" s="1"/>
  <c r="AE1570" i="3"/>
  <c r="AE1093" i="3"/>
  <c r="AE2425" i="3"/>
  <c r="AD2426" i="3"/>
  <c r="AF2426" i="3" s="1"/>
  <c r="AD2093" i="3"/>
  <c r="AF2093" i="3" s="1"/>
  <c r="AE2092" i="3"/>
  <c r="AE1545" i="3"/>
  <c r="AD1546" i="3"/>
  <c r="AF1546" i="3" s="1"/>
  <c r="AD2201" i="3"/>
  <c r="AF2201" i="3" s="1"/>
  <c r="AE2200" i="3"/>
  <c r="AD72" i="3"/>
  <c r="AF72" i="3" s="1"/>
  <c r="AE71" i="3"/>
  <c r="AE1959" i="3"/>
  <c r="AE1611" i="3"/>
  <c r="AD1612" i="3"/>
  <c r="AF1612" i="3" s="1"/>
  <c r="AE1401" i="3"/>
  <c r="AD1402" i="3"/>
  <c r="AF1402" i="3" s="1"/>
  <c r="AE468" i="3"/>
  <c r="AD469" i="3"/>
  <c r="AF469" i="3" s="1"/>
  <c r="AE2247" i="3"/>
  <c r="AD2248" i="3"/>
  <c r="AF2248" i="3" s="1"/>
  <c r="AD288" i="3"/>
  <c r="AF288" i="3" s="1"/>
  <c r="AE287" i="3"/>
  <c r="AE628" i="3"/>
  <c r="AD629" i="3"/>
  <c r="AF629" i="3" s="1"/>
  <c r="AD1985" i="3"/>
  <c r="AF1985" i="3" s="1"/>
  <c r="AE1984" i="3"/>
  <c r="AE729" i="3"/>
  <c r="AE2705" i="3"/>
  <c r="AD2706" i="3"/>
  <c r="AF2706" i="3" s="1"/>
  <c r="AE593" i="3"/>
  <c r="AD594" i="3"/>
  <c r="AF594" i="3" s="1"/>
  <c r="AD111" i="3"/>
  <c r="AF111" i="3" s="1"/>
  <c r="AE110" i="3"/>
  <c r="AD2459" i="3"/>
  <c r="AF2459" i="3" s="1"/>
  <c r="AE2458" i="3"/>
  <c r="AE2927" i="3"/>
  <c r="AD2928" i="3"/>
  <c r="AF2928" i="3" s="1"/>
  <c r="AE808" i="3"/>
  <c r="AD2141" i="3"/>
  <c r="AF2141" i="3" s="1"/>
  <c r="AE2140" i="3"/>
  <c r="AD101" i="3"/>
  <c r="AF101" i="3" s="1"/>
  <c r="AE100" i="3"/>
  <c r="AE2552" i="3"/>
  <c r="AD2553" i="3"/>
  <c r="AF2553" i="3" s="1"/>
  <c r="AE1158" i="3"/>
  <c r="AE1656" i="3"/>
  <c r="AD1657" i="3"/>
  <c r="AF1657" i="3" s="1"/>
  <c r="AE2400" i="3"/>
  <c r="AD2401" i="3"/>
  <c r="AF2401" i="3" s="1"/>
  <c r="AE1557" i="3"/>
  <c r="AD2285" i="3"/>
  <c r="AF2285" i="3" s="1"/>
  <c r="AE2284" i="3"/>
  <c r="AE301" i="3"/>
  <c r="AE3116" i="3"/>
  <c r="AD3117" i="3"/>
  <c r="AF3117" i="3" s="1"/>
  <c r="AE1353" i="3"/>
  <c r="AD1354" i="3"/>
  <c r="AF1354" i="3" s="1"/>
  <c r="AE2369" i="3"/>
  <c r="AD2370" i="3"/>
  <c r="AF2370" i="3" s="1"/>
  <c r="AE2448" i="3"/>
  <c r="AD2449" i="3"/>
  <c r="AF2449" i="3" s="1"/>
  <c r="AD1347" i="3"/>
  <c r="AF1347" i="3" s="1"/>
  <c r="AE1346" i="3"/>
  <c r="AE1751" i="3"/>
  <c r="AD1752" i="3"/>
  <c r="AF1752" i="3" s="1"/>
  <c r="AD837" i="3"/>
  <c r="AF837" i="3" s="1"/>
  <c r="AE836" i="3"/>
  <c r="AE1529" i="3"/>
  <c r="AD1530" i="3"/>
  <c r="AF1530" i="3" s="1"/>
  <c r="AD761" i="3"/>
  <c r="AF761" i="3" s="1"/>
  <c r="AE760" i="3"/>
  <c r="AE1422" i="3"/>
  <c r="AE123" i="3"/>
  <c r="AD124" i="3"/>
  <c r="AF124" i="3" s="1"/>
  <c r="AE2918" i="3"/>
  <c r="AE1484" i="3"/>
  <c r="AD3005" i="3"/>
  <c r="AF3005" i="3" s="1"/>
  <c r="AE3004" i="3"/>
  <c r="AE3075" i="3"/>
  <c r="AD3076" i="3"/>
  <c r="AF3076" i="3" s="1"/>
  <c r="AE33" i="3"/>
  <c r="AD34" i="3"/>
  <c r="AF34" i="3" s="1"/>
  <c r="AE2544" i="3"/>
  <c r="AD2545" i="3"/>
  <c r="AF2545" i="3" s="1"/>
  <c r="AE1233" i="3"/>
  <c r="AD1234" i="3"/>
  <c r="AF1234" i="3" s="1"/>
  <c r="AD2045" i="3"/>
  <c r="AF2045" i="3" s="1"/>
  <c r="AE2044" i="3"/>
  <c r="AE2839" i="3"/>
  <c r="AD2840" i="3"/>
  <c r="AF2840" i="3" s="1"/>
  <c r="AE2128" i="3"/>
  <c r="AE489" i="3"/>
  <c r="AD490" i="3"/>
  <c r="AF490" i="3" s="1"/>
  <c r="AE525" i="3"/>
  <c r="AD526" i="3"/>
  <c r="AF526" i="3" s="1"/>
  <c r="AE2529" i="3"/>
  <c r="AD2530" i="3"/>
  <c r="AF2530" i="3" s="1"/>
  <c r="AE1394" i="3"/>
  <c r="AE1429" i="3"/>
  <c r="AD1430" i="3"/>
  <c r="AF1430" i="3" s="1"/>
  <c r="AE2584" i="3"/>
  <c r="AD2585" i="3"/>
  <c r="AF2585" i="3" s="1"/>
  <c r="AE445" i="3"/>
  <c r="AD446" i="3"/>
  <c r="AF446" i="3" s="1"/>
  <c r="AD1870" i="3"/>
  <c r="AF1870" i="3" s="1"/>
  <c r="AE1869" i="3"/>
  <c r="AE1576" i="3"/>
  <c r="AD1577" i="3"/>
  <c r="AF1577" i="3" s="1"/>
  <c r="AE1213" i="3"/>
  <c r="AD1214" i="3"/>
  <c r="AF1214" i="3" s="1"/>
  <c r="AE1220" i="3"/>
  <c r="AD1221" i="3"/>
  <c r="AF1221" i="3" s="1"/>
  <c r="AE2907" i="3"/>
  <c r="AD2908" i="3"/>
  <c r="AF2908" i="3" s="1"/>
  <c r="AE1200" i="3"/>
  <c r="AD1201" i="3"/>
  <c r="AF1201" i="3" s="1"/>
  <c r="AE2100" i="3"/>
  <c r="AE885" i="3"/>
  <c r="AD886" i="3"/>
  <c r="AF886" i="3" s="1"/>
  <c r="AE637" i="3"/>
  <c r="AD638" i="3"/>
  <c r="AF638" i="3" s="1"/>
  <c r="AD988" i="3"/>
  <c r="AF988" i="3" s="1"/>
  <c r="AE987" i="3"/>
  <c r="AE2106" i="3"/>
  <c r="AD2107" i="3"/>
  <c r="AF2107" i="3" s="1"/>
  <c r="AD3252" i="3"/>
  <c r="AF3252" i="3" s="1"/>
  <c r="AE3251" i="3"/>
  <c r="AE329" i="3"/>
  <c r="AE1903" i="3"/>
  <c r="AD1904" i="3"/>
  <c r="AF1904" i="3" s="1"/>
  <c r="AE203" i="3"/>
  <c r="AD204" i="3"/>
  <c r="AF204" i="3" s="1"/>
  <c r="AE405" i="3"/>
  <c r="AD406" i="3"/>
  <c r="AF406" i="3" s="1"/>
  <c r="AE281" i="3"/>
  <c r="AE3303" i="3"/>
  <c r="AD3284" i="3"/>
  <c r="AF3284" i="3" s="1"/>
  <c r="AE3283" i="3"/>
  <c r="AD1080" i="3"/>
  <c r="AF1080" i="3" s="1"/>
  <c r="AE1079" i="3"/>
  <c r="AE1946" i="3"/>
  <c r="AD1947" i="3"/>
  <c r="AF1947" i="3" s="1"/>
  <c r="AD2273" i="3"/>
  <c r="AF2273" i="3" s="1"/>
  <c r="AE2272" i="3"/>
  <c r="AE2746" i="3"/>
  <c r="AE800" i="3"/>
  <c r="AD2017" i="3"/>
  <c r="AF2017" i="3" s="1"/>
  <c r="AE2016" i="3"/>
  <c r="AE1164" i="3"/>
  <c r="AE2649" i="3"/>
  <c r="AD2650" i="3"/>
  <c r="AF2650" i="3" s="1"/>
  <c r="AE16" i="3"/>
  <c r="AD17" i="3"/>
  <c r="AF17" i="3" s="1"/>
  <c r="AD82" i="3"/>
  <c r="AF82" i="3" s="1"/>
  <c r="AE81" i="3"/>
  <c r="AE1745" i="3"/>
  <c r="AE1129" i="3"/>
  <c r="AD1130" i="3"/>
  <c r="AF1130" i="3" s="1"/>
  <c r="AD1139" i="3"/>
  <c r="AF1139" i="3" s="1"/>
  <c r="AE1138" i="3"/>
  <c r="AD1710" i="3"/>
  <c r="AF1710" i="3" s="1"/>
  <c r="AE1709" i="3"/>
  <c r="AD1622" i="3"/>
  <c r="AF1622" i="3" s="1"/>
  <c r="AE1621" i="3"/>
  <c r="AD2854" i="3"/>
  <c r="AF2854" i="3" s="1"/>
  <c r="AE2853" i="3"/>
  <c r="AE2332" i="3"/>
  <c r="AD2333" i="3"/>
  <c r="AF2333" i="3" s="1"/>
  <c r="AE2538" i="3"/>
  <c r="AD1243" i="3"/>
  <c r="AF1243" i="3" s="1"/>
  <c r="AE1242" i="3"/>
  <c r="AE1700" i="3"/>
  <c r="AD1701" i="3"/>
  <c r="AF1701" i="3" s="1"/>
  <c r="AE2038" i="3"/>
  <c r="AD2039" i="3"/>
  <c r="AF2039" i="3" s="1"/>
  <c r="AE1341" i="3"/>
  <c r="AD920" i="3"/>
  <c r="AF920" i="3" s="1"/>
  <c r="AE919" i="3"/>
  <c r="AE1276" i="3"/>
  <c r="AD1277" i="3"/>
  <c r="AF1277" i="3" s="1"/>
  <c r="AE1565" i="3"/>
  <c r="AE2693" i="3"/>
  <c r="AD2694" i="3"/>
  <c r="AF2694" i="3" s="1"/>
  <c r="AD1922" i="3"/>
  <c r="AF1922" i="3" s="1"/>
  <c r="AE1921" i="3"/>
  <c r="AE1296" i="3"/>
  <c r="AD1297" i="3"/>
  <c r="AF1297" i="3" s="1"/>
  <c r="AD1965" i="3"/>
  <c r="AF1965" i="3" s="1"/>
  <c r="AE1964" i="3"/>
  <c r="AE653" i="3"/>
  <c r="AD654" i="3"/>
  <c r="AF654" i="3" s="1"/>
  <c r="AD3170" i="3"/>
  <c r="AF3170" i="3" s="1"/>
  <c r="AE3169" i="3"/>
  <c r="AE2170" i="3"/>
  <c r="AD2171" i="3"/>
  <c r="AF2171" i="3" s="1"/>
  <c r="AE2797" i="3"/>
  <c r="AD2798" i="3"/>
  <c r="AF2798" i="3" s="1"/>
  <c r="AD908" i="3"/>
  <c r="AF908" i="3" s="1"/>
  <c r="AE907" i="3"/>
  <c r="AE3335" i="3"/>
  <c r="AD3147" i="3"/>
  <c r="AF3147" i="3" s="1"/>
  <c r="AE3146" i="3"/>
  <c r="AE3309" i="3"/>
  <c r="AD3310" i="3"/>
  <c r="AF3310" i="3" s="1"/>
  <c r="AE1368" i="3"/>
  <c r="AD1369" i="3"/>
  <c r="AF1369" i="3" s="1"/>
  <c r="AD2945" i="3"/>
  <c r="AF2945" i="3" s="1"/>
  <c r="AE2944" i="3"/>
  <c r="AD3225" i="3"/>
  <c r="AF3225" i="3" s="1"/>
  <c r="AE3224" i="3"/>
  <c r="AD1111" i="3"/>
  <c r="AF1111" i="3" s="1"/>
  <c r="AE1110" i="3"/>
  <c r="AE2255" i="3"/>
  <c r="AD2256" i="3"/>
  <c r="AF2256" i="3" s="1"/>
  <c r="AD2687" i="3"/>
  <c r="AF2687" i="3" s="1"/>
  <c r="AE2686" i="3"/>
  <c r="AE954" i="3"/>
  <c r="AD955" i="3"/>
  <c r="AF955" i="3" s="1"/>
  <c r="AE1417" i="3"/>
  <c r="AE2813" i="3"/>
  <c r="AE2493" i="3"/>
  <c r="AE1384" i="3"/>
  <c r="AD1385" i="3"/>
  <c r="AF1385" i="3" s="1"/>
  <c r="AD1598" i="3"/>
  <c r="AF1598" i="3" s="1"/>
  <c r="AE1597" i="3"/>
  <c r="AE1501" i="3"/>
  <c r="AD1502" i="3"/>
  <c r="AF1502" i="3" s="1"/>
  <c r="AD1933" i="3"/>
  <c r="AF1933" i="3" s="1"/>
  <c r="AE1932" i="3"/>
  <c r="AE191" i="3"/>
  <c r="AD192" i="3"/>
  <c r="AF192" i="3" s="1"/>
  <c r="AE1099" i="3"/>
  <c r="AD2077" i="3"/>
  <c r="AF2077" i="3" s="1"/>
  <c r="AE2076" i="3"/>
  <c r="AD1802" i="3"/>
  <c r="AF1802" i="3" s="1"/>
  <c r="AE1801" i="3"/>
  <c r="AE1637" i="3"/>
  <c r="AD2065" i="3"/>
  <c r="AF2065" i="3" s="1"/>
  <c r="AE2064" i="3"/>
  <c r="AD1993" i="3"/>
  <c r="AF1993" i="3" s="1"/>
  <c r="AE1992" i="3"/>
  <c r="AE785" i="3"/>
  <c r="AD786" i="3"/>
  <c r="AF786" i="3" s="1"/>
  <c r="AE1022" i="3"/>
  <c r="AE1513" i="3"/>
  <c r="AD1514" i="3"/>
  <c r="AF1514" i="3" s="1"/>
  <c r="AE1249" i="3"/>
  <c r="AD1250" i="3"/>
  <c r="AF1250" i="3" s="1"/>
  <c r="AE2752" i="3"/>
  <c r="AD2753" i="3"/>
  <c r="AF2753" i="3" s="1"/>
  <c r="AE2592" i="3"/>
  <c r="AD2593" i="3"/>
  <c r="AF2593" i="3" s="1"/>
  <c r="AD1734" i="3"/>
  <c r="AF1734" i="3" s="1"/>
  <c r="AE1733" i="3"/>
  <c r="AE1457" i="3"/>
  <c r="AD1458" i="3"/>
  <c r="AF1458" i="3" s="1"/>
  <c r="AE453" i="3"/>
  <c r="AD454" i="3"/>
  <c r="AF454" i="3" s="1"/>
  <c r="AF3135" i="3" l="1"/>
  <c r="AE3135" i="3"/>
  <c r="AD3136" i="3"/>
  <c r="AF2765" i="3"/>
  <c r="AD2766" i="3"/>
  <c r="AE2765" i="3"/>
  <c r="AF775" i="3"/>
  <c r="AE775" i="3"/>
  <c r="AD776" i="3"/>
  <c r="AF2183" i="3"/>
  <c r="AE2183" i="3"/>
  <c r="AD2184" i="3"/>
  <c r="AF1688" i="3"/>
  <c r="AE1688" i="3"/>
  <c r="AD1689" i="3"/>
  <c r="AF684" i="3"/>
  <c r="AE684" i="3"/>
  <c r="AF1047" i="3"/>
  <c r="AD1048" i="3"/>
  <c r="AE1047" i="3"/>
  <c r="AF3084" i="3"/>
  <c r="AD3085" i="3"/>
  <c r="AE3084" i="3"/>
  <c r="AF460" i="3"/>
  <c r="AE460" i="3"/>
  <c r="AD461" i="3"/>
  <c r="AF307" i="3"/>
  <c r="AE307" i="3"/>
  <c r="AD308" i="3"/>
  <c r="AF2031" i="3"/>
  <c r="AE2031" i="3"/>
  <c r="AD2032" i="3"/>
  <c r="AF10" i="3"/>
  <c r="AE10" i="3"/>
  <c r="AF1445" i="3"/>
  <c r="AD1446" i="3"/>
  <c r="AE1445" i="3"/>
  <c r="AF436" i="3"/>
  <c r="AE436" i="3"/>
  <c r="AD437" i="3"/>
  <c r="AF2890" i="3"/>
  <c r="AD2891" i="3"/>
  <c r="AE2890" i="3"/>
  <c r="AF1189" i="3"/>
  <c r="AE1189" i="3"/>
  <c r="AF846" i="3"/>
  <c r="AD847" i="3"/>
  <c r="AE846" i="3"/>
  <c r="AF1856" i="3"/>
  <c r="AE1856" i="3"/>
  <c r="AD1857" i="3"/>
  <c r="AF380" i="3"/>
  <c r="AE380" i="3"/>
  <c r="AF2341" i="3"/>
  <c r="AE2341" i="3"/>
  <c r="AD2342" i="3"/>
  <c r="AF3298" i="3"/>
  <c r="AE3298" i="3"/>
  <c r="AF2155" i="3"/>
  <c r="AD2156" i="3"/>
  <c r="AE2155" i="3"/>
  <c r="AF340" i="3"/>
  <c r="AD341" i="3"/>
  <c r="AE340" i="3"/>
  <c r="AF2191" i="3"/>
  <c r="AD2192" i="3"/>
  <c r="AE2191" i="3"/>
  <c r="AF2524" i="3"/>
  <c r="AE2524" i="3"/>
  <c r="AF1332" i="3"/>
  <c r="AE1332" i="3"/>
  <c r="AD1333" i="3"/>
  <c r="AF716" i="3"/>
  <c r="AD717" i="3"/>
  <c r="AE716" i="3"/>
  <c r="AF2007" i="3"/>
  <c r="AE2007" i="3"/>
  <c r="AD2008" i="3"/>
  <c r="AF1939" i="3"/>
  <c r="AE1939" i="3"/>
  <c r="AD1940" i="3"/>
  <c r="AF475" i="3"/>
  <c r="AE475" i="3"/>
  <c r="AF1824" i="3"/>
  <c r="AE1824" i="3"/>
  <c r="AF540" i="3"/>
  <c r="AE540" i="3"/>
  <c r="AD541" i="3"/>
  <c r="AF3105" i="3"/>
  <c r="AD3106" i="3"/>
  <c r="AE3105" i="3"/>
  <c r="AD2996" i="3"/>
  <c r="AF2996" i="3" s="1"/>
  <c r="AE2995" i="3"/>
  <c r="AE929" i="3"/>
  <c r="AD930" i="3"/>
  <c r="AF930" i="3" s="1"/>
  <c r="AE965" i="3"/>
  <c r="AD966" i="3"/>
  <c r="AF966" i="3" s="1"/>
  <c r="AE2303" i="3"/>
  <c r="AD2304" i="3"/>
  <c r="AF2304" i="3" s="1"/>
  <c r="AE158" i="3"/>
  <c r="AD159" i="3"/>
  <c r="AF159" i="3" s="1"/>
  <c r="AE3055" i="3"/>
  <c r="AE2263" i="3"/>
  <c r="AD2264" i="3"/>
  <c r="AF2264" i="3" s="1"/>
  <c r="AE178" i="3"/>
  <c r="AD179" i="3"/>
  <c r="AF179" i="3" s="1"/>
  <c r="AE1028" i="3"/>
  <c r="AD1029" i="3"/>
  <c r="AF1029" i="3" s="1"/>
  <c r="AE3047" i="3"/>
  <c r="AD3048" i="3"/>
  <c r="AF3048" i="3" s="1"/>
  <c r="AE3207" i="3"/>
  <c r="AE945" i="3"/>
  <c r="AE237" i="3"/>
  <c r="AD238" i="3"/>
  <c r="AF238" i="3" s="1"/>
  <c r="AE735" i="3"/>
  <c r="AD748" i="3"/>
  <c r="AF748" i="3" s="1"/>
  <c r="AE747" i="3"/>
  <c r="AE3061" i="3"/>
  <c r="AD3062" i="3"/>
  <c r="AF3062" i="3" s="1"/>
  <c r="AD222" i="3"/>
  <c r="AF222" i="3" s="1"/>
  <c r="AE221" i="3"/>
  <c r="AD2964" i="3"/>
  <c r="AF2964" i="3" s="1"/>
  <c r="AE2963" i="3"/>
  <c r="AE90" i="3"/>
  <c r="AD91" i="3"/>
  <c r="AF91" i="3" s="1"/>
  <c r="AE1847" i="3"/>
  <c r="AD1848" i="3"/>
  <c r="AF1848" i="3" s="1"/>
  <c r="AD1831" i="3"/>
  <c r="AF1831" i="3" s="1"/>
  <c r="AE1830" i="3"/>
  <c r="AE351" i="3"/>
  <c r="AD352" i="3"/>
  <c r="AF352" i="3" s="1"/>
  <c r="AD668" i="3"/>
  <c r="AF668" i="3" s="1"/>
  <c r="AE667" i="3"/>
  <c r="AE391" i="3"/>
  <c r="AD392" i="3"/>
  <c r="AF392" i="3" s="1"/>
  <c r="AE1297" i="3"/>
  <c r="AE1710" i="3"/>
  <c r="AE2107" i="3"/>
  <c r="AE2840" i="3"/>
  <c r="AD2841" i="3"/>
  <c r="AF2841" i="3" s="1"/>
  <c r="AD1235" i="3"/>
  <c r="AF1235" i="3" s="1"/>
  <c r="AE1234" i="3"/>
  <c r="AD1531" i="3"/>
  <c r="AF1531" i="3" s="1"/>
  <c r="AE1530" i="3"/>
  <c r="AD102" i="3"/>
  <c r="AF102" i="3" s="1"/>
  <c r="AE101" i="3"/>
  <c r="AD2460" i="3"/>
  <c r="AF2460" i="3" s="1"/>
  <c r="AE2459" i="3"/>
  <c r="AD1459" i="3"/>
  <c r="AF1459" i="3" s="1"/>
  <c r="AE1458" i="3"/>
  <c r="AE2753" i="3"/>
  <c r="AD2754" i="3"/>
  <c r="AF2754" i="3" s="1"/>
  <c r="AE1385" i="3"/>
  <c r="AD1386" i="3"/>
  <c r="AF1386" i="3" s="1"/>
  <c r="AD956" i="3"/>
  <c r="AF956" i="3" s="1"/>
  <c r="AE955" i="3"/>
  <c r="AD3171" i="3"/>
  <c r="AF3171" i="3" s="1"/>
  <c r="AE3170" i="3"/>
  <c r="AD1923" i="3"/>
  <c r="AF1923" i="3" s="1"/>
  <c r="AE1922" i="3"/>
  <c r="AD1702" i="3"/>
  <c r="AF1702" i="3" s="1"/>
  <c r="AE1701" i="3"/>
  <c r="AD1623" i="3"/>
  <c r="AF1623" i="3" s="1"/>
  <c r="AE1622" i="3"/>
  <c r="AE17" i="3"/>
  <c r="AD18" i="3"/>
  <c r="AF18" i="3" s="1"/>
  <c r="AD2018" i="3"/>
  <c r="AF2018" i="3" s="1"/>
  <c r="AE2017" i="3"/>
  <c r="AE3284" i="3"/>
  <c r="AE886" i="3"/>
  <c r="AD887" i="3"/>
  <c r="AF887" i="3" s="1"/>
  <c r="AE2585" i="3"/>
  <c r="AD2586" i="3"/>
  <c r="AF2586" i="3" s="1"/>
  <c r="AD3077" i="3"/>
  <c r="AF3077" i="3" s="1"/>
  <c r="AE3076" i="3"/>
  <c r="AE2449" i="3"/>
  <c r="AD2450" i="3"/>
  <c r="AF2450" i="3" s="1"/>
  <c r="AD1355" i="3"/>
  <c r="AF1355" i="3" s="1"/>
  <c r="AE1354" i="3"/>
  <c r="AE3117" i="3"/>
  <c r="AD595" i="3"/>
  <c r="AF595" i="3" s="1"/>
  <c r="AE594" i="3"/>
  <c r="AD2249" i="3"/>
  <c r="AF2249" i="3" s="1"/>
  <c r="AE2248" i="3"/>
  <c r="AE41" i="3"/>
  <c r="AD42" i="3"/>
  <c r="AF42" i="3" s="1"/>
  <c r="AD1491" i="3"/>
  <c r="AF1491" i="3" s="1"/>
  <c r="AE1490" i="3"/>
  <c r="AD857" i="3"/>
  <c r="AF857" i="3" s="1"/>
  <c r="AE856" i="3"/>
  <c r="AD137" i="3"/>
  <c r="AF137" i="3" s="1"/>
  <c r="AE136" i="3"/>
  <c r="AD3321" i="3"/>
  <c r="AF3321" i="3" s="1"/>
  <c r="AE3320" i="3"/>
  <c r="AD707" i="3"/>
  <c r="AF707" i="3" s="1"/>
  <c r="AE706" i="3"/>
  <c r="AD2982" i="3"/>
  <c r="AF2982" i="3" s="1"/>
  <c r="AE2981" i="3"/>
  <c r="AD2114" i="3"/>
  <c r="AF2114" i="3" s="1"/>
  <c r="AE2113" i="3"/>
  <c r="AD826" i="3"/>
  <c r="AF826" i="3" s="1"/>
  <c r="AE825" i="3"/>
  <c r="AE2485" i="3"/>
  <c r="AD2486" i="3"/>
  <c r="AF2486" i="3" s="1"/>
  <c r="AD2724" i="3"/>
  <c r="AF2724" i="3" s="1"/>
  <c r="AE2723" i="3"/>
  <c r="AD415" i="3"/>
  <c r="AF415" i="3" s="1"/>
  <c r="AE414" i="3"/>
  <c r="AD2315" i="3"/>
  <c r="AF2315" i="3" s="1"/>
  <c r="AE2314" i="3"/>
  <c r="AD3093" i="3"/>
  <c r="AF3093" i="3" s="1"/>
  <c r="AE3092" i="3"/>
  <c r="AD1112" i="3"/>
  <c r="AF1112" i="3" s="1"/>
  <c r="AE1111" i="3"/>
  <c r="AE1369" i="3"/>
  <c r="AD1370" i="3"/>
  <c r="AF1370" i="3" s="1"/>
  <c r="AD1244" i="3"/>
  <c r="AF1244" i="3" s="1"/>
  <c r="AE1243" i="3"/>
  <c r="AD1131" i="3"/>
  <c r="AF1131" i="3" s="1"/>
  <c r="AE1130" i="3"/>
  <c r="AE1577" i="3"/>
  <c r="AD1578" i="3"/>
  <c r="AF1578" i="3" s="1"/>
  <c r="AD3006" i="3"/>
  <c r="AF3006" i="3" s="1"/>
  <c r="AE3005" i="3"/>
  <c r="AE2553" i="3"/>
  <c r="AD1735" i="3"/>
  <c r="AF1735" i="3" s="1"/>
  <c r="AE1734" i="3"/>
  <c r="AD1515" i="3"/>
  <c r="AF1515" i="3" s="1"/>
  <c r="AE1514" i="3"/>
  <c r="AD2066" i="3"/>
  <c r="AF2066" i="3" s="1"/>
  <c r="AE2065" i="3"/>
  <c r="AD2078" i="3"/>
  <c r="AF2078" i="3" s="1"/>
  <c r="AE2077" i="3"/>
  <c r="AE192" i="3"/>
  <c r="AD193" i="3"/>
  <c r="AF193" i="3" s="1"/>
  <c r="AE1933" i="3"/>
  <c r="AD1503" i="3"/>
  <c r="AF1503" i="3" s="1"/>
  <c r="AE1502" i="3"/>
  <c r="AE2687" i="3"/>
  <c r="AD2946" i="3"/>
  <c r="AF2946" i="3" s="1"/>
  <c r="AE2945" i="3"/>
  <c r="AE3310" i="3"/>
  <c r="AD3311" i="3"/>
  <c r="AF3311" i="3" s="1"/>
  <c r="AD2799" i="3"/>
  <c r="AF2799" i="3" s="1"/>
  <c r="AE2798" i="3"/>
  <c r="AE2171" i="3"/>
  <c r="AD2172" i="3"/>
  <c r="AF2172" i="3" s="1"/>
  <c r="AD2695" i="3"/>
  <c r="AF2695" i="3" s="1"/>
  <c r="AE2694" i="3"/>
  <c r="AE2333" i="3"/>
  <c r="AD2334" i="3"/>
  <c r="AF2334" i="3" s="1"/>
  <c r="AD2855" i="3"/>
  <c r="AF2855" i="3" s="1"/>
  <c r="AE2854" i="3"/>
  <c r="AE1947" i="3"/>
  <c r="AD1948" i="3"/>
  <c r="AF1948" i="3" s="1"/>
  <c r="AD1081" i="3"/>
  <c r="AF1081" i="3" s="1"/>
  <c r="AE1080" i="3"/>
  <c r="AE204" i="3"/>
  <c r="AD3253" i="3"/>
  <c r="AF3253" i="3" s="1"/>
  <c r="AE3252" i="3"/>
  <c r="AD639" i="3"/>
  <c r="AF639" i="3" s="1"/>
  <c r="AE638" i="3"/>
  <c r="AE1201" i="3"/>
  <c r="AD2909" i="3"/>
  <c r="AF2909" i="3" s="1"/>
  <c r="AE2908" i="3"/>
  <c r="AE1221" i="3"/>
  <c r="AD1222" i="3"/>
  <c r="AF1222" i="3" s="1"/>
  <c r="AE446" i="3"/>
  <c r="AE34" i="3"/>
  <c r="AD125" i="3"/>
  <c r="AF125" i="3" s="1"/>
  <c r="AE124" i="3"/>
  <c r="AD838" i="3"/>
  <c r="AF838" i="3" s="1"/>
  <c r="AE837" i="3"/>
  <c r="AD1986" i="3"/>
  <c r="AF1986" i="3" s="1"/>
  <c r="AE1985" i="3"/>
  <c r="AD2094" i="3"/>
  <c r="AF2094" i="3" s="1"/>
  <c r="AE2093" i="3"/>
  <c r="AD2415" i="3"/>
  <c r="AF2415" i="3" s="1"/>
  <c r="AE2414" i="3"/>
  <c r="AD2560" i="3"/>
  <c r="AF2560" i="3" s="1"/>
  <c r="AE2559" i="3"/>
  <c r="AD2224" i="3"/>
  <c r="AF2224" i="3" s="1"/>
  <c r="AE2223" i="3"/>
  <c r="AD1891" i="3"/>
  <c r="AF1891" i="3" s="1"/>
  <c r="AE1890" i="3"/>
  <c r="AD261" i="3"/>
  <c r="AF261" i="3" s="1"/>
  <c r="AE260" i="3"/>
  <c r="AD2667" i="3"/>
  <c r="AF2667" i="3" s="1"/>
  <c r="AE2666" i="3"/>
  <c r="AD3214" i="3"/>
  <c r="AF3214" i="3" s="1"/>
  <c r="AE3213" i="3"/>
  <c r="AE2394" i="3"/>
  <c r="AD981" i="3"/>
  <c r="AF981" i="3" s="1"/>
  <c r="AE980" i="3"/>
  <c r="AD2500" i="3"/>
  <c r="AF2500" i="3" s="1"/>
  <c r="AE2499" i="3"/>
  <c r="AE1183" i="3"/>
  <c r="AD909" i="3"/>
  <c r="AF909" i="3" s="1"/>
  <c r="AE908" i="3"/>
  <c r="AE1277" i="3"/>
  <c r="AD1278" i="3"/>
  <c r="AF1278" i="3" s="1"/>
  <c r="AD2274" i="3"/>
  <c r="AF2274" i="3" s="1"/>
  <c r="AE2273" i="3"/>
  <c r="AD527" i="3"/>
  <c r="AF527" i="3" s="1"/>
  <c r="AE526" i="3"/>
  <c r="AD2046" i="3"/>
  <c r="AF2046" i="3" s="1"/>
  <c r="AE2045" i="3"/>
  <c r="AE2545" i="3"/>
  <c r="AD2546" i="3"/>
  <c r="AF2546" i="3" s="1"/>
  <c r="AE2401" i="3"/>
  <c r="AD2402" i="3"/>
  <c r="AF2402" i="3" s="1"/>
  <c r="AD2142" i="3"/>
  <c r="AF2142" i="3" s="1"/>
  <c r="AE2141" i="3"/>
  <c r="AE72" i="3"/>
  <c r="AD73" i="3"/>
  <c r="AF73" i="3" s="1"/>
  <c r="AE454" i="3"/>
  <c r="AE2593" i="3"/>
  <c r="AD2594" i="3"/>
  <c r="AF2594" i="3" s="1"/>
  <c r="AD1251" i="3"/>
  <c r="AF1251" i="3" s="1"/>
  <c r="AE1250" i="3"/>
  <c r="AE786" i="3"/>
  <c r="AD1994" i="3"/>
  <c r="AF1994" i="3" s="1"/>
  <c r="AE1993" i="3"/>
  <c r="AE1802" i="3"/>
  <c r="AD1599" i="3"/>
  <c r="AF1599" i="3" s="1"/>
  <c r="AE1598" i="3"/>
  <c r="AD2257" i="3"/>
  <c r="AF2257" i="3" s="1"/>
  <c r="AE2256" i="3"/>
  <c r="AE3225" i="3"/>
  <c r="AD3148" i="3"/>
  <c r="AF3148" i="3" s="1"/>
  <c r="AE3147" i="3"/>
  <c r="AD655" i="3"/>
  <c r="AF655" i="3" s="1"/>
  <c r="AE654" i="3"/>
  <c r="AD1966" i="3"/>
  <c r="AF1966" i="3" s="1"/>
  <c r="AE1965" i="3"/>
  <c r="AD921" i="3"/>
  <c r="AF921" i="3" s="1"/>
  <c r="AE920" i="3"/>
  <c r="AE2039" i="3"/>
  <c r="AE1139" i="3"/>
  <c r="AD83" i="3"/>
  <c r="AF83" i="3" s="1"/>
  <c r="AE82" i="3"/>
  <c r="AE2650" i="3"/>
  <c r="AD407" i="3"/>
  <c r="AF407" i="3" s="1"/>
  <c r="AE406" i="3"/>
  <c r="AE1904" i="3"/>
  <c r="AD989" i="3"/>
  <c r="AF989" i="3" s="1"/>
  <c r="AE988" i="3"/>
  <c r="AD1431" i="3"/>
  <c r="AF1431" i="3" s="1"/>
  <c r="AE1430" i="3"/>
  <c r="AD491" i="3"/>
  <c r="AF491" i="3" s="1"/>
  <c r="AE490" i="3"/>
  <c r="AE1752" i="3"/>
  <c r="AD1753" i="3"/>
  <c r="AF1753" i="3" s="1"/>
  <c r="AD1348" i="3"/>
  <c r="AF1348" i="3" s="1"/>
  <c r="AE1347" i="3"/>
  <c r="AD2371" i="3"/>
  <c r="AF2371" i="3" s="1"/>
  <c r="AE2370" i="3"/>
  <c r="AD2286" i="3"/>
  <c r="AF2286" i="3" s="1"/>
  <c r="AE2285" i="3"/>
  <c r="AE1657" i="3"/>
  <c r="AD2929" i="3"/>
  <c r="AF2929" i="3" s="1"/>
  <c r="AE2928" i="3"/>
  <c r="AE111" i="3"/>
  <c r="AD112" i="3"/>
  <c r="AF112" i="3" s="1"/>
  <c r="AD2707" i="3"/>
  <c r="AF2707" i="3" s="1"/>
  <c r="AE2706" i="3"/>
  <c r="AE629" i="3"/>
  <c r="AD630" i="3"/>
  <c r="AF630" i="3" s="1"/>
  <c r="AD1403" i="3"/>
  <c r="AF1403" i="3" s="1"/>
  <c r="AE1402" i="3"/>
  <c r="AE1612" i="3"/>
  <c r="AD1613" i="3"/>
  <c r="AF1613" i="3" s="1"/>
  <c r="AD2202" i="3"/>
  <c r="AF2202" i="3" s="1"/>
  <c r="AE2201" i="3"/>
  <c r="AD2427" i="3"/>
  <c r="AF2427" i="3" s="1"/>
  <c r="AE2426" i="3"/>
  <c r="AE2643" i="3"/>
  <c r="AE211" i="3"/>
  <c r="AD212" i="3"/>
  <c r="AF212" i="3" s="1"/>
  <c r="AE1258" i="3"/>
  <c r="AD170" i="3"/>
  <c r="AF170" i="3" s="1"/>
  <c r="AE169" i="3"/>
  <c r="AD2384" i="3"/>
  <c r="AF2384" i="3" s="1"/>
  <c r="AE2383" i="3"/>
  <c r="AE2353" i="3"/>
  <c r="AD2354" i="3"/>
  <c r="AF2354" i="3" s="1"/>
  <c r="AE3178" i="3"/>
  <c r="AD3179" i="3"/>
  <c r="AF3179" i="3" s="1"/>
  <c r="AD2788" i="3"/>
  <c r="AF2788" i="3" s="1"/>
  <c r="AE2787" i="3"/>
  <c r="AD3158" i="3"/>
  <c r="AF3158" i="3" s="1"/>
  <c r="AE3157" i="3"/>
  <c r="AE2361" i="3"/>
  <c r="AD2362" i="3"/>
  <c r="AF2362" i="3" s="1"/>
  <c r="AD2612" i="3"/>
  <c r="AF2612" i="3" s="1"/>
  <c r="AE2611" i="3"/>
  <c r="AE2509" i="3"/>
  <c r="AD2510" i="3"/>
  <c r="AF2510" i="3" s="1"/>
  <c r="AE2001" i="3"/>
  <c r="AD507" i="3"/>
  <c r="AF507" i="3" s="1"/>
  <c r="AE506" i="3"/>
  <c r="AD1040" i="3"/>
  <c r="AF1040" i="3" s="1"/>
  <c r="AE1039" i="3"/>
  <c r="AE144" i="3"/>
  <c r="AD145" i="3"/>
  <c r="AF145" i="3" s="1"/>
  <c r="AD1811" i="3"/>
  <c r="AF1811" i="3" s="1"/>
  <c r="AE1810" i="3"/>
  <c r="AE1214" i="3"/>
  <c r="AD1871" i="3"/>
  <c r="AF1871" i="3" s="1"/>
  <c r="AE1870" i="3"/>
  <c r="AD2531" i="3"/>
  <c r="AF2531" i="3" s="1"/>
  <c r="AE2530" i="3"/>
  <c r="AE761" i="3"/>
  <c r="AD762" i="3"/>
  <c r="AF762" i="3" s="1"/>
  <c r="AD289" i="3"/>
  <c r="AF289" i="3" s="1"/>
  <c r="AE288" i="3"/>
  <c r="AE469" i="3"/>
  <c r="AD1547" i="3"/>
  <c r="AF1547" i="3" s="1"/>
  <c r="AE1546" i="3"/>
  <c r="AE1000" i="3"/>
  <c r="AD1001" i="3"/>
  <c r="AF1001" i="3" s="1"/>
  <c r="AD2680" i="3"/>
  <c r="AF2680" i="3" s="1"/>
  <c r="AE2679" i="3"/>
  <c r="AE900" i="3"/>
  <c r="AD1650" i="3"/>
  <c r="AF1650" i="3" s="1"/>
  <c r="AE1649" i="3"/>
  <c r="AE1676" i="3"/>
  <c r="AD1677" i="3"/>
  <c r="AF1677" i="3" s="1"/>
  <c r="AD253" i="3"/>
  <c r="AF253" i="3" s="1"/>
  <c r="AE252" i="3"/>
  <c r="AD611" i="3"/>
  <c r="AF611" i="3" s="1"/>
  <c r="AE610" i="3"/>
  <c r="AE2657" i="3"/>
  <c r="AD2658" i="3"/>
  <c r="AF2658" i="3" s="1"/>
  <c r="AD2871" i="3"/>
  <c r="AF2871" i="3" s="1"/>
  <c r="AE2870" i="3"/>
  <c r="AE1776" i="3"/>
  <c r="AD1777" i="3"/>
  <c r="AF1777" i="3" s="1"/>
  <c r="AD51" i="3"/>
  <c r="AF51" i="3" s="1"/>
  <c r="AE50" i="3"/>
  <c r="AE2163" i="3"/>
  <c r="AD2164" i="3"/>
  <c r="AF2164" i="3" s="1"/>
  <c r="AD1727" i="3"/>
  <c r="AF1727" i="3" s="1"/>
  <c r="AE1726" i="3"/>
  <c r="AE2820" i="3"/>
  <c r="AD2821" i="3"/>
  <c r="AF2821" i="3" s="1"/>
  <c r="AE874" i="3"/>
  <c r="AD875" i="3"/>
  <c r="AF875" i="3" s="1"/>
  <c r="AE3129" i="3"/>
  <c r="AF541" i="3" l="1"/>
  <c r="AD542" i="3"/>
  <c r="AE541" i="3"/>
  <c r="AF1333" i="3"/>
  <c r="AE1333" i="3"/>
  <c r="AF2156" i="3"/>
  <c r="AE2156" i="3"/>
  <c r="AF2342" i="3"/>
  <c r="AE2342" i="3"/>
  <c r="AD2343" i="3"/>
  <c r="AF437" i="3"/>
  <c r="AE437" i="3"/>
  <c r="AD438" i="3"/>
  <c r="AF1446" i="3"/>
  <c r="AD1447" i="3"/>
  <c r="AE1446" i="3"/>
  <c r="AF2032" i="3"/>
  <c r="AE2032" i="3"/>
  <c r="AF2184" i="3"/>
  <c r="AE2184" i="3"/>
  <c r="AD2185" i="3"/>
  <c r="AF341" i="3"/>
  <c r="AE341" i="3"/>
  <c r="AD342" i="3"/>
  <c r="AF1857" i="3"/>
  <c r="AE1857" i="3"/>
  <c r="AD1858" i="3"/>
  <c r="AF847" i="3"/>
  <c r="AE847" i="3"/>
  <c r="AF1048" i="3"/>
  <c r="AD1049" i="3"/>
  <c r="AE1048" i="3"/>
  <c r="AF1689" i="3"/>
  <c r="AD1690" i="3"/>
  <c r="AE1689" i="3"/>
  <c r="AF3136" i="3"/>
  <c r="AE3136" i="3"/>
  <c r="AD3137" i="3"/>
  <c r="AF3106" i="3"/>
  <c r="AD3107" i="3"/>
  <c r="AE3106" i="3"/>
  <c r="AF2008" i="3"/>
  <c r="AE2008" i="3"/>
  <c r="AF717" i="3"/>
  <c r="AD718" i="3"/>
  <c r="AE717" i="3"/>
  <c r="AF2192" i="3"/>
  <c r="AD2193" i="3"/>
  <c r="AE2192" i="3"/>
  <c r="AF2891" i="3"/>
  <c r="AE2891" i="3"/>
  <c r="AD2892" i="3"/>
  <c r="AF461" i="3"/>
  <c r="AD462" i="3"/>
  <c r="AE461" i="3"/>
  <c r="AF3085" i="3"/>
  <c r="AE3085" i="3"/>
  <c r="AF1940" i="3"/>
  <c r="AE1940" i="3"/>
  <c r="AF308" i="3"/>
  <c r="AD309" i="3"/>
  <c r="AE308" i="3"/>
  <c r="AF776" i="3"/>
  <c r="AD777" i="3"/>
  <c r="AE776" i="3"/>
  <c r="AF2766" i="3"/>
  <c r="AE2766" i="3"/>
  <c r="AD2767" i="3"/>
  <c r="AE2996" i="3"/>
  <c r="AE930" i="3"/>
  <c r="AD931" i="3"/>
  <c r="AF931" i="3" s="1"/>
  <c r="AE2304" i="3"/>
  <c r="AD2305" i="3"/>
  <c r="AF2305" i="3" s="1"/>
  <c r="AE966" i="3"/>
  <c r="AD967" i="3"/>
  <c r="AF967" i="3" s="1"/>
  <c r="AE392" i="3"/>
  <c r="AD393" i="3"/>
  <c r="AF393" i="3" s="1"/>
  <c r="AE668" i="3"/>
  <c r="AD669" i="3"/>
  <c r="AF669" i="3" s="1"/>
  <c r="AE1848" i="3"/>
  <c r="AD1849" i="3"/>
  <c r="AF1849" i="3" s="1"/>
  <c r="AE91" i="3"/>
  <c r="AD92" i="3"/>
  <c r="AF92" i="3" s="1"/>
  <c r="AE2964" i="3"/>
  <c r="AD2965" i="3"/>
  <c r="AF2965" i="3" s="1"/>
  <c r="AE3062" i="3"/>
  <c r="AE238" i="3"/>
  <c r="AD239" i="3"/>
  <c r="AF239" i="3" s="1"/>
  <c r="AD2265" i="3"/>
  <c r="AF2265" i="3" s="1"/>
  <c r="AE2264" i="3"/>
  <c r="AD749" i="3"/>
  <c r="AF749" i="3" s="1"/>
  <c r="AE748" i="3"/>
  <c r="AD353" i="3"/>
  <c r="AF353" i="3" s="1"/>
  <c r="AE352" i="3"/>
  <c r="AE1029" i="3"/>
  <c r="AD1030" i="3"/>
  <c r="AF1030" i="3" s="1"/>
  <c r="AE179" i="3"/>
  <c r="AD180" i="3"/>
  <c r="AF180" i="3" s="1"/>
  <c r="AE159" i="3"/>
  <c r="AE1831" i="3"/>
  <c r="AD1832" i="3"/>
  <c r="AF1832" i="3" s="1"/>
  <c r="AD223" i="3"/>
  <c r="AF223" i="3" s="1"/>
  <c r="AE222" i="3"/>
  <c r="AD3049" i="3"/>
  <c r="AF3049" i="3" s="1"/>
  <c r="AE3048" i="3"/>
  <c r="AE1966" i="3"/>
  <c r="AD1967" i="3"/>
  <c r="AF1967" i="3" s="1"/>
  <c r="AE1251" i="3"/>
  <c r="AE2046" i="3"/>
  <c r="AD2047" i="3"/>
  <c r="AF2047" i="3" s="1"/>
  <c r="AD910" i="3"/>
  <c r="AF910" i="3" s="1"/>
  <c r="AE909" i="3"/>
  <c r="AD839" i="3"/>
  <c r="AF839" i="3" s="1"/>
  <c r="AE838" i="3"/>
  <c r="AE1735" i="3"/>
  <c r="AD1736" i="3"/>
  <c r="AF1736" i="3" s="1"/>
  <c r="AE3006" i="3"/>
  <c r="AD3007" i="3"/>
  <c r="AF3007" i="3" s="1"/>
  <c r="AD2250" i="3"/>
  <c r="AF2250" i="3" s="1"/>
  <c r="AE2249" i="3"/>
  <c r="AD2822" i="3"/>
  <c r="AF2822" i="3" s="1"/>
  <c r="AE2821" i="3"/>
  <c r="AD2659" i="3"/>
  <c r="AF2659" i="3" s="1"/>
  <c r="AE2658" i="3"/>
  <c r="AD612" i="3"/>
  <c r="AF612" i="3" s="1"/>
  <c r="AE611" i="3"/>
  <c r="AE1547" i="3"/>
  <c r="AD508" i="3"/>
  <c r="AF508" i="3" s="1"/>
  <c r="AE507" i="3"/>
  <c r="AD2511" i="3"/>
  <c r="AF2511" i="3" s="1"/>
  <c r="AE2510" i="3"/>
  <c r="AE3158" i="3"/>
  <c r="AD3159" i="3"/>
  <c r="AF3159" i="3" s="1"/>
  <c r="AE3179" i="3"/>
  <c r="AD3180" i="3"/>
  <c r="AF3180" i="3" s="1"/>
  <c r="AE2384" i="3"/>
  <c r="AD2385" i="3"/>
  <c r="AF2385" i="3" s="1"/>
  <c r="AE2202" i="3"/>
  <c r="AD2203" i="3"/>
  <c r="AF2203" i="3" s="1"/>
  <c r="AD631" i="3"/>
  <c r="AF631" i="3" s="1"/>
  <c r="AE630" i="3"/>
  <c r="AD2708" i="3"/>
  <c r="AF2708" i="3" s="1"/>
  <c r="AE2707" i="3"/>
  <c r="AD922" i="3"/>
  <c r="AF922" i="3" s="1"/>
  <c r="AE921" i="3"/>
  <c r="AD2595" i="3"/>
  <c r="AF2595" i="3" s="1"/>
  <c r="AE2594" i="3"/>
  <c r="AE981" i="3"/>
  <c r="AD2668" i="3"/>
  <c r="AF2668" i="3" s="1"/>
  <c r="AE2667" i="3"/>
  <c r="AD2225" i="3"/>
  <c r="AF2225" i="3" s="1"/>
  <c r="AE2224" i="3"/>
  <c r="AE2560" i="3"/>
  <c r="AD2561" i="3"/>
  <c r="AF2561" i="3" s="1"/>
  <c r="AD1223" i="3"/>
  <c r="AF1223" i="3" s="1"/>
  <c r="AE1222" i="3"/>
  <c r="AD2335" i="3"/>
  <c r="AF2335" i="3" s="1"/>
  <c r="AE2334" i="3"/>
  <c r="AD3312" i="3"/>
  <c r="AF3312" i="3" s="1"/>
  <c r="AE3311" i="3"/>
  <c r="AD1516" i="3"/>
  <c r="AF1516" i="3" s="1"/>
  <c r="AE1515" i="3"/>
  <c r="AD1579" i="3"/>
  <c r="AF1579" i="3" s="1"/>
  <c r="AE1578" i="3"/>
  <c r="AE1244" i="3"/>
  <c r="AD2487" i="3"/>
  <c r="AF2487" i="3" s="1"/>
  <c r="AE2486" i="3"/>
  <c r="AE2114" i="3"/>
  <c r="AD2115" i="3"/>
  <c r="AF2115" i="3" s="1"/>
  <c r="AE3077" i="3"/>
  <c r="AD3078" i="3"/>
  <c r="AF3078" i="3" s="1"/>
  <c r="AD888" i="3"/>
  <c r="AF888" i="3" s="1"/>
  <c r="AE887" i="3"/>
  <c r="AE1623" i="3"/>
  <c r="AE956" i="3"/>
  <c r="AD2755" i="3"/>
  <c r="AF2755" i="3" s="1"/>
  <c r="AE2754" i="3"/>
  <c r="AE2460" i="3"/>
  <c r="AD2461" i="3"/>
  <c r="AF2461" i="3" s="1"/>
  <c r="AE2362" i="3"/>
  <c r="AE2788" i="3"/>
  <c r="AE2354" i="3"/>
  <c r="AE83" i="3"/>
  <c r="AD84" i="3"/>
  <c r="AF84" i="3" s="1"/>
  <c r="AD2403" i="3"/>
  <c r="AF2403" i="3" s="1"/>
  <c r="AE2402" i="3"/>
  <c r="AE125" i="3"/>
  <c r="AE2799" i="3"/>
  <c r="AE3093" i="3"/>
  <c r="AD3094" i="3"/>
  <c r="AF3094" i="3" s="1"/>
  <c r="AE1727" i="3"/>
  <c r="AD1678" i="3"/>
  <c r="AF1678" i="3" s="1"/>
  <c r="AE1677" i="3"/>
  <c r="AE1871" i="3"/>
  <c r="AD146" i="3"/>
  <c r="AF146" i="3" s="1"/>
  <c r="AE145" i="3"/>
  <c r="AE2612" i="3"/>
  <c r="AD2613" i="3"/>
  <c r="AF2613" i="3" s="1"/>
  <c r="AE1613" i="3"/>
  <c r="AD113" i="3"/>
  <c r="AF113" i="3" s="1"/>
  <c r="AE112" i="3"/>
  <c r="AE1348" i="3"/>
  <c r="AE989" i="3"/>
  <c r="AD990" i="3"/>
  <c r="AF990" i="3" s="1"/>
  <c r="AE407" i="3"/>
  <c r="AE655" i="3"/>
  <c r="AE3148" i="3"/>
  <c r="AD3149" i="3"/>
  <c r="AF3149" i="3" s="1"/>
  <c r="AE1599" i="3"/>
  <c r="AD1600" i="3"/>
  <c r="AF1600" i="3" s="1"/>
  <c r="AD528" i="3"/>
  <c r="AF528" i="3" s="1"/>
  <c r="AE527" i="3"/>
  <c r="AE2274" i="3"/>
  <c r="AD2275" i="3"/>
  <c r="AF2275" i="3" s="1"/>
  <c r="AE2500" i="3"/>
  <c r="AD2501" i="3"/>
  <c r="AF2501" i="3" s="1"/>
  <c r="AE3214" i="3"/>
  <c r="AD3215" i="3"/>
  <c r="AF3215" i="3" s="1"/>
  <c r="AE1986" i="3"/>
  <c r="AD1987" i="3"/>
  <c r="AF1987" i="3" s="1"/>
  <c r="AD2910" i="3"/>
  <c r="AF2910" i="3" s="1"/>
  <c r="AE2909" i="3"/>
  <c r="AD640" i="3"/>
  <c r="AF640" i="3" s="1"/>
  <c r="AE639" i="3"/>
  <c r="AE3253" i="3"/>
  <c r="AD3254" i="3"/>
  <c r="AF3254" i="3" s="1"/>
  <c r="AD2696" i="3"/>
  <c r="AF2696" i="3" s="1"/>
  <c r="AE2695" i="3"/>
  <c r="AE2946" i="3"/>
  <c r="AD2947" i="3"/>
  <c r="AF2947" i="3" s="1"/>
  <c r="AD194" i="3"/>
  <c r="AF194" i="3" s="1"/>
  <c r="AE193" i="3"/>
  <c r="AE2066" i="3"/>
  <c r="AD2067" i="3"/>
  <c r="AF2067" i="3" s="1"/>
  <c r="AD1132" i="3"/>
  <c r="AF1132" i="3" s="1"/>
  <c r="AE1131" i="3"/>
  <c r="AD1371" i="3"/>
  <c r="AF1371" i="3" s="1"/>
  <c r="AE1370" i="3"/>
  <c r="AD827" i="3"/>
  <c r="AF827" i="3" s="1"/>
  <c r="AE826" i="3"/>
  <c r="AD708" i="3"/>
  <c r="AF708" i="3" s="1"/>
  <c r="AE707" i="3"/>
  <c r="AE3321" i="3"/>
  <c r="AD3322" i="3"/>
  <c r="AF3322" i="3" s="1"/>
  <c r="AD1492" i="3"/>
  <c r="AF1492" i="3" s="1"/>
  <c r="AE1491" i="3"/>
  <c r="AD596" i="3"/>
  <c r="AF596" i="3" s="1"/>
  <c r="AE595" i="3"/>
  <c r="AE2586" i="3"/>
  <c r="AE1923" i="3"/>
  <c r="AD1924" i="3"/>
  <c r="AF1924" i="3" s="1"/>
  <c r="AD1460" i="3"/>
  <c r="AF1460" i="3" s="1"/>
  <c r="AE1459" i="3"/>
  <c r="AD1236" i="3"/>
  <c r="AF1236" i="3" s="1"/>
  <c r="AE1235" i="3"/>
  <c r="AE2871" i="3"/>
  <c r="AD2872" i="3"/>
  <c r="AF2872" i="3" s="1"/>
  <c r="AE1001" i="3"/>
  <c r="AD1002" i="3"/>
  <c r="AF1002" i="3" s="1"/>
  <c r="AD213" i="3"/>
  <c r="AF213" i="3" s="1"/>
  <c r="AE212" i="3"/>
  <c r="AE2286" i="3"/>
  <c r="AD2287" i="3"/>
  <c r="AF2287" i="3" s="1"/>
  <c r="AD2416" i="3"/>
  <c r="AF2416" i="3" s="1"/>
  <c r="AE2415" i="3"/>
  <c r="AE1948" i="3"/>
  <c r="AE2855" i="3"/>
  <c r="AD2856" i="3"/>
  <c r="AF2856" i="3" s="1"/>
  <c r="AD416" i="3"/>
  <c r="AF416" i="3" s="1"/>
  <c r="AE415" i="3"/>
  <c r="AE2724" i="3"/>
  <c r="AD2725" i="3"/>
  <c r="AF2725" i="3" s="1"/>
  <c r="AE857" i="3"/>
  <c r="AD858" i="3"/>
  <c r="AF858" i="3" s="1"/>
  <c r="AD876" i="3"/>
  <c r="AF876" i="3" s="1"/>
  <c r="AE875" i="3"/>
  <c r="AE2164" i="3"/>
  <c r="AE51" i="3"/>
  <c r="AD1778" i="3"/>
  <c r="AF1778" i="3" s="1"/>
  <c r="AE1777" i="3"/>
  <c r="AE1650" i="3"/>
  <c r="AE2680" i="3"/>
  <c r="AD2681" i="3"/>
  <c r="AF2681" i="3" s="1"/>
  <c r="AE762" i="3"/>
  <c r="AD763" i="3"/>
  <c r="AF763" i="3" s="1"/>
  <c r="AE2531" i="3"/>
  <c r="AD1812" i="3"/>
  <c r="AF1812" i="3" s="1"/>
  <c r="AE1811" i="3"/>
  <c r="AE1040" i="3"/>
  <c r="AD1041" i="3"/>
  <c r="AF1041" i="3" s="1"/>
  <c r="AD171" i="3"/>
  <c r="AF171" i="3" s="1"/>
  <c r="AE170" i="3"/>
  <c r="AE2427" i="3"/>
  <c r="AD1404" i="3"/>
  <c r="AF1404" i="3" s="1"/>
  <c r="AE1403" i="3"/>
  <c r="AE2929" i="3"/>
  <c r="AE2371" i="3"/>
  <c r="AD1754" i="3"/>
  <c r="AF1754" i="3" s="1"/>
  <c r="AE1753" i="3"/>
  <c r="AD492" i="3"/>
  <c r="AF492" i="3" s="1"/>
  <c r="AE491" i="3"/>
  <c r="AD1432" i="3"/>
  <c r="AF1432" i="3" s="1"/>
  <c r="AE1431" i="3"/>
  <c r="AE2257" i="3"/>
  <c r="AE1994" i="3"/>
  <c r="AD1995" i="3"/>
  <c r="AF1995" i="3" s="1"/>
  <c r="AE73" i="3"/>
  <c r="AD74" i="3"/>
  <c r="AF74" i="3" s="1"/>
  <c r="AE2142" i="3"/>
  <c r="AD2143" i="3"/>
  <c r="AF2143" i="3" s="1"/>
  <c r="AE2546" i="3"/>
  <c r="AD1279" i="3"/>
  <c r="AF1279" i="3" s="1"/>
  <c r="AE1278" i="3"/>
  <c r="AE261" i="3"/>
  <c r="AE1891" i="3"/>
  <c r="AD1892" i="3"/>
  <c r="AF1892" i="3" s="1"/>
  <c r="AE2094" i="3"/>
  <c r="AD2095" i="3"/>
  <c r="AF2095" i="3" s="1"/>
  <c r="AE1081" i="3"/>
  <c r="AD1082" i="3"/>
  <c r="AF1082" i="3" s="1"/>
  <c r="AD2173" i="3"/>
  <c r="AF2173" i="3" s="1"/>
  <c r="AE2172" i="3"/>
  <c r="AD1504" i="3"/>
  <c r="AF1504" i="3" s="1"/>
  <c r="AE1503" i="3"/>
  <c r="AE2078" i="3"/>
  <c r="AD2079" i="3"/>
  <c r="AF2079" i="3" s="1"/>
  <c r="AE1112" i="3"/>
  <c r="AD1113" i="3"/>
  <c r="AF1113" i="3" s="1"/>
  <c r="AD2316" i="3"/>
  <c r="AF2316" i="3" s="1"/>
  <c r="AE2315" i="3"/>
  <c r="AD43" i="3"/>
  <c r="AF43" i="3" s="1"/>
  <c r="AE42" i="3"/>
  <c r="AD1356" i="3"/>
  <c r="AF1356" i="3" s="1"/>
  <c r="AE1355" i="3"/>
  <c r="AE2018" i="3"/>
  <c r="AD2019" i="3"/>
  <c r="AF2019" i="3" s="1"/>
  <c r="AD1387" i="3"/>
  <c r="AF1387" i="3" s="1"/>
  <c r="AE1386" i="3"/>
  <c r="AD1532" i="3"/>
  <c r="AF1532" i="3" s="1"/>
  <c r="AE1531" i="3"/>
  <c r="AD2842" i="3"/>
  <c r="AF2842" i="3" s="1"/>
  <c r="AE2841" i="3"/>
  <c r="AE253" i="3"/>
  <c r="AD254" i="3"/>
  <c r="AF254" i="3" s="1"/>
  <c r="AE289" i="3"/>
  <c r="AD290" i="3"/>
  <c r="AF290" i="3" s="1"/>
  <c r="AE2982" i="3"/>
  <c r="AD2983" i="3"/>
  <c r="AF2983" i="3" s="1"/>
  <c r="AE137" i="3"/>
  <c r="AD2451" i="3"/>
  <c r="AF2451" i="3" s="1"/>
  <c r="AE2450" i="3"/>
  <c r="AD19" i="3"/>
  <c r="AF19" i="3" s="1"/>
  <c r="AE18" i="3"/>
  <c r="AD1703" i="3"/>
  <c r="AF1703" i="3" s="1"/>
  <c r="AE1702" i="3"/>
  <c r="AE3171" i="3"/>
  <c r="AE102" i="3"/>
  <c r="AD103" i="3"/>
  <c r="AF103" i="3" s="1"/>
  <c r="AF2767" i="3" l="1"/>
  <c r="AE2767" i="3"/>
  <c r="AD2768" i="3"/>
  <c r="AF777" i="3"/>
  <c r="AD778" i="3"/>
  <c r="AE777" i="3"/>
  <c r="AF2892" i="3"/>
  <c r="AD2893" i="3"/>
  <c r="AE2892" i="3"/>
  <c r="AF2193" i="3"/>
  <c r="AE2193" i="3"/>
  <c r="AF3107" i="3"/>
  <c r="AE3107" i="3"/>
  <c r="AD3108" i="3"/>
  <c r="AF342" i="3"/>
  <c r="AD343" i="3"/>
  <c r="AE342" i="3"/>
  <c r="AF1049" i="3"/>
  <c r="AE1049" i="3"/>
  <c r="AD1050" i="3"/>
  <c r="AF1858" i="3"/>
  <c r="AE1858" i="3"/>
  <c r="AF1447" i="3"/>
  <c r="AD1448" i="3"/>
  <c r="AE1447" i="3"/>
  <c r="AF462" i="3"/>
  <c r="AE462" i="3"/>
  <c r="AF3137" i="3"/>
  <c r="AE3137" i="3"/>
  <c r="AD3138" i="3"/>
  <c r="AF1690" i="3"/>
  <c r="AE1690" i="3"/>
  <c r="AD1691" i="3"/>
  <c r="AF2343" i="3"/>
  <c r="AD2344" i="3"/>
  <c r="AE2343" i="3"/>
  <c r="AF542" i="3"/>
  <c r="AD543" i="3"/>
  <c r="AE542" i="3"/>
  <c r="AF309" i="3"/>
  <c r="AE309" i="3"/>
  <c r="AD310" i="3"/>
  <c r="AF718" i="3"/>
  <c r="AE718" i="3"/>
  <c r="AF2185" i="3"/>
  <c r="AE2185" i="3"/>
  <c r="AF438" i="3"/>
  <c r="AE438" i="3"/>
  <c r="AD439" i="3"/>
  <c r="AE931" i="3"/>
  <c r="AE2305" i="3"/>
  <c r="AD2306" i="3"/>
  <c r="AF2306" i="3" s="1"/>
  <c r="AD968" i="3"/>
  <c r="AF968" i="3" s="1"/>
  <c r="AE967" i="3"/>
  <c r="AE3049" i="3"/>
  <c r="AD1031" i="3"/>
  <c r="AF1031" i="3" s="1"/>
  <c r="AE1030" i="3"/>
  <c r="AE749" i="3"/>
  <c r="AD240" i="3"/>
  <c r="AF240" i="3" s="1"/>
  <c r="AE239" i="3"/>
  <c r="AE1849" i="3"/>
  <c r="AD1850" i="3"/>
  <c r="AF1850" i="3" s="1"/>
  <c r="AD1833" i="3"/>
  <c r="AF1833" i="3" s="1"/>
  <c r="AE1832" i="3"/>
  <c r="AD354" i="3"/>
  <c r="AF354" i="3" s="1"/>
  <c r="AE353" i="3"/>
  <c r="AE2965" i="3"/>
  <c r="AD2966" i="3"/>
  <c r="AF2966" i="3" s="1"/>
  <c r="AD93" i="3"/>
  <c r="AF93" i="3" s="1"/>
  <c r="AE92" i="3"/>
  <c r="AE393" i="3"/>
  <c r="AD394" i="3"/>
  <c r="AF394" i="3" s="1"/>
  <c r="AE180" i="3"/>
  <c r="AE223" i="3"/>
  <c r="AD224" i="3"/>
  <c r="AF224" i="3" s="1"/>
  <c r="AD2266" i="3"/>
  <c r="AF2266" i="3" s="1"/>
  <c r="AE2265" i="3"/>
  <c r="AE669" i="3"/>
  <c r="AD670" i="3"/>
  <c r="AF670" i="3" s="1"/>
  <c r="AE1113" i="3"/>
  <c r="AD1114" i="3"/>
  <c r="AF1114" i="3" s="1"/>
  <c r="AE2173" i="3"/>
  <c r="AE3322" i="3"/>
  <c r="AD3323" i="3"/>
  <c r="AF3323" i="3" s="1"/>
  <c r="AE3254" i="3"/>
  <c r="AD3255" i="3"/>
  <c r="AF3255" i="3" s="1"/>
  <c r="AE2910" i="3"/>
  <c r="AD2911" i="3"/>
  <c r="AF2911" i="3" s="1"/>
  <c r="AD114" i="3"/>
  <c r="AF114" i="3" s="1"/>
  <c r="AE113" i="3"/>
  <c r="AD2823" i="3"/>
  <c r="AF2823" i="3" s="1"/>
  <c r="AE2822" i="3"/>
  <c r="AE103" i="3"/>
  <c r="AD2452" i="3"/>
  <c r="AF2452" i="3" s="1"/>
  <c r="AE2451" i="3"/>
  <c r="AE2983" i="3"/>
  <c r="AE254" i="3"/>
  <c r="AD2843" i="3"/>
  <c r="AF2843" i="3" s="1"/>
  <c r="AE2842" i="3"/>
  <c r="AE2079" i="3"/>
  <c r="AD2080" i="3"/>
  <c r="AF2080" i="3" s="1"/>
  <c r="AE1504" i="3"/>
  <c r="AD1505" i="3"/>
  <c r="AF1505" i="3" s="1"/>
  <c r="AD1083" i="3"/>
  <c r="AF1083" i="3" s="1"/>
  <c r="AE1082" i="3"/>
  <c r="AE2095" i="3"/>
  <c r="AD1280" i="3"/>
  <c r="AF1280" i="3" s="1"/>
  <c r="AE1279" i="3"/>
  <c r="AE2143" i="3"/>
  <c r="AD2144" i="3"/>
  <c r="AF2144" i="3" s="1"/>
  <c r="AE1404" i="3"/>
  <c r="AD1405" i="3"/>
  <c r="AF1405" i="3" s="1"/>
  <c r="AE2681" i="3"/>
  <c r="AD877" i="3"/>
  <c r="AF877" i="3" s="1"/>
  <c r="AE876" i="3"/>
  <c r="AD214" i="3"/>
  <c r="AF214" i="3" s="1"/>
  <c r="AE213" i="3"/>
  <c r="AE1460" i="3"/>
  <c r="AD1461" i="3"/>
  <c r="AF1461" i="3" s="1"/>
  <c r="AE596" i="3"/>
  <c r="AE2067" i="3"/>
  <c r="AD2068" i="3"/>
  <c r="AF2068" i="3" s="1"/>
  <c r="AE194" i="3"/>
  <c r="AD195" i="3"/>
  <c r="AF195" i="3" s="1"/>
  <c r="AE640" i="3"/>
  <c r="AD641" i="3"/>
  <c r="AF641" i="3" s="1"/>
  <c r="AE1600" i="3"/>
  <c r="AD1601" i="3"/>
  <c r="AF1601" i="3" s="1"/>
  <c r="AE2461" i="3"/>
  <c r="AD2462" i="3"/>
  <c r="AF2462" i="3" s="1"/>
  <c r="AD2756" i="3"/>
  <c r="AF2756" i="3" s="1"/>
  <c r="AE2755" i="3"/>
  <c r="AE3078" i="3"/>
  <c r="AE2335" i="3"/>
  <c r="AE2708" i="3"/>
  <c r="AD2709" i="3"/>
  <c r="AF2709" i="3" s="1"/>
  <c r="AE2385" i="3"/>
  <c r="AD2386" i="3"/>
  <c r="AF2386" i="3" s="1"/>
  <c r="AE3007" i="3"/>
  <c r="AD3008" i="3"/>
  <c r="AF3008" i="3" s="1"/>
  <c r="AE2047" i="3"/>
  <c r="AD2048" i="3"/>
  <c r="AF2048" i="3" s="1"/>
  <c r="AE2019" i="3"/>
  <c r="AD2020" i="3"/>
  <c r="AF2020" i="3" s="1"/>
  <c r="AE708" i="3"/>
  <c r="AD709" i="3"/>
  <c r="AF709" i="3" s="1"/>
  <c r="AE1678" i="3"/>
  <c r="AE3094" i="3"/>
  <c r="AD3095" i="3"/>
  <c r="AF3095" i="3" s="1"/>
  <c r="AD1580" i="3"/>
  <c r="AF1580" i="3" s="1"/>
  <c r="AE1579" i="3"/>
  <c r="AE839" i="3"/>
  <c r="AD840" i="3"/>
  <c r="AF840" i="3" s="1"/>
  <c r="AD291" i="3"/>
  <c r="AF291" i="3" s="1"/>
  <c r="AE290" i="3"/>
  <c r="AE2316" i="3"/>
  <c r="AD2317" i="3"/>
  <c r="AF2317" i="3" s="1"/>
  <c r="AE1754" i="3"/>
  <c r="AE171" i="3"/>
  <c r="AE2725" i="3"/>
  <c r="AD2726" i="3"/>
  <c r="AF2726" i="3" s="1"/>
  <c r="AE416" i="3"/>
  <c r="AD417" i="3"/>
  <c r="AF417" i="3" s="1"/>
  <c r="AE2416" i="3"/>
  <c r="AD2417" i="3"/>
  <c r="AF2417" i="3" s="1"/>
  <c r="AE2287" i="3"/>
  <c r="AD2288" i="3"/>
  <c r="AF2288" i="3" s="1"/>
  <c r="AD1003" i="3"/>
  <c r="AF1003" i="3" s="1"/>
  <c r="AE1002" i="3"/>
  <c r="AE2872" i="3"/>
  <c r="AD2873" i="3"/>
  <c r="AF2873" i="3" s="1"/>
  <c r="AE1236" i="3"/>
  <c r="AD1237" i="3"/>
  <c r="AF1237" i="3" s="1"/>
  <c r="AE1924" i="3"/>
  <c r="AD1925" i="3"/>
  <c r="AF1925" i="3" s="1"/>
  <c r="AE2947" i="3"/>
  <c r="AD2948" i="3"/>
  <c r="AF2948" i="3" s="1"/>
  <c r="AE1987" i="3"/>
  <c r="AE990" i="3"/>
  <c r="AD991" i="3"/>
  <c r="AF991" i="3" s="1"/>
  <c r="AD2404" i="3"/>
  <c r="AF2404" i="3" s="1"/>
  <c r="AE2403" i="3"/>
  <c r="AD3313" i="3"/>
  <c r="AF3313" i="3" s="1"/>
  <c r="AE3312" i="3"/>
  <c r="AE2203" i="3"/>
  <c r="AD2204" i="3"/>
  <c r="AF2204" i="3" s="1"/>
  <c r="AE508" i="3"/>
  <c r="AD509" i="3"/>
  <c r="AF509" i="3" s="1"/>
  <c r="AD2660" i="3"/>
  <c r="AF2660" i="3" s="1"/>
  <c r="AE2659" i="3"/>
  <c r="AE1967" i="3"/>
  <c r="AE1356" i="3"/>
  <c r="AD1357" i="3"/>
  <c r="AF1357" i="3" s="1"/>
  <c r="AE1892" i="3"/>
  <c r="AD1893" i="3"/>
  <c r="AF1893" i="3" s="1"/>
  <c r="AE1432" i="3"/>
  <c r="AD1433" i="3"/>
  <c r="AF1433" i="3" s="1"/>
  <c r="AE1812" i="3"/>
  <c r="AD1813" i="3"/>
  <c r="AF1813" i="3" s="1"/>
  <c r="AE2856" i="3"/>
  <c r="AD2857" i="3"/>
  <c r="AF2857" i="3" s="1"/>
  <c r="AE84" i="3"/>
  <c r="AE2225" i="3"/>
  <c r="AD2596" i="3"/>
  <c r="AF2596" i="3" s="1"/>
  <c r="AE2595" i="3"/>
  <c r="AE1736" i="3"/>
  <c r="AD1737" i="3"/>
  <c r="AF1737" i="3" s="1"/>
  <c r="AE19" i="3"/>
  <c r="AE1703" i="3"/>
  <c r="AD1704" i="3"/>
  <c r="AF1704" i="3" s="1"/>
  <c r="AD1388" i="3"/>
  <c r="AF1388" i="3" s="1"/>
  <c r="AE1387" i="3"/>
  <c r="AE43" i="3"/>
  <c r="AD75" i="3"/>
  <c r="AF75" i="3" s="1"/>
  <c r="AE74" i="3"/>
  <c r="AE1995" i="3"/>
  <c r="AE492" i="3"/>
  <c r="AD493" i="3"/>
  <c r="AF493" i="3" s="1"/>
  <c r="AE1041" i="3"/>
  <c r="AD764" i="3"/>
  <c r="AF764" i="3" s="1"/>
  <c r="AE763" i="3"/>
  <c r="AD1779" i="3"/>
  <c r="AF1779" i="3" s="1"/>
  <c r="AE1778" i="3"/>
  <c r="AE858" i="3"/>
  <c r="AD859" i="3"/>
  <c r="AF859" i="3" s="1"/>
  <c r="AE827" i="3"/>
  <c r="AD828" i="3"/>
  <c r="AF828" i="3" s="1"/>
  <c r="AE1132" i="3"/>
  <c r="AD1133" i="3"/>
  <c r="AF1133" i="3" s="1"/>
  <c r="AE2696" i="3"/>
  <c r="AD2697" i="3"/>
  <c r="AF2697" i="3" s="1"/>
  <c r="AE2501" i="3"/>
  <c r="AD2502" i="3"/>
  <c r="AF2502" i="3" s="1"/>
  <c r="AE2275" i="3"/>
  <c r="AD2276" i="3"/>
  <c r="AF2276" i="3" s="1"/>
  <c r="AE528" i="3"/>
  <c r="AD529" i="3"/>
  <c r="AF529" i="3" s="1"/>
  <c r="AE2613" i="3"/>
  <c r="AD2614" i="3"/>
  <c r="AF2614" i="3" s="1"/>
  <c r="AE146" i="3"/>
  <c r="AD147" i="3"/>
  <c r="AF147" i="3" s="1"/>
  <c r="AD889" i="3"/>
  <c r="AF889" i="3" s="1"/>
  <c r="AE888" i="3"/>
  <c r="AE2115" i="3"/>
  <c r="AD2116" i="3"/>
  <c r="AF2116" i="3" s="1"/>
  <c r="AD2488" i="3"/>
  <c r="AF2488" i="3" s="1"/>
  <c r="AE2487" i="3"/>
  <c r="AE1516" i="3"/>
  <c r="AD1517" i="3"/>
  <c r="AF1517" i="3" s="1"/>
  <c r="AD1224" i="3"/>
  <c r="AF1224" i="3" s="1"/>
  <c r="AE1223" i="3"/>
  <c r="AE2561" i="3"/>
  <c r="AD2562" i="3"/>
  <c r="AF2562" i="3" s="1"/>
  <c r="AE2668" i="3"/>
  <c r="AD2669" i="3"/>
  <c r="AF2669" i="3" s="1"/>
  <c r="AE922" i="3"/>
  <c r="AE631" i="3"/>
  <c r="AD3181" i="3"/>
  <c r="AF3181" i="3" s="1"/>
  <c r="AE3180" i="3"/>
  <c r="AE3159" i="3"/>
  <c r="AD3160" i="3"/>
  <c r="AF3160" i="3" s="1"/>
  <c r="AD2512" i="3"/>
  <c r="AF2512" i="3" s="1"/>
  <c r="AE2511" i="3"/>
  <c r="AE612" i="3"/>
  <c r="AD613" i="3"/>
  <c r="AF613" i="3" s="1"/>
  <c r="AE2250" i="3"/>
  <c r="AE910" i="3"/>
  <c r="AE1532" i="3"/>
  <c r="AE1492" i="3"/>
  <c r="AD1493" i="3"/>
  <c r="AF1493" i="3" s="1"/>
  <c r="AD1372" i="3"/>
  <c r="AF1372" i="3" s="1"/>
  <c r="AE1371" i="3"/>
  <c r="AE3215" i="3"/>
  <c r="AD3216" i="3"/>
  <c r="AF3216" i="3" s="1"/>
  <c r="AD3150" i="3"/>
  <c r="AF3150" i="3" s="1"/>
  <c r="AE3149" i="3"/>
  <c r="AF2344" i="3" l="1"/>
  <c r="AE2344" i="3"/>
  <c r="AD2345" i="3"/>
  <c r="AF2768" i="3"/>
  <c r="AD2769" i="3"/>
  <c r="AE2768" i="3"/>
  <c r="AF310" i="3"/>
  <c r="AD311" i="3"/>
  <c r="AE310" i="3"/>
  <c r="AF543" i="3"/>
  <c r="AE543" i="3"/>
  <c r="AD544" i="3"/>
  <c r="AF3138" i="3"/>
  <c r="AD3139" i="3"/>
  <c r="AE3138" i="3"/>
  <c r="AF3108" i="3"/>
  <c r="AE3108" i="3"/>
  <c r="AD3109" i="3"/>
  <c r="AF1448" i="3"/>
  <c r="AE1448" i="3"/>
  <c r="AD1449" i="3"/>
  <c r="AF1050" i="3"/>
  <c r="AE1050" i="3"/>
  <c r="AF343" i="3"/>
  <c r="AD344" i="3"/>
  <c r="AE343" i="3"/>
  <c r="AF2893" i="3"/>
  <c r="AE2893" i="3"/>
  <c r="AD2894" i="3"/>
  <c r="AF439" i="3"/>
  <c r="AD440" i="3"/>
  <c r="AE439" i="3"/>
  <c r="AF1691" i="3"/>
  <c r="AE1691" i="3"/>
  <c r="AD1692" i="3"/>
  <c r="AF778" i="3"/>
  <c r="AE778" i="3"/>
  <c r="AD779" i="3"/>
  <c r="AD969" i="3"/>
  <c r="AF969" i="3" s="1"/>
  <c r="AE968" i="3"/>
  <c r="AE2306" i="3"/>
  <c r="AE224" i="3"/>
  <c r="AE394" i="3"/>
  <c r="AD395" i="3"/>
  <c r="AF395" i="3" s="1"/>
  <c r="AE240" i="3"/>
  <c r="AE1031" i="3"/>
  <c r="AD1032" i="3"/>
  <c r="AF1032" i="3" s="1"/>
  <c r="AD94" i="3"/>
  <c r="AF94" i="3" s="1"/>
  <c r="AE93" i="3"/>
  <c r="AD671" i="3"/>
  <c r="AF671" i="3" s="1"/>
  <c r="AE670" i="3"/>
  <c r="AE2266" i="3"/>
  <c r="AD1834" i="3"/>
  <c r="AF1834" i="3" s="1"/>
  <c r="AE1833" i="3"/>
  <c r="AE2966" i="3"/>
  <c r="AD2967" i="3"/>
  <c r="AF2967" i="3" s="1"/>
  <c r="AD355" i="3"/>
  <c r="AF355" i="3" s="1"/>
  <c r="AE354" i="3"/>
  <c r="AE1850" i="3"/>
  <c r="AD860" i="3"/>
  <c r="AF860" i="3" s="1"/>
  <c r="AE859" i="3"/>
  <c r="AD765" i="3"/>
  <c r="AF765" i="3" s="1"/>
  <c r="AE764" i="3"/>
  <c r="AD2205" i="3"/>
  <c r="AF2205" i="3" s="1"/>
  <c r="AE2204" i="3"/>
  <c r="AE3313" i="3"/>
  <c r="AD2069" i="3"/>
  <c r="AF2069" i="3" s="1"/>
  <c r="AE2068" i="3"/>
  <c r="AD2081" i="3"/>
  <c r="AF2081" i="3" s="1"/>
  <c r="AE2080" i="3"/>
  <c r="AE2452" i="3"/>
  <c r="AD2453" i="3"/>
  <c r="AF2453" i="3" s="1"/>
  <c r="AE2911" i="3"/>
  <c r="AD2912" i="3"/>
  <c r="AF2912" i="3" s="1"/>
  <c r="AE1493" i="3"/>
  <c r="AD1494" i="3"/>
  <c r="AF1494" i="3" s="1"/>
  <c r="AE613" i="3"/>
  <c r="AD614" i="3"/>
  <c r="AF614" i="3" s="1"/>
  <c r="AE1224" i="3"/>
  <c r="AE1517" i="3"/>
  <c r="AD1518" i="3"/>
  <c r="AF1518" i="3" s="1"/>
  <c r="AE2488" i="3"/>
  <c r="AE147" i="3"/>
  <c r="AD2277" i="3"/>
  <c r="AF2277" i="3" s="1"/>
  <c r="AE2276" i="3"/>
  <c r="AE1779" i="3"/>
  <c r="AD1780" i="3"/>
  <c r="AF1780" i="3" s="1"/>
  <c r="AE75" i="3"/>
  <c r="AE2596" i="3"/>
  <c r="AD2597" i="3"/>
  <c r="AF2597" i="3" s="1"/>
  <c r="AD1814" i="3"/>
  <c r="AF1814" i="3" s="1"/>
  <c r="AE1813" i="3"/>
  <c r="AE1357" i="3"/>
  <c r="AD1358" i="3"/>
  <c r="AF1358" i="3" s="1"/>
  <c r="AE509" i="3"/>
  <c r="AD510" i="3"/>
  <c r="AF510" i="3" s="1"/>
  <c r="AE991" i="3"/>
  <c r="AD992" i="3"/>
  <c r="AF992" i="3" s="1"/>
  <c r="AE2948" i="3"/>
  <c r="AD2727" i="3"/>
  <c r="AF2727" i="3" s="1"/>
  <c r="AE2726" i="3"/>
  <c r="AD292" i="3"/>
  <c r="AF292" i="3" s="1"/>
  <c r="AE291" i="3"/>
  <c r="AD3096" i="3"/>
  <c r="AF3096" i="3" s="1"/>
  <c r="AE3095" i="3"/>
  <c r="AE709" i="3"/>
  <c r="AD710" i="3"/>
  <c r="AF710" i="3" s="1"/>
  <c r="AD3009" i="3"/>
  <c r="AF3009" i="3" s="1"/>
  <c r="AE3008" i="3"/>
  <c r="AD215" i="3"/>
  <c r="AF215" i="3" s="1"/>
  <c r="AE214" i="3"/>
  <c r="AE2843" i="3"/>
  <c r="AD2844" i="3"/>
  <c r="AF2844" i="3" s="1"/>
  <c r="AD3324" i="3"/>
  <c r="AF3324" i="3" s="1"/>
  <c r="AE3323" i="3"/>
  <c r="AD1115" i="3"/>
  <c r="AF1115" i="3" s="1"/>
  <c r="AE1114" i="3"/>
  <c r="AD3161" i="3"/>
  <c r="AF3161" i="3" s="1"/>
  <c r="AE3160" i="3"/>
  <c r="AE2697" i="3"/>
  <c r="AE1704" i="3"/>
  <c r="AE2660" i="3"/>
  <c r="AE1237" i="3"/>
  <c r="AE877" i="3"/>
  <c r="AE2823" i="3"/>
  <c r="AD2824" i="3"/>
  <c r="AF2824" i="3" s="1"/>
  <c r="AE2512" i="3"/>
  <c r="AD2513" i="3"/>
  <c r="AF2513" i="3" s="1"/>
  <c r="AE2669" i="3"/>
  <c r="AD2117" i="3"/>
  <c r="AF2117" i="3" s="1"/>
  <c r="AE2116" i="3"/>
  <c r="AE529" i="3"/>
  <c r="AD530" i="3"/>
  <c r="AF530" i="3" s="1"/>
  <c r="AE828" i="3"/>
  <c r="AE1388" i="3"/>
  <c r="AD1389" i="3"/>
  <c r="AF1389" i="3" s="1"/>
  <c r="AD2858" i="3"/>
  <c r="AF2858" i="3" s="1"/>
  <c r="AE2857" i="3"/>
  <c r="AD1894" i="3"/>
  <c r="AF1894" i="3" s="1"/>
  <c r="AE1893" i="3"/>
  <c r="AD2874" i="3"/>
  <c r="AF2874" i="3" s="1"/>
  <c r="AE2873" i="3"/>
  <c r="AD1004" i="3"/>
  <c r="AF1004" i="3" s="1"/>
  <c r="AE1003" i="3"/>
  <c r="AE417" i="3"/>
  <c r="AD418" i="3"/>
  <c r="AF418" i="3" s="1"/>
  <c r="AD2049" i="3"/>
  <c r="AF2049" i="3" s="1"/>
  <c r="AE2048" i="3"/>
  <c r="AE2756" i="3"/>
  <c r="AD2757" i="3"/>
  <c r="AF2757" i="3" s="1"/>
  <c r="AE641" i="3"/>
  <c r="AD642" i="3"/>
  <c r="AF642" i="3" s="1"/>
  <c r="AE195" i="3"/>
  <c r="AD196" i="3"/>
  <c r="AF196" i="3" s="1"/>
  <c r="AE1461" i="3"/>
  <c r="AD1462" i="3"/>
  <c r="AF1462" i="3" s="1"/>
  <c r="AD2145" i="3"/>
  <c r="AF2145" i="3" s="1"/>
  <c r="AE2144" i="3"/>
  <c r="AE1505" i="3"/>
  <c r="AD1506" i="3"/>
  <c r="AF1506" i="3" s="1"/>
  <c r="AD115" i="3"/>
  <c r="AF115" i="3" s="1"/>
  <c r="AE114" i="3"/>
  <c r="AD3256" i="3"/>
  <c r="AF3256" i="3" s="1"/>
  <c r="AE3255" i="3"/>
  <c r="AD3151" i="3"/>
  <c r="AF3151" i="3" s="1"/>
  <c r="AE3150" i="3"/>
  <c r="AD2563" i="3"/>
  <c r="AF2563" i="3" s="1"/>
  <c r="AE2562" i="3"/>
  <c r="AE2502" i="3"/>
  <c r="AD1738" i="3"/>
  <c r="AF1738" i="3" s="1"/>
  <c r="AE1737" i="3"/>
  <c r="AE1433" i="3"/>
  <c r="AD1434" i="3"/>
  <c r="AF1434" i="3" s="1"/>
  <c r="AD1926" i="3"/>
  <c r="AF1926" i="3" s="1"/>
  <c r="AE1925" i="3"/>
  <c r="AD2289" i="3"/>
  <c r="AF2289" i="3" s="1"/>
  <c r="AE2288" i="3"/>
  <c r="AE2417" i="3"/>
  <c r="AD2418" i="3"/>
  <c r="AF2418" i="3" s="1"/>
  <c r="AE1580" i="3"/>
  <c r="AD1581" i="3"/>
  <c r="AF1581" i="3" s="1"/>
  <c r="AD2387" i="3"/>
  <c r="AF2387" i="3" s="1"/>
  <c r="AE2386" i="3"/>
  <c r="AD3217" i="3"/>
  <c r="AF3217" i="3" s="1"/>
  <c r="AE3216" i="3"/>
  <c r="AE1372" i="3"/>
  <c r="AD1373" i="3"/>
  <c r="AF1373" i="3" s="1"/>
  <c r="AD3182" i="3"/>
  <c r="AF3182" i="3" s="1"/>
  <c r="AE3181" i="3"/>
  <c r="AE889" i="3"/>
  <c r="AD890" i="3"/>
  <c r="AF890" i="3" s="1"/>
  <c r="AE2614" i="3"/>
  <c r="AE1133" i="3"/>
  <c r="AE493" i="3"/>
  <c r="AD494" i="3"/>
  <c r="AF494" i="3" s="1"/>
  <c r="AE2404" i="3"/>
  <c r="AD2405" i="3"/>
  <c r="AF2405" i="3" s="1"/>
  <c r="AE2317" i="3"/>
  <c r="AE840" i="3"/>
  <c r="AD2021" i="3"/>
  <c r="AF2021" i="3" s="1"/>
  <c r="AE2020" i="3"/>
  <c r="AE2709" i="3"/>
  <c r="AD2710" i="3"/>
  <c r="AF2710" i="3" s="1"/>
  <c r="AD2463" i="3"/>
  <c r="AF2463" i="3" s="1"/>
  <c r="AE2462" i="3"/>
  <c r="AD1602" i="3"/>
  <c r="AF1602" i="3" s="1"/>
  <c r="AE1601" i="3"/>
  <c r="AE1405" i="3"/>
  <c r="AD1406" i="3"/>
  <c r="AF1406" i="3" s="1"/>
  <c r="AE1280" i="3"/>
  <c r="AD1281" i="3"/>
  <c r="AF1281" i="3" s="1"/>
  <c r="AD1084" i="3"/>
  <c r="AF1084" i="3" s="1"/>
  <c r="AE1083" i="3"/>
  <c r="AF544" i="3" l="1"/>
  <c r="AE544" i="3"/>
  <c r="AD545" i="3"/>
  <c r="AF311" i="3"/>
  <c r="AE311" i="3"/>
  <c r="AF1692" i="3"/>
  <c r="AE1692" i="3"/>
  <c r="AF440" i="3"/>
  <c r="AE440" i="3"/>
  <c r="AF2345" i="3"/>
  <c r="AE2345" i="3"/>
  <c r="AD2346" i="3"/>
  <c r="AF779" i="3"/>
  <c r="AE779" i="3"/>
  <c r="AD780" i="3"/>
  <c r="AF3109" i="3"/>
  <c r="AE3109" i="3"/>
  <c r="AD3110" i="3"/>
  <c r="AF3139" i="3"/>
  <c r="AD3140" i="3"/>
  <c r="AE3139" i="3"/>
  <c r="AF2894" i="3"/>
  <c r="AE2894" i="3"/>
  <c r="AD2895" i="3"/>
  <c r="AF344" i="3"/>
  <c r="AE344" i="3"/>
  <c r="AD345" i="3"/>
  <c r="AF1449" i="3"/>
  <c r="AD1450" i="3"/>
  <c r="AE1449" i="3"/>
  <c r="AF2769" i="3"/>
  <c r="AE2769" i="3"/>
  <c r="AD2770" i="3"/>
  <c r="AD970" i="3"/>
  <c r="AF970" i="3" s="1"/>
  <c r="AE969" i="3"/>
  <c r="AE1834" i="3"/>
  <c r="AE2967" i="3"/>
  <c r="AD95" i="3"/>
  <c r="AF95" i="3" s="1"/>
  <c r="AE94" i="3"/>
  <c r="AD356" i="3"/>
  <c r="AF356" i="3" s="1"/>
  <c r="AE355" i="3"/>
  <c r="AD672" i="3"/>
  <c r="AF672" i="3" s="1"/>
  <c r="AE671" i="3"/>
  <c r="AE1032" i="3"/>
  <c r="AE395" i="3"/>
  <c r="AD2464" i="3"/>
  <c r="AF2464" i="3" s="1"/>
  <c r="AE2463" i="3"/>
  <c r="AD2711" i="3"/>
  <c r="AF2711" i="3" s="1"/>
  <c r="AE2710" i="3"/>
  <c r="AD495" i="3"/>
  <c r="AF495" i="3" s="1"/>
  <c r="AE494" i="3"/>
  <c r="AE3217" i="3"/>
  <c r="AD2388" i="3"/>
  <c r="AF2388" i="3" s="1"/>
  <c r="AE2387" i="3"/>
  <c r="AD2419" i="3"/>
  <c r="AF2419" i="3" s="1"/>
  <c r="AE2418" i="3"/>
  <c r="AE1926" i="3"/>
  <c r="AE115" i="3"/>
  <c r="AD116" i="3"/>
  <c r="AF116" i="3" s="1"/>
  <c r="AD1895" i="3"/>
  <c r="AF1895" i="3" s="1"/>
  <c r="AE1894" i="3"/>
  <c r="AE710" i="3"/>
  <c r="AD2728" i="3"/>
  <c r="AF2728" i="3" s="1"/>
  <c r="AE2727" i="3"/>
  <c r="AE1780" i="3"/>
  <c r="AD1781" i="3"/>
  <c r="AF1781" i="3" s="1"/>
  <c r="AD2278" i="3"/>
  <c r="AF2278" i="3" s="1"/>
  <c r="AE2277" i="3"/>
  <c r="AE765" i="3"/>
  <c r="AD766" i="3"/>
  <c r="AF766" i="3" s="1"/>
  <c r="AD1085" i="3"/>
  <c r="AF1085" i="3" s="1"/>
  <c r="AE1084" i="3"/>
  <c r="AD1603" i="3"/>
  <c r="AF1603" i="3" s="1"/>
  <c r="AE1602" i="3"/>
  <c r="AD2022" i="3"/>
  <c r="AF2022" i="3" s="1"/>
  <c r="AE2021" i="3"/>
  <c r="AE1373" i="3"/>
  <c r="AD1374" i="3"/>
  <c r="AF1374" i="3" s="1"/>
  <c r="AD2290" i="3"/>
  <c r="AF2290" i="3" s="1"/>
  <c r="AE2289" i="3"/>
  <c r="AD1435" i="3"/>
  <c r="AF1435" i="3" s="1"/>
  <c r="AE1434" i="3"/>
  <c r="AD3257" i="3"/>
  <c r="AF3257" i="3" s="1"/>
  <c r="AE3256" i="3"/>
  <c r="AE1506" i="3"/>
  <c r="AD643" i="3"/>
  <c r="AF643" i="3" s="1"/>
  <c r="AE642" i="3"/>
  <c r="AE2874" i="3"/>
  <c r="AE1389" i="3"/>
  <c r="AE2824" i="3"/>
  <c r="AD2825" i="3"/>
  <c r="AF2825" i="3" s="1"/>
  <c r="AD3325" i="3"/>
  <c r="AF3325" i="3" s="1"/>
  <c r="AE3324" i="3"/>
  <c r="AD1359" i="3"/>
  <c r="AF1359" i="3" s="1"/>
  <c r="AE1358" i="3"/>
  <c r="AD1815" i="3"/>
  <c r="AF1815" i="3" s="1"/>
  <c r="AE1814" i="3"/>
  <c r="AD1519" i="3"/>
  <c r="AF1519" i="3" s="1"/>
  <c r="AE1518" i="3"/>
  <c r="AD1495" i="3"/>
  <c r="AF1495" i="3" s="1"/>
  <c r="AE1494" i="3"/>
  <c r="AD1407" i="3"/>
  <c r="AF1407" i="3" s="1"/>
  <c r="AE1406" i="3"/>
  <c r="AE1281" i="3"/>
  <c r="AD1282" i="3"/>
  <c r="AF1282" i="3" s="1"/>
  <c r="AE1581" i="3"/>
  <c r="AD1582" i="3"/>
  <c r="AF1582" i="3" s="1"/>
  <c r="AD1739" i="3"/>
  <c r="AF1739" i="3" s="1"/>
  <c r="AE1738" i="3"/>
  <c r="AE3151" i="3"/>
  <c r="AD2146" i="3"/>
  <c r="AF2146" i="3" s="1"/>
  <c r="AE2145" i="3"/>
  <c r="AE1462" i="3"/>
  <c r="AD197" i="3"/>
  <c r="AF197" i="3" s="1"/>
  <c r="AE196" i="3"/>
  <c r="AD2050" i="3"/>
  <c r="AF2050" i="3" s="1"/>
  <c r="AE2049" i="3"/>
  <c r="AE418" i="3"/>
  <c r="AD1005" i="3"/>
  <c r="AF1005" i="3" s="1"/>
  <c r="AE1004" i="3"/>
  <c r="AD531" i="3"/>
  <c r="AF531" i="3" s="1"/>
  <c r="AE530" i="3"/>
  <c r="AE2117" i="3"/>
  <c r="AE2513" i="3"/>
  <c r="AD2514" i="3"/>
  <c r="AF2514" i="3" s="1"/>
  <c r="AD3162" i="3"/>
  <c r="AF3162" i="3" s="1"/>
  <c r="AE3161" i="3"/>
  <c r="AD1116" i="3"/>
  <c r="AF1116" i="3" s="1"/>
  <c r="AE1115" i="3"/>
  <c r="AD3010" i="3"/>
  <c r="AF3010" i="3" s="1"/>
  <c r="AE3009" i="3"/>
  <c r="AE292" i="3"/>
  <c r="AD2070" i="3"/>
  <c r="AF2070" i="3" s="1"/>
  <c r="AE2069" i="3"/>
  <c r="AE2405" i="3"/>
  <c r="AD2406" i="3"/>
  <c r="AF2406" i="3" s="1"/>
  <c r="AE890" i="3"/>
  <c r="AD891" i="3"/>
  <c r="AF891" i="3" s="1"/>
  <c r="AE3182" i="3"/>
  <c r="AD2564" i="3"/>
  <c r="AF2564" i="3" s="1"/>
  <c r="AE2563" i="3"/>
  <c r="AE2757" i="3"/>
  <c r="AD2758" i="3"/>
  <c r="AF2758" i="3" s="1"/>
  <c r="AE2858" i="3"/>
  <c r="AE2844" i="3"/>
  <c r="AD2845" i="3"/>
  <c r="AF2845" i="3" s="1"/>
  <c r="AE215" i="3"/>
  <c r="AD3097" i="3"/>
  <c r="AF3097" i="3" s="1"/>
  <c r="AE3096" i="3"/>
  <c r="AD993" i="3"/>
  <c r="AF993" i="3" s="1"/>
  <c r="AE992" i="3"/>
  <c r="AD511" i="3"/>
  <c r="AF511" i="3" s="1"/>
  <c r="AE510" i="3"/>
  <c r="AE2597" i="3"/>
  <c r="AD615" i="3"/>
  <c r="AF615" i="3" s="1"/>
  <c r="AE614" i="3"/>
  <c r="AE2912" i="3"/>
  <c r="AE2453" i="3"/>
  <c r="AD2082" i="3"/>
  <c r="AF2082" i="3" s="1"/>
  <c r="AE2081" i="3"/>
  <c r="AD2206" i="3"/>
  <c r="AF2206" i="3" s="1"/>
  <c r="AE2205" i="3"/>
  <c r="AD861" i="3"/>
  <c r="AF861" i="3" s="1"/>
  <c r="AE860" i="3"/>
  <c r="AF2895" i="3" l="1"/>
  <c r="AE2895" i="3"/>
  <c r="AD2896" i="3"/>
  <c r="AF3140" i="3"/>
  <c r="AD3141" i="3"/>
  <c r="AE3140" i="3"/>
  <c r="AF2346" i="3"/>
  <c r="AE2346" i="3"/>
  <c r="AF345" i="3"/>
  <c r="AE345" i="3"/>
  <c r="AF780" i="3"/>
  <c r="AE780" i="3"/>
  <c r="AF545" i="3"/>
  <c r="AE545" i="3"/>
  <c r="AD546" i="3"/>
  <c r="AF3110" i="3"/>
  <c r="AE3110" i="3"/>
  <c r="AF2770" i="3"/>
  <c r="AE2770" i="3"/>
  <c r="AD2771" i="3"/>
  <c r="AF1450" i="3"/>
  <c r="AD1451" i="3"/>
  <c r="AE1450" i="3"/>
  <c r="AD971" i="3"/>
  <c r="AF971" i="3" s="1"/>
  <c r="AE970" i="3"/>
  <c r="AE356" i="3"/>
  <c r="AD357" i="3"/>
  <c r="AF357" i="3" s="1"/>
  <c r="AE672" i="3"/>
  <c r="AD673" i="3"/>
  <c r="AF673" i="3" s="1"/>
  <c r="AE95" i="3"/>
  <c r="AE2206" i="3"/>
  <c r="AD2207" i="3"/>
  <c r="AF2207" i="3" s="1"/>
  <c r="AE861" i="3"/>
  <c r="AD862" i="3"/>
  <c r="AF862" i="3" s="1"/>
  <c r="AD616" i="3"/>
  <c r="AF616" i="3" s="1"/>
  <c r="AE615" i="3"/>
  <c r="AD512" i="3"/>
  <c r="AF512" i="3" s="1"/>
  <c r="AE511" i="3"/>
  <c r="AE993" i="3"/>
  <c r="AD994" i="3"/>
  <c r="AF994" i="3" s="1"/>
  <c r="AD2407" i="3"/>
  <c r="AF2407" i="3" s="1"/>
  <c r="AE2406" i="3"/>
  <c r="AD532" i="3"/>
  <c r="AF532" i="3" s="1"/>
  <c r="AE531" i="3"/>
  <c r="AE1005" i="3"/>
  <c r="AD1006" i="3"/>
  <c r="AF1006" i="3" s="1"/>
  <c r="AD1520" i="3"/>
  <c r="AF1520" i="3" s="1"/>
  <c r="AE1519" i="3"/>
  <c r="AE3257" i="3"/>
  <c r="AD3258" i="3"/>
  <c r="AF3258" i="3" s="1"/>
  <c r="AE2022" i="3"/>
  <c r="AD2023" i="3"/>
  <c r="AF2023" i="3" s="1"/>
  <c r="AE766" i="3"/>
  <c r="AD767" i="3"/>
  <c r="AF767" i="3" s="1"/>
  <c r="AE2278" i="3"/>
  <c r="AE2728" i="3"/>
  <c r="AD2729" i="3"/>
  <c r="AF2729" i="3" s="1"/>
  <c r="AE2388" i="3"/>
  <c r="AD496" i="3"/>
  <c r="AF496" i="3" s="1"/>
  <c r="AE495" i="3"/>
  <c r="AE2711" i="3"/>
  <c r="AE2082" i="3"/>
  <c r="AD2846" i="3"/>
  <c r="AF2846" i="3" s="1"/>
  <c r="AE2845" i="3"/>
  <c r="AD2759" i="3"/>
  <c r="AF2759" i="3" s="1"/>
  <c r="AE2758" i="3"/>
  <c r="AD892" i="3"/>
  <c r="AF892" i="3" s="1"/>
  <c r="AE891" i="3"/>
  <c r="AE2070" i="3"/>
  <c r="AD2071" i="3"/>
  <c r="AF2071" i="3" s="1"/>
  <c r="AE3162" i="3"/>
  <c r="AD3163" i="3"/>
  <c r="AF3163" i="3" s="1"/>
  <c r="AE2050" i="3"/>
  <c r="AD2051" i="3"/>
  <c r="AF2051" i="3" s="1"/>
  <c r="AE2146" i="3"/>
  <c r="AD2147" i="3"/>
  <c r="AF2147" i="3" s="1"/>
  <c r="AE1282" i="3"/>
  <c r="AE1495" i="3"/>
  <c r="AE3325" i="3"/>
  <c r="AD3326" i="3"/>
  <c r="AF3326" i="3" s="1"/>
  <c r="AD1782" i="3"/>
  <c r="AF1782" i="3" s="1"/>
  <c r="AE1781" i="3"/>
  <c r="AE1895" i="3"/>
  <c r="AD1896" i="3"/>
  <c r="AF1896" i="3" s="1"/>
  <c r="AE2419" i="3"/>
  <c r="AE3097" i="3"/>
  <c r="AE2564" i="3"/>
  <c r="AD2565" i="3"/>
  <c r="AF2565" i="3" s="1"/>
  <c r="AE1116" i="3"/>
  <c r="AD1117" i="3"/>
  <c r="AF1117" i="3" s="1"/>
  <c r="AD2515" i="3"/>
  <c r="AF2515" i="3" s="1"/>
  <c r="AE2514" i="3"/>
  <c r="AE1739" i="3"/>
  <c r="AD1408" i="3"/>
  <c r="AF1408" i="3" s="1"/>
  <c r="AE1407" i="3"/>
  <c r="AD1360" i="3"/>
  <c r="AF1360" i="3" s="1"/>
  <c r="AE1359" i="3"/>
  <c r="AD2826" i="3"/>
  <c r="AF2826" i="3" s="1"/>
  <c r="AE2825" i="3"/>
  <c r="AD644" i="3"/>
  <c r="AF644" i="3" s="1"/>
  <c r="AE643" i="3"/>
  <c r="AE2290" i="3"/>
  <c r="AD2291" i="3"/>
  <c r="AF2291" i="3" s="1"/>
  <c r="AE1085" i="3"/>
  <c r="AD1086" i="3"/>
  <c r="AF1086" i="3" s="1"/>
  <c r="AE3010" i="3"/>
  <c r="AD3011" i="3"/>
  <c r="AF3011" i="3" s="1"/>
  <c r="AE197" i="3"/>
  <c r="AD1583" i="3"/>
  <c r="AF1583" i="3" s="1"/>
  <c r="AE1582" i="3"/>
  <c r="AE1815" i="3"/>
  <c r="AD1436" i="3"/>
  <c r="AF1436" i="3" s="1"/>
  <c r="AE1435" i="3"/>
  <c r="AE1374" i="3"/>
  <c r="AE1603" i="3"/>
  <c r="AD1604" i="3"/>
  <c r="AF1604" i="3" s="1"/>
  <c r="AD117" i="3"/>
  <c r="AF117" i="3" s="1"/>
  <c r="AE116" i="3"/>
  <c r="AE2464" i="3"/>
  <c r="AF2771" i="3" l="1"/>
  <c r="AD2772" i="3"/>
  <c r="AE2771" i="3"/>
  <c r="AF546" i="3"/>
  <c r="AE546" i="3"/>
  <c r="AF2896" i="3"/>
  <c r="AE2896" i="3"/>
  <c r="AD2897" i="3"/>
  <c r="AF1451" i="3"/>
  <c r="AE1451" i="3"/>
  <c r="AD1452" i="3"/>
  <c r="AF3141" i="3"/>
  <c r="AE3141" i="3"/>
  <c r="AE971" i="3"/>
  <c r="AE357" i="3"/>
  <c r="AD358" i="3"/>
  <c r="AF358" i="3" s="1"/>
  <c r="AD674" i="3"/>
  <c r="AF674" i="3" s="1"/>
  <c r="AE673" i="3"/>
  <c r="AE1604" i="3"/>
  <c r="AD1605" i="3"/>
  <c r="AF1605" i="3" s="1"/>
  <c r="AE1086" i="3"/>
  <c r="AE1408" i="3"/>
  <c r="AD1409" i="3"/>
  <c r="AF1409" i="3" s="1"/>
  <c r="AE496" i="3"/>
  <c r="AD497" i="3"/>
  <c r="AF497" i="3" s="1"/>
  <c r="AD768" i="3"/>
  <c r="AF768" i="3" s="1"/>
  <c r="AE767" i="3"/>
  <c r="AE2023" i="3"/>
  <c r="AD2024" i="3"/>
  <c r="AF2024" i="3" s="1"/>
  <c r="AD1007" i="3"/>
  <c r="AF1007" i="3" s="1"/>
  <c r="AE1006" i="3"/>
  <c r="AE1360" i="3"/>
  <c r="AD1361" i="3"/>
  <c r="AF1361" i="3" s="1"/>
  <c r="AD2516" i="3"/>
  <c r="AF2516" i="3" s="1"/>
  <c r="AE2515" i="3"/>
  <c r="AE1896" i="3"/>
  <c r="AE1782" i="3"/>
  <c r="AE2051" i="3"/>
  <c r="AD2052" i="3"/>
  <c r="AF2052" i="3" s="1"/>
  <c r="AE2846" i="3"/>
  <c r="AE532" i="3"/>
  <c r="AE616" i="3"/>
  <c r="AD617" i="3"/>
  <c r="AF617" i="3" s="1"/>
  <c r="AD118" i="3"/>
  <c r="AF118" i="3" s="1"/>
  <c r="AE117" i="3"/>
  <c r="AE1436" i="3"/>
  <c r="AD1437" i="3"/>
  <c r="AF1437" i="3" s="1"/>
  <c r="AE1583" i="3"/>
  <c r="AD1584" i="3"/>
  <c r="AF1584" i="3" s="1"/>
  <c r="AE3011" i="3"/>
  <c r="AD3012" i="3"/>
  <c r="AF3012" i="3" s="1"/>
  <c r="AD2827" i="3"/>
  <c r="AF2827" i="3" s="1"/>
  <c r="AE2826" i="3"/>
  <c r="AE2565" i="3"/>
  <c r="AD2566" i="3"/>
  <c r="AF2566" i="3" s="1"/>
  <c r="AE3326" i="3"/>
  <c r="AE2147" i="3"/>
  <c r="AD2148" i="3"/>
  <c r="AF2148" i="3" s="1"/>
  <c r="AE2759" i="3"/>
  <c r="AE2407" i="3"/>
  <c r="AE994" i="3"/>
  <c r="AE512" i="3"/>
  <c r="AD513" i="3"/>
  <c r="AF513" i="3" s="1"/>
  <c r="AE2207" i="3"/>
  <c r="AD2208" i="3"/>
  <c r="AF2208" i="3" s="1"/>
  <c r="AE2291" i="3"/>
  <c r="AD2292" i="3"/>
  <c r="AF2292" i="3" s="1"/>
  <c r="AE644" i="3"/>
  <c r="AD645" i="3"/>
  <c r="AF645" i="3" s="1"/>
  <c r="AE1117" i="3"/>
  <c r="AD1118" i="3"/>
  <c r="AF1118" i="3" s="1"/>
  <c r="AE3163" i="3"/>
  <c r="AD3164" i="3"/>
  <c r="AF3164" i="3" s="1"/>
  <c r="AE2071" i="3"/>
  <c r="AD893" i="3"/>
  <c r="AF893" i="3" s="1"/>
  <c r="AE892" i="3"/>
  <c r="AE2729" i="3"/>
  <c r="AD2730" i="3"/>
  <c r="AF2730" i="3" s="1"/>
  <c r="AE3258" i="3"/>
  <c r="AD3259" i="3"/>
  <c r="AF3259" i="3" s="1"/>
  <c r="AE1520" i="3"/>
  <c r="AE862" i="3"/>
  <c r="AD863" i="3"/>
  <c r="AF863" i="3" s="1"/>
  <c r="AF2897" i="3" l="1"/>
  <c r="AE2897" i="3"/>
  <c r="AD2898" i="3"/>
  <c r="AF1452" i="3"/>
  <c r="AE1452" i="3"/>
  <c r="AF2772" i="3"/>
  <c r="AE2772" i="3"/>
  <c r="AE674" i="3"/>
  <c r="AD359" i="3"/>
  <c r="AF359" i="3" s="1"/>
  <c r="AE358" i="3"/>
  <c r="AD864" i="3"/>
  <c r="AF864" i="3" s="1"/>
  <c r="AE863" i="3"/>
  <c r="AE2730" i="3"/>
  <c r="AD3260" i="3"/>
  <c r="AF3260" i="3" s="1"/>
  <c r="AE3259" i="3"/>
  <c r="AE893" i="3"/>
  <c r="AD894" i="3"/>
  <c r="AF894" i="3" s="1"/>
  <c r="AD2293" i="3"/>
  <c r="AF2293" i="3" s="1"/>
  <c r="AE2292" i="3"/>
  <c r="AE2827" i="3"/>
  <c r="AD2828" i="3"/>
  <c r="AF2828" i="3" s="1"/>
  <c r="AE3012" i="3"/>
  <c r="AE1584" i="3"/>
  <c r="AD1585" i="3"/>
  <c r="AF1585" i="3" s="1"/>
  <c r="AE617" i="3"/>
  <c r="AE2516" i="3"/>
  <c r="AD2517" i="3"/>
  <c r="AF2517" i="3" s="1"/>
  <c r="AD769" i="3"/>
  <c r="AF769" i="3" s="1"/>
  <c r="AE768" i="3"/>
  <c r="AD1008" i="3"/>
  <c r="AF1008" i="3" s="1"/>
  <c r="AE1007" i="3"/>
  <c r="AE497" i="3"/>
  <c r="AD498" i="3"/>
  <c r="AF498" i="3" s="1"/>
  <c r="AE1409" i="3"/>
  <c r="AE1605" i="3"/>
  <c r="AE513" i="3"/>
  <c r="AD514" i="3"/>
  <c r="AF514" i="3" s="1"/>
  <c r="AD1119" i="3"/>
  <c r="AF1119" i="3" s="1"/>
  <c r="AE1118" i="3"/>
  <c r="AD2209" i="3"/>
  <c r="AF2209" i="3" s="1"/>
  <c r="AE2208" i="3"/>
  <c r="AD2149" i="3"/>
  <c r="AF2149" i="3" s="1"/>
  <c r="AE2148" i="3"/>
  <c r="AE1361" i="3"/>
  <c r="AD1362" i="3"/>
  <c r="AF1362" i="3" s="1"/>
  <c r="AE645" i="3"/>
  <c r="AD646" i="3"/>
  <c r="AF646" i="3" s="1"/>
  <c r="AE3164" i="3"/>
  <c r="AD2567" i="3"/>
  <c r="AF2567" i="3" s="1"/>
  <c r="AE2566" i="3"/>
  <c r="AE1437" i="3"/>
  <c r="AD1438" i="3"/>
  <c r="AF1438" i="3" s="1"/>
  <c r="AE118" i="3"/>
  <c r="AD2053" i="3"/>
  <c r="AF2053" i="3" s="1"/>
  <c r="AE2052" i="3"/>
  <c r="AD2025" i="3"/>
  <c r="AF2025" i="3" s="1"/>
  <c r="AE2024" i="3"/>
  <c r="AF2898" i="3" l="1"/>
  <c r="AD2899" i="3"/>
  <c r="AE2898" i="3"/>
  <c r="AD360" i="3"/>
  <c r="AF360" i="3" s="1"/>
  <c r="AE359" i="3"/>
  <c r="AD515" i="3"/>
  <c r="AF515" i="3" s="1"/>
  <c r="AE514" i="3"/>
  <c r="AD2054" i="3"/>
  <c r="AF2054" i="3" s="1"/>
  <c r="AE2053" i="3"/>
  <c r="AD2568" i="3"/>
  <c r="AF2568" i="3" s="1"/>
  <c r="AE2567" i="3"/>
  <c r="AD2210" i="3"/>
  <c r="AF2210" i="3" s="1"/>
  <c r="AE2209" i="3"/>
  <c r="AD499" i="3"/>
  <c r="AF499" i="3" s="1"/>
  <c r="AE498" i="3"/>
  <c r="AD1009" i="3"/>
  <c r="AF1009" i="3" s="1"/>
  <c r="AE1008" i="3"/>
  <c r="AE769" i="3"/>
  <c r="AE2828" i="3"/>
  <c r="AD2829" i="3"/>
  <c r="AF2829" i="3" s="1"/>
  <c r="AD2294" i="3"/>
  <c r="AF2294" i="3" s="1"/>
  <c r="AE2293" i="3"/>
  <c r="AE1362" i="3"/>
  <c r="AE2149" i="3"/>
  <c r="AE2517" i="3"/>
  <c r="AD2518" i="3"/>
  <c r="AF2518" i="3" s="1"/>
  <c r="AE1585" i="3"/>
  <c r="AE894" i="3"/>
  <c r="AD3261" i="3"/>
  <c r="AF3261" i="3" s="1"/>
  <c r="AE3260" i="3"/>
  <c r="AE2025" i="3"/>
  <c r="AD1439" i="3"/>
  <c r="AF1439" i="3" s="1"/>
  <c r="AE1438" i="3"/>
  <c r="AE646" i="3"/>
  <c r="AD1120" i="3"/>
  <c r="AF1120" i="3" s="1"/>
  <c r="AE1119" i="3"/>
  <c r="AD865" i="3"/>
  <c r="AF865" i="3" s="1"/>
  <c r="AE864" i="3"/>
  <c r="AF2899" i="3" l="1"/>
  <c r="AD2900" i="3"/>
  <c r="AE2899" i="3"/>
  <c r="AE360" i="3"/>
  <c r="AD361" i="3"/>
  <c r="AF361" i="3" s="1"/>
  <c r="AE1009" i="3"/>
  <c r="AE2054" i="3"/>
  <c r="AD2055" i="3"/>
  <c r="AF2055" i="3" s="1"/>
  <c r="AE3261" i="3"/>
  <c r="AD3262" i="3"/>
  <c r="AF3262" i="3" s="1"/>
  <c r="AE2294" i="3"/>
  <c r="AD2295" i="3"/>
  <c r="AF2295" i="3" s="1"/>
  <c r="AE2568" i="3"/>
  <c r="AD2569" i="3"/>
  <c r="AF2569" i="3" s="1"/>
  <c r="AE2518" i="3"/>
  <c r="AE2829" i="3"/>
  <c r="AD516" i="3"/>
  <c r="AF516" i="3" s="1"/>
  <c r="AE515" i="3"/>
  <c r="AE865" i="3"/>
  <c r="AE1439" i="3"/>
  <c r="AE1120" i="3"/>
  <c r="AD1121" i="3"/>
  <c r="AF1121" i="3" s="1"/>
  <c r="AE499" i="3"/>
  <c r="AE2210" i="3"/>
  <c r="AF2900" i="3" l="1"/>
  <c r="AE2900" i="3"/>
  <c r="AD2901" i="3"/>
  <c r="AE361" i="3"/>
  <c r="AD362" i="3"/>
  <c r="AF362" i="3" s="1"/>
  <c r="AE2055" i="3"/>
  <c r="AD2056" i="3"/>
  <c r="AF2056" i="3" s="1"/>
  <c r="AE3262" i="3"/>
  <c r="AD3263" i="3"/>
  <c r="AF3263" i="3" s="1"/>
  <c r="AE1121" i="3"/>
  <c r="AD1122" i="3"/>
  <c r="AF1122" i="3" s="1"/>
  <c r="AE2569" i="3"/>
  <c r="AD2570" i="3"/>
  <c r="AF2570" i="3" s="1"/>
  <c r="AE2295" i="3"/>
  <c r="AE516" i="3"/>
  <c r="AF2901" i="3" l="1"/>
  <c r="AE2901" i="3"/>
  <c r="AE362" i="3"/>
  <c r="AE2570" i="3"/>
  <c r="AE2056" i="3"/>
  <c r="AE3263" i="3"/>
  <c r="AE1122" i="3"/>
  <c r="R14" i="2" l="1" a="1"/>
  <c r="E9" i="2" s="1"/>
  <c r="AN35" i="3"/>
  <c r="AN34" i="3"/>
  <c r="AN33" i="3"/>
  <c r="R14" i="2" l="1"/>
  <c r="Q9" i="2"/>
  <c r="S9" i="2"/>
  <c r="G9" i="2"/>
  <c r="K10" i="2"/>
  <c r="T11" i="2"/>
  <c r="G10" i="2"/>
  <c r="R11" i="2"/>
  <c r="M11" i="2"/>
  <c r="N11" i="2"/>
  <c r="M9" i="2"/>
  <c r="R10" i="2"/>
  <c r="N9" i="2"/>
  <c r="H10" i="2"/>
  <c r="F10" i="2"/>
  <c r="I10" i="2"/>
  <c r="T10" i="2"/>
  <c r="K9" i="2"/>
  <c r="F9" i="2"/>
  <c r="R9" i="2"/>
  <c r="M10" i="2"/>
  <c r="S11" i="2"/>
  <c r="U10" i="2"/>
  <c r="O11" i="2"/>
  <c r="T9" i="2"/>
  <c r="P11" i="2"/>
  <c r="P9" i="2"/>
  <c r="F11" i="2"/>
  <c r="Q11" i="2"/>
  <c r="J11" i="2"/>
  <c r="I9" i="2"/>
  <c r="E11" i="2"/>
  <c r="J9" i="2"/>
  <c r="U9" i="2"/>
  <c r="J10" i="2"/>
  <c r="N10" i="2"/>
  <c r="L10" i="2"/>
  <c r="G11" i="2"/>
  <c r="H11" i="2"/>
  <c r="E10" i="2"/>
  <c r="P10" i="2"/>
  <c r="O9" i="2"/>
  <c r="Q10" i="2"/>
  <c r="K11" i="2"/>
  <c r="L9" i="2"/>
  <c r="L11" i="2"/>
  <c r="H9" i="2"/>
  <c r="O10" i="2"/>
  <c r="U11" i="2"/>
  <c r="S10" i="2"/>
  <c r="I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<sst xmlns="http://schemas.openxmlformats.org/spreadsheetml/2006/main" count="99842" uniqueCount="1270">
  <si>
    <t>Ship Mode</t>
  </si>
  <si>
    <t>Segment</t>
  </si>
  <si>
    <t>Country</t>
  </si>
  <si>
    <t>City</t>
  </si>
  <si>
    <t>State</t>
  </si>
  <si>
    <t>Postal Code</t>
  </si>
  <si>
    <t>Region</t>
  </si>
  <si>
    <t>Category</t>
  </si>
  <si>
    <t>Sub-Category</t>
  </si>
  <si>
    <t>Sales</t>
  </si>
  <si>
    <t>Quantity</t>
  </si>
  <si>
    <t>Discount</t>
  </si>
  <si>
    <t>Profit</t>
  </si>
  <si>
    <t>Profit-margin</t>
  </si>
  <si>
    <t>UNIQUE STATE</t>
  </si>
  <si>
    <t>Second Class</t>
  </si>
  <si>
    <t>Consumer</t>
  </si>
  <si>
    <t>United States</t>
  </si>
  <si>
    <t>Henderson</t>
  </si>
  <si>
    <t>Kentucky</t>
  </si>
  <si>
    <t>South</t>
  </si>
  <si>
    <t>Furniture</t>
  </si>
  <si>
    <t>Bookcases</t>
  </si>
  <si>
    <t>Alabama</t>
  </si>
  <si>
    <t>Aberdeen</t>
  </si>
  <si>
    <t>Chairs</t>
  </si>
  <si>
    <t>Los Angeles</t>
  </si>
  <si>
    <t>California</t>
  </si>
  <si>
    <t>Arizona</t>
  </si>
  <si>
    <t>Abilene</t>
  </si>
  <si>
    <t>Corporate</t>
  </si>
  <si>
    <t>West</t>
  </si>
  <si>
    <t>Office Supplies</t>
  </si>
  <si>
    <t>Labels</t>
  </si>
  <si>
    <t>Fort Lauderdale</t>
  </si>
  <si>
    <t>Florida</t>
  </si>
  <si>
    <t>Arkansas</t>
  </si>
  <si>
    <t>Akron</t>
  </si>
  <si>
    <t>Standard Class</t>
  </si>
  <si>
    <t>Tables</t>
  </si>
  <si>
    <t>Concord</t>
  </si>
  <si>
    <t>North Carolina</t>
  </si>
  <si>
    <t>Albuquerque</t>
  </si>
  <si>
    <t>Storage</t>
  </si>
  <si>
    <t>Seattle</t>
  </si>
  <si>
    <t>Washington</t>
  </si>
  <si>
    <t>Colorado</t>
  </si>
  <si>
    <t>Alexandria</t>
  </si>
  <si>
    <t>Furnishings</t>
  </si>
  <si>
    <t>Fort Worth</t>
  </si>
  <si>
    <t>Texas</t>
  </si>
  <si>
    <t>Connecticut</t>
  </si>
  <si>
    <t>Allen</t>
  </si>
  <si>
    <t>Art</t>
  </si>
  <si>
    <t>Madison</t>
  </si>
  <si>
    <t>Wisconsin</t>
  </si>
  <si>
    <t>Delaware</t>
  </si>
  <si>
    <t>Allentown</t>
  </si>
  <si>
    <t>Technology</t>
  </si>
  <si>
    <t>Phones</t>
  </si>
  <si>
    <t>West Jordan</t>
  </si>
  <si>
    <t>Utah</t>
  </si>
  <si>
    <t>District of Columbia</t>
  </si>
  <si>
    <t>Altoona</t>
  </si>
  <si>
    <t>Binders</t>
  </si>
  <si>
    <t>San Francisco</t>
  </si>
  <si>
    <t>Nebraska</t>
  </si>
  <si>
    <t>Amarillo</t>
  </si>
  <si>
    <t>Appliances</t>
  </si>
  <si>
    <t>Fremont</t>
  </si>
  <si>
    <t>Pennsylvania</t>
  </si>
  <si>
    <t>Georgia</t>
  </si>
  <si>
    <t>Anaheim</t>
  </si>
  <si>
    <t>Philadelphia</t>
  </si>
  <si>
    <t>Illinois</t>
  </si>
  <si>
    <t>Idaho</t>
  </si>
  <si>
    <t>Andover</t>
  </si>
  <si>
    <t>Orem</t>
  </si>
  <si>
    <t>Minnesota</t>
  </si>
  <si>
    <t>Ann Arbor</t>
  </si>
  <si>
    <t>Paper</t>
  </si>
  <si>
    <t>Houston</t>
  </si>
  <si>
    <t>Michigan</t>
  </si>
  <si>
    <t>Indiana</t>
  </si>
  <si>
    <t>Antioch</t>
  </si>
  <si>
    <t>Richardson</t>
  </si>
  <si>
    <t>Iowa</t>
  </si>
  <si>
    <t>Apopka</t>
  </si>
  <si>
    <t>Home Office</t>
  </si>
  <si>
    <t>Central</t>
  </si>
  <si>
    <t>Naperville</t>
  </si>
  <si>
    <t>Kansas</t>
  </si>
  <si>
    <t>Apple Valley</t>
  </si>
  <si>
    <t>Melbourne</t>
  </si>
  <si>
    <t>New York</t>
  </si>
  <si>
    <t>Appleton</t>
  </si>
  <si>
    <t>Eagan</t>
  </si>
  <si>
    <t>Louisiana</t>
  </si>
  <si>
    <t>Arlington</t>
  </si>
  <si>
    <t>Westland</t>
  </si>
  <si>
    <t>Virginia</t>
  </si>
  <si>
    <t>Maine</t>
  </si>
  <si>
    <t>Arlington Heights</t>
  </si>
  <si>
    <t>Dover</t>
  </si>
  <si>
    <t>Tennessee</t>
  </si>
  <si>
    <t>Maryland</t>
  </si>
  <si>
    <t>Arvada</t>
  </si>
  <si>
    <t>New Albany</t>
  </si>
  <si>
    <t>Massachusetts</t>
  </si>
  <si>
    <t>Asheville</t>
  </si>
  <si>
    <t>New York City</t>
  </si>
  <si>
    <t>South Carolina</t>
  </si>
  <si>
    <t>Athens</t>
  </si>
  <si>
    <t>Troy</t>
  </si>
  <si>
    <t>Oregon</t>
  </si>
  <si>
    <t>Atlanta</t>
  </si>
  <si>
    <t>Chicago</t>
  </si>
  <si>
    <t>Mississippi</t>
  </si>
  <si>
    <t>Atlantic City</t>
  </si>
  <si>
    <t>East</t>
  </si>
  <si>
    <t>Gilbert</t>
  </si>
  <si>
    <t>Missouri</t>
  </si>
  <si>
    <t>Auburn</t>
  </si>
  <si>
    <t>Springfield</t>
  </si>
  <si>
    <t>Ohio</t>
  </si>
  <si>
    <t>Montana</t>
  </si>
  <si>
    <t>Aurora</t>
  </si>
  <si>
    <t>Jackson</t>
  </si>
  <si>
    <t>Austin</t>
  </si>
  <si>
    <t>Accessories</t>
  </si>
  <si>
    <t>Memphis</t>
  </si>
  <si>
    <t>Oklahoma</t>
  </si>
  <si>
    <t>Nevada</t>
  </si>
  <si>
    <t>Avondale</t>
  </si>
  <si>
    <t>Decatur</t>
  </si>
  <si>
    <t>New Mexico</t>
  </si>
  <si>
    <t>New Hampshire</t>
  </si>
  <si>
    <t>Bakersfield</t>
  </si>
  <si>
    <t>Durham</t>
  </si>
  <si>
    <t>New Jersey</t>
  </si>
  <si>
    <t>Baltimore</t>
  </si>
  <si>
    <t>Columbia</t>
  </si>
  <si>
    <t>Bangor</t>
  </si>
  <si>
    <t>Envelopes</t>
  </si>
  <si>
    <t>Rochester</t>
  </si>
  <si>
    <t>Bartlett</t>
  </si>
  <si>
    <t>Minneapolis</t>
  </si>
  <si>
    <t>Bayonne</t>
  </si>
  <si>
    <t>Portland</t>
  </si>
  <si>
    <t>North Dakota</t>
  </si>
  <si>
    <t>Baytown</t>
  </si>
  <si>
    <t>Saint Paul</t>
  </si>
  <si>
    <t>Beaumont</t>
  </si>
  <si>
    <t>Rhode Island</t>
  </si>
  <si>
    <t>Bedford</t>
  </si>
  <si>
    <t>First Class</t>
  </si>
  <si>
    <t>Charlotte</t>
  </si>
  <si>
    <t>Belleville</t>
  </si>
  <si>
    <t>Orland Park</t>
  </si>
  <si>
    <t>Bellevue</t>
  </si>
  <si>
    <t>Urbandale</t>
  </si>
  <si>
    <t>Bellingham</t>
  </si>
  <si>
    <t>Columbus</t>
  </si>
  <si>
    <t>Bethlehem</t>
  </si>
  <si>
    <t>Bristol</t>
  </si>
  <si>
    <t>South Dakota</t>
  </si>
  <si>
    <t>Beverly</t>
  </si>
  <si>
    <t>Wilmington</t>
  </si>
  <si>
    <t>Billings</t>
  </si>
  <si>
    <t>Bloomington</t>
  </si>
  <si>
    <t>Phoenix</t>
  </si>
  <si>
    <t>Vermont</t>
  </si>
  <si>
    <t>Boca Raton</t>
  </si>
  <si>
    <t>Roseville</t>
  </si>
  <si>
    <t>Boise</t>
  </si>
  <si>
    <t>Independence</t>
  </si>
  <si>
    <t>Bolingbrook</t>
  </si>
  <si>
    <t>Pasadena</t>
  </si>
  <si>
    <t>Bossier City</t>
  </si>
  <si>
    <t>Newark</t>
  </si>
  <si>
    <t>West Virginia</t>
  </si>
  <si>
    <t>Bowling Green</t>
  </si>
  <si>
    <t>Franklin</t>
  </si>
  <si>
    <t>Wyoming</t>
  </si>
  <si>
    <t>Boynton Beach</t>
  </si>
  <si>
    <t>Scottsdale</t>
  </si>
  <si>
    <t>Bozeman</t>
  </si>
  <si>
    <t>San Jose</t>
  </si>
  <si>
    <t>Grand Total</t>
  </si>
  <si>
    <t>Brentwood</t>
  </si>
  <si>
    <t>Edmond</t>
  </si>
  <si>
    <t>Bridgeton</t>
  </si>
  <si>
    <t>Carlsbad</t>
  </si>
  <si>
    <t>San Antonio</t>
  </si>
  <si>
    <t>Broken Arrow</t>
  </si>
  <si>
    <t>Fasteners</t>
  </si>
  <si>
    <t>Monroe</t>
  </si>
  <si>
    <t>Broomfield</t>
  </si>
  <si>
    <t>Fairfield</t>
  </si>
  <si>
    <t>Brownsville</t>
  </si>
  <si>
    <t>Grand Prairie</t>
  </si>
  <si>
    <t>Bryan</t>
  </si>
  <si>
    <t>Redlands</t>
  </si>
  <si>
    <t>Buffalo</t>
  </si>
  <si>
    <t>Hamilton</t>
  </si>
  <si>
    <t>Buffalo Grove</t>
  </si>
  <si>
    <t>Westfield</t>
  </si>
  <si>
    <t>Bullhead City</t>
  </si>
  <si>
    <t>Burbank</t>
  </si>
  <si>
    <t>Denver</t>
  </si>
  <si>
    <t>Burlington</t>
  </si>
  <si>
    <t>Dallas</t>
  </si>
  <si>
    <t>Caldwell</t>
  </si>
  <si>
    <t>Whittier</t>
  </si>
  <si>
    <t>Camarillo</t>
  </si>
  <si>
    <t>Saginaw</t>
  </si>
  <si>
    <t>Cambridge</t>
  </si>
  <si>
    <t>Medina</t>
  </si>
  <si>
    <t>Canton</t>
  </si>
  <si>
    <t>Dublin</t>
  </si>
  <si>
    <t>Detroit</t>
  </si>
  <si>
    <t>Carol Stream</t>
  </si>
  <si>
    <t>Tampa</t>
  </si>
  <si>
    <t>Carrollton</t>
  </si>
  <si>
    <t>Santa Clara</t>
  </si>
  <si>
    <t>Cary</t>
  </si>
  <si>
    <t>Lakeville</t>
  </si>
  <si>
    <t>Cedar Hill</t>
  </si>
  <si>
    <t>San Diego</t>
  </si>
  <si>
    <t>Cedar Rapids</t>
  </si>
  <si>
    <t>Champaign</t>
  </si>
  <si>
    <t>Chapel Hill</t>
  </si>
  <si>
    <t>Chandler</t>
  </si>
  <si>
    <t>Morristown</t>
  </si>
  <si>
    <t>Cincinnati</t>
  </si>
  <si>
    <t>Inglewood</t>
  </si>
  <si>
    <t>Charlottesville</t>
  </si>
  <si>
    <t>Tamarac</t>
  </si>
  <si>
    <t>Chattanooga</t>
  </si>
  <si>
    <t>Colorado Springs</t>
  </si>
  <si>
    <t>Chesapeake</t>
  </si>
  <si>
    <t>Chester</t>
  </si>
  <si>
    <t>Taylor</t>
  </si>
  <si>
    <t>Cheyenne</t>
  </si>
  <si>
    <t>Lakewood</t>
  </si>
  <si>
    <t>Chico</t>
  </si>
  <si>
    <t>Chula Vista</t>
  </si>
  <si>
    <t>Hackensack</t>
  </si>
  <si>
    <t>Saint Petersburg</t>
  </si>
  <si>
    <t>Citrus Heights</t>
  </si>
  <si>
    <t>Long Beach</t>
  </si>
  <si>
    <t>Clarksville</t>
  </si>
  <si>
    <t>Hesperia</t>
  </si>
  <si>
    <t>Cleveland</t>
  </si>
  <si>
    <t>Murfreesboro</t>
  </si>
  <si>
    <t>Clifton</t>
  </si>
  <si>
    <t>Layton</t>
  </si>
  <si>
    <t>Clinton</t>
  </si>
  <si>
    <t>Clovis</t>
  </si>
  <si>
    <t>Lowell</t>
  </si>
  <si>
    <t>Coachella</t>
  </si>
  <si>
    <t>Manchester</t>
  </si>
  <si>
    <t>College Station</t>
  </si>
  <si>
    <t>Harlingen</t>
  </si>
  <si>
    <t>Tucson</t>
  </si>
  <si>
    <t>Quincy</t>
  </si>
  <si>
    <t>Pembroke Pines</t>
  </si>
  <si>
    <t>Commerce City</t>
  </si>
  <si>
    <t>Des Moines</t>
  </si>
  <si>
    <t>Peoria</t>
  </si>
  <si>
    <t>Conroe</t>
  </si>
  <si>
    <t>Las Vegas</t>
  </si>
  <si>
    <t>Conway</t>
  </si>
  <si>
    <t>Warwick</t>
  </si>
  <si>
    <t>Coon Rapids</t>
  </si>
  <si>
    <t>Miami</t>
  </si>
  <si>
    <t>Coppell</t>
  </si>
  <si>
    <t>Huntington Beach</t>
  </si>
  <si>
    <t>Coral Gables</t>
  </si>
  <si>
    <t>Richmond</t>
  </si>
  <si>
    <t>Coral Springs</t>
  </si>
  <si>
    <t>Louisville</t>
  </si>
  <si>
    <t>Corpus Christi</t>
  </si>
  <si>
    <t>Lawrence</t>
  </si>
  <si>
    <t>Costa Mesa</t>
  </si>
  <si>
    <t>Cottage Grove</t>
  </si>
  <si>
    <t>New Rochelle</t>
  </si>
  <si>
    <t>Covington</t>
  </si>
  <si>
    <t>Gastonia</t>
  </si>
  <si>
    <t>Cranston</t>
  </si>
  <si>
    <t>Jacksonville</t>
  </si>
  <si>
    <t>Cuyahoga Falls</t>
  </si>
  <si>
    <t>Norman</t>
  </si>
  <si>
    <t>Danbury</t>
  </si>
  <si>
    <t>Park Ridge</t>
  </si>
  <si>
    <t>Danville</t>
  </si>
  <si>
    <t>Davis</t>
  </si>
  <si>
    <t>Lindenhurst</t>
  </si>
  <si>
    <t>Daytona Beach</t>
  </si>
  <si>
    <t>Huntsville</t>
  </si>
  <si>
    <t>Dearborn</t>
  </si>
  <si>
    <t>Fayetteville</t>
  </si>
  <si>
    <t>Dearborn Heights</t>
  </si>
  <si>
    <t>Parker</t>
  </si>
  <si>
    <t>Deer Park</t>
  </si>
  <si>
    <t>Delray Beach</t>
  </si>
  <si>
    <t>Gladstone</t>
  </si>
  <si>
    <t>Deltona</t>
  </si>
  <si>
    <t>Great Falls</t>
  </si>
  <si>
    <t>Lakeland</t>
  </si>
  <si>
    <t>Montgomery</t>
  </si>
  <si>
    <t>Des Plaines</t>
  </si>
  <si>
    <t>Mesa</t>
  </si>
  <si>
    <t>Green Bay</t>
  </si>
  <si>
    <t>Draper</t>
  </si>
  <si>
    <t>Marysville</t>
  </si>
  <si>
    <t>Salem</t>
  </si>
  <si>
    <t>Dubuque</t>
  </si>
  <si>
    <t>Laredo</t>
  </si>
  <si>
    <t>Grove City</t>
  </si>
  <si>
    <t>East Orange</t>
  </si>
  <si>
    <t>Warner Robins</t>
  </si>
  <si>
    <t>East Point</t>
  </si>
  <si>
    <t>Vallejo</t>
  </si>
  <si>
    <t>Eau Claire</t>
  </si>
  <si>
    <t>Mission Viejo</t>
  </si>
  <si>
    <t>Edinburg</t>
  </si>
  <si>
    <t>Rochester Hills</t>
  </si>
  <si>
    <t>Plainfield</t>
  </si>
  <si>
    <t>Edmonds</t>
  </si>
  <si>
    <t>Sierra Vista</t>
  </si>
  <si>
    <t>El Cajon</t>
  </si>
  <si>
    <t>Vancouver</t>
  </si>
  <si>
    <t>El Paso</t>
  </si>
  <si>
    <t>Supplies</t>
  </si>
  <si>
    <t>Elkhart</t>
  </si>
  <si>
    <t>Tyler</t>
  </si>
  <si>
    <t>Elmhurst</t>
  </si>
  <si>
    <t>Elyria</t>
  </si>
  <si>
    <t>Waynesboro</t>
  </si>
  <si>
    <t>Encinitas</t>
  </si>
  <si>
    <t>Englewood</t>
  </si>
  <si>
    <t>Escondido</t>
  </si>
  <si>
    <t>Palm Coast</t>
  </si>
  <si>
    <t>Eugene</t>
  </si>
  <si>
    <t>Mount Vernon</t>
  </si>
  <si>
    <t>Evanston</t>
  </si>
  <si>
    <t>Hialeah</t>
  </si>
  <si>
    <t>Everett</t>
  </si>
  <si>
    <t>Oceanside</t>
  </si>
  <si>
    <t>Fargo</t>
  </si>
  <si>
    <t>Trenton</t>
  </si>
  <si>
    <t>Farmington</t>
  </si>
  <si>
    <t>Florence</t>
  </si>
  <si>
    <t>Lancaster</t>
  </si>
  <si>
    <t>Fort Collins</t>
  </si>
  <si>
    <t>Lake Elsinore</t>
  </si>
  <si>
    <t>Omaha</t>
  </si>
  <si>
    <t>Frankfort</t>
  </si>
  <si>
    <t>Santa Ana</t>
  </si>
  <si>
    <t>Freeport</t>
  </si>
  <si>
    <t>Milwaukee</t>
  </si>
  <si>
    <t>Fresno</t>
  </si>
  <si>
    <t>Lorain</t>
  </si>
  <si>
    <t>Frisco</t>
  </si>
  <si>
    <t>Linden</t>
  </si>
  <si>
    <t>Gaithersburg</t>
  </si>
  <si>
    <t>Salinas</t>
  </si>
  <si>
    <t>Garden City</t>
  </si>
  <si>
    <t>New Brunswick</t>
  </si>
  <si>
    <t>Garland</t>
  </si>
  <si>
    <t>Machines</t>
  </si>
  <si>
    <t>Norwich</t>
  </si>
  <si>
    <t>Georgetown</t>
  </si>
  <si>
    <t>Toledo</t>
  </si>
  <si>
    <t>Glendale</t>
  </si>
  <si>
    <t>Riverside</t>
  </si>
  <si>
    <t>Glenview</t>
  </si>
  <si>
    <t>Torrance</t>
  </si>
  <si>
    <t>Goldsboro</t>
  </si>
  <si>
    <t>Round Rock</t>
  </si>
  <si>
    <t>Grand Island</t>
  </si>
  <si>
    <t>Virginia Beach</t>
  </si>
  <si>
    <t>Grand Rapids</t>
  </si>
  <si>
    <t>Murrieta</t>
  </si>
  <si>
    <t>Grapevine</t>
  </si>
  <si>
    <t>Olympia</t>
  </si>
  <si>
    <t>Greeley</t>
  </si>
  <si>
    <t>Jefferson City</t>
  </si>
  <si>
    <t>Saint Peters</t>
  </si>
  <si>
    <t>Greensboro</t>
  </si>
  <si>
    <t>Rockford</t>
  </si>
  <si>
    <t>Greenville</t>
  </si>
  <si>
    <t>Greenwood</t>
  </si>
  <si>
    <t>Yonkers</t>
  </si>
  <si>
    <t>Gresham</t>
  </si>
  <si>
    <t>Oakland</t>
  </si>
  <si>
    <t>Gulfport</t>
  </si>
  <si>
    <t>Roswell</t>
  </si>
  <si>
    <t>Hagerstown</t>
  </si>
  <si>
    <t>Jonesboro</t>
  </si>
  <si>
    <t>Haltom City</t>
  </si>
  <si>
    <t>Homestead</t>
  </si>
  <si>
    <t>Hampton</t>
  </si>
  <si>
    <t>La Porte</t>
  </si>
  <si>
    <t>Lansing</t>
  </si>
  <si>
    <t>Harrisonburg</t>
  </si>
  <si>
    <t>Hattiesburg</t>
  </si>
  <si>
    <t>Reno</t>
  </si>
  <si>
    <t>Helena</t>
  </si>
  <si>
    <t>Hempstead</t>
  </si>
  <si>
    <t>Royal Oak</t>
  </si>
  <si>
    <t>Hendersonville</t>
  </si>
  <si>
    <t>Rockville</t>
  </si>
  <si>
    <t>Hickory</t>
  </si>
  <si>
    <t>Highland Park</t>
  </si>
  <si>
    <t>Hillsboro</t>
  </si>
  <si>
    <t>Holland</t>
  </si>
  <si>
    <t>Hollywood</t>
  </si>
  <si>
    <t>Macon</t>
  </si>
  <si>
    <t>Holyoke</t>
  </si>
  <si>
    <t>Providence</t>
  </si>
  <si>
    <t>Hoover</t>
  </si>
  <si>
    <t>Pueblo</t>
  </si>
  <si>
    <t>Hot Springs</t>
  </si>
  <si>
    <t>Murray</t>
  </si>
  <si>
    <t>Middletown</t>
  </si>
  <si>
    <t>Pico Rivera</t>
  </si>
  <si>
    <t>Indianapolis</t>
  </si>
  <si>
    <t>Provo</t>
  </si>
  <si>
    <t>Pleasant Grove</t>
  </si>
  <si>
    <t>Iowa City</t>
  </si>
  <si>
    <t>Smyrna</t>
  </si>
  <si>
    <t>Irving</t>
  </si>
  <si>
    <t>Parma</t>
  </si>
  <si>
    <t>Mobile</t>
  </si>
  <si>
    <t>New Bedford</t>
  </si>
  <si>
    <t>Jamestown</t>
  </si>
  <si>
    <t>Vineland</t>
  </si>
  <si>
    <t>Johnson City</t>
  </si>
  <si>
    <t>Niagara Falls</t>
  </si>
  <si>
    <t>Jupiter</t>
  </si>
  <si>
    <t>Thomasville</t>
  </si>
  <si>
    <t>Keller</t>
  </si>
  <si>
    <t>Westminster</t>
  </si>
  <si>
    <t>Kenner</t>
  </si>
  <si>
    <t>Kenosha</t>
  </si>
  <si>
    <t>Pomona</t>
  </si>
  <si>
    <t>Kent</t>
  </si>
  <si>
    <t>North Las Vegas</t>
  </si>
  <si>
    <t>Kirkwood</t>
  </si>
  <si>
    <t>Kissimmee</t>
  </si>
  <si>
    <t>Tempe</t>
  </si>
  <si>
    <t>Knoxville</t>
  </si>
  <si>
    <t>Laguna Niguel</t>
  </si>
  <si>
    <t>La Crosse</t>
  </si>
  <si>
    <t>La Mesa</t>
  </si>
  <si>
    <t>Watertown</t>
  </si>
  <si>
    <t>La Quinta</t>
  </si>
  <si>
    <t>Lafayette</t>
  </si>
  <si>
    <t>Lake Charles</t>
  </si>
  <si>
    <t>Lake Forest</t>
  </si>
  <si>
    <t>Tigard</t>
  </si>
  <si>
    <t>Skokie</t>
  </si>
  <si>
    <t>Plano</t>
  </si>
  <si>
    <t>Suffolk</t>
  </si>
  <si>
    <t>Las Cruces</t>
  </si>
  <si>
    <t>Laurel</t>
  </si>
  <si>
    <t>Lawton</t>
  </si>
  <si>
    <t>Olathe</t>
  </si>
  <si>
    <t>League City</t>
  </si>
  <si>
    <t>Tulsa</t>
  </si>
  <si>
    <t>Lebanon</t>
  </si>
  <si>
    <t>Redmond</t>
  </si>
  <si>
    <t>Lehi</t>
  </si>
  <si>
    <t>Raleigh</t>
  </si>
  <si>
    <t>Leominster</t>
  </si>
  <si>
    <t>Muskogee</t>
  </si>
  <si>
    <t>Lewiston</t>
  </si>
  <si>
    <t>Meriden</t>
  </si>
  <si>
    <t>Lincoln Park</t>
  </si>
  <si>
    <t>South Bend</t>
  </si>
  <si>
    <t>Spokane</t>
  </si>
  <si>
    <t>Little Rock</t>
  </si>
  <si>
    <t>Littleton</t>
  </si>
  <si>
    <t>Port Orange</t>
  </si>
  <si>
    <t>Lodi</t>
  </si>
  <si>
    <t>Medford</t>
  </si>
  <si>
    <t>Logan</t>
  </si>
  <si>
    <t>Missoula</t>
  </si>
  <si>
    <t>Longmont</t>
  </si>
  <si>
    <t>Longview</t>
  </si>
  <si>
    <t>Reading</t>
  </si>
  <si>
    <t>Paterson</t>
  </si>
  <si>
    <t>Oklahoma City</t>
  </si>
  <si>
    <t>Loveland</t>
  </si>
  <si>
    <t>Lubbock</t>
  </si>
  <si>
    <t>San Bernardino</t>
  </si>
  <si>
    <t>Malden</t>
  </si>
  <si>
    <t>Perth Amboy</t>
  </si>
  <si>
    <t>Manhattan</t>
  </si>
  <si>
    <t>Ontario</t>
  </si>
  <si>
    <t>Mansfield</t>
  </si>
  <si>
    <t>Rancho Cucamonga</t>
  </si>
  <si>
    <t>Manteca</t>
  </si>
  <si>
    <t>Moorhead</t>
  </si>
  <si>
    <t>Maple Grove</t>
  </si>
  <si>
    <t>Mesquite</t>
  </si>
  <si>
    <t>Margate</t>
  </si>
  <si>
    <t>Stockton</t>
  </si>
  <si>
    <t>Marietta</t>
  </si>
  <si>
    <t>Ormond Beach</t>
  </si>
  <si>
    <t>Marion</t>
  </si>
  <si>
    <t>Sunnyvale</t>
  </si>
  <si>
    <t>Marlborough</t>
  </si>
  <si>
    <t>York</t>
  </si>
  <si>
    <t>Mason</t>
  </si>
  <si>
    <t>Saint Louis</t>
  </si>
  <si>
    <t>Mcallen</t>
  </si>
  <si>
    <t>San Angelo</t>
  </si>
  <si>
    <t>Salt Lake City</t>
  </si>
  <si>
    <t>Mentor</t>
  </si>
  <si>
    <t>Meridian</t>
  </si>
  <si>
    <t>Southaven</t>
  </si>
  <si>
    <t>New Castle</t>
  </si>
  <si>
    <t>Midland</t>
  </si>
  <si>
    <t>Sioux Falls</t>
  </si>
  <si>
    <t>Milford</t>
  </si>
  <si>
    <t>Sacramento</t>
  </si>
  <si>
    <t>Miramar</t>
  </si>
  <si>
    <t>Thousand Oaks</t>
  </si>
  <si>
    <t>Mishawaka</t>
  </si>
  <si>
    <t>Missouri City</t>
  </si>
  <si>
    <t>Sparks</t>
  </si>
  <si>
    <t>Modesto</t>
  </si>
  <si>
    <t>Passaic</t>
  </si>
  <si>
    <t>Montebello</t>
  </si>
  <si>
    <t>North Charleston</t>
  </si>
  <si>
    <t>Newport News</t>
  </si>
  <si>
    <t>Moreno Valley</t>
  </si>
  <si>
    <t>Morgan Hill</t>
  </si>
  <si>
    <t>Tallahassee</t>
  </si>
  <si>
    <t>Mount Pleasant</t>
  </si>
  <si>
    <t>Nashville</t>
  </si>
  <si>
    <t>Woodstock</t>
  </si>
  <si>
    <t>Wheeling</t>
  </si>
  <si>
    <t>Summerville</t>
  </si>
  <si>
    <t>Nashua</t>
  </si>
  <si>
    <t>Vacaville</t>
  </si>
  <si>
    <t>Waukesha</t>
  </si>
  <si>
    <t>Pompano Beach</t>
  </si>
  <si>
    <t>Redondo Beach</t>
  </si>
  <si>
    <t>Orlando</t>
  </si>
  <si>
    <t>Noblesville</t>
  </si>
  <si>
    <t>Orange</t>
  </si>
  <si>
    <t>Norfolk</t>
  </si>
  <si>
    <t>Copiers</t>
  </si>
  <si>
    <t>Normal</t>
  </si>
  <si>
    <t>North Miami</t>
  </si>
  <si>
    <t>Sterling Heights</t>
  </si>
  <si>
    <t>Oak Park</t>
  </si>
  <si>
    <t>Pharr</t>
  </si>
  <si>
    <t>Odessa</t>
  </si>
  <si>
    <t>Woodland</t>
  </si>
  <si>
    <t>Pearland</t>
  </si>
  <si>
    <t>San Mateo</t>
  </si>
  <si>
    <t>Visalia</t>
  </si>
  <si>
    <t>Oswego</t>
  </si>
  <si>
    <t>Overland Park</t>
  </si>
  <si>
    <t>Temecula</t>
  </si>
  <si>
    <t>Owensboro</t>
  </si>
  <si>
    <t>Yucaipa</t>
  </si>
  <si>
    <t>Oxnard</t>
  </si>
  <si>
    <t>Revere</t>
  </si>
  <si>
    <t>Palatine</t>
  </si>
  <si>
    <t>Tinley Park</t>
  </si>
  <si>
    <t>Santa Fe</t>
  </si>
  <si>
    <t>Pasco</t>
  </si>
  <si>
    <t>Same Day</t>
  </si>
  <si>
    <t>Saint Cloud</t>
  </si>
  <si>
    <t>Plantation</t>
  </si>
  <si>
    <t>Port Saint Lucie</t>
  </si>
  <si>
    <t>Pensacola</t>
  </si>
  <si>
    <t>Rock Hill</t>
  </si>
  <si>
    <t>West Allis</t>
  </si>
  <si>
    <t>Thornton</t>
  </si>
  <si>
    <t>Pine Bluff</t>
  </si>
  <si>
    <t>Texarkana</t>
  </si>
  <si>
    <t>Pocatello</t>
  </si>
  <si>
    <t>Woonsocket</t>
  </si>
  <si>
    <t>Superior</t>
  </si>
  <si>
    <t>Port Arthur</t>
  </si>
  <si>
    <t>Portage</t>
  </si>
  <si>
    <t>Wichita</t>
  </si>
  <si>
    <t>Rapid City</t>
  </si>
  <si>
    <t>The Colony</t>
  </si>
  <si>
    <t>Redding</t>
  </si>
  <si>
    <t>Redwood City</t>
  </si>
  <si>
    <t>San Gabriel</t>
  </si>
  <si>
    <t>Renton</t>
  </si>
  <si>
    <t>Sandy Springs</t>
  </si>
  <si>
    <t>Rio Rancho</t>
  </si>
  <si>
    <t>Rome</t>
  </si>
  <si>
    <t>Rogers</t>
  </si>
  <si>
    <t>Waterbury</t>
  </si>
  <si>
    <t>Romeoville</t>
  </si>
  <si>
    <t>Yuma</t>
  </si>
  <si>
    <t>Wausau</t>
  </si>
  <si>
    <t>Saint Charles</t>
  </si>
  <si>
    <t>Tuscaloosa</t>
  </si>
  <si>
    <t>Waco</t>
  </si>
  <si>
    <t>San Clemente</t>
  </si>
  <si>
    <t>Woodbury</t>
  </si>
  <si>
    <t>San Luis Obispo</t>
  </si>
  <si>
    <t>San Marcos</t>
  </si>
  <si>
    <t>Santa Barbara</t>
  </si>
  <si>
    <t>Sanford</t>
  </si>
  <si>
    <t>Santa Maria</t>
  </si>
  <si>
    <t>Sheboygan</t>
  </si>
  <si>
    <t>Shelton</t>
  </si>
  <si>
    <t>Utica</t>
  </si>
  <si>
    <t>Springdale</t>
  </si>
  <si>
    <t>Waterloo</t>
  </si>
  <si>
    <t>Texas City</t>
  </si>
  <si>
    <t>Wilson</t>
  </si>
  <si>
    <t>West Palm Beach</t>
  </si>
  <si>
    <t>Twin Falls</t>
  </si>
  <si>
    <t>STATE</t>
  </si>
  <si>
    <t>CITY</t>
  </si>
  <si>
    <t>TOTAL SALES</t>
  </si>
  <si>
    <t>SALES</t>
  </si>
  <si>
    <t>ID</t>
  </si>
  <si>
    <t>KentuckyHenderson</t>
  </si>
  <si>
    <t>CaliforniaLos Angeles</t>
  </si>
  <si>
    <t>FloridaFort Lauderdale</t>
  </si>
  <si>
    <t>North CarolinaConcord</t>
  </si>
  <si>
    <t>WashingtonSeattle</t>
  </si>
  <si>
    <t>TexasFort Worth</t>
  </si>
  <si>
    <t>WisconsinMadison</t>
  </si>
  <si>
    <t>UtahWest Jordan</t>
  </si>
  <si>
    <t>CaliforniaSan Francisco</t>
  </si>
  <si>
    <t>NebraskaFremont</t>
  </si>
  <si>
    <t>PennsylvaniaPhiladelphia</t>
  </si>
  <si>
    <t>UtahOrem</t>
  </si>
  <si>
    <t>TexasHouston</t>
  </si>
  <si>
    <t>TexasRichardson</t>
  </si>
  <si>
    <t>IllinoisNaperville</t>
  </si>
  <si>
    <t>FloridaMelbourne</t>
  </si>
  <si>
    <t>MinnesotaEagan</t>
  </si>
  <si>
    <t>MichiganWestland</t>
  </si>
  <si>
    <t>DelawareDover</t>
  </si>
  <si>
    <t>IndianaNew Albany</t>
  </si>
  <si>
    <t>New YorkNew York City</t>
  </si>
  <si>
    <t>New YorkTroy</t>
  </si>
  <si>
    <t>IllinoisChicago</t>
  </si>
  <si>
    <t>ArizonaGilbert</t>
  </si>
  <si>
    <t>VirginiaSpringfield</t>
  </si>
  <si>
    <t>MichiganJackson</t>
  </si>
  <si>
    <t>TennesseeMemphis</t>
  </si>
  <si>
    <t>AlabamaDecatur</t>
  </si>
  <si>
    <t>North CarolinaDurham</t>
  </si>
  <si>
    <t>South CarolinaColumbia</t>
  </si>
  <si>
    <t>MinnesotaRochester</t>
  </si>
  <si>
    <t>MinnesotaMinneapolis</t>
  </si>
  <si>
    <t>OregonPortland</t>
  </si>
  <si>
    <t>MinnesotaSaint Paul</t>
  </si>
  <si>
    <t>ColoradoAurora</t>
  </si>
  <si>
    <t>North CarolinaCharlotte</t>
  </si>
  <si>
    <t>IllinoisOrland Park</t>
  </si>
  <si>
    <t>IowaUrbandale</t>
  </si>
  <si>
    <t>OhioColumbus</t>
  </si>
  <si>
    <t>TennesseeBristol</t>
  </si>
  <si>
    <t>DelawareWilmington</t>
  </si>
  <si>
    <t>IllinoisBloomington</t>
  </si>
  <si>
    <t>ArizonaPhoenix</t>
  </si>
  <si>
    <t>CaliforniaRoseville</t>
  </si>
  <si>
    <t>MissouriIndependence</t>
  </si>
  <si>
    <t>CaliforniaPasadena</t>
  </si>
  <si>
    <t>OhioNewark</t>
  </si>
  <si>
    <t>WisconsinFranklin</t>
  </si>
  <si>
    <t>ArizonaScottsdale</t>
  </si>
  <si>
    <t>CaliforniaSan Jose</t>
  </si>
  <si>
    <t>OklahomaEdmond</t>
  </si>
  <si>
    <t>New MexicoCarlsbad</t>
  </si>
  <si>
    <t>TexasSan Antonio</t>
  </si>
  <si>
    <t>IllinoisDecatur</t>
  </si>
  <si>
    <t>LouisianaMonroe</t>
  </si>
  <si>
    <t>ConnecticutFairfield</t>
  </si>
  <si>
    <t>TexasGrand Prairie</t>
  </si>
  <si>
    <t>CaliforniaRedlands</t>
  </si>
  <si>
    <t>OhioHamilton</t>
  </si>
  <si>
    <t>New JerseyWestfield</t>
  </si>
  <si>
    <t>OhioAkron</t>
  </si>
  <si>
    <t>ColoradoDenver</t>
  </si>
  <si>
    <t>TexasDallas</t>
  </si>
  <si>
    <t>TennesseeFranklin</t>
  </si>
  <si>
    <t>CaliforniaWhittier</t>
  </si>
  <si>
    <t>MichiganSaginaw</t>
  </si>
  <si>
    <t>OhioMedina</t>
  </si>
  <si>
    <t>OhioDublin</t>
  </si>
  <si>
    <t>MichiganDetroit</t>
  </si>
  <si>
    <t>TennesseeColumbia</t>
  </si>
  <si>
    <t>FloridaTampa</t>
  </si>
  <si>
    <t>CaliforniaSanta Clara</t>
  </si>
  <si>
    <t>MinnesotaLakeville</t>
  </si>
  <si>
    <t>CaliforniaSan Diego</t>
  </si>
  <si>
    <t>TexasPasadena</t>
  </si>
  <si>
    <t>CaliforniaBrentwood</t>
  </si>
  <si>
    <t>North CarolinaChapel Hill</t>
  </si>
  <si>
    <t>New JerseyMorristown</t>
  </si>
  <si>
    <t>OhioCincinnati</t>
  </si>
  <si>
    <t>CaliforniaInglewood</t>
  </si>
  <si>
    <t>FloridaTamarac</t>
  </si>
  <si>
    <t>ColoradoColorado Springs</t>
  </si>
  <si>
    <t>New JerseyBelleville</t>
  </si>
  <si>
    <t>MichiganTaylor</t>
  </si>
  <si>
    <t>New JerseyLakewood</t>
  </si>
  <si>
    <t>VirginiaArlington</t>
  </si>
  <si>
    <t>ColoradoArvada</t>
  </si>
  <si>
    <t>New JerseyHackensack</t>
  </si>
  <si>
    <t>FloridaSaint Petersburg</t>
  </si>
  <si>
    <t>CaliforniaLong Beach</t>
  </si>
  <si>
    <t>CaliforniaHesperia</t>
  </si>
  <si>
    <t>TennesseeMurfreesboro</t>
  </si>
  <si>
    <t>UtahLayton</t>
  </si>
  <si>
    <t>TexasAustin</t>
  </si>
  <si>
    <t>MassachusettsLowell</t>
  </si>
  <si>
    <t>GeorgiaColumbus</t>
  </si>
  <si>
    <t>ConnecticutManchester</t>
  </si>
  <si>
    <t>TexasHarlingen</t>
  </si>
  <si>
    <t>ArizonaTucson</t>
  </si>
  <si>
    <t>IllinoisQuincy</t>
  </si>
  <si>
    <t>MassachusettsFranklin</t>
  </si>
  <si>
    <t>FloridaPembroke Pines</t>
  </si>
  <si>
    <t>WashingtonDes Moines</t>
  </si>
  <si>
    <t>IllinoisPeoria</t>
  </si>
  <si>
    <t>NevadaLas Vegas</t>
  </si>
  <si>
    <t>Rhode IslandWarwick</t>
  </si>
  <si>
    <t>FloridaMiami</t>
  </si>
  <si>
    <t>North CarolinaWilmington</t>
  </si>
  <si>
    <t>CaliforniaHuntington Beach</t>
  </si>
  <si>
    <t>KentuckyRichmond</t>
  </si>
  <si>
    <t>ColoradoLouisville</t>
  </si>
  <si>
    <t>MassachusettsLawrence</t>
  </si>
  <si>
    <t>MississippiJackson</t>
  </si>
  <si>
    <t>MichiganCanton</t>
  </si>
  <si>
    <t>New YorkNew Rochelle</t>
  </si>
  <si>
    <t>North CarolinaGastonia</t>
  </si>
  <si>
    <t>FloridaJacksonville</t>
  </si>
  <si>
    <t>IndianaColumbus</t>
  </si>
  <si>
    <t>New YorkAuburn</t>
  </si>
  <si>
    <t>OklahomaNorman</t>
  </si>
  <si>
    <t>CaliforniaConcord</t>
  </si>
  <si>
    <t>IllinoisPark Ridge</t>
  </si>
  <si>
    <t>TexasAmarillo</t>
  </si>
  <si>
    <t>New YorkLindenhurst</t>
  </si>
  <si>
    <t>TexasHuntsville</t>
  </si>
  <si>
    <t>New YorkRochester</t>
  </si>
  <si>
    <t>ArkansasFayetteville</t>
  </si>
  <si>
    <t>CaliforniaCosta Mesa</t>
  </si>
  <si>
    <t>ColoradoParker</t>
  </si>
  <si>
    <t>GeorgiaAtlanta</t>
  </si>
  <si>
    <t>MissouriGladstone</t>
  </si>
  <si>
    <t>MontanaGreat Falls</t>
  </si>
  <si>
    <t>FloridaLakeland</t>
  </si>
  <si>
    <t>AlabamaMontgomery</t>
  </si>
  <si>
    <t>ArizonaMesa</t>
  </si>
  <si>
    <t>WisconsinGreen Bay</t>
  </si>
  <si>
    <t>OhioSpringfield</t>
  </si>
  <si>
    <t>CaliforniaAnaheim</t>
  </si>
  <si>
    <t>WashingtonMarysville</t>
  </si>
  <si>
    <t>OregonSalem</t>
  </si>
  <si>
    <t>TexasLaredo</t>
  </si>
  <si>
    <t>OhioGrove City</t>
  </si>
  <si>
    <t>MichiganDearborn</t>
  </si>
  <si>
    <t>GeorgiaWarner Robins</t>
  </si>
  <si>
    <t>CaliforniaVallejo</t>
  </si>
  <si>
    <t>CaliforniaMission Viejo</t>
  </si>
  <si>
    <t>MichiganRochester Hills</t>
  </si>
  <si>
    <t>New JerseyPlainfield</t>
  </si>
  <si>
    <t>ArizonaSierra Vista</t>
  </si>
  <si>
    <t>WashingtonVancouver</t>
  </si>
  <si>
    <t>IllinoisAurora</t>
  </si>
  <si>
    <t>TexasArlington</t>
  </si>
  <si>
    <t>KentuckyLouisville</t>
  </si>
  <si>
    <t>OhioCleveland</t>
  </si>
  <si>
    <t>TexasTyler</t>
  </si>
  <si>
    <t>North CarolinaBurlington</t>
  </si>
  <si>
    <t>VirginiaWaynesboro</t>
  </si>
  <si>
    <t>PennsylvaniaChester</t>
  </si>
  <si>
    <t>North CarolinaCary</t>
  </si>
  <si>
    <t>FloridaPalm Coast</t>
  </si>
  <si>
    <t>New YorkMount Vernon</t>
  </si>
  <si>
    <t>FloridaHialeah</t>
  </si>
  <si>
    <t>New YorkOceanside</t>
  </si>
  <si>
    <t>IllinoisEvanston</t>
  </si>
  <si>
    <t>MichiganTrenton</t>
  </si>
  <si>
    <t>MinnesotaCottage Grove</t>
  </si>
  <si>
    <t>LouisianaBossier City</t>
  </si>
  <si>
    <t>IowaDes Moines</t>
  </si>
  <si>
    <t>CaliforniaLancaster</t>
  </si>
  <si>
    <t>VirginiaRichmond</t>
  </si>
  <si>
    <t>North CarolinaAsheville</t>
  </si>
  <si>
    <t>CaliforniaLake Elsinore</t>
  </si>
  <si>
    <t>NebraskaOmaha</t>
  </si>
  <si>
    <t>WashingtonEdmonds</t>
  </si>
  <si>
    <t>CaliforniaSanta Ana</t>
  </si>
  <si>
    <t>WisconsinMilwaukee</t>
  </si>
  <si>
    <t>KentuckyFlorence</t>
  </si>
  <si>
    <t>OhioLorain</t>
  </si>
  <si>
    <t>New JerseyLinden</t>
  </si>
  <si>
    <t>CaliforniaSalinas</t>
  </si>
  <si>
    <t>New JerseyNew Brunswick</t>
  </si>
  <si>
    <t>PennsylvaniaLancaster</t>
  </si>
  <si>
    <t>New HampshireConcord</t>
  </si>
  <si>
    <t>MarylandColumbia</t>
  </si>
  <si>
    <t>TexasGarland</t>
  </si>
  <si>
    <t>ConnecticutNorwich</t>
  </si>
  <si>
    <t>VirginiaAlexandria</t>
  </si>
  <si>
    <t>OhioToledo</t>
  </si>
  <si>
    <t>New MexicoFarmington</t>
  </si>
  <si>
    <t>CaliforniaRiverside</t>
  </si>
  <si>
    <t>CaliforniaTorrance</t>
  </si>
  <si>
    <t>TexasRound Rock</t>
  </si>
  <si>
    <t>CaliforniaOceanside</t>
  </si>
  <si>
    <t>FloridaBoca Raton</t>
  </si>
  <si>
    <t>VirginiaVirginia Beach</t>
  </si>
  <si>
    <t>CaliforniaMurrieta</t>
  </si>
  <si>
    <t>North CarolinaJacksonville</t>
  </si>
  <si>
    <t>IowaBurlington</t>
  </si>
  <si>
    <t>WashingtonOlympia</t>
  </si>
  <si>
    <t>District of ColumbiaWashington</t>
  </si>
  <si>
    <t>MissouriJefferson City</t>
  </si>
  <si>
    <t>MissouriSaint Peters</t>
  </si>
  <si>
    <t>IllinoisRockford</t>
  </si>
  <si>
    <t>TexasBrownsville</t>
  </si>
  <si>
    <t>New YorkYonkers</t>
  </si>
  <si>
    <t>CaliforniaOakland</t>
  </si>
  <si>
    <t>North CarolinaMonroe</t>
  </si>
  <si>
    <t>MarylandClinton</t>
  </si>
  <si>
    <t>CaliforniaEncinitas</t>
  </si>
  <si>
    <t>GeorgiaRoswell</t>
  </si>
  <si>
    <t>ArkansasJonesboro</t>
  </si>
  <si>
    <t>IndianaRichmond</t>
  </si>
  <si>
    <t>CaliforniaAntioch</t>
  </si>
  <si>
    <t>FloridaHomestead</t>
  </si>
  <si>
    <t>IndianaLa Porte</t>
  </si>
  <si>
    <t>MichiganLansing</t>
  </si>
  <si>
    <t>OhioCuyahoga Falls</t>
  </si>
  <si>
    <t>NevadaReno</t>
  </si>
  <si>
    <t>VirginiaHarrisonburg</t>
  </si>
  <si>
    <t>CaliforniaEscondido</t>
  </si>
  <si>
    <t>MichiganRoyal Oak</t>
  </si>
  <si>
    <t>MarylandRockville</t>
  </si>
  <si>
    <t>FloridaCoral Springs</t>
  </si>
  <si>
    <t>New YorkBuffalo</t>
  </si>
  <si>
    <t>FloridaBoynton Beach</t>
  </si>
  <si>
    <t>MississippiGulfport</t>
  </si>
  <si>
    <t>CaliforniaFresno</t>
  </si>
  <si>
    <t>North CarolinaGreenville</t>
  </si>
  <si>
    <t>New YorkLong Beach</t>
  </si>
  <si>
    <t>AlabamaFlorence</t>
  </si>
  <si>
    <t>GeorgiaMacon</t>
  </si>
  <si>
    <t>IowaCedar Rapids</t>
  </si>
  <si>
    <t>Rhode IslandProvidence</t>
  </si>
  <si>
    <t>ColoradoPueblo</t>
  </si>
  <si>
    <t>CaliforniaFairfield</t>
  </si>
  <si>
    <t>FloridaDeltona</t>
  </si>
  <si>
    <t>KentuckyMurray</t>
  </si>
  <si>
    <t>ConnecticutMiddletown</t>
  </si>
  <si>
    <t>New YorkFreeport</t>
  </si>
  <si>
    <t>CaliforniaPico Rivera</t>
  </si>
  <si>
    <t>UtahProvo</t>
  </si>
  <si>
    <t>UtahPleasant Grove</t>
  </si>
  <si>
    <t>GeorgiaSmyrna</t>
  </si>
  <si>
    <t>VirginiaSalem</t>
  </si>
  <si>
    <t>OhioParma</t>
  </si>
  <si>
    <t>AlabamaMobile</t>
  </si>
  <si>
    <t>MassachusettsNew Bedford</t>
  </si>
  <si>
    <t>TexasIrving</t>
  </si>
  <si>
    <t>New JerseyVineland</t>
  </si>
  <si>
    <t>ArizonaGlendale</t>
  </si>
  <si>
    <t>New YorkNiagara Falls</t>
  </si>
  <si>
    <t>North CarolinaThomasville</t>
  </si>
  <si>
    <t>CaliforniaWestminster</t>
  </si>
  <si>
    <t>TennesseeJackson</t>
  </si>
  <si>
    <t>TexasCoppell</t>
  </si>
  <si>
    <t>CaliforniaPomona</t>
  </si>
  <si>
    <t>NevadaNorth Las Vegas</t>
  </si>
  <si>
    <t>PennsylvaniaAllentown</t>
  </si>
  <si>
    <t>DelawareNewark</t>
  </si>
  <si>
    <t>ArizonaTempe</t>
  </si>
  <si>
    <t>CaliforniaLaguna Niguel</t>
  </si>
  <si>
    <t>New JerseyBridgeton</t>
  </si>
  <si>
    <t>MassachusettsEverett</t>
  </si>
  <si>
    <t>New YorkWatertown</t>
  </si>
  <si>
    <t>WisconsinAppleton</t>
  </si>
  <si>
    <t>WashingtonBellevue</t>
  </si>
  <si>
    <t>TexasAllen</t>
  </si>
  <si>
    <t>TexasEl Paso</t>
  </si>
  <si>
    <t>TexasGrapevine</t>
  </si>
  <si>
    <t>TexasCarrollton</t>
  </si>
  <si>
    <t>TennesseeSmyrna</t>
  </si>
  <si>
    <t>WashingtonKent</t>
  </si>
  <si>
    <t>LouisianaLafayette</t>
  </si>
  <si>
    <t>OregonTigard</t>
  </si>
  <si>
    <t>IllinoisSkokie</t>
  </si>
  <si>
    <t>TexasPlano</t>
  </si>
  <si>
    <t>VirginiaSuffolk</t>
  </si>
  <si>
    <t>IndianaIndianapolis</t>
  </si>
  <si>
    <t>New JerseyBayonne</t>
  </si>
  <si>
    <t>North CarolinaFayetteville</t>
  </si>
  <si>
    <t>North CarolinaGreensboro</t>
  </si>
  <si>
    <t>MarylandBaltimore</t>
  </si>
  <si>
    <t>WisconsinKenosha</t>
  </si>
  <si>
    <t>KansasOlathe</t>
  </si>
  <si>
    <t>WashingtonAuburn</t>
  </si>
  <si>
    <t>OklahomaTulsa</t>
  </si>
  <si>
    <t>OregonRedmond</t>
  </si>
  <si>
    <t>North CarolinaRaleigh</t>
  </si>
  <si>
    <t>OklahomaMuskogee</t>
  </si>
  <si>
    <t>ConnecticutMeriden</t>
  </si>
  <si>
    <t>KentuckyBowling Green</t>
  </si>
  <si>
    <t>IndianaSouth Bend</t>
  </si>
  <si>
    <t>ConnecticutBristol</t>
  </si>
  <si>
    <t>NevadaHenderson</t>
  </si>
  <si>
    <t>WashingtonSpokane</t>
  </si>
  <si>
    <t>TexasKeller</t>
  </si>
  <si>
    <t>OhioFairfield</t>
  </si>
  <si>
    <t>FloridaPort Orange</t>
  </si>
  <si>
    <t>OregonMedford</t>
  </si>
  <si>
    <t>VirginiaCharlottesville</t>
  </si>
  <si>
    <t>MontanaMissoula</t>
  </si>
  <si>
    <t>South CarolinaFlorence</t>
  </si>
  <si>
    <t>OregonSpringfield</t>
  </si>
  <si>
    <t>FloridaApopka</t>
  </si>
  <si>
    <t>PennsylvaniaReading</t>
  </si>
  <si>
    <t>ColoradoBroomfield</t>
  </si>
  <si>
    <t>MissouriSpringfield</t>
  </si>
  <si>
    <t>New JerseyPaterson</t>
  </si>
  <si>
    <t>OklahomaOklahoma City</t>
  </si>
  <si>
    <t>VirginiaChesapeake</t>
  </si>
  <si>
    <t>TexasLubbock</t>
  </si>
  <si>
    <t>MissouriColumbia</t>
  </si>
  <si>
    <t>TennesseeJohnson City</t>
  </si>
  <si>
    <t>AlabamaAuburn</t>
  </si>
  <si>
    <t>CaliforniaSan Bernardino</t>
  </si>
  <si>
    <t>MassachusettsLeominster</t>
  </si>
  <si>
    <t>MontanaBozeman</t>
  </si>
  <si>
    <t>ArizonaPeoria</t>
  </si>
  <si>
    <t>OhioLakewood</t>
  </si>
  <si>
    <t>New JerseyPerth Amboy</t>
  </si>
  <si>
    <t>CaliforniaOntario</t>
  </si>
  <si>
    <t>CaliforniaRancho Cucamonga</t>
  </si>
  <si>
    <t>MinnesotaMoorhead</t>
  </si>
  <si>
    <t>TexasMesquite</t>
  </si>
  <si>
    <t>CaliforniaStockton</t>
  </si>
  <si>
    <t>FloridaOrmond Beach</t>
  </si>
  <si>
    <t>CaliforniaSunnyvale</t>
  </si>
  <si>
    <t>New HampshireDover</t>
  </si>
  <si>
    <t>PennsylvaniaYork</t>
  </si>
  <si>
    <t>TexasCollege Station</t>
  </si>
  <si>
    <t>MissouriSaint Louis</t>
  </si>
  <si>
    <t>MassachusettsQuincy</t>
  </si>
  <si>
    <t>CaliforniaManteca</t>
  </si>
  <si>
    <t>OhioKent</t>
  </si>
  <si>
    <t>TexasSan Angelo</t>
  </si>
  <si>
    <t>UtahSalt Lake City</t>
  </si>
  <si>
    <t>AlabamaHuntsville</t>
  </si>
  <si>
    <t>TennesseeKnoxville</t>
  </si>
  <si>
    <t>ArkansasLittle Rock</t>
  </si>
  <si>
    <t>MichiganLincoln Park</t>
  </si>
  <si>
    <t>OhioMarion</t>
  </si>
  <si>
    <t>ColoradoLittleton</t>
  </si>
  <si>
    <t>VermontBurlington</t>
  </si>
  <si>
    <t>MaineBangor</t>
  </si>
  <si>
    <t>MississippiSouthaven</t>
  </si>
  <si>
    <t>IndianaNew Castle</t>
  </si>
  <si>
    <t>MichiganMidland</t>
  </si>
  <si>
    <t>South DakotaSioux Falls</t>
  </si>
  <si>
    <t>ColoradoFort Collins</t>
  </si>
  <si>
    <t>IndianaLafayette</t>
  </si>
  <si>
    <t>TennesseeClarksville</t>
  </si>
  <si>
    <t>CaliforniaSacramento</t>
  </si>
  <si>
    <t>CaliforniaThousand Oaks</t>
  </si>
  <si>
    <t>MassachusettsMalden</t>
  </si>
  <si>
    <t>MassachusettsHolyoke</t>
  </si>
  <si>
    <t>New MexicoAlbuquerque</t>
  </si>
  <si>
    <t>NevadaSparks</t>
  </si>
  <si>
    <t>CaliforniaCoachella</t>
  </si>
  <si>
    <t>IllinoisElmhurst</t>
  </si>
  <si>
    <t>New JerseyPassaic</t>
  </si>
  <si>
    <t>South CarolinaNorth Charleston</t>
  </si>
  <si>
    <t>VirginiaNewport News</t>
  </si>
  <si>
    <t>New YorkJamestown</t>
  </si>
  <si>
    <t>IndianaMishawaka</t>
  </si>
  <si>
    <t>OhioBowling Green</t>
  </si>
  <si>
    <t>CaliforniaLa Quinta</t>
  </si>
  <si>
    <t>FloridaTallahassee</t>
  </si>
  <si>
    <t>TennesseeNashville</t>
  </si>
  <si>
    <t>WashingtonBellingham</t>
  </si>
  <si>
    <t>IllinoisWoodstock</t>
  </si>
  <si>
    <t>TexasHaltom City</t>
  </si>
  <si>
    <t>IllinoisWheeling</t>
  </si>
  <si>
    <t>South CarolinaSummerville</t>
  </si>
  <si>
    <t>ArkansasHot Springs</t>
  </si>
  <si>
    <t>ColoradoEnglewood</t>
  </si>
  <si>
    <t>OhioLancaster</t>
  </si>
  <si>
    <t>New MexicoLas Cruces</t>
  </si>
  <si>
    <t>AlabamaHoover</t>
  </si>
  <si>
    <t>TexasFrisco</t>
  </si>
  <si>
    <t>CaliforniaVacaville</t>
  </si>
  <si>
    <t>UtahMurray</t>
  </si>
  <si>
    <t>WisconsinWaukesha</t>
  </si>
  <si>
    <t>CaliforniaBakersfield</t>
  </si>
  <si>
    <t>FloridaPompano Beach</t>
  </si>
  <si>
    <t>OhioTroy</t>
  </si>
  <si>
    <t>TexasCorpus Christi</t>
  </si>
  <si>
    <t>CaliforniaRedondo Beach</t>
  </si>
  <si>
    <t>FloridaOrlando</t>
  </si>
  <si>
    <t>New JerseyOrange</t>
  </si>
  <si>
    <t>LouisianaLake Charles</t>
  </si>
  <si>
    <t>IllinoisHighland Park</t>
  </si>
  <si>
    <t>New YorkHempstead</t>
  </si>
  <si>
    <t>IndianaNoblesville</t>
  </si>
  <si>
    <t>MinnesotaApple Valley</t>
  </si>
  <si>
    <t>South CarolinaMount Pleasant</t>
  </si>
  <si>
    <t>MichiganSterling Heights</t>
  </si>
  <si>
    <t>WisconsinEau Claire</t>
  </si>
  <si>
    <t>TexasPharr</t>
  </si>
  <si>
    <t>MontanaBillings</t>
  </si>
  <si>
    <t>OregonGresham</t>
  </si>
  <si>
    <t>TennesseeChattanooga</t>
  </si>
  <si>
    <t>IdahoMeridian</t>
  </si>
  <si>
    <t>CaliforniaApple Valley</t>
  </si>
  <si>
    <t>IllinoisBolingbrook</t>
  </si>
  <si>
    <t>MinnesotaMaple Grove</t>
  </si>
  <si>
    <t>CaliforniaWoodland</t>
  </si>
  <si>
    <t>TexasMissouri City</t>
  </si>
  <si>
    <t>TexasPearland</t>
  </si>
  <si>
    <t>CaliforniaSan Mateo</t>
  </si>
  <si>
    <t>MichiganGrand Rapids</t>
  </si>
  <si>
    <t>CaliforniaVisalia</t>
  </si>
  <si>
    <t>KansasOverland Park</t>
  </si>
  <si>
    <t>CaliforniaTemecula</t>
  </si>
  <si>
    <t>CaliforniaYucaipa</t>
  </si>
  <si>
    <t>MassachusettsRevere</t>
  </si>
  <si>
    <t>TexasConroe</t>
  </si>
  <si>
    <t>IllinoisTinley Park</t>
  </si>
  <si>
    <t>IowaDubuque</t>
  </si>
  <si>
    <t>MichiganDearborn Heights</t>
  </si>
  <si>
    <t>New MexicoSanta Fe</t>
  </si>
  <si>
    <t>North CarolinaHickory</t>
  </si>
  <si>
    <t>IllinoisCarol Stream</t>
  </si>
  <si>
    <t>MinnesotaSaint Cloud</t>
  </si>
  <si>
    <t>FloridaNorth Miami</t>
  </si>
  <si>
    <t>IndianaLawrence</t>
  </si>
  <si>
    <t>FloridaPlantation</t>
  </si>
  <si>
    <t>FloridaPort Saint Lucie</t>
  </si>
  <si>
    <t>South CarolinaRock Hill</t>
  </si>
  <si>
    <t>TexasOdessa</t>
  </si>
  <si>
    <t>WisconsinWest Allis</t>
  </si>
  <si>
    <t>CaliforniaChula Vista</t>
  </si>
  <si>
    <t>KansasManhattan</t>
  </si>
  <si>
    <t>PennsylvaniaAltoona</t>
  </si>
  <si>
    <t>ColoradoThornton</t>
  </si>
  <si>
    <t>IllinoisChampaign</t>
  </si>
  <si>
    <t>IndianaBloomington</t>
  </si>
  <si>
    <t>ArkansasTexarkana</t>
  </si>
  <si>
    <t>TexasEdinburg</t>
  </si>
  <si>
    <t>TexasBaytown</t>
  </si>
  <si>
    <t>IndianaGreenwood</t>
  </si>
  <si>
    <t>CaliforniaLakewood</t>
  </si>
  <si>
    <t>Rhode IslandWoonsocket</t>
  </si>
  <si>
    <t>WisconsinSuperior</t>
  </si>
  <si>
    <t>TexasBedford</t>
  </si>
  <si>
    <t>WashingtonCovington</t>
  </si>
  <si>
    <t>OklahomaBroken Arrow</t>
  </si>
  <si>
    <t>FloridaMiramar</t>
  </si>
  <si>
    <t>FloridaHollywood</t>
  </si>
  <si>
    <t>TexasDeer Park</t>
  </si>
  <si>
    <t>KansasWichita</t>
  </si>
  <si>
    <t>TexasMcallen</t>
  </si>
  <si>
    <t>IowaIowa City</t>
  </si>
  <si>
    <t>IdahoBoise</t>
  </si>
  <si>
    <t>Rhode IslandCranston</t>
  </si>
  <si>
    <t>IllinoisFreeport</t>
  </si>
  <si>
    <t>TexasPort Arthur</t>
  </si>
  <si>
    <t>CaliforniaCitrus Heights</t>
  </si>
  <si>
    <t>TexasThe Colony</t>
  </si>
  <si>
    <t>WashingtonRedmond</t>
  </si>
  <si>
    <t>FloridaDaytona Beach</t>
  </si>
  <si>
    <t>ArizonaBullhead City</t>
  </si>
  <si>
    <t>IndianaPortage</t>
  </si>
  <si>
    <t>North DakotaFargo</t>
  </si>
  <si>
    <t>IndianaElkhart</t>
  </si>
  <si>
    <t>CaliforniaSan Gabriel</t>
  </si>
  <si>
    <t>FloridaMargate</t>
  </si>
  <si>
    <t>GeorgiaSandy Springs</t>
  </si>
  <si>
    <t>OhioMentor</t>
  </si>
  <si>
    <t>OklahomaLawton</t>
  </si>
  <si>
    <t>VirginiaHampton</t>
  </si>
  <si>
    <t>New YorkRome</t>
  </si>
  <si>
    <t>WisconsinLa Crosse</t>
  </si>
  <si>
    <t>IdahoLewiston</t>
  </si>
  <si>
    <t>MississippiHattiesburg</t>
  </si>
  <si>
    <t>CaliforniaDanville</t>
  </si>
  <si>
    <t>MichiganMount Pleasant</t>
  </si>
  <si>
    <t>UtahLogan</t>
  </si>
  <si>
    <t>ConnecticutWaterbury</t>
  </si>
  <si>
    <t>GeorgiaAthens</t>
  </si>
  <si>
    <t>MaineLewiston</t>
  </si>
  <si>
    <t>IllinoisDanville</t>
  </si>
  <si>
    <t>ArizonaAvondale</t>
  </si>
  <si>
    <t>GeorgiaMarietta</t>
  </si>
  <si>
    <t>ArizonaYuma</t>
  </si>
  <si>
    <t>WisconsinWausau</t>
  </si>
  <si>
    <t>WashingtonPasco</t>
  </si>
  <si>
    <t>IllinoisOak Park</t>
  </si>
  <si>
    <t>FloridaPensacola</t>
  </si>
  <si>
    <t>TexasLeague City</t>
  </si>
  <si>
    <t>MarylandGaithersburg</t>
  </si>
  <si>
    <t>UtahLehi</t>
  </si>
  <si>
    <t>AlabamaTuscaloosa</t>
  </si>
  <si>
    <t>CaliforniaMoreno Valley</t>
  </si>
  <si>
    <t>KentuckyGeorgetown</t>
  </si>
  <si>
    <t>ColoradoLoveland</t>
  </si>
  <si>
    <t>ArizonaChandler</t>
  </si>
  <si>
    <t>MontanaHelena</t>
  </si>
  <si>
    <t>MissouriKirkwood</t>
  </si>
  <si>
    <t>TexasWaco</t>
  </si>
  <si>
    <t>MichiganRoseville</t>
  </si>
  <si>
    <t>IllinoisFrankfort</t>
  </si>
  <si>
    <t>PennsylvaniaBethlehem</t>
  </si>
  <si>
    <t>MinnesotaRoseville</t>
  </si>
  <si>
    <t>NebraskaGrand Island</t>
  </si>
  <si>
    <t>MinnesotaWoodbury</t>
  </si>
  <si>
    <t>MichiganOak Park</t>
  </si>
  <si>
    <t>ArkansasRogers</t>
  </si>
  <si>
    <t>New MexicoClovis</t>
  </si>
  <si>
    <t>FloridaJupiter</t>
  </si>
  <si>
    <t>CaliforniaSanta Barbara</t>
  </si>
  <si>
    <t>TexasCedar Hill</t>
  </si>
  <si>
    <t>NebraskaNorfolk</t>
  </si>
  <si>
    <t>UtahDraper</t>
  </si>
  <si>
    <t>MichiganAnn Arbor</t>
  </si>
  <si>
    <t>CaliforniaLa Mesa</t>
  </si>
  <si>
    <t>IdahoPocatello</t>
  </si>
  <si>
    <t>MichiganHolland</t>
  </si>
  <si>
    <t>ConnecticutMilford</t>
  </si>
  <si>
    <t>IllinoisBuffalo Grove</t>
  </si>
  <si>
    <t>CaliforniaLake Forest</t>
  </si>
  <si>
    <t>CaliforniaRedding</t>
  </si>
  <si>
    <t>CaliforniaChico</t>
  </si>
  <si>
    <t>New YorkUtica</t>
  </si>
  <si>
    <t>ArkansasConway</t>
  </si>
  <si>
    <t>WyomingCheyenne</t>
  </si>
  <si>
    <t>KentuckyOwensboro</t>
  </si>
  <si>
    <t>IdahoCaldwell</t>
  </si>
  <si>
    <t>LouisianaKenner</t>
  </si>
  <si>
    <t>New HampshireNashua</t>
  </si>
  <si>
    <t>TennesseeBartlett</t>
  </si>
  <si>
    <t>CaliforniaRedwood City</t>
  </si>
  <si>
    <t>TennesseeLebanon</t>
  </si>
  <si>
    <t>CaliforniaSanta Maria</t>
  </si>
  <si>
    <t>IllinoisDes Plaines</t>
  </si>
  <si>
    <t>WashingtonLongview</t>
  </si>
  <si>
    <t>TennesseeHendersonville</t>
  </si>
  <si>
    <t>IowaWaterloo</t>
  </si>
  <si>
    <t>MassachusettsCambridge</t>
  </si>
  <si>
    <t>IllinoisPalatine</t>
  </si>
  <si>
    <t>MassachusettsBeverly</t>
  </si>
  <si>
    <t>OregonEugene</t>
  </si>
  <si>
    <t>CaliforniaOxnard</t>
  </si>
  <si>
    <t>WashingtonRenton</t>
  </si>
  <si>
    <t>IllinoisGlenview</t>
  </si>
  <si>
    <t>FloridaDelray Beach</t>
  </si>
  <si>
    <t>ColoradoCommerce City</t>
  </si>
  <si>
    <t>TexasTexas City</t>
  </si>
  <si>
    <t>North CarolinaWilson</t>
  </si>
  <si>
    <t>New MexicoRio Rancho</t>
  </si>
  <si>
    <t>North CarolinaGoldsboro</t>
  </si>
  <si>
    <t>WashingtonEverett</t>
  </si>
  <si>
    <t>CaliforniaMontebello</t>
  </si>
  <si>
    <t>CaliforniaEl Cajon</t>
  </si>
  <si>
    <t>TexasBeaumont</t>
  </si>
  <si>
    <t>FloridaWest Palm Beach</t>
  </si>
  <si>
    <t>TexasAbilene</t>
  </si>
  <si>
    <t>IllinoisNormal</t>
  </si>
  <si>
    <t>MissouriSaint Charles</t>
  </si>
  <si>
    <t>IllinoisSaint Charles</t>
  </si>
  <si>
    <t>CaliforniaCamarillo</t>
  </si>
  <si>
    <t>OregonHillsboro</t>
  </si>
  <si>
    <t>CaliforniaBurbank</t>
  </si>
  <si>
    <t>CaliforniaModesto</t>
  </si>
  <si>
    <t>KansasGarden City</t>
  </si>
  <si>
    <t>New JerseyAtlantic City</t>
  </si>
  <si>
    <t>ColoradoLongmont</t>
  </si>
  <si>
    <t>CaliforniaDavis</t>
  </si>
  <si>
    <t>West VirginiaWheeling</t>
  </si>
  <si>
    <t>CaliforniaMorgan Hill</t>
  </si>
  <si>
    <t>New JerseyClifton</t>
  </si>
  <si>
    <t>WisconsinSheboygan</t>
  </si>
  <si>
    <t>GeorgiaEast Point</t>
  </si>
  <si>
    <t>South DakotaRapid City</t>
  </si>
  <si>
    <t>MassachusettsAndover</t>
  </si>
  <si>
    <t>FloridaKissimmee</t>
  </si>
  <si>
    <t>ConnecticutShelton</t>
  </si>
  <si>
    <t>ConnecticutDanbury</t>
  </si>
  <si>
    <t>IowaMarion</t>
  </si>
  <si>
    <t>FloridaSanford</t>
  </si>
  <si>
    <t>TexasSan Marcos</t>
  </si>
  <si>
    <t>ColoradoGreeley</t>
  </si>
  <si>
    <t>TexasMansfield</t>
  </si>
  <si>
    <t>OhioElyria</t>
  </si>
  <si>
    <t>IdahoTwin Falls</t>
  </si>
  <si>
    <t>FloridaCoral Gables</t>
  </si>
  <si>
    <t>IllinoisRomeoville</t>
  </si>
  <si>
    <t>MassachusettsMarlborough</t>
  </si>
  <si>
    <t>MarylandLaurel</t>
  </si>
  <si>
    <t>TexasBryan</t>
  </si>
  <si>
    <t>ArkansasPine Bluff</t>
  </si>
  <si>
    <t>South DakotaAberdeen</t>
  </si>
  <si>
    <t>MarylandHagerstown</t>
  </si>
  <si>
    <t>New JerseyEast Orange</t>
  </si>
  <si>
    <t>IllinoisArlington Heights</t>
  </si>
  <si>
    <t>IllinoisOswego</t>
  </si>
  <si>
    <t>MinnesotaCoon Rapids</t>
  </si>
  <si>
    <t>CaliforniaSan Clemente</t>
  </si>
  <si>
    <t>CaliforniaDublin</t>
  </si>
  <si>
    <t>CaliforniaSan Luis Obispo</t>
  </si>
  <si>
    <t>ArkansasSpringdale</t>
  </si>
  <si>
    <t>CaliforniaLodi</t>
  </si>
  <si>
    <t>TexasLa Porte</t>
  </si>
  <si>
    <t>OhioMason</t>
  </si>
  <si>
    <t>GeorgiaWoodstock</t>
  </si>
  <si>
    <t>PROFIT %</t>
  </si>
  <si>
    <t>TOTALSALES</t>
  </si>
  <si>
    <t>UNIQUE CITY</t>
  </si>
  <si>
    <t>SUB CATEGORY</t>
  </si>
  <si>
    <t>Sum of Quantity</t>
  </si>
  <si>
    <t>Sum of Sales</t>
  </si>
  <si>
    <t>Sum of Profit</t>
  </si>
  <si>
    <t>Values</t>
  </si>
  <si>
    <t>TOTAL SALE</t>
  </si>
  <si>
    <t>TOTAL PROFIT</t>
  </si>
  <si>
    <t>STATE WISE SUMMARY OF TOTAL SALES/PROFIT</t>
  </si>
  <si>
    <t>CITY DETIALS AS PER STATE SELECTION</t>
  </si>
  <si>
    <t>PIVOT TABLE FOR GETTING SUB CATEGORY DETAILS</t>
  </si>
  <si>
    <t>DATA FOR GRAPH - CITY DETAILS</t>
  </si>
  <si>
    <t>DETAILS FOR SUBCATEGORY CHART &amp; DETAILS</t>
  </si>
  <si>
    <t>ITEMS SOLD</t>
  </si>
  <si>
    <t>Total Sales</t>
  </si>
  <si>
    <t>Number Sold</t>
  </si>
  <si>
    <t>Total Profit</t>
  </si>
  <si>
    <t>Count of ID</t>
  </si>
  <si>
    <t>Profit Percentage</t>
  </si>
  <si>
    <t>PROFIT</t>
  </si>
  <si>
    <t>PIE CHART</t>
  </si>
  <si>
    <t>Class</t>
  </si>
  <si>
    <t>FIRT CLASS</t>
  </si>
  <si>
    <t>SAME DAY</t>
  </si>
  <si>
    <t>SECOND CLASS</t>
  </si>
  <si>
    <t>STANDARD CLASS</t>
  </si>
  <si>
    <t>No</t>
  </si>
  <si>
    <t>Segmenet</t>
  </si>
  <si>
    <t>No.</t>
  </si>
  <si>
    <t>Pie Chart</t>
  </si>
  <si>
    <t>SALES PER CITY</t>
  </si>
  <si>
    <t>SALES CATEGORY PER 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</si>
</sst>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409]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Consolas"/>
      <family val="3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rgb="FF006100"/>
      <name val="Calibri"/>
      <family val="2"/>
      <scheme val="minor"/>
    </font>
    <font>
      <b/>
      <sz val="20"/>
      <color rgb="FF0061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rgb="FF3F3F3F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19" fillId="0" borderId="0" xfId="42" applyNumberFormat="1" applyFont="1"/>
    <xf numFmtId="9" fontId="0" fillId="0" borderId="0" xfId="42" applyFont="1"/>
    <xf numFmtId="0" fontId="16" fillId="0" borderId="0" xfId="0" applyFont="1"/>
    <xf numFmtId="0" fontId="0" fillId="0" borderId="0" xfId="0" applyAlignment="1">
      <alignment horizontal="left" indent="1"/>
    </xf>
    <xf numFmtId="0" fontId="16" fillId="0" borderId="0" xfId="0" applyNumberFormat="1" applyFont="1"/>
    <xf numFmtId="2" fontId="16" fillId="0" borderId="0" xfId="42" applyNumberFormat="1" applyFont="1"/>
    <xf numFmtId="2" fontId="0" fillId="0" borderId="0" xfId="42" applyNumberFormat="1" applyFont="1"/>
    <xf numFmtId="2" fontId="0" fillId="0" borderId="0" xfId="0" applyNumberFormat="1"/>
    <xf numFmtId="2" fontId="0" fillId="0" borderId="0" xfId="0" applyNumberFormat="1" applyAlignment="1">
      <alignment horizontal="left" indent="1"/>
    </xf>
    <xf numFmtId="2" fontId="16" fillId="0" borderId="0" xfId="0" applyNumberFormat="1" applyFont="1"/>
    <xf numFmtId="2" fontId="10" fillId="6" borderId="5" xfId="10" applyNumberFormat="1"/>
    <xf numFmtId="0" fontId="16" fillId="33" borderId="11" xfId="0" applyFont="1" applyFill="1" applyBorder="1"/>
    <xf numFmtId="0" fontId="20" fillId="0" borderId="12" xfId="0" applyFont="1" applyBorder="1" applyAlignment="1">
      <alignment horizontal="left" vertical="center" indent="1"/>
    </xf>
    <xf numFmtId="10" fontId="0" fillId="0" borderId="0" xfId="42" applyNumberFormat="1" applyFont="1"/>
    <xf numFmtId="2" fontId="0" fillId="0" borderId="0" xfId="0" applyNumberFormat="1" applyAlignment="1">
      <alignment horizontal="left"/>
    </xf>
    <xf numFmtId="2" fontId="10" fillId="6" borderId="5" xfId="10" applyNumberFormat="1" applyAlignment="1">
      <alignment horizontal="left"/>
    </xf>
    <xf numFmtId="2" fontId="10" fillId="6" borderId="5" xfId="10" applyNumberForma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/>
    <xf numFmtId="0" fontId="16" fillId="0" borderId="0" xfId="0" applyFont="1" applyAlignment="1"/>
    <xf numFmtId="2" fontId="17" fillId="29" borderId="0" xfId="38" applyNumberFormat="1"/>
    <xf numFmtId="0" fontId="17" fillId="29" borderId="0" xfId="38"/>
    <xf numFmtId="0" fontId="17" fillId="29" borderId="0" xfId="38" applyAlignment="1">
      <alignment horizontal="left"/>
    </xf>
    <xf numFmtId="9" fontId="17" fillId="29" borderId="4" xfId="38" applyNumberFormat="1" applyBorder="1"/>
    <xf numFmtId="2" fontId="17" fillId="29" borderId="4" xfId="38" applyNumberFormat="1" applyBorder="1" applyAlignment="1">
      <alignment horizontal="center"/>
    </xf>
    <xf numFmtId="0" fontId="17" fillId="29" borderId="4" xfId="38" applyBorder="1" applyAlignment="1">
      <alignment horizontal="center"/>
    </xf>
    <xf numFmtId="9" fontId="17" fillId="29" borderId="13" xfId="38" applyNumberFormat="1" applyBorder="1" applyAlignment="1">
      <alignment horizontal="center"/>
    </xf>
    <xf numFmtId="2" fontId="17" fillId="29" borderId="13" xfId="38" applyNumberFormat="1" applyBorder="1" applyAlignment="1">
      <alignment horizontal="center"/>
    </xf>
    <xf numFmtId="164" fontId="21" fillId="29" borderId="13" xfId="38" applyNumberFormat="1" applyFont="1" applyBorder="1" applyAlignment="1">
      <alignment horizontal="center"/>
    </xf>
    <xf numFmtId="9" fontId="21" fillId="29" borderId="13" xfId="38" applyNumberFormat="1" applyFont="1" applyBorder="1" applyAlignment="1">
      <alignment horizontal="center"/>
    </xf>
    <xf numFmtId="9" fontId="13" fillId="29" borderId="4" xfId="38" applyNumberFormat="1" applyFont="1" applyBorder="1" applyAlignment="1">
      <alignment horizontal="center"/>
    </xf>
    <xf numFmtId="2" fontId="13" fillId="29" borderId="4" xfId="38" applyNumberFormat="1" applyFont="1" applyBorder="1" applyAlignment="1">
      <alignment horizontal="center"/>
    </xf>
    <xf numFmtId="0" fontId="13" fillId="29" borderId="4" xfId="38" applyFont="1" applyBorder="1" applyAlignment="1">
      <alignment horizontal="center"/>
    </xf>
    <xf numFmtId="164" fontId="22" fillId="32" borderId="10" xfId="41" applyNumberFormat="1" applyFont="1" applyBorder="1" applyAlignment="1">
      <alignment horizontal="center"/>
    </xf>
    <xf numFmtId="2" fontId="21" fillId="29" borderId="10" xfId="38" applyNumberFormat="1" applyFont="1" applyBorder="1" applyAlignment="1">
      <alignment horizontal="center"/>
    </xf>
    <xf numFmtId="164" fontId="21" fillId="29" borderId="10" xfId="38" applyNumberFormat="1" applyFont="1" applyBorder="1" applyAlignment="1">
      <alignment horizontal="center"/>
    </xf>
    <xf numFmtId="2" fontId="17" fillId="29" borderId="0" xfId="38" applyNumberFormat="1" applyAlignment="1">
      <alignment horizontal="center"/>
    </xf>
    <xf numFmtId="9" fontId="17" fillId="29" borderId="0" xfId="38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19" fillId="0" borderId="0" xfId="42" applyNumberFormat="1" applyFont="1" applyAlignment="1">
      <alignment horizontal="center"/>
    </xf>
    <xf numFmtId="9" fontId="19" fillId="0" borderId="0" xfId="42" applyFont="1" applyAlignment="1">
      <alignment horizontal="center"/>
    </xf>
    <xf numFmtId="164" fontId="1" fillId="32" borderId="0" xfId="41" applyNumberFormat="1" applyAlignment="1">
      <alignment horizontal="center"/>
    </xf>
    <xf numFmtId="0" fontId="17" fillId="29" borderId="0" xfId="38" applyAlignment="1">
      <alignment horizontal="center"/>
    </xf>
    <xf numFmtId="2" fontId="0" fillId="0" borderId="0" xfId="42" applyNumberFormat="1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9" fontId="13" fillId="29" borderId="4" xfId="38" applyNumberFormat="1" applyFont="1" applyBorder="1" applyAlignment="1">
      <alignment horizontal="center"/>
    </xf>
    <xf numFmtId="0" fontId="13" fillId="29" borderId="4" xfId="38" applyFont="1" applyBorder="1" applyAlignment="1">
      <alignment horizontal="center"/>
    </xf>
    <xf numFmtId="164" fontId="18" fillId="32" borderId="14" xfId="41" applyNumberFormat="1" applyFont="1" applyBorder="1" applyAlignment="1">
      <alignment horizontal="center"/>
    </xf>
    <xf numFmtId="2" fontId="16" fillId="0" borderId="15" xfId="0" applyNumberFormat="1" applyFont="1" applyBorder="1" applyAlignment="1">
      <alignment horizontal="center"/>
    </xf>
    <xf numFmtId="164" fontId="6" fillId="2" borderId="0" xfId="6" applyNumberFormat="1" applyAlignment="1">
      <alignment horizontal="center"/>
    </xf>
    <xf numFmtId="2" fontId="6" fillId="2" borderId="0" xfId="6" applyNumberFormat="1" applyAlignment="1">
      <alignment horizontal="center"/>
    </xf>
    <xf numFmtId="9" fontId="6" fillId="2" borderId="0" xfId="6" applyNumberFormat="1" applyAlignment="1">
      <alignment horizontal="center"/>
    </xf>
    <xf numFmtId="164" fontId="24" fillId="2" borderId="10" xfId="6" applyNumberFormat="1" applyFont="1" applyBorder="1" applyAlignment="1">
      <alignment horizontal="center" vertical="center"/>
    </xf>
    <xf numFmtId="164" fontId="23" fillId="34" borderId="10" xfId="6" applyNumberFormat="1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2" formatCode="0.00"/>
    </dxf>
  </dxfs>
  <tableStyles count="1" defaultTableStyle="TableStyleMedium2" defaultPivotStyle="PivotStyleLight16">
    <tableStyle name="Table Style 1" pivot="0" count="0" xr9:uid="{765DA775-6E16-4E24-BE55-305250D64FD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 </c:f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[0]!city</c:f>
              <c:strCache>
                <c:ptCount val="5"/>
                <c:pt idx="0">
                  <c:v>Billings</c:v>
                </c:pt>
                <c:pt idx="1">
                  <c:v>Bozeman</c:v>
                </c:pt>
                <c:pt idx="2">
                  <c:v>Great Falls</c:v>
                </c:pt>
                <c:pt idx="3">
                  <c:v>Helena</c:v>
                </c:pt>
                <c:pt idx="4">
                  <c:v>Missoula</c:v>
                </c:pt>
              </c:strCache>
            </c:strRef>
          </c:cat>
          <c:val>
            <c:numRef>
              <c:f>[0]!sales</c:f>
              <c:numCache>
                <c:formatCode>0.00</c:formatCode>
                <c:ptCount val="5"/>
                <c:pt idx="0">
                  <c:v>8.2880000000000003</c:v>
                </c:pt>
                <c:pt idx="1">
                  <c:v>43.66</c:v>
                </c:pt>
                <c:pt idx="2">
                  <c:v>4605.5799999999981</c:v>
                </c:pt>
                <c:pt idx="3">
                  <c:v>443.84</c:v>
                </c:pt>
                <c:pt idx="4">
                  <c:v>487.98399999999998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9D-4AAB-822F-483639BA5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29130624"/>
        <c:axId val="1129132704"/>
      </c:barChart>
      <c:lineChart>
        <c:grouping val="standard"/>
        <c:varyColors val="0"/>
        <c:ser>
          <c:idx val="0"/>
          <c:order val="1"/>
          <c:tx>
            <c:strRef>
              <c:f>calculation!$AM$2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[0]!profit</c:f>
              <c:numCache>
                <c:formatCode>General</c:formatCode>
                <c:ptCount val="5"/>
                <c:pt idx="0">
                  <c:v>0.32500000000000001</c:v>
                </c:pt>
                <c:pt idx="1">
                  <c:v>0.47665139715987181</c:v>
                </c:pt>
                <c:pt idx="2">
                  <c:v>0.3436498986012621</c:v>
                </c:pt>
                <c:pt idx="3">
                  <c:v>0.16812860490266762</c:v>
                </c:pt>
                <c:pt idx="4">
                  <c:v>0.3125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6E-4963-8412-107EFBE72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448256"/>
        <c:axId val="660439936"/>
      </c:lineChart>
      <c:catAx>
        <c:axId val="112913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aseline="0"/>
                  <a:t>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132704"/>
        <c:crosses val="autoZero"/>
        <c:auto val="1"/>
        <c:lblAlgn val="ctr"/>
        <c:lblOffset val="100"/>
        <c:noMultiLvlLbl val="0"/>
      </c:catAx>
      <c:valAx>
        <c:axId val="112913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aseline="0"/>
                  <a:t>Total 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130624"/>
        <c:crosses val="autoZero"/>
        <c:crossBetween val="between"/>
      </c:valAx>
      <c:valAx>
        <c:axId val="6604399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aseline="0"/>
                  <a:t>Profit %</a:t>
                </a:r>
              </a:p>
            </c:rich>
          </c:tx>
          <c:layout>
            <c:manualLayout>
              <c:xMode val="edge"/>
              <c:yMode val="edge"/>
              <c:x val="0.96277579489415022"/>
              <c:y val="0.426845249603557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48256"/>
        <c:crosses val="max"/>
        <c:crossBetween val="between"/>
      </c:valAx>
      <c:catAx>
        <c:axId val="660448256"/>
        <c:scaling>
          <c:orientation val="minMax"/>
        </c:scaling>
        <c:delete val="1"/>
        <c:axPos val="b"/>
        <c:majorTickMark val="out"/>
        <c:minorTickMark val="none"/>
        <c:tickLblPos val="nextTo"/>
        <c:crossAx val="660439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/>
              <a:t>SHIP</a:t>
            </a:r>
            <a:r>
              <a:rPr lang="en-GB" b="1" i="0" baseline="0"/>
              <a:t> MODE</a:t>
            </a:r>
            <a:endParaRPr lang="en-GB" b="1" i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calculation!$AS$2</c:f>
              <c:strCache>
                <c:ptCount val="1"/>
                <c:pt idx="0">
                  <c:v>No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61-4392-92C1-7F1D92280A5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61-4392-92C1-7F1D92280A5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61-4392-92C1-7F1D92280A5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61-4392-92C1-7F1D92280A59}"/>
              </c:ext>
            </c:extLst>
          </c:dPt>
          <c:cat>
            <c:strRef>
              <c:f>calculation!$AR$3:$AR$6</c:f>
              <c:strCache>
                <c:ptCount val="4"/>
                <c:pt idx="0">
                  <c:v>FIRT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calculation!$AS$3:$AS$6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FC-448B-89AF-D00593C0F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647513069130806"/>
          <c:y val="4.0879890013748282E-2"/>
          <c:w val="0.26933689073989719"/>
          <c:h val="0.90812064517520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title pos="t" align="ctr" overlay="0">
      <cx:tx>
        <cx:txData>
          <cx:v>SEGMENT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SEGMENT</a:t>
          </a:r>
        </a:p>
      </cx:txPr>
    </cx:title>
    <cx:plotArea>
      <cx:plotAreaRegion>
        <cx:series layoutId="funnel" uniqueId="{1C4CD240-8FB0-41F5-8B2C-2AE72993B9F0}">
          <cx:tx>
            <cx:txData>
              <cx:f>_xlchart.v2.1</cx:f>
              <cx:v>No.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13</xdr:row>
      <xdr:rowOff>33336</xdr:rowOff>
    </xdr:from>
    <xdr:to>
      <xdr:col>15</xdr:col>
      <xdr:colOff>714375</xdr:colOff>
      <xdr:row>34</xdr:row>
      <xdr:rowOff>28574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1D7CA8-C515-436F-B1B2-3E0F7D5F7C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0</xdr:row>
      <xdr:rowOff>104774</xdr:rowOff>
    </xdr:from>
    <xdr:to>
      <xdr:col>2</xdr:col>
      <xdr:colOff>923925</xdr:colOff>
      <xdr:row>8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04B71E-0235-4BA7-AF5F-872F03A307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0</xdr:row>
      <xdr:rowOff>114300</xdr:rowOff>
    </xdr:from>
    <xdr:to>
      <xdr:col>9</xdr:col>
      <xdr:colOff>0</xdr:colOff>
      <xdr:row>4</xdr:row>
      <xdr:rowOff>180975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B5CB1828-D5B3-47DC-8FEA-B7606E87D7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5275" y="114300"/>
              <a:ext cx="4572000" cy="1076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THOSH" refreshedDate="44245.855996412036" createdVersion="6" refreshedVersion="6" minRefreshableVersion="3" recordCount="9994" xr:uid="{4B2FB926-CAA7-439D-8735-E56873422E08}">
  <cacheSource type="worksheet">
    <worksheetSource ref="A2:O9996" sheet="SampleSuperstore01csv"/>
  </cacheSource>
  <cacheFields count="15">
    <cacheField name="ID" numFmtId="0">
      <sharedItems count="604">
        <s v="KentuckyHenderson"/>
        <s v="CaliforniaLos Angeles"/>
        <s v="FloridaFort Lauderdale"/>
        <s v="North CarolinaConcord"/>
        <s v="WashingtonSeattle"/>
        <s v="TexasFort Worth"/>
        <s v="WisconsinMadison"/>
        <s v="UtahWest Jordan"/>
        <s v="CaliforniaSan Francisco"/>
        <s v="NebraskaFremont"/>
        <s v="PennsylvaniaPhiladelphia"/>
        <s v="UtahOrem"/>
        <s v="TexasHouston"/>
        <s v="TexasRichardson"/>
        <s v="IllinoisNaperville"/>
        <s v="FloridaMelbourne"/>
        <s v="MinnesotaEagan"/>
        <s v="MichiganWestland"/>
        <s v="DelawareDover"/>
        <s v="IndianaNew Albany"/>
        <s v="New YorkNew York City"/>
        <s v="New YorkTroy"/>
        <s v="IllinoisChicago"/>
        <s v="ArizonaGilbert"/>
        <s v="VirginiaSpringfield"/>
        <s v="MichiganJackson"/>
        <s v="TennesseeMemphis"/>
        <s v="AlabamaDecatur"/>
        <s v="North CarolinaDurham"/>
        <s v="South CarolinaColumbia"/>
        <s v="MinnesotaRochester"/>
        <s v="MinnesotaMinneapolis"/>
        <s v="OregonPortland"/>
        <s v="MinnesotaSaint Paul"/>
        <s v="ColoradoAurora"/>
        <s v="North CarolinaCharlotte"/>
        <s v="IllinoisOrland Park"/>
        <s v="IowaUrbandale"/>
        <s v="OhioColumbus"/>
        <s v="TennesseeBristol"/>
        <s v="DelawareWilmington"/>
        <s v="IllinoisBloomington"/>
        <s v="ArizonaPhoenix"/>
        <s v="CaliforniaRoseville"/>
        <s v="MissouriIndependence"/>
        <s v="CaliforniaPasadena"/>
        <s v="OhioNewark"/>
        <s v="WisconsinFranklin"/>
        <s v="ArizonaScottsdale"/>
        <s v="CaliforniaSan Jose"/>
        <s v="OklahomaEdmond"/>
        <s v="New MexicoCarlsbad"/>
        <s v="TexasSan Antonio"/>
        <s v="IllinoisDecatur"/>
        <s v="LouisianaMonroe"/>
        <s v="ConnecticutFairfield"/>
        <s v="TexasGrand Prairie"/>
        <s v="CaliforniaRedlands"/>
        <s v="OhioHamilton"/>
        <s v="New JerseyWestfield"/>
        <s v="OhioAkron"/>
        <s v="ColoradoDenver"/>
        <s v="TexasDallas"/>
        <s v="TennesseeFranklin"/>
        <s v="CaliforniaWhittier"/>
        <s v="MichiganSaginaw"/>
        <s v="OhioMedina"/>
        <s v="OhioDublin"/>
        <s v="MichiganDetroit"/>
        <s v="TennesseeColumbia"/>
        <s v="FloridaTampa"/>
        <s v="CaliforniaSanta Clara"/>
        <s v="MinnesotaLakeville"/>
        <s v="CaliforniaSan Diego"/>
        <s v="TexasPasadena"/>
        <s v="CaliforniaBrentwood"/>
        <s v="North CarolinaChapel Hill"/>
        <s v="New JerseyMorristown"/>
        <s v="OhioCincinnati"/>
        <s v="CaliforniaInglewood"/>
        <s v="FloridaTamarac"/>
        <s v="ColoradoColorado Springs"/>
        <s v="New JerseyBelleville"/>
        <s v="MichiganTaylor"/>
        <s v="New JerseyLakewood"/>
        <s v="VirginiaArlington"/>
        <s v="ColoradoArvada"/>
        <s v="New JerseyHackensack"/>
        <s v="FloridaSaint Petersburg"/>
        <s v="CaliforniaLong Beach"/>
        <s v="CaliforniaHesperia"/>
        <s v="TennesseeMurfreesboro"/>
        <s v="UtahLayton"/>
        <s v="TexasAustin"/>
        <s v="MassachusettsLowell"/>
        <s v="GeorgiaColumbus"/>
        <s v="ConnecticutManchester"/>
        <s v="TexasHarlingen"/>
        <s v="ArizonaTucson"/>
        <s v="IllinoisQuincy"/>
        <s v="MassachusettsFranklin"/>
        <s v="FloridaPembroke Pines"/>
        <s v="WashingtonDes Moines"/>
        <s v="IllinoisPeoria"/>
        <s v="NevadaLas Vegas"/>
        <s v="Rhode IslandWarwick"/>
        <s v="FloridaMiami"/>
        <s v="North CarolinaWilmington"/>
        <s v="CaliforniaHuntington Beach"/>
        <s v="KentuckyRichmond"/>
        <s v="ColoradoLouisville"/>
        <s v="MassachusettsLawrence"/>
        <s v="MississippiJackson"/>
        <s v="MichiganCanton"/>
        <s v="New YorkNew Rochelle"/>
        <s v="North CarolinaGastonia"/>
        <s v="FloridaJacksonville"/>
        <s v="IndianaColumbus"/>
        <s v="New YorkAuburn"/>
        <s v="OklahomaNorman"/>
        <s v="CaliforniaConcord"/>
        <s v="IllinoisPark Ridge"/>
        <s v="TexasAmarillo"/>
        <s v="New YorkLindenhurst"/>
        <s v="TexasHuntsville"/>
        <s v="New YorkRochester"/>
        <s v="ArkansasFayetteville"/>
        <s v="CaliforniaCosta Mesa"/>
        <s v="ColoradoParker"/>
        <s v="GeorgiaAtlanta"/>
        <s v="MissouriGladstone"/>
        <s v="MontanaGreat Falls"/>
        <s v="FloridaLakeland"/>
        <s v="AlabamaMontgomery"/>
        <s v="ArizonaMesa"/>
        <s v="WisconsinGreen Bay"/>
        <s v="OhioSpringfield"/>
        <s v="CaliforniaAnaheim"/>
        <s v="WashingtonMarysville"/>
        <s v="OregonSalem"/>
        <s v="TexasLaredo"/>
        <s v="OhioGrove City"/>
        <s v="MichiganDearborn"/>
        <s v="GeorgiaWarner Robins"/>
        <s v="CaliforniaVallejo"/>
        <s v="CaliforniaMission Viejo"/>
        <s v="MichiganRochester Hills"/>
        <s v="New JerseyPlainfield"/>
        <s v="ArizonaSierra Vista"/>
        <s v="WashingtonVancouver"/>
        <s v="IllinoisAurora"/>
        <s v="TexasArlington"/>
        <s v="KentuckyLouisville"/>
        <s v="OhioCleveland"/>
        <s v="TexasTyler"/>
        <s v="North CarolinaBurlington"/>
        <s v="VirginiaWaynesboro"/>
        <s v="PennsylvaniaChester"/>
        <s v="North CarolinaCary"/>
        <s v="FloridaPalm Coast"/>
        <s v="New YorkMount Vernon"/>
        <s v="FloridaHialeah"/>
        <s v="New YorkOceanside"/>
        <s v="IllinoisEvanston"/>
        <s v="MichiganTrenton"/>
        <s v="MinnesotaCottage Grove"/>
        <s v="LouisianaBossier City"/>
        <s v="IowaDes Moines"/>
        <s v="CaliforniaLancaster"/>
        <s v="VirginiaRichmond"/>
        <s v="North CarolinaAsheville"/>
        <s v="CaliforniaLake Elsinore"/>
        <s v="NebraskaOmaha"/>
        <s v="WashingtonEdmonds"/>
        <s v="CaliforniaSanta Ana"/>
        <s v="WisconsinMilwaukee"/>
        <s v="KentuckyFlorence"/>
        <s v="OhioLorain"/>
        <s v="New JerseyLinden"/>
        <s v="CaliforniaSalinas"/>
        <s v="New JerseyNew Brunswick"/>
        <s v="PennsylvaniaLancaster"/>
        <s v="New HampshireConcord"/>
        <s v="MarylandColumbia"/>
        <s v="TexasGarland"/>
        <s v="ConnecticutNorwich"/>
        <s v="VirginiaAlexandria"/>
        <s v="OhioToledo"/>
        <s v="New MexicoFarmington"/>
        <s v="CaliforniaRiverside"/>
        <s v="CaliforniaTorrance"/>
        <s v="TexasRound Rock"/>
        <s v="CaliforniaOceanside"/>
        <s v="FloridaBoca Raton"/>
        <s v="VirginiaVirginia Beach"/>
        <s v="CaliforniaMurrieta"/>
        <s v="North CarolinaJacksonville"/>
        <s v="IowaBurlington"/>
        <s v="WashingtonOlympia"/>
        <s v="District of ColumbiaWashington"/>
        <s v="MissouriJefferson City"/>
        <s v="MissouriSaint Peters"/>
        <s v="IllinoisRockford"/>
        <s v="TexasBrownsville"/>
        <s v="New YorkYonkers"/>
        <s v="CaliforniaOakland"/>
        <s v="North CarolinaMonroe"/>
        <s v="MarylandClinton"/>
        <s v="CaliforniaEncinitas"/>
        <s v="GeorgiaRoswell"/>
        <s v="ArkansasJonesboro"/>
        <s v="IndianaRichmond"/>
        <s v="CaliforniaAntioch"/>
        <s v="FloridaHomestead"/>
        <s v="IndianaLa Porte"/>
        <s v="MichiganLansing"/>
        <s v="OhioCuyahoga Falls"/>
        <s v="NevadaReno"/>
        <s v="VirginiaHarrisonburg"/>
        <s v="CaliforniaEscondido"/>
        <s v="MichiganRoyal Oak"/>
        <s v="MarylandRockville"/>
        <s v="FloridaCoral Springs"/>
        <s v="New YorkBuffalo"/>
        <s v="FloridaBoynton Beach"/>
        <s v="MississippiGulfport"/>
        <s v="CaliforniaFresno"/>
        <s v="North CarolinaGreenville"/>
        <s v="New YorkLong Beach"/>
        <s v="AlabamaFlorence"/>
        <s v="GeorgiaMacon"/>
        <s v="IowaCedar Rapids"/>
        <s v="Rhode IslandProvidence"/>
        <s v="ColoradoPueblo"/>
        <s v="CaliforniaFairfield"/>
        <s v="FloridaDeltona"/>
        <s v="KentuckyMurray"/>
        <s v="ConnecticutMiddletown"/>
        <s v="New YorkFreeport"/>
        <s v="CaliforniaPico Rivera"/>
        <s v="UtahProvo"/>
        <s v="UtahPleasant Grove"/>
        <s v="GeorgiaSmyrna"/>
        <s v="VirginiaSalem"/>
        <s v="OhioParma"/>
        <s v="AlabamaMobile"/>
        <s v="MassachusettsNew Bedford"/>
        <s v="TexasIrving"/>
        <s v="New JerseyVineland"/>
        <s v="ArizonaGlendale"/>
        <s v="New YorkNiagara Falls"/>
        <s v="North CarolinaThomasville"/>
        <s v="CaliforniaWestminster"/>
        <s v="TennesseeJackson"/>
        <s v="TexasCoppell"/>
        <s v="CaliforniaPomona"/>
        <s v="NevadaNorth Las Vegas"/>
        <s v="PennsylvaniaAllentown"/>
        <s v="DelawareNewark"/>
        <s v="ArizonaTempe"/>
        <s v="CaliforniaLaguna Niguel"/>
        <s v="New JerseyBridgeton"/>
        <s v="MassachusettsEverett"/>
        <s v="New YorkWatertown"/>
        <s v="WisconsinAppleton"/>
        <s v="WashingtonBellevue"/>
        <s v="TexasAllen"/>
        <s v="TexasEl Paso"/>
        <s v="TexasGrapevine"/>
        <s v="TexasCarrollton"/>
        <s v="TennesseeSmyrna"/>
        <s v="WashingtonKent"/>
        <s v="LouisianaLafayette"/>
        <s v="OregonTigard"/>
        <s v="IllinoisSkokie"/>
        <s v="TexasPlano"/>
        <s v="VirginiaSuffolk"/>
        <s v="IndianaIndianapolis"/>
        <s v="New JerseyBayonne"/>
        <s v="North CarolinaFayetteville"/>
        <s v="North CarolinaGreensboro"/>
        <s v="MarylandBaltimore"/>
        <s v="WisconsinKenosha"/>
        <s v="KansasOlathe"/>
        <s v="WashingtonAuburn"/>
        <s v="OklahomaTulsa"/>
        <s v="OregonRedmond"/>
        <s v="North CarolinaRaleigh"/>
        <s v="OklahomaMuskogee"/>
        <s v="ConnecticutMeriden"/>
        <s v="KentuckyBowling Green"/>
        <s v="IndianaSouth Bend"/>
        <s v="ConnecticutBristol"/>
        <s v="NevadaHenderson"/>
        <s v="WashingtonSpokane"/>
        <s v="TexasKeller"/>
        <s v="OhioFairfield"/>
        <s v="FloridaPort Orange"/>
        <s v="OregonMedford"/>
        <s v="VirginiaCharlottesville"/>
        <s v="MontanaMissoula"/>
        <s v="South CarolinaFlorence"/>
        <s v="OregonSpringfield"/>
        <s v="FloridaApopka"/>
        <s v="PennsylvaniaReading"/>
        <s v="ColoradoBroomfield"/>
        <s v="MissouriSpringfield"/>
        <s v="New JerseyPaterson"/>
        <s v="OklahomaOklahoma City"/>
        <s v="VirginiaChesapeake"/>
        <s v="TexasLubbock"/>
        <s v="MissouriColumbia"/>
        <s v="TennesseeJohnson City"/>
        <s v="AlabamaAuburn"/>
        <s v="CaliforniaSan Bernardino"/>
        <s v="MassachusettsLeominster"/>
        <s v="MontanaBozeman"/>
        <s v="ArizonaPeoria"/>
        <s v="OhioLakewood"/>
        <s v="New JerseyPerth Amboy"/>
        <s v="CaliforniaOntario"/>
        <s v="CaliforniaRancho Cucamonga"/>
        <s v="MinnesotaMoorhead"/>
        <s v="TexasMesquite"/>
        <s v="CaliforniaStockton"/>
        <s v="FloridaOrmond Beach"/>
        <s v="CaliforniaSunnyvale"/>
        <s v="New HampshireDover"/>
        <s v="PennsylvaniaYork"/>
        <s v="TexasCollege Station"/>
        <s v="MissouriSaint Louis"/>
        <s v="MassachusettsQuincy"/>
        <s v="CaliforniaManteca"/>
        <s v="OhioKent"/>
        <s v="TexasSan Angelo"/>
        <s v="UtahSalt Lake City"/>
        <s v="AlabamaHuntsville"/>
        <s v="TennesseeKnoxville"/>
        <s v="ArkansasLittle Rock"/>
        <s v="MichiganLincoln Park"/>
        <s v="OhioMarion"/>
        <s v="ColoradoLittleton"/>
        <s v="VermontBurlington"/>
        <s v="MaineBangor"/>
        <s v="MississippiSouthaven"/>
        <s v="IndianaNew Castle"/>
        <s v="MichiganMidland"/>
        <s v="South DakotaSioux Falls"/>
        <s v="ColoradoFort Collins"/>
        <s v="IndianaLafayette"/>
        <s v="TennesseeClarksville"/>
        <s v="CaliforniaSacramento"/>
        <s v="CaliforniaThousand Oaks"/>
        <s v="MassachusettsMalden"/>
        <s v="MassachusettsHolyoke"/>
        <s v="New MexicoAlbuquerque"/>
        <s v="NevadaSparks"/>
        <s v="CaliforniaCoachella"/>
        <s v="IllinoisElmhurst"/>
        <s v="New JerseyPassaic"/>
        <s v="South CarolinaNorth Charleston"/>
        <s v="VirginiaNewport News"/>
        <s v="New YorkJamestown"/>
        <s v="IndianaMishawaka"/>
        <s v="OhioBowling Green"/>
        <s v="CaliforniaLa Quinta"/>
        <s v="FloridaTallahassee"/>
        <s v="TennesseeNashville"/>
        <s v="WashingtonBellingham"/>
        <s v="IllinoisWoodstock"/>
        <s v="TexasHaltom City"/>
        <s v="IllinoisWheeling"/>
        <s v="South CarolinaSummerville"/>
        <s v="ArkansasHot Springs"/>
        <s v="ColoradoEnglewood"/>
        <s v="OhioLancaster"/>
        <s v="New MexicoLas Cruces"/>
        <s v="AlabamaHoover"/>
        <s v="TexasFrisco"/>
        <s v="CaliforniaVacaville"/>
        <s v="UtahMurray"/>
        <s v="WisconsinWaukesha"/>
        <s v="CaliforniaBakersfield"/>
        <s v="FloridaPompano Beach"/>
        <s v="OhioTroy"/>
        <s v="TexasCorpus Christi"/>
        <s v="CaliforniaRedondo Beach"/>
        <s v="FloridaOrlando"/>
        <s v="New JerseyOrange"/>
        <s v="LouisianaLake Charles"/>
        <s v="IllinoisHighland Park"/>
        <s v="New YorkHempstead"/>
        <s v="IndianaNoblesville"/>
        <s v="MinnesotaApple Valley"/>
        <s v="South CarolinaMount Pleasant"/>
        <s v="MichiganSterling Heights"/>
        <s v="WisconsinEau Claire"/>
        <s v="TexasPharr"/>
        <s v="MontanaBillings"/>
        <s v="OregonGresham"/>
        <s v="TennesseeChattanooga"/>
        <s v="IdahoMeridian"/>
        <s v="CaliforniaApple Valley"/>
        <s v="IllinoisBolingbrook"/>
        <s v="MinnesotaMaple Grove"/>
        <s v="CaliforniaWoodland"/>
        <s v="TexasMissouri City"/>
        <s v="TexasPearland"/>
        <s v="CaliforniaSan Mateo"/>
        <s v="MichiganGrand Rapids"/>
        <s v="CaliforniaVisalia"/>
        <s v="KansasOverland Park"/>
        <s v="CaliforniaTemecula"/>
        <s v="CaliforniaYucaipa"/>
        <s v="MassachusettsRevere"/>
        <s v="TexasConroe"/>
        <s v="IllinoisTinley Park"/>
        <s v="IowaDubuque"/>
        <s v="MichiganDearborn Heights"/>
        <s v="New MexicoSanta Fe"/>
        <s v="North CarolinaHickory"/>
        <s v="IllinoisCarol Stream"/>
        <s v="MinnesotaSaint Cloud"/>
        <s v="FloridaNorth Miami"/>
        <s v="IndianaLawrence"/>
        <s v="FloridaPlantation"/>
        <s v="FloridaPort Saint Lucie"/>
        <s v="South CarolinaRock Hill"/>
        <s v="TexasOdessa"/>
        <s v="WisconsinWest Allis"/>
        <s v="CaliforniaChula Vista"/>
        <s v="KansasManhattan"/>
        <s v="PennsylvaniaAltoona"/>
        <s v="ColoradoThornton"/>
        <s v="IllinoisChampaign"/>
        <s v="IndianaBloomington"/>
        <s v="ArkansasTexarkana"/>
        <s v="TexasEdinburg"/>
        <s v="TexasBaytown"/>
        <s v="IndianaGreenwood"/>
        <s v="CaliforniaLakewood"/>
        <s v="Rhode IslandWoonsocket"/>
        <s v="WisconsinSuperior"/>
        <s v="TexasBedford"/>
        <s v="WashingtonCovington"/>
        <s v="OklahomaBroken Arrow"/>
        <s v="FloridaMiramar"/>
        <s v="FloridaHollywood"/>
        <s v="TexasDeer Park"/>
        <s v="KansasWichita"/>
        <s v="TexasMcallen"/>
        <s v="IowaIowa City"/>
        <s v="IdahoBoise"/>
        <s v="Rhode IslandCranston"/>
        <s v="IllinoisFreeport"/>
        <s v="TexasPort Arthur"/>
        <s v="CaliforniaCitrus Heights"/>
        <s v="TexasThe Colony"/>
        <s v="WashingtonRedmond"/>
        <s v="FloridaDaytona Beach"/>
        <s v="ArizonaBullhead City"/>
        <s v="IndianaPortage"/>
        <s v="North DakotaFargo"/>
        <s v="IndianaElkhart"/>
        <s v="CaliforniaSan Gabriel"/>
        <s v="FloridaMargate"/>
        <s v="GeorgiaSandy Springs"/>
        <s v="OhioMentor"/>
        <s v="OklahomaLawton"/>
        <s v="VirginiaHampton"/>
        <s v="New YorkRome"/>
        <s v="WisconsinLa Crosse"/>
        <s v="IdahoLewiston"/>
        <s v="MississippiHattiesburg"/>
        <s v="CaliforniaDanville"/>
        <s v="MichiganMount Pleasant"/>
        <s v="UtahLogan"/>
        <s v="ConnecticutWaterbury"/>
        <s v="GeorgiaAthens"/>
        <s v="MaineLewiston"/>
        <s v="IllinoisDanville"/>
        <s v="ArizonaAvondale"/>
        <s v="GeorgiaMarietta"/>
        <s v="ArizonaYuma"/>
        <s v="WisconsinWausau"/>
        <s v="WashingtonPasco"/>
        <s v="IllinoisOak Park"/>
        <s v="FloridaPensacola"/>
        <s v="TexasLeague City"/>
        <s v="MarylandGaithersburg"/>
        <s v="UtahLehi"/>
        <s v="AlabamaTuscaloosa"/>
        <s v="CaliforniaMoreno Valley"/>
        <s v="KentuckyGeorgetown"/>
        <s v="ColoradoLoveland"/>
        <s v="ArizonaChandler"/>
        <s v="MontanaHelena"/>
        <s v="MissouriKirkwood"/>
        <s v="TexasWaco"/>
        <s v="MichiganRoseville"/>
        <s v="IllinoisFrankfort"/>
        <s v="PennsylvaniaBethlehem"/>
        <s v="MinnesotaRoseville"/>
        <s v="NebraskaGrand Island"/>
        <s v="MinnesotaWoodbury"/>
        <s v="MichiganOak Park"/>
        <s v="ArkansasRogers"/>
        <s v="New MexicoClovis"/>
        <s v="FloridaJupiter"/>
        <s v="CaliforniaSanta Barbara"/>
        <s v="TexasCedar Hill"/>
        <s v="NebraskaNorfolk"/>
        <s v="UtahDraper"/>
        <s v="MichiganAnn Arbor"/>
        <s v="CaliforniaLa Mesa"/>
        <s v="IdahoPocatello"/>
        <s v="MichiganHolland"/>
        <s v="ConnecticutMilford"/>
        <s v="IllinoisBuffalo Grove"/>
        <s v="CaliforniaLake Forest"/>
        <s v="CaliforniaRedding"/>
        <s v="CaliforniaChico"/>
        <s v="New YorkUtica"/>
        <s v="ArkansasConway"/>
        <s v="WyomingCheyenne"/>
        <s v="KentuckyOwensboro"/>
        <s v="IdahoCaldwell"/>
        <s v="LouisianaKenner"/>
        <s v="New HampshireNashua"/>
        <s v="TennesseeBartlett"/>
        <s v="CaliforniaRedwood City"/>
        <s v="TennesseeLebanon"/>
        <s v="CaliforniaSanta Maria"/>
        <s v="IllinoisDes Plaines"/>
        <s v="WashingtonLongview"/>
        <s v="TennesseeHendersonville"/>
        <s v="IowaWaterloo"/>
        <s v="MassachusettsCambridge"/>
        <s v="IllinoisPalatine"/>
        <s v="MassachusettsBeverly"/>
        <s v="OregonEugene"/>
        <s v="CaliforniaOxnard"/>
        <s v="WashingtonRenton"/>
        <s v="IllinoisGlenview"/>
        <s v="FloridaDelray Beach"/>
        <s v="ColoradoCommerce City"/>
        <s v="TexasTexas City"/>
        <s v="North CarolinaWilson"/>
        <s v="New MexicoRio Rancho"/>
        <s v="North CarolinaGoldsboro"/>
        <s v="WashingtonEverett"/>
        <s v="CaliforniaMontebello"/>
        <s v="CaliforniaEl Cajon"/>
        <s v="TexasBeaumont"/>
        <s v="FloridaWest Palm Beach"/>
        <s v="TexasAbilene"/>
        <s v="IllinoisNormal"/>
        <s v="MissouriSaint Charles"/>
        <s v="IllinoisSaint Charles"/>
        <s v="CaliforniaCamarillo"/>
        <s v="OregonHillsboro"/>
        <s v="CaliforniaBurbank"/>
        <s v="CaliforniaModesto"/>
        <s v="KansasGarden City"/>
        <s v="New JerseyAtlantic City"/>
        <s v="ColoradoLongmont"/>
        <s v="CaliforniaDavis"/>
        <s v="West VirginiaWheeling"/>
        <s v="CaliforniaMorgan Hill"/>
        <s v="New JerseyClifton"/>
        <s v="WisconsinSheboygan"/>
        <s v="GeorgiaEast Point"/>
        <s v="South DakotaRapid City"/>
        <s v="MassachusettsAndover"/>
        <s v="FloridaKissimmee"/>
        <s v="ConnecticutShelton"/>
        <s v="ConnecticutDanbury"/>
        <s v="IowaMarion"/>
        <s v="FloridaSanford"/>
        <s v="TexasSan Marcos"/>
        <s v="ColoradoGreeley"/>
        <s v="TexasMansfield"/>
        <s v="OhioElyria"/>
        <s v="IdahoTwin Falls"/>
        <s v="FloridaCoral Gables"/>
        <s v="IllinoisRomeoville"/>
        <s v="MassachusettsMarlborough"/>
        <s v="MarylandLaurel"/>
        <s v="TexasBryan"/>
        <s v="ArkansasPine Bluff"/>
        <s v="South DakotaAberdeen"/>
        <s v="MarylandHagerstown"/>
        <s v="New JerseyEast Orange"/>
        <s v="IllinoisArlington Heights"/>
        <s v="IllinoisOswego"/>
        <s v="MinnesotaCoon Rapids"/>
        <s v="CaliforniaSan Clemente"/>
        <s v="CaliforniaDublin"/>
        <s v="CaliforniaSan Luis Obispo"/>
        <s v="ArkansasSpringdale"/>
        <s v="CaliforniaLodi"/>
        <s v="TexasLa Porte"/>
        <s v="OhioMason"/>
        <s v="GeorgiaWoodstock"/>
      </sharedItems>
    </cacheField>
    <cacheField name="Ship Mode" numFmtId="0">
      <sharedItems count="4">
        <s v="Second Class"/>
        <s v="Standard Class"/>
        <s v="First Class"/>
        <s v="Same Day"/>
      </sharedItems>
    </cacheField>
    <cacheField name="Segment" numFmtId="0">
      <sharedItems count="3">
        <s v="Consumer"/>
        <s v="Corporate"/>
        <s v="Home Office"/>
      </sharedItems>
    </cacheField>
    <cacheField name="Country" numFmtId="0">
      <sharedItems/>
    </cacheField>
    <cacheField name="City" numFmtId="0">
      <sharedItems/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SemiMixedTypes="0" containsString="0" containsNumber="1" containsInteger="1" minValue="1040" maxValue="99301"/>
    </cacheField>
    <cacheField name="Region" numFmtId="0">
      <sharedItems/>
    </cacheField>
    <cacheField name="Category" numFmtId="0">
      <sharedItems/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Sales" numFmtId="0">
      <sharedItems containsSemiMixedTypes="0" containsString="0" containsNumber="1" minValue="0.44400000000000001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01" maxValue="8399.9760000000006"/>
    </cacheField>
    <cacheField name="Profit-margin" numFmtId="9">
      <sharedItems containsSemiMixedTypes="0" containsString="0" containsNumber="1" minValue="-2.75" maxValue="0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x v="0"/>
    <x v="0"/>
    <x v="0"/>
    <s v="United States"/>
    <s v="Henderson"/>
    <x v="0"/>
    <n v="42420"/>
    <s v="South"/>
    <s v="Furniture"/>
    <x v="0"/>
    <n v="261.95999999999998"/>
    <n v="2"/>
    <n v="0"/>
    <n v="41.913600000000002"/>
    <n v="0.16000000000000003"/>
  </r>
  <r>
    <x v="0"/>
    <x v="0"/>
    <x v="0"/>
    <s v="United States"/>
    <s v="Henderson"/>
    <x v="0"/>
    <n v="42420"/>
    <s v="South"/>
    <s v="Furniture"/>
    <x v="1"/>
    <n v="731.94"/>
    <n v="3"/>
    <n v="0"/>
    <n v="219.58199999999999"/>
    <n v="0.3"/>
  </r>
  <r>
    <x v="1"/>
    <x v="0"/>
    <x v="1"/>
    <s v="United States"/>
    <s v="Los Angeles"/>
    <x v="1"/>
    <n v="90036"/>
    <s v="West"/>
    <s v="Office Supplies"/>
    <x v="2"/>
    <n v="14.62"/>
    <n v="2"/>
    <n v="0"/>
    <n v="6.8714000000000004"/>
    <n v="0.47000000000000003"/>
  </r>
  <r>
    <x v="2"/>
    <x v="1"/>
    <x v="0"/>
    <s v="United States"/>
    <s v="Fort Lauderdale"/>
    <x v="2"/>
    <n v="33311"/>
    <s v="South"/>
    <s v="Furniture"/>
    <x v="3"/>
    <n v="957.57749999999999"/>
    <n v="5"/>
    <n v="0.45"/>
    <n v="-383.03100000000001"/>
    <n v="-0.4"/>
  </r>
  <r>
    <x v="2"/>
    <x v="1"/>
    <x v="0"/>
    <s v="United States"/>
    <s v="Fort Lauderdale"/>
    <x v="2"/>
    <n v="33311"/>
    <s v="South"/>
    <s v="Office Supplies"/>
    <x v="4"/>
    <n v="22.367999999999999"/>
    <n v="2"/>
    <n v="0.2"/>
    <n v="2.5164"/>
    <n v="0.1125"/>
  </r>
  <r>
    <x v="1"/>
    <x v="1"/>
    <x v="0"/>
    <s v="United States"/>
    <s v="Los Angeles"/>
    <x v="1"/>
    <n v="90032"/>
    <s v="West"/>
    <s v="Furniture"/>
    <x v="5"/>
    <n v="48.86"/>
    <n v="7"/>
    <n v="0"/>
    <n v="14.1694"/>
    <n v="0.28999999999999998"/>
  </r>
  <r>
    <x v="1"/>
    <x v="1"/>
    <x v="0"/>
    <s v="United States"/>
    <s v="Los Angeles"/>
    <x v="1"/>
    <n v="90032"/>
    <s v="West"/>
    <s v="Office Supplies"/>
    <x v="6"/>
    <n v="7.28"/>
    <n v="4"/>
    <n v="0"/>
    <n v="1.9656"/>
    <n v="0.27"/>
  </r>
  <r>
    <x v="1"/>
    <x v="1"/>
    <x v="0"/>
    <s v="United States"/>
    <s v="Los Angeles"/>
    <x v="1"/>
    <n v="90032"/>
    <s v="West"/>
    <s v="Technology"/>
    <x v="7"/>
    <n v="907.15200000000004"/>
    <n v="6"/>
    <n v="0.2"/>
    <n v="90.715199999999996"/>
    <n v="9.9999999999999992E-2"/>
  </r>
  <r>
    <x v="1"/>
    <x v="1"/>
    <x v="0"/>
    <s v="United States"/>
    <s v="Los Angeles"/>
    <x v="1"/>
    <n v="90032"/>
    <s v="West"/>
    <s v="Office Supplies"/>
    <x v="8"/>
    <n v="18.504000000000001"/>
    <n v="3"/>
    <n v="0.2"/>
    <n v="5.7824999999999998"/>
    <n v="0.31249999999999994"/>
  </r>
  <r>
    <x v="1"/>
    <x v="1"/>
    <x v="0"/>
    <s v="United States"/>
    <s v="Los Angeles"/>
    <x v="1"/>
    <n v="90032"/>
    <s v="West"/>
    <s v="Office Supplies"/>
    <x v="9"/>
    <n v="114.9"/>
    <n v="5"/>
    <n v="0"/>
    <n v="34.47"/>
    <n v="0.3"/>
  </r>
  <r>
    <x v="1"/>
    <x v="1"/>
    <x v="0"/>
    <s v="United States"/>
    <s v="Los Angeles"/>
    <x v="1"/>
    <n v="90032"/>
    <s v="West"/>
    <s v="Furniture"/>
    <x v="3"/>
    <n v="1706.184"/>
    <n v="9"/>
    <n v="0.2"/>
    <n v="85.309200000000004"/>
    <n v="0.05"/>
  </r>
  <r>
    <x v="1"/>
    <x v="1"/>
    <x v="0"/>
    <s v="United States"/>
    <s v="Los Angeles"/>
    <x v="1"/>
    <n v="90032"/>
    <s v="West"/>
    <s v="Technology"/>
    <x v="7"/>
    <n v="911.42399999999998"/>
    <n v="4"/>
    <n v="0.2"/>
    <n v="68.356800000000007"/>
    <n v="7.5000000000000011E-2"/>
  </r>
  <r>
    <x v="3"/>
    <x v="1"/>
    <x v="0"/>
    <s v="United States"/>
    <s v="Concord"/>
    <x v="3"/>
    <n v="28027"/>
    <s v="South"/>
    <s v="Office Supplies"/>
    <x v="10"/>
    <n v="15.552"/>
    <n v="3"/>
    <n v="0.2"/>
    <n v="5.4432"/>
    <n v="0.35000000000000003"/>
  </r>
  <r>
    <x v="4"/>
    <x v="1"/>
    <x v="0"/>
    <s v="United States"/>
    <s v="Seattle"/>
    <x v="4"/>
    <n v="98103"/>
    <s v="West"/>
    <s v="Office Supplies"/>
    <x v="8"/>
    <n v="407.976"/>
    <n v="3"/>
    <n v="0.2"/>
    <n v="132.59219999999999"/>
    <n v="0.32499999999999996"/>
  </r>
  <r>
    <x v="5"/>
    <x v="1"/>
    <x v="2"/>
    <s v="United States"/>
    <s v="Fort Worth"/>
    <x v="5"/>
    <n v="76106"/>
    <s v="Central"/>
    <s v="Office Supplies"/>
    <x v="9"/>
    <n v="68.81"/>
    <n v="5"/>
    <n v="0.8"/>
    <n v="-123.858"/>
    <n v="-1.8"/>
  </r>
  <r>
    <x v="5"/>
    <x v="1"/>
    <x v="2"/>
    <s v="United States"/>
    <s v="Fort Worth"/>
    <x v="5"/>
    <n v="76106"/>
    <s v="Central"/>
    <s v="Office Supplies"/>
    <x v="8"/>
    <n v="2.544"/>
    <n v="3"/>
    <n v="0.8"/>
    <n v="-3.8159999999999998"/>
    <n v="-1.5"/>
  </r>
  <r>
    <x v="6"/>
    <x v="1"/>
    <x v="0"/>
    <s v="United States"/>
    <s v="Madison"/>
    <x v="6"/>
    <n v="53711"/>
    <s v="Central"/>
    <s v="Office Supplies"/>
    <x v="4"/>
    <n v="665.88"/>
    <n v="6"/>
    <n v="0"/>
    <n v="13.317600000000001"/>
    <n v="0.02"/>
  </r>
  <r>
    <x v="7"/>
    <x v="0"/>
    <x v="0"/>
    <s v="United States"/>
    <s v="West Jordan"/>
    <x v="7"/>
    <n v="84084"/>
    <s v="West"/>
    <s v="Office Supplies"/>
    <x v="4"/>
    <n v="55.5"/>
    <n v="2"/>
    <n v="0"/>
    <n v="9.99"/>
    <n v="0.18"/>
  </r>
  <r>
    <x v="8"/>
    <x v="0"/>
    <x v="0"/>
    <s v="United States"/>
    <s v="San Francisco"/>
    <x v="1"/>
    <n v="94109"/>
    <s v="West"/>
    <s v="Office Supplies"/>
    <x v="6"/>
    <n v="8.56"/>
    <n v="2"/>
    <n v="0"/>
    <n v="2.4824000000000002"/>
    <n v="0.28999999999999998"/>
  </r>
  <r>
    <x v="8"/>
    <x v="0"/>
    <x v="0"/>
    <s v="United States"/>
    <s v="San Francisco"/>
    <x v="1"/>
    <n v="94109"/>
    <s v="West"/>
    <s v="Technology"/>
    <x v="7"/>
    <n v="213.48"/>
    <n v="3"/>
    <n v="0.2"/>
    <n v="16.010999999999999"/>
    <n v="7.4999999999999997E-2"/>
  </r>
  <r>
    <x v="8"/>
    <x v="0"/>
    <x v="0"/>
    <s v="United States"/>
    <s v="San Francisco"/>
    <x v="1"/>
    <n v="94109"/>
    <s v="West"/>
    <s v="Office Supplies"/>
    <x v="8"/>
    <n v="22.72"/>
    <n v="4"/>
    <n v="0.2"/>
    <n v="7.3840000000000003"/>
    <n v="0.32500000000000001"/>
  </r>
  <r>
    <x v="9"/>
    <x v="1"/>
    <x v="1"/>
    <s v="United States"/>
    <s v="Fremont"/>
    <x v="8"/>
    <n v="68025"/>
    <s v="Central"/>
    <s v="Office Supplies"/>
    <x v="6"/>
    <n v="19.46"/>
    <n v="7"/>
    <n v="0"/>
    <n v="5.0595999999999997"/>
    <n v="0.25999999999999995"/>
  </r>
  <r>
    <x v="9"/>
    <x v="1"/>
    <x v="1"/>
    <s v="United States"/>
    <s v="Fremont"/>
    <x v="8"/>
    <n v="68025"/>
    <s v="Central"/>
    <s v="Office Supplies"/>
    <x v="9"/>
    <n v="60.34"/>
    <n v="7"/>
    <n v="0"/>
    <n v="15.6884"/>
    <n v="0.25999999999999995"/>
  </r>
  <r>
    <x v="10"/>
    <x v="0"/>
    <x v="0"/>
    <s v="United States"/>
    <s v="Philadelphia"/>
    <x v="9"/>
    <n v="19140"/>
    <s v="East"/>
    <s v="Furniture"/>
    <x v="1"/>
    <n v="71.372"/>
    <n v="2"/>
    <n v="0.3"/>
    <n v="-1.0196000000000001"/>
    <n v="-1.4285714285714287E-2"/>
  </r>
  <r>
    <x v="11"/>
    <x v="1"/>
    <x v="0"/>
    <s v="United States"/>
    <s v="Orem"/>
    <x v="7"/>
    <n v="84057"/>
    <s v="West"/>
    <s v="Furniture"/>
    <x v="3"/>
    <n v="1044.6300000000001"/>
    <n v="3"/>
    <n v="0"/>
    <n v="240.26490000000001"/>
    <n v="0.22999999999999998"/>
  </r>
  <r>
    <x v="1"/>
    <x v="0"/>
    <x v="0"/>
    <s v="United States"/>
    <s v="Los Angeles"/>
    <x v="1"/>
    <n v="90049"/>
    <s v="West"/>
    <s v="Office Supplies"/>
    <x v="8"/>
    <n v="11.648"/>
    <n v="2"/>
    <n v="0.2"/>
    <n v="4.2224000000000004"/>
    <n v="0.36250000000000004"/>
  </r>
  <r>
    <x v="1"/>
    <x v="0"/>
    <x v="0"/>
    <s v="United States"/>
    <s v="Los Angeles"/>
    <x v="1"/>
    <n v="90049"/>
    <s v="West"/>
    <s v="Technology"/>
    <x v="11"/>
    <n v="90.57"/>
    <n v="3"/>
    <n v="0"/>
    <n v="11.774100000000001"/>
    <n v="0.13"/>
  </r>
  <r>
    <x v="10"/>
    <x v="1"/>
    <x v="0"/>
    <s v="United States"/>
    <s v="Philadelphia"/>
    <x v="9"/>
    <n v="19140"/>
    <s v="East"/>
    <s v="Furniture"/>
    <x v="0"/>
    <n v="3083.43"/>
    <n v="7"/>
    <n v="0.5"/>
    <n v="-1665.0522000000001"/>
    <n v="-0.54"/>
  </r>
  <r>
    <x v="10"/>
    <x v="1"/>
    <x v="0"/>
    <s v="United States"/>
    <s v="Philadelphia"/>
    <x v="9"/>
    <n v="19140"/>
    <s v="East"/>
    <s v="Office Supplies"/>
    <x v="8"/>
    <n v="9.6180000000000003"/>
    <n v="2"/>
    <n v="0.7"/>
    <n v="-7.0532000000000004"/>
    <n v="-0.73333333333333339"/>
  </r>
  <r>
    <x v="10"/>
    <x v="1"/>
    <x v="0"/>
    <s v="United States"/>
    <s v="Philadelphia"/>
    <x v="9"/>
    <n v="19140"/>
    <s v="East"/>
    <s v="Furniture"/>
    <x v="5"/>
    <n v="124.2"/>
    <n v="3"/>
    <n v="0.2"/>
    <n v="15.525"/>
    <n v="0.125"/>
  </r>
  <r>
    <x v="10"/>
    <x v="1"/>
    <x v="0"/>
    <s v="United States"/>
    <s v="Philadelphia"/>
    <x v="9"/>
    <n v="19140"/>
    <s v="East"/>
    <s v="Office Supplies"/>
    <x v="12"/>
    <n v="3.2639999999999998"/>
    <n v="2"/>
    <n v="0.2"/>
    <n v="1.1015999999999999"/>
    <n v="0.33750000000000002"/>
  </r>
  <r>
    <x v="10"/>
    <x v="1"/>
    <x v="0"/>
    <s v="United States"/>
    <s v="Philadelphia"/>
    <x v="9"/>
    <n v="19140"/>
    <s v="East"/>
    <s v="Office Supplies"/>
    <x v="6"/>
    <n v="86.304000000000002"/>
    <n v="6"/>
    <n v="0.2"/>
    <n v="9.7091999999999992"/>
    <n v="0.11249999999999999"/>
  </r>
  <r>
    <x v="10"/>
    <x v="1"/>
    <x v="0"/>
    <s v="United States"/>
    <s v="Philadelphia"/>
    <x v="9"/>
    <n v="19140"/>
    <s v="East"/>
    <s v="Office Supplies"/>
    <x v="8"/>
    <n v="6.8579999999999997"/>
    <n v="6"/>
    <n v="0.7"/>
    <n v="-5.7149999999999999"/>
    <n v="-0.83333333333333337"/>
  </r>
  <r>
    <x v="10"/>
    <x v="1"/>
    <x v="0"/>
    <s v="United States"/>
    <s v="Philadelphia"/>
    <x v="9"/>
    <n v="19140"/>
    <s v="East"/>
    <s v="Office Supplies"/>
    <x v="6"/>
    <n v="15.76"/>
    <n v="2"/>
    <n v="0.2"/>
    <n v="3.5459999999999998"/>
    <n v="0.22499999999999998"/>
  </r>
  <r>
    <x v="12"/>
    <x v="0"/>
    <x v="2"/>
    <s v="United States"/>
    <s v="Houston"/>
    <x v="5"/>
    <n v="77095"/>
    <s v="Central"/>
    <s v="Office Supplies"/>
    <x v="10"/>
    <n v="29.472000000000001"/>
    <n v="3"/>
    <n v="0.2"/>
    <n v="9.9467999999999996"/>
    <n v="0.33749999999999997"/>
  </r>
  <r>
    <x v="13"/>
    <x v="2"/>
    <x v="1"/>
    <s v="United States"/>
    <s v="Richardson"/>
    <x v="5"/>
    <n v="75080"/>
    <s v="Central"/>
    <s v="Technology"/>
    <x v="7"/>
    <n v="1097.5440000000001"/>
    <n v="7"/>
    <n v="0.2"/>
    <n v="123.47369999999999"/>
    <n v="0.11249999999999999"/>
  </r>
  <r>
    <x v="13"/>
    <x v="2"/>
    <x v="1"/>
    <s v="United States"/>
    <s v="Richardson"/>
    <x v="5"/>
    <n v="75080"/>
    <s v="Central"/>
    <s v="Furniture"/>
    <x v="5"/>
    <n v="190.92"/>
    <n v="5"/>
    <n v="0.6"/>
    <n v="-147.96299999999999"/>
    <n v="-0.77500000000000002"/>
  </r>
  <r>
    <x v="12"/>
    <x v="1"/>
    <x v="2"/>
    <s v="United States"/>
    <s v="Houston"/>
    <x v="5"/>
    <n v="77041"/>
    <s v="Central"/>
    <s v="Office Supplies"/>
    <x v="12"/>
    <n v="113.328"/>
    <n v="9"/>
    <n v="0.2"/>
    <n v="35.414999999999999"/>
    <n v="0.3125"/>
  </r>
  <r>
    <x v="12"/>
    <x v="1"/>
    <x v="2"/>
    <s v="United States"/>
    <s v="Houston"/>
    <x v="5"/>
    <n v="77041"/>
    <s v="Central"/>
    <s v="Furniture"/>
    <x v="0"/>
    <n v="532.39919999999995"/>
    <n v="3"/>
    <n v="0.32"/>
    <n v="-46.976399999999998"/>
    <n v="-8.8235294117647065E-2"/>
  </r>
  <r>
    <x v="12"/>
    <x v="1"/>
    <x v="2"/>
    <s v="United States"/>
    <s v="Houston"/>
    <x v="5"/>
    <n v="77041"/>
    <s v="Central"/>
    <s v="Furniture"/>
    <x v="1"/>
    <n v="212.05799999999999"/>
    <n v="3"/>
    <n v="0.3"/>
    <n v="-15.147"/>
    <n v="-7.1428571428571438E-2"/>
  </r>
  <r>
    <x v="12"/>
    <x v="1"/>
    <x v="2"/>
    <s v="United States"/>
    <s v="Houston"/>
    <x v="5"/>
    <n v="77041"/>
    <s v="Central"/>
    <s v="Technology"/>
    <x v="7"/>
    <n v="371.16800000000001"/>
    <n v="4"/>
    <n v="0.2"/>
    <n v="41.756399999999999"/>
    <n v="0.1125"/>
  </r>
  <r>
    <x v="14"/>
    <x v="1"/>
    <x v="1"/>
    <s v="United States"/>
    <s v="Naperville"/>
    <x v="10"/>
    <n v="60540"/>
    <s v="Central"/>
    <s v="Technology"/>
    <x v="7"/>
    <n v="147.16800000000001"/>
    <n v="4"/>
    <n v="0.2"/>
    <n v="16.5564"/>
    <n v="0.11249999999999999"/>
  </r>
  <r>
    <x v="1"/>
    <x v="1"/>
    <x v="1"/>
    <s v="United States"/>
    <s v="Los Angeles"/>
    <x v="1"/>
    <n v="90049"/>
    <s v="West"/>
    <s v="Office Supplies"/>
    <x v="4"/>
    <n v="77.88"/>
    <n v="2"/>
    <n v="0"/>
    <n v="3.8940000000000001"/>
    <n v="0.05"/>
  </r>
  <r>
    <x v="15"/>
    <x v="1"/>
    <x v="1"/>
    <s v="United States"/>
    <s v="Melbourne"/>
    <x v="2"/>
    <n v="32935"/>
    <s v="South"/>
    <s v="Office Supplies"/>
    <x v="4"/>
    <n v="95.616"/>
    <n v="2"/>
    <n v="0.2"/>
    <n v="9.5616000000000003"/>
    <n v="0.1"/>
  </r>
  <r>
    <x v="16"/>
    <x v="2"/>
    <x v="1"/>
    <s v="United States"/>
    <s v="Eagan"/>
    <x v="11"/>
    <n v="55122"/>
    <s v="Central"/>
    <s v="Technology"/>
    <x v="11"/>
    <n v="45.98"/>
    <n v="2"/>
    <n v="0"/>
    <n v="19.7714"/>
    <n v="0.43000000000000005"/>
  </r>
  <r>
    <x v="16"/>
    <x v="2"/>
    <x v="1"/>
    <s v="United States"/>
    <s v="Eagan"/>
    <x v="11"/>
    <n v="55122"/>
    <s v="Central"/>
    <s v="Office Supplies"/>
    <x v="8"/>
    <n v="17.46"/>
    <n v="2"/>
    <n v="0"/>
    <n v="8.2062000000000008"/>
    <n v="0.47000000000000003"/>
  </r>
  <r>
    <x v="17"/>
    <x v="0"/>
    <x v="0"/>
    <s v="United States"/>
    <s v="Westland"/>
    <x v="12"/>
    <n v="48185"/>
    <s v="Central"/>
    <s v="Office Supplies"/>
    <x v="4"/>
    <n v="211.96"/>
    <n v="4"/>
    <n v="0"/>
    <n v="8.4784000000000006"/>
    <n v="0.04"/>
  </r>
  <r>
    <x v="18"/>
    <x v="1"/>
    <x v="0"/>
    <s v="United States"/>
    <s v="Dover"/>
    <x v="13"/>
    <n v="19901"/>
    <s v="East"/>
    <s v="Technology"/>
    <x v="11"/>
    <n v="45"/>
    <n v="3"/>
    <n v="0"/>
    <n v="4.95"/>
    <n v="0.11"/>
  </r>
  <r>
    <x v="18"/>
    <x v="1"/>
    <x v="0"/>
    <s v="United States"/>
    <s v="Dover"/>
    <x v="13"/>
    <n v="19901"/>
    <s v="East"/>
    <s v="Technology"/>
    <x v="7"/>
    <n v="21.8"/>
    <n v="2"/>
    <n v="0"/>
    <n v="6.1040000000000001"/>
    <n v="0.27999999999999997"/>
  </r>
  <r>
    <x v="19"/>
    <x v="1"/>
    <x v="0"/>
    <s v="United States"/>
    <s v="New Albany"/>
    <x v="14"/>
    <n v="47150"/>
    <s v="Central"/>
    <s v="Office Supplies"/>
    <x v="8"/>
    <n v="38.22"/>
    <n v="6"/>
    <n v="0"/>
    <n v="17.9634"/>
    <n v="0.47000000000000003"/>
  </r>
  <r>
    <x v="19"/>
    <x v="1"/>
    <x v="0"/>
    <s v="United States"/>
    <s v="New Albany"/>
    <x v="14"/>
    <n v="47150"/>
    <s v="Central"/>
    <s v="Office Supplies"/>
    <x v="2"/>
    <n v="75.180000000000007"/>
    <n v="6"/>
    <n v="0"/>
    <n v="35.334600000000002"/>
    <n v="0.47"/>
  </r>
  <r>
    <x v="19"/>
    <x v="1"/>
    <x v="0"/>
    <s v="United States"/>
    <s v="New Albany"/>
    <x v="14"/>
    <n v="47150"/>
    <s v="Central"/>
    <s v="Furniture"/>
    <x v="5"/>
    <n v="6.16"/>
    <n v="2"/>
    <n v="0"/>
    <n v="2.9567999999999999"/>
    <n v="0.48"/>
  </r>
  <r>
    <x v="19"/>
    <x v="1"/>
    <x v="0"/>
    <s v="United States"/>
    <s v="New Albany"/>
    <x v="14"/>
    <n v="47150"/>
    <s v="Central"/>
    <s v="Furniture"/>
    <x v="1"/>
    <n v="89.99"/>
    <n v="1"/>
    <n v="0"/>
    <n v="17.098099999999999"/>
    <n v="0.19"/>
  </r>
  <r>
    <x v="20"/>
    <x v="1"/>
    <x v="1"/>
    <s v="United States"/>
    <s v="New York City"/>
    <x v="15"/>
    <n v="10024"/>
    <s v="East"/>
    <s v="Office Supplies"/>
    <x v="13"/>
    <n v="15.26"/>
    <n v="7"/>
    <n v="0"/>
    <n v="6.2565999999999997"/>
    <n v="0.41"/>
  </r>
  <r>
    <x v="20"/>
    <x v="1"/>
    <x v="1"/>
    <s v="United States"/>
    <s v="New York City"/>
    <x v="15"/>
    <n v="10024"/>
    <s v="East"/>
    <s v="Technology"/>
    <x v="7"/>
    <n v="1029.95"/>
    <n v="5"/>
    <n v="0"/>
    <n v="298.68549999999999"/>
    <n v="0.28999999999999998"/>
  </r>
  <r>
    <x v="21"/>
    <x v="2"/>
    <x v="0"/>
    <s v="United States"/>
    <s v="Troy"/>
    <x v="15"/>
    <n v="12180"/>
    <s v="East"/>
    <s v="Office Supplies"/>
    <x v="4"/>
    <n v="208.56"/>
    <n v="6"/>
    <n v="0"/>
    <n v="52.14"/>
    <n v="0.25"/>
  </r>
  <r>
    <x v="21"/>
    <x v="2"/>
    <x v="0"/>
    <s v="United States"/>
    <s v="Troy"/>
    <x v="15"/>
    <n v="12180"/>
    <s v="East"/>
    <s v="Office Supplies"/>
    <x v="10"/>
    <n v="32.4"/>
    <n v="5"/>
    <n v="0"/>
    <n v="15.552"/>
    <n v="0.48"/>
  </r>
  <r>
    <x v="21"/>
    <x v="2"/>
    <x v="0"/>
    <s v="United States"/>
    <s v="Troy"/>
    <x v="15"/>
    <n v="12180"/>
    <s v="East"/>
    <s v="Furniture"/>
    <x v="1"/>
    <n v="319.41000000000003"/>
    <n v="5"/>
    <n v="0.1"/>
    <n v="7.0979999999999999"/>
    <n v="2.222222222222222E-2"/>
  </r>
  <r>
    <x v="21"/>
    <x v="2"/>
    <x v="0"/>
    <s v="United States"/>
    <s v="Troy"/>
    <x v="15"/>
    <n v="12180"/>
    <s v="East"/>
    <s v="Office Supplies"/>
    <x v="10"/>
    <n v="14.56"/>
    <n v="2"/>
    <n v="0"/>
    <n v="6.9888000000000003"/>
    <n v="0.48"/>
  </r>
  <r>
    <x v="21"/>
    <x v="2"/>
    <x v="0"/>
    <s v="United States"/>
    <s v="Troy"/>
    <x v="15"/>
    <n v="12180"/>
    <s v="East"/>
    <s v="Technology"/>
    <x v="11"/>
    <n v="30"/>
    <n v="2"/>
    <n v="0"/>
    <n v="3.3"/>
    <n v="0.11"/>
  </r>
  <r>
    <x v="21"/>
    <x v="2"/>
    <x v="0"/>
    <s v="United States"/>
    <s v="Troy"/>
    <x v="15"/>
    <n v="12180"/>
    <s v="East"/>
    <s v="Office Supplies"/>
    <x v="8"/>
    <n v="48.48"/>
    <n v="4"/>
    <n v="0.2"/>
    <n v="16.361999999999998"/>
    <n v="0.33749999999999997"/>
  </r>
  <r>
    <x v="21"/>
    <x v="2"/>
    <x v="0"/>
    <s v="United States"/>
    <s v="Troy"/>
    <x v="15"/>
    <n v="12180"/>
    <s v="East"/>
    <s v="Office Supplies"/>
    <x v="6"/>
    <n v="1.68"/>
    <n v="1"/>
    <n v="0"/>
    <n v="0.84"/>
    <n v="0.5"/>
  </r>
  <r>
    <x v="1"/>
    <x v="1"/>
    <x v="0"/>
    <s v="United States"/>
    <s v="Los Angeles"/>
    <x v="1"/>
    <n v="90004"/>
    <s v="West"/>
    <s v="Technology"/>
    <x v="11"/>
    <n v="13.98"/>
    <n v="2"/>
    <n v="0"/>
    <n v="6.1512000000000002"/>
    <n v="0.44"/>
  </r>
  <r>
    <x v="1"/>
    <x v="1"/>
    <x v="0"/>
    <s v="United States"/>
    <s v="Los Angeles"/>
    <x v="1"/>
    <n v="90004"/>
    <s v="West"/>
    <s v="Office Supplies"/>
    <x v="8"/>
    <n v="25.824000000000002"/>
    <n v="6"/>
    <n v="0.2"/>
    <n v="9.3612000000000002"/>
    <n v="0.36249999999999999"/>
  </r>
  <r>
    <x v="1"/>
    <x v="1"/>
    <x v="0"/>
    <s v="United States"/>
    <s v="Los Angeles"/>
    <x v="1"/>
    <n v="90004"/>
    <s v="West"/>
    <s v="Office Supplies"/>
    <x v="10"/>
    <n v="146.72999999999999"/>
    <n v="3"/>
    <n v="0"/>
    <n v="68.963099999999997"/>
    <n v="0.47000000000000003"/>
  </r>
  <r>
    <x v="1"/>
    <x v="1"/>
    <x v="0"/>
    <s v="United States"/>
    <s v="Los Angeles"/>
    <x v="1"/>
    <n v="90004"/>
    <s v="West"/>
    <s v="Furniture"/>
    <x v="5"/>
    <n v="79.760000000000005"/>
    <n v="4"/>
    <n v="0"/>
    <n v="22.332799999999999"/>
    <n v="0.27999999999999997"/>
  </r>
  <r>
    <x v="22"/>
    <x v="1"/>
    <x v="2"/>
    <s v="United States"/>
    <s v="Chicago"/>
    <x v="10"/>
    <n v="60610"/>
    <s v="Central"/>
    <s v="Furniture"/>
    <x v="1"/>
    <n v="213.11500000000001"/>
    <n v="5"/>
    <n v="0.3"/>
    <n v="-15.2225"/>
    <n v="-7.1428571428571425E-2"/>
  </r>
  <r>
    <x v="23"/>
    <x v="1"/>
    <x v="1"/>
    <s v="United States"/>
    <s v="Gilbert"/>
    <x v="16"/>
    <n v="85234"/>
    <s v="West"/>
    <s v="Office Supplies"/>
    <x v="6"/>
    <n v="1113.0239999999999"/>
    <n v="8"/>
    <n v="0.2"/>
    <n v="111.30240000000001"/>
    <n v="0.10000000000000002"/>
  </r>
  <r>
    <x v="23"/>
    <x v="1"/>
    <x v="1"/>
    <s v="United States"/>
    <s v="Gilbert"/>
    <x v="16"/>
    <n v="85234"/>
    <s v="West"/>
    <s v="Technology"/>
    <x v="7"/>
    <n v="167.96799999999999"/>
    <n v="4"/>
    <n v="0.2"/>
    <n v="62.988"/>
    <n v="0.375"/>
  </r>
  <r>
    <x v="24"/>
    <x v="2"/>
    <x v="0"/>
    <s v="United States"/>
    <s v="Springfield"/>
    <x v="17"/>
    <n v="22153"/>
    <s v="South"/>
    <s v="Office Supplies"/>
    <x v="10"/>
    <n v="75.88"/>
    <n v="2"/>
    <n v="0"/>
    <n v="35.663600000000002"/>
    <n v="0.47000000000000008"/>
  </r>
  <r>
    <x v="20"/>
    <x v="1"/>
    <x v="0"/>
    <s v="United States"/>
    <s v="New York City"/>
    <x v="15"/>
    <n v="10009"/>
    <s v="East"/>
    <s v="Office Supplies"/>
    <x v="8"/>
    <n v="4.6159999999999997"/>
    <n v="1"/>
    <n v="0.2"/>
    <n v="1.7310000000000001"/>
    <n v="0.37500000000000006"/>
  </r>
  <r>
    <x v="25"/>
    <x v="0"/>
    <x v="0"/>
    <s v="United States"/>
    <s v="Jackson"/>
    <x v="12"/>
    <n v="49201"/>
    <s v="Central"/>
    <s v="Office Supplies"/>
    <x v="10"/>
    <n v="19.05"/>
    <n v="3"/>
    <n v="0"/>
    <n v="8.7629999999999999"/>
    <n v="0.45999999999999996"/>
  </r>
  <r>
    <x v="26"/>
    <x v="1"/>
    <x v="0"/>
    <s v="United States"/>
    <s v="Memphis"/>
    <x v="18"/>
    <n v="38109"/>
    <s v="South"/>
    <s v="Furniture"/>
    <x v="1"/>
    <n v="831.93600000000004"/>
    <n v="8"/>
    <n v="0.2"/>
    <n v="-114.3912"/>
    <n v="-0.13749999999999998"/>
  </r>
  <r>
    <x v="26"/>
    <x v="1"/>
    <x v="0"/>
    <s v="United States"/>
    <s v="Memphis"/>
    <x v="18"/>
    <n v="38109"/>
    <s v="South"/>
    <s v="Furniture"/>
    <x v="5"/>
    <n v="97.04"/>
    <n v="2"/>
    <n v="0.2"/>
    <n v="1.2130000000000001"/>
    <n v="1.2500000000000001E-2"/>
  </r>
  <r>
    <x v="26"/>
    <x v="1"/>
    <x v="0"/>
    <s v="United States"/>
    <s v="Memphis"/>
    <x v="18"/>
    <n v="38109"/>
    <s v="South"/>
    <s v="Office Supplies"/>
    <x v="4"/>
    <n v="72.784000000000006"/>
    <n v="1"/>
    <n v="0.2"/>
    <n v="-18.196000000000002"/>
    <n v="-0.25"/>
  </r>
  <r>
    <x v="12"/>
    <x v="2"/>
    <x v="1"/>
    <s v="United States"/>
    <s v="Houston"/>
    <x v="5"/>
    <n v="77041"/>
    <s v="Central"/>
    <s v="Office Supplies"/>
    <x v="8"/>
    <n v="1.248"/>
    <n v="3"/>
    <n v="0.8"/>
    <n v="-1.9343999999999999"/>
    <n v="-1.5499999999999998"/>
  </r>
  <r>
    <x v="12"/>
    <x v="2"/>
    <x v="1"/>
    <s v="United States"/>
    <s v="Houston"/>
    <x v="5"/>
    <n v="77041"/>
    <s v="Central"/>
    <s v="Furniture"/>
    <x v="5"/>
    <n v="9.7080000000000002"/>
    <n v="3"/>
    <n v="0.6"/>
    <n v="-5.8247999999999998"/>
    <n v="-0.6"/>
  </r>
  <r>
    <x v="12"/>
    <x v="2"/>
    <x v="1"/>
    <s v="United States"/>
    <s v="Houston"/>
    <x v="5"/>
    <n v="77041"/>
    <s v="Central"/>
    <s v="Office Supplies"/>
    <x v="4"/>
    <n v="27.24"/>
    <n v="3"/>
    <n v="0.2"/>
    <n v="2.7240000000000002"/>
    <n v="0.10000000000000002"/>
  </r>
  <r>
    <x v="12"/>
    <x v="0"/>
    <x v="0"/>
    <s v="United States"/>
    <s v="Houston"/>
    <x v="5"/>
    <n v="77070"/>
    <s v="Central"/>
    <s v="Furniture"/>
    <x v="5"/>
    <n v="19.3"/>
    <n v="5"/>
    <n v="0.6"/>
    <n v="-14.475"/>
    <n v="-0.75"/>
  </r>
  <r>
    <x v="27"/>
    <x v="2"/>
    <x v="1"/>
    <s v="United States"/>
    <s v="Decatur"/>
    <x v="19"/>
    <n v="35601"/>
    <s v="South"/>
    <s v="Office Supplies"/>
    <x v="9"/>
    <n v="208.16"/>
    <n v="1"/>
    <n v="0"/>
    <n v="56.203200000000002"/>
    <n v="0.27"/>
  </r>
  <r>
    <x v="27"/>
    <x v="2"/>
    <x v="1"/>
    <s v="United States"/>
    <s v="Decatur"/>
    <x v="19"/>
    <n v="35601"/>
    <s v="South"/>
    <s v="Office Supplies"/>
    <x v="8"/>
    <n v="16.739999999999998"/>
    <n v="3"/>
    <n v="0"/>
    <n v="8.0351999999999997"/>
    <n v="0.48000000000000004"/>
  </r>
  <r>
    <x v="8"/>
    <x v="1"/>
    <x v="0"/>
    <s v="United States"/>
    <s v="San Francisco"/>
    <x v="1"/>
    <n v="94122"/>
    <s v="West"/>
    <s v="Office Supplies"/>
    <x v="6"/>
    <n v="14.9"/>
    <n v="5"/>
    <n v="0"/>
    <n v="4.1719999999999997"/>
    <n v="0.27999999999999997"/>
  </r>
  <r>
    <x v="8"/>
    <x v="1"/>
    <x v="0"/>
    <s v="United States"/>
    <s v="San Francisco"/>
    <x v="1"/>
    <n v="94122"/>
    <s v="West"/>
    <s v="Office Supplies"/>
    <x v="4"/>
    <n v="21.39"/>
    <n v="1"/>
    <n v="0"/>
    <n v="6.2031000000000001"/>
    <n v="0.28999999999999998"/>
  </r>
  <r>
    <x v="28"/>
    <x v="1"/>
    <x v="1"/>
    <s v="United States"/>
    <s v="Durham"/>
    <x v="3"/>
    <n v="27707"/>
    <s v="South"/>
    <s v="Office Supplies"/>
    <x v="12"/>
    <n v="200.98400000000001"/>
    <n v="7"/>
    <n v="0.2"/>
    <n v="62.807499999999997"/>
    <n v="0.3125"/>
  </r>
  <r>
    <x v="22"/>
    <x v="2"/>
    <x v="2"/>
    <s v="United States"/>
    <s v="Chicago"/>
    <x v="10"/>
    <n v="60623"/>
    <s v="Central"/>
    <s v="Office Supplies"/>
    <x v="4"/>
    <n v="230.376"/>
    <n v="3"/>
    <n v="0.2"/>
    <n v="-48.954900000000002"/>
    <n v="-0.21249999999999999"/>
  </r>
  <r>
    <x v="29"/>
    <x v="0"/>
    <x v="0"/>
    <s v="United States"/>
    <s v="Columbia"/>
    <x v="20"/>
    <n v="29203"/>
    <s v="South"/>
    <s v="Furniture"/>
    <x v="1"/>
    <n v="301.95999999999998"/>
    <n v="2"/>
    <n v="0"/>
    <n v="33.215600000000002"/>
    <n v="0.11000000000000001"/>
  </r>
  <r>
    <x v="30"/>
    <x v="1"/>
    <x v="0"/>
    <s v="United States"/>
    <s v="Rochester"/>
    <x v="11"/>
    <n v="55901"/>
    <s v="Central"/>
    <s v="Technology"/>
    <x v="11"/>
    <n v="19.989999999999998"/>
    <n v="1"/>
    <n v="0"/>
    <n v="6.7965999999999998"/>
    <n v="0.34"/>
  </r>
  <r>
    <x v="30"/>
    <x v="1"/>
    <x v="0"/>
    <s v="United States"/>
    <s v="Rochester"/>
    <x v="11"/>
    <n v="55901"/>
    <s v="Central"/>
    <s v="Office Supplies"/>
    <x v="2"/>
    <n v="6.16"/>
    <n v="2"/>
    <n v="0"/>
    <n v="2.9567999999999999"/>
    <n v="0.48"/>
  </r>
  <r>
    <x v="12"/>
    <x v="0"/>
    <x v="2"/>
    <s v="United States"/>
    <s v="Houston"/>
    <x v="5"/>
    <n v="77095"/>
    <s v="Central"/>
    <s v="Office Supplies"/>
    <x v="4"/>
    <n v="158.36799999999999"/>
    <n v="7"/>
    <n v="0.2"/>
    <n v="13.857200000000001"/>
    <n v="8.7500000000000008E-2"/>
  </r>
  <r>
    <x v="1"/>
    <x v="1"/>
    <x v="1"/>
    <s v="United States"/>
    <s v="Los Angeles"/>
    <x v="1"/>
    <n v="90036"/>
    <s v="West"/>
    <s v="Office Supplies"/>
    <x v="6"/>
    <n v="20.100000000000001"/>
    <n v="3"/>
    <n v="0"/>
    <n v="6.633"/>
    <n v="0.32999999999999996"/>
  </r>
  <r>
    <x v="1"/>
    <x v="1"/>
    <x v="1"/>
    <s v="United States"/>
    <s v="Los Angeles"/>
    <x v="1"/>
    <n v="90036"/>
    <s v="West"/>
    <s v="Technology"/>
    <x v="7"/>
    <n v="73.584000000000003"/>
    <n v="2"/>
    <n v="0.2"/>
    <n v="8.2782"/>
    <n v="0.11249999999999999"/>
  </r>
  <r>
    <x v="1"/>
    <x v="1"/>
    <x v="1"/>
    <s v="United States"/>
    <s v="Los Angeles"/>
    <x v="1"/>
    <n v="90036"/>
    <s v="West"/>
    <s v="Office Supplies"/>
    <x v="10"/>
    <n v="6.48"/>
    <n v="1"/>
    <n v="0"/>
    <n v="3.1103999999999998"/>
    <n v="0.47999999999999993"/>
  </r>
  <r>
    <x v="31"/>
    <x v="0"/>
    <x v="0"/>
    <s v="United States"/>
    <s v="Minneapolis"/>
    <x v="11"/>
    <n v="55407"/>
    <s v="Central"/>
    <s v="Office Supplies"/>
    <x v="10"/>
    <n v="12.96"/>
    <n v="2"/>
    <n v="0"/>
    <n v="6.2207999999999997"/>
    <n v="0.47999999999999993"/>
  </r>
  <r>
    <x v="31"/>
    <x v="0"/>
    <x v="0"/>
    <s v="United States"/>
    <s v="Minneapolis"/>
    <x v="11"/>
    <n v="55407"/>
    <s v="Central"/>
    <s v="Furniture"/>
    <x v="5"/>
    <n v="53.34"/>
    <n v="3"/>
    <n v="0"/>
    <n v="16.535399999999999"/>
    <n v="0.30999999999999994"/>
  </r>
  <r>
    <x v="31"/>
    <x v="0"/>
    <x v="0"/>
    <s v="United States"/>
    <s v="Minneapolis"/>
    <x v="11"/>
    <n v="55407"/>
    <s v="Central"/>
    <s v="Office Supplies"/>
    <x v="8"/>
    <n v="32.96"/>
    <n v="2"/>
    <n v="0"/>
    <n v="16.150400000000001"/>
    <n v="0.49000000000000005"/>
  </r>
  <r>
    <x v="32"/>
    <x v="1"/>
    <x v="2"/>
    <s v="United States"/>
    <s v="Portland"/>
    <x v="21"/>
    <n v="97206"/>
    <s v="West"/>
    <s v="Office Supplies"/>
    <x v="8"/>
    <n v="5.6820000000000004"/>
    <n v="1"/>
    <n v="0.7"/>
    <n v="-3.7879999999999998"/>
    <n v="-0.66666666666666663"/>
  </r>
  <r>
    <x v="20"/>
    <x v="0"/>
    <x v="2"/>
    <s v="United States"/>
    <s v="New York City"/>
    <x v="15"/>
    <n v="10009"/>
    <s v="East"/>
    <s v="Furniture"/>
    <x v="5"/>
    <n v="96.53"/>
    <n v="7"/>
    <n v="0"/>
    <n v="40.5426"/>
    <n v="0.42"/>
  </r>
  <r>
    <x v="8"/>
    <x v="2"/>
    <x v="0"/>
    <s v="United States"/>
    <s v="San Francisco"/>
    <x v="1"/>
    <n v="94122"/>
    <s v="West"/>
    <s v="Office Supplies"/>
    <x v="8"/>
    <n v="51.311999999999998"/>
    <n v="3"/>
    <n v="0.2"/>
    <n v="17.959199999999999"/>
    <n v="0.35"/>
  </r>
  <r>
    <x v="33"/>
    <x v="1"/>
    <x v="1"/>
    <s v="United States"/>
    <s v="Saint Paul"/>
    <x v="11"/>
    <n v="55106"/>
    <s v="Central"/>
    <s v="Office Supplies"/>
    <x v="9"/>
    <n v="77.88"/>
    <n v="6"/>
    <n v="0"/>
    <n v="22.5852"/>
    <n v="0.29000000000000004"/>
  </r>
  <r>
    <x v="22"/>
    <x v="1"/>
    <x v="2"/>
    <s v="United States"/>
    <s v="Chicago"/>
    <x v="10"/>
    <n v="60610"/>
    <s v="Central"/>
    <s v="Office Supplies"/>
    <x v="10"/>
    <n v="64.623999999999995"/>
    <n v="7"/>
    <n v="0.2"/>
    <n v="22.618400000000001"/>
    <n v="0.35000000000000003"/>
  </r>
  <r>
    <x v="22"/>
    <x v="1"/>
    <x v="2"/>
    <s v="United States"/>
    <s v="Chicago"/>
    <x v="10"/>
    <n v="60610"/>
    <s v="Central"/>
    <s v="Technology"/>
    <x v="11"/>
    <n v="95.975999999999999"/>
    <n v="3"/>
    <n v="0.2"/>
    <n v="-10.7973"/>
    <n v="-0.1125"/>
  </r>
  <r>
    <x v="22"/>
    <x v="1"/>
    <x v="2"/>
    <s v="United States"/>
    <s v="Chicago"/>
    <x v="10"/>
    <n v="60610"/>
    <s v="Central"/>
    <s v="Office Supplies"/>
    <x v="8"/>
    <n v="1.788"/>
    <n v="3"/>
    <n v="0.8"/>
    <n v="-3.0396000000000001"/>
    <n v="-1.7"/>
  </r>
  <r>
    <x v="30"/>
    <x v="0"/>
    <x v="0"/>
    <s v="United States"/>
    <s v="Rochester"/>
    <x v="11"/>
    <n v="55901"/>
    <s v="Central"/>
    <s v="Office Supplies"/>
    <x v="10"/>
    <n v="23.92"/>
    <n v="4"/>
    <n v="0"/>
    <n v="11.720800000000001"/>
    <n v="0.49"/>
  </r>
  <r>
    <x v="34"/>
    <x v="1"/>
    <x v="0"/>
    <s v="United States"/>
    <s v="Aurora"/>
    <x v="22"/>
    <n v="80013"/>
    <s v="West"/>
    <s v="Technology"/>
    <x v="11"/>
    <n v="238.89599999999999"/>
    <n v="6"/>
    <n v="0.2"/>
    <n v="-26.875800000000002"/>
    <n v="-0.11250000000000002"/>
  </r>
  <r>
    <x v="34"/>
    <x v="1"/>
    <x v="0"/>
    <s v="United States"/>
    <s v="Aurora"/>
    <x v="22"/>
    <n v="80013"/>
    <s v="West"/>
    <s v="Furniture"/>
    <x v="5"/>
    <n v="102.36"/>
    <n v="3"/>
    <n v="0.2"/>
    <n v="-3.8384999999999998"/>
    <n v="-3.7499999999999999E-2"/>
  </r>
  <r>
    <x v="34"/>
    <x v="1"/>
    <x v="0"/>
    <s v="United States"/>
    <s v="Aurora"/>
    <x v="22"/>
    <n v="80013"/>
    <s v="West"/>
    <s v="Office Supplies"/>
    <x v="8"/>
    <n v="36.881999999999998"/>
    <n v="3"/>
    <n v="0.7"/>
    <n v="-25.817399999999999"/>
    <n v="-0.70000000000000007"/>
  </r>
  <r>
    <x v="35"/>
    <x v="1"/>
    <x v="0"/>
    <s v="United States"/>
    <s v="Charlotte"/>
    <x v="3"/>
    <n v="28205"/>
    <s v="South"/>
    <s v="Technology"/>
    <x v="11"/>
    <n v="74.111999999999995"/>
    <n v="8"/>
    <n v="0.2"/>
    <n v="17.601600000000001"/>
    <n v="0.23750000000000004"/>
  </r>
  <r>
    <x v="35"/>
    <x v="1"/>
    <x v="0"/>
    <s v="United States"/>
    <s v="Charlotte"/>
    <x v="3"/>
    <n v="28205"/>
    <s v="South"/>
    <s v="Technology"/>
    <x v="7"/>
    <n v="27.992000000000001"/>
    <n v="1"/>
    <n v="0.2"/>
    <n v="2.0994000000000002"/>
    <n v="7.4999999999999997E-2"/>
  </r>
  <r>
    <x v="35"/>
    <x v="1"/>
    <x v="0"/>
    <s v="United States"/>
    <s v="Charlotte"/>
    <x v="3"/>
    <n v="28205"/>
    <s v="South"/>
    <s v="Office Supplies"/>
    <x v="6"/>
    <n v="3.3039999999999998"/>
    <n v="1"/>
    <n v="0.2"/>
    <n v="1.0738000000000001"/>
    <n v="0.32500000000000007"/>
  </r>
  <r>
    <x v="36"/>
    <x v="1"/>
    <x v="2"/>
    <s v="United States"/>
    <s v="Orland Park"/>
    <x v="10"/>
    <n v="60462"/>
    <s v="Central"/>
    <s v="Technology"/>
    <x v="11"/>
    <n v="339.96"/>
    <n v="5"/>
    <n v="0.2"/>
    <n v="67.992000000000004"/>
    <n v="0.20000000000000004"/>
  </r>
  <r>
    <x v="20"/>
    <x v="1"/>
    <x v="1"/>
    <s v="United States"/>
    <s v="New York City"/>
    <x v="15"/>
    <n v="10035"/>
    <s v="East"/>
    <s v="Furniture"/>
    <x v="5"/>
    <n v="41.96"/>
    <n v="2"/>
    <n v="0"/>
    <n v="10.909599999999999"/>
    <n v="0.25999999999999995"/>
  </r>
  <r>
    <x v="37"/>
    <x v="1"/>
    <x v="0"/>
    <s v="United States"/>
    <s v="Urbandale"/>
    <x v="23"/>
    <n v="50322"/>
    <s v="Central"/>
    <s v="Office Supplies"/>
    <x v="6"/>
    <n v="75.959999999999994"/>
    <n v="2"/>
    <n v="0"/>
    <n v="22.788"/>
    <n v="0.30000000000000004"/>
  </r>
  <r>
    <x v="37"/>
    <x v="1"/>
    <x v="0"/>
    <s v="United States"/>
    <s v="Urbandale"/>
    <x v="23"/>
    <n v="50322"/>
    <s v="Central"/>
    <s v="Office Supplies"/>
    <x v="8"/>
    <n v="27.24"/>
    <n v="6"/>
    <n v="0"/>
    <n v="13.3476"/>
    <n v="0.49000000000000005"/>
  </r>
  <r>
    <x v="38"/>
    <x v="0"/>
    <x v="0"/>
    <s v="United States"/>
    <s v="Columbus"/>
    <x v="24"/>
    <n v="43229"/>
    <s v="East"/>
    <s v="Office Supplies"/>
    <x v="13"/>
    <n v="40.095999999999997"/>
    <n v="14"/>
    <n v="0.2"/>
    <n v="14.534800000000001"/>
    <n v="0.36250000000000004"/>
  </r>
  <r>
    <x v="38"/>
    <x v="0"/>
    <x v="0"/>
    <s v="United States"/>
    <s v="Columbus"/>
    <x v="24"/>
    <n v="43229"/>
    <s v="East"/>
    <s v="Office Supplies"/>
    <x v="12"/>
    <n v="4.72"/>
    <n v="2"/>
    <n v="0.2"/>
    <n v="1.6519999999999999"/>
    <n v="0.35"/>
  </r>
  <r>
    <x v="38"/>
    <x v="0"/>
    <x v="0"/>
    <s v="United States"/>
    <s v="Columbus"/>
    <x v="24"/>
    <n v="43229"/>
    <s v="East"/>
    <s v="Office Supplies"/>
    <x v="10"/>
    <n v="23.975999999999999"/>
    <n v="3"/>
    <n v="0.2"/>
    <n v="7.4924999999999997"/>
    <n v="0.3125"/>
  </r>
  <r>
    <x v="38"/>
    <x v="0"/>
    <x v="0"/>
    <s v="United States"/>
    <s v="Columbus"/>
    <x v="24"/>
    <n v="43229"/>
    <s v="East"/>
    <s v="Office Supplies"/>
    <x v="12"/>
    <n v="130.464"/>
    <n v="6"/>
    <n v="0.2"/>
    <n v="44.031599999999997"/>
    <n v="0.33749999999999997"/>
  </r>
  <r>
    <x v="4"/>
    <x v="1"/>
    <x v="0"/>
    <s v="United States"/>
    <s v="Seattle"/>
    <x v="4"/>
    <n v="98103"/>
    <s v="West"/>
    <s v="Furniture"/>
    <x v="3"/>
    <n v="787.53"/>
    <n v="3"/>
    <n v="0"/>
    <n v="165.38130000000001"/>
    <n v="0.21000000000000002"/>
  </r>
  <r>
    <x v="39"/>
    <x v="1"/>
    <x v="1"/>
    <s v="United States"/>
    <s v="Bristol"/>
    <x v="18"/>
    <n v="37620"/>
    <s v="South"/>
    <s v="Office Supplies"/>
    <x v="8"/>
    <n v="157.79400000000001"/>
    <n v="1"/>
    <n v="0.7"/>
    <n v="-115.71559999999999"/>
    <n v="-0.73333333333333328"/>
  </r>
  <r>
    <x v="40"/>
    <x v="2"/>
    <x v="0"/>
    <s v="United States"/>
    <s v="Wilmington"/>
    <x v="13"/>
    <n v="19805"/>
    <s v="East"/>
    <s v="Furniture"/>
    <x v="5"/>
    <n v="47.04"/>
    <n v="3"/>
    <n v="0"/>
    <n v="18.345600000000001"/>
    <n v="0.39"/>
  </r>
  <r>
    <x v="40"/>
    <x v="2"/>
    <x v="0"/>
    <s v="United States"/>
    <s v="Wilmington"/>
    <x v="13"/>
    <n v="19805"/>
    <s v="East"/>
    <s v="Office Supplies"/>
    <x v="8"/>
    <n v="30.84"/>
    <n v="4"/>
    <n v="0"/>
    <n v="13.878"/>
    <n v="0.45"/>
  </r>
  <r>
    <x v="40"/>
    <x v="2"/>
    <x v="0"/>
    <s v="United States"/>
    <s v="Wilmington"/>
    <x v="13"/>
    <n v="19805"/>
    <s v="East"/>
    <s v="Office Supplies"/>
    <x v="4"/>
    <n v="226.56"/>
    <n v="6"/>
    <n v="0"/>
    <n v="63.436799999999998"/>
    <n v="0.27999999999999997"/>
  </r>
  <r>
    <x v="40"/>
    <x v="2"/>
    <x v="0"/>
    <s v="United States"/>
    <s v="Wilmington"/>
    <x v="13"/>
    <n v="19805"/>
    <s v="East"/>
    <s v="Office Supplies"/>
    <x v="12"/>
    <n v="115.02"/>
    <n v="9"/>
    <n v="0"/>
    <n v="51.759"/>
    <n v="0.45"/>
  </r>
  <r>
    <x v="40"/>
    <x v="2"/>
    <x v="0"/>
    <s v="United States"/>
    <s v="Wilmington"/>
    <x v="13"/>
    <n v="19805"/>
    <s v="East"/>
    <s v="Technology"/>
    <x v="7"/>
    <n v="68.040000000000006"/>
    <n v="7"/>
    <n v="0"/>
    <n v="19.7316"/>
    <n v="0.28999999999999998"/>
  </r>
  <r>
    <x v="12"/>
    <x v="0"/>
    <x v="2"/>
    <s v="United States"/>
    <s v="Houston"/>
    <x v="5"/>
    <n v="77041"/>
    <s v="Central"/>
    <s v="Furniture"/>
    <x v="1"/>
    <n v="600.55799999999999"/>
    <n v="3"/>
    <n v="0.3"/>
    <n v="-8.5793999999999997"/>
    <n v="-1.4285714285714285E-2"/>
  </r>
  <r>
    <x v="41"/>
    <x v="1"/>
    <x v="0"/>
    <s v="United States"/>
    <s v="Bloomington"/>
    <x v="10"/>
    <n v="61701"/>
    <s v="Central"/>
    <s v="Furniture"/>
    <x v="3"/>
    <n v="617.70000000000005"/>
    <n v="6"/>
    <n v="0.5"/>
    <n v="-407.68200000000002"/>
    <n v="-0.66"/>
  </r>
  <r>
    <x v="42"/>
    <x v="1"/>
    <x v="0"/>
    <s v="United States"/>
    <s v="Phoenix"/>
    <x v="16"/>
    <n v="85023"/>
    <s v="West"/>
    <s v="Office Supplies"/>
    <x v="8"/>
    <n v="2.3879999999999999"/>
    <n v="2"/>
    <n v="0.7"/>
    <n v="-1.8308"/>
    <n v="-0.76666666666666672"/>
  </r>
  <r>
    <x v="42"/>
    <x v="1"/>
    <x v="0"/>
    <s v="United States"/>
    <s v="Phoenix"/>
    <x v="16"/>
    <n v="85023"/>
    <s v="West"/>
    <s v="Office Supplies"/>
    <x v="4"/>
    <n v="243.99199999999999"/>
    <n v="7"/>
    <n v="0.2"/>
    <n v="30.498999999999999"/>
    <n v="0.125"/>
  </r>
  <r>
    <x v="1"/>
    <x v="0"/>
    <x v="2"/>
    <s v="United States"/>
    <s v="Los Angeles"/>
    <x v="1"/>
    <n v="90004"/>
    <s v="West"/>
    <s v="Furniture"/>
    <x v="1"/>
    <n v="81.424000000000007"/>
    <n v="2"/>
    <n v="0.2"/>
    <n v="-9.1601999999999997"/>
    <n v="-0.11249999999999999"/>
  </r>
  <r>
    <x v="1"/>
    <x v="0"/>
    <x v="2"/>
    <s v="United States"/>
    <s v="Los Angeles"/>
    <x v="1"/>
    <n v="90004"/>
    <s v="West"/>
    <s v="Furniture"/>
    <x v="5"/>
    <n v="238.56"/>
    <n v="3"/>
    <n v="0"/>
    <n v="26.241599999999998"/>
    <n v="0.10999999999999999"/>
  </r>
  <r>
    <x v="38"/>
    <x v="2"/>
    <x v="1"/>
    <s v="United States"/>
    <s v="Columbus"/>
    <x v="24"/>
    <n v="43229"/>
    <s v="East"/>
    <s v="Technology"/>
    <x v="7"/>
    <n v="59.97"/>
    <n v="5"/>
    <n v="0.4"/>
    <n v="-11.994"/>
    <n v="-0.2"/>
  </r>
  <r>
    <x v="38"/>
    <x v="2"/>
    <x v="1"/>
    <s v="United States"/>
    <s v="Columbus"/>
    <x v="24"/>
    <n v="43229"/>
    <s v="East"/>
    <s v="Office Supplies"/>
    <x v="10"/>
    <n v="78.304000000000002"/>
    <n v="2"/>
    <n v="0.2"/>
    <n v="29.364000000000001"/>
    <n v="0.375"/>
  </r>
  <r>
    <x v="38"/>
    <x v="2"/>
    <x v="1"/>
    <s v="United States"/>
    <s v="Columbus"/>
    <x v="24"/>
    <n v="43229"/>
    <s v="East"/>
    <s v="Office Supplies"/>
    <x v="13"/>
    <n v="21.456"/>
    <n v="9"/>
    <n v="0.2"/>
    <n v="6.9732000000000003"/>
    <n v="0.32500000000000001"/>
  </r>
  <r>
    <x v="43"/>
    <x v="1"/>
    <x v="0"/>
    <s v="United States"/>
    <s v="Roseville"/>
    <x v="1"/>
    <n v="95661"/>
    <s v="West"/>
    <s v="Office Supplies"/>
    <x v="10"/>
    <n v="20.04"/>
    <n v="3"/>
    <n v="0"/>
    <n v="9.6191999999999993"/>
    <n v="0.48"/>
  </r>
  <r>
    <x v="43"/>
    <x v="1"/>
    <x v="0"/>
    <s v="United States"/>
    <s v="Roseville"/>
    <x v="1"/>
    <n v="95661"/>
    <s v="West"/>
    <s v="Office Supplies"/>
    <x v="10"/>
    <n v="35.44"/>
    <n v="1"/>
    <n v="0"/>
    <n v="16.6568"/>
    <n v="0.47000000000000003"/>
  </r>
  <r>
    <x v="43"/>
    <x v="1"/>
    <x v="0"/>
    <s v="United States"/>
    <s v="Roseville"/>
    <x v="1"/>
    <n v="95661"/>
    <s v="West"/>
    <s v="Office Supplies"/>
    <x v="6"/>
    <n v="11.52"/>
    <n v="4"/>
    <n v="0"/>
    <n v="3.456"/>
    <n v="0.3"/>
  </r>
  <r>
    <x v="43"/>
    <x v="1"/>
    <x v="0"/>
    <s v="United States"/>
    <s v="Roseville"/>
    <x v="1"/>
    <n v="95661"/>
    <s v="West"/>
    <s v="Office Supplies"/>
    <x v="13"/>
    <n v="4.0199999999999996"/>
    <n v="2"/>
    <n v="0"/>
    <n v="1.9698"/>
    <n v="0.49000000000000005"/>
  </r>
  <r>
    <x v="43"/>
    <x v="1"/>
    <x v="0"/>
    <s v="United States"/>
    <s v="Roseville"/>
    <x v="1"/>
    <n v="95661"/>
    <s v="West"/>
    <s v="Office Supplies"/>
    <x v="8"/>
    <n v="76.176000000000002"/>
    <n v="3"/>
    <n v="0.2"/>
    <n v="26.6616"/>
    <n v="0.35"/>
  </r>
  <r>
    <x v="43"/>
    <x v="1"/>
    <x v="0"/>
    <s v="United States"/>
    <s v="Roseville"/>
    <x v="1"/>
    <n v="95661"/>
    <s v="West"/>
    <s v="Office Supplies"/>
    <x v="14"/>
    <n v="65.88"/>
    <n v="6"/>
    <n v="0"/>
    <n v="18.446400000000001"/>
    <n v="0.28000000000000003"/>
  </r>
  <r>
    <x v="43"/>
    <x v="1"/>
    <x v="0"/>
    <s v="United States"/>
    <s v="Roseville"/>
    <x v="1"/>
    <n v="95661"/>
    <s v="West"/>
    <s v="Furniture"/>
    <x v="5"/>
    <n v="43.12"/>
    <n v="14"/>
    <n v="0"/>
    <n v="20.697600000000001"/>
    <n v="0.48000000000000004"/>
  </r>
  <r>
    <x v="10"/>
    <x v="0"/>
    <x v="1"/>
    <s v="United States"/>
    <s v="Philadelphia"/>
    <x v="9"/>
    <n v="19140"/>
    <s v="East"/>
    <s v="Furniture"/>
    <x v="5"/>
    <n v="82.8"/>
    <n v="2"/>
    <n v="0.2"/>
    <n v="10.35"/>
    <n v="0.125"/>
  </r>
  <r>
    <x v="8"/>
    <x v="1"/>
    <x v="1"/>
    <s v="United States"/>
    <s v="San Francisco"/>
    <x v="1"/>
    <n v="94122"/>
    <s v="West"/>
    <s v="Office Supplies"/>
    <x v="6"/>
    <n v="8.82"/>
    <n v="3"/>
    <n v="0"/>
    <n v="2.3814000000000002"/>
    <n v="0.27"/>
  </r>
  <r>
    <x v="8"/>
    <x v="1"/>
    <x v="1"/>
    <s v="United States"/>
    <s v="San Francisco"/>
    <x v="1"/>
    <n v="94122"/>
    <s v="West"/>
    <s v="Office Supplies"/>
    <x v="12"/>
    <n v="10.86"/>
    <n v="3"/>
    <n v="0"/>
    <n v="5.1041999999999996"/>
    <n v="0.47"/>
  </r>
  <r>
    <x v="8"/>
    <x v="1"/>
    <x v="1"/>
    <s v="United States"/>
    <s v="San Francisco"/>
    <x v="1"/>
    <n v="94122"/>
    <s v="West"/>
    <s v="Office Supplies"/>
    <x v="10"/>
    <n v="143.69999999999999"/>
    <n v="3"/>
    <n v="0"/>
    <n v="68.975999999999999"/>
    <n v="0.48000000000000004"/>
  </r>
  <r>
    <x v="44"/>
    <x v="1"/>
    <x v="0"/>
    <s v="United States"/>
    <s v="Independence"/>
    <x v="25"/>
    <n v="64055"/>
    <s v="Central"/>
    <s v="Office Supplies"/>
    <x v="9"/>
    <n v="839.43"/>
    <n v="3"/>
    <n v="0"/>
    <n v="218.2518"/>
    <n v="0.26"/>
  </r>
  <r>
    <x v="45"/>
    <x v="1"/>
    <x v="0"/>
    <s v="United States"/>
    <s v="Pasadena"/>
    <x v="1"/>
    <n v="91104"/>
    <s v="West"/>
    <s v="Office Supplies"/>
    <x v="4"/>
    <n v="671.93"/>
    <n v="7"/>
    <n v="0"/>
    <n v="20.157900000000001"/>
    <n v="3.0000000000000006E-2"/>
  </r>
  <r>
    <x v="46"/>
    <x v="1"/>
    <x v="2"/>
    <s v="United States"/>
    <s v="Newark"/>
    <x v="24"/>
    <n v="43055"/>
    <s v="East"/>
    <s v="Furniture"/>
    <x v="5"/>
    <n v="93.888000000000005"/>
    <n v="4"/>
    <n v="0.2"/>
    <n v="12.909599999999999"/>
    <n v="0.13749999999999998"/>
  </r>
  <r>
    <x v="47"/>
    <x v="1"/>
    <x v="1"/>
    <s v="United States"/>
    <s v="Franklin"/>
    <x v="6"/>
    <n v="53132"/>
    <s v="Central"/>
    <s v="Technology"/>
    <x v="7"/>
    <n v="384.45"/>
    <n v="11"/>
    <n v="0"/>
    <n v="103.8015"/>
    <n v="0.27"/>
  </r>
  <r>
    <x v="47"/>
    <x v="1"/>
    <x v="1"/>
    <s v="United States"/>
    <s v="Franklin"/>
    <x v="6"/>
    <n v="53132"/>
    <s v="Central"/>
    <s v="Technology"/>
    <x v="7"/>
    <n v="149.97"/>
    <n v="3"/>
    <n v="0"/>
    <n v="5.9988000000000001"/>
    <n v="0.04"/>
  </r>
  <r>
    <x v="47"/>
    <x v="1"/>
    <x v="1"/>
    <s v="United States"/>
    <s v="Franklin"/>
    <x v="6"/>
    <n v="53132"/>
    <s v="Central"/>
    <s v="Furniture"/>
    <x v="1"/>
    <n v="1951.84"/>
    <n v="8"/>
    <n v="0"/>
    <n v="585.55200000000002"/>
    <n v="0.30000000000000004"/>
  </r>
  <r>
    <x v="47"/>
    <x v="1"/>
    <x v="1"/>
    <s v="United States"/>
    <s v="Franklin"/>
    <x v="6"/>
    <n v="53132"/>
    <s v="Central"/>
    <s v="Office Supplies"/>
    <x v="8"/>
    <n v="171.55"/>
    <n v="5"/>
    <n v="0"/>
    <n v="80.628500000000003"/>
    <n v="0.47"/>
  </r>
  <r>
    <x v="48"/>
    <x v="2"/>
    <x v="2"/>
    <s v="United States"/>
    <s v="Scottsdale"/>
    <x v="16"/>
    <n v="85254"/>
    <s v="West"/>
    <s v="Office Supplies"/>
    <x v="9"/>
    <n v="157.91999999999999"/>
    <n v="5"/>
    <n v="0.2"/>
    <n v="17.765999999999998"/>
    <n v="0.1125"/>
  </r>
  <r>
    <x v="48"/>
    <x v="2"/>
    <x v="2"/>
    <s v="United States"/>
    <s v="Scottsdale"/>
    <x v="16"/>
    <n v="85254"/>
    <s v="West"/>
    <s v="Technology"/>
    <x v="7"/>
    <n v="203.184"/>
    <n v="2"/>
    <n v="0.2"/>
    <n v="15.238799999999999"/>
    <n v="7.4999999999999997E-2"/>
  </r>
  <r>
    <x v="49"/>
    <x v="2"/>
    <x v="1"/>
    <s v="United States"/>
    <s v="San Jose"/>
    <x v="1"/>
    <n v="95123"/>
    <s v="West"/>
    <s v="Office Supplies"/>
    <x v="10"/>
    <n v="58.38"/>
    <n v="7"/>
    <n v="0"/>
    <n v="26.271000000000001"/>
    <n v="0.45"/>
  </r>
  <r>
    <x v="49"/>
    <x v="2"/>
    <x v="1"/>
    <s v="United States"/>
    <s v="San Jose"/>
    <x v="1"/>
    <n v="95123"/>
    <s v="West"/>
    <s v="Office Supplies"/>
    <x v="10"/>
    <n v="105.52"/>
    <n v="4"/>
    <n v="0"/>
    <n v="48.539200000000001"/>
    <n v="0.46"/>
  </r>
  <r>
    <x v="49"/>
    <x v="2"/>
    <x v="1"/>
    <s v="United States"/>
    <s v="San Jose"/>
    <x v="1"/>
    <n v="95123"/>
    <s v="West"/>
    <s v="Office Supplies"/>
    <x v="4"/>
    <n v="80.88"/>
    <n v="6"/>
    <n v="0"/>
    <n v="21.0288"/>
    <n v="0.26"/>
  </r>
  <r>
    <x v="4"/>
    <x v="1"/>
    <x v="2"/>
    <s v="United States"/>
    <s v="Seattle"/>
    <x v="4"/>
    <n v="98105"/>
    <s v="West"/>
    <s v="Office Supplies"/>
    <x v="6"/>
    <n v="6.63"/>
    <n v="3"/>
    <n v="0"/>
    <n v="1.7901"/>
    <n v="0.27"/>
  </r>
  <r>
    <x v="4"/>
    <x v="0"/>
    <x v="0"/>
    <s v="United States"/>
    <s v="Seattle"/>
    <x v="4"/>
    <n v="98115"/>
    <s v="West"/>
    <s v="Furniture"/>
    <x v="1"/>
    <n v="457.56799999999998"/>
    <n v="2"/>
    <n v="0.2"/>
    <n v="51.476399999999998"/>
    <n v="0.1125"/>
  </r>
  <r>
    <x v="50"/>
    <x v="1"/>
    <x v="0"/>
    <s v="United States"/>
    <s v="Edmond"/>
    <x v="26"/>
    <n v="73034"/>
    <s v="Central"/>
    <s v="Office Supplies"/>
    <x v="2"/>
    <n v="14.62"/>
    <n v="2"/>
    <n v="0"/>
    <n v="6.8714000000000004"/>
    <n v="0.47000000000000003"/>
  </r>
  <r>
    <x v="50"/>
    <x v="1"/>
    <x v="0"/>
    <s v="United States"/>
    <s v="Edmond"/>
    <x v="26"/>
    <n v="73034"/>
    <s v="Central"/>
    <s v="Technology"/>
    <x v="7"/>
    <n v="944.93"/>
    <n v="7"/>
    <n v="0"/>
    <n v="236.23249999999999"/>
    <n v="0.25"/>
  </r>
  <r>
    <x v="1"/>
    <x v="2"/>
    <x v="0"/>
    <s v="United States"/>
    <s v="Los Angeles"/>
    <x v="1"/>
    <n v="90045"/>
    <s v="West"/>
    <s v="Office Supplies"/>
    <x v="10"/>
    <n v="5.98"/>
    <n v="1"/>
    <n v="0"/>
    <n v="2.6909999999999998"/>
    <n v="0.44999999999999996"/>
  </r>
  <r>
    <x v="10"/>
    <x v="0"/>
    <x v="0"/>
    <s v="United States"/>
    <s v="Philadelphia"/>
    <x v="9"/>
    <n v="19134"/>
    <s v="East"/>
    <s v="Technology"/>
    <x v="11"/>
    <n v="54.384"/>
    <n v="2"/>
    <n v="0.2"/>
    <n v="1.3595999999999999"/>
    <n v="2.4999999999999998E-2"/>
  </r>
  <r>
    <x v="51"/>
    <x v="1"/>
    <x v="0"/>
    <s v="United States"/>
    <s v="Carlsbad"/>
    <x v="27"/>
    <n v="88220"/>
    <s v="West"/>
    <s v="Office Supplies"/>
    <x v="12"/>
    <n v="28.4"/>
    <n v="5"/>
    <n v="0"/>
    <n v="13.348000000000001"/>
    <n v="0.47000000000000003"/>
  </r>
  <r>
    <x v="4"/>
    <x v="1"/>
    <x v="0"/>
    <s v="United States"/>
    <s v="Seattle"/>
    <x v="4"/>
    <n v="98115"/>
    <s v="West"/>
    <s v="Office Supplies"/>
    <x v="8"/>
    <n v="27.68"/>
    <n v="2"/>
    <n v="0.2"/>
    <n v="9.6880000000000006"/>
    <n v="0.35000000000000003"/>
  </r>
  <r>
    <x v="52"/>
    <x v="1"/>
    <x v="0"/>
    <s v="United States"/>
    <s v="San Antonio"/>
    <x v="5"/>
    <n v="78207"/>
    <s v="Central"/>
    <s v="Office Supplies"/>
    <x v="6"/>
    <n v="9.9359999999999999"/>
    <n v="3"/>
    <n v="0.2"/>
    <n v="2.7324000000000002"/>
    <n v="0.27500000000000002"/>
  </r>
  <r>
    <x v="52"/>
    <x v="1"/>
    <x v="0"/>
    <s v="United States"/>
    <s v="San Antonio"/>
    <x v="5"/>
    <n v="78207"/>
    <s v="Central"/>
    <s v="Technology"/>
    <x v="15"/>
    <n v="8159.9520000000002"/>
    <n v="8"/>
    <n v="0.4"/>
    <n v="-1359.992"/>
    <n v="-0.16666666666666666"/>
  </r>
  <r>
    <x v="52"/>
    <x v="1"/>
    <x v="0"/>
    <s v="United States"/>
    <s v="San Antonio"/>
    <x v="5"/>
    <n v="78207"/>
    <s v="Central"/>
    <s v="Office Supplies"/>
    <x v="4"/>
    <n v="275.928"/>
    <n v="3"/>
    <n v="0.2"/>
    <n v="-58.634700000000002"/>
    <n v="-0.21250000000000002"/>
  </r>
  <r>
    <x v="52"/>
    <x v="1"/>
    <x v="0"/>
    <s v="United States"/>
    <s v="San Antonio"/>
    <x v="5"/>
    <n v="78207"/>
    <s v="Central"/>
    <s v="Furniture"/>
    <x v="1"/>
    <n v="1740.06"/>
    <n v="9"/>
    <n v="0.3"/>
    <n v="-24.858000000000001"/>
    <n v="-1.4285714285714287E-2"/>
  </r>
  <r>
    <x v="52"/>
    <x v="1"/>
    <x v="0"/>
    <s v="United States"/>
    <s v="San Antonio"/>
    <x v="5"/>
    <n v="78207"/>
    <s v="Central"/>
    <s v="Office Supplies"/>
    <x v="6"/>
    <n v="32.064"/>
    <n v="6"/>
    <n v="0.2"/>
    <n v="6.8136000000000001"/>
    <n v="0.21249999999999999"/>
  </r>
  <r>
    <x v="52"/>
    <x v="1"/>
    <x v="0"/>
    <s v="United States"/>
    <s v="San Antonio"/>
    <x v="5"/>
    <n v="78207"/>
    <s v="Central"/>
    <s v="Office Supplies"/>
    <x v="9"/>
    <n v="177.98"/>
    <n v="5"/>
    <n v="0.8"/>
    <n v="-453.84899999999999"/>
    <n v="-2.5500000000000003"/>
  </r>
  <r>
    <x v="52"/>
    <x v="1"/>
    <x v="0"/>
    <s v="United States"/>
    <s v="San Antonio"/>
    <x v="5"/>
    <n v="78207"/>
    <s v="Central"/>
    <s v="Technology"/>
    <x v="7"/>
    <n v="143.976"/>
    <n v="3"/>
    <n v="0.2"/>
    <n v="8.9984999999999999"/>
    <n v="6.25E-2"/>
  </r>
  <r>
    <x v="1"/>
    <x v="1"/>
    <x v="0"/>
    <s v="United States"/>
    <s v="Los Angeles"/>
    <x v="1"/>
    <n v="90004"/>
    <s v="West"/>
    <s v="Office Supplies"/>
    <x v="10"/>
    <n v="20.94"/>
    <n v="3"/>
    <n v="0"/>
    <n v="9.8417999999999992"/>
    <n v="0.46999999999999992"/>
  </r>
  <r>
    <x v="1"/>
    <x v="1"/>
    <x v="0"/>
    <s v="United States"/>
    <s v="Los Angeles"/>
    <x v="1"/>
    <n v="90004"/>
    <s v="West"/>
    <s v="Office Supplies"/>
    <x v="10"/>
    <n v="110.96"/>
    <n v="2"/>
    <n v="0"/>
    <n v="53.260800000000003"/>
    <n v="0.48000000000000004"/>
  </r>
  <r>
    <x v="1"/>
    <x v="1"/>
    <x v="0"/>
    <s v="United States"/>
    <s v="Los Angeles"/>
    <x v="1"/>
    <n v="90004"/>
    <s v="West"/>
    <s v="Furniture"/>
    <x v="1"/>
    <n v="340.14400000000001"/>
    <n v="7"/>
    <n v="0.2"/>
    <n v="21.259"/>
    <n v="6.25E-2"/>
  </r>
  <r>
    <x v="22"/>
    <x v="1"/>
    <x v="1"/>
    <s v="United States"/>
    <s v="Chicago"/>
    <x v="10"/>
    <n v="60623"/>
    <s v="Central"/>
    <s v="Office Supplies"/>
    <x v="9"/>
    <n v="52.448"/>
    <n v="2"/>
    <n v="0.8"/>
    <n v="-131.12"/>
    <n v="-2.5"/>
  </r>
  <r>
    <x v="22"/>
    <x v="1"/>
    <x v="1"/>
    <s v="United States"/>
    <s v="Chicago"/>
    <x v="10"/>
    <n v="60623"/>
    <s v="Central"/>
    <s v="Office Supplies"/>
    <x v="2"/>
    <n v="20.16"/>
    <n v="4"/>
    <n v="0.2"/>
    <n v="6.5519999999999996"/>
    <n v="0.32499999999999996"/>
  </r>
  <r>
    <x v="12"/>
    <x v="0"/>
    <x v="0"/>
    <s v="United States"/>
    <s v="Houston"/>
    <x v="5"/>
    <n v="77036"/>
    <s v="Central"/>
    <s v="Office Supplies"/>
    <x v="9"/>
    <n v="97.263999999999996"/>
    <n v="4"/>
    <n v="0.8"/>
    <n v="-243.16"/>
    <n v="-2.5"/>
  </r>
  <r>
    <x v="46"/>
    <x v="0"/>
    <x v="0"/>
    <s v="United States"/>
    <s v="Newark"/>
    <x v="24"/>
    <n v="43055"/>
    <s v="East"/>
    <s v="Furniture"/>
    <x v="1"/>
    <n v="396.80200000000002"/>
    <n v="7"/>
    <n v="0.3"/>
    <n v="-11.337199999999999"/>
    <n v="-2.8571428571428567E-2"/>
  </r>
  <r>
    <x v="46"/>
    <x v="0"/>
    <x v="0"/>
    <s v="United States"/>
    <s v="Newark"/>
    <x v="24"/>
    <n v="43055"/>
    <s v="East"/>
    <s v="Office Supplies"/>
    <x v="14"/>
    <n v="15.88"/>
    <n v="5"/>
    <n v="0.2"/>
    <n v="-3.7715000000000001"/>
    <n v="-0.23749999999999999"/>
  </r>
  <r>
    <x v="20"/>
    <x v="1"/>
    <x v="2"/>
    <s v="United States"/>
    <s v="New York City"/>
    <x v="15"/>
    <n v="10009"/>
    <s v="East"/>
    <s v="Office Supplies"/>
    <x v="6"/>
    <n v="3.28"/>
    <n v="1"/>
    <n v="0"/>
    <n v="1.4104000000000001"/>
    <n v="0.43000000000000005"/>
  </r>
  <r>
    <x v="53"/>
    <x v="0"/>
    <x v="1"/>
    <s v="United States"/>
    <s v="Decatur"/>
    <x v="10"/>
    <n v="62521"/>
    <s v="Central"/>
    <s v="Office Supplies"/>
    <x v="4"/>
    <n v="24.815999999999999"/>
    <n v="2"/>
    <n v="0.2"/>
    <n v="1.8612"/>
    <n v="7.4999999999999997E-2"/>
  </r>
  <r>
    <x v="53"/>
    <x v="0"/>
    <x v="1"/>
    <s v="United States"/>
    <s v="Decatur"/>
    <x v="10"/>
    <n v="62521"/>
    <s v="Central"/>
    <s v="Technology"/>
    <x v="11"/>
    <n v="408.74400000000003"/>
    <n v="7"/>
    <n v="0.2"/>
    <n v="76.639499999999998"/>
    <n v="0.18749999999999997"/>
  </r>
  <r>
    <x v="54"/>
    <x v="0"/>
    <x v="2"/>
    <s v="United States"/>
    <s v="Monroe"/>
    <x v="28"/>
    <n v="71203"/>
    <s v="South"/>
    <s v="Technology"/>
    <x v="7"/>
    <n v="503.96"/>
    <n v="4"/>
    <n v="0"/>
    <n v="131.02959999999999"/>
    <n v="0.26"/>
  </r>
  <r>
    <x v="54"/>
    <x v="0"/>
    <x v="2"/>
    <s v="United States"/>
    <s v="Monroe"/>
    <x v="28"/>
    <n v="71203"/>
    <s v="South"/>
    <s v="Technology"/>
    <x v="7"/>
    <n v="149.94999999999999"/>
    <n v="5"/>
    <n v="0"/>
    <n v="41.985999999999997"/>
    <n v="0.28000000000000003"/>
  </r>
  <r>
    <x v="54"/>
    <x v="0"/>
    <x v="2"/>
    <s v="United States"/>
    <s v="Monroe"/>
    <x v="28"/>
    <n v="71203"/>
    <s v="South"/>
    <s v="Technology"/>
    <x v="11"/>
    <n v="29"/>
    <n v="2"/>
    <n v="0"/>
    <n v="7.25"/>
    <n v="0.25"/>
  </r>
  <r>
    <x v="55"/>
    <x v="1"/>
    <x v="0"/>
    <s v="United States"/>
    <s v="Fairfield"/>
    <x v="29"/>
    <n v="6824"/>
    <s v="East"/>
    <s v="Office Supplies"/>
    <x v="8"/>
    <n v="7.16"/>
    <n v="2"/>
    <n v="0"/>
    <n v="3.4367999999999999"/>
    <n v="0.48"/>
  </r>
  <r>
    <x v="1"/>
    <x v="1"/>
    <x v="2"/>
    <s v="United States"/>
    <s v="Los Angeles"/>
    <x v="1"/>
    <n v="90032"/>
    <s v="West"/>
    <s v="Technology"/>
    <x v="11"/>
    <n v="176.8"/>
    <n v="8"/>
    <n v="0"/>
    <n v="22.984000000000002"/>
    <n v="0.13"/>
  </r>
  <r>
    <x v="56"/>
    <x v="1"/>
    <x v="1"/>
    <s v="United States"/>
    <s v="Grand Prairie"/>
    <x v="5"/>
    <n v="75051"/>
    <s v="Central"/>
    <s v="Office Supplies"/>
    <x v="4"/>
    <n v="37.223999999999997"/>
    <n v="3"/>
    <n v="0.2"/>
    <n v="3.7223999999999999"/>
    <n v="0.1"/>
  </r>
  <r>
    <x v="56"/>
    <x v="1"/>
    <x v="1"/>
    <s v="United States"/>
    <s v="Grand Prairie"/>
    <x v="5"/>
    <n v="75051"/>
    <s v="Central"/>
    <s v="Office Supplies"/>
    <x v="10"/>
    <n v="20.015999999999998"/>
    <n v="3"/>
    <n v="0.2"/>
    <n v="6.2549999999999999"/>
    <n v="0.3125"/>
  </r>
  <r>
    <x v="20"/>
    <x v="2"/>
    <x v="2"/>
    <s v="United States"/>
    <s v="New York City"/>
    <x v="15"/>
    <n v="10035"/>
    <s v="East"/>
    <s v="Furniture"/>
    <x v="0"/>
    <n v="899.13599999999997"/>
    <n v="4"/>
    <n v="0.2"/>
    <n v="112.392"/>
    <n v="0.125"/>
  </r>
  <r>
    <x v="20"/>
    <x v="2"/>
    <x v="2"/>
    <s v="United States"/>
    <s v="New York City"/>
    <x v="15"/>
    <n v="10035"/>
    <s v="East"/>
    <s v="Technology"/>
    <x v="7"/>
    <n v="71.760000000000005"/>
    <n v="6"/>
    <n v="0"/>
    <n v="20.0928"/>
    <n v="0.27999999999999997"/>
  </r>
  <r>
    <x v="20"/>
    <x v="2"/>
    <x v="2"/>
    <s v="United States"/>
    <s v="New York City"/>
    <x v="15"/>
    <n v="10035"/>
    <s v="East"/>
    <s v="Office Supplies"/>
    <x v="10"/>
    <n v="51.84"/>
    <n v="8"/>
    <n v="0"/>
    <n v="24.883199999999999"/>
    <n v="0.47999999999999993"/>
  </r>
  <r>
    <x v="20"/>
    <x v="2"/>
    <x v="2"/>
    <s v="United States"/>
    <s v="New York City"/>
    <x v="15"/>
    <n v="10035"/>
    <s v="East"/>
    <s v="Furniture"/>
    <x v="0"/>
    <n v="626.35199999999998"/>
    <n v="3"/>
    <n v="0.2"/>
    <n v="46.976399999999998"/>
    <n v="7.4999999999999997E-2"/>
  </r>
  <r>
    <x v="20"/>
    <x v="2"/>
    <x v="2"/>
    <s v="United States"/>
    <s v="New York City"/>
    <x v="15"/>
    <n v="10035"/>
    <s v="East"/>
    <s v="Office Supplies"/>
    <x v="6"/>
    <n v="19.899999999999999"/>
    <n v="5"/>
    <n v="0"/>
    <n v="6.5670000000000002"/>
    <n v="0.33"/>
  </r>
  <r>
    <x v="57"/>
    <x v="1"/>
    <x v="1"/>
    <s v="United States"/>
    <s v="Redlands"/>
    <x v="1"/>
    <n v="92374"/>
    <s v="West"/>
    <s v="Office Supplies"/>
    <x v="12"/>
    <n v="14.28"/>
    <n v="7"/>
    <n v="0"/>
    <n v="6.7115999999999998"/>
    <n v="0.47000000000000003"/>
  </r>
  <r>
    <x v="58"/>
    <x v="1"/>
    <x v="0"/>
    <s v="United States"/>
    <s v="Hamilton"/>
    <x v="24"/>
    <n v="45011"/>
    <s v="East"/>
    <s v="Office Supplies"/>
    <x v="6"/>
    <n v="7.4080000000000004"/>
    <n v="2"/>
    <n v="0.2"/>
    <n v="1.2038"/>
    <n v="0.16249999999999998"/>
  </r>
  <r>
    <x v="58"/>
    <x v="1"/>
    <x v="0"/>
    <s v="United States"/>
    <s v="Hamilton"/>
    <x v="24"/>
    <n v="45011"/>
    <s v="East"/>
    <s v="Office Supplies"/>
    <x v="6"/>
    <n v="6.048"/>
    <n v="3"/>
    <n v="0.2"/>
    <n v="1.5875999999999999"/>
    <n v="0.26249999999999996"/>
  </r>
  <r>
    <x v="59"/>
    <x v="1"/>
    <x v="2"/>
    <s v="United States"/>
    <s v="Westfield"/>
    <x v="30"/>
    <n v="7090"/>
    <s v="East"/>
    <s v="Office Supplies"/>
    <x v="4"/>
    <n v="46.26"/>
    <n v="3"/>
    <n v="0"/>
    <n v="12.0276"/>
    <n v="0.26"/>
  </r>
  <r>
    <x v="10"/>
    <x v="1"/>
    <x v="1"/>
    <s v="United States"/>
    <s v="Philadelphia"/>
    <x v="9"/>
    <n v="19120"/>
    <s v="East"/>
    <s v="Office Supplies"/>
    <x v="8"/>
    <n v="2.9460000000000002"/>
    <n v="2"/>
    <n v="0.7"/>
    <n v="-2.2585999999999999"/>
    <n v="-0.76666666666666661"/>
  </r>
  <r>
    <x v="10"/>
    <x v="1"/>
    <x v="1"/>
    <s v="United States"/>
    <s v="Philadelphia"/>
    <x v="9"/>
    <n v="19120"/>
    <s v="East"/>
    <s v="Office Supplies"/>
    <x v="10"/>
    <n v="16.056000000000001"/>
    <n v="3"/>
    <n v="0.2"/>
    <n v="5.8202999999999996"/>
    <n v="0.36249999999999993"/>
  </r>
  <r>
    <x v="60"/>
    <x v="1"/>
    <x v="0"/>
    <s v="United States"/>
    <s v="Akron"/>
    <x v="24"/>
    <n v="44312"/>
    <s v="East"/>
    <s v="Office Supplies"/>
    <x v="10"/>
    <n v="21.744"/>
    <n v="3"/>
    <n v="0.2"/>
    <n v="6.7949999999999999"/>
    <n v="0.3125"/>
  </r>
  <r>
    <x v="61"/>
    <x v="2"/>
    <x v="0"/>
    <s v="United States"/>
    <s v="Denver"/>
    <x v="22"/>
    <n v="80219"/>
    <s v="West"/>
    <s v="Furniture"/>
    <x v="3"/>
    <n v="218.75"/>
    <n v="2"/>
    <n v="0.5"/>
    <n v="-161.875"/>
    <n v="-0.74"/>
  </r>
  <r>
    <x v="61"/>
    <x v="2"/>
    <x v="0"/>
    <s v="United States"/>
    <s v="Denver"/>
    <x v="22"/>
    <n v="80219"/>
    <s v="West"/>
    <s v="Office Supplies"/>
    <x v="9"/>
    <n v="2.6"/>
    <n v="1"/>
    <n v="0.2"/>
    <n v="0.29249999999999998"/>
    <n v="0.11249999999999999"/>
  </r>
  <r>
    <x v="62"/>
    <x v="0"/>
    <x v="0"/>
    <s v="United States"/>
    <s v="Dallas"/>
    <x v="5"/>
    <n v="75220"/>
    <s v="Central"/>
    <s v="Office Supplies"/>
    <x v="9"/>
    <n v="66.284000000000006"/>
    <n v="2"/>
    <n v="0.8"/>
    <n v="-178.96680000000001"/>
    <n v="-2.6999999999999997"/>
  </r>
  <r>
    <x v="63"/>
    <x v="1"/>
    <x v="1"/>
    <s v="United States"/>
    <s v="Franklin"/>
    <x v="18"/>
    <n v="37064"/>
    <s v="South"/>
    <s v="Furniture"/>
    <x v="5"/>
    <n v="35.167999999999999"/>
    <n v="7"/>
    <n v="0.2"/>
    <n v="9.6712000000000007"/>
    <n v="0.27500000000000002"/>
  </r>
  <r>
    <x v="64"/>
    <x v="1"/>
    <x v="0"/>
    <s v="United States"/>
    <s v="Whittier"/>
    <x v="1"/>
    <n v="90604"/>
    <s v="West"/>
    <s v="Technology"/>
    <x v="7"/>
    <n v="444.76799999999997"/>
    <n v="4"/>
    <n v="0.2"/>
    <n v="44.476799999999997"/>
    <n v="0.1"/>
  </r>
  <r>
    <x v="65"/>
    <x v="1"/>
    <x v="0"/>
    <s v="United States"/>
    <s v="Saginaw"/>
    <x v="12"/>
    <n v="48601"/>
    <s v="Central"/>
    <s v="Office Supplies"/>
    <x v="4"/>
    <n v="83.92"/>
    <n v="4"/>
    <n v="0"/>
    <n v="5.8743999999999996"/>
    <n v="6.9999999999999993E-2"/>
  </r>
  <r>
    <x v="65"/>
    <x v="1"/>
    <x v="0"/>
    <s v="United States"/>
    <s v="Saginaw"/>
    <x v="12"/>
    <n v="48601"/>
    <s v="Central"/>
    <s v="Technology"/>
    <x v="7"/>
    <n v="131.97999999999999"/>
    <n v="2"/>
    <n v="0"/>
    <n v="35.634599999999999"/>
    <n v="0.27"/>
  </r>
  <r>
    <x v="65"/>
    <x v="1"/>
    <x v="0"/>
    <s v="United States"/>
    <s v="Saginaw"/>
    <x v="12"/>
    <n v="48601"/>
    <s v="Central"/>
    <s v="Office Supplies"/>
    <x v="8"/>
    <n v="15.92"/>
    <n v="4"/>
    <n v="0"/>
    <n v="7.4824000000000002"/>
    <n v="0.47000000000000003"/>
  </r>
  <r>
    <x v="65"/>
    <x v="1"/>
    <x v="0"/>
    <s v="United States"/>
    <s v="Saginaw"/>
    <x v="12"/>
    <n v="48601"/>
    <s v="Central"/>
    <s v="Office Supplies"/>
    <x v="13"/>
    <n v="52.29"/>
    <n v="9"/>
    <n v="0"/>
    <n v="16.209900000000001"/>
    <n v="0.31000000000000005"/>
  </r>
  <r>
    <x v="65"/>
    <x v="1"/>
    <x v="0"/>
    <s v="United States"/>
    <s v="Saginaw"/>
    <x v="12"/>
    <n v="48601"/>
    <s v="Central"/>
    <s v="Office Supplies"/>
    <x v="4"/>
    <n v="91.99"/>
    <n v="1"/>
    <n v="0"/>
    <n v="3.6796000000000002"/>
    <n v="4.0000000000000008E-2"/>
  </r>
  <r>
    <x v="62"/>
    <x v="0"/>
    <x v="1"/>
    <s v="United States"/>
    <s v="Dallas"/>
    <x v="5"/>
    <n v="75220"/>
    <s v="Central"/>
    <s v="Technology"/>
    <x v="11"/>
    <n v="20.8"/>
    <n v="2"/>
    <n v="0.2"/>
    <n v="6.5"/>
    <n v="0.3125"/>
  </r>
  <r>
    <x v="66"/>
    <x v="1"/>
    <x v="1"/>
    <s v="United States"/>
    <s v="Medina"/>
    <x v="24"/>
    <n v="44256"/>
    <s v="East"/>
    <s v="Office Supplies"/>
    <x v="2"/>
    <n v="23.68"/>
    <n v="2"/>
    <n v="0.2"/>
    <n v="8.8800000000000008"/>
    <n v="0.37500000000000006"/>
  </r>
  <r>
    <x v="66"/>
    <x v="1"/>
    <x v="1"/>
    <s v="United States"/>
    <s v="Medina"/>
    <x v="24"/>
    <n v="44256"/>
    <s v="East"/>
    <s v="Furniture"/>
    <x v="0"/>
    <n v="452.45"/>
    <n v="5"/>
    <n v="0.5"/>
    <n v="-244.32300000000001"/>
    <n v="-0.54"/>
  </r>
  <r>
    <x v="66"/>
    <x v="1"/>
    <x v="1"/>
    <s v="United States"/>
    <s v="Medina"/>
    <x v="24"/>
    <n v="44256"/>
    <s v="East"/>
    <s v="Technology"/>
    <x v="7"/>
    <n v="62.981999999999999"/>
    <n v="3"/>
    <n v="0.4"/>
    <n v="-14.6958"/>
    <n v="-0.23333333333333334"/>
  </r>
  <r>
    <x v="66"/>
    <x v="1"/>
    <x v="1"/>
    <s v="United States"/>
    <s v="Medina"/>
    <x v="24"/>
    <n v="44256"/>
    <s v="East"/>
    <s v="Technology"/>
    <x v="15"/>
    <n v="1188"/>
    <n v="9"/>
    <n v="0.7"/>
    <n v="-950.4"/>
    <n v="-0.79999999999999993"/>
  </r>
  <r>
    <x v="66"/>
    <x v="1"/>
    <x v="1"/>
    <s v="United States"/>
    <s v="Medina"/>
    <x v="24"/>
    <n v="44256"/>
    <s v="East"/>
    <s v="Technology"/>
    <x v="11"/>
    <n v="89.584000000000003"/>
    <n v="2"/>
    <n v="0.2"/>
    <n v="4.4791999999999996"/>
    <n v="4.9999999999999996E-2"/>
  </r>
  <r>
    <x v="1"/>
    <x v="1"/>
    <x v="0"/>
    <s v="United States"/>
    <s v="Los Angeles"/>
    <x v="1"/>
    <n v="90032"/>
    <s v="West"/>
    <s v="Office Supplies"/>
    <x v="4"/>
    <n v="93.06"/>
    <n v="6"/>
    <n v="0"/>
    <n v="26.056799999999999"/>
    <n v="0.27999999999999997"/>
  </r>
  <r>
    <x v="1"/>
    <x v="1"/>
    <x v="0"/>
    <s v="United States"/>
    <s v="Los Angeles"/>
    <x v="1"/>
    <n v="90032"/>
    <s v="West"/>
    <s v="Technology"/>
    <x v="7"/>
    <n v="302.37599999999998"/>
    <n v="3"/>
    <n v="0.2"/>
    <n v="22.6782"/>
    <n v="7.5000000000000011E-2"/>
  </r>
  <r>
    <x v="67"/>
    <x v="2"/>
    <x v="0"/>
    <s v="United States"/>
    <s v="Dublin"/>
    <x v="24"/>
    <n v="43017"/>
    <s v="East"/>
    <s v="Office Supplies"/>
    <x v="13"/>
    <n v="5.5839999999999996"/>
    <n v="2"/>
    <n v="0.2"/>
    <n v="1.8148"/>
    <n v="0.32500000000000001"/>
  </r>
  <r>
    <x v="67"/>
    <x v="2"/>
    <x v="0"/>
    <s v="United States"/>
    <s v="Dublin"/>
    <x v="24"/>
    <n v="43017"/>
    <s v="East"/>
    <s v="Office Supplies"/>
    <x v="10"/>
    <n v="22.704000000000001"/>
    <n v="6"/>
    <n v="0.2"/>
    <n v="8.2302"/>
    <n v="0.36249999999999999"/>
  </r>
  <r>
    <x v="67"/>
    <x v="2"/>
    <x v="0"/>
    <s v="United States"/>
    <s v="Dublin"/>
    <x v="24"/>
    <n v="43017"/>
    <s v="East"/>
    <s v="Office Supplies"/>
    <x v="8"/>
    <n v="19.776"/>
    <n v="4"/>
    <n v="0.7"/>
    <n v="-13.8432"/>
    <n v="-0.7"/>
  </r>
  <r>
    <x v="67"/>
    <x v="2"/>
    <x v="0"/>
    <s v="United States"/>
    <s v="Dublin"/>
    <x v="24"/>
    <n v="43017"/>
    <s v="East"/>
    <s v="Furniture"/>
    <x v="5"/>
    <n v="72.703999999999994"/>
    <n v="4"/>
    <n v="0.2"/>
    <n v="19.084800000000001"/>
    <n v="0.26250000000000007"/>
  </r>
  <r>
    <x v="67"/>
    <x v="2"/>
    <x v="0"/>
    <s v="United States"/>
    <s v="Dublin"/>
    <x v="24"/>
    <n v="43017"/>
    <s v="East"/>
    <s v="Technology"/>
    <x v="15"/>
    <n v="479.988"/>
    <n v="4"/>
    <n v="0.7"/>
    <n v="-383.99040000000002"/>
    <n v="-0.8"/>
  </r>
  <r>
    <x v="67"/>
    <x v="2"/>
    <x v="0"/>
    <s v="United States"/>
    <s v="Dublin"/>
    <x v="24"/>
    <n v="43017"/>
    <s v="East"/>
    <s v="Office Supplies"/>
    <x v="6"/>
    <n v="27.167999999999999"/>
    <n v="2"/>
    <n v="0.2"/>
    <n v="2.7168000000000001"/>
    <n v="0.1"/>
  </r>
  <r>
    <x v="68"/>
    <x v="1"/>
    <x v="1"/>
    <s v="United States"/>
    <s v="Detroit"/>
    <x v="12"/>
    <n v="48227"/>
    <s v="Central"/>
    <s v="Office Supplies"/>
    <x v="6"/>
    <n v="2.2000000000000002"/>
    <n v="1"/>
    <n v="0"/>
    <n v="0.96799999999999997"/>
    <n v="0.43999999999999995"/>
  </r>
  <r>
    <x v="68"/>
    <x v="1"/>
    <x v="1"/>
    <s v="United States"/>
    <s v="Detroit"/>
    <x v="12"/>
    <n v="48227"/>
    <s v="Central"/>
    <s v="Furniture"/>
    <x v="3"/>
    <n v="622.45000000000005"/>
    <n v="5"/>
    <n v="0"/>
    <n v="136.93899999999999"/>
    <n v="0.21999999999999997"/>
  </r>
  <r>
    <x v="68"/>
    <x v="1"/>
    <x v="1"/>
    <s v="United States"/>
    <s v="Detroit"/>
    <x v="12"/>
    <n v="48227"/>
    <s v="Central"/>
    <s v="Office Supplies"/>
    <x v="4"/>
    <n v="21.98"/>
    <n v="1"/>
    <n v="0"/>
    <n v="0.2198"/>
    <n v="0.01"/>
  </r>
  <r>
    <x v="69"/>
    <x v="1"/>
    <x v="0"/>
    <s v="United States"/>
    <s v="Columbia"/>
    <x v="18"/>
    <n v="38401"/>
    <s v="South"/>
    <s v="Furniture"/>
    <x v="1"/>
    <n v="161.56800000000001"/>
    <n v="2"/>
    <n v="0.2"/>
    <n v="-28.2744"/>
    <n v="-0.17499999999999999"/>
  </r>
  <r>
    <x v="69"/>
    <x v="1"/>
    <x v="0"/>
    <s v="United States"/>
    <s v="Columbia"/>
    <x v="18"/>
    <n v="38401"/>
    <s v="South"/>
    <s v="Furniture"/>
    <x v="1"/>
    <n v="389.69600000000003"/>
    <n v="8"/>
    <n v="0.2"/>
    <n v="43.840800000000002"/>
    <n v="0.1125"/>
  </r>
  <r>
    <x v="35"/>
    <x v="1"/>
    <x v="1"/>
    <s v="United States"/>
    <s v="Charlotte"/>
    <x v="3"/>
    <n v="28205"/>
    <s v="South"/>
    <s v="Office Supplies"/>
    <x v="8"/>
    <n v="18.648"/>
    <n v="7"/>
    <n v="0.7"/>
    <n v="-12.432"/>
    <n v="-0.66666666666666674"/>
  </r>
  <r>
    <x v="70"/>
    <x v="1"/>
    <x v="2"/>
    <s v="United States"/>
    <s v="Tampa"/>
    <x v="2"/>
    <n v="33614"/>
    <s v="South"/>
    <s v="Furniture"/>
    <x v="3"/>
    <n v="233.86"/>
    <n v="2"/>
    <n v="0.45"/>
    <n v="-102.048"/>
    <n v="-0.43636363636363634"/>
  </r>
  <r>
    <x v="70"/>
    <x v="1"/>
    <x v="2"/>
    <s v="United States"/>
    <s v="Tampa"/>
    <x v="2"/>
    <n v="33614"/>
    <s v="South"/>
    <s v="Furniture"/>
    <x v="3"/>
    <n v="620.61450000000002"/>
    <n v="3"/>
    <n v="0.45"/>
    <n v="-248.2458"/>
    <n v="-0.39999999999999997"/>
  </r>
  <r>
    <x v="70"/>
    <x v="1"/>
    <x v="2"/>
    <s v="United States"/>
    <s v="Tampa"/>
    <x v="2"/>
    <n v="33614"/>
    <s v="South"/>
    <s v="Office Supplies"/>
    <x v="8"/>
    <n v="5.3280000000000003"/>
    <n v="2"/>
    <n v="0.7"/>
    <n v="-3.552"/>
    <n v="-0.66666666666666663"/>
  </r>
  <r>
    <x v="70"/>
    <x v="1"/>
    <x v="2"/>
    <s v="United States"/>
    <s v="Tampa"/>
    <x v="2"/>
    <n v="33614"/>
    <s v="South"/>
    <s v="Furniture"/>
    <x v="5"/>
    <n v="258.072"/>
    <n v="3"/>
    <n v="0.2"/>
    <n v="0"/>
    <n v="0"/>
  </r>
  <r>
    <x v="70"/>
    <x v="1"/>
    <x v="2"/>
    <s v="United States"/>
    <s v="Tampa"/>
    <x v="2"/>
    <n v="33614"/>
    <s v="South"/>
    <s v="Technology"/>
    <x v="11"/>
    <n v="617.976"/>
    <n v="3"/>
    <n v="0.2"/>
    <n v="-7.7247000000000003"/>
    <n v="-1.2500000000000001E-2"/>
  </r>
  <r>
    <x v="71"/>
    <x v="1"/>
    <x v="1"/>
    <s v="United States"/>
    <s v="Santa Clara"/>
    <x v="1"/>
    <n v="95051"/>
    <s v="West"/>
    <s v="Office Supplies"/>
    <x v="10"/>
    <n v="10.56"/>
    <n v="2"/>
    <n v="0"/>
    <n v="4.7519999999999998"/>
    <n v="0.44999999999999996"/>
  </r>
  <r>
    <x v="22"/>
    <x v="0"/>
    <x v="0"/>
    <s v="United States"/>
    <s v="Chicago"/>
    <x v="10"/>
    <n v="60610"/>
    <s v="Central"/>
    <s v="Office Supplies"/>
    <x v="10"/>
    <n v="25.92"/>
    <n v="5"/>
    <n v="0.2"/>
    <n v="9.3960000000000008"/>
    <n v="0.36249999999999999"/>
  </r>
  <r>
    <x v="22"/>
    <x v="0"/>
    <x v="0"/>
    <s v="United States"/>
    <s v="Chicago"/>
    <x v="10"/>
    <n v="60610"/>
    <s v="Central"/>
    <s v="Furniture"/>
    <x v="5"/>
    <n v="419.68"/>
    <n v="5"/>
    <n v="0.6"/>
    <n v="-356.72800000000001"/>
    <n v="-0.85"/>
  </r>
  <r>
    <x v="22"/>
    <x v="0"/>
    <x v="0"/>
    <s v="United States"/>
    <s v="Chicago"/>
    <x v="10"/>
    <n v="60610"/>
    <s v="Central"/>
    <s v="Furniture"/>
    <x v="5"/>
    <n v="11.688000000000001"/>
    <n v="3"/>
    <n v="0.6"/>
    <n v="-4.6752000000000002"/>
    <n v="-0.4"/>
  </r>
  <r>
    <x v="22"/>
    <x v="0"/>
    <x v="0"/>
    <s v="United States"/>
    <s v="Chicago"/>
    <x v="10"/>
    <n v="60610"/>
    <s v="Central"/>
    <s v="Technology"/>
    <x v="7"/>
    <n v="31.984000000000002"/>
    <n v="2"/>
    <n v="0.2"/>
    <n v="11.1944"/>
    <n v="0.35"/>
  </r>
  <r>
    <x v="22"/>
    <x v="0"/>
    <x v="0"/>
    <s v="United States"/>
    <s v="Chicago"/>
    <x v="10"/>
    <n v="60610"/>
    <s v="Central"/>
    <s v="Furniture"/>
    <x v="3"/>
    <n v="177.22499999999999"/>
    <n v="5"/>
    <n v="0.5"/>
    <n v="-120.51300000000001"/>
    <n v="-0.68"/>
  </r>
  <r>
    <x v="22"/>
    <x v="0"/>
    <x v="0"/>
    <s v="United States"/>
    <s v="Chicago"/>
    <x v="10"/>
    <n v="60610"/>
    <s v="Central"/>
    <s v="Furniture"/>
    <x v="5"/>
    <n v="4.0439999999999996"/>
    <n v="3"/>
    <n v="0.6"/>
    <n v="-2.8308"/>
    <n v="-0.70000000000000007"/>
  </r>
  <r>
    <x v="22"/>
    <x v="0"/>
    <x v="0"/>
    <s v="United States"/>
    <s v="Chicago"/>
    <x v="10"/>
    <n v="60610"/>
    <s v="Central"/>
    <s v="Office Supplies"/>
    <x v="6"/>
    <n v="7.4080000000000004"/>
    <n v="2"/>
    <n v="0.2"/>
    <n v="1.2038"/>
    <n v="0.16249999999999998"/>
  </r>
  <r>
    <x v="72"/>
    <x v="0"/>
    <x v="2"/>
    <s v="United States"/>
    <s v="Lakeville"/>
    <x v="11"/>
    <n v="55044"/>
    <s v="Central"/>
    <s v="Furniture"/>
    <x v="1"/>
    <n v="2001.86"/>
    <n v="7"/>
    <n v="0"/>
    <n v="580.5394"/>
    <n v="0.29000000000000004"/>
  </r>
  <r>
    <x v="72"/>
    <x v="0"/>
    <x v="2"/>
    <s v="United States"/>
    <s v="Lakeville"/>
    <x v="11"/>
    <n v="55044"/>
    <s v="Central"/>
    <s v="Office Supplies"/>
    <x v="4"/>
    <n v="166.72"/>
    <n v="2"/>
    <n v="0"/>
    <n v="41.68"/>
    <n v="0.25"/>
  </r>
  <r>
    <x v="72"/>
    <x v="0"/>
    <x v="2"/>
    <s v="United States"/>
    <s v="Lakeville"/>
    <x v="11"/>
    <n v="55044"/>
    <s v="Central"/>
    <s v="Office Supplies"/>
    <x v="10"/>
    <n v="47.88"/>
    <n v="6"/>
    <n v="0"/>
    <n v="23.94"/>
    <n v="0.5"/>
  </r>
  <r>
    <x v="72"/>
    <x v="0"/>
    <x v="2"/>
    <s v="United States"/>
    <s v="Lakeville"/>
    <x v="11"/>
    <n v="55044"/>
    <s v="Central"/>
    <s v="Office Supplies"/>
    <x v="9"/>
    <n v="1503.25"/>
    <n v="5"/>
    <n v="0"/>
    <n v="496.07249999999999"/>
    <n v="0.33"/>
  </r>
  <r>
    <x v="72"/>
    <x v="0"/>
    <x v="2"/>
    <s v="United States"/>
    <s v="Lakeville"/>
    <x v="11"/>
    <n v="55044"/>
    <s v="Central"/>
    <s v="Office Supplies"/>
    <x v="10"/>
    <n v="25.92"/>
    <n v="4"/>
    <n v="0"/>
    <n v="12.441599999999999"/>
    <n v="0.47999999999999993"/>
  </r>
  <r>
    <x v="8"/>
    <x v="0"/>
    <x v="0"/>
    <s v="United States"/>
    <s v="San Francisco"/>
    <x v="1"/>
    <n v="94109"/>
    <s v="West"/>
    <s v="Furniture"/>
    <x v="1"/>
    <n v="321.56799999999998"/>
    <n v="2"/>
    <n v="0.2"/>
    <n v="28.1372"/>
    <n v="8.7500000000000008E-2"/>
  </r>
  <r>
    <x v="73"/>
    <x v="1"/>
    <x v="0"/>
    <s v="United States"/>
    <s v="San Diego"/>
    <x v="1"/>
    <n v="92037"/>
    <s v="West"/>
    <s v="Office Supplies"/>
    <x v="10"/>
    <n v="7.61"/>
    <n v="1"/>
    <n v="0"/>
    <n v="3.5767000000000002"/>
    <n v="0.47000000000000003"/>
  </r>
  <r>
    <x v="73"/>
    <x v="1"/>
    <x v="0"/>
    <s v="United States"/>
    <s v="San Diego"/>
    <x v="1"/>
    <n v="92037"/>
    <s v="West"/>
    <s v="Technology"/>
    <x v="11"/>
    <n v="3347.37"/>
    <n v="13"/>
    <n v="0"/>
    <n v="636.00030000000004"/>
    <n v="0.19000000000000003"/>
  </r>
  <r>
    <x v="20"/>
    <x v="2"/>
    <x v="0"/>
    <s v="United States"/>
    <s v="New York City"/>
    <x v="15"/>
    <n v="10024"/>
    <s v="East"/>
    <s v="Office Supplies"/>
    <x v="4"/>
    <n v="80.58"/>
    <n v="6"/>
    <n v="0"/>
    <n v="22.5624"/>
    <n v="0.28000000000000003"/>
  </r>
  <r>
    <x v="20"/>
    <x v="2"/>
    <x v="0"/>
    <s v="United States"/>
    <s v="New York City"/>
    <x v="15"/>
    <n v="10024"/>
    <s v="East"/>
    <s v="Office Supplies"/>
    <x v="12"/>
    <n v="361.92"/>
    <n v="4"/>
    <n v="0"/>
    <n v="162.864"/>
    <n v="0.45"/>
  </r>
  <r>
    <x v="22"/>
    <x v="1"/>
    <x v="1"/>
    <s v="United States"/>
    <s v="Chicago"/>
    <x v="10"/>
    <n v="60623"/>
    <s v="Central"/>
    <s v="Furniture"/>
    <x v="5"/>
    <n v="12.132"/>
    <n v="9"/>
    <n v="0.6"/>
    <n v="-8.4923999999999999"/>
    <n v="-0.70000000000000007"/>
  </r>
  <r>
    <x v="22"/>
    <x v="1"/>
    <x v="1"/>
    <s v="United States"/>
    <s v="Chicago"/>
    <x v="10"/>
    <n v="60623"/>
    <s v="Central"/>
    <s v="Office Supplies"/>
    <x v="4"/>
    <n v="82.367999999999995"/>
    <n v="2"/>
    <n v="0.2"/>
    <n v="-19.5624"/>
    <n v="-0.23750000000000002"/>
  </r>
  <r>
    <x v="22"/>
    <x v="1"/>
    <x v="1"/>
    <s v="United States"/>
    <s v="Chicago"/>
    <x v="10"/>
    <n v="60623"/>
    <s v="Central"/>
    <s v="Office Supplies"/>
    <x v="4"/>
    <n v="53.92"/>
    <n v="5"/>
    <n v="0.2"/>
    <n v="4.0439999999999996"/>
    <n v="7.4999999999999983E-2"/>
  </r>
  <r>
    <x v="22"/>
    <x v="1"/>
    <x v="1"/>
    <s v="United States"/>
    <s v="Chicago"/>
    <x v="10"/>
    <n v="60623"/>
    <s v="Central"/>
    <s v="Technology"/>
    <x v="7"/>
    <n v="647.904"/>
    <n v="6"/>
    <n v="0.2"/>
    <n v="56.691600000000001"/>
    <n v="8.7500000000000008E-2"/>
  </r>
  <r>
    <x v="20"/>
    <x v="0"/>
    <x v="0"/>
    <s v="United States"/>
    <s v="New York City"/>
    <x v="15"/>
    <n v="10009"/>
    <s v="East"/>
    <s v="Technology"/>
    <x v="11"/>
    <n v="20.37"/>
    <n v="3"/>
    <n v="0"/>
    <n v="6.9257999999999997"/>
    <n v="0.33999999999999997"/>
  </r>
  <r>
    <x v="20"/>
    <x v="0"/>
    <x v="0"/>
    <s v="United States"/>
    <s v="New York City"/>
    <x v="15"/>
    <n v="10009"/>
    <s v="East"/>
    <s v="Office Supplies"/>
    <x v="4"/>
    <n v="221.55"/>
    <n v="3"/>
    <n v="0"/>
    <n v="6.6464999999999996"/>
    <n v="2.9999999999999995E-2"/>
  </r>
  <r>
    <x v="20"/>
    <x v="0"/>
    <x v="0"/>
    <s v="United States"/>
    <s v="New York City"/>
    <x v="15"/>
    <n v="10009"/>
    <s v="East"/>
    <s v="Office Supplies"/>
    <x v="8"/>
    <n v="17.52"/>
    <n v="5"/>
    <n v="0.2"/>
    <n v="6.1319999999999997"/>
    <n v="0.35"/>
  </r>
  <r>
    <x v="74"/>
    <x v="1"/>
    <x v="1"/>
    <s v="United States"/>
    <s v="Pasadena"/>
    <x v="5"/>
    <n v="77506"/>
    <s v="Central"/>
    <s v="Office Supplies"/>
    <x v="9"/>
    <n v="1.6240000000000001"/>
    <n v="2"/>
    <n v="0.8"/>
    <n v="-4.4660000000000002"/>
    <n v="-2.75"/>
  </r>
  <r>
    <x v="12"/>
    <x v="0"/>
    <x v="1"/>
    <s v="United States"/>
    <s v="Houston"/>
    <x v="5"/>
    <n v="77036"/>
    <s v="Central"/>
    <s v="Technology"/>
    <x v="15"/>
    <n v="3059.982"/>
    <n v="3"/>
    <n v="0.4"/>
    <n v="-509.99700000000001"/>
    <n v="-0.16666666666666669"/>
  </r>
  <r>
    <x v="12"/>
    <x v="0"/>
    <x v="1"/>
    <s v="United States"/>
    <s v="Houston"/>
    <x v="5"/>
    <n v="77036"/>
    <s v="Central"/>
    <s v="Technology"/>
    <x v="15"/>
    <n v="2519.9580000000001"/>
    <n v="7"/>
    <n v="0.4"/>
    <n v="-251.9958"/>
    <n v="-9.9999999999999992E-2"/>
  </r>
  <r>
    <x v="22"/>
    <x v="1"/>
    <x v="0"/>
    <s v="United States"/>
    <s v="Chicago"/>
    <x v="10"/>
    <n v="60610"/>
    <s v="Central"/>
    <s v="Technology"/>
    <x v="7"/>
    <n v="328.22399999999999"/>
    <n v="4"/>
    <n v="0.2"/>
    <n v="28.7196"/>
    <n v="8.7500000000000008E-2"/>
  </r>
  <r>
    <x v="75"/>
    <x v="1"/>
    <x v="0"/>
    <s v="United States"/>
    <s v="Brentwood"/>
    <x v="1"/>
    <n v="94513"/>
    <s v="West"/>
    <s v="Technology"/>
    <x v="11"/>
    <n v="79.900000000000006"/>
    <n v="2"/>
    <n v="0"/>
    <n v="35.155999999999999"/>
    <n v="0.43999999999999995"/>
  </r>
  <r>
    <x v="76"/>
    <x v="1"/>
    <x v="1"/>
    <s v="United States"/>
    <s v="Chapel Hill"/>
    <x v="3"/>
    <n v="27514"/>
    <s v="South"/>
    <s v="Office Supplies"/>
    <x v="6"/>
    <n v="14.016"/>
    <n v="3"/>
    <n v="0.2"/>
    <n v="4.7304000000000004"/>
    <n v="0.33750000000000002"/>
  </r>
  <r>
    <x v="77"/>
    <x v="1"/>
    <x v="0"/>
    <s v="United States"/>
    <s v="Morristown"/>
    <x v="30"/>
    <n v="7960"/>
    <s v="East"/>
    <s v="Office Supplies"/>
    <x v="13"/>
    <n v="7.56"/>
    <n v="6"/>
    <n v="0"/>
    <n v="0.3024"/>
    <n v="0.04"/>
  </r>
  <r>
    <x v="78"/>
    <x v="1"/>
    <x v="1"/>
    <s v="United States"/>
    <s v="Cincinnati"/>
    <x v="24"/>
    <n v="45231"/>
    <s v="East"/>
    <s v="Office Supplies"/>
    <x v="4"/>
    <n v="37.207999999999998"/>
    <n v="1"/>
    <n v="0.2"/>
    <n v="-7.4416000000000002"/>
    <n v="-0.2"/>
  </r>
  <r>
    <x v="78"/>
    <x v="1"/>
    <x v="1"/>
    <s v="United States"/>
    <s v="Cincinnati"/>
    <x v="24"/>
    <n v="45231"/>
    <s v="East"/>
    <s v="Office Supplies"/>
    <x v="12"/>
    <n v="57.576000000000001"/>
    <n v="3"/>
    <n v="0.2"/>
    <n v="21.591000000000001"/>
    <n v="0.375"/>
  </r>
  <r>
    <x v="8"/>
    <x v="0"/>
    <x v="1"/>
    <s v="United States"/>
    <s v="San Francisco"/>
    <x v="1"/>
    <n v="94110"/>
    <s v="West"/>
    <s v="Office Supplies"/>
    <x v="4"/>
    <n v="725.84"/>
    <n v="4"/>
    <n v="0"/>
    <n v="210.49359999999999"/>
    <n v="0.28999999999999998"/>
  </r>
  <r>
    <x v="8"/>
    <x v="2"/>
    <x v="0"/>
    <s v="United States"/>
    <s v="San Francisco"/>
    <x v="1"/>
    <n v="94109"/>
    <s v="West"/>
    <s v="Technology"/>
    <x v="11"/>
    <n v="209.93"/>
    <n v="7"/>
    <n v="0"/>
    <n v="92.369200000000006"/>
    <n v="0.44"/>
  </r>
  <r>
    <x v="8"/>
    <x v="2"/>
    <x v="0"/>
    <s v="United States"/>
    <s v="San Francisco"/>
    <x v="1"/>
    <n v="94109"/>
    <s v="West"/>
    <s v="Furniture"/>
    <x v="5"/>
    <n v="5.28"/>
    <n v="3"/>
    <n v="0"/>
    <n v="2.3231999999999999"/>
    <n v="0.43999999999999995"/>
  </r>
  <r>
    <x v="8"/>
    <x v="2"/>
    <x v="0"/>
    <s v="United States"/>
    <s v="San Francisco"/>
    <x v="1"/>
    <n v="94109"/>
    <s v="West"/>
    <s v="Office Supplies"/>
    <x v="8"/>
    <n v="10.92"/>
    <n v="3"/>
    <n v="0.2"/>
    <n v="4.0949999999999998"/>
    <n v="0.375"/>
  </r>
  <r>
    <x v="79"/>
    <x v="2"/>
    <x v="1"/>
    <s v="United States"/>
    <s v="Inglewood"/>
    <x v="1"/>
    <n v="90301"/>
    <s v="West"/>
    <s v="Office Supplies"/>
    <x v="10"/>
    <n v="8.82"/>
    <n v="2"/>
    <n v="0"/>
    <n v="4.0571999999999999"/>
    <n v="0.45999999999999996"/>
  </r>
  <r>
    <x v="79"/>
    <x v="2"/>
    <x v="1"/>
    <s v="United States"/>
    <s v="Inglewood"/>
    <x v="1"/>
    <n v="90301"/>
    <s v="West"/>
    <s v="Office Supplies"/>
    <x v="6"/>
    <n v="5.98"/>
    <n v="1"/>
    <n v="0"/>
    <n v="1.5548"/>
    <n v="0.25999999999999995"/>
  </r>
  <r>
    <x v="10"/>
    <x v="1"/>
    <x v="1"/>
    <s v="United States"/>
    <s v="Philadelphia"/>
    <x v="9"/>
    <n v="19140"/>
    <s v="East"/>
    <s v="Office Supplies"/>
    <x v="10"/>
    <n v="11.648"/>
    <n v="2"/>
    <n v="0.2"/>
    <n v="4.0768000000000004"/>
    <n v="0.35000000000000003"/>
  </r>
  <r>
    <x v="10"/>
    <x v="1"/>
    <x v="1"/>
    <s v="United States"/>
    <s v="Philadelphia"/>
    <x v="9"/>
    <n v="19140"/>
    <s v="East"/>
    <s v="Office Supplies"/>
    <x v="10"/>
    <n v="18.175999999999998"/>
    <n v="4"/>
    <n v="0.2"/>
    <n v="5.9071999999999996"/>
    <n v="0.32500000000000001"/>
  </r>
  <r>
    <x v="10"/>
    <x v="1"/>
    <x v="1"/>
    <s v="United States"/>
    <s v="Philadelphia"/>
    <x v="9"/>
    <n v="19140"/>
    <s v="East"/>
    <s v="Office Supplies"/>
    <x v="4"/>
    <n v="59.712000000000003"/>
    <n v="6"/>
    <n v="0.2"/>
    <n v="5.9711999999999996"/>
    <n v="9.9999999999999992E-2"/>
  </r>
  <r>
    <x v="10"/>
    <x v="1"/>
    <x v="1"/>
    <s v="United States"/>
    <s v="Philadelphia"/>
    <x v="9"/>
    <n v="19140"/>
    <s v="East"/>
    <s v="Office Supplies"/>
    <x v="2"/>
    <n v="24.84"/>
    <n v="3"/>
    <n v="0.2"/>
    <n v="8.6940000000000008"/>
    <n v="0.35000000000000003"/>
  </r>
  <r>
    <x v="12"/>
    <x v="0"/>
    <x v="0"/>
    <s v="United States"/>
    <s v="Houston"/>
    <x v="5"/>
    <n v="77070"/>
    <s v="Central"/>
    <s v="Office Supplies"/>
    <x v="8"/>
    <n v="2.08"/>
    <n v="5"/>
    <n v="0.8"/>
    <n v="-3.4319999999999999"/>
    <n v="-1.65"/>
  </r>
  <r>
    <x v="12"/>
    <x v="0"/>
    <x v="0"/>
    <s v="United States"/>
    <s v="Houston"/>
    <x v="5"/>
    <n v="77070"/>
    <s v="Central"/>
    <s v="Technology"/>
    <x v="7"/>
    <n v="1114.4000000000001"/>
    <n v="7"/>
    <n v="0.2"/>
    <n v="376.11"/>
    <n v="0.33749999999999997"/>
  </r>
  <r>
    <x v="1"/>
    <x v="1"/>
    <x v="0"/>
    <s v="United States"/>
    <s v="Los Angeles"/>
    <x v="1"/>
    <n v="90004"/>
    <s v="West"/>
    <s v="Furniture"/>
    <x v="3"/>
    <n v="1038.8399999999999"/>
    <n v="5"/>
    <n v="0.2"/>
    <n v="51.942"/>
    <n v="0.05"/>
  </r>
  <r>
    <x v="32"/>
    <x v="1"/>
    <x v="0"/>
    <s v="United States"/>
    <s v="Portland"/>
    <x v="21"/>
    <n v="97206"/>
    <s v="West"/>
    <s v="Office Supplies"/>
    <x v="10"/>
    <n v="141.76"/>
    <n v="5"/>
    <n v="0.2"/>
    <n v="47.844000000000001"/>
    <n v="0.33750000000000002"/>
  </r>
  <r>
    <x v="32"/>
    <x v="1"/>
    <x v="0"/>
    <s v="United States"/>
    <s v="Portland"/>
    <x v="21"/>
    <n v="97206"/>
    <s v="West"/>
    <s v="Technology"/>
    <x v="11"/>
    <n v="239.8"/>
    <n v="5"/>
    <n v="0.2"/>
    <n v="47.96"/>
    <n v="0.19999999999999998"/>
  </r>
  <r>
    <x v="32"/>
    <x v="1"/>
    <x v="0"/>
    <s v="United States"/>
    <s v="Portland"/>
    <x v="21"/>
    <n v="97206"/>
    <s v="West"/>
    <s v="Office Supplies"/>
    <x v="10"/>
    <n v="31.103999999999999"/>
    <n v="6"/>
    <n v="0.2"/>
    <n v="10.8864"/>
    <n v="0.35000000000000003"/>
  </r>
  <r>
    <x v="80"/>
    <x v="0"/>
    <x v="1"/>
    <s v="United States"/>
    <s v="Tamarac"/>
    <x v="2"/>
    <n v="33319"/>
    <s v="South"/>
    <s v="Office Supplies"/>
    <x v="8"/>
    <n v="254.05799999999999"/>
    <n v="7"/>
    <n v="0.7"/>
    <n v="-169.37200000000001"/>
    <n v="-0.66666666666666674"/>
  </r>
  <r>
    <x v="80"/>
    <x v="0"/>
    <x v="1"/>
    <s v="United States"/>
    <s v="Tamarac"/>
    <x v="2"/>
    <n v="33319"/>
    <s v="South"/>
    <s v="Office Supplies"/>
    <x v="9"/>
    <n v="194.52799999999999"/>
    <n v="2"/>
    <n v="0.2"/>
    <n v="24.315999999999999"/>
    <n v="0.125"/>
  </r>
  <r>
    <x v="80"/>
    <x v="0"/>
    <x v="1"/>
    <s v="United States"/>
    <s v="Tamarac"/>
    <x v="2"/>
    <n v="33319"/>
    <s v="South"/>
    <s v="Office Supplies"/>
    <x v="14"/>
    <n v="961.48"/>
    <n v="5"/>
    <n v="0.2"/>
    <n v="-204.31450000000001"/>
    <n v="-0.21249999999999999"/>
  </r>
  <r>
    <x v="38"/>
    <x v="0"/>
    <x v="2"/>
    <s v="United States"/>
    <s v="Columbus"/>
    <x v="24"/>
    <n v="43229"/>
    <s v="East"/>
    <s v="Office Supplies"/>
    <x v="13"/>
    <n v="19.096"/>
    <n v="7"/>
    <n v="0.2"/>
    <n v="6.6836000000000002"/>
    <n v="0.35000000000000003"/>
  </r>
  <r>
    <x v="38"/>
    <x v="0"/>
    <x v="2"/>
    <s v="United States"/>
    <s v="Columbus"/>
    <x v="24"/>
    <n v="43229"/>
    <s v="East"/>
    <s v="Office Supplies"/>
    <x v="2"/>
    <n v="18.495999999999999"/>
    <n v="8"/>
    <n v="0.2"/>
    <n v="6.2423999999999999"/>
    <n v="0.33750000000000002"/>
  </r>
  <r>
    <x v="38"/>
    <x v="0"/>
    <x v="2"/>
    <s v="United States"/>
    <s v="Columbus"/>
    <x v="24"/>
    <n v="43229"/>
    <s v="East"/>
    <s v="Technology"/>
    <x v="11"/>
    <n v="255.98400000000001"/>
    <n v="2"/>
    <n v="0.2"/>
    <n v="54.396599999999999"/>
    <n v="0.21249999999999999"/>
  </r>
  <r>
    <x v="38"/>
    <x v="0"/>
    <x v="2"/>
    <s v="United States"/>
    <s v="Columbus"/>
    <x v="24"/>
    <n v="43229"/>
    <s v="East"/>
    <s v="Furniture"/>
    <x v="0"/>
    <n v="86.97"/>
    <n v="3"/>
    <n v="0.5"/>
    <n v="-48.703200000000002"/>
    <n v="-0.56000000000000005"/>
  </r>
  <r>
    <x v="81"/>
    <x v="2"/>
    <x v="1"/>
    <s v="United States"/>
    <s v="Colorado Springs"/>
    <x v="22"/>
    <n v="80906"/>
    <s v="West"/>
    <s v="Furniture"/>
    <x v="5"/>
    <n v="300.416"/>
    <n v="8"/>
    <n v="0.2"/>
    <n v="78.859200000000001"/>
    <n v="0.26250000000000001"/>
  </r>
  <r>
    <x v="81"/>
    <x v="2"/>
    <x v="1"/>
    <s v="United States"/>
    <s v="Colorado Springs"/>
    <x v="22"/>
    <n v="80906"/>
    <s v="West"/>
    <s v="Furniture"/>
    <x v="1"/>
    <n v="230.352"/>
    <n v="3"/>
    <n v="0.2"/>
    <n v="20.155799999999999"/>
    <n v="8.7499999999999994E-2"/>
  </r>
  <r>
    <x v="81"/>
    <x v="2"/>
    <x v="1"/>
    <s v="United States"/>
    <s v="Colorado Springs"/>
    <x v="22"/>
    <n v="80906"/>
    <s v="West"/>
    <s v="Furniture"/>
    <x v="5"/>
    <n v="218.352"/>
    <n v="3"/>
    <n v="0.2"/>
    <n v="-24.564599999999999"/>
    <n v="-0.11249999999999999"/>
  </r>
  <r>
    <x v="81"/>
    <x v="2"/>
    <x v="1"/>
    <s v="United States"/>
    <s v="Colorado Springs"/>
    <x v="22"/>
    <n v="80906"/>
    <s v="West"/>
    <s v="Office Supplies"/>
    <x v="8"/>
    <n v="78.599999999999994"/>
    <n v="5"/>
    <n v="0.7"/>
    <n v="-62.88"/>
    <n v="-0.8"/>
  </r>
  <r>
    <x v="81"/>
    <x v="2"/>
    <x v="1"/>
    <s v="United States"/>
    <s v="Colorado Springs"/>
    <x v="22"/>
    <n v="80906"/>
    <s v="West"/>
    <s v="Office Supplies"/>
    <x v="13"/>
    <n v="27.552"/>
    <n v="3"/>
    <n v="0.2"/>
    <n v="9.2988"/>
    <n v="0.33750000000000002"/>
  </r>
  <r>
    <x v="82"/>
    <x v="1"/>
    <x v="1"/>
    <s v="United States"/>
    <s v="Belleville"/>
    <x v="30"/>
    <n v="7109"/>
    <s v="East"/>
    <s v="Office Supplies"/>
    <x v="10"/>
    <n v="32.4"/>
    <n v="5"/>
    <n v="0"/>
    <n v="15.552"/>
    <n v="0.48"/>
  </r>
  <r>
    <x v="82"/>
    <x v="1"/>
    <x v="1"/>
    <s v="United States"/>
    <s v="Belleville"/>
    <x v="30"/>
    <n v="7109"/>
    <s v="East"/>
    <s v="Office Supplies"/>
    <x v="4"/>
    <n v="1082.48"/>
    <n v="8"/>
    <n v="0"/>
    <n v="10.8248"/>
    <n v="0.01"/>
  </r>
  <r>
    <x v="82"/>
    <x v="1"/>
    <x v="1"/>
    <s v="United States"/>
    <s v="Belleville"/>
    <x v="30"/>
    <n v="7109"/>
    <s v="East"/>
    <s v="Office Supplies"/>
    <x v="10"/>
    <n v="56.91"/>
    <n v="3"/>
    <n v="0"/>
    <n v="27.316800000000001"/>
    <n v="0.48000000000000004"/>
  </r>
  <r>
    <x v="82"/>
    <x v="1"/>
    <x v="1"/>
    <s v="United States"/>
    <s v="Belleville"/>
    <x v="30"/>
    <n v="7109"/>
    <s v="East"/>
    <s v="Furniture"/>
    <x v="5"/>
    <n v="77.599999999999994"/>
    <n v="4"/>
    <n v="0"/>
    <n v="38.024000000000001"/>
    <n v="0.49000000000000005"/>
  </r>
  <r>
    <x v="82"/>
    <x v="1"/>
    <x v="1"/>
    <s v="United States"/>
    <s v="Belleville"/>
    <x v="30"/>
    <n v="7109"/>
    <s v="East"/>
    <s v="Office Supplies"/>
    <x v="8"/>
    <n v="14.28"/>
    <n v="1"/>
    <n v="0"/>
    <n v="6.5688000000000004"/>
    <n v="0.46000000000000008"/>
  </r>
  <r>
    <x v="22"/>
    <x v="1"/>
    <x v="0"/>
    <s v="United States"/>
    <s v="Chicago"/>
    <x v="10"/>
    <n v="60623"/>
    <s v="Central"/>
    <s v="Furniture"/>
    <x v="3"/>
    <n v="219.07499999999999"/>
    <n v="3"/>
    <n v="0.5"/>
    <n v="-131.44499999999999"/>
    <n v="-0.6"/>
  </r>
  <r>
    <x v="20"/>
    <x v="0"/>
    <x v="1"/>
    <s v="United States"/>
    <s v="New York City"/>
    <x v="15"/>
    <n v="10024"/>
    <s v="East"/>
    <s v="Furniture"/>
    <x v="5"/>
    <n v="26.8"/>
    <n v="2"/>
    <n v="0"/>
    <n v="12.864000000000001"/>
    <n v="0.48000000000000004"/>
  </r>
  <r>
    <x v="83"/>
    <x v="1"/>
    <x v="1"/>
    <s v="United States"/>
    <s v="Taylor"/>
    <x v="12"/>
    <n v="48180"/>
    <s v="Central"/>
    <s v="Office Supplies"/>
    <x v="6"/>
    <n v="9.84"/>
    <n v="3"/>
    <n v="0"/>
    <n v="2.8536000000000001"/>
    <n v="0.29000000000000004"/>
  </r>
  <r>
    <x v="84"/>
    <x v="1"/>
    <x v="2"/>
    <s v="United States"/>
    <s v="Lakewood"/>
    <x v="30"/>
    <n v="8701"/>
    <s v="East"/>
    <s v="Office Supplies"/>
    <x v="8"/>
    <n v="45.48"/>
    <n v="3"/>
    <n v="0"/>
    <n v="20.9208"/>
    <n v="0.46"/>
  </r>
  <r>
    <x v="84"/>
    <x v="1"/>
    <x v="2"/>
    <s v="United States"/>
    <s v="Lakewood"/>
    <x v="30"/>
    <n v="8701"/>
    <s v="East"/>
    <s v="Office Supplies"/>
    <x v="6"/>
    <n v="289.2"/>
    <n v="6"/>
    <n v="0"/>
    <n v="83.867999999999995"/>
    <n v="0.28999999999999998"/>
  </r>
  <r>
    <x v="85"/>
    <x v="2"/>
    <x v="0"/>
    <s v="United States"/>
    <s v="Arlington"/>
    <x v="17"/>
    <n v="22204"/>
    <s v="South"/>
    <s v="Office Supplies"/>
    <x v="6"/>
    <n v="4.8899999999999997"/>
    <n v="1"/>
    <n v="0"/>
    <n v="2.0049000000000001"/>
    <n v="0.41000000000000003"/>
  </r>
  <r>
    <x v="86"/>
    <x v="0"/>
    <x v="1"/>
    <s v="United States"/>
    <s v="Arvada"/>
    <x v="22"/>
    <n v="80004"/>
    <s v="West"/>
    <s v="Furniture"/>
    <x v="5"/>
    <n v="15.135999999999999"/>
    <n v="4"/>
    <n v="0.2"/>
    <n v="3.5948000000000002"/>
    <n v="0.23750000000000002"/>
  </r>
  <r>
    <x v="86"/>
    <x v="0"/>
    <x v="1"/>
    <s v="United States"/>
    <s v="Arvada"/>
    <x v="22"/>
    <n v="80004"/>
    <s v="West"/>
    <s v="Furniture"/>
    <x v="1"/>
    <n v="466.76799999999997"/>
    <n v="2"/>
    <n v="0.2"/>
    <n v="52.511400000000002"/>
    <n v="0.11250000000000002"/>
  </r>
  <r>
    <x v="86"/>
    <x v="0"/>
    <x v="1"/>
    <s v="United States"/>
    <s v="Arvada"/>
    <x v="22"/>
    <n v="80004"/>
    <s v="West"/>
    <s v="Furniture"/>
    <x v="5"/>
    <n v="15.231999999999999"/>
    <n v="1"/>
    <n v="0.2"/>
    <n v="1.7136"/>
    <n v="0.1125"/>
  </r>
  <r>
    <x v="86"/>
    <x v="0"/>
    <x v="1"/>
    <s v="United States"/>
    <s v="Arvada"/>
    <x v="22"/>
    <n v="80004"/>
    <s v="West"/>
    <s v="Office Supplies"/>
    <x v="2"/>
    <n v="6.2640000000000002"/>
    <n v="3"/>
    <n v="0.2"/>
    <n v="2.0358000000000001"/>
    <n v="0.32500000000000001"/>
  </r>
  <r>
    <x v="87"/>
    <x v="1"/>
    <x v="1"/>
    <s v="United States"/>
    <s v="Hackensack"/>
    <x v="30"/>
    <n v="7601"/>
    <s v="East"/>
    <s v="Furniture"/>
    <x v="5"/>
    <n v="87.54"/>
    <n v="3"/>
    <n v="0"/>
    <n v="37.642200000000003"/>
    <n v="0.43"/>
  </r>
  <r>
    <x v="88"/>
    <x v="1"/>
    <x v="1"/>
    <s v="United States"/>
    <s v="Saint Petersburg"/>
    <x v="2"/>
    <n v="33710"/>
    <s v="South"/>
    <s v="Technology"/>
    <x v="7"/>
    <n v="178.38399999999999"/>
    <n v="2"/>
    <n v="0.2"/>
    <n v="22.297999999999998"/>
    <n v="0.125"/>
  </r>
  <r>
    <x v="88"/>
    <x v="1"/>
    <x v="1"/>
    <s v="United States"/>
    <s v="Saint Petersburg"/>
    <x v="2"/>
    <n v="33710"/>
    <s v="South"/>
    <s v="Office Supplies"/>
    <x v="10"/>
    <n v="15.552"/>
    <n v="3"/>
    <n v="0.2"/>
    <n v="5.4432"/>
    <n v="0.35000000000000003"/>
  </r>
  <r>
    <x v="10"/>
    <x v="2"/>
    <x v="1"/>
    <s v="United States"/>
    <s v="Philadelphia"/>
    <x v="9"/>
    <n v="19143"/>
    <s v="East"/>
    <s v="Office Supplies"/>
    <x v="6"/>
    <n v="99.135999999999996"/>
    <n v="4"/>
    <n v="0.2"/>
    <n v="8.6744000000000003"/>
    <n v="8.7500000000000008E-2"/>
  </r>
  <r>
    <x v="20"/>
    <x v="1"/>
    <x v="2"/>
    <s v="United States"/>
    <s v="New York City"/>
    <x v="15"/>
    <n v="10024"/>
    <s v="East"/>
    <s v="Furniture"/>
    <x v="1"/>
    <n v="135.88200000000001"/>
    <n v="1"/>
    <n v="0.1"/>
    <n v="24.1568"/>
    <n v="0.17777777777777778"/>
  </r>
  <r>
    <x v="20"/>
    <x v="1"/>
    <x v="2"/>
    <s v="United States"/>
    <s v="New York City"/>
    <x v="15"/>
    <n v="10024"/>
    <s v="East"/>
    <s v="Technology"/>
    <x v="15"/>
    <n v="3991.98"/>
    <n v="2"/>
    <n v="0"/>
    <n v="1995.99"/>
    <n v="0.5"/>
  </r>
  <r>
    <x v="20"/>
    <x v="1"/>
    <x v="2"/>
    <s v="United States"/>
    <s v="New York City"/>
    <x v="15"/>
    <n v="10024"/>
    <s v="East"/>
    <s v="Technology"/>
    <x v="7"/>
    <n v="275.94"/>
    <n v="6"/>
    <n v="0"/>
    <n v="80.022599999999997"/>
    <n v="0.28999999999999998"/>
  </r>
  <r>
    <x v="20"/>
    <x v="1"/>
    <x v="2"/>
    <s v="United States"/>
    <s v="New York City"/>
    <x v="15"/>
    <n v="10024"/>
    <s v="East"/>
    <s v="Technology"/>
    <x v="11"/>
    <n v="360"/>
    <n v="4"/>
    <n v="0"/>
    <n v="129.6"/>
    <n v="0.36"/>
  </r>
  <r>
    <x v="20"/>
    <x v="1"/>
    <x v="2"/>
    <s v="United States"/>
    <s v="New York City"/>
    <x v="15"/>
    <n v="10024"/>
    <s v="East"/>
    <s v="Office Supplies"/>
    <x v="4"/>
    <n v="43.57"/>
    <n v="1"/>
    <n v="0"/>
    <n v="13.071"/>
    <n v="0.3"/>
  </r>
  <r>
    <x v="89"/>
    <x v="1"/>
    <x v="1"/>
    <s v="United States"/>
    <s v="Long Beach"/>
    <x v="1"/>
    <n v="90805"/>
    <s v="West"/>
    <s v="Office Supplies"/>
    <x v="13"/>
    <n v="7.16"/>
    <n v="2"/>
    <n v="0"/>
    <n v="3.58"/>
    <n v="0.5"/>
  </r>
  <r>
    <x v="90"/>
    <x v="1"/>
    <x v="1"/>
    <s v="United States"/>
    <s v="Hesperia"/>
    <x v="1"/>
    <n v="92345"/>
    <s v="West"/>
    <s v="Office Supplies"/>
    <x v="8"/>
    <n v="251.52"/>
    <n v="6"/>
    <n v="0.2"/>
    <n v="81.744"/>
    <n v="0.32500000000000001"/>
  </r>
  <r>
    <x v="90"/>
    <x v="1"/>
    <x v="1"/>
    <s v="United States"/>
    <s v="Hesperia"/>
    <x v="1"/>
    <n v="92345"/>
    <s v="West"/>
    <s v="Technology"/>
    <x v="11"/>
    <n v="99.99"/>
    <n v="1"/>
    <n v="0"/>
    <n v="34.996499999999997"/>
    <n v="0.35"/>
  </r>
  <r>
    <x v="91"/>
    <x v="0"/>
    <x v="1"/>
    <s v="United States"/>
    <s v="Murfreesboro"/>
    <x v="18"/>
    <n v="37130"/>
    <s v="South"/>
    <s v="Furniture"/>
    <x v="5"/>
    <n v="15.992000000000001"/>
    <n v="1"/>
    <n v="0.2"/>
    <n v="0.99950000000000006"/>
    <n v="6.25E-2"/>
  </r>
  <r>
    <x v="10"/>
    <x v="2"/>
    <x v="0"/>
    <s v="United States"/>
    <s v="Philadelphia"/>
    <x v="9"/>
    <n v="19143"/>
    <s v="East"/>
    <s v="Technology"/>
    <x v="7"/>
    <n v="290.89800000000002"/>
    <n v="3"/>
    <n v="0.4"/>
    <n v="-67.876199999999997"/>
    <n v="-0.23333333333333331"/>
  </r>
  <r>
    <x v="10"/>
    <x v="2"/>
    <x v="0"/>
    <s v="United States"/>
    <s v="Philadelphia"/>
    <x v="9"/>
    <n v="19143"/>
    <s v="East"/>
    <s v="Office Supplies"/>
    <x v="4"/>
    <n v="54.223999999999997"/>
    <n v="2"/>
    <n v="0.2"/>
    <n v="3.3889999999999998"/>
    <n v="6.25E-2"/>
  </r>
  <r>
    <x v="10"/>
    <x v="2"/>
    <x v="0"/>
    <s v="United States"/>
    <s v="Philadelphia"/>
    <x v="9"/>
    <n v="19143"/>
    <s v="East"/>
    <s v="Furniture"/>
    <x v="1"/>
    <n v="786.74400000000003"/>
    <n v="4"/>
    <n v="0.3"/>
    <n v="-258.5016"/>
    <n v="-0.32857142857142857"/>
  </r>
  <r>
    <x v="10"/>
    <x v="2"/>
    <x v="0"/>
    <s v="United States"/>
    <s v="Philadelphia"/>
    <x v="9"/>
    <n v="19143"/>
    <s v="East"/>
    <s v="Office Supplies"/>
    <x v="2"/>
    <n v="100.24"/>
    <n v="10"/>
    <n v="0.2"/>
    <n v="33.831000000000003"/>
    <n v="0.33750000000000002"/>
  </r>
  <r>
    <x v="10"/>
    <x v="2"/>
    <x v="0"/>
    <s v="United States"/>
    <s v="Philadelphia"/>
    <x v="9"/>
    <n v="19143"/>
    <s v="East"/>
    <s v="Office Supplies"/>
    <x v="8"/>
    <n v="37.764000000000003"/>
    <n v="6"/>
    <n v="0.7"/>
    <n v="-27.6936"/>
    <n v="-0.73333333333333328"/>
  </r>
  <r>
    <x v="10"/>
    <x v="0"/>
    <x v="0"/>
    <s v="United States"/>
    <s v="Philadelphia"/>
    <x v="9"/>
    <n v="19134"/>
    <s v="East"/>
    <s v="Technology"/>
    <x v="7"/>
    <n v="82.8"/>
    <n v="2"/>
    <n v="0.4"/>
    <n v="-20.7"/>
    <n v="-0.25"/>
  </r>
  <r>
    <x v="10"/>
    <x v="0"/>
    <x v="0"/>
    <s v="United States"/>
    <s v="Philadelphia"/>
    <x v="9"/>
    <n v="19134"/>
    <s v="East"/>
    <s v="Office Supplies"/>
    <x v="8"/>
    <n v="20.724"/>
    <n v="2"/>
    <n v="0.7"/>
    <n v="-13.816000000000001"/>
    <n v="-0.66666666666666674"/>
  </r>
  <r>
    <x v="10"/>
    <x v="0"/>
    <x v="0"/>
    <s v="United States"/>
    <s v="Philadelphia"/>
    <x v="9"/>
    <n v="19134"/>
    <s v="East"/>
    <s v="Office Supplies"/>
    <x v="8"/>
    <n v="4.8959999999999999"/>
    <n v="3"/>
    <n v="0.7"/>
    <n v="-3.4272"/>
    <n v="-0.70000000000000007"/>
  </r>
  <r>
    <x v="1"/>
    <x v="0"/>
    <x v="0"/>
    <s v="United States"/>
    <s v="Los Angeles"/>
    <x v="1"/>
    <n v="90045"/>
    <s v="West"/>
    <s v="Office Supplies"/>
    <x v="8"/>
    <n v="4.7519999999999998"/>
    <n v="1"/>
    <n v="0.2"/>
    <n v="1.6037999999999999"/>
    <n v="0.33749999999999997"/>
  </r>
  <r>
    <x v="1"/>
    <x v="0"/>
    <x v="0"/>
    <s v="United States"/>
    <s v="Los Angeles"/>
    <x v="1"/>
    <n v="90045"/>
    <s v="West"/>
    <s v="Technology"/>
    <x v="16"/>
    <n v="959.98400000000004"/>
    <n v="2"/>
    <n v="0.2"/>
    <n v="335.99439999999998"/>
    <n v="0.35"/>
  </r>
  <r>
    <x v="1"/>
    <x v="0"/>
    <x v="0"/>
    <s v="United States"/>
    <s v="Los Angeles"/>
    <x v="1"/>
    <n v="90045"/>
    <s v="West"/>
    <s v="Office Supplies"/>
    <x v="8"/>
    <n v="14.368"/>
    <n v="4"/>
    <n v="0.2"/>
    <n v="4.49"/>
    <n v="0.3125"/>
  </r>
  <r>
    <x v="8"/>
    <x v="1"/>
    <x v="1"/>
    <s v="United States"/>
    <s v="San Francisco"/>
    <x v="1"/>
    <n v="94122"/>
    <s v="West"/>
    <s v="Office Supplies"/>
    <x v="8"/>
    <n v="7.7119999999999997"/>
    <n v="2"/>
    <n v="0.2"/>
    <n v="2.7955999999999999"/>
    <n v="0.36249999999999999"/>
  </r>
  <r>
    <x v="8"/>
    <x v="1"/>
    <x v="1"/>
    <s v="United States"/>
    <s v="San Francisco"/>
    <x v="1"/>
    <n v="94122"/>
    <s v="West"/>
    <s v="Furniture"/>
    <x v="3"/>
    <n v="698.35199999999998"/>
    <n v="3"/>
    <n v="0.2"/>
    <n v="-17.4588"/>
    <n v="-2.5000000000000001E-2"/>
  </r>
  <r>
    <x v="92"/>
    <x v="0"/>
    <x v="0"/>
    <s v="United States"/>
    <s v="Layton"/>
    <x v="7"/>
    <n v="84041"/>
    <s v="West"/>
    <s v="Office Supplies"/>
    <x v="13"/>
    <n v="4.96"/>
    <n v="4"/>
    <n v="0"/>
    <n v="2.3311999999999999"/>
    <n v="0.47"/>
  </r>
  <r>
    <x v="10"/>
    <x v="0"/>
    <x v="1"/>
    <s v="United States"/>
    <s v="Philadelphia"/>
    <x v="9"/>
    <n v="19140"/>
    <s v="East"/>
    <s v="Office Supplies"/>
    <x v="6"/>
    <n v="17.856000000000002"/>
    <n v="4"/>
    <n v="0.2"/>
    <n v="1.1160000000000001"/>
    <n v="6.25E-2"/>
  </r>
  <r>
    <x v="10"/>
    <x v="0"/>
    <x v="1"/>
    <s v="United States"/>
    <s v="Philadelphia"/>
    <x v="9"/>
    <n v="19140"/>
    <s v="East"/>
    <s v="Office Supplies"/>
    <x v="8"/>
    <n v="509.97"/>
    <n v="10"/>
    <n v="0.7"/>
    <n v="-407.976"/>
    <n v="-0.79999999999999993"/>
  </r>
  <r>
    <x v="10"/>
    <x v="0"/>
    <x v="1"/>
    <s v="United States"/>
    <s v="Philadelphia"/>
    <x v="9"/>
    <n v="19140"/>
    <s v="East"/>
    <s v="Office Supplies"/>
    <x v="13"/>
    <n v="30.992000000000001"/>
    <n v="13"/>
    <n v="0.2"/>
    <n v="10.0724"/>
    <n v="0.32500000000000001"/>
  </r>
  <r>
    <x v="10"/>
    <x v="0"/>
    <x v="1"/>
    <s v="United States"/>
    <s v="Philadelphia"/>
    <x v="9"/>
    <n v="19140"/>
    <s v="East"/>
    <s v="Technology"/>
    <x v="7"/>
    <n v="71.927999999999997"/>
    <n v="12"/>
    <n v="0.4"/>
    <n v="8.3916000000000004"/>
    <n v="0.11666666666666668"/>
  </r>
  <r>
    <x v="93"/>
    <x v="1"/>
    <x v="0"/>
    <s v="United States"/>
    <s v="Austin"/>
    <x v="5"/>
    <n v="78745"/>
    <s v="Central"/>
    <s v="Office Supplies"/>
    <x v="4"/>
    <n v="88.8"/>
    <n v="4"/>
    <n v="0.2"/>
    <n v="-2.2200000000000002"/>
    <n v="-2.5000000000000001E-2"/>
  </r>
  <r>
    <x v="8"/>
    <x v="1"/>
    <x v="0"/>
    <s v="United States"/>
    <s v="San Francisco"/>
    <x v="1"/>
    <n v="94122"/>
    <s v="West"/>
    <s v="Technology"/>
    <x v="7"/>
    <n v="47.975999999999999"/>
    <n v="3"/>
    <n v="0.2"/>
    <n v="4.7976000000000001"/>
    <n v="0.1"/>
  </r>
  <r>
    <x v="94"/>
    <x v="1"/>
    <x v="0"/>
    <s v="United States"/>
    <s v="Lowell"/>
    <x v="31"/>
    <n v="1852"/>
    <s v="East"/>
    <s v="Office Supplies"/>
    <x v="6"/>
    <n v="7.56"/>
    <n v="3"/>
    <n v="0"/>
    <n v="3.0996000000000001"/>
    <n v="0.41000000000000003"/>
  </r>
  <r>
    <x v="94"/>
    <x v="1"/>
    <x v="0"/>
    <s v="United States"/>
    <s v="Lowell"/>
    <x v="31"/>
    <n v="1852"/>
    <s v="East"/>
    <s v="Office Supplies"/>
    <x v="10"/>
    <n v="24.56"/>
    <n v="2"/>
    <n v="0"/>
    <n v="11.543200000000001"/>
    <n v="0.47000000000000003"/>
  </r>
  <r>
    <x v="94"/>
    <x v="1"/>
    <x v="0"/>
    <s v="United States"/>
    <s v="Lowell"/>
    <x v="31"/>
    <n v="1852"/>
    <s v="East"/>
    <s v="Office Supplies"/>
    <x v="6"/>
    <n v="12.96"/>
    <n v="2"/>
    <n v="0"/>
    <n v="4.1471999999999998"/>
    <n v="0.31999999999999995"/>
  </r>
  <r>
    <x v="20"/>
    <x v="2"/>
    <x v="2"/>
    <s v="United States"/>
    <s v="New York City"/>
    <x v="15"/>
    <n v="10009"/>
    <s v="East"/>
    <s v="Technology"/>
    <x v="11"/>
    <n v="6.79"/>
    <n v="1"/>
    <n v="0"/>
    <n v="2.3086000000000002"/>
    <n v="0.34"/>
  </r>
  <r>
    <x v="20"/>
    <x v="2"/>
    <x v="2"/>
    <s v="United States"/>
    <s v="New York City"/>
    <x v="15"/>
    <n v="10009"/>
    <s v="East"/>
    <s v="Office Supplies"/>
    <x v="10"/>
    <n v="24.56"/>
    <n v="2"/>
    <n v="0"/>
    <n v="11.543200000000001"/>
    <n v="0.47000000000000003"/>
  </r>
  <r>
    <x v="20"/>
    <x v="2"/>
    <x v="2"/>
    <s v="United States"/>
    <s v="New York City"/>
    <x v="15"/>
    <n v="10009"/>
    <s v="East"/>
    <s v="Office Supplies"/>
    <x v="8"/>
    <n v="3.048"/>
    <n v="1"/>
    <n v="0.2"/>
    <n v="1.0668"/>
    <n v="0.35"/>
  </r>
  <r>
    <x v="20"/>
    <x v="2"/>
    <x v="2"/>
    <s v="United States"/>
    <s v="New York City"/>
    <x v="15"/>
    <n v="10009"/>
    <s v="East"/>
    <s v="Office Supplies"/>
    <x v="10"/>
    <n v="49.12"/>
    <n v="4"/>
    <n v="0"/>
    <n v="23.086400000000001"/>
    <n v="0.47000000000000003"/>
  </r>
  <r>
    <x v="20"/>
    <x v="2"/>
    <x v="2"/>
    <s v="United States"/>
    <s v="New York City"/>
    <x v="15"/>
    <n v="10009"/>
    <s v="East"/>
    <s v="Office Supplies"/>
    <x v="8"/>
    <n v="4355.1679999999997"/>
    <n v="4"/>
    <n v="0.2"/>
    <n v="1415.4295999999999"/>
    <n v="0.32500000000000001"/>
  </r>
  <r>
    <x v="20"/>
    <x v="1"/>
    <x v="0"/>
    <s v="United States"/>
    <s v="New York City"/>
    <x v="15"/>
    <n v="10035"/>
    <s v="East"/>
    <s v="Furniture"/>
    <x v="0"/>
    <n v="388.70400000000001"/>
    <n v="6"/>
    <n v="0.2"/>
    <n v="-4.8587999999999996"/>
    <n v="-1.2499999999999999E-2"/>
  </r>
  <r>
    <x v="20"/>
    <x v="1"/>
    <x v="0"/>
    <s v="United States"/>
    <s v="New York City"/>
    <x v="15"/>
    <n v="10035"/>
    <s v="East"/>
    <s v="Office Supplies"/>
    <x v="12"/>
    <n v="8.26"/>
    <n v="2"/>
    <n v="0"/>
    <n v="3.7995999999999999"/>
    <n v="0.46"/>
  </r>
  <r>
    <x v="20"/>
    <x v="1"/>
    <x v="0"/>
    <s v="United States"/>
    <s v="New York City"/>
    <x v="15"/>
    <n v="10035"/>
    <s v="East"/>
    <s v="Office Supplies"/>
    <x v="6"/>
    <n v="17.04"/>
    <n v="4"/>
    <n v="0"/>
    <n v="6.9863999999999997"/>
    <n v="0.41000000000000003"/>
  </r>
  <r>
    <x v="20"/>
    <x v="1"/>
    <x v="0"/>
    <s v="United States"/>
    <s v="New York City"/>
    <x v="15"/>
    <n v="10035"/>
    <s v="East"/>
    <s v="Office Supplies"/>
    <x v="10"/>
    <n v="34.4"/>
    <n v="5"/>
    <n v="0"/>
    <n v="15.824"/>
    <n v="0.46"/>
  </r>
  <r>
    <x v="35"/>
    <x v="1"/>
    <x v="1"/>
    <s v="United States"/>
    <s v="Charlotte"/>
    <x v="3"/>
    <n v="28205"/>
    <s v="South"/>
    <s v="Office Supplies"/>
    <x v="10"/>
    <n v="36.24"/>
    <n v="5"/>
    <n v="0.2"/>
    <n v="11.324999999999999"/>
    <n v="0.31249999999999994"/>
  </r>
  <r>
    <x v="95"/>
    <x v="2"/>
    <x v="1"/>
    <s v="United States"/>
    <s v="Columbus"/>
    <x v="32"/>
    <n v="31907"/>
    <s v="South"/>
    <s v="Office Supplies"/>
    <x v="9"/>
    <n v="647.84"/>
    <n v="8"/>
    <n v="0"/>
    <n v="168.4384"/>
    <n v="0.26"/>
  </r>
  <r>
    <x v="95"/>
    <x v="2"/>
    <x v="1"/>
    <s v="United States"/>
    <s v="Columbus"/>
    <x v="32"/>
    <n v="31907"/>
    <s v="South"/>
    <s v="Office Supplies"/>
    <x v="2"/>
    <n v="20.7"/>
    <n v="2"/>
    <n v="0"/>
    <n v="9.9359999999999999"/>
    <n v="0.48000000000000004"/>
  </r>
  <r>
    <x v="20"/>
    <x v="1"/>
    <x v="0"/>
    <s v="United States"/>
    <s v="New York City"/>
    <x v="15"/>
    <n v="10009"/>
    <s v="East"/>
    <s v="Office Supplies"/>
    <x v="2"/>
    <n v="20.7"/>
    <n v="2"/>
    <n v="0"/>
    <n v="9.9359999999999999"/>
    <n v="0.48000000000000004"/>
  </r>
  <r>
    <x v="20"/>
    <x v="1"/>
    <x v="0"/>
    <s v="United States"/>
    <s v="New York City"/>
    <x v="15"/>
    <n v="10009"/>
    <s v="East"/>
    <s v="Furniture"/>
    <x v="1"/>
    <n v="488.64600000000002"/>
    <n v="3"/>
    <n v="0.1"/>
    <n v="86.870400000000004"/>
    <n v="0.17777777777777778"/>
  </r>
  <r>
    <x v="20"/>
    <x v="1"/>
    <x v="0"/>
    <s v="United States"/>
    <s v="New York City"/>
    <x v="15"/>
    <n v="10009"/>
    <s v="East"/>
    <s v="Office Supplies"/>
    <x v="6"/>
    <n v="5.56"/>
    <n v="2"/>
    <n v="0"/>
    <n v="1.4456"/>
    <n v="0.26"/>
  </r>
  <r>
    <x v="20"/>
    <x v="1"/>
    <x v="0"/>
    <s v="United States"/>
    <s v="New York City"/>
    <x v="15"/>
    <n v="10009"/>
    <s v="East"/>
    <s v="Furniture"/>
    <x v="5"/>
    <n v="47.12"/>
    <n v="8"/>
    <n v="0"/>
    <n v="20.732800000000001"/>
    <n v="0.44000000000000006"/>
  </r>
  <r>
    <x v="8"/>
    <x v="1"/>
    <x v="0"/>
    <s v="United States"/>
    <s v="San Francisco"/>
    <x v="1"/>
    <n v="94109"/>
    <s v="West"/>
    <s v="Office Supplies"/>
    <x v="4"/>
    <n v="211.96"/>
    <n v="4"/>
    <n v="0"/>
    <n v="8.4784000000000006"/>
    <n v="0.04"/>
  </r>
  <r>
    <x v="96"/>
    <x v="3"/>
    <x v="1"/>
    <s v="United States"/>
    <s v="Manchester"/>
    <x v="29"/>
    <n v="6040"/>
    <s v="East"/>
    <s v="Office Supplies"/>
    <x v="8"/>
    <n v="23.2"/>
    <n v="4"/>
    <n v="0"/>
    <n v="10.44"/>
    <n v="0.45"/>
  </r>
  <r>
    <x v="96"/>
    <x v="3"/>
    <x v="1"/>
    <s v="United States"/>
    <s v="Manchester"/>
    <x v="29"/>
    <n v="6040"/>
    <s v="East"/>
    <s v="Office Supplies"/>
    <x v="14"/>
    <n v="7.36"/>
    <n v="2"/>
    <n v="0"/>
    <n v="0.1472"/>
    <n v="0.02"/>
  </r>
  <r>
    <x v="96"/>
    <x v="3"/>
    <x v="1"/>
    <s v="United States"/>
    <s v="Manchester"/>
    <x v="29"/>
    <n v="6040"/>
    <s v="East"/>
    <s v="Office Supplies"/>
    <x v="4"/>
    <n v="104.79"/>
    <n v="7"/>
    <n v="0"/>
    <n v="29.341200000000001"/>
    <n v="0.27999999999999997"/>
  </r>
  <r>
    <x v="96"/>
    <x v="3"/>
    <x v="1"/>
    <s v="United States"/>
    <s v="Manchester"/>
    <x v="29"/>
    <n v="6040"/>
    <s v="East"/>
    <s v="Furniture"/>
    <x v="0"/>
    <n v="1043.92"/>
    <n v="4"/>
    <n v="0"/>
    <n v="271.41919999999999"/>
    <n v="0.25999999999999995"/>
  </r>
  <r>
    <x v="97"/>
    <x v="1"/>
    <x v="0"/>
    <s v="United States"/>
    <s v="Harlingen"/>
    <x v="5"/>
    <n v="78550"/>
    <s v="Central"/>
    <s v="Office Supplies"/>
    <x v="10"/>
    <n v="25.92"/>
    <n v="5"/>
    <n v="0.2"/>
    <n v="9.3960000000000008"/>
    <n v="0.36249999999999999"/>
  </r>
  <r>
    <x v="97"/>
    <x v="1"/>
    <x v="0"/>
    <s v="United States"/>
    <s v="Harlingen"/>
    <x v="5"/>
    <n v="78550"/>
    <s v="Central"/>
    <s v="Office Supplies"/>
    <x v="4"/>
    <n v="53.423999999999999"/>
    <n v="3"/>
    <n v="0.2"/>
    <n v="4.6745999999999999"/>
    <n v="8.7499999999999994E-2"/>
  </r>
  <r>
    <x v="98"/>
    <x v="1"/>
    <x v="0"/>
    <s v="United States"/>
    <s v="Tucson"/>
    <x v="16"/>
    <n v="85705"/>
    <s v="West"/>
    <s v="Office Supplies"/>
    <x v="8"/>
    <n v="8.16"/>
    <n v="5"/>
    <n v="0.7"/>
    <n v="-5.7119999999999997"/>
    <n v="-0.7"/>
  </r>
  <r>
    <x v="98"/>
    <x v="1"/>
    <x v="0"/>
    <s v="United States"/>
    <s v="Tucson"/>
    <x v="16"/>
    <n v="85705"/>
    <s v="West"/>
    <s v="Technology"/>
    <x v="11"/>
    <n v="1023.936"/>
    <n v="8"/>
    <n v="0.2"/>
    <n v="179.18879999999999"/>
    <n v="0.17499999999999999"/>
  </r>
  <r>
    <x v="98"/>
    <x v="1"/>
    <x v="0"/>
    <s v="United States"/>
    <s v="Tucson"/>
    <x v="16"/>
    <n v="85705"/>
    <s v="West"/>
    <s v="Office Supplies"/>
    <x v="6"/>
    <n v="9.24"/>
    <n v="1"/>
    <n v="0.2"/>
    <n v="0.92400000000000004"/>
    <n v="0.1"/>
  </r>
  <r>
    <x v="98"/>
    <x v="1"/>
    <x v="0"/>
    <s v="United States"/>
    <s v="Tucson"/>
    <x v="16"/>
    <n v="85705"/>
    <s v="West"/>
    <s v="Technology"/>
    <x v="11"/>
    <n v="479.04"/>
    <n v="10"/>
    <n v="0.2"/>
    <n v="-29.94"/>
    <n v="-6.25E-2"/>
  </r>
  <r>
    <x v="99"/>
    <x v="2"/>
    <x v="1"/>
    <s v="United States"/>
    <s v="Quincy"/>
    <x v="10"/>
    <n v="62301"/>
    <s v="Central"/>
    <s v="Office Supplies"/>
    <x v="10"/>
    <n v="99.135999999999996"/>
    <n v="4"/>
    <n v="0.2"/>
    <n v="30.98"/>
    <n v="0.3125"/>
  </r>
  <r>
    <x v="100"/>
    <x v="1"/>
    <x v="1"/>
    <s v="United States"/>
    <s v="Franklin"/>
    <x v="31"/>
    <n v="2038"/>
    <s v="East"/>
    <s v="Furniture"/>
    <x v="3"/>
    <n v="1488.424"/>
    <n v="7"/>
    <n v="0.3"/>
    <n v="-297.6848"/>
    <n v="-0.2"/>
  </r>
  <r>
    <x v="12"/>
    <x v="1"/>
    <x v="0"/>
    <s v="United States"/>
    <s v="Houston"/>
    <x v="5"/>
    <n v="77095"/>
    <s v="Central"/>
    <s v="Office Supplies"/>
    <x v="9"/>
    <n v="8.6519999999999992"/>
    <n v="3"/>
    <n v="0.8"/>
    <n v="-20.3322"/>
    <n v="-2.35"/>
  </r>
  <r>
    <x v="12"/>
    <x v="1"/>
    <x v="0"/>
    <s v="United States"/>
    <s v="Houston"/>
    <x v="5"/>
    <n v="77095"/>
    <s v="Central"/>
    <s v="Office Supplies"/>
    <x v="4"/>
    <n v="23.832000000000001"/>
    <n v="3"/>
    <n v="0.2"/>
    <n v="2.6810999999999998"/>
    <n v="0.11249999999999999"/>
  </r>
  <r>
    <x v="12"/>
    <x v="1"/>
    <x v="0"/>
    <s v="United States"/>
    <s v="Houston"/>
    <x v="5"/>
    <n v="77095"/>
    <s v="Central"/>
    <s v="Office Supplies"/>
    <x v="8"/>
    <n v="12.176"/>
    <n v="4"/>
    <n v="0.8"/>
    <n v="-18.872800000000002"/>
    <n v="-1.55"/>
  </r>
  <r>
    <x v="8"/>
    <x v="2"/>
    <x v="1"/>
    <s v="United States"/>
    <s v="San Francisco"/>
    <x v="1"/>
    <n v="94109"/>
    <s v="West"/>
    <s v="Office Supplies"/>
    <x v="10"/>
    <n v="50.96"/>
    <n v="7"/>
    <n v="0"/>
    <n v="25.48"/>
    <n v="0.5"/>
  </r>
  <r>
    <x v="8"/>
    <x v="2"/>
    <x v="1"/>
    <s v="United States"/>
    <s v="San Francisco"/>
    <x v="1"/>
    <n v="94109"/>
    <s v="West"/>
    <s v="Office Supplies"/>
    <x v="8"/>
    <n v="49.536000000000001"/>
    <n v="3"/>
    <n v="0.2"/>
    <n v="17.337599999999998"/>
    <n v="0.35"/>
  </r>
  <r>
    <x v="83"/>
    <x v="0"/>
    <x v="1"/>
    <s v="United States"/>
    <s v="Taylor"/>
    <x v="12"/>
    <n v="48180"/>
    <s v="Central"/>
    <s v="Technology"/>
    <x v="11"/>
    <n v="41.9"/>
    <n v="2"/>
    <n v="0"/>
    <n v="8.7989999999999995"/>
    <n v="0.21"/>
  </r>
  <r>
    <x v="101"/>
    <x v="1"/>
    <x v="0"/>
    <s v="United States"/>
    <s v="Pembroke Pines"/>
    <x v="2"/>
    <n v="33024"/>
    <s v="South"/>
    <s v="Furniture"/>
    <x v="3"/>
    <n v="375.45749999999998"/>
    <n v="3"/>
    <n v="0.45"/>
    <n v="-157.0095"/>
    <n v="-0.41818181818181821"/>
  </r>
  <r>
    <x v="101"/>
    <x v="1"/>
    <x v="0"/>
    <s v="United States"/>
    <s v="Pembroke Pines"/>
    <x v="2"/>
    <n v="33024"/>
    <s v="South"/>
    <s v="Technology"/>
    <x v="11"/>
    <n v="83.975999999999999"/>
    <n v="3"/>
    <n v="0.2"/>
    <n v="-1.0497000000000001"/>
    <n v="-1.2500000000000001E-2"/>
  </r>
  <r>
    <x v="10"/>
    <x v="1"/>
    <x v="1"/>
    <s v="United States"/>
    <s v="Philadelphia"/>
    <x v="9"/>
    <n v="19140"/>
    <s v="East"/>
    <s v="Technology"/>
    <x v="15"/>
    <n v="482.34"/>
    <n v="4"/>
    <n v="0.7"/>
    <n v="-337.63799999999998"/>
    <n v="-0.7"/>
  </r>
  <r>
    <x v="10"/>
    <x v="1"/>
    <x v="1"/>
    <s v="United States"/>
    <s v="Philadelphia"/>
    <x v="9"/>
    <n v="19140"/>
    <s v="East"/>
    <s v="Furniture"/>
    <x v="5"/>
    <n v="2.96"/>
    <n v="1"/>
    <n v="0.2"/>
    <n v="0.77700000000000002"/>
    <n v="0.26250000000000001"/>
  </r>
  <r>
    <x v="78"/>
    <x v="2"/>
    <x v="0"/>
    <s v="United States"/>
    <s v="Cincinnati"/>
    <x v="24"/>
    <n v="45231"/>
    <s v="East"/>
    <s v="Office Supplies"/>
    <x v="6"/>
    <n v="2.6240000000000001"/>
    <n v="1"/>
    <n v="0.2"/>
    <n v="0.4264"/>
    <n v="0.16250000000000001"/>
  </r>
  <r>
    <x v="20"/>
    <x v="1"/>
    <x v="0"/>
    <s v="United States"/>
    <s v="New York City"/>
    <x v="15"/>
    <n v="10009"/>
    <s v="East"/>
    <s v="Office Supplies"/>
    <x v="8"/>
    <n v="23.36"/>
    <n v="4"/>
    <n v="0.2"/>
    <n v="7.8840000000000003"/>
    <n v="0.33750000000000002"/>
  </r>
  <r>
    <x v="20"/>
    <x v="1"/>
    <x v="0"/>
    <s v="United States"/>
    <s v="New York City"/>
    <x v="15"/>
    <n v="10009"/>
    <s v="East"/>
    <s v="Technology"/>
    <x v="11"/>
    <n v="39.979999999999997"/>
    <n v="2"/>
    <n v="0"/>
    <n v="13.5932"/>
    <n v="0.34"/>
  </r>
  <r>
    <x v="102"/>
    <x v="0"/>
    <x v="0"/>
    <s v="United States"/>
    <s v="Des Moines"/>
    <x v="4"/>
    <n v="98198"/>
    <s v="West"/>
    <s v="Technology"/>
    <x v="7"/>
    <n v="246.38399999999999"/>
    <n v="2"/>
    <n v="0.2"/>
    <n v="27.7182"/>
    <n v="0.1125"/>
  </r>
  <r>
    <x v="102"/>
    <x v="0"/>
    <x v="0"/>
    <s v="United States"/>
    <s v="Des Moines"/>
    <x v="4"/>
    <n v="98198"/>
    <s v="West"/>
    <s v="Technology"/>
    <x v="16"/>
    <n v="1799.97"/>
    <n v="3"/>
    <n v="0"/>
    <n v="701.98829999999998"/>
    <n v="0.38999999999999996"/>
  </r>
  <r>
    <x v="103"/>
    <x v="0"/>
    <x v="1"/>
    <s v="United States"/>
    <s v="Peoria"/>
    <x v="10"/>
    <n v="61604"/>
    <s v="Central"/>
    <s v="Office Supplies"/>
    <x v="8"/>
    <n v="12.462"/>
    <n v="3"/>
    <n v="0.8"/>
    <n v="-20.5623"/>
    <n v="-1.6500000000000001"/>
  </r>
  <r>
    <x v="104"/>
    <x v="1"/>
    <x v="2"/>
    <s v="United States"/>
    <s v="Las Vegas"/>
    <x v="33"/>
    <n v="89115"/>
    <s v="West"/>
    <s v="Office Supplies"/>
    <x v="8"/>
    <n v="75.792000000000002"/>
    <n v="3"/>
    <n v="0.2"/>
    <n v="25.579799999999999"/>
    <n v="0.33749999999999997"/>
  </r>
  <r>
    <x v="105"/>
    <x v="0"/>
    <x v="1"/>
    <s v="United States"/>
    <s v="Warwick"/>
    <x v="34"/>
    <n v="2886"/>
    <s v="East"/>
    <s v="Office Supplies"/>
    <x v="4"/>
    <n v="49.96"/>
    <n v="2"/>
    <n v="0"/>
    <n v="9.4923999999999999"/>
    <n v="0.19"/>
  </r>
  <r>
    <x v="105"/>
    <x v="0"/>
    <x v="1"/>
    <s v="United States"/>
    <s v="Warwick"/>
    <x v="34"/>
    <n v="2886"/>
    <s v="East"/>
    <s v="Office Supplies"/>
    <x v="10"/>
    <n v="12.96"/>
    <n v="2"/>
    <n v="0"/>
    <n v="6.2207999999999997"/>
    <n v="0.47999999999999993"/>
  </r>
  <r>
    <x v="25"/>
    <x v="1"/>
    <x v="2"/>
    <s v="United States"/>
    <s v="Jackson"/>
    <x v="12"/>
    <n v="49201"/>
    <s v="Central"/>
    <s v="Office Supplies"/>
    <x v="14"/>
    <n v="70.12"/>
    <n v="4"/>
    <n v="0"/>
    <n v="21.036000000000001"/>
    <n v="0.3"/>
  </r>
  <r>
    <x v="12"/>
    <x v="0"/>
    <x v="0"/>
    <s v="United States"/>
    <s v="Houston"/>
    <x v="5"/>
    <n v="77036"/>
    <s v="Central"/>
    <s v="Office Supplies"/>
    <x v="4"/>
    <n v="35.951999999999998"/>
    <n v="3"/>
    <n v="0.2"/>
    <n v="3.5952000000000002"/>
    <n v="0.1"/>
  </r>
  <r>
    <x v="12"/>
    <x v="0"/>
    <x v="0"/>
    <s v="United States"/>
    <s v="Houston"/>
    <x v="5"/>
    <n v="77036"/>
    <s v="Central"/>
    <s v="Furniture"/>
    <x v="0"/>
    <n v="2396.2656000000002"/>
    <n v="4"/>
    <n v="0.32"/>
    <n v="-317.15280000000001"/>
    <n v="-0.13235294117647059"/>
  </r>
  <r>
    <x v="12"/>
    <x v="0"/>
    <x v="0"/>
    <s v="United States"/>
    <s v="Houston"/>
    <x v="5"/>
    <n v="77036"/>
    <s v="Central"/>
    <s v="Office Supplies"/>
    <x v="4"/>
    <n v="131.136"/>
    <n v="4"/>
    <n v="0.2"/>
    <n v="-32.783999999999999"/>
    <n v="-0.25"/>
  </r>
  <r>
    <x v="12"/>
    <x v="0"/>
    <x v="0"/>
    <s v="United States"/>
    <s v="Houston"/>
    <x v="5"/>
    <n v="77036"/>
    <s v="Central"/>
    <s v="Technology"/>
    <x v="11"/>
    <n v="57.584000000000003"/>
    <n v="2"/>
    <n v="0.2"/>
    <n v="0.7198"/>
    <n v="1.2499999999999999E-2"/>
  </r>
  <r>
    <x v="106"/>
    <x v="2"/>
    <x v="0"/>
    <s v="United States"/>
    <s v="Miami"/>
    <x v="2"/>
    <n v="33180"/>
    <s v="South"/>
    <s v="Office Supplies"/>
    <x v="10"/>
    <n v="9.5679999999999996"/>
    <n v="2"/>
    <n v="0.2"/>
    <n v="3.4683999999999999"/>
    <n v="0.36249999999999999"/>
  </r>
  <r>
    <x v="107"/>
    <x v="1"/>
    <x v="1"/>
    <s v="United States"/>
    <s v="Wilmington"/>
    <x v="3"/>
    <n v="28403"/>
    <s v="South"/>
    <s v="Office Supplies"/>
    <x v="6"/>
    <n v="39.072000000000003"/>
    <n v="6"/>
    <n v="0.2"/>
    <n v="9.7680000000000007"/>
    <n v="0.25"/>
  </r>
  <r>
    <x v="20"/>
    <x v="1"/>
    <x v="0"/>
    <s v="United States"/>
    <s v="New York City"/>
    <x v="15"/>
    <n v="10024"/>
    <s v="East"/>
    <s v="Office Supplies"/>
    <x v="9"/>
    <n v="35.909999999999997"/>
    <n v="3"/>
    <n v="0"/>
    <n v="9.6957000000000004"/>
    <n v="0.27"/>
  </r>
  <r>
    <x v="8"/>
    <x v="1"/>
    <x v="0"/>
    <s v="United States"/>
    <s v="San Francisco"/>
    <x v="1"/>
    <n v="94110"/>
    <s v="West"/>
    <s v="Technology"/>
    <x v="11"/>
    <n v="179.95"/>
    <n v="5"/>
    <n v="0"/>
    <n v="37.789499999999997"/>
    <n v="0.21"/>
  </r>
  <r>
    <x v="8"/>
    <x v="1"/>
    <x v="0"/>
    <s v="United States"/>
    <s v="San Francisco"/>
    <x v="1"/>
    <n v="94110"/>
    <s v="West"/>
    <s v="Technology"/>
    <x v="16"/>
    <n v="1199.9760000000001"/>
    <n v="3"/>
    <n v="0.2"/>
    <n v="434.99130000000002"/>
    <n v="0.36249999999999999"/>
  </r>
  <r>
    <x v="8"/>
    <x v="1"/>
    <x v="0"/>
    <s v="United States"/>
    <s v="San Francisco"/>
    <x v="1"/>
    <n v="94110"/>
    <s v="West"/>
    <s v="Office Supplies"/>
    <x v="10"/>
    <n v="27.15"/>
    <n v="5"/>
    <n v="0"/>
    <n v="13.3035"/>
    <n v="0.49"/>
  </r>
  <r>
    <x v="8"/>
    <x v="1"/>
    <x v="0"/>
    <s v="United States"/>
    <s v="San Francisco"/>
    <x v="1"/>
    <n v="94110"/>
    <s v="West"/>
    <s v="Furniture"/>
    <x v="3"/>
    <n v="1004.024"/>
    <n v="7"/>
    <n v="0.2"/>
    <n v="-112.95269999999999"/>
    <n v="-0.11249999999999999"/>
  </r>
  <r>
    <x v="8"/>
    <x v="1"/>
    <x v="0"/>
    <s v="United States"/>
    <s v="San Francisco"/>
    <x v="1"/>
    <n v="94110"/>
    <s v="West"/>
    <s v="Office Supplies"/>
    <x v="10"/>
    <n v="9.68"/>
    <n v="1"/>
    <n v="0"/>
    <n v="4.6463999999999999"/>
    <n v="0.48"/>
  </r>
  <r>
    <x v="8"/>
    <x v="1"/>
    <x v="0"/>
    <s v="United States"/>
    <s v="San Francisco"/>
    <x v="1"/>
    <n v="94110"/>
    <s v="West"/>
    <s v="Office Supplies"/>
    <x v="2"/>
    <n v="28.35"/>
    <n v="9"/>
    <n v="0"/>
    <n v="13.608000000000001"/>
    <n v="0.48"/>
  </r>
  <r>
    <x v="8"/>
    <x v="1"/>
    <x v="0"/>
    <s v="United States"/>
    <s v="San Francisco"/>
    <x v="1"/>
    <n v="94110"/>
    <s v="West"/>
    <s v="Office Supplies"/>
    <x v="10"/>
    <n v="55.98"/>
    <n v="1"/>
    <n v="0"/>
    <n v="27.430199999999999"/>
    <n v="0.49"/>
  </r>
  <r>
    <x v="8"/>
    <x v="1"/>
    <x v="0"/>
    <s v="United States"/>
    <s v="San Francisco"/>
    <x v="1"/>
    <n v="94110"/>
    <s v="West"/>
    <s v="Furniture"/>
    <x v="0"/>
    <n v="1336.829"/>
    <n v="13"/>
    <n v="0.15"/>
    <n v="31.454799999999999"/>
    <n v="2.3529411764705882E-2"/>
  </r>
  <r>
    <x v="8"/>
    <x v="1"/>
    <x v="0"/>
    <s v="United States"/>
    <s v="San Francisco"/>
    <x v="1"/>
    <n v="94110"/>
    <s v="West"/>
    <s v="Furniture"/>
    <x v="1"/>
    <n v="113.568"/>
    <n v="2"/>
    <n v="0.2"/>
    <n v="-18.454799999999999"/>
    <n v="-0.16250000000000001"/>
  </r>
  <r>
    <x v="4"/>
    <x v="1"/>
    <x v="1"/>
    <s v="United States"/>
    <s v="Seattle"/>
    <x v="4"/>
    <n v="98105"/>
    <s v="West"/>
    <s v="Office Supplies"/>
    <x v="10"/>
    <n v="139.86000000000001"/>
    <n v="7"/>
    <n v="0"/>
    <n v="65.734200000000001"/>
    <n v="0.47"/>
  </r>
  <r>
    <x v="4"/>
    <x v="1"/>
    <x v="1"/>
    <s v="United States"/>
    <s v="Seattle"/>
    <x v="4"/>
    <n v="98105"/>
    <s v="West"/>
    <s v="Furniture"/>
    <x v="1"/>
    <n v="307.13600000000002"/>
    <n v="4"/>
    <n v="0.2"/>
    <n v="26.874400000000001"/>
    <n v="8.7499999999999994E-2"/>
  </r>
  <r>
    <x v="108"/>
    <x v="1"/>
    <x v="0"/>
    <s v="United States"/>
    <s v="Huntington Beach"/>
    <x v="1"/>
    <n v="92646"/>
    <s v="West"/>
    <s v="Office Supplies"/>
    <x v="6"/>
    <n v="95.92"/>
    <n v="8"/>
    <n v="0"/>
    <n v="25.898399999999999"/>
    <n v="0.26999999999999996"/>
  </r>
  <r>
    <x v="1"/>
    <x v="1"/>
    <x v="0"/>
    <s v="United States"/>
    <s v="Los Angeles"/>
    <x v="1"/>
    <n v="90004"/>
    <s v="West"/>
    <s v="Furniture"/>
    <x v="1"/>
    <n v="383.8"/>
    <n v="5"/>
    <n v="0.2"/>
    <n v="38.380000000000003"/>
    <n v="0.1"/>
  </r>
  <r>
    <x v="109"/>
    <x v="1"/>
    <x v="1"/>
    <s v="United States"/>
    <s v="Richmond"/>
    <x v="0"/>
    <n v="40475"/>
    <s v="South"/>
    <s v="Office Supplies"/>
    <x v="10"/>
    <n v="5.78"/>
    <n v="1"/>
    <n v="0"/>
    <n v="2.8321999999999998"/>
    <n v="0.48999999999999994"/>
  </r>
  <r>
    <x v="1"/>
    <x v="1"/>
    <x v="1"/>
    <s v="United States"/>
    <s v="Los Angeles"/>
    <x v="1"/>
    <n v="90045"/>
    <s v="West"/>
    <s v="Office Supplies"/>
    <x v="6"/>
    <n v="9.32"/>
    <n v="4"/>
    <n v="0"/>
    <n v="2.7027999999999999"/>
    <n v="0.28999999999999998"/>
  </r>
  <r>
    <x v="1"/>
    <x v="1"/>
    <x v="1"/>
    <s v="United States"/>
    <s v="Los Angeles"/>
    <x v="1"/>
    <n v="90045"/>
    <s v="West"/>
    <s v="Office Supplies"/>
    <x v="12"/>
    <n v="15.25"/>
    <n v="1"/>
    <n v="0"/>
    <n v="7.0149999999999997"/>
    <n v="0.45999999999999996"/>
  </r>
  <r>
    <x v="110"/>
    <x v="2"/>
    <x v="0"/>
    <s v="United States"/>
    <s v="Louisville"/>
    <x v="22"/>
    <n v="80027"/>
    <s v="West"/>
    <s v="Technology"/>
    <x v="11"/>
    <n v="196.75200000000001"/>
    <n v="6"/>
    <n v="0.2"/>
    <n v="56.566200000000002"/>
    <n v="0.28749999999999998"/>
  </r>
  <r>
    <x v="111"/>
    <x v="1"/>
    <x v="1"/>
    <s v="United States"/>
    <s v="Lawrence"/>
    <x v="31"/>
    <n v="1841"/>
    <s v="East"/>
    <s v="Furniture"/>
    <x v="5"/>
    <n v="56.56"/>
    <n v="4"/>
    <n v="0"/>
    <n v="14.7056"/>
    <n v="0.26"/>
  </r>
  <r>
    <x v="111"/>
    <x v="1"/>
    <x v="1"/>
    <s v="United States"/>
    <s v="Lawrence"/>
    <x v="31"/>
    <n v="1841"/>
    <s v="East"/>
    <s v="Office Supplies"/>
    <x v="4"/>
    <n v="32.700000000000003"/>
    <n v="3"/>
    <n v="0"/>
    <n v="8.5020000000000007"/>
    <n v="0.26"/>
  </r>
  <r>
    <x v="112"/>
    <x v="0"/>
    <x v="0"/>
    <s v="United States"/>
    <s v="Jackson"/>
    <x v="35"/>
    <n v="39212"/>
    <s v="South"/>
    <s v="Furniture"/>
    <x v="1"/>
    <n v="866.4"/>
    <n v="4"/>
    <n v="0"/>
    <n v="225.26400000000001"/>
    <n v="0.26"/>
  </r>
  <r>
    <x v="113"/>
    <x v="0"/>
    <x v="1"/>
    <s v="United States"/>
    <s v="Canton"/>
    <x v="12"/>
    <n v="48187"/>
    <s v="Central"/>
    <s v="Furniture"/>
    <x v="5"/>
    <n v="28.4"/>
    <n v="2"/>
    <n v="0"/>
    <n v="11.076000000000001"/>
    <n v="0.39"/>
  </r>
  <r>
    <x v="113"/>
    <x v="0"/>
    <x v="1"/>
    <s v="United States"/>
    <s v="Canton"/>
    <x v="12"/>
    <n v="48187"/>
    <s v="Central"/>
    <s v="Office Supplies"/>
    <x v="8"/>
    <n v="287.92"/>
    <n v="8"/>
    <n v="0"/>
    <n v="138.20160000000001"/>
    <n v="0.48000000000000004"/>
  </r>
  <r>
    <x v="114"/>
    <x v="2"/>
    <x v="2"/>
    <s v="United States"/>
    <s v="New Rochelle"/>
    <x v="15"/>
    <n v="10801"/>
    <s v="East"/>
    <s v="Technology"/>
    <x v="15"/>
    <n v="69.989999999999995"/>
    <n v="1"/>
    <n v="0"/>
    <n v="30.095700000000001"/>
    <n v="0.43000000000000005"/>
  </r>
  <r>
    <x v="52"/>
    <x v="1"/>
    <x v="1"/>
    <s v="United States"/>
    <s v="San Antonio"/>
    <x v="5"/>
    <n v="78207"/>
    <s v="Central"/>
    <s v="Office Supplies"/>
    <x v="6"/>
    <n v="6.6719999999999997"/>
    <n v="6"/>
    <n v="0.2"/>
    <n v="0.50039999999999996"/>
    <n v="7.4999999999999997E-2"/>
  </r>
  <r>
    <x v="115"/>
    <x v="1"/>
    <x v="2"/>
    <s v="United States"/>
    <s v="Gastonia"/>
    <x v="3"/>
    <n v="28052"/>
    <s v="South"/>
    <s v="Office Supplies"/>
    <x v="8"/>
    <n v="189.58799999999999"/>
    <n v="2"/>
    <n v="0.7"/>
    <n v="-145.35079999999999"/>
    <n v="-0.76666666666666661"/>
  </r>
  <r>
    <x v="115"/>
    <x v="1"/>
    <x v="2"/>
    <s v="United States"/>
    <s v="Gastonia"/>
    <x v="3"/>
    <n v="28052"/>
    <s v="South"/>
    <s v="Technology"/>
    <x v="11"/>
    <n v="408.74400000000003"/>
    <n v="7"/>
    <n v="0.2"/>
    <n v="76.639499999999998"/>
    <n v="0.18749999999999997"/>
  </r>
  <r>
    <x v="115"/>
    <x v="1"/>
    <x v="2"/>
    <s v="United States"/>
    <s v="Gastonia"/>
    <x v="3"/>
    <n v="28052"/>
    <s v="South"/>
    <s v="Technology"/>
    <x v="11"/>
    <n v="291.95999999999998"/>
    <n v="5"/>
    <n v="0.2"/>
    <n v="54.7425"/>
    <n v="0.1875"/>
  </r>
  <r>
    <x v="115"/>
    <x v="1"/>
    <x v="2"/>
    <s v="United States"/>
    <s v="Gastonia"/>
    <x v="3"/>
    <n v="28052"/>
    <s v="South"/>
    <s v="Office Supplies"/>
    <x v="4"/>
    <n v="4.7679999999999998"/>
    <n v="2"/>
    <n v="0.2"/>
    <n v="-0.77480000000000004"/>
    <n v="-0.16250000000000001"/>
  </r>
  <r>
    <x v="94"/>
    <x v="2"/>
    <x v="0"/>
    <s v="United States"/>
    <s v="Lowell"/>
    <x v="31"/>
    <n v="1852"/>
    <s v="East"/>
    <s v="Office Supplies"/>
    <x v="4"/>
    <n v="714.3"/>
    <n v="5"/>
    <n v="0"/>
    <n v="207.14699999999999"/>
    <n v="0.28999999999999998"/>
  </r>
  <r>
    <x v="116"/>
    <x v="1"/>
    <x v="0"/>
    <s v="United States"/>
    <s v="Jacksonville"/>
    <x v="2"/>
    <n v="32216"/>
    <s v="South"/>
    <s v="Office Supplies"/>
    <x v="8"/>
    <n v="4.8120000000000003"/>
    <n v="2"/>
    <n v="0.7"/>
    <n v="-3.6892"/>
    <n v="-0.76666666666666661"/>
  </r>
  <r>
    <x v="116"/>
    <x v="1"/>
    <x v="0"/>
    <s v="United States"/>
    <s v="Jacksonville"/>
    <x v="2"/>
    <n v="32216"/>
    <s v="South"/>
    <s v="Technology"/>
    <x v="11"/>
    <n v="247.8"/>
    <n v="5"/>
    <n v="0.2"/>
    <n v="-18.585000000000001"/>
    <n v="-7.4999999999999997E-2"/>
  </r>
  <r>
    <x v="22"/>
    <x v="0"/>
    <x v="2"/>
    <s v="United States"/>
    <s v="Chicago"/>
    <x v="10"/>
    <n v="60623"/>
    <s v="Central"/>
    <s v="Technology"/>
    <x v="15"/>
    <n v="1007.979"/>
    <n v="3"/>
    <n v="0.3"/>
    <n v="43.199100000000001"/>
    <n v="4.2857142857142858E-2"/>
  </r>
  <r>
    <x v="22"/>
    <x v="0"/>
    <x v="2"/>
    <s v="United States"/>
    <s v="Chicago"/>
    <x v="10"/>
    <n v="60623"/>
    <s v="Central"/>
    <s v="Office Supplies"/>
    <x v="10"/>
    <n v="313.488"/>
    <n v="7"/>
    <n v="0.2"/>
    <n v="113.63939999999999"/>
    <n v="0.36249999999999999"/>
  </r>
  <r>
    <x v="12"/>
    <x v="1"/>
    <x v="1"/>
    <s v="United States"/>
    <s v="Houston"/>
    <x v="5"/>
    <n v="77070"/>
    <s v="Central"/>
    <s v="Office Supplies"/>
    <x v="10"/>
    <n v="31.872"/>
    <n v="8"/>
    <n v="0.2"/>
    <n v="11.553599999999999"/>
    <n v="0.36249999999999999"/>
  </r>
  <r>
    <x v="20"/>
    <x v="0"/>
    <x v="1"/>
    <s v="United States"/>
    <s v="New York City"/>
    <x v="15"/>
    <n v="10024"/>
    <s v="East"/>
    <s v="Furniture"/>
    <x v="1"/>
    <n v="207.846"/>
    <n v="3"/>
    <n v="0.1"/>
    <n v="2.3094000000000001"/>
    <n v="1.1111111111111112E-2"/>
  </r>
  <r>
    <x v="68"/>
    <x v="0"/>
    <x v="0"/>
    <s v="United States"/>
    <s v="Detroit"/>
    <x v="12"/>
    <n v="48227"/>
    <s v="Central"/>
    <s v="Furniture"/>
    <x v="5"/>
    <n v="12.22"/>
    <n v="1"/>
    <n v="0"/>
    <n v="3.6659999999999999"/>
    <n v="0.3"/>
  </r>
  <r>
    <x v="68"/>
    <x v="0"/>
    <x v="0"/>
    <s v="United States"/>
    <s v="Detroit"/>
    <x v="12"/>
    <n v="48227"/>
    <s v="Central"/>
    <s v="Office Supplies"/>
    <x v="4"/>
    <n v="194.94"/>
    <n v="3"/>
    <n v="0"/>
    <n v="23.392800000000001"/>
    <n v="0.12000000000000001"/>
  </r>
  <r>
    <x v="68"/>
    <x v="0"/>
    <x v="0"/>
    <s v="United States"/>
    <s v="Detroit"/>
    <x v="12"/>
    <n v="48227"/>
    <s v="Central"/>
    <s v="Office Supplies"/>
    <x v="4"/>
    <n v="70.95"/>
    <n v="3"/>
    <n v="0"/>
    <n v="20.575500000000002"/>
    <n v="0.29000000000000004"/>
  </r>
  <r>
    <x v="68"/>
    <x v="0"/>
    <x v="0"/>
    <s v="United States"/>
    <s v="Detroit"/>
    <x v="12"/>
    <n v="48227"/>
    <s v="Central"/>
    <s v="Office Supplies"/>
    <x v="10"/>
    <n v="91.36"/>
    <n v="4"/>
    <n v="0"/>
    <n v="42.025599999999997"/>
    <n v="0.45999999999999996"/>
  </r>
  <r>
    <x v="68"/>
    <x v="0"/>
    <x v="0"/>
    <s v="United States"/>
    <s v="Detroit"/>
    <x v="12"/>
    <n v="48227"/>
    <s v="Central"/>
    <s v="Furniture"/>
    <x v="1"/>
    <n v="242.94"/>
    <n v="3"/>
    <n v="0"/>
    <n v="29.152799999999999"/>
    <n v="0.12"/>
  </r>
  <r>
    <x v="68"/>
    <x v="0"/>
    <x v="0"/>
    <s v="United States"/>
    <s v="Detroit"/>
    <x v="12"/>
    <n v="48227"/>
    <s v="Central"/>
    <s v="Office Supplies"/>
    <x v="2"/>
    <n v="22.05"/>
    <n v="7"/>
    <n v="0"/>
    <n v="10.584"/>
    <n v="0.48"/>
  </r>
  <r>
    <x v="117"/>
    <x v="0"/>
    <x v="0"/>
    <s v="United States"/>
    <s v="Columbus"/>
    <x v="14"/>
    <n v="47201"/>
    <s v="Central"/>
    <s v="Furniture"/>
    <x v="5"/>
    <n v="2.91"/>
    <n v="1"/>
    <n v="0"/>
    <n v="1.3676999999999999"/>
    <n v="0.47"/>
  </r>
  <r>
    <x v="118"/>
    <x v="0"/>
    <x v="0"/>
    <s v="United States"/>
    <s v="Auburn"/>
    <x v="15"/>
    <n v="13021"/>
    <s v="East"/>
    <s v="Office Supplies"/>
    <x v="6"/>
    <n v="59.52"/>
    <n v="3"/>
    <n v="0"/>
    <n v="15.475199999999999"/>
    <n v="0.25999999999999995"/>
  </r>
  <r>
    <x v="118"/>
    <x v="0"/>
    <x v="0"/>
    <s v="United States"/>
    <s v="Auburn"/>
    <x v="15"/>
    <n v="13021"/>
    <s v="East"/>
    <s v="Office Supplies"/>
    <x v="4"/>
    <n v="161.94"/>
    <n v="3"/>
    <n v="0"/>
    <n v="9.7164000000000001"/>
    <n v="6.0000000000000005E-2"/>
  </r>
  <r>
    <x v="118"/>
    <x v="0"/>
    <x v="0"/>
    <s v="United States"/>
    <s v="Auburn"/>
    <x v="15"/>
    <n v="13021"/>
    <s v="East"/>
    <s v="Office Supplies"/>
    <x v="6"/>
    <n v="263.88"/>
    <n v="6"/>
    <n v="0"/>
    <n v="71.247600000000006"/>
    <n v="0.27"/>
  </r>
  <r>
    <x v="118"/>
    <x v="0"/>
    <x v="0"/>
    <s v="United States"/>
    <s v="Auburn"/>
    <x v="15"/>
    <n v="13021"/>
    <s v="East"/>
    <s v="Office Supplies"/>
    <x v="6"/>
    <n v="30.48"/>
    <n v="3"/>
    <n v="0"/>
    <n v="7.9248000000000003"/>
    <n v="0.26"/>
  </r>
  <r>
    <x v="118"/>
    <x v="0"/>
    <x v="0"/>
    <s v="United States"/>
    <s v="Auburn"/>
    <x v="15"/>
    <n v="13021"/>
    <s v="East"/>
    <s v="Office Supplies"/>
    <x v="6"/>
    <n v="9.84"/>
    <n v="3"/>
    <n v="0"/>
    <n v="2.8536000000000001"/>
    <n v="0.29000000000000004"/>
  </r>
  <r>
    <x v="118"/>
    <x v="0"/>
    <x v="0"/>
    <s v="United States"/>
    <s v="Auburn"/>
    <x v="15"/>
    <n v="13021"/>
    <s v="East"/>
    <s v="Technology"/>
    <x v="7"/>
    <n v="35.119999999999997"/>
    <n v="4"/>
    <n v="0"/>
    <n v="9.1311999999999998"/>
    <n v="0.26"/>
  </r>
  <r>
    <x v="60"/>
    <x v="1"/>
    <x v="1"/>
    <s v="United States"/>
    <s v="Akron"/>
    <x v="24"/>
    <n v="44312"/>
    <s v="East"/>
    <s v="Furniture"/>
    <x v="3"/>
    <n v="284.36399999999998"/>
    <n v="2"/>
    <n v="0.4"/>
    <n v="-75.830399999999997"/>
    <n v="-0.26666666666666666"/>
  </r>
  <r>
    <x v="60"/>
    <x v="1"/>
    <x v="1"/>
    <s v="United States"/>
    <s v="Akron"/>
    <x v="24"/>
    <n v="44312"/>
    <s v="East"/>
    <s v="Office Supplies"/>
    <x v="4"/>
    <n v="665.40800000000002"/>
    <n v="2"/>
    <n v="0.2"/>
    <n v="66.540800000000004"/>
    <n v="0.1"/>
  </r>
  <r>
    <x v="119"/>
    <x v="1"/>
    <x v="1"/>
    <s v="United States"/>
    <s v="Norman"/>
    <x v="26"/>
    <n v="73071"/>
    <s v="Central"/>
    <s v="Technology"/>
    <x v="11"/>
    <n v="63.88"/>
    <n v="4"/>
    <n v="0"/>
    <n v="24.9132"/>
    <n v="0.38999999999999996"/>
  </r>
  <r>
    <x v="120"/>
    <x v="1"/>
    <x v="0"/>
    <s v="United States"/>
    <s v="Concord"/>
    <x v="1"/>
    <n v="94521"/>
    <s v="West"/>
    <s v="Furniture"/>
    <x v="1"/>
    <n v="129.56800000000001"/>
    <n v="2"/>
    <n v="0.2"/>
    <n v="-24.294"/>
    <n v="-0.1875"/>
  </r>
  <r>
    <x v="53"/>
    <x v="1"/>
    <x v="0"/>
    <s v="United States"/>
    <s v="Decatur"/>
    <x v="10"/>
    <n v="62521"/>
    <s v="Central"/>
    <s v="Furniture"/>
    <x v="1"/>
    <n v="747.55799999999999"/>
    <n v="3"/>
    <n v="0.3"/>
    <n v="-96.114599999999996"/>
    <n v="-0.12857142857142856"/>
  </r>
  <r>
    <x v="53"/>
    <x v="1"/>
    <x v="0"/>
    <s v="United States"/>
    <s v="Decatur"/>
    <x v="10"/>
    <n v="62521"/>
    <s v="Central"/>
    <s v="Office Supplies"/>
    <x v="12"/>
    <n v="8.9280000000000008"/>
    <n v="2"/>
    <n v="0.2"/>
    <n v="3.3479999999999999"/>
    <n v="0.37499999999999994"/>
  </r>
  <r>
    <x v="4"/>
    <x v="1"/>
    <x v="0"/>
    <s v="United States"/>
    <s v="Seattle"/>
    <x v="4"/>
    <n v="98115"/>
    <s v="West"/>
    <s v="Office Supplies"/>
    <x v="9"/>
    <n v="103.92"/>
    <n v="4"/>
    <n v="0"/>
    <n v="36.372"/>
    <n v="0.35"/>
  </r>
  <r>
    <x v="4"/>
    <x v="1"/>
    <x v="0"/>
    <s v="United States"/>
    <s v="Seattle"/>
    <x v="4"/>
    <n v="98115"/>
    <s v="West"/>
    <s v="Technology"/>
    <x v="11"/>
    <n v="899.91"/>
    <n v="9"/>
    <n v="0"/>
    <n v="377.9622"/>
    <n v="0.42"/>
  </r>
  <r>
    <x v="4"/>
    <x v="1"/>
    <x v="0"/>
    <s v="United States"/>
    <s v="Seattle"/>
    <x v="4"/>
    <n v="98115"/>
    <s v="West"/>
    <s v="Office Supplies"/>
    <x v="8"/>
    <n v="51.311999999999998"/>
    <n v="3"/>
    <n v="0.2"/>
    <n v="18.6006"/>
    <n v="0.36250000000000004"/>
  </r>
  <r>
    <x v="42"/>
    <x v="1"/>
    <x v="2"/>
    <s v="United States"/>
    <s v="Phoenix"/>
    <x v="16"/>
    <n v="85023"/>
    <s v="West"/>
    <s v="Furniture"/>
    <x v="5"/>
    <n v="23.56"/>
    <n v="5"/>
    <n v="0.2"/>
    <n v="7.0679999999999996"/>
    <n v="0.3"/>
  </r>
  <r>
    <x v="42"/>
    <x v="1"/>
    <x v="2"/>
    <s v="United States"/>
    <s v="Phoenix"/>
    <x v="16"/>
    <n v="85023"/>
    <s v="West"/>
    <s v="Furniture"/>
    <x v="3"/>
    <n v="1272.6300000000001"/>
    <n v="6"/>
    <n v="0.5"/>
    <n v="-814.48320000000001"/>
    <n v="-0.6399999999999999"/>
  </r>
  <r>
    <x v="42"/>
    <x v="1"/>
    <x v="2"/>
    <s v="United States"/>
    <s v="Phoenix"/>
    <x v="16"/>
    <n v="85023"/>
    <s v="West"/>
    <s v="Office Supplies"/>
    <x v="8"/>
    <n v="28.484999999999999"/>
    <n v="5"/>
    <n v="0.7"/>
    <n v="-20.888999999999999"/>
    <n v="-0.73333333333333328"/>
  </r>
  <r>
    <x v="42"/>
    <x v="1"/>
    <x v="2"/>
    <s v="United States"/>
    <s v="Phoenix"/>
    <x v="16"/>
    <n v="85023"/>
    <s v="West"/>
    <s v="Office Supplies"/>
    <x v="14"/>
    <n v="185.376"/>
    <n v="2"/>
    <n v="0.2"/>
    <n v="-34.758000000000003"/>
    <n v="-0.1875"/>
  </r>
  <r>
    <x v="42"/>
    <x v="1"/>
    <x v="2"/>
    <s v="United States"/>
    <s v="Phoenix"/>
    <x v="16"/>
    <n v="85023"/>
    <s v="West"/>
    <s v="Office Supplies"/>
    <x v="9"/>
    <n v="78.272000000000006"/>
    <n v="2"/>
    <n v="0.2"/>
    <n v="5.8704000000000001"/>
    <n v="7.4999999999999997E-2"/>
  </r>
  <r>
    <x v="121"/>
    <x v="1"/>
    <x v="2"/>
    <s v="United States"/>
    <s v="Park Ridge"/>
    <x v="10"/>
    <n v="60068"/>
    <s v="Central"/>
    <s v="Furniture"/>
    <x v="5"/>
    <n v="254.744"/>
    <n v="7"/>
    <n v="0.6"/>
    <n v="-312.06139999999999"/>
    <n v="-1.2249999999999999"/>
  </r>
  <r>
    <x v="122"/>
    <x v="1"/>
    <x v="1"/>
    <s v="United States"/>
    <s v="Amarillo"/>
    <x v="5"/>
    <n v="79109"/>
    <s v="Central"/>
    <s v="Furniture"/>
    <x v="0"/>
    <n v="205.33279999999999"/>
    <n v="2"/>
    <n v="0.32"/>
    <n v="-36.235199999999999"/>
    <n v="-0.17647058823529413"/>
  </r>
  <r>
    <x v="22"/>
    <x v="0"/>
    <x v="0"/>
    <s v="United States"/>
    <s v="Chicago"/>
    <x v="10"/>
    <n v="60610"/>
    <s v="Central"/>
    <s v="Office Supplies"/>
    <x v="8"/>
    <n v="4.7880000000000003"/>
    <n v="3"/>
    <n v="0.8"/>
    <n v="-7.9001999999999999"/>
    <n v="-1.65"/>
  </r>
  <r>
    <x v="123"/>
    <x v="1"/>
    <x v="1"/>
    <s v="United States"/>
    <s v="Lindenhurst"/>
    <x v="15"/>
    <n v="11757"/>
    <s v="East"/>
    <s v="Office Supplies"/>
    <x v="10"/>
    <n v="55.48"/>
    <n v="1"/>
    <n v="0"/>
    <n v="26.630400000000002"/>
    <n v="0.48000000000000004"/>
  </r>
  <r>
    <x v="8"/>
    <x v="0"/>
    <x v="0"/>
    <s v="United States"/>
    <s v="San Francisco"/>
    <x v="1"/>
    <n v="94110"/>
    <s v="West"/>
    <s v="Office Supplies"/>
    <x v="4"/>
    <n v="340.92"/>
    <n v="3"/>
    <n v="0"/>
    <n v="3.4091999999999998"/>
    <n v="9.9999999999999985E-3"/>
  </r>
  <r>
    <x v="8"/>
    <x v="0"/>
    <x v="0"/>
    <s v="United States"/>
    <s v="San Francisco"/>
    <x v="1"/>
    <n v="94110"/>
    <s v="West"/>
    <s v="Furniture"/>
    <x v="0"/>
    <n v="222.666"/>
    <n v="2"/>
    <n v="0.15"/>
    <n v="10.478400000000001"/>
    <n v="4.7058823529411771E-2"/>
  </r>
  <r>
    <x v="8"/>
    <x v="0"/>
    <x v="0"/>
    <s v="United States"/>
    <s v="San Francisco"/>
    <x v="1"/>
    <n v="94110"/>
    <s v="West"/>
    <s v="Technology"/>
    <x v="7"/>
    <n v="703.96799999999996"/>
    <n v="4"/>
    <n v="0.2"/>
    <n v="87.995999999999995"/>
    <n v="0.125"/>
  </r>
  <r>
    <x v="8"/>
    <x v="0"/>
    <x v="0"/>
    <s v="United States"/>
    <s v="San Francisco"/>
    <x v="1"/>
    <n v="94110"/>
    <s v="West"/>
    <s v="Office Supplies"/>
    <x v="4"/>
    <n v="92.52"/>
    <n v="6"/>
    <n v="0"/>
    <n v="24.980399999999999"/>
    <n v="0.27"/>
  </r>
  <r>
    <x v="8"/>
    <x v="0"/>
    <x v="0"/>
    <s v="United States"/>
    <s v="San Francisco"/>
    <x v="1"/>
    <n v="94110"/>
    <s v="West"/>
    <s v="Office Supplies"/>
    <x v="10"/>
    <n v="62.65"/>
    <n v="7"/>
    <n v="0"/>
    <n v="28.818999999999999"/>
    <n v="0.46"/>
  </r>
  <r>
    <x v="8"/>
    <x v="0"/>
    <x v="0"/>
    <s v="United States"/>
    <s v="San Francisco"/>
    <x v="1"/>
    <n v="94110"/>
    <s v="West"/>
    <s v="Office Supplies"/>
    <x v="10"/>
    <n v="94.85"/>
    <n v="5"/>
    <n v="0"/>
    <n v="45.527999999999999"/>
    <n v="0.48000000000000004"/>
  </r>
  <r>
    <x v="1"/>
    <x v="1"/>
    <x v="1"/>
    <s v="United States"/>
    <s v="Los Angeles"/>
    <x v="1"/>
    <n v="90008"/>
    <s v="West"/>
    <s v="Technology"/>
    <x v="7"/>
    <n v="95.76"/>
    <n v="6"/>
    <n v="0.2"/>
    <n v="7.1820000000000004"/>
    <n v="7.4999999999999997E-2"/>
  </r>
  <r>
    <x v="21"/>
    <x v="1"/>
    <x v="0"/>
    <s v="United States"/>
    <s v="Troy"/>
    <x v="15"/>
    <n v="12180"/>
    <s v="East"/>
    <s v="Furniture"/>
    <x v="5"/>
    <n v="40.200000000000003"/>
    <n v="3"/>
    <n v="0"/>
    <n v="19.295999999999999"/>
    <n v="0.47999999999999993"/>
  </r>
  <r>
    <x v="20"/>
    <x v="1"/>
    <x v="1"/>
    <s v="United States"/>
    <s v="New York City"/>
    <x v="15"/>
    <n v="10024"/>
    <s v="East"/>
    <s v="Office Supplies"/>
    <x v="6"/>
    <n v="14.7"/>
    <n v="5"/>
    <n v="0"/>
    <n v="6.6150000000000002"/>
    <n v="0.45"/>
  </r>
  <r>
    <x v="20"/>
    <x v="1"/>
    <x v="1"/>
    <s v="United States"/>
    <s v="New York City"/>
    <x v="15"/>
    <n v="10024"/>
    <s v="East"/>
    <s v="Office Supplies"/>
    <x v="4"/>
    <n v="704.25"/>
    <n v="5"/>
    <n v="0"/>
    <n v="84.51"/>
    <n v="0.12000000000000001"/>
  </r>
  <r>
    <x v="73"/>
    <x v="1"/>
    <x v="0"/>
    <s v="United States"/>
    <s v="San Diego"/>
    <x v="1"/>
    <n v="92024"/>
    <s v="West"/>
    <s v="Technology"/>
    <x v="11"/>
    <n v="9.09"/>
    <n v="3"/>
    <n v="0"/>
    <n v="1.9089"/>
    <n v="0.21000000000000002"/>
  </r>
  <r>
    <x v="20"/>
    <x v="1"/>
    <x v="0"/>
    <s v="United States"/>
    <s v="New York City"/>
    <x v="15"/>
    <n v="10024"/>
    <s v="East"/>
    <s v="Office Supplies"/>
    <x v="6"/>
    <n v="5.96"/>
    <n v="2"/>
    <n v="0"/>
    <n v="1.6688000000000001"/>
    <n v="0.28000000000000003"/>
  </r>
  <r>
    <x v="20"/>
    <x v="1"/>
    <x v="0"/>
    <s v="United States"/>
    <s v="New York City"/>
    <x v="15"/>
    <n v="10024"/>
    <s v="East"/>
    <s v="Technology"/>
    <x v="11"/>
    <n v="159.97999999999999"/>
    <n v="2"/>
    <n v="0"/>
    <n v="57.592799999999997"/>
    <n v="0.36"/>
  </r>
  <r>
    <x v="1"/>
    <x v="2"/>
    <x v="2"/>
    <s v="United States"/>
    <s v="Los Angeles"/>
    <x v="1"/>
    <n v="90045"/>
    <s v="West"/>
    <s v="Office Supplies"/>
    <x v="2"/>
    <n v="29.6"/>
    <n v="2"/>
    <n v="0"/>
    <n v="14.8"/>
    <n v="0.5"/>
  </r>
  <r>
    <x v="1"/>
    <x v="2"/>
    <x v="2"/>
    <s v="United States"/>
    <s v="Los Angeles"/>
    <x v="1"/>
    <n v="90045"/>
    <s v="West"/>
    <s v="Furniture"/>
    <x v="0"/>
    <n v="514.16499999999996"/>
    <n v="5"/>
    <n v="0.15"/>
    <n v="-30.245000000000001"/>
    <n v="-5.8823529411764712E-2"/>
  </r>
  <r>
    <x v="1"/>
    <x v="2"/>
    <x v="2"/>
    <s v="United States"/>
    <s v="Los Angeles"/>
    <x v="1"/>
    <n v="90045"/>
    <s v="West"/>
    <s v="Technology"/>
    <x v="7"/>
    <n v="279.95999999999998"/>
    <n v="5"/>
    <n v="0.2"/>
    <n v="17.497499999999999"/>
    <n v="6.25E-2"/>
  </r>
  <r>
    <x v="22"/>
    <x v="2"/>
    <x v="0"/>
    <s v="United States"/>
    <s v="Chicago"/>
    <x v="10"/>
    <n v="60610"/>
    <s v="Central"/>
    <s v="Technology"/>
    <x v="7"/>
    <n v="2735.9520000000002"/>
    <n v="6"/>
    <n v="0.2"/>
    <n v="341.99400000000003"/>
    <n v="0.125"/>
  </r>
  <r>
    <x v="124"/>
    <x v="0"/>
    <x v="2"/>
    <s v="United States"/>
    <s v="Huntsville"/>
    <x v="5"/>
    <n v="77340"/>
    <s v="Central"/>
    <s v="Technology"/>
    <x v="7"/>
    <n v="7.992"/>
    <n v="1"/>
    <n v="0.2"/>
    <n v="0.59940000000000004"/>
    <n v="7.5000000000000011E-2"/>
  </r>
  <r>
    <x v="124"/>
    <x v="0"/>
    <x v="2"/>
    <s v="United States"/>
    <s v="Huntsville"/>
    <x v="5"/>
    <n v="77340"/>
    <s v="Central"/>
    <s v="Technology"/>
    <x v="11"/>
    <n v="63.984000000000002"/>
    <n v="2"/>
    <n v="0.2"/>
    <n v="10.397399999999999"/>
    <n v="0.16249999999999998"/>
  </r>
  <r>
    <x v="124"/>
    <x v="0"/>
    <x v="2"/>
    <s v="United States"/>
    <s v="Huntsville"/>
    <x v="5"/>
    <n v="77340"/>
    <s v="Central"/>
    <s v="Office Supplies"/>
    <x v="6"/>
    <n v="70.367999999999995"/>
    <n v="2"/>
    <n v="0.2"/>
    <n v="6.1571999999999996"/>
    <n v="8.7499999999999994E-2"/>
  </r>
  <r>
    <x v="125"/>
    <x v="1"/>
    <x v="0"/>
    <s v="United States"/>
    <s v="Rochester"/>
    <x v="15"/>
    <n v="14609"/>
    <s v="East"/>
    <s v="Office Supplies"/>
    <x v="4"/>
    <n v="449.15"/>
    <n v="5"/>
    <n v="0"/>
    <n v="8.9830000000000005"/>
    <n v="2.0000000000000004E-2"/>
  </r>
  <r>
    <x v="125"/>
    <x v="1"/>
    <x v="0"/>
    <s v="United States"/>
    <s v="Rochester"/>
    <x v="15"/>
    <n v="14609"/>
    <s v="East"/>
    <s v="Office Supplies"/>
    <x v="12"/>
    <n v="11.07"/>
    <n v="3"/>
    <n v="0"/>
    <n v="5.0922000000000001"/>
    <n v="0.46"/>
  </r>
  <r>
    <x v="4"/>
    <x v="1"/>
    <x v="0"/>
    <s v="United States"/>
    <s v="Seattle"/>
    <x v="4"/>
    <n v="98115"/>
    <s v="West"/>
    <s v="Technology"/>
    <x v="11"/>
    <n v="93.98"/>
    <n v="2"/>
    <n v="0"/>
    <n v="13.1572"/>
    <n v="0.13999999999999999"/>
  </r>
  <r>
    <x v="26"/>
    <x v="0"/>
    <x v="0"/>
    <s v="United States"/>
    <s v="Memphis"/>
    <x v="18"/>
    <n v="38109"/>
    <s v="South"/>
    <s v="Furniture"/>
    <x v="3"/>
    <n v="189.88200000000001"/>
    <n v="3"/>
    <n v="0.4"/>
    <n v="-94.941000000000003"/>
    <n v="-0.5"/>
  </r>
  <r>
    <x v="126"/>
    <x v="1"/>
    <x v="0"/>
    <s v="United States"/>
    <s v="Fayetteville"/>
    <x v="36"/>
    <n v="72701"/>
    <s v="South"/>
    <s v="Office Supplies"/>
    <x v="12"/>
    <n v="105.42"/>
    <n v="2"/>
    <n v="0"/>
    <n v="51.655799999999999"/>
    <n v="0.49"/>
  </r>
  <r>
    <x v="127"/>
    <x v="1"/>
    <x v="0"/>
    <s v="United States"/>
    <s v="Costa Mesa"/>
    <x v="1"/>
    <n v="92627"/>
    <s v="West"/>
    <s v="Office Supplies"/>
    <x v="8"/>
    <n v="119.616"/>
    <n v="8"/>
    <n v="0.2"/>
    <n v="40.370399999999997"/>
    <n v="0.33749999999999997"/>
  </r>
  <r>
    <x v="127"/>
    <x v="1"/>
    <x v="0"/>
    <s v="United States"/>
    <s v="Costa Mesa"/>
    <x v="1"/>
    <n v="92627"/>
    <s v="West"/>
    <s v="Furniture"/>
    <x v="5"/>
    <n v="255.76"/>
    <n v="4"/>
    <n v="0"/>
    <n v="81.843199999999996"/>
    <n v="0.32"/>
  </r>
  <r>
    <x v="127"/>
    <x v="1"/>
    <x v="0"/>
    <s v="United States"/>
    <s v="Costa Mesa"/>
    <x v="1"/>
    <n v="92627"/>
    <s v="West"/>
    <s v="Furniture"/>
    <x v="1"/>
    <n v="241.56800000000001"/>
    <n v="2"/>
    <n v="0.2"/>
    <n v="18.117599999999999"/>
    <n v="7.4999999999999997E-2"/>
  </r>
  <r>
    <x v="127"/>
    <x v="1"/>
    <x v="0"/>
    <s v="United States"/>
    <s v="Costa Mesa"/>
    <x v="1"/>
    <n v="92627"/>
    <s v="West"/>
    <s v="Furniture"/>
    <x v="5"/>
    <n v="69.3"/>
    <n v="9"/>
    <n v="0"/>
    <n v="22.869"/>
    <n v="0.33"/>
  </r>
  <r>
    <x v="128"/>
    <x v="1"/>
    <x v="1"/>
    <s v="United States"/>
    <s v="Parker"/>
    <x v="22"/>
    <n v="80134"/>
    <s v="West"/>
    <s v="Office Supplies"/>
    <x v="8"/>
    <n v="22.62"/>
    <n v="2"/>
    <n v="0.7"/>
    <n v="-15.08"/>
    <n v="-0.66666666666666663"/>
  </r>
  <r>
    <x v="128"/>
    <x v="1"/>
    <x v="1"/>
    <s v="United States"/>
    <s v="Parker"/>
    <x v="22"/>
    <n v="80134"/>
    <s v="West"/>
    <s v="Office Supplies"/>
    <x v="8"/>
    <n v="14.952"/>
    <n v="2"/>
    <n v="0.7"/>
    <n v="-11.961600000000001"/>
    <n v="-0.8"/>
  </r>
  <r>
    <x v="128"/>
    <x v="1"/>
    <x v="1"/>
    <s v="United States"/>
    <s v="Parker"/>
    <x v="22"/>
    <n v="80134"/>
    <s v="West"/>
    <s v="Furniture"/>
    <x v="1"/>
    <n v="801.56799999999998"/>
    <n v="2"/>
    <n v="0.2"/>
    <n v="50.097999999999999"/>
    <n v="6.25E-2"/>
  </r>
  <r>
    <x v="128"/>
    <x v="1"/>
    <x v="1"/>
    <s v="United States"/>
    <s v="Parker"/>
    <x v="22"/>
    <n v="80134"/>
    <s v="West"/>
    <s v="Office Supplies"/>
    <x v="8"/>
    <n v="2.3759999999999999"/>
    <n v="3"/>
    <n v="0.7"/>
    <n v="-1.9008"/>
    <n v="-0.8"/>
  </r>
  <r>
    <x v="128"/>
    <x v="1"/>
    <x v="1"/>
    <s v="United States"/>
    <s v="Parker"/>
    <x v="22"/>
    <n v="80134"/>
    <s v="West"/>
    <s v="Office Supplies"/>
    <x v="10"/>
    <n v="32.792000000000002"/>
    <n v="1"/>
    <n v="0.2"/>
    <n v="11.8871"/>
    <n v="0.36249999999999999"/>
  </r>
  <r>
    <x v="20"/>
    <x v="0"/>
    <x v="1"/>
    <s v="United States"/>
    <s v="New York City"/>
    <x v="15"/>
    <n v="10024"/>
    <s v="East"/>
    <s v="Office Supplies"/>
    <x v="8"/>
    <n v="15.92"/>
    <n v="5"/>
    <n v="0.2"/>
    <n v="5.3730000000000002"/>
    <n v="0.33750000000000002"/>
  </r>
  <r>
    <x v="129"/>
    <x v="1"/>
    <x v="0"/>
    <s v="United States"/>
    <s v="Atlanta"/>
    <x v="32"/>
    <n v="30318"/>
    <s v="South"/>
    <s v="Office Supplies"/>
    <x v="6"/>
    <n v="2.74"/>
    <n v="1"/>
    <n v="0"/>
    <n v="0.73980000000000001"/>
    <n v="0.26999999999999996"/>
  </r>
  <r>
    <x v="129"/>
    <x v="1"/>
    <x v="0"/>
    <s v="United States"/>
    <s v="Atlanta"/>
    <x v="32"/>
    <n v="30318"/>
    <s v="South"/>
    <s v="Office Supplies"/>
    <x v="6"/>
    <n v="8.34"/>
    <n v="3"/>
    <n v="0"/>
    <n v="2.1684000000000001"/>
    <n v="0.26"/>
  </r>
  <r>
    <x v="129"/>
    <x v="1"/>
    <x v="0"/>
    <s v="United States"/>
    <s v="Atlanta"/>
    <x v="32"/>
    <n v="30318"/>
    <s v="South"/>
    <s v="Office Supplies"/>
    <x v="4"/>
    <n v="46.74"/>
    <n v="3"/>
    <n v="0"/>
    <n v="11.685"/>
    <n v="0.25"/>
  </r>
  <r>
    <x v="129"/>
    <x v="1"/>
    <x v="0"/>
    <s v="United States"/>
    <s v="Atlanta"/>
    <x v="32"/>
    <n v="30318"/>
    <s v="South"/>
    <s v="Office Supplies"/>
    <x v="8"/>
    <n v="6354.95"/>
    <n v="5"/>
    <n v="0"/>
    <n v="3177.4749999999999"/>
    <n v="0.5"/>
  </r>
  <r>
    <x v="130"/>
    <x v="2"/>
    <x v="0"/>
    <s v="United States"/>
    <s v="Gladstone"/>
    <x v="25"/>
    <n v="64118"/>
    <s v="Central"/>
    <s v="Furniture"/>
    <x v="5"/>
    <n v="126.3"/>
    <n v="3"/>
    <n v="0"/>
    <n v="40.415999999999997"/>
    <n v="0.32"/>
  </r>
  <r>
    <x v="130"/>
    <x v="2"/>
    <x v="0"/>
    <s v="United States"/>
    <s v="Gladstone"/>
    <x v="25"/>
    <n v="64118"/>
    <s v="Central"/>
    <s v="Technology"/>
    <x v="11"/>
    <n v="38.04"/>
    <n v="2"/>
    <n v="0"/>
    <n v="12.172800000000001"/>
    <n v="0.32"/>
  </r>
  <r>
    <x v="46"/>
    <x v="2"/>
    <x v="0"/>
    <s v="United States"/>
    <s v="Newark"/>
    <x v="24"/>
    <n v="43055"/>
    <s v="East"/>
    <s v="Office Supplies"/>
    <x v="6"/>
    <n v="7.1520000000000001"/>
    <n v="3"/>
    <n v="0.2"/>
    <n v="0.71519999999999995"/>
    <n v="9.9999999999999992E-2"/>
  </r>
  <r>
    <x v="1"/>
    <x v="1"/>
    <x v="0"/>
    <s v="United States"/>
    <s v="Los Angeles"/>
    <x v="1"/>
    <n v="90049"/>
    <s v="West"/>
    <s v="Office Supplies"/>
    <x v="6"/>
    <n v="6.63"/>
    <n v="3"/>
    <n v="0"/>
    <n v="1.7901"/>
    <n v="0.27"/>
  </r>
  <r>
    <x v="1"/>
    <x v="1"/>
    <x v="0"/>
    <s v="United States"/>
    <s v="Los Angeles"/>
    <x v="1"/>
    <n v="90049"/>
    <s v="West"/>
    <s v="Office Supplies"/>
    <x v="6"/>
    <n v="5.88"/>
    <n v="2"/>
    <n v="0"/>
    <n v="1.7052"/>
    <n v="0.29000000000000004"/>
  </r>
  <r>
    <x v="131"/>
    <x v="1"/>
    <x v="2"/>
    <s v="United States"/>
    <s v="Great Falls"/>
    <x v="37"/>
    <n v="59405"/>
    <s v="West"/>
    <s v="Technology"/>
    <x v="16"/>
    <n v="2999.95"/>
    <n v="5"/>
    <n v="0"/>
    <n v="1379.9770000000001"/>
    <n v="0.46000000000000008"/>
  </r>
  <r>
    <x v="131"/>
    <x v="1"/>
    <x v="2"/>
    <s v="United States"/>
    <s v="Great Falls"/>
    <x v="37"/>
    <n v="59405"/>
    <s v="West"/>
    <s v="Office Supplies"/>
    <x v="4"/>
    <n v="51.45"/>
    <n v="3"/>
    <n v="0"/>
    <n v="13.891500000000001"/>
    <n v="0.27"/>
  </r>
  <r>
    <x v="131"/>
    <x v="1"/>
    <x v="2"/>
    <s v="United States"/>
    <s v="Great Falls"/>
    <x v="37"/>
    <n v="59405"/>
    <s v="West"/>
    <s v="Office Supplies"/>
    <x v="10"/>
    <n v="11.96"/>
    <n v="2"/>
    <n v="0"/>
    <n v="5.3819999999999997"/>
    <n v="0.44999999999999996"/>
  </r>
  <r>
    <x v="131"/>
    <x v="1"/>
    <x v="2"/>
    <s v="United States"/>
    <s v="Great Falls"/>
    <x v="37"/>
    <n v="59405"/>
    <s v="West"/>
    <s v="Office Supplies"/>
    <x v="4"/>
    <n v="1126.02"/>
    <n v="3"/>
    <n v="0"/>
    <n v="56.301000000000002"/>
    <n v="0.05"/>
  </r>
  <r>
    <x v="12"/>
    <x v="1"/>
    <x v="0"/>
    <s v="United States"/>
    <s v="Houston"/>
    <x v="5"/>
    <n v="77041"/>
    <s v="Central"/>
    <s v="Technology"/>
    <x v="11"/>
    <n v="18.391999999999999"/>
    <n v="1"/>
    <n v="0.2"/>
    <n v="5.2877000000000001"/>
    <n v="0.28750000000000003"/>
  </r>
  <r>
    <x v="12"/>
    <x v="1"/>
    <x v="0"/>
    <s v="United States"/>
    <s v="Houston"/>
    <x v="5"/>
    <n v="77041"/>
    <s v="Central"/>
    <s v="Office Supplies"/>
    <x v="4"/>
    <n v="129.56800000000001"/>
    <n v="2"/>
    <n v="0.2"/>
    <n v="-25.913599999999999"/>
    <n v="-0.19999999999999998"/>
  </r>
  <r>
    <x v="12"/>
    <x v="1"/>
    <x v="0"/>
    <s v="United States"/>
    <s v="Houston"/>
    <x v="5"/>
    <n v="77041"/>
    <s v="Central"/>
    <s v="Office Supplies"/>
    <x v="8"/>
    <n v="14.112"/>
    <n v="9"/>
    <n v="0.8"/>
    <n v="-21.167999999999999"/>
    <n v="-1.5"/>
  </r>
  <r>
    <x v="68"/>
    <x v="2"/>
    <x v="1"/>
    <s v="United States"/>
    <s v="Detroit"/>
    <x v="12"/>
    <n v="48234"/>
    <s v="Central"/>
    <s v="Furniture"/>
    <x v="3"/>
    <n v="210.98"/>
    <n v="2"/>
    <n v="0"/>
    <n v="21.097999999999999"/>
    <n v="0.1"/>
  </r>
  <r>
    <x v="1"/>
    <x v="2"/>
    <x v="0"/>
    <s v="United States"/>
    <s v="Los Angeles"/>
    <x v="1"/>
    <n v="90032"/>
    <s v="West"/>
    <s v="Technology"/>
    <x v="7"/>
    <n v="55.176000000000002"/>
    <n v="3"/>
    <n v="0.2"/>
    <n v="-12.4146"/>
    <n v="-0.22500000000000001"/>
  </r>
  <r>
    <x v="1"/>
    <x v="2"/>
    <x v="0"/>
    <s v="United States"/>
    <s v="Los Angeles"/>
    <x v="1"/>
    <n v="90032"/>
    <s v="West"/>
    <s v="Technology"/>
    <x v="11"/>
    <n v="66.260000000000005"/>
    <n v="2"/>
    <n v="0"/>
    <n v="27.166599999999999"/>
    <n v="0.41"/>
  </r>
  <r>
    <x v="111"/>
    <x v="1"/>
    <x v="0"/>
    <s v="United States"/>
    <s v="Lawrence"/>
    <x v="31"/>
    <n v="1841"/>
    <s v="East"/>
    <s v="Office Supplies"/>
    <x v="13"/>
    <n v="22.2"/>
    <n v="5"/>
    <n v="0"/>
    <n v="10.433999999999999"/>
    <n v="0.47"/>
  </r>
  <r>
    <x v="132"/>
    <x v="1"/>
    <x v="2"/>
    <s v="United States"/>
    <s v="Lakeland"/>
    <x v="2"/>
    <n v="33801"/>
    <s v="South"/>
    <s v="Furniture"/>
    <x v="1"/>
    <n v="683.952"/>
    <n v="3"/>
    <n v="0.2"/>
    <n v="42.747"/>
    <n v="6.25E-2"/>
  </r>
  <r>
    <x v="132"/>
    <x v="1"/>
    <x v="2"/>
    <s v="United States"/>
    <s v="Lakeland"/>
    <x v="2"/>
    <n v="33801"/>
    <s v="South"/>
    <s v="Furniture"/>
    <x v="5"/>
    <n v="45.695999999999998"/>
    <n v="3"/>
    <n v="0.2"/>
    <n v="5.1407999999999996"/>
    <n v="0.1125"/>
  </r>
  <r>
    <x v="10"/>
    <x v="1"/>
    <x v="0"/>
    <s v="United States"/>
    <s v="Philadelphia"/>
    <x v="9"/>
    <n v="19134"/>
    <s v="East"/>
    <s v="Office Supplies"/>
    <x v="4"/>
    <n v="36.335999999999999"/>
    <n v="3"/>
    <n v="0.2"/>
    <n v="-7.2671999999999999"/>
    <n v="-0.2"/>
  </r>
  <r>
    <x v="10"/>
    <x v="1"/>
    <x v="0"/>
    <s v="United States"/>
    <s v="Philadelphia"/>
    <x v="9"/>
    <n v="19134"/>
    <s v="East"/>
    <s v="Office Supplies"/>
    <x v="14"/>
    <n v="666.24800000000005"/>
    <n v="1"/>
    <n v="0.2"/>
    <n v="-149.9058"/>
    <n v="-0.22499999999999998"/>
  </r>
  <r>
    <x v="10"/>
    <x v="1"/>
    <x v="0"/>
    <s v="United States"/>
    <s v="Philadelphia"/>
    <x v="9"/>
    <n v="19134"/>
    <s v="East"/>
    <s v="Office Supplies"/>
    <x v="12"/>
    <n v="52.512"/>
    <n v="6"/>
    <n v="0.2"/>
    <n v="19.692"/>
    <n v="0.375"/>
  </r>
  <r>
    <x v="1"/>
    <x v="0"/>
    <x v="1"/>
    <s v="United States"/>
    <s v="Los Angeles"/>
    <x v="1"/>
    <n v="90036"/>
    <s v="West"/>
    <s v="Furniture"/>
    <x v="1"/>
    <n v="190.72"/>
    <n v="1"/>
    <n v="0.2"/>
    <n v="11.92"/>
    <n v="6.25E-2"/>
  </r>
  <r>
    <x v="1"/>
    <x v="1"/>
    <x v="0"/>
    <s v="United States"/>
    <s v="Los Angeles"/>
    <x v="1"/>
    <n v="90032"/>
    <s v="West"/>
    <s v="Furniture"/>
    <x v="5"/>
    <n v="47.94"/>
    <n v="3"/>
    <n v="0"/>
    <n v="2.3969999999999998"/>
    <n v="4.9999999999999996E-2"/>
  </r>
  <r>
    <x v="133"/>
    <x v="0"/>
    <x v="0"/>
    <s v="United States"/>
    <s v="Montgomery"/>
    <x v="19"/>
    <n v="36116"/>
    <s v="South"/>
    <s v="Technology"/>
    <x v="7"/>
    <n v="979.95"/>
    <n v="5"/>
    <n v="0"/>
    <n v="274.38600000000002"/>
    <n v="0.28000000000000003"/>
  </r>
  <r>
    <x v="133"/>
    <x v="0"/>
    <x v="0"/>
    <s v="United States"/>
    <s v="Montgomery"/>
    <x v="19"/>
    <n v="36116"/>
    <s v="South"/>
    <s v="Office Supplies"/>
    <x v="8"/>
    <n v="22.75"/>
    <n v="5"/>
    <n v="0"/>
    <n v="11.375"/>
    <n v="0.5"/>
  </r>
  <r>
    <x v="134"/>
    <x v="1"/>
    <x v="0"/>
    <s v="United States"/>
    <s v="Mesa"/>
    <x v="16"/>
    <n v="85204"/>
    <s v="West"/>
    <s v="Office Supplies"/>
    <x v="4"/>
    <n v="16.768000000000001"/>
    <n v="2"/>
    <n v="0.2"/>
    <n v="1.4672000000000001"/>
    <n v="8.7499999999999994E-2"/>
  </r>
  <r>
    <x v="22"/>
    <x v="0"/>
    <x v="0"/>
    <s v="United States"/>
    <s v="Chicago"/>
    <x v="10"/>
    <n v="60653"/>
    <s v="Central"/>
    <s v="Office Supplies"/>
    <x v="8"/>
    <n v="42.616"/>
    <n v="7"/>
    <n v="0.8"/>
    <n v="-68.185599999999994"/>
    <n v="-1.5999999999999999"/>
  </r>
  <r>
    <x v="20"/>
    <x v="1"/>
    <x v="2"/>
    <s v="United States"/>
    <s v="New York City"/>
    <x v="15"/>
    <n v="10009"/>
    <s v="East"/>
    <s v="Office Supplies"/>
    <x v="8"/>
    <n v="10.752000000000001"/>
    <n v="4"/>
    <n v="0.2"/>
    <n v="3.36"/>
    <n v="0.31249999999999994"/>
  </r>
  <r>
    <x v="0"/>
    <x v="1"/>
    <x v="0"/>
    <s v="United States"/>
    <s v="Henderson"/>
    <x v="0"/>
    <n v="42420"/>
    <s v="South"/>
    <s v="Office Supplies"/>
    <x v="9"/>
    <n v="152.94"/>
    <n v="3"/>
    <n v="0"/>
    <n v="41.293799999999997"/>
    <n v="0.26999999999999996"/>
  </r>
  <r>
    <x v="0"/>
    <x v="1"/>
    <x v="0"/>
    <s v="United States"/>
    <s v="Henderson"/>
    <x v="0"/>
    <n v="42420"/>
    <s v="South"/>
    <s v="Furniture"/>
    <x v="1"/>
    <n v="283.92"/>
    <n v="4"/>
    <n v="0"/>
    <n v="70.98"/>
    <n v="0.25"/>
  </r>
  <r>
    <x v="135"/>
    <x v="2"/>
    <x v="0"/>
    <s v="United States"/>
    <s v="Green Bay"/>
    <x v="6"/>
    <n v="54302"/>
    <s v="Central"/>
    <s v="Technology"/>
    <x v="11"/>
    <n v="468.9"/>
    <n v="6"/>
    <n v="0"/>
    <n v="206.316"/>
    <n v="0.44"/>
  </r>
  <r>
    <x v="98"/>
    <x v="2"/>
    <x v="1"/>
    <s v="United States"/>
    <s v="Tucson"/>
    <x v="16"/>
    <n v="85705"/>
    <s v="West"/>
    <s v="Technology"/>
    <x v="7"/>
    <n v="380.86399999999998"/>
    <n v="8"/>
    <n v="0.2"/>
    <n v="38.086399999999998"/>
    <n v="0.1"/>
  </r>
  <r>
    <x v="136"/>
    <x v="1"/>
    <x v="0"/>
    <s v="United States"/>
    <s v="Springfield"/>
    <x v="24"/>
    <n v="45503"/>
    <s v="East"/>
    <s v="Office Supplies"/>
    <x v="4"/>
    <n v="646.77599999999995"/>
    <n v="9"/>
    <n v="0.2"/>
    <n v="-145.52459999999999"/>
    <n v="-0.22500000000000001"/>
  </r>
  <r>
    <x v="5"/>
    <x v="1"/>
    <x v="0"/>
    <s v="United States"/>
    <s v="Fort Worth"/>
    <x v="5"/>
    <n v="76106"/>
    <s v="Central"/>
    <s v="Technology"/>
    <x v="11"/>
    <n v="58.112000000000002"/>
    <n v="2"/>
    <n v="0.2"/>
    <n v="7.2640000000000002"/>
    <n v="0.125"/>
  </r>
  <r>
    <x v="5"/>
    <x v="1"/>
    <x v="0"/>
    <s v="United States"/>
    <s v="Fort Worth"/>
    <x v="5"/>
    <n v="76106"/>
    <s v="Central"/>
    <s v="Technology"/>
    <x v="7"/>
    <n v="100.792"/>
    <n v="1"/>
    <n v="0.2"/>
    <n v="6.2995000000000001"/>
    <n v="6.25E-2"/>
  </r>
  <r>
    <x v="5"/>
    <x v="1"/>
    <x v="0"/>
    <s v="United States"/>
    <s v="Fort Worth"/>
    <x v="5"/>
    <n v="76106"/>
    <s v="Central"/>
    <s v="Furniture"/>
    <x v="5"/>
    <n v="66.111999999999995"/>
    <n v="4"/>
    <n v="0.6"/>
    <n v="-84.2928"/>
    <n v="-1.2750000000000001"/>
  </r>
  <r>
    <x v="20"/>
    <x v="2"/>
    <x v="2"/>
    <s v="United States"/>
    <s v="New York City"/>
    <x v="15"/>
    <n v="10035"/>
    <s v="East"/>
    <s v="Office Supplies"/>
    <x v="8"/>
    <n v="41.28"/>
    <n v="6"/>
    <n v="0.2"/>
    <n v="13.932"/>
    <n v="0.33750000000000002"/>
  </r>
  <r>
    <x v="20"/>
    <x v="2"/>
    <x v="2"/>
    <s v="United States"/>
    <s v="New York City"/>
    <x v="15"/>
    <n v="10035"/>
    <s v="East"/>
    <s v="Office Supplies"/>
    <x v="10"/>
    <n v="13.36"/>
    <n v="2"/>
    <n v="0"/>
    <n v="6.4127999999999998"/>
    <n v="0.48"/>
  </r>
  <r>
    <x v="22"/>
    <x v="0"/>
    <x v="1"/>
    <s v="United States"/>
    <s v="Chicago"/>
    <x v="10"/>
    <n v="60653"/>
    <s v="Central"/>
    <s v="Office Supplies"/>
    <x v="4"/>
    <n v="250.27199999999999"/>
    <n v="9"/>
    <n v="0.2"/>
    <n v="15.641999999999999"/>
    <n v="6.25E-2"/>
  </r>
  <r>
    <x v="22"/>
    <x v="0"/>
    <x v="1"/>
    <s v="United States"/>
    <s v="Chicago"/>
    <x v="10"/>
    <n v="60653"/>
    <s v="Central"/>
    <s v="Office Supplies"/>
    <x v="8"/>
    <n v="11.364000000000001"/>
    <n v="3"/>
    <n v="0.8"/>
    <n v="-17.045999999999999"/>
    <n v="-1.4999999999999998"/>
  </r>
  <r>
    <x v="22"/>
    <x v="0"/>
    <x v="1"/>
    <s v="United States"/>
    <s v="Chicago"/>
    <x v="10"/>
    <n v="60653"/>
    <s v="Central"/>
    <s v="Office Supplies"/>
    <x v="14"/>
    <n v="8.7200000000000006"/>
    <n v="5"/>
    <n v="0.2"/>
    <n v="-1.744"/>
    <n v="-0.19999999999999998"/>
  </r>
  <r>
    <x v="8"/>
    <x v="0"/>
    <x v="0"/>
    <s v="United States"/>
    <s v="San Francisco"/>
    <x v="1"/>
    <n v="94110"/>
    <s v="West"/>
    <s v="Furniture"/>
    <x v="1"/>
    <n v="1121.568"/>
    <n v="2"/>
    <n v="0.2"/>
    <n v="0"/>
    <n v="0"/>
  </r>
  <r>
    <x v="116"/>
    <x v="2"/>
    <x v="0"/>
    <s v="United States"/>
    <s v="Jacksonville"/>
    <x v="2"/>
    <n v="32216"/>
    <s v="South"/>
    <s v="Furniture"/>
    <x v="5"/>
    <n v="34.503999999999998"/>
    <n v="1"/>
    <n v="0.2"/>
    <n v="6.0381999999999998"/>
    <n v="0.17500000000000002"/>
  </r>
  <r>
    <x v="12"/>
    <x v="1"/>
    <x v="0"/>
    <s v="United States"/>
    <s v="Houston"/>
    <x v="5"/>
    <n v="77070"/>
    <s v="Central"/>
    <s v="Office Supplies"/>
    <x v="13"/>
    <n v="10.824"/>
    <n v="3"/>
    <n v="0.2"/>
    <n v="2.5707"/>
    <n v="0.23749999999999999"/>
  </r>
  <r>
    <x v="137"/>
    <x v="0"/>
    <x v="1"/>
    <s v="United States"/>
    <s v="Anaheim"/>
    <x v="1"/>
    <n v="92804"/>
    <s v="West"/>
    <s v="Office Supplies"/>
    <x v="4"/>
    <n v="1295.78"/>
    <n v="2"/>
    <n v="0"/>
    <n v="310.98719999999997"/>
    <n v="0.24"/>
  </r>
  <r>
    <x v="107"/>
    <x v="0"/>
    <x v="0"/>
    <s v="United States"/>
    <s v="Wilmington"/>
    <x v="3"/>
    <n v="28403"/>
    <s v="South"/>
    <s v="Office Supplies"/>
    <x v="6"/>
    <n v="19.456"/>
    <n v="4"/>
    <n v="0.2"/>
    <n v="3.4047999999999998"/>
    <n v="0.17499999999999999"/>
  </r>
  <r>
    <x v="1"/>
    <x v="1"/>
    <x v="0"/>
    <s v="United States"/>
    <s v="Los Angeles"/>
    <x v="1"/>
    <n v="90045"/>
    <s v="West"/>
    <s v="Office Supplies"/>
    <x v="2"/>
    <n v="20.7"/>
    <n v="2"/>
    <n v="0"/>
    <n v="9.9359999999999999"/>
    <n v="0.48000000000000004"/>
  </r>
  <r>
    <x v="1"/>
    <x v="1"/>
    <x v="0"/>
    <s v="United States"/>
    <s v="Los Angeles"/>
    <x v="1"/>
    <n v="90045"/>
    <s v="West"/>
    <s v="Furniture"/>
    <x v="3"/>
    <n v="1335.68"/>
    <n v="4"/>
    <n v="0.2"/>
    <n v="-217.048"/>
    <n v="-0.16250000000000001"/>
  </r>
  <r>
    <x v="1"/>
    <x v="1"/>
    <x v="0"/>
    <s v="United States"/>
    <s v="Los Angeles"/>
    <x v="1"/>
    <n v="90045"/>
    <s v="West"/>
    <s v="Office Supplies"/>
    <x v="10"/>
    <n v="32.4"/>
    <n v="5"/>
    <n v="0"/>
    <n v="15.552"/>
    <n v="0.48"/>
  </r>
  <r>
    <x v="8"/>
    <x v="0"/>
    <x v="0"/>
    <s v="United States"/>
    <s v="San Francisco"/>
    <x v="1"/>
    <n v="94110"/>
    <s v="West"/>
    <s v="Furniture"/>
    <x v="5"/>
    <n v="42.6"/>
    <n v="3"/>
    <n v="0"/>
    <n v="16.614000000000001"/>
    <n v="0.39"/>
  </r>
  <r>
    <x v="8"/>
    <x v="0"/>
    <x v="0"/>
    <s v="United States"/>
    <s v="San Francisco"/>
    <x v="1"/>
    <n v="94110"/>
    <s v="West"/>
    <s v="Office Supplies"/>
    <x v="8"/>
    <n v="84.055999999999997"/>
    <n v="7"/>
    <n v="0.2"/>
    <n v="27.318200000000001"/>
    <n v="0.32500000000000001"/>
  </r>
  <r>
    <x v="70"/>
    <x v="0"/>
    <x v="0"/>
    <s v="United States"/>
    <s v="Tampa"/>
    <x v="2"/>
    <n v="33614"/>
    <s v="South"/>
    <s v="Office Supplies"/>
    <x v="9"/>
    <n v="13"/>
    <n v="5"/>
    <n v="0.2"/>
    <n v="1.3"/>
    <n v="0.1"/>
  </r>
  <r>
    <x v="70"/>
    <x v="0"/>
    <x v="0"/>
    <s v="United States"/>
    <s v="Tampa"/>
    <x v="2"/>
    <n v="33614"/>
    <s v="South"/>
    <s v="Furniture"/>
    <x v="5"/>
    <n v="13.128"/>
    <n v="3"/>
    <n v="0.2"/>
    <n v="3.7743000000000002"/>
    <n v="0.28750000000000003"/>
  </r>
  <r>
    <x v="4"/>
    <x v="2"/>
    <x v="0"/>
    <s v="United States"/>
    <s v="Seattle"/>
    <x v="4"/>
    <n v="98105"/>
    <s v="West"/>
    <s v="Office Supplies"/>
    <x v="13"/>
    <n v="3.96"/>
    <n v="2"/>
    <n v="0"/>
    <n v="0"/>
    <n v="0"/>
  </r>
  <r>
    <x v="4"/>
    <x v="2"/>
    <x v="0"/>
    <s v="United States"/>
    <s v="Seattle"/>
    <x v="4"/>
    <n v="98105"/>
    <s v="West"/>
    <s v="Office Supplies"/>
    <x v="2"/>
    <n v="2.61"/>
    <n v="1"/>
    <n v="0"/>
    <n v="1.2005999999999999"/>
    <n v="0.45999999999999996"/>
  </r>
  <r>
    <x v="1"/>
    <x v="2"/>
    <x v="0"/>
    <s v="United States"/>
    <s v="Los Angeles"/>
    <x v="1"/>
    <n v="90008"/>
    <s v="West"/>
    <s v="Technology"/>
    <x v="7"/>
    <n v="374.37599999999998"/>
    <n v="3"/>
    <n v="0.2"/>
    <n v="46.796999999999997"/>
    <n v="0.125"/>
  </r>
  <r>
    <x v="4"/>
    <x v="1"/>
    <x v="1"/>
    <s v="United States"/>
    <s v="Seattle"/>
    <x v="4"/>
    <n v="98105"/>
    <s v="West"/>
    <s v="Office Supplies"/>
    <x v="10"/>
    <n v="91.84"/>
    <n v="8"/>
    <n v="0"/>
    <n v="45.001600000000003"/>
    <n v="0.49"/>
  </r>
  <r>
    <x v="4"/>
    <x v="1"/>
    <x v="1"/>
    <s v="United States"/>
    <s v="Seattle"/>
    <x v="4"/>
    <n v="98105"/>
    <s v="West"/>
    <s v="Office Supplies"/>
    <x v="8"/>
    <n v="81.087999999999994"/>
    <n v="7"/>
    <n v="0.2"/>
    <n v="27.3672"/>
    <n v="0.33750000000000002"/>
  </r>
  <r>
    <x v="4"/>
    <x v="1"/>
    <x v="1"/>
    <s v="United States"/>
    <s v="Seattle"/>
    <x v="4"/>
    <n v="98105"/>
    <s v="West"/>
    <s v="Office Supplies"/>
    <x v="10"/>
    <n v="19.440000000000001"/>
    <n v="3"/>
    <n v="0"/>
    <n v="9.3312000000000008"/>
    <n v="0.48000000000000004"/>
  </r>
  <r>
    <x v="4"/>
    <x v="1"/>
    <x v="1"/>
    <s v="United States"/>
    <s v="Seattle"/>
    <x v="4"/>
    <n v="98105"/>
    <s v="West"/>
    <s v="Furniture"/>
    <x v="1"/>
    <n v="451.15199999999999"/>
    <n v="3"/>
    <n v="0.2"/>
    <n v="0"/>
    <n v="0"/>
  </r>
  <r>
    <x v="20"/>
    <x v="1"/>
    <x v="0"/>
    <s v="United States"/>
    <s v="New York City"/>
    <x v="15"/>
    <n v="10024"/>
    <s v="East"/>
    <s v="Office Supplies"/>
    <x v="2"/>
    <n v="72.45"/>
    <n v="7"/>
    <n v="0"/>
    <n v="34.776000000000003"/>
    <n v="0.48000000000000004"/>
  </r>
  <r>
    <x v="20"/>
    <x v="1"/>
    <x v="0"/>
    <s v="United States"/>
    <s v="New York City"/>
    <x v="15"/>
    <n v="10024"/>
    <s v="East"/>
    <s v="Office Supplies"/>
    <x v="13"/>
    <n v="13.96"/>
    <n v="4"/>
    <n v="0"/>
    <n v="6.4215999999999998"/>
    <n v="0.45999999999999996"/>
  </r>
  <r>
    <x v="20"/>
    <x v="1"/>
    <x v="0"/>
    <s v="United States"/>
    <s v="New York City"/>
    <x v="15"/>
    <n v="10024"/>
    <s v="East"/>
    <s v="Office Supplies"/>
    <x v="8"/>
    <n v="33.264000000000003"/>
    <n v="7"/>
    <n v="0.2"/>
    <n v="11.226599999999999"/>
    <n v="0.33749999999999997"/>
  </r>
  <r>
    <x v="20"/>
    <x v="1"/>
    <x v="0"/>
    <s v="United States"/>
    <s v="New York City"/>
    <x v="15"/>
    <n v="10024"/>
    <s v="East"/>
    <s v="Technology"/>
    <x v="7"/>
    <n v="14.85"/>
    <n v="3"/>
    <n v="0"/>
    <n v="4.0095000000000001"/>
    <n v="0.27"/>
  </r>
  <r>
    <x v="138"/>
    <x v="1"/>
    <x v="0"/>
    <s v="United States"/>
    <s v="Marysville"/>
    <x v="4"/>
    <n v="98270"/>
    <s v="West"/>
    <s v="Office Supplies"/>
    <x v="6"/>
    <n v="8.82"/>
    <n v="3"/>
    <n v="0"/>
    <n v="2.3814000000000002"/>
    <n v="0.27"/>
  </r>
  <r>
    <x v="89"/>
    <x v="0"/>
    <x v="0"/>
    <s v="United States"/>
    <s v="Long Beach"/>
    <x v="1"/>
    <n v="90805"/>
    <s v="West"/>
    <s v="Office Supplies"/>
    <x v="10"/>
    <n v="160.72"/>
    <n v="14"/>
    <n v="0"/>
    <n v="78.752799999999993"/>
    <n v="0.48999999999999994"/>
  </r>
  <r>
    <x v="89"/>
    <x v="0"/>
    <x v="0"/>
    <s v="United States"/>
    <s v="Long Beach"/>
    <x v="1"/>
    <n v="90805"/>
    <s v="West"/>
    <s v="Office Supplies"/>
    <x v="10"/>
    <n v="19.920000000000002"/>
    <n v="4"/>
    <n v="0"/>
    <n v="9.7607999999999997"/>
    <n v="0.48999999999999994"/>
  </r>
  <r>
    <x v="89"/>
    <x v="0"/>
    <x v="0"/>
    <s v="United States"/>
    <s v="Long Beach"/>
    <x v="1"/>
    <n v="90805"/>
    <s v="West"/>
    <s v="Office Supplies"/>
    <x v="14"/>
    <n v="7.3"/>
    <n v="2"/>
    <n v="0"/>
    <n v="2.19"/>
    <n v="0.3"/>
  </r>
  <r>
    <x v="22"/>
    <x v="1"/>
    <x v="0"/>
    <s v="United States"/>
    <s v="Chicago"/>
    <x v="10"/>
    <n v="60610"/>
    <s v="Central"/>
    <s v="Office Supplies"/>
    <x v="4"/>
    <n v="69.712000000000003"/>
    <n v="2"/>
    <n v="0.2"/>
    <n v="8.7140000000000004"/>
    <n v="0.125"/>
  </r>
  <r>
    <x v="22"/>
    <x v="1"/>
    <x v="0"/>
    <s v="United States"/>
    <s v="Chicago"/>
    <x v="10"/>
    <n v="60610"/>
    <s v="Central"/>
    <s v="Furniture"/>
    <x v="5"/>
    <n v="8.7919999999999998"/>
    <n v="1"/>
    <n v="0.6"/>
    <n v="-5.7148000000000003"/>
    <n v="-0.65"/>
  </r>
  <r>
    <x v="1"/>
    <x v="1"/>
    <x v="0"/>
    <s v="United States"/>
    <s v="Los Angeles"/>
    <x v="1"/>
    <n v="90004"/>
    <s v="West"/>
    <s v="Office Supplies"/>
    <x v="14"/>
    <n v="51.52"/>
    <n v="4"/>
    <n v="0"/>
    <n v="1.5456000000000001"/>
    <n v="0.03"/>
  </r>
  <r>
    <x v="61"/>
    <x v="1"/>
    <x v="0"/>
    <s v="United States"/>
    <s v="Denver"/>
    <x v="22"/>
    <n v="80219"/>
    <s v="West"/>
    <s v="Technology"/>
    <x v="7"/>
    <n v="470.37599999999998"/>
    <n v="3"/>
    <n v="0.2"/>
    <n v="52.917299999999997"/>
    <n v="0.1125"/>
  </r>
  <r>
    <x v="61"/>
    <x v="1"/>
    <x v="0"/>
    <s v="United States"/>
    <s v="Denver"/>
    <x v="22"/>
    <n v="80219"/>
    <s v="West"/>
    <s v="Technology"/>
    <x v="7"/>
    <n v="105.584"/>
    <n v="2"/>
    <n v="0.2"/>
    <n v="9.2385999999999999"/>
    <n v="8.7499999999999994E-2"/>
  </r>
  <r>
    <x v="61"/>
    <x v="1"/>
    <x v="0"/>
    <s v="United States"/>
    <s v="Denver"/>
    <x v="22"/>
    <n v="80219"/>
    <s v="West"/>
    <s v="Office Supplies"/>
    <x v="9"/>
    <n v="31.152000000000001"/>
    <n v="3"/>
    <n v="0.2"/>
    <n v="3.5045999999999999"/>
    <n v="0.11249999999999999"/>
  </r>
  <r>
    <x v="61"/>
    <x v="1"/>
    <x v="0"/>
    <s v="United States"/>
    <s v="Denver"/>
    <x v="22"/>
    <n v="80219"/>
    <s v="West"/>
    <s v="Office Supplies"/>
    <x v="8"/>
    <n v="6.7830000000000004"/>
    <n v="7"/>
    <n v="0.7"/>
    <n v="-4.7481"/>
    <n v="-0.7"/>
  </r>
  <r>
    <x v="61"/>
    <x v="1"/>
    <x v="0"/>
    <s v="United States"/>
    <s v="Denver"/>
    <x v="22"/>
    <n v="80219"/>
    <s v="West"/>
    <s v="Technology"/>
    <x v="7"/>
    <n v="406.36799999999999"/>
    <n v="4"/>
    <n v="0.2"/>
    <n v="30.477599999999999"/>
    <n v="7.4999999999999997E-2"/>
  </r>
  <r>
    <x v="109"/>
    <x v="1"/>
    <x v="0"/>
    <s v="United States"/>
    <s v="Richmond"/>
    <x v="0"/>
    <n v="40475"/>
    <s v="South"/>
    <s v="Furniture"/>
    <x v="1"/>
    <n v="70.98"/>
    <n v="1"/>
    <n v="0"/>
    <n v="4.9686000000000003"/>
    <n v="7.0000000000000007E-2"/>
  </r>
  <r>
    <x v="109"/>
    <x v="1"/>
    <x v="0"/>
    <s v="United States"/>
    <s v="Richmond"/>
    <x v="0"/>
    <n v="40475"/>
    <s v="South"/>
    <s v="Office Supplies"/>
    <x v="2"/>
    <n v="294.93"/>
    <n v="3"/>
    <n v="0"/>
    <n v="144.51570000000001"/>
    <n v="0.49000000000000005"/>
  </r>
  <r>
    <x v="139"/>
    <x v="1"/>
    <x v="0"/>
    <s v="United States"/>
    <s v="Salem"/>
    <x v="21"/>
    <n v="97301"/>
    <s v="West"/>
    <s v="Technology"/>
    <x v="7"/>
    <n v="84.784000000000006"/>
    <n v="2"/>
    <n v="0.2"/>
    <n v="-20.136199999999999"/>
    <n v="-0.23749999999999996"/>
  </r>
  <r>
    <x v="139"/>
    <x v="1"/>
    <x v="0"/>
    <s v="United States"/>
    <s v="Salem"/>
    <x v="21"/>
    <n v="97301"/>
    <s v="West"/>
    <s v="Office Supplies"/>
    <x v="10"/>
    <n v="20.736000000000001"/>
    <n v="4"/>
    <n v="0.2"/>
    <n v="7.2576000000000001"/>
    <n v="0.35"/>
  </r>
  <r>
    <x v="139"/>
    <x v="1"/>
    <x v="0"/>
    <s v="United States"/>
    <s v="Salem"/>
    <x v="21"/>
    <n v="97301"/>
    <s v="West"/>
    <s v="Office Supplies"/>
    <x v="8"/>
    <n v="16.821000000000002"/>
    <n v="3"/>
    <n v="0.7"/>
    <n v="-12.896100000000001"/>
    <n v="-0.76666666666666661"/>
  </r>
  <r>
    <x v="139"/>
    <x v="1"/>
    <x v="0"/>
    <s v="United States"/>
    <s v="Salem"/>
    <x v="21"/>
    <n v="97301"/>
    <s v="West"/>
    <s v="Office Supplies"/>
    <x v="10"/>
    <n v="10.368"/>
    <n v="2"/>
    <n v="0.2"/>
    <n v="3.6288"/>
    <n v="0.35"/>
  </r>
  <r>
    <x v="140"/>
    <x v="1"/>
    <x v="0"/>
    <s v="United States"/>
    <s v="Laredo"/>
    <x v="5"/>
    <n v="78041"/>
    <s v="Central"/>
    <s v="Office Supplies"/>
    <x v="6"/>
    <n v="9.3439999999999994"/>
    <n v="2"/>
    <n v="0.2"/>
    <n v="1.1679999999999999"/>
    <n v="0.125"/>
  </r>
  <r>
    <x v="140"/>
    <x v="1"/>
    <x v="0"/>
    <s v="United States"/>
    <s v="Laredo"/>
    <x v="5"/>
    <n v="78041"/>
    <s v="Central"/>
    <s v="Technology"/>
    <x v="11"/>
    <n v="31.2"/>
    <n v="3"/>
    <n v="0.2"/>
    <n v="9.75"/>
    <n v="0.3125"/>
  </r>
  <r>
    <x v="73"/>
    <x v="1"/>
    <x v="0"/>
    <s v="United States"/>
    <s v="San Diego"/>
    <x v="1"/>
    <n v="92024"/>
    <s v="West"/>
    <s v="Office Supplies"/>
    <x v="9"/>
    <n v="76.12"/>
    <n v="2"/>
    <n v="0"/>
    <n v="22.0748"/>
    <n v="0.28999999999999998"/>
  </r>
  <r>
    <x v="73"/>
    <x v="1"/>
    <x v="0"/>
    <s v="United States"/>
    <s v="San Diego"/>
    <x v="1"/>
    <n v="92024"/>
    <s v="West"/>
    <s v="Technology"/>
    <x v="16"/>
    <n v="1199.9760000000001"/>
    <n v="3"/>
    <n v="0.2"/>
    <n v="434.99130000000002"/>
    <n v="0.36249999999999999"/>
  </r>
  <r>
    <x v="73"/>
    <x v="1"/>
    <x v="0"/>
    <s v="United States"/>
    <s v="San Diego"/>
    <x v="1"/>
    <n v="92024"/>
    <s v="West"/>
    <s v="Technology"/>
    <x v="7"/>
    <n v="445.96"/>
    <n v="5"/>
    <n v="0.2"/>
    <n v="55.744999999999997"/>
    <n v="0.125"/>
  </r>
  <r>
    <x v="73"/>
    <x v="1"/>
    <x v="0"/>
    <s v="United States"/>
    <s v="San Diego"/>
    <x v="1"/>
    <n v="92024"/>
    <s v="West"/>
    <s v="Furniture"/>
    <x v="5"/>
    <n v="327.76"/>
    <n v="8"/>
    <n v="0"/>
    <n v="91.772800000000004"/>
    <n v="0.28000000000000003"/>
  </r>
  <r>
    <x v="10"/>
    <x v="2"/>
    <x v="0"/>
    <s v="United States"/>
    <s v="Philadelphia"/>
    <x v="9"/>
    <n v="19134"/>
    <s v="East"/>
    <s v="Office Supplies"/>
    <x v="14"/>
    <n v="11.632"/>
    <n v="2"/>
    <n v="0.2"/>
    <n v="1.0178"/>
    <n v="8.7500000000000008E-2"/>
  </r>
  <r>
    <x v="10"/>
    <x v="1"/>
    <x v="0"/>
    <s v="United States"/>
    <s v="Philadelphia"/>
    <x v="9"/>
    <n v="19120"/>
    <s v="East"/>
    <s v="Technology"/>
    <x v="7"/>
    <n v="143.982"/>
    <n v="3"/>
    <n v="0.4"/>
    <n v="-28.796399999999998"/>
    <n v="-0.19999999999999998"/>
  </r>
  <r>
    <x v="10"/>
    <x v="1"/>
    <x v="0"/>
    <s v="United States"/>
    <s v="Philadelphia"/>
    <x v="9"/>
    <n v="19120"/>
    <s v="East"/>
    <s v="Technology"/>
    <x v="7"/>
    <n v="494.37599999999998"/>
    <n v="4"/>
    <n v="0.4"/>
    <n v="-115.3544"/>
    <n v="-0.23333333333333334"/>
  </r>
  <r>
    <x v="10"/>
    <x v="1"/>
    <x v="0"/>
    <s v="United States"/>
    <s v="Philadelphia"/>
    <x v="9"/>
    <n v="19120"/>
    <s v="East"/>
    <s v="Office Supplies"/>
    <x v="14"/>
    <n v="5.84"/>
    <n v="2"/>
    <n v="0.2"/>
    <n v="0.73"/>
    <n v="0.125"/>
  </r>
  <r>
    <x v="70"/>
    <x v="1"/>
    <x v="0"/>
    <s v="United States"/>
    <s v="Tampa"/>
    <x v="2"/>
    <n v="33614"/>
    <s v="South"/>
    <s v="Office Supplies"/>
    <x v="4"/>
    <n v="142.77600000000001"/>
    <n v="1"/>
    <n v="0.2"/>
    <n v="17.847000000000001"/>
    <n v="0.125"/>
  </r>
  <r>
    <x v="70"/>
    <x v="1"/>
    <x v="0"/>
    <s v="United States"/>
    <s v="Tampa"/>
    <x v="2"/>
    <n v="33614"/>
    <s v="South"/>
    <s v="Furniture"/>
    <x v="5"/>
    <n v="45.695999999999998"/>
    <n v="3"/>
    <n v="0.2"/>
    <n v="5.1407999999999996"/>
    <n v="0.1125"/>
  </r>
  <r>
    <x v="70"/>
    <x v="1"/>
    <x v="0"/>
    <s v="United States"/>
    <s v="Tampa"/>
    <x v="2"/>
    <n v="33614"/>
    <s v="South"/>
    <s v="Office Supplies"/>
    <x v="8"/>
    <n v="7.218"/>
    <n v="3"/>
    <n v="0.7"/>
    <n v="-5.5338000000000003"/>
    <n v="-0.76666666666666672"/>
  </r>
  <r>
    <x v="70"/>
    <x v="1"/>
    <x v="0"/>
    <s v="United States"/>
    <s v="Tampa"/>
    <x v="2"/>
    <n v="33614"/>
    <s v="South"/>
    <s v="Office Supplies"/>
    <x v="8"/>
    <n v="43.188000000000002"/>
    <n v="4"/>
    <n v="0.7"/>
    <n v="-31.671199999999999"/>
    <n v="-0.73333333333333328"/>
  </r>
  <r>
    <x v="70"/>
    <x v="1"/>
    <x v="0"/>
    <s v="United States"/>
    <s v="Tampa"/>
    <x v="2"/>
    <n v="33614"/>
    <s v="South"/>
    <s v="Office Supplies"/>
    <x v="10"/>
    <n v="131.904"/>
    <n v="3"/>
    <n v="0.2"/>
    <n v="47.815199999999997"/>
    <n v="0.36249999999999999"/>
  </r>
  <r>
    <x v="10"/>
    <x v="1"/>
    <x v="0"/>
    <s v="United States"/>
    <s v="Philadelphia"/>
    <x v="9"/>
    <n v="19134"/>
    <s v="East"/>
    <s v="Office Supplies"/>
    <x v="8"/>
    <n v="3.282"/>
    <n v="2"/>
    <n v="0.7"/>
    <n v="-2.6255999999999999"/>
    <n v="-0.79999999999999993"/>
  </r>
  <r>
    <x v="10"/>
    <x v="1"/>
    <x v="0"/>
    <s v="United States"/>
    <s v="Philadelphia"/>
    <x v="9"/>
    <n v="19134"/>
    <s v="East"/>
    <s v="Office Supplies"/>
    <x v="6"/>
    <n v="21.167999999999999"/>
    <n v="9"/>
    <n v="0.2"/>
    <n v="2.3814000000000002"/>
    <n v="0.11250000000000002"/>
  </r>
  <r>
    <x v="10"/>
    <x v="1"/>
    <x v="0"/>
    <s v="United States"/>
    <s v="Philadelphia"/>
    <x v="9"/>
    <n v="19134"/>
    <s v="East"/>
    <s v="Technology"/>
    <x v="7"/>
    <n v="55.188000000000002"/>
    <n v="2"/>
    <n v="0.4"/>
    <n v="-10.117800000000001"/>
    <n v="-0.18333333333333335"/>
  </r>
  <r>
    <x v="62"/>
    <x v="2"/>
    <x v="1"/>
    <s v="United States"/>
    <s v="Dallas"/>
    <x v="5"/>
    <n v="75217"/>
    <s v="Central"/>
    <s v="Technology"/>
    <x v="7"/>
    <n v="369.57600000000002"/>
    <n v="3"/>
    <n v="0.2"/>
    <n v="41.577300000000001"/>
    <n v="0.1125"/>
  </r>
  <r>
    <x v="62"/>
    <x v="2"/>
    <x v="1"/>
    <s v="United States"/>
    <s v="Dallas"/>
    <x v="5"/>
    <n v="75217"/>
    <s v="Central"/>
    <s v="Office Supplies"/>
    <x v="2"/>
    <n v="15.712"/>
    <n v="4"/>
    <n v="0.2"/>
    <n v="5.6955999999999998"/>
    <n v="0.36249999999999999"/>
  </r>
  <r>
    <x v="10"/>
    <x v="0"/>
    <x v="1"/>
    <s v="United States"/>
    <s v="Philadelphia"/>
    <x v="9"/>
    <n v="19143"/>
    <s v="East"/>
    <s v="Office Supplies"/>
    <x v="10"/>
    <n v="8.4480000000000004"/>
    <n v="2"/>
    <n v="0.2"/>
    <n v="2.64"/>
    <n v="0.3125"/>
  </r>
  <r>
    <x v="10"/>
    <x v="0"/>
    <x v="1"/>
    <s v="United States"/>
    <s v="Philadelphia"/>
    <x v="9"/>
    <n v="19143"/>
    <s v="East"/>
    <s v="Technology"/>
    <x v="7"/>
    <n v="728.94600000000003"/>
    <n v="9"/>
    <n v="0.4"/>
    <n v="-157.9383"/>
    <n v="-0.21666666666666665"/>
  </r>
  <r>
    <x v="141"/>
    <x v="0"/>
    <x v="0"/>
    <s v="United States"/>
    <s v="Grove City"/>
    <x v="24"/>
    <n v="43123"/>
    <s v="East"/>
    <s v="Technology"/>
    <x v="7"/>
    <n v="119.94"/>
    <n v="10"/>
    <n v="0.4"/>
    <n v="15.992000000000001"/>
    <n v="0.13333333333333333"/>
  </r>
  <r>
    <x v="141"/>
    <x v="0"/>
    <x v="0"/>
    <s v="United States"/>
    <s v="Grove City"/>
    <x v="24"/>
    <n v="43123"/>
    <s v="East"/>
    <s v="Office Supplies"/>
    <x v="8"/>
    <n v="3.6480000000000001"/>
    <n v="2"/>
    <n v="0.7"/>
    <n v="-2.7968000000000002"/>
    <n v="-0.76666666666666672"/>
  </r>
  <r>
    <x v="20"/>
    <x v="0"/>
    <x v="1"/>
    <s v="United States"/>
    <s v="New York City"/>
    <x v="15"/>
    <n v="10011"/>
    <s v="East"/>
    <s v="Furniture"/>
    <x v="5"/>
    <n v="40.479999999999997"/>
    <n v="2"/>
    <n v="0"/>
    <n v="15.7872"/>
    <n v="0.39"/>
  </r>
  <r>
    <x v="20"/>
    <x v="0"/>
    <x v="1"/>
    <s v="United States"/>
    <s v="New York City"/>
    <x v="15"/>
    <n v="10011"/>
    <s v="East"/>
    <s v="Furniture"/>
    <x v="5"/>
    <n v="9.94"/>
    <n v="2"/>
    <n v="0"/>
    <n v="3.0813999999999999"/>
    <n v="0.31"/>
  </r>
  <r>
    <x v="20"/>
    <x v="0"/>
    <x v="1"/>
    <s v="United States"/>
    <s v="New York City"/>
    <x v="15"/>
    <n v="10011"/>
    <s v="East"/>
    <s v="Office Supplies"/>
    <x v="8"/>
    <n v="107.42400000000001"/>
    <n v="9"/>
    <n v="0.2"/>
    <n v="33.57"/>
    <n v="0.3125"/>
  </r>
  <r>
    <x v="20"/>
    <x v="0"/>
    <x v="1"/>
    <s v="United States"/>
    <s v="New York City"/>
    <x v="15"/>
    <n v="10011"/>
    <s v="East"/>
    <s v="Technology"/>
    <x v="7"/>
    <n v="37.909999999999997"/>
    <n v="1"/>
    <n v="0"/>
    <n v="10.9939"/>
    <n v="0.29000000000000004"/>
  </r>
  <r>
    <x v="20"/>
    <x v="0"/>
    <x v="1"/>
    <s v="United States"/>
    <s v="New York City"/>
    <x v="15"/>
    <n v="10011"/>
    <s v="East"/>
    <s v="Furniture"/>
    <x v="5"/>
    <n v="88.02"/>
    <n v="3"/>
    <n v="0"/>
    <n v="27.286200000000001"/>
    <n v="0.31"/>
  </r>
  <r>
    <x v="22"/>
    <x v="1"/>
    <x v="0"/>
    <s v="United States"/>
    <s v="Chicago"/>
    <x v="10"/>
    <n v="60610"/>
    <s v="Central"/>
    <s v="Office Supplies"/>
    <x v="8"/>
    <n v="8.69"/>
    <n v="5"/>
    <n v="0.8"/>
    <n v="-14.773"/>
    <n v="-1.7"/>
  </r>
  <r>
    <x v="142"/>
    <x v="1"/>
    <x v="1"/>
    <s v="United States"/>
    <s v="Dearborn"/>
    <x v="12"/>
    <n v="48126"/>
    <s v="Central"/>
    <s v="Furniture"/>
    <x v="1"/>
    <n v="301.95999999999998"/>
    <n v="2"/>
    <n v="0"/>
    <n v="87.568399999999997"/>
    <n v="0.29000000000000004"/>
  </r>
  <r>
    <x v="142"/>
    <x v="1"/>
    <x v="1"/>
    <s v="United States"/>
    <s v="Dearborn"/>
    <x v="12"/>
    <n v="48126"/>
    <s v="Central"/>
    <s v="Office Supplies"/>
    <x v="9"/>
    <n v="555.21"/>
    <n v="5"/>
    <n v="0.1"/>
    <n v="178.90100000000001"/>
    <n v="0.32222222222222224"/>
  </r>
  <r>
    <x v="142"/>
    <x v="1"/>
    <x v="1"/>
    <s v="United States"/>
    <s v="Dearborn"/>
    <x v="12"/>
    <n v="48126"/>
    <s v="Central"/>
    <s v="Office Supplies"/>
    <x v="4"/>
    <n v="523.48"/>
    <n v="4"/>
    <n v="0"/>
    <n v="130.87"/>
    <n v="0.25"/>
  </r>
  <r>
    <x v="142"/>
    <x v="1"/>
    <x v="1"/>
    <s v="United States"/>
    <s v="Dearborn"/>
    <x v="12"/>
    <n v="48126"/>
    <s v="Central"/>
    <s v="Office Supplies"/>
    <x v="6"/>
    <n v="161.82"/>
    <n v="9"/>
    <n v="0"/>
    <n v="46.927799999999998"/>
    <n v="0.28999999999999998"/>
  </r>
  <r>
    <x v="20"/>
    <x v="1"/>
    <x v="2"/>
    <s v="United States"/>
    <s v="New York City"/>
    <x v="15"/>
    <n v="10009"/>
    <s v="East"/>
    <s v="Furniture"/>
    <x v="5"/>
    <n v="35.56"/>
    <n v="7"/>
    <n v="0"/>
    <n v="12.090400000000001"/>
    <n v="0.34"/>
  </r>
  <r>
    <x v="4"/>
    <x v="1"/>
    <x v="0"/>
    <s v="United States"/>
    <s v="Seattle"/>
    <x v="4"/>
    <n v="98115"/>
    <s v="West"/>
    <s v="Office Supplies"/>
    <x v="9"/>
    <n v="97.16"/>
    <n v="2"/>
    <n v="0"/>
    <n v="28.176400000000001"/>
    <n v="0.29000000000000004"/>
  </r>
  <r>
    <x v="8"/>
    <x v="1"/>
    <x v="0"/>
    <s v="United States"/>
    <s v="San Francisco"/>
    <x v="1"/>
    <n v="94122"/>
    <s v="West"/>
    <s v="Office Supplies"/>
    <x v="8"/>
    <n v="15.24"/>
    <n v="5"/>
    <n v="0.2"/>
    <n v="5.1435000000000004"/>
    <n v="0.33750000000000002"/>
  </r>
  <r>
    <x v="8"/>
    <x v="1"/>
    <x v="0"/>
    <s v="United States"/>
    <s v="San Francisco"/>
    <x v="1"/>
    <n v="94122"/>
    <s v="West"/>
    <s v="Office Supplies"/>
    <x v="10"/>
    <n v="13.23"/>
    <n v="3"/>
    <n v="0"/>
    <n v="6.0857999999999999"/>
    <n v="0.45999999999999996"/>
  </r>
  <r>
    <x v="34"/>
    <x v="0"/>
    <x v="0"/>
    <s v="United States"/>
    <s v="Aurora"/>
    <x v="22"/>
    <n v="80013"/>
    <s v="West"/>
    <s v="Office Supplies"/>
    <x v="4"/>
    <n v="243.38399999999999"/>
    <n v="3"/>
    <n v="0.2"/>
    <n v="-51.719099999999997"/>
    <n v="-0.21249999999999999"/>
  </r>
  <r>
    <x v="34"/>
    <x v="0"/>
    <x v="0"/>
    <s v="United States"/>
    <s v="Aurora"/>
    <x v="22"/>
    <n v="80013"/>
    <s v="West"/>
    <s v="Technology"/>
    <x v="11"/>
    <n v="119.8"/>
    <n v="5"/>
    <n v="0.2"/>
    <n v="29.95"/>
    <n v="0.25"/>
  </r>
  <r>
    <x v="34"/>
    <x v="0"/>
    <x v="0"/>
    <s v="United States"/>
    <s v="Aurora"/>
    <x v="22"/>
    <n v="80013"/>
    <s v="West"/>
    <s v="Technology"/>
    <x v="7"/>
    <n v="300.76799999999997"/>
    <n v="4"/>
    <n v="0.2"/>
    <n v="30.076799999999999"/>
    <n v="0.1"/>
  </r>
  <r>
    <x v="106"/>
    <x v="0"/>
    <x v="0"/>
    <s v="United States"/>
    <s v="Miami"/>
    <x v="2"/>
    <n v="33180"/>
    <s v="South"/>
    <s v="Technology"/>
    <x v="11"/>
    <n v="17.88"/>
    <n v="3"/>
    <n v="0.2"/>
    <n v="2.4584999999999999"/>
    <n v="0.13750000000000001"/>
  </r>
  <r>
    <x v="106"/>
    <x v="0"/>
    <x v="0"/>
    <s v="United States"/>
    <s v="Miami"/>
    <x v="2"/>
    <n v="33180"/>
    <s v="South"/>
    <s v="Office Supplies"/>
    <x v="2"/>
    <n v="235.94399999999999"/>
    <n v="3"/>
    <n v="0.2"/>
    <n v="85.529700000000005"/>
    <n v="0.36250000000000004"/>
  </r>
  <r>
    <x v="143"/>
    <x v="0"/>
    <x v="1"/>
    <s v="United States"/>
    <s v="Warner Robins"/>
    <x v="32"/>
    <n v="31088"/>
    <s v="South"/>
    <s v="Furniture"/>
    <x v="1"/>
    <n v="392.94"/>
    <n v="3"/>
    <n v="0"/>
    <n v="43.223399999999998"/>
    <n v="0.11"/>
  </r>
  <r>
    <x v="34"/>
    <x v="1"/>
    <x v="0"/>
    <s v="United States"/>
    <s v="Aurora"/>
    <x v="22"/>
    <n v="80013"/>
    <s v="West"/>
    <s v="Office Supplies"/>
    <x v="8"/>
    <n v="18.882000000000001"/>
    <n v="3"/>
    <n v="0.7"/>
    <n v="-13.8468"/>
    <n v="-0.73333333333333328"/>
  </r>
  <r>
    <x v="34"/>
    <x v="1"/>
    <x v="0"/>
    <s v="United States"/>
    <s v="Aurora"/>
    <x v="22"/>
    <n v="80013"/>
    <s v="West"/>
    <s v="Office Supplies"/>
    <x v="9"/>
    <n v="122.328"/>
    <n v="3"/>
    <n v="0.2"/>
    <n v="12.232799999999999"/>
    <n v="9.9999999999999992E-2"/>
  </r>
  <r>
    <x v="144"/>
    <x v="1"/>
    <x v="2"/>
    <s v="United States"/>
    <s v="Vallejo"/>
    <x v="1"/>
    <n v="94591"/>
    <s v="West"/>
    <s v="Furniture"/>
    <x v="5"/>
    <n v="1049.2"/>
    <n v="5"/>
    <n v="0"/>
    <n v="272.79199999999997"/>
    <n v="0.25999999999999995"/>
  </r>
  <r>
    <x v="144"/>
    <x v="1"/>
    <x v="2"/>
    <s v="United States"/>
    <s v="Vallejo"/>
    <x v="1"/>
    <n v="94591"/>
    <s v="West"/>
    <s v="Office Supplies"/>
    <x v="8"/>
    <n v="15.423999999999999"/>
    <n v="4"/>
    <n v="0.2"/>
    <n v="5.0128000000000004"/>
    <n v="0.32500000000000001"/>
  </r>
  <r>
    <x v="31"/>
    <x v="1"/>
    <x v="1"/>
    <s v="United States"/>
    <s v="Minneapolis"/>
    <x v="11"/>
    <n v="55407"/>
    <s v="Central"/>
    <s v="Furniture"/>
    <x v="5"/>
    <n v="18.84"/>
    <n v="3"/>
    <n v="0"/>
    <n v="6.0288000000000004"/>
    <n v="0.32"/>
  </r>
  <r>
    <x v="145"/>
    <x v="0"/>
    <x v="0"/>
    <s v="United States"/>
    <s v="Mission Viejo"/>
    <x v="1"/>
    <n v="92691"/>
    <s v="West"/>
    <s v="Office Supplies"/>
    <x v="4"/>
    <n v="330.4"/>
    <n v="2"/>
    <n v="0"/>
    <n v="85.903999999999996"/>
    <n v="0.26"/>
  </r>
  <r>
    <x v="145"/>
    <x v="0"/>
    <x v="0"/>
    <s v="United States"/>
    <s v="Mission Viejo"/>
    <x v="1"/>
    <n v="92691"/>
    <s v="West"/>
    <s v="Office Supplies"/>
    <x v="2"/>
    <n v="26.25"/>
    <n v="7"/>
    <n v="0"/>
    <n v="12.6"/>
    <n v="0.48"/>
  </r>
  <r>
    <x v="146"/>
    <x v="1"/>
    <x v="0"/>
    <s v="United States"/>
    <s v="Rochester Hills"/>
    <x v="12"/>
    <n v="48307"/>
    <s v="Central"/>
    <s v="Technology"/>
    <x v="11"/>
    <n v="132.52000000000001"/>
    <n v="4"/>
    <n v="0"/>
    <n v="54.333199999999998"/>
    <n v="0.41"/>
  </r>
  <r>
    <x v="147"/>
    <x v="1"/>
    <x v="2"/>
    <s v="United States"/>
    <s v="Plainfield"/>
    <x v="30"/>
    <n v="7060"/>
    <s v="East"/>
    <s v="Office Supplies"/>
    <x v="10"/>
    <n v="6.48"/>
    <n v="1"/>
    <n v="0"/>
    <n v="3.1751999999999998"/>
    <n v="0.48999999999999994"/>
  </r>
  <r>
    <x v="117"/>
    <x v="1"/>
    <x v="2"/>
    <s v="United States"/>
    <s v="Columbus"/>
    <x v="14"/>
    <n v="47201"/>
    <s v="Central"/>
    <s v="Office Supplies"/>
    <x v="9"/>
    <n v="209.3"/>
    <n v="2"/>
    <n v="0"/>
    <n v="56.511000000000003"/>
    <n v="0.27"/>
  </r>
  <r>
    <x v="148"/>
    <x v="1"/>
    <x v="1"/>
    <s v="United States"/>
    <s v="Sierra Vista"/>
    <x v="16"/>
    <n v="85635"/>
    <s v="West"/>
    <s v="Office Supplies"/>
    <x v="13"/>
    <n v="31.56"/>
    <n v="5"/>
    <n v="0.2"/>
    <n v="9.8625000000000007"/>
    <n v="0.31250000000000006"/>
  </r>
  <r>
    <x v="148"/>
    <x v="1"/>
    <x v="1"/>
    <s v="United States"/>
    <s v="Sierra Vista"/>
    <x v="16"/>
    <n v="85635"/>
    <s v="West"/>
    <s v="Office Supplies"/>
    <x v="9"/>
    <n v="30.143999999999998"/>
    <n v="2"/>
    <n v="0.2"/>
    <n v="3.0144000000000002"/>
    <n v="0.1"/>
  </r>
  <r>
    <x v="149"/>
    <x v="0"/>
    <x v="1"/>
    <s v="United States"/>
    <s v="Vancouver"/>
    <x v="4"/>
    <n v="98661"/>
    <s v="West"/>
    <s v="Furniture"/>
    <x v="5"/>
    <n v="14.8"/>
    <n v="4"/>
    <n v="0"/>
    <n v="6.0679999999999996"/>
    <n v="0.41"/>
  </r>
  <r>
    <x v="149"/>
    <x v="0"/>
    <x v="1"/>
    <s v="United States"/>
    <s v="Vancouver"/>
    <x v="4"/>
    <n v="98661"/>
    <s v="West"/>
    <s v="Technology"/>
    <x v="7"/>
    <n v="302.37599999999998"/>
    <n v="3"/>
    <n v="0.2"/>
    <n v="22.6782"/>
    <n v="7.5000000000000011E-2"/>
  </r>
  <r>
    <x v="149"/>
    <x v="0"/>
    <x v="1"/>
    <s v="United States"/>
    <s v="Vancouver"/>
    <x v="4"/>
    <n v="98661"/>
    <s v="West"/>
    <s v="Technology"/>
    <x v="11"/>
    <n v="316"/>
    <n v="4"/>
    <n v="0"/>
    <n v="31.6"/>
    <n v="0.1"/>
  </r>
  <r>
    <x v="20"/>
    <x v="1"/>
    <x v="2"/>
    <s v="United States"/>
    <s v="New York City"/>
    <x v="15"/>
    <n v="10024"/>
    <s v="East"/>
    <s v="Office Supplies"/>
    <x v="10"/>
    <n v="379.4"/>
    <n v="10"/>
    <n v="0"/>
    <n v="178.31800000000001"/>
    <n v="0.47000000000000008"/>
  </r>
  <r>
    <x v="20"/>
    <x v="1"/>
    <x v="1"/>
    <s v="United States"/>
    <s v="New York City"/>
    <x v="15"/>
    <n v="10035"/>
    <s v="East"/>
    <s v="Office Supplies"/>
    <x v="10"/>
    <n v="97.82"/>
    <n v="2"/>
    <n v="0"/>
    <n v="45.9754"/>
    <n v="0.47000000000000003"/>
  </r>
  <r>
    <x v="20"/>
    <x v="1"/>
    <x v="1"/>
    <s v="United States"/>
    <s v="New York City"/>
    <x v="15"/>
    <n v="10035"/>
    <s v="East"/>
    <s v="Technology"/>
    <x v="11"/>
    <n v="103.12"/>
    <n v="8"/>
    <n v="0"/>
    <n v="10.311999999999999"/>
    <n v="9.9999999999999992E-2"/>
  </r>
  <r>
    <x v="38"/>
    <x v="1"/>
    <x v="0"/>
    <s v="United States"/>
    <s v="Columbus"/>
    <x v="24"/>
    <n v="43229"/>
    <s v="East"/>
    <s v="Office Supplies"/>
    <x v="9"/>
    <n v="113.55200000000001"/>
    <n v="2"/>
    <n v="0.2"/>
    <n v="8.5164000000000009"/>
    <n v="7.4999999999999997E-2"/>
  </r>
  <r>
    <x v="38"/>
    <x v="1"/>
    <x v="0"/>
    <s v="United States"/>
    <s v="Columbus"/>
    <x v="24"/>
    <n v="43229"/>
    <s v="East"/>
    <s v="Office Supplies"/>
    <x v="8"/>
    <n v="3.3180000000000001"/>
    <n v="2"/>
    <n v="0.7"/>
    <n v="-2.6543999999999999"/>
    <n v="-0.79999999999999993"/>
  </r>
  <r>
    <x v="38"/>
    <x v="1"/>
    <x v="0"/>
    <s v="United States"/>
    <s v="Columbus"/>
    <x v="24"/>
    <n v="43229"/>
    <s v="East"/>
    <s v="Office Supplies"/>
    <x v="12"/>
    <n v="134.28800000000001"/>
    <n v="2"/>
    <n v="0.2"/>
    <n v="45.322200000000002"/>
    <n v="0.33749999999999997"/>
  </r>
  <r>
    <x v="150"/>
    <x v="3"/>
    <x v="2"/>
    <s v="United States"/>
    <s v="Aurora"/>
    <x v="10"/>
    <n v="60505"/>
    <s v="Central"/>
    <s v="Furniture"/>
    <x v="1"/>
    <n v="701.37199999999996"/>
    <n v="2"/>
    <n v="0.3"/>
    <n v="-50.097999999999999"/>
    <n v="-7.1428571428571425E-2"/>
  </r>
  <r>
    <x v="150"/>
    <x v="3"/>
    <x v="2"/>
    <s v="United States"/>
    <s v="Aurora"/>
    <x v="10"/>
    <n v="60505"/>
    <s v="Central"/>
    <s v="Office Supplies"/>
    <x v="8"/>
    <n v="2.3079999999999998"/>
    <n v="2"/>
    <n v="0.8"/>
    <n v="-3.4620000000000002"/>
    <n v="-1.5000000000000002"/>
  </r>
  <r>
    <x v="151"/>
    <x v="1"/>
    <x v="0"/>
    <s v="United States"/>
    <s v="Arlington"/>
    <x v="5"/>
    <n v="76017"/>
    <s v="Central"/>
    <s v="Office Supplies"/>
    <x v="4"/>
    <n v="999.43200000000002"/>
    <n v="7"/>
    <n v="0.2"/>
    <n v="124.929"/>
    <n v="0.125"/>
  </r>
  <r>
    <x v="151"/>
    <x v="1"/>
    <x v="0"/>
    <s v="United States"/>
    <s v="Arlington"/>
    <x v="5"/>
    <n v="76017"/>
    <s v="Central"/>
    <s v="Office Supplies"/>
    <x v="4"/>
    <n v="724.08"/>
    <n v="14"/>
    <n v="0.2"/>
    <n v="-135.76499999999999"/>
    <n v="-0.18749999999999997"/>
  </r>
  <r>
    <x v="151"/>
    <x v="1"/>
    <x v="0"/>
    <s v="United States"/>
    <s v="Arlington"/>
    <x v="5"/>
    <n v="76017"/>
    <s v="Central"/>
    <s v="Furniture"/>
    <x v="3"/>
    <n v="918.78499999999997"/>
    <n v="5"/>
    <n v="0.3"/>
    <n v="-118.12949999999999"/>
    <n v="-0.12857142857142856"/>
  </r>
  <r>
    <x v="151"/>
    <x v="1"/>
    <x v="0"/>
    <s v="United States"/>
    <s v="Arlington"/>
    <x v="5"/>
    <n v="76017"/>
    <s v="Central"/>
    <s v="Office Supplies"/>
    <x v="8"/>
    <n v="2.7240000000000002"/>
    <n v="3"/>
    <n v="0.8"/>
    <n v="-4.2222"/>
    <n v="-1.5499999999999998"/>
  </r>
  <r>
    <x v="20"/>
    <x v="1"/>
    <x v="1"/>
    <s v="United States"/>
    <s v="New York City"/>
    <x v="15"/>
    <n v="10011"/>
    <s v="East"/>
    <s v="Office Supplies"/>
    <x v="4"/>
    <n v="459.95"/>
    <n v="5"/>
    <n v="0"/>
    <n v="18.398"/>
    <n v="0.04"/>
  </r>
  <r>
    <x v="152"/>
    <x v="3"/>
    <x v="0"/>
    <s v="United States"/>
    <s v="Louisville"/>
    <x v="0"/>
    <n v="40214"/>
    <s v="South"/>
    <s v="Office Supplies"/>
    <x v="13"/>
    <n v="10.74"/>
    <n v="3"/>
    <n v="0"/>
    <n v="5.2625999999999999"/>
    <n v="0.49"/>
  </r>
  <r>
    <x v="62"/>
    <x v="0"/>
    <x v="1"/>
    <s v="United States"/>
    <s v="Dallas"/>
    <x v="5"/>
    <n v="75081"/>
    <s v="Central"/>
    <s v="Office Supplies"/>
    <x v="14"/>
    <n v="23.76"/>
    <n v="3"/>
    <n v="0.2"/>
    <n v="2.0790000000000002"/>
    <n v="8.7500000000000008E-2"/>
  </r>
  <r>
    <x v="62"/>
    <x v="0"/>
    <x v="1"/>
    <s v="United States"/>
    <s v="Dallas"/>
    <x v="5"/>
    <n v="75081"/>
    <s v="Central"/>
    <s v="Office Supplies"/>
    <x v="10"/>
    <n v="85.055999999999997"/>
    <n v="3"/>
    <n v="0.2"/>
    <n v="28.706399999999999"/>
    <n v="0.33749999999999997"/>
  </r>
  <r>
    <x v="62"/>
    <x v="0"/>
    <x v="1"/>
    <s v="United States"/>
    <s v="Dallas"/>
    <x v="5"/>
    <n v="75081"/>
    <s v="Central"/>
    <s v="Technology"/>
    <x v="7"/>
    <n v="381.57600000000002"/>
    <n v="3"/>
    <n v="0.2"/>
    <n v="28.618200000000002"/>
    <n v="7.4999999999999997E-2"/>
  </r>
  <r>
    <x v="153"/>
    <x v="2"/>
    <x v="0"/>
    <s v="United States"/>
    <s v="Cleveland"/>
    <x v="24"/>
    <n v="44105"/>
    <s v="East"/>
    <s v="Furniture"/>
    <x v="5"/>
    <n v="30.36"/>
    <n v="5"/>
    <n v="0.2"/>
    <n v="8.7285000000000004"/>
    <n v="0.28750000000000003"/>
  </r>
  <r>
    <x v="22"/>
    <x v="1"/>
    <x v="2"/>
    <s v="United States"/>
    <s v="Chicago"/>
    <x v="10"/>
    <n v="60653"/>
    <s v="Central"/>
    <s v="Furniture"/>
    <x v="5"/>
    <n v="23.975999999999999"/>
    <n v="3"/>
    <n v="0.6"/>
    <n v="-14.3856"/>
    <n v="-0.6"/>
  </r>
  <r>
    <x v="22"/>
    <x v="1"/>
    <x v="2"/>
    <s v="United States"/>
    <s v="Chicago"/>
    <x v="10"/>
    <n v="60653"/>
    <s v="Central"/>
    <s v="Furniture"/>
    <x v="3"/>
    <n v="108.925"/>
    <n v="1"/>
    <n v="0.5"/>
    <n v="-71.890500000000003"/>
    <n v="-0.66"/>
  </r>
  <r>
    <x v="22"/>
    <x v="1"/>
    <x v="2"/>
    <s v="United States"/>
    <s v="Chicago"/>
    <x v="10"/>
    <n v="60653"/>
    <s v="Central"/>
    <s v="Office Supplies"/>
    <x v="10"/>
    <n v="36.351999999999997"/>
    <n v="8"/>
    <n v="0.2"/>
    <n v="11.36"/>
    <n v="0.3125"/>
  </r>
  <r>
    <x v="99"/>
    <x v="1"/>
    <x v="0"/>
    <s v="United States"/>
    <s v="Quincy"/>
    <x v="10"/>
    <n v="62301"/>
    <s v="Central"/>
    <s v="Office Supplies"/>
    <x v="6"/>
    <n v="19.559999999999999"/>
    <n v="5"/>
    <n v="0.2"/>
    <n v="1.7115"/>
    <n v="8.7500000000000008E-2"/>
  </r>
  <r>
    <x v="117"/>
    <x v="2"/>
    <x v="0"/>
    <s v="United States"/>
    <s v="Columbus"/>
    <x v="14"/>
    <n v="47201"/>
    <s v="Central"/>
    <s v="Office Supplies"/>
    <x v="9"/>
    <n v="61.44"/>
    <n v="3"/>
    <n v="0"/>
    <n v="16.588799999999999"/>
    <n v="0.27"/>
  </r>
  <r>
    <x v="117"/>
    <x v="2"/>
    <x v="0"/>
    <s v="United States"/>
    <s v="Columbus"/>
    <x v="14"/>
    <n v="47201"/>
    <s v="Central"/>
    <s v="Office Supplies"/>
    <x v="10"/>
    <n v="38.9"/>
    <n v="5"/>
    <n v="0"/>
    <n v="17.504999999999999"/>
    <n v="0.45"/>
  </r>
  <r>
    <x v="117"/>
    <x v="2"/>
    <x v="0"/>
    <s v="United States"/>
    <s v="Columbus"/>
    <x v="14"/>
    <n v="47201"/>
    <s v="Central"/>
    <s v="Technology"/>
    <x v="11"/>
    <n v="99.39"/>
    <n v="3"/>
    <n v="0"/>
    <n v="40.749899999999997"/>
    <n v="0.41"/>
  </r>
  <r>
    <x v="154"/>
    <x v="1"/>
    <x v="0"/>
    <s v="United States"/>
    <s v="Tyler"/>
    <x v="5"/>
    <n v="75701"/>
    <s v="Central"/>
    <s v="Office Supplies"/>
    <x v="9"/>
    <n v="2.6880000000000002"/>
    <n v="3"/>
    <n v="0.8"/>
    <n v="-7.3920000000000003"/>
    <n v="-2.75"/>
  </r>
  <r>
    <x v="154"/>
    <x v="1"/>
    <x v="0"/>
    <s v="United States"/>
    <s v="Tyler"/>
    <x v="5"/>
    <n v="75701"/>
    <s v="Central"/>
    <s v="Technology"/>
    <x v="11"/>
    <n v="27.815999999999999"/>
    <n v="3"/>
    <n v="0.2"/>
    <n v="4.5201000000000002"/>
    <n v="0.16250000000000001"/>
  </r>
  <r>
    <x v="154"/>
    <x v="1"/>
    <x v="0"/>
    <s v="United States"/>
    <s v="Tyler"/>
    <x v="5"/>
    <n v="75701"/>
    <s v="Central"/>
    <s v="Furniture"/>
    <x v="5"/>
    <n v="82.524000000000001"/>
    <n v="3"/>
    <n v="0.6"/>
    <n v="-41.262"/>
    <n v="-0.5"/>
  </r>
  <r>
    <x v="154"/>
    <x v="1"/>
    <x v="0"/>
    <s v="United States"/>
    <s v="Tyler"/>
    <x v="5"/>
    <n v="75701"/>
    <s v="Central"/>
    <s v="Office Supplies"/>
    <x v="8"/>
    <n v="182.994"/>
    <n v="3"/>
    <n v="0.8"/>
    <n v="-320.23950000000002"/>
    <n v="-1.7500000000000002"/>
  </r>
  <r>
    <x v="20"/>
    <x v="1"/>
    <x v="0"/>
    <s v="United States"/>
    <s v="New York City"/>
    <x v="15"/>
    <n v="10024"/>
    <s v="East"/>
    <s v="Office Supplies"/>
    <x v="8"/>
    <n v="14.352"/>
    <n v="3"/>
    <n v="0.2"/>
    <n v="4.6643999999999997"/>
    <n v="0.32499999999999996"/>
  </r>
  <r>
    <x v="20"/>
    <x v="1"/>
    <x v="0"/>
    <s v="United States"/>
    <s v="New York City"/>
    <x v="15"/>
    <n v="10024"/>
    <s v="East"/>
    <s v="Office Supplies"/>
    <x v="4"/>
    <n v="64.959999999999994"/>
    <n v="2"/>
    <n v="0"/>
    <n v="2.5983999999999998"/>
    <n v="0.04"/>
  </r>
  <r>
    <x v="20"/>
    <x v="1"/>
    <x v="0"/>
    <s v="United States"/>
    <s v="New York City"/>
    <x v="15"/>
    <n v="10024"/>
    <s v="East"/>
    <s v="Office Supplies"/>
    <x v="4"/>
    <n v="68.599999999999994"/>
    <n v="4"/>
    <n v="0"/>
    <n v="18.521999999999998"/>
    <n v="0.27"/>
  </r>
  <r>
    <x v="155"/>
    <x v="3"/>
    <x v="1"/>
    <s v="United States"/>
    <s v="Burlington"/>
    <x v="3"/>
    <n v="27217"/>
    <s v="South"/>
    <s v="Technology"/>
    <x v="15"/>
    <n v="7999.98"/>
    <n v="4"/>
    <n v="0.5"/>
    <n v="-3839.9904000000001"/>
    <n v="-0.48000000000000004"/>
  </r>
  <r>
    <x v="155"/>
    <x v="3"/>
    <x v="1"/>
    <s v="United States"/>
    <s v="Burlington"/>
    <x v="3"/>
    <n v="27217"/>
    <s v="South"/>
    <s v="Office Supplies"/>
    <x v="9"/>
    <n v="167.44"/>
    <n v="2"/>
    <n v="0.2"/>
    <n v="14.651"/>
    <n v="8.7499999999999994E-2"/>
  </r>
  <r>
    <x v="112"/>
    <x v="2"/>
    <x v="0"/>
    <s v="United States"/>
    <s v="Jackson"/>
    <x v="35"/>
    <n v="39212"/>
    <s v="South"/>
    <s v="Technology"/>
    <x v="11"/>
    <n v="479.97"/>
    <n v="3"/>
    <n v="0"/>
    <n v="163.18979999999999"/>
    <n v="0.33999999999999997"/>
  </r>
  <r>
    <x v="112"/>
    <x v="2"/>
    <x v="0"/>
    <s v="United States"/>
    <s v="Jackson"/>
    <x v="35"/>
    <n v="39212"/>
    <s v="South"/>
    <s v="Office Supplies"/>
    <x v="2"/>
    <n v="14.62"/>
    <n v="2"/>
    <n v="0"/>
    <n v="6.8714000000000004"/>
    <n v="0.47000000000000003"/>
  </r>
  <r>
    <x v="112"/>
    <x v="2"/>
    <x v="0"/>
    <s v="United States"/>
    <s v="Jackson"/>
    <x v="35"/>
    <n v="39212"/>
    <s v="South"/>
    <s v="Office Supplies"/>
    <x v="10"/>
    <n v="19.440000000000001"/>
    <n v="3"/>
    <n v="0"/>
    <n v="9.3312000000000008"/>
    <n v="0.48000000000000004"/>
  </r>
  <r>
    <x v="20"/>
    <x v="1"/>
    <x v="0"/>
    <s v="United States"/>
    <s v="New York City"/>
    <x v="15"/>
    <n v="10035"/>
    <s v="East"/>
    <s v="Furniture"/>
    <x v="0"/>
    <n v="191.98400000000001"/>
    <n v="2"/>
    <n v="0.2"/>
    <n v="4.7995999999999999"/>
    <n v="2.4999999999999998E-2"/>
  </r>
  <r>
    <x v="156"/>
    <x v="0"/>
    <x v="0"/>
    <s v="United States"/>
    <s v="Waynesboro"/>
    <x v="17"/>
    <n v="22980"/>
    <s v="South"/>
    <s v="Furniture"/>
    <x v="5"/>
    <n v="104.01"/>
    <n v="1"/>
    <n v="0"/>
    <n v="14.561400000000001"/>
    <n v="0.14000000000000001"/>
  </r>
  <r>
    <x v="156"/>
    <x v="0"/>
    <x v="0"/>
    <s v="United States"/>
    <s v="Waynesboro"/>
    <x v="17"/>
    <n v="22980"/>
    <s v="South"/>
    <s v="Technology"/>
    <x v="7"/>
    <n v="284.82"/>
    <n v="1"/>
    <n v="0"/>
    <n v="74.053200000000004"/>
    <n v="0.26"/>
  </r>
  <r>
    <x v="156"/>
    <x v="0"/>
    <x v="0"/>
    <s v="United States"/>
    <s v="Waynesboro"/>
    <x v="17"/>
    <n v="22980"/>
    <s v="South"/>
    <s v="Office Supplies"/>
    <x v="4"/>
    <n v="36.840000000000003"/>
    <n v="3"/>
    <n v="0"/>
    <n v="10.315200000000001"/>
    <n v="0.27999999999999997"/>
  </r>
  <r>
    <x v="1"/>
    <x v="1"/>
    <x v="0"/>
    <s v="United States"/>
    <s v="Los Angeles"/>
    <x v="1"/>
    <n v="90036"/>
    <s v="West"/>
    <s v="Technology"/>
    <x v="11"/>
    <n v="166.24"/>
    <n v="1"/>
    <n v="0"/>
    <n v="24.936"/>
    <n v="0.15"/>
  </r>
  <r>
    <x v="1"/>
    <x v="1"/>
    <x v="0"/>
    <s v="United States"/>
    <s v="Los Angeles"/>
    <x v="1"/>
    <n v="90036"/>
    <s v="West"/>
    <s v="Office Supplies"/>
    <x v="10"/>
    <n v="33.4"/>
    <n v="5"/>
    <n v="0"/>
    <n v="16.032"/>
    <n v="0.48000000000000004"/>
  </r>
  <r>
    <x v="157"/>
    <x v="2"/>
    <x v="2"/>
    <s v="United States"/>
    <s v="Chester"/>
    <x v="9"/>
    <n v="19013"/>
    <s v="East"/>
    <s v="Office Supplies"/>
    <x v="6"/>
    <n v="198.27199999999999"/>
    <n v="8"/>
    <n v="0.2"/>
    <n v="17.348800000000001"/>
    <n v="8.7500000000000008E-2"/>
  </r>
  <r>
    <x v="157"/>
    <x v="2"/>
    <x v="2"/>
    <s v="United States"/>
    <s v="Chester"/>
    <x v="9"/>
    <n v="19013"/>
    <s v="East"/>
    <s v="Office Supplies"/>
    <x v="2"/>
    <n v="47.36"/>
    <n v="4"/>
    <n v="0.2"/>
    <n v="17.760000000000002"/>
    <n v="0.37500000000000006"/>
  </r>
  <r>
    <x v="157"/>
    <x v="2"/>
    <x v="2"/>
    <s v="United States"/>
    <s v="Chester"/>
    <x v="9"/>
    <n v="19013"/>
    <s v="East"/>
    <s v="Office Supplies"/>
    <x v="12"/>
    <n v="200.98400000000001"/>
    <n v="7"/>
    <n v="0.2"/>
    <n v="62.807499999999997"/>
    <n v="0.3125"/>
  </r>
  <r>
    <x v="157"/>
    <x v="2"/>
    <x v="2"/>
    <s v="United States"/>
    <s v="Chester"/>
    <x v="9"/>
    <n v="19013"/>
    <s v="East"/>
    <s v="Office Supplies"/>
    <x v="2"/>
    <n v="97.695999999999998"/>
    <n v="4"/>
    <n v="0.2"/>
    <n v="31.751200000000001"/>
    <n v="0.32500000000000001"/>
  </r>
  <r>
    <x v="157"/>
    <x v="2"/>
    <x v="2"/>
    <s v="United States"/>
    <s v="Chester"/>
    <x v="9"/>
    <n v="19013"/>
    <s v="East"/>
    <s v="Office Supplies"/>
    <x v="6"/>
    <n v="2.6960000000000002"/>
    <n v="1"/>
    <n v="0.2"/>
    <n v="0.80879999999999996"/>
    <n v="0.3"/>
  </r>
  <r>
    <x v="157"/>
    <x v="2"/>
    <x v="2"/>
    <s v="United States"/>
    <s v="Chester"/>
    <x v="9"/>
    <n v="19013"/>
    <s v="East"/>
    <s v="Office Supplies"/>
    <x v="8"/>
    <n v="18.588000000000001"/>
    <n v="2"/>
    <n v="0.7"/>
    <n v="-13.6312"/>
    <n v="-0.73333333333333328"/>
  </r>
  <r>
    <x v="157"/>
    <x v="2"/>
    <x v="2"/>
    <s v="United States"/>
    <s v="Chester"/>
    <x v="9"/>
    <n v="19013"/>
    <s v="East"/>
    <s v="Office Supplies"/>
    <x v="8"/>
    <n v="4.8959999999999999"/>
    <n v="3"/>
    <n v="0.7"/>
    <n v="-3.4272"/>
    <n v="-0.70000000000000007"/>
  </r>
  <r>
    <x v="153"/>
    <x v="1"/>
    <x v="1"/>
    <s v="United States"/>
    <s v="Cleveland"/>
    <x v="24"/>
    <n v="44105"/>
    <s v="East"/>
    <s v="Furniture"/>
    <x v="5"/>
    <n v="15.071999999999999"/>
    <n v="3"/>
    <n v="0.2"/>
    <n v="4.1448"/>
    <n v="0.27500000000000002"/>
  </r>
  <r>
    <x v="4"/>
    <x v="0"/>
    <x v="1"/>
    <s v="United States"/>
    <s v="Seattle"/>
    <x v="4"/>
    <n v="98103"/>
    <s v="West"/>
    <s v="Furniture"/>
    <x v="5"/>
    <n v="209.88"/>
    <n v="3"/>
    <n v="0"/>
    <n v="35.679600000000001"/>
    <n v="0.17"/>
  </r>
  <r>
    <x v="89"/>
    <x v="1"/>
    <x v="0"/>
    <s v="United States"/>
    <s v="Long Beach"/>
    <x v="1"/>
    <n v="90805"/>
    <s v="West"/>
    <s v="Furniture"/>
    <x v="3"/>
    <n v="369.91199999999998"/>
    <n v="3"/>
    <n v="0.2"/>
    <n v="-13.871700000000001"/>
    <n v="-3.7500000000000006E-2"/>
  </r>
  <r>
    <x v="158"/>
    <x v="1"/>
    <x v="1"/>
    <s v="United States"/>
    <s v="Cary"/>
    <x v="3"/>
    <n v="27511"/>
    <s v="South"/>
    <s v="Office Supplies"/>
    <x v="10"/>
    <n v="10.368"/>
    <n v="2"/>
    <n v="0.2"/>
    <n v="3.6288"/>
    <n v="0.35"/>
  </r>
  <r>
    <x v="158"/>
    <x v="1"/>
    <x v="1"/>
    <s v="United States"/>
    <s v="Cary"/>
    <x v="3"/>
    <n v="27511"/>
    <s v="South"/>
    <s v="Office Supplies"/>
    <x v="9"/>
    <n v="166.84"/>
    <n v="5"/>
    <n v="0.2"/>
    <n v="18.769500000000001"/>
    <n v="0.1125"/>
  </r>
  <r>
    <x v="158"/>
    <x v="1"/>
    <x v="1"/>
    <s v="United States"/>
    <s v="Cary"/>
    <x v="3"/>
    <n v="27511"/>
    <s v="South"/>
    <s v="Technology"/>
    <x v="11"/>
    <n v="15.215999999999999"/>
    <n v="1"/>
    <n v="0.2"/>
    <n v="2.2824"/>
    <n v="0.15"/>
  </r>
  <r>
    <x v="20"/>
    <x v="2"/>
    <x v="0"/>
    <s v="United States"/>
    <s v="New York City"/>
    <x v="15"/>
    <n v="10035"/>
    <s v="East"/>
    <s v="Technology"/>
    <x v="11"/>
    <n v="119.96"/>
    <n v="4"/>
    <n v="0"/>
    <n v="52.782400000000003"/>
    <n v="0.44000000000000006"/>
  </r>
  <r>
    <x v="20"/>
    <x v="2"/>
    <x v="0"/>
    <s v="United States"/>
    <s v="New York City"/>
    <x v="15"/>
    <n v="10035"/>
    <s v="East"/>
    <s v="Furniture"/>
    <x v="0"/>
    <n v="883.92"/>
    <n v="5"/>
    <n v="0.2"/>
    <n v="-110.49"/>
    <n v="-0.125"/>
  </r>
  <r>
    <x v="20"/>
    <x v="2"/>
    <x v="0"/>
    <s v="United States"/>
    <s v="New York City"/>
    <x v="15"/>
    <n v="10035"/>
    <s v="East"/>
    <s v="Office Supplies"/>
    <x v="8"/>
    <n v="46.72"/>
    <n v="8"/>
    <n v="0.2"/>
    <n v="15.768000000000001"/>
    <n v="0.33750000000000002"/>
  </r>
  <r>
    <x v="20"/>
    <x v="2"/>
    <x v="2"/>
    <s v="United States"/>
    <s v="New York City"/>
    <x v="15"/>
    <n v="10035"/>
    <s v="East"/>
    <s v="Office Supplies"/>
    <x v="10"/>
    <n v="55.48"/>
    <n v="1"/>
    <n v="0"/>
    <n v="26.630400000000002"/>
    <n v="0.48000000000000004"/>
  </r>
  <r>
    <x v="159"/>
    <x v="1"/>
    <x v="0"/>
    <s v="United States"/>
    <s v="Palm Coast"/>
    <x v="2"/>
    <n v="32137"/>
    <s v="South"/>
    <s v="Office Supplies"/>
    <x v="12"/>
    <n v="24.448"/>
    <n v="4"/>
    <n v="0.2"/>
    <n v="8.8623999999999992"/>
    <n v="0.36249999999999993"/>
  </r>
  <r>
    <x v="160"/>
    <x v="1"/>
    <x v="1"/>
    <s v="United States"/>
    <s v="Mount Vernon"/>
    <x v="15"/>
    <n v="10550"/>
    <s v="East"/>
    <s v="Office Supplies"/>
    <x v="9"/>
    <n v="281.33999999999997"/>
    <n v="6"/>
    <n v="0"/>
    <n v="109.7226"/>
    <n v="0.39"/>
  </r>
  <r>
    <x v="160"/>
    <x v="1"/>
    <x v="1"/>
    <s v="United States"/>
    <s v="Mount Vernon"/>
    <x v="15"/>
    <n v="10550"/>
    <s v="East"/>
    <s v="Technology"/>
    <x v="7"/>
    <n v="307.98"/>
    <n v="2"/>
    <n v="0"/>
    <n v="89.3142"/>
    <n v="0.28999999999999998"/>
  </r>
  <r>
    <x v="160"/>
    <x v="1"/>
    <x v="1"/>
    <s v="United States"/>
    <s v="Mount Vernon"/>
    <x v="15"/>
    <n v="10550"/>
    <s v="East"/>
    <s v="Technology"/>
    <x v="11"/>
    <n v="299.97000000000003"/>
    <n v="3"/>
    <n v="0"/>
    <n v="113.98860000000001"/>
    <n v="0.38"/>
  </r>
  <r>
    <x v="4"/>
    <x v="0"/>
    <x v="1"/>
    <s v="United States"/>
    <s v="Seattle"/>
    <x v="4"/>
    <n v="98105"/>
    <s v="West"/>
    <s v="Office Supplies"/>
    <x v="8"/>
    <n v="19.920000000000002"/>
    <n v="5"/>
    <n v="0.2"/>
    <n v="6.9720000000000004"/>
    <n v="0.35"/>
  </r>
  <r>
    <x v="18"/>
    <x v="2"/>
    <x v="0"/>
    <s v="United States"/>
    <s v="Dover"/>
    <x v="13"/>
    <n v="19901"/>
    <s v="East"/>
    <s v="Furniture"/>
    <x v="5"/>
    <n v="9.94"/>
    <n v="2"/>
    <n v="0"/>
    <n v="3.0813999999999999"/>
    <n v="0.31"/>
  </r>
  <r>
    <x v="46"/>
    <x v="1"/>
    <x v="0"/>
    <s v="United States"/>
    <s v="Newark"/>
    <x v="24"/>
    <n v="43055"/>
    <s v="East"/>
    <s v="Furniture"/>
    <x v="5"/>
    <n v="103.056"/>
    <n v="3"/>
    <n v="0.2"/>
    <n v="24.4758"/>
    <n v="0.23749999999999999"/>
  </r>
  <r>
    <x v="11"/>
    <x v="1"/>
    <x v="2"/>
    <s v="United States"/>
    <s v="Orem"/>
    <x v="7"/>
    <n v="84057"/>
    <s v="West"/>
    <s v="Office Supplies"/>
    <x v="8"/>
    <n v="59.808"/>
    <n v="3"/>
    <n v="0.2"/>
    <n v="19.4376"/>
    <n v="0.32500000000000001"/>
  </r>
  <r>
    <x v="11"/>
    <x v="1"/>
    <x v="2"/>
    <s v="United States"/>
    <s v="Orem"/>
    <x v="7"/>
    <n v="84057"/>
    <s v="West"/>
    <s v="Furniture"/>
    <x v="5"/>
    <n v="73.319999999999993"/>
    <n v="6"/>
    <n v="0"/>
    <n v="21.995999999999999"/>
    <n v="0.3"/>
  </r>
  <r>
    <x v="1"/>
    <x v="1"/>
    <x v="2"/>
    <s v="United States"/>
    <s v="Los Angeles"/>
    <x v="1"/>
    <n v="90045"/>
    <s v="West"/>
    <s v="Office Supplies"/>
    <x v="10"/>
    <n v="146.82"/>
    <n v="3"/>
    <n v="0"/>
    <n v="73.41"/>
    <n v="0.5"/>
  </r>
  <r>
    <x v="68"/>
    <x v="1"/>
    <x v="1"/>
    <s v="United States"/>
    <s v="Detroit"/>
    <x v="12"/>
    <n v="48205"/>
    <s v="Central"/>
    <s v="Furniture"/>
    <x v="3"/>
    <n v="1652.94"/>
    <n v="3"/>
    <n v="0"/>
    <n v="231.41159999999999"/>
    <n v="0.13999999999999999"/>
  </r>
  <r>
    <x v="68"/>
    <x v="1"/>
    <x v="1"/>
    <s v="United States"/>
    <s v="Detroit"/>
    <x v="12"/>
    <n v="48205"/>
    <s v="Central"/>
    <s v="Office Supplies"/>
    <x v="4"/>
    <n v="296.37"/>
    <n v="3"/>
    <n v="0"/>
    <n v="80.019900000000007"/>
    <n v="0.27"/>
  </r>
  <r>
    <x v="10"/>
    <x v="1"/>
    <x v="2"/>
    <s v="United States"/>
    <s v="Philadelphia"/>
    <x v="9"/>
    <n v="19140"/>
    <s v="East"/>
    <s v="Furniture"/>
    <x v="5"/>
    <n v="129.91999999999999"/>
    <n v="5"/>
    <n v="0.2"/>
    <n v="21.111999999999998"/>
    <n v="0.16250000000000001"/>
  </r>
  <r>
    <x v="161"/>
    <x v="1"/>
    <x v="1"/>
    <s v="United States"/>
    <s v="Hialeah"/>
    <x v="2"/>
    <n v="33012"/>
    <s v="South"/>
    <s v="Office Supplies"/>
    <x v="14"/>
    <n v="45.584000000000003"/>
    <n v="7"/>
    <n v="0.2"/>
    <n v="5.1281999999999996"/>
    <n v="0.11249999999999999"/>
  </r>
  <r>
    <x v="93"/>
    <x v="1"/>
    <x v="0"/>
    <s v="United States"/>
    <s v="Austin"/>
    <x v="5"/>
    <n v="78745"/>
    <s v="Central"/>
    <s v="Office Supplies"/>
    <x v="12"/>
    <n v="17.568000000000001"/>
    <n v="2"/>
    <n v="0.2"/>
    <n v="6.3684000000000003"/>
    <n v="0.36249999999999999"/>
  </r>
  <r>
    <x v="93"/>
    <x v="1"/>
    <x v="0"/>
    <s v="United States"/>
    <s v="Austin"/>
    <x v="5"/>
    <n v="78745"/>
    <s v="Central"/>
    <s v="Technology"/>
    <x v="7"/>
    <n v="55.991999999999997"/>
    <n v="1"/>
    <n v="0.2"/>
    <n v="5.5991999999999997"/>
    <n v="0.1"/>
  </r>
  <r>
    <x v="162"/>
    <x v="2"/>
    <x v="0"/>
    <s v="United States"/>
    <s v="Oceanside"/>
    <x v="15"/>
    <n v="11572"/>
    <s v="East"/>
    <s v="Office Supplies"/>
    <x v="10"/>
    <n v="182.72"/>
    <n v="8"/>
    <n v="0"/>
    <n v="84.051199999999994"/>
    <n v="0.45999999999999996"/>
  </r>
  <r>
    <x v="162"/>
    <x v="2"/>
    <x v="0"/>
    <s v="United States"/>
    <s v="Oceanside"/>
    <x v="15"/>
    <n v="11572"/>
    <s v="East"/>
    <s v="Furniture"/>
    <x v="3"/>
    <n v="400.03199999999998"/>
    <n v="2"/>
    <n v="0.4"/>
    <n v="-153.34559999999999"/>
    <n v="-0.3833333333333333"/>
  </r>
  <r>
    <x v="162"/>
    <x v="2"/>
    <x v="0"/>
    <s v="United States"/>
    <s v="Oceanside"/>
    <x v="15"/>
    <n v="11572"/>
    <s v="East"/>
    <s v="Office Supplies"/>
    <x v="4"/>
    <n v="33.630000000000003"/>
    <n v="3"/>
    <n v="0"/>
    <n v="10.089"/>
    <n v="0.3"/>
  </r>
  <r>
    <x v="162"/>
    <x v="2"/>
    <x v="0"/>
    <s v="United States"/>
    <s v="Oceanside"/>
    <x v="15"/>
    <n v="11572"/>
    <s v="East"/>
    <s v="Furniture"/>
    <x v="1"/>
    <n v="542.64599999999996"/>
    <n v="3"/>
    <n v="0.1"/>
    <n v="102.49979999999999"/>
    <n v="0.18888888888888888"/>
  </r>
  <r>
    <x v="162"/>
    <x v="2"/>
    <x v="0"/>
    <s v="United States"/>
    <s v="Oceanside"/>
    <x v="15"/>
    <n v="11572"/>
    <s v="East"/>
    <s v="Office Supplies"/>
    <x v="2"/>
    <n v="6.3"/>
    <n v="2"/>
    <n v="0"/>
    <n v="3.024"/>
    <n v="0.48000000000000004"/>
  </r>
  <r>
    <x v="4"/>
    <x v="1"/>
    <x v="2"/>
    <s v="United States"/>
    <s v="Seattle"/>
    <x v="4"/>
    <n v="98115"/>
    <s v="West"/>
    <s v="Office Supplies"/>
    <x v="4"/>
    <n v="242.94"/>
    <n v="3"/>
    <n v="0"/>
    <n v="9.7175999999999991"/>
    <n v="3.9999999999999994E-2"/>
  </r>
  <r>
    <x v="4"/>
    <x v="1"/>
    <x v="2"/>
    <s v="United States"/>
    <s v="Seattle"/>
    <x v="4"/>
    <n v="98115"/>
    <s v="West"/>
    <s v="Technology"/>
    <x v="11"/>
    <n v="179.97"/>
    <n v="3"/>
    <n v="0"/>
    <n v="86.385599999999997"/>
    <n v="0.48"/>
  </r>
  <r>
    <x v="4"/>
    <x v="1"/>
    <x v="2"/>
    <s v="United States"/>
    <s v="Seattle"/>
    <x v="4"/>
    <n v="98115"/>
    <s v="West"/>
    <s v="Office Supplies"/>
    <x v="8"/>
    <n v="99.695999999999998"/>
    <n v="6"/>
    <n v="0.2"/>
    <n v="33.647399999999998"/>
    <n v="0.33749999999999997"/>
  </r>
  <r>
    <x v="4"/>
    <x v="1"/>
    <x v="2"/>
    <s v="United States"/>
    <s v="Seattle"/>
    <x v="4"/>
    <n v="98115"/>
    <s v="West"/>
    <s v="Office Supplies"/>
    <x v="8"/>
    <n v="27.936"/>
    <n v="4"/>
    <n v="0.2"/>
    <n v="9.4283999999999999"/>
    <n v="0.33750000000000002"/>
  </r>
  <r>
    <x v="4"/>
    <x v="1"/>
    <x v="2"/>
    <s v="United States"/>
    <s v="Seattle"/>
    <x v="4"/>
    <n v="98115"/>
    <s v="West"/>
    <s v="Furniture"/>
    <x v="0"/>
    <n v="84.98"/>
    <n v="1"/>
    <n v="0"/>
    <n v="18.695599999999999"/>
    <n v="0.21999999999999997"/>
  </r>
  <r>
    <x v="4"/>
    <x v="1"/>
    <x v="2"/>
    <s v="United States"/>
    <s v="Seattle"/>
    <x v="4"/>
    <n v="98115"/>
    <s v="West"/>
    <s v="Office Supplies"/>
    <x v="8"/>
    <n v="18.72"/>
    <n v="5"/>
    <n v="0.2"/>
    <n v="6.5519999999999996"/>
    <n v="0.35"/>
  </r>
  <r>
    <x v="8"/>
    <x v="1"/>
    <x v="0"/>
    <s v="United States"/>
    <s v="San Francisco"/>
    <x v="1"/>
    <n v="94110"/>
    <s v="West"/>
    <s v="Technology"/>
    <x v="11"/>
    <n v="49.98"/>
    <n v="2"/>
    <n v="0"/>
    <n v="8.4966000000000008"/>
    <n v="0.17000000000000004"/>
  </r>
  <r>
    <x v="14"/>
    <x v="1"/>
    <x v="2"/>
    <s v="United States"/>
    <s v="Naperville"/>
    <x v="10"/>
    <n v="60540"/>
    <s v="Central"/>
    <s v="Office Supplies"/>
    <x v="2"/>
    <n v="11.784000000000001"/>
    <n v="3"/>
    <n v="0.2"/>
    <n v="4.2717000000000001"/>
    <n v="0.36249999999999999"/>
  </r>
  <r>
    <x v="14"/>
    <x v="1"/>
    <x v="2"/>
    <s v="United States"/>
    <s v="Naperville"/>
    <x v="10"/>
    <n v="60540"/>
    <s v="Central"/>
    <s v="Office Supplies"/>
    <x v="4"/>
    <n v="272.73599999999999"/>
    <n v="3"/>
    <n v="0.2"/>
    <n v="-64.774799999999999"/>
    <n v="-0.23750000000000002"/>
  </r>
  <r>
    <x v="14"/>
    <x v="1"/>
    <x v="2"/>
    <s v="United States"/>
    <s v="Naperville"/>
    <x v="10"/>
    <n v="60540"/>
    <s v="Central"/>
    <s v="Office Supplies"/>
    <x v="8"/>
    <n v="3.54"/>
    <n v="2"/>
    <n v="0.8"/>
    <n v="-5.4870000000000001"/>
    <n v="-1.55"/>
  </r>
  <r>
    <x v="62"/>
    <x v="1"/>
    <x v="0"/>
    <s v="United States"/>
    <s v="Dallas"/>
    <x v="5"/>
    <n v="75220"/>
    <s v="Central"/>
    <s v="Office Supplies"/>
    <x v="14"/>
    <n v="51.52"/>
    <n v="5"/>
    <n v="0.2"/>
    <n v="-10.948"/>
    <n v="-0.21249999999999999"/>
  </r>
  <r>
    <x v="62"/>
    <x v="1"/>
    <x v="0"/>
    <s v="United States"/>
    <s v="Dallas"/>
    <x v="5"/>
    <n v="75220"/>
    <s v="Central"/>
    <s v="Office Supplies"/>
    <x v="10"/>
    <n v="3.528"/>
    <n v="1"/>
    <n v="0.2"/>
    <n v="1.1466000000000001"/>
    <n v="0.32500000000000001"/>
  </r>
  <r>
    <x v="62"/>
    <x v="1"/>
    <x v="0"/>
    <s v="United States"/>
    <s v="Dallas"/>
    <x v="5"/>
    <n v="75220"/>
    <s v="Central"/>
    <s v="Office Supplies"/>
    <x v="10"/>
    <n v="4.6239999999999997"/>
    <n v="1"/>
    <n v="0.2"/>
    <n v="1.6761999999999999"/>
    <n v="0.36249999999999999"/>
  </r>
  <r>
    <x v="62"/>
    <x v="1"/>
    <x v="0"/>
    <s v="United States"/>
    <s v="Dallas"/>
    <x v="5"/>
    <n v="75220"/>
    <s v="Central"/>
    <s v="Office Supplies"/>
    <x v="14"/>
    <n v="55.167999999999999"/>
    <n v="4"/>
    <n v="0.2"/>
    <n v="6.2064000000000004"/>
    <n v="0.1125"/>
  </r>
  <r>
    <x v="73"/>
    <x v="3"/>
    <x v="1"/>
    <s v="United States"/>
    <s v="San Diego"/>
    <x v="1"/>
    <n v="92105"/>
    <s v="West"/>
    <s v="Furniture"/>
    <x v="3"/>
    <n v="567.12"/>
    <n v="10"/>
    <n v="0.2"/>
    <n v="-28.356000000000002"/>
    <n v="-0.05"/>
  </r>
  <r>
    <x v="73"/>
    <x v="3"/>
    <x v="1"/>
    <s v="United States"/>
    <s v="San Diego"/>
    <x v="1"/>
    <n v="92105"/>
    <s v="West"/>
    <s v="Office Supplies"/>
    <x v="4"/>
    <n v="359.32"/>
    <n v="4"/>
    <n v="0"/>
    <n v="7.1863999999999999"/>
    <n v="0.02"/>
  </r>
  <r>
    <x v="163"/>
    <x v="0"/>
    <x v="0"/>
    <s v="United States"/>
    <s v="Evanston"/>
    <x v="10"/>
    <n v="60201"/>
    <s v="Central"/>
    <s v="Technology"/>
    <x v="7"/>
    <n v="11.992000000000001"/>
    <n v="1"/>
    <n v="0.2"/>
    <n v="0.89939999999999998"/>
    <n v="7.4999999999999997E-2"/>
  </r>
  <r>
    <x v="164"/>
    <x v="1"/>
    <x v="0"/>
    <s v="United States"/>
    <s v="Trenton"/>
    <x v="12"/>
    <n v="48183"/>
    <s v="Central"/>
    <s v="Office Supplies"/>
    <x v="8"/>
    <n v="58.05"/>
    <n v="3"/>
    <n v="0"/>
    <n v="26.702999999999999"/>
    <n v="0.46"/>
  </r>
  <r>
    <x v="164"/>
    <x v="1"/>
    <x v="0"/>
    <s v="United States"/>
    <s v="Trenton"/>
    <x v="12"/>
    <n v="48183"/>
    <s v="Central"/>
    <s v="Furniture"/>
    <x v="5"/>
    <n v="157.74"/>
    <n v="11"/>
    <n v="0"/>
    <n v="56.7864"/>
    <n v="0.36"/>
  </r>
  <r>
    <x v="164"/>
    <x v="1"/>
    <x v="0"/>
    <s v="United States"/>
    <s v="Trenton"/>
    <x v="12"/>
    <n v="48183"/>
    <s v="Central"/>
    <s v="Office Supplies"/>
    <x v="6"/>
    <n v="56.98"/>
    <n v="7"/>
    <n v="0"/>
    <n v="22.792000000000002"/>
    <n v="0.4"/>
  </r>
  <r>
    <x v="164"/>
    <x v="1"/>
    <x v="0"/>
    <s v="United States"/>
    <s v="Trenton"/>
    <x v="12"/>
    <n v="48183"/>
    <s v="Central"/>
    <s v="Office Supplies"/>
    <x v="8"/>
    <n v="2.88"/>
    <n v="1"/>
    <n v="0"/>
    <n v="1.4112"/>
    <n v="0.49000000000000005"/>
  </r>
  <r>
    <x v="8"/>
    <x v="2"/>
    <x v="1"/>
    <s v="United States"/>
    <s v="San Francisco"/>
    <x v="1"/>
    <n v="94110"/>
    <s v="West"/>
    <s v="Technology"/>
    <x v="16"/>
    <n v="1199.9760000000001"/>
    <n v="3"/>
    <n v="0.2"/>
    <n v="374.99250000000001"/>
    <n v="0.3125"/>
  </r>
  <r>
    <x v="1"/>
    <x v="1"/>
    <x v="0"/>
    <s v="United States"/>
    <s v="Los Angeles"/>
    <x v="1"/>
    <n v="90036"/>
    <s v="West"/>
    <s v="Furniture"/>
    <x v="5"/>
    <n v="79.92"/>
    <n v="4"/>
    <n v="0"/>
    <n v="28.7712"/>
    <n v="0.36"/>
  </r>
  <r>
    <x v="116"/>
    <x v="1"/>
    <x v="1"/>
    <s v="United States"/>
    <s v="Jacksonville"/>
    <x v="2"/>
    <n v="32216"/>
    <s v="South"/>
    <s v="Furniture"/>
    <x v="3"/>
    <n v="383.43799999999999"/>
    <n v="4"/>
    <n v="0.45"/>
    <n v="-167.3184"/>
    <n v="-0.43636363636363634"/>
  </r>
  <r>
    <x v="165"/>
    <x v="1"/>
    <x v="0"/>
    <s v="United States"/>
    <s v="Cottage Grove"/>
    <x v="11"/>
    <n v="55016"/>
    <s v="Central"/>
    <s v="Office Supplies"/>
    <x v="4"/>
    <n v="24.56"/>
    <n v="2"/>
    <n v="0"/>
    <n v="6.8768000000000002"/>
    <n v="0.28000000000000003"/>
  </r>
  <r>
    <x v="165"/>
    <x v="1"/>
    <x v="0"/>
    <s v="United States"/>
    <s v="Cottage Grove"/>
    <x v="11"/>
    <n v="55016"/>
    <s v="Central"/>
    <s v="Technology"/>
    <x v="11"/>
    <n v="119.8"/>
    <n v="4"/>
    <n v="0"/>
    <n v="47.92"/>
    <n v="0.4"/>
  </r>
  <r>
    <x v="20"/>
    <x v="1"/>
    <x v="1"/>
    <s v="United States"/>
    <s v="New York City"/>
    <x v="15"/>
    <n v="10009"/>
    <s v="East"/>
    <s v="Office Supplies"/>
    <x v="8"/>
    <n v="13.128"/>
    <n v="3"/>
    <n v="0.2"/>
    <n v="4.2666000000000004"/>
    <n v="0.32500000000000001"/>
  </r>
  <r>
    <x v="135"/>
    <x v="1"/>
    <x v="1"/>
    <s v="United States"/>
    <s v="Green Bay"/>
    <x v="6"/>
    <n v="54302"/>
    <s v="Central"/>
    <s v="Office Supplies"/>
    <x v="10"/>
    <n v="22.72"/>
    <n v="4"/>
    <n v="0"/>
    <n v="10.224"/>
    <n v="0.45"/>
  </r>
  <r>
    <x v="1"/>
    <x v="1"/>
    <x v="0"/>
    <s v="United States"/>
    <s v="Los Angeles"/>
    <x v="1"/>
    <n v="90004"/>
    <s v="West"/>
    <s v="Office Supplies"/>
    <x v="10"/>
    <n v="58.32"/>
    <n v="9"/>
    <n v="0"/>
    <n v="27.993600000000001"/>
    <n v="0.48"/>
  </r>
  <r>
    <x v="129"/>
    <x v="1"/>
    <x v="1"/>
    <s v="United States"/>
    <s v="Atlanta"/>
    <x v="32"/>
    <n v="30318"/>
    <s v="South"/>
    <s v="Office Supplies"/>
    <x v="2"/>
    <n v="12.39"/>
    <n v="3"/>
    <n v="0"/>
    <n v="5.6993999999999998"/>
    <n v="0.45999999999999996"/>
  </r>
  <r>
    <x v="38"/>
    <x v="1"/>
    <x v="0"/>
    <s v="United States"/>
    <s v="Columbus"/>
    <x v="24"/>
    <n v="43229"/>
    <s v="East"/>
    <s v="Technology"/>
    <x v="7"/>
    <n v="107.982"/>
    <n v="3"/>
    <n v="0.4"/>
    <n v="-26.9955"/>
    <n v="-0.25"/>
  </r>
  <r>
    <x v="166"/>
    <x v="0"/>
    <x v="1"/>
    <s v="United States"/>
    <s v="Bossier City"/>
    <x v="28"/>
    <n v="71111"/>
    <s v="South"/>
    <s v="Office Supplies"/>
    <x v="12"/>
    <n v="11.36"/>
    <n v="2"/>
    <n v="0"/>
    <n v="5.3391999999999999"/>
    <n v="0.47000000000000003"/>
  </r>
  <r>
    <x v="166"/>
    <x v="0"/>
    <x v="1"/>
    <s v="United States"/>
    <s v="Bossier City"/>
    <x v="28"/>
    <n v="71111"/>
    <s v="South"/>
    <s v="Office Supplies"/>
    <x v="12"/>
    <n v="50.94"/>
    <n v="3"/>
    <n v="0"/>
    <n v="25.47"/>
    <n v="0.5"/>
  </r>
  <r>
    <x v="166"/>
    <x v="0"/>
    <x v="1"/>
    <s v="United States"/>
    <s v="Bossier City"/>
    <x v="28"/>
    <n v="71111"/>
    <s v="South"/>
    <s v="Technology"/>
    <x v="11"/>
    <n v="646.74"/>
    <n v="6"/>
    <n v="0"/>
    <n v="258.69600000000003"/>
    <n v="0.4"/>
  </r>
  <r>
    <x v="166"/>
    <x v="0"/>
    <x v="1"/>
    <s v="United States"/>
    <s v="Bossier City"/>
    <x v="28"/>
    <n v="71111"/>
    <s v="South"/>
    <s v="Office Supplies"/>
    <x v="8"/>
    <n v="5.64"/>
    <n v="3"/>
    <n v="0"/>
    <n v="2.7071999999999998"/>
    <n v="0.48"/>
  </r>
  <r>
    <x v="166"/>
    <x v="0"/>
    <x v="1"/>
    <s v="United States"/>
    <s v="Bossier City"/>
    <x v="28"/>
    <n v="71111"/>
    <s v="South"/>
    <s v="Office Supplies"/>
    <x v="4"/>
    <n v="572.58000000000004"/>
    <n v="6"/>
    <n v="0"/>
    <n v="34.354799999999997"/>
    <n v="5.9999999999999991E-2"/>
  </r>
  <r>
    <x v="88"/>
    <x v="1"/>
    <x v="1"/>
    <s v="United States"/>
    <s v="Saint Petersburg"/>
    <x v="2"/>
    <n v="33710"/>
    <s v="South"/>
    <s v="Furniture"/>
    <x v="5"/>
    <n v="310.88"/>
    <n v="2"/>
    <n v="0.2"/>
    <n v="23.315999999999999"/>
    <n v="7.4999999999999997E-2"/>
  </r>
  <r>
    <x v="85"/>
    <x v="1"/>
    <x v="0"/>
    <s v="United States"/>
    <s v="Arlington"/>
    <x v="17"/>
    <n v="22204"/>
    <s v="South"/>
    <s v="Furniture"/>
    <x v="1"/>
    <n v="641.96"/>
    <n v="2"/>
    <n v="0"/>
    <n v="179.74879999999999"/>
    <n v="0.27999999999999997"/>
  </r>
  <r>
    <x v="167"/>
    <x v="1"/>
    <x v="1"/>
    <s v="United States"/>
    <s v="Des Moines"/>
    <x v="23"/>
    <n v="50315"/>
    <s v="Central"/>
    <s v="Office Supplies"/>
    <x v="8"/>
    <n v="18.28"/>
    <n v="2"/>
    <n v="0"/>
    <n v="9.14"/>
    <n v="0.5"/>
  </r>
  <r>
    <x v="167"/>
    <x v="1"/>
    <x v="1"/>
    <s v="United States"/>
    <s v="Des Moines"/>
    <x v="23"/>
    <n v="50315"/>
    <s v="Central"/>
    <s v="Technology"/>
    <x v="7"/>
    <n v="207"/>
    <n v="3"/>
    <n v="0"/>
    <n v="51.75"/>
    <n v="0.25"/>
  </r>
  <r>
    <x v="167"/>
    <x v="1"/>
    <x v="1"/>
    <s v="United States"/>
    <s v="Des Moines"/>
    <x v="23"/>
    <n v="50315"/>
    <s v="Central"/>
    <s v="Office Supplies"/>
    <x v="8"/>
    <n v="32.35"/>
    <n v="5"/>
    <n v="0"/>
    <n v="16.175000000000001"/>
    <n v="0.5"/>
  </r>
  <r>
    <x v="167"/>
    <x v="1"/>
    <x v="1"/>
    <s v="United States"/>
    <s v="Des Moines"/>
    <x v="23"/>
    <n v="50315"/>
    <s v="Central"/>
    <s v="Office Supplies"/>
    <x v="8"/>
    <n v="7.71"/>
    <n v="1"/>
    <n v="0"/>
    <n v="3.4695"/>
    <n v="0.45"/>
  </r>
  <r>
    <x v="167"/>
    <x v="1"/>
    <x v="1"/>
    <s v="United States"/>
    <s v="Des Moines"/>
    <x v="23"/>
    <n v="50315"/>
    <s v="Central"/>
    <s v="Office Supplies"/>
    <x v="6"/>
    <n v="40.299999999999997"/>
    <n v="2"/>
    <n v="0"/>
    <n v="10.881"/>
    <n v="0.27"/>
  </r>
  <r>
    <x v="167"/>
    <x v="1"/>
    <x v="1"/>
    <s v="United States"/>
    <s v="Des Moines"/>
    <x v="23"/>
    <n v="50315"/>
    <s v="Central"/>
    <s v="Furniture"/>
    <x v="5"/>
    <n v="34.58"/>
    <n v="7"/>
    <n v="0"/>
    <n v="14.5236"/>
    <n v="0.42000000000000004"/>
  </r>
  <r>
    <x v="78"/>
    <x v="1"/>
    <x v="0"/>
    <s v="United States"/>
    <s v="Cincinnati"/>
    <x v="24"/>
    <n v="45231"/>
    <s v="East"/>
    <s v="Office Supplies"/>
    <x v="6"/>
    <n v="32.76"/>
    <n v="7"/>
    <n v="0.2"/>
    <n v="3.6855000000000002"/>
    <n v="0.11250000000000002"/>
  </r>
  <r>
    <x v="8"/>
    <x v="2"/>
    <x v="2"/>
    <s v="United States"/>
    <s v="San Francisco"/>
    <x v="1"/>
    <n v="94110"/>
    <s v="West"/>
    <s v="Furniture"/>
    <x v="1"/>
    <n v="544.00800000000004"/>
    <n v="3"/>
    <n v="0.2"/>
    <n v="40.800600000000003"/>
    <n v="7.4999999999999997E-2"/>
  </r>
  <r>
    <x v="8"/>
    <x v="2"/>
    <x v="2"/>
    <s v="United States"/>
    <s v="San Francisco"/>
    <x v="1"/>
    <n v="94110"/>
    <s v="West"/>
    <s v="Office Supplies"/>
    <x v="10"/>
    <n v="59.94"/>
    <n v="3"/>
    <n v="0"/>
    <n v="28.171800000000001"/>
    <n v="0.47000000000000003"/>
  </r>
  <r>
    <x v="8"/>
    <x v="2"/>
    <x v="2"/>
    <s v="United States"/>
    <s v="San Francisco"/>
    <x v="1"/>
    <n v="94110"/>
    <s v="West"/>
    <s v="Office Supplies"/>
    <x v="10"/>
    <n v="23.92"/>
    <n v="4"/>
    <n v="0"/>
    <n v="11.720800000000001"/>
    <n v="0.49"/>
  </r>
  <r>
    <x v="8"/>
    <x v="2"/>
    <x v="2"/>
    <s v="United States"/>
    <s v="San Francisco"/>
    <x v="1"/>
    <n v="94110"/>
    <s v="West"/>
    <s v="Office Supplies"/>
    <x v="10"/>
    <n v="4.28"/>
    <n v="1"/>
    <n v="0"/>
    <n v="1.9259999999999999"/>
    <n v="0.44999999999999996"/>
  </r>
  <r>
    <x v="38"/>
    <x v="0"/>
    <x v="0"/>
    <s v="United States"/>
    <s v="Columbus"/>
    <x v="24"/>
    <n v="43229"/>
    <s v="East"/>
    <s v="Office Supplies"/>
    <x v="8"/>
    <n v="32.07"/>
    <n v="5"/>
    <n v="0.7"/>
    <n v="-22.449000000000002"/>
    <n v="-0.70000000000000007"/>
  </r>
  <r>
    <x v="38"/>
    <x v="0"/>
    <x v="0"/>
    <s v="United States"/>
    <s v="Columbus"/>
    <x v="24"/>
    <n v="43229"/>
    <s v="East"/>
    <s v="Technology"/>
    <x v="11"/>
    <n v="24"/>
    <n v="2"/>
    <n v="0.2"/>
    <n v="-2.7"/>
    <n v="-0.1125"/>
  </r>
  <r>
    <x v="38"/>
    <x v="0"/>
    <x v="0"/>
    <s v="United States"/>
    <s v="Columbus"/>
    <x v="24"/>
    <n v="43229"/>
    <s v="East"/>
    <s v="Furniture"/>
    <x v="0"/>
    <n v="35.49"/>
    <n v="1"/>
    <n v="0.5"/>
    <n v="-15.615600000000001"/>
    <n v="-0.44"/>
  </r>
  <r>
    <x v="38"/>
    <x v="0"/>
    <x v="0"/>
    <s v="United States"/>
    <s v="Columbus"/>
    <x v="24"/>
    <n v="43229"/>
    <s v="East"/>
    <s v="Technology"/>
    <x v="11"/>
    <n v="47.984000000000002"/>
    <n v="2"/>
    <n v="0.2"/>
    <n v="0.5998"/>
    <n v="1.2499999999999999E-2"/>
  </r>
  <r>
    <x v="29"/>
    <x v="1"/>
    <x v="1"/>
    <s v="United States"/>
    <s v="Columbia"/>
    <x v="20"/>
    <n v="29203"/>
    <s v="South"/>
    <s v="Office Supplies"/>
    <x v="12"/>
    <n v="186.69"/>
    <n v="3"/>
    <n v="0"/>
    <n v="87.744299999999996"/>
    <n v="0.47"/>
  </r>
  <r>
    <x v="168"/>
    <x v="0"/>
    <x v="0"/>
    <s v="United States"/>
    <s v="Lancaster"/>
    <x v="1"/>
    <n v="93534"/>
    <s v="West"/>
    <s v="Office Supplies"/>
    <x v="8"/>
    <n v="17.456"/>
    <n v="2"/>
    <n v="0.2"/>
    <n v="5.8914"/>
    <n v="0.33750000000000002"/>
  </r>
  <r>
    <x v="168"/>
    <x v="1"/>
    <x v="0"/>
    <s v="United States"/>
    <s v="Lancaster"/>
    <x v="1"/>
    <n v="93534"/>
    <s v="West"/>
    <s v="Furniture"/>
    <x v="1"/>
    <n v="348.928"/>
    <n v="2"/>
    <n v="0.2"/>
    <n v="34.892800000000001"/>
    <n v="0.1"/>
  </r>
  <r>
    <x v="169"/>
    <x v="1"/>
    <x v="0"/>
    <s v="United States"/>
    <s v="Richmond"/>
    <x v="17"/>
    <n v="23223"/>
    <s v="South"/>
    <s v="Office Supplies"/>
    <x v="8"/>
    <n v="143.96"/>
    <n v="4"/>
    <n v="0"/>
    <n v="69.100800000000007"/>
    <n v="0.48000000000000004"/>
  </r>
  <r>
    <x v="169"/>
    <x v="1"/>
    <x v="0"/>
    <s v="United States"/>
    <s v="Richmond"/>
    <x v="17"/>
    <n v="23223"/>
    <s v="South"/>
    <s v="Office Supplies"/>
    <x v="4"/>
    <n v="15.42"/>
    <n v="1"/>
    <n v="0"/>
    <n v="4.1634000000000002"/>
    <n v="0.27"/>
  </r>
  <r>
    <x v="169"/>
    <x v="1"/>
    <x v="0"/>
    <s v="United States"/>
    <s v="Richmond"/>
    <x v="17"/>
    <n v="23223"/>
    <s v="South"/>
    <s v="Office Supplies"/>
    <x v="8"/>
    <n v="43.04"/>
    <n v="8"/>
    <n v="0"/>
    <n v="21.089600000000001"/>
    <n v="0.49000000000000005"/>
  </r>
  <r>
    <x v="169"/>
    <x v="1"/>
    <x v="0"/>
    <s v="United States"/>
    <s v="Richmond"/>
    <x v="17"/>
    <n v="23223"/>
    <s v="South"/>
    <s v="Furniture"/>
    <x v="1"/>
    <n v="332.94"/>
    <n v="3"/>
    <n v="0"/>
    <n v="79.905600000000007"/>
    <n v="0.24000000000000002"/>
  </r>
  <r>
    <x v="170"/>
    <x v="3"/>
    <x v="0"/>
    <s v="United States"/>
    <s v="Asheville"/>
    <x v="3"/>
    <n v="28806"/>
    <s v="South"/>
    <s v="Technology"/>
    <x v="7"/>
    <n v="1363.96"/>
    <n v="5"/>
    <n v="0.2"/>
    <n v="85.247500000000002"/>
    <n v="6.25E-2"/>
  </r>
  <r>
    <x v="8"/>
    <x v="1"/>
    <x v="0"/>
    <s v="United States"/>
    <s v="San Francisco"/>
    <x v="1"/>
    <n v="94110"/>
    <s v="West"/>
    <s v="Office Supplies"/>
    <x v="2"/>
    <n v="9.9600000000000009"/>
    <n v="2"/>
    <n v="0"/>
    <n v="4.5815999999999999"/>
    <n v="0.45999999999999996"/>
  </r>
  <r>
    <x v="8"/>
    <x v="1"/>
    <x v="0"/>
    <s v="United States"/>
    <s v="San Francisco"/>
    <x v="1"/>
    <n v="94110"/>
    <s v="West"/>
    <s v="Office Supplies"/>
    <x v="10"/>
    <n v="21.72"/>
    <n v="4"/>
    <n v="0"/>
    <n v="10.642799999999999"/>
    <n v="0.49"/>
  </r>
  <r>
    <x v="30"/>
    <x v="1"/>
    <x v="0"/>
    <s v="United States"/>
    <s v="Rochester"/>
    <x v="11"/>
    <n v="55901"/>
    <s v="Central"/>
    <s v="Office Supplies"/>
    <x v="8"/>
    <n v="20.16"/>
    <n v="7"/>
    <n v="0"/>
    <n v="9.8783999999999992"/>
    <n v="0.48999999999999994"/>
  </r>
  <r>
    <x v="125"/>
    <x v="2"/>
    <x v="1"/>
    <s v="United States"/>
    <s v="Rochester"/>
    <x v="15"/>
    <n v="14609"/>
    <s v="East"/>
    <s v="Office Supplies"/>
    <x v="10"/>
    <n v="132.79"/>
    <n v="7"/>
    <n v="0"/>
    <n v="63.739199999999997"/>
    <n v="0.48"/>
  </r>
  <r>
    <x v="125"/>
    <x v="2"/>
    <x v="1"/>
    <s v="United States"/>
    <s v="Rochester"/>
    <x v="15"/>
    <n v="14609"/>
    <s v="East"/>
    <s v="Office Supplies"/>
    <x v="10"/>
    <n v="12.96"/>
    <n v="2"/>
    <n v="0"/>
    <n v="6.2207999999999997"/>
    <n v="0.47999999999999993"/>
  </r>
  <r>
    <x v="125"/>
    <x v="2"/>
    <x v="1"/>
    <s v="United States"/>
    <s v="Rochester"/>
    <x v="15"/>
    <n v="14609"/>
    <s v="East"/>
    <s v="Office Supplies"/>
    <x v="2"/>
    <n v="21.56"/>
    <n v="7"/>
    <n v="0"/>
    <n v="10.348800000000001"/>
    <n v="0.48000000000000004"/>
  </r>
  <r>
    <x v="171"/>
    <x v="1"/>
    <x v="0"/>
    <s v="United States"/>
    <s v="Lake Elsinore"/>
    <x v="1"/>
    <n v="92530"/>
    <s v="West"/>
    <s v="Furniture"/>
    <x v="1"/>
    <n v="283.92"/>
    <n v="5"/>
    <n v="0.2"/>
    <n v="17.745000000000001"/>
    <n v="6.25E-2"/>
  </r>
  <r>
    <x v="73"/>
    <x v="2"/>
    <x v="1"/>
    <s v="United States"/>
    <s v="San Diego"/>
    <x v="1"/>
    <n v="92105"/>
    <s v="West"/>
    <s v="Furniture"/>
    <x v="5"/>
    <n v="22.23"/>
    <n v="1"/>
    <n v="0"/>
    <n v="7.3358999999999996"/>
    <n v="0.32999999999999996"/>
  </r>
  <r>
    <x v="73"/>
    <x v="2"/>
    <x v="1"/>
    <s v="United States"/>
    <s v="San Diego"/>
    <x v="1"/>
    <n v="92105"/>
    <s v="West"/>
    <s v="Technology"/>
    <x v="7"/>
    <n v="215.96799999999999"/>
    <n v="2"/>
    <n v="0.2"/>
    <n v="18.897200000000002"/>
    <n v="8.7500000000000008E-2"/>
  </r>
  <r>
    <x v="20"/>
    <x v="0"/>
    <x v="1"/>
    <s v="United States"/>
    <s v="New York City"/>
    <x v="15"/>
    <n v="10024"/>
    <s v="East"/>
    <s v="Office Supplies"/>
    <x v="9"/>
    <n v="355.32"/>
    <n v="9"/>
    <n v="0"/>
    <n v="99.489599999999996"/>
    <n v="0.27999999999999997"/>
  </r>
  <r>
    <x v="54"/>
    <x v="1"/>
    <x v="1"/>
    <s v="United States"/>
    <s v="Monroe"/>
    <x v="28"/>
    <n v="71203"/>
    <s v="South"/>
    <s v="Office Supplies"/>
    <x v="10"/>
    <n v="12.96"/>
    <n v="2"/>
    <n v="0"/>
    <n v="6.2207999999999997"/>
    <n v="0.47999999999999993"/>
  </r>
  <r>
    <x v="8"/>
    <x v="2"/>
    <x v="0"/>
    <s v="United States"/>
    <s v="San Francisco"/>
    <x v="1"/>
    <n v="94122"/>
    <s v="West"/>
    <s v="Furniture"/>
    <x v="5"/>
    <n v="18.28"/>
    <n v="2"/>
    <n v="0"/>
    <n v="6.2152000000000003"/>
    <n v="0.33999999999999997"/>
  </r>
  <r>
    <x v="61"/>
    <x v="1"/>
    <x v="0"/>
    <s v="United States"/>
    <s v="Denver"/>
    <x v="22"/>
    <n v="80219"/>
    <s v="West"/>
    <s v="Office Supplies"/>
    <x v="6"/>
    <n v="43.176000000000002"/>
    <n v="3"/>
    <n v="0.2"/>
    <n v="4.3175999999999997"/>
    <n v="9.9999999999999992E-2"/>
  </r>
  <r>
    <x v="61"/>
    <x v="1"/>
    <x v="0"/>
    <s v="United States"/>
    <s v="Denver"/>
    <x v="22"/>
    <n v="80219"/>
    <s v="West"/>
    <s v="Technology"/>
    <x v="7"/>
    <n v="1983.9680000000001"/>
    <n v="4"/>
    <n v="0.2"/>
    <n v="247.99600000000001"/>
    <n v="0.125"/>
  </r>
  <r>
    <x v="172"/>
    <x v="2"/>
    <x v="0"/>
    <s v="United States"/>
    <s v="Omaha"/>
    <x v="8"/>
    <n v="68104"/>
    <s v="Central"/>
    <s v="Furniture"/>
    <x v="5"/>
    <n v="28.4"/>
    <n v="2"/>
    <n v="0"/>
    <n v="11.076000000000001"/>
    <n v="0.39"/>
  </r>
  <r>
    <x v="172"/>
    <x v="2"/>
    <x v="0"/>
    <s v="United States"/>
    <s v="Omaha"/>
    <x v="8"/>
    <n v="68104"/>
    <s v="Central"/>
    <s v="Technology"/>
    <x v="11"/>
    <n v="149.97"/>
    <n v="3"/>
    <n v="0"/>
    <n v="50.989800000000002"/>
    <n v="0.34"/>
  </r>
  <r>
    <x v="173"/>
    <x v="2"/>
    <x v="0"/>
    <s v="United States"/>
    <s v="Edmonds"/>
    <x v="4"/>
    <n v="98026"/>
    <s v="West"/>
    <s v="Office Supplies"/>
    <x v="6"/>
    <n v="11.52"/>
    <n v="4"/>
    <n v="0"/>
    <n v="3.2256"/>
    <n v="0.28000000000000003"/>
  </r>
  <r>
    <x v="173"/>
    <x v="2"/>
    <x v="0"/>
    <s v="United States"/>
    <s v="Edmonds"/>
    <x v="4"/>
    <n v="98026"/>
    <s v="West"/>
    <s v="Furniture"/>
    <x v="3"/>
    <n v="1298.55"/>
    <n v="5"/>
    <n v="0"/>
    <n v="311.65199999999999"/>
    <n v="0.24"/>
  </r>
  <r>
    <x v="173"/>
    <x v="2"/>
    <x v="0"/>
    <s v="United States"/>
    <s v="Edmonds"/>
    <x v="4"/>
    <n v="98026"/>
    <s v="West"/>
    <s v="Office Supplies"/>
    <x v="9"/>
    <n v="213.92"/>
    <n v="4"/>
    <n v="0"/>
    <n v="62.036799999999999"/>
    <n v="0.29000000000000004"/>
  </r>
  <r>
    <x v="173"/>
    <x v="2"/>
    <x v="0"/>
    <s v="United States"/>
    <s v="Edmonds"/>
    <x v="4"/>
    <n v="98026"/>
    <s v="West"/>
    <s v="Technology"/>
    <x v="11"/>
    <n v="25.78"/>
    <n v="2"/>
    <n v="0"/>
    <n v="2.5779999999999998"/>
    <n v="9.9999999999999992E-2"/>
  </r>
  <r>
    <x v="174"/>
    <x v="3"/>
    <x v="0"/>
    <s v="United States"/>
    <s v="Santa Ana"/>
    <x v="1"/>
    <n v="92704"/>
    <s v="West"/>
    <s v="Furniture"/>
    <x v="5"/>
    <n v="18.28"/>
    <n v="2"/>
    <n v="0"/>
    <n v="6.2152000000000003"/>
    <n v="0.33999999999999997"/>
  </r>
  <r>
    <x v="174"/>
    <x v="3"/>
    <x v="0"/>
    <s v="United States"/>
    <s v="Santa Ana"/>
    <x v="1"/>
    <n v="92704"/>
    <s v="West"/>
    <s v="Technology"/>
    <x v="11"/>
    <n v="1399.93"/>
    <n v="7"/>
    <n v="0"/>
    <n v="601.96990000000005"/>
    <n v="0.43"/>
  </r>
  <r>
    <x v="175"/>
    <x v="2"/>
    <x v="1"/>
    <s v="United States"/>
    <s v="Milwaukee"/>
    <x v="6"/>
    <n v="53209"/>
    <s v="Central"/>
    <s v="Office Supplies"/>
    <x v="10"/>
    <n v="51.84"/>
    <n v="8"/>
    <n v="0"/>
    <n v="24.883199999999999"/>
    <n v="0.47999999999999993"/>
  </r>
  <r>
    <x v="10"/>
    <x v="1"/>
    <x v="0"/>
    <s v="United States"/>
    <s v="Philadelphia"/>
    <x v="9"/>
    <n v="19140"/>
    <s v="East"/>
    <s v="Office Supplies"/>
    <x v="10"/>
    <n v="5.3440000000000003"/>
    <n v="1"/>
    <n v="0.2"/>
    <n v="1.8704000000000001"/>
    <n v="0.35"/>
  </r>
  <r>
    <x v="10"/>
    <x v="1"/>
    <x v="0"/>
    <s v="United States"/>
    <s v="Philadelphia"/>
    <x v="9"/>
    <n v="19140"/>
    <s v="East"/>
    <s v="Office Supplies"/>
    <x v="10"/>
    <n v="41.472000000000001"/>
    <n v="8"/>
    <n v="0.2"/>
    <n v="14.5152"/>
    <n v="0.35"/>
  </r>
  <r>
    <x v="10"/>
    <x v="1"/>
    <x v="0"/>
    <s v="United States"/>
    <s v="Philadelphia"/>
    <x v="9"/>
    <n v="19140"/>
    <s v="East"/>
    <s v="Office Supplies"/>
    <x v="8"/>
    <n v="3.1680000000000001"/>
    <n v="3"/>
    <n v="0.7"/>
    <n v="-2.4287999999999998"/>
    <n v="-0.76666666666666661"/>
  </r>
  <r>
    <x v="10"/>
    <x v="1"/>
    <x v="0"/>
    <s v="United States"/>
    <s v="Philadelphia"/>
    <x v="9"/>
    <n v="19140"/>
    <s v="East"/>
    <s v="Furniture"/>
    <x v="1"/>
    <n v="1228.4649999999999"/>
    <n v="5"/>
    <n v="0.3"/>
    <n v="0"/>
    <n v="0"/>
  </r>
  <r>
    <x v="10"/>
    <x v="1"/>
    <x v="0"/>
    <s v="United States"/>
    <s v="Philadelphia"/>
    <x v="9"/>
    <n v="19140"/>
    <s v="East"/>
    <s v="Office Supplies"/>
    <x v="8"/>
    <n v="31.085999999999999"/>
    <n v="3"/>
    <n v="0.7"/>
    <n v="-22.796399999999998"/>
    <n v="-0.73333333333333328"/>
  </r>
  <r>
    <x v="10"/>
    <x v="1"/>
    <x v="0"/>
    <s v="United States"/>
    <s v="Philadelphia"/>
    <x v="9"/>
    <n v="19140"/>
    <s v="East"/>
    <s v="Office Supplies"/>
    <x v="10"/>
    <n v="335.52"/>
    <n v="4"/>
    <n v="0.2"/>
    <n v="117.432"/>
    <n v="0.35000000000000003"/>
  </r>
  <r>
    <x v="82"/>
    <x v="1"/>
    <x v="0"/>
    <s v="United States"/>
    <s v="Belleville"/>
    <x v="30"/>
    <n v="7109"/>
    <s v="East"/>
    <s v="Technology"/>
    <x v="11"/>
    <n v="239.97"/>
    <n v="3"/>
    <n v="0"/>
    <n v="71.991"/>
    <n v="0.3"/>
  </r>
  <r>
    <x v="82"/>
    <x v="1"/>
    <x v="0"/>
    <s v="United States"/>
    <s v="Belleville"/>
    <x v="30"/>
    <n v="7109"/>
    <s v="East"/>
    <s v="Office Supplies"/>
    <x v="2"/>
    <n v="9.82"/>
    <n v="2"/>
    <n v="0"/>
    <n v="4.8117999999999999"/>
    <n v="0.49"/>
  </r>
  <r>
    <x v="8"/>
    <x v="1"/>
    <x v="0"/>
    <s v="United States"/>
    <s v="San Francisco"/>
    <x v="1"/>
    <n v="94110"/>
    <s v="West"/>
    <s v="Technology"/>
    <x v="11"/>
    <n v="67.8"/>
    <n v="4"/>
    <n v="0"/>
    <n v="4.0679999999999996"/>
    <n v="0.06"/>
  </r>
  <r>
    <x v="8"/>
    <x v="1"/>
    <x v="0"/>
    <s v="United States"/>
    <s v="San Francisco"/>
    <x v="1"/>
    <n v="94110"/>
    <s v="West"/>
    <s v="Technology"/>
    <x v="11"/>
    <n v="167.97"/>
    <n v="3"/>
    <n v="0"/>
    <n v="40.312800000000003"/>
    <n v="0.24000000000000002"/>
  </r>
  <r>
    <x v="72"/>
    <x v="1"/>
    <x v="0"/>
    <s v="United States"/>
    <s v="Lakeville"/>
    <x v="11"/>
    <n v="55044"/>
    <s v="Central"/>
    <s v="Office Supplies"/>
    <x v="13"/>
    <n v="35"/>
    <n v="7"/>
    <n v="0"/>
    <n v="16.8"/>
    <n v="0.48000000000000004"/>
  </r>
  <r>
    <x v="72"/>
    <x v="1"/>
    <x v="0"/>
    <s v="United States"/>
    <s v="Lakeville"/>
    <x v="11"/>
    <n v="55044"/>
    <s v="Central"/>
    <s v="Office Supplies"/>
    <x v="14"/>
    <n v="37.24"/>
    <n v="4"/>
    <n v="0"/>
    <n v="10.7996"/>
    <n v="0.28999999999999998"/>
  </r>
  <r>
    <x v="72"/>
    <x v="1"/>
    <x v="0"/>
    <s v="United States"/>
    <s v="Lakeville"/>
    <x v="11"/>
    <n v="55044"/>
    <s v="Central"/>
    <s v="Office Supplies"/>
    <x v="12"/>
    <n v="15.28"/>
    <n v="2"/>
    <n v="0"/>
    <n v="7.4871999999999996"/>
    <n v="0.49"/>
  </r>
  <r>
    <x v="176"/>
    <x v="0"/>
    <x v="0"/>
    <s v="United States"/>
    <s v="Florence"/>
    <x v="0"/>
    <n v="41042"/>
    <s v="South"/>
    <s v="Furniture"/>
    <x v="1"/>
    <n v="301.95999999999998"/>
    <n v="2"/>
    <n v="0"/>
    <n v="90.587999999999994"/>
    <n v="0.3"/>
  </r>
  <r>
    <x v="176"/>
    <x v="0"/>
    <x v="0"/>
    <s v="United States"/>
    <s v="Florence"/>
    <x v="0"/>
    <n v="41042"/>
    <s v="South"/>
    <s v="Office Supplies"/>
    <x v="9"/>
    <n v="180.66"/>
    <n v="3"/>
    <n v="0"/>
    <n v="50.584800000000001"/>
    <n v="0.28000000000000003"/>
  </r>
  <r>
    <x v="176"/>
    <x v="0"/>
    <x v="0"/>
    <s v="United States"/>
    <s v="Florence"/>
    <x v="0"/>
    <n v="41042"/>
    <s v="South"/>
    <s v="Technology"/>
    <x v="7"/>
    <n v="191.98"/>
    <n v="2"/>
    <n v="0"/>
    <n v="51.834600000000002"/>
    <n v="0.27"/>
  </r>
  <r>
    <x v="176"/>
    <x v="0"/>
    <x v="0"/>
    <s v="United States"/>
    <s v="Florence"/>
    <x v="0"/>
    <n v="41042"/>
    <s v="South"/>
    <s v="Technology"/>
    <x v="7"/>
    <n v="65.989999999999995"/>
    <n v="1"/>
    <n v="0"/>
    <n v="17.157399999999999"/>
    <n v="0.26"/>
  </r>
  <r>
    <x v="70"/>
    <x v="1"/>
    <x v="1"/>
    <s v="United States"/>
    <s v="Tampa"/>
    <x v="2"/>
    <n v="33614"/>
    <s v="South"/>
    <s v="Office Supplies"/>
    <x v="6"/>
    <n v="35.216000000000001"/>
    <n v="2"/>
    <n v="0.2"/>
    <n v="2.6412"/>
    <n v="7.4999999999999997E-2"/>
  </r>
  <r>
    <x v="70"/>
    <x v="1"/>
    <x v="1"/>
    <s v="United States"/>
    <s v="Tampa"/>
    <x v="2"/>
    <n v="33614"/>
    <s v="South"/>
    <s v="Office Supplies"/>
    <x v="9"/>
    <n v="23.696000000000002"/>
    <n v="2"/>
    <n v="0.2"/>
    <n v="6.5164"/>
    <n v="0.27499999999999997"/>
  </r>
  <r>
    <x v="70"/>
    <x v="1"/>
    <x v="1"/>
    <s v="United States"/>
    <s v="Tampa"/>
    <x v="2"/>
    <n v="33614"/>
    <s v="South"/>
    <s v="Technology"/>
    <x v="15"/>
    <n v="265.47500000000002"/>
    <n v="1"/>
    <n v="0.5"/>
    <n v="-111.4995"/>
    <n v="-0.41999999999999993"/>
  </r>
  <r>
    <x v="154"/>
    <x v="0"/>
    <x v="0"/>
    <s v="United States"/>
    <s v="Tyler"/>
    <x v="5"/>
    <n v="75701"/>
    <s v="Central"/>
    <s v="Office Supplies"/>
    <x v="8"/>
    <n v="51.183999999999997"/>
    <n v="4"/>
    <n v="0.8"/>
    <n v="-79.3352"/>
    <n v="-1.55"/>
  </r>
  <r>
    <x v="69"/>
    <x v="1"/>
    <x v="2"/>
    <s v="United States"/>
    <s v="Columbia"/>
    <x v="18"/>
    <n v="38401"/>
    <s v="South"/>
    <s v="Office Supplies"/>
    <x v="10"/>
    <n v="9.6639999999999997"/>
    <n v="2"/>
    <n v="0.2"/>
    <n v="3.2616000000000001"/>
    <n v="0.33750000000000002"/>
  </r>
  <r>
    <x v="5"/>
    <x v="1"/>
    <x v="1"/>
    <s v="United States"/>
    <s v="Fort Worth"/>
    <x v="5"/>
    <n v="76106"/>
    <s v="Central"/>
    <s v="Technology"/>
    <x v="7"/>
    <n v="21.071999999999999"/>
    <n v="3"/>
    <n v="0.2"/>
    <n v="1.5804"/>
    <n v="7.5000000000000011E-2"/>
  </r>
  <r>
    <x v="20"/>
    <x v="1"/>
    <x v="1"/>
    <s v="United States"/>
    <s v="New York City"/>
    <x v="15"/>
    <n v="10035"/>
    <s v="East"/>
    <s v="Office Supplies"/>
    <x v="6"/>
    <n v="60.45"/>
    <n v="3"/>
    <n v="0"/>
    <n v="16.3215"/>
    <n v="0.27"/>
  </r>
  <r>
    <x v="20"/>
    <x v="1"/>
    <x v="1"/>
    <s v="United States"/>
    <s v="New York City"/>
    <x v="15"/>
    <n v="10035"/>
    <s v="East"/>
    <s v="Office Supplies"/>
    <x v="6"/>
    <n v="11.52"/>
    <n v="4"/>
    <n v="0"/>
    <n v="3.3408000000000002"/>
    <n v="0.29000000000000004"/>
  </r>
  <r>
    <x v="20"/>
    <x v="1"/>
    <x v="1"/>
    <s v="United States"/>
    <s v="New York City"/>
    <x v="15"/>
    <n v="10035"/>
    <s v="East"/>
    <s v="Furniture"/>
    <x v="0"/>
    <n v="186.048"/>
    <n v="4"/>
    <n v="0.2"/>
    <n v="9.3024000000000004"/>
    <n v="0.05"/>
  </r>
  <r>
    <x v="1"/>
    <x v="2"/>
    <x v="1"/>
    <s v="United States"/>
    <s v="Los Angeles"/>
    <x v="1"/>
    <n v="90036"/>
    <s v="West"/>
    <s v="Office Supplies"/>
    <x v="8"/>
    <n v="37.44"/>
    <n v="4"/>
    <n v="0.2"/>
    <n v="11.7"/>
    <n v="0.3125"/>
  </r>
  <r>
    <x v="1"/>
    <x v="2"/>
    <x v="1"/>
    <s v="United States"/>
    <s v="Los Angeles"/>
    <x v="1"/>
    <n v="90036"/>
    <s v="West"/>
    <s v="Office Supplies"/>
    <x v="8"/>
    <n v="26.975999999999999"/>
    <n v="4"/>
    <n v="0.2"/>
    <n v="8.7672000000000008"/>
    <n v="0.32500000000000007"/>
  </r>
  <r>
    <x v="1"/>
    <x v="2"/>
    <x v="1"/>
    <s v="United States"/>
    <s v="Los Angeles"/>
    <x v="1"/>
    <n v="90036"/>
    <s v="West"/>
    <s v="Office Supplies"/>
    <x v="14"/>
    <n v="11.36"/>
    <n v="2"/>
    <n v="0"/>
    <n v="3.2944"/>
    <n v="0.29000000000000004"/>
  </r>
  <r>
    <x v="1"/>
    <x v="2"/>
    <x v="1"/>
    <s v="United States"/>
    <s v="Los Angeles"/>
    <x v="1"/>
    <n v="90036"/>
    <s v="West"/>
    <s v="Office Supplies"/>
    <x v="2"/>
    <n v="14.62"/>
    <n v="2"/>
    <n v="0"/>
    <n v="6.8714000000000004"/>
    <n v="0.47000000000000003"/>
  </r>
  <r>
    <x v="152"/>
    <x v="1"/>
    <x v="0"/>
    <s v="United States"/>
    <s v="Louisville"/>
    <x v="0"/>
    <n v="40214"/>
    <s v="South"/>
    <s v="Technology"/>
    <x v="7"/>
    <n v="83.72"/>
    <n v="7"/>
    <n v="0"/>
    <n v="23.441600000000001"/>
    <n v="0.28000000000000003"/>
  </r>
  <r>
    <x v="152"/>
    <x v="1"/>
    <x v="0"/>
    <s v="United States"/>
    <s v="Louisville"/>
    <x v="0"/>
    <n v="40214"/>
    <s v="South"/>
    <s v="Furniture"/>
    <x v="1"/>
    <n v="287.94"/>
    <n v="3"/>
    <n v="0"/>
    <n v="77.743799999999993"/>
    <n v="0.26999999999999996"/>
  </r>
  <r>
    <x v="177"/>
    <x v="1"/>
    <x v="0"/>
    <s v="United States"/>
    <s v="Lorain"/>
    <x v="24"/>
    <n v="44052"/>
    <s v="East"/>
    <s v="Furniture"/>
    <x v="5"/>
    <n v="48.896000000000001"/>
    <n v="4"/>
    <n v="0.2"/>
    <n v="8.5568000000000008"/>
    <n v="0.17500000000000002"/>
  </r>
  <r>
    <x v="178"/>
    <x v="1"/>
    <x v="1"/>
    <s v="United States"/>
    <s v="Linden"/>
    <x v="30"/>
    <n v="7036"/>
    <s v="East"/>
    <s v="Technology"/>
    <x v="11"/>
    <n v="115.36"/>
    <n v="7"/>
    <n v="0"/>
    <n v="49.604799999999997"/>
    <n v="0.43"/>
  </r>
  <r>
    <x v="179"/>
    <x v="0"/>
    <x v="1"/>
    <s v="United States"/>
    <s v="Salinas"/>
    <x v="1"/>
    <n v="93905"/>
    <s v="West"/>
    <s v="Office Supplies"/>
    <x v="6"/>
    <n v="5.16"/>
    <n v="2"/>
    <n v="0"/>
    <n v="1.3415999999999999"/>
    <n v="0.25999999999999995"/>
  </r>
  <r>
    <x v="179"/>
    <x v="0"/>
    <x v="1"/>
    <s v="United States"/>
    <s v="Salinas"/>
    <x v="1"/>
    <n v="93905"/>
    <s v="West"/>
    <s v="Office Supplies"/>
    <x v="10"/>
    <n v="38.880000000000003"/>
    <n v="6"/>
    <n v="0"/>
    <n v="18.662400000000002"/>
    <n v="0.48000000000000004"/>
  </r>
  <r>
    <x v="112"/>
    <x v="1"/>
    <x v="0"/>
    <s v="United States"/>
    <s v="Jackson"/>
    <x v="35"/>
    <n v="39212"/>
    <s v="South"/>
    <s v="Office Supplies"/>
    <x v="6"/>
    <n v="185.88"/>
    <n v="6"/>
    <n v="0"/>
    <n v="50.187600000000003"/>
    <n v="0.27"/>
  </r>
  <r>
    <x v="20"/>
    <x v="1"/>
    <x v="0"/>
    <s v="United States"/>
    <s v="New York City"/>
    <x v="15"/>
    <n v="10035"/>
    <s v="East"/>
    <s v="Furniture"/>
    <x v="5"/>
    <n v="44.46"/>
    <n v="2"/>
    <n v="0"/>
    <n v="14.671799999999999"/>
    <n v="0.32999999999999996"/>
  </r>
  <r>
    <x v="20"/>
    <x v="1"/>
    <x v="0"/>
    <s v="United States"/>
    <s v="New York City"/>
    <x v="15"/>
    <n v="10035"/>
    <s v="East"/>
    <s v="Office Supplies"/>
    <x v="4"/>
    <n v="242.94"/>
    <n v="3"/>
    <n v="0"/>
    <n v="9.7175999999999991"/>
    <n v="3.9999999999999994E-2"/>
  </r>
  <r>
    <x v="20"/>
    <x v="1"/>
    <x v="0"/>
    <s v="United States"/>
    <s v="New York City"/>
    <x v="15"/>
    <n v="10035"/>
    <s v="East"/>
    <s v="Office Supplies"/>
    <x v="10"/>
    <n v="39.96"/>
    <n v="2"/>
    <n v="0"/>
    <n v="18.781199999999998"/>
    <n v="0.47"/>
  </r>
  <r>
    <x v="20"/>
    <x v="1"/>
    <x v="0"/>
    <s v="United States"/>
    <s v="New York City"/>
    <x v="15"/>
    <n v="10035"/>
    <s v="East"/>
    <s v="Office Supplies"/>
    <x v="14"/>
    <n v="102.3"/>
    <n v="10"/>
    <n v="0"/>
    <n v="26.597999999999999"/>
    <n v="0.26"/>
  </r>
  <r>
    <x v="20"/>
    <x v="1"/>
    <x v="0"/>
    <s v="United States"/>
    <s v="New York City"/>
    <x v="15"/>
    <n v="10035"/>
    <s v="East"/>
    <s v="Office Supplies"/>
    <x v="4"/>
    <n v="21.36"/>
    <n v="2"/>
    <n v="0"/>
    <n v="5.7671999999999999"/>
    <n v="0.27"/>
  </r>
  <r>
    <x v="180"/>
    <x v="1"/>
    <x v="2"/>
    <s v="United States"/>
    <s v="New Brunswick"/>
    <x v="30"/>
    <n v="8901"/>
    <s v="East"/>
    <s v="Office Supplies"/>
    <x v="10"/>
    <n v="7.61"/>
    <n v="1"/>
    <n v="0"/>
    <n v="3.5767000000000002"/>
    <n v="0.47000000000000003"/>
  </r>
  <r>
    <x v="180"/>
    <x v="1"/>
    <x v="2"/>
    <s v="United States"/>
    <s v="New Brunswick"/>
    <x v="30"/>
    <n v="8901"/>
    <s v="East"/>
    <s v="Office Supplies"/>
    <x v="13"/>
    <n v="7.16"/>
    <n v="2"/>
    <n v="0"/>
    <n v="3.58"/>
    <n v="0.5"/>
  </r>
  <r>
    <x v="8"/>
    <x v="1"/>
    <x v="0"/>
    <s v="United States"/>
    <s v="San Francisco"/>
    <x v="1"/>
    <n v="94122"/>
    <s v="West"/>
    <s v="Office Supplies"/>
    <x v="14"/>
    <n v="7.36"/>
    <n v="2"/>
    <n v="0"/>
    <n v="0.1472"/>
    <n v="0.02"/>
  </r>
  <r>
    <x v="8"/>
    <x v="1"/>
    <x v="0"/>
    <s v="United States"/>
    <s v="San Francisco"/>
    <x v="1"/>
    <n v="94122"/>
    <s v="West"/>
    <s v="Office Supplies"/>
    <x v="6"/>
    <n v="23.1"/>
    <n v="2"/>
    <n v="0"/>
    <n v="10.625999999999999"/>
    <n v="0.45999999999999996"/>
  </r>
  <r>
    <x v="116"/>
    <x v="0"/>
    <x v="1"/>
    <s v="United States"/>
    <s v="Jacksonville"/>
    <x v="2"/>
    <n v="32216"/>
    <s v="South"/>
    <s v="Technology"/>
    <x v="11"/>
    <n v="191.47200000000001"/>
    <n v="6"/>
    <n v="0.2"/>
    <n v="40.687800000000003"/>
    <n v="0.21249999999999999"/>
  </r>
  <r>
    <x v="116"/>
    <x v="0"/>
    <x v="1"/>
    <s v="United States"/>
    <s v="Jacksonville"/>
    <x v="2"/>
    <n v="32216"/>
    <s v="South"/>
    <s v="Office Supplies"/>
    <x v="6"/>
    <n v="5.2480000000000002"/>
    <n v="2"/>
    <n v="0.2"/>
    <n v="0.59040000000000004"/>
    <n v="0.1125"/>
  </r>
  <r>
    <x v="116"/>
    <x v="0"/>
    <x v="1"/>
    <s v="United States"/>
    <s v="Jacksonville"/>
    <x v="2"/>
    <n v="32216"/>
    <s v="South"/>
    <s v="Technology"/>
    <x v="7"/>
    <n v="59.183999999999997"/>
    <n v="2"/>
    <n v="0.2"/>
    <n v="5.1786000000000003"/>
    <n v="8.7500000000000008E-2"/>
  </r>
  <r>
    <x v="24"/>
    <x v="1"/>
    <x v="1"/>
    <s v="United States"/>
    <s v="Springfield"/>
    <x v="17"/>
    <n v="22153"/>
    <s v="South"/>
    <s v="Office Supplies"/>
    <x v="2"/>
    <n v="2.89"/>
    <n v="1"/>
    <n v="0"/>
    <n v="1.3583000000000001"/>
    <n v="0.47000000000000003"/>
  </r>
  <r>
    <x v="24"/>
    <x v="1"/>
    <x v="1"/>
    <s v="United States"/>
    <s v="Springfield"/>
    <x v="17"/>
    <n v="22153"/>
    <s v="South"/>
    <s v="Furniture"/>
    <x v="5"/>
    <n v="51.94"/>
    <n v="1"/>
    <n v="0"/>
    <n v="21.295400000000001"/>
    <n v="0.41000000000000003"/>
  </r>
  <r>
    <x v="10"/>
    <x v="2"/>
    <x v="1"/>
    <s v="United States"/>
    <s v="Philadelphia"/>
    <x v="9"/>
    <n v="19140"/>
    <s v="East"/>
    <s v="Office Supplies"/>
    <x v="2"/>
    <n v="15.936"/>
    <n v="4"/>
    <n v="0.2"/>
    <n v="5.1791999999999998"/>
    <n v="0.32500000000000001"/>
  </r>
  <r>
    <x v="181"/>
    <x v="1"/>
    <x v="1"/>
    <s v="United States"/>
    <s v="Lancaster"/>
    <x v="9"/>
    <n v="17602"/>
    <s v="East"/>
    <s v="Office Supplies"/>
    <x v="8"/>
    <n v="44.91"/>
    <n v="6"/>
    <n v="0.7"/>
    <n v="-35.927999999999997"/>
    <n v="-0.8"/>
  </r>
  <r>
    <x v="10"/>
    <x v="2"/>
    <x v="2"/>
    <s v="United States"/>
    <s v="Philadelphia"/>
    <x v="9"/>
    <n v="19143"/>
    <s v="East"/>
    <s v="Office Supplies"/>
    <x v="8"/>
    <n v="1141.47"/>
    <n v="5"/>
    <n v="0.7"/>
    <n v="-760.98"/>
    <n v="-0.66666666666666663"/>
  </r>
  <r>
    <x v="10"/>
    <x v="2"/>
    <x v="2"/>
    <s v="United States"/>
    <s v="Philadelphia"/>
    <x v="9"/>
    <n v="19143"/>
    <s v="East"/>
    <s v="Technology"/>
    <x v="7"/>
    <n v="280.78199999999998"/>
    <n v="3"/>
    <n v="0.4"/>
    <n v="-46.796999999999997"/>
    <n v="-0.16666666666666666"/>
  </r>
  <r>
    <x v="182"/>
    <x v="2"/>
    <x v="0"/>
    <s v="United States"/>
    <s v="Concord"/>
    <x v="38"/>
    <n v="3301"/>
    <s v="East"/>
    <s v="Office Supplies"/>
    <x v="10"/>
    <n v="34.44"/>
    <n v="3"/>
    <n v="0"/>
    <n v="17.22"/>
    <n v="0.5"/>
  </r>
  <r>
    <x v="20"/>
    <x v="1"/>
    <x v="0"/>
    <s v="United States"/>
    <s v="New York City"/>
    <x v="15"/>
    <n v="10009"/>
    <s v="East"/>
    <s v="Office Supplies"/>
    <x v="10"/>
    <n v="11.36"/>
    <n v="2"/>
    <n v="0"/>
    <n v="5.2256"/>
    <n v="0.46"/>
  </r>
  <r>
    <x v="20"/>
    <x v="1"/>
    <x v="0"/>
    <s v="United States"/>
    <s v="New York City"/>
    <x v="15"/>
    <n v="10009"/>
    <s v="East"/>
    <s v="Office Supplies"/>
    <x v="8"/>
    <n v="106.34399999999999"/>
    <n v="7"/>
    <n v="0.2"/>
    <n v="37.220399999999998"/>
    <n v="0.35"/>
  </r>
  <r>
    <x v="35"/>
    <x v="1"/>
    <x v="0"/>
    <s v="United States"/>
    <s v="Charlotte"/>
    <x v="3"/>
    <n v="28205"/>
    <s v="South"/>
    <s v="Office Supplies"/>
    <x v="10"/>
    <n v="192.16"/>
    <n v="5"/>
    <n v="0.2"/>
    <n v="67.256"/>
    <n v="0.35000000000000003"/>
  </r>
  <r>
    <x v="182"/>
    <x v="1"/>
    <x v="2"/>
    <s v="United States"/>
    <s v="Concord"/>
    <x v="38"/>
    <n v="3301"/>
    <s v="East"/>
    <s v="Furniture"/>
    <x v="5"/>
    <n v="322.58999999999997"/>
    <n v="3"/>
    <n v="0"/>
    <n v="64.518000000000001"/>
    <n v="0.2"/>
  </r>
  <r>
    <x v="182"/>
    <x v="1"/>
    <x v="2"/>
    <s v="United States"/>
    <s v="Concord"/>
    <x v="38"/>
    <n v="3301"/>
    <s v="East"/>
    <s v="Technology"/>
    <x v="11"/>
    <n v="29.99"/>
    <n v="1"/>
    <n v="0"/>
    <n v="13.195600000000001"/>
    <n v="0.44000000000000006"/>
  </r>
  <r>
    <x v="182"/>
    <x v="1"/>
    <x v="2"/>
    <s v="United States"/>
    <s v="Concord"/>
    <x v="38"/>
    <n v="3301"/>
    <s v="East"/>
    <s v="Technology"/>
    <x v="11"/>
    <n v="371.97"/>
    <n v="3"/>
    <n v="0"/>
    <n v="66.954599999999999"/>
    <n v="0.18"/>
  </r>
  <r>
    <x v="10"/>
    <x v="1"/>
    <x v="2"/>
    <s v="United States"/>
    <s v="Philadelphia"/>
    <x v="9"/>
    <n v="19120"/>
    <s v="East"/>
    <s v="Office Supplies"/>
    <x v="8"/>
    <n v="5.8920000000000003"/>
    <n v="4"/>
    <n v="0.7"/>
    <n v="-4.1243999999999996"/>
    <n v="-0.69999999999999984"/>
  </r>
  <r>
    <x v="20"/>
    <x v="0"/>
    <x v="2"/>
    <s v="United States"/>
    <s v="New York City"/>
    <x v="15"/>
    <n v="10024"/>
    <s v="East"/>
    <s v="Office Supplies"/>
    <x v="8"/>
    <n v="68.471999999999994"/>
    <n v="3"/>
    <n v="0.2"/>
    <n v="23.109300000000001"/>
    <n v="0.33750000000000002"/>
  </r>
  <r>
    <x v="20"/>
    <x v="0"/>
    <x v="2"/>
    <s v="United States"/>
    <s v="New York City"/>
    <x v="15"/>
    <n v="10024"/>
    <s v="East"/>
    <s v="Furniture"/>
    <x v="1"/>
    <n v="1242.9000000000001"/>
    <n v="5"/>
    <n v="0.1"/>
    <n v="262.39"/>
    <n v="0.21111111111111108"/>
  </r>
  <r>
    <x v="24"/>
    <x v="1"/>
    <x v="0"/>
    <s v="United States"/>
    <s v="Springfield"/>
    <x v="17"/>
    <n v="22153"/>
    <s v="South"/>
    <s v="Office Supplies"/>
    <x v="4"/>
    <n v="30.84"/>
    <n v="2"/>
    <n v="0"/>
    <n v="8.3268000000000004"/>
    <n v="0.27"/>
  </r>
  <r>
    <x v="8"/>
    <x v="3"/>
    <x v="0"/>
    <s v="United States"/>
    <s v="San Francisco"/>
    <x v="1"/>
    <n v="94109"/>
    <s v="West"/>
    <s v="Office Supplies"/>
    <x v="6"/>
    <n v="13.48"/>
    <n v="4"/>
    <n v="0"/>
    <n v="5.9311999999999996"/>
    <n v="0.43999999999999995"/>
  </r>
  <r>
    <x v="68"/>
    <x v="2"/>
    <x v="2"/>
    <s v="United States"/>
    <s v="Detroit"/>
    <x v="12"/>
    <n v="48227"/>
    <s v="Central"/>
    <s v="Furniture"/>
    <x v="5"/>
    <n v="31.4"/>
    <n v="5"/>
    <n v="0"/>
    <n v="10.048"/>
    <n v="0.32"/>
  </r>
  <r>
    <x v="125"/>
    <x v="1"/>
    <x v="0"/>
    <s v="United States"/>
    <s v="Rochester"/>
    <x v="15"/>
    <n v="14609"/>
    <s v="East"/>
    <s v="Furniture"/>
    <x v="5"/>
    <n v="17.46"/>
    <n v="2"/>
    <n v="0"/>
    <n v="5.9363999999999999"/>
    <n v="0.33999999999999997"/>
  </r>
  <r>
    <x v="1"/>
    <x v="0"/>
    <x v="1"/>
    <s v="United States"/>
    <s v="Los Angeles"/>
    <x v="1"/>
    <n v="90045"/>
    <s v="West"/>
    <s v="Office Supplies"/>
    <x v="8"/>
    <n v="13.944000000000001"/>
    <n v="3"/>
    <n v="0.2"/>
    <n v="4.5317999999999996"/>
    <n v="0.32499999999999996"/>
  </r>
  <r>
    <x v="73"/>
    <x v="1"/>
    <x v="0"/>
    <s v="United States"/>
    <s v="San Diego"/>
    <x v="1"/>
    <n v="92105"/>
    <s v="West"/>
    <s v="Office Supplies"/>
    <x v="4"/>
    <n v="83.76"/>
    <n v="12"/>
    <n v="0"/>
    <n v="1.6752"/>
    <n v="0.02"/>
  </r>
  <r>
    <x v="183"/>
    <x v="1"/>
    <x v="2"/>
    <s v="United States"/>
    <s v="Columbia"/>
    <x v="39"/>
    <n v="21044"/>
    <s v="East"/>
    <s v="Office Supplies"/>
    <x v="8"/>
    <n v="37.659999999999997"/>
    <n v="7"/>
    <n v="0"/>
    <n v="18.453399999999998"/>
    <n v="0.49"/>
  </r>
  <r>
    <x v="8"/>
    <x v="1"/>
    <x v="1"/>
    <s v="United States"/>
    <s v="San Francisco"/>
    <x v="1"/>
    <n v="94122"/>
    <s v="West"/>
    <s v="Office Supplies"/>
    <x v="10"/>
    <n v="34.68"/>
    <n v="6"/>
    <n v="0"/>
    <n v="16.993200000000002"/>
    <n v="0.49000000000000005"/>
  </r>
  <r>
    <x v="114"/>
    <x v="1"/>
    <x v="0"/>
    <s v="United States"/>
    <s v="New Rochelle"/>
    <x v="15"/>
    <n v="10801"/>
    <s v="East"/>
    <s v="Technology"/>
    <x v="11"/>
    <n v="149.94999999999999"/>
    <n v="5"/>
    <n v="0"/>
    <n v="14.994999999999999"/>
    <n v="0.1"/>
  </r>
  <r>
    <x v="114"/>
    <x v="1"/>
    <x v="0"/>
    <s v="United States"/>
    <s v="New Rochelle"/>
    <x v="15"/>
    <n v="10801"/>
    <s v="East"/>
    <s v="Office Supplies"/>
    <x v="8"/>
    <n v="51.311999999999998"/>
    <n v="3"/>
    <n v="0.2"/>
    <n v="18.6006"/>
    <n v="0.36250000000000004"/>
  </r>
  <r>
    <x v="68"/>
    <x v="2"/>
    <x v="2"/>
    <s v="United States"/>
    <s v="Detroit"/>
    <x v="12"/>
    <n v="48227"/>
    <s v="Central"/>
    <s v="Office Supplies"/>
    <x v="10"/>
    <n v="4.54"/>
    <n v="1"/>
    <n v="0"/>
    <n v="2.0430000000000001"/>
    <n v="0.45"/>
  </r>
  <r>
    <x v="68"/>
    <x v="2"/>
    <x v="2"/>
    <s v="United States"/>
    <s v="Detroit"/>
    <x v="12"/>
    <n v="48227"/>
    <s v="Central"/>
    <s v="Office Supplies"/>
    <x v="6"/>
    <n v="15.92"/>
    <n v="4"/>
    <n v="0"/>
    <n v="5.4127999999999998"/>
    <n v="0.33999999999999997"/>
  </r>
  <r>
    <x v="68"/>
    <x v="2"/>
    <x v="2"/>
    <s v="United States"/>
    <s v="Detroit"/>
    <x v="12"/>
    <n v="48227"/>
    <s v="Central"/>
    <s v="Technology"/>
    <x v="7"/>
    <n v="543.91999999999996"/>
    <n v="8"/>
    <n v="0"/>
    <n v="135.97999999999999"/>
    <n v="0.25"/>
  </r>
  <r>
    <x v="8"/>
    <x v="2"/>
    <x v="1"/>
    <s v="United States"/>
    <s v="San Francisco"/>
    <x v="1"/>
    <n v="94122"/>
    <s v="West"/>
    <s v="Office Supplies"/>
    <x v="4"/>
    <n v="155.82"/>
    <n v="7"/>
    <n v="0"/>
    <n v="42.071399999999997"/>
    <n v="0.27"/>
  </r>
  <r>
    <x v="8"/>
    <x v="2"/>
    <x v="1"/>
    <s v="United States"/>
    <s v="San Francisco"/>
    <x v="1"/>
    <n v="94122"/>
    <s v="West"/>
    <s v="Office Supplies"/>
    <x v="8"/>
    <n v="70.007999999999996"/>
    <n v="3"/>
    <n v="0.2"/>
    <n v="24.502800000000001"/>
    <n v="0.35000000000000003"/>
  </r>
  <r>
    <x v="12"/>
    <x v="0"/>
    <x v="0"/>
    <s v="United States"/>
    <s v="Houston"/>
    <x v="5"/>
    <n v="77095"/>
    <s v="Central"/>
    <s v="Office Supplies"/>
    <x v="12"/>
    <n v="15.648"/>
    <n v="2"/>
    <n v="0.2"/>
    <n v="5.0856000000000003"/>
    <n v="0.32500000000000001"/>
  </r>
  <r>
    <x v="68"/>
    <x v="1"/>
    <x v="0"/>
    <s v="United States"/>
    <s v="Detroit"/>
    <x v="12"/>
    <n v="48227"/>
    <s v="Central"/>
    <s v="Office Supplies"/>
    <x v="2"/>
    <n v="103.6"/>
    <n v="7"/>
    <n v="0"/>
    <n v="51.8"/>
    <n v="0.5"/>
  </r>
  <r>
    <x v="118"/>
    <x v="0"/>
    <x v="1"/>
    <s v="United States"/>
    <s v="Auburn"/>
    <x v="15"/>
    <n v="13021"/>
    <s v="East"/>
    <s v="Office Supplies"/>
    <x v="10"/>
    <n v="46.96"/>
    <n v="8"/>
    <n v="0"/>
    <n v="22.540800000000001"/>
    <n v="0.48"/>
  </r>
  <r>
    <x v="136"/>
    <x v="2"/>
    <x v="1"/>
    <s v="United States"/>
    <s v="Springfield"/>
    <x v="24"/>
    <n v="45503"/>
    <s v="East"/>
    <s v="Office Supplies"/>
    <x v="8"/>
    <n v="8.9039999999999999"/>
    <n v="2"/>
    <n v="0.7"/>
    <n v="-6.5296000000000003"/>
    <n v="-0.73333333333333339"/>
  </r>
  <r>
    <x v="184"/>
    <x v="2"/>
    <x v="0"/>
    <s v="United States"/>
    <s v="Garland"/>
    <x v="5"/>
    <n v="75043"/>
    <s v="Central"/>
    <s v="Office Supplies"/>
    <x v="2"/>
    <n v="10.44"/>
    <n v="5"/>
    <n v="0.2"/>
    <n v="3.3929999999999998"/>
    <n v="0.32500000000000001"/>
  </r>
  <r>
    <x v="184"/>
    <x v="2"/>
    <x v="0"/>
    <s v="United States"/>
    <s v="Garland"/>
    <x v="5"/>
    <n v="75043"/>
    <s v="Central"/>
    <s v="Office Supplies"/>
    <x v="8"/>
    <n v="18.335999999999999"/>
    <n v="4"/>
    <n v="0.8"/>
    <n v="-32.088000000000001"/>
    <n v="-1.7500000000000002"/>
  </r>
  <r>
    <x v="22"/>
    <x v="2"/>
    <x v="0"/>
    <s v="United States"/>
    <s v="Chicago"/>
    <x v="10"/>
    <n v="60653"/>
    <s v="Central"/>
    <s v="Technology"/>
    <x v="7"/>
    <n v="323.976"/>
    <n v="3"/>
    <n v="0.2"/>
    <n v="20.2485"/>
    <n v="6.25E-2"/>
  </r>
  <r>
    <x v="1"/>
    <x v="1"/>
    <x v="0"/>
    <s v="United States"/>
    <s v="Los Angeles"/>
    <x v="1"/>
    <n v="90032"/>
    <s v="West"/>
    <s v="Office Supplies"/>
    <x v="10"/>
    <n v="20.04"/>
    <n v="3"/>
    <n v="0"/>
    <n v="9.6191999999999993"/>
    <n v="0.48"/>
  </r>
  <r>
    <x v="1"/>
    <x v="1"/>
    <x v="0"/>
    <s v="United States"/>
    <s v="Los Angeles"/>
    <x v="1"/>
    <n v="90032"/>
    <s v="West"/>
    <s v="Office Supplies"/>
    <x v="4"/>
    <n v="64.959999999999994"/>
    <n v="2"/>
    <n v="0"/>
    <n v="2.5983999999999998"/>
    <n v="0.04"/>
  </r>
  <r>
    <x v="1"/>
    <x v="1"/>
    <x v="0"/>
    <s v="United States"/>
    <s v="Los Angeles"/>
    <x v="1"/>
    <n v="90032"/>
    <s v="West"/>
    <s v="Office Supplies"/>
    <x v="10"/>
    <n v="12.96"/>
    <n v="2"/>
    <n v="0"/>
    <n v="6.2207999999999997"/>
    <n v="0.47999999999999993"/>
  </r>
  <r>
    <x v="20"/>
    <x v="1"/>
    <x v="0"/>
    <s v="United States"/>
    <s v="New York City"/>
    <x v="15"/>
    <n v="10009"/>
    <s v="East"/>
    <s v="Furniture"/>
    <x v="0"/>
    <n v="323.13600000000002"/>
    <n v="4"/>
    <n v="0.2"/>
    <n v="12.117599999999999"/>
    <n v="3.7499999999999999E-2"/>
  </r>
  <r>
    <x v="20"/>
    <x v="1"/>
    <x v="0"/>
    <s v="United States"/>
    <s v="New York City"/>
    <x v="15"/>
    <n v="10009"/>
    <s v="East"/>
    <s v="Technology"/>
    <x v="7"/>
    <n v="90.93"/>
    <n v="7"/>
    <n v="0"/>
    <n v="2.7279"/>
    <n v="0.03"/>
  </r>
  <r>
    <x v="20"/>
    <x v="1"/>
    <x v="0"/>
    <s v="United States"/>
    <s v="New York City"/>
    <x v="15"/>
    <n v="10009"/>
    <s v="East"/>
    <s v="Office Supplies"/>
    <x v="8"/>
    <n v="52.776000000000003"/>
    <n v="3"/>
    <n v="0.2"/>
    <n v="19.791"/>
    <n v="0.375"/>
  </r>
  <r>
    <x v="25"/>
    <x v="1"/>
    <x v="2"/>
    <s v="United States"/>
    <s v="Jackson"/>
    <x v="12"/>
    <n v="49201"/>
    <s v="Central"/>
    <s v="Technology"/>
    <x v="7"/>
    <n v="1199.8"/>
    <n v="4"/>
    <n v="0"/>
    <n v="323.94600000000003"/>
    <n v="0.27"/>
  </r>
  <r>
    <x v="25"/>
    <x v="1"/>
    <x v="2"/>
    <s v="United States"/>
    <s v="Jackson"/>
    <x v="12"/>
    <n v="49201"/>
    <s v="Central"/>
    <s v="Technology"/>
    <x v="11"/>
    <n v="1928.78"/>
    <n v="7"/>
    <n v="0"/>
    <n v="829.37540000000001"/>
    <n v="0.43"/>
  </r>
  <r>
    <x v="25"/>
    <x v="1"/>
    <x v="2"/>
    <s v="United States"/>
    <s v="Jackson"/>
    <x v="12"/>
    <n v="49201"/>
    <s v="Central"/>
    <s v="Office Supplies"/>
    <x v="4"/>
    <n v="352.38"/>
    <n v="2"/>
    <n v="0"/>
    <n v="81.047399999999996"/>
    <n v="0.22999999999999998"/>
  </r>
  <r>
    <x v="185"/>
    <x v="1"/>
    <x v="2"/>
    <s v="United States"/>
    <s v="Norwich"/>
    <x v="29"/>
    <n v="6360"/>
    <s v="East"/>
    <s v="Furniture"/>
    <x v="5"/>
    <n v="22.2"/>
    <n v="6"/>
    <n v="0"/>
    <n v="9.1020000000000003"/>
    <n v="0.41000000000000003"/>
  </r>
  <r>
    <x v="175"/>
    <x v="2"/>
    <x v="1"/>
    <s v="United States"/>
    <s v="Milwaukee"/>
    <x v="6"/>
    <n v="53209"/>
    <s v="Central"/>
    <s v="Furniture"/>
    <x v="5"/>
    <n v="46.94"/>
    <n v="1"/>
    <n v="0"/>
    <n v="19.2454"/>
    <n v="0.41000000000000003"/>
  </r>
  <r>
    <x v="175"/>
    <x v="2"/>
    <x v="1"/>
    <s v="United States"/>
    <s v="Milwaukee"/>
    <x v="6"/>
    <n v="53209"/>
    <s v="Central"/>
    <s v="Technology"/>
    <x v="11"/>
    <n v="143.72999999999999"/>
    <n v="9"/>
    <n v="0"/>
    <n v="56.054699999999997"/>
    <n v="0.39"/>
  </r>
  <r>
    <x v="52"/>
    <x v="1"/>
    <x v="1"/>
    <s v="United States"/>
    <s v="San Antonio"/>
    <x v="5"/>
    <n v="78207"/>
    <s v="Central"/>
    <s v="Furniture"/>
    <x v="3"/>
    <n v="99.918000000000006"/>
    <n v="2"/>
    <n v="0.3"/>
    <n v="-18.5562"/>
    <n v="-0.18571428571428572"/>
  </r>
  <r>
    <x v="52"/>
    <x v="1"/>
    <x v="1"/>
    <s v="United States"/>
    <s v="San Antonio"/>
    <x v="5"/>
    <n v="78207"/>
    <s v="Central"/>
    <s v="Furniture"/>
    <x v="1"/>
    <n v="797.94399999999996"/>
    <n v="4"/>
    <n v="0.3"/>
    <n v="-56.996000000000002"/>
    <n v="-7.1428571428571438E-2"/>
  </r>
  <r>
    <x v="52"/>
    <x v="1"/>
    <x v="1"/>
    <s v="United States"/>
    <s v="San Antonio"/>
    <x v="5"/>
    <n v="78207"/>
    <s v="Central"/>
    <s v="Office Supplies"/>
    <x v="8"/>
    <n v="8.5679999999999996"/>
    <n v="3"/>
    <n v="0.8"/>
    <n v="-14.5656"/>
    <n v="-1.7"/>
  </r>
  <r>
    <x v="62"/>
    <x v="1"/>
    <x v="1"/>
    <s v="United States"/>
    <s v="Dallas"/>
    <x v="5"/>
    <n v="75220"/>
    <s v="Central"/>
    <s v="Office Supplies"/>
    <x v="12"/>
    <n v="149.352"/>
    <n v="3"/>
    <n v="0.2"/>
    <n v="50.406300000000002"/>
    <n v="0.33750000000000002"/>
  </r>
  <r>
    <x v="62"/>
    <x v="1"/>
    <x v="1"/>
    <s v="United States"/>
    <s v="Dallas"/>
    <x v="5"/>
    <n v="75220"/>
    <s v="Central"/>
    <s v="Office Supplies"/>
    <x v="4"/>
    <n v="12.992000000000001"/>
    <n v="1"/>
    <n v="0.2"/>
    <n v="-0.81200000000000006"/>
    <n v="-6.25E-2"/>
  </r>
  <r>
    <x v="186"/>
    <x v="1"/>
    <x v="0"/>
    <s v="United States"/>
    <s v="Alexandria"/>
    <x v="17"/>
    <n v="22304"/>
    <s v="South"/>
    <s v="Office Supplies"/>
    <x v="4"/>
    <n v="24.56"/>
    <n v="2"/>
    <n v="0"/>
    <n v="6.8768000000000002"/>
    <n v="0.28000000000000003"/>
  </r>
  <r>
    <x v="20"/>
    <x v="1"/>
    <x v="0"/>
    <s v="United States"/>
    <s v="New York City"/>
    <x v="15"/>
    <n v="10009"/>
    <s v="East"/>
    <s v="Technology"/>
    <x v="11"/>
    <n v="85.14"/>
    <n v="3"/>
    <n v="0"/>
    <n v="34.907400000000003"/>
    <n v="0.41000000000000003"/>
  </r>
  <r>
    <x v="20"/>
    <x v="1"/>
    <x v="0"/>
    <s v="United States"/>
    <s v="New York City"/>
    <x v="15"/>
    <n v="10009"/>
    <s v="East"/>
    <s v="Technology"/>
    <x v="7"/>
    <n v="21.99"/>
    <n v="1"/>
    <n v="0"/>
    <n v="10.555199999999999"/>
    <n v="0.48"/>
  </r>
  <r>
    <x v="20"/>
    <x v="1"/>
    <x v="0"/>
    <s v="United States"/>
    <s v="New York City"/>
    <x v="15"/>
    <n v="10009"/>
    <s v="East"/>
    <s v="Office Supplies"/>
    <x v="9"/>
    <n v="406.6"/>
    <n v="5"/>
    <n v="0"/>
    <n v="113.848"/>
    <n v="0.27999999999999997"/>
  </r>
  <r>
    <x v="20"/>
    <x v="1"/>
    <x v="1"/>
    <s v="United States"/>
    <s v="New York City"/>
    <x v="15"/>
    <n v="10011"/>
    <s v="East"/>
    <s v="Office Supplies"/>
    <x v="8"/>
    <n v="841.56799999999998"/>
    <n v="2"/>
    <n v="0.2"/>
    <n v="294.54880000000003"/>
    <n v="0.35000000000000003"/>
  </r>
  <r>
    <x v="10"/>
    <x v="2"/>
    <x v="0"/>
    <s v="United States"/>
    <s v="Philadelphia"/>
    <x v="9"/>
    <n v="19143"/>
    <s v="East"/>
    <s v="Office Supplies"/>
    <x v="10"/>
    <n v="15.552"/>
    <n v="3"/>
    <n v="0.2"/>
    <n v="5.4432"/>
    <n v="0.35000000000000003"/>
  </r>
  <r>
    <x v="10"/>
    <x v="2"/>
    <x v="0"/>
    <s v="United States"/>
    <s v="Philadelphia"/>
    <x v="9"/>
    <n v="19143"/>
    <s v="East"/>
    <s v="Technology"/>
    <x v="11"/>
    <n v="252"/>
    <n v="5"/>
    <n v="0.2"/>
    <n v="53.55"/>
    <n v="0.21249999999999999"/>
  </r>
  <r>
    <x v="24"/>
    <x v="1"/>
    <x v="2"/>
    <s v="United States"/>
    <s v="Springfield"/>
    <x v="17"/>
    <n v="22153"/>
    <s v="South"/>
    <s v="Office Supplies"/>
    <x v="6"/>
    <n v="46.2"/>
    <n v="4"/>
    <n v="0"/>
    <n v="12.936"/>
    <n v="0.27999999999999997"/>
  </r>
  <r>
    <x v="24"/>
    <x v="1"/>
    <x v="2"/>
    <s v="United States"/>
    <s v="Springfield"/>
    <x v="17"/>
    <n v="22153"/>
    <s v="South"/>
    <s v="Office Supplies"/>
    <x v="9"/>
    <n v="28.84"/>
    <n v="2"/>
    <n v="0"/>
    <n v="9.5172000000000008"/>
    <n v="0.33"/>
  </r>
  <r>
    <x v="187"/>
    <x v="2"/>
    <x v="0"/>
    <s v="United States"/>
    <s v="Toledo"/>
    <x v="24"/>
    <n v="43615"/>
    <s v="East"/>
    <s v="Office Supplies"/>
    <x v="6"/>
    <n v="14.592000000000001"/>
    <n v="3"/>
    <n v="0.2"/>
    <n v="2.5535999999999999"/>
    <n v="0.17499999999999999"/>
  </r>
  <r>
    <x v="187"/>
    <x v="2"/>
    <x v="0"/>
    <s v="United States"/>
    <s v="Toledo"/>
    <x v="24"/>
    <n v="43615"/>
    <s v="East"/>
    <s v="Office Supplies"/>
    <x v="6"/>
    <n v="89.855999999999995"/>
    <n v="3"/>
    <n v="0.2"/>
    <n v="21.340800000000002"/>
    <n v="0.23750000000000004"/>
  </r>
  <r>
    <x v="187"/>
    <x v="2"/>
    <x v="0"/>
    <s v="United States"/>
    <s v="Toledo"/>
    <x v="24"/>
    <n v="43615"/>
    <s v="East"/>
    <s v="Office Supplies"/>
    <x v="10"/>
    <n v="13.872"/>
    <n v="3"/>
    <n v="0.2"/>
    <n v="5.0286"/>
    <n v="0.36249999999999999"/>
  </r>
  <r>
    <x v="10"/>
    <x v="1"/>
    <x v="0"/>
    <s v="United States"/>
    <s v="Philadelphia"/>
    <x v="9"/>
    <n v="19140"/>
    <s v="East"/>
    <s v="Office Supplies"/>
    <x v="10"/>
    <n v="12.192"/>
    <n v="3"/>
    <n v="0.2"/>
    <n v="4.1147999999999998"/>
    <n v="0.33749999999999997"/>
  </r>
  <r>
    <x v="10"/>
    <x v="1"/>
    <x v="2"/>
    <s v="United States"/>
    <s v="Philadelphia"/>
    <x v="9"/>
    <n v="19120"/>
    <s v="East"/>
    <s v="Office Supplies"/>
    <x v="10"/>
    <n v="45.055999999999997"/>
    <n v="8"/>
    <n v="0.2"/>
    <n v="15.2064"/>
    <n v="0.33750000000000002"/>
  </r>
  <r>
    <x v="10"/>
    <x v="1"/>
    <x v="2"/>
    <s v="United States"/>
    <s v="Philadelphia"/>
    <x v="9"/>
    <n v="19120"/>
    <s v="East"/>
    <s v="Office Supplies"/>
    <x v="8"/>
    <n v="29.718"/>
    <n v="6"/>
    <n v="0.7"/>
    <n v="-21.793199999999999"/>
    <n v="-0.73333333333333328"/>
  </r>
  <r>
    <x v="10"/>
    <x v="1"/>
    <x v="2"/>
    <s v="United States"/>
    <s v="Philadelphia"/>
    <x v="9"/>
    <n v="19120"/>
    <s v="East"/>
    <s v="Office Supplies"/>
    <x v="10"/>
    <n v="15.552"/>
    <n v="3"/>
    <n v="0.2"/>
    <n v="5.4432"/>
    <n v="0.35000000000000003"/>
  </r>
  <r>
    <x v="10"/>
    <x v="1"/>
    <x v="2"/>
    <s v="United States"/>
    <s v="Philadelphia"/>
    <x v="9"/>
    <n v="19120"/>
    <s v="East"/>
    <s v="Office Supplies"/>
    <x v="9"/>
    <n v="447.69600000000003"/>
    <n v="2"/>
    <n v="0.2"/>
    <n v="33.577199999999998"/>
    <n v="7.4999999999999997E-2"/>
  </r>
  <r>
    <x v="188"/>
    <x v="2"/>
    <x v="1"/>
    <s v="United States"/>
    <s v="Farmington"/>
    <x v="27"/>
    <n v="87401"/>
    <s v="West"/>
    <s v="Technology"/>
    <x v="11"/>
    <n v="159.99"/>
    <n v="1"/>
    <n v="0"/>
    <n v="54.396599999999999"/>
    <n v="0.33999999999999997"/>
  </r>
  <r>
    <x v="189"/>
    <x v="1"/>
    <x v="1"/>
    <s v="United States"/>
    <s v="Riverside"/>
    <x v="1"/>
    <n v="92503"/>
    <s v="West"/>
    <s v="Office Supplies"/>
    <x v="10"/>
    <n v="12.96"/>
    <n v="2"/>
    <n v="0"/>
    <n v="6.2207999999999997"/>
    <n v="0.47999999999999993"/>
  </r>
  <r>
    <x v="189"/>
    <x v="1"/>
    <x v="1"/>
    <s v="United States"/>
    <s v="Riverside"/>
    <x v="1"/>
    <n v="92503"/>
    <s v="West"/>
    <s v="Office Supplies"/>
    <x v="9"/>
    <n v="134.47999999999999"/>
    <n v="4"/>
    <n v="0"/>
    <n v="34.964799999999997"/>
    <n v="0.26"/>
  </r>
  <r>
    <x v="8"/>
    <x v="2"/>
    <x v="1"/>
    <s v="United States"/>
    <s v="San Francisco"/>
    <x v="1"/>
    <n v="94110"/>
    <s v="West"/>
    <s v="Office Supplies"/>
    <x v="10"/>
    <n v="17.12"/>
    <n v="2"/>
    <n v="0"/>
    <n v="8.0464000000000002"/>
    <n v="0.47"/>
  </r>
  <r>
    <x v="190"/>
    <x v="1"/>
    <x v="1"/>
    <s v="United States"/>
    <s v="Torrance"/>
    <x v="1"/>
    <n v="90503"/>
    <s v="West"/>
    <s v="Office Supplies"/>
    <x v="8"/>
    <n v="6.0960000000000001"/>
    <n v="2"/>
    <n v="0.2"/>
    <n v="2.2098"/>
    <n v="0.36249999999999999"/>
  </r>
  <r>
    <x v="190"/>
    <x v="1"/>
    <x v="1"/>
    <s v="United States"/>
    <s v="Torrance"/>
    <x v="1"/>
    <n v="90503"/>
    <s v="West"/>
    <s v="Furniture"/>
    <x v="3"/>
    <n v="1114.2719999999999"/>
    <n v="4"/>
    <n v="0.2"/>
    <n v="41.785200000000003"/>
    <n v="3.7500000000000006E-2"/>
  </r>
  <r>
    <x v="4"/>
    <x v="1"/>
    <x v="0"/>
    <s v="United States"/>
    <s v="Seattle"/>
    <x v="4"/>
    <n v="98105"/>
    <s v="West"/>
    <s v="Office Supplies"/>
    <x v="10"/>
    <n v="32.4"/>
    <n v="5"/>
    <n v="0"/>
    <n v="15.552"/>
    <n v="0.48"/>
  </r>
  <r>
    <x v="4"/>
    <x v="1"/>
    <x v="0"/>
    <s v="United States"/>
    <s v="Seattle"/>
    <x v="4"/>
    <n v="98105"/>
    <s v="West"/>
    <s v="Office Supplies"/>
    <x v="4"/>
    <n v="540.57000000000005"/>
    <n v="3"/>
    <n v="0"/>
    <n v="140.54820000000001"/>
    <n v="0.26"/>
  </r>
  <r>
    <x v="4"/>
    <x v="1"/>
    <x v="0"/>
    <s v="United States"/>
    <s v="Seattle"/>
    <x v="4"/>
    <n v="98105"/>
    <s v="West"/>
    <s v="Office Supplies"/>
    <x v="8"/>
    <n v="167.76"/>
    <n v="5"/>
    <n v="0.2"/>
    <n v="62.91"/>
    <n v="0.375"/>
  </r>
  <r>
    <x v="134"/>
    <x v="2"/>
    <x v="0"/>
    <s v="United States"/>
    <s v="Mesa"/>
    <x v="16"/>
    <n v="85204"/>
    <s v="West"/>
    <s v="Furniture"/>
    <x v="3"/>
    <n v="393.16500000000002"/>
    <n v="3"/>
    <n v="0.5"/>
    <n v="-204.44579999999999"/>
    <n v="-0.51999999999999991"/>
  </r>
  <r>
    <x v="10"/>
    <x v="1"/>
    <x v="2"/>
    <s v="United States"/>
    <s v="Philadelphia"/>
    <x v="9"/>
    <n v="19120"/>
    <s v="East"/>
    <s v="Furniture"/>
    <x v="5"/>
    <n v="516.48800000000006"/>
    <n v="7"/>
    <n v="0.2"/>
    <n v="-12.9122"/>
    <n v="-2.4999999999999998E-2"/>
  </r>
  <r>
    <x v="10"/>
    <x v="1"/>
    <x v="2"/>
    <s v="United States"/>
    <s v="Philadelphia"/>
    <x v="9"/>
    <n v="19120"/>
    <s v="East"/>
    <s v="Furniture"/>
    <x v="5"/>
    <n v="1007.232"/>
    <n v="6"/>
    <n v="0.2"/>
    <n v="75.542400000000001"/>
    <n v="7.4999999999999997E-2"/>
  </r>
  <r>
    <x v="10"/>
    <x v="1"/>
    <x v="2"/>
    <s v="United States"/>
    <s v="Philadelphia"/>
    <x v="9"/>
    <n v="19120"/>
    <s v="East"/>
    <s v="Furniture"/>
    <x v="3"/>
    <n v="2065.3200000000002"/>
    <n v="12"/>
    <n v="0.4"/>
    <n v="-619.596"/>
    <n v="-0.3"/>
  </r>
  <r>
    <x v="10"/>
    <x v="1"/>
    <x v="2"/>
    <s v="United States"/>
    <s v="Philadelphia"/>
    <x v="9"/>
    <n v="19120"/>
    <s v="East"/>
    <s v="Office Supplies"/>
    <x v="10"/>
    <n v="15.552"/>
    <n v="3"/>
    <n v="0.2"/>
    <n v="5.4432"/>
    <n v="0.35000000000000003"/>
  </r>
  <r>
    <x v="10"/>
    <x v="1"/>
    <x v="2"/>
    <s v="United States"/>
    <s v="Philadelphia"/>
    <x v="9"/>
    <n v="19120"/>
    <s v="East"/>
    <s v="Office Supplies"/>
    <x v="10"/>
    <n v="25.344000000000001"/>
    <n v="6"/>
    <n v="0.2"/>
    <n v="7.92"/>
    <n v="0.3125"/>
  </r>
  <r>
    <x v="10"/>
    <x v="1"/>
    <x v="0"/>
    <s v="United States"/>
    <s v="Philadelphia"/>
    <x v="9"/>
    <n v="19143"/>
    <s v="East"/>
    <s v="Furniture"/>
    <x v="5"/>
    <n v="25.472000000000001"/>
    <n v="4"/>
    <n v="0.2"/>
    <n v="7.6416000000000004"/>
    <n v="0.3"/>
  </r>
  <r>
    <x v="191"/>
    <x v="1"/>
    <x v="0"/>
    <s v="United States"/>
    <s v="Round Rock"/>
    <x v="5"/>
    <n v="78664"/>
    <s v="Central"/>
    <s v="Office Supplies"/>
    <x v="6"/>
    <n v="27.167999999999999"/>
    <n v="2"/>
    <n v="0.2"/>
    <n v="2.7168000000000001"/>
    <n v="0.1"/>
  </r>
  <r>
    <x v="191"/>
    <x v="1"/>
    <x v="0"/>
    <s v="United States"/>
    <s v="Round Rock"/>
    <x v="5"/>
    <n v="78664"/>
    <s v="Central"/>
    <s v="Furniture"/>
    <x v="0"/>
    <n v="78.852800000000002"/>
    <n v="2"/>
    <n v="0.32"/>
    <n v="-11.596"/>
    <n v="-0.14705882352941177"/>
  </r>
  <r>
    <x v="112"/>
    <x v="1"/>
    <x v="0"/>
    <s v="United States"/>
    <s v="Jackson"/>
    <x v="35"/>
    <n v="39212"/>
    <s v="South"/>
    <s v="Office Supplies"/>
    <x v="4"/>
    <n v="173.8"/>
    <n v="5"/>
    <n v="0"/>
    <n v="43.45"/>
    <n v="0.25"/>
  </r>
  <r>
    <x v="42"/>
    <x v="0"/>
    <x v="0"/>
    <s v="United States"/>
    <s v="Phoenix"/>
    <x v="16"/>
    <n v="85023"/>
    <s v="West"/>
    <s v="Technology"/>
    <x v="7"/>
    <n v="29.591999999999999"/>
    <n v="1"/>
    <n v="0.2"/>
    <n v="2.5893000000000002"/>
    <n v="8.7500000000000008E-2"/>
  </r>
  <r>
    <x v="42"/>
    <x v="0"/>
    <x v="0"/>
    <s v="United States"/>
    <s v="Phoenix"/>
    <x v="16"/>
    <n v="85023"/>
    <s v="West"/>
    <s v="Office Supplies"/>
    <x v="8"/>
    <n v="4.7519999999999998"/>
    <n v="2"/>
    <n v="0.7"/>
    <n v="-3.1680000000000001"/>
    <n v="-0.66666666666666674"/>
  </r>
  <r>
    <x v="42"/>
    <x v="0"/>
    <x v="0"/>
    <s v="United States"/>
    <s v="Phoenix"/>
    <x v="16"/>
    <n v="85023"/>
    <s v="West"/>
    <s v="Office Supplies"/>
    <x v="10"/>
    <n v="15.552"/>
    <n v="3"/>
    <n v="0.2"/>
    <n v="5.6375999999999999"/>
    <n v="0.36249999999999999"/>
  </r>
  <r>
    <x v="192"/>
    <x v="3"/>
    <x v="0"/>
    <s v="United States"/>
    <s v="Oceanside"/>
    <x v="1"/>
    <n v="92054"/>
    <s v="West"/>
    <s v="Furniture"/>
    <x v="5"/>
    <n v="204.6"/>
    <n v="2"/>
    <n v="0"/>
    <n v="53.195999999999998"/>
    <n v="0.26"/>
  </r>
  <r>
    <x v="8"/>
    <x v="1"/>
    <x v="1"/>
    <s v="United States"/>
    <s v="San Francisco"/>
    <x v="1"/>
    <n v="94110"/>
    <s v="West"/>
    <s v="Furniture"/>
    <x v="1"/>
    <n v="321.56799999999998"/>
    <n v="2"/>
    <n v="0.2"/>
    <n v="28.1372"/>
    <n v="8.7500000000000008E-2"/>
  </r>
  <r>
    <x v="126"/>
    <x v="1"/>
    <x v="2"/>
    <s v="United States"/>
    <s v="Fayetteville"/>
    <x v="36"/>
    <n v="72701"/>
    <s v="South"/>
    <s v="Office Supplies"/>
    <x v="8"/>
    <n v="6.24"/>
    <n v="2"/>
    <n v="0"/>
    <n v="3.0575999999999999"/>
    <n v="0.48999999999999994"/>
  </r>
  <r>
    <x v="8"/>
    <x v="2"/>
    <x v="1"/>
    <s v="United States"/>
    <s v="San Francisco"/>
    <x v="1"/>
    <n v="94110"/>
    <s v="West"/>
    <s v="Office Supplies"/>
    <x v="12"/>
    <n v="21.88"/>
    <n v="2"/>
    <n v="0"/>
    <n v="10.94"/>
    <n v="0.5"/>
  </r>
  <r>
    <x v="193"/>
    <x v="0"/>
    <x v="0"/>
    <s v="United States"/>
    <s v="Boca Raton"/>
    <x v="2"/>
    <n v="33433"/>
    <s v="South"/>
    <s v="Office Supplies"/>
    <x v="2"/>
    <n v="4.6079999999999997"/>
    <n v="2"/>
    <n v="0.2"/>
    <n v="1.6704000000000001"/>
    <n v="0.36250000000000004"/>
  </r>
  <r>
    <x v="20"/>
    <x v="2"/>
    <x v="2"/>
    <s v="United States"/>
    <s v="New York City"/>
    <x v="15"/>
    <n v="10011"/>
    <s v="East"/>
    <s v="Office Supplies"/>
    <x v="2"/>
    <n v="9.82"/>
    <n v="2"/>
    <n v="0"/>
    <n v="4.8117999999999999"/>
    <n v="0.49"/>
  </r>
  <r>
    <x v="20"/>
    <x v="2"/>
    <x v="2"/>
    <s v="United States"/>
    <s v="New York City"/>
    <x v="15"/>
    <n v="10011"/>
    <s v="East"/>
    <s v="Office Supplies"/>
    <x v="6"/>
    <n v="35.97"/>
    <n v="3"/>
    <n v="0"/>
    <n v="9.7119"/>
    <n v="0.27"/>
  </r>
  <r>
    <x v="20"/>
    <x v="2"/>
    <x v="2"/>
    <s v="United States"/>
    <s v="New York City"/>
    <x v="15"/>
    <n v="10011"/>
    <s v="East"/>
    <s v="Office Supplies"/>
    <x v="10"/>
    <n v="12.96"/>
    <n v="2"/>
    <n v="0"/>
    <n v="6.2207999999999997"/>
    <n v="0.47999999999999993"/>
  </r>
  <r>
    <x v="20"/>
    <x v="2"/>
    <x v="2"/>
    <s v="United States"/>
    <s v="New York City"/>
    <x v="15"/>
    <n v="10011"/>
    <s v="East"/>
    <s v="Office Supplies"/>
    <x v="10"/>
    <n v="191.6"/>
    <n v="4"/>
    <n v="0"/>
    <n v="91.968000000000004"/>
    <n v="0.48000000000000004"/>
  </r>
  <r>
    <x v="20"/>
    <x v="2"/>
    <x v="2"/>
    <s v="United States"/>
    <s v="New York City"/>
    <x v="15"/>
    <n v="10011"/>
    <s v="East"/>
    <s v="Office Supplies"/>
    <x v="2"/>
    <n v="8.64"/>
    <n v="3"/>
    <n v="0"/>
    <n v="4.2336"/>
    <n v="0.49"/>
  </r>
  <r>
    <x v="20"/>
    <x v="2"/>
    <x v="2"/>
    <s v="United States"/>
    <s v="New York City"/>
    <x v="15"/>
    <n v="10011"/>
    <s v="East"/>
    <s v="Office Supplies"/>
    <x v="4"/>
    <n v="501.81"/>
    <n v="3"/>
    <n v="0"/>
    <n v="0"/>
    <n v="0"/>
  </r>
  <r>
    <x v="10"/>
    <x v="0"/>
    <x v="0"/>
    <s v="United States"/>
    <s v="Philadelphia"/>
    <x v="9"/>
    <n v="19134"/>
    <s v="East"/>
    <s v="Furniture"/>
    <x v="5"/>
    <n v="127.104"/>
    <n v="6"/>
    <n v="0.2"/>
    <n v="28.598400000000002"/>
    <n v="0.22500000000000001"/>
  </r>
  <r>
    <x v="10"/>
    <x v="0"/>
    <x v="0"/>
    <s v="United States"/>
    <s v="Philadelphia"/>
    <x v="9"/>
    <n v="19134"/>
    <s v="East"/>
    <s v="Technology"/>
    <x v="7"/>
    <n v="124.2"/>
    <n v="3"/>
    <n v="0.4"/>
    <n v="-31.05"/>
    <n v="-0.25"/>
  </r>
  <r>
    <x v="10"/>
    <x v="0"/>
    <x v="0"/>
    <s v="United States"/>
    <s v="Philadelphia"/>
    <x v="9"/>
    <n v="19134"/>
    <s v="East"/>
    <s v="Office Supplies"/>
    <x v="8"/>
    <n v="18.588000000000001"/>
    <n v="2"/>
    <n v="0.7"/>
    <n v="-13.6312"/>
    <n v="-0.73333333333333328"/>
  </r>
  <r>
    <x v="10"/>
    <x v="0"/>
    <x v="0"/>
    <s v="United States"/>
    <s v="Philadelphia"/>
    <x v="9"/>
    <n v="19134"/>
    <s v="East"/>
    <s v="Office Supplies"/>
    <x v="2"/>
    <n v="30.071999999999999"/>
    <n v="3"/>
    <n v="0.2"/>
    <n v="10.1493"/>
    <n v="0.33750000000000002"/>
  </r>
  <r>
    <x v="20"/>
    <x v="0"/>
    <x v="2"/>
    <s v="United States"/>
    <s v="New York City"/>
    <x v="15"/>
    <n v="10011"/>
    <s v="East"/>
    <s v="Technology"/>
    <x v="7"/>
    <n v="160.93"/>
    <n v="7"/>
    <n v="0"/>
    <n v="3.2185999999999999"/>
    <n v="1.9999999999999997E-2"/>
  </r>
  <r>
    <x v="20"/>
    <x v="0"/>
    <x v="2"/>
    <s v="United States"/>
    <s v="New York City"/>
    <x v="15"/>
    <n v="10011"/>
    <s v="East"/>
    <s v="Office Supplies"/>
    <x v="8"/>
    <n v="75.792000000000002"/>
    <n v="3"/>
    <n v="0.2"/>
    <n v="25.579799999999999"/>
    <n v="0.33749999999999997"/>
  </r>
  <r>
    <x v="32"/>
    <x v="1"/>
    <x v="0"/>
    <s v="United States"/>
    <s v="Portland"/>
    <x v="21"/>
    <n v="97206"/>
    <s v="West"/>
    <s v="Office Supplies"/>
    <x v="8"/>
    <n v="1.08"/>
    <n v="2"/>
    <n v="0.7"/>
    <n v="-0.79200000000000004"/>
    <n v="-0.73333333333333328"/>
  </r>
  <r>
    <x v="68"/>
    <x v="2"/>
    <x v="1"/>
    <s v="United States"/>
    <s v="Detroit"/>
    <x v="12"/>
    <n v="48205"/>
    <s v="Central"/>
    <s v="Technology"/>
    <x v="15"/>
    <n v="3059.982"/>
    <n v="2"/>
    <n v="0.1"/>
    <n v="679.99599999999998"/>
    <n v="0.22222222222222221"/>
  </r>
  <r>
    <x v="107"/>
    <x v="2"/>
    <x v="0"/>
    <s v="United States"/>
    <s v="Wilmington"/>
    <x v="3"/>
    <n v="28403"/>
    <s v="South"/>
    <s v="Office Supplies"/>
    <x v="8"/>
    <n v="3.282"/>
    <n v="2"/>
    <n v="0.7"/>
    <n v="-2.6255999999999999"/>
    <n v="-0.79999999999999993"/>
  </r>
  <r>
    <x v="117"/>
    <x v="2"/>
    <x v="1"/>
    <s v="United States"/>
    <s v="Columbus"/>
    <x v="14"/>
    <n v="47201"/>
    <s v="Central"/>
    <s v="Office Supplies"/>
    <x v="10"/>
    <n v="34.020000000000003"/>
    <n v="3"/>
    <n v="0"/>
    <n v="16.669799999999999"/>
    <n v="0.48999999999999994"/>
  </r>
  <r>
    <x v="20"/>
    <x v="1"/>
    <x v="0"/>
    <s v="United States"/>
    <s v="New York City"/>
    <x v="15"/>
    <n v="10035"/>
    <s v="East"/>
    <s v="Furniture"/>
    <x v="1"/>
    <n v="599.29200000000003"/>
    <n v="6"/>
    <n v="0.1"/>
    <n v="93.223200000000006"/>
    <n v="0.15555555555555556"/>
  </r>
  <r>
    <x v="110"/>
    <x v="0"/>
    <x v="0"/>
    <s v="United States"/>
    <s v="Louisville"/>
    <x v="22"/>
    <n v="80027"/>
    <s v="West"/>
    <s v="Office Supplies"/>
    <x v="6"/>
    <n v="3.3919999999999999"/>
    <n v="1"/>
    <n v="0.2"/>
    <n v="0.80559999999999998"/>
    <n v="0.23749999999999999"/>
  </r>
  <r>
    <x v="110"/>
    <x v="0"/>
    <x v="0"/>
    <s v="United States"/>
    <s v="Louisville"/>
    <x v="22"/>
    <n v="80027"/>
    <s v="West"/>
    <s v="Technology"/>
    <x v="7"/>
    <n v="559.98400000000004"/>
    <n v="2"/>
    <n v="0.2"/>
    <n v="55.998399999999997"/>
    <n v="9.9999999999999992E-2"/>
  </r>
  <r>
    <x v="110"/>
    <x v="0"/>
    <x v="0"/>
    <s v="United States"/>
    <s v="Louisville"/>
    <x v="22"/>
    <n v="80027"/>
    <s v="West"/>
    <s v="Furniture"/>
    <x v="1"/>
    <n v="603.91999999999996"/>
    <n v="5"/>
    <n v="0.2"/>
    <n v="75.489999999999995"/>
    <n v="0.125"/>
  </r>
  <r>
    <x v="74"/>
    <x v="1"/>
    <x v="2"/>
    <s v="United States"/>
    <s v="Pasadena"/>
    <x v="5"/>
    <n v="77506"/>
    <s v="Central"/>
    <s v="Office Supplies"/>
    <x v="2"/>
    <n v="7.968"/>
    <n v="2"/>
    <n v="0.2"/>
    <n v="2.5895999999999999"/>
    <n v="0.32500000000000001"/>
  </r>
  <r>
    <x v="74"/>
    <x v="1"/>
    <x v="2"/>
    <s v="United States"/>
    <s v="Pasadena"/>
    <x v="5"/>
    <n v="77506"/>
    <s v="Central"/>
    <s v="Office Supplies"/>
    <x v="12"/>
    <n v="27.968"/>
    <n v="4"/>
    <n v="0.2"/>
    <n v="9.4391999999999996"/>
    <n v="0.33749999999999997"/>
  </r>
  <r>
    <x v="74"/>
    <x v="1"/>
    <x v="2"/>
    <s v="United States"/>
    <s v="Pasadena"/>
    <x v="5"/>
    <n v="77506"/>
    <s v="Central"/>
    <s v="Technology"/>
    <x v="15"/>
    <n v="336.51"/>
    <n v="3"/>
    <n v="0.4"/>
    <n v="44.868000000000002"/>
    <n v="0.13333333333333333"/>
  </r>
  <r>
    <x v="12"/>
    <x v="3"/>
    <x v="0"/>
    <s v="United States"/>
    <s v="Houston"/>
    <x v="5"/>
    <n v="77041"/>
    <s v="Central"/>
    <s v="Office Supplies"/>
    <x v="8"/>
    <n v="1.1120000000000001"/>
    <n v="2"/>
    <n v="0.8"/>
    <n v="-1.8904000000000001"/>
    <n v="-1.7"/>
  </r>
  <r>
    <x v="118"/>
    <x v="1"/>
    <x v="1"/>
    <s v="United States"/>
    <s v="Auburn"/>
    <x v="15"/>
    <n v="13021"/>
    <s v="East"/>
    <s v="Furniture"/>
    <x v="5"/>
    <n v="520.04999999999995"/>
    <n v="5"/>
    <n v="0"/>
    <n v="72.807000000000002"/>
    <n v="0.14000000000000001"/>
  </r>
  <r>
    <x v="118"/>
    <x v="1"/>
    <x v="1"/>
    <s v="United States"/>
    <s v="Auburn"/>
    <x v="15"/>
    <n v="13021"/>
    <s v="East"/>
    <s v="Office Supplies"/>
    <x v="6"/>
    <n v="17.97"/>
    <n v="3"/>
    <n v="0"/>
    <n v="5.2112999999999996"/>
    <n v="0.28999999999999998"/>
  </r>
  <r>
    <x v="116"/>
    <x v="0"/>
    <x v="2"/>
    <s v="United States"/>
    <s v="Jacksonville"/>
    <x v="2"/>
    <n v="32216"/>
    <s v="South"/>
    <s v="Furniture"/>
    <x v="1"/>
    <n v="1166.92"/>
    <n v="5"/>
    <n v="0.2"/>
    <n v="131.27850000000001"/>
    <n v="0.1125"/>
  </r>
  <r>
    <x v="20"/>
    <x v="2"/>
    <x v="0"/>
    <s v="United States"/>
    <s v="New York City"/>
    <x v="15"/>
    <n v="10024"/>
    <s v="East"/>
    <s v="Office Supplies"/>
    <x v="8"/>
    <n v="14.624000000000001"/>
    <n v="2"/>
    <n v="0.2"/>
    <n v="5.484"/>
    <n v="0.375"/>
  </r>
  <r>
    <x v="49"/>
    <x v="2"/>
    <x v="0"/>
    <s v="United States"/>
    <s v="San Jose"/>
    <x v="1"/>
    <n v="95123"/>
    <s v="West"/>
    <s v="Office Supplies"/>
    <x v="13"/>
    <n v="10.23"/>
    <n v="3"/>
    <n v="0"/>
    <n v="4.9104000000000001"/>
    <n v="0.48"/>
  </r>
  <r>
    <x v="49"/>
    <x v="2"/>
    <x v="0"/>
    <s v="United States"/>
    <s v="San Jose"/>
    <x v="1"/>
    <n v="95123"/>
    <s v="West"/>
    <s v="Office Supplies"/>
    <x v="10"/>
    <n v="154.9"/>
    <n v="5"/>
    <n v="0"/>
    <n v="69.704999999999998"/>
    <n v="0.44999999999999996"/>
  </r>
  <r>
    <x v="194"/>
    <x v="1"/>
    <x v="1"/>
    <s v="United States"/>
    <s v="Virginia Beach"/>
    <x v="17"/>
    <n v="23464"/>
    <s v="South"/>
    <s v="Office Supplies"/>
    <x v="8"/>
    <n v="2715.93"/>
    <n v="7"/>
    <n v="0"/>
    <n v="1276.4871000000001"/>
    <n v="0.47000000000000003"/>
  </r>
  <r>
    <x v="194"/>
    <x v="1"/>
    <x v="1"/>
    <s v="United States"/>
    <s v="Virginia Beach"/>
    <x v="17"/>
    <n v="23464"/>
    <s v="South"/>
    <s v="Technology"/>
    <x v="7"/>
    <n v="617.97"/>
    <n v="3"/>
    <n v="0"/>
    <n v="173.0316"/>
    <n v="0.27999999999999997"/>
  </r>
  <r>
    <x v="0"/>
    <x v="1"/>
    <x v="0"/>
    <s v="United States"/>
    <s v="Henderson"/>
    <x v="0"/>
    <n v="42420"/>
    <s v="South"/>
    <s v="Office Supplies"/>
    <x v="12"/>
    <n v="10.67"/>
    <n v="1"/>
    <n v="0"/>
    <n v="4.9081999999999999"/>
    <n v="0.46"/>
  </r>
  <r>
    <x v="0"/>
    <x v="1"/>
    <x v="0"/>
    <s v="United States"/>
    <s v="Henderson"/>
    <x v="0"/>
    <n v="42420"/>
    <s v="South"/>
    <s v="Office Supplies"/>
    <x v="4"/>
    <n v="36.630000000000003"/>
    <n v="3"/>
    <n v="0"/>
    <n v="9.8901000000000003"/>
    <n v="0.27"/>
  </r>
  <r>
    <x v="0"/>
    <x v="1"/>
    <x v="0"/>
    <s v="United States"/>
    <s v="Henderson"/>
    <x v="0"/>
    <n v="42420"/>
    <s v="South"/>
    <s v="Furniture"/>
    <x v="5"/>
    <n v="24.1"/>
    <n v="5"/>
    <n v="0"/>
    <n v="9.1579999999999995"/>
    <n v="0.37999999999999995"/>
  </r>
  <r>
    <x v="0"/>
    <x v="1"/>
    <x v="0"/>
    <s v="United States"/>
    <s v="Henderson"/>
    <x v="0"/>
    <n v="42420"/>
    <s v="South"/>
    <s v="Furniture"/>
    <x v="5"/>
    <n v="33.11"/>
    <n v="7"/>
    <n v="0"/>
    <n v="12.9129"/>
    <n v="0.39"/>
  </r>
  <r>
    <x v="149"/>
    <x v="1"/>
    <x v="2"/>
    <s v="United States"/>
    <s v="Vancouver"/>
    <x v="4"/>
    <n v="98661"/>
    <s v="West"/>
    <s v="Office Supplies"/>
    <x v="6"/>
    <n v="44.02"/>
    <n v="2"/>
    <n v="0"/>
    <n v="11.4452"/>
    <n v="0.25999999999999995"/>
  </r>
  <r>
    <x v="20"/>
    <x v="3"/>
    <x v="0"/>
    <s v="United States"/>
    <s v="New York City"/>
    <x v="15"/>
    <n v="10024"/>
    <s v="East"/>
    <s v="Technology"/>
    <x v="11"/>
    <n v="2309.65"/>
    <n v="7"/>
    <n v="0"/>
    <n v="762.18449999999996"/>
    <n v="0.32999999999999996"/>
  </r>
  <r>
    <x v="20"/>
    <x v="3"/>
    <x v="0"/>
    <s v="United States"/>
    <s v="New York City"/>
    <x v="15"/>
    <n v="10024"/>
    <s v="East"/>
    <s v="Furniture"/>
    <x v="3"/>
    <n v="1090.7819999999999"/>
    <n v="7"/>
    <n v="0.4"/>
    <n v="-290.87520000000001"/>
    <n v="-0.26666666666666672"/>
  </r>
  <r>
    <x v="20"/>
    <x v="3"/>
    <x v="0"/>
    <s v="United States"/>
    <s v="New York City"/>
    <x v="15"/>
    <n v="10024"/>
    <s v="East"/>
    <s v="Office Supplies"/>
    <x v="10"/>
    <n v="19.440000000000001"/>
    <n v="3"/>
    <n v="0"/>
    <n v="9.3312000000000008"/>
    <n v="0.48000000000000004"/>
  </r>
  <r>
    <x v="195"/>
    <x v="1"/>
    <x v="0"/>
    <s v="United States"/>
    <s v="Murrieta"/>
    <x v="1"/>
    <n v="92563"/>
    <s v="West"/>
    <s v="Office Supplies"/>
    <x v="4"/>
    <n v="484.65"/>
    <n v="3"/>
    <n v="0"/>
    <n v="92.083500000000001"/>
    <n v="0.19"/>
  </r>
  <r>
    <x v="196"/>
    <x v="1"/>
    <x v="0"/>
    <s v="United States"/>
    <s v="Jacksonville"/>
    <x v="3"/>
    <n v="28540"/>
    <s v="South"/>
    <s v="Office Supplies"/>
    <x v="10"/>
    <n v="115.29600000000001"/>
    <n v="3"/>
    <n v="0.2"/>
    <n v="40.3536"/>
    <n v="0.35"/>
  </r>
  <r>
    <x v="48"/>
    <x v="2"/>
    <x v="0"/>
    <s v="United States"/>
    <s v="Scottsdale"/>
    <x v="16"/>
    <n v="85254"/>
    <s v="West"/>
    <s v="Office Supplies"/>
    <x v="12"/>
    <n v="7.08"/>
    <n v="3"/>
    <n v="0.2"/>
    <n v="2.4780000000000002"/>
    <n v="0.35000000000000003"/>
  </r>
  <r>
    <x v="48"/>
    <x v="2"/>
    <x v="0"/>
    <s v="United States"/>
    <s v="Scottsdale"/>
    <x v="16"/>
    <n v="85254"/>
    <s v="West"/>
    <s v="Office Supplies"/>
    <x v="8"/>
    <n v="4.4009999999999998"/>
    <n v="3"/>
    <n v="0.7"/>
    <n v="-3.5207999999999999"/>
    <n v="-0.8"/>
  </r>
  <r>
    <x v="197"/>
    <x v="1"/>
    <x v="0"/>
    <s v="United States"/>
    <s v="Burlington"/>
    <x v="23"/>
    <n v="52601"/>
    <s v="Central"/>
    <s v="Office Supplies"/>
    <x v="10"/>
    <n v="44.75"/>
    <n v="5"/>
    <n v="0"/>
    <n v="20.585000000000001"/>
    <n v="0.46"/>
  </r>
  <r>
    <x v="22"/>
    <x v="2"/>
    <x v="0"/>
    <s v="United States"/>
    <s v="Chicago"/>
    <x v="10"/>
    <n v="60653"/>
    <s v="Central"/>
    <s v="Technology"/>
    <x v="7"/>
    <n v="95.983999999999995"/>
    <n v="2"/>
    <n v="0.2"/>
    <n v="5.9989999999999997"/>
    <n v="6.25E-2"/>
  </r>
  <r>
    <x v="73"/>
    <x v="2"/>
    <x v="0"/>
    <s v="United States"/>
    <s v="San Diego"/>
    <x v="1"/>
    <n v="92037"/>
    <s v="West"/>
    <s v="Furniture"/>
    <x v="5"/>
    <n v="151.72"/>
    <n v="4"/>
    <n v="0"/>
    <n v="27.3096"/>
    <n v="0.18"/>
  </r>
  <r>
    <x v="198"/>
    <x v="0"/>
    <x v="0"/>
    <s v="United States"/>
    <s v="Olympia"/>
    <x v="4"/>
    <n v="98502"/>
    <s v="West"/>
    <s v="Furniture"/>
    <x v="5"/>
    <n v="155.25"/>
    <n v="3"/>
    <n v="0"/>
    <n v="46.575000000000003"/>
    <n v="0.30000000000000004"/>
  </r>
  <r>
    <x v="198"/>
    <x v="0"/>
    <x v="0"/>
    <s v="United States"/>
    <s v="Olympia"/>
    <x v="4"/>
    <n v="98502"/>
    <s v="West"/>
    <s v="Office Supplies"/>
    <x v="4"/>
    <n v="14.03"/>
    <n v="1"/>
    <n v="0"/>
    <n v="4.0686999999999998"/>
    <n v="0.28999999999999998"/>
  </r>
  <r>
    <x v="4"/>
    <x v="0"/>
    <x v="0"/>
    <s v="United States"/>
    <s v="Seattle"/>
    <x v="4"/>
    <n v="98103"/>
    <s v="West"/>
    <s v="Furniture"/>
    <x v="3"/>
    <n v="1618.37"/>
    <n v="13"/>
    <n v="0"/>
    <n v="356.04140000000001"/>
    <n v="0.22000000000000003"/>
  </r>
  <r>
    <x v="4"/>
    <x v="0"/>
    <x v="0"/>
    <s v="United States"/>
    <s v="Seattle"/>
    <x v="4"/>
    <n v="98103"/>
    <s v="West"/>
    <s v="Technology"/>
    <x v="11"/>
    <n v="99.6"/>
    <n v="1"/>
    <n v="0"/>
    <n v="36.851999999999997"/>
    <n v="0.37"/>
  </r>
  <r>
    <x v="1"/>
    <x v="0"/>
    <x v="2"/>
    <s v="United States"/>
    <s v="Los Angeles"/>
    <x v="1"/>
    <n v="90036"/>
    <s v="West"/>
    <s v="Office Supplies"/>
    <x v="10"/>
    <n v="32.4"/>
    <n v="5"/>
    <n v="0"/>
    <n v="15.552"/>
    <n v="0.48"/>
  </r>
  <r>
    <x v="20"/>
    <x v="1"/>
    <x v="1"/>
    <s v="United States"/>
    <s v="New York City"/>
    <x v="15"/>
    <n v="10011"/>
    <s v="East"/>
    <s v="Furniture"/>
    <x v="5"/>
    <n v="13.96"/>
    <n v="2"/>
    <n v="0"/>
    <n v="6.7008000000000001"/>
    <n v="0.48"/>
  </r>
  <r>
    <x v="20"/>
    <x v="1"/>
    <x v="1"/>
    <s v="United States"/>
    <s v="New York City"/>
    <x v="15"/>
    <n v="10011"/>
    <s v="East"/>
    <s v="Furniture"/>
    <x v="5"/>
    <n v="155.82"/>
    <n v="3"/>
    <n v="0"/>
    <n v="63.886200000000002"/>
    <n v="0.41000000000000003"/>
  </r>
  <r>
    <x v="20"/>
    <x v="1"/>
    <x v="1"/>
    <s v="United States"/>
    <s v="New York City"/>
    <x v="15"/>
    <n v="10011"/>
    <s v="East"/>
    <s v="Technology"/>
    <x v="7"/>
    <n v="124.95"/>
    <n v="5"/>
    <n v="0"/>
    <n v="2.4990000000000001"/>
    <n v="0.02"/>
  </r>
  <r>
    <x v="20"/>
    <x v="1"/>
    <x v="1"/>
    <s v="United States"/>
    <s v="New York City"/>
    <x v="15"/>
    <n v="10011"/>
    <s v="East"/>
    <s v="Office Supplies"/>
    <x v="4"/>
    <n v="601.65"/>
    <n v="5"/>
    <n v="0"/>
    <n v="156.429"/>
    <n v="0.26"/>
  </r>
  <r>
    <x v="199"/>
    <x v="1"/>
    <x v="0"/>
    <s v="United States"/>
    <s v="Washington"/>
    <x v="40"/>
    <n v="20016"/>
    <s v="East"/>
    <s v="Office Supplies"/>
    <x v="6"/>
    <n v="22.74"/>
    <n v="3"/>
    <n v="0"/>
    <n v="8.8686000000000007"/>
    <n v="0.39000000000000007"/>
  </r>
  <r>
    <x v="199"/>
    <x v="1"/>
    <x v="0"/>
    <s v="United States"/>
    <s v="Washington"/>
    <x v="40"/>
    <n v="20016"/>
    <s v="East"/>
    <s v="Furniture"/>
    <x v="1"/>
    <n v="1267.53"/>
    <n v="3"/>
    <n v="0"/>
    <n v="316.88249999999999"/>
    <n v="0.25"/>
  </r>
  <r>
    <x v="199"/>
    <x v="1"/>
    <x v="0"/>
    <s v="United States"/>
    <s v="Washington"/>
    <x v="40"/>
    <n v="20016"/>
    <s v="East"/>
    <s v="Technology"/>
    <x v="15"/>
    <n v="1379.92"/>
    <n v="8"/>
    <n v="0"/>
    <n v="648.56240000000003"/>
    <n v="0.47"/>
  </r>
  <r>
    <x v="10"/>
    <x v="1"/>
    <x v="0"/>
    <s v="United States"/>
    <s v="Philadelphia"/>
    <x v="9"/>
    <n v="19134"/>
    <s v="East"/>
    <s v="Office Supplies"/>
    <x v="12"/>
    <n v="6.2080000000000002"/>
    <n v="2"/>
    <n v="0.2"/>
    <n v="2.1728000000000001"/>
    <n v="0.35"/>
  </r>
  <r>
    <x v="1"/>
    <x v="2"/>
    <x v="2"/>
    <s v="United States"/>
    <s v="Los Angeles"/>
    <x v="1"/>
    <n v="90045"/>
    <s v="West"/>
    <s v="Office Supplies"/>
    <x v="8"/>
    <n v="11.808"/>
    <n v="2"/>
    <n v="0.2"/>
    <n v="4.2804000000000002"/>
    <n v="0.36250000000000004"/>
  </r>
  <r>
    <x v="136"/>
    <x v="0"/>
    <x v="2"/>
    <s v="United States"/>
    <s v="Springfield"/>
    <x v="24"/>
    <n v="45503"/>
    <s v="East"/>
    <s v="Office Supplies"/>
    <x v="10"/>
    <n v="15.552"/>
    <n v="3"/>
    <n v="0.2"/>
    <n v="5.4432"/>
    <n v="0.35000000000000003"/>
  </r>
  <r>
    <x v="136"/>
    <x v="0"/>
    <x v="2"/>
    <s v="United States"/>
    <s v="Springfield"/>
    <x v="24"/>
    <n v="45503"/>
    <s v="East"/>
    <s v="Office Supplies"/>
    <x v="10"/>
    <n v="63.311999999999998"/>
    <n v="3"/>
    <n v="0.2"/>
    <n v="20.5764"/>
    <n v="0.32500000000000001"/>
  </r>
  <r>
    <x v="136"/>
    <x v="0"/>
    <x v="2"/>
    <s v="United States"/>
    <s v="Springfield"/>
    <x v="24"/>
    <n v="45503"/>
    <s v="East"/>
    <s v="Technology"/>
    <x v="7"/>
    <n v="15.587999999999999"/>
    <n v="2"/>
    <n v="0.4"/>
    <n v="-9.8724000000000007"/>
    <n v="-0.63333333333333341"/>
  </r>
  <r>
    <x v="87"/>
    <x v="1"/>
    <x v="1"/>
    <s v="United States"/>
    <s v="Hackensack"/>
    <x v="30"/>
    <n v="7601"/>
    <s v="East"/>
    <s v="Office Supplies"/>
    <x v="10"/>
    <n v="177.2"/>
    <n v="5"/>
    <n v="0"/>
    <n v="83.284000000000006"/>
    <n v="0.47000000000000008"/>
  </r>
  <r>
    <x v="87"/>
    <x v="1"/>
    <x v="1"/>
    <s v="United States"/>
    <s v="Hackensack"/>
    <x v="30"/>
    <n v="7601"/>
    <s v="East"/>
    <s v="Technology"/>
    <x v="7"/>
    <n v="197.97"/>
    <n v="3"/>
    <n v="0"/>
    <n v="57.411299999999997"/>
    <n v="0.28999999999999998"/>
  </r>
  <r>
    <x v="87"/>
    <x v="1"/>
    <x v="1"/>
    <s v="United States"/>
    <s v="Hackensack"/>
    <x v="30"/>
    <n v="7601"/>
    <s v="East"/>
    <s v="Furniture"/>
    <x v="1"/>
    <n v="854.94"/>
    <n v="3"/>
    <n v="0"/>
    <n v="213.73500000000001"/>
    <n v="0.25"/>
  </r>
  <r>
    <x v="87"/>
    <x v="1"/>
    <x v="1"/>
    <s v="United States"/>
    <s v="Hackensack"/>
    <x v="30"/>
    <n v="7601"/>
    <s v="East"/>
    <s v="Furniture"/>
    <x v="5"/>
    <n v="124.11"/>
    <n v="9"/>
    <n v="0"/>
    <n v="52.126199999999997"/>
    <n v="0.42"/>
  </r>
  <r>
    <x v="87"/>
    <x v="1"/>
    <x v="1"/>
    <s v="United States"/>
    <s v="Hackensack"/>
    <x v="30"/>
    <n v="7601"/>
    <s v="East"/>
    <s v="Office Supplies"/>
    <x v="2"/>
    <n v="14.4"/>
    <n v="5"/>
    <n v="0"/>
    <n v="7.056"/>
    <n v="0.49"/>
  </r>
  <r>
    <x v="78"/>
    <x v="2"/>
    <x v="0"/>
    <s v="United States"/>
    <s v="Cincinnati"/>
    <x v="24"/>
    <n v="45231"/>
    <s v="East"/>
    <s v="Office Supplies"/>
    <x v="10"/>
    <n v="15.696"/>
    <n v="3"/>
    <n v="0.2"/>
    <n v="5.1012000000000004"/>
    <n v="0.32500000000000001"/>
  </r>
  <r>
    <x v="78"/>
    <x v="2"/>
    <x v="0"/>
    <s v="United States"/>
    <s v="Cincinnati"/>
    <x v="24"/>
    <n v="45231"/>
    <s v="East"/>
    <s v="Office Supplies"/>
    <x v="8"/>
    <n v="2.6280000000000001"/>
    <n v="2"/>
    <n v="0.7"/>
    <n v="-1.9272"/>
    <n v="-0.73333333333333328"/>
  </r>
  <r>
    <x v="78"/>
    <x v="2"/>
    <x v="0"/>
    <s v="United States"/>
    <s v="Cincinnati"/>
    <x v="24"/>
    <n v="45231"/>
    <s v="East"/>
    <s v="Office Supplies"/>
    <x v="8"/>
    <n v="14.427"/>
    <n v="3"/>
    <n v="0.7"/>
    <n v="-10.579800000000001"/>
    <n v="-0.73333333333333339"/>
  </r>
  <r>
    <x v="200"/>
    <x v="1"/>
    <x v="2"/>
    <s v="United States"/>
    <s v="Jefferson City"/>
    <x v="25"/>
    <n v="65109"/>
    <s v="Central"/>
    <s v="Furniture"/>
    <x v="5"/>
    <n v="86.62"/>
    <n v="2"/>
    <n v="0"/>
    <n v="8.6620000000000008"/>
    <n v="0.1"/>
  </r>
  <r>
    <x v="1"/>
    <x v="2"/>
    <x v="0"/>
    <s v="United States"/>
    <s v="Los Angeles"/>
    <x v="1"/>
    <n v="90004"/>
    <s v="West"/>
    <s v="Office Supplies"/>
    <x v="8"/>
    <n v="36.624000000000002"/>
    <n v="3"/>
    <n v="0.2"/>
    <n v="13.734"/>
    <n v="0.375"/>
  </r>
  <r>
    <x v="155"/>
    <x v="2"/>
    <x v="0"/>
    <s v="United States"/>
    <s v="Burlington"/>
    <x v="3"/>
    <n v="27217"/>
    <s v="South"/>
    <s v="Office Supplies"/>
    <x v="6"/>
    <n v="23.968"/>
    <n v="7"/>
    <n v="0.2"/>
    <n v="2.6964000000000001"/>
    <n v="0.1125"/>
  </r>
  <r>
    <x v="155"/>
    <x v="2"/>
    <x v="0"/>
    <s v="United States"/>
    <s v="Burlington"/>
    <x v="3"/>
    <n v="27217"/>
    <s v="South"/>
    <s v="Office Supplies"/>
    <x v="6"/>
    <n v="28.728000000000002"/>
    <n v="3"/>
    <n v="0.2"/>
    <n v="1.7955000000000001"/>
    <n v="6.25E-2"/>
  </r>
  <r>
    <x v="201"/>
    <x v="1"/>
    <x v="2"/>
    <s v="United States"/>
    <s v="Saint Peters"/>
    <x v="25"/>
    <n v="63376"/>
    <s v="Central"/>
    <s v="Furniture"/>
    <x v="3"/>
    <n v="697.16"/>
    <n v="4"/>
    <n v="0"/>
    <n v="146.40360000000001"/>
    <n v="0.21000000000000002"/>
  </r>
  <r>
    <x v="20"/>
    <x v="0"/>
    <x v="0"/>
    <s v="United States"/>
    <s v="New York City"/>
    <x v="15"/>
    <n v="10035"/>
    <s v="East"/>
    <s v="Technology"/>
    <x v="11"/>
    <n v="31.86"/>
    <n v="2"/>
    <n v="0"/>
    <n v="11.151"/>
    <n v="0.35"/>
  </r>
  <r>
    <x v="20"/>
    <x v="0"/>
    <x v="0"/>
    <s v="United States"/>
    <s v="New York City"/>
    <x v="15"/>
    <n v="10035"/>
    <s v="East"/>
    <s v="Furniture"/>
    <x v="0"/>
    <n v="722.35199999999998"/>
    <n v="3"/>
    <n v="0.2"/>
    <n v="90.293999999999997"/>
    <n v="0.125"/>
  </r>
  <r>
    <x v="22"/>
    <x v="2"/>
    <x v="1"/>
    <s v="United States"/>
    <s v="Chicago"/>
    <x v="10"/>
    <n v="60610"/>
    <s v="Central"/>
    <s v="Office Supplies"/>
    <x v="6"/>
    <n v="8.84"/>
    <n v="5"/>
    <n v="0.2"/>
    <n v="2.9834999999999998"/>
    <n v="0.33749999999999997"/>
  </r>
  <r>
    <x v="22"/>
    <x v="2"/>
    <x v="1"/>
    <s v="United States"/>
    <s v="Chicago"/>
    <x v="10"/>
    <n v="60610"/>
    <s v="Central"/>
    <s v="Office Supplies"/>
    <x v="9"/>
    <n v="58.463999999999999"/>
    <n v="9"/>
    <n v="0.8"/>
    <n v="-146.16"/>
    <n v="-2.5"/>
  </r>
  <r>
    <x v="202"/>
    <x v="1"/>
    <x v="2"/>
    <s v="United States"/>
    <s v="Rockford"/>
    <x v="10"/>
    <n v="61107"/>
    <s v="Central"/>
    <s v="Furniture"/>
    <x v="1"/>
    <n v="254.60400000000001"/>
    <n v="14"/>
    <n v="0.3"/>
    <n v="-18.186"/>
    <n v="-7.1428571428571425E-2"/>
  </r>
  <r>
    <x v="106"/>
    <x v="1"/>
    <x v="0"/>
    <s v="United States"/>
    <s v="Miami"/>
    <x v="2"/>
    <n v="33142"/>
    <s v="South"/>
    <s v="Technology"/>
    <x v="7"/>
    <n v="1363.96"/>
    <n v="5"/>
    <n v="0.2"/>
    <n v="85.247500000000002"/>
    <n v="6.25E-2"/>
  </r>
  <r>
    <x v="106"/>
    <x v="1"/>
    <x v="0"/>
    <s v="United States"/>
    <s v="Miami"/>
    <x v="2"/>
    <n v="33142"/>
    <s v="South"/>
    <s v="Furniture"/>
    <x v="5"/>
    <n v="102.36"/>
    <n v="3"/>
    <n v="0.2"/>
    <n v="-3.8384999999999998"/>
    <n v="-3.7499999999999999E-2"/>
  </r>
  <r>
    <x v="8"/>
    <x v="0"/>
    <x v="0"/>
    <s v="United States"/>
    <s v="San Francisco"/>
    <x v="1"/>
    <n v="94109"/>
    <s v="West"/>
    <s v="Technology"/>
    <x v="7"/>
    <n v="1113.5039999999999"/>
    <n v="12"/>
    <n v="0.2"/>
    <n v="125.2692"/>
    <n v="0.1125"/>
  </r>
  <r>
    <x v="8"/>
    <x v="0"/>
    <x v="0"/>
    <s v="United States"/>
    <s v="San Francisco"/>
    <x v="1"/>
    <n v="94109"/>
    <s v="West"/>
    <s v="Technology"/>
    <x v="11"/>
    <n v="99.99"/>
    <n v="1"/>
    <n v="0"/>
    <n v="37.996200000000002"/>
    <n v="0.38000000000000006"/>
  </r>
  <r>
    <x v="10"/>
    <x v="2"/>
    <x v="1"/>
    <s v="United States"/>
    <s v="Philadelphia"/>
    <x v="9"/>
    <n v="19134"/>
    <s v="East"/>
    <s v="Furniture"/>
    <x v="5"/>
    <n v="168.464"/>
    <n v="2"/>
    <n v="0.2"/>
    <n v="-29.481200000000001"/>
    <n v="-0.17500000000000002"/>
  </r>
  <r>
    <x v="10"/>
    <x v="2"/>
    <x v="1"/>
    <s v="United States"/>
    <s v="Philadelphia"/>
    <x v="9"/>
    <n v="19134"/>
    <s v="East"/>
    <s v="Office Supplies"/>
    <x v="10"/>
    <n v="6.72"/>
    <n v="2"/>
    <n v="0.2"/>
    <n v="2.4359999999999999"/>
    <n v="0.36249999999999999"/>
  </r>
  <r>
    <x v="10"/>
    <x v="2"/>
    <x v="1"/>
    <s v="United States"/>
    <s v="Philadelphia"/>
    <x v="9"/>
    <n v="19134"/>
    <s v="East"/>
    <s v="Furniture"/>
    <x v="5"/>
    <n v="282.88799999999998"/>
    <n v="9"/>
    <n v="0.2"/>
    <n v="56.577599999999997"/>
    <n v="0.2"/>
  </r>
  <r>
    <x v="20"/>
    <x v="1"/>
    <x v="2"/>
    <s v="United States"/>
    <s v="New York City"/>
    <x v="15"/>
    <n v="10009"/>
    <s v="East"/>
    <s v="Office Supplies"/>
    <x v="6"/>
    <n v="11.16"/>
    <n v="2"/>
    <n v="0"/>
    <n v="4.3524000000000003"/>
    <n v="0.39"/>
  </r>
  <r>
    <x v="20"/>
    <x v="1"/>
    <x v="2"/>
    <s v="United States"/>
    <s v="New York City"/>
    <x v="15"/>
    <n v="10009"/>
    <s v="East"/>
    <s v="Furniture"/>
    <x v="5"/>
    <n v="108.4"/>
    <n v="2"/>
    <n v="0"/>
    <n v="22.763999999999999"/>
    <n v="0.21"/>
  </r>
  <r>
    <x v="20"/>
    <x v="1"/>
    <x v="2"/>
    <s v="United States"/>
    <s v="New York City"/>
    <x v="15"/>
    <n v="10009"/>
    <s v="East"/>
    <s v="Office Supplies"/>
    <x v="8"/>
    <n v="82.343999999999994"/>
    <n v="3"/>
    <n v="0.2"/>
    <n v="27.7911"/>
    <n v="0.33750000000000002"/>
  </r>
  <r>
    <x v="20"/>
    <x v="1"/>
    <x v="2"/>
    <s v="United States"/>
    <s v="New York City"/>
    <x v="15"/>
    <n v="10009"/>
    <s v="East"/>
    <s v="Office Supplies"/>
    <x v="8"/>
    <n v="9.0879999999999992"/>
    <n v="4"/>
    <n v="0.2"/>
    <n v="3.2944"/>
    <n v="0.36250000000000004"/>
  </r>
  <r>
    <x v="73"/>
    <x v="1"/>
    <x v="1"/>
    <s v="United States"/>
    <s v="San Diego"/>
    <x v="1"/>
    <n v="92037"/>
    <s v="West"/>
    <s v="Office Supplies"/>
    <x v="8"/>
    <n v="19.936"/>
    <n v="4"/>
    <n v="0.2"/>
    <n v="7.2267999999999999"/>
    <n v="0.36249999999999999"/>
  </r>
  <r>
    <x v="73"/>
    <x v="1"/>
    <x v="1"/>
    <s v="United States"/>
    <s v="San Diego"/>
    <x v="1"/>
    <n v="92037"/>
    <s v="West"/>
    <s v="Office Supplies"/>
    <x v="8"/>
    <n v="65.567999999999998"/>
    <n v="2"/>
    <n v="0.2"/>
    <n v="22.948799999999999"/>
    <n v="0.35"/>
  </r>
  <r>
    <x v="10"/>
    <x v="1"/>
    <x v="2"/>
    <s v="United States"/>
    <s v="Philadelphia"/>
    <x v="9"/>
    <n v="19143"/>
    <s v="East"/>
    <s v="Office Supplies"/>
    <x v="13"/>
    <n v="4.4160000000000004"/>
    <n v="3"/>
    <n v="0.2"/>
    <n v="1.6008"/>
    <n v="0.36249999999999999"/>
  </r>
  <r>
    <x v="12"/>
    <x v="1"/>
    <x v="0"/>
    <s v="United States"/>
    <s v="Houston"/>
    <x v="5"/>
    <n v="77095"/>
    <s v="Central"/>
    <s v="Furniture"/>
    <x v="1"/>
    <n v="107.77200000000001"/>
    <n v="2"/>
    <n v="0.3"/>
    <n v="-29.252400000000002"/>
    <n v="-0.27142857142857141"/>
  </r>
  <r>
    <x v="187"/>
    <x v="1"/>
    <x v="1"/>
    <s v="United States"/>
    <s v="Toledo"/>
    <x v="24"/>
    <n v="43615"/>
    <s v="East"/>
    <s v="Office Supplies"/>
    <x v="9"/>
    <n v="45.216000000000001"/>
    <n v="3"/>
    <n v="0.2"/>
    <n v="4.5216000000000003"/>
    <n v="0.1"/>
  </r>
  <r>
    <x v="187"/>
    <x v="1"/>
    <x v="1"/>
    <s v="United States"/>
    <s v="Toledo"/>
    <x v="24"/>
    <n v="43615"/>
    <s v="East"/>
    <s v="Office Supplies"/>
    <x v="13"/>
    <n v="10.416"/>
    <n v="7"/>
    <n v="0.2"/>
    <n v="-2.2134"/>
    <n v="-0.21249999999999999"/>
  </r>
  <r>
    <x v="187"/>
    <x v="1"/>
    <x v="1"/>
    <s v="United States"/>
    <s v="Toledo"/>
    <x v="24"/>
    <n v="43615"/>
    <s v="East"/>
    <s v="Office Supplies"/>
    <x v="6"/>
    <n v="7.8719999999999999"/>
    <n v="3"/>
    <n v="0.2"/>
    <n v="1.2791999999999999"/>
    <n v="0.16249999999999998"/>
  </r>
  <r>
    <x v="187"/>
    <x v="1"/>
    <x v="1"/>
    <s v="United States"/>
    <s v="Toledo"/>
    <x v="24"/>
    <n v="43615"/>
    <s v="East"/>
    <s v="Technology"/>
    <x v="7"/>
    <n v="118.782"/>
    <n v="3"/>
    <n v="0.4"/>
    <n v="-27.715800000000002"/>
    <n v="-0.23333333333333336"/>
  </r>
  <r>
    <x v="187"/>
    <x v="1"/>
    <x v="1"/>
    <s v="United States"/>
    <s v="Toledo"/>
    <x v="24"/>
    <n v="43615"/>
    <s v="East"/>
    <s v="Office Supplies"/>
    <x v="13"/>
    <n v="1.448"/>
    <n v="1"/>
    <n v="0.2"/>
    <n v="0.23530000000000001"/>
    <n v="0.16250000000000001"/>
  </r>
  <r>
    <x v="187"/>
    <x v="1"/>
    <x v="1"/>
    <s v="United States"/>
    <s v="Toledo"/>
    <x v="24"/>
    <n v="43615"/>
    <s v="East"/>
    <s v="Office Supplies"/>
    <x v="8"/>
    <n v="55.47"/>
    <n v="5"/>
    <n v="0.7"/>
    <n v="-46.225000000000001"/>
    <n v="-0.83333333333333337"/>
  </r>
  <r>
    <x v="8"/>
    <x v="2"/>
    <x v="0"/>
    <s v="United States"/>
    <s v="San Francisco"/>
    <x v="1"/>
    <n v="94122"/>
    <s v="West"/>
    <s v="Furniture"/>
    <x v="1"/>
    <n v="194.84800000000001"/>
    <n v="4"/>
    <n v="0.2"/>
    <n v="12.178000000000001"/>
    <n v="6.25E-2"/>
  </r>
  <r>
    <x v="203"/>
    <x v="0"/>
    <x v="0"/>
    <s v="United States"/>
    <s v="Brownsville"/>
    <x v="5"/>
    <n v="78521"/>
    <s v="Central"/>
    <s v="Office Supplies"/>
    <x v="14"/>
    <n v="1.744"/>
    <n v="1"/>
    <n v="0.2"/>
    <n v="-0.3488"/>
    <n v="-0.2"/>
  </r>
  <r>
    <x v="10"/>
    <x v="1"/>
    <x v="2"/>
    <s v="United States"/>
    <s v="Philadelphia"/>
    <x v="9"/>
    <n v="19143"/>
    <s v="East"/>
    <s v="Office Supplies"/>
    <x v="8"/>
    <n v="25.175999999999998"/>
    <n v="4"/>
    <n v="0.7"/>
    <n v="-18.462399999999999"/>
    <n v="-0.73333333333333328"/>
  </r>
  <r>
    <x v="1"/>
    <x v="1"/>
    <x v="2"/>
    <s v="United States"/>
    <s v="Los Angeles"/>
    <x v="1"/>
    <n v="90008"/>
    <s v="West"/>
    <s v="Office Supplies"/>
    <x v="6"/>
    <n v="19.46"/>
    <n v="7"/>
    <n v="0"/>
    <n v="5.0595999999999997"/>
    <n v="0.25999999999999995"/>
  </r>
  <r>
    <x v="61"/>
    <x v="1"/>
    <x v="2"/>
    <s v="United States"/>
    <s v="Denver"/>
    <x v="22"/>
    <n v="80219"/>
    <s v="West"/>
    <s v="Office Supplies"/>
    <x v="10"/>
    <n v="29.472000000000001"/>
    <n v="3"/>
    <n v="0.2"/>
    <n v="9.9467999999999996"/>
    <n v="0.33749999999999997"/>
  </r>
  <r>
    <x v="20"/>
    <x v="1"/>
    <x v="0"/>
    <s v="United States"/>
    <s v="New York City"/>
    <x v="15"/>
    <n v="10035"/>
    <s v="East"/>
    <s v="Office Supplies"/>
    <x v="8"/>
    <n v="8.64"/>
    <n v="2"/>
    <n v="0.2"/>
    <n v="3.024"/>
    <n v="0.35"/>
  </r>
  <r>
    <x v="134"/>
    <x v="1"/>
    <x v="0"/>
    <s v="United States"/>
    <s v="Mesa"/>
    <x v="16"/>
    <n v="85204"/>
    <s v="West"/>
    <s v="Office Supplies"/>
    <x v="8"/>
    <n v="6.27"/>
    <n v="5"/>
    <n v="0.7"/>
    <n v="-4.5979999999999999"/>
    <n v="-0.73333333333333339"/>
  </r>
  <r>
    <x v="134"/>
    <x v="1"/>
    <x v="0"/>
    <s v="United States"/>
    <s v="Mesa"/>
    <x v="16"/>
    <n v="85204"/>
    <s v="West"/>
    <s v="Office Supplies"/>
    <x v="8"/>
    <n v="4.3680000000000003"/>
    <n v="7"/>
    <n v="0.7"/>
    <n v="-3.3488000000000002"/>
    <n v="-0.76666666666666661"/>
  </r>
  <r>
    <x v="134"/>
    <x v="1"/>
    <x v="0"/>
    <s v="United States"/>
    <s v="Mesa"/>
    <x v="16"/>
    <n v="85204"/>
    <s v="West"/>
    <s v="Technology"/>
    <x v="11"/>
    <n v="31.984000000000002"/>
    <n v="2"/>
    <n v="0.2"/>
    <n v="1.9990000000000001"/>
    <n v="6.25E-2"/>
  </r>
  <r>
    <x v="117"/>
    <x v="2"/>
    <x v="2"/>
    <s v="United States"/>
    <s v="Columbus"/>
    <x v="14"/>
    <n v="47201"/>
    <s v="Central"/>
    <s v="Office Supplies"/>
    <x v="6"/>
    <n v="40.880000000000003"/>
    <n v="7"/>
    <n v="0"/>
    <n v="10.6288"/>
    <n v="0.26"/>
  </r>
  <r>
    <x v="4"/>
    <x v="0"/>
    <x v="0"/>
    <s v="United States"/>
    <s v="Seattle"/>
    <x v="4"/>
    <n v="98105"/>
    <s v="West"/>
    <s v="Office Supplies"/>
    <x v="9"/>
    <n v="119.96"/>
    <n v="2"/>
    <n v="0"/>
    <n v="33.588799999999999"/>
    <n v="0.28000000000000003"/>
  </r>
  <r>
    <x v="4"/>
    <x v="0"/>
    <x v="0"/>
    <s v="United States"/>
    <s v="Seattle"/>
    <x v="4"/>
    <n v="98105"/>
    <s v="West"/>
    <s v="Office Supplies"/>
    <x v="4"/>
    <n v="31.44"/>
    <n v="3"/>
    <n v="0"/>
    <n v="8.4887999999999995"/>
    <n v="0.26999999999999996"/>
  </r>
  <r>
    <x v="4"/>
    <x v="0"/>
    <x v="0"/>
    <s v="United States"/>
    <s v="Seattle"/>
    <x v="4"/>
    <n v="98105"/>
    <s v="West"/>
    <s v="Office Supplies"/>
    <x v="8"/>
    <n v="6.88"/>
    <n v="1"/>
    <n v="0.2"/>
    <n v="2.3220000000000001"/>
    <n v="0.33750000000000002"/>
  </r>
  <r>
    <x v="68"/>
    <x v="1"/>
    <x v="1"/>
    <s v="United States"/>
    <s v="Detroit"/>
    <x v="12"/>
    <n v="48227"/>
    <s v="Central"/>
    <s v="Office Supplies"/>
    <x v="10"/>
    <n v="19.920000000000002"/>
    <n v="4"/>
    <n v="0"/>
    <n v="9.3623999999999992"/>
    <n v="0.46999999999999992"/>
  </r>
  <r>
    <x v="68"/>
    <x v="1"/>
    <x v="1"/>
    <s v="United States"/>
    <s v="Detroit"/>
    <x v="12"/>
    <n v="48227"/>
    <s v="Central"/>
    <s v="Furniture"/>
    <x v="1"/>
    <n v="1106.9100000000001"/>
    <n v="9"/>
    <n v="0"/>
    <n v="121.76009999999999"/>
    <n v="0.10999999999999999"/>
  </r>
  <r>
    <x v="204"/>
    <x v="1"/>
    <x v="0"/>
    <s v="United States"/>
    <s v="Yonkers"/>
    <x v="15"/>
    <n v="10701"/>
    <s v="East"/>
    <s v="Furniture"/>
    <x v="3"/>
    <n v="836.59199999999998"/>
    <n v="8"/>
    <n v="0.4"/>
    <n v="-264.92079999999999"/>
    <n v="-0.31666666666666665"/>
  </r>
  <r>
    <x v="204"/>
    <x v="1"/>
    <x v="0"/>
    <s v="United States"/>
    <s v="Yonkers"/>
    <x v="15"/>
    <n v="10701"/>
    <s v="East"/>
    <s v="Office Supplies"/>
    <x v="10"/>
    <n v="26.38"/>
    <n v="1"/>
    <n v="0"/>
    <n v="12.1348"/>
    <n v="0.46"/>
  </r>
  <r>
    <x v="204"/>
    <x v="1"/>
    <x v="0"/>
    <s v="United States"/>
    <s v="Yonkers"/>
    <x v="15"/>
    <n v="10701"/>
    <s v="East"/>
    <s v="Office Supplies"/>
    <x v="4"/>
    <n v="362.92"/>
    <n v="2"/>
    <n v="0"/>
    <n v="105.24679999999999"/>
    <n v="0.28999999999999998"/>
  </r>
  <r>
    <x v="204"/>
    <x v="1"/>
    <x v="0"/>
    <s v="United States"/>
    <s v="Yonkers"/>
    <x v="15"/>
    <n v="10701"/>
    <s v="East"/>
    <s v="Technology"/>
    <x v="15"/>
    <n v="4899.93"/>
    <n v="7"/>
    <n v="0"/>
    <n v="2400.9657000000002"/>
    <n v="0.49"/>
  </r>
  <r>
    <x v="167"/>
    <x v="3"/>
    <x v="0"/>
    <s v="United States"/>
    <s v="Des Moines"/>
    <x v="23"/>
    <n v="50315"/>
    <s v="Central"/>
    <s v="Office Supplies"/>
    <x v="10"/>
    <n v="6.48"/>
    <n v="1"/>
    <n v="0"/>
    <n v="3.1103999999999998"/>
    <n v="0.47999999999999993"/>
  </r>
  <r>
    <x v="205"/>
    <x v="0"/>
    <x v="1"/>
    <s v="United States"/>
    <s v="Oakland"/>
    <x v="1"/>
    <n v="94601"/>
    <s v="West"/>
    <s v="Technology"/>
    <x v="7"/>
    <n v="71.975999999999999"/>
    <n v="3"/>
    <n v="0.2"/>
    <n v="7.1976000000000004"/>
    <n v="0.1"/>
  </r>
  <r>
    <x v="205"/>
    <x v="0"/>
    <x v="1"/>
    <s v="United States"/>
    <s v="Oakland"/>
    <x v="1"/>
    <n v="94601"/>
    <s v="West"/>
    <s v="Office Supplies"/>
    <x v="2"/>
    <n v="3.15"/>
    <n v="1"/>
    <n v="0"/>
    <n v="1.512"/>
    <n v="0.48000000000000004"/>
  </r>
  <r>
    <x v="206"/>
    <x v="1"/>
    <x v="1"/>
    <s v="United States"/>
    <s v="Monroe"/>
    <x v="3"/>
    <n v="28110"/>
    <s v="South"/>
    <s v="Furniture"/>
    <x v="5"/>
    <n v="31.984000000000002"/>
    <n v="2"/>
    <n v="0.2"/>
    <n v="1.9990000000000001"/>
    <n v="6.25E-2"/>
  </r>
  <r>
    <x v="206"/>
    <x v="1"/>
    <x v="1"/>
    <s v="United States"/>
    <s v="Monroe"/>
    <x v="3"/>
    <n v="28110"/>
    <s v="South"/>
    <s v="Technology"/>
    <x v="7"/>
    <n v="71.983999999999995"/>
    <n v="2"/>
    <n v="0.2"/>
    <n v="25.194400000000002"/>
    <n v="0.35000000000000003"/>
  </r>
  <r>
    <x v="73"/>
    <x v="1"/>
    <x v="0"/>
    <s v="United States"/>
    <s v="San Diego"/>
    <x v="1"/>
    <n v="92105"/>
    <s v="West"/>
    <s v="Office Supplies"/>
    <x v="6"/>
    <n v="120.15"/>
    <n v="9"/>
    <n v="0"/>
    <n v="33.642000000000003"/>
    <n v="0.28000000000000003"/>
  </r>
  <r>
    <x v="73"/>
    <x v="1"/>
    <x v="0"/>
    <s v="United States"/>
    <s v="San Diego"/>
    <x v="1"/>
    <n v="92105"/>
    <s v="West"/>
    <s v="Technology"/>
    <x v="7"/>
    <n v="219.184"/>
    <n v="2"/>
    <n v="0.2"/>
    <n v="19.178599999999999"/>
    <n v="8.7499999999999994E-2"/>
  </r>
  <r>
    <x v="207"/>
    <x v="1"/>
    <x v="2"/>
    <s v="United States"/>
    <s v="Clinton"/>
    <x v="39"/>
    <n v="20735"/>
    <s v="East"/>
    <s v="Office Supplies"/>
    <x v="10"/>
    <n v="28.9"/>
    <n v="5"/>
    <n v="0"/>
    <n v="14.161"/>
    <n v="0.49"/>
  </r>
  <r>
    <x v="207"/>
    <x v="1"/>
    <x v="2"/>
    <s v="United States"/>
    <s v="Clinton"/>
    <x v="39"/>
    <n v="20735"/>
    <s v="East"/>
    <s v="Office Supplies"/>
    <x v="9"/>
    <n v="355.96"/>
    <n v="2"/>
    <n v="0"/>
    <n v="103.22839999999999"/>
    <n v="0.28999999999999998"/>
  </r>
  <r>
    <x v="35"/>
    <x v="1"/>
    <x v="2"/>
    <s v="United States"/>
    <s v="Charlotte"/>
    <x v="3"/>
    <n v="28205"/>
    <s v="South"/>
    <s v="Office Supplies"/>
    <x v="4"/>
    <n v="348.20800000000003"/>
    <n v="7"/>
    <n v="0.2"/>
    <n v="30.4682"/>
    <n v="8.7499999999999994E-2"/>
  </r>
  <r>
    <x v="35"/>
    <x v="1"/>
    <x v="2"/>
    <s v="United States"/>
    <s v="Charlotte"/>
    <x v="3"/>
    <n v="28205"/>
    <s v="South"/>
    <s v="Office Supplies"/>
    <x v="8"/>
    <n v="35.783999999999999"/>
    <n v="7"/>
    <n v="0.7"/>
    <n v="-28.627199999999998"/>
    <n v="-0.79999999999999993"/>
  </r>
  <r>
    <x v="1"/>
    <x v="2"/>
    <x v="1"/>
    <s v="United States"/>
    <s v="Los Angeles"/>
    <x v="1"/>
    <n v="90049"/>
    <s v="West"/>
    <s v="Furniture"/>
    <x v="3"/>
    <n v="447.84"/>
    <n v="5"/>
    <n v="0.2"/>
    <n v="11.196"/>
    <n v="2.5000000000000001E-2"/>
  </r>
  <r>
    <x v="8"/>
    <x v="2"/>
    <x v="2"/>
    <s v="United States"/>
    <s v="San Francisco"/>
    <x v="1"/>
    <n v="94122"/>
    <s v="West"/>
    <s v="Office Supplies"/>
    <x v="6"/>
    <n v="7.04"/>
    <n v="4"/>
    <n v="0"/>
    <n v="2.0415999999999999"/>
    <n v="0.28999999999999998"/>
  </r>
  <r>
    <x v="8"/>
    <x v="2"/>
    <x v="2"/>
    <s v="United States"/>
    <s v="San Francisco"/>
    <x v="1"/>
    <n v="94122"/>
    <s v="West"/>
    <s v="Furniture"/>
    <x v="5"/>
    <n v="8.73"/>
    <n v="3"/>
    <n v="0"/>
    <n v="4.1031000000000004"/>
    <n v="0.47000000000000003"/>
  </r>
  <r>
    <x v="8"/>
    <x v="2"/>
    <x v="2"/>
    <s v="United States"/>
    <s v="San Francisco"/>
    <x v="1"/>
    <n v="94122"/>
    <s v="West"/>
    <s v="Technology"/>
    <x v="11"/>
    <n v="29.29"/>
    <n v="1"/>
    <n v="0"/>
    <n v="9.6656999999999993"/>
    <n v="0.32999999999999996"/>
  </r>
  <r>
    <x v="8"/>
    <x v="2"/>
    <x v="2"/>
    <s v="United States"/>
    <s v="San Francisco"/>
    <x v="1"/>
    <n v="94122"/>
    <s v="West"/>
    <s v="Office Supplies"/>
    <x v="6"/>
    <n v="8.64"/>
    <n v="3"/>
    <n v="0"/>
    <n v="2.5055999999999998"/>
    <n v="0.28999999999999998"/>
  </r>
  <r>
    <x v="12"/>
    <x v="1"/>
    <x v="0"/>
    <s v="United States"/>
    <s v="Houston"/>
    <x v="5"/>
    <n v="77041"/>
    <s v="Central"/>
    <s v="Office Supplies"/>
    <x v="8"/>
    <n v="2.694"/>
    <n v="3"/>
    <n v="0.8"/>
    <n v="-4.7145000000000001"/>
    <n v="-1.75"/>
  </r>
  <r>
    <x v="12"/>
    <x v="1"/>
    <x v="0"/>
    <s v="United States"/>
    <s v="Houston"/>
    <x v="5"/>
    <n v="77041"/>
    <s v="Central"/>
    <s v="Office Supplies"/>
    <x v="8"/>
    <n v="2.9340000000000002"/>
    <n v="3"/>
    <n v="0.8"/>
    <n v="-4.9878"/>
    <n v="-1.7"/>
  </r>
  <r>
    <x v="189"/>
    <x v="1"/>
    <x v="0"/>
    <s v="United States"/>
    <s v="Riverside"/>
    <x v="1"/>
    <n v="92503"/>
    <s v="West"/>
    <s v="Office Supplies"/>
    <x v="10"/>
    <n v="22.92"/>
    <n v="3"/>
    <n v="0"/>
    <n v="11.2308"/>
    <n v="0.49"/>
  </r>
  <r>
    <x v="12"/>
    <x v="1"/>
    <x v="0"/>
    <s v="United States"/>
    <s v="Houston"/>
    <x v="5"/>
    <n v="77041"/>
    <s v="Central"/>
    <s v="Office Supplies"/>
    <x v="4"/>
    <n v="100.70399999999999"/>
    <n v="6"/>
    <n v="0.2"/>
    <n v="-16.3644"/>
    <n v="-0.16250000000000001"/>
  </r>
  <r>
    <x v="12"/>
    <x v="1"/>
    <x v="0"/>
    <s v="United States"/>
    <s v="Houston"/>
    <x v="5"/>
    <n v="77041"/>
    <s v="Central"/>
    <s v="Furniture"/>
    <x v="5"/>
    <n v="2.3279999999999998"/>
    <n v="2"/>
    <n v="0.6"/>
    <n v="-0.75660000000000005"/>
    <n v="-0.32500000000000007"/>
  </r>
  <r>
    <x v="12"/>
    <x v="1"/>
    <x v="0"/>
    <s v="United States"/>
    <s v="Houston"/>
    <x v="5"/>
    <n v="77041"/>
    <s v="Central"/>
    <s v="Office Supplies"/>
    <x v="8"/>
    <n v="10.78"/>
    <n v="5"/>
    <n v="0.8"/>
    <n v="-17.248000000000001"/>
    <n v="-1.6"/>
  </r>
  <r>
    <x v="12"/>
    <x v="1"/>
    <x v="0"/>
    <s v="United States"/>
    <s v="Houston"/>
    <x v="5"/>
    <n v="77041"/>
    <s v="Central"/>
    <s v="Office Supplies"/>
    <x v="13"/>
    <n v="58.368000000000002"/>
    <n v="12"/>
    <n v="0.2"/>
    <n v="21.888000000000002"/>
    <n v="0.375"/>
  </r>
  <r>
    <x v="12"/>
    <x v="1"/>
    <x v="0"/>
    <s v="United States"/>
    <s v="Houston"/>
    <x v="5"/>
    <n v="77041"/>
    <s v="Central"/>
    <s v="Office Supplies"/>
    <x v="12"/>
    <n v="40.968000000000004"/>
    <n v="3"/>
    <n v="0.2"/>
    <n v="13.826700000000001"/>
    <n v="0.33749999999999997"/>
  </r>
  <r>
    <x v="12"/>
    <x v="1"/>
    <x v="0"/>
    <s v="United States"/>
    <s v="Houston"/>
    <x v="5"/>
    <n v="77041"/>
    <s v="Central"/>
    <s v="Technology"/>
    <x v="7"/>
    <n v="71.959999999999994"/>
    <n v="5"/>
    <n v="0.2"/>
    <n v="25.186"/>
    <n v="0.35000000000000003"/>
  </r>
  <r>
    <x v="12"/>
    <x v="1"/>
    <x v="0"/>
    <s v="United States"/>
    <s v="Houston"/>
    <x v="5"/>
    <n v="77041"/>
    <s v="Central"/>
    <s v="Office Supplies"/>
    <x v="10"/>
    <n v="10.368"/>
    <n v="2"/>
    <n v="0.2"/>
    <n v="3.6288"/>
    <n v="0.35"/>
  </r>
  <r>
    <x v="12"/>
    <x v="1"/>
    <x v="0"/>
    <s v="United States"/>
    <s v="Houston"/>
    <x v="5"/>
    <n v="77041"/>
    <s v="Central"/>
    <s v="Office Supplies"/>
    <x v="8"/>
    <n v="1.1919999999999999"/>
    <n v="2"/>
    <n v="0.8"/>
    <n v="-2.0264000000000002"/>
    <n v="-1.7000000000000002"/>
  </r>
  <r>
    <x v="208"/>
    <x v="0"/>
    <x v="0"/>
    <s v="United States"/>
    <s v="Encinitas"/>
    <x v="1"/>
    <n v="92024"/>
    <s v="West"/>
    <s v="Office Supplies"/>
    <x v="8"/>
    <n v="46.671999999999997"/>
    <n v="2"/>
    <n v="0.2"/>
    <n v="16.3352"/>
    <n v="0.35000000000000003"/>
  </r>
  <r>
    <x v="208"/>
    <x v="0"/>
    <x v="0"/>
    <s v="United States"/>
    <s v="Encinitas"/>
    <x v="1"/>
    <n v="92024"/>
    <s v="West"/>
    <s v="Furniture"/>
    <x v="0"/>
    <n v="119.833"/>
    <n v="1"/>
    <n v="0.15"/>
    <n v="-12.6882"/>
    <n v="-0.10588235294117647"/>
  </r>
  <r>
    <x v="208"/>
    <x v="0"/>
    <x v="0"/>
    <s v="United States"/>
    <s v="Encinitas"/>
    <x v="1"/>
    <n v="92024"/>
    <s v="West"/>
    <s v="Technology"/>
    <x v="11"/>
    <n v="119.98"/>
    <n v="2"/>
    <n v="0"/>
    <n v="57.590400000000002"/>
    <n v="0.48"/>
  </r>
  <r>
    <x v="8"/>
    <x v="0"/>
    <x v="1"/>
    <s v="United States"/>
    <s v="San Francisco"/>
    <x v="1"/>
    <n v="94110"/>
    <s v="West"/>
    <s v="Office Supplies"/>
    <x v="2"/>
    <n v="6.3"/>
    <n v="2"/>
    <n v="0"/>
    <n v="3.024"/>
    <n v="0.48000000000000004"/>
  </r>
  <r>
    <x v="209"/>
    <x v="1"/>
    <x v="0"/>
    <s v="United States"/>
    <s v="Roswell"/>
    <x v="32"/>
    <n v="30076"/>
    <s v="South"/>
    <s v="Office Supplies"/>
    <x v="10"/>
    <n v="279.89999999999998"/>
    <n v="5"/>
    <n v="0"/>
    <n v="137.15100000000001"/>
    <n v="0.4900000000000001"/>
  </r>
  <r>
    <x v="209"/>
    <x v="1"/>
    <x v="0"/>
    <s v="United States"/>
    <s v="Roswell"/>
    <x v="32"/>
    <n v="30076"/>
    <s v="South"/>
    <s v="Technology"/>
    <x v="11"/>
    <n v="619.95000000000005"/>
    <n v="5"/>
    <n v="0"/>
    <n v="111.59099999999999"/>
    <n v="0.17999999999999997"/>
  </r>
  <r>
    <x v="209"/>
    <x v="1"/>
    <x v="0"/>
    <s v="United States"/>
    <s v="Roswell"/>
    <x v="32"/>
    <n v="30076"/>
    <s v="South"/>
    <s v="Office Supplies"/>
    <x v="10"/>
    <n v="4.3600000000000003"/>
    <n v="2"/>
    <n v="0"/>
    <n v="2.0491999999999999"/>
    <n v="0.46999999999999992"/>
  </r>
  <r>
    <x v="209"/>
    <x v="1"/>
    <x v="0"/>
    <s v="United States"/>
    <s v="Roswell"/>
    <x v="32"/>
    <n v="30076"/>
    <s v="South"/>
    <s v="Office Supplies"/>
    <x v="12"/>
    <n v="15.28"/>
    <n v="2"/>
    <n v="0"/>
    <n v="7.4871999999999996"/>
    <n v="0.49"/>
  </r>
  <r>
    <x v="210"/>
    <x v="1"/>
    <x v="0"/>
    <s v="United States"/>
    <s v="Jonesboro"/>
    <x v="36"/>
    <n v="72401"/>
    <s v="South"/>
    <s v="Technology"/>
    <x v="7"/>
    <n v="699.93"/>
    <n v="7"/>
    <n v="0"/>
    <n v="181.98179999999999"/>
    <n v="0.26"/>
  </r>
  <r>
    <x v="210"/>
    <x v="1"/>
    <x v="0"/>
    <s v="United States"/>
    <s v="Jonesboro"/>
    <x v="36"/>
    <n v="72401"/>
    <s v="South"/>
    <s v="Office Supplies"/>
    <x v="6"/>
    <n v="22.96"/>
    <n v="7"/>
    <n v="0"/>
    <n v="6.6584000000000003"/>
    <n v="0.28999999999999998"/>
  </r>
  <r>
    <x v="210"/>
    <x v="1"/>
    <x v="0"/>
    <s v="United States"/>
    <s v="Jonesboro"/>
    <x v="36"/>
    <n v="72401"/>
    <s v="South"/>
    <s v="Furniture"/>
    <x v="5"/>
    <n v="38.6"/>
    <n v="4"/>
    <n v="0"/>
    <n v="11.58"/>
    <n v="0.3"/>
  </r>
  <r>
    <x v="210"/>
    <x v="1"/>
    <x v="0"/>
    <s v="United States"/>
    <s v="Jonesboro"/>
    <x v="36"/>
    <n v="72401"/>
    <s v="South"/>
    <s v="Office Supplies"/>
    <x v="6"/>
    <n v="6.63"/>
    <n v="3"/>
    <n v="0"/>
    <n v="1.7901"/>
    <n v="0.27"/>
  </r>
  <r>
    <x v="210"/>
    <x v="1"/>
    <x v="0"/>
    <s v="United States"/>
    <s v="Jonesboro"/>
    <x v="36"/>
    <n v="72401"/>
    <s v="South"/>
    <s v="Office Supplies"/>
    <x v="12"/>
    <n v="23.34"/>
    <n v="3"/>
    <n v="0"/>
    <n v="10.969799999999999"/>
    <n v="0.47"/>
  </r>
  <r>
    <x v="210"/>
    <x v="1"/>
    <x v="0"/>
    <s v="United States"/>
    <s v="Jonesboro"/>
    <x v="36"/>
    <n v="72401"/>
    <s v="South"/>
    <s v="Furniture"/>
    <x v="1"/>
    <n v="1067.94"/>
    <n v="3"/>
    <n v="0"/>
    <n v="224.26740000000001"/>
    <n v="0.21"/>
  </r>
  <r>
    <x v="211"/>
    <x v="1"/>
    <x v="2"/>
    <s v="United States"/>
    <s v="Richmond"/>
    <x v="14"/>
    <n v="47374"/>
    <s v="Central"/>
    <s v="Office Supplies"/>
    <x v="6"/>
    <n v="10.16"/>
    <n v="1"/>
    <n v="0"/>
    <n v="2.6415999999999999"/>
    <n v="0.26"/>
  </r>
  <r>
    <x v="211"/>
    <x v="1"/>
    <x v="2"/>
    <s v="United States"/>
    <s v="Richmond"/>
    <x v="14"/>
    <n v="47374"/>
    <s v="Central"/>
    <s v="Office Supplies"/>
    <x v="12"/>
    <n v="101.88"/>
    <n v="6"/>
    <n v="0"/>
    <n v="50.94"/>
    <n v="0.5"/>
  </r>
  <r>
    <x v="24"/>
    <x v="1"/>
    <x v="0"/>
    <s v="United States"/>
    <s v="Springfield"/>
    <x v="17"/>
    <n v="22153"/>
    <s v="South"/>
    <s v="Furniture"/>
    <x v="3"/>
    <n v="343.92"/>
    <n v="4"/>
    <n v="0"/>
    <n v="75.662400000000005"/>
    <n v="0.22"/>
  </r>
  <r>
    <x v="24"/>
    <x v="1"/>
    <x v="0"/>
    <s v="United States"/>
    <s v="Springfield"/>
    <x v="17"/>
    <n v="22153"/>
    <s v="South"/>
    <s v="Office Supplies"/>
    <x v="10"/>
    <n v="40.99"/>
    <n v="1"/>
    <n v="0"/>
    <n v="20.085100000000001"/>
    <n v="0.49"/>
  </r>
  <r>
    <x v="24"/>
    <x v="1"/>
    <x v="0"/>
    <s v="United States"/>
    <s v="Springfield"/>
    <x v="17"/>
    <n v="22153"/>
    <s v="South"/>
    <s v="Office Supplies"/>
    <x v="12"/>
    <n v="63.9"/>
    <n v="5"/>
    <n v="0"/>
    <n v="28.754999999999999"/>
    <n v="0.45"/>
  </r>
  <r>
    <x v="212"/>
    <x v="2"/>
    <x v="1"/>
    <s v="United States"/>
    <s v="Antioch"/>
    <x v="1"/>
    <n v="94509"/>
    <s v="West"/>
    <s v="Office Supplies"/>
    <x v="10"/>
    <n v="19.440000000000001"/>
    <n v="3"/>
    <n v="0"/>
    <n v="9.3312000000000008"/>
    <n v="0.48000000000000004"/>
  </r>
  <r>
    <x v="10"/>
    <x v="1"/>
    <x v="2"/>
    <s v="United States"/>
    <s v="Philadelphia"/>
    <x v="9"/>
    <n v="19134"/>
    <s v="East"/>
    <s v="Office Supplies"/>
    <x v="4"/>
    <n v="124.608"/>
    <n v="4"/>
    <n v="0.2"/>
    <n v="-23.364000000000001"/>
    <n v="-0.1875"/>
  </r>
  <r>
    <x v="10"/>
    <x v="1"/>
    <x v="2"/>
    <s v="United States"/>
    <s v="Philadelphia"/>
    <x v="9"/>
    <n v="19134"/>
    <s v="East"/>
    <s v="Office Supplies"/>
    <x v="2"/>
    <n v="7.56"/>
    <n v="3"/>
    <n v="0.2"/>
    <n v="2.6459999999999999"/>
    <n v="0.35000000000000003"/>
  </r>
  <r>
    <x v="213"/>
    <x v="3"/>
    <x v="0"/>
    <s v="United States"/>
    <s v="Homestead"/>
    <x v="2"/>
    <n v="33030"/>
    <s v="South"/>
    <s v="Office Supplies"/>
    <x v="4"/>
    <n v="85.224000000000004"/>
    <n v="3"/>
    <n v="0.2"/>
    <n v="7.4570999999999996"/>
    <n v="8.7499999999999994E-2"/>
  </r>
  <r>
    <x v="214"/>
    <x v="0"/>
    <x v="1"/>
    <s v="United States"/>
    <s v="La Porte"/>
    <x v="14"/>
    <n v="46350"/>
    <s v="Central"/>
    <s v="Office Supplies"/>
    <x v="12"/>
    <n v="287.52"/>
    <n v="8"/>
    <n v="0"/>
    <n v="129.38399999999999"/>
    <n v="0.44999999999999996"/>
  </r>
  <r>
    <x v="214"/>
    <x v="0"/>
    <x v="1"/>
    <s v="United States"/>
    <s v="La Porte"/>
    <x v="14"/>
    <n v="46350"/>
    <s v="Central"/>
    <s v="Office Supplies"/>
    <x v="9"/>
    <n v="37.68"/>
    <n v="2"/>
    <n v="0"/>
    <n v="10.5504"/>
    <n v="0.27999999999999997"/>
  </r>
  <r>
    <x v="214"/>
    <x v="0"/>
    <x v="1"/>
    <s v="United States"/>
    <s v="La Porte"/>
    <x v="14"/>
    <n v="46350"/>
    <s v="Central"/>
    <s v="Office Supplies"/>
    <x v="10"/>
    <n v="19.98"/>
    <n v="2"/>
    <n v="0"/>
    <n v="8.9909999999999997"/>
    <n v="0.44999999999999996"/>
  </r>
  <r>
    <x v="214"/>
    <x v="0"/>
    <x v="1"/>
    <s v="United States"/>
    <s v="La Porte"/>
    <x v="14"/>
    <n v="46350"/>
    <s v="Central"/>
    <s v="Office Supplies"/>
    <x v="6"/>
    <n v="20.58"/>
    <n v="7"/>
    <n v="0"/>
    <n v="5.5566000000000004"/>
    <n v="0.27"/>
  </r>
  <r>
    <x v="214"/>
    <x v="0"/>
    <x v="1"/>
    <s v="United States"/>
    <s v="La Porte"/>
    <x v="14"/>
    <n v="46350"/>
    <s v="Central"/>
    <s v="Office Supplies"/>
    <x v="8"/>
    <n v="17.38"/>
    <n v="2"/>
    <n v="0"/>
    <n v="8.69"/>
    <n v="0.5"/>
  </r>
  <r>
    <x v="1"/>
    <x v="1"/>
    <x v="0"/>
    <s v="United States"/>
    <s v="Los Angeles"/>
    <x v="1"/>
    <n v="90045"/>
    <s v="West"/>
    <s v="Furniture"/>
    <x v="5"/>
    <n v="204.6"/>
    <n v="2"/>
    <n v="0"/>
    <n v="53.195999999999998"/>
    <n v="0.26"/>
  </r>
  <r>
    <x v="1"/>
    <x v="1"/>
    <x v="0"/>
    <s v="United States"/>
    <s v="Los Angeles"/>
    <x v="1"/>
    <n v="90045"/>
    <s v="West"/>
    <s v="Office Supplies"/>
    <x v="13"/>
    <n v="8.7200000000000006"/>
    <n v="4"/>
    <n v="0"/>
    <n v="2.8776000000000002"/>
    <n v="0.33"/>
  </r>
  <r>
    <x v="1"/>
    <x v="1"/>
    <x v="0"/>
    <s v="United States"/>
    <s v="Los Angeles"/>
    <x v="1"/>
    <n v="90045"/>
    <s v="West"/>
    <s v="Office Supplies"/>
    <x v="10"/>
    <n v="6.48"/>
    <n v="1"/>
    <n v="0"/>
    <n v="3.1103999999999998"/>
    <n v="0.47999999999999993"/>
  </r>
  <r>
    <x v="1"/>
    <x v="1"/>
    <x v="0"/>
    <s v="United States"/>
    <s v="Los Angeles"/>
    <x v="1"/>
    <n v="90045"/>
    <s v="West"/>
    <s v="Technology"/>
    <x v="15"/>
    <n v="686.32"/>
    <n v="2"/>
    <n v="0.2"/>
    <n v="223.054"/>
    <n v="0.32499999999999996"/>
  </r>
  <r>
    <x v="1"/>
    <x v="1"/>
    <x v="0"/>
    <s v="United States"/>
    <s v="Los Angeles"/>
    <x v="1"/>
    <n v="90045"/>
    <s v="West"/>
    <s v="Office Supplies"/>
    <x v="4"/>
    <n v="62.18"/>
    <n v="1"/>
    <n v="0"/>
    <n v="16.788599999999999"/>
    <n v="0.26999999999999996"/>
  </r>
  <r>
    <x v="215"/>
    <x v="3"/>
    <x v="0"/>
    <s v="United States"/>
    <s v="Lansing"/>
    <x v="12"/>
    <n v="48911"/>
    <s v="Central"/>
    <s v="Office Supplies"/>
    <x v="9"/>
    <n v="644.07600000000002"/>
    <n v="2"/>
    <n v="0.1"/>
    <n v="107.346"/>
    <n v="0.16666666666666666"/>
  </r>
  <r>
    <x v="215"/>
    <x v="3"/>
    <x v="0"/>
    <s v="United States"/>
    <s v="Lansing"/>
    <x v="12"/>
    <n v="48911"/>
    <s v="Central"/>
    <s v="Office Supplies"/>
    <x v="13"/>
    <n v="5.84"/>
    <n v="2"/>
    <n v="0"/>
    <n v="2.6280000000000001"/>
    <n v="0.45"/>
  </r>
  <r>
    <x v="215"/>
    <x v="3"/>
    <x v="0"/>
    <s v="United States"/>
    <s v="Lansing"/>
    <x v="12"/>
    <n v="48911"/>
    <s v="Central"/>
    <s v="Office Supplies"/>
    <x v="8"/>
    <n v="12.76"/>
    <n v="2"/>
    <n v="0"/>
    <n v="5.8696000000000002"/>
    <n v="0.46"/>
  </r>
  <r>
    <x v="215"/>
    <x v="3"/>
    <x v="0"/>
    <s v="United States"/>
    <s v="Lansing"/>
    <x v="12"/>
    <n v="48911"/>
    <s v="Central"/>
    <s v="Technology"/>
    <x v="7"/>
    <n v="10.95"/>
    <n v="1"/>
    <n v="0"/>
    <n v="0.438"/>
    <n v="0.04"/>
  </r>
  <r>
    <x v="215"/>
    <x v="3"/>
    <x v="0"/>
    <s v="United States"/>
    <s v="Lansing"/>
    <x v="12"/>
    <n v="48911"/>
    <s v="Central"/>
    <s v="Technology"/>
    <x v="16"/>
    <n v="599.98"/>
    <n v="2"/>
    <n v="0"/>
    <n v="209.99299999999999"/>
    <n v="0.35"/>
  </r>
  <r>
    <x v="216"/>
    <x v="1"/>
    <x v="1"/>
    <s v="United States"/>
    <s v="Cuyahoga Falls"/>
    <x v="24"/>
    <n v="44221"/>
    <s v="East"/>
    <s v="Furniture"/>
    <x v="5"/>
    <n v="8.3520000000000003"/>
    <n v="6"/>
    <n v="0.2"/>
    <n v="1.2527999999999999"/>
    <n v="0.15"/>
  </r>
  <r>
    <x v="217"/>
    <x v="1"/>
    <x v="1"/>
    <s v="United States"/>
    <s v="Reno"/>
    <x v="33"/>
    <n v="89502"/>
    <s v="West"/>
    <s v="Office Supplies"/>
    <x v="6"/>
    <n v="3.64"/>
    <n v="2"/>
    <n v="0"/>
    <n v="1.6379999999999999"/>
    <n v="0.44999999999999996"/>
  </r>
  <r>
    <x v="217"/>
    <x v="1"/>
    <x v="1"/>
    <s v="United States"/>
    <s v="Reno"/>
    <x v="33"/>
    <n v="89502"/>
    <s v="West"/>
    <s v="Office Supplies"/>
    <x v="8"/>
    <n v="159.768"/>
    <n v="7"/>
    <n v="0.2"/>
    <n v="53.921700000000001"/>
    <n v="0.33750000000000002"/>
  </r>
  <r>
    <x v="218"/>
    <x v="2"/>
    <x v="2"/>
    <s v="United States"/>
    <s v="Harrisonburg"/>
    <x v="17"/>
    <n v="22801"/>
    <s v="South"/>
    <s v="Office Supplies"/>
    <x v="4"/>
    <n v="122.48"/>
    <n v="2"/>
    <n v="0"/>
    <n v="0"/>
    <n v="0"/>
  </r>
  <r>
    <x v="218"/>
    <x v="2"/>
    <x v="2"/>
    <s v="United States"/>
    <s v="Harrisonburg"/>
    <x v="17"/>
    <n v="22801"/>
    <s v="South"/>
    <s v="Furniture"/>
    <x v="3"/>
    <n v="2244.48"/>
    <n v="7"/>
    <n v="0"/>
    <n v="493.78559999999999"/>
    <n v="0.22"/>
  </r>
  <r>
    <x v="218"/>
    <x v="2"/>
    <x v="2"/>
    <s v="United States"/>
    <s v="Harrisonburg"/>
    <x v="17"/>
    <n v="22801"/>
    <s v="South"/>
    <s v="Office Supplies"/>
    <x v="8"/>
    <n v="62.31"/>
    <n v="3"/>
    <n v="0"/>
    <n v="29.285699999999999"/>
    <n v="0.47"/>
  </r>
  <r>
    <x v="218"/>
    <x v="2"/>
    <x v="2"/>
    <s v="United States"/>
    <s v="Harrisonburg"/>
    <x v="17"/>
    <n v="22801"/>
    <s v="South"/>
    <s v="Furniture"/>
    <x v="3"/>
    <n v="455.1"/>
    <n v="2"/>
    <n v="0"/>
    <n v="100.122"/>
    <n v="0.22"/>
  </r>
  <r>
    <x v="1"/>
    <x v="0"/>
    <x v="1"/>
    <s v="United States"/>
    <s v="Los Angeles"/>
    <x v="1"/>
    <n v="90004"/>
    <s v="West"/>
    <s v="Furniture"/>
    <x v="1"/>
    <n v="195.184"/>
    <n v="1"/>
    <n v="0.2"/>
    <n v="19.5184"/>
    <n v="0.1"/>
  </r>
  <r>
    <x v="31"/>
    <x v="1"/>
    <x v="0"/>
    <s v="United States"/>
    <s v="Minneapolis"/>
    <x v="11"/>
    <n v="55407"/>
    <s v="Central"/>
    <s v="Office Supplies"/>
    <x v="9"/>
    <n v="362.94"/>
    <n v="3"/>
    <n v="0"/>
    <n v="90.734999999999999"/>
    <n v="0.25"/>
  </r>
  <r>
    <x v="31"/>
    <x v="1"/>
    <x v="0"/>
    <s v="United States"/>
    <s v="Minneapolis"/>
    <x v="11"/>
    <n v="55407"/>
    <s v="Central"/>
    <s v="Office Supplies"/>
    <x v="8"/>
    <n v="11.54"/>
    <n v="2"/>
    <n v="0"/>
    <n v="5.77"/>
    <n v="0.5"/>
  </r>
  <r>
    <x v="219"/>
    <x v="0"/>
    <x v="0"/>
    <s v="United States"/>
    <s v="Escondido"/>
    <x v="1"/>
    <n v="92025"/>
    <s v="West"/>
    <s v="Office Supplies"/>
    <x v="6"/>
    <n v="53.94"/>
    <n v="3"/>
    <n v="0"/>
    <n v="15.6426"/>
    <n v="0.29000000000000004"/>
  </r>
  <r>
    <x v="20"/>
    <x v="1"/>
    <x v="2"/>
    <s v="United States"/>
    <s v="New York City"/>
    <x v="15"/>
    <n v="10035"/>
    <s v="East"/>
    <s v="Technology"/>
    <x v="7"/>
    <n v="9.99"/>
    <n v="1"/>
    <n v="0"/>
    <n v="4.5953999999999997"/>
    <n v="0.45999999999999996"/>
  </r>
  <r>
    <x v="20"/>
    <x v="1"/>
    <x v="2"/>
    <s v="United States"/>
    <s v="New York City"/>
    <x v="15"/>
    <n v="10035"/>
    <s v="East"/>
    <s v="Office Supplies"/>
    <x v="8"/>
    <n v="125.76"/>
    <n v="3"/>
    <n v="0.2"/>
    <n v="40.872"/>
    <n v="0.32500000000000001"/>
  </r>
  <r>
    <x v="20"/>
    <x v="1"/>
    <x v="2"/>
    <s v="United States"/>
    <s v="New York City"/>
    <x v="15"/>
    <n v="10035"/>
    <s v="East"/>
    <s v="Office Supplies"/>
    <x v="8"/>
    <n v="25.32"/>
    <n v="5"/>
    <n v="0.2"/>
    <n v="9.1784999999999997"/>
    <n v="0.36249999999999999"/>
  </r>
  <r>
    <x v="25"/>
    <x v="1"/>
    <x v="0"/>
    <s v="United States"/>
    <s v="Jackson"/>
    <x v="12"/>
    <n v="49201"/>
    <s v="Central"/>
    <s v="Office Supplies"/>
    <x v="8"/>
    <n v="46.8"/>
    <n v="4"/>
    <n v="0"/>
    <n v="21.06"/>
    <n v="0.45"/>
  </r>
  <r>
    <x v="4"/>
    <x v="3"/>
    <x v="0"/>
    <s v="United States"/>
    <s v="Seattle"/>
    <x v="4"/>
    <n v="98115"/>
    <s v="West"/>
    <s v="Technology"/>
    <x v="11"/>
    <n v="447.93"/>
    <n v="9"/>
    <n v="0"/>
    <n v="49.272300000000001"/>
    <n v="0.11"/>
  </r>
  <r>
    <x v="20"/>
    <x v="0"/>
    <x v="0"/>
    <s v="United States"/>
    <s v="New York City"/>
    <x v="15"/>
    <n v="10035"/>
    <s v="East"/>
    <s v="Furniture"/>
    <x v="5"/>
    <n v="109.48"/>
    <n v="2"/>
    <n v="0"/>
    <n v="33.938800000000001"/>
    <n v="0.31"/>
  </r>
  <r>
    <x v="20"/>
    <x v="0"/>
    <x v="0"/>
    <s v="United States"/>
    <s v="New York City"/>
    <x v="15"/>
    <n v="10035"/>
    <s v="East"/>
    <s v="Office Supplies"/>
    <x v="4"/>
    <n v="272.94"/>
    <n v="3"/>
    <n v="0"/>
    <n v="0"/>
    <n v="0"/>
  </r>
  <r>
    <x v="20"/>
    <x v="0"/>
    <x v="0"/>
    <s v="United States"/>
    <s v="New York City"/>
    <x v="15"/>
    <n v="10035"/>
    <s v="East"/>
    <s v="Office Supplies"/>
    <x v="10"/>
    <n v="19.440000000000001"/>
    <n v="3"/>
    <n v="0"/>
    <n v="9.3312000000000008"/>
    <n v="0.48000000000000004"/>
  </r>
  <r>
    <x v="20"/>
    <x v="0"/>
    <x v="0"/>
    <s v="United States"/>
    <s v="New York City"/>
    <x v="15"/>
    <n v="10035"/>
    <s v="East"/>
    <s v="Office Supplies"/>
    <x v="4"/>
    <n v="31.92"/>
    <n v="4"/>
    <n v="0"/>
    <n v="8.2992000000000008"/>
    <n v="0.26"/>
  </r>
  <r>
    <x v="220"/>
    <x v="1"/>
    <x v="0"/>
    <s v="United States"/>
    <s v="Royal Oak"/>
    <x v="12"/>
    <n v="48073"/>
    <s v="Central"/>
    <s v="Office Supplies"/>
    <x v="10"/>
    <n v="22.38"/>
    <n v="2"/>
    <n v="0"/>
    <n v="10.7424"/>
    <n v="0.48000000000000004"/>
  </r>
  <r>
    <x v="1"/>
    <x v="1"/>
    <x v="0"/>
    <s v="United States"/>
    <s v="Los Angeles"/>
    <x v="1"/>
    <n v="90008"/>
    <s v="West"/>
    <s v="Office Supplies"/>
    <x v="8"/>
    <n v="16.52"/>
    <n v="5"/>
    <n v="0.2"/>
    <n v="5.5754999999999999"/>
    <n v="0.33750000000000002"/>
  </r>
  <r>
    <x v="41"/>
    <x v="1"/>
    <x v="0"/>
    <s v="United States"/>
    <s v="Bloomington"/>
    <x v="10"/>
    <n v="61701"/>
    <s v="Central"/>
    <s v="Office Supplies"/>
    <x v="8"/>
    <n v="5.1760000000000002"/>
    <n v="4"/>
    <n v="0.8"/>
    <n v="-7.7640000000000002"/>
    <n v="-1.5"/>
  </r>
  <r>
    <x v="20"/>
    <x v="2"/>
    <x v="1"/>
    <s v="United States"/>
    <s v="New York City"/>
    <x v="15"/>
    <n v="10035"/>
    <s v="East"/>
    <s v="Office Supplies"/>
    <x v="8"/>
    <n v="50.112000000000002"/>
    <n v="6"/>
    <n v="0.2"/>
    <n v="16.2864"/>
    <n v="0.32500000000000001"/>
  </r>
  <r>
    <x v="182"/>
    <x v="1"/>
    <x v="2"/>
    <s v="United States"/>
    <s v="Concord"/>
    <x v="38"/>
    <n v="3301"/>
    <s v="East"/>
    <s v="Office Supplies"/>
    <x v="14"/>
    <n v="27.93"/>
    <n v="3"/>
    <n v="0"/>
    <n v="8.0997000000000003"/>
    <n v="0.29000000000000004"/>
  </r>
  <r>
    <x v="1"/>
    <x v="0"/>
    <x v="2"/>
    <s v="United States"/>
    <s v="Los Angeles"/>
    <x v="1"/>
    <n v="90004"/>
    <s v="West"/>
    <s v="Office Supplies"/>
    <x v="2"/>
    <n v="11.56"/>
    <n v="4"/>
    <n v="0"/>
    <n v="5.4332000000000003"/>
    <n v="0.47000000000000003"/>
  </r>
  <r>
    <x v="221"/>
    <x v="1"/>
    <x v="0"/>
    <s v="United States"/>
    <s v="Rockville"/>
    <x v="39"/>
    <n v="20852"/>
    <s v="East"/>
    <s v="Furniture"/>
    <x v="1"/>
    <n v="172.5"/>
    <n v="2"/>
    <n v="0"/>
    <n v="51.75"/>
    <n v="0.3"/>
  </r>
  <r>
    <x v="221"/>
    <x v="1"/>
    <x v="0"/>
    <s v="United States"/>
    <s v="Rockville"/>
    <x v="39"/>
    <n v="20852"/>
    <s v="East"/>
    <s v="Technology"/>
    <x v="7"/>
    <n v="179.97"/>
    <n v="3"/>
    <n v="0"/>
    <n v="44.9925"/>
    <n v="0.25"/>
  </r>
  <r>
    <x v="12"/>
    <x v="0"/>
    <x v="2"/>
    <s v="United States"/>
    <s v="Houston"/>
    <x v="5"/>
    <n v="77070"/>
    <s v="Central"/>
    <s v="Technology"/>
    <x v="11"/>
    <n v="258.69600000000003"/>
    <n v="3"/>
    <n v="0.2"/>
    <n v="64.674000000000007"/>
    <n v="0.25"/>
  </r>
  <r>
    <x v="84"/>
    <x v="1"/>
    <x v="0"/>
    <s v="United States"/>
    <s v="Lakewood"/>
    <x v="30"/>
    <n v="8701"/>
    <s v="East"/>
    <s v="Technology"/>
    <x v="7"/>
    <n v="1322.93"/>
    <n v="7"/>
    <n v="0"/>
    <n v="357.19110000000001"/>
    <n v="0.27"/>
  </r>
  <r>
    <x v="84"/>
    <x v="1"/>
    <x v="0"/>
    <s v="United States"/>
    <s v="Lakewood"/>
    <x v="30"/>
    <n v="8701"/>
    <s v="East"/>
    <s v="Office Supplies"/>
    <x v="6"/>
    <n v="3.76"/>
    <n v="2"/>
    <n v="0"/>
    <n v="1.0904"/>
    <n v="0.29000000000000004"/>
  </r>
  <r>
    <x v="196"/>
    <x v="2"/>
    <x v="0"/>
    <s v="United States"/>
    <s v="Jacksonville"/>
    <x v="3"/>
    <n v="28540"/>
    <s v="South"/>
    <s v="Office Supplies"/>
    <x v="12"/>
    <n v="21.744"/>
    <n v="1"/>
    <n v="0.2"/>
    <n v="7.3385999999999996"/>
    <n v="0.33749999999999997"/>
  </r>
  <r>
    <x v="196"/>
    <x v="2"/>
    <x v="0"/>
    <s v="United States"/>
    <s v="Jacksonville"/>
    <x v="3"/>
    <n v="28540"/>
    <s v="South"/>
    <s v="Technology"/>
    <x v="7"/>
    <n v="7.92"/>
    <n v="5"/>
    <n v="0.2"/>
    <n v="0.69299999999999995"/>
    <n v="8.7499999999999994E-2"/>
  </r>
  <r>
    <x v="4"/>
    <x v="1"/>
    <x v="1"/>
    <s v="United States"/>
    <s v="Seattle"/>
    <x v="4"/>
    <n v="98103"/>
    <s v="West"/>
    <s v="Office Supplies"/>
    <x v="8"/>
    <n v="12.096"/>
    <n v="7"/>
    <n v="0.2"/>
    <n v="4.2336"/>
    <n v="0.35"/>
  </r>
  <r>
    <x v="4"/>
    <x v="1"/>
    <x v="1"/>
    <s v="United States"/>
    <s v="Seattle"/>
    <x v="4"/>
    <n v="98103"/>
    <s v="West"/>
    <s v="Office Supplies"/>
    <x v="4"/>
    <n v="485.88"/>
    <n v="6"/>
    <n v="0"/>
    <n v="9.7175999999999991"/>
    <n v="1.9999999999999997E-2"/>
  </r>
  <r>
    <x v="4"/>
    <x v="1"/>
    <x v="1"/>
    <s v="United States"/>
    <s v="Seattle"/>
    <x v="4"/>
    <n v="98103"/>
    <s v="West"/>
    <s v="Office Supplies"/>
    <x v="10"/>
    <n v="25.92"/>
    <n v="4"/>
    <n v="0"/>
    <n v="12.441599999999999"/>
    <n v="0.47999999999999993"/>
  </r>
  <r>
    <x v="4"/>
    <x v="1"/>
    <x v="1"/>
    <s v="United States"/>
    <s v="Seattle"/>
    <x v="4"/>
    <n v="98103"/>
    <s v="West"/>
    <s v="Office Supplies"/>
    <x v="4"/>
    <n v="197.58"/>
    <n v="2"/>
    <n v="0"/>
    <n v="53.346600000000002"/>
    <n v="0.27"/>
  </r>
  <r>
    <x v="1"/>
    <x v="0"/>
    <x v="2"/>
    <s v="United States"/>
    <s v="Los Angeles"/>
    <x v="1"/>
    <n v="90036"/>
    <s v="West"/>
    <s v="Office Supplies"/>
    <x v="9"/>
    <n v="81.92"/>
    <n v="4"/>
    <n v="0"/>
    <n v="22.118400000000001"/>
    <n v="0.27"/>
  </r>
  <r>
    <x v="1"/>
    <x v="0"/>
    <x v="2"/>
    <s v="United States"/>
    <s v="Los Angeles"/>
    <x v="1"/>
    <n v="90036"/>
    <s v="West"/>
    <s v="Technology"/>
    <x v="7"/>
    <n v="889.53599999999994"/>
    <n v="8"/>
    <n v="0.2"/>
    <n v="66.715199999999996"/>
    <n v="7.4999999999999997E-2"/>
  </r>
  <r>
    <x v="1"/>
    <x v="0"/>
    <x v="2"/>
    <s v="United States"/>
    <s v="Los Angeles"/>
    <x v="1"/>
    <n v="90036"/>
    <s v="West"/>
    <s v="Furniture"/>
    <x v="1"/>
    <n v="892.22400000000005"/>
    <n v="3"/>
    <n v="0.2"/>
    <n v="89.222399999999993"/>
    <n v="9.9999999999999992E-2"/>
  </r>
  <r>
    <x v="1"/>
    <x v="0"/>
    <x v="2"/>
    <s v="United States"/>
    <s v="Los Angeles"/>
    <x v="1"/>
    <n v="90036"/>
    <s v="West"/>
    <s v="Office Supplies"/>
    <x v="10"/>
    <n v="223.92"/>
    <n v="4"/>
    <n v="0"/>
    <n v="109.7208"/>
    <n v="0.49"/>
  </r>
  <r>
    <x v="1"/>
    <x v="0"/>
    <x v="2"/>
    <s v="United States"/>
    <s v="Los Angeles"/>
    <x v="1"/>
    <n v="90036"/>
    <s v="West"/>
    <s v="Office Supplies"/>
    <x v="10"/>
    <n v="23.12"/>
    <n v="4"/>
    <n v="0"/>
    <n v="11.328799999999999"/>
    <n v="0.48999999999999994"/>
  </r>
  <r>
    <x v="222"/>
    <x v="3"/>
    <x v="1"/>
    <s v="United States"/>
    <s v="Coral Springs"/>
    <x v="2"/>
    <n v="33065"/>
    <s v="South"/>
    <s v="Office Supplies"/>
    <x v="10"/>
    <n v="15.552"/>
    <n v="3"/>
    <n v="0.2"/>
    <n v="5.4432"/>
    <n v="0.35000000000000003"/>
  </r>
  <r>
    <x v="222"/>
    <x v="3"/>
    <x v="1"/>
    <s v="United States"/>
    <s v="Coral Springs"/>
    <x v="2"/>
    <n v="33065"/>
    <s v="South"/>
    <s v="Furniture"/>
    <x v="5"/>
    <n v="15.712"/>
    <n v="4"/>
    <n v="0.2"/>
    <n v="2.5531999999999999"/>
    <n v="0.16250000000000001"/>
  </r>
  <r>
    <x v="222"/>
    <x v="3"/>
    <x v="1"/>
    <s v="United States"/>
    <s v="Coral Springs"/>
    <x v="2"/>
    <n v="33065"/>
    <s v="South"/>
    <s v="Office Supplies"/>
    <x v="4"/>
    <n v="24.672000000000001"/>
    <n v="2"/>
    <n v="0.2"/>
    <n v="2.1587999999999998"/>
    <n v="8.7499999999999994E-2"/>
  </r>
  <r>
    <x v="222"/>
    <x v="3"/>
    <x v="1"/>
    <s v="United States"/>
    <s v="Coral Springs"/>
    <x v="2"/>
    <n v="33065"/>
    <s v="South"/>
    <s v="Furniture"/>
    <x v="5"/>
    <n v="55.968000000000004"/>
    <n v="1"/>
    <n v="0.2"/>
    <n v="-2.0988000000000002"/>
    <n v="-3.7499999999999999E-2"/>
  </r>
  <r>
    <x v="12"/>
    <x v="1"/>
    <x v="0"/>
    <s v="United States"/>
    <s v="Houston"/>
    <x v="5"/>
    <n v="77041"/>
    <s v="Central"/>
    <s v="Technology"/>
    <x v="11"/>
    <n v="431.928"/>
    <n v="9"/>
    <n v="0.2"/>
    <n v="64.789199999999994"/>
    <n v="0.15"/>
  </r>
  <r>
    <x v="12"/>
    <x v="1"/>
    <x v="0"/>
    <s v="United States"/>
    <s v="Houston"/>
    <x v="5"/>
    <n v="77041"/>
    <s v="Central"/>
    <s v="Furniture"/>
    <x v="1"/>
    <n v="95.983999999999995"/>
    <n v="4"/>
    <n v="0.3"/>
    <n v="-4.1135999999999999"/>
    <n v="-4.2857142857142858E-2"/>
  </r>
  <r>
    <x v="12"/>
    <x v="1"/>
    <x v="0"/>
    <s v="United States"/>
    <s v="Houston"/>
    <x v="5"/>
    <n v="77041"/>
    <s v="Central"/>
    <s v="Office Supplies"/>
    <x v="8"/>
    <n v="1088.7919999999999"/>
    <n v="4"/>
    <n v="0.8"/>
    <n v="-1850.9464"/>
    <n v="-1.7000000000000002"/>
  </r>
  <r>
    <x v="61"/>
    <x v="1"/>
    <x v="1"/>
    <s v="United States"/>
    <s v="Denver"/>
    <x v="22"/>
    <n v="80219"/>
    <s v="West"/>
    <s v="Furniture"/>
    <x v="1"/>
    <n v="544.00800000000004"/>
    <n v="3"/>
    <n v="0.2"/>
    <n v="40.800600000000003"/>
    <n v="7.4999999999999997E-2"/>
  </r>
  <r>
    <x v="61"/>
    <x v="1"/>
    <x v="1"/>
    <s v="United States"/>
    <s v="Denver"/>
    <x v="22"/>
    <n v="80219"/>
    <s v="West"/>
    <s v="Office Supplies"/>
    <x v="8"/>
    <n v="1.8720000000000001"/>
    <n v="3"/>
    <n v="0.7"/>
    <n v="-1.4352"/>
    <n v="-0.76666666666666661"/>
  </r>
  <r>
    <x v="61"/>
    <x v="1"/>
    <x v="1"/>
    <s v="United States"/>
    <s v="Denver"/>
    <x v="22"/>
    <n v="80219"/>
    <s v="West"/>
    <s v="Furniture"/>
    <x v="1"/>
    <n v="854.35199999999998"/>
    <n v="3"/>
    <n v="0.2"/>
    <n v="10.679399999999999"/>
    <n v="1.2499999999999999E-2"/>
  </r>
  <r>
    <x v="61"/>
    <x v="1"/>
    <x v="1"/>
    <s v="United States"/>
    <s v="Denver"/>
    <x v="22"/>
    <n v="80219"/>
    <s v="West"/>
    <s v="Office Supplies"/>
    <x v="4"/>
    <n v="593.56799999999998"/>
    <n v="2"/>
    <n v="0.2"/>
    <n v="0"/>
    <n v="0"/>
  </r>
  <r>
    <x v="61"/>
    <x v="1"/>
    <x v="1"/>
    <s v="United States"/>
    <s v="Denver"/>
    <x v="22"/>
    <n v="80219"/>
    <s v="West"/>
    <s v="Office Supplies"/>
    <x v="4"/>
    <n v="338.04"/>
    <n v="3"/>
    <n v="0.2"/>
    <n v="-33.804000000000002"/>
    <n v="-0.1"/>
  </r>
  <r>
    <x v="35"/>
    <x v="2"/>
    <x v="0"/>
    <s v="United States"/>
    <s v="Charlotte"/>
    <x v="3"/>
    <n v="28205"/>
    <s v="South"/>
    <s v="Technology"/>
    <x v="7"/>
    <n v="271.95999999999998"/>
    <n v="5"/>
    <n v="0.2"/>
    <n v="16.997499999999999"/>
    <n v="6.25E-2"/>
  </r>
  <r>
    <x v="20"/>
    <x v="0"/>
    <x v="1"/>
    <s v="United States"/>
    <s v="New York City"/>
    <x v="15"/>
    <n v="10009"/>
    <s v="East"/>
    <s v="Office Supplies"/>
    <x v="4"/>
    <n v="11.21"/>
    <n v="1"/>
    <n v="0"/>
    <n v="3.363"/>
    <n v="0.3"/>
  </r>
  <r>
    <x v="20"/>
    <x v="0"/>
    <x v="1"/>
    <s v="United States"/>
    <s v="New York City"/>
    <x v="15"/>
    <n v="10009"/>
    <s v="East"/>
    <s v="Office Supplies"/>
    <x v="8"/>
    <n v="9.1440000000000001"/>
    <n v="3"/>
    <n v="0.2"/>
    <n v="3.2004000000000001"/>
    <n v="0.35000000000000003"/>
  </r>
  <r>
    <x v="20"/>
    <x v="0"/>
    <x v="1"/>
    <s v="United States"/>
    <s v="New York City"/>
    <x v="15"/>
    <n v="10009"/>
    <s v="East"/>
    <s v="Office Supplies"/>
    <x v="13"/>
    <n v="14.07"/>
    <n v="7"/>
    <n v="0"/>
    <n v="6.8943000000000003"/>
    <n v="0.49"/>
  </r>
  <r>
    <x v="20"/>
    <x v="0"/>
    <x v="1"/>
    <s v="United States"/>
    <s v="New York City"/>
    <x v="15"/>
    <n v="10009"/>
    <s v="East"/>
    <s v="Office Supplies"/>
    <x v="6"/>
    <n v="41.86"/>
    <n v="7"/>
    <n v="0"/>
    <n v="10.465"/>
    <n v="0.25"/>
  </r>
  <r>
    <x v="20"/>
    <x v="0"/>
    <x v="1"/>
    <s v="United States"/>
    <s v="New York City"/>
    <x v="15"/>
    <n v="10009"/>
    <s v="East"/>
    <s v="Office Supplies"/>
    <x v="8"/>
    <n v="8.5440000000000005"/>
    <n v="2"/>
    <n v="0.2"/>
    <n v="2.8835999999999999"/>
    <n v="0.33749999999999997"/>
  </r>
  <r>
    <x v="20"/>
    <x v="0"/>
    <x v="1"/>
    <s v="United States"/>
    <s v="New York City"/>
    <x v="15"/>
    <n v="10009"/>
    <s v="East"/>
    <s v="Furniture"/>
    <x v="0"/>
    <n v="579.13599999999997"/>
    <n v="4"/>
    <n v="0.2"/>
    <n v="21.717600000000001"/>
    <n v="3.7500000000000006E-2"/>
  </r>
  <r>
    <x v="10"/>
    <x v="1"/>
    <x v="1"/>
    <s v="United States"/>
    <s v="Philadelphia"/>
    <x v="9"/>
    <n v="19134"/>
    <s v="East"/>
    <s v="Furniture"/>
    <x v="1"/>
    <n v="141.37200000000001"/>
    <n v="2"/>
    <n v="0.3"/>
    <n v="-48.470399999999998"/>
    <n v="-0.3428571428571428"/>
  </r>
  <r>
    <x v="10"/>
    <x v="1"/>
    <x v="1"/>
    <s v="United States"/>
    <s v="Philadelphia"/>
    <x v="9"/>
    <n v="19134"/>
    <s v="East"/>
    <s v="Office Supplies"/>
    <x v="8"/>
    <n v="3.036"/>
    <n v="2"/>
    <n v="0.7"/>
    <n v="-2.3275999999999999"/>
    <n v="-0.76666666666666661"/>
  </r>
  <r>
    <x v="10"/>
    <x v="1"/>
    <x v="1"/>
    <s v="United States"/>
    <s v="Philadelphia"/>
    <x v="9"/>
    <n v="19134"/>
    <s v="East"/>
    <s v="Office Supplies"/>
    <x v="8"/>
    <n v="4.5030000000000001"/>
    <n v="1"/>
    <n v="0.7"/>
    <n v="-3.6023999999999998"/>
    <n v="-0.79999999999999993"/>
  </r>
  <r>
    <x v="10"/>
    <x v="1"/>
    <x v="1"/>
    <s v="United States"/>
    <s v="Philadelphia"/>
    <x v="9"/>
    <n v="19134"/>
    <s v="East"/>
    <s v="Office Supplies"/>
    <x v="6"/>
    <n v="4.6719999999999997"/>
    <n v="1"/>
    <n v="0.2"/>
    <n v="1.5768"/>
    <n v="0.33750000000000002"/>
  </r>
  <r>
    <x v="10"/>
    <x v="1"/>
    <x v="1"/>
    <s v="United States"/>
    <s v="Philadelphia"/>
    <x v="9"/>
    <n v="19134"/>
    <s v="East"/>
    <s v="Technology"/>
    <x v="11"/>
    <n v="95.88"/>
    <n v="3"/>
    <n v="0.2"/>
    <n v="28.763999999999999"/>
    <n v="0.3"/>
  </r>
  <r>
    <x v="10"/>
    <x v="1"/>
    <x v="1"/>
    <s v="United States"/>
    <s v="Philadelphia"/>
    <x v="9"/>
    <n v="19134"/>
    <s v="East"/>
    <s v="Furniture"/>
    <x v="5"/>
    <n v="17.024000000000001"/>
    <n v="2"/>
    <n v="0.2"/>
    <n v="1.7023999999999999"/>
    <n v="9.9999999999999992E-2"/>
  </r>
  <r>
    <x v="10"/>
    <x v="1"/>
    <x v="1"/>
    <s v="United States"/>
    <s v="Philadelphia"/>
    <x v="9"/>
    <n v="19134"/>
    <s v="East"/>
    <s v="Technology"/>
    <x v="11"/>
    <n v="258.69600000000003"/>
    <n v="3"/>
    <n v="0.2"/>
    <n v="64.674000000000007"/>
    <n v="0.25"/>
  </r>
  <r>
    <x v="10"/>
    <x v="1"/>
    <x v="1"/>
    <s v="United States"/>
    <s v="Philadelphia"/>
    <x v="9"/>
    <n v="19134"/>
    <s v="East"/>
    <s v="Technology"/>
    <x v="7"/>
    <n v="1931.9580000000001"/>
    <n v="7"/>
    <n v="0.4"/>
    <n v="-386.39159999999998"/>
    <n v="-0.19999999999999998"/>
  </r>
  <r>
    <x v="1"/>
    <x v="1"/>
    <x v="2"/>
    <s v="United States"/>
    <s v="Los Angeles"/>
    <x v="1"/>
    <n v="90036"/>
    <s v="West"/>
    <s v="Office Supplies"/>
    <x v="4"/>
    <n v="249.75"/>
    <n v="9"/>
    <n v="0"/>
    <n v="44.954999999999998"/>
    <n v="0.18"/>
  </r>
  <r>
    <x v="1"/>
    <x v="1"/>
    <x v="2"/>
    <s v="United States"/>
    <s v="Los Angeles"/>
    <x v="1"/>
    <n v="90036"/>
    <s v="West"/>
    <s v="Technology"/>
    <x v="7"/>
    <n v="255.93600000000001"/>
    <n v="8"/>
    <n v="0.2"/>
    <n v="28.7928"/>
    <n v="0.11249999999999999"/>
  </r>
  <r>
    <x v="20"/>
    <x v="2"/>
    <x v="0"/>
    <s v="United States"/>
    <s v="New York City"/>
    <x v="15"/>
    <n v="10024"/>
    <s v="East"/>
    <s v="Furniture"/>
    <x v="5"/>
    <n v="113.79"/>
    <n v="3"/>
    <n v="0"/>
    <n v="20.482199999999999"/>
    <n v="0.18"/>
  </r>
  <r>
    <x v="20"/>
    <x v="2"/>
    <x v="0"/>
    <s v="United States"/>
    <s v="New York City"/>
    <x v="15"/>
    <n v="10024"/>
    <s v="East"/>
    <s v="Technology"/>
    <x v="11"/>
    <n v="78.150000000000006"/>
    <n v="1"/>
    <n v="0"/>
    <n v="34.386000000000003"/>
    <n v="0.44"/>
  </r>
  <r>
    <x v="20"/>
    <x v="2"/>
    <x v="0"/>
    <s v="United States"/>
    <s v="New York City"/>
    <x v="15"/>
    <n v="10024"/>
    <s v="East"/>
    <s v="Office Supplies"/>
    <x v="8"/>
    <n v="1.728"/>
    <n v="1"/>
    <n v="0.2"/>
    <n v="0.6048"/>
    <n v="0.35000000000000003"/>
  </r>
  <r>
    <x v="20"/>
    <x v="2"/>
    <x v="0"/>
    <s v="United States"/>
    <s v="New York City"/>
    <x v="15"/>
    <n v="10024"/>
    <s v="East"/>
    <s v="Office Supplies"/>
    <x v="10"/>
    <n v="40.56"/>
    <n v="4"/>
    <n v="0"/>
    <n v="19.874400000000001"/>
    <n v="0.49"/>
  </r>
  <r>
    <x v="20"/>
    <x v="2"/>
    <x v="0"/>
    <s v="United States"/>
    <s v="New York City"/>
    <x v="15"/>
    <n v="10024"/>
    <s v="East"/>
    <s v="Office Supplies"/>
    <x v="4"/>
    <n v="182.94"/>
    <n v="3"/>
    <n v="0"/>
    <n v="3.6587999999999998"/>
    <n v="0.02"/>
  </r>
  <r>
    <x v="20"/>
    <x v="2"/>
    <x v="0"/>
    <s v="United States"/>
    <s v="New York City"/>
    <x v="15"/>
    <n v="10024"/>
    <s v="East"/>
    <s v="Office Supplies"/>
    <x v="4"/>
    <n v="193.86"/>
    <n v="2"/>
    <n v="0"/>
    <n v="11.631600000000001"/>
    <n v="0.06"/>
  </r>
  <r>
    <x v="1"/>
    <x v="1"/>
    <x v="0"/>
    <s v="United States"/>
    <s v="Los Angeles"/>
    <x v="1"/>
    <n v="90045"/>
    <s v="West"/>
    <s v="Office Supplies"/>
    <x v="12"/>
    <n v="15.28"/>
    <n v="2"/>
    <n v="0"/>
    <n v="7.4871999999999996"/>
    <n v="0.49"/>
  </r>
  <r>
    <x v="1"/>
    <x v="1"/>
    <x v="0"/>
    <s v="United States"/>
    <s v="Los Angeles"/>
    <x v="1"/>
    <n v="90045"/>
    <s v="West"/>
    <s v="Furniture"/>
    <x v="5"/>
    <n v="8.73"/>
    <n v="1"/>
    <n v="0"/>
    <n v="2.9681999999999999"/>
    <n v="0.33999999999999997"/>
  </r>
  <r>
    <x v="1"/>
    <x v="1"/>
    <x v="0"/>
    <s v="United States"/>
    <s v="Los Angeles"/>
    <x v="1"/>
    <n v="90045"/>
    <s v="West"/>
    <s v="Office Supplies"/>
    <x v="6"/>
    <n v="5.68"/>
    <n v="2"/>
    <n v="0"/>
    <n v="1.7607999999999999"/>
    <n v="0.31"/>
  </r>
  <r>
    <x v="223"/>
    <x v="0"/>
    <x v="0"/>
    <s v="United States"/>
    <s v="Buffalo"/>
    <x v="15"/>
    <n v="14215"/>
    <s v="East"/>
    <s v="Office Supplies"/>
    <x v="6"/>
    <n v="2.78"/>
    <n v="2"/>
    <n v="0"/>
    <n v="0.7228"/>
    <n v="0.26"/>
  </r>
  <r>
    <x v="223"/>
    <x v="0"/>
    <x v="0"/>
    <s v="United States"/>
    <s v="Buffalo"/>
    <x v="15"/>
    <n v="14215"/>
    <s v="East"/>
    <s v="Office Supplies"/>
    <x v="12"/>
    <n v="79.959999999999994"/>
    <n v="2"/>
    <n v="0"/>
    <n v="35.981999999999999"/>
    <n v="0.45"/>
  </r>
  <r>
    <x v="78"/>
    <x v="2"/>
    <x v="1"/>
    <s v="United States"/>
    <s v="Cincinnati"/>
    <x v="24"/>
    <n v="45231"/>
    <s v="East"/>
    <s v="Technology"/>
    <x v="16"/>
    <n v="839.98800000000006"/>
    <n v="2"/>
    <n v="0.4"/>
    <n v="69.998999999999995"/>
    <n v="8.3333333333333329E-2"/>
  </r>
  <r>
    <x v="224"/>
    <x v="3"/>
    <x v="0"/>
    <s v="United States"/>
    <s v="Boynton Beach"/>
    <x v="2"/>
    <n v="33437"/>
    <s v="South"/>
    <s v="Furniture"/>
    <x v="5"/>
    <n v="47.951999999999998"/>
    <n v="3"/>
    <n v="0.2"/>
    <n v="13.786199999999999"/>
    <n v="0.28749999999999998"/>
  </r>
  <r>
    <x v="224"/>
    <x v="3"/>
    <x v="0"/>
    <s v="United States"/>
    <s v="Boynton Beach"/>
    <x v="2"/>
    <n v="33437"/>
    <s v="South"/>
    <s v="Office Supplies"/>
    <x v="8"/>
    <n v="37.424999999999997"/>
    <n v="5"/>
    <n v="0.7"/>
    <n v="-29.94"/>
    <n v="-0.8"/>
  </r>
  <r>
    <x v="224"/>
    <x v="3"/>
    <x v="0"/>
    <s v="United States"/>
    <s v="Boynton Beach"/>
    <x v="2"/>
    <n v="33437"/>
    <s v="South"/>
    <s v="Furniture"/>
    <x v="5"/>
    <n v="63.968000000000004"/>
    <n v="2"/>
    <n v="0.2"/>
    <n v="0"/>
    <n v="0"/>
  </r>
  <r>
    <x v="224"/>
    <x v="3"/>
    <x v="0"/>
    <s v="United States"/>
    <s v="Boynton Beach"/>
    <x v="2"/>
    <n v="33437"/>
    <s v="South"/>
    <s v="Furniture"/>
    <x v="5"/>
    <n v="165.048"/>
    <n v="3"/>
    <n v="0.2"/>
    <n v="41.262"/>
    <n v="0.25"/>
  </r>
  <r>
    <x v="4"/>
    <x v="1"/>
    <x v="0"/>
    <s v="United States"/>
    <s v="Seattle"/>
    <x v="4"/>
    <n v="98105"/>
    <s v="West"/>
    <s v="Furniture"/>
    <x v="5"/>
    <n v="12.35"/>
    <n v="1"/>
    <n v="0"/>
    <n v="5.4340000000000002"/>
    <n v="0.44"/>
  </r>
  <r>
    <x v="4"/>
    <x v="1"/>
    <x v="0"/>
    <s v="United States"/>
    <s v="Seattle"/>
    <x v="4"/>
    <n v="98105"/>
    <s v="West"/>
    <s v="Office Supplies"/>
    <x v="6"/>
    <n v="40.97"/>
    <n v="1"/>
    <n v="0"/>
    <n v="10.652200000000001"/>
    <n v="0.26"/>
  </r>
  <r>
    <x v="4"/>
    <x v="1"/>
    <x v="0"/>
    <s v="United States"/>
    <s v="Seattle"/>
    <x v="4"/>
    <n v="98105"/>
    <s v="West"/>
    <s v="Office Supplies"/>
    <x v="13"/>
    <n v="22.96"/>
    <n v="2"/>
    <n v="0"/>
    <n v="10.7912"/>
    <n v="0.47"/>
  </r>
  <r>
    <x v="20"/>
    <x v="1"/>
    <x v="2"/>
    <s v="United States"/>
    <s v="New York City"/>
    <x v="15"/>
    <n v="10024"/>
    <s v="East"/>
    <s v="Technology"/>
    <x v="7"/>
    <n v="22"/>
    <n v="4"/>
    <n v="0"/>
    <n v="5.5"/>
    <n v="0.25"/>
  </r>
  <r>
    <x v="20"/>
    <x v="1"/>
    <x v="0"/>
    <s v="United States"/>
    <s v="New York City"/>
    <x v="15"/>
    <n v="10009"/>
    <s v="East"/>
    <s v="Office Supplies"/>
    <x v="8"/>
    <n v="398.35199999999998"/>
    <n v="3"/>
    <n v="0.2"/>
    <n v="124.485"/>
    <n v="0.3125"/>
  </r>
  <r>
    <x v="20"/>
    <x v="1"/>
    <x v="0"/>
    <s v="United States"/>
    <s v="New York City"/>
    <x v="15"/>
    <n v="10009"/>
    <s v="East"/>
    <s v="Office Supplies"/>
    <x v="13"/>
    <n v="8.7200000000000006"/>
    <n v="4"/>
    <n v="0"/>
    <n v="3.5752000000000002"/>
    <n v="0.41"/>
  </r>
  <r>
    <x v="225"/>
    <x v="1"/>
    <x v="0"/>
    <s v="United States"/>
    <s v="Gulfport"/>
    <x v="35"/>
    <n v="39503"/>
    <s v="South"/>
    <s v="Office Supplies"/>
    <x v="12"/>
    <n v="48.69"/>
    <n v="9"/>
    <n v="0"/>
    <n v="23.8581"/>
    <n v="0.49000000000000005"/>
  </r>
  <r>
    <x v="226"/>
    <x v="0"/>
    <x v="0"/>
    <s v="United States"/>
    <s v="Fresno"/>
    <x v="1"/>
    <n v="93727"/>
    <s v="West"/>
    <s v="Furniture"/>
    <x v="3"/>
    <n v="764.68799999999999"/>
    <n v="6"/>
    <n v="0.2"/>
    <n v="95.585999999999999"/>
    <n v="0.125"/>
  </r>
  <r>
    <x v="226"/>
    <x v="0"/>
    <x v="0"/>
    <s v="United States"/>
    <s v="Fresno"/>
    <x v="1"/>
    <n v="93727"/>
    <s v="West"/>
    <s v="Furniture"/>
    <x v="3"/>
    <n v="3610.848"/>
    <n v="12"/>
    <n v="0.2"/>
    <n v="135.4068"/>
    <n v="3.7499999999999999E-2"/>
  </r>
  <r>
    <x v="226"/>
    <x v="0"/>
    <x v="0"/>
    <s v="United States"/>
    <s v="Fresno"/>
    <x v="1"/>
    <n v="93727"/>
    <s v="West"/>
    <s v="Furniture"/>
    <x v="0"/>
    <n v="254.97450000000001"/>
    <n v="3"/>
    <n v="0.15"/>
    <n v="11.998799999999999"/>
    <n v="4.7058823529411764E-2"/>
  </r>
  <r>
    <x v="20"/>
    <x v="1"/>
    <x v="0"/>
    <s v="United States"/>
    <s v="New York City"/>
    <x v="15"/>
    <n v="10009"/>
    <s v="East"/>
    <s v="Office Supplies"/>
    <x v="6"/>
    <n v="38.82"/>
    <n v="6"/>
    <n v="0"/>
    <n v="17.469000000000001"/>
    <n v="0.45"/>
  </r>
  <r>
    <x v="20"/>
    <x v="1"/>
    <x v="0"/>
    <s v="United States"/>
    <s v="New York City"/>
    <x v="15"/>
    <n v="10009"/>
    <s v="East"/>
    <s v="Furniture"/>
    <x v="1"/>
    <n v="1141.9380000000001"/>
    <n v="9"/>
    <n v="0.1"/>
    <n v="139.5702"/>
    <n v="0.1222222222222222"/>
  </r>
  <r>
    <x v="20"/>
    <x v="1"/>
    <x v="0"/>
    <s v="United States"/>
    <s v="New York City"/>
    <x v="15"/>
    <n v="10009"/>
    <s v="East"/>
    <s v="Office Supplies"/>
    <x v="9"/>
    <n v="1704.56"/>
    <n v="13"/>
    <n v="0"/>
    <n v="511.36799999999999"/>
    <n v="0.3"/>
  </r>
  <r>
    <x v="20"/>
    <x v="1"/>
    <x v="0"/>
    <s v="United States"/>
    <s v="New York City"/>
    <x v="15"/>
    <n v="10009"/>
    <s v="East"/>
    <s v="Office Supplies"/>
    <x v="6"/>
    <n v="3.2"/>
    <n v="2"/>
    <n v="0"/>
    <n v="1.3759999999999999"/>
    <n v="0.42999999999999994"/>
  </r>
  <r>
    <x v="175"/>
    <x v="1"/>
    <x v="0"/>
    <s v="United States"/>
    <s v="Milwaukee"/>
    <x v="6"/>
    <n v="53209"/>
    <s v="Central"/>
    <s v="Technology"/>
    <x v="7"/>
    <n v="1099.96"/>
    <n v="4"/>
    <n v="0"/>
    <n v="285.9896"/>
    <n v="0.26"/>
  </r>
  <r>
    <x v="157"/>
    <x v="1"/>
    <x v="2"/>
    <s v="United States"/>
    <s v="Chester"/>
    <x v="9"/>
    <n v="19013"/>
    <s v="East"/>
    <s v="Office Supplies"/>
    <x v="6"/>
    <n v="5.2480000000000002"/>
    <n v="2"/>
    <n v="0.2"/>
    <n v="0.59040000000000004"/>
    <n v="0.1125"/>
  </r>
  <r>
    <x v="157"/>
    <x v="1"/>
    <x v="2"/>
    <s v="United States"/>
    <s v="Chester"/>
    <x v="9"/>
    <n v="19013"/>
    <s v="East"/>
    <s v="Technology"/>
    <x v="7"/>
    <n v="35.909999999999997"/>
    <n v="3"/>
    <n v="0.4"/>
    <n v="-8.3789999999999996"/>
    <n v="-0.23333333333333334"/>
  </r>
  <r>
    <x v="157"/>
    <x v="1"/>
    <x v="2"/>
    <s v="United States"/>
    <s v="Chester"/>
    <x v="9"/>
    <n v="19013"/>
    <s v="East"/>
    <s v="Furniture"/>
    <x v="5"/>
    <n v="6.6959999999999997"/>
    <n v="1"/>
    <n v="0.2"/>
    <n v="0.50219999999999998"/>
    <n v="7.4999999999999997E-2"/>
  </r>
  <r>
    <x v="157"/>
    <x v="1"/>
    <x v="2"/>
    <s v="United States"/>
    <s v="Chester"/>
    <x v="9"/>
    <n v="19013"/>
    <s v="East"/>
    <s v="Furniture"/>
    <x v="5"/>
    <n v="43.872"/>
    <n v="2"/>
    <n v="0.2"/>
    <n v="11.516400000000001"/>
    <n v="0.26250000000000001"/>
  </r>
  <r>
    <x v="35"/>
    <x v="0"/>
    <x v="2"/>
    <s v="United States"/>
    <s v="Charlotte"/>
    <x v="3"/>
    <n v="28205"/>
    <s v="South"/>
    <s v="Office Supplies"/>
    <x v="8"/>
    <n v="27.882000000000001"/>
    <n v="3"/>
    <n v="0.7"/>
    <n v="-20.4468"/>
    <n v="-0.73333333333333328"/>
  </r>
  <r>
    <x v="35"/>
    <x v="0"/>
    <x v="2"/>
    <s v="United States"/>
    <s v="Charlotte"/>
    <x v="3"/>
    <n v="28205"/>
    <s v="South"/>
    <s v="Office Supplies"/>
    <x v="4"/>
    <n v="540.048"/>
    <n v="3"/>
    <n v="0.2"/>
    <n v="-47.254199999999997"/>
    <n v="-8.7499999999999994E-2"/>
  </r>
  <r>
    <x v="35"/>
    <x v="0"/>
    <x v="2"/>
    <s v="United States"/>
    <s v="Charlotte"/>
    <x v="3"/>
    <n v="28205"/>
    <s v="South"/>
    <s v="Technology"/>
    <x v="11"/>
    <n v="255.68"/>
    <n v="8"/>
    <n v="0.2"/>
    <n v="76.703999999999994"/>
    <n v="0.3"/>
  </r>
  <r>
    <x v="116"/>
    <x v="1"/>
    <x v="0"/>
    <s v="United States"/>
    <s v="Jacksonville"/>
    <x v="2"/>
    <n v="32216"/>
    <s v="South"/>
    <s v="Technology"/>
    <x v="7"/>
    <n v="863.88"/>
    <n v="3"/>
    <n v="0.2"/>
    <n v="107.985"/>
    <n v="0.125"/>
  </r>
  <r>
    <x v="227"/>
    <x v="1"/>
    <x v="1"/>
    <s v="United States"/>
    <s v="Greenville"/>
    <x v="3"/>
    <n v="27834"/>
    <s v="South"/>
    <s v="Office Supplies"/>
    <x v="8"/>
    <n v="17.616"/>
    <n v="4"/>
    <n v="0.7"/>
    <n v="-14.0928"/>
    <n v="-0.8"/>
  </r>
  <r>
    <x v="228"/>
    <x v="0"/>
    <x v="0"/>
    <s v="United States"/>
    <s v="Long Beach"/>
    <x v="15"/>
    <n v="11561"/>
    <s v="East"/>
    <s v="Office Supplies"/>
    <x v="8"/>
    <n v="17.472000000000001"/>
    <n v="3"/>
    <n v="0.2"/>
    <n v="6.3335999999999997"/>
    <n v="0.36249999999999993"/>
  </r>
  <r>
    <x v="214"/>
    <x v="2"/>
    <x v="0"/>
    <s v="United States"/>
    <s v="La Porte"/>
    <x v="14"/>
    <n v="46350"/>
    <s v="Central"/>
    <s v="Technology"/>
    <x v="7"/>
    <n v="69.900000000000006"/>
    <n v="2"/>
    <n v="0"/>
    <n v="18.873000000000001"/>
    <n v="0.27"/>
  </r>
  <r>
    <x v="214"/>
    <x v="2"/>
    <x v="0"/>
    <s v="United States"/>
    <s v="La Porte"/>
    <x v="14"/>
    <n v="46350"/>
    <s v="Central"/>
    <s v="Furniture"/>
    <x v="5"/>
    <n v="41.85"/>
    <n v="5"/>
    <n v="0"/>
    <n v="10.881"/>
    <n v="0.26"/>
  </r>
  <r>
    <x v="8"/>
    <x v="1"/>
    <x v="0"/>
    <s v="United States"/>
    <s v="San Francisco"/>
    <x v="1"/>
    <n v="94122"/>
    <s v="West"/>
    <s v="Office Supplies"/>
    <x v="6"/>
    <n v="6.57"/>
    <n v="3"/>
    <n v="0"/>
    <n v="1.7739"/>
    <n v="0.27"/>
  </r>
  <r>
    <x v="1"/>
    <x v="1"/>
    <x v="1"/>
    <s v="United States"/>
    <s v="Los Angeles"/>
    <x v="1"/>
    <n v="90045"/>
    <s v="West"/>
    <s v="Office Supplies"/>
    <x v="4"/>
    <n v="142.86000000000001"/>
    <n v="1"/>
    <n v="0"/>
    <n v="41.429400000000001"/>
    <n v="0.28999999999999998"/>
  </r>
  <r>
    <x v="1"/>
    <x v="1"/>
    <x v="1"/>
    <s v="United States"/>
    <s v="Los Angeles"/>
    <x v="1"/>
    <n v="90045"/>
    <s v="West"/>
    <s v="Furniture"/>
    <x v="1"/>
    <n v="292.27199999999999"/>
    <n v="6"/>
    <n v="0.2"/>
    <n v="18.266999999999999"/>
    <n v="6.25E-2"/>
  </r>
  <r>
    <x v="110"/>
    <x v="1"/>
    <x v="1"/>
    <s v="United States"/>
    <s v="Louisville"/>
    <x v="22"/>
    <n v="80027"/>
    <s v="West"/>
    <s v="Furniture"/>
    <x v="5"/>
    <n v="29.327999999999999"/>
    <n v="3"/>
    <n v="0.2"/>
    <n v="3.6659999999999999"/>
    <n v="0.125"/>
  </r>
  <r>
    <x v="229"/>
    <x v="1"/>
    <x v="0"/>
    <s v="United States"/>
    <s v="Florence"/>
    <x v="19"/>
    <n v="35630"/>
    <s v="South"/>
    <s v="Office Supplies"/>
    <x v="10"/>
    <n v="12.48"/>
    <n v="2"/>
    <n v="0"/>
    <n v="5.6159999999999997"/>
    <n v="0.44999999999999996"/>
  </r>
  <r>
    <x v="22"/>
    <x v="1"/>
    <x v="1"/>
    <s v="United States"/>
    <s v="Chicago"/>
    <x v="10"/>
    <n v="60623"/>
    <s v="Central"/>
    <s v="Office Supplies"/>
    <x v="4"/>
    <n v="102.336"/>
    <n v="4"/>
    <n v="0.2"/>
    <n v="-12.792"/>
    <n v="-0.125"/>
  </r>
  <r>
    <x v="22"/>
    <x v="1"/>
    <x v="1"/>
    <s v="United States"/>
    <s v="Chicago"/>
    <x v="10"/>
    <n v="60623"/>
    <s v="Central"/>
    <s v="Office Supplies"/>
    <x v="9"/>
    <n v="48.792000000000002"/>
    <n v="3"/>
    <n v="0.8"/>
    <n v="-126.8592"/>
    <n v="-2.6"/>
  </r>
  <r>
    <x v="22"/>
    <x v="1"/>
    <x v="1"/>
    <s v="United States"/>
    <s v="Chicago"/>
    <x v="10"/>
    <n v="60623"/>
    <s v="Central"/>
    <s v="Office Supplies"/>
    <x v="8"/>
    <n v="44.847999999999999"/>
    <n v="8"/>
    <n v="0.8"/>
    <n v="-67.272000000000006"/>
    <n v="-1.5000000000000002"/>
  </r>
  <r>
    <x v="5"/>
    <x v="3"/>
    <x v="0"/>
    <s v="United States"/>
    <s v="Fort Worth"/>
    <x v="5"/>
    <n v="76106"/>
    <s v="Central"/>
    <s v="Office Supplies"/>
    <x v="10"/>
    <n v="10.368"/>
    <n v="2"/>
    <n v="0.2"/>
    <n v="3.6288"/>
    <n v="0.35"/>
  </r>
  <r>
    <x v="5"/>
    <x v="3"/>
    <x v="0"/>
    <s v="United States"/>
    <s v="Fort Worth"/>
    <x v="5"/>
    <n v="76106"/>
    <s v="Central"/>
    <s v="Furniture"/>
    <x v="1"/>
    <n v="388.43"/>
    <n v="5"/>
    <n v="0.3"/>
    <n v="-88.784000000000006"/>
    <n v="-0.22857142857142859"/>
  </r>
  <r>
    <x v="5"/>
    <x v="3"/>
    <x v="0"/>
    <s v="United States"/>
    <s v="Fort Worth"/>
    <x v="5"/>
    <n v="76106"/>
    <s v="Central"/>
    <s v="Office Supplies"/>
    <x v="10"/>
    <n v="14.352"/>
    <n v="3"/>
    <n v="0.2"/>
    <n v="5.2026000000000003"/>
    <n v="0.36249999999999999"/>
  </r>
  <r>
    <x v="5"/>
    <x v="3"/>
    <x v="0"/>
    <s v="United States"/>
    <s v="Fort Worth"/>
    <x v="5"/>
    <n v="76106"/>
    <s v="Central"/>
    <s v="Technology"/>
    <x v="11"/>
    <n v="63.991999999999997"/>
    <n v="1"/>
    <n v="0.2"/>
    <n v="-7.1990999999999996"/>
    <n v="-0.1125"/>
  </r>
  <r>
    <x v="12"/>
    <x v="1"/>
    <x v="0"/>
    <s v="United States"/>
    <s v="Houston"/>
    <x v="5"/>
    <n v="77070"/>
    <s v="Central"/>
    <s v="Office Supplies"/>
    <x v="6"/>
    <n v="86.352000000000004"/>
    <n v="3"/>
    <n v="0.2"/>
    <n v="5.3970000000000002"/>
    <n v="6.25E-2"/>
  </r>
  <r>
    <x v="230"/>
    <x v="2"/>
    <x v="1"/>
    <s v="United States"/>
    <s v="Macon"/>
    <x v="32"/>
    <n v="31204"/>
    <s v="South"/>
    <s v="Technology"/>
    <x v="11"/>
    <n v="32.97"/>
    <n v="3"/>
    <n v="0"/>
    <n v="12.8583"/>
    <n v="0.39"/>
  </r>
  <r>
    <x v="230"/>
    <x v="2"/>
    <x v="1"/>
    <s v="United States"/>
    <s v="Macon"/>
    <x v="32"/>
    <n v="31204"/>
    <s v="South"/>
    <s v="Technology"/>
    <x v="11"/>
    <n v="83.88"/>
    <n v="4"/>
    <n v="0"/>
    <n v="30.1968"/>
    <n v="0.36000000000000004"/>
  </r>
  <r>
    <x v="231"/>
    <x v="2"/>
    <x v="0"/>
    <s v="United States"/>
    <s v="Cedar Rapids"/>
    <x v="23"/>
    <n v="52402"/>
    <s v="Central"/>
    <s v="Technology"/>
    <x v="7"/>
    <n v="278.39999999999998"/>
    <n v="3"/>
    <n v="0"/>
    <n v="80.736000000000004"/>
    <n v="0.29000000000000004"/>
  </r>
  <r>
    <x v="116"/>
    <x v="2"/>
    <x v="0"/>
    <s v="United States"/>
    <s v="Jacksonville"/>
    <x v="2"/>
    <n v="32216"/>
    <s v="South"/>
    <s v="Office Supplies"/>
    <x v="2"/>
    <n v="15.12"/>
    <n v="3"/>
    <n v="0.2"/>
    <n v="4.9139999999999997"/>
    <n v="0.32500000000000001"/>
  </r>
  <r>
    <x v="116"/>
    <x v="2"/>
    <x v="0"/>
    <s v="United States"/>
    <s v="Jacksonville"/>
    <x v="2"/>
    <n v="32216"/>
    <s v="South"/>
    <s v="Office Supplies"/>
    <x v="8"/>
    <n v="17.43"/>
    <n v="1"/>
    <n v="0.7"/>
    <n v="-13.363"/>
    <n v="-0.76666666666666661"/>
  </r>
  <r>
    <x v="116"/>
    <x v="2"/>
    <x v="0"/>
    <s v="United States"/>
    <s v="Jacksonville"/>
    <x v="2"/>
    <n v="32216"/>
    <s v="South"/>
    <s v="Office Supplies"/>
    <x v="10"/>
    <n v="251.64"/>
    <n v="3"/>
    <n v="0.2"/>
    <n v="88.073999999999998"/>
    <n v="0.35000000000000003"/>
  </r>
  <r>
    <x v="93"/>
    <x v="1"/>
    <x v="0"/>
    <s v="United States"/>
    <s v="Austin"/>
    <x v="5"/>
    <n v="78745"/>
    <s v="Central"/>
    <s v="Office Supplies"/>
    <x v="8"/>
    <n v="2.7719999999999998"/>
    <n v="7"/>
    <n v="0.8"/>
    <n v="-4.851"/>
    <n v="-1.7500000000000002"/>
  </r>
  <r>
    <x v="232"/>
    <x v="1"/>
    <x v="0"/>
    <s v="United States"/>
    <s v="Providence"/>
    <x v="34"/>
    <n v="2908"/>
    <s v="East"/>
    <s v="Office Supplies"/>
    <x v="4"/>
    <n v="14.9"/>
    <n v="5"/>
    <n v="0"/>
    <n v="1.0429999999999999"/>
    <n v="6.9999999999999993E-2"/>
  </r>
  <r>
    <x v="20"/>
    <x v="1"/>
    <x v="2"/>
    <s v="United States"/>
    <s v="New York City"/>
    <x v="15"/>
    <n v="10035"/>
    <s v="East"/>
    <s v="Office Supplies"/>
    <x v="6"/>
    <n v="15.48"/>
    <n v="3"/>
    <n v="0"/>
    <n v="4.4892000000000003"/>
    <n v="0.29000000000000004"/>
  </r>
  <r>
    <x v="20"/>
    <x v="1"/>
    <x v="1"/>
    <s v="United States"/>
    <s v="New York City"/>
    <x v="15"/>
    <n v="10009"/>
    <s v="East"/>
    <s v="Furniture"/>
    <x v="5"/>
    <n v="39.880000000000003"/>
    <n v="2"/>
    <n v="0"/>
    <n v="11.166399999999999"/>
    <n v="0.27999999999999997"/>
  </r>
  <r>
    <x v="20"/>
    <x v="1"/>
    <x v="1"/>
    <s v="United States"/>
    <s v="New York City"/>
    <x v="15"/>
    <n v="10009"/>
    <s v="East"/>
    <s v="Office Supplies"/>
    <x v="8"/>
    <n v="12.192"/>
    <n v="4"/>
    <n v="0.2"/>
    <n v="4.1147999999999998"/>
    <n v="0.33749999999999997"/>
  </r>
  <r>
    <x v="20"/>
    <x v="1"/>
    <x v="1"/>
    <s v="United States"/>
    <s v="New York City"/>
    <x v="15"/>
    <n v="10009"/>
    <s v="East"/>
    <s v="Office Supplies"/>
    <x v="6"/>
    <n v="20.82"/>
    <n v="3"/>
    <n v="0"/>
    <n v="7.4951999999999996"/>
    <n v="0.36"/>
  </r>
  <r>
    <x v="8"/>
    <x v="2"/>
    <x v="2"/>
    <s v="United States"/>
    <s v="San Francisco"/>
    <x v="1"/>
    <n v="94122"/>
    <s v="West"/>
    <s v="Office Supplies"/>
    <x v="8"/>
    <n v="13.215999999999999"/>
    <n v="4"/>
    <n v="0.2"/>
    <n v="4.4603999999999999"/>
    <n v="0.33750000000000002"/>
  </r>
  <r>
    <x v="8"/>
    <x v="2"/>
    <x v="2"/>
    <s v="United States"/>
    <s v="San Francisco"/>
    <x v="1"/>
    <n v="94122"/>
    <s v="West"/>
    <s v="Office Supplies"/>
    <x v="10"/>
    <n v="32.4"/>
    <n v="5"/>
    <n v="0"/>
    <n v="15.552"/>
    <n v="0.48"/>
  </r>
  <r>
    <x v="73"/>
    <x v="1"/>
    <x v="0"/>
    <s v="United States"/>
    <s v="San Diego"/>
    <x v="1"/>
    <n v="92105"/>
    <s v="West"/>
    <s v="Office Supplies"/>
    <x v="14"/>
    <n v="32.94"/>
    <n v="3"/>
    <n v="0"/>
    <n v="9.2232000000000003"/>
    <n v="0.28000000000000003"/>
  </r>
  <r>
    <x v="73"/>
    <x v="1"/>
    <x v="0"/>
    <s v="United States"/>
    <s v="San Diego"/>
    <x v="1"/>
    <n v="92105"/>
    <s v="West"/>
    <s v="Office Supplies"/>
    <x v="10"/>
    <n v="114.2"/>
    <n v="5"/>
    <n v="0"/>
    <n v="52.531999999999996"/>
    <n v="0.45999999999999996"/>
  </r>
  <r>
    <x v="73"/>
    <x v="1"/>
    <x v="0"/>
    <s v="United States"/>
    <s v="San Diego"/>
    <x v="1"/>
    <n v="92105"/>
    <s v="West"/>
    <s v="Office Supplies"/>
    <x v="2"/>
    <n v="3.08"/>
    <n v="1"/>
    <n v="0"/>
    <n v="1.4783999999999999"/>
    <n v="0.48"/>
  </r>
  <r>
    <x v="233"/>
    <x v="1"/>
    <x v="0"/>
    <s v="United States"/>
    <s v="Pueblo"/>
    <x v="22"/>
    <n v="81001"/>
    <s v="West"/>
    <s v="Office Supplies"/>
    <x v="9"/>
    <n v="845.72799999999995"/>
    <n v="13"/>
    <n v="0.2"/>
    <n v="84.572800000000001"/>
    <n v="0.1"/>
  </r>
  <r>
    <x v="234"/>
    <x v="1"/>
    <x v="1"/>
    <s v="United States"/>
    <s v="Fairfield"/>
    <x v="1"/>
    <n v="94533"/>
    <s v="West"/>
    <s v="Office Supplies"/>
    <x v="8"/>
    <n v="13.904"/>
    <n v="2"/>
    <n v="0.2"/>
    <n v="4.5187999999999997"/>
    <n v="0.32499999999999996"/>
  </r>
  <r>
    <x v="234"/>
    <x v="1"/>
    <x v="1"/>
    <s v="United States"/>
    <s v="Fairfield"/>
    <x v="1"/>
    <n v="94533"/>
    <s v="West"/>
    <s v="Office Supplies"/>
    <x v="8"/>
    <n v="20.72"/>
    <n v="2"/>
    <n v="0.2"/>
    <n v="6.4749999999999996"/>
    <n v="0.3125"/>
  </r>
  <r>
    <x v="33"/>
    <x v="0"/>
    <x v="1"/>
    <s v="United States"/>
    <s v="Saint Paul"/>
    <x v="11"/>
    <n v="55106"/>
    <s v="Central"/>
    <s v="Technology"/>
    <x v="7"/>
    <n v="114.95"/>
    <n v="5"/>
    <n v="0"/>
    <n v="2.2989999999999999"/>
    <n v="0.02"/>
  </r>
  <r>
    <x v="8"/>
    <x v="2"/>
    <x v="0"/>
    <s v="United States"/>
    <s v="San Francisco"/>
    <x v="1"/>
    <n v="94109"/>
    <s v="West"/>
    <s v="Office Supplies"/>
    <x v="4"/>
    <n v="26.96"/>
    <n v="2"/>
    <n v="0"/>
    <n v="7.0095999999999998"/>
    <n v="0.26"/>
  </r>
  <r>
    <x v="24"/>
    <x v="0"/>
    <x v="0"/>
    <s v="United States"/>
    <s v="Springfield"/>
    <x v="17"/>
    <n v="22153"/>
    <s v="South"/>
    <s v="Furniture"/>
    <x v="5"/>
    <n v="572.76"/>
    <n v="6"/>
    <n v="0"/>
    <n v="166.10040000000001"/>
    <n v="0.29000000000000004"/>
  </r>
  <r>
    <x v="24"/>
    <x v="0"/>
    <x v="0"/>
    <s v="United States"/>
    <s v="Springfield"/>
    <x v="17"/>
    <n v="22153"/>
    <s v="South"/>
    <s v="Furniture"/>
    <x v="5"/>
    <n v="286.38"/>
    <n v="3"/>
    <n v="0"/>
    <n v="83.050200000000004"/>
    <n v="0.29000000000000004"/>
  </r>
  <r>
    <x v="85"/>
    <x v="0"/>
    <x v="2"/>
    <s v="United States"/>
    <s v="Arlington"/>
    <x v="17"/>
    <n v="22204"/>
    <s v="South"/>
    <s v="Furniture"/>
    <x v="0"/>
    <n v="61.96"/>
    <n v="2"/>
    <n v="0"/>
    <n v="4.3372000000000002"/>
    <n v="7.0000000000000007E-2"/>
  </r>
  <r>
    <x v="95"/>
    <x v="1"/>
    <x v="0"/>
    <s v="United States"/>
    <s v="Columbus"/>
    <x v="32"/>
    <n v="31907"/>
    <s v="South"/>
    <s v="Furniture"/>
    <x v="5"/>
    <n v="23.99"/>
    <n v="1"/>
    <n v="0"/>
    <n v="5.5176999999999996"/>
    <n v="0.23"/>
  </r>
  <r>
    <x v="95"/>
    <x v="1"/>
    <x v="0"/>
    <s v="United States"/>
    <s v="Columbus"/>
    <x v="32"/>
    <n v="31907"/>
    <s v="South"/>
    <s v="Technology"/>
    <x v="7"/>
    <n v="287.97000000000003"/>
    <n v="3"/>
    <n v="0"/>
    <n v="77.751900000000006"/>
    <n v="0.27"/>
  </r>
  <r>
    <x v="12"/>
    <x v="0"/>
    <x v="0"/>
    <s v="United States"/>
    <s v="Houston"/>
    <x v="5"/>
    <n v="77036"/>
    <s v="Central"/>
    <s v="Technology"/>
    <x v="7"/>
    <n v="419.94400000000002"/>
    <n v="7"/>
    <n v="0.2"/>
    <n v="52.493000000000002"/>
    <n v="0.125"/>
  </r>
  <r>
    <x v="45"/>
    <x v="2"/>
    <x v="0"/>
    <s v="United States"/>
    <s v="Pasadena"/>
    <x v="1"/>
    <n v="91104"/>
    <s v="West"/>
    <s v="Office Supplies"/>
    <x v="10"/>
    <n v="46.76"/>
    <n v="7"/>
    <n v="0"/>
    <n v="22.444800000000001"/>
    <n v="0.48000000000000004"/>
  </r>
  <r>
    <x v="45"/>
    <x v="2"/>
    <x v="0"/>
    <s v="United States"/>
    <s v="Pasadena"/>
    <x v="1"/>
    <n v="91104"/>
    <s v="West"/>
    <s v="Office Supplies"/>
    <x v="8"/>
    <n v="17.712"/>
    <n v="3"/>
    <n v="0.2"/>
    <n v="6.4206000000000003"/>
    <n v="0.36250000000000004"/>
  </r>
  <r>
    <x v="45"/>
    <x v="2"/>
    <x v="0"/>
    <s v="United States"/>
    <s v="Pasadena"/>
    <x v="1"/>
    <n v="91104"/>
    <s v="West"/>
    <s v="Office Supplies"/>
    <x v="9"/>
    <n v="21.78"/>
    <n v="2"/>
    <n v="0"/>
    <n v="5.6627999999999998"/>
    <n v="0.25999999999999995"/>
  </r>
  <r>
    <x v="45"/>
    <x v="2"/>
    <x v="0"/>
    <s v="United States"/>
    <s v="Pasadena"/>
    <x v="1"/>
    <n v="91104"/>
    <s v="West"/>
    <s v="Office Supplies"/>
    <x v="4"/>
    <n v="161.94"/>
    <n v="3"/>
    <n v="0"/>
    <n v="9.7164000000000001"/>
    <n v="6.0000000000000005E-2"/>
  </r>
  <r>
    <x v="45"/>
    <x v="2"/>
    <x v="0"/>
    <s v="United States"/>
    <s v="Pasadena"/>
    <x v="1"/>
    <n v="91104"/>
    <s v="West"/>
    <s v="Furniture"/>
    <x v="1"/>
    <n v="161.56800000000001"/>
    <n v="2"/>
    <n v="0.2"/>
    <n v="-8.0784000000000002"/>
    <n v="-4.9999999999999996E-2"/>
  </r>
  <r>
    <x v="111"/>
    <x v="1"/>
    <x v="0"/>
    <s v="United States"/>
    <s v="Lawrence"/>
    <x v="31"/>
    <n v="1841"/>
    <s v="East"/>
    <s v="Office Supplies"/>
    <x v="2"/>
    <n v="3.69"/>
    <n v="1"/>
    <n v="0"/>
    <n v="1.7343"/>
    <n v="0.47"/>
  </r>
  <r>
    <x v="111"/>
    <x v="1"/>
    <x v="0"/>
    <s v="United States"/>
    <s v="Lawrence"/>
    <x v="31"/>
    <n v="1841"/>
    <s v="East"/>
    <s v="Office Supplies"/>
    <x v="2"/>
    <n v="122.12"/>
    <n v="4"/>
    <n v="0"/>
    <n v="56.175199999999997"/>
    <n v="0.45999999999999996"/>
  </r>
  <r>
    <x v="38"/>
    <x v="1"/>
    <x v="0"/>
    <s v="United States"/>
    <s v="Columbus"/>
    <x v="24"/>
    <n v="43229"/>
    <s v="East"/>
    <s v="Furniture"/>
    <x v="1"/>
    <n v="155.37200000000001"/>
    <n v="2"/>
    <n v="0.3"/>
    <n v="-13.317600000000001"/>
    <n v="-8.5714285714285715E-2"/>
  </r>
  <r>
    <x v="1"/>
    <x v="1"/>
    <x v="1"/>
    <s v="United States"/>
    <s v="Los Angeles"/>
    <x v="1"/>
    <n v="90032"/>
    <s v="West"/>
    <s v="Office Supplies"/>
    <x v="10"/>
    <n v="38.880000000000003"/>
    <n v="6"/>
    <n v="0"/>
    <n v="18.662400000000002"/>
    <n v="0.48000000000000004"/>
  </r>
  <r>
    <x v="1"/>
    <x v="1"/>
    <x v="1"/>
    <s v="United States"/>
    <s v="Los Angeles"/>
    <x v="1"/>
    <n v="90032"/>
    <s v="West"/>
    <s v="Furniture"/>
    <x v="5"/>
    <n v="183.84"/>
    <n v="8"/>
    <n v="0"/>
    <n v="62.505600000000001"/>
    <n v="0.34"/>
  </r>
  <r>
    <x v="1"/>
    <x v="1"/>
    <x v="1"/>
    <s v="United States"/>
    <s v="Los Angeles"/>
    <x v="1"/>
    <n v="90032"/>
    <s v="West"/>
    <s v="Office Supplies"/>
    <x v="14"/>
    <n v="579.29999999999995"/>
    <n v="5"/>
    <n v="0"/>
    <n v="28.965"/>
    <n v="0.05"/>
  </r>
  <r>
    <x v="10"/>
    <x v="1"/>
    <x v="0"/>
    <s v="United States"/>
    <s v="Philadelphia"/>
    <x v="9"/>
    <n v="19120"/>
    <s v="East"/>
    <s v="Technology"/>
    <x v="11"/>
    <n v="14.2"/>
    <n v="1"/>
    <n v="0.2"/>
    <n v="3.3725000000000001"/>
    <n v="0.23750000000000002"/>
  </r>
  <r>
    <x v="235"/>
    <x v="1"/>
    <x v="1"/>
    <s v="United States"/>
    <s v="Deltona"/>
    <x v="2"/>
    <n v="32725"/>
    <s v="South"/>
    <s v="Technology"/>
    <x v="7"/>
    <n v="575.91999999999996"/>
    <n v="2"/>
    <n v="0.2"/>
    <n v="71.989999999999995"/>
    <n v="0.125"/>
  </r>
  <r>
    <x v="235"/>
    <x v="1"/>
    <x v="1"/>
    <s v="United States"/>
    <s v="Deltona"/>
    <x v="2"/>
    <n v="32725"/>
    <s v="South"/>
    <s v="Office Supplies"/>
    <x v="8"/>
    <n v="5.1840000000000002"/>
    <n v="6"/>
    <n v="0.7"/>
    <n v="-3.6288"/>
    <n v="-0.7"/>
  </r>
  <r>
    <x v="78"/>
    <x v="1"/>
    <x v="0"/>
    <s v="United States"/>
    <s v="Cincinnati"/>
    <x v="24"/>
    <n v="45231"/>
    <s v="East"/>
    <s v="Office Supplies"/>
    <x v="8"/>
    <n v="5.2290000000000001"/>
    <n v="3"/>
    <n v="0.7"/>
    <n v="-4.1832000000000003"/>
    <n v="-0.8"/>
  </r>
  <r>
    <x v="78"/>
    <x v="1"/>
    <x v="0"/>
    <s v="United States"/>
    <s v="Cincinnati"/>
    <x v="24"/>
    <n v="45231"/>
    <s v="East"/>
    <s v="Office Supplies"/>
    <x v="4"/>
    <n v="285.55200000000002"/>
    <n v="2"/>
    <n v="0.2"/>
    <n v="35.694000000000003"/>
    <n v="0.125"/>
  </r>
  <r>
    <x v="236"/>
    <x v="1"/>
    <x v="0"/>
    <s v="United States"/>
    <s v="Murray"/>
    <x v="0"/>
    <n v="42071"/>
    <s v="South"/>
    <s v="Office Supplies"/>
    <x v="9"/>
    <n v="72.8"/>
    <n v="5"/>
    <n v="0"/>
    <n v="19.655999999999999"/>
    <n v="0.27"/>
  </r>
  <r>
    <x v="107"/>
    <x v="2"/>
    <x v="0"/>
    <s v="United States"/>
    <s v="Wilmington"/>
    <x v="3"/>
    <n v="28403"/>
    <s v="South"/>
    <s v="Office Supplies"/>
    <x v="10"/>
    <n v="10.816000000000001"/>
    <n v="4"/>
    <n v="0.2"/>
    <n v="3.5152000000000001"/>
    <n v="0.32500000000000001"/>
  </r>
  <r>
    <x v="111"/>
    <x v="1"/>
    <x v="1"/>
    <s v="United States"/>
    <s v="Lawrence"/>
    <x v="31"/>
    <n v="1841"/>
    <s v="East"/>
    <s v="Office Supplies"/>
    <x v="4"/>
    <n v="46.26"/>
    <n v="3"/>
    <n v="0"/>
    <n v="12.4902"/>
    <n v="0.27"/>
  </r>
  <r>
    <x v="22"/>
    <x v="2"/>
    <x v="0"/>
    <s v="United States"/>
    <s v="Chicago"/>
    <x v="10"/>
    <n v="60653"/>
    <s v="Central"/>
    <s v="Office Supplies"/>
    <x v="8"/>
    <n v="17.46"/>
    <n v="6"/>
    <n v="0.8"/>
    <n v="-30.555"/>
    <n v="-1.75"/>
  </r>
  <r>
    <x v="10"/>
    <x v="1"/>
    <x v="2"/>
    <s v="United States"/>
    <s v="Philadelphia"/>
    <x v="9"/>
    <n v="19120"/>
    <s v="East"/>
    <s v="Furniture"/>
    <x v="5"/>
    <n v="51.072000000000003"/>
    <n v="6"/>
    <n v="0.2"/>
    <n v="5.1071999999999997"/>
    <n v="9.9999999999999992E-2"/>
  </r>
  <r>
    <x v="185"/>
    <x v="2"/>
    <x v="1"/>
    <s v="United States"/>
    <s v="Norwich"/>
    <x v="29"/>
    <n v="6360"/>
    <s v="East"/>
    <s v="Office Supplies"/>
    <x v="10"/>
    <n v="11.34"/>
    <n v="1"/>
    <n v="0"/>
    <n v="5.5566000000000004"/>
    <n v="0.49000000000000005"/>
  </r>
  <r>
    <x v="8"/>
    <x v="0"/>
    <x v="2"/>
    <s v="United States"/>
    <s v="San Francisco"/>
    <x v="1"/>
    <n v="94110"/>
    <s v="West"/>
    <s v="Office Supplies"/>
    <x v="6"/>
    <n v="87.92"/>
    <n v="4"/>
    <n v="0"/>
    <n v="26.376000000000001"/>
    <n v="0.3"/>
  </r>
  <r>
    <x v="8"/>
    <x v="1"/>
    <x v="0"/>
    <s v="United States"/>
    <s v="San Francisco"/>
    <x v="1"/>
    <n v="94109"/>
    <s v="West"/>
    <s v="Furniture"/>
    <x v="5"/>
    <n v="37.049999999999997"/>
    <n v="3"/>
    <n v="0"/>
    <n v="16.302"/>
    <n v="0.44"/>
  </r>
  <r>
    <x v="177"/>
    <x v="1"/>
    <x v="2"/>
    <s v="United States"/>
    <s v="Lorain"/>
    <x v="24"/>
    <n v="44052"/>
    <s v="East"/>
    <s v="Technology"/>
    <x v="7"/>
    <n v="2.97"/>
    <n v="1"/>
    <n v="0.4"/>
    <n v="-0.64349999999999996"/>
    <n v="-0.21666666666666665"/>
  </r>
  <r>
    <x v="177"/>
    <x v="1"/>
    <x v="2"/>
    <s v="United States"/>
    <s v="Lorain"/>
    <x v="24"/>
    <n v="44052"/>
    <s v="East"/>
    <s v="Office Supplies"/>
    <x v="4"/>
    <n v="27.44"/>
    <n v="2"/>
    <n v="0.2"/>
    <n v="2.4009999999999998"/>
    <n v="8.7499999999999994E-2"/>
  </r>
  <r>
    <x v="62"/>
    <x v="1"/>
    <x v="0"/>
    <s v="United States"/>
    <s v="Dallas"/>
    <x v="5"/>
    <n v="75220"/>
    <s v="Central"/>
    <s v="Office Supplies"/>
    <x v="8"/>
    <n v="1.08"/>
    <n v="3"/>
    <n v="0.8"/>
    <n v="-1.728"/>
    <n v="-1.5999999999999999"/>
  </r>
  <r>
    <x v="62"/>
    <x v="1"/>
    <x v="0"/>
    <s v="United States"/>
    <s v="Dallas"/>
    <x v="5"/>
    <n v="75220"/>
    <s v="Central"/>
    <s v="Office Supplies"/>
    <x v="9"/>
    <n v="7.96"/>
    <n v="2"/>
    <n v="0.8"/>
    <n v="-13.93"/>
    <n v="-1.75"/>
  </r>
  <r>
    <x v="1"/>
    <x v="1"/>
    <x v="2"/>
    <s v="United States"/>
    <s v="Los Angeles"/>
    <x v="1"/>
    <n v="90049"/>
    <s v="West"/>
    <s v="Office Supplies"/>
    <x v="8"/>
    <n v="140.73599999999999"/>
    <n v="8"/>
    <n v="0.2"/>
    <n v="52.776000000000003"/>
    <n v="0.37500000000000006"/>
  </r>
  <r>
    <x v="237"/>
    <x v="1"/>
    <x v="0"/>
    <s v="United States"/>
    <s v="Middletown"/>
    <x v="29"/>
    <n v="6457"/>
    <s v="East"/>
    <s v="Office Supplies"/>
    <x v="4"/>
    <n v="552.55999999999995"/>
    <n v="4"/>
    <n v="0"/>
    <n v="0"/>
    <n v="0"/>
  </r>
  <r>
    <x v="1"/>
    <x v="1"/>
    <x v="0"/>
    <s v="United States"/>
    <s v="Los Angeles"/>
    <x v="1"/>
    <n v="90008"/>
    <s v="West"/>
    <s v="Furniture"/>
    <x v="5"/>
    <n v="25.11"/>
    <n v="3"/>
    <n v="0"/>
    <n v="6.5286"/>
    <n v="0.26"/>
  </r>
  <r>
    <x v="20"/>
    <x v="0"/>
    <x v="0"/>
    <s v="United States"/>
    <s v="New York City"/>
    <x v="15"/>
    <n v="10011"/>
    <s v="East"/>
    <s v="Furniture"/>
    <x v="5"/>
    <n v="29.78"/>
    <n v="2"/>
    <n v="0"/>
    <n v="8.0405999999999995"/>
    <n v="0.26999999999999996"/>
  </r>
  <r>
    <x v="20"/>
    <x v="0"/>
    <x v="0"/>
    <s v="United States"/>
    <s v="New York City"/>
    <x v="15"/>
    <n v="10011"/>
    <s v="East"/>
    <s v="Technology"/>
    <x v="7"/>
    <n v="677.58"/>
    <n v="3"/>
    <n v="0"/>
    <n v="176.17080000000001"/>
    <n v="0.26"/>
  </r>
  <r>
    <x v="20"/>
    <x v="0"/>
    <x v="0"/>
    <s v="United States"/>
    <s v="New York City"/>
    <x v="15"/>
    <n v="10011"/>
    <s v="East"/>
    <s v="Office Supplies"/>
    <x v="10"/>
    <n v="75.040000000000006"/>
    <n v="8"/>
    <n v="0"/>
    <n v="36.019199999999998"/>
    <n v="0.47999999999999993"/>
  </r>
  <r>
    <x v="196"/>
    <x v="2"/>
    <x v="1"/>
    <s v="United States"/>
    <s v="Jacksonville"/>
    <x v="3"/>
    <n v="28540"/>
    <s v="South"/>
    <s v="Technology"/>
    <x v="15"/>
    <n v="695.7"/>
    <n v="2"/>
    <n v="0.5"/>
    <n v="-27.827999999999999"/>
    <n v="-3.9999999999999994E-2"/>
  </r>
  <r>
    <x v="196"/>
    <x v="2"/>
    <x v="1"/>
    <s v="United States"/>
    <s v="Jacksonville"/>
    <x v="3"/>
    <n v="28540"/>
    <s v="South"/>
    <s v="Office Supplies"/>
    <x v="8"/>
    <n v="15.66"/>
    <n v="5"/>
    <n v="0.7"/>
    <n v="-12.528"/>
    <n v="-0.8"/>
  </r>
  <r>
    <x v="196"/>
    <x v="2"/>
    <x v="1"/>
    <s v="United States"/>
    <s v="Jacksonville"/>
    <x v="3"/>
    <n v="28540"/>
    <s v="South"/>
    <s v="Office Supplies"/>
    <x v="8"/>
    <n v="28.853999999999999"/>
    <n v="6"/>
    <n v="0.7"/>
    <n v="-21.159600000000001"/>
    <n v="-0.73333333333333339"/>
  </r>
  <r>
    <x v="238"/>
    <x v="1"/>
    <x v="0"/>
    <s v="United States"/>
    <s v="Freeport"/>
    <x v="15"/>
    <n v="11520"/>
    <s v="East"/>
    <s v="Office Supplies"/>
    <x v="6"/>
    <n v="47.82"/>
    <n v="3"/>
    <n v="0"/>
    <n v="14.346"/>
    <n v="0.3"/>
  </r>
  <r>
    <x v="238"/>
    <x v="1"/>
    <x v="0"/>
    <s v="United States"/>
    <s v="Freeport"/>
    <x v="15"/>
    <n v="11520"/>
    <s v="East"/>
    <s v="Office Supplies"/>
    <x v="2"/>
    <n v="13.05"/>
    <n v="5"/>
    <n v="0"/>
    <n v="6.0030000000000001"/>
    <n v="0.45999999999999996"/>
  </r>
  <r>
    <x v="72"/>
    <x v="1"/>
    <x v="0"/>
    <s v="United States"/>
    <s v="Lakeville"/>
    <x v="11"/>
    <n v="55044"/>
    <s v="Central"/>
    <s v="Office Supplies"/>
    <x v="9"/>
    <n v="93.78"/>
    <n v="2"/>
    <n v="0"/>
    <n v="36.574199999999998"/>
    <n v="0.38999999999999996"/>
  </r>
  <r>
    <x v="72"/>
    <x v="1"/>
    <x v="0"/>
    <s v="United States"/>
    <s v="Lakeville"/>
    <x v="11"/>
    <n v="55044"/>
    <s v="Central"/>
    <s v="Office Supplies"/>
    <x v="10"/>
    <n v="47.18"/>
    <n v="7"/>
    <n v="0"/>
    <n v="23.59"/>
    <n v="0.5"/>
  </r>
  <r>
    <x v="72"/>
    <x v="1"/>
    <x v="0"/>
    <s v="United States"/>
    <s v="Lakeville"/>
    <x v="11"/>
    <n v="55044"/>
    <s v="Central"/>
    <s v="Office Supplies"/>
    <x v="6"/>
    <n v="19.68"/>
    <n v="6"/>
    <n v="0"/>
    <n v="5.7072000000000003"/>
    <n v="0.29000000000000004"/>
  </r>
  <r>
    <x v="72"/>
    <x v="1"/>
    <x v="0"/>
    <s v="United States"/>
    <s v="Lakeville"/>
    <x v="11"/>
    <n v="55044"/>
    <s v="Central"/>
    <s v="Office Supplies"/>
    <x v="8"/>
    <n v="53.4"/>
    <n v="10"/>
    <n v="0"/>
    <n v="25.097999999999999"/>
    <n v="0.47"/>
  </r>
  <r>
    <x v="72"/>
    <x v="1"/>
    <x v="0"/>
    <s v="United States"/>
    <s v="Lakeville"/>
    <x v="11"/>
    <n v="55044"/>
    <s v="Central"/>
    <s v="Office Supplies"/>
    <x v="8"/>
    <n v="35.880000000000003"/>
    <n v="6"/>
    <n v="0"/>
    <n v="17.2224"/>
    <n v="0.48"/>
  </r>
  <r>
    <x v="163"/>
    <x v="0"/>
    <x v="0"/>
    <s v="United States"/>
    <s v="Evanston"/>
    <x v="10"/>
    <n v="60201"/>
    <s v="Central"/>
    <s v="Furniture"/>
    <x v="1"/>
    <n v="258.279"/>
    <n v="3"/>
    <n v="0.3"/>
    <n v="-70.104299999999995"/>
    <n v="-0.27142857142857141"/>
  </r>
  <r>
    <x v="85"/>
    <x v="2"/>
    <x v="1"/>
    <s v="United States"/>
    <s v="Arlington"/>
    <x v="17"/>
    <n v="22204"/>
    <s v="South"/>
    <s v="Office Supplies"/>
    <x v="4"/>
    <n v="31.4"/>
    <n v="2"/>
    <n v="0"/>
    <n v="7.85"/>
    <n v="0.25"/>
  </r>
  <r>
    <x v="8"/>
    <x v="1"/>
    <x v="1"/>
    <s v="United States"/>
    <s v="San Francisco"/>
    <x v="1"/>
    <n v="94109"/>
    <s v="West"/>
    <s v="Technology"/>
    <x v="7"/>
    <n v="183.96"/>
    <n v="5"/>
    <n v="0.2"/>
    <n v="20.695499999999999"/>
    <n v="0.11249999999999999"/>
  </r>
  <r>
    <x v="8"/>
    <x v="1"/>
    <x v="1"/>
    <s v="United States"/>
    <s v="San Francisco"/>
    <x v="1"/>
    <n v="94109"/>
    <s v="West"/>
    <s v="Office Supplies"/>
    <x v="10"/>
    <n v="17.61"/>
    <n v="3"/>
    <n v="0"/>
    <n v="8.4527999999999999"/>
    <n v="0.48"/>
  </r>
  <r>
    <x v="8"/>
    <x v="1"/>
    <x v="1"/>
    <s v="United States"/>
    <s v="San Francisco"/>
    <x v="1"/>
    <n v="94109"/>
    <s v="West"/>
    <s v="Furniture"/>
    <x v="3"/>
    <n v="300.904"/>
    <n v="1"/>
    <n v="0.2"/>
    <n v="11.283899999999999"/>
    <n v="3.7499999999999999E-2"/>
  </r>
  <r>
    <x v="12"/>
    <x v="3"/>
    <x v="0"/>
    <s v="United States"/>
    <s v="Houston"/>
    <x v="5"/>
    <n v="77036"/>
    <s v="Central"/>
    <s v="Office Supplies"/>
    <x v="4"/>
    <n v="220.77600000000001"/>
    <n v="3"/>
    <n v="0.2"/>
    <n v="-44.155200000000001"/>
    <n v="-0.19999999999999998"/>
  </r>
  <r>
    <x v="12"/>
    <x v="3"/>
    <x v="0"/>
    <s v="United States"/>
    <s v="Houston"/>
    <x v="5"/>
    <n v="77036"/>
    <s v="Central"/>
    <s v="Office Supplies"/>
    <x v="4"/>
    <n v="281.42399999999998"/>
    <n v="11"/>
    <n v="0.2"/>
    <n v="-35.177999999999997"/>
    <n v="-0.125"/>
  </r>
  <r>
    <x v="152"/>
    <x v="2"/>
    <x v="0"/>
    <s v="United States"/>
    <s v="Louisville"/>
    <x v="0"/>
    <n v="40214"/>
    <s v="South"/>
    <s v="Office Supplies"/>
    <x v="10"/>
    <n v="79.14"/>
    <n v="3"/>
    <n v="0"/>
    <n v="36.404400000000003"/>
    <n v="0.46"/>
  </r>
  <r>
    <x v="5"/>
    <x v="2"/>
    <x v="0"/>
    <s v="United States"/>
    <s v="Fort Worth"/>
    <x v="5"/>
    <n v="76106"/>
    <s v="Central"/>
    <s v="Furniture"/>
    <x v="5"/>
    <n v="1.988"/>
    <n v="1"/>
    <n v="0.6"/>
    <n v="-1.4413"/>
    <n v="-0.72499999999999998"/>
  </r>
  <r>
    <x v="1"/>
    <x v="0"/>
    <x v="0"/>
    <s v="United States"/>
    <s v="Los Angeles"/>
    <x v="1"/>
    <n v="90049"/>
    <s v="West"/>
    <s v="Furniture"/>
    <x v="1"/>
    <n v="145.56800000000001"/>
    <n v="2"/>
    <n v="0.2"/>
    <n v="0"/>
    <n v="0"/>
  </r>
  <r>
    <x v="10"/>
    <x v="1"/>
    <x v="1"/>
    <s v="United States"/>
    <s v="Philadelphia"/>
    <x v="9"/>
    <n v="19120"/>
    <s v="East"/>
    <s v="Office Supplies"/>
    <x v="6"/>
    <n v="123.256"/>
    <n v="7"/>
    <n v="0.2"/>
    <n v="9.2441999999999993"/>
    <n v="7.4999999999999997E-2"/>
  </r>
  <r>
    <x v="10"/>
    <x v="1"/>
    <x v="1"/>
    <s v="United States"/>
    <s v="Philadelphia"/>
    <x v="9"/>
    <n v="19120"/>
    <s v="East"/>
    <s v="Office Supplies"/>
    <x v="10"/>
    <n v="23.68"/>
    <n v="4"/>
    <n v="0.2"/>
    <n v="7.4"/>
    <n v="0.3125"/>
  </r>
  <r>
    <x v="10"/>
    <x v="1"/>
    <x v="1"/>
    <s v="United States"/>
    <s v="Philadelphia"/>
    <x v="9"/>
    <n v="19120"/>
    <s v="East"/>
    <s v="Technology"/>
    <x v="7"/>
    <n v="309.57600000000002"/>
    <n v="4"/>
    <n v="0.4"/>
    <n v="-56.755600000000001"/>
    <n v="-0.18333333333333332"/>
  </r>
  <r>
    <x v="98"/>
    <x v="2"/>
    <x v="1"/>
    <s v="United States"/>
    <s v="Tucson"/>
    <x v="16"/>
    <n v="85705"/>
    <s v="West"/>
    <s v="Office Supplies"/>
    <x v="8"/>
    <n v="38.387999999999998"/>
    <n v="14"/>
    <n v="0.7"/>
    <n v="-25.591999999999999"/>
    <n v="-0.66666666666666663"/>
  </r>
  <r>
    <x v="98"/>
    <x v="2"/>
    <x v="1"/>
    <s v="United States"/>
    <s v="Tucson"/>
    <x v="16"/>
    <n v="85705"/>
    <s v="West"/>
    <s v="Technology"/>
    <x v="15"/>
    <n v="95.994"/>
    <n v="2"/>
    <n v="0.7"/>
    <n v="-63.996000000000002"/>
    <n v="-0.66666666666666674"/>
  </r>
  <r>
    <x v="98"/>
    <x v="2"/>
    <x v="1"/>
    <s v="United States"/>
    <s v="Tucson"/>
    <x v="16"/>
    <n v="85705"/>
    <s v="West"/>
    <s v="Technology"/>
    <x v="11"/>
    <n v="239.952"/>
    <n v="6"/>
    <n v="0.2"/>
    <n v="-35.992800000000003"/>
    <n v="-0.15000000000000002"/>
  </r>
  <r>
    <x v="98"/>
    <x v="2"/>
    <x v="1"/>
    <s v="United States"/>
    <s v="Tucson"/>
    <x v="16"/>
    <n v="85705"/>
    <s v="West"/>
    <s v="Technology"/>
    <x v="7"/>
    <n v="201.584"/>
    <n v="2"/>
    <n v="0.2"/>
    <n v="15.1188"/>
    <n v="7.4999999999999997E-2"/>
  </r>
  <r>
    <x v="98"/>
    <x v="2"/>
    <x v="1"/>
    <s v="United States"/>
    <s v="Tucson"/>
    <x v="16"/>
    <n v="85705"/>
    <s v="West"/>
    <s v="Furniture"/>
    <x v="1"/>
    <n v="899.13599999999997"/>
    <n v="4"/>
    <n v="0.2"/>
    <n v="-146.1096"/>
    <n v="-0.16250000000000001"/>
  </r>
  <r>
    <x v="239"/>
    <x v="2"/>
    <x v="2"/>
    <s v="United States"/>
    <s v="Pico Rivera"/>
    <x v="1"/>
    <n v="90660"/>
    <s v="West"/>
    <s v="Furniture"/>
    <x v="5"/>
    <n v="145.9"/>
    <n v="5"/>
    <n v="0"/>
    <n v="62.737000000000002"/>
    <n v="0.43"/>
  </r>
  <r>
    <x v="81"/>
    <x v="1"/>
    <x v="0"/>
    <s v="United States"/>
    <s v="Colorado Springs"/>
    <x v="22"/>
    <n v="80906"/>
    <s v="West"/>
    <s v="Furniture"/>
    <x v="0"/>
    <n v="590.05799999999999"/>
    <n v="7"/>
    <n v="0.7"/>
    <n v="-786.74400000000003"/>
    <n v="-1.3333333333333335"/>
  </r>
  <r>
    <x v="81"/>
    <x v="1"/>
    <x v="0"/>
    <s v="United States"/>
    <s v="Colorado Springs"/>
    <x v="22"/>
    <n v="80906"/>
    <s v="West"/>
    <s v="Office Supplies"/>
    <x v="6"/>
    <n v="14.04"/>
    <n v="3"/>
    <n v="0.2"/>
    <n v="1.5794999999999999"/>
    <n v="0.1125"/>
  </r>
  <r>
    <x v="207"/>
    <x v="1"/>
    <x v="2"/>
    <s v="United States"/>
    <s v="Clinton"/>
    <x v="39"/>
    <n v="20735"/>
    <s v="East"/>
    <s v="Technology"/>
    <x v="11"/>
    <n v="49.08"/>
    <n v="3"/>
    <n v="0"/>
    <n v="4.9080000000000004"/>
    <n v="0.1"/>
  </r>
  <r>
    <x v="144"/>
    <x v="0"/>
    <x v="0"/>
    <s v="United States"/>
    <s v="Vallejo"/>
    <x v="1"/>
    <n v="94591"/>
    <s v="West"/>
    <s v="Office Supplies"/>
    <x v="2"/>
    <n v="29.6"/>
    <n v="2"/>
    <n v="0"/>
    <n v="14.8"/>
    <n v="0.5"/>
  </r>
  <r>
    <x v="144"/>
    <x v="0"/>
    <x v="0"/>
    <s v="United States"/>
    <s v="Vallejo"/>
    <x v="1"/>
    <n v="94591"/>
    <s v="West"/>
    <s v="Office Supplies"/>
    <x v="8"/>
    <n v="17.088000000000001"/>
    <n v="4"/>
    <n v="0.2"/>
    <n v="5.5536000000000003"/>
    <n v="0.32500000000000001"/>
  </r>
  <r>
    <x v="240"/>
    <x v="1"/>
    <x v="0"/>
    <s v="United States"/>
    <s v="Provo"/>
    <x v="7"/>
    <n v="84604"/>
    <s v="West"/>
    <s v="Furniture"/>
    <x v="3"/>
    <n v="912.75"/>
    <n v="5"/>
    <n v="0"/>
    <n v="118.6575"/>
    <n v="0.13"/>
  </r>
  <r>
    <x v="241"/>
    <x v="0"/>
    <x v="0"/>
    <s v="United States"/>
    <s v="Pleasant Grove"/>
    <x v="7"/>
    <n v="84062"/>
    <s v="West"/>
    <s v="Office Supplies"/>
    <x v="9"/>
    <n v="1089.75"/>
    <n v="3"/>
    <n v="0"/>
    <n v="305.13"/>
    <n v="0.27999999999999997"/>
  </r>
  <r>
    <x v="241"/>
    <x v="0"/>
    <x v="0"/>
    <s v="United States"/>
    <s v="Pleasant Grove"/>
    <x v="7"/>
    <n v="84062"/>
    <s v="West"/>
    <s v="Office Supplies"/>
    <x v="10"/>
    <n v="447.84"/>
    <n v="8"/>
    <n v="0"/>
    <n v="219.44159999999999"/>
    <n v="0.49"/>
  </r>
  <r>
    <x v="241"/>
    <x v="0"/>
    <x v="0"/>
    <s v="United States"/>
    <s v="Pleasant Grove"/>
    <x v="7"/>
    <n v="84062"/>
    <s v="West"/>
    <s v="Office Supplies"/>
    <x v="6"/>
    <n v="16.399999999999999"/>
    <n v="5"/>
    <n v="0"/>
    <n v="4.2640000000000002"/>
    <n v="0.26000000000000006"/>
  </r>
  <r>
    <x v="241"/>
    <x v="0"/>
    <x v="0"/>
    <s v="United States"/>
    <s v="Pleasant Grove"/>
    <x v="7"/>
    <n v="84062"/>
    <s v="West"/>
    <s v="Technology"/>
    <x v="7"/>
    <n v="399.96"/>
    <n v="5"/>
    <n v="0.2"/>
    <n v="34.996499999999997"/>
    <n v="8.7499999999999994E-2"/>
  </r>
  <r>
    <x v="241"/>
    <x v="0"/>
    <x v="0"/>
    <s v="United States"/>
    <s v="Pleasant Grove"/>
    <x v="7"/>
    <n v="84062"/>
    <s v="West"/>
    <s v="Office Supplies"/>
    <x v="4"/>
    <n v="158.9"/>
    <n v="5"/>
    <n v="0"/>
    <n v="7.9450000000000003"/>
    <n v="0.05"/>
  </r>
  <r>
    <x v="241"/>
    <x v="0"/>
    <x v="0"/>
    <s v="United States"/>
    <s v="Pleasant Grove"/>
    <x v="7"/>
    <n v="84062"/>
    <s v="West"/>
    <s v="Office Supplies"/>
    <x v="8"/>
    <n v="13.183999999999999"/>
    <n v="1"/>
    <n v="0.2"/>
    <n v="4.7792000000000003"/>
    <n v="0.36250000000000004"/>
  </r>
  <r>
    <x v="150"/>
    <x v="1"/>
    <x v="2"/>
    <s v="United States"/>
    <s v="Aurora"/>
    <x v="10"/>
    <n v="60505"/>
    <s v="Central"/>
    <s v="Furniture"/>
    <x v="5"/>
    <n v="83.951999999999998"/>
    <n v="3"/>
    <n v="0.6"/>
    <n v="-90.248400000000004"/>
    <n v="-1.0750000000000002"/>
  </r>
  <r>
    <x v="242"/>
    <x v="3"/>
    <x v="2"/>
    <s v="United States"/>
    <s v="Smyrna"/>
    <x v="32"/>
    <n v="30080"/>
    <s v="South"/>
    <s v="Office Supplies"/>
    <x v="4"/>
    <n v="80.98"/>
    <n v="1"/>
    <n v="0"/>
    <n v="1.6195999999999999"/>
    <n v="1.9999999999999997E-2"/>
  </r>
  <r>
    <x v="242"/>
    <x v="3"/>
    <x v="2"/>
    <s v="United States"/>
    <s v="Smyrna"/>
    <x v="32"/>
    <n v="30080"/>
    <s v="South"/>
    <s v="Office Supplies"/>
    <x v="10"/>
    <n v="348.84"/>
    <n v="9"/>
    <n v="0"/>
    <n v="170.9316"/>
    <n v="0.49000000000000005"/>
  </r>
  <r>
    <x v="242"/>
    <x v="3"/>
    <x v="2"/>
    <s v="United States"/>
    <s v="Smyrna"/>
    <x v="32"/>
    <n v="30080"/>
    <s v="South"/>
    <s v="Office Supplies"/>
    <x v="13"/>
    <n v="9.4499999999999993"/>
    <n v="5"/>
    <n v="0"/>
    <n v="0.189"/>
    <n v="0.02"/>
  </r>
  <r>
    <x v="242"/>
    <x v="3"/>
    <x v="2"/>
    <s v="United States"/>
    <s v="Smyrna"/>
    <x v="32"/>
    <n v="30080"/>
    <s v="South"/>
    <s v="Furniture"/>
    <x v="5"/>
    <n v="18.84"/>
    <n v="3"/>
    <n v="0"/>
    <n v="7.1592000000000002"/>
    <n v="0.38"/>
  </r>
  <r>
    <x v="242"/>
    <x v="3"/>
    <x v="2"/>
    <s v="United States"/>
    <s v="Smyrna"/>
    <x v="32"/>
    <n v="30080"/>
    <s v="South"/>
    <s v="Furniture"/>
    <x v="0"/>
    <n v="239.98"/>
    <n v="2"/>
    <n v="0"/>
    <n v="52.7956"/>
    <n v="0.22"/>
  </r>
  <r>
    <x v="242"/>
    <x v="3"/>
    <x v="2"/>
    <s v="United States"/>
    <s v="Smyrna"/>
    <x v="32"/>
    <n v="30080"/>
    <s v="South"/>
    <s v="Office Supplies"/>
    <x v="12"/>
    <n v="167.96"/>
    <n v="2"/>
    <n v="0"/>
    <n v="78.941199999999995"/>
    <n v="0.47"/>
  </r>
  <r>
    <x v="242"/>
    <x v="3"/>
    <x v="2"/>
    <s v="United States"/>
    <s v="Smyrna"/>
    <x v="32"/>
    <n v="30080"/>
    <s v="South"/>
    <s v="Technology"/>
    <x v="7"/>
    <n v="104.85"/>
    <n v="3"/>
    <n v="0"/>
    <n v="28.3095"/>
    <n v="0.27"/>
  </r>
  <r>
    <x v="242"/>
    <x v="3"/>
    <x v="2"/>
    <s v="United States"/>
    <s v="Smyrna"/>
    <x v="32"/>
    <n v="30080"/>
    <s v="South"/>
    <s v="Technology"/>
    <x v="7"/>
    <n v="484.83"/>
    <n v="3"/>
    <n v="0"/>
    <n v="126.0558"/>
    <n v="0.26"/>
  </r>
  <r>
    <x v="242"/>
    <x v="3"/>
    <x v="2"/>
    <s v="United States"/>
    <s v="Smyrna"/>
    <x v="32"/>
    <n v="30080"/>
    <s v="South"/>
    <s v="Office Supplies"/>
    <x v="10"/>
    <n v="122.97"/>
    <n v="3"/>
    <n v="0"/>
    <n v="60.255299999999998"/>
    <n v="0.49"/>
  </r>
  <r>
    <x v="242"/>
    <x v="3"/>
    <x v="2"/>
    <s v="United States"/>
    <s v="Smyrna"/>
    <x v="32"/>
    <n v="30080"/>
    <s v="South"/>
    <s v="Office Supplies"/>
    <x v="4"/>
    <n v="154.44"/>
    <n v="3"/>
    <n v="0"/>
    <n v="1.5444"/>
    <n v="0.01"/>
  </r>
  <r>
    <x v="242"/>
    <x v="3"/>
    <x v="2"/>
    <s v="United States"/>
    <s v="Smyrna"/>
    <x v="32"/>
    <n v="30080"/>
    <s v="South"/>
    <s v="Office Supplies"/>
    <x v="10"/>
    <n v="342.37"/>
    <n v="7"/>
    <n v="0"/>
    <n v="160.91390000000001"/>
    <n v="0.47000000000000003"/>
  </r>
  <r>
    <x v="155"/>
    <x v="2"/>
    <x v="1"/>
    <s v="United States"/>
    <s v="Burlington"/>
    <x v="3"/>
    <n v="27217"/>
    <s v="South"/>
    <s v="Office Supplies"/>
    <x v="6"/>
    <n v="9.5519999999999996"/>
    <n v="3"/>
    <n v="0.2"/>
    <n v="1.5522"/>
    <n v="0.16250000000000001"/>
  </r>
  <r>
    <x v="150"/>
    <x v="1"/>
    <x v="1"/>
    <s v="United States"/>
    <s v="Aurora"/>
    <x v="10"/>
    <n v="60505"/>
    <s v="Central"/>
    <s v="Furniture"/>
    <x v="3"/>
    <n v="652.45000000000005"/>
    <n v="5"/>
    <n v="0.5"/>
    <n v="-430.61700000000002"/>
    <n v="-0.66"/>
  </r>
  <r>
    <x v="150"/>
    <x v="1"/>
    <x v="1"/>
    <s v="United States"/>
    <s v="Aurora"/>
    <x v="10"/>
    <n v="60505"/>
    <s v="Central"/>
    <s v="Furniture"/>
    <x v="3"/>
    <n v="66.644999999999996"/>
    <n v="3"/>
    <n v="0.5"/>
    <n v="-42.652799999999999"/>
    <n v="-0.64"/>
  </r>
  <r>
    <x v="20"/>
    <x v="2"/>
    <x v="0"/>
    <s v="United States"/>
    <s v="New York City"/>
    <x v="15"/>
    <n v="10035"/>
    <s v="East"/>
    <s v="Office Supplies"/>
    <x v="8"/>
    <n v="17.216000000000001"/>
    <n v="4"/>
    <n v="0.2"/>
    <n v="6.0255999999999998"/>
    <n v="0.35"/>
  </r>
  <r>
    <x v="20"/>
    <x v="2"/>
    <x v="0"/>
    <s v="United States"/>
    <s v="New York City"/>
    <x v="15"/>
    <n v="10035"/>
    <s v="East"/>
    <s v="Office Supplies"/>
    <x v="10"/>
    <n v="11.56"/>
    <n v="2"/>
    <n v="0"/>
    <n v="5.6643999999999997"/>
    <n v="0.48999999999999994"/>
  </r>
  <r>
    <x v="20"/>
    <x v="2"/>
    <x v="0"/>
    <s v="United States"/>
    <s v="New York City"/>
    <x v="15"/>
    <n v="10035"/>
    <s v="East"/>
    <s v="Technology"/>
    <x v="11"/>
    <n v="88.4"/>
    <n v="4"/>
    <n v="0"/>
    <n v="11.492000000000001"/>
    <n v="0.13"/>
  </r>
  <r>
    <x v="20"/>
    <x v="2"/>
    <x v="0"/>
    <s v="United States"/>
    <s v="New York City"/>
    <x v="15"/>
    <n v="10035"/>
    <s v="East"/>
    <s v="Office Supplies"/>
    <x v="10"/>
    <n v="6.48"/>
    <n v="1"/>
    <n v="0"/>
    <n v="3.1103999999999998"/>
    <n v="0.47999999999999993"/>
  </r>
  <r>
    <x v="243"/>
    <x v="1"/>
    <x v="2"/>
    <s v="United States"/>
    <s v="Salem"/>
    <x v="17"/>
    <n v="24153"/>
    <s v="South"/>
    <s v="Technology"/>
    <x v="7"/>
    <n v="21.8"/>
    <n v="2"/>
    <n v="0"/>
    <n v="6.1040000000000001"/>
    <n v="0.27999999999999997"/>
  </r>
  <r>
    <x v="243"/>
    <x v="1"/>
    <x v="2"/>
    <s v="United States"/>
    <s v="Salem"/>
    <x v="17"/>
    <n v="24153"/>
    <s v="South"/>
    <s v="Office Supplies"/>
    <x v="12"/>
    <n v="251.79"/>
    <n v="3"/>
    <n v="0"/>
    <n v="118.3413"/>
    <n v="0.47000000000000003"/>
  </r>
  <r>
    <x v="38"/>
    <x v="1"/>
    <x v="2"/>
    <s v="United States"/>
    <s v="Columbus"/>
    <x v="24"/>
    <n v="43229"/>
    <s v="East"/>
    <s v="Furniture"/>
    <x v="3"/>
    <n v="205.17599999999999"/>
    <n v="2"/>
    <n v="0.4"/>
    <n v="-58.133200000000002"/>
    <n v="-0.28333333333333338"/>
  </r>
  <r>
    <x v="38"/>
    <x v="1"/>
    <x v="2"/>
    <s v="United States"/>
    <s v="Columbus"/>
    <x v="24"/>
    <n v="43229"/>
    <s v="East"/>
    <s v="Office Supplies"/>
    <x v="10"/>
    <n v="419.4"/>
    <n v="5"/>
    <n v="0.2"/>
    <n v="146.79"/>
    <n v="0.35"/>
  </r>
  <r>
    <x v="10"/>
    <x v="2"/>
    <x v="2"/>
    <s v="United States"/>
    <s v="Philadelphia"/>
    <x v="9"/>
    <n v="19143"/>
    <s v="East"/>
    <s v="Office Supplies"/>
    <x v="14"/>
    <n v="10.304"/>
    <n v="1"/>
    <n v="0.2"/>
    <n v="-2.1896"/>
    <n v="-0.21249999999999999"/>
  </r>
  <r>
    <x v="10"/>
    <x v="2"/>
    <x v="2"/>
    <s v="United States"/>
    <s v="Philadelphia"/>
    <x v="9"/>
    <n v="19143"/>
    <s v="East"/>
    <s v="Furniture"/>
    <x v="3"/>
    <n v="154.76400000000001"/>
    <n v="3"/>
    <n v="0.4"/>
    <n v="-36.111600000000003"/>
    <n v="-0.23333333333333334"/>
  </r>
  <r>
    <x v="10"/>
    <x v="2"/>
    <x v="2"/>
    <s v="United States"/>
    <s v="Philadelphia"/>
    <x v="9"/>
    <n v="19143"/>
    <s v="East"/>
    <s v="Technology"/>
    <x v="11"/>
    <n v="116.78400000000001"/>
    <n v="2"/>
    <n v="0.2"/>
    <n v="21.896999999999998"/>
    <n v="0.18749999999999997"/>
  </r>
  <r>
    <x v="20"/>
    <x v="1"/>
    <x v="0"/>
    <s v="United States"/>
    <s v="New York City"/>
    <x v="15"/>
    <n v="10024"/>
    <s v="East"/>
    <s v="Office Supplies"/>
    <x v="6"/>
    <n v="75.48"/>
    <n v="2"/>
    <n v="0"/>
    <n v="19.6248"/>
    <n v="0.26"/>
  </r>
  <r>
    <x v="20"/>
    <x v="1"/>
    <x v="0"/>
    <s v="United States"/>
    <s v="New York City"/>
    <x v="15"/>
    <n v="10024"/>
    <s v="East"/>
    <s v="Furniture"/>
    <x v="5"/>
    <n v="39.979999999999997"/>
    <n v="2"/>
    <n v="0"/>
    <n v="9.9949999999999992"/>
    <n v="0.25"/>
  </r>
  <r>
    <x v="42"/>
    <x v="1"/>
    <x v="0"/>
    <s v="United States"/>
    <s v="Phoenix"/>
    <x v="16"/>
    <n v="85023"/>
    <s v="West"/>
    <s v="Furniture"/>
    <x v="3"/>
    <n v="393.16500000000002"/>
    <n v="3"/>
    <n v="0.5"/>
    <n v="-204.44579999999999"/>
    <n v="-0.51999999999999991"/>
  </r>
  <r>
    <x v="56"/>
    <x v="1"/>
    <x v="2"/>
    <s v="United States"/>
    <s v="Grand Prairie"/>
    <x v="5"/>
    <n v="75051"/>
    <s v="Central"/>
    <s v="Office Supplies"/>
    <x v="2"/>
    <n v="23.68"/>
    <n v="2"/>
    <n v="0.2"/>
    <n v="8.8800000000000008"/>
    <n v="0.37500000000000006"/>
  </r>
  <r>
    <x v="20"/>
    <x v="1"/>
    <x v="1"/>
    <s v="United States"/>
    <s v="New York City"/>
    <x v="15"/>
    <n v="10035"/>
    <s v="East"/>
    <s v="Furniture"/>
    <x v="1"/>
    <n v="408.00599999999997"/>
    <n v="2"/>
    <n v="0.1"/>
    <n v="72.534400000000005"/>
    <n v="0.17777777777777781"/>
  </r>
  <r>
    <x v="20"/>
    <x v="1"/>
    <x v="1"/>
    <s v="United States"/>
    <s v="New York City"/>
    <x v="15"/>
    <n v="10035"/>
    <s v="East"/>
    <s v="Furniture"/>
    <x v="5"/>
    <n v="165.28"/>
    <n v="4"/>
    <n v="0"/>
    <n v="14.8752"/>
    <n v="0.09"/>
  </r>
  <r>
    <x v="20"/>
    <x v="1"/>
    <x v="0"/>
    <s v="United States"/>
    <s v="New York City"/>
    <x v="15"/>
    <n v="10024"/>
    <s v="East"/>
    <s v="Office Supplies"/>
    <x v="8"/>
    <n v="334.76799999999997"/>
    <n v="7"/>
    <n v="0.2"/>
    <n v="108.7996"/>
    <n v="0.32500000000000001"/>
  </r>
  <r>
    <x v="127"/>
    <x v="0"/>
    <x v="2"/>
    <s v="United States"/>
    <s v="Costa Mesa"/>
    <x v="1"/>
    <n v="92627"/>
    <s v="West"/>
    <s v="Technology"/>
    <x v="11"/>
    <n v="239.97"/>
    <n v="3"/>
    <n v="0"/>
    <n v="26.396699999999999"/>
    <n v="0.11"/>
  </r>
  <r>
    <x v="127"/>
    <x v="0"/>
    <x v="2"/>
    <s v="United States"/>
    <s v="Costa Mesa"/>
    <x v="1"/>
    <n v="92627"/>
    <s v="West"/>
    <s v="Furniture"/>
    <x v="5"/>
    <n v="37.74"/>
    <n v="3"/>
    <n v="0"/>
    <n v="12.8316"/>
    <n v="0.33999999999999997"/>
  </r>
  <r>
    <x v="12"/>
    <x v="2"/>
    <x v="1"/>
    <s v="United States"/>
    <s v="Houston"/>
    <x v="5"/>
    <n v="77041"/>
    <s v="Central"/>
    <s v="Technology"/>
    <x v="7"/>
    <n v="946.34400000000005"/>
    <n v="7"/>
    <n v="0.2"/>
    <n v="118.29300000000001"/>
    <n v="0.125"/>
  </r>
  <r>
    <x v="12"/>
    <x v="2"/>
    <x v="1"/>
    <s v="United States"/>
    <s v="Houston"/>
    <x v="5"/>
    <n v="77041"/>
    <s v="Central"/>
    <s v="Technology"/>
    <x v="11"/>
    <n v="151.19999999999999"/>
    <n v="3"/>
    <n v="0.2"/>
    <n v="32.130000000000003"/>
    <n v="0.21250000000000002"/>
  </r>
  <r>
    <x v="12"/>
    <x v="2"/>
    <x v="1"/>
    <s v="United States"/>
    <s v="Houston"/>
    <x v="5"/>
    <n v="77041"/>
    <s v="Central"/>
    <s v="Furniture"/>
    <x v="5"/>
    <n v="4.9279999999999999"/>
    <n v="4"/>
    <n v="0.6"/>
    <n v="-1.4783999999999999"/>
    <n v="-0.3"/>
  </r>
  <r>
    <x v="134"/>
    <x v="1"/>
    <x v="1"/>
    <s v="United States"/>
    <s v="Mesa"/>
    <x v="16"/>
    <n v="85204"/>
    <s v="West"/>
    <s v="Office Supplies"/>
    <x v="10"/>
    <n v="86.272000000000006"/>
    <n v="4"/>
    <n v="0.2"/>
    <n v="31.273599999999998"/>
    <n v="0.36249999999999993"/>
  </r>
  <r>
    <x v="134"/>
    <x v="1"/>
    <x v="1"/>
    <s v="United States"/>
    <s v="Mesa"/>
    <x v="16"/>
    <n v="85204"/>
    <s v="West"/>
    <s v="Office Supplies"/>
    <x v="8"/>
    <n v="72.587999999999994"/>
    <n v="2"/>
    <n v="0.7"/>
    <n v="-48.392000000000003"/>
    <n v="-0.66666666666666674"/>
  </r>
  <r>
    <x v="134"/>
    <x v="1"/>
    <x v="1"/>
    <s v="United States"/>
    <s v="Mesa"/>
    <x v="16"/>
    <n v="85204"/>
    <s v="West"/>
    <s v="Office Supplies"/>
    <x v="9"/>
    <n v="60.671999999999997"/>
    <n v="2"/>
    <n v="0.2"/>
    <n v="14.409599999999999"/>
    <n v="0.23749999999999999"/>
  </r>
  <r>
    <x v="134"/>
    <x v="1"/>
    <x v="1"/>
    <s v="United States"/>
    <s v="Mesa"/>
    <x v="16"/>
    <n v="85204"/>
    <s v="West"/>
    <s v="Office Supplies"/>
    <x v="8"/>
    <n v="77.031000000000006"/>
    <n v="9"/>
    <n v="0.7"/>
    <n v="-59.057099999999998"/>
    <n v="-0.76666666666666661"/>
  </r>
  <r>
    <x v="134"/>
    <x v="1"/>
    <x v="1"/>
    <s v="United States"/>
    <s v="Mesa"/>
    <x v="16"/>
    <n v="85204"/>
    <s v="West"/>
    <s v="Office Supplies"/>
    <x v="4"/>
    <n v="119.904"/>
    <n v="6"/>
    <n v="0.2"/>
    <n v="-1.4987999999999999"/>
    <n v="-1.2499999999999999E-2"/>
  </r>
  <r>
    <x v="134"/>
    <x v="1"/>
    <x v="1"/>
    <s v="United States"/>
    <s v="Mesa"/>
    <x v="16"/>
    <n v="85204"/>
    <s v="West"/>
    <s v="Technology"/>
    <x v="7"/>
    <n v="263.95999999999998"/>
    <n v="5"/>
    <n v="0.2"/>
    <n v="23.096499999999999"/>
    <n v="8.7500000000000008E-2"/>
  </r>
  <r>
    <x v="134"/>
    <x v="1"/>
    <x v="1"/>
    <s v="United States"/>
    <s v="Mesa"/>
    <x v="16"/>
    <n v="85204"/>
    <s v="West"/>
    <s v="Office Supplies"/>
    <x v="4"/>
    <n v="363.64800000000002"/>
    <n v="4"/>
    <n v="0.2"/>
    <n v="-86.366399999999999"/>
    <n v="-0.23749999999999999"/>
  </r>
  <r>
    <x v="179"/>
    <x v="0"/>
    <x v="1"/>
    <s v="United States"/>
    <s v="Salinas"/>
    <x v="1"/>
    <n v="93905"/>
    <s v="West"/>
    <s v="Office Supplies"/>
    <x v="8"/>
    <n v="9.7279999999999998"/>
    <n v="2"/>
    <n v="0.2"/>
    <n v="3.2831999999999999"/>
    <n v="0.33750000000000002"/>
  </r>
  <r>
    <x v="179"/>
    <x v="0"/>
    <x v="1"/>
    <s v="United States"/>
    <s v="Salinas"/>
    <x v="1"/>
    <n v="93905"/>
    <s v="West"/>
    <s v="Office Supplies"/>
    <x v="12"/>
    <n v="14.75"/>
    <n v="5"/>
    <n v="0"/>
    <n v="7.08"/>
    <n v="0.48"/>
  </r>
  <r>
    <x v="179"/>
    <x v="0"/>
    <x v="1"/>
    <s v="United States"/>
    <s v="Salinas"/>
    <x v="1"/>
    <n v="93905"/>
    <s v="West"/>
    <s v="Office Supplies"/>
    <x v="8"/>
    <n v="29.8"/>
    <n v="5"/>
    <n v="0.2"/>
    <n v="9.3125"/>
    <n v="0.3125"/>
  </r>
  <r>
    <x v="179"/>
    <x v="0"/>
    <x v="1"/>
    <s v="United States"/>
    <s v="Salinas"/>
    <x v="1"/>
    <n v="93905"/>
    <s v="West"/>
    <s v="Office Supplies"/>
    <x v="2"/>
    <n v="427.42"/>
    <n v="14"/>
    <n v="0"/>
    <n v="196.61320000000001"/>
    <n v="0.46"/>
  </r>
  <r>
    <x v="38"/>
    <x v="1"/>
    <x v="0"/>
    <s v="United States"/>
    <s v="Columbus"/>
    <x v="24"/>
    <n v="43229"/>
    <s v="East"/>
    <s v="Technology"/>
    <x v="7"/>
    <n v="220.75200000000001"/>
    <n v="8"/>
    <n v="0.4"/>
    <n v="-40.471200000000003"/>
    <n v="-0.18333333333333335"/>
  </r>
  <r>
    <x v="229"/>
    <x v="0"/>
    <x v="0"/>
    <s v="United States"/>
    <s v="Florence"/>
    <x v="19"/>
    <n v="35630"/>
    <s v="South"/>
    <s v="Office Supplies"/>
    <x v="8"/>
    <n v="152.76"/>
    <n v="6"/>
    <n v="0"/>
    <n v="74.852400000000003"/>
    <n v="0.49000000000000005"/>
  </r>
  <r>
    <x v="229"/>
    <x v="0"/>
    <x v="0"/>
    <s v="United States"/>
    <s v="Florence"/>
    <x v="19"/>
    <n v="35630"/>
    <s v="South"/>
    <s v="Office Supplies"/>
    <x v="14"/>
    <n v="7.27"/>
    <n v="1"/>
    <n v="0"/>
    <n v="1.9629000000000001"/>
    <n v="0.27"/>
  </r>
  <r>
    <x v="229"/>
    <x v="0"/>
    <x v="0"/>
    <s v="United States"/>
    <s v="Florence"/>
    <x v="19"/>
    <n v="35630"/>
    <s v="South"/>
    <s v="Furniture"/>
    <x v="1"/>
    <n v="1819.86"/>
    <n v="14"/>
    <n v="0"/>
    <n v="163.78739999999999"/>
    <n v="0.09"/>
  </r>
  <r>
    <x v="4"/>
    <x v="1"/>
    <x v="0"/>
    <s v="United States"/>
    <s v="Seattle"/>
    <x v="4"/>
    <n v="98105"/>
    <s v="West"/>
    <s v="Office Supplies"/>
    <x v="10"/>
    <n v="33.9"/>
    <n v="5"/>
    <n v="0"/>
    <n v="15.593999999999999"/>
    <n v="0.46"/>
  </r>
  <r>
    <x v="244"/>
    <x v="1"/>
    <x v="0"/>
    <s v="United States"/>
    <s v="Parma"/>
    <x v="24"/>
    <n v="44134"/>
    <s v="East"/>
    <s v="Office Supplies"/>
    <x v="10"/>
    <n v="31.103999999999999"/>
    <n v="6"/>
    <n v="0.2"/>
    <n v="10.8864"/>
    <n v="0.35000000000000003"/>
  </r>
  <r>
    <x v="244"/>
    <x v="1"/>
    <x v="0"/>
    <s v="United States"/>
    <s v="Parma"/>
    <x v="24"/>
    <n v="44134"/>
    <s v="East"/>
    <s v="Office Supplies"/>
    <x v="6"/>
    <n v="5.2480000000000002"/>
    <n v="2"/>
    <n v="0.2"/>
    <n v="0.59040000000000004"/>
    <n v="0.1125"/>
  </r>
  <r>
    <x v="122"/>
    <x v="3"/>
    <x v="0"/>
    <s v="United States"/>
    <s v="Amarillo"/>
    <x v="5"/>
    <n v="79109"/>
    <s v="Central"/>
    <s v="Technology"/>
    <x v="11"/>
    <n v="263.88"/>
    <n v="3"/>
    <n v="0.2"/>
    <n v="42.880499999999998"/>
    <n v="0.16250000000000001"/>
  </r>
  <r>
    <x v="122"/>
    <x v="3"/>
    <x v="0"/>
    <s v="United States"/>
    <s v="Amarillo"/>
    <x v="5"/>
    <n v="79109"/>
    <s v="Central"/>
    <s v="Furniture"/>
    <x v="1"/>
    <n v="2453.4299999999998"/>
    <n v="5"/>
    <n v="0.3"/>
    <n v="-350.49"/>
    <n v="-0.14285714285714288"/>
  </r>
  <r>
    <x v="232"/>
    <x v="0"/>
    <x v="0"/>
    <s v="United States"/>
    <s v="Providence"/>
    <x v="34"/>
    <n v="2908"/>
    <s v="East"/>
    <s v="Office Supplies"/>
    <x v="8"/>
    <n v="29.7"/>
    <n v="5"/>
    <n v="0"/>
    <n v="13.365"/>
    <n v="0.45"/>
  </r>
  <r>
    <x v="232"/>
    <x v="0"/>
    <x v="0"/>
    <s v="United States"/>
    <s v="Providence"/>
    <x v="34"/>
    <n v="2908"/>
    <s v="East"/>
    <s v="Office Supplies"/>
    <x v="10"/>
    <n v="39.96"/>
    <n v="4"/>
    <n v="0"/>
    <n v="17.981999999999999"/>
    <n v="0.44999999999999996"/>
  </r>
  <r>
    <x v="8"/>
    <x v="0"/>
    <x v="0"/>
    <s v="United States"/>
    <s v="San Francisco"/>
    <x v="1"/>
    <n v="94110"/>
    <s v="West"/>
    <s v="Office Supplies"/>
    <x v="8"/>
    <n v="36.671999999999997"/>
    <n v="2"/>
    <n v="0.2"/>
    <n v="11.46"/>
    <n v="0.31250000000000006"/>
  </r>
  <r>
    <x v="109"/>
    <x v="2"/>
    <x v="1"/>
    <s v="United States"/>
    <s v="Richmond"/>
    <x v="0"/>
    <n v="40475"/>
    <s v="South"/>
    <s v="Office Supplies"/>
    <x v="10"/>
    <n v="13.76"/>
    <n v="2"/>
    <n v="0"/>
    <n v="6.3296000000000001"/>
    <n v="0.46"/>
  </r>
  <r>
    <x v="34"/>
    <x v="1"/>
    <x v="1"/>
    <s v="United States"/>
    <s v="Aurora"/>
    <x v="22"/>
    <n v="80013"/>
    <s v="West"/>
    <s v="Office Supplies"/>
    <x v="4"/>
    <n v="139.42400000000001"/>
    <n v="4"/>
    <n v="0.2"/>
    <n v="17.428000000000001"/>
    <n v="0.125"/>
  </r>
  <r>
    <x v="22"/>
    <x v="1"/>
    <x v="0"/>
    <s v="United States"/>
    <s v="Chicago"/>
    <x v="10"/>
    <n v="60623"/>
    <s v="Central"/>
    <s v="Technology"/>
    <x v="7"/>
    <n v="1979.9280000000001"/>
    <n v="9"/>
    <n v="0.2"/>
    <n v="148.49459999999999"/>
    <n v="7.4999999999999997E-2"/>
  </r>
  <r>
    <x v="22"/>
    <x v="2"/>
    <x v="2"/>
    <s v="United States"/>
    <s v="Chicago"/>
    <x v="10"/>
    <n v="60653"/>
    <s v="Central"/>
    <s v="Office Supplies"/>
    <x v="4"/>
    <n v="164.73599999999999"/>
    <n v="4"/>
    <n v="0.2"/>
    <n v="-39.1248"/>
    <n v="-0.23750000000000002"/>
  </r>
  <r>
    <x v="22"/>
    <x v="2"/>
    <x v="2"/>
    <s v="United States"/>
    <s v="Chicago"/>
    <x v="10"/>
    <n v="60653"/>
    <s v="Central"/>
    <s v="Furniture"/>
    <x v="1"/>
    <n v="470.30200000000002"/>
    <n v="7"/>
    <n v="0.3"/>
    <n v="-87.341800000000006"/>
    <n v="-0.18571428571428572"/>
  </r>
  <r>
    <x v="22"/>
    <x v="2"/>
    <x v="2"/>
    <s v="United States"/>
    <s v="Chicago"/>
    <x v="10"/>
    <n v="60653"/>
    <s v="Central"/>
    <s v="Technology"/>
    <x v="7"/>
    <n v="47.984000000000002"/>
    <n v="2"/>
    <n v="0.2"/>
    <n v="5.9980000000000002"/>
    <n v="0.125"/>
  </r>
  <r>
    <x v="10"/>
    <x v="2"/>
    <x v="1"/>
    <s v="United States"/>
    <s v="Philadelphia"/>
    <x v="9"/>
    <n v="19134"/>
    <s v="East"/>
    <s v="Office Supplies"/>
    <x v="8"/>
    <n v="2.5019999999999998"/>
    <n v="3"/>
    <n v="0.7"/>
    <n v="-1.7514000000000001"/>
    <n v="-0.70000000000000007"/>
  </r>
  <r>
    <x v="1"/>
    <x v="1"/>
    <x v="1"/>
    <s v="United States"/>
    <s v="Los Angeles"/>
    <x v="1"/>
    <n v="90008"/>
    <s v="West"/>
    <s v="Technology"/>
    <x v="7"/>
    <n v="88.751999999999995"/>
    <n v="3"/>
    <n v="0.2"/>
    <n v="11.093999999999999"/>
    <n v="0.125"/>
  </r>
  <r>
    <x v="42"/>
    <x v="2"/>
    <x v="0"/>
    <s v="United States"/>
    <s v="Phoenix"/>
    <x v="16"/>
    <n v="85023"/>
    <s v="West"/>
    <s v="Office Supplies"/>
    <x v="8"/>
    <n v="2.0249999999999999"/>
    <n v="1"/>
    <n v="0.7"/>
    <n v="-1.35"/>
    <n v="-0.66666666666666674"/>
  </r>
  <r>
    <x v="245"/>
    <x v="2"/>
    <x v="1"/>
    <s v="United States"/>
    <s v="Mobile"/>
    <x v="19"/>
    <n v="36608"/>
    <s v="South"/>
    <s v="Office Supplies"/>
    <x v="10"/>
    <n v="70.98"/>
    <n v="7"/>
    <n v="0"/>
    <n v="34.780200000000001"/>
    <n v="0.49"/>
  </r>
  <r>
    <x v="245"/>
    <x v="2"/>
    <x v="1"/>
    <s v="United States"/>
    <s v="Mobile"/>
    <x v="19"/>
    <n v="36608"/>
    <s v="South"/>
    <s v="Office Supplies"/>
    <x v="8"/>
    <n v="91.68"/>
    <n v="3"/>
    <n v="0"/>
    <n v="45.84"/>
    <n v="0.5"/>
  </r>
  <r>
    <x v="245"/>
    <x v="2"/>
    <x v="1"/>
    <s v="United States"/>
    <s v="Mobile"/>
    <x v="19"/>
    <n v="36608"/>
    <s v="South"/>
    <s v="Office Supplies"/>
    <x v="8"/>
    <n v="33.75"/>
    <n v="5"/>
    <n v="0"/>
    <n v="16.875"/>
    <n v="0.5"/>
  </r>
  <r>
    <x v="245"/>
    <x v="2"/>
    <x v="1"/>
    <s v="United States"/>
    <s v="Mobile"/>
    <x v="19"/>
    <n v="36608"/>
    <s v="South"/>
    <s v="Technology"/>
    <x v="15"/>
    <n v="3040"/>
    <n v="8"/>
    <n v="0"/>
    <n v="1459.2"/>
    <n v="0.48000000000000004"/>
  </r>
  <r>
    <x v="95"/>
    <x v="1"/>
    <x v="2"/>
    <s v="United States"/>
    <s v="Columbus"/>
    <x v="32"/>
    <n v="31907"/>
    <s v="South"/>
    <s v="Office Supplies"/>
    <x v="8"/>
    <n v="91.2"/>
    <n v="3"/>
    <n v="0"/>
    <n v="41.951999999999998"/>
    <n v="0.45999999999999996"/>
  </r>
  <r>
    <x v="95"/>
    <x v="1"/>
    <x v="2"/>
    <s v="United States"/>
    <s v="Columbus"/>
    <x v="32"/>
    <n v="31907"/>
    <s v="South"/>
    <s v="Furniture"/>
    <x v="3"/>
    <n v="452.94"/>
    <n v="3"/>
    <n v="0"/>
    <n v="67.941000000000003"/>
    <n v="0.15"/>
  </r>
  <r>
    <x v="246"/>
    <x v="1"/>
    <x v="1"/>
    <s v="United States"/>
    <s v="New Bedford"/>
    <x v="31"/>
    <n v="2740"/>
    <s v="East"/>
    <s v="Office Supplies"/>
    <x v="8"/>
    <n v="52.2"/>
    <n v="9"/>
    <n v="0"/>
    <n v="23.49"/>
    <n v="0.44999999999999996"/>
  </r>
  <r>
    <x v="247"/>
    <x v="1"/>
    <x v="1"/>
    <s v="United States"/>
    <s v="Irving"/>
    <x v="5"/>
    <n v="75061"/>
    <s v="Central"/>
    <s v="Office Supplies"/>
    <x v="2"/>
    <n v="15.936"/>
    <n v="4"/>
    <n v="0.2"/>
    <n v="5.1791999999999998"/>
    <n v="0.32500000000000001"/>
  </r>
  <r>
    <x v="237"/>
    <x v="3"/>
    <x v="0"/>
    <s v="United States"/>
    <s v="Middletown"/>
    <x v="29"/>
    <n v="6457"/>
    <s v="East"/>
    <s v="Furniture"/>
    <x v="5"/>
    <n v="27.46"/>
    <n v="2"/>
    <n v="0"/>
    <n v="9.8856000000000002"/>
    <n v="0.36"/>
  </r>
  <r>
    <x v="4"/>
    <x v="1"/>
    <x v="0"/>
    <s v="United States"/>
    <s v="Seattle"/>
    <x v="4"/>
    <n v="98103"/>
    <s v="West"/>
    <s v="Office Supplies"/>
    <x v="8"/>
    <n v="55.423999999999999"/>
    <n v="2"/>
    <n v="0.2"/>
    <n v="19.398399999999999"/>
    <n v="0.35"/>
  </r>
  <r>
    <x v="248"/>
    <x v="1"/>
    <x v="0"/>
    <s v="United States"/>
    <s v="Vineland"/>
    <x v="30"/>
    <n v="8360"/>
    <s v="East"/>
    <s v="Furniture"/>
    <x v="3"/>
    <n v="244.006"/>
    <n v="2"/>
    <n v="0.3"/>
    <n v="-31.372199999999999"/>
    <n v="-0.12857142857142856"/>
  </r>
  <r>
    <x v="74"/>
    <x v="2"/>
    <x v="1"/>
    <s v="United States"/>
    <s v="Pasadena"/>
    <x v="5"/>
    <n v="77506"/>
    <s v="Central"/>
    <s v="Technology"/>
    <x v="11"/>
    <n v="159.98400000000001"/>
    <n v="2"/>
    <n v="0.2"/>
    <n v="43.995600000000003"/>
    <n v="0.27500000000000002"/>
  </r>
  <r>
    <x v="74"/>
    <x v="2"/>
    <x v="1"/>
    <s v="United States"/>
    <s v="Pasadena"/>
    <x v="5"/>
    <n v="77506"/>
    <s v="Central"/>
    <s v="Furniture"/>
    <x v="1"/>
    <n v="1024.7159999999999"/>
    <n v="6"/>
    <n v="0.3"/>
    <n v="-29.2776"/>
    <n v="-2.8571428571428574E-2"/>
  </r>
  <r>
    <x v="20"/>
    <x v="2"/>
    <x v="1"/>
    <s v="United States"/>
    <s v="New York City"/>
    <x v="15"/>
    <n v="10009"/>
    <s v="East"/>
    <s v="Office Supplies"/>
    <x v="13"/>
    <n v="3.68"/>
    <n v="2"/>
    <n v="0"/>
    <n v="1.8031999999999999"/>
    <n v="0.48999999999999994"/>
  </r>
  <r>
    <x v="249"/>
    <x v="1"/>
    <x v="0"/>
    <s v="United States"/>
    <s v="Glendale"/>
    <x v="16"/>
    <n v="85301"/>
    <s v="West"/>
    <s v="Furniture"/>
    <x v="5"/>
    <n v="121.376"/>
    <n v="4"/>
    <n v="0.2"/>
    <n v="-3.0344000000000002"/>
    <n v="-2.5000000000000001E-2"/>
  </r>
  <r>
    <x v="249"/>
    <x v="1"/>
    <x v="0"/>
    <s v="United States"/>
    <s v="Glendale"/>
    <x v="16"/>
    <n v="85301"/>
    <s v="West"/>
    <s v="Technology"/>
    <x v="11"/>
    <n v="95.975999999999999"/>
    <n v="3"/>
    <n v="0.2"/>
    <n v="-10.7973"/>
    <n v="-0.1125"/>
  </r>
  <r>
    <x v="116"/>
    <x v="3"/>
    <x v="2"/>
    <s v="United States"/>
    <s v="Jacksonville"/>
    <x v="2"/>
    <n v="32216"/>
    <s v="South"/>
    <s v="Technology"/>
    <x v="11"/>
    <n v="255.96799999999999"/>
    <n v="4"/>
    <n v="0.2"/>
    <n v="31.995999999999999"/>
    <n v="0.125"/>
  </r>
  <r>
    <x v="68"/>
    <x v="1"/>
    <x v="1"/>
    <s v="United States"/>
    <s v="Detroit"/>
    <x v="12"/>
    <n v="48234"/>
    <s v="Central"/>
    <s v="Furniture"/>
    <x v="1"/>
    <n v="872.94"/>
    <n v="3"/>
    <n v="0"/>
    <n v="226.96440000000001"/>
    <n v="0.26"/>
  </r>
  <r>
    <x v="68"/>
    <x v="1"/>
    <x v="1"/>
    <s v="United States"/>
    <s v="Detroit"/>
    <x v="12"/>
    <n v="48234"/>
    <s v="Central"/>
    <s v="Office Supplies"/>
    <x v="8"/>
    <n v="41.54"/>
    <n v="2"/>
    <n v="0"/>
    <n v="19.523800000000001"/>
    <n v="0.47000000000000003"/>
  </r>
  <r>
    <x v="68"/>
    <x v="1"/>
    <x v="1"/>
    <s v="United States"/>
    <s v="Detroit"/>
    <x v="12"/>
    <n v="48234"/>
    <s v="Central"/>
    <s v="Office Supplies"/>
    <x v="10"/>
    <n v="12.96"/>
    <n v="2"/>
    <n v="0"/>
    <n v="6.2207999999999997"/>
    <n v="0.47999999999999993"/>
  </r>
  <r>
    <x v="10"/>
    <x v="0"/>
    <x v="1"/>
    <s v="United States"/>
    <s v="Philadelphia"/>
    <x v="9"/>
    <n v="19120"/>
    <s v="East"/>
    <s v="Office Supplies"/>
    <x v="6"/>
    <n v="6.8479999999999999"/>
    <n v="2"/>
    <n v="0.2"/>
    <n v="0.59919999999999995"/>
    <n v="8.7499999999999994E-2"/>
  </r>
  <r>
    <x v="1"/>
    <x v="1"/>
    <x v="1"/>
    <s v="United States"/>
    <s v="Los Angeles"/>
    <x v="1"/>
    <n v="90004"/>
    <s v="West"/>
    <s v="Office Supplies"/>
    <x v="2"/>
    <n v="8.67"/>
    <n v="3"/>
    <n v="0"/>
    <n v="4.0749000000000004"/>
    <n v="0.47000000000000003"/>
  </r>
  <r>
    <x v="12"/>
    <x v="3"/>
    <x v="0"/>
    <s v="United States"/>
    <s v="Houston"/>
    <x v="5"/>
    <n v="77036"/>
    <s v="Central"/>
    <s v="Furniture"/>
    <x v="5"/>
    <n v="6.6879999999999997"/>
    <n v="4"/>
    <n v="0.6"/>
    <n v="-4.0128000000000004"/>
    <n v="-0.60000000000000009"/>
  </r>
  <r>
    <x v="250"/>
    <x v="1"/>
    <x v="2"/>
    <s v="United States"/>
    <s v="Niagara Falls"/>
    <x v="15"/>
    <n v="14304"/>
    <s v="East"/>
    <s v="Office Supplies"/>
    <x v="6"/>
    <n v="17.28"/>
    <n v="6"/>
    <n v="0"/>
    <n v="5.0111999999999997"/>
    <n v="0.28999999999999998"/>
  </r>
  <r>
    <x v="250"/>
    <x v="1"/>
    <x v="2"/>
    <s v="United States"/>
    <s v="Niagara Falls"/>
    <x v="15"/>
    <n v="14304"/>
    <s v="East"/>
    <s v="Office Supplies"/>
    <x v="8"/>
    <n v="17.712"/>
    <n v="3"/>
    <n v="0.2"/>
    <n v="6.4206000000000003"/>
    <n v="0.36250000000000004"/>
  </r>
  <r>
    <x v="20"/>
    <x v="1"/>
    <x v="2"/>
    <s v="United States"/>
    <s v="New York City"/>
    <x v="15"/>
    <n v="10024"/>
    <s v="East"/>
    <s v="Office Supplies"/>
    <x v="2"/>
    <n v="28.91"/>
    <n v="7"/>
    <n v="0"/>
    <n v="13.2986"/>
    <n v="0.46"/>
  </r>
  <r>
    <x v="251"/>
    <x v="1"/>
    <x v="0"/>
    <s v="United States"/>
    <s v="Thomasville"/>
    <x v="3"/>
    <n v="27360"/>
    <s v="South"/>
    <s v="Office Supplies"/>
    <x v="14"/>
    <n v="52.136000000000003"/>
    <n v="7"/>
    <n v="0.2"/>
    <n v="5.8653000000000004"/>
    <n v="0.1125"/>
  </r>
  <r>
    <x v="252"/>
    <x v="2"/>
    <x v="0"/>
    <s v="United States"/>
    <s v="Westminster"/>
    <x v="1"/>
    <n v="92683"/>
    <s v="West"/>
    <s v="Technology"/>
    <x v="7"/>
    <n v="31.968"/>
    <n v="4"/>
    <n v="0.2"/>
    <n v="2.3976000000000002"/>
    <n v="7.5000000000000011E-2"/>
  </r>
  <r>
    <x v="8"/>
    <x v="1"/>
    <x v="0"/>
    <s v="United States"/>
    <s v="San Francisco"/>
    <x v="1"/>
    <n v="94122"/>
    <s v="West"/>
    <s v="Office Supplies"/>
    <x v="10"/>
    <n v="25.92"/>
    <n v="4"/>
    <n v="0"/>
    <n v="12.441599999999999"/>
    <n v="0.47999999999999993"/>
  </r>
  <r>
    <x v="8"/>
    <x v="1"/>
    <x v="0"/>
    <s v="United States"/>
    <s v="San Francisco"/>
    <x v="1"/>
    <n v="94122"/>
    <s v="West"/>
    <s v="Office Supplies"/>
    <x v="10"/>
    <n v="40.46"/>
    <n v="7"/>
    <n v="0"/>
    <n v="19.825399999999998"/>
    <n v="0.48999999999999994"/>
  </r>
  <r>
    <x v="8"/>
    <x v="1"/>
    <x v="0"/>
    <s v="United States"/>
    <s v="San Francisco"/>
    <x v="1"/>
    <n v="94122"/>
    <s v="West"/>
    <s v="Office Supplies"/>
    <x v="4"/>
    <n v="33.869999999999997"/>
    <n v="3"/>
    <n v="0"/>
    <n v="8.8062000000000005"/>
    <n v="0.26"/>
  </r>
  <r>
    <x v="253"/>
    <x v="0"/>
    <x v="0"/>
    <s v="United States"/>
    <s v="Jackson"/>
    <x v="18"/>
    <n v="38301"/>
    <s v="South"/>
    <s v="Office Supplies"/>
    <x v="6"/>
    <n v="9.7279999999999998"/>
    <n v="2"/>
    <n v="0.2"/>
    <n v="1.7023999999999999"/>
    <n v="0.17499999999999999"/>
  </r>
  <r>
    <x v="253"/>
    <x v="0"/>
    <x v="0"/>
    <s v="United States"/>
    <s v="Jackson"/>
    <x v="18"/>
    <n v="38301"/>
    <s v="South"/>
    <s v="Office Supplies"/>
    <x v="10"/>
    <n v="3.4239999999999999"/>
    <n v="1"/>
    <n v="0.2"/>
    <n v="1.07"/>
    <n v="0.3125"/>
  </r>
  <r>
    <x v="4"/>
    <x v="1"/>
    <x v="1"/>
    <s v="United States"/>
    <s v="Seattle"/>
    <x v="4"/>
    <n v="98115"/>
    <s v="West"/>
    <s v="Technology"/>
    <x v="11"/>
    <n v="177"/>
    <n v="3"/>
    <n v="0"/>
    <n v="30.09"/>
    <n v="0.17"/>
  </r>
  <r>
    <x v="20"/>
    <x v="1"/>
    <x v="0"/>
    <s v="United States"/>
    <s v="New York City"/>
    <x v="15"/>
    <n v="10035"/>
    <s v="East"/>
    <s v="Office Supplies"/>
    <x v="13"/>
    <n v="3.76"/>
    <n v="2"/>
    <n v="0"/>
    <n v="1.3160000000000001"/>
    <n v="0.35000000000000003"/>
  </r>
  <r>
    <x v="1"/>
    <x v="1"/>
    <x v="2"/>
    <s v="United States"/>
    <s v="Los Angeles"/>
    <x v="1"/>
    <n v="90008"/>
    <s v="West"/>
    <s v="Technology"/>
    <x v="7"/>
    <n v="1212.848"/>
    <n v="7"/>
    <n v="0.2"/>
    <n v="106.1242"/>
    <n v="8.7500000000000008E-2"/>
  </r>
  <r>
    <x v="1"/>
    <x v="1"/>
    <x v="2"/>
    <s v="United States"/>
    <s v="Los Angeles"/>
    <x v="1"/>
    <n v="90008"/>
    <s v="West"/>
    <s v="Technology"/>
    <x v="11"/>
    <n v="89.97"/>
    <n v="3"/>
    <n v="0"/>
    <n v="37.787399999999998"/>
    <n v="0.42"/>
  </r>
  <r>
    <x v="1"/>
    <x v="1"/>
    <x v="2"/>
    <s v="United States"/>
    <s v="Los Angeles"/>
    <x v="1"/>
    <n v="90008"/>
    <s v="West"/>
    <s v="Furniture"/>
    <x v="5"/>
    <n v="42.6"/>
    <n v="3"/>
    <n v="0"/>
    <n v="16.614000000000001"/>
    <n v="0.39"/>
  </r>
  <r>
    <x v="10"/>
    <x v="1"/>
    <x v="0"/>
    <s v="United States"/>
    <s v="Philadelphia"/>
    <x v="9"/>
    <n v="19143"/>
    <s v="East"/>
    <s v="Office Supplies"/>
    <x v="2"/>
    <n v="5.04"/>
    <n v="2"/>
    <n v="0.2"/>
    <n v="1.764"/>
    <n v="0.35"/>
  </r>
  <r>
    <x v="20"/>
    <x v="0"/>
    <x v="1"/>
    <s v="United States"/>
    <s v="New York City"/>
    <x v="15"/>
    <n v="10024"/>
    <s v="East"/>
    <s v="Office Supplies"/>
    <x v="12"/>
    <n v="62.96"/>
    <n v="4"/>
    <n v="0"/>
    <n v="28.332000000000001"/>
    <n v="0.45"/>
  </r>
  <r>
    <x v="20"/>
    <x v="1"/>
    <x v="1"/>
    <s v="United States"/>
    <s v="New York City"/>
    <x v="15"/>
    <n v="10035"/>
    <s v="East"/>
    <s v="Office Supplies"/>
    <x v="10"/>
    <n v="5.88"/>
    <n v="1"/>
    <n v="0"/>
    <n v="2.8812000000000002"/>
    <n v="0.49000000000000005"/>
  </r>
  <r>
    <x v="20"/>
    <x v="1"/>
    <x v="1"/>
    <s v="United States"/>
    <s v="New York City"/>
    <x v="15"/>
    <n v="10035"/>
    <s v="East"/>
    <s v="Furniture"/>
    <x v="1"/>
    <n v="977.29200000000003"/>
    <n v="6"/>
    <n v="0.1"/>
    <n v="173.74080000000001"/>
    <n v="0.17777777777777778"/>
  </r>
  <r>
    <x v="149"/>
    <x v="1"/>
    <x v="1"/>
    <s v="United States"/>
    <s v="Vancouver"/>
    <x v="4"/>
    <n v="98661"/>
    <s v="West"/>
    <s v="Furniture"/>
    <x v="5"/>
    <n v="9.64"/>
    <n v="2"/>
    <n v="0"/>
    <n v="3.6631999999999998"/>
    <n v="0.37999999999999995"/>
  </r>
  <r>
    <x v="95"/>
    <x v="0"/>
    <x v="0"/>
    <s v="United States"/>
    <s v="Columbus"/>
    <x v="32"/>
    <n v="31907"/>
    <s v="South"/>
    <s v="Office Supplies"/>
    <x v="6"/>
    <n v="40.049999999999997"/>
    <n v="3"/>
    <n v="0"/>
    <n v="11.214"/>
    <n v="0.28000000000000003"/>
  </r>
  <r>
    <x v="254"/>
    <x v="1"/>
    <x v="0"/>
    <s v="United States"/>
    <s v="Coppell"/>
    <x v="5"/>
    <n v="75019"/>
    <s v="Central"/>
    <s v="Office Supplies"/>
    <x v="6"/>
    <n v="10.192"/>
    <n v="7"/>
    <n v="0.2"/>
    <n v="3.1850000000000001"/>
    <n v="0.3125"/>
  </r>
  <r>
    <x v="254"/>
    <x v="1"/>
    <x v="0"/>
    <s v="United States"/>
    <s v="Coppell"/>
    <x v="5"/>
    <n v="75019"/>
    <s v="Central"/>
    <s v="Office Supplies"/>
    <x v="4"/>
    <n v="16.783999999999999"/>
    <n v="1"/>
    <n v="0.2"/>
    <n v="-0.20979999999999999"/>
    <n v="-1.2500000000000001E-2"/>
  </r>
  <r>
    <x v="254"/>
    <x v="1"/>
    <x v="0"/>
    <s v="United States"/>
    <s v="Coppell"/>
    <x v="5"/>
    <n v="75019"/>
    <s v="Central"/>
    <s v="Office Supplies"/>
    <x v="6"/>
    <n v="13.12"/>
    <n v="5"/>
    <n v="0.2"/>
    <n v="3.7719999999999998"/>
    <n v="0.28749999999999998"/>
  </r>
  <r>
    <x v="8"/>
    <x v="2"/>
    <x v="2"/>
    <s v="United States"/>
    <s v="San Francisco"/>
    <x v="1"/>
    <n v="94122"/>
    <s v="West"/>
    <s v="Office Supplies"/>
    <x v="8"/>
    <n v="18.16"/>
    <n v="5"/>
    <n v="0.2"/>
    <n v="6.5830000000000002"/>
    <n v="0.36249999999999999"/>
  </r>
  <r>
    <x v="93"/>
    <x v="1"/>
    <x v="0"/>
    <s v="United States"/>
    <s v="Austin"/>
    <x v="5"/>
    <n v="78745"/>
    <s v="Central"/>
    <s v="Office Supplies"/>
    <x v="10"/>
    <n v="16.056000000000001"/>
    <n v="3"/>
    <n v="0.2"/>
    <n v="5.8202999999999996"/>
    <n v="0.36249999999999993"/>
  </r>
  <r>
    <x v="93"/>
    <x v="1"/>
    <x v="0"/>
    <s v="United States"/>
    <s v="Austin"/>
    <x v="5"/>
    <n v="78745"/>
    <s v="Central"/>
    <s v="Office Supplies"/>
    <x v="10"/>
    <n v="223.05600000000001"/>
    <n v="9"/>
    <n v="0.2"/>
    <n v="69.704999999999998"/>
    <n v="0.3125"/>
  </r>
  <r>
    <x v="93"/>
    <x v="1"/>
    <x v="0"/>
    <s v="United States"/>
    <s v="Austin"/>
    <x v="5"/>
    <n v="78745"/>
    <s v="Central"/>
    <s v="Office Supplies"/>
    <x v="4"/>
    <n v="540.048"/>
    <n v="3"/>
    <n v="0.2"/>
    <n v="-47.254199999999997"/>
    <n v="-8.7499999999999994E-2"/>
  </r>
  <r>
    <x v="1"/>
    <x v="1"/>
    <x v="2"/>
    <s v="United States"/>
    <s v="Los Angeles"/>
    <x v="1"/>
    <n v="90045"/>
    <s v="West"/>
    <s v="Technology"/>
    <x v="7"/>
    <n v="33.520000000000003"/>
    <n v="2"/>
    <n v="0.2"/>
    <n v="3.3519999999999999"/>
    <n v="9.9999999999999992E-2"/>
  </r>
  <r>
    <x v="1"/>
    <x v="1"/>
    <x v="2"/>
    <s v="United States"/>
    <s v="Los Angeles"/>
    <x v="1"/>
    <n v="90045"/>
    <s v="West"/>
    <s v="Furniture"/>
    <x v="5"/>
    <n v="9.94"/>
    <n v="2"/>
    <n v="0"/>
    <n v="3.0813999999999999"/>
    <n v="0.31"/>
  </r>
  <r>
    <x v="1"/>
    <x v="1"/>
    <x v="2"/>
    <s v="United States"/>
    <s v="Los Angeles"/>
    <x v="1"/>
    <n v="90004"/>
    <s v="West"/>
    <s v="Office Supplies"/>
    <x v="6"/>
    <n v="6.72"/>
    <n v="4"/>
    <n v="0"/>
    <n v="3.36"/>
    <n v="0.5"/>
  </r>
  <r>
    <x v="1"/>
    <x v="1"/>
    <x v="2"/>
    <s v="United States"/>
    <s v="Los Angeles"/>
    <x v="1"/>
    <n v="90004"/>
    <s v="West"/>
    <s v="Furniture"/>
    <x v="3"/>
    <n v="1004.976"/>
    <n v="6"/>
    <n v="0.2"/>
    <n v="-175.8708"/>
    <n v="-0.17500000000000002"/>
  </r>
  <r>
    <x v="20"/>
    <x v="1"/>
    <x v="0"/>
    <s v="United States"/>
    <s v="New York City"/>
    <x v="15"/>
    <n v="10024"/>
    <s v="East"/>
    <s v="Office Supplies"/>
    <x v="8"/>
    <n v="17.88"/>
    <n v="3"/>
    <n v="0.2"/>
    <n v="5.5875000000000004"/>
    <n v="0.31250000000000006"/>
  </r>
  <r>
    <x v="95"/>
    <x v="1"/>
    <x v="0"/>
    <s v="United States"/>
    <s v="Columbus"/>
    <x v="32"/>
    <n v="31907"/>
    <s v="South"/>
    <s v="Technology"/>
    <x v="15"/>
    <n v="396"/>
    <n v="4"/>
    <n v="0"/>
    <n v="190.08"/>
    <n v="0.48000000000000004"/>
  </r>
  <r>
    <x v="172"/>
    <x v="3"/>
    <x v="2"/>
    <s v="United States"/>
    <s v="Omaha"/>
    <x v="8"/>
    <n v="68104"/>
    <s v="Central"/>
    <s v="Office Supplies"/>
    <x v="8"/>
    <n v="34.5"/>
    <n v="3"/>
    <n v="0"/>
    <n v="15.525"/>
    <n v="0.45"/>
  </r>
  <r>
    <x v="1"/>
    <x v="2"/>
    <x v="0"/>
    <s v="United States"/>
    <s v="Los Angeles"/>
    <x v="1"/>
    <n v="90036"/>
    <s v="West"/>
    <s v="Furniture"/>
    <x v="5"/>
    <n v="8.36"/>
    <n v="2"/>
    <n v="0"/>
    <n v="3.0095999999999998"/>
    <n v="0.36"/>
  </r>
  <r>
    <x v="255"/>
    <x v="1"/>
    <x v="1"/>
    <s v="United States"/>
    <s v="Pomona"/>
    <x v="1"/>
    <n v="91767"/>
    <s v="West"/>
    <s v="Office Supplies"/>
    <x v="6"/>
    <n v="385.6"/>
    <n v="8"/>
    <n v="0"/>
    <n v="111.824"/>
    <n v="0.28999999999999998"/>
  </r>
  <r>
    <x v="255"/>
    <x v="1"/>
    <x v="1"/>
    <s v="United States"/>
    <s v="Pomona"/>
    <x v="1"/>
    <n v="91767"/>
    <s v="West"/>
    <s v="Office Supplies"/>
    <x v="6"/>
    <n v="35.82"/>
    <n v="9"/>
    <n v="0"/>
    <n v="11.820600000000001"/>
    <n v="0.33"/>
  </r>
  <r>
    <x v="62"/>
    <x v="1"/>
    <x v="0"/>
    <s v="United States"/>
    <s v="Dallas"/>
    <x v="5"/>
    <n v="75220"/>
    <s v="Central"/>
    <s v="Office Supplies"/>
    <x v="4"/>
    <n v="200.06399999999999"/>
    <n v="3"/>
    <n v="0.2"/>
    <n v="12.504"/>
    <n v="6.25E-2"/>
  </r>
  <r>
    <x v="62"/>
    <x v="1"/>
    <x v="0"/>
    <s v="United States"/>
    <s v="Dallas"/>
    <x v="5"/>
    <n v="75220"/>
    <s v="Central"/>
    <s v="Office Supplies"/>
    <x v="8"/>
    <n v="21.38"/>
    <n v="5"/>
    <n v="0.8"/>
    <n v="-33.139000000000003"/>
    <n v="-1.5500000000000003"/>
  </r>
  <r>
    <x v="62"/>
    <x v="1"/>
    <x v="0"/>
    <s v="United States"/>
    <s v="Dallas"/>
    <x v="5"/>
    <n v="75220"/>
    <s v="Central"/>
    <s v="Office Supplies"/>
    <x v="8"/>
    <n v="6.7439999999999998"/>
    <n v="4"/>
    <n v="0.8"/>
    <n v="-11.4648"/>
    <n v="-1.7000000000000002"/>
  </r>
  <r>
    <x v="10"/>
    <x v="1"/>
    <x v="0"/>
    <s v="United States"/>
    <s v="Philadelphia"/>
    <x v="9"/>
    <n v="19120"/>
    <s v="East"/>
    <s v="Furniture"/>
    <x v="1"/>
    <n v="63.686"/>
    <n v="1"/>
    <n v="0.3"/>
    <n v="-9.0980000000000008"/>
    <n v="-0.14285714285714288"/>
  </r>
  <r>
    <x v="256"/>
    <x v="0"/>
    <x v="0"/>
    <s v="United States"/>
    <s v="North Las Vegas"/>
    <x v="33"/>
    <n v="89031"/>
    <s v="West"/>
    <s v="Furniture"/>
    <x v="3"/>
    <n v="1669.6"/>
    <n v="4"/>
    <n v="0"/>
    <n v="116.872"/>
    <n v="7.0000000000000007E-2"/>
  </r>
  <r>
    <x v="4"/>
    <x v="0"/>
    <x v="0"/>
    <s v="United States"/>
    <s v="Seattle"/>
    <x v="4"/>
    <n v="98105"/>
    <s v="West"/>
    <s v="Office Supplies"/>
    <x v="8"/>
    <n v="83.84"/>
    <n v="2"/>
    <n v="0.2"/>
    <n v="27.248000000000001"/>
    <n v="0.32500000000000001"/>
  </r>
  <r>
    <x v="4"/>
    <x v="0"/>
    <x v="0"/>
    <s v="United States"/>
    <s v="Seattle"/>
    <x v="4"/>
    <n v="98105"/>
    <s v="West"/>
    <s v="Office Supplies"/>
    <x v="8"/>
    <n v="13.272"/>
    <n v="3"/>
    <n v="0.2"/>
    <n v="4.3133999999999997"/>
    <n v="0.32499999999999996"/>
  </r>
  <r>
    <x v="8"/>
    <x v="0"/>
    <x v="1"/>
    <s v="United States"/>
    <s v="San Francisco"/>
    <x v="1"/>
    <n v="94110"/>
    <s v="West"/>
    <s v="Office Supplies"/>
    <x v="8"/>
    <n v="21.335999999999999"/>
    <n v="7"/>
    <n v="0.2"/>
    <n v="7.7343000000000002"/>
    <n v="0.36250000000000004"/>
  </r>
  <r>
    <x v="22"/>
    <x v="1"/>
    <x v="2"/>
    <s v="United States"/>
    <s v="Chicago"/>
    <x v="10"/>
    <n v="60610"/>
    <s v="Central"/>
    <s v="Office Supplies"/>
    <x v="6"/>
    <n v="16.52"/>
    <n v="5"/>
    <n v="0.2"/>
    <n v="2.0649999999999999"/>
    <n v="0.125"/>
  </r>
  <r>
    <x v="98"/>
    <x v="1"/>
    <x v="0"/>
    <s v="United States"/>
    <s v="Tucson"/>
    <x v="16"/>
    <n v="85705"/>
    <s v="West"/>
    <s v="Furniture"/>
    <x v="5"/>
    <n v="206.11199999999999"/>
    <n v="6"/>
    <n v="0.2"/>
    <n v="48.951599999999999"/>
    <n v="0.23749999999999999"/>
  </r>
  <r>
    <x v="98"/>
    <x v="1"/>
    <x v="0"/>
    <s v="United States"/>
    <s v="Tucson"/>
    <x v="16"/>
    <n v="85705"/>
    <s v="West"/>
    <s v="Office Supplies"/>
    <x v="10"/>
    <n v="19.920000000000002"/>
    <n v="5"/>
    <n v="0.2"/>
    <n v="6.7229999999999999"/>
    <n v="0.33749999999999997"/>
  </r>
  <r>
    <x v="98"/>
    <x v="1"/>
    <x v="0"/>
    <s v="United States"/>
    <s v="Tucson"/>
    <x v="16"/>
    <n v="85705"/>
    <s v="West"/>
    <s v="Office Supplies"/>
    <x v="10"/>
    <n v="198.27199999999999"/>
    <n v="8"/>
    <n v="0.2"/>
    <n v="61.96"/>
    <n v="0.3125"/>
  </r>
  <r>
    <x v="98"/>
    <x v="1"/>
    <x v="0"/>
    <s v="United States"/>
    <s v="Tucson"/>
    <x v="16"/>
    <n v="85705"/>
    <s v="West"/>
    <s v="Office Supplies"/>
    <x v="4"/>
    <n v="247.10400000000001"/>
    <n v="6"/>
    <n v="0.2"/>
    <n v="-58.687199999999997"/>
    <n v="-0.23749999999999999"/>
  </r>
  <r>
    <x v="98"/>
    <x v="1"/>
    <x v="0"/>
    <s v="United States"/>
    <s v="Tucson"/>
    <x v="16"/>
    <n v="85705"/>
    <s v="West"/>
    <s v="Office Supplies"/>
    <x v="6"/>
    <n v="86.304000000000002"/>
    <n v="6"/>
    <n v="0.2"/>
    <n v="9.7091999999999992"/>
    <n v="0.11249999999999999"/>
  </r>
  <r>
    <x v="257"/>
    <x v="1"/>
    <x v="0"/>
    <s v="United States"/>
    <s v="Allentown"/>
    <x v="9"/>
    <n v="18103"/>
    <s v="East"/>
    <s v="Office Supplies"/>
    <x v="6"/>
    <n v="4.16"/>
    <n v="2"/>
    <n v="0.2"/>
    <n v="0.36399999999999999"/>
    <n v="8.7499999999999994E-2"/>
  </r>
  <r>
    <x v="257"/>
    <x v="1"/>
    <x v="0"/>
    <s v="United States"/>
    <s v="Allentown"/>
    <x v="9"/>
    <n v="18103"/>
    <s v="East"/>
    <s v="Furniture"/>
    <x v="5"/>
    <n v="11.648"/>
    <n v="2"/>
    <n v="0.2"/>
    <n v="3.3488000000000002"/>
    <n v="0.28750000000000003"/>
  </r>
  <r>
    <x v="258"/>
    <x v="0"/>
    <x v="1"/>
    <s v="United States"/>
    <s v="Newark"/>
    <x v="13"/>
    <n v="19711"/>
    <s v="East"/>
    <s v="Office Supplies"/>
    <x v="13"/>
    <n v="26.18"/>
    <n v="7"/>
    <n v="0"/>
    <n v="0.52359999999999995"/>
    <n v="1.9999999999999997E-2"/>
  </r>
  <r>
    <x v="258"/>
    <x v="0"/>
    <x v="1"/>
    <s v="United States"/>
    <s v="Newark"/>
    <x v="13"/>
    <n v="19711"/>
    <s v="East"/>
    <s v="Office Supplies"/>
    <x v="10"/>
    <n v="7.3"/>
    <n v="2"/>
    <n v="0"/>
    <n v="3.431"/>
    <n v="0.47000000000000003"/>
  </r>
  <r>
    <x v="106"/>
    <x v="1"/>
    <x v="1"/>
    <s v="United States"/>
    <s v="Miami"/>
    <x v="2"/>
    <n v="33142"/>
    <s v="South"/>
    <s v="Office Supplies"/>
    <x v="10"/>
    <n v="74.352000000000004"/>
    <n v="3"/>
    <n v="0.2"/>
    <n v="23.234999999999999"/>
    <n v="0.3125"/>
  </r>
  <r>
    <x v="259"/>
    <x v="1"/>
    <x v="0"/>
    <s v="United States"/>
    <s v="Tempe"/>
    <x v="16"/>
    <n v="85281"/>
    <s v="West"/>
    <s v="Office Supplies"/>
    <x v="4"/>
    <n v="10.744"/>
    <n v="1"/>
    <n v="0.2"/>
    <n v="0.80579999999999996"/>
    <n v="7.4999999999999997E-2"/>
  </r>
  <r>
    <x v="259"/>
    <x v="1"/>
    <x v="0"/>
    <s v="United States"/>
    <s v="Tempe"/>
    <x v="16"/>
    <n v="85281"/>
    <s v="West"/>
    <s v="Office Supplies"/>
    <x v="13"/>
    <n v="8.3759999999999994"/>
    <n v="3"/>
    <n v="0.2"/>
    <n v="2.7222"/>
    <n v="0.32500000000000001"/>
  </r>
  <r>
    <x v="20"/>
    <x v="1"/>
    <x v="1"/>
    <s v="United States"/>
    <s v="New York City"/>
    <x v="15"/>
    <n v="10035"/>
    <s v="East"/>
    <s v="Office Supplies"/>
    <x v="4"/>
    <n v="212.88"/>
    <n v="6"/>
    <n v="0"/>
    <n v="0"/>
    <n v="0"/>
  </r>
  <r>
    <x v="260"/>
    <x v="1"/>
    <x v="2"/>
    <s v="United States"/>
    <s v="Laguna Niguel"/>
    <x v="1"/>
    <n v="92677"/>
    <s v="West"/>
    <s v="Furniture"/>
    <x v="0"/>
    <n v="203.983"/>
    <n v="2"/>
    <n v="0.15"/>
    <n v="16.7986"/>
    <n v="8.2352941176470587E-2"/>
  </r>
  <r>
    <x v="261"/>
    <x v="1"/>
    <x v="1"/>
    <s v="United States"/>
    <s v="Bridgeton"/>
    <x v="30"/>
    <n v="8302"/>
    <s v="East"/>
    <s v="Office Supplies"/>
    <x v="4"/>
    <n v="40.74"/>
    <n v="3"/>
    <n v="0"/>
    <n v="0.40739999999999998"/>
    <n v="9.9999999999999985E-3"/>
  </r>
  <r>
    <x v="261"/>
    <x v="1"/>
    <x v="1"/>
    <s v="United States"/>
    <s v="Bridgeton"/>
    <x v="30"/>
    <n v="8302"/>
    <s v="East"/>
    <s v="Office Supplies"/>
    <x v="9"/>
    <n v="11.67"/>
    <n v="3"/>
    <n v="0"/>
    <n v="3.0341999999999998"/>
    <n v="0.26"/>
  </r>
  <r>
    <x v="262"/>
    <x v="0"/>
    <x v="0"/>
    <s v="United States"/>
    <s v="Everett"/>
    <x v="31"/>
    <n v="2149"/>
    <s v="East"/>
    <s v="Technology"/>
    <x v="7"/>
    <n v="39.99"/>
    <n v="1"/>
    <n v="0"/>
    <n v="11.597099999999999"/>
    <n v="0.28999999999999998"/>
  </r>
  <r>
    <x v="262"/>
    <x v="0"/>
    <x v="0"/>
    <s v="United States"/>
    <s v="Everett"/>
    <x v="31"/>
    <n v="2149"/>
    <s v="East"/>
    <s v="Office Supplies"/>
    <x v="6"/>
    <n v="16.28"/>
    <n v="2"/>
    <n v="0"/>
    <n v="6.5119999999999996"/>
    <n v="0.39999999999999997"/>
  </r>
  <r>
    <x v="262"/>
    <x v="0"/>
    <x v="0"/>
    <s v="United States"/>
    <s v="Everett"/>
    <x v="31"/>
    <n v="2149"/>
    <s v="East"/>
    <s v="Furniture"/>
    <x v="0"/>
    <n v="782.94"/>
    <n v="3"/>
    <n v="0"/>
    <n v="203.56440000000001"/>
    <n v="0.26"/>
  </r>
  <r>
    <x v="262"/>
    <x v="0"/>
    <x v="0"/>
    <s v="United States"/>
    <s v="Everett"/>
    <x v="31"/>
    <n v="2149"/>
    <s v="East"/>
    <s v="Office Supplies"/>
    <x v="8"/>
    <n v="242.48"/>
    <n v="7"/>
    <n v="0"/>
    <n v="116.3904"/>
    <n v="0.48000000000000004"/>
  </r>
  <r>
    <x v="38"/>
    <x v="0"/>
    <x v="0"/>
    <s v="United States"/>
    <s v="Columbus"/>
    <x v="24"/>
    <n v="43229"/>
    <s v="East"/>
    <s v="Furniture"/>
    <x v="5"/>
    <n v="8.32"/>
    <n v="5"/>
    <n v="0.2"/>
    <n v="2.2879999999999998"/>
    <n v="0.27499999999999997"/>
  </r>
  <r>
    <x v="38"/>
    <x v="0"/>
    <x v="0"/>
    <s v="United States"/>
    <s v="Columbus"/>
    <x v="24"/>
    <n v="43229"/>
    <s v="East"/>
    <s v="Office Supplies"/>
    <x v="13"/>
    <n v="10.464"/>
    <n v="6"/>
    <n v="0.2"/>
    <n v="1.7003999999999999"/>
    <n v="0.16249999999999998"/>
  </r>
  <r>
    <x v="73"/>
    <x v="1"/>
    <x v="2"/>
    <s v="United States"/>
    <s v="San Diego"/>
    <x v="1"/>
    <n v="92024"/>
    <s v="West"/>
    <s v="Office Supplies"/>
    <x v="8"/>
    <n v="82.896000000000001"/>
    <n v="3"/>
    <n v="0.2"/>
    <n v="29.0136"/>
    <n v="0.35"/>
  </r>
  <r>
    <x v="73"/>
    <x v="1"/>
    <x v="2"/>
    <s v="United States"/>
    <s v="San Diego"/>
    <x v="1"/>
    <n v="92024"/>
    <s v="West"/>
    <s v="Office Supplies"/>
    <x v="10"/>
    <n v="34.24"/>
    <n v="4"/>
    <n v="0"/>
    <n v="16.0928"/>
    <n v="0.47"/>
  </r>
  <r>
    <x v="263"/>
    <x v="0"/>
    <x v="1"/>
    <s v="United States"/>
    <s v="Watertown"/>
    <x v="15"/>
    <n v="13601"/>
    <s v="East"/>
    <s v="Furniture"/>
    <x v="0"/>
    <n v="1573.4880000000001"/>
    <n v="7"/>
    <n v="0.2"/>
    <n v="196.68600000000001"/>
    <n v="0.125"/>
  </r>
  <r>
    <x v="52"/>
    <x v="1"/>
    <x v="1"/>
    <s v="United States"/>
    <s v="San Antonio"/>
    <x v="5"/>
    <n v="78207"/>
    <s v="Central"/>
    <s v="Office Supplies"/>
    <x v="10"/>
    <n v="335.52"/>
    <n v="4"/>
    <n v="0.2"/>
    <n v="117.432"/>
    <n v="0.35000000000000003"/>
  </r>
  <r>
    <x v="52"/>
    <x v="1"/>
    <x v="1"/>
    <s v="United States"/>
    <s v="San Antonio"/>
    <x v="5"/>
    <n v="78207"/>
    <s v="Central"/>
    <s v="Office Supplies"/>
    <x v="8"/>
    <n v="23.911999999999999"/>
    <n v="2"/>
    <n v="0.8"/>
    <n v="-40.650399999999998"/>
    <n v="-1.7"/>
  </r>
  <r>
    <x v="52"/>
    <x v="1"/>
    <x v="1"/>
    <s v="United States"/>
    <s v="San Antonio"/>
    <x v="5"/>
    <n v="78207"/>
    <s v="Central"/>
    <s v="Office Supplies"/>
    <x v="4"/>
    <n v="27.056000000000001"/>
    <n v="2"/>
    <n v="0.2"/>
    <n v="2.3673999999999999"/>
    <n v="8.7499999999999994E-2"/>
  </r>
  <r>
    <x v="20"/>
    <x v="2"/>
    <x v="0"/>
    <s v="United States"/>
    <s v="New York City"/>
    <x v="15"/>
    <n v="10011"/>
    <s v="East"/>
    <s v="Technology"/>
    <x v="16"/>
    <n v="559.99199999999996"/>
    <n v="1"/>
    <n v="0.2"/>
    <n v="174.9975"/>
    <n v="0.3125"/>
  </r>
  <r>
    <x v="12"/>
    <x v="0"/>
    <x v="2"/>
    <s v="United States"/>
    <s v="Houston"/>
    <x v="5"/>
    <n v="77095"/>
    <s v="Central"/>
    <s v="Office Supplies"/>
    <x v="9"/>
    <n v="9.3239999999999998"/>
    <n v="6"/>
    <n v="0.8"/>
    <n v="-24.708600000000001"/>
    <n v="-2.65"/>
  </r>
  <r>
    <x v="73"/>
    <x v="1"/>
    <x v="0"/>
    <s v="United States"/>
    <s v="San Diego"/>
    <x v="1"/>
    <n v="92024"/>
    <s v="West"/>
    <s v="Office Supplies"/>
    <x v="10"/>
    <n v="111.96"/>
    <n v="2"/>
    <n v="0"/>
    <n v="54.860399999999998"/>
    <n v="0.49"/>
  </r>
  <r>
    <x v="264"/>
    <x v="2"/>
    <x v="2"/>
    <s v="United States"/>
    <s v="Appleton"/>
    <x v="6"/>
    <n v="54915"/>
    <s v="Central"/>
    <s v="Office Supplies"/>
    <x v="2"/>
    <n v="21.56"/>
    <n v="7"/>
    <n v="0"/>
    <n v="10.348800000000001"/>
    <n v="0.48000000000000004"/>
  </r>
  <r>
    <x v="109"/>
    <x v="1"/>
    <x v="0"/>
    <s v="United States"/>
    <s v="Richmond"/>
    <x v="0"/>
    <n v="40475"/>
    <s v="South"/>
    <s v="Office Supplies"/>
    <x v="8"/>
    <n v="124.75"/>
    <n v="5"/>
    <n v="0"/>
    <n v="57.384999999999998"/>
    <n v="0.45999999999999996"/>
  </r>
  <r>
    <x v="265"/>
    <x v="1"/>
    <x v="1"/>
    <s v="United States"/>
    <s v="Bellevue"/>
    <x v="4"/>
    <n v="98006"/>
    <s v="West"/>
    <s v="Office Supplies"/>
    <x v="6"/>
    <n v="5.28"/>
    <n v="3"/>
    <n v="0"/>
    <n v="1.5311999999999999"/>
    <n v="0.28999999999999998"/>
  </r>
  <r>
    <x v="228"/>
    <x v="1"/>
    <x v="0"/>
    <s v="United States"/>
    <s v="Long Beach"/>
    <x v="15"/>
    <n v="11561"/>
    <s v="East"/>
    <s v="Technology"/>
    <x v="11"/>
    <n v="91.96"/>
    <n v="4"/>
    <n v="0"/>
    <n v="39.5428"/>
    <n v="0.43000000000000005"/>
  </r>
  <r>
    <x v="10"/>
    <x v="1"/>
    <x v="0"/>
    <s v="United States"/>
    <s v="Philadelphia"/>
    <x v="9"/>
    <n v="19140"/>
    <s v="East"/>
    <s v="Office Supplies"/>
    <x v="12"/>
    <n v="9.3439999999999994"/>
    <n v="1"/>
    <n v="0.2"/>
    <n v="3.504"/>
    <n v="0.375"/>
  </r>
  <r>
    <x v="10"/>
    <x v="1"/>
    <x v="0"/>
    <s v="United States"/>
    <s v="Philadelphia"/>
    <x v="9"/>
    <n v="19140"/>
    <s v="East"/>
    <s v="Office Supplies"/>
    <x v="6"/>
    <n v="79.36"/>
    <n v="5"/>
    <n v="0.2"/>
    <n v="9.92"/>
    <n v="0.125"/>
  </r>
  <r>
    <x v="4"/>
    <x v="0"/>
    <x v="0"/>
    <s v="United States"/>
    <s v="Seattle"/>
    <x v="4"/>
    <n v="98103"/>
    <s v="West"/>
    <s v="Furniture"/>
    <x v="3"/>
    <n v="171.96"/>
    <n v="2"/>
    <n v="0"/>
    <n v="44.709600000000002"/>
    <n v="0.26"/>
  </r>
  <r>
    <x v="4"/>
    <x v="1"/>
    <x v="1"/>
    <s v="United States"/>
    <s v="Seattle"/>
    <x v="4"/>
    <n v="98103"/>
    <s v="West"/>
    <s v="Office Supplies"/>
    <x v="8"/>
    <n v="35.351999999999997"/>
    <n v="9"/>
    <n v="0.2"/>
    <n v="12.815099999999999"/>
    <n v="0.36249999999999999"/>
  </r>
  <r>
    <x v="8"/>
    <x v="1"/>
    <x v="2"/>
    <s v="United States"/>
    <s v="San Francisco"/>
    <x v="1"/>
    <n v="94109"/>
    <s v="West"/>
    <s v="Office Supplies"/>
    <x v="2"/>
    <n v="18.899999999999999"/>
    <n v="6"/>
    <n v="0"/>
    <n v="9.0719999999999992"/>
    <n v="0.48"/>
  </r>
  <r>
    <x v="4"/>
    <x v="2"/>
    <x v="2"/>
    <s v="United States"/>
    <s v="Seattle"/>
    <x v="4"/>
    <n v="98115"/>
    <s v="West"/>
    <s v="Office Supplies"/>
    <x v="6"/>
    <n v="2.78"/>
    <n v="1"/>
    <n v="0"/>
    <n v="0.7228"/>
    <n v="0.26"/>
  </r>
  <r>
    <x v="20"/>
    <x v="3"/>
    <x v="0"/>
    <s v="United States"/>
    <s v="New York City"/>
    <x v="15"/>
    <n v="10011"/>
    <s v="East"/>
    <s v="Furniture"/>
    <x v="3"/>
    <n v="1044.6300000000001"/>
    <n v="5"/>
    <n v="0.4"/>
    <n v="-295.9785"/>
    <n v="-0.28333333333333333"/>
  </r>
  <r>
    <x v="10"/>
    <x v="3"/>
    <x v="0"/>
    <s v="United States"/>
    <s v="Philadelphia"/>
    <x v="9"/>
    <n v="19134"/>
    <s v="East"/>
    <s v="Office Supplies"/>
    <x v="10"/>
    <n v="11.352"/>
    <n v="3"/>
    <n v="0.2"/>
    <n v="4.1151"/>
    <n v="0.36249999999999999"/>
  </r>
  <r>
    <x v="29"/>
    <x v="3"/>
    <x v="0"/>
    <s v="United States"/>
    <s v="Columbia"/>
    <x v="20"/>
    <n v="29203"/>
    <s v="South"/>
    <s v="Office Supplies"/>
    <x v="4"/>
    <n v="354.9"/>
    <n v="5"/>
    <n v="0"/>
    <n v="17.745000000000001"/>
    <n v="0.05"/>
  </r>
  <r>
    <x v="4"/>
    <x v="1"/>
    <x v="2"/>
    <s v="United States"/>
    <s v="Seattle"/>
    <x v="4"/>
    <n v="98105"/>
    <s v="West"/>
    <s v="Technology"/>
    <x v="7"/>
    <n v="453.57600000000002"/>
    <n v="3"/>
    <n v="0.2"/>
    <n v="39.687899999999999"/>
    <n v="8.7499999999999994E-2"/>
  </r>
  <r>
    <x v="266"/>
    <x v="2"/>
    <x v="0"/>
    <s v="United States"/>
    <s v="Allen"/>
    <x v="5"/>
    <n v="75002"/>
    <s v="Central"/>
    <s v="Technology"/>
    <x v="11"/>
    <n v="21.48"/>
    <n v="3"/>
    <n v="0.2"/>
    <n v="-0.26850000000000002"/>
    <n v="-1.2500000000000001E-2"/>
  </r>
  <r>
    <x v="266"/>
    <x v="2"/>
    <x v="0"/>
    <s v="United States"/>
    <s v="Allen"/>
    <x v="5"/>
    <n v="75002"/>
    <s v="Central"/>
    <s v="Office Supplies"/>
    <x v="8"/>
    <n v="8.7840000000000007"/>
    <n v="4"/>
    <n v="0.8"/>
    <n v="-13.6152"/>
    <n v="-1.5499999999999998"/>
  </r>
  <r>
    <x v="1"/>
    <x v="3"/>
    <x v="0"/>
    <s v="United States"/>
    <s v="Los Angeles"/>
    <x v="1"/>
    <n v="90004"/>
    <s v="West"/>
    <s v="Office Supplies"/>
    <x v="10"/>
    <n v="122.97"/>
    <n v="3"/>
    <n v="0"/>
    <n v="60.255299999999998"/>
    <n v="0.49"/>
  </r>
  <r>
    <x v="129"/>
    <x v="1"/>
    <x v="1"/>
    <s v="United States"/>
    <s v="Atlanta"/>
    <x v="32"/>
    <n v="30318"/>
    <s v="South"/>
    <s v="Office Supplies"/>
    <x v="6"/>
    <n v="12.84"/>
    <n v="3"/>
    <n v="0"/>
    <n v="3.7235999999999998"/>
    <n v="0.28999999999999998"/>
  </r>
  <r>
    <x v="1"/>
    <x v="2"/>
    <x v="0"/>
    <s v="United States"/>
    <s v="Los Angeles"/>
    <x v="1"/>
    <n v="90004"/>
    <s v="West"/>
    <s v="Furniture"/>
    <x v="1"/>
    <n v="603.91999999999996"/>
    <n v="5"/>
    <n v="0.2"/>
    <n v="-67.941000000000003"/>
    <n v="-0.11250000000000002"/>
  </r>
  <r>
    <x v="1"/>
    <x v="2"/>
    <x v="0"/>
    <s v="United States"/>
    <s v="Los Angeles"/>
    <x v="1"/>
    <n v="90004"/>
    <s v="West"/>
    <s v="Office Supplies"/>
    <x v="12"/>
    <n v="21.84"/>
    <n v="3"/>
    <n v="0"/>
    <n v="10.4832"/>
    <n v="0.48"/>
  </r>
  <r>
    <x v="1"/>
    <x v="2"/>
    <x v="0"/>
    <s v="United States"/>
    <s v="Los Angeles"/>
    <x v="1"/>
    <n v="90004"/>
    <s v="West"/>
    <s v="Technology"/>
    <x v="11"/>
    <n v="29.99"/>
    <n v="1"/>
    <n v="0"/>
    <n v="6.2979000000000003"/>
    <n v="0.21000000000000002"/>
  </r>
  <r>
    <x v="1"/>
    <x v="2"/>
    <x v="0"/>
    <s v="United States"/>
    <s v="Los Angeles"/>
    <x v="1"/>
    <n v="90004"/>
    <s v="West"/>
    <s v="Furniture"/>
    <x v="1"/>
    <n v="381.44"/>
    <n v="2"/>
    <n v="0.2"/>
    <n v="23.84"/>
    <n v="6.25E-2"/>
  </r>
  <r>
    <x v="267"/>
    <x v="2"/>
    <x v="0"/>
    <s v="United States"/>
    <s v="El Paso"/>
    <x v="5"/>
    <n v="79907"/>
    <s v="Central"/>
    <s v="Technology"/>
    <x v="7"/>
    <n v="40.68"/>
    <n v="3"/>
    <n v="0.2"/>
    <n v="-9.1530000000000005"/>
    <n v="-0.22500000000000001"/>
  </r>
  <r>
    <x v="267"/>
    <x v="2"/>
    <x v="0"/>
    <s v="United States"/>
    <s v="El Paso"/>
    <x v="5"/>
    <n v="79907"/>
    <s v="Central"/>
    <s v="Furniture"/>
    <x v="1"/>
    <n v="763.28"/>
    <n v="5"/>
    <n v="0.3"/>
    <n v="-21.808"/>
    <n v="-2.8571428571428571E-2"/>
  </r>
  <r>
    <x v="150"/>
    <x v="1"/>
    <x v="2"/>
    <s v="United States"/>
    <s v="Aurora"/>
    <x v="10"/>
    <n v="60505"/>
    <s v="Central"/>
    <s v="Office Supplies"/>
    <x v="4"/>
    <n v="23.952000000000002"/>
    <n v="2"/>
    <n v="0.2"/>
    <n v="2.3952"/>
    <n v="9.9999999999999992E-2"/>
  </r>
  <r>
    <x v="229"/>
    <x v="1"/>
    <x v="2"/>
    <s v="United States"/>
    <s v="Florence"/>
    <x v="19"/>
    <n v="35630"/>
    <s v="South"/>
    <s v="Office Supplies"/>
    <x v="10"/>
    <n v="4.9800000000000004"/>
    <n v="1"/>
    <n v="0"/>
    <n v="2.4401999999999999"/>
    <n v="0.48999999999999994"/>
  </r>
  <r>
    <x v="20"/>
    <x v="2"/>
    <x v="0"/>
    <s v="United States"/>
    <s v="New York City"/>
    <x v="15"/>
    <n v="10011"/>
    <s v="East"/>
    <s v="Office Supplies"/>
    <x v="9"/>
    <n v="170.88"/>
    <n v="3"/>
    <n v="0"/>
    <n v="49.555199999999999"/>
    <n v="0.28999999999999998"/>
  </r>
  <r>
    <x v="20"/>
    <x v="2"/>
    <x v="0"/>
    <s v="United States"/>
    <s v="New York City"/>
    <x v="15"/>
    <n v="10024"/>
    <s v="East"/>
    <s v="Technology"/>
    <x v="7"/>
    <n v="307.98"/>
    <n v="2"/>
    <n v="0"/>
    <n v="89.3142"/>
    <n v="0.28999999999999998"/>
  </r>
  <r>
    <x v="20"/>
    <x v="2"/>
    <x v="0"/>
    <s v="United States"/>
    <s v="New York City"/>
    <x v="15"/>
    <n v="10024"/>
    <s v="East"/>
    <s v="Furniture"/>
    <x v="3"/>
    <n v="382.80599999999998"/>
    <n v="9"/>
    <n v="0.4"/>
    <n v="-153.1224"/>
    <n v="-0.4"/>
  </r>
  <r>
    <x v="20"/>
    <x v="2"/>
    <x v="0"/>
    <s v="United States"/>
    <s v="New York City"/>
    <x v="15"/>
    <n v="10024"/>
    <s v="East"/>
    <s v="Office Supplies"/>
    <x v="4"/>
    <n v="41.96"/>
    <n v="2"/>
    <n v="0"/>
    <n v="2.9371999999999998"/>
    <n v="6.9999999999999993E-2"/>
  </r>
  <r>
    <x v="20"/>
    <x v="2"/>
    <x v="0"/>
    <s v="United States"/>
    <s v="New York City"/>
    <x v="15"/>
    <n v="10024"/>
    <s v="East"/>
    <s v="Office Supplies"/>
    <x v="8"/>
    <n v="1217.568"/>
    <n v="2"/>
    <n v="0.2"/>
    <n v="456.58800000000002"/>
    <n v="0.375"/>
  </r>
  <r>
    <x v="20"/>
    <x v="2"/>
    <x v="0"/>
    <s v="United States"/>
    <s v="New York City"/>
    <x v="15"/>
    <n v="10024"/>
    <s v="East"/>
    <s v="Furniture"/>
    <x v="5"/>
    <n v="47.04"/>
    <n v="3"/>
    <n v="0"/>
    <n v="18.345600000000001"/>
    <n v="0.39"/>
  </r>
  <r>
    <x v="20"/>
    <x v="2"/>
    <x v="0"/>
    <s v="United States"/>
    <s v="New York City"/>
    <x v="15"/>
    <n v="10024"/>
    <s v="East"/>
    <s v="Furniture"/>
    <x v="5"/>
    <n v="6.16"/>
    <n v="2"/>
    <n v="0"/>
    <n v="2.9567999999999999"/>
    <n v="0.48"/>
  </r>
  <r>
    <x v="20"/>
    <x v="2"/>
    <x v="0"/>
    <s v="United States"/>
    <s v="New York City"/>
    <x v="15"/>
    <n v="10024"/>
    <s v="East"/>
    <s v="Technology"/>
    <x v="7"/>
    <n v="979.95"/>
    <n v="5"/>
    <n v="0"/>
    <n v="274.38600000000002"/>
    <n v="0.28000000000000003"/>
  </r>
  <r>
    <x v="20"/>
    <x v="2"/>
    <x v="0"/>
    <s v="United States"/>
    <s v="New York City"/>
    <x v="15"/>
    <n v="10024"/>
    <s v="East"/>
    <s v="Office Supplies"/>
    <x v="10"/>
    <n v="143.69999999999999"/>
    <n v="3"/>
    <n v="0"/>
    <n v="68.975999999999999"/>
    <n v="0.48000000000000004"/>
  </r>
  <r>
    <x v="20"/>
    <x v="2"/>
    <x v="0"/>
    <s v="United States"/>
    <s v="New York City"/>
    <x v="15"/>
    <n v="10024"/>
    <s v="East"/>
    <s v="Office Supplies"/>
    <x v="13"/>
    <n v="10.65"/>
    <n v="3"/>
    <n v="0"/>
    <n v="5.0054999999999996"/>
    <n v="0.47"/>
  </r>
  <r>
    <x v="20"/>
    <x v="2"/>
    <x v="0"/>
    <s v="United States"/>
    <s v="New York City"/>
    <x v="15"/>
    <n v="10024"/>
    <s v="East"/>
    <s v="Technology"/>
    <x v="11"/>
    <n v="247.8"/>
    <n v="4"/>
    <n v="0"/>
    <n v="34.692"/>
    <n v="0.13999999999999999"/>
  </r>
  <r>
    <x v="194"/>
    <x v="1"/>
    <x v="1"/>
    <s v="United States"/>
    <s v="Virginia Beach"/>
    <x v="17"/>
    <n v="23464"/>
    <s v="South"/>
    <s v="Office Supplies"/>
    <x v="6"/>
    <n v="10.96"/>
    <n v="4"/>
    <n v="0"/>
    <n v="2.9592000000000001"/>
    <n v="0.26999999999999996"/>
  </r>
  <r>
    <x v="268"/>
    <x v="1"/>
    <x v="1"/>
    <s v="United States"/>
    <s v="Grapevine"/>
    <x v="5"/>
    <n v="76051"/>
    <s v="Central"/>
    <s v="Office Supplies"/>
    <x v="6"/>
    <n v="33.488"/>
    <n v="7"/>
    <n v="0.2"/>
    <n v="5.8604000000000003"/>
    <n v="0.17500000000000002"/>
  </r>
  <r>
    <x v="268"/>
    <x v="1"/>
    <x v="1"/>
    <s v="United States"/>
    <s v="Grapevine"/>
    <x v="5"/>
    <n v="76051"/>
    <s v="Central"/>
    <s v="Office Supplies"/>
    <x v="13"/>
    <n v="8.0399999999999991"/>
    <n v="5"/>
    <n v="0.2"/>
    <n v="2.9144999999999999"/>
    <n v="0.36250000000000004"/>
  </r>
  <r>
    <x v="198"/>
    <x v="0"/>
    <x v="0"/>
    <s v="United States"/>
    <s v="Olympia"/>
    <x v="4"/>
    <n v="98502"/>
    <s v="West"/>
    <s v="Technology"/>
    <x v="7"/>
    <n v="201.56800000000001"/>
    <n v="4"/>
    <n v="0.2"/>
    <n v="22.676400000000001"/>
    <n v="0.1125"/>
  </r>
  <r>
    <x v="1"/>
    <x v="3"/>
    <x v="0"/>
    <s v="United States"/>
    <s v="Los Angeles"/>
    <x v="1"/>
    <n v="90032"/>
    <s v="West"/>
    <s v="Office Supplies"/>
    <x v="10"/>
    <n v="13.44"/>
    <n v="3"/>
    <n v="0"/>
    <n v="6.5856000000000003"/>
    <n v="0.49000000000000005"/>
  </r>
  <r>
    <x v="103"/>
    <x v="2"/>
    <x v="2"/>
    <s v="United States"/>
    <s v="Peoria"/>
    <x v="10"/>
    <n v="61604"/>
    <s v="Central"/>
    <s v="Furniture"/>
    <x v="0"/>
    <n v="359.05799999999999"/>
    <n v="3"/>
    <n v="0.3"/>
    <n v="-35.905799999999999"/>
    <n v="-0.1"/>
  </r>
  <r>
    <x v="38"/>
    <x v="1"/>
    <x v="0"/>
    <s v="United States"/>
    <s v="Columbus"/>
    <x v="24"/>
    <n v="43229"/>
    <s v="East"/>
    <s v="Furniture"/>
    <x v="1"/>
    <n v="47.991999999999997"/>
    <n v="2"/>
    <n v="0.3"/>
    <n v="-2.0568"/>
    <n v="-4.2857142857142858E-2"/>
  </r>
  <r>
    <x v="20"/>
    <x v="2"/>
    <x v="1"/>
    <s v="United States"/>
    <s v="New York City"/>
    <x v="15"/>
    <n v="10011"/>
    <s v="East"/>
    <s v="Furniture"/>
    <x v="5"/>
    <n v="547.29999999999995"/>
    <n v="13"/>
    <n v="0"/>
    <n v="175.136"/>
    <n v="0.32"/>
  </r>
  <r>
    <x v="269"/>
    <x v="0"/>
    <x v="0"/>
    <s v="United States"/>
    <s v="Carrollton"/>
    <x v="5"/>
    <n v="75007"/>
    <s v="Central"/>
    <s v="Office Supplies"/>
    <x v="10"/>
    <n v="16.896000000000001"/>
    <n v="4"/>
    <n v="0.2"/>
    <n v="5.28"/>
    <n v="0.3125"/>
  </r>
  <r>
    <x v="269"/>
    <x v="0"/>
    <x v="0"/>
    <s v="United States"/>
    <s v="Carrollton"/>
    <x v="5"/>
    <n v="75007"/>
    <s v="Central"/>
    <s v="Office Supplies"/>
    <x v="14"/>
    <n v="6.6719999999999997"/>
    <n v="1"/>
    <n v="0.2"/>
    <n v="0.50039999999999996"/>
    <n v="7.4999999999999997E-2"/>
  </r>
  <r>
    <x v="269"/>
    <x v="0"/>
    <x v="0"/>
    <s v="United States"/>
    <s v="Carrollton"/>
    <x v="5"/>
    <n v="75007"/>
    <s v="Central"/>
    <s v="Office Supplies"/>
    <x v="6"/>
    <n v="99.135999999999996"/>
    <n v="4"/>
    <n v="0.2"/>
    <n v="8.6744000000000003"/>
    <n v="8.7500000000000008E-2"/>
  </r>
  <r>
    <x v="269"/>
    <x v="0"/>
    <x v="0"/>
    <s v="United States"/>
    <s v="Carrollton"/>
    <x v="5"/>
    <n v="75007"/>
    <s v="Central"/>
    <s v="Furniture"/>
    <x v="5"/>
    <n v="15.992000000000001"/>
    <n v="2"/>
    <n v="0.6"/>
    <n v="-13.993"/>
    <n v="-0.875"/>
  </r>
  <r>
    <x v="18"/>
    <x v="0"/>
    <x v="1"/>
    <s v="United States"/>
    <s v="Dover"/>
    <x v="13"/>
    <n v="19901"/>
    <s v="East"/>
    <s v="Furniture"/>
    <x v="5"/>
    <n v="211.96"/>
    <n v="2"/>
    <n v="0"/>
    <n v="42.392000000000003"/>
    <n v="0.2"/>
  </r>
  <r>
    <x v="270"/>
    <x v="1"/>
    <x v="0"/>
    <s v="United States"/>
    <s v="Smyrna"/>
    <x v="18"/>
    <n v="37167"/>
    <s v="South"/>
    <s v="Office Supplies"/>
    <x v="6"/>
    <n v="6.6719999999999997"/>
    <n v="3"/>
    <n v="0.2"/>
    <n v="1.6679999999999999"/>
    <n v="0.25"/>
  </r>
  <r>
    <x v="258"/>
    <x v="1"/>
    <x v="0"/>
    <s v="United States"/>
    <s v="Newark"/>
    <x v="13"/>
    <n v="19711"/>
    <s v="East"/>
    <s v="Office Supplies"/>
    <x v="6"/>
    <n v="155.94"/>
    <n v="6"/>
    <n v="0"/>
    <n v="45.2226"/>
    <n v="0.28999999999999998"/>
  </r>
  <r>
    <x v="1"/>
    <x v="0"/>
    <x v="0"/>
    <s v="United States"/>
    <s v="Los Angeles"/>
    <x v="1"/>
    <n v="90049"/>
    <s v="West"/>
    <s v="Technology"/>
    <x v="7"/>
    <n v="39.96"/>
    <n v="5"/>
    <n v="0.2"/>
    <n v="12.987"/>
    <n v="0.32500000000000001"/>
  </r>
  <r>
    <x v="1"/>
    <x v="0"/>
    <x v="0"/>
    <s v="United States"/>
    <s v="Los Angeles"/>
    <x v="1"/>
    <n v="90049"/>
    <s v="West"/>
    <s v="Office Supplies"/>
    <x v="6"/>
    <n v="5.46"/>
    <n v="3"/>
    <n v="0"/>
    <n v="1.5287999999999999"/>
    <n v="0.27999999999999997"/>
  </r>
  <r>
    <x v="1"/>
    <x v="0"/>
    <x v="0"/>
    <s v="United States"/>
    <s v="Los Angeles"/>
    <x v="1"/>
    <n v="90049"/>
    <s v="West"/>
    <s v="Office Supplies"/>
    <x v="6"/>
    <n v="73.2"/>
    <n v="5"/>
    <n v="0"/>
    <n v="21.228000000000002"/>
    <n v="0.29000000000000004"/>
  </r>
  <r>
    <x v="1"/>
    <x v="0"/>
    <x v="0"/>
    <s v="United States"/>
    <s v="Los Angeles"/>
    <x v="1"/>
    <n v="90049"/>
    <s v="West"/>
    <s v="Office Supplies"/>
    <x v="8"/>
    <n v="5.84"/>
    <n v="1"/>
    <n v="0.2"/>
    <n v="1.9710000000000001"/>
    <n v="0.33750000000000002"/>
  </r>
  <r>
    <x v="1"/>
    <x v="0"/>
    <x v="0"/>
    <s v="United States"/>
    <s v="Los Angeles"/>
    <x v="1"/>
    <n v="90049"/>
    <s v="West"/>
    <s v="Office Supplies"/>
    <x v="10"/>
    <n v="22.72"/>
    <n v="4"/>
    <n v="0"/>
    <n v="10.224"/>
    <n v="0.45"/>
  </r>
  <r>
    <x v="1"/>
    <x v="0"/>
    <x v="0"/>
    <s v="United States"/>
    <s v="Los Angeles"/>
    <x v="1"/>
    <n v="90049"/>
    <s v="West"/>
    <s v="Office Supplies"/>
    <x v="8"/>
    <n v="9.3360000000000003"/>
    <n v="3"/>
    <n v="0.2"/>
    <n v="3.2675999999999998"/>
    <n v="0.35"/>
  </r>
  <r>
    <x v="1"/>
    <x v="1"/>
    <x v="1"/>
    <s v="United States"/>
    <s v="Los Angeles"/>
    <x v="1"/>
    <n v="90008"/>
    <s v="West"/>
    <s v="Furniture"/>
    <x v="0"/>
    <n v="290.666"/>
    <n v="2"/>
    <n v="0.15"/>
    <n v="27.3568"/>
    <n v="9.4117647058823528E-2"/>
  </r>
  <r>
    <x v="1"/>
    <x v="1"/>
    <x v="1"/>
    <s v="United States"/>
    <s v="Los Angeles"/>
    <x v="1"/>
    <n v="90008"/>
    <s v="West"/>
    <s v="Technology"/>
    <x v="7"/>
    <n v="201.584"/>
    <n v="2"/>
    <n v="0.2"/>
    <n v="20.1584"/>
    <n v="0.1"/>
  </r>
  <r>
    <x v="1"/>
    <x v="1"/>
    <x v="1"/>
    <s v="United States"/>
    <s v="Los Angeles"/>
    <x v="1"/>
    <n v="90008"/>
    <s v="West"/>
    <s v="Technology"/>
    <x v="7"/>
    <n v="83.983999999999995"/>
    <n v="2"/>
    <n v="0.2"/>
    <n v="31.494"/>
    <n v="0.375"/>
  </r>
  <r>
    <x v="205"/>
    <x v="1"/>
    <x v="1"/>
    <s v="United States"/>
    <s v="Oakland"/>
    <x v="1"/>
    <n v="94601"/>
    <s v="West"/>
    <s v="Office Supplies"/>
    <x v="4"/>
    <n v="1000.02"/>
    <n v="7"/>
    <n v="0"/>
    <n v="290.00580000000002"/>
    <n v="0.29000000000000004"/>
  </r>
  <r>
    <x v="10"/>
    <x v="1"/>
    <x v="2"/>
    <s v="United States"/>
    <s v="Philadelphia"/>
    <x v="9"/>
    <n v="19143"/>
    <s v="East"/>
    <s v="Technology"/>
    <x v="11"/>
    <n v="83.975999999999999"/>
    <n v="3"/>
    <n v="0.2"/>
    <n v="-13.646100000000001"/>
    <n v="-0.16250000000000001"/>
  </r>
  <r>
    <x v="16"/>
    <x v="1"/>
    <x v="2"/>
    <s v="United States"/>
    <s v="Eagan"/>
    <x v="11"/>
    <n v="55122"/>
    <s v="Central"/>
    <s v="Office Supplies"/>
    <x v="2"/>
    <n v="3.75"/>
    <n v="1"/>
    <n v="0"/>
    <n v="1.8"/>
    <n v="0.48000000000000004"/>
  </r>
  <r>
    <x v="16"/>
    <x v="1"/>
    <x v="2"/>
    <s v="United States"/>
    <s v="Eagan"/>
    <x v="11"/>
    <n v="55122"/>
    <s v="Central"/>
    <s v="Office Supplies"/>
    <x v="2"/>
    <n v="41.4"/>
    <n v="4"/>
    <n v="0"/>
    <n v="19.872"/>
    <n v="0.48000000000000004"/>
  </r>
  <r>
    <x v="16"/>
    <x v="1"/>
    <x v="2"/>
    <s v="United States"/>
    <s v="Eagan"/>
    <x v="11"/>
    <n v="55122"/>
    <s v="Central"/>
    <s v="Office Supplies"/>
    <x v="6"/>
    <n v="29.79"/>
    <n v="3"/>
    <n v="0"/>
    <n v="12.511799999999999"/>
    <n v="0.42"/>
  </r>
  <r>
    <x v="20"/>
    <x v="0"/>
    <x v="2"/>
    <s v="United States"/>
    <s v="New York City"/>
    <x v="15"/>
    <n v="10011"/>
    <s v="East"/>
    <s v="Office Supplies"/>
    <x v="4"/>
    <n v="59.48"/>
    <n v="2"/>
    <n v="0"/>
    <n v="8.9220000000000006"/>
    <n v="0.15000000000000002"/>
  </r>
  <r>
    <x v="20"/>
    <x v="0"/>
    <x v="2"/>
    <s v="United States"/>
    <s v="New York City"/>
    <x v="15"/>
    <n v="10011"/>
    <s v="East"/>
    <s v="Office Supplies"/>
    <x v="10"/>
    <n v="6.69"/>
    <n v="1"/>
    <n v="0"/>
    <n v="3.0773999999999999"/>
    <n v="0.45999999999999996"/>
  </r>
  <r>
    <x v="271"/>
    <x v="1"/>
    <x v="0"/>
    <s v="United States"/>
    <s v="Kent"/>
    <x v="4"/>
    <n v="98031"/>
    <s v="West"/>
    <s v="Furniture"/>
    <x v="5"/>
    <n v="198.46"/>
    <n v="2"/>
    <n v="0"/>
    <n v="99.23"/>
    <n v="0.5"/>
  </r>
  <r>
    <x v="271"/>
    <x v="1"/>
    <x v="0"/>
    <s v="United States"/>
    <s v="Kent"/>
    <x v="4"/>
    <n v="98031"/>
    <s v="West"/>
    <s v="Office Supplies"/>
    <x v="2"/>
    <n v="786.48"/>
    <n v="8"/>
    <n v="0"/>
    <n v="385.37520000000001"/>
    <n v="0.49"/>
  </r>
  <r>
    <x v="271"/>
    <x v="1"/>
    <x v="0"/>
    <s v="United States"/>
    <s v="Kent"/>
    <x v="4"/>
    <n v="98031"/>
    <s v="West"/>
    <s v="Office Supplies"/>
    <x v="8"/>
    <n v="23.167999999999999"/>
    <n v="2"/>
    <n v="0.2"/>
    <n v="7.8192000000000004"/>
    <n v="0.33750000000000002"/>
  </r>
  <r>
    <x v="271"/>
    <x v="1"/>
    <x v="0"/>
    <s v="United States"/>
    <s v="Kent"/>
    <x v="4"/>
    <n v="98031"/>
    <s v="West"/>
    <s v="Technology"/>
    <x v="11"/>
    <n v="50"/>
    <n v="2"/>
    <n v="0"/>
    <n v="10.5"/>
    <n v="0.21"/>
  </r>
  <r>
    <x v="1"/>
    <x v="1"/>
    <x v="0"/>
    <s v="United States"/>
    <s v="Los Angeles"/>
    <x v="1"/>
    <n v="90049"/>
    <s v="West"/>
    <s v="Technology"/>
    <x v="7"/>
    <n v="675.96"/>
    <n v="5"/>
    <n v="0.2"/>
    <n v="84.495000000000005"/>
    <n v="0.125"/>
  </r>
  <r>
    <x v="1"/>
    <x v="1"/>
    <x v="0"/>
    <s v="United States"/>
    <s v="Los Angeles"/>
    <x v="1"/>
    <n v="90049"/>
    <s v="West"/>
    <s v="Technology"/>
    <x v="11"/>
    <n v="1265.8499999999999"/>
    <n v="3"/>
    <n v="0"/>
    <n v="556.97400000000005"/>
    <n v="0.44000000000000006"/>
  </r>
  <r>
    <x v="20"/>
    <x v="1"/>
    <x v="2"/>
    <s v="United States"/>
    <s v="New York City"/>
    <x v="15"/>
    <n v="10011"/>
    <s v="East"/>
    <s v="Office Supplies"/>
    <x v="9"/>
    <n v="523.25"/>
    <n v="5"/>
    <n v="0"/>
    <n v="141.2775"/>
    <n v="0.27"/>
  </r>
  <r>
    <x v="272"/>
    <x v="1"/>
    <x v="0"/>
    <s v="United States"/>
    <s v="Lafayette"/>
    <x v="28"/>
    <n v="70506"/>
    <s v="South"/>
    <s v="Furniture"/>
    <x v="1"/>
    <n v="517.5"/>
    <n v="6"/>
    <n v="0"/>
    <n v="155.25"/>
    <n v="0.3"/>
  </r>
  <r>
    <x v="153"/>
    <x v="0"/>
    <x v="0"/>
    <s v="United States"/>
    <s v="Cleveland"/>
    <x v="24"/>
    <n v="44105"/>
    <s v="East"/>
    <s v="Furniture"/>
    <x v="5"/>
    <n v="17.920000000000002"/>
    <n v="5"/>
    <n v="0.2"/>
    <n v="2.464"/>
    <n v="0.13749999999999998"/>
  </r>
  <r>
    <x v="153"/>
    <x v="0"/>
    <x v="0"/>
    <s v="United States"/>
    <s v="Cleveland"/>
    <x v="24"/>
    <n v="44105"/>
    <s v="East"/>
    <s v="Office Supplies"/>
    <x v="8"/>
    <n v="41.256"/>
    <n v="6"/>
    <n v="0.7"/>
    <n v="-34.380000000000003"/>
    <n v="-0.83333333333333337"/>
  </r>
  <r>
    <x v="153"/>
    <x v="3"/>
    <x v="0"/>
    <s v="United States"/>
    <s v="Cleveland"/>
    <x v="24"/>
    <n v="44105"/>
    <s v="East"/>
    <s v="Office Supplies"/>
    <x v="4"/>
    <n v="1006.056"/>
    <n v="3"/>
    <n v="0.2"/>
    <n v="88.029899999999998"/>
    <n v="8.7499999999999994E-2"/>
  </r>
  <r>
    <x v="153"/>
    <x v="3"/>
    <x v="0"/>
    <s v="United States"/>
    <s v="Cleveland"/>
    <x v="24"/>
    <n v="44105"/>
    <s v="East"/>
    <s v="Office Supplies"/>
    <x v="10"/>
    <n v="10.688000000000001"/>
    <n v="2"/>
    <n v="0.2"/>
    <n v="3.7408000000000001"/>
    <n v="0.35"/>
  </r>
  <r>
    <x v="153"/>
    <x v="3"/>
    <x v="0"/>
    <s v="United States"/>
    <s v="Cleveland"/>
    <x v="24"/>
    <n v="44105"/>
    <s v="East"/>
    <s v="Office Supplies"/>
    <x v="10"/>
    <n v="10.368"/>
    <n v="2"/>
    <n v="0.2"/>
    <n v="3.6288"/>
    <n v="0.35"/>
  </r>
  <r>
    <x v="153"/>
    <x v="3"/>
    <x v="0"/>
    <s v="United States"/>
    <s v="Cleveland"/>
    <x v="24"/>
    <n v="44105"/>
    <s v="East"/>
    <s v="Office Supplies"/>
    <x v="4"/>
    <n v="25.12"/>
    <n v="2"/>
    <n v="0.2"/>
    <n v="1.57"/>
    <n v="6.25E-2"/>
  </r>
  <r>
    <x v="153"/>
    <x v="3"/>
    <x v="0"/>
    <s v="United States"/>
    <s v="Cleveland"/>
    <x v="24"/>
    <n v="44105"/>
    <s v="East"/>
    <s v="Technology"/>
    <x v="11"/>
    <n v="58.112000000000002"/>
    <n v="2"/>
    <n v="0.2"/>
    <n v="7.2640000000000002"/>
    <n v="0.125"/>
  </r>
  <r>
    <x v="273"/>
    <x v="1"/>
    <x v="0"/>
    <s v="United States"/>
    <s v="Tigard"/>
    <x v="21"/>
    <n v="97224"/>
    <s v="West"/>
    <s v="Office Supplies"/>
    <x v="10"/>
    <n v="15.552"/>
    <n v="3"/>
    <n v="0.2"/>
    <n v="5.4432"/>
    <n v="0.35000000000000003"/>
  </r>
  <r>
    <x v="273"/>
    <x v="1"/>
    <x v="0"/>
    <s v="United States"/>
    <s v="Tigard"/>
    <x v="21"/>
    <n v="97224"/>
    <s v="West"/>
    <s v="Office Supplies"/>
    <x v="4"/>
    <n v="669.08"/>
    <n v="5"/>
    <n v="0.2"/>
    <n v="-167.27"/>
    <n v="-0.25"/>
  </r>
  <r>
    <x v="273"/>
    <x v="1"/>
    <x v="0"/>
    <s v="United States"/>
    <s v="Tigard"/>
    <x v="21"/>
    <n v="97224"/>
    <s v="West"/>
    <s v="Technology"/>
    <x v="7"/>
    <n v="438.33600000000001"/>
    <n v="4"/>
    <n v="0.2"/>
    <n v="-87.667199999999994"/>
    <n v="-0.19999999999999998"/>
  </r>
  <r>
    <x v="199"/>
    <x v="1"/>
    <x v="0"/>
    <s v="United States"/>
    <s v="Washington"/>
    <x v="40"/>
    <n v="20016"/>
    <s v="East"/>
    <s v="Office Supplies"/>
    <x v="10"/>
    <n v="19.440000000000001"/>
    <n v="3"/>
    <n v="0"/>
    <n v="9.3312000000000008"/>
    <n v="0.48000000000000004"/>
  </r>
  <r>
    <x v="199"/>
    <x v="1"/>
    <x v="0"/>
    <s v="United States"/>
    <s v="Washington"/>
    <x v="40"/>
    <n v="20016"/>
    <s v="East"/>
    <s v="Office Supplies"/>
    <x v="8"/>
    <n v="9.64"/>
    <n v="2"/>
    <n v="0"/>
    <n v="4.4344000000000001"/>
    <n v="0.45999999999999996"/>
  </r>
  <r>
    <x v="199"/>
    <x v="1"/>
    <x v="0"/>
    <s v="United States"/>
    <s v="Washington"/>
    <x v="40"/>
    <n v="20016"/>
    <s v="East"/>
    <s v="Office Supplies"/>
    <x v="10"/>
    <n v="12.7"/>
    <n v="2"/>
    <n v="0"/>
    <n v="5.8419999999999996"/>
    <n v="0.46"/>
  </r>
  <r>
    <x v="199"/>
    <x v="1"/>
    <x v="0"/>
    <s v="United States"/>
    <s v="Washington"/>
    <x v="40"/>
    <n v="20016"/>
    <s v="East"/>
    <s v="Furniture"/>
    <x v="5"/>
    <n v="41.37"/>
    <n v="3"/>
    <n v="0"/>
    <n v="17.375399999999999"/>
    <n v="0.42"/>
  </r>
  <r>
    <x v="274"/>
    <x v="1"/>
    <x v="1"/>
    <s v="United States"/>
    <s v="Skokie"/>
    <x v="10"/>
    <n v="60076"/>
    <s v="Central"/>
    <s v="Office Supplies"/>
    <x v="13"/>
    <n v="12.624000000000001"/>
    <n v="2"/>
    <n v="0.2"/>
    <n v="3.9449999999999998"/>
    <n v="0.3125"/>
  </r>
  <r>
    <x v="4"/>
    <x v="2"/>
    <x v="1"/>
    <s v="United States"/>
    <s v="Seattle"/>
    <x v="4"/>
    <n v="98115"/>
    <s v="West"/>
    <s v="Office Supplies"/>
    <x v="4"/>
    <n v="1247.6400000000001"/>
    <n v="3"/>
    <n v="0"/>
    <n v="349.33920000000001"/>
    <n v="0.27999999999999997"/>
  </r>
  <r>
    <x v="4"/>
    <x v="2"/>
    <x v="1"/>
    <s v="United States"/>
    <s v="Seattle"/>
    <x v="4"/>
    <n v="98115"/>
    <s v="West"/>
    <s v="Technology"/>
    <x v="16"/>
    <n v="3149.93"/>
    <n v="7"/>
    <n v="0"/>
    <n v="1480.4671000000001"/>
    <n v="0.47000000000000003"/>
  </r>
  <r>
    <x v="4"/>
    <x v="2"/>
    <x v="1"/>
    <s v="United States"/>
    <s v="Seattle"/>
    <x v="4"/>
    <n v="98115"/>
    <s v="West"/>
    <s v="Office Supplies"/>
    <x v="10"/>
    <n v="209.7"/>
    <n v="2"/>
    <n v="0"/>
    <n v="100.65600000000001"/>
    <n v="0.48000000000000004"/>
  </r>
  <r>
    <x v="10"/>
    <x v="2"/>
    <x v="2"/>
    <s v="United States"/>
    <s v="Philadelphia"/>
    <x v="9"/>
    <n v="19140"/>
    <s v="East"/>
    <s v="Technology"/>
    <x v="11"/>
    <n v="35.36"/>
    <n v="2"/>
    <n v="0.2"/>
    <n v="-3.0939999999999999"/>
    <n v="-8.7499999999999994E-2"/>
  </r>
  <r>
    <x v="10"/>
    <x v="2"/>
    <x v="2"/>
    <s v="United States"/>
    <s v="Philadelphia"/>
    <x v="9"/>
    <n v="19140"/>
    <s v="East"/>
    <s v="Office Supplies"/>
    <x v="13"/>
    <n v="3.1680000000000001"/>
    <n v="2"/>
    <n v="0.2"/>
    <n v="-0.71279999999999999"/>
    <n v="-0.22499999999999998"/>
  </r>
  <r>
    <x v="10"/>
    <x v="0"/>
    <x v="0"/>
    <s v="United States"/>
    <s v="Philadelphia"/>
    <x v="9"/>
    <n v="19143"/>
    <s v="East"/>
    <s v="Office Supplies"/>
    <x v="8"/>
    <n v="121.104"/>
    <n v="6"/>
    <n v="0.7"/>
    <n v="-100.92"/>
    <n v="-0.83333333333333337"/>
  </r>
  <r>
    <x v="10"/>
    <x v="0"/>
    <x v="0"/>
    <s v="United States"/>
    <s v="Philadelphia"/>
    <x v="9"/>
    <n v="19143"/>
    <s v="East"/>
    <s v="Technology"/>
    <x v="7"/>
    <n v="45.893999999999998"/>
    <n v="1"/>
    <n v="0.4"/>
    <n v="-9.1788000000000007"/>
    <n v="-0.2"/>
  </r>
  <r>
    <x v="8"/>
    <x v="3"/>
    <x v="1"/>
    <s v="United States"/>
    <s v="San Francisco"/>
    <x v="1"/>
    <n v="94110"/>
    <s v="West"/>
    <s v="Office Supplies"/>
    <x v="10"/>
    <n v="109.92"/>
    <n v="2"/>
    <n v="0"/>
    <n v="53.860799999999998"/>
    <n v="0.49"/>
  </r>
  <r>
    <x v="8"/>
    <x v="3"/>
    <x v="1"/>
    <s v="United States"/>
    <s v="San Francisco"/>
    <x v="1"/>
    <n v="94110"/>
    <s v="West"/>
    <s v="Office Supplies"/>
    <x v="10"/>
    <n v="13.36"/>
    <n v="2"/>
    <n v="0"/>
    <n v="6.4127999999999998"/>
    <n v="0.48"/>
  </r>
  <r>
    <x v="4"/>
    <x v="2"/>
    <x v="0"/>
    <s v="United States"/>
    <s v="Seattle"/>
    <x v="4"/>
    <n v="98105"/>
    <s v="West"/>
    <s v="Office Supplies"/>
    <x v="4"/>
    <n v="169.68"/>
    <n v="6"/>
    <n v="0"/>
    <n v="45.813600000000001"/>
    <n v="0.27"/>
  </r>
  <r>
    <x v="4"/>
    <x v="2"/>
    <x v="0"/>
    <s v="United States"/>
    <s v="Seattle"/>
    <x v="4"/>
    <n v="98105"/>
    <s v="West"/>
    <s v="Technology"/>
    <x v="11"/>
    <n v="132.52000000000001"/>
    <n v="4"/>
    <n v="0"/>
    <n v="54.333199999999998"/>
    <n v="0.41"/>
  </r>
  <r>
    <x v="4"/>
    <x v="2"/>
    <x v="0"/>
    <s v="United States"/>
    <s v="Seattle"/>
    <x v="4"/>
    <n v="98105"/>
    <s v="West"/>
    <s v="Office Supplies"/>
    <x v="13"/>
    <n v="2.96"/>
    <n v="2"/>
    <n v="0"/>
    <n v="1.4208000000000001"/>
    <n v="0.48000000000000004"/>
  </r>
  <r>
    <x v="4"/>
    <x v="2"/>
    <x v="0"/>
    <s v="United States"/>
    <s v="Seattle"/>
    <x v="4"/>
    <n v="98105"/>
    <s v="West"/>
    <s v="Office Supplies"/>
    <x v="8"/>
    <n v="8.4480000000000004"/>
    <n v="2"/>
    <n v="0.2"/>
    <n v="2.9567999999999999"/>
    <n v="0.35"/>
  </r>
  <r>
    <x v="4"/>
    <x v="2"/>
    <x v="0"/>
    <s v="United States"/>
    <s v="Seattle"/>
    <x v="4"/>
    <n v="98105"/>
    <s v="West"/>
    <s v="Office Supplies"/>
    <x v="4"/>
    <n v="95.94"/>
    <n v="3"/>
    <n v="0"/>
    <n v="9.5939999999999994"/>
    <n v="9.9999999999999992E-2"/>
  </r>
  <r>
    <x v="175"/>
    <x v="2"/>
    <x v="0"/>
    <s v="United States"/>
    <s v="Milwaukee"/>
    <x v="6"/>
    <n v="53209"/>
    <s v="Central"/>
    <s v="Furniture"/>
    <x v="5"/>
    <n v="34.79"/>
    <n v="7"/>
    <n v="0"/>
    <n v="10.7849"/>
    <n v="0.31"/>
  </r>
  <r>
    <x v="1"/>
    <x v="1"/>
    <x v="0"/>
    <s v="United States"/>
    <s v="Los Angeles"/>
    <x v="1"/>
    <n v="90045"/>
    <s v="West"/>
    <s v="Technology"/>
    <x v="7"/>
    <n v="160.77600000000001"/>
    <n v="3"/>
    <n v="0.2"/>
    <n v="10.048500000000001"/>
    <n v="6.25E-2"/>
  </r>
  <r>
    <x v="4"/>
    <x v="1"/>
    <x v="0"/>
    <s v="United States"/>
    <s v="Seattle"/>
    <x v="4"/>
    <n v="98115"/>
    <s v="West"/>
    <s v="Office Supplies"/>
    <x v="8"/>
    <n v="88.751999999999995"/>
    <n v="3"/>
    <n v="0.2"/>
    <n v="27.734999999999999"/>
    <n v="0.3125"/>
  </r>
  <r>
    <x v="4"/>
    <x v="1"/>
    <x v="0"/>
    <s v="United States"/>
    <s v="Seattle"/>
    <x v="4"/>
    <n v="98115"/>
    <s v="West"/>
    <s v="Office Supplies"/>
    <x v="8"/>
    <n v="13.904"/>
    <n v="2"/>
    <n v="0.2"/>
    <n v="5.2140000000000004"/>
    <n v="0.37500000000000006"/>
  </r>
  <r>
    <x v="10"/>
    <x v="1"/>
    <x v="1"/>
    <s v="United States"/>
    <s v="Philadelphia"/>
    <x v="9"/>
    <n v="19143"/>
    <s v="East"/>
    <s v="Technology"/>
    <x v="7"/>
    <n v="677.58"/>
    <n v="5"/>
    <n v="0.4"/>
    <n v="-158.102"/>
    <n v="-0.23333333333333334"/>
  </r>
  <r>
    <x v="10"/>
    <x v="1"/>
    <x v="1"/>
    <s v="United States"/>
    <s v="Philadelphia"/>
    <x v="9"/>
    <n v="19143"/>
    <s v="East"/>
    <s v="Office Supplies"/>
    <x v="8"/>
    <n v="13.896000000000001"/>
    <n v="3"/>
    <n v="0.7"/>
    <n v="-9.2639999999999993"/>
    <n v="-0.66666666666666663"/>
  </r>
  <r>
    <x v="62"/>
    <x v="0"/>
    <x v="0"/>
    <s v="United States"/>
    <s v="Dallas"/>
    <x v="5"/>
    <n v="75217"/>
    <s v="Central"/>
    <s v="Office Supplies"/>
    <x v="4"/>
    <n v="41.92"/>
    <n v="5"/>
    <n v="0.2"/>
    <n v="3.6680000000000001"/>
    <n v="8.7499999999999994E-2"/>
  </r>
  <r>
    <x v="62"/>
    <x v="0"/>
    <x v="0"/>
    <s v="United States"/>
    <s v="Dallas"/>
    <x v="5"/>
    <n v="75217"/>
    <s v="Central"/>
    <s v="Technology"/>
    <x v="11"/>
    <n v="297.57600000000002"/>
    <n v="3"/>
    <n v="0.2"/>
    <n v="-7.4394"/>
    <n v="-2.4999999999999998E-2"/>
  </r>
  <r>
    <x v="62"/>
    <x v="0"/>
    <x v="0"/>
    <s v="United States"/>
    <s v="Dallas"/>
    <x v="5"/>
    <n v="75217"/>
    <s v="Central"/>
    <s v="Office Supplies"/>
    <x v="13"/>
    <n v="4.3440000000000003"/>
    <n v="3"/>
    <n v="0.2"/>
    <n v="0.86880000000000002"/>
    <n v="0.19999999999999998"/>
  </r>
  <r>
    <x v="62"/>
    <x v="0"/>
    <x v="0"/>
    <s v="United States"/>
    <s v="Dallas"/>
    <x v="5"/>
    <n v="75217"/>
    <s v="Central"/>
    <s v="Technology"/>
    <x v="11"/>
    <n v="94.992000000000004"/>
    <n v="2"/>
    <n v="0.2"/>
    <n v="-2.3748"/>
    <n v="-2.4999999999999998E-2"/>
  </r>
  <r>
    <x v="62"/>
    <x v="0"/>
    <x v="0"/>
    <s v="United States"/>
    <s v="Dallas"/>
    <x v="5"/>
    <n v="75217"/>
    <s v="Central"/>
    <s v="Office Supplies"/>
    <x v="10"/>
    <n v="74.352000000000004"/>
    <n v="3"/>
    <n v="0.2"/>
    <n v="23.234999999999999"/>
    <n v="0.3125"/>
  </r>
  <r>
    <x v="62"/>
    <x v="0"/>
    <x v="0"/>
    <s v="United States"/>
    <s v="Dallas"/>
    <x v="5"/>
    <n v="75217"/>
    <s v="Central"/>
    <s v="Office Supplies"/>
    <x v="6"/>
    <n v="14.04"/>
    <n v="3"/>
    <n v="0.2"/>
    <n v="1.5794999999999999"/>
    <n v="0.1125"/>
  </r>
  <r>
    <x v="20"/>
    <x v="1"/>
    <x v="0"/>
    <s v="United States"/>
    <s v="New York City"/>
    <x v="15"/>
    <n v="10011"/>
    <s v="East"/>
    <s v="Furniture"/>
    <x v="3"/>
    <n v="1018.104"/>
    <n v="4"/>
    <n v="0.4"/>
    <n v="-373.3048"/>
    <n v="-0.36666666666666664"/>
  </r>
  <r>
    <x v="12"/>
    <x v="1"/>
    <x v="0"/>
    <s v="United States"/>
    <s v="Houston"/>
    <x v="5"/>
    <n v="77095"/>
    <s v="Central"/>
    <s v="Technology"/>
    <x v="7"/>
    <n v="16.68"/>
    <n v="3"/>
    <n v="0.2"/>
    <n v="5.2125000000000004"/>
    <n v="0.3125"/>
  </r>
  <r>
    <x v="256"/>
    <x v="2"/>
    <x v="1"/>
    <s v="United States"/>
    <s v="North Las Vegas"/>
    <x v="33"/>
    <n v="89031"/>
    <s v="West"/>
    <s v="Technology"/>
    <x v="11"/>
    <n v="58.58"/>
    <n v="2"/>
    <n v="0"/>
    <n v="19.331399999999999"/>
    <n v="0.32999999999999996"/>
  </r>
  <r>
    <x v="275"/>
    <x v="1"/>
    <x v="0"/>
    <s v="United States"/>
    <s v="Plano"/>
    <x v="5"/>
    <n v="75023"/>
    <s v="Central"/>
    <s v="Technology"/>
    <x v="7"/>
    <n v="167.96799999999999"/>
    <n v="4"/>
    <n v="0.2"/>
    <n v="62.988"/>
    <n v="0.375"/>
  </r>
  <r>
    <x v="276"/>
    <x v="2"/>
    <x v="0"/>
    <s v="United States"/>
    <s v="Suffolk"/>
    <x v="17"/>
    <n v="23434"/>
    <s v="South"/>
    <s v="Office Supplies"/>
    <x v="2"/>
    <n v="196.62"/>
    <n v="2"/>
    <n v="0"/>
    <n v="96.343800000000002"/>
    <n v="0.49"/>
  </r>
  <r>
    <x v="12"/>
    <x v="1"/>
    <x v="1"/>
    <s v="United States"/>
    <s v="Houston"/>
    <x v="5"/>
    <n v="77041"/>
    <s v="Central"/>
    <s v="Furniture"/>
    <x v="5"/>
    <n v="21.936"/>
    <n v="2"/>
    <n v="0.6"/>
    <n v="-10.419600000000001"/>
    <n v="-0.47500000000000003"/>
  </r>
  <r>
    <x v="12"/>
    <x v="1"/>
    <x v="1"/>
    <s v="United States"/>
    <s v="Houston"/>
    <x v="5"/>
    <n v="77041"/>
    <s v="Central"/>
    <s v="Office Supplies"/>
    <x v="8"/>
    <n v="6.5880000000000001"/>
    <n v="3"/>
    <n v="0.8"/>
    <n v="-10.211399999999999"/>
    <n v="-1.5499999999999998"/>
  </r>
  <r>
    <x v="8"/>
    <x v="1"/>
    <x v="0"/>
    <s v="United States"/>
    <s v="San Francisco"/>
    <x v="1"/>
    <n v="94110"/>
    <s v="West"/>
    <s v="Office Supplies"/>
    <x v="4"/>
    <n v="104.28"/>
    <n v="3"/>
    <n v="0"/>
    <n v="26.07"/>
    <n v="0.25"/>
  </r>
  <r>
    <x v="8"/>
    <x v="1"/>
    <x v="0"/>
    <s v="United States"/>
    <s v="San Francisco"/>
    <x v="1"/>
    <n v="94110"/>
    <s v="West"/>
    <s v="Office Supplies"/>
    <x v="10"/>
    <n v="17.940000000000001"/>
    <n v="3"/>
    <n v="0"/>
    <n v="8.7905999999999995"/>
    <n v="0.48999999999999994"/>
  </r>
  <r>
    <x v="10"/>
    <x v="1"/>
    <x v="1"/>
    <s v="United States"/>
    <s v="Philadelphia"/>
    <x v="9"/>
    <n v="19134"/>
    <s v="East"/>
    <s v="Office Supplies"/>
    <x v="4"/>
    <n v="64.784000000000006"/>
    <n v="1"/>
    <n v="0.2"/>
    <n v="-14.5764"/>
    <n v="-0.22499999999999998"/>
  </r>
  <r>
    <x v="10"/>
    <x v="1"/>
    <x v="1"/>
    <s v="United States"/>
    <s v="Philadelphia"/>
    <x v="9"/>
    <n v="19134"/>
    <s v="East"/>
    <s v="Technology"/>
    <x v="7"/>
    <n v="32.381999999999998"/>
    <n v="3"/>
    <n v="0.4"/>
    <n v="4.3175999999999997"/>
    <n v="0.13333333333333333"/>
  </r>
  <r>
    <x v="10"/>
    <x v="1"/>
    <x v="1"/>
    <s v="United States"/>
    <s v="Philadelphia"/>
    <x v="9"/>
    <n v="19134"/>
    <s v="East"/>
    <s v="Furniture"/>
    <x v="5"/>
    <n v="42.368000000000002"/>
    <n v="2"/>
    <n v="0.2"/>
    <n v="8.4735999999999994"/>
    <n v="0.19999999999999998"/>
  </r>
  <r>
    <x v="10"/>
    <x v="1"/>
    <x v="1"/>
    <s v="United States"/>
    <s v="Philadelphia"/>
    <x v="9"/>
    <n v="19134"/>
    <s v="East"/>
    <s v="Technology"/>
    <x v="15"/>
    <n v="399.54"/>
    <n v="4"/>
    <n v="0.7"/>
    <n v="-559.35599999999999"/>
    <n v="-1.4"/>
  </r>
  <r>
    <x v="1"/>
    <x v="0"/>
    <x v="0"/>
    <s v="United States"/>
    <s v="Los Angeles"/>
    <x v="1"/>
    <n v="90008"/>
    <s v="West"/>
    <s v="Office Supplies"/>
    <x v="10"/>
    <n v="18.97"/>
    <n v="1"/>
    <n v="0"/>
    <n v="9.1056000000000008"/>
    <n v="0.48000000000000009"/>
  </r>
  <r>
    <x v="8"/>
    <x v="1"/>
    <x v="1"/>
    <s v="United States"/>
    <s v="San Francisco"/>
    <x v="1"/>
    <n v="94110"/>
    <s v="West"/>
    <s v="Furniture"/>
    <x v="5"/>
    <n v="14.82"/>
    <n v="3"/>
    <n v="0"/>
    <n v="6.2244000000000002"/>
    <n v="0.42"/>
  </r>
  <r>
    <x v="10"/>
    <x v="2"/>
    <x v="1"/>
    <s v="United States"/>
    <s v="Philadelphia"/>
    <x v="9"/>
    <n v="19143"/>
    <s v="East"/>
    <s v="Office Supplies"/>
    <x v="9"/>
    <n v="99.28"/>
    <n v="2"/>
    <n v="0.2"/>
    <n v="12.41"/>
    <n v="0.125"/>
  </r>
  <r>
    <x v="10"/>
    <x v="2"/>
    <x v="1"/>
    <s v="United States"/>
    <s v="Philadelphia"/>
    <x v="9"/>
    <n v="19143"/>
    <s v="East"/>
    <s v="Office Supplies"/>
    <x v="8"/>
    <n v="1.1879999999999999"/>
    <n v="2"/>
    <n v="0.7"/>
    <n v="-0.99"/>
    <n v="-0.83333333333333337"/>
  </r>
  <r>
    <x v="10"/>
    <x v="2"/>
    <x v="1"/>
    <s v="United States"/>
    <s v="Philadelphia"/>
    <x v="9"/>
    <n v="19143"/>
    <s v="East"/>
    <s v="Office Supplies"/>
    <x v="8"/>
    <n v="7.5179999999999998"/>
    <n v="2"/>
    <n v="0.7"/>
    <n v="-5.7637999999999998"/>
    <n v="-0.76666666666666661"/>
  </r>
  <r>
    <x v="10"/>
    <x v="2"/>
    <x v="0"/>
    <s v="United States"/>
    <s v="Philadelphia"/>
    <x v="9"/>
    <n v="19140"/>
    <s v="East"/>
    <s v="Office Supplies"/>
    <x v="10"/>
    <n v="10.368"/>
    <n v="2"/>
    <n v="0.2"/>
    <n v="3.6288"/>
    <n v="0.35"/>
  </r>
  <r>
    <x v="10"/>
    <x v="2"/>
    <x v="0"/>
    <s v="United States"/>
    <s v="Philadelphia"/>
    <x v="9"/>
    <n v="19140"/>
    <s v="East"/>
    <s v="Furniture"/>
    <x v="5"/>
    <n v="310.88"/>
    <n v="2"/>
    <n v="0.2"/>
    <n v="23.315999999999999"/>
    <n v="7.4999999999999997E-2"/>
  </r>
  <r>
    <x v="10"/>
    <x v="1"/>
    <x v="0"/>
    <s v="United States"/>
    <s v="Philadelphia"/>
    <x v="9"/>
    <n v="19143"/>
    <s v="East"/>
    <s v="Furniture"/>
    <x v="3"/>
    <n v="853.09199999999998"/>
    <n v="6"/>
    <n v="0.4"/>
    <n v="-227.49119999999999"/>
    <n v="-0.26666666666666666"/>
  </r>
  <r>
    <x v="277"/>
    <x v="1"/>
    <x v="0"/>
    <s v="United States"/>
    <s v="Indianapolis"/>
    <x v="14"/>
    <n v="46203"/>
    <s v="Central"/>
    <s v="Office Supplies"/>
    <x v="10"/>
    <n v="33.450000000000003"/>
    <n v="5"/>
    <n v="0"/>
    <n v="15.387"/>
    <n v="0.45999999999999996"/>
  </r>
  <r>
    <x v="277"/>
    <x v="1"/>
    <x v="0"/>
    <s v="United States"/>
    <s v="Indianapolis"/>
    <x v="14"/>
    <n v="46203"/>
    <s v="Central"/>
    <s v="Office Supplies"/>
    <x v="8"/>
    <n v="10.4"/>
    <n v="5"/>
    <n v="0"/>
    <n v="5.0960000000000001"/>
    <n v="0.49"/>
  </r>
  <r>
    <x v="38"/>
    <x v="1"/>
    <x v="0"/>
    <s v="United States"/>
    <s v="Columbus"/>
    <x v="24"/>
    <n v="43229"/>
    <s v="East"/>
    <s v="Furniture"/>
    <x v="5"/>
    <n v="21.88"/>
    <n v="5"/>
    <n v="0.2"/>
    <n v="6.2904999999999998"/>
    <n v="0.28749999999999998"/>
  </r>
  <r>
    <x v="275"/>
    <x v="0"/>
    <x v="2"/>
    <s v="United States"/>
    <s v="Plano"/>
    <x v="5"/>
    <n v="75023"/>
    <s v="Central"/>
    <s v="Technology"/>
    <x v="11"/>
    <n v="13.616"/>
    <n v="2"/>
    <n v="0.2"/>
    <n v="3.5741999999999998"/>
    <n v="0.26250000000000001"/>
  </r>
  <r>
    <x v="278"/>
    <x v="0"/>
    <x v="2"/>
    <s v="United States"/>
    <s v="Bayonne"/>
    <x v="30"/>
    <n v="7002"/>
    <s v="East"/>
    <s v="Technology"/>
    <x v="11"/>
    <n v="63.96"/>
    <n v="4"/>
    <n v="0"/>
    <n v="19.8276"/>
    <n v="0.31"/>
  </r>
  <r>
    <x v="278"/>
    <x v="0"/>
    <x v="2"/>
    <s v="United States"/>
    <s v="Bayonne"/>
    <x v="30"/>
    <n v="7002"/>
    <s v="East"/>
    <s v="Office Supplies"/>
    <x v="8"/>
    <n v="14.46"/>
    <n v="3"/>
    <n v="0"/>
    <n v="7.0853999999999999"/>
    <n v="0.49"/>
  </r>
  <r>
    <x v="278"/>
    <x v="0"/>
    <x v="2"/>
    <s v="United States"/>
    <s v="Bayonne"/>
    <x v="30"/>
    <n v="7002"/>
    <s v="East"/>
    <s v="Technology"/>
    <x v="7"/>
    <n v="104.98"/>
    <n v="2"/>
    <n v="0"/>
    <n v="52.49"/>
    <n v="0.5"/>
  </r>
  <r>
    <x v="1"/>
    <x v="1"/>
    <x v="0"/>
    <s v="United States"/>
    <s v="Los Angeles"/>
    <x v="1"/>
    <n v="90008"/>
    <s v="West"/>
    <s v="Office Supplies"/>
    <x v="9"/>
    <n v="106.96"/>
    <n v="2"/>
    <n v="0"/>
    <n v="31.0184"/>
    <n v="0.29000000000000004"/>
  </r>
  <r>
    <x v="1"/>
    <x v="1"/>
    <x v="0"/>
    <s v="United States"/>
    <s v="Los Angeles"/>
    <x v="1"/>
    <n v="90008"/>
    <s v="West"/>
    <s v="Office Supplies"/>
    <x v="2"/>
    <n v="21.56"/>
    <n v="7"/>
    <n v="0"/>
    <n v="10.348800000000001"/>
    <n v="0.48000000000000004"/>
  </r>
  <r>
    <x v="4"/>
    <x v="0"/>
    <x v="0"/>
    <s v="United States"/>
    <s v="Seattle"/>
    <x v="4"/>
    <n v="98115"/>
    <s v="West"/>
    <s v="Furniture"/>
    <x v="3"/>
    <n v="515.88"/>
    <n v="6"/>
    <n v="0"/>
    <n v="113.4936"/>
    <n v="0.22"/>
  </r>
  <r>
    <x v="20"/>
    <x v="0"/>
    <x v="0"/>
    <s v="United States"/>
    <s v="New York City"/>
    <x v="15"/>
    <n v="10035"/>
    <s v="East"/>
    <s v="Office Supplies"/>
    <x v="8"/>
    <n v="11.808"/>
    <n v="2"/>
    <n v="0.2"/>
    <n v="4.2804000000000002"/>
    <n v="0.36250000000000004"/>
  </r>
  <r>
    <x v="20"/>
    <x v="0"/>
    <x v="0"/>
    <s v="United States"/>
    <s v="New York City"/>
    <x v="15"/>
    <n v="10035"/>
    <s v="East"/>
    <s v="Furniture"/>
    <x v="1"/>
    <n v="1931.04"/>
    <n v="9"/>
    <n v="0.1"/>
    <n v="321.83999999999997"/>
    <n v="0.16666666666666666"/>
  </r>
  <r>
    <x v="20"/>
    <x v="0"/>
    <x v="0"/>
    <s v="United States"/>
    <s v="New York City"/>
    <x v="15"/>
    <n v="10035"/>
    <s v="East"/>
    <s v="Office Supplies"/>
    <x v="10"/>
    <n v="9.9600000000000009"/>
    <n v="2"/>
    <n v="0"/>
    <n v="4.6811999999999996"/>
    <n v="0.46999999999999992"/>
  </r>
  <r>
    <x v="73"/>
    <x v="1"/>
    <x v="2"/>
    <s v="United States"/>
    <s v="San Diego"/>
    <x v="1"/>
    <n v="92037"/>
    <s v="West"/>
    <s v="Office Supplies"/>
    <x v="13"/>
    <n v="12.35"/>
    <n v="5"/>
    <n v="0"/>
    <n v="5.8045"/>
    <n v="0.47000000000000003"/>
  </r>
  <r>
    <x v="249"/>
    <x v="3"/>
    <x v="0"/>
    <s v="United States"/>
    <s v="Glendale"/>
    <x v="16"/>
    <n v="85301"/>
    <s v="West"/>
    <s v="Office Supplies"/>
    <x v="8"/>
    <n v="9.702"/>
    <n v="3"/>
    <n v="0.7"/>
    <n v="-7.1147999999999998"/>
    <n v="-0.73333333333333328"/>
  </r>
  <r>
    <x v="10"/>
    <x v="1"/>
    <x v="0"/>
    <s v="United States"/>
    <s v="Philadelphia"/>
    <x v="9"/>
    <n v="19120"/>
    <s v="East"/>
    <s v="Office Supplies"/>
    <x v="8"/>
    <n v="11.61"/>
    <n v="2"/>
    <n v="0.7"/>
    <n v="-9.2880000000000003"/>
    <n v="-0.8"/>
  </r>
  <r>
    <x v="8"/>
    <x v="1"/>
    <x v="0"/>
    <s v="United States"/>
    <s v="San Francisco"/>
    <x v="1"/>
    <n v="94122"/>
    <s v="West"/>
    <s v="Office Supplies"/>
    <x v="2"/>
    <n v="43.86"/>
    <n v="6"/>
    <n v="0"/>
    <n v="20.6142"/>
    <n v="0.47000000000000003"/>
  </r>
  <r>
    <x v="8"/>
    <x v="1"/>
    <x v="0"/>
    <s v="United States"/>
    <s v="San Francisco"/>
    <x v="1"/>
    <n v="94122"/>
    <s v="West"/>
    <s v="Technology"/>
    <x v="7"/>
    <n v="148.47999999999999"/>
    <n v="2"/>
    <n v="0.2"/>
    <n v="16.704000000000001"/>
    <n v="0.11250000000000002"/>
  </r>
  <r>
    <x v="8"/>
    <x v="1"/>
    <x v="0"/>
    <s v="United States"/>
    <s v="San Francisco"/>
    <x v="1"/>
    <n v="94122"/>
    <s v="West"/>
    <s v="Office Supplies"/>
    <x v="10"/>
    <n v="7.42"/>
    <n v="2"/>
    <n v="0"/>
    <n v="3.71"/>
    <n v="0.5"/>
  </r>
  <r>
    <x v="8"/>
    <x v="1"/>
    <x v="0"/>
    <s v="United States"/>
    <s v="San Francisco"/>
    <x v="1"/>
    <n v="94122"/>
    <s v="West"/>
    <s v="Furniture"/>
    <x v="1"/>
    <n v="71.992000000000004"/>
    <n v="1"/>
    <n v="0.2"/>
    <n v="-0.89990000000000003"/>
    <n v="-1.2499999999999999E-2"/>
  </r>
  <r>
    <x v="8"/>
    <x v="1"/>
    <x v="0"/>
    <s v="United States"/>
    <s v="San Francisco"/>
    <x v="1"/>
    <n v="94122"/>
    <s v="West"/>
    <s v="Office Supplies"/>
    <x v="6"/>
    <n v="19.899999999999999"/>
    <n v="5"/>
    <n v="0"/>
    <n v="6.5670000000000002"/>
    <n v="0.33"/>
  </r>
  <r>
    <x v="8"/>
    <x v="1"/>
    <x v="0"/>
    <s v="United States"/>
    <s v="San Francisco"/>
    <x v="1"/>
    <n v="94122"/>
    <s v="West"/>
    <s v="Office Supplies"/>
    <x v="9"/>
    <n v="1702.12"/>
    <n v="14"/>
    <n v="0"/>
    <n v="510.63600000000002"/>
    <n v="0.30000000000000004"/>
  </r>
  <r>
    <x v="12"/>
    <x v="1"/>
    <x v="0"/>
    <s v="United States"/>
    <s v="Houston"/>
    <x v="5"/>
    <n v="77070"/>
    <s v="Central"/>
    <s v="Office Supplies"/>
    <x v="10"/>
    <n v="14.304"/>
    <n v="6"/>
    <n v="0.2"/>
    <n v="5.0064000000000002"/>
    <n v="0.35000000000000003"/>
  </r>
  <r>
    <x v="22"/>
    <x v="0"/>
    <x v="0"/>
    <s v="United States"/>
    <s v="Chicago"/>
    <x v="10"/>
    <n v="60610"/>
    <s v="Central"/>
    <s v="Furniture"/>
    <x v="3"/>
    <n v="765.625"/>
    <n v="7"/>
    <n v="0.5"/>
    <n v="-566.5625"/>
    <n v="-0.74"/>
  </r>
  <r>
    <x v="8"/>
    <x v="1"/>
    <x v="0"/>
    <s v="United States"/>
    <s v="San Francisco"/>
    <x v="1"/>
    <n v="94110"/>
    <s v="West"/>
    <s v="Furniture"/>
    <x v="0"/>
    <n v="307.666"/>
    <n v="2"/>
    <n v="0.15"/>
    <n v="-14.478400000000001"/>
    <n v="-4.7058823529411764E-2"/>
  </r>
  <r>
    <x v="20"/>
    <x v="1"/>
    <x v="0"/>
    <s v="United States"/>
    <s v="New York City"/>
    <x v="15"/>
    <n v="10011"/>
    <s v="East"/>
    <s v="Office Supplies"/>
    <x v="8"/>
    <n v="7.7119999999999997"/>
    <n v="2"/>
    <n v="0.2"/>
    <n v="2.7955999999999999"/>
    <n v="0.36249999999999999"/>
  </r>
  <r>
    <x v="20"/>
    <x v="1"/>
    <x v="0"/>
    <s v="United States"/>
    <s v="New York City"/>
    <x v="15"/>
    <n v="10011"/>
    <s v="East"/>
    <s v="Office Supplies"/>
    <x v="9"/>
    <n v="242.9"/>
    <n v="5"/>
    <n v="0"/>
    <n v="70.441000000000003"/>
    <n v="0.28999999999999998"/>
  </r>
  <r>
    <x v="20"/>
    <x v="1"/>
    <x v="0"/>
    <s v="United States"/>
    <s v="New York City"/>
    <x v="15"/>
    <n v="10011"/>
    <s v="East"/>
    <s v="Office Supplies"/>
    <x v="4"/>
    <n v="454.9"/>
    <n v="5"/>
    <n v="0"/>
    <n v="0"/>
    <n v="0"/>
  </r>
  <r>
    <x v="20"/>
    <x v="1"/>
    <x v="0"/>
    <s v="United States"/>
    <s v="New York City"/>
    <x v="15"/>
    <n v="10011"/>
    <s v="East"/>
    <s v="Furniture"/>
    <x v="5"/>
    <n v="35.92"/>
    <n v="4"/>
    <n v="0"/>
    <n v="15.086399999999999"/>
    <n v="0.42"/>
  </r>
  <r>
    <x v="20"/>
    <x v="1"/>
    <x v="0"/>
    <s v="United States"/>
    <s v="New York City"/>
    <x v="15"/>
    <n v="10011"/>
    <s v="East"/>
    <s v="Furniture"/>
    <x v="5"/>
    <n v="39.76"/>
    <n v="8"/>
    <n v="0"/>
    <n v="12.3256"/>
    <n v="0.31"/>
  </r>
  <r>
    <x v="20"/>
    <x v="1"/>
    <x v="0"/>
    <s v="United States"/>
    <s v="New York City"/>
    <x v="15"/>
    <n v="10011"/>
    <s v="East"/>
    <s v="Office Supplies"/>
    <x v="8"/>
    <n v="47.744"/>
    <n v="4"/>
    <n v="0.2"/>
    <n v="14.92"/>
    <n v="0.3125"/>
  </r>
  <r>
    <x v="22"/>
    <x v="1"/>
    <x v="0"/>
    <s v="United States"/>
    <s v="Chicago"/>
    <x v="10"/>
    <n v="60623"/>
    <s v="Central"/>
    <s v="Technology"/>
    <x v="7"/>
    <n v="159.98400000000001"/>
    <n v="2"/>
    <n v="0.2"/>
    <n v="11.998799999999999"/>
    <n v="7.4999999999999997E-2"/>
  </r>
  <r>
    <x v="22"/>
    <x v="1"/>
    <x v="0"/>
    <s v="United States"/>
    <s v="Chicago"/>
    <x v="10"/>
    <n v="60623"/>
    <s v="Central"/>
    <s v="Technology"/>
    <x v="11"/>
    <n v="255.96799999999999"/>
    <n v="4"/>
    <n v="0.2"/>
    <n v="51.193600000000004"/>
    <n v="0.2"/>
  </r>
  <r>
    <x v="22"/>
    <x v="1"/>
    <x v="0"/>
    <s v="United States"/>
    <s v="Chicago"/>
    <x v="10"/>
    <n v="60623"/>
    <s v="Central"/>
    <s v="Furniture"/>
    <x v="0"/>
    <n v="359.05799999999999"/>
    <n v="3"/>
    <n v="0.3"/>
    <n v="-71.811599999999999"/>
    <n v="-0.2"/>
  </r>
  <r>
    <x v="10"/>
    <x v="2"/>
    <x v="0"/>
    <s v="United States"/>
    <s v="Philadelphia"/>
    <x v="9"/>
    <n v="19143"/>
    <s v="East"/>
    <s v="Office Supplies"/>
    <x v="9"/>
    <n v="434.35199999999998"/>
    <n v="3"/>
    <n v="0.2"/>
    <n v="43.435200000000002"/>
    <n v="0.1"/>
  </r>
  <r>
    <x v="10"/>
    <x v="2"/>
    <x v="0"/>
    <s v="United States"/>
    <s v="Philadelphia"/>
    <x v="9"/>
    <n v="19143"/>
    <s v="East"/>
    <s v="Office Supplies"/>
    <x v="9"/>
    <n v="3.552"/>
    <n v="2"/>
    <n v="0.2"/>
    <n v="0.44400000000000001"/>
    <n v="0.125"/>
  </r>
  <r>
    <x v="10"/>
    <x v="2"/>
    <x v="0"/>
    <s v="United States"/>
    <s v="Philadelphia"/>
    <x v="9"/>
    <n v="19143"/>
    <s v="East"/>
    <s v="Office Supplies"/>
    <x v="9"/>
    <n v="88.831999999999994"/>
    <n v="4"/>
    <n v="0.2"/>
    <n v="7.7728000000000002"/>
    <n v="8.7500000000000008E-2"/>
  </r>
  <r>
    <x v="67"/>
    <x v="0"/>
    <x v="1"/>
    <s v="United States"/>
    <s v="Dublin"/>
    <x v="24"/>
    <n v="43017"/>
    <s v="East"/>
    <s v="Furniture"/>
    <x v="3"/>
    <n v="1048.3499999999999"/>
    <n v="5"/>
    <n v="0.4"/>
    <n v="-69.89"/>
    <n v="-6.666666666666668E-2"/>
  </r>
  <r>
    <x v="24"/>
    <x v="3"/>
    <x v="0"/>
    <s v="United States"/>
    <s v="Springfield"/>
    <x v="17"/>
    <n v="22153"/>
    <s v="South"/>
    <s v="Technology"/>
    <x v="11"/>
    <n v="100"/>
    <n v="4"/>
    <n v="0"/>
    <n v="21"/>
    <n v="0.21"/>
  </r>
  <r>
    <x v="24"/>
    <x v="3"/>
    <x v="0"/>
    <s v="United States"/>
    <s v="Springfield"/>
    <x v="17"/>
    <n v="22153"/>
    <s v="South"/>
    <s v="Office Supplies"/>
    <x v="2"/>
    <n v="7.83"/>
    <n v="3"/>
    <n v="0"/>
    <n v="3.6017999999999999"/>
    <n v="0.45999999999999996"/>
  </r>
  <r>
    <x v="279"/>
    <x v="1"/>
    <x v="1"/>
    <s v="United States"/>
    <s v="Fayetteville"/>
    <x v="3"/>
    <n v="28314"/>
    <s v="South"/>
    <s v="Office Supplies"/>
    <x v="10"/>
    <n v="96.256"/>
    <n v="8"/>
    <n v="0.2"/>
    <n v="31.283200000000001"/>
    <n v="0.32500000000000001"/>
  </r>
  <r>
    <x v="279"/>
    <x v="1"/>
    <x v="1"/>
    <s v="United States"/>
    <s v="Fayetteville"/>
    <x v="3"/>
    <n v="28314"/>
    <s v="South"/>
    <s v="Office Supplies"/>
    <x v="10"/>
    <n v="10.688000000000001"/>
    <n v="2"/>
    <n v="0.2"/>
    <n v="3.7408000000000001"/>
    <n v="0.35"/>
  </r>
  <r>
    <x v="62"/>
    <x v="1"/>
    <x v="0"/>
    <s v="United States"/>
    <s v="Dallas"/>
    <x v="5"/>
    <n v="75081"/>
    <s v="Central"/>
    <s v="Office Supplies"/>
    <x v="4"/>
    <n v="338.04"/>
    <n v="3"/>
    <n v="0.2"/>
    <n v="-33.804000000000002"/>
    <n v="-0.1"/>
  </r>
  <r>
    <x v="62"/>
    <x v="1"/>
    <x v="0"/>
    <s v="United States"/>
    <s v="Dallas"/>
    <x v="5"/>
    <n v="75081"/>
    <s v="Central"/>
    <s v="Office Supplies"/>
    <x v="6"/>
    <n v="154.24"/>
    <n v="4"/>
    <n v="0.2"/>
    <n v="17.352"/>
    <n v="0.11249999999999999"/>
  </r>
  <r>
    <x v="196"/>
    <x v="0"/>
    <x v="0"/>
    <s v="United States"/>
    <s v="Jacksonville"/>
    <x v="3"/>
    <n v="28540"/>
    <s v="South"/>
    <s v="Office Supplies"/>
    <x v="9"/>
    <n v="34.847999999999999"/>
    <n v="2"/>
    <n v="0.2"/>
    <n v="6.5339999999999998"/>
    <n v="0.1875"/>
  </r>
  <r>
    <x v="196"/>
    <x v="0"/>
    <x v="0"/>
    <s v="United States"/>
    <s v="Jacksonville"/>
    <x v="3"/>
    <n v="28540"/>
    <s v="South"/>
    <s v="Technology"/>
    <x v="7"/>
    <n v="22"/>
    <n v="5"/>
    <n v="0.2"/>
    <n v="1.375"/>
    <n v="6.25E-2"/>
  </r>
  <r>
    <x v="196"/>
    <x v="0"/>
    <x v="0"/>
    <s v="United States"/>
    <s v="Jacksonville"/>
    <x v="3"/>
    <n v="28540"/>
    <s v="South"/>
    <s v="Office Supplies"/>
    <x v="6"/>
    <n v="4.3680000000000003"/>
    <n v="3"/>
    <n v="0.2"/>
    <n v="0.38219999999999998"/>
    <n v="8.7499999999999994E-2"/>
  </r>
  <r>
    <x v="8"/>
    <x v="1"/>
    <x v="1"/>
    <s v="United States"/>
    <s v="San Francisco"/>
    <x v="1"/>
    <n v="94122"/>
    <s v="West"/>
    <s v="Office Supplies"/>
    <x v="4"/>
    <n v="31.44"/>
    <n v="3"/>
    <n v="0"/>
    <n v="8.4887999999999995"/>
    <n v="0.26999999999999996"/>
  </r>
  <r>
    <x v="8"/>
    <x v="1"/>
    <x v="1"/>
    <s v="United States"/>
    <s v="San Francisco"/>
    <x v="1"/>
    <n v="94122"/>
    <s v="West"/>
    <s v="Technology"/>
    <x v="11"/>
    <n v="17.899999999999999"/>
    <n v="2"/>
    <n v="0"/>
    <n v="3.4009999999999998"/>
    <n v="0.19"/>
  </r>
  <r>
    <x v="8"/>
    <x v="1"/>
    <x v="1"/>
    <s v="United States"/>
    <s v="San Francisco"/>
    <x v="1"/>
    <n v="94122"/>
    <s v="West"/>
    <s v="Technology"/>
    <x v="11"/>
    <n v="129.44999999999999"/>
    <n v="5"/>
    <n v="0"/>
    <n v="46.601999999999997"/>
    <n v="0.36"/>
  </r>
  <r>
    <x v="73"/>
    <x v="1"/>
    <x v="2"/>
    <s v="United States"/>
    <s v="San Diego"/>
    <x v="1"/>
    <n v="92037"/>
    <s v="West"/>
    <s v="Office Supplies"/>
    <x v="2"/>
    <n v="20.88"/>
    <n v="8"/>
    <n v="0"/>
    <n v="9.6047999999999991"/>
    <n v="0.45999999999999996"/>
  </r>
  <r>
    <x v="10"/>
    <x v="1"/>
    <x v="0"/>
    <s v="United States"/>
    <s v="Philadelphia"/>
    <x v="9"/>
    <n v="19140"/>
    <s v="East"/>
    <s v="Office Supplies"/>
    <x v="10"/>
    <n v="20.736000000000001"/>
    <n v="4"/>
    <n v="0.2"/>
    <n v="7.2576000000000001"/>
    <n v="0.35"/>
  </r>
  <r>
    <x v="10"/>
    <x v="1"/>
    <x v="0"/>
    <s v="United States"/>
    <s v="Philadelphia"/>
    <x v="9"/>
    <n v="19140"/>
    <s v="East"/>
    <s v="Furniture"/>
    <x v="5"/>
    <n v="7.1680000000000001"/>
    <n v="2"/>
    <n v="0.2"/>
    <n v="0.98560000000000003"/>
    <n v="0.13750000000000001"/>
  </r>
  <r>
    <x v="10"/>
    <x v="1"/>
    <x v="0"/>
    <s v="United States"/>
    <s v="Philadelphia"/>
    <x v="9"/>
    <n v="19140"/>
    <s v="East"/>
    <s v="Office Supplies"/>
    <x v="4"/>
    <n v="11.167999999999999"/>
    <n v="2"/>
    <n v="0.2"/>
    <n v="-2.5127999999999999"/>
    <n v="-0.22500000000000001"/>
  </r>
  <r>
    <x v="10"/>
    <x v="1"/>
    <x v="0"/>
    <s v="United States"/>
    <s v="Philadelphia"/>
    <x v="9"/>
    <n v="19140"/>
    <s v="East"/>
    <s v="Technology"/>
    <x v="11"/>
    <n v="442.4"/>
    <n v="7"/>
    <n v="0.2"/>
    <n v="-55.3"/>
    <n v="-0.125"/>
  </r>
  <r>
    <x v="125"/>
    <x v="2"/>
    <x v="0"/>
    <s v="United States"/>
    <s v="Rochester"/>
    <x v="15"/>
    <n v="14609"/>
    <s v="East"/>
    <s v="Office Supplies"/>
    <x v="6"/>
    <n v="13.36"/>
    <n v="2"/>
    <n v="0"/>
    <n v="4.9432"/>
    <n v="0.37"/>
  </r>
  <r>
    <x v="196"/>
    <x v="0"/>
    <x v="0"/>
    <s v="United States"/>
    <s v="Jacksonville"/>
    <x v="3"/>
    <n v="28540"/>
    <s v="South"/>
    <s v="Office Supplies"/>
    <x v="8"/>
    <n v="11.231999999999999"/>
    <n v="8"/>
    <n v="0.7"/>
    <n v="-8.2368000000000006"/>
    <n v="-0.73333333333333339"/>
  </r>
  <r>
    <x v="196"/>
    <x v="0"/>
    <x v="0"/>
    <s v="United States"/>
    <s v="Jacksonville"/>
    <x v="3"/>
    <n v="28540"/>
    <s v="South"/>
    <s v="Office Supplies"/>
    <x v="10"/>
    <n v="10.272"/>
    <n v="3"/>
    <n v="0.2"/>
    <n v="3.21"/>
    <n v="0.3125"/>
  </r>
  <r>
    <x v="12"/>
    <x v="1"/>
    <x v="2"/>
    <s v="United States"/>
    <s v="Houston"/>
    <x v="5"/>
    <n v="77095"/>
    <s v="Central"/>
    <s v="Office Supplies"/>
    <x v="10"/>
    <n v="10.368"/>
    <n v="2"/>
    <n v="0.2"/>
    <n v="3.6288"/>
    <n v="0.35"/>
  </r>
  <r>
    <x v="12"/>
    <x v="1"/>
    <x v="2"/>
    <s v="United States"/>
    <s v="Houston"/>
    <x v="5"/>
    <n v="77095"/>
    <s v="Central"/>
    <s v="Office Supplies"/>
    <x v="6"/>
    <n v="6.24"/>
    <n v="3"/>
    <n v="0.2"/>
    <n v="0.54600000000000004"/>
    <n v="8.7500000000000008E-2"/>
  </r>
  <r>
    <x v="52"/>
    <x v="1"/>
    <x v="2"/>
    <s v="United States"/>
    <s v="San Antonio"/>
    <x v="5"/>
    <n v="78207"/>
    <s v="Central"/>
    <s v="Furniture"/>
    <x v="3"/>
    <n v="206.96199999999999"/>
    <n v="2"/>
    <n v="0.3"/>
    <n v="-32.522599999999997"/>
    <n v="-0.15714285714285714"/>
  </r>
  <r>
    <x v="205"/>
    <x v="2"/>
    <x v="0"/>
    <s v="United States"/>
    <s v="Oakland"/>
    <x v="1"/>
    <n v="94601"/>
    <s v="West"/>
    <s v="Furniture"/>
    <x v="5"/>
    <n v="9.4600000000000009"/>
    <n v="2"/>
    <n v="0"/>
    <n v="3.6894"/>
    <n v="0.38999999999999996"/>
  </r>
  <r>
    <x v="8"/>
    <x v="2"/>
    <x v="1"/>
    <s v="United States"/>
    <s v="San Francisco"/>
    <x v="1"/>
    <n v="94122"/>
    <s v="West"/>
    <s v="Office Supplies"/>
    <x v="4"/>
    <n v="559.62"/>
    <n v="9"/>
    <n v="0"/>
    <n v="151.09739999999999"/>
    <n v="0.26999999999999996"/>
  </r>
  <r>
    <x v="8"/>
    <x v="2"/>
    <x v="1"/>
    <s v="United States"/>
    <s v="San Francisco"/>
    <x v="1"/>
    <n v="94122"/>
    <s v="West"/>
    <s v="Office Supplies"/>
    <x v="10"/>
    <n v="109.92"/>
    <n v="2"/>
    <n v="0"/>
    <n v="53.860799999999998"/>
    <n v="0.49"/>
  </r>
  <r>
    <x v="8"/>
    <x v="2"/>
    <x v="1"/>
    <s v="United States"/>
    <s v="San Francisco"/>
    <x v="1"/>
    <n v="94122"/>
    <s v="West"/>
    <s v="Office Supplies"/>
    <x v="10"/>
    <n v="8.56"/>
    <n v="2"/>
    <n v="0"/>
    <n v="3.8519999999999999"/>
    <n v="0.44999999999999996"/>
  </r>
  <r>
    <x v="5"/>
    <x v="0"/>
    <x v="2"/>
    <s v="United States"/>
    <s v="Fort Worth"/>
    <x v="5"/>
    <n v="76106"/>
    <s v="Central"/>
    <s v="Office Supplies"/>
    <x v="10"/>
    <n v="360.71199999999999"/>
    <n v="11"/>
    <n v="0.2"/>
    <n v="130.75810000000001"/>
    <n v="0.36250000000000004"/>
  </r>
  <r>
    <x v="5"/>
    <x v="0"/>
    <x v="2"/>
    <s v="United States"/>
    <s v="Fort Worth"/>
    <x v="5"/>
    <n v="76106"/>
    <s v="Central"/>
    <s v="Technology"/>
    <x v="7"/>
    <n v="1718.4"/>
    <n v="6"/>
    <n v="0.2"/>
    <n v="150.36000000000001"/>
    <n v="8.7500000000000008E-2"/>
  </r>
  <r>
    <x v="12"/>
    <x v="2"/>
    <x v="2"/>
    <s v="United States"/>
    <s v="Houston"/>
    <x v="5"/>
    <n v="77095"/>
    <s v="Central"/>
    <s v="Office Supplies"/>
    <x v="8"/>
    <n v="41.567999999999998"/>
    <n v="6"/>
    <n v="0.8"/>
    <n v="-66.508799999999994"/>
    <n v="-1.5999999999999999"/>
  </r>
  <r>
    <x v="12"/>
    <x v="1"/>
    <x v="0"/>
    <s v="United States"/>
    <s v="Houston"/>
    <x v="5"/>
    <n v="77095"/>
    <s v="Central"/>
    <s v="Technology"/>
    <x v="11"/>
    <n v="46.863999999999997"/>
    <n v="2"/>
    <n v="0.2"/>
    <n v="7.6154000000000002"/>
    <n v="0.16250000000000001"/>
  </r>
  <r>
    <x v="10"/>
    <x v="1"/>
    <x v="0"/>
    <s v="United States"/>
    <s v="Philadelphia"/>
    <x v="9"/>
    <n v="19143"/>
    <s v="East"/>
    <s v="Office Supplies"/>
    <x v="6"/>
    <n v="19.536000000000001"/>
    <n v="3"/>
    <n v="0.2"/>
    <n v="4.8840000000000003"/>
    <n v="0.25"/>
  </r>
  <r>
    <x v="73"/>
    <x v="1"/>
    <x v="0"/>
    <s v="United States"/>
    <s v="San Diego"/>
    <x v="1"/>
    <n v="92105"/>
    <s v="West"/>
    <s v="Furniture"/>
    <x v="0"/>
    <n v="411.33199999999999"/>
    <n v="4"/>
    <n v="0.15"/>
    <n v="-4.8391999999999999"/>
    <n v="-1.1764705882352941E-2"/>
  </r>
  <r>
    <x v="73"/>
    <x v="1"/>
    <x v="0"/>
    <s v="United States"/>
    <s v="San Diego"/>
    <x v="1"/>
    <n v="92105"/>
    <s v="West"/>
    <s v="Office Supplies"/>
    <x v="8"/>
    <n v="28.751999999999999"/>
    <n v="6"/>
    <n v="0.2"/>
    <n v="9.7037999999999993"/>
    <n v="0.33749999999999997"/>
  </r>
  <r>
    <x v="73"/>
    <x v="1"/>
    <x v="0"/>
    <s v="United States"/>
    <s v="San Diego"/>
    <x v="1"/>
    <n v="92105"/>
    <s v="West"/>
    <s v="Furniture"/>
    <x v="0"/>
    <n v="293.19900000000001"/>
    <n v="3"/>
    <n v="0.15"/>
    <n v="-20.696400000000001"/>
    <n v="-7.0588235294117646E-2"/>
  </r>
  <r>
    <x v="276"/>
    <x v="1"/>
    <x v="2"/>
    <s v="United States"/>
    <s v="Suffolk"/>
    <x v="17"/>
    <n v="23434"/>
    <s v="South"/>
    <s v="Office Supplies"/>
    <x v="14"/>
    <n v="35.06"/>
    <n v="2"/>
    <n v="0"/>
    <n v="10.518000000000001"/>
    <n v="0.3"/>
  </r>
  <r>
    <x v="276"/>
    <x v="1"/>
    <x v="2"/>
    <s v="United States"/>
    <s v="Suffolk"/>
    <x v="17"/>
    <n v="23434"/>
    <s v="South"/>
    <s v="Office Supplies"/>
    <x v="2"/>
    <n v="4.13"/>
    <n v="1"/>
    <n v="0"/>
    <n v="1.8997999999999999"/>
    <n v="0.46"/>
  </r>
  <r>
    <x v="276"/>
    <x v="1"/>
    <x v="2"/>
    <s v="United States"/>
    <s v="Suffolk"/>
    <x v="17"/>
    <n v="23434"/>
    <s v="South"/>
    <s v="Furniture"/>
    <x v="5"/>
    <n v="109.8"/>
    <n v="9"/>
    <n v="0"/>
    <n v="46.116"/>
    <n v="0.42"/>
  </r>
  <r>
    <x v="276"/>
    <x v="1"/>
    <x v="2"/>
    <s v="United States"/>
    <s v="Suffolk"/>
    <x v="17"/>
    <n v="23434"/>
    <s v="South"/>
    <s v="Office Supplies"/>
    <x v="2"/>
    <n v="9.82"/>
    <n v="2"/>
    <n v="0"/>
    <n v="4.8117999999999999"/>
    <n v="0.49"/>
  </r>
  <r>
    <x v="280"/>
    <x v="1"/>
    <x v="0"/>
    <s v="United States"/>
    <s v="Greensboro"/>
    <x v="3"/>
    <n v="27405"/>
    <s v="South"/>
    <s v="Office Supplies"/>
    <x v="8"/>
    <n v="7.6440000000000001"/>
    <n v="4"/>
    <n v="0.7"/>
    <n v="-5.8604000000000003"/>
    <n v="-0.76666666666666672"/>
  </r>
  <r>
    <x v="280"/>
    <x v="1"/>
    <x v="0"/>
    <s v="United States"/>
    <s v="Greensboro"/>
    <x v="3"/>
    <n v="27405"/>
    <s v="South"/>
    <s v="Office Supplies"/>
    <x v="8"/>
    <n v="51.465000000000003"/>
    <n v="5"/>
    <n v="0.7"/>
    <n v="-39.456499999999998"/>
    <n v="-0.76666666666666661"/>
  </r>
  <r>
    <x v="62"/>
    <x v="1"/>
    <x v="1"/>
    <s v="United States"/>
    <s v="Dallas"/>
    <x v="5"/>
    <n v="75081"/>
    <s v="Central"/>
    <s v="Office Supplies"/>
    <x v="14"/>
    <n v="6.976"/>
    <n v="4"/>
    <n v="0.2"/>
    <n v="-1.3952"/>
    <n v="-0.2"/>
  </r>
  <r>
    <x v="62"/>
    <x v="1"/>
    <x v="1"/>
    <s v="United States"/>
    <s v="Dallas"/>
    <x v="5"/>
    <n v="75081"/>
    <s v="Central"/>
    <s v="Office Supplies"/>
    <x v="8"/>
    <n v="12.222"/>
    <n v="7"/>
    <n v="0.8"/>
    <n v="-20.1663"/>
    <n v="-1.6500000000000001"/>
  </r>
  <r>
    <x v="22"/>
    <x v="0"/>
    <x v="1"/>
    <s v="United States"/>
    <s v="Chicago"/>
    <x v="10"/>
    <n v="60623"/>
    <s v="Central"/>
    <s v="Office Supplies"/>
    <x v="4"/>
    <n v="97.983999999999995"/>
    <n v="2"/>
    <n v="0.2"/>
    <n v="-24.495999999999999"/>
    <n v="-0.25"/>
  </r>
  <r>
    <x v="22"/>
    <x v="0"/>
    <x v="1"/>
    <s v="United States"/>
    <s v="Chicago"/>
    <x v="10"/>
    <n v="60623"/>
    <s v="Central"/>
    <s v="Technology"/>
    <x v="11"/>
    <n v="62.4"/>
    <n v="6"/>
    <n v="0.2"/>
    <n v="19.5"/>
    <n v="0.3125"/>
  </r>
  <r>
    <x v="281"/>
    <x v="1"/>
    <x v="1"/>
    <s v="United States"/>
    <s v="Baltimore"/>
    <x v="39"/>
    <n v="21215"/>
    <s v="East"/>
    <s v="Office Supplies"/>
    <x v="8"/>
    <n v="20.86"/>
    <n v="2"/>
    <n v="0"/>
    <n v="9.3870000000000005"/>
    <n v="0.45"/>
  </r>
  <r>
    <x v="281"/>
    <x v="1"/>
    <x v="1"/>
    <s v="United States"/>
    <s v="Baltimore"/>
    <x v="39"/>
    <n v="21215"/>
    <s v="East"/>
    <s v="Office Supplies"/>
    <x v="4"/>
    <n v="497.61"/>
    <n v="9"/>
    <n v="0"/>
    <n v="129.37860000000001"/>
    <n v="0.26"/>
  </r>
  <r>
    <x v="281"/>
    <x v="1"/>
    <x v="1"/>
    <s v="United States"/>
    <s v="Baltimore"/>
    <x v="39"/>
    <n v="21215"/>
    <s v="East"/>
    <s v="Office Supplies"/>
    <x v="6"/>
    <n v="5.34"/>
    <n v="2"/>
    <n v="0"/>
    <n v="1.4952000000000001"/>
    <n v="0.28000000000000003"/>
  </r>
  <r>
    <x v="281"/>
    <x v="1"/>
    <x v="1"/>
    <s v="United States"/>
    <s v="Baltimore"/>
    <x v="39"/>
    <n v="21215"/>
    <s v="East"/>
    <s v="Office Supplies"/>
    <x v="2"/>
    <n v="3.15"/>
    <n v="1"/>
    <n v="0"/>
    <n v="1.512"/>
    <n v="0.48000000000000004"/>
  </r>
  <r>
    <x v="1"/>
    <x v="1"/>
    <x v="0"/>
    <s v="United States"/>
    <s v="Los Angeles"/>
    <x v="1"/>
    <n v="90004"/>
    <s v="West"/>
    <s v="Office Supplies"/>
    <x v="10"/>
    <n v="368.91"/>
    <n v="9"/>
    <n v="0"/>
    <n v="180.76589999999999"/>
    <n v="0.48999999999999994"/>
  </r>
  <r>
    <x v="1"/>
    <x v="1"/>
    <x v="0"/>
    <s v="United States"/>
    <s v="Los Angeles"/>
    <x v="1"/>
    <n v="90004"/>
    <s v="West"/>
    <s v="Office Supplies"/>
    <x v="6"/>
    <n v="14.7"/>
    <n v="5"/>
    <n v="0"/>
    <n v="6.6150000000000002"/>
    <n v="0.45"/>
  </r>
  <r>
    <x v="20"/>
    <x v="1"/>
    <x v="0"/>
    <s v="United States"/>
    <s v="New York City"/>
    <x v="15"/>
    <n v="10011"/>
    <s v="East"/>
    <s v="Technology"/>
    <x v="11"/>
    <n v="59.97"/>
    <n v="3"/>
    <n v="0"/>
    <n v="14.9925"/>
    <n v="0.25"/>
  </r>
  <r>
    <x v="20"/>
    <x v="1"/>
    <x v="0"/>
    <s v="United States"/>
    <s v="New York City"/>
    <x v="15"/>
    <n v="10011"/>
    <s v="East"/>
    <s v="Office Supplies"/>
    <x v="4"/>
    <n v="83.36"/>
    <n v="1"/>
    <n v="0"/>
    <n v="20.84"/>
    <n v="0.25"/>
  </r>
  <r>
    <x v="100"/>
    <x v="1"/>
    <x v="1"/>
    <s v="United States"/>
    <s v="Franklin"/>
    <x v="31"/>
    <n v="2038"/>
    <s v="East"/>
    <s v="Office Supplies"/>
    <x v="10"/>
    <n v="6.58"/>
    <n v="2"/>
    <n v="0"/>
    <n v="3.0268000000000002"/>
    <n v="0.46"/>
  </r>
  <r>
    <x v="100"/>
    <x v="1"/>
    <x v="1"/>
    <s v="United States"/>
    <s v="Franklin"/>
    <x v="31"/>
    <n v="2038"/>
    <s v="East"/>
    <s v="Office Supplies"/>
    <x v="8"/>
    <n v="122.94"/>
    <n v="3"/>
    <n v="0"/>
    <n v="59.011200000000002"/>
    <n v="0.48000000000000004"/>
  </r>
  <r>
    <x v="175"/>
    <x v="1"/>
    <x v="1"/>
    <s v="United States"/>
    <s v="Milwaukee"/>
    <x v="6"/>
    <n v="53209"/>
    <s v="Central"/>
    <s v="Office Supplies"/>
    <x v="10"/>
    <n v="219.84"/>
    <n v="4"/>
    <n v="0"/>
    <n v="107.7216"/>
    <n v="0.49"/>
  </r>
  <r>
    <x v="175"/>
    <x v="1"/>
    <x v="1"/>
    <s v="United States"/>
    <s v="Milwaukee"/>
    <x v="6"/>
    <n v="53209"/>
    <s v="Central"/>
    <s v="Technology"/>
    <x v="11"/>
    <n v="98.16"/>
    <n v="6"/>
    <n v="0"/>
    <n v="9.8160000000000007"/>
    <n v="0.1"/>
  </r>
  <r>
    <x v="175"/>
    <x v="1"/>
    <x v="1"/>
    <s v="United States"/>
    <s v="Milwaukee"/>
    <x v="6"/>
    <n v="53209"/>
    <s v="Central"/>
    <s v="Office Supplies"/>
    <x v="8"/>
    <n v="33.04"/>
    <n v="8"/>
    <n v="0"/>
    <n v="15.5288"/>
    <n v="0.47000000000000003"/>
  </r>
  <r>
    <x v="175"/>
    <x v="1"/>
    <x v="1"/>
    <s v="United States"/>
    <s v="Milwaukee"/>
    <x v="6"/>
    <n v="53209"/>
    <s v="Central"/>
    <s v="Technology"/>
    <x v="7"/>
    <n v="86.97"/>
    <n v="3"/>
    <n v="0"/>
    <n v="25.221299999999999"/>
    <n v="0.28999999999999998"/>
  </r>
  <r>
    <x v="282"/>
    <x v="1"/>
    <x v="1"/>
    <s v="United States"/>
    <s v="Kenosha"/>
    <x v="6"/>
    <n v="53142"/>
    <s v="Central"/>
    <s v="Technology"/>
    <x v="7"/>
    <n v="134.97"/>
    <n v="3"/>
    <n v="0"/>
    <n v="64.785600000000002"/>
    <n v="0.48000000000000004"/>
  </r>
  <r>
    <x v="282"/>
    <x v="1"/>
    <x v="1"/>
    <s v="United States"/>
    <s v="Kenosha"/>
    <x v="6"/>
    <n v="53142"/>
    <s v="Central"/>
    <s v="Technology"/>
    <x v="7"/>
    <n v="699.98"/>
    <n v="2"/>
    <n v="0"/>
    <n v="195.99440000000001"/>
    <n v="0.28000000000000003"/>
  </r>
  <r>
    <x v="282"/>
    <x v="1"/>
    <x v="1"/>
    <s v="United States"/>
    <s v="Kenosha"/>
    <x v="6"/>
    <n v="53142"/>
    <s v="Central"/>
    <s v="Technology"/>
    <x v="11"/>
    <n v="139.94999999999999"/>
    <n v="5"/>
    <n v="0"/>
    <n v="26.590499999999999"/>
    <n v="0.19"/>
  </r>
  <r>
    <x v="20"/>
    <x v="1"/>
    <x v="0"/>
    <s v="United States"/>
    <s v="New York City"/>
    <x v="15"/>
    <n v="10011"/>
    <s v="East"/>
    <s v="Office Supplies"/>
    <x v="10"/>
    <n v="48.94"/>
    <n v="1"/>
    <n v="0"/>
    <n v="24.47"/>
    <n v="0.5"/>
  </r>
  <r>
    <x v="6"/>
    <x v="2"/>
    <x v="0"/>
    <s v="United States"/>
    <s v="Madison"/>
    <x v="6"/>
    <n v="53711"/>
    <s v="Central"/>
    <s v="Furniture"/>
    <x v="1"/>
    <n v="2807.84"/>
    <n v="8"/>
    <n v="0"/>
    <n v="673.88160000000005"/>
    <n v="0.24"/>
  </r>
  <r>
    <x v="6"/>
    <x v="2"/>
    <x v="0"/>
    <s v="United States"/>
    <s v="Madison"/>
    <x v="6"/>
    <n v="53711"/>
    <s v="Central"/>
    <s v="Office Supplies"/>
    <x v="6"/>
    <n v="46.64"/>
    <n v="4"/>
    <n v="0"/>
    <n v="12.5928"/>
    <n v="0.27"/>
  </r>
  <r>
    <x v="12"/>
    <x v="1"/>
    <x v="1"/>
    <s v="United States"/>
    <s v="Houston"/>
    <x v="5"/>
    <n v="77041"/>
    <s v="Central"/>
    <s v="Office Supplies"/>
    <x v="4"/>
    <n v="60.415999999999997"/>
    <n v="2"/>
    <n v="0.2"/>
    <n v="6.0415999999999999"/>
    <n v="0.1"/>
  </r>
  <r>
    <x v="283"/>
    <x v="1"/>
    <x v="2"/>
    <s v="United States"/>
    <s v="Olathe"/>
    <x v="41"/>
    <n v="66062"/>
    <s v="Central"/>
    <s v="Office Supplies"/>
    <x v="6"/>
    <n v="107.94"/>
    <n v="3"/>
    <n v="0"/>
    <n v="26.984999999999999"/>
    <n v="0.25"/>
  </r>
  <r>
    <x v="20"/>
    <x v="2"/>
    <x v="2"/>
    <s v="United States"/>
    <s v="New York City"/>
    <x v="15"/>
    <n v="10024"/>
    <s v="East"/>
    <s v="Office Supplies"/>
    <x v="4"/>
    <n v="63.84"/>
    <n v="8"/>
    <n v="0"/>
    <n v="16.598400000000002"/>
    <n v="0.26"/>
  </r>
  <r>
    <x v="20"/>
    <x v="2"/>
    <x v="2"/>
    <s v="United States"/>
    <s v="New York City"/>
    <x v="15"/>
    <n v="10024"/>
    <s v="East"/>
    <s v="Technology"/>
    <x v="7"/>
    <n v="347.97"/>
    <n v="3"/>
    <n v="0"/>
    <n v="100.9113"/>
    <n v="0.28999999999999998"/>
  </r>
  <r>
    <x v="20"/>
    <x v="2"/>
    <x v="2"/>
    <s v="United States"/>
    <s v="New York City"/>
    <x v="15"/>
    <n v="10024"/>
    <s v="East"/>
    <s v="Office Supplies"/>
    <x v="8"/>
    <n v="37.008000000000003"/>
    <n v="6"/>
    <n v="0.2"/>
    <n v="11.565"/>
    <n v="0.31249999999999994"/>
  </r>
  <r>
    <x v="49"/>
    <x v="1"/>
    <x v="0"/>
    <s v="United States"/>
    <s v="San Jose"/>
    <x v="1"/>
    <n v="95123"/>
    <s v="West"/>
    <s v="Furniture"/>
    <x v="5"/>
    <n v="215.65"/>
    <n v="5"/>
    <n v="0"/>
    <n v="73.320999999999998"/>
    <n v="0.33999999999999997"/>
  </r>
  <r>
    <x v="62"/>
    <x v="0"/>
    <x v="0"/>
    <s v="United States"/>
    <s v="Dallas"/>
    <x v="5"/>
    <n v="75081"/>
    <s v="Central"/>
    <s v="Office Supplies"/>
    <x v="13"/>
    <n v="11.167999999999999"/>
    <n v="4"/>
    <n v="0.2"/>
    <n v="3.6295999999999999"/>
    <n v="0.32500000000000001"/>
  </r>
  <r>
    <x v="62"/>
    <x v="0"/>
    <x v="0"/>
    <s v="United States"/>
    <s v="Dallas"/>
    <x v="5"/>
    <n v="75081"/>
    <s v="Central"/>
    <s v="Office Supplies"/>
    <x v="10"/>
    <n v="53.951999999999998"/>
    <n v="3"/>
    <n v="0.2"/>
    <n v="17.534400000000002"/>
    <n v="0.32500000000000007"/>
  </r>
  <r>
    <x v="284"/>
    <x v="1"/>
    <x v="2"/>
    <s v="United States"/>
    <s v="Auburn"/>
    <x v="4"/>
    <n v="98002"/>
    <s v="West"/>
    <s v="Furniture"/>
    <x v="5"/>
    <n v="4.18"/>
    <n v="1"/>
    <n v="0"/>
    <n v="1.5047999999999999"/>
    <n v="0.36"/>
  </r>
  <r>
    <x v="10"/>
    <x v="0"/>
    <x v="0"/>
    <s v="United States"/>
    <s v="Philadelphia"/>
    <x v="9"/>
    <n v="19134"/>
    <s v="East"/>
    <s v="Office Supplies"/>
    <x v="8"/>
    <n v="5.6070000000000002"/>
    <n v="1"/>
    <n v="0.7"/>
    <n v="-4.2987000000000002"/>
    <n v="-0.76666666666666672"/>
  </r>
  <r>
    <x v="10"/>
    <x v="0"/>
    <x v="0"/>
    <s v="United States"/>
    <s v="Philadelphia"/>
    <x v="9"/>
    <n v="19134"/>
    <s v="East"/>
    <s v="Office Supplies"/>
    <x v="14"/>
    <n v="4663.7359999999999"/>
    <n v="7"/>
    <n v="0.2"/>
    <n v="-1049.3406"/>
    <n v="-0.22500000000000001"/>
  </r>
  <r>
    <x v="10"/>
    <x v="0"/>
    <x v="0"/>
    <s v="United States"/>
    <s v="Philadelphia"/>
    <x v="9"/>
    <n v="19134"/>
    <s v="East"/>
    <s v="Technology"/>
    <x v="11"/>
    <n v="79.983999999999995"/>
    <n v="2"/>
    <n v="0.2"/>
    <n v="22.9954"/>
    <n v="0.28750000000000003"/>
  </r>
  <r>
    <x v="1"/>
    <x v="2"/>
    <x v="1"/>
    <s v="United States"/>
    <s v="Los Angeles"/>
    <x v="1"/>
    <n v="90049"/>
    <s v="West"/>
    <s v="Technology"/>
    <x v="7"/>
    <n v="2575.944"/>
    <n v="7"/>
    <n v="0.2"/>
    <n v="257.59440000000001"/>
    <n v="0.1"/>
  </r>
  <r>
    <x v="1"/>
    <x v="2"/>
    <x v="1"/>
    <s v="United States"/>
    <s v="Los Angeles"/>
    <x v="1"/>
    <n v="90049"/>
    <s v="West"/>
    <s v="Office Supplies"/>
    <x v="10"/>
    <n v="45.36"/>
    <n v="7"/>
    <n v="0"/>
    <n v="21.7728"/>
    <n v="0.48"/>
  </r>
  <r>
    <x v="1"/>
    <x v="2"/>
    <x v="1"/>
    <s v="United States"/>
    <s v="Los Angeles"/>
    <x v="1"/>
    <n v="90049"/>
    <s v="West"/>
    <s v="Technology"/>
    <x v="11"/>
    <n v="254.24"/>
    <n v="7"/>
    <n v="0"/>
    <n v="76.272000000000006"/>
    <n v="0.3"/>
  </r>
  <r>
    <x v="285"/>
    <x v="2"/>
    <x v="1"/>
    <s v="United States"/>
    <s v="Tulsa"/>
    <x v="26"/>
    <n v="74133"/>
    <s v="Central"/>
    <s v="Technology"/>
    <x v="7"/>
    <n v="69.930000000000007"/>
    <n v="7"/>
    <n v="0"/>
    <n v="0.69930000000000003"/>
    <n v="0.01"/>
  </r>
  <r>
    <x v="22"/>
    <x v="1"/>
    <x v="1"/>
    <s v="United States"/>
    <s v="Chicago"/>
    <x v="10"/>
    <n v="60610"/>
    <s v="Central"/>
    <s v="Furniture"/>
    <x v="5"/>
    <n v="16.155999999999999"/>
    <n v="7"/>
    <n v="0.6"/>
    <n v="-12.117000000000001"/>
    <n v="-0.75000000000000011"/>
  </r>
  <r>
    <x v="22"/>
    <x v="1"/>
    <x v="1"/>
    <s v="United States"/>
    <s v="Chicago"/>
    <x v="10"/>
    <n v="60610"/>
    <s v="Central"/>
    <s v="Office Supplies"/>
    <x v="10"/>
    <n v="54.816000000000003"/>
    <n v="3"/>
    <n v="0.2"/>
    <n v="17.815200000000001"/>
    <n v="0.32500000000000001"/>
  </r>
  <r>
    <x v="218"/>
    <x v="0"/>
    <x v="0"/>
    <s v="United States"/>
    <s v="Harrisonburg"/>
    <x v="17"/>
    <n v="22801"/>
    <s v="South"/>
    <s v="Furniture"/>
    <x v="3"/>
    <n v="1441.3"/>
    <n v="7"/>
    <n v="0"/>
    <n v="245.02099999999999"/>
    <n v="0.16999999999999998"/>
  </r>
  <r>
    <x v="46"/>
    <x v="1"/>
    <x v="0"/>
    <s v="United States"/>
    <s v="Newark"/>
    <x v="24"/>
    <n v="43055"/>
    <s v="East"/>
    <s v="Furniture"/>
    <x v="5"/>
    <n v="77.599999999999994"/>
    <n v="5"/>
    <n v="0.2"/>
    <n v="28.13"/>
    <n v="0.36249999999999999"/>
  </r>
  <r>
    <x v="46"/>
    <x v="1"/>
    <x v="0"/>
    <s v="United States"/>
    <s v="Newark"/>
    <x v="24"/>
    <n v="43055"/>
    <s v="East"/>
    <s v="Furniture"/>
    <x v="5"/>
    <n v="4.6559999999999997"/>
    <n v="2"/>
    <n v="0.2"/>
    <n v="1.5713999999999999"/>
    <n v="0.33750000000000002"/>
  </r>
  <r>
    <x v="1"/>
    <x v="1"/>
    <x v="1"/>
    <s v="United States"/>
    <s v="Los Angeles"/>
    <x v="1"/>
    <n v="90045"/>
    <s v="West"/>
    <s v="Furniture"/>
    <x v="3"/>
    <n v="170.136"/>
    <n v="3"/>
    <n v="0.2"/>
    <n v="-8.5068000000000001"/>
    <n v="-0.05"/>
  </r>
  <r>
    <x v="4"/>
    <x v="3"/>
    <x v="0"/>
    <s v="United States"/>
    <s v="Seattle"/>
    <x v="4"/>
    <n v="98105"/>
    <s v="West"/>
    <s v="Office Supplies"/>
    <x v="2"/>
    <n v="7.38"/>
    <n v="2"/>
    <n v="0"/>
    <n v="3.4685999999999999"/>
    <n v="0.47"/>
  </r>
  <r>
    <x v="4"/>
    <x v="3"/>
    <x v="0"/>
    <s v="United States"/>
    <s v="Seattle"/>
    <x v="4"/>
    <n v="98105"/>
    <s v="West"/>
    <s v="Office Supplies"/>
    <x v="6"/>
    <n v="9.26"/>
    <n v="2"/>
    <n v="0"/>
    <n v="3.0558000000000001"/>
    <n v="0.33"/>
  </r>
  <r>
    <x v="1"/>
    <x v="0"/>
    <x v="0"/>
    <s v="United States"/>
    <s v="Los Angeles"/>
    <x v="1"/>
    <n v="90036"/>
    <s v="West"/>
    <s v="Office Supplies"/>
    <x v="2"/>
    <n v="9.9600000000000009"/>
    <n v="2"/>
    <n v="0"/>
    <n v="4.5815999999999999"/>
    <n v="0.45999999999999996"/>
  </r>
  <r>
    <x v="22"/>
    <x v="1"/>
    <x v="0"/>
    <s v="United States"/>
    <s v="Chicago"/>
    <x v="10"/>
    <n v="60623"/>
    <s v="Central"/>
    <s v="Office Supplies"/>
    <x v="9"/>
    <n v="75.599999999999994"/>
    <n v="2"/>
    <n v="0.8"/>
    <n v="-166.32"/>
    <n v="-2.2000000000000002"/>
  </r>
  <r>
    <x v="22"/>
    <x v="1"/>
    <x v="0"/>
    <s v="United States"/>
    <s v="Chicago"/>
    <x v="10"/>
    <n v="60623"/>
    <s v="Central"/>
    <s v="Furniture"/>
    <x v="5"/>
    <n v="29.32"/>
    <n v="2"/>
    <n v="0.6"/>
    <n v="-24.189"/>
    <n v="-0.82499999999999996"/>
  </r>
  <r>
    <x v="22"/>
    <x v="1"/>
    <x v="1"/>
    <s v="United States"/>
    <s v="Chicago"/>
    <x v="10"/>
    <n v="60623"/>
    <s v="Central"/>
    <s v="Office Supplies"/>
    <x v="9"/>
    <n v="92.063999999999993"/>
    <n v="6"/>
    <n v="0.8"/>
    <n v="-225.55680000000001"/>
    <n v="-2.4500000000000002"/>
  </r>
  <r>
    <x v="22"/>
    <x v="1"/>
    <x v="1"/>
    <s v="United States"/>
    <s v="Chicago"/>
    <x v="10"/>
    <n v="60623"/>
    <s v="Central"/>
    <s v="Office Supplies"/>
    <x v="13"/>
    <n v="6.976"/>
    <n v="4"/>
    <n v="0.2"/>
    <n v="1.8311999999999999"/>
    <n v="0.26250000000000001"/>
  </r>
  <r>
    <x v="22"/>
    <x v="1"/>
    <x v="1"/>
    <s v="United States"/>
    <s v="Chicago"/>
    <x v="10"/>
    <n v="60623"/>
    <s v="Central"/>
    <s v="Furniture"/>
    <x v="1"/>
    <n v="62.957999999999998"/>
    <n v="3"/>
    <n v="0.3"/>
    <n v="-2.6981999999999999"/>
    <n v="-4.2857142857142858E-2"/>
  </r>
  <r>
    <x v="22"/>
    <x v="1"/>
    <x v="1"/>
    <s v="United States"/>
    <s v="Chicago"/>
    <x v="10"/>
    <n v="60623"/>
    <s v="Central"/>
    <s v="Office Supplies"/>
    <x v="10"/>
    <n v="5.1840000000000002"/>
    <n v="1"/>
    <n v="0.2"/>
    <n v="1.8144"/>
    <n v="0.35"/>
  </r>
  <r>
    <x v="286"/>
    <x v="1"/>
    <x v="0"/>
    <s v="United States"/>
    <s v="Redmond"/>
    <x v="21"/>
    <n v="97756"/>
    <s v="West"/>
    <s v="Office Supplies"/>
    <x v="8"/>
    <n v="31.32"/>
    <n v="10"/>
    <n v="0.7"/>
    <n v="-25.056000000000001"/>
    <n v="-0.8"/>
  </r>
  <r>
    <x v="286"/>
    <x v="1"/>
    <x v="0"/>
    <s v="United States"/>
    <s v="Redmond"/>
    <x v="21"/>
    <n v="97756"/>
    <s v="West"/>
    <s v="Furniture"/>
    <x v="5"/>
    <n v="11.84"/>
    <n v="4"/>
    <n v="0.2"/>
    <n v="3.1080000000000001"/>
    <n v="0.26250000000000001"/>
  </r>
  <r>
    <x v="286"/>
    <x v="1"/>
    <x v="0"/>
    <s v="United States"/>
    <s v="Redmond"/>
    <x v="21"/>
    <n v="97756"/>
    <s v="West"/>
    <s v="Furniture"/>
    <x v="5"/>
    <n v="22.783999999999999"/>
    <n v="1"/>
    <n v="0.2"/>
    <n v="4.8415999999999997"/>
    <n v="0.21249999999999999"/>
  </r>
  <r>
    <x v="287"/>
    <x v="0"/>
    <x v="2"/>
    <s v="United States"/>
    <s v="Raleigh"/>
    <x v="3"/>
    <n v="27604"/>
    <s v="South"/>
    <s v="Technology"/>
    <x v="7"/>
    <n v="1127.9760000000001"/>
    <n v="3"/>
    <n v="0.2"/>
    <n v="126.8973"/>
    <n v="0.11249999999999999"/>
  </r>
  <r>
    <x v="230"/>
    <x v="0"/>
    <x v="1"/>
    <s v="United States"/>
    <s v="Macon"/>
    <x v="32"/>
    <n v="31204"/>
    <s v="South"/>
    <s v="Office Supplies"/>
    <x v="10"/>
    <n v="38.880000000000003"/>
    <n v="6"/>
    <n v="0"/>
    <n v="18.662400000000002"/>
    <n v="0.48000000000000004"/>
  </r>
  <r>
    <x v="153"/>
    <x v="1"/>
    <x v="0"/>
    <s v="United States"/>
    <s v="Cleveland"/>
    <x v="24"/>
    <n v="44105"/>
    <s v="East"/>
    <s v="Technology"/>
    <x v="7"/>
    <n v="779.79600000000005"/>
    <n v="2"/>
    <n v="0.4"/>
    <n v="-168.95580000000001"/>
    <n v="-0.21666666666666667"/>
  </r>
  <r>
    <x v="288"/>
    <x v="3"/>
    <x v="2"/>
    <s v="United States"/>
    <s v="Muskogee"/>
    <x v="26"/>
    <n v="74403"/>
    <s v="Central"/>
    <s v="Technology"/>
    <x v="7"/>
    <n v="1439.92"/>
    <n v="8"/>
    <n v="0"/>
    <n v="374.37920000000003"/>
    <n v="0.26"/>
  </r>
  <r>
    <x v="288"/>
    <x v="3"/>
    <x v="2"/>
    <s v="United States"/>
    <s v="Muskogee"/>
    <x v="26"/>
    <n v="74403"/>
    <s v="Central"/>
    <s v="Furniture"/>
    <x v="3"/>
    <n v="262.11"/>
    <n v="1"/>
    <n v="0"/>
    <n v="62.906399999999998"/>
    <n v="0.24"/>
  </r>
  <r>
    <x v="206"/>
    <x v="1"/>
    <x v="1"/>
    <s v="United States"/>
    <s v="Monroe"/>
    <x v="3"/>
    <n v="28110"/>
    <s v="South"/>
    <s v="Furniture"/>
    <x v="1"/>
    <n v="207"/>
    <n v="3"/>
    <n v="0.2"/>
    <n v="25.875"/>
    <n v="0.125"/>
  </r>
  <r>
    <x v="93"/>
    <x v="1"/>
    <x v="1"/>
    <s v="United States"/>
    <s v="Austin"/>
    <x v="5"/>
    <n v="78745"/>
    <s v="Central"/>
    <s v="Technology"/>
    <x v="15"/>
    <n v="1439.982"/>
    <n v="3"/>
    <n v="0.4"/>
    <n v="-263.99669999999998"/>
    <n v="-0.18333333333333332"/>
  </r>
  <r>
    <x v="93"/>
    <x v="1"/>
    <x v="1"/>
    <s v="United States"/>
    <s v="Austin"/>
    <x v="5"/>
    <n v="78745"/>
    <s v="Central"/>
    <s v="Office Supplies"/>
    <x v="10"/>
    <n v="36.287999999999997"/>
    <n v="7"/>
    <n v="0.2"/>
    <n v="12.700799999999999"/>
    <n v="0.35000000000000003"/>
  </r>
  <r>
    <x v="289"/>
    <x v="2"/>
    <x v="0"/>
    <s v="United States"/>
    <s v="Meriden"/>
    <x v="29"/>
    <n v="6450"/>
    <s v="East"/>
    <s v="Office Supplies"/>
    <x v="6"/>
    <n v="21.4"/>
    <n v="5"/>
    <n v="0"/>
    <n v="6.2060000000000004"/>
    <n v="0.29000000000000004"/>
  </r>
  <r>
    <x v="209"/>
    <x v="0"/>
    <x v="1"/>
    <s v="United States"/>
    <s v="Roswell"/>
    <x v="32"/>
    <n v="30076"/>
    <s v="South"/>
    <s v="Office Supplies"/>
    <x v="9"/>
    <n v="1245.8599999999999"/>
    <n v="7"/>
    <n v="0"/>
    <n v="361.29939999999999"/>
    <n v="0.29000000000000004"/>
  </r>
  <r>
    <x v="35"/>
    <x v="1"/>
    <x v="1"/>
    <s v="United States"/>
    <s v="Charlotte"/>
    <x v="3"/>
    <n v="28205"/>
    <s v="South"/>
    <s v="Office Supplies"/>
    <x v="2"/>
    <n v="17.544"/>
    <n v="3"/>
    <n v="0.2"/>
    <n v="5.9211"/>
    <n v="0.33749999999999997"/>
  </r>
  <r>
    <x v="35"/>
    <x v="1"/>
    <x v="1"/>
    <s v="United States"/>
    <s v="Charlotte"/>
    <x v="3"/>
    <n v="28205"/>
    <s v="South"/>
    <s v="Furniture"/>
    <x v="5"/>
    <n v="44.128"/>
    <n v="4"/>
    <n v="0.2"/>
    <n v="12.135199999999999"/>
    <n v="0.27499999999999997"/>
  </r>
  <r>
    <x v="35"/>
    <x v="1"/>
    <x v="1"/>
    <s v="United States"/>
    <s v="Charlotte"/>
    <x v="3"/>
    <n v="28205"/>
    <s v="South"/>
    <s v="Office Supplies"/>
    <x v="9"/>
    <n v="62.92"/>
    <n v="1"/>
    <n v="0.2"/>
    <n v="10.224500000000001"/>
    <n v="0.16250000000000001"/>
  </r>
  <r>
    <x v="35"/>
    <x v="1"/>
    <x v="1"/>
    <s v="United States"/>
    <s v="Charlotte"/>
    <x v="3"/>
    <n v="28205"/>
    <s v="South"/>
    <s v="Office Supplies"/>
    <x v="10"/>
    <n v="78.304000000000002"/>
    <n v="2"/>
    <n v="0.2"/>
    <n v="29.364000000000001"/>
    <n v="0.375"/>
  </r>
  <r>
    <x v="290"/>
    <x v="1"/>
    <x v="1"/>
    <s v="United States"/>
    <s v="Bowling Green"/>
    <x v="0"/>
    <n v="42104"/>
    <s v="South"/>
    <s v="Furniture"/>
    <x v="1"/>
    <n v="140.81"/>
    <n v="1"/>
    <n v="0"/>
    <n v="39.4268"/>
    <n v="0.27999999999999997"/>
  </r>
  <r>
    <x v="52"/>
    <x v="0"/>
    <x v="1"/>
    <s v="United States"/>
    <s v="San Antonio"/>
    <x v="5"/>
    <n v="78207"/>
    <s v="Central"/>
    <s v="Office Supplies"/>
    <x v="2"/>
    <n v="40.095999999999997"/>
    <n v="4"/>
    <n v="0.2"/>
    <n v="13.532400000000001"/>
    <n v="0.33750000000000008"/>
  </r>
  <r>
    <x v="52"/>
    <x v="0"/>
    <x v="1"/>
    <s v="United States"/>
    <s v="San Antonio"/>
    <x v="5"/>
    <n v="78207"/>
    <s v="Central"/>
    <s v="Furniture"/>
    <x v="5"/>
    <n v="40.783999999999999"/>
    <n v="2"/>
    <n v="0.6"/>
    <n v="-30.588000000000001"/>
    <n v="-0.75"/>
  </r>
  <r>
    <x v="4"/>
    <x v="1"/>
    <x v="0"/>
    <s v="United States"/>
    <s v="Seattle"/>
    <x v="4"/>
    <n v="98115"/>
    <s v="West"/>
    <s v="Technology"/>
    <x v="11"/>
    <n v="90.57"/>
    <n v="3"/>
    <n v="0"/>
    <n v="11.774100000000001"/>
    <n v="0.13"/>
  </r>
  <r>
    <x v="199"/>
    <x v="0"/>
    <x v="2"/>
    <s v="United States"/>
    <s v="Washington"/>
    <x v="40"/>
    <n v="20016"/>
    <s v="East"/>
    <s v="Office Supplies"/>
    <x v="10"/>
    <n v="40.08"/>
    <n v="6"/>
    <n v="0"/>
    <n v="19.238399999999999"/>
    <n v="0.48"/>
  </r>
  <r>
    <x v="199"/>
    <x v="0"/>
    <x v="2"/>
    <s v="United States"/>
    <s v="Washington"/>
    <x v="40"/>
    <n v="20016"/>
    <s v="East"/>
    <s v="Furniture"/>
    <x v="5"/>
    <n v="37.68"/>
    <n v="2"/>
    <n v="0"/>
    <n v="15.8256"/>
    <n v="0.42"/>
  </r>
  <r>
    <x v="1"/>
    <x v="3"/>
    <x v="1"/>
    <s v="United States"/>
    <s v="Los Angeles"/>
    <x v="1"/>
    <n v="90004"/>
    <s v="West"/>
    <s v="Furniture"/>
    <x v="1"/>
    <n v="362.35199999999998"/>
    <n v="3"/>
    <n v="0.2"/>
    <n v="27.176400000000001"/>
    <n v="7.5000000000000011E-2"/>
  </r>
  <r>
    <x v="1"/>
    <x v="3"/>
    <x v="1"/>
    <s v="United States"/>
    <s v="Los Angeles"/>
    <x v="1"/>
    <n v="90004"/>
    <s v="West"/>
    <s v="Office Supplies"/>
    <x v="8"/>
    <n v="7.1840000000000002"/>
    <n v="2"/>
    <n v="0.2"/>
    <n v="2.2450000000000001"/>
    <n v="0.3125"/>
  </r>
  <r>
    <x v="291"/>
    <x v="0"/>
    <x v="0"/>
    <s v="United States"/>
    <s v="South Bend"/>
    <x v="14"/>
    <n v="46614"/>
    <s v="Central"/>
    <s v="Office Supplies"/>
    <x v="4"/>
    <n v="34.76"/>
    <n v="1"/>
    <n v="0"/>
    <n v="9.7327999999999992"/>
    <n v="0.27999999999999997"/>
  </r>
  <r>
    <x v="291"/>
    <x v="0"/>
    <x v="0"/>
    <s v="United States"/>
    <s v="South Bend"/>
    <x v="14"/>
    <n v="46614"/>
    <s v="Central"/>
    <s v="Technology"/>
    <x v="11"/>
    <n v="831.2"/>
    <n v="5"/>
    <n v="0"/>
    <n v="124.68"/>
    <n v="0.15"/>
  </r>
  <r>
    <x v="291"/>
    <x v="0"/>
    <x v="0"/>
    <s v="United States"/>
    <s v="South Bend"/>
    <x v="14"/>
    <n v="46614"/>
    <s v="Central"/>
    <s v="Office Supplies"/>
    <x v="10"/>
    <n v="26.4"/>
    <n v="5"/>
    <n v="0"/>
    <n v="11.88"/>
    <n v="0.45000000000000007"/>
  </r>
  <r>
    <x v="291"/>
    <x v="0"/>
    <x v="0"/>
    <s v="United States"/>
    <s v="South Bend"/>
    <x v="14"/>
    <n v="46614"/>
    <s v="Central"/>
    <s v="Office Supplies"/>
    <x v="12"/>
    <n v="106.75"/>
    <n v="7"/>
    <n v="0"/>
    <n v="49.104999999999997"/>
    <n v="0.45999999999999996"/>
  </r>
  <r>
    <x v="291"/>
    <x v="0"/>
    <x v="0"/>
    <s v="United States"/>
    <s v="South Bend"/>
    <x v="14"/>
    <n v="46614"/>
    <s v="Central"/>
    <s v="Office Supplies"/>
    <x v="10"/>
    <n v="97.82"/>
    <n v="2"/>
    <n v="0"/>
    <n v="45.9754"/>
    <n v="0.47000000000000003"/>
  </r>
  <r>
    <x v="291"/>
    <x v="0"/>
    <x v="0"/>
    <s v="United States"/>
    <s v="South Bend"/>
    <x v="14"/>
    <n v="46614"/>
    <s v="Central"/>
    <s v="Office Supplies"/>
    <x v="4"/>
    <n v="141.4"/>
    <n v="5"/>
    <n v="0"/>
    <n v="38.177999999999997"/>
    <n v="0.26999999999999996"/>
  </r>
  <r>
    <x v="1"/>
    <x v="1"/>
    <x v="1"/>
    <s v="United States"/>
    <s v="Los Angeles"/>
    <x v="1"/>
    <n v="90032"/>
    <s v="West"/>
    <s v="Office Supplies"/>
    <x v="6"/>
    <n v="14.52"/>
    <n v="3"/>
    <n v="0"/>
    <n v="4.7915999999999999"/>
    <n v="0.33"/>
  </r>
  <r>
    <x v="12"/>
    <x v="0"/>
    <x v="1"/>
    <s v="United States"/>
    <s v="Houston"/>
    <x v="5"/>
    <n v="77041"/>
    <s v="Central"/>
    <s v="Office Supplies"/>
    <x v="4"/>
    <n v="127.92"/>
    <n v="5"/>
    <n v="0.2"/>
    <n v="-15.99"/>
    <n v="-0.125"/>
  </r>
  <r>
    <x v="12"/>
    <x v="0"/>
    <x v="1"/>
    <s v="United States"/>
    <s v="Houston"/>
    <x v="5"/>
    <n v="77041"/>
    <s v="Central"/>
    <s v="Office Supplies"/>
    <x v="8"/>
    <n v="34.24"/>
    <n v="4"/>
    <n v="0.8"/>
    <n v="-53.072000000000003"/>
    <n v="-1.55"/>
  </r>
  <r>
    <x v="292"/>
    <x v="2"/>
    <x v="1"/>
    <s v="United States"/>
    <s v="Bristol"/>
    <x v="29"/>
    <n v="6010"/>
    <s v="East"/>
    <s v="Office Supplies"/>
    <x v="9"/>
    <n v="137.62"/>
    <n v="2"/>
    <n v="0"/>
    <n v="60.552799999999998"/>
    <n v="0.43999999999999995"/>
  </r>
  <r>
    <x v="292"/>
    <x v="2"/>
    <x v="1"/>
    <s v="United States"/>
    <s v="Bristol"/>
    <x v="29"/>
    <n v="6010"/>
    <s v="East"/>
    <s v="Technology"/>
    <x v="7"/>
    <n v="100.49"/>
    <n v="1"/>
    <n v="0"/>
    <n v="25.122499999999999"/>
    <n v="0.25"/>
  </r>
  <r>
    <x v="20"/>
    <x v="2"/>
    <x v="0"/>
    <s v="United States"/>
    <s v="New York City"/>
    <x v="15"/>
    <n v="10009"/>
    <s v="East"/>
    <s v="Furniture"/>
    <x v="0"/>
    <n v="257.56799999999998"/>
    <n v="2"/>
    <n v="0.2"/>
    <n v="-28.976400000000002"/>
    <n v="-0.11250000000000002"/>
  </r>
  <r>
    <x v="20"/>
    <x v="2"/>
    <x v="0"/>
    <s v="United States"/>
    <s v="New York City"/>
    <x v="15"/>
    <n v="10009"/>
    <s v="East"/>
    <s v="Technology"/>
    <x v="7"/>
    <n v="119.96"/>
    <n v="4"/>
    <n v="0"/>
    <n v="33.588799999999999"/>
    <n v="0.28000000000000003"/>
  </r>
  <r>
    <x v="52"/>
    <x v="3"/>
    <x v="0"/>
    <s v="United States"/>
    <s v="San Antonio"/>
    <x v="5"/>
    <n v="78207"/>
    <s v="Central"/>
    <s v="Office Supplies"/>
    <x v="4"/>
    <n v="49.631999999999998"/>
    <n v="4"/>
    <n v="0.2"/>
    <n v="4.9631999999999996"/>
    <n v="9.9999999999999992E-2"/>
  </r>
  <r>
    <x v="34"/>
    <x v="1"/>
    <x v="1"/>
    <s v="United States"/>
    <s v="Aurora"/>
    <x v="22"/>
    <n v="80013"/>
    <s v="West"/>
    <s v="Furniture"/>
    <x v="3"/>
    <n v="727.45"/>
    <n v="5"/>
    <n v="0.5"/>
    <n v="-465.56799999999998"/>
    <n v="-0.6399999999999999"/>
  </r>
  <r>
    <x v="34"/>
    <x v="1"/>
    <x v="1"/>
    <s v="United States"/>
    <s v="Aurora"/>
    <x v="22"/>
    <n v="80013"/>
    <s v="West"/>
    <s v="Furniture"/>
    <x v="5"/>
    <n v="24.96"/>
    <n v="3"/>
    <n v="0.2"/>
    <n v="4.3680000000000003"/>
    <n v="0.17500000000000002"/>
  </r>
  <r>
    <x v="46"/>
    <x v="3"/>
    <x v="1"/>
    <s v="United States"/>
    <s v="Newark"/>
    <x v="24"/>
    <n v="43055"/>
    <s v="East"/>
    <s v="Technology"/>
    <x v="7"/>
    <n v="370.78199999999998"/>
    <n v="3"/>
    <n v="0.4"/>
    <n v="-92.695499999999996"/>
    <n v="-0.25"/>
  </r>
  <r>
    <x v="293"/>
    <x v="2"/>
    <x v="1"/>
    <s v="United States"/>
    <s v="Henderson"/>
    <x v="33"/>
    <n v="89015"/>
    <s v="West"/>
    <s v="Furniture"/>
    <x v="5"/>
    <n v="196.45"/>
    <n v="5"/>
    <n v="0"/>
    <n v="70.721999999999994"/>
    <n v="0.36"/>
  </r>
  <r>
    <x v="10"/>
    <x v="1"/>
    <x v="2"/>
    <s v="United States"/>
    <s v="Philadelphia"/>
    <x v="9"/>
    <n v="19143"/>
    <s v="East"/>
    <s v="Office Supplies"/>
    <x v="10"/>
    <n v="31.103999999999999"/>
    <n v="6"/>
    <n v="0.2"/>
    <n v="10.8864"/>
    <n v="0.35000000000000003"/>
  </r>
  <r>
    <x v="10"/>
    <x v="1"/>
    <x v="2"/>
    <s v="United States"/>
    <s v="Philadelphia"/>
    <x v="9"/>
    <n v="19143"/>
    <s v="East"/>
    <s v="Office Supplies"/>
    <x v="4"/>
    <n v="78.256"/>
    <n v="2"/>
    <n v="0.2"/>
    <n v="-17.607600000000001"/>
    <n v="-0.22500000000000001"/>
  </r>
  <r>
    <x v="4"/>
    <x v="0"/>
    <x v="0"/>
    <s v="United States"/>
    <s v="Seattle"/>
    <x v="4"/>
    <n v="98103"/>
    <s v="West"/>
    <s v="Office Supplies"/>
    <x v="10"/>
    <n v="6.48"/>
    <n v="1"/>
    <n v="0"/>
    <n v="3.1103999999999998"/>
    <n v="0.47999999999999993"/>
  </r>
  <r>
    <x v="8"/>
    <x v="1"/>
    <x v="1"/>
    <s v="United States"/>
    <s v="San Francisco"/>
    <x v="1"/>
    <n v="94122"/>
    <s v="West"/>
    <s v="Office Supplies"/>
    <x v="6"/>
    <n v="99.2"/>
    <n v="5"/>
    <n v="0"/>
    <n v="25.792000000000002"/>
    <n v="0.26"/>
  </r>
  <r>
    <x v="8"/>
    <x v="1"/>
    <x v="1"/>
    <s v="United States"/>
    <s v="San Francisco"/>
    <x v="1"/>
    <n v="94122"/>
    <s v="West"/>
    <s v="Furniture"/>
    <x v="1"/>
    <n v="801.56799999999998"/>
    <n v="2"/>
    <n v="0.2"/>
    <n v="50.097999999999999"/>
    <n v="6.25E-2"/>
  </r>
  <r>
    <x v="8"/>
    <x v="1"/>
    <x v="1"/>
    <s v="United States"/>
    <s v="San Francisco"/>
    <x v="1"/>
    <n v="94122"/>
    <s v="West"/>
    <s v="Furniture"/>
    <x v="3"/>
    <n v="272.84800000000001"/>
    <n v="1"/>
    <n v="0.2"/>
    <n v="27.284800000000001"/>
    <n v="9.9999999999999992E-2"/>
  </r>
  <r>
    <x v="294"/>
    <x v="1"/>
    <x v="0"/>
    <s v="United States"/>
    <s v="Spokane"/>
    <x v="4"/>
    <n v="99207"/>
    <s v="West"/>
    <s v="Furniture"/>
    <x v="3"/>
    <n v="70.98"/>
    <n v="1"/>
    <n v="0"/>
    <n v="20.584199999999999"/>
    <n v="0.28999999999999998"/>
  </r>
  <r>
    <x v="38"/>
    <x v="1"/>
    <x v="2"/>
    <s v="United States"/>
    <s v="Columbus"/>
    <x v="24"/>
    <n v="43229"/>
    <s v="East"/>
    <s v="Office Supplies"/>
    <x v="10"/>
    <n v="16.224"/>
    <n v="2"/>
    <n v="0.2"/>
    <n v="5.8811999999999998"/>
    <n v="0.36249999999999999"/>
  </r>
  <r>
    <x v="228"/>
    <x v="1"/>
    <x v="0"/>
    <s v="United States"/>
    <s v="Long Beach"/>
    <x v="15"/>
    <n v="11561"/>
    <s v="East"/>
    <s v="Furniture"/>
    <x v="0"/>
    <n v="176.78399999999999"/>
    <n v="1"/>
    <n v="0.2"/>
    <n v="-22.097999999999999"/>
    <n v="-0.125"/>
  </r>
  <r>
    <x v="52"/>
    <x v="1"/>
    <x v="0"/>
    <s v="United States"/>
    <s v="San Antonio"/>
    <x v="5"/>
    <n v="78207"/>
    <s v="Central"/>
    <s v="Technology"/>
    <x v="7"/>
    <n v="470.37599999999998"/>
    <n v="3"/>
    <n v="0.2"/>
    <n v="47.037599999999998"/>
    <n v="0.1"/>
  </r>
  <r>
    <x v="1"/>
    <x v="1"/>
    <x v="0"/>
    <s v="United States"/>
    <s v="Los Angeles"/>
    <x v="1"/>
    <n v="90049"/>
    <s v="West"/>
    <s v="Furniture"/>
    <x v="1"/>
    <n v="393.56799999999998"/>
    <n v="4"/>
    <n v="0.2"/>
    <n v="-44.276400000000002"/>
    <n v="-0.11250000000000002"/>
  </r>
  <r>
    <x v="1"/>
    <x v="1"/>
    <x v="0"/>
    <s v="United States"/>
    <s v="Los Angeles"/>
    <x v="1"/>
    <n v="90049"/>
    <s v="West"/>
    <s v="Technology"/>
    <x v="7"/>
    <n v="302.37599999999998"/>
    <n v="3"/>
    <n v="0.2"/>
    <n v="22.6782"/>
    <n v="7.5000000000000011E-2"/>
  </r>
  <r>
    <x v="116"/>
    <x v="1"/>
    <x v="1"/>
    <s v="United States"/>
    <s v="Jacksonville"/>
    <x v="2"/>
    <n v="32216"/>
    <s v="South"/>
    <s v="Office Supplies"/>
    <x v="8"/>
    <n v="68.742000000000004"/>
    <n v="9"/>
    <n v="0.7"/>
    <n v="-48.119399999999999"/>
    <n v="-0.7"/>
  </r>
  <r>
    <x v="20"/>
    <x v="3"/>
    <x v="0"/>
    <s v="United States"/>
    <s v="New York City"/>
    <x v="15"/>
    <n v="10011"/>
    <s v="East"/>
    <s v="Office Supplies"/>
    <x v="12"/>
    <n v="29.34"/>
    <n v="3"/>
    <n v="0"/>
    <n v="14.67"/>
    <n v="0.5"/>
  </r>
  <r>
    <x v="20"/>
    <x v="3"/>
    <x v="0"/>
    <s v="United States"/>
    <s v="New York City"/>
    <x v="15"/>
    <n v="10011"/>
    <s v="East"/>
    <s v="Furniture"/>
    <x v="1"/>
    <n v="383.60700000000003"/>
    <n v="7"/>
    <n v="0.1"/>
    <n v="63.9345"/>
    <n v="0.16666666666666666"/>
  </r>
  <r>
    <x v="20"/>
    <x v="3"/>
    <x v="0"/>
    <s v="United States"/>
    <s v="New York City"/>
    <x v="15"/>
    <n v="10011"/>
    <s v="East"/>
    <s v="Office Supplies"/>
    <x v="4"/>
    <n v="563.4"/>
    <n v="4"/>
    <n v="0"/>
    <n v="67.608000000000004"/>
    <n v="0.12000000000000001"/>
  </r>
  <r>
    <x v="10"/>
    <x v="1"/>
    <x v="2"/>
    <s v="United States"/>
    <s v="Philadelphia"/>
    <x v="9"/>
    <n v="19143"/>
    <s v="East"/>
    <s v="Office Supplies"/>
    <x v="10"/>
    <n v="217.05600000000001"/>
    <n v="7"/>
    <n v="0.2"/>
    <n v="78.6828"/>
    <n v="0.36249999999999999"/>
  </r>
  <r>
    <x v="295"/>
    <x v="0"/>
    <x v="0"/>
    <s v="United States"/>
    <s v="Keller"/>
    <x v="5"/>
    <n v="76248"/>
    <s v="Central"/>
    <s v="Office Supplies"/>
    <x v="2"/>
    <n v="6"/>
    <n v="2"/>
    <n v="0.2"/>
    <n v="2.1"/>
    <n v="0.35000000000000003"/>
  </r>
  <r>
    <x v="8"/>
    <x v="0"/>
    <x v="0"/>
    <s v="United States"/>
    <s v="San Francisco"/>
    <x v="1"/>
    <n v="94122"/>
    <s v="West"/>
    <s v="Furniture"/>
    <x v="5"/>
    <n v="31.56"/>
    <n v="3"/>
    <n v="0"/>
    <n v="10.4148"/>
    <n v="0.33"/>
  </r>
  <r>
    <x v="161"/>
    <x v="2"/>
    <x v="2"/>
    <s v="United States"/>
    <s v="Hialeah"/>
    <x v="2"/>
    <n v="33012"/>
    <s v="South"/>
    <s v="Office Supplies"/>
    <x v="13"/>
    <n v="7.1040000000000001"/>
    <n v="2"/>
    <n v="0.2"/>
    <n v="2.3976000000000002"/>
    <n v="0.33750000000000002"/>
  </r>
  <r>
    <x v="161"/>
    <x v="2"/>
    <x v="2"/>
    <s v="United States"/>
    <s v="Hialeah"/>
    <x v="2"/>
    <n v="33012"/>
    <s v="South"/>
    <s v="Office Supplies"/>
    <x v="8"/>
    <n v="398.35199999999998"/>
    <n v="8"/>
    <n v="0.7"/>
    <n v="-331.96"/>
    <n v="-0.83333333333333337"/>
  </r>
  <r>
    <x v="296"/>
    <x v="2"/>
    <x v="0"/>
    <s v="United States"/>
    <s v="Fairfield"/>
    <x v="24"/>
    <n v="45014"/>
    <s v="East"/>
    <s v="Office Supplies"/>
    <x v="9"/>
    <n v="121.792"/>
    <n v="4"/>
    <n v="0.2"/>
    <n v="13.701599999999999"/>
    <n v="0.11249999999999999"/>
  </r>
  <r>
    <x v="296"/>
    <x v="2"/>
    <x v="0"/>
    <s v="United States"/>
    <s v="Fairfield"/>
    <x v="24"/>
    <n v="45014"/>
    <s v="East"/>
    <s v="Furniture"/>
    <x v="3"/>
    <n v="409.59"/>
    <n v="3"/>
    <n v="0.4"/>
    <n v="-122.877"/>
    <n v="-0.3"/>
  </r>
  <r>
    <x v="108"/>
    <x v="1"/>
    <x v="1"/>
    <s v="United States"/>
    <s v="Huntington Beach"/>
    <x v="1"/>
    <n v="92646"/>
    <s v="West"/>
    <s v="Office Supplies"/>
    <x v="10"/>
    <n v="10.56"/>
    <n v="2"/>
    <n v="0"/>
    <n v="4.7519999999999998"/>
    <n v="0.44999999999999996"/>
  </r>
  <r>
    <x v="108"/>
    <x v="1"/>
    <x v="1"/>
    <s v="United States"/>
    <s v="Huntington Beach"/>
    <x v="1"/>
    <n v="92646"/>
    <s v="West"/>
    <s v="Office Supplies"/>
    <x v="6"/>
    <n v="3.38"/>
    <n v="1"/>
    <n v="0"/>
    <n v="1.2505999999999999"/>
    <n v="0.37"/>
  </r>
  <r>
    <x v="297"/>
    <x v="0"/>
    <x v="0"/>
    <s v="United States"/>
    <s v="Port Orange"/>
    <x v="2"/>
    <n v="32127"/>
    <s v="South"/>
    <s v="Office Supplies"/>
    <x v="12"/>
    <n v="7.8239999999999998"/>
    <n v="1"/>
    <n v="0.2"/>
    <n v="2.9340000000000002"/>
    <n v="0.37500000000000006"/>
  </r>
  <r>
    <x v="298"/>
    <x v="1"/>
    <x v="0"/>
    <s v="United States"/>
    <s v="Medford"/>
    <x v="21"/>
    <n v="97504"/>
    <s v="West"/>
    <s v="Office Supplies"/>
    <x v="10"/>
    <n v="24.783999999999999"/>
    <n v="1"/>
    <n v="0.2"/>
    <n v="7.7450000000000001"/>
    <n v="0.3125"/>
  </r>
  <r>
    <x v="299"/>
    <x v="2"/>
    <x v="0"/>
    <s v="United States"/>
    <s v="Charlottesville"/>
    <x v="17"/>
    <n v="22901"/>
    <s v="South"/>
    <s v="Office Supplies"/>
    <x v="6"/>
    <n v="34.65"/>
    <n v="3"/>
    <n v="0"/>
    <n v="10.395"/>
    <n v="0.3"/>
  </r>
  <r>
    <x v="300"/>
    <x v="1"/>
    <x v="0"/>
    <s v="United States"/>
    <s v="Missoula"/>
    <x v="37"/>
    <n v="59801"/>
    <s v="West"/>
    <s v="Office Supplies"/>
    <x v="8"/>
    <n v="487.98399999999998"/>
    <n v="2"/>
    <n v="0.2"/>
    <n v="152.495"/>
    <n v="0.3125"/>
  </r>
  <r>
    <x v="31"/>
    <x v="2"/>
    <x v="0"/>
    <s v="United States"/>
    <s v="Minneapolis"/>
    <x v="11"/>
    <n v="55407"/>
    <s v="Central"/>
    <s v="Office Supplies"/>
    <x v="8"/>
    <n v="1793.98"/>
    <n v="2"/>
    <n v="0"/>
    <n v="843.17060000000004"/>
    <n v="0.47000000000000003"/>
  </r>
  <r>
    <x v="106"/>
    <x v="0"/>
    <x v="0"/>
    <s v="United States"/>
    <s v="Miami"/>
    <x v="2"/>
    <n v="33178"/>
    <s v="South"/>
    <s v="Office Supplies"/>
    <x v="12"/>
    <n v="29.808"/>
    <n v="2"/>
    <n v="0.2"/>
    <n v="10.805400000000001"/>
    <n v="0.36250000000000004"/>
  </r>
  <r>
    <x v="106"/>
    <x v="0"/>
    <x v="0"/>
    <s v="United States"/>
    <s v="Miami"/>
    <x v="2"/>
    <n v="33178"/>
    <s v="South"/>
    <s v="Office Supplies"/>
    <x v="8"/>
    <n v="505.17599999999999"/>
    <n v="4"/>
    <n v="0.7"/>
    <n v="-336.78399999999999"/>
    <n v="-0.66666666666666663"/>
  </r>
  <r>
    <x v="106"/>
    <x v="0"/>
    <x v="0"/>
    <s v="United States"/>
    <s v="Miami"/>
    <x v="2"/>
    <n v="33178"/>
    <s v="South"/>
    <s v="Furniture"/>
    <x v="3"/>
    <n v="174.05850000000001"/>
    <n v="3"/>
    <n v="0.45"/>
    <n v="-110.7645"/>
    <n v="-0.63636363636363635"/>
  </r>
  <r>
    <x v="301"/>
    <x v="0"/>
    <x v="0"/>
    <s v="United States"/>
    <s v="Florence"/>
    <x v="20"/>
    <n v="29501"/>
    <s v="South"/>
    <s v="Office Supplies"/>
    <x v="4"/>
    <n v="191.88"/>
    <n v="6"/>
    <n v="0"/>
    <n v="19.187999999999999"/>
    <n v="9.9999999999999992E-2"/>
  </r>
  <r>
    <x v="68"/>
    <x v="2"/>
    <x v="2"/>
    <s v="United States"/>
    <s v="Detroit"/>
    <x v="12"/>
    <n v="48205"/>
    <s v="Central"/>
    <s v="Technology"/>
    <x v="7"/>
    <n v="14.78"/>
    <n v="2"/>
    <n v="0"/>
    <n v="3.9906000000000001"/>
    <n v="0.27"/>
  </r>
  <r>
    <x v="302"/>
    <x v="2"/>
    <x v="1"/>
    <s v="United States"/>
    <s v="Springfield"/>
    <x v="21"/>
    <n v="97477"/>
    <s v="West"/>
    <s v="Office Supplies"/>
    <x v="10"/>
    <n v="5.1840000000000002"/>
    <n v="1"/>
    <n v="0.2"/>
    <n v="1.8144"/>
    <n v="0.35"/>
  </r>
  <r>
    <x v="302"/>
    <x v="2"/>
    <x v="1"/>
    <s v="United States"/>
    <s v="Springfield"/>
    <x v="21"/>
    <n v="97477"/>
    <s v="West"/>
    <s v="Furniture"/>
    <x v="1"/>
    <n v="478.48"/>
    <n v="2"/>
    <n v="0.2"/>
    <n v="47.847999999999999"/>
    <n v="9.9999999999999992E-2"/>
  </r>
  <r>
    <x v="302"/>
    <x v="2"/>
    <x v="1"/>
    <s v="United States"/>
    <s v="Springfield"/>
    <x v="21"/>
    <n v="97477"/>
    <s v="West"/>
    <s v="Technology"/>
    <x v="11"/>
    <n v="28.4"/>
    <n v="2"/>
    <n v="0.2"/>
    <n v="6.7450000000000001"/>
    <n v="0.23750000000000002"/>
  </r>
  <r>
    <x v="277"/>
    <x v="2"/>
    <x v="1"/>
    <s v="United States"/>
    <s v="Indianapolis"/>
    <x v="14"/>
    <n v="46203"/>
    <s v="Central"/>
    <s v="Office Supplies"/>
    <x v="4"/>
    <n v="909.12"/>
    <n v="8"/>
    <n v="0"/>
    <n v="9.0912000000000006"/>
    <n v="0.01"/>
  </r>
  <r>
    <x v="303"/>
    <x v="1"/>
    <x v="1"/>
    <s v="United States"/>
    <s v="Apopka"/>
    <x v="2"/>
    <n v="32712"/>
    <s v="South"/>
    <s v="Office Supplies"/>
    <x v="8"/>
    <n v="2.952"/>
    <n v="2"/>
    <n v="0.7"/>
    <n v="-2.1648000000000001"/>
    <n v="-0.73333333333333339"/>
  </r>
  <r>
    <x v="303"/>
    <x v="1"/>
    <x v="1"/>
    <s v="United States"/>
    <s v="Apopka"/>
    <x v="2"/>
    <n v="32712"/>
    <s v="South"/>
    <s v="Office Supplies"/>
    <x v="8"/>
    <n v="27.018000000000001"/>
    <n v="6"/>
    <n v="0.7"/>
    <n v="-21.6144"/>
    <n v="-0.79999999999999993"/>
  </r>
  <r>
    <x v="1"/>
    <x v="2"/>
    <x v="1"/>
    <s v="United States"/>
    <s v="Los Angeles"/>
    <x v="1"/>
    <n v="90008"/>
    <s v="West"/>
    <s v="Furniture"/>
    <x v="5"/>
    <n v="136.91999999999999"/>
    <n v="4"/>
    <n v="0"/>
    <n v="41.076000000000001"/>
    <n v="0.30000000000000004"/>
  </r>
  <r>
    <x v="162"/>
    <x v="1"/>
    <x v="0"/>
    <s v="United States"/>
    <s v="Oceanside"/>
    <x v="15"/>
    <n v="11572"/>
    <s v="East"/>
    <s v="Furniture"/>
    <x v="5"/>
    <n v="18.96"/>
    <n v="2"/>
    <n v="0"/>
    <n v="8.532"/>
    <n v="0.44999999999999996"/>
  </r>
  <r>
    <x v="1"/>
    <x v="1"/>
    <x v="1"/>
    <s v="United States"/>
    <s v="Los Angeles"/>
    <x v="1"/>
    <n v="90008"/>
    <s v="West"/>
    <s v="Technology"/>
    <x v="11"/>
    <n v="99.39"/>
    <n v="3"/>
    <n v="0"/>
    <n v="40.749899999999997"/>
    <n v="0.41"/>
  </r>
  <r>
    <x v="12"/>
    <x v="0"/>
    <x v="1"/>
    <s v="United States"/>
    <s v="Houston"/>
    <x v="5"/>
    <n v="77041"/>
    <s v="Central"/>
    <s v="Office Supplies"/>
    <x v="10"/>
    <n v="273.89600000000002"/>
    <n v="7"/>
    <n v="0.2"/>
    <n v="92.439899999999994"/>
    <n v="0.33749999999999997"/>
  </r>
  <r>
    <x v="12"/>
    <x v="0"/>
    <x v="1"/>
    <s v="United States"/>
    <s v="Houston"/>
    <x v="5"/>
    <n v="77041"/>
    <s v="Central"/>
    <s v="Technology"/>
    <x v="15"/>
    <n v="597.13199999999995"/>
    <n v="3"/>
    <n v="0.4"/>
    <n v="49.761000000000003"/>
    <n v="8.3333333333333343E-2"/>
  </r>
  <r>
    <x v="209"/>
    <x v="2"/>
    <x v="0"/>
    <s v="United States"/>
    <s v="Roswell"/>
    <x v="32"/>
    <n v="30076"/>
    <s v="South"/>
    <s v="Technology"/>
    <x v="11"/>
    <n v="149.94999999999999"/>
    <n v="5"/>
    <n v="0"/>
    <n v="65.977999999999994"/>
    <n v="0.44"/>
  </r>
  <r>
    <x v="224"/>
    <x v="1"/>
    <x v="2"/>
    <s v="United States"/>
    <s v="Boynton Beach"/>
    <x v="2"/>
    <n v="33437"/>
    <s v="South"/>
    <s v="Office Supplies"/>
    <x v="2"/>
    <n v="4.6079999999999997"/>
    <n v="2"/>
    <n v="0.2"/>
    <n v="1.6704000000000001"/>
    <n v="0.36250000000000004"/>
  </r>
  <r>
    <x v="224"/>
    <x v="1"/>
    <x v="2"/>
    <s v="United States"/>
    <s v="Boynton Beach"/>
    <x v="2"/>
    <n v="33437"/>
    <s v="South"/>
    <s v="Office Supplies"/>
    <x v="6"/>
    <n v="15.528"/>
    <n v="3"/>
    <n v="0.2"/>
    <n v="4.8525"/>
    <n v="0.3125"/>
  </r>
  <r>
    <x v="224"/>
    <x v="1"/>
    <x v="2"/>
    <s v="United States"/>
    <s v="Boynton Beach"/>
    <x v="2"/>
    <n v="33437"/>
    <s v="South"/>
    <s v="Office Supplies"/>
    <x v="2"/>
    <n v="11.952"/>
    <n v="3"/>
    <n v="0.2"/>
    <n v="3.8843999999999999"/>
    <n v="0.32500000000000001"/>
  </r>
  <r>
    <x v="100"/>
    <x v="1"/>
    <x v="0"/>
    <s v="United States"/>
    <s v="Franklin"/>
    <x v="31"/>
    <n v="2038"/>
    <s v="East"/>
    <s v="Office Supplies"/>
    <x v="6"/>
    <n v="11.65"/>
    <n v="5"/>
    <n v="0"/>
    <n v="3.3784999999999998"/>
    <n v="0.28999999999999998"/>
  </r>
  <r>
    <x v="68"/>
    <x v="0"/>
    <x v="2"/>
    <s v="United States"/>
    <s v="Detroit"/>
    <x v="12"/>
    <n v="48227"/>
    <s v="Central"/>
    <s v="Technology"/>
    <x v="7"/>
    <n v="299.89999999999998"/>
    <n v="2"/>
    <n v="0"/>
    <n v="74.974999999999994"/>
    <n v="0.25"/>
  </r>
  <r>
    <x v="263"/>
    <x v="2"/>
    <x v="1"/>
    <s v="United States"/>
    <s v="Watertown"/>
    <x v="15"/>
    <n v="13601"/>
    <s v="East"/>
    <s v="Office Supplies"/>
    <x v="8"/>
    <n v="895.92"/>
    <n v="5"/>
    <n v="0.2"/>
    <n v="302.37299999999999"/>
    <n v="0.33750000000000002"/>
  </r>
  <r>
    <x v="263"/>
    <x v="2"/>
    <x v="1"/>
    <s v="United States"/>
    <s v="Watertown"/>
    <x v="15"/>
    <n v="13601"/>
    <s v="East"/>
    <s v="Furniture"/>
    <x v="1"/>
    <n v="462.56400000000002"/>
    <n v="2"/>
    <n v="0.1"/>
    <n v="97.6524"/>
    <n v="0.21111111111111111"/>
  </r>
  <r>
    <x v="304"/>
    <x v="1"/>
    <x v="1"/>
    <s v="United States"/>
    <s v="Reading"/>
    <x v="9"/>
    <n v="19601"/>
    <s v="East"/>
    <s v="Office Supplies"/>
    <x v="4"/>
    <n v="15.007999999999999"/>
    <n v="2"/>
    <n v="0.2"/>
    <n v="1.5007999999999999"/>
    <n v="0.1"/>
  </r>
  <r>
    <x v="151"/>
    <x v="0"/>
    <x v="1"/>
    <s v="United States"/>
    <s v="Arlington"/>
    <x v="5"/>
    <n v="76017"/>
    <s v="Central"/>
    <s v="Technology"/>
    <x v="7"/>
    <n v="863.64"/>
    <n v="9"/>
    <n v="0.2"/>
    <n v="107.955"/>
    <n v="0.125"/>
  </r>
  <r>
    <x v="151"/>
    <x v="0"/>
    <x v="1"/>
    <s v="United States"/>
    <s v="Arlington"/>
    <x v="5"/>
    <n v="76017"/>
    <s v="Central"/>
    <s v="Office Supplies"/>
    <x v="6"/>
    <n v="47.616"/>
    <n v="3"/>
    <n v="0.2"/>
    <n v="3.5712000000000002"/>
    <n v="7.4999999999999997E-2"/>
  </r>
  <r>
    <x v="73"/>
    <x v="0"/>
    <x v="0"/>
    <s v="United States"/>
    <s v="San Diego"/>
    <x v="1"/>
    <n v="92024"/>
    <s v="West"/>
    <s v="Office Supplies"/>
    <x v="10"/>
    <n v="92.94"/>
    <n v="3"/>
    <n v="0"/>
    <n v="41.823"/>
    <n v="0.45"/>
  </r>
  <r>
    <x v="8"/>
    <x v="1"/>
    <x v="1"/>
    <s v="United States"/>
    <s v="San Francisco"/>
    <x v="1"/>
    <n v="94110"/>
    <s v="West"/>
    <s v="Technology"/>
    <x v="11"/>
    <n v="199.98"/>
    <n v="2"/>
    <n v="0"/>
    <n v="69.992999999999995"/>
    <n v="0.35"/>
  </r>
  <r>
    <x v="1"/>
    <x v="1"/>
    <x v="0"/>
    <s v="United States"/>
    <s v="Los Angeles"/>
    <x v="1"/>
    <n v="90045"/>
    <s v="West"/>
    <s v="Technology"/>
    <x v="7"/>
    <n v="177.48"/>
    <n v="3"/>
    <n v="0.2"/>
    <n v="19.9665"/>
    <n v="0.1125"/>
  </r>
  <r>
    <x v="61"/>
    <x v="2"/>
    <x v="0"/>
    <s v="United States"/>
    <s v="Denver"/>
    <x v="22"/>
    <n v="80219"/>
    <s v="West"/>
    <s v="Office Supplies"/>
    <x v="10"/>
    <n v="88.768000000000001"/>
    <n v="2"/>
    <n v="0.2"/>
    <n v="31.0688"/>
    <n v="0.35"/>
  </r>
  <r>
    <x v="4"/>
    <x v="0"/>
    <x v="2"/>
    <s v="United States"/>
    <s v="Seattle"/>
    <x v="4"/>
    <n v="98105"/>
    <s v="West"/>
    <s v="Office Supplies"/>
    <x v="10"/>
    <n v="6.48"/>
    <n v="1"/>
    <n v="0"/>
    <n v="3.1103999999999998"/>
    <n v="0.47999999999999993"/>
  </r>
  <r>
    <x v="4"/>
    <x v="0"/>
    <x v="2"/>
    <s v="United States"/>
    <s v="Seattle"/>
    <x v="4"/>
    <n v="98105"/>
    <s v="West"/>
    <s v="Office Supplies"/>
    <x v="4"/>
    <n v="46.51"/>
    <n v="1"/>
    <n v="0"/>
    <n v="1.8604000000000001"/>
    <n v="0.04"/>
  </r>
  <r>
    <x v="4"/>
    <x v="0"/>
    <x v="2"/>
    <s v="United States"/>
    <s v="Seattle"/>
    <x v="4"/>
    <n v="98105"/>
    <s v="West"/>
    <s v="Technology"/>
    <x v="7"/>
    <n v="659.976"/>
    <n v="3"/>
    <n v="0.2"/>
    <n v="49.498199999999997"/>
    <n v="7.4999999999999997E-2"/>
  </r>
  <r>
    <x v="48"/>
    <x v="0"/>
    <x v="0"/>
    <s v="United States"/>
    <s v="Scottsdale"/>
    <x v="16"/>
    <n v="85254"/>
    <s v="West"/>
    <s v="Technology"/>
    <x v="7"/>
    <n v="271.99200000000002"/>
    <n v="1"/>
    <n v="0.2"/>
    <n v="23.799299999999999"/>
    <n v="8.7499999999999994E-2"/>
  </r>
  <r>
    <x v="272"/>
    <x v="0"/>
    <x v="0"/>
    <s v="United States"/>
    <s v="Lafayette"/>
    <x v="28"/>
    <n v="70506"/>
    <s v="South"/>
    <s v="Furniture"/>
    <x v="0"/>
    <n v="145.74"/>
    <n v="3"/>
    <n v="0"/>
    <n v="23.3184"/>
    <n v="0.16"/>
  </r>
  <r>
    <x v="272"/>
    <x v="0"/>
    <x v="0"/>
    <s v="United States"/>
    <s v="Lafayette"/>
    <x v="28"/>
    <n v="70506"/>
    <s v="South"/>
    <s v="Furniture"/>
    <x v="5"/>
    <n v="15.4"/>
    <n v="5"/>
    <n v="0"/>
    <n v="7.3920000000000003"/>
    <n v="0.48000000000000004"/>
  </r>
  <r>
    <x v="8"/>
    <x v="1"/>
    <x v="1"/>
    <s v="United States"/>
    <s v="San Francisco"/>
    <x v="1"/>
    <n v="94109"/>
    <s v="West"/>
    <s v="Office Supplies"/>
    <x v="10"/>
    <n v="244.55"/>
    <n v="5"/>
    <n v="0"/>
    <n v="114.9385"/>
    <n v="0.47"/>
  </r>
  <r>
    <x v="8"/>
    <x v="1"/>
    <x v="1"/>
    <s v="United States"/>
    <s v="San Francisco"/>
    <x v="1"/>
    <n v="94109"/>
    <s v="West"/>
    <s v="Technology"/>
    <x v="11"/>
    <n v="166.16"/>
    <n v="8"/>
    <n v="0"/>
    <n v="59.817599999999999"/>
    <n v="0.36"/>
  </r>
  <r>
    <x v="8"/>
    <x v="0"/>
    <x v="2"/>
    <s v="United States"/>
    <s v="San Francisco"/>
    <x v="1"/>
    <n v="94109"/>
    <s v="West"/>
    <s v="Furniture"/>
    <x v="5"/>
    <n v="14.73"/>
    <n v="3"/>
    <n v="0"/>
    <n v="4.8609"/>
    <n v="0.33"/>
  </r>
  <r>
    <x v="305"/>
    <x v="1"/>
    <x v="0"/>
    <s v="United States"/>
    <s v="Broomfield"/>
    <x v="22"/>
    <n v="80020"/>
    <s v="West"/>
    <s v="Office Supplies"/>
    <x v="8"/>
    <n v="19.968"/>
    <n v="2"/>
    <n v="0.7"/>
    <n v="-13.311999999999999"/>
    <n v="-0.66666666666666663"/>
  </r>
  <r>
    <x v="305"/>
    <x v="1"/>
    <x v="0"/>
    <s v="United States"/>
    <s v="Broomfield"/>
    <x v="22"/>
    <n v="80020"/>
    <s v="West"/>
    <s v="Office Supplies"/>
    <x v="4"/>
    <n v="33.488"/>
    <n v="7"/>
    <n v="0.2"/>
    <n v="-1.2558"/>
    <n v="-3.7499999999999999E-2"/>
  </r>
  <r>
    <x v="305"/>
    <x v="1"/>
    <x v="0"/>
    <s v="United States"/>
    <s v="Broomfield"/>
    <x v="22"/>
    <n v="80020"/>
    <s v="West"/>
    <s v="Office Supplies"/>
    <x v="8"/>
    <n v="8.7360000000000007"/>
    <n v="4"/>
    <n v="0.7"/>
    <n v="-6.1151999999999997"/>
    <n v="-0.7"/>
  </r>
  <r>
    <x v="305"/>
    <x v="1"/>
    <x v="0"/>
    <s v="United States"/>
    <s v="Broomfield"/>
    <x v="22"/>
    <n v="80020"/>
    <s v="West"/>
    <s v="Furniture"/>
    <x v="1"/>
    <n v="662.88"/>
    <n v="3"/>
    <n v="0.2"/>
    <n v="74.573999999999998"/>
    <n v="0.1125"/>
  </r>
  <r>
    <x v="99"/>
    <x v="2"/>
    <x v="1"/>
    <s v="United States"/>
    <s v="Quincy"/>
    <x v="10"/>
    <n v="62301"/>
    <s v="Central"/>
    <s v="Office Supplies"/>
    <x v="2"/>
    <n v="47.36"/>
    <n v="4"/>
    <n v="0.2"/>
    <n v="17.760000000000002"/>
    <n v="0.37500000000000006"/>
  </r>
  <r>
    <x v="99"/>
    <x v="2"/>
    <x v="1"/>
    <s v="United States"/>
    <s v="Quincy"/>
    <x v="10"/>
    <n v="62301"/>
    <s v="Central"/>
    <s v="Office Supplies"/>
    <x v="4"/>
    <n v="27.44"/>
    <n v="2"/>
    <n v="0.2"/>
    <n v="2.4009999999999998"/>
    <n v="8.7499999999999994E-2"/>
  </r>
  <r>
    <x v="99"/>
    <x v="2"/>
    <x v="1"/>
    <s v="United States"/>
    <s v="Quincy"/>
    <x v="10"/>
    <n v="62301"/>
    <s v="Central"/>
    <s v="Office Supplies"/>
    <x v="8"/>
    <n v="3.24"/>
    <n v="9"/>
    <n v="0.8"/>
    <n v="-5.1840000000000002"/>
    <n v="-1.5999999999999999"/>
  </r>
  <r>
    <x v="269"/>
    <x v="1"/>
    <x v="1"/>
    <s v="United States"/>
    <s v="Carrollton"/>
    <x v="5"/>
    <n v="75007"/>
    <s v="Central"/>
    <s v="Technology"/>
    <x v="11"/>
    <n v="95.968000000000004"/>
    <n v="4"/>
    <n v="0.2"/>
    <n v="26.391200000000001"/>
    <n v="0.27500000000000002"/>
  </r>
  <r>
    <x v="269"/>
    <x v="1"/>
    <x v="1"/>
    <s v="United States"/>
    <s v="Carrollton"/>
    <x v="5"/>
    <n v="75007"/>
    <s v="Central"/>
    <s v="Office Supplies"/>
    <x v="10"/>
    <n v="10.368"/>
    <n v="2"/>
    <n v="0.2"/>
    <n v="3.6288"/>
    <n v="0.35"/>
  </r>
  <r>
    <x v="20"/>
    <x v="1"/>
    <x v="1"/>
    <s v="United States"/>
    <s v="New York City"/>
    <x v="15"/>
    <n v="10009"/>
    <s v="East"/>
    <s v="Office Supplies"/>
    <x v="6"/>
    <n v="23.1"/>
    <n v="2"/>
    <n v="0"/>
    <n v="6.468"/>
    <n v="0.27999999999999997"/>
  </r>
  <r>
    <x v="20"/>
    <x v="1"/>
    <x v="1"/>
    <s v="United States"/>
    <s v="New York City"/>
    <x v="15"/>
    <n v="10009"/>
    <s v="East"/>
    <s v="Furniture"/>
    <x v="5"/>
    <n v="11.54"/>
    <n v="2"/>
    <n v="0"/>
    <n v="3.4620000000000002"/>
    <n v="0.30000000000000004"/>
  </r>
  <r>
    <x v="20"/>
    <x v="1"/>
    <x v="1"/>
    <s v="United States"/>
    <s v="New York City"/>
    <x v="15"/>
    <n v="10009"/>
    <s v="East"/>
    <s v="Furniture"/>
    <x v="3"/>
    <n v="254.52600000000001"/>
    <n v="1"/>
    <n v="0.4"/>
    <n v="-93.3262"/>
    <n v="-0.36666666666666664"/>
  </r>
  <r>
    <x v="20"/>
    <x v="1"/>
    <x v="1"/>
    <s v="United States"/>
    <s v="New York City"/>
    <x v="15"/>
    <n v="10009"/>
    <s v="East"/>
    <s v="Office Supplies"/>
    <x v="9"/>
    <n v="12.98"/>
    <n v="1"/>
    <n v="0"/>
    <n v="3.7642000000000002"/>
    <n v="0.28999999999999998"/>
  </r>
  <r>
    <x v="20"/>
    <x v="1"/>
    <x v="1"/>
    <s v="United States"/>
    <s v="New York City"/>
    <x v="15"/>
    <n v="10009"/>
    <s v="East"/>
    <s v="Office Supplies"/>
    <x v="8"/>
    <n v="26.431999999999999"/>
    <n v="8"/>
    <n v="0.2"/>
    <n v="8.9207999999999998"/>
    <n v="0.33750000000000002"/>
  </r>
  <r>
    <x v="20"/>
    <x v="1"/>
    <x v="1"/>
    <s v="United States"/>
    <s v="New York City"/>
    <x v="15"/>
    <n v="10009"/>
    <s v="East"/>
    <s v="Technology"/>
    <x v="7"/>
    <n v="197.97"/>
    <n v="3"/>
    <n v="0"/>
    <n v="57.411299999999997"/>
    <n v="0.28999999999999998"/>
  </r>
  <r>
    <x v="20"/>
    <x v="1"/>
    <x v="1"/>
    <s v="United States"/>
    <s v="New York City"/>
    <x v="15"/>
    <n v="10009"/>
    <s v="East"/>
    <s v="Office Supplies"/>
    <x v="2"/>
    <n v="18.899999999999999"/>
    <n v="6"/>
    <n v="0"/>
    <n v="9.0719999999999992"/>
    <n v="0.48"/>
  </r>
  <r>
    <x v="20"/>
    <x v="1"/>
    <x v="1"/>
    <s v="United States"/>
    <s v="New York City"/>
    <x v="15"/>
    <n v="10009"/>
    <s v="East"/>
    <s v="Furniture"/>
    <x v="1"/>
    <n v="1282.4100000000001"/>
    <n v="5"/>
    <n v="0.1"/>
    <n v="213.73500000000001"/>
    <n v="0.16666666666666666"/>
  </r>
  <r>
    <x v="20"/>
    <x v="1"/>
    <x v="1"/>
    <s v="United States"/>
    <s v="New York City"/>
    <x v="15"/>
    <n v="10009"/>
    <s v="East"/>
    <s v="Office Supplies"/>
    <x v="6"/>
    <n v="4.92"/>
    <n v="3"/>
    <n v="0"/>
    <n v="2.214"/>
    <n v="0.45"/>
  </r>
  <r>
    <x v="20"/>
    <x v="1"/>
    <x v="1"/>
    <s v="United States"/>
    <s v="New York City"/>
    <x v="15"/>
    <n v="10009"/>
    <s v="East"/>
    <s v="Technology"/>
    <x v="11"/>
    <n v="238"/>
    <n v="2"/>
    <n v="0"/>
    <n v="38.08"/>
    <n v="0.16"/>
  </r>
  <r>
    <x v="20"/>
    <x v="1"/>
    <x v="1"/>
    <s v="United States"/>
    <s v="New York City"/>
    <x v="15"/>
    <n v="10009"/>
    <s v="East"/>
    <s v="Technology"/>
    <x v="11"/>
    <n v="167.97"/>
    <n v="3"/>
    <n v="0"/>
    <n v="40.312800000000003"/>
    <n v="0.24000000000000002"/>
  </r>
  <r>
    <x v="20"/>
    <x v="1"/>
    <x v="1"/>
    <s v="United States"/>
    <s v="New York City"/>
    <x v="15"/>
    <n v="10009"/>
    <s v="East"/>
    <s v="Office Supplies"/>
    <x v="10"/>
    <n v="17.12"/>
    <n v="4"/>
    <n v="0"/>
    <n v="7.7039999999999997"/>
    <n v="0.44999999999999996"/>
  </r>
  <r>
    <x v="306"/>
    <x v="0"/>
    <x v="0"/>
    <s v="United States"/>
    <s v="Springfield"/>
    <x v="25"/>
    <n v="65807"/>
    <s v="Central"/>
    <s v="Office Supplies"/>
    <x v="8"/>
    <n v="16.2"/>
    <n v="3"/>
    <n v="0"/>
    <n v="7.7759999999999998"/>
    <n v="0.48"/>
  </r>
  <r>
    <x v="306"/>
    <x v="0"/>
    <x v="0"/>
    <s v="United States"/>
    <s v="Springfield"/>
    <x v="25"/>
    <n v="65807"/>
    <s v="Central"/>
    <s v="Office Supplies"/>
    <x v="9"/>
    <n v="33.99"/>
    <n v="3"/>
    <n v="0"/>
    <n v="14.6157"/>
    <n v="0.43"/>
  </r>
  <r>
    <x v="306"/>
    <x v="0"/>
    <x v="0"/>
    <s v="United States"/>
    <s v="Springfield"/>
    <x v="25"/>
    <n v="65807"/>
    <s v="Central"/>
    <s v="Technology"/>
    <x v="11"/>
    <n v="296.85000000000002"/>
    <n v="5"/>
    <n v="0"/>
    <n v="53.433"/>
    <n v="0.18"/>
  </r>
  <r>
    <x v="306"/>
    <x v="0"/>
    <x v="0"/>
    <s v="United States"/>
    <s v="Springfield"/>
    <x v="25"/>
    <n v="65807"/>
    <s v="Central"/>
    <s v="Technology"/>
    <x v="11"/>
    <n v="112.8"/>
    <n v="6"/>
    <n v="0"/>
    <n v="6.7679999999999998"/>
    <n v="0.06"/>
  </r>
  <r>
    <x v="306"/>
    <x v="0"/>
    <x v="0"/>
    <s v="United States"/>
    <s v="Springfield"/>
    <x v="25"/>
    <n v="65807"/>
    <s v="Central"/>
    <s v="Office Supplies"/>
    <x v="8"/>
    <n v="13.71"/>
    <n v="3"/>
    <n v="0"/>
    <n v="6.5808"/>
    <n v="0.48"/>
  </r>
  <r>
    <x v="306"/>
    <x v="0"/>
    <x v="0"/>
    <s v="United States"/>
    <s v="Springfield"/>
    <x v="25"/>
    <n v="65807"/>
    <s v="Central"/>
    <s v="Office Supplies"/>
    <x v="10"/>
    <n v="24.9"/>
    <n v="5"/>
    <n v="0"/>
    <n v="11.702999999999999"/>
    <n v="0.47000000000000003"/>
  </r>
  <r>
    <x v="306"/>
    <x v="0"/>
    <x v="0"/>
    <s v="United States"/>
    <s v="Springfield"/>
    <x v="25"/>
    <n v="65807"/>
    <s v="Central"/>
    <s v="Office Supplies"/>
    <x v="4"/>
    <n v="286.29000000000002"/>
    <n v="3"/>
    <n v="0"/>
    <n v="17.177399999999999"/>
    <n v="5.9999999999999991E-2"/>
  </r>
  <r>
    <x v="306"/>
    <x v="0"/>
    <x v="0"/>
    <s v="United States"/>
    <s v="Springfield"/>
    <x v="25"/>
    <n v="65807"/>
    <s v="Central"/>
    <s v="Office Supplies"/>
    <x v="9"/>
    <n v="24.18"/>
    <n v="2"/>
    <n v="0"/>
    <n v="7.2539999999999996"/>
    <n v="0.3"/>
  </r>
  <r>
    <x v="307"/>
    <x v="1"/>
    <x v="0"/>
    <s v="United States"/>
    <s v="Paterson"/>
    <x v="30"/>
    <n v="7501"/>
    <s v="East"/>
    <s v="Technology"/>
    <x v="7"/>
    <n v="281.97000000000003"/>
    <n v="3"/>
    <n v="0"/>
    <n v="78.951599999999999"/>
    <n v="0.27999999999999997"/>
  </r>
  <r>
    <x v="307"/>
    <x v="1"/>
    <x v="0"/>
    <s v="United States"/>
    <s v="Paterson"/>
    <x v="30"/>
    <n v="7501"/>
    <s v="East"/>
    <s v="Office Supplies"/>
    <x v="14"/>
    <n v="69.5"/>
    <n v="5"/>
    <n v="0"/>
    <n v="20.155000000000001"/>
    <n v="0.29000000000000004"/>
  </r>
  <r>
    <x v="307"/>
    <x v="1"/>
    <x v="0"/>
    <s v="United States"/>
    <s v="Paterson"/>
    <x v="30"/>
    <n v="7501"/>
    <s v="East"/>
    <s v="Office Supplies"/>
    <x v="10"/>
    <n v="166.44"/>
    <n v="3"/>
    <n v="0"/>
    <n v="79.891199999999998"/>
    <n v="0.48"/>
  </r>
  <r>
    <x v="285"/>
    <x v="1"/>
    <x v="0"/>
    <s v="United States"/>
    <s v="Tulsa"/>
    <x v="26"/>
    <n v="74133"/>
    <s v="Central"/>
    <s v="Technology"/>
    <x v="11"/>
    <n v="291.95999999999998"/>
    <n v="4"/>
    <n v="0"/>
    <n v="102.18600000000001"/>
    <n v="0.35000000000000003"/>
  </r>
  <r>
    <x v="22"/>
    <x v="1"/>
    <x v="2"/>
    <s v="United States"/>
    <s v="Chicago"/>
    <x v="10"/>
    <n v="60623"/>
    <s v="Central"/>
    <s v="Office Supplies"/>
    <x v="6"/>
    <n v="6.4080000000000004"/>
    <n v="3"/>
    <n v="0.2"/>
    <n v="0.64080000000000004"/>
    <n v="0.1"/>
  </r>
  <r>
    <x v="22"/>
    <x v="1"/>
    <x v="2"/>
    <s v="United States"/>
    <s v="Chicago"/>
    <x v="10"/>
    <n v="60623"/>
    <s v="Central"/>
    <s v="Technology"/>
    <x v="11"/>
    <n v="408.74400000000003"/>
    <n v="7"/>
    <n v="0.2"/>
    <n v="76.639499999999998"/>
    <n v="0.18749999999999997"/>
  </r>
  <r>
    <x v="22"/>
    <x v="1"/>
    <x v="0"/>
    <s v="United States"/>
    <s v="Chicago"/>
    <x v="10"/>
    <n v="60610"/>
    <s v="Central"/>
    <s v="Office Supplies"/>
    <x v="8"/>
    <n v="5.1040000000000001"/>
    <n v="4"/>
    <n v="0.8"/>
    <n v="-8.6768000000000001"/>
    <n v="-1.7"/>
  </r>
  <r>
    <x v="22"/>
    <x v="1"/>
    <x v="0"/>
    <s v="United States"/>
    <s v="Chicago"/>
    <x v="10"/>
    <n v="60610"/>
    <s v="Central"/>
    <s v="Office Supplies"/>
    <x v="13"/>
    <n v="2.8959999999999999"/>
    <n v="2"/>
    <n v="0.2"/>
    <n v="0.47060000000000002"/>
    <n v="0.16250000000000001"/>
  </r>
  <r>
    <x v="22"/>
    <x v="1"/>
    <x v="0"/>
    <s v="United States"/>
    <s v="Chicago"/>
    <x v="10"/>
    <n v="60610"/>
    <s v="Central"/>
    <s v="Technology"/>
    <x v="11"/>
    <n v="35.015999999999998"/>
    <n v="3"/>
    <n v="0.2"/>
    <n v="-2.1884999999999999"/>
    <n v="-6.25E-2"/>
  </r>
  <r>
    <x v="133"/>
    <x v="0"/>
    <x v="1"/>
    <s v="United States"/>
    <s v="Montgomery"/>
    <x v="19"/>
    <n v="36116"/>
    <s v="South"/>
    <s v="Office Supplies"/>
    <x v="4"/>
    <n v="275.97000000000003"/>
    <n v="3"/>
    <n v="0"/>
    <n v="11.0388"/>
    <n v="3.9999999999999994E-2"/>
  </r>
  <r>
    <x v="133"/>
    <x v="0"/>
    <x v="1"/>
    <s v="United States"/>
    <s v="Montgomery"/>
    <x v="19"/>
    <n v="36116"/>
    <s v="South"/>
    <s v="Technology"/>
    <x v="7"/>
    <n v="1394.95"/>
    <n v="5"/>
    <n v="0"/>
    <n v="362.68700000000001"/>
    <n v="0.26"/>
  </r>
  <r>
    <x v="133"/>
    <x v="0"/>
    <x v="1"/>
    <s v="United States"/>
    <s v="Montgomery"/>
    <x v="19"/>
    <n v="36116"/>
    <s v="South"/>
    <s v="Furniture"/>
    <x v="1"/>
    <n v="545.88"/>
    <n v="6"/>
    <n v="0"/>
    <n v="70.964399999999998"/>
    <n v="0.13"/>
  </r>
  <r>
    <x v="139"/>
    <x v="1"/>
    <x v="0"/>
    <s v="United States"/>
    <s v="Salem"/>
    <x v="21"/>
    <n v="97301"/>
    <s v="West"/>
    <s v="Office Supplies"/>
    <x v="6"/>
    <n v="5.2480000000000002"/>
    <n v="2"/>
    <n v="0.2"/>
    <n v="0.59040000000000004"/>
    <n v="0.1125"/>
  </r>
  <r>
    <x v="249"/>
    <x v="3"/>
    <x v="0"/>
    <s v="United States"/>
    <s v="Glendale"/>
    <x v="16"/>
    <n v="85301"/>
    <s v="West"/>
    <s v="Furniture"/>
    <x v="1"/>
    <n v="933.53599999999994"/>
    <n v="4"/>
    <n v="0.2"/>
    <n v="105.0228"/>
    <n v="0.11250000000000002"/>
  </r>
  <r>
    <x v="249"/>
    <x v="3"/>
    <x v="0"/>
    <s v="United States"/>
    <s v="Glendale"/>
    <x v="16"/>
    <n v="85301"/>
    <s v="West"/>
    <s v="Office Supplies"/>
    <x v="4"/>
    <n v="42.975999999999999"/>
    <n v="4"/>
    <n v="0.2"/>
    <n v="4.2976000000000001"/>
    <n v="0.1"/>
  </r>
  <r>
    <x v="95"/>
    <x v="0"/>
    <x v="1"/>
    <s v="United States"/>
    <s v="Columbus"/>
    <x v="32"/>
    <n v="31907"/>
    <s v="South"/>
    <s v="Office Supplies"/>
    <x v="8"/>
    <n v="3.76"/>
    <n v="2"/>
    <n v="0"/>
    <n v="1.8048"/>
    <n v="0.48000000000000004"/>
  </r>
  <r>
    <x v="308"/>
    <x v="1"/>
    <x v="0"/>
    <s v="United States"/>
    <s v="Oklahoma City"/>
    <x v="26"/>
    <n v="73120"/>
    <s v="Central"/>
    <s v="Technology"/>
    <x v="7"/>
    <n v="479.96"/>
    <n v="4"/>
    <n v="0"/>
    <n v="134.3888"/>
    <n v="0.28000000000000003"/>
  </r>
  <r>
    <x v="75"/>
    <x v="0"/>
    <x v="1"/>
    <s v="United States"/>
    <s v="Brentwood"/>
    <x v="1"/>
    <n v="94513"/>
    <s v="West"/>
    <s v="Office Supplies"/>
    <x v="9"/>
    <n v="320.88"/>
    <n v="6"/>
    <n v="0"/>
    <n v="93.055199999999999"/>
    <n v="0.28999999999999998"/>
  </r>
  <r>
    <x v="75"/>
    <x v="0"/>
    <x v="1"/>
    <s v="United States"/>
    <s v="Brentwood"/>
    <x v="1"/>
    <n v="94513"/>
    <s v="West"/>
    <s v="Furniture"/>
    <x v="5"/>
    <n v="23.88"/>
    <n v="3"/>
    <n v="0"/>
    <n v="10.507199999999999"/>
    <n v="0.44"/>
  </r>
  <r>
    <x v="75"/>
    <x v="0"/>
    <x v="1"/>
    <s v="United States"/>
    <s v="Brentwood"/>
    <x v="1"/>
    <n v="94513"/>
    <s v="West"/>
    <s v="Office Supplies"/>
    <x v="10"/>
    <n v="26.76"/>
    <n v="4"/>
    <n v="0"/>
    <n v="12.3096"/>
    <n v="0.45999999999999996"/>
  </r>
  <r>
    <x v="38"/>
    <x v="2"/>
    <x v="0"/>
    <s v="United States"/>
    <s v="Columbus"/>
    <x v="24"/>
    <n v="43229"/>
    <s v="East"/>
    <s v="Technology"/>
    <x v="16"/>
    <n v="1439.9760000000001"/>
    <n v="4"/>
    <n v="0.4"/>
    <n v="191.99680000000001"/>
    <n v="0.13333333333333333"/>
  </r>
  <r>
    <x v="306"/>
    <x v="1"/>
    <x v="0"/>
    <s v="United States"/>
    <s v="Springfield"/>
    <x v="25"/>
    <n v="65807"/>
    <s v="Central"/>
    <s v="Office Supplies"/>
    <x v="8"/>
    <n v="17.22"/>
    <n v="3"/>
    <n v="0"/>
    <n v="7.9211999999999998"/>
    <n v="0.46"/>
  </r>
  <r>
    <x v="306"/>
    <x v="1"/>
    <x v="0"/>
    <s v="United States"/>
    <s v="Springfield"/>
    <x v="25"/>
    <n v="65807"/>
    <s v="Central"/>
    <s v="Furniture"/>
    <x v="3"/>
    <n v="1024.3800000000001"/>
    <n v="7"/>
    <n v="0"/>
    <n v="215.1198"/>
    <n v="0.20999999999999996"/>
  </r>
  <r>
    <x v="306"/>
    <x v="1"/>
    <x v="0"/>
    <s v="United States"/>
    <s v="Springfield"/>
    <x v="25"/>
    <n v="65807"/>
    <s v="Central"/>
    <s v="Office Supplies"/>
    <x v="12"/>
    <n v="26.22"/>
    <n v="3"/>
    <n v="0"/>
    <n v="12.323399999999999"/>
    <n v="0.47"/>
  </r>
  <r>
    <x v="306"/>
    <x v="1"/>
    <x v="0"/>
    <s v="United States"/>
    <s v="Springfield"/>
    <x v="25"/>
    <n v="65807"/>
    <s v="Central"/>
    <s v="Office Supplies"/>
    <x v="10"/>
    <n v="17.34"/>
    <n v="3"/>
    <n v="0"/>
    <n v="8.4966000000000008"/>
    <n v="0.49000000000000005"/>
  </r>
  <r>
    <x v="10"/>
    <x v="1"/>
    <x v="0"/>
    <s v="United States"/>
    <s v="Philadelphia"/>
    <x v="9"/>
    <n v="19134"/>
    <s v="East"/>
    <s v="Office Supplies"/>
    <x v="8"/>
    <n v="4.9560000000000004"/>
    <n v="4"/>
    <n v="0.7"/>
    <n v="-3.7995999999999999"/>
    <n v="-0.76666666666666661"/>
  </r>
  <r>
    <x v="302"/>
    <x v="1"/>
    <x v="2"/>
    <s v="United States"/>
    <s v="Springfield"/>
    <x v="21"/>
    <n v="97477"/>
    <s v="West"/>
    <s v="Office Supplies"/>
    <x v="2"/>
    <n v="71.040000000000006"/>
    <n v="6"/>
    <n v="0.2"/>
    <n v="26.64"/>
    <n v="0.375"/>
  </r>
  <r>
    <x v="302"/>
    <x v="1"/>
    <x v="2"/>
    <s v="United States"/>
    <s v="Springfield"/>
    <x v="21"/>
    <n v="97477"/>
    <s v="West"/>
    <s v="Office Supplies"/>
    <x v="6"/>
    <n v="5.3440000000000003"/>
    <n v="2"/>
    <n v="0.2"/>
    <n v="0.73480000000000001"/>
    <n v="0.13749999999999998"/>
  </r>
  <r>
    <x v="302"/>
    <x v="1"/>
    <x v="2"/>
    <s v="United States"/>
    <s v="Springfield"/>
    <x v="21"/>
    <n v="97477"/>
    <s v="West"/>
    <s v="Office Supplies"/>
    <x v="13"/>
    <n v="11.304"/>
    <n v="3"/>
    <n v="0.2"/>
    <n v="-2.1194999999999999"/>
    <n v="-0.1875"/>
  </r>
  <r>
    <x v="12"/>
    <x v="0"/>
    <x v="0"/>
    <s v="United States"/>
    <s v="Houston"/>
    <x v="5"/>
    <n v="77036"/>
    <s v="Central"/>
    <s v="Office Supplies"/>
    <x v="9"/>
    <n v="294.62"/>
    <n v="5"/>
    <n v="0.8"/>
    <n v="-766.01199999999994"/>
    <n v="-2.5999999999999996"/>
  </r>
  <r>
    <x v="12"/>
    <x v="0"/>
    <x v="0"/>
    <s v="United States"/>
    <s v="Houston"/>
    <x v="5"/>
    <n v="77036"/>
    <s v="Central"/>
    <s v="Furniture"/>
    <x v="5"/>
    <n v="8.7520000000000007"/>
    <n v="4"/>
    <n v="0.6"/>
    <n v="-3.7195999999999998"/>
    <n v="-0.42499999999999993"/>
  </r>
  <r>
    <x v="309"/>
    <x v="2"/>
    <x v="1"/>
    <s v="United States"/>
    <s v="Chesapeake"/>
    <x v="17"/>
    <n v="23320"/>
    <s v="South"/>
    <s v="Office Supplies"/>
    <x v="2"/>
    <n v="15"/>
    <n v="4"/>
    <n v="0"/>
    <n v="7.2"/>
    <n v="0.48000000000000004"/>
  </r>
  <r>
    <x v="309"/>
    <x v="2"/>
    <x v="1"/>
    <s v="United States"/>
    <s v="Chesapeake"/>
    <x v="17"/>
    <n v="23320"/>
    <s v="South"/>
    <s v="Technology"/>
    <x v="7"/>
    <n v="161.61000000000001"/>
    <n v="1"/>
    <n v="0"/>
    <n v="42.018599999999999"/>
    <n v="0.25999999999999995"/>
  </r>
  <r>
    <x v="309"/>
    <x v="2"/>
    <x v="1"/>
    <s v="United States"/>
    <s v="Chesapeake"/>
    <x v="17"/>
    <n v="23320"/>
    <s v="South"/>
    <s v="Technology"/>
    <x v="7"/>
    <n v="144.94999999999999"/>
    <n v="5"/>
    <n v="0"/>
    <n v="42.035499999999999"/>
    <n v="0.29000000000000004"/>
  </r>
  <r>
    <x v="45"/>
    <x v="1"/>
    <x v="0"/>
    <s v="United States"/>
    <s v="Pasadena"/>
    <x v="1"/>
    <n v="91104"/>
    <s v="West"/>
    <s v="Technology"/>
    <x v="11"/>
    <n v="199.95"/>
    <n v="5"/>
    <n v="0"/>
    <n v="21.994499999999999"/>
    <n v="0.11"/>
  </r>
  <r>
    <x v="45"/>
    <x v="1"/>
    <x v="0"/>
    <s v="United States"/>
    <s v="Pasadena"/>
    <x v="1"/>
    <n v="91104"/>
    <s v="West"/>
    <s v="Office Supplies"/>
    <x v="6"/>
    <n v="41.86"/>
    <n v="7"/>
    <n v="0"/>
    <n v="14.2324"/>
    <n v="0.34"/>
  </r>
  <r>
    <x v="152"/>
    <x v="0"/>
    <x v="0"/>
    <s v="United States"/>
    <s v="Louisville"/>
    <x v="0"/>
    <n v="40214"/>
    <s v="South"/>
    <s v="Office Supplies"/>
    <x v="4"/>
    <n v="95.94"/>
    <n v="3"/>
    <n v="0"/>
    <n v="9.5939999999999994"/>
    <n v="9.9999999999999992E-2"/>
  </r>
  <r>
    <x v="152"/>
    <x v="0"/>
    <x v="0"/>
    <s v="United States"/>
    <s v="Louisville"/>
    <x v="0"/>
    <n v="40214"/>
    <s v="South"/>
    <s v="Furniture"/>
    <x v="1"/>
    <n v="304.45"/>
    <n v="5"/>
    <n v="0"/>
    <n v="76.112499999999997"/>
    <n v="0.25"/>
  </r>
  <r>
    <x v="310"/>
    <x v="1"/>
    <x v="2"/>
    <s v="United States"/>
    <s v="Lubbock"/>
    <x v="5"/>
    <n v="79424"/>
    <s v="Central"/>
    <s v="Office Supplies"/>
    <x v="8"/>
    <n v="11.364000000000001"/>
    <n v="3"/>
    <n v="0.8"/>
    <n v="-17.045999999999999"/>
    <n v="-1.4999999999999998"/>
  </r>
  <r>
    <x v="311"/>
    <x v="1"/>
    <x v="1"/>
    <s v="United States"/>
    <s v="Columbia"/>
    <x v="25"/>
    <n v="65203"/>
    <s v="Central"/>
    <s v="Office Supplies"/>
    <x v="6"/>
    <n v="29.68"/>
    <n v="7"/>
    <n v="0"/>
    <n v="11.575200000000001"/>
    <n v="0.39"/>
  </r>
  <r>
    <x v="311"/>
    <x v="1"/>
    <x v="1"/>
    <s v="United States"/>
    <s v="Columbia"/>
    <x v="25"/>
    <n v="65203"/>
    <s v="Central"/>
    <s v="Technology"/>
    <x v="11"/>
    <n v="47.53"/>
    <n v="7"/>
    <n v="0"/>
    <n v="16.1602"/>
    <n v="0.33999999999999997"/>
  </r>
  <r>
    <x v="22"/>
    <x v="2"/>
    <x v="0"/>
    <s v="United States"/>
    <s v="Chicago"/>
    <x v="10"/>
    <n v="60623"/>
    <s v="Central"/>
    <s v="Furniture"/>
    <x v="0"/>
    <n v="183.37200000000001"/>
    <n v="2"/>
    <n v="0.3"/>
    <n v="-36.674399999999999"/>
    <n v="-0.19999999999999998"/>
  </r>
  <r>
    <x v="312"/>
    <x v="1"/>
    <x v="0"/>
    <s v="United States"/>
    <s v="Johnson City"/>
    <x v="18"/>
    <n v="37604"/>
    <s v="South"/>
    <s v="Office Supplies"/>
    <x v="6"/>
    <n v="4.2240000000000002"/>
    <n v="3"/>
    <n v="0.2"/>
    <n v="0.47520000000000001"/>
    <n v="0.1125"/>
  </r>
  <r>
    <x v="312"/>
    <x v="1"/>
    <x v="0"/>
    <s v="United States"/>
    <s v="Johnson City"/>
    <x v="18"/>
    <n v="37604"/>
    <s v="South"/>
    <s v="Office Supplies"/>
    <x v="9"/>
    <n v="333.05599999999998"/>
    <n v="2"/>
    <n v="0.2"/>
    <n v="29.142399999999999"/>
    <n v="8.7499999999999994E-2"/>
  </r>
  <r>
    <x v="312"/>
    <x v="1"/>
    <x v="0"/>
    <s v="United States"/>
    <s v="Johnson City"/>
    <x v="18"/>
    <n v="37604"/>
    <s v="South"/>
    <s v="Office Supplies"/>
    <x v="10"/>
    <n v="24.896000000000001"/>
    <n v="4"/>
    <n v="0.2"/>
    <n v="7.78"/>
    <n v="0.3125"/>
  </r>
  <r>
    <x v="12"/>
    <x v="3"/>
    <x v="0"/>
    <s v="United States"/>
    <s v="Houston"/>
    <x v="5"/>
    <n v="77041"/>
    <s v="Central"/>
    <s v="Technology"/>
    <x v="11"/>
    <n v="159.98400000000001"/>
    <n v="2"/>
    <n v="0.2"/>
    <n v="35.996400000000001"/>
    <n v="0.22500000000000001"/>
  </r>
  <r>
    <x v="12"/>
    <x v="3"/>
    <x v="0"/>
    <s v="United States"/>
    <s v="Houston"/>
    <x v="5"/>
    <n v="77041"/>
    <s v="Central"/>
    <s v="Office Supplies"/>
    <x v="4"/>
    <n v="46.344000000000001"/>
    <n v="3"/>
    <n v="0.2"/>
    <n v="4.6344000000000003"/>
    <n v="0.1"/>
  </r>
  <r>
    <x v="313"/>
    <x v="1"/>
    <x v="0"/>
    <s v="United States"/>
    <s v="Auburn"/>
    <x v="19"/>
    <n v="36830"/>
    <s v="South"/>
    <s v="Furniture"/>
    <x v="1"/>
    <n v="350.98"/>
    <n v="1"/>
    <n v="0"/>
    <n v="84.235200000000006"/>
    <n v="0.24"/>
  </r>
  <r>
    <x v="313"/>
    <x v="1"/>
    <x v="0"/>
    <s v="United States"/>
    <s v="Auburn"/>
    <x v="19"/>
    <n v="36830"/>
    <s v="South"/>
    <s v="Office Supplies"/>
    <x v="10"/>
    <n v="13.08"/>
    <n v="2"/>
    <n v="0"/>
    <n v="6.0167999999999999"/>
    <n v="0.45999999999999996"/>
  </r>
  <r>
    <x v="313"/>
    <x v="1"/>
    <x v="0"/>
    <s v="United States"/>
    <s v="Auburn"/>
    <x v="19"/>
    <n v="36830"/>
    <s v="South"/>
    <s v="Office Supplies"/>
    <x v="4"/>
    <n v="900.08"/>
    <n v="4"/>
    <n v="0"/>
    <n v="117.0104"/>
    <n v="0.13"/>
  </r>
  <r>
    <x v="314"/>
    <x v="1"/>
    <x v="0"/>
    <s v="United States"/>
    <s v="San Bernardino"/>
    <x v="1"/>
    <n v="92404"/>
    <s v="West"/>
    <s v="Office Supplies"/>
    <x v="8"/>
    <n v="17.568000000000001"/>
    <n v="2"/>
    <n v="0.2"/>
    <n v="6.3684000000000003"/>
    <n v="0.36249999999999999"/>
  </r>
  <r>
    <x v="314"/>
    <x v="1"/>
    <x v="0"/>
    <s v="United States"/>
    <s v="San Bernardino"/>
    <x v="1"/>
    <n v="92404"/>
    <s v="West"/>
    <s v="Office Supplies"/>
    <x v="2"/>
    <n v="14.62"/>
    <n v="2"/>
    <n v="0"/>
    <n v="6.8714000000000004"/>
    <n v="0.47000000000000003"/>
  </r>
  <r>
    <x v="314"/>
    <x v="1"/>
    <x v="0"/>
    <s v="United States"/>
    <s v="San Bernardino"/>
    <x v="1"/>
    <n v="92404"/>
    <s v="West"/>
    <s v="Office Supplies"/>
    <x v="14"/>
    <n v="33.36"/>
    <n v="4"/>
    <n v="0"/>
    <n v="8.6736000000000004"/>
    <n v="0.26"/>
  </r>
  <r>
    <x v="314"/>
    <x v="1"/>
    <x v="0"/>
    <s v="United States"/>
    <s v="San Bernardino"/>
    <x v="1"/>
    <n v="92404"/>
    <s v="West"/>
    <s v="Office Supplies"/>
    <x v="10"/>
    <n v="40.14"/>
    <n v="6"/>
    <n v="0"/>
    <n v="19.668600000000001"/>
    <n v="0.49000000000000005"/>
  </r>
  <r>
    <x v="232"/>
    <x v="2"/>
    <x v="2"/>
    <s v="United States"/>
    <s v="Providence"/>
    <x v="34"/>
    <n v="2908"/>
    <s v="East"/>
    <s v="Office Supplies"/>
    <x v="4"/>
    <n v="1606.23"/>
    <n v="9"/>
    <n v="0"/>
    <n v="481.86900000000003"/>
    <n v="0.3"/>
  </r>
  <r>
    <x v="232"/>
    <x v="2"/>
    <x v="2"/>
    <s v="United States"/>
    <s v="Providence"/>
    <x v="34"/>
    <n v="2908"/>
    <s v="East"/>
    <s v="Office Supplies"/>
    <x v="10"/>
    <n v="17.04"/>
    <n v="3"/>
    <n v="0"/>
    <n v="7.6680000000000001"/>
    <n v="0.45"/>
  </r>
  <r>
    <x v="232"/>
    <x v="2"/>
    <x v="2"/>
    <s v="United States"/>
    <s v="Providence"/>
    <x v="34"/>
    <n v="2908"/>
    <s v="East"/>
    <s v="Office Supplies"/>
    <x v="8"/>
    <n v="49.53"/>
    <n v="3"/>
    <n v="0"/>
    <n v="23.7744"/>
    <n v="0.48"/>
  </r>
  <r>
    <x v="232"/>
    <x v="2"/>
    <x v="2"/>
    <s v="United States"/>
    <s v="Providence"/>
    <x v="34"/>
    <n v="2908"/>
    <s v="East"/>
    <s v="Furniture"/>
    <x v="1"/>
    <n v="872.32"/>
    <n v="4"/>
    <n v="0"/>
    <n v="244.24959999999999"/>
    <n v="0.27999999999999997"/>
  </r>
  <r>
    <x v="226"/>
    <x v="0"/>
    <x v="0"/>
    <s v="United States"/>
    <s v="Fresno"/>
    <x v="1"/>
    <n v="93727"/>
    <s v="West"/>
    <s v="Office Supplies"/>
    <x v="8"/>
    <n v="239.12"/>
    <n v="5"/>
    <n v="0.2"/>
    <n v="77.713999999999999"/>
    <n v="0.32500000000000001"/>
  </r>
  <r>
    <x v="4"/>
    <x v="2"/>
    <x v="0"/>
    <s v="United States"/>
    <s v="Seattle"/>
    <x v="4"/>
    <n v="98103"/>
    <s v="West"/>
    <s v="Furniture"/>
    <x v="0"/>
    <n v="141.96"/>
    <n v="2"/>
    <n v="0"/>
    <n v="39.748800000000003"/>
    <n v="0.28000000000000003"/>
  </r>
  <r>
    <x v="168"/>
    <x v="0"/>
    <x v="2"/>
    <s v="United States"/>
    <s v="Lancaster"/>
    <x v="1"/>
    <n v="93534"/>
    <s v="West"/>
    <s v="Office Supplies"/>
    <x v="8"/>
    <n v="33.024000000000001"/>
    <n v="2"/>
    <n v="0.2"/>
    <n v="11.558400000000001"/>
    <n v="0.35000000000000003"/>
  </r>
  <r>
    <x v="168"/>
    <x v="0"/>
    <x v="2"/>
    <s v="United States"/>
    <s v="Lancaster"/>
    <x v="1"/>
    <n v="93534"/>
    <s v="West"/>
    <s v="Office Supplies"/>
    <x v="8"/>
    <n v="67.135999999999996"/>
    <n v="4"/>
    <n v="0.2"/>
    <n v="23.497599999999998"/>
    <n v="0.35"/>
  </r>
  <r>
    <x v="315"/>
    <x v="1"/>
    <x v="1"/>
    <s v="United States"/>
    <s v="Leominster"/>
    <x v="31"/>
    <n v="1453"/>
    <s v="East"/>
    <s v="Office Supplies"/>
    <x v="8"/>
    <n v="14.73"/>
    <n v="3"/>
    <n v="0"/>
    <n v="6.9230999999999998"/>
    <n v="0.47"/>
  </r>
  <r>
    <x v="315"/>
    <x v="1"/>
    <x v="1"/>
    <s v="United States"/>
    <s v="Leominster"/>
    <x v="31"/>
    <n v="1453"/>
    <s v="East"/>
    <s v="Office Supplies"/>
    <x v="4"/>
    <n v="104.9"/>
    <n v="5"/>
    <n v="0"/>
    <n v="25.175999999999998"/>
    <n v="0.23999999999999996"/>
  </r>
  <r>
    <x v="315"/>
    <x v="1"/>
    <x v="1"/>
    <s v="United States"/>
    <s v="Leominster"/>
    <x v="31"/>
    <n v="1453"/>
    <s v="East"/>
    <s v="Office Supplies"/>
    <x v="8"/>
    <n v="61.04"/>
    <n v="4"/>
    <n v="0"/>
    <n v="30.52"/>
    <n v="0.5"/>
  </r>
  <r>
    <x v="315"/>
    <x v="1"/>
    <x v="1"/>
    <s v="United States"/>
    <s v="Leominster"/>
    <x v="31"/>
    <n v="1453"/>
    <s v="East"/>
    <s v="Office Supplies"/>
    <x v="10"/>
    <n v="10.95"/>
    <n v="3"/>
    <n v="0"/>
    <n v="5.1464999999999996"/>
    <n v="0.47"/>
  </r>
  <r>
    <x v="5"/>
    <x v="1"/>
    <x v="1"/>
    <s v="United States"/>
    <s v="Fort Worth"/>
    <x v="5"/>
    <n v="76106"/>
    <s v="Central"/>
    <s v="Office Supplies"/>
    <x v="10"/>
    <n v="9.3919999999999995"/>
    <n v="2"/>
    <n v="0.2"/>
    <n v="3.2871999999999999"/>
    <n v="0.35000000000000003"/>
  </r>
  <r>
    <x v="5"/>
    <x v="1"/>
    <x v="1"/>
    <s v="United States"/>
    <s v="Fort Worth"/>
    <x v="5"/>
    <n v="76106"/>
    <s v="Central"/>
    <s v="Office Supplies"/>
    <x v="6"/>
    <n v="9.3279999999999994"/>
    <n v="1"/>
    <n v="0.2"/>
    <n v="0.81620000000000004"/>
    <n v="8.7500000000000008E-2"/>
  </r>
  <r>
    <x v="30"/>
    <x v="1"/>
    <x v="0"/>
    <s v="United States"/>
    <s v="Rochester"/>
    <x v="11"/>
    <n v="55901"/>
    <s v="Central"/>
    <s v="Office Supplies"/>
    <x v="8"/>
    <n v="8.26"/>
    <n v="2"/>
    <n v="0"/>
    <n v="3.8822000000000001"/>
    <n v="0.47000000000000003"/>
  </r>
  <r>
    <x v="30"/>
    <x v="1"/>
    <x v="0"/>
    <s v="United States"/>
    <s v="Rochester"/>
    <x v="11"/>
    <n v="55901"/>
    <s v="Central"/>
    <s v="Furniture"/>
    <x v="1"/>
    <n v="269.97000000000003"/>
    <n v="3"/>
    <n v="0"/>
    <n v="51.2943"/>
    <n v="0.18999999999999997"/>
  </r>
  <r>
    <x v="316"/>
    <x v="1"/>
    <x v="2"/>
    <s v="United States"/>
    <s v="Bozeman"/>
    <x v="37"/>
    <n v="59715"/>
    <s v="West"/>
    <s v="Office Supplies"/>
    <x v="10"/>
    <n v="29.04"/>
    <n v="3"/>
    <n v="0"/>
    <n v="13.9392"/>
    <n v="0.48"/>
  </r>
  <r>
    <x v="316"/>
    <x v="1"/>
    <x v="2"/>
    <s v="United States"/>
    <s v="Bozeman"/>
    <x v="37"/>
    <n v="59715"/>
    <s v="West"/>
    <s v="Office Supplies"/>
    <x v="2"/>
    <n v="14.62"/>
    <n v="2"/>
    <n v="0"/>
    <n v="6.8714000000000004"/>
    <n v="0.47000000000000003"/>
  </r>
  <r>
    <x v="317"/>
    <x v="1"/>
    <x v="2"/>
    <s v="United States"/>
    <s v="Peoria"/>
    <x v="16"/>
    <n v="85345"/>
    <s v="West"/>
    <s v="Office Supplies"/>
    <x v="10"/>
    <n v="11.952"/>
    <n v="3"/>
    <n v="0.2"/>
    <n v="4.3326000000000002"/>
    <n v="0.36250000000000004"/>
  </r>
  <r>
    <x v="317"/>
    <x v="1"/>
    <x v="2"/>
    <s v="United States"/>
    <s v="Peoria"/>
    <x v="16"/>
    <n v="85345"/>
    <s v="West"/>
    <s v="Office Supplies"/>
    <x v="8"/>
    <n v="4.5359999999999996"/>
    <n v="7"/>
    <n v="0.7"/>
    <n v="-3.3264"/>
    <n v="-0.73333333333333339"/>
  </r>
  <r>
    <x v="317"/>
    <x v="1"/>
    <x v="2"/>
    <s v="United States"/>
    <s v="Peoria"/>
    <x v="16"/>
    <n v="85345"/>
    <s v="West"/>
    <s v="Office Supplies"/>
    <x v="8"/>
    <n v="9.1560000000000006"/>
    <n v="2"/>
    <n v="0.7"/>
    <n v="-6.1040000000000001"/>
    <n v="-0.66666666666666663"/>
  </r>
  <r>
    <x v="317"/>
    <x v="1"/>
    <x v="2"/>
    <s v="United States"/>
    <s v="Peoria"/>
    <x v="16"/>
    <n v="85345"/>
    <s v="West"/>
    <s v="Furniture"/>
    <x v="5"/>
    <n v="75.36"/>
    <n v="5"/>
    <n v="0.2"/>
    <n v="20.724"/>
    <n v="0.27500000000000002"/>
  </r>
  <r>
    <x v="73"/>
    <x v="1"/>
    <x v="1"/>
    <s v="United States"/>
    <s v="San Diego"/>
    <x v="1"/>
    <n v="92105"/>
    <s v="West"/>
    <s v="Office Supplies"/>
    <x v="8"/>
    <n v="57.503999999999998"/>
    <n v="6"/>
    <n v="0.2"/>
    <n v="20.1264"/>
    <n v="0.35000000000000003"/>
  </r>
  <r>
    <x v="318"/>
    <x v="1"/>
    <x v="1"/>
    <s v="United States"/>
    <s v="Lakewood"/>
    <x v="24"/>
    <n v="44107"/>
    <s v="East"/>
    <s v="Office Supplies"/>
    <x v="6"/>
    <n v="38.863999999999997"/>
    <n v="7"/>
    <n v="0.2"/>
    <n v="7.7728000000000002"/>
    <n v="0.2"/>
  </r>
  <r>
    <x v="12"/>
    <x v="1"/>
    <x v="1"/>
    <s v="United States"/>
    <s v="Houston"/>
    <x v="5"/>
    <n v="77095"/>
    <s v="Central"/>
    <s v="Office Supplies"/>
    <x v="10"/>
    <n v="15.552"/>
    <n v="3"/>
    <n v="0.2"/>
    <n v="5.4432"/>
    <n v="0.35000000000000003"/>
  </r>
  <r>
    <x v="319"/>
    <x v="1"/>
    <x v="1"/>
    <s v="United States"/>
    <s v="Perth Amboy"/>
    <x v="30"/>
    <n v="8861"/>
    <s v="East"/>
    <s v="Office Supplies"/>
    <x v="9"/>
    <n v="162.63999999999999"/>
    <n v="2"/>
    <n v="0"/>
    <n v="45.539200000000001"/>
    <n v="0.28000000000000003"/>
  </r>
  <r>
    <x v="319"/>
    <x v="1"/>
    <x v="1"/>
    <s v="United States"/>
    <s v="Perth Amboy"/>
    <x v="30"/>
    <n v="8861"/>
    <s v="East"/>
    <s v="Technology"/>
    <x v="7"/>
    <n v="597"/>
    <n v="3"/>
    <n v="0"/>
    <n v="280.58999999999997"/>
    <n v="0.47"/>
  </r>
  <r>
    <x v="319"/>
    <x v="1"/>
    <x v="1"/>
    <s v="United States"/>
    <s v="Perth Amboy"/>
    <x v="30"/>
    <n v="8861"/>
    <s v="East"/>
    <s v="Office Supplies"/>
    <x v="10"/>
    <n v="55.48"/>
    <n v="1"/>
    <n v="0"/>
    <n v="26.630400000000002"/>
    <n v="0.48000000000000004"/>
  </r>
  <r>
    <x v="10"/>
    <x v="2"/>
    <x v="0"/>
    <s v="United States"/>
    <s v="Philadelphia"/>
    <x v="9"/>
    <n v="19134"/>
    <s v="East"/>
    <s v="Furniture"/>
    <x v="5"/>
    <n v="289.8"/>
    <n v="7"/>
    <n v="0.2"/>
    <n v="36.225000000000001"/>
    <n v="0.125"/>
  </r>
  <r>
    <x v="10"/>
    <x v="2"/>
    <x v="0"/>
    <s v="United States"/>
    <s v="Philadelphia"/>
    <x v="9"/>
    <n v="19134"/>
    <s v="East"/>
    <s v="Office Supplies"/>
    <x v="8"/>
    <n v="2.5019999999999998"/>
    <n v="3"/>
    <n v="0.7"/>
    <n v="-2.0015999999999998"/>
    <n v="-0.8"/>
  </r>
  <r>
    <x v="10"/>
    <x v="2"/>
    <x v="0"/>
    <s v="United States"/>
    <s v="Philadelphia"/>
    <x v="9"/>
    <n v="19134"/>
    <s v="East"/>
    <s v="Office Supplies"/>
    <x v="8"/>
    <n v="6.48"/>
    <n v="4"/>
    <n v="0.7"/>
    <n v="-4.7519999999999998"/>
    <n v="-0.73333333333333328"/>
  </r>
  <r>
    <x v="10"/>
    <x v="2"/>
    <x v="0"/>
    <s v="United States"/>
    <s v="Philadelphia"/>
    <x v="9"/>
    <n v="19134"/>
    <s v="East"/>
    <s v="Furniture"/>
    <x v="1"/>
    <n v="341.488"/>
    <n v="8"/>
    <n v="0.3"/>
    <n v="-73.176000000000002"/>
    <n v="-0.2142857142857143"/>
  </r>
  <r>
    <x v="10"/>
    <x v="2"/>
    <x v="0"/>
    <s v="United States"/>
    <s v="Philadelphia"/>
    <x v="9"/>
    <n v="19134"/>
    <s v="East"/>
    <s v="Office Supplies"/>
    <x v="6"/>
    <n v="11.12"/>
    <n v="5"/>
    <n v="0.2"/>
    <n v="0.83399999999999996"/>
    <n v="7.4999999999999997E-2"/>
  </r>
  <r>
    <x v="10"/>
    <x v="2"/>
    <x v="0"/>
    <s v="United States"/>
    <s v="Philadelphia"/>
    <x v="9"/>
    <n v="19134"/>
    <s v="East"/>
    <s v="Furniture"/>
    <x v="5"/>
    <n v="25.344000000000001"/>
    <n v="6"/>
    <n v="0.2"/>
    <n v="3.4847999999999999"/>
    <n v="0.13749999999999998"/>
  </r>
  <r>
    <x v="211"/>
    <x v="1"/>
    <x v="0"/>
    <s v="United States"/>
    <s v="Richmond"/>
    <x v="14"/>
    <n v="47374"/>
    <s v="Central"/>
    <s v="Furniture"/>
    <x v="5"/>
    <n v="17.309999999999999"/>
    <n v="3"/>
    <n v="0"/>
    <n v="5.1929999999999996"/>
    <n v="0.3"/>
  </r>
  <r>
    <x v="68"/>
    <x v="2"/>
    <x v="0"/>
    <s v="United States"/>
    <s v="Detroit"/>
    <x v="12"/>
    <n v="48227"/>
    <s v="Central"/>
    <s v="Technology"/>
    <x v="11"/>
    <n v="199.95"/>
    <n v="5"/>
    <n v="0"/>
    <n v="63.984000000000002"/>
    <n v="0.32"/>
  </r>
  <r>
    <x v="68"/>
    <x v="2"/>
    <x v="0"/>
    <s v="United States"/>
    <s v="Detroit"/>
    <x v="12"/>
    <n v="48227"/>
    <s v="Central"/>
    <s v="Furniture"/>
    <x v="1"/>
    <n v="1586.69"/>
    <n v="7"/>
    <n v="0"/>
    <n v="412.5394"/>
    <n v="0.26"/>
  </r>
  <r>
    <x v="68"/>
    <x v="2"/>
    <x v="0"/>
    <s v="United States"/>
    <s v="Detroit"/>
    <x v="12"/>
    <n v="48227"/>
    <s v="Central"/>
    <s v="Technology"/>
    <x v="11"/>
    <n v="84.99"/>
    <n v="1"/>
    <n v="0"/>
    <n v="30.596399999999999"/>
    <n v="0.36"/>
  </r>
  <r>
    <x v="68"/>
    <x v="2"/>
    <x v="0"/>
    <s v="United States"/>
    <s v="Detroit"/>
    <x v="12"/>
    <n v="48227"/>
    <s v="Central"/>
    <s v="Furniture"/>
    <x v="3"/>
    <n v="411.8"/>
    <n v="2"/>
    <n v="0"/>
    <n v="70.006"/>
    <n v="0.16999999999999998"/>
  </r>
  <r>
    <x v="1"/>
    <x v="1"/>
    <x v="1"/>
    <s v="United States"/>
    <s v="Los Angeles"/>
    <x v="1"/>
    <n v="90049"/>
    <s v="West"/>
    <s v="Office Supplies"/>
    <x v="13"/>
    <n v="11.34"/>
    <n v="3"/>
    <n v="0"/>
    <n v="5.2164000000000001"/>
    <n v="0.46"/>
  </r>
  <r>
    <x v="1"/>
    <x v="1"/>
    <x v="1"/>
    <s v="United States"/>
    <s v="Los Angeles"/>
    <x v="1"/>
    <n v="90049"/>
    <s v="West"/>
    <s v="Office Supplies"/>
    <x v="4"/>
    <n v="80.3"/>
    <n v="5"/>
    <n v="0"/>
    <n v="20.878"/>
    <n v="0.26"/>
  </r>
  <r>
    <x v="1"/>
    <x v="1"/>
    <x v="1"/>
    <s v="United States"/>
    <s v="Los Angeles"/>
    <x v="1"/>
    <n v="90049"/>
    <s v="West"/>
    <s v="Office Supplies"/>
    <x v="8"/>
    <n v="15.968"/>
    <n v="2"/>
    <n v="0.2"/>
    <n v="5.3891999999999998"/>
    <n v="0.33749999999999997"/>
  </r>
  <r>
    <x v="1"/>
    <x v="1"/>
    <x v="1"/>
    <s v="United States"/>
    <s v="Los Angeles"/>
    <x v="1"/>
    <n v="90049"/>
    <s v="West"/>
    <s v="Office Supplies"/>
    <x v="10"/>
    <n v="64.739999999999995"/>
    <n v="13"/>
    <n v="0"/>
    <n v="30.427800000000001"/>
    <n v="0.47000000000000008"/>
  </r>
  <r>
    <x v="1"/>
    <x v="1"/>
    <x v="1"/>
    <s v="United States"/>
    <s v="Los Angeles"/>
    <x v="1"/>
    <n v="90049"/>
    <s v="West"/>
    <s v="Office Supplies"/>
    <x v="8"/>
    <n v="19.295999999999999"/>
    <n v="3"/>
    <n v="0.2"/>
    <n v="6.03"/>
    <n v="0.3125"/>
  </r>
  <r>
    <x v="1"/>
    <x v="1"/>
    <x v="1"/>
    <s v="United States"/>
    <s v="Los Angeles"/>
    <x v="1"/>
    <n v="90049"/>
    <s v="West"/>
    <s v="Office Supplies"/>
    <x v="4"/>
    <n v="405.64"/>
    <n v="4"/>
    <n v="0"/>
    <n v="12.1692"/>
    <n v="3.0000000000000002E-2"/>
  </r>
  <r>
    <x v="1"/>
    <x v="1"/>
    <x v="1"/>
    <s v="United States"/>
    <s v="Los Angeles"/>
    <x v="1"/>
    <n v="90049"/>
    <s v="West"/>
    <s v="Furniture"/>
    <x v="1"/>
    <n v="146.352"/>
    <n v="3"/>
    <n v="0.2"/>
    <n v="-9.1470000000000002"/>
    <n v="-6.25E-2"/>
  </r>
  <r>
    <x v="1"/>
    <x v="1"/>
    <x v="1"/>
    <s v="United States"/>
    <s v="Los Angeles"/>
    <x v="1"/>
    <n v="90049"/>
    <s v="West"/>
    <s v="Technology"/>
    <x v="11"/>
    <n v="251.91"/>
    <n v="9"/>
    <n v="0"/>
    <n v="47.862900000000003"/>
    <n v="0.19"/>
  </r>
  <r>
    <x v="1"/>
    <x v="1"/>
    <x v="1"/>
    <s v="United States"/>
    <s v="Los Angeles"/>
    <x v="1"/>
    <n v="90049"/>
    <s v="West"/>
    <s v="Office Supplies"/>
    <x v="6"/>
    <n v="12.39"/>
    <n v="3"/>
    <n v="0"/>
    <n v="3.7170000000000001"/>
    <n v="0.3"/>
  </r>
  <r>
    <x v="255"/>
    <x v="1"/>
    <x v="0"/>
    <s v="United States"/>
    <s v="Pomona"/>
    <x v="1"/>
    <n v="91767"/>
    <s v="West"/>
    <s v="Technology"/>
    <x v="11"/>
    <n v="199.96"/>
    <n v="4"/>
    <n v="0"/>
    <n v="69.986000000000004"/>
    <n v="0.35000000000000003"/>
  </r>
  <r>
    <x v="255"/>
    <x v="1"/>
    <x v="0"/>
    <s v="United States"/>
    <s v="Pomona"/>
    <x v="1"/>
    <n v="91767"/>
    <s v="West"/>
    <s v="Furniture"/>
    <x v="3"/>
    <n v="710.83199999999999"/>
    <n v="3"/>
    <n v="0.2"/>
    <n v="-97.739400000000003"/>
    <n v="-0.13750000000000001"/>
  </r>
  <r>
    <x v="10"/>
    <x v="0"/>
    <x v="1"/>
    <s v="United States"/>
    <s v="Philadelphia"/>
    <x v="9"/>
    <n v="19134"/>
    <s v="East"/>
    <s v="Office Supplies"/>
    <x v="8"/>
    <n v="1.9410000000000001"/>
    <n v="1"/>
    <n v="0.7"/>
    <n v="-1.294"/>
    <n v="-0.66666666666666663"/>
  </r>
  <r>
    <x v="320"/>
    <x v="1"/>
    <x v="0"/>
    <s v="United States"/>
    <s v="Ontario"/>
    <x v="1"/>
    <n v="91761"/>
    <s v="West"/>
    <s v="Furniture"/>
    <x v="1"/>
    <n v="283.92"/>
    <n v="5"/>
    <n v="0.2"/>
    <n v="-46.137"/>
    <n v="-0.16250000000000001"/>
  </r>
  <r>
    <x v="4"/>
    <x v="1"/>
    <x v="1"/>
    <s v="United States"/>
    <s v="Seattle"/>
    <x v="4"/>
    <n v="98105"/>
    <s v="West"/>
    <s v="Office Supplies"/>
    <x v="8"/>
    <n v="7.3120000000000003"/>
    <n v="2"/>
    <n v="0.2"/>
    <n v="2.5592000000000001"/>
    <n v="0.35000000000000003"/>
  </r>
  <r>
    <x v="75"/>
    <x v="0"/>
    <x v="2"/>
    <s v="United States"/>
    <s v="Brentwood"/>
    <x v="1"/>
    <n v="94513"/>
    <s v="West"/>
    <s v="Technology"/>
    <x v="11"/>
    <n v="59.97"/>
    <n v="3"/>
    <n v="0"/>
    <n v="13.793100000000001"/>
    <n v="0.23"/>
  </r>
  <r>
    <x v="75"/>
    <x v="0"/>
    <x v="2"/>
    <s v="United States"/>
    <s v="Brentwood"/>
    <x v="1"/>
    <n v="94513"/>
    <s v="West"/>
    <s v="Technology"/>
    <x v="7"/>
    <n v="761.54399999999998"/>
    <n v="7"/>
    <n v="0.2"/>
    <n v="66.635099999999994"/>
    <n v="8.7499999999999994E-2"/>
  </r>
  <r>
    <x v="8"/>
    <x v="1"/>
    <x v="0"/>
    <s v="United States"/>
    <s v="San Francisco"/>
    <x v="1"/>
    <n v="94122"/>
    <s v="West"/>
    <s v="Furniture"/>
    <x v="5"/>
    <n v="58.2"/>
    <n v="3"/>
    <n v="0"/>
    <n v="28.518000000000001"/>
    <n v="0.49"/>
  </r>
  <r>
    <x v="281"/>
    <x v="2"/>
    <x v="0"/>
    <s v="United States"/>
    <s v="Baltimore"/>
    <x v="39"/>
    <n v="21215"/>
    <s v="East"/>
    <s v="Office Supplies"/>
    <x v="10"/>
    <n v="39.9"/>
    <n v="5"/>
    <n v="0"/>
    <n v="19.95"/>
    <n v="0.5"/>
  </r>
  <r>
    <x v="281"/>
    <x v="2"/>
    <x v="0"/>
    <s v="United States"/>
    <s v="Baltimore"/>
    <x v="39"/>
    <n v="21215"/>
    <s v="East"/>
    <s v="Office Supplies"/>
    <x v="9"/>
    <n v="90.86"/>
    <n v="7"/>
    <n v="0"/>
    <n v="26.349399999999999"/>
    <n v="0.28999999999999998"/>
  </r>
  <r>
    <x v="281"/>
    <x v="2"/>
    <x v="0"/>
    <s v="United States"/>
    <s v="Baltimore"/>
    <x v="39"/>
    <n v="21215"/>
    <s v="East"/>
    <s v="Office Supplies"/>
    <x v="10"/>
    <n v="94.85"/>
    <n v="5"/>
    <n v="0"/>
    <n v="45.527999999999999"/>
    <n v="0.48000000000000004"/>
  </r>
  <r>
    <x v="42"/>
    <x v="1"/>
    <x v="0"/>
    <s v="United States"/>
    <s v="Phoenix"/>
    <x v="16"/>
    <n v="85023"/>
    <s v="West"/>
    <s v="Office Supplies"/>
    <x v="10"/>
    <n v="106.232"/>
    <n v="7"/>
    <n v="0.2"/>
    <n v="37.181199999999997"/>
    <n v="0.35"/>
  </r>
  <r>
    <x v="42"/>
    <x v="1"/>
    <x v="0"/>
    <s v="United States"/>
    <s v="Phoenix"/>
    <x v="16"/>
    <n v="85023"/>
    <s v="West"/>
    <s v="Technology"/>
    <x v="7"/>
    <n v="111.98399999999999"/>
    <n v="2"/>
    <n v="0.2"/>
    <n v="11.198399999999999"/>
    <n v="0.1"/>
  </r>
  <r>
    <x v="42"/>
    <x v="1"/>
    <x v="0"/>
    <s v="United States"/>
    <s v="Phoenix"/>
    <x v="16"/>
    <n v="85023"/>
    <s v="West"/>
    <s v="Furniture"/>
    <x v="5"/>
    <n v="7.7119999999999997"/>
    <n v="2"/>
    <n v="0.2"/>
    <n v="1.7352000000000001"/>
    <n v="0.22500000000000001"/>
  </r>
  <r>
    <x v="1"/>
    <x v="1"/>
    <x v="0"/>
    <s v="United States"/>
    <s v="Los Angeles"/>
    <x v="1"/>
    <n v="90008"/>
    <s v="West"/>
    <s v="Office Supplies"/>
    <x v="10"/>
    <n v="37.44"/>
    <n v="6"/>
    <n v="0"/>
    <n v="16.847999999999999"/>
    <n v="0.45"/>
  </r>
  <r>
    <x v="12"/>
    <x v="1"/>
    <x v="2"/>
    <s v="United States"/>
    <s v="Houston"/>
    <x v="5"/>
    <n v="77036"/>
    <s v="Central"/>
    <s v="Office Supplies"/>
    <x v="2"/>
    <n v="23.68"/>
    <n v="2"/>
    <n v="0.2"/>
    <n v="8.8800000000000008"/>
    <n v="0.37500000000000006"/>
  </r>
  <r>
    <x v="20"/>
    <x v="1"/>
    <x v="0"/>
    <s v="United States"/>
    <s v="New York City"/>
    <x v="15"/>
    <n v="10009"/>
    <s v="East"/>
    <s v="Office Supplies"/>
    <x v="2"/>
    <n v="122.12"/>
    <n v="4"/>
    <n v="0"/>
    <n v="56.175199999999997"/>
    <n v="0.45999999999999996"/>
  </r>
  <r>
    <x v="20"/>
    <x v="1"/>
    <x v="0"/>
    <s v="United States"/>
    <s v="New York City"/>
    <x v="15"/>
    <n v="10009"/>
    <s v="East"/>
    <s v="Office Supplies"/>
    <x v="2"/>
    <n v="18.45"/>
    <n v="5"/>
    <n v="0"/>
    <n v="8.6715"/>
    <n v="0.47000000000000003"/>
  </r>
  <r>
    <x v="20"/>
    <x v="1"/>
    <x v="0"/>
    <s v="United States"/>
    <s v="New York City"/>
    <x v="15"/>
    <n v="10009"/>
    <s v="East"/>
    <s v="Office Supplies"/>
    <x v="4"/>
    <n v="324.89999999999998"/>
    <n v="5"/>
    <n v="0"/>
    <n v="38.988"/>
    <n v="0.12000000000000001"/>
  </r>
  <r>
    <x v="20"/>
    <x v="1"/>
    <x v="0"/>
    <s v="United States"/>
    <s v="New York City"/>
    <x v="15"/>
    <n v="10009"/>
    <s v="East"/>
    <s v="Office Supplies"/>
    <x v="10"/>
    <n v="146.72999999999999"/>
    <n v="3"/>
    <n v="0"/>
    <n v="68.963099999999997"/>
    <n v="0.47000000000000003"/>
  </r>
  <r>
    <x v="20"/>
    <x v="1"/>
    <x v="0"/>
    <s v="United States"/>
    <s v="New York City"/>
    <x v="15"/>
    <n v="10009"/>
    <s v="East"/>
    <s v="Office Supplies"/>
    <x v="13"/>
    <n v="3.96"/>
    <n v="2"/>
    <n v="0"/>
    <n v="1.4652000000000001"/>
    <n v="0.37"/>
  </r>
  <r>
    <x v="321"/>
    <x v="1"/>
    <x v="1"/>
    <s v="United States"/>
    <s v="Rancho Cucamonga"/>
    <x v="1"/>
    <n v="91730"/>
    <s v="West"/>
    <s v="Office Supplies"/>
    <x v="2"/>
    <n v="5.76"/>
    <n v="2"/>
    <n v="0"/>
    <n v="2.6496"/>
    <n v="0.46"/>
  </r>
  <r>
    <x v="40"/>
    <x v="1"/>
    <x v="0"/>
    <s v="United States"/>
    <s v="Wilmington"/>
    <x v="13"/>
    <n v="19805"/>
    <s v="East"/>
    <s v="Office Supplies"/>
    <x v="8"/>
    <n v="26.55"/>
    <n v="3"/>
    <n v="0"/>
    <n v="13.009499999999999"/>
    <n v="0.48999999999999994"/>
  </r>
  <r>
    <x v="40"/>
    <x v="1"/>
    <x v="0"/>
    <s v="United States"/>
    <s v="Wilmington"/>
    <x v="13"/>
    <n v="19805"/>
    <s v="East"/>
    <s v="Furniture"/>
    <x v="3"/>
    <n v="310.44299999999998"/>
    <n v="3"/>
    <n v="0.3"/>
    <n v="-48.783900000000003"/>
    <n v="-0.15714285714285717"/>
  </r>
  <r>
    <x v="322"/>
    <x v="1"/>
    <x v="2"/>
    <s v="United States"/>
    <s v="Moorhead"/>
    <x v="11"/>
    <n v="56560"/>
    <s v="Central"/>
    <s v="Furniture"/>
    <x v="1"/>
    <n v="479.9"/>
    <n v="5"/>
    <n v="0"/>
    <n v="81.582999999999998"/>
    <n v="0.17"/>
  </r>
  <r>
    <x v="188"/>
    <x v="0"/>
    <x v="0"/>
    <s v="United States"/>
    <s v="Farmington"/>
    <x v="27"/>
    <n v="87401"/>
    <s v="West"/>
    <s v="Office Supplies"/>
    <x v="14"/>
    <n v="12.88"/>
    <n v="1"/>
    <n v="0"/>
    <n v="0.38640000000000002"/>
    <n v="0.03"/>
  </r>
  <r>
    <x v="107"/>
    <x v="1"/>
    <x v="0"/>
    <s v="United States"/>
    <s v="Wilmington"/>
    <x v="3"/>
    <n v="28403"/>
    <s v="South"/>
    <s v="Office Supplies"/>
    <x v="6"/>
    <n v="13.12"/>
    <n v="5"/>
    <n v="0.2"/>
    <n v="1.476"/>
    <n v="0.1125"/>
  </r>
  <r>
    <x v="112"/>
    <x v="1"/>
    <x v="2"/>
    <s v="United States"/>
    <s v="Jackson"/>
    <x v="35"/>
    <n v="39212"/>
    <s v="South"/>
    <s v="Office Supplies"/>
    <x v="8"/>
    <n v="511.84"/>
    <n v="8"/>
    <n v="0"/>
    <n v="240.56479999999999"/>
    <n v="0.47000000000000003"/>
  </r>
  <r>
    <x v="112"/>
    <x v="1"/>
    <x v="2"/>
    <s v="United States"/>
    <s v="Jackson"/>
    <x v="35"/>
    <n v="39212"/>
    <s v="South"/>
    <s v="Office Supplies"/>
    <x v="6"/>
    <n v="91.96"/>
    <n v="4"/>
    <n v="0"/>
    <n v="25.748799999999999"/>
    <n v="0.28000000000000003"/>
  </r>
  <r>
    <x v="112"/>
    <x v="1"/>
    <x v="2"/>
    <s v="United States"/>
    <s v="Jackson"/>
    <x v="35"/>
    <n v="39212"/>
    <s v="South"/>
    <s v="Office Supplies"/>
    <x v="6"/>
    <n v="8.34"/>
    <n v="3"/>
    <n v="0"/>
    <n v="2.1684000000000001"/>
    <n v="0.26"/>
  </r>
  <r>
    <x v="32"/>
    <x v="1"/>
    <x v="0"/>
    <s v="United States"/>
    <s v="Portland"/>
    <x v="21"/>
    <n v="97206"/>
    <s v="West"/>
    <s v="Office Supplies"/>
    <x v="4"/>
    <n v="37.68"/>
    <n v="3"/>
    <n v="0.2"/>
    <n v="2.355"/>
    <n v="6.25E-2"/>
  </r>
  <r>
    <x v="32"/>
    <x v="1"/>
    <x v="0"/>
    <s v="United States"/>
    <s v="Portland"/>
    <x v="21"/>
    <n v="97206"/>
    <s v="West"/>
    <s v="Technology"/>
    <x v="11"/>
    <n v="279.94400000000002"/>
    <n v="7"/>
    <n v="0.2"/>
    <n v="80.483900000000006"/>
    <n v="0.28749999999999998"/>
  </r>
  <r>
    <x v="61"/>
    <x v="1"/>
    <x v="0"/>
    <s v="United States"/>
    <s v="Denver"/>
    <x v="22"/>
    <n v="80219"/>
    <s v="West"/>
    <s v="Office Supplies"/>
    <x v="4"/>
    <n v="636.40800000000002"/>
    <n v="3"/>
    <n v="0.2"/>
    <n v="-15.9102"/>
    <n v="-2.4999999999999998E-2"/>
  </r>
  <r>
    <x v="61"/>
    <x v="1"/>
    <x v="0"/>
    <s v="United States"/>
    <s v="Denver"/>
    <x v="22"/>
    <n v="80219"/>
    <s v="West"/>
    <s v="Office Supplies"/>
    <x v="6"/>
    <n v="83.168000000000006"/>
    <n v="4"/>
    <n v="0.2"/>
    <n v="9.3564000000000007"/>
    <n v="0.1125"/>
  </r>
  <r>
    <x v="98"/>
    <x v="3"/>
    <x v="2"/>
    <s v="United States"/>
    <s v="Tucson"/>
    <x v="16"/>
    <n v="85705"/>
    <s v="West"/>
    <s v="Furniture"/>
    <x v="1"/>
    <n v="259.13600000000002"/>
    <n v="4"/>
    <n v="0.2"/>
    <n v="-25.913599999999999"/>
    <n v="-9.9999999999999992E-2"/>
  </r>
  <r>
    <x v="20"/>
    <x v="0"/>
    <x v="1"/>
    <s v="United States"/>
    <s v="New York City"/>
    <x v="15"/>
    <n v="10009"/>
    <s v="East"/>
    <s v="Office Supplies"/>
    <x v="10"/>
    <n v="221.92"/>
    <n v="4"/>
    <n v="0"/>
    <n v="106.52160000000001"/>
    <n v="0.48000000000000004"/>
  </r>
  <r>
    <x v="20"/>
    <x v="0"/>
    <x v="1"/>
    <s v="United States"/>
    <s v="New York City"/>
    <x v="15"/>
    <n v="10009"/>
    <s v="East"/>
    <s v="Technology"/>
    <x v="11"/>
    <n v="26"/>
    <n v="2"/>
    <n v="0"/>
    <n v="11.7"/>
    <n v="0.44999999999999996"/>
  </r>
  <r>
    <x v="224"/>
    <x v="1"/>
    <x v="0"/>
    <s v="United States"/>
    <s v="Boynton Beach"/>
    <x v="2"/>
    <n v="33437"/>
    <s v="South"/>
    <s v="Office Supplies"/>
    <x v="10"/>
    <n v="15.552"/>
    <n v="3"/>
    <n v="0.2"/>
    <n v="5.4432"/>
    <n v="0.35000000000000003"/>
  </r>
  <r>
    <x v="323"/>
    <x v="3"/>
    <x v="1"/>
    <s v="United States"/>
    <s v="Mesquite"/>
    <x v="5"/>
    <n v="75150"/>
    <s v="Central"/>
    <s v="Office Supplies"/>
    <x v="8"/>
    <n v="0.876"/>
    <n v="1"/>
    <n v="0.8"/>
    <n v="-1.4016"/>
    <n v="-1.5999999999999999"/>
  </r>
  <r>
    <x v="57"/>
    <x v="3"/>
    <x v="0"/>
    <s v="United States"/>
    <s v="Redlands"/>
    <x v="1"/>
    <n v="92374"/>
    <s v="West"/>
    <s v="Office Supplies"/>
    <x v="10"/>
    <n v="19.98"/>
    <n v="1"/>
    <n v="0"/>
    <n v="9.3905999999999992"/>
    <n v="0.47"/>
  </r>
  <r>
    <x v="57"/>
    <x v="3"/>
    <x v="0"/>
    <s v="United States"/>
    <s v="Redlands"/>
    <x v="1"/>
    <n v="92374"/>
    <s v="West"/>
    <s v="Office Supplies"/>
    <x v="8"/>
    <n v="398.35199999999998"/>
    <n v="3"/>
    <n v="0.2"/>
    <n v="124.485"/>
    <n v="0.3125"/>
  </r>
  <r>
    <x v="57"/>
    <x v="3"/>
    <x v="0"/>
    <s v="United States"/>
    <s v="Redlands"/>
    <x v="1"/>
    <n v="92374"/>
    <s v="West"/>
    <s v="Office Supplies"/>
    <x v="6"/>
    <n v="5.04"/>
    <n v="3"/>
    <n v="0"/>
    <n v="1.26"/>
    <n v="0.25"/>
  </r>
  <r>
    <x v="57"/>
    <x v="3"/>
    <x v="0"/>
    <s v="United States"/>
    <s v="Redlands"/>
    <x v="1"/>
    <n v="92374"/>
    <s v="West"/>
    <s v="Office Supplies"/>
    <x v="13"/>
    <n v="17.45"/>
    <n v="5"/>
    <n v="0"/>
    <n v="8.0269999999999992"/>
    <n v="0.45999999999999996"/>
  </r>
  <r>
    <x v="57"/>
    <x v="3"/>
    <x v="0"/>
    <s v="United States"/>
    <s v="Redlands"/>
    <x v="1"/>
    <n v="92374"/>
    <s v="West"/>
    <s v="Furniture"/>
    <x v="1"/>
    <n v="323.13600000000002"/>
    <n v="4"/>
    <n v="0.2"/>
    <n v="20.196000000000002"/>
    <n v="6.25E-2"/>
  </r>
  <r>
    <x v="57"/>
    <x v="3"/>
    <x v="0"/>
    <s v="United States"/>
    <s v="Redlands"/>
    <x v="1"/>
    <n v="92374"/>
    <s v="West"/>
    <s v="Office Supplies"/>
    <x v="14"/>
    <n v="29.7"/>
    <n v="3"/>
    <n v="0"/>
    <n v="8.0190000000000001"/>
    <n v="0.27"/>
  </r>
  <r>
    <x v="57"/>
    <x v="3"/>
    <x v="0"/>
    <s v="United States"/>
    <s v="Redlands"/>
    <x v="1"/>
    <n v="92374"/>
    <s v="West"/>
    <s v="Technology"/>
    <x v="7"/>
    <n v="1295.8399999999999"/>
    <n v="4"/>
    <n v="0.2"/>
    <n v="145.78200000000001"/>
    <n v="0.11250000000000002"/>
  </r>
  <r>
    <x v="57"/>
    <x v="3"/>
    <x v="0"/>
    <s v="United States"/>
    <s v="Redlands"/>
    <x v="1"/>
    <n v="92374"/>
    <s v="West"/>
    <s v="Office Supplies"/>
    <x v="4"/>
    <n v="46.84"/>
    <n v="2"/>
    <n v="0"/>
    <n v="12.646800000000001"/>
    <n v="0.27"/>
  </r>
  <r>
    <x v="57"/>
    <x v="3"/>
    <x v="0"/>
    <s v="United States"/>
    <s v="Redlands"/>
    <x v="1"/>
    <n v="92374"/>
    <s v="West"/>
    <s v="Furniture"/>
    <x v="0"/>
    <n v="425.83300000000003"/>
    <n v="1"/>
    <n v="0.15"/>
    <n v="20.039200000000001"/>
    <n v="4.7058823529411764E-2"/>
  </r>
  <r>
    <x v="125"/>
    <x v="0"/>
    <x v="0"/>
    <s v="United States"/>
    <s v="Rochester"/>
    <x v="15"/>
    <n v="14609"/>
    <s v="East"/>
    <s v="Furniture"/>
    <x v="3"/>
    <n v="209.67"/>
    <n v="1"/>
    <n v="0.4"/>
    <n v="-13.978"/>
    <n v="-6.6666666666666666E-2"/>
  </r>
  <r>
    <x v="324"/>
    <x v="1"/>
    <x v="0"/>
    <s v="United States"/>
    <s v="Stockton"/>
    <x v="1"/>
    <n v="95207"/>
    <s v="West"/>
    <s v="Office Supplies"/>
    <x v="10"/>
    <n v="159.88"/>
    <n v="7"/>
    <n v="0"/>
    <n v="73.544799999999995"/>
    <n v="0.45999999999999996"/>
  </r>
  <r>
    <x v="4"/>
    <x v="2"/>
    <x v="1"/>
    <s v="United States"/>
    <s v="Seattle"/>
    <x v="4"/>
    <n v="98105"/>
    <s v="West"/>
    <s v="Office Supplies"/>
    <x v="10"/>
    <n v="5.28"/>
    <n v="1"/>
    <n v="0"/>
    <n v="2.3759999999999999"/>
    <n v="0.44999999999999996"/>
  </r>
  <r>
    <x v="4"/>
    <x v="2"/>
    <x v="1"/>
    <s v="United States"/>
    <s v="Seattle"/>
    <x v="4"/>
    <n v="98105"/>
    <s v="West"/>
    <s v="Office Supplies"/>
    <x v="8"/>
    <n v="895.92"/>
    <n v="5"/>
    <n v="0.2"/>
    <n v="302.37299999999999"/>
    <n v="0.33750000000000002"/>
  </r>
  <r>
    <x v="325"/>
    <x v="1"/>
    <x v="0"/>
    <s v="United States"/>
    <s v="Ormond Beach"/>
    <x v="2"/>
    <n v="32174"/>
    <s v="South"/>
    <s v="Office Supplies"/>
    <x v="8"/>
    <n v="2.8079999999999998"/>
    <n v="3"/>
    <n v="0.7"/>
    <n v="-1.9656"/>
    <n v="-0.70000000000000007"/>
  </r>
  <r>
    <x v="326"/>
    <x v="2"/>
    <x v="1"/>
    <s v="United States"/>
    <s v="Sunnyvale"/>
    <x v="1"/>
    <n v="94086"/>
    <s v="West"/>
    <s v="Furniture"/>
    <x v="1"/>
    <n v="215.976"/>
    <n v="3"/>
    <n v="0.2"/>
    <n v="-2.6997"/>
    <n v="-1.2500000000000001E-2"/>
  </r>
  <r>
    <x v="215"/>
    <x v="0"/>
    <x v="2"/>
    <s v="United States"/>
    <s v="Lansing"/>
    <x v="12"/>
    <n v="48911"/>
    <s v="Central"/>
    <s v="Furniture"/>
    <x v="0"/>
    <n v="241.96"/>
    <n v="2"/>
    <n v="0"/>
    <n v="41.133200000000002"/>
    <n v="0.17"/>
  </r>
  <r>
    <x v="215"/>
    <x v="0"/>
    <x v="2"/>
    <s v="United States"/>
    <s v="Lansing"/>
    <x v="12"/>
    <n v="48911"/>
    <s v="Central"/>
    <s v="Office Supplies"/>
    <x v="2"/>
    <n v="27.72"/>
    <n v="9"/>
    <n v="0"/>
    <n v="13.3056"/>
    <n v="0.48000000000000004"/>
  </r>
  <r>
    <x v="10"/>
    <x v="1"/>
    <x v="2"/>
    <s v="United States"/>
    <s v="Philadelphia"/>
    <x v="9"/>
    <n v="19143"/>
    <s v="East"/>
    <s v="Office Supplies"/>
    <x v="12"/>
    <n v="104.68"/>
    <n v="5"/>
    <n v="0.2"/>
    <n v="35.329500000000003"/>
    <n v="0.33750000000000002"/>
  </r>
  <r>
    <x v="10"/>
    <x v="1"/>
    <x v="2"/>
    <s v="United States"/>
    <s v="Philadelphia"/>
    <x v="9"/>
    <n v="19143"/>
    <s v="East"/>
    <s v="Technology"/>
    <x v="7"/>
    <n v="62.957999999999998"/>
    <n v="7"/>
    <n v="0.4"/>
    <n v="9.4436999999999998"/>
    <n v="0.15"/>
  </r>
  <r>
    <x v="10"/>
    <x v="1"/>
    <x v="0"/>
    <s v="United States"/>
    <s v="Philadelphia"/>
    <x v="9"/>
    <n v="19143"/>
    <s v="East"/>
    <s v="Technology"/>
    <x v="11"/>
    <n v="86.376000000000005"/>
    <n v="3"/>
    <n v="0.2"/>
    <n v="1.0797000000000001"/>
    <n v="1.2500000000000001E-2"/>
  </r>
  <r>
    <x v="10"/>
    <x v="1"/>
    <x v="2"/>
    <s v="United States"/>
    <s v="Philadelphia"/>
    <x v="9"/>
    <n v="19134"/>
    <s v="East"/>
    <s v="Furniture"/>
    <x v="5"/>
    <n v="64.944000000000003"/>
    <n v="3"/>
    <n v="0.2"/>
    <n v="6.4943999999999997"/>
    <n v="9.9999999999999992E-2"/>
  </r>
  <r>
    <x v="10"/>
    <x v="1"/>
    <x v="2"/>
    <s v="United States"/>
    <s v="Philadelphia"/>
    <x v="9"/>
    <n v="19134"/>
    <s v="East"/>
    <s v="Office Supplies"/>
    <x v="10"/>
    <n v="20.736000000000001"/>
    <n v="4"/>
    <n v="0.2"/>
    <n v="7.2576000000000001"/>
    <n v="0.35"/>
  </r>
  <r>
    <x v="327"/>
    <x v="0"/>
    <x v="1"/>
    <s v="United States"/>
    <s v="Dover"/>
    <x v="38"/>
    <n v="3820"/>
    <s v="East"/>
    <s v="Office Supplies"/>
    <x v="9"/>
    <n v="33.28"/>
    <n v="4"/>
    <n v="0"/>
    <n v="9.3184000000000005"/>
    <n v="0.28000000000000003"/>
  </r>
  <r>
    <x v="327"/>
    <x v="0"/>
    <x v="1"/>
    <s v="United States"/>
    <s v="Dover"/>
    <x v="38"/>
    <n v="3820"/>
    <s v="East"/>
    <s v="Office Supplies"/>
    <x v="6"/>
    <n v="38.520000000000003"/>
    <n v="9"/>
    <n v="0"/>
    <n v="11.9412"/>
    <n v="0.31"/>
  </r>
  <r>
    <x v="327"/>
    <x v="0"/>
    <x v="1"/>
    <s v="United States"/>
    <s v="Dover"/>
    <x v="38"/>
    <n v="3820"/>
    <s v="East"/>
    <s v="Furniture"/>
    <x v="5"/>
    <n v="139.86000000000001"/>
    <n v="7"/>
    <n v="0"/>
    <n v="60.139800000000001"/>
    <n v="0.42999999999999994"/>
  </r>
  <r>
    <x v="20"/>
    <x v="1"/>
    <x v="0"/>
    <s v="United States"/>
    <s v="New York City"/>
    <x v="15"/>
    <n v="10011"/>
    <s v="East"/>
    <s v="Office Supplies"/>
    <x v="10"/>
    <n v="19.649999999999999"/>
    <n v="3"/>
    <n v="0"/>
    <n v="9.0389999999999997"/>
    <n v="0.46"/>
  </r>
  <r>
    <x v="10"/>
    <x v="1"/>
    <x v="0"/>
    <s v="United States"/>
    <s v="Philadelphia"/>
    <x v="9"/>
    <n v="19134"/>
    <s v="East"/>
    <s v="Office Supplies"/>
    <x v="8"/>
    <n v="152.99100000000001"/>
    <n v="3"/>
    <n v="0.7"/>
    <n v="-122.39279999999999"/>
    <n v="-0.79999999999999993"/>
  </r>
  <r>
    <x v="10"/>
    <x v="1"/>
    <x v="0"/>
    <s v="United States"/>
    <s v="Philadelphia"/>
    <x v="9"/>
    <n v="19134"/>
    <s v="East"/>
    <s v="Office Supplies"/>
    <x v="13"/>
    <n v="10.584"/>
    <n v="7"/>
    <n v="0.2"/>
    <n v="-2.3814000000000002"/>
    <n v="-0.22500000000000003"/>
  </r>
  <r>
    <x v="10"/>
    <x v="1"/>
    <x v="0"/>
    <s v="United States"/>
    <s v="Philadelphia"/>
    <x v="9"/>
    <n v="19134"/>
    <s v="East"/>
    <s v="Technology"/>
    <x v="7"/>
    <n v="94.92"/>
    <n v="4"/>
    <n v="0.4"/>
    <n v="15.82"/>
    <n v="0.16666666666666666"/>
  </r>
  <r>
    <x v="56"/>
    <x v="1"/>
    <x v="0"/>
    <s v="United States"/>
    <s v="Grand Prairie"/>
    <x v="5"/>
    <n v="75051"/>
    <s v="Central"/>
    <s v="Furniture"/>
    <x v="5"/>
    <n v="14.76"/>
    <n v="5"/>
    <n v="0.6"/>
    <n v="-11.439"/>
    <n v="-0.77500000000000002"/>
  </r>
  <r>
    <x v="56"/>
    <x v="1"/>
    <x v="0"/>
    <s v="United States"/>
    <s v="Grand Prairie"/>
    <x v="5"/>
    <n v="75051"/>
    <s v="Central"/>
    <s v="Office Supplies"/>
    <x v="8"/>
    <n v="3.6560000000000001"/>
    <n v="4"/>
    <n v="0.8"/>
    <n v="-5.8495999999999997"/>
    <n v="-1.5999999999999999"/>
  </r>
  <r>
    <x v="20"/>
    <x v="3"/>
    <x v="0"/>
    <s v="United States"/>
    <s v="New York City"/>
    <x v="15"/>
    <n v="10009"/>
    <s v="East"/>
    <s v="Office Supplies"/>
    <x v="10"/>
    <n v="146.82"/>
    <n v="3"/>
    <n v="0"/>
    <n v="73.41"/>
    <n v="0.5"/>
  </r>
  <r>
    <x v="228"/>
    <x v="1"/>
    <x v="1"/>
    <s v="United States"/>
    <s v="Long Beach"/>
    <x v="15"/>
    <n v="11561"/>
    <s v="East"/>
    <s v="Office Supplies"/>
    <x v="8"/>
    <n v="149.54400000000001"/>
    <n v="9"/>
    <n v="0.2"/>
    <n v="50.4711"/>
    <n v="0.33749999999999997"/>
  </r>
  <r>
    <x v="228"/>
    <x v="1"/>
    <x v="1"/>
    <s v="United States"/>
    <s v="Long Beach"/>
    <x v="15"/>
    <n v="11561"/>
    <s v="East"/>
    <s v="Office Supplies"/>
    <x v="14"/>
    <n v="17.14"/>
    <n v="2"/>
    <n v="0"/>
    <n v="4.4564000000000004"/>
    <n v="0.26"/>
  </r>
  <r>
    <x v="228"/>
    <x v="1"/>
    <x v="1"/>
    <s v="United States"/>
    <s v="Long Beach"/>
    <x v="15"/>
    <n v="11561"/>
    <s v="East"/>
    <s v="Furniture"/>
    <x v="3"/>
    <n v="991.76400000000001"/>
    <n v="3"/>
    <n v="0.4"/>
    <n v="-347.11739999999998"/>
    <n v="-0.35"/>
  </r>
  <r>
    <x v="10"/>
    <x v="1"/>
    <x v="1"/>
    <s v="United States"/>
    <s v="Philadelphia"/>
    <x v="9"/>
    <n v="19140"/>
    <s v="East"/>
    <s v="Office Supplies"/>
    <x v="10"/>
    <n v="30.48"/>
    <n v="6"/>
    <n v="0.2"/>
    <n v="9.9060000000000006"/>
    <n v="0.32500000000000001"/>
  </r>
  <r>
    <x v="10"/>
    <x v="1"/>
    <x v="1"/>
    <s v="United States"/>
    <s v="Philadelphia"/>
    <x v="9"/>
    <n v="19140"/>
    <s v="East"/>
    <s v="Technology"/>
    <x v="7"/>
    <n v="23.988"/>
    <n v="2"/>
    <n v="0.4"/>
    <n v="-4.7976000000000001"/>
    <n v="-0.2"/>
  </r>
  <r>
    <x v="10"/>
    <x v="1"/>
    <x v="1"/>
    <s v="United States"/>
    <s v="Philadelphia"/>
    <x v="9"/>
    <n v="19140"/>
    <s v="East"/>
    <s v="Office Supplies"/>
    <x v="13"/>
    <n v="16.687999999999999"/>
    <n v="7"/>
    <n v="0.2"/>
    <n v="5.4236000000000004"/>
    <n v="0.32500000000000007"/>
  </r>
  <r>
    <x v="328"/>
    <x v="1"/>
    <x v="1"/>
    <s v="United States"/>
    <s v="York"/>
    <x v="9"/>
    <n v="17403"/>
    <s v="East"/>
    <s v="Furniture"/>
    <x v="1"/>
    <n v="422.05799999999999"/>
    <n v="3"/>
    <n v="0.3"/>
    <n v="-18.088200000000001"/>
    <n v="-4.2857142857142858E-2"/>
  </r>
  <r>
    <x v="328"/>
    <x v="1"/>
    <x v="1"/>
    <s v="United States"/>
    <s v="York"/>
    <x v="9"/>
    <n v="17403"/>
    <s v="East"/>
    <s v="Office Supplies"/>
    <x v="8"/>
    <n v="38.088000000000001"/>
    <n v="4"/>
    <n v="0.7"/>
    <n v="-27.9312"/>
    <n v="-0.73333333333333328"/>
  </r>
  <r>
    <x v="328"/>
    <x v="1"/>
    <x v="1"/>
    <s v="United States"/>
    <s v="York"/>
    <x v="9"/>
    <n v="17403"/>
    <s v="East"/>
    <s v="Office Supplies"/>
    <x v="4"/>
    <n v="254.352"/>
    <n v="6"/>
    <n v="0.2"/>
    <n v="-50.870399999999997"/>
    <n v="-0.19999999999999998"/>
  </r>
  <r>
    <x v="120"/>
    <x v="1"/>
    <x v="0"/>
    <s v="United States"/>
    <s v="Concord"/>
    <x v="1"/>
    <n v="94521"/>
    <s v="West"/>
    <s v="Furniture"/>
    <x v="5"/>
    <n v="43.31"/>
    <n v="1"/>
    <n v="0"/>
    <n v="4.3310000000000004"/>
    <n v="0.1"/>
  </r>
  <r>
    <x v="20"/>
    <x v="1"/>
    <x v="0"/>
    <s v="United States"/>
    <s v="New York City"/>
    <x v="15"/>
    <n v="10035"/>
    <s v="East"/>
    <s v="Technology"/>
    <x v="7"/>
    <n v="84.95"/>
    <n v="5"/>
    <n v="0"/>
    <n v="22.087"/>
    <n v="0.26"/>
  </r>
  <r>
    <x v="329"/>
    <x v="1"/>
    <x v="0"/>
    <s v="United States"/>
    <s v="College Station"/>
    <x v="5"/>
    <n v="77840"/>
    <s v="Central"/>
    <s v="Furniture"/>
    <x v="1"/>
    <n v="233.05799999999999"/>
    <n v="3"/>
    <n v="0.3"/>
    <n v="-53.270400000000002"/>
    <n v="-0.22857142857142859"/>
  </r>
  <r>
    <x v="330"/>
    <x v="0"/>
    <x v="0"/>
    <s v="United States"/>
    <s v="Saint Louis"/>
    <x v="25"/>
    <n v="63116"/>
    <s v="Central"/>
    <s v="Technology"/>
    <x v="11"/>
    <n v="111.79"/>
    <n v="7"/>
    <n v="0"/>
    <n v="43.598100000000002"/>
    <n v="0.39"/>
  </r>
  <r>
    <x v="331"/>
    <x v="1"/>
    <x v="0"/>
    <s v="United States"/>
    <s v="Quincy"/>
    <x v="31"/>
    <n v="2169"/>
    <s v="East"/>
    <s v="Office Supplies"/>
    <x v="10"/>
    <n v="14.94"/>
    <n v="3"/>
    <n v="0"/>
    <n v="7.0217999999999998"/>
    <n v="0.47000000000000003"/>
  </r>
  <r>
    <x v="20"/>
    <x v="1"/>
    <x v="1"/>
    <s v="United States"/>
    <s v="New York City"/>
    <x v="15"/>
    <n v="10009"/>
    <s v="East"/>
    <s v="Office Supplies"/>
    <x v="8"/>
    <n v="14.16"/>
    <n v="2"/>
    <n v="0.2"/>
    <n v="5.133"/>
    <n v="0.36249999999999999"/>
  </r>
  <r>
    <x v="62"/>
    <x v="1"/>
    <x v="2"/>
    <s v="United States"/>
    <s v="Dallas"/>
    <x v="5"/>
    <n v="75081"/>
    <s v="Central"/>
    <s v="Furniture"/>
    <x v="5"/>
    <n v="22.608000000000001"/>
    <n v="3"/>
    <n v="0.6"/>
    <n v="-10.1736"/>
    <n v="-0.45"/>
  </r>
  <r>
    <x v="1"/>
    <x v="0"/>
    <x v="0"/>
    <s v="United States"/>
    <s v="Los Angeles"/>
    <x v="1"/>
    <n v="90032"/>
    <s v="West"/>
    <s v="Office Supplies"/>
    <x v="13"/>
    <n v="21.48"/>
    <n v="6"/>
    <n v="0"/>
    <n v="10.74"/>
    <n v="0.5"/>
  </r>
  <r>
    <x v="31"/>
    <x v="2"/>
    <x v="0"/>
    <s v="United States"/>
    <s v="Minneapolis"/>
    <x v="11"/>
    <n v="55407"/>
    <s v="Central"/>
    <s v="Office Supplies"/>
    <x v="4"/>
    <n v="501.81"/>
    <n v="3"/>
    <n v="0"/>
    <n v="0"/>
    <n v="0"/>
  </r>
  <r>
    <x v="31"/>
    <x v="2"/>
    <x v="0"/>
    <s v="United States"/>
    <s v="Minneapolis"/>
    <x v="11"/>
    <n v="55407"/>
    <s v="Central"/>
    <s v="Office Supplies"/>
    <x v="4"/>
    <n v="161.94"/>
    <n v="3"/>
    <n v="0"/>
    <n v="9.7164000000000001"/>
    <n v="6.0000000000000005E-2"/>
  </r>
  <r>
    <x v="235"/>
    <x v="1"/>
    <x v="2"/>
    <s v="United States"/>
    <s v="Deltona"/>
    <x v="2"/>
    <n v="32725"/>
    <s v="South"/>
    <s v="Office Supplies"/>
    <x v="6"/>
    <n v="17.856000000000002"/>
    <n v="4"/>
    <n v="0.2"/>
    <n v="2.0087999999999999"/>
    <n v="0.11249999999999999"/>
  </r>
  <r>
    <x v="22"/>
    <x v="1"/>
    <x v="0"/>
    <s v="United States"/>
    <s v="Chicago"/>
    <x v="10"/>
    <n v="60610"/>
    <s v="Central"/>
    <s v="Office Supplies"/>
    <x v="8"/>
    <n v="8.8079999999999998"/>
    <n v="3"/>
    <n v="0.8"/>
    <n v="-14.973599999999999"/>
    <n v="-1.7"/>
  </r>
  <r>
    <x v="78"/>
    <x v="3"/>
    <x v="0"/>
    <s v="United States"/>
    <s v="Cincinnati"/>
    <x v="24"/>
    <n v="45231"/>
    <s v="East"/>
    <s v="Furniture"/>
    <x v="5"/>
    <n v="79.384"/>
    <n v="1"/>
    <n v="0.2"/>
    <n v="29.768999999999998"/>
    <n v="0.375"/>
  </r>
  <r>
    <x v="205"/>
    <x v="1"/>
    <x v="2"/>
    <s v="United States"/>
    <s v="Oakland"/>
    <x v="1"/>
    <n v="94601"/>
    <s v="West"/>
    <s v="Office Supplies"/>
    <x v="6"/>
    <n v="34.58"/>
    <n v="1"/>
    <n v="0"/>
    <n v="10.0282"/>
    <n v="0.29000000000000004"/>
  </r>
  <r>
    <x v="332"/>
    <x v="1"/>
    <x v="2"/>
    <s v="United States"/>
    <s v="Manteca"/>
    <x v="1"/>
    <n v="95336"/>
    <s v="West"/>
    <s v="Office Supplies"/>
    <x v="10"/>
    <n v="314.55"/>
    <n v="3"/>
    <n v="0"/>
    <n v="150.98400000000001"/>
    <n v="0.48000000000000004"/>
  </r>
  <r>
    <x v="140"/>
    <x v="1"/>
    <x v="0"/>
    <s v="United States"/>
    <s v="Laredo"/>
    <x v="5"/>
    <n v="78041"/>
    <s v="Central"/>
    <s v="Technology"/>
    <x v="11"/>
    <n v="191.976"/>
    <n v="3"/>
    <n v="0.2"/>
    <n v="23.997"/>
    <n v="0.125"/>
  </r>
  <r>
    <x v="140"/>
    <x v="1"/>
    <x v="0"/>
    <s v="United States"/>
    <s v="Laredo"/>
    <x v="5"/>
    <n v="78041"/>
    <s v="Central"/>
    <s v="Office Supplies"/>
    <x v="10"/>
    <n v="8.2880000000000003"/>
    <n v="2"/>
    <n v="0.2"/>
    <n v="3.0044"/>
    <n v="0.36249999999999999"/>
  </r>
  <r>
    <x v="140"/>
    <x v="1"/>
    <x v="0"/>
    <s v="United States"/>
    <s v="Laredo"/>
    <x v="5"/>
    <n v="78041"/>
    <s v="Central"/>
    <s v="Furniture"/>
    <x v="5"/>
    <n v="139.91999999999999"/>
    <n v="5"/>
    <n v="0.6"/>
    <n v="-150.41399999999999"/>
    <n v="-1.075"/>
  </r>
  <r>
    <x v="140"/>
    <x v="1"/>
    <x v="0"/>
    <s v="United States"/>
    <s v="Laredo"/>
    <x v="5"/>
    <n v="78041"/>
    <s v="Central"/>
    <s v="Office Supplies"/>
    <x v="6"/>
    <n v="15.872"/>
    <n v="1"/>
    <n v="0.2"/>
    <n v="1.1903999999999999"/>
    <n v="7.4999999999999997E-2"/>
  </r>
  <r>
    <x v="140"/>
    <x v="1"/>
    <x v="0"/>
    <s v="United States"/>
    <s v="Laredo"/>
    <x v="5"/>
    <n v="78041"/>
    <s v="Central"/>
    <s v="Office Supplies"/>
    <x v="8"/>
    <n v="6.2859999999999996"/>
    <n v="7"/>
    <n v="0.8"/>
    <n v="-11.000500000000001"/>
    <n v="-1.7500000000000002"/>
  </r>
  <r>
    <x v="333"/>
    <x v="0"/>
    <x v="0"/>
    <s v="United States"/>
    <s v="Kent"/>
    <x v="24"/>
    <n v="44240"/>
    <s v="East"/>
    <s v="Office Supplies"/>
    <x v="6"/>
    <n v="14.016"/>
    <n v="3"/>
    <n v="0.2"/>
    <n v="1.752"/>
    <n v="0.125"/>
  </r>
  <r>
    <x v="333"/>
    <x v="0"/>
    <x v="0"/>
    <s v="United States"/>
    <s v="Kent"/>
    <x v="24"/>
    <n v="44240"/>
    <s v="East"/>
    <s v="Technology"/>
    <x v="11"/>
    <n v="71.975999999999999"/>
    <n v="3"/>
    <n v="0.2"/>
    <n v="-8.9969999999999999"/>
    <n v="-0.125"/>
  </r>
  <r>
    <x v="333"/>
    <x v="0"/>
    <x v="0"/>
    <s v="United States"/>
    <s v="Kent"/>
    <x v="24"/>
    <n v="44240"/>
    <s v="East"/>
    <s v="Technology"/>
    <x v="7"/>
    <n v="107.982"/>
    <n v="3"/>
    <n v="0.4"/>
    <n v="-26.9955"/>
    <n v="-0.25"/>
  </r>
  <r>
    <x v="334"/>
    <x v="1"/>
    <x v="1"/>
    <s v="United States"/>
    <s v="San Angelo"/>
    <x v="5"/>
    <n v="76903"/>
    <s v="Central"/>
    <s v="Furniture"/>
    <x v="1"/>
    <n v="305.31200000000001"/>
    <n v="2"/>
    <n v="0.3"/>
    <n v="-8.7232000000000003"/>
    <n v="-2.8571428571428571E-2"/>
  </r>
  <r>
    <x v="8"/>
    <x v="2"/>
    <x v="0"/>
    <s v="United States"/>
    <s v="San Francisco"/>
    <x v="1"/>
    <n v="94122"/>
    <s v="West"/>
    <s v="Office Supplies"/>
    <x v="8"/>
    <n v="19.751999999999999"/>
    <n v="3"/>
    <n v="0.2"/>
    <n v="6.9131999999999998"/>
    <n v="0.35000000000000003"/>
  </r>
  <r>
    <x v="12"/>
    <x v="1"/>
    <x v="2"/>
    <s v="United States"/>
    <s v="Houston"/>
    <x v="5"/>
    <n v="77070"/>
    <s v="Central"/>
    <s v="Office Supplies"/>
    <x v="8"/>
    <n v="9.2639999999999993"/>
    <n v="3"/>
    <n v="0.8"/>
    <n v="-13.896000000000001"/>
    <n v="-1.5000000000000002"/>
  </r>
  <r>
    <x v="12"/>
    <x v="0"/>
    <x v="1"/>
    <s v="United States"/>
    <s v="Houston"/>
    <x v="5"/>
    <n v="77041"/>
    <s v="Central"/>
    <s v="Office Supplies"/>
    <x v="4"/>
    <n v="61.792000000000002"/>
    <n v="4"/>
    <n v="0.2"/>
    <n v="6.1791999999999998"/>
    <n v="9.9999999999999992E-2"/>
  </r>
  <r>
    <x v="335"/>
    <x v="1"/>
    <x v="2"/>
    <s v="United States"/>
    <s v="Salt Lake City"/>
    <x v="7"/>
    <n v="84106"/>
    <s v="West"/>
    <s v="Office Supplies"/>
    <x v="10"/>
    <n v="45.68"/>
    <n v="2"/>
    <n v="0"/>
    <n v="21.012799999999999"/>
    <n v="0.45999999999999996"/>
  </r>
  <r>
    <x v="335"/>
    <x v="1"/>
    <x v="2"/>
    <s v="United States"/>
    <s v="Salt Lake City"/>
    <x v="7"/>
    <n v="84106"/>
    <s v="West"/>
    <s v="Office Supplies"/>
    <x v="10"/>
    <n v="60.12"/>
    <n v="9"/>
    <n v="0"/>
    <n v="28.857600000000001"/>
    <n v="0.48000000000000004"/>
  </r>
  <r>
    <x v="335"/>
    <x v="1"/>
    <x v="2"/>
    <s v="United States"/>
    <s v="Salt Lake City"/>
    <x v="7"/>
    <n v="84106"/>
    <s v="West"/>
    <s v="Office Supplies"/>
    <x v="8"/>
    <n v="41.72"/>
    <n v="5"/>
    <n v="0.2"/>
    <n v="13.0375"/>
    <n v="0.3125"/>
  </r>
  <r>
    <x v="335"/>
    <x v="1"/>
    <x v="2"/>
    <s v="United States"/>
    <s v="Salt Lake City"/>
    <x v="7"/>
    <n v="84106"/>
    <s v="West"/>
    <s v="Office Supplies"/>
    <x v="10"/>
    <n v="71.599999999999994"/>
    <n v="8"/>
    <n v="0"/>
    <n v="32.936"/>
    <n v="0.46"/>
  </r>
  <r>
    <x v="20"/>
    <x v="1"/>
    <x v="0"/>
    <s v="United States"/>
    <s v="New York City"/>
    <x v="15"/>
    <n v="10009"/>
    <s v="East"/>
    <s v="Office Supplies"/>
    <x v="8"/>
    <n v="85.231999999999999"/>
    <n v="7"/>
    <n v="0.2"/>
    <n v="30.896599999999999"/>
    <n v="0.36249999999999999"/>
  </r>
  <r>
    <x v="20"/>
    <x v="1"/>
    <x v="0"/>
    <s v="United States"/>
    <s v="New York City"/>
    <x v="15"/>
    <n v="10009"/>
    <s v="East"/>
    <s v="Office Supplies"/>
    <x v="2"/>
    <n v="44.4"/>
    <n v="3"/>
    <n v="0"/>
    <n v="22.2"/>
    <n v="0.5"/>
  </r>
  <r>
    <x v="20"/>
    <x v="1"/>
    <x v="0"/>
    <s v="United States"/>
    <s v="New York City"/>
    <x v="15"/>
    <n v="10009"/>
    <s v="East"/>
    <s v="Furniture"/>
    <x v="1"/>
    <n v="442.76400000000001"/>
    <n v="4"/>
    <n v="0.1"/>
    <n v="59.035200000000003"/>
    <n v="0.13333333333333333"/>
  </r>
  <r>
    <x v="20"/>
    <x v="1"/>
    <x v="0"/>
    <s v="United States"/>
    <s v="New York City"/>
    <x v="15"/>
    <n v="10009"/>
    <s v="East"/>
    <s v="Technology"/>
    <x v="15"/>
    <n v="3999.95"/>
    <n v="5"/>
    <n v="0"/>
    <n v="1159.9855"/>
    <n v="0.29000000000000004"/>
  </r>
  <r>
    <x v="20"/>
    <x v="1"/>
    <x v="0"/>
    <s v="United States"/>
    <s v="New York City"/>
    <x v="15"/>
    <n v="10009"/>
    <s v="East"/>
    <s v="Technology"/>
    <x v="11"/>
    <n v="199.95"/>
    <n v="5"/>
    <n v="0"/>
    <n v="21.994499999999999"/>
    <n v="0.11"/>
  </r>
  <r>
    <x v="20"/>
    <x v="1"/>
    <x v="0"/>
    <s v="United States"/>
    <s v="New York City"/>
    <x v="15"/>
    <n v="10009"/>
    <s v="East"/>
    <s v="Furniture"/>
    <x v="5"/>
    <n v="63.68"/>
    <n v="8"/>
    <n v="0"/>
    <n v="28.019200000000001"/>
    <n v="0.44"/>
  </r>
  <r>
    <x v="179"/>
    <x v="0"/>
    <x v="1"/>
    <s v="United States"/>
    <s v="Salinas"/>
    <x v="1"/>
    <n v="93905"/>
    <s v="West"/>
    <s v="Office Supplies"/>
    <x v="8"/>
    <n v="54.896000000000001"/>
    <n v="2"/>
    <n v="0.2"/>
    <n v="18.5274"/>
    <n v="0.33750000000000002"/>
  </r>
  <r>
    <x v="336"/>
    <x v="3"/>
    <x v="0"/>
    <s v="United States"/>
    <s v="Huntsville"/>
    <x v="19"/>
    <n v="35810"/>
    <s v="South"/>
    <s v="Technology"/>
    <x v="11"/>
    <n v="29"/>
    <n v="2"/>
    <n v="0"/>
    <n v="7.25"/>
    <n v="0.25"/>
  </r>
  <r>
    <x v="117"/>
    <x v="1"/>
    <x v="0"/>
    <s v="United States"/>
    <s v="Columbus"/>
    <x v="14"/>
    <n v="47201"/>
    <s v="Central"/>
    <s v="Office Supplies"/>
    <x v="12"/>
    <n v="70.08"/>
    <n v="6"/>
    <n v="0"/>
    <n v="35.04"/>
    <n v="0.5"/>
  </r>
  <r>
    <x v="117"/>
    <x v="1"/>
    <x v="0"/>
    <s v="United States"/>
    <s v="Columbus"/>
    <x v="14"/>
    <n v="47201"/>
    <s v="Central"/>
    <s v="Furniture"/>
    <x v="5"/>
    <n v="121.3"/>
    <n v="2"/>
    <n v="0"/>
    <n v="25.472999999999999"/>
    <n v="0.21"/>
  </r>
  <r>
    <x v="117"/>
    <x v="1"/>
    <x v="0"/>
    <s v="United States"/>
    <s v="Columbus"/>
    <x v="14"/>
    <n v="47201"/>
    <s v="Central"/>
    <s v="Technology"/>
    <x v="7"/>
    <n v="1454.49"/>
    <n v="9"/>
    <n v="0"/>
    <n v="378.16739999999999"/>
    <n v="0.26"/>
  </r>
  <r>
    <x v="1"/>
    <x v="1"/>
    <x v="0"/>
    <s v="United States"/>
    <s v="Los Angeles"/>
    <x v="1"/>
    <n v="90049"/>
    <s v="West"/>
    <s v="Office Supplies"/>
    <x v="9"/>
    <n v="60.81"/>
    <n v="3"/>
    <n v="0"/>
    <n v="17.026800000000001"/>
    <n v="0.28000000000000003"/>
  </r>
  <r>
    <x v="4"/>
    <x v="1"/>
    <x v="0"/>
    <s v="United States"/>
    <s v="Seattle"/>
    <x v="4"/>
    <n v="98105"/>
    <s v="West"/>
    <s v="Office Supplies"/>
    <x v="8"/>
    <n v="153.55199999999999"/>
    <n v="3"/>
    <n v="0.2"/>
    <n v="51.823799999999999"/>
    <n v="0.33750000000000002"/>
  </r>
  <r>
    <x v="4"/>
    <x v="1"/>
    <x v="0"/>
    <s v="United States"/>
    <s v="Seattle"/>
    <x v="4"/>
    <n v="98105"/>
    <s v="West"/>
    <s v="Office Supplies"/>
    <x v="9"/>
    <n v="65.34"/>
    <n v="3"/>
    <n v="0"/>
    <n v="22.869"/>
    <n v="0.35"/>
  </r>
  <r>
    <x v="4"/>
    <x v="1"/>
    <x v="0"/>
    <s v="United States"/>
    <s v="Seattle"/>
    <x v="4"/>
    <n v="98105"/>
    <s v="West"/>
    <s v="Office Supplies"/>
    <x v="10"/>
    <n v="123.92"/>
    <n v="4"/>
    <n v="0"/>
    <n v="55.764000000000003"/>
    <n v="0.45"/>
  </r>
  <r>
    <x v="4"/>
    <x v="1"/>
    <x v="0"/>
    <s v="United States"/>
    <s v="Seattle"/>
    <x v="4"/>
    <n v="98105"/>
    <s v="West"/>
    <s v="Office Supplies"/>
    <x v="9"/>
    <n v="35.1"/>
    <n v="3"/>
    <n v="0"/>
    <n v="12.285"/>
    <n v="0.35"/>
  </r>
  <r>
    <x v="4"/>
    <x v="1"/>
    <x v="0"/>
    <s v="United States"/>
    <s v="Seattle"/>
    <x v="4"/>
    <n v="98105"/>
    <s v="West"/>
    <s v="Technology"/>
    <x v="11"/>
    <n v="44.75"/>
    <n v="5"/>
    <n v="0"/>
    <n v="8.5024999999999995"/>
    <n v="0.19"/>
  </r>
  <r>
    <x v="337"/>
    <x v="1"/>
    <x v="0"/>
    <s v="United States"/>
    <s v="Knoxville"/>
    <x v="18"/>
    <n v="37918"/>
    <s v="South"/>
    <s v="Office Supplies"/>
    <x v="6"/>
    <n v="4.7039999999999997"/>
    <n v="2"/>
    <n v="0.2"/>
    <n v="0.41160000000000002"/>
    <n v="8.7500000000000008E-2"/>
  </r>
  <r>
    <x v="133"/>
    <x v="1"/>
    <x v="0"/>
    <s v="United States"/>
    <s v="Montgomery"/>
    <x v="19"/>
    <n v="36116"/>
    <s v="South"/>
    <s v="Office Supplies"/>
    <x v="6"/>
    <n v="14.67"/>
    <n v="3"/>
    <n v="0"/>
    <n v="3.9609000000000001"/>
    <n v="0.27"/>
  </r>
  <r>
    <x v="10"/>
    <x v="1"/>
    <x v="0"/>
    <s v="United States"/>
    <s v="Philadelphia"/>
    <x v="9"/>
    <n v="19120"/>
    <s v="East"/>
    <s v="Office Supplies"/>
    <x v="10"/>
    <n v="15.552"/>
    <n v="3"/>
    <n v="0.2"/>
    <n v="5.4432"/>
    <n v="0.35000000000000003"/>
  </r>
  <r>
    <x v="10"/>
    <x v="1"/>
    <x v="0"/>
    <s v="United States"/>
    <s v="Philadelphia"/>
    <x v="9"/>
    <n v="19120"/>
    <s v="East"/>
    <s v="Office Supplies"/>
    <x v="10"/>
    <n v="5.2320000000000002"/>
    <n v="1"/>
    <n v="0.2"/>
    <n v="1.7003999999999999"/>
    <n v="0.32499999999999996"/>
  </r>
  <r>
    <x v="338"/>
    <x v="1"/>
    <x v="0"/>
    <s v="United States"/>
    <s v="Little Rock"/>
    <x v="36"/>
    <n v="72209"/>
    <s v="South"/>
    <s v="Furniture"/>
    <x v="5"/>
    <n v="22.2"/>
    <n v="6"/>
    <n v="0"/>
    <n v="9.1020000000000003"/>
    <n v="0.41000000000000003"/>
  </r>
  <r>
    <x v="338"/>
    <x v="1"/>
    <x v="0"/>
    <s v="United States"/>
    <s v="Little Rock"/>
    <x v="36"/>
    <n v="72209"/>
    <s v="South"/>
    <s v="Technology"/>
    <x v="7"/>
    <n v="881.93"/>
    <n v="7"/>
    <n v="0"/>
    <n v="229.30179999999999"/>
    <n v="0.26"/>
  </r>
  <r>
    <x v="4"/>
    <x v="1"/>
    <x v="2"/>
    <s v="United States"/>
    <s v="Seattle"/>
    <x v="4"/>
    <n v="98103"/>
    <s v="West"/>
    <s v="Office Supplies"/>
    <x v="8"/>
    <n v="6.0960000000000001"/>
    <n v="2"/>
    <n v="0.2"/>
    <n v="2.1335999999999999"/>
    <n v="0.35"/>
  </r>
  <r>
    <x v="4"/>
    <x v="1"/>
    <x v="2"/>
    <s v="United States"/>
    <s v="Seattle"/>
    <x v="4"/>
    <n v="98103"/>
    <s v="West"/>
    <s v="Furniture"/>
    <x v="5"/>
    <n v="191.82"/>
    <n v="3"/>
    <n v="0"/>
    <n v="74.809799999999996"/>
    <n v="0.39"/>
  </r>
  <r>
    <x v="181"/>
    <x v="1"/>
    <x v="0"/>
    <s v="United States"/>
    <s v="Lancaster"/>
    <x v="9"/>
    <n v="17602"/>
    <s v="East"/>
    <s v="Furniture"/>
    <x v="5"/>
    <n v="20.103999999999999"/>
    <n v="1"/>
    <n v="0.2"/>
    <n v="1.7591000000000001"/>
    <n v="8.7500000000000008E-2"/>
  </r>
  <r>
    <x v="39"/>
    <x v="0"/>
    <x v="2"/>
    <s v="United States"/>
    <s v="Bristol"/>
    <x v="18"/>
    <n v="37620"/>
    <s v="South"/>
    <s v="Office Supplies"/>
    <x v="6"/>
    <n v="67.56"/>
    <n v="3"/>
    <n v="0.2"/>
    <n v="8.4450000000000003"/>
    <n v="0.125"/>
  </r>
  <r>
    <x v="150"/>
    <x v="1"/>
    <x v="2"/>
    <s v="United States"/>
    <s v="Aurora"/>
    <x v="10"/>
    <n v="60505"/>
    <s v="Central"/>
    <s v="Office Supplies"/>
    <x v="8"/>
    <n v="29.931999999999999"/>
    <n v="7"/>
    <n v="0.8"/>
    <n v="-46.394599999999997"/>
    <n v="-1.55"/>
  </r>
  <r>
    <x v="150"/>
    <x v="1"/>
    <x v="2"/>
    <s v="United States"/>
    <s v="Aurora"/>
    <x v="10"/>
    <n v="60505"/>
    <s v="Central"/>
    <s v="Technology"/>
    <x v="7"/>
    <n v="38.271999999999998"/>
    <n v="4"/>
    <n v="0.2"/>
    <n v="3.8271999999999999"/>
    <n v="0.1"/>
  </r>
  <r>
    <x v="20"/>
    <x v="1"/>
    <x v="2"/>
    <s v="United States"/>
    <s v="New York City"/>
    <x v="15"/>
    <n v="10009"/>
    <s v="East"/>
    <s v="Office Supplies"/>
    <x v="6"/>
    <n v="16.52"/>
    <n v="4"/>
    <n v="0"/>
    <n v="7.5991999999999997"/>
    <n v="0.46"/>
  </r>
  <r>
    <x v="55"/>
    <x v="0"/>
    <x v="0"/>
    <s v="United States"/>
    <s v="Fairfield"/>
    <x v="29"/>
    <n v="6824"/>
    <s v="East"/>
    <s v="Technology"/>
    <x v="7"/>
    <n v="832.93"/>
    <n v="7"/>
    <n v="0"/>
    <n v="233.22040000000001"/>
    <n v="0.28000000000000003"/>
  </r>
  <r>
    <x v="55"/>
    <x v="0"/>
    <x v="0"/>
    <s v="United States"/>
    <s v="Fairfield"/>
    <x v="29"/>
    <n v="6824"/>
    <s v="East"/>
    <s v="Office Supplies"/>
    <x v="8"/>
    <n v="43.8"/>
    <n v="10"/>
    <n v="0"/>
    <n v="21.024000000000001"/>
    <n v="0.48000000000000004"/>
  </r>
  <r>
    <x v="339"/>
    <x v="2"/>
    <x v="1"/>
    <s v="United States"/>
    <s v="Lincoln Park"/>
    <x v="12"/>
    <n v="48146"/>
    <s v="Central"/>
    <s v="Office Supplies"/>
    <x v="9"/>
    <n v="167.292"/>
    <n v="6"/>
    <n v="0.1"/>
    <n v="29.7408"/>
    <n v="0.17777777777777778"/>
  </r>
  <r>
    <x v="20"/>
    <x v="1"/>
    <x v="0"/>
    <s v="United States"/>
    <s v="New York City"/>
    <x v="15"/>
    <n v="10035"/>
    <s v="East"/>
    <s v="Furniture"/>
    <x v="5"/>
    <n v="27.42"/>
    <n v="1"/>
    <n v="0"/>
    <n v="11.2422"/>
    <n v="0.41"/>
  </r>
  <r>
    <x v="49"/>
    <x v="2"/>
    <x v="0"/>
    <s v="United States"/>
    <s v="San Jose"/>
    <x v="1"/>
    <n v="95123"/>
    <s v="West"/>
    <s v="Office Supplies"/>
    <x v="8"/>
    <n v="1.44"/>
    <n v="1"/>
    <n v="0.2"/>
    <n v="0.504"/>
    <n v="0.35000000000000003"/>
  </r>
  <r>
    <x v="49"/>
    <x v="2"/>
    <x v="0"/>
    <s v="United States"/>
    <s v="San Jose"/>
    <x v="1"/>
    <n v="95123"/>
    <s v="West"/>
    <s v="Office Supplies"/>
    <x v="8"/>
    <n v="61.776000000000003"/>
    <n v="13"/>
    <n v="0.2"/>
    <n v="20.849399999999999"/>
    <n v="0.33749999999999997"/>
  </r>
  <r>
    <x v="49"/>
    <x v="2"/>
    <x v="0"/>
    <s v="United States"/>
    <s v="San Jose"/>
    <x v="1"/>
    <n v="95123"/>
    <s v="West"/>
    <s v="Office Supplies"/>
    <x v="9"/>
    <n v="241.96"/>
    <n v="2"/>
    <n v="0"/>
    <n v="60.49"/>
    <n v="0.25"/>
  </r>
  <r>
    <x v="49"/>
    <x v="2"/>
    <x v="0"/>
    <s v="United States"/>
    <s v="San Jose"/>
    <x v="1"/>
    <n v="95123"/>
    <s v="West"/>
    <s v="Furniture"/>
    <x v="1"/>
    <n v="108.608"/>
    <n v="4"/>
    <n v="0.2"/>
    <n v="9.5031999999999996"/>
    <n v="8.7499999999999994E-2"/>
  </r>
  <r>
    <x v="116"/>
    <x v="1"/>
    <x v="1"/>
    <s v="United States"/>
    <s v="Jacksonville"/>
    <x v="2"/>
    <n v="32216"/>
    <s v="South"/>
    <s v="Office Supplies"/>
    <x v="6"/>
    <n v="2.8159999999999998"/>
    <n v="2"/>
    <n v="0.2"/>
    <n v="0.98560000000000003"/>
    <n v="0.35000000000000003"/>
  </r>
  <r>
    <x v="8"/>
    <x v="1"/>
    <x v="1"/>
    <s v="United States"/>
    <s v="San Francisco"/>
    <x v="1"/>
    <n v="94110"/>
    <s v="West"/>
    <s v="Office Supplies"/>
    <x v="8"/>
    <n v="9.984"/>
    <n v="4"/>
    <n v="0.2"/>
    <n v="3.6192000000000002"/>
    <n v="0.36250000000000004"/>
  </r>
  <r>
    <x v="8"/>
    <x v="1"/>
    <x v="1"/>
    <s v="United States"/>
    <s v="San Francisco"/>
    <x v="1"/>
    <n v="94110"/>
    <s v="West"/>
    <s v="Office Supplies"/>
    <x v="4"/>
    <n v="14.98"/>
    <n v="1"/>
    <n v="0"/>
    <n v="4.1943999999999999"/>
    <n v="0.27999999999999997"/>
  </r>
  <r>
    <x v="8"/>
    <x v="1"/>
    <x v="1"/>
    <s v="United States"/>
    <s v="San Francisco"/>
    <x v="1"/>
    <n v="94110"/>
    <s v="West"/>
    <s v="Technology"/>
    <x v="7"/>
    <n v="1145.5999999999999"/>
    <n v="4"/>
    <n v="0.2"/>
    <n v="100.24"/>
    <n v="8.7500000000000008E-2"/>
  </r>
  <r>
    <x v="340"/>
    <x v="3"/>
    <x v="0"/>
    <s v="United States"/>
    <s v="Marion"/>
    <x v="24"/>
    <n v="43302"/>
    <s v="East"/>
    <s v="Technology"/>
    <x v="7"/>
    <n v="485.94"/>
    <n v="2"/>
    <n v="0.4"/>
    <n v="-89.088999999999999"/>
    <n v="-0.18333333333333332"/>
  </r>
  <r>
    <x v="340"/>
    <x v="3"/>
    <x v="0"/>
    <s v="United States"/>
    <s v="Marion"/>
    <x v="24"/>
    <n v="43302"/>
    <s v="East"/>
    <s v="Office Supplies"/>
    <x v="6"/>
    <n v="37.375999999999998"/>
    <n v="8"/>
    <n v="0.2"/>
    <n v="4.6719999999999997"/>
    <n v="0.125"/>
  </r>
  <r>
    <x v="340"/>
    <x v="3"/>
    <x v="0"/>
    <s v="United States"/>
    <s v="Marion"/>
    <x v="24"/>
    <n v="43302"/>
    <s v="East"/>
    <s v="Furniture"/>
    <x v="1"/>
    <n v="70.686000000000007"/>
    <n v="1"/>
    <n v="0.3"/>
    <n v="-24.235199999999999"/>
    <n v="-0.3428571428571428"/>
  </r>
  <r>
    <x v="10"/>
    <x v="1"/>
    <x v="1"/>
    <s v="United States"/>
    <s v="Philadelphia"/>
    <x v="9"/>
    <n v="19134"/>
    <s v="East"/>
    <s v="Office Supplies"/>
    <x v="10"/>
    <n v="54.816000000000003"/>
    <n v="3"/>
    <n v="0.2"/>
    <n v="17.815200000000001"/>
    <n v="0.32500000000000001"/>
  </r>
  <r>
    <x v="341"/>
    <x v="0"/>
    <x v="0"/>
    <s v="United States"/>
    <s v="Littleton"/>
    <x v="22"/>
    <n v="80122"/>
    <s v="West"/>
    <s v="Furniture"/>
    <x v="0"/>
    <n v="72.293999999999997"/>
    <n v="1"/>
    <n v="0.7"/>
    <n v="-98.8018"/>
    <n v="-1.3666666666666667"/>
  </r>
  <r>
    <x v="93"/>
    <x v="1"/>
    <x v="1"/>
    <s v="United States"/>
    <s v="Austin"/>
    <x v="5"/>
    <n v="78745"/>
    <s v="Central"/>
    <s v="Office Supplies"/>
    <x v="13"/>
    <n v="2.8959999999999999"/>
    <n v="2"/>
    <n v="0.2"/>
    <n v="0.47060000000000002"/>
    <n v="0.16250000000000001"/>
  </r>
  <r>
    <x v="93"/>
    <x v="1"/>
    <x v="1"/>
    <s v="United States"/>
    <s v="Austin"/>
    <x v="5"/>
    <n v="78745"/>
    <s v="Central"/>
    <s v="Technology"/>
    <x v="7"/>
    <n v="124.792"/>
    <n v="1"/>
    <n v="0.2"/>
    <n v="15.599"/>
    <n v="0.125"/>
  </r>
  <r>
    <x v="20"/>
    <x v="1"/>
    <x v="0"/>
    <s v="United States"/>
    <s v="New York City"/>
    <x v="15"/>
    <n v="10024"/>
    <s v="East"/>
    <s v="Furniture"/>
    <x v="3"/>
    <n v="330.58800000000002"/>
    <n v="1"/>
    <n v="0.4"/>
    <n v="-115.7058"/>
    <n v="-0.35"/>
  </r>
  <r>
    <x v="8"/>
    <x v="1"/>
    <x v="0"/>
    <s v="United States"/>
    <s v="San Francisco"/>
    <x v="1"/>
    <n v="94122"/>
    <s v="West"/>
    <s v="Office Supplies"/>
    <x v="8"/>
    <n v="673.56799999999998"/>
    <n v="2"/>
    <n v="0.2"/>
    <n v="252.58799999999999"/>
    <n v="0.375"/>
  </r>
  <r>
    <x v="8"/>
    <x v="1"/>
    <x v="0"/>
    <s v="United States"/>
    <s v="San Francisco"/>
    <x v="1"/>
    <n v="94122"/>
    <s v="West"/>
    <s v="Office Supplies"/>
    <x v="9"/>
    <n v="52.98"/>
    <n v="2"/>
    <n v="0"/>
    <n v="14.8344"/>
    <n v="0.28000000000000003"/>
  </r>
  <r>
    <x v="214"/>
    <x v="1"/>
    <x v="0"/>
    <s v="United States"/>
    <s v="La Porte"/>
    <x v="14"/>
    <n v="46350"/>
    <s v="Central"/>
    <s v="Furniture"/>
    <x v="5"/>
    <n v="526.45000000000005"/>
    <n v="5"/>
    <n v="0"/>
    <n v="31.587"/>
    <n v="0.06"/>
  </r>
  <r>
    <x v="22"/>
    <x v="1"/>
    <x v="0"/>
    <s v="United States"/>
    <s v="Chicago"/>
    <x v="10"/>
    <n v="60610"/>
    <s v="Central"/>
    <s v="Office Supplies"/>
    <x v="4"/>
    <n v="228.92"/>
    <n v="5"/>
    <n v="0.2"/>
    <n v="14.307499999999999"/>
    <n v="6.25E-2"/>
  </r>
  <r>
    <x v="32"/>
    <x v="0"/>
    <x v="0"/>
    <s v="United States"/>
    <s v="Portland"/>
    <x v="21"/>
    <n v="97206"/>
    <s v="West"/>
    <s v="Technology"/>
    <x v="7"/>
    <n v="319.96800000000002"/>
    <n v="4"/>
    <n v="0.2"/>
    <n v="35.996400000000001"/>
    <n v="0.1125"/>
  </r>
  <r>
    <x v="342"/>
    <x v="1"/>
    <x v="1"/>
    <s v="United States"/>
    <s v="Burlington"/>
    <x v="42"/>
    <n v="5408"/>
    <s v="East"/>
    <s v="Technology"/>
    <x v="11"/>
    <n v="205.03"/>
    <n v="7"/>
    <n v="0"/>
    <n v="67.659899999999993"/>
    <n v="0.32999999999999996"/>
  </r>
  <r>
    <x v="277"/>
    <x v="0"/>
    <x v="0"/>
    <s v="United States"/>
    <s v="Indianapolis"/>
    <x v="14"/>
    <n v="46203"/>
    <s v="Central"/>
    <s v="Office Supplies"/>
    <x v="4"/>
    <n v="190.86"/>
    <n v="2"/>
    <n v="0"/>
    <n v="11.451599999999999"/>
    <n v="5.9999999999999991E-2"/>
  </r>
  <r>
    <x v="277"/>
    <x v="0"/>
    <x v="0"/>
    <s v="United States"/>
    <s v="Indianapolis"/>
    <x v="14"/>
    <n v="46203"/>
    <s v="Central"/>
    <s v="Office Supplies"/>
    <x v="6"/>
    <n v="24.32"/>
    <n v="8"/>
    <n v="0"/>
    <n v="8.2688000000000006"/>
    <n v="0.34"/>
  </r>
  <r>
    <x v="240"/>
    <x v="1"/>
    <x v="2"/>
    <s v="United States"/>
    <s v="Provo"/>
    <x v="7"/>
    <n v="84604"/>
    <s v="West"/>
    <s v="Office Supplies"/>
    <x v="14"/>
    <n v="44.4"/>
    <n v="5"/>
    <n v="0"/>
    <n v="12.432"/>
    <n v="0.28000000000000003"/>
  </r>
  <r>
    <x v="22"/>
    <x v="1"/>
    <x v="2"/>
    <s v="United States"/>
    <s v="Chicago"/>
    <x v="10"/>
    <n v="60610"/>
    <s v="Central"/>
    <s v="Furniture"/>
    <x v="5"/>
    <n v="44.4"/>
    <n v="2"/>
    <n v="0.6"/>
    <n v="-52.17"/>
    <n v="-1.175"/>
  </r>
  <r>
    <x v="1"/>
    <x v="0"/>
    <x v="0"/>
    <s v="United States"/>
    <s v="Los Angeles"/>
    <x v="1"/>
    <n v="90049"/>
    <s v="West"/>
    <s v="Office Supplies"/>
    <x v="8"/>
    <n v="1016.792"/>
    <n v="1"/>
    <n v="0.2"/>
    <n v="381.29700000000003"/>
    <n v="0.375"/>
  </r>
  <r>
    <x v="1"/>
    <x v="0"/>
    <x v="0"/>
    <s v="United States"/>
    <s v="Los Angeles"/>
    <x v="1"/>
    <n v="90049"/>
    <s v="West"/>
    <s v="Office Supplies"/>
    <x v="8"/>
    <n v="38.136000000000003"/>
    <n v="7"/>
    <n v="0.2"/>
    <n v="13.3476"/>
    <n v="0.35"/>
  </r>
  <r>
    <x v="10"/>
    <x v="1"/>
    <x v="0"/>
    <s v="United States"/>
    <s v="Philadelphia"/>
    <x v="9"/>
    <n v="19134"/>
    <s v="East"/>
    <s v="Technology"/>
    <x v="7"/>
    <n v="494.98200000000003"/>
    <n v="3"/>
    <n v="0.4"/>
    <n v="-115.4958"/>
    <n v="-0.23333333333333334"/>
  </r>
  <r>
    <x v="45"/>
    <x v="1"/>
    <x v="2"/>
    <s v="United States"/>
    <s v="Pasadena"/>
    <x v="1"/>
    <n v="91104"/>
    <s v="West"/>
    <s v="Office Supplies"/>
    <x v="4"/>
    <n v="56.56"/>
    <n v="2"/>
    <n v="0"/>
    <n v="15.2712"/>
    <n v="0.27"/>
  </r>
  <r>
    <x v="45"/>
    <x v="1"/>
    <x v="2"/>
    <s v="United States"/>
    <s v="Pasadena"/>
    <x v="1"/>
    <n v="91104"/>
    <s v="West"/>
    <s v="Office Supplies"/>
    <x v="6"/>
    <n v="5.56"/>
    <n v="2"/>
    <n v="0"/>
    <n v="1.4456"/>
    <n v="0.26"/>
  </r>
  <r>
    <x v="45"/>
    <x v="1"/>
    <x v="2"/>
    <s v="United States"/>
    <s v="Pasadena"/>
    <x v="1"/>
    <n v="91104"/>
    <s v="West"/>
    <s v="Office Supplies"/>
    <x v="13"/>
    <n v="9.02"/>
    <n v="2"/>
    <n v="0"/>
    <n v="3.5177999999999998"/>
    <n v="0.39"/>
  </r>
  <r>
    <x v="45"/>
    <x v="1"/>
    <x v="2"/>
    <s v="United States"/>
    <s v="Pasadena"/>
    <x v="1"/>
    <n v="91104"/>
    <s v="West"/>
    <s v="Office Supplies"/>
    <x v="9"/>
    <n v="8.6199999999999992"/>
    <n v="1"/>
    <n v="0"/>
    <n v="2.2412000000000001"/>
    <n v="0.26"/>
  </r>
  <r>
    <x v="45"/>
    <x v="1"/>
    <x v="2"/>
    <s v="United States"/>
    <s v="Pasadena"/>
    <x v="1"/>
    <n v="91104"/>
    <s v="West"/>
    <s v="Technology"/>
    <x v="7"/>
    <n v="659.976"/>
    <n v="3"/>
    <n v="0.2"/>
    <n v="49.498199999999997"/>
    <n v="7.4999999999999997E-2"/>
  </r>
  <r>
    <x v="1"/>
    <x v="0"/>
    <x v="0"/>
    <s v="United States"/>
    <s v="Los Angeles"/>
    <x v="1"/>
    <n v="90004"/>
    <s v="West"/>
    <s v="Office Supplies"/>
    <x v="10"/>
    <n v="13.36"/>
    <n v="2"/>
    <n v="0"/>
    <n v="6.4127999999999998"/>
    <n v="0.48"/>
  </r>
  <r>
    <x v="1"/>
    <x v="0"/>
    <x v="0"/>
    <s v="United States"/>
    <s v="Los Angeles"/>
    <x v="1"/>
    <n v="90004"/>
    <s v="West"/>
    <s v="Office Supplies"/>
    <x v="8"/>
    <n v="41.72"/>
    <n v="5"/>
    <n v="0.2"/>
    <n v="13.0375"/>
    <n v="0.3125"/>
  </r>
  <r>
    <x v="1"/>
    <x v="0"/>
    <x v="0"/>
    <s v="United States"/>
    <s v="Los Angeles"/>
    <x v="1"/>
    <n v="90004"/>
    <s v="West"/>
    <s v="Office Supplies"/>
    <x v="8"/>
    <n v="11.52"/>
    <n v="5"/>
    <n v="0.2"/>
    <n v="4.1760000000000002"/>
    <n v="0.36250000000000004"/>
  </r>
  <r>
    <x v="1"/>
    <x v="0"/>
    <x v="0"/>
    <s v="United States"/>
    <s v="Los Angeles"/>
    <x v="1"/>
    <n v="90004"/>
    <s v="West"/>
    <s v="Office Supplies"/>
    <x v="9"/>
    <n v="541.44000000000005"/>
    <n v="6"/>
    <n v="0"/>
    <n v="157.01759999999999"/>
    <n v="0.28999999999999992"/>
  </r>
  <r>
    <x v="1"/>
    <x v="0"/>
    <x v="0"/>
    <s v="United States"/>
    <s v="Los Angeles"/>
    <x v="1"/>
    <n v="90004"/>
    <s v="West"/>
    <s v="Office Supplies"/>
    <x v="10"/>
    <n v="19.440000000000001"/>
    <n v="3"/>
    <n v="0"/>
    <n v="9.3312000000000008"/>
    <n v="0.48000000000000004"/>
  </r>
  <r>
    <x v="73"/>
    <x v="0"/>
    <x v="2"/>
    <s v="United States"/>
    <s v="San Diego"/>
    <x v="1"/>
    <n v="92105"/>
    <s v="West"/>
    <s v="Office Supplies"/>
    <x v="10"/>
    <n v="143.69999999999999"/>
    <n v="3"/>
    <n v="0"/>
    <n v="68.975999999999999"/>
    <n v="0.48000000000000004"/>
  </r>
  <r>
    <x v="8"/>
    <x v="2"/>
    <x v="1"/>
    <s v="United States"/>
    <s v="San Francisco"/>
    <x v="1"/>
    <n v="94110"/>
    <s v="West"/>
    <s v="Office Supplies"/>
    <x v="9"/>
    <n v="43.26"/>
    <n v="3"/>
    <n v="0"/>
    <n v="14.2758"/>
    <n v="0.33"/>
  </r>
  <r>
    <x v="8"/>
    <x v="2"/>
    <x v="1"/>
    <s v="United States"/>
    <s v="San Francisco"/>
    <x v="1"/>
    <n v="94110"/>
    <s v="West"/>
    <s v="Office Supplies"/>
    <x v="9"/>
    <n v="43.56"/>
    <n v="2"/>
    <n v="0"/>
    <n v="15.246"/>
    <n v="0.35"/>
  </r>
  <r>
    <x v="343"/>
    <x v="1"/>
    <x v="1"/>
    <s v="United States"/>
    <s v="Bangor"/>
    <x v="43"/>
    <n v="4401"/>
    <s v="East"/>
    <s v="Technology"/>
    <x v="7"/>
    <n v="437.85"/>
    <n v="3"/>
    <n v="0"/>
    <n v="131.35499999999999"/>
    <n v="0.29999999999999993"/>
  </r>
  <r>
    <x v="343"/>
    <x v="1"/>
    <x v="1"/>
    <s v="United States"/>
    <s v="Bangor"/>
    <x v="43"/>
    <n v="4401"/>
    <s v="East"/>
    <s v="Furniture"/>
    <x v="5"/>
    <n v="109.48"/>
    <n v="2"/>
    <n v="0"/>
    <n v="33.938800000000001"/>
    <n v="0.31"/>
  </r>
  <r>
    <x v="8"/>
    <x v="2"/>
    <x v="0"/>
    <s v="United States"/>
    <s v="San Francisco"/>
    <x v="1"/>
    <n v="94122"/>
    <s v="West"/>
    <s v="Furniture"/>
    <x v="1"/>
    <n v="1212.96"/>
    <n v="7"/>
    <n v="0.2"/>
    <n v="90.971999999999994"/>
    <n v="7.4999999999999997E-2"/>
  </r>
  <r>
    <x v="8"/>
    <x v="2"/>
    <x v="0"/>
    <s v="United States"/>
    <s v="San Francisco"/>
    <x v="1"/>
    <n v="94122"/>
    <s v="West"/>
    <s v="Office Supplies"/>
    <x v="10"/>
    <n v="18.54"/>
    <n v="2"/>
    <n v="0"/>
    <n v="8.7138000000000009"/>
    <n v="0.47000000000000008"/>
  </r>
  <r>
    <x v="73"/>
    <x v="0"/>
    <x v="2"/>
    <s v="United States"/>
    <s v="San Diego"/>
    <x v="1"/>
    <n v="92024"/>
    <s v="West"/>
    <s v="Office Supplies"/>
    <x v="13"/>
    <n v="5"/>
    <n v="1"/>
    <n v="0"/>
    <n v="2.4"/>
    <n v="0.48"/>
  </r>
  <r>
    <x v="73"/>
    <x v="0"/>
    <x v="2"/>
    <s v="United States"/>
    <s v="San Diego"/>
    <x v="1"/>
    <n v="92024"/>
    <s v="West"/>
    <s v="Technology"/>
    <x v="11"/>
    <n v="371.97"/>
    <n v="3"/>
    <n v="0"/>
    <n v="66.954599999999999"/>
    <n v="0.18"/>
  </r>
  <r>
    <x v="20"/>
    <x v="3"/>
    <x v="0"/>
    <s v="United States"/>
    <s v="New York City"/>
    <x v="15"/>
    <n v="10035"/>
    <s v="East"/>
    <s v="Technology"/>
    <x v="11"/>
    <n v="166.24"/>
    <n v="1"/>
    <n v="0"/>
    <n v="24.936"/>
    <n v="0.15"/>
  </r>
  <r>
    <x v="85"/>
    <x v="2"/>
    <x v="0"/>
    <s v="United States"/>
    <s v="Arlington"/>
    <x v="17"/>
    <n v="22204"/>
    <s v="South"/>
    <s v="Furniture"/>
    <x v="0"/>
    <n v="359.97"/>
    <n v="3"/>
    <n v="0"/>
    <n v="79.193399999999997"/>
    <n v="0.21999999999999997"/>
  </r>
  <r>
    <x v="129"/>
    <x v="0"/>
    <x v="0"/>
    <s v="United States"/>
    <s v="Atlanta"/>
    <x v="32"/>
    <n v="30318"/>
    <s v="South"/>
    <s v="Technology"/>
    <x v="11"/>
    <n v="499.98"/>
    <n v="2"/>
    <n v="0"/>
    <n v="114.9954"/>
    <n v="0.23"/>
  </r>
  <r>
    <x v="129"/>
    <x v="0"/>
    <x v="0"/>
    <s v="United States"/>
    <s v="Atlanta"/>
    <x v="32"/>
    <n v="30318"/>
    <s v="South"/>
    <s v="Office Supplies"/>
    <x v="10"/>
    <n v="5.28"/>
    <n v="1"/>
    <n v="0"/>
    <n v="2.3759999999999999"/>
    <n v="0.44999999999999996"/>
  </r>
  <r>
    <x v="129"/>
    <x v="0"/>
    <x v="0"/>
    <s v="United States"/>
    <s v="Atlanta"/>
    <x v="32"/>
    <n v="30318"/>
    <s v="South"/>
    <s v="Office Supplies"/>
    <x v="8"/>
    <n v="8.26"/>
    <n v="2"/>
    <n v="0"/>
    <n v="3.8822000000000001"/>
    <n v="0.47000000000000003"/>
  </r>
  <r>
    <x v="206"/>
    <x v="3"/>
    <x v="2"/>
    <s v="United States"/>
    <s v="Monroe"/>
    <x v="3"/>
    <n v="28110"/>
    <s v="South"/>
    <s v="Office Supplies"/>
    <x v="10"/>
    <n v="7.968"/>
    <n v="2"/>
    <n v="0.2"/>
    <n v="2.6892"/>
    <n v="0.33750000000000002"/>
  </r>
  <r>
    <x v="4"/>
    <x v="3"/>
    <x v="0"/>
    <s v="United States"/>
    <s v="Seattle"/>
    <x v="4"/>
    <n v="98115"/>
    <s v="West"/>
    <s v="Office Supplies"/>
    <x v="10"/>
    <n v="12.96"/>
    <n v="2"/>
    <n v="0"/>
    <n v="6.3503999999999996"/>
    <n v="0.48999999999999994"/>
  </r>
  <r>
    <x v="125"/>
    <x v="1"/>
    <x v="1"/>
    <s v="United States"/>
    <s v="Rochester"/>
    <x v="15"/>
    <n v="14609"/>
    <s v="East"/>
    <s v="Office Supplies"/>
    <x v="10"/>
    <n v="6.48"/>
    <n v="1"/>
    <n v="0"/>
    <n v="3.1103999999999998"/>
    <n v="0.47999999999999993"/>
  </r>
  <r>
    <x v="125"/>
    <x v="1"/>
    <x v="1"/>
    <s v="United States"/>
    <s v="Rochester"/>
    <x v="15"/>
    <n v="14609"/>
    <s v="East"/>
    <s v="Office Supplies"/>
    <x v="8"/>
    <n v="6.984"/>
    <n v="1"/>
    <n v="0.2"/>
    <n v="2.3571"/>
    <n v="0.33750000000000002"/>
  </r>
  <r>
    <x v="106"/>
    <x v="1"/>
    <x v="1"/>
    <s v="United States"/>
    <s v="Miami"/>
    <x v="2"/>
    <n v="33180"/>
    <s v="South"/>
    <s v="Office Supplies"/>
    <x v="6"/>
    <n v="47.96"/>
    <n v="5"/>
    <n v="0.2"/>
    <n v="4.1965000000000003"/>
    <n v="8.7500000000000008E-2"/>
  </r>
  <r>
    <x v="4"/>
    <x v="1"/>
    <x v="0"/>
    <s v="United States"/>
    <s v="Seattle"/>
    <x v="4"/>
    <n v="98105"/>
    <s v="West"/>
    <s v="Office Supplies"/>
    <x v="4"/>
    <n v="199.74"/>
    <n v="6"/>
    <n v="0"/>
    <n v="47.937600000000003"/>
    <n v="0.24000000000000002"/>
  </r>
  <r>
    <x v="8"/>
    <x v="1"/>
    <x v="0"/>
    <s v="United States"/>
    <s v="San Francisco"/>
    <x v="1"/>
    <n v="94122"/>
    <s v="West"/>
    <s v="Furniture"/>
    <x v="5"/>
    <n v="435.26"/>
    <n v="7"/>
    <n v="0"/>
    <n v="95.757199999999997"/>
    <n v="0.22"/>
  </r>
  <r>
    <x v="8"/>
    <x v="1"/>
    <x v="0"/>
    <s v="United States"/>
    <s v="San Francisco"/>
    <x v="1"/>
    <n v="94122"/>
    <s v="West"/>
    <s v="Technology"/>
    <x v="16"/>
    <n v="1119.9839999999999"/>
    <n v="2"/>
    <n v="0.2"/>
    <n v="377.99459999999999"/>
    <n v="0.33750000000000002"/>
  </r>
  <r>
    <x v="1"/>
    <x v="0"/>
    <x v="1"/>
    <s v="United States"/>
    <s v="Los Angeles"/>
    <x v="1"/>
    <n v="90036"/>
    <s v="West"/>
    <s v="Furniture"/>
    <x v="3"/>
    <n v="143.43199999999999"/>
    <n v="1"/>
    <n v="0.2"/>
    <n v="3.5857999999999999"/>
    <n v="2.5000000000000001E-2"/>
  </r>
  <r>
    <x v="1"/>
    <x v="0"/>
    <x v="1"/>
    <s v="United States"/>
    <s v="Los Angeles"/>
    <x v="1"/>
    <n v="90036"/>
    <s v="West"/>
    <s v="Furniture"/>
    <x v="1"/>
    <n v="122.352"/>
    <n v="3"/>
    <n v="0.2"/>
    <n v="13.7646"/>
    <n v="0.11249999999999999"/>
  </r>
  <r>
    <x v="344"/>
    <x v="1"/>
    <x v="0"/>
    <s v="United States"/>
    <s v="Southaven"/>
    <x v="35"/>
    <n v="38671"/>
    <s v="South"/>
    <s v="Office Supplies"/>
    <x v="4"/>
    <n v="306.2"/>
    <n v="5"/>
    <n v="0"/>
    <n v="0"/>
    <n v="0"/>
  </r>
  <r>
    <x v="344"/>
    <x v="1"/>
    <x v="0"/>
    <s v="United States"/>
    <s v="Southaven"/>
    <x v="35"/>
    <n v="38671"/>
    <s v="South"/>
    <s v="Furniture"/>
    <x v="3"/>
    <n v="85.98"/>
    <n v="1"/>
    <n v="0"/>
    <n v="22.354800000000001"/>
    <n v="0.26"/>
  </r>
  <r>
    <x v="344"/>
    <x v="1"/>
    <x v="0"/>
    <s v="United States"/>
    <s v="Southaven"/>
    <x v="35"/>
    <n v="38671"/>
    <s v="South"/>
    <s v="Technology"/>
    <x v="11"/>
    <n v="223.96"/>
    <n v="4"/>
    <n v="0"/>
    <n v="53.750399999999999"/>
    <n v="0.24"/>
  </r>
  <r>
    <x v="4"/>
    <x v="2"/>
    <x v="0"/>
    <s v="United States"/>
    <s v="Seattle"/>
    <x v="4"/>
    <n v="98115"/>
    <s v="West"/>
    <s v="Furniture"/>
    <x v="1"/>
    <n v="97.567999999999998"/>
    <n v="2"/>
    <n v="0.2"/>
    <n v="-6.0979999999999999"/>
    <n v="-6.25E-2"/>
  </r>
  <r>
    <x v="4"/>
    <x v="2"/>
    <x v="0"/>
    <s v="United States"/>
    <s v="Seattle"/>
    <x v="4"/>
    <n v="98115"/>
    <s v="West"/>
    <s v="Furniture"/>
    <x v="1"/>
    <n v="614.27200000000005"/>
    <n v="8"/>
    <n v="0.2"/>
    <n v="-23.0352"/>
    <n v="-3.7499999999999999E-2"/>
  </r>
  <r>
    <x v="4"/>
    <x v="2"/>
    <x v="0"/>
    <s v="United States"/>
    <s v="Seattle"/>
    <x v="4"/>
    <n v="98115"/>
    <s v="West"/>
    <s v="Furniture"/>
    <x v="0"/>
    <n v="199.98"/>
    <n v="2"/>
    <n v="0"/>
    <n v="37.996200000000002"/>
    <n v="0.19000000000000003"/>
  </r>
  <r>
    <x v="237"/>
    <x v="2"/>
    <x v="1"/>
    <s v="United States"/>
    <s v="Middletown"/>
    <x v="29"/>
    <n v="6457"/>
    <s v="East"/>
    <s v="Office Supplies"/>
    <x v="10"/>
    <n v="48.16"/>
    <n v="7"/>
    <n v="0"/>
    <n v="22.153600000000001"/>
    <n v="0.46000000000000008"/>
  </r>
  <r>
    <x v="345"/>
    <x v="1"/>
    <x v="0"/>
    <s v="United States"/>
    <s v="New Castle"/>
    <x v="14"/>
    <n v="47362"/>
    <s v="Central"/>
    <s v="Technology"/>
    <x v="7"/>
    <n v="23.92"/>
    <n v="2"/>
    <n v="0"/>
    <n v="6.6976000000000004"/>
    <n v="0.27999999999999997"/>
  </r>
  <r>
    <x v="345"/>
    <x v="1"/>
    <x v="0"/>
    <s v="United States"/>
    <s v="New Castle"/>
    <x v="14"/>
    <n v="47362"/>
    <s v="Central"/>
    <s v="Office Supplies"/>
    <x v="9"/>
    <n v="60.69"/>
    <n v="7"/>
    <n v="0"/>
    <n v="16.386299999999999"/>
    <n v="0.26999999999999996"/>
  </r>
  <r>
    <x v="91"/>
    <x v="2"/>
    <x v="1"/>
    <s v="United States"/>
    <s v="Murfreesboro"/>
    <x v="18"/>
    <n v="37130"/>
    <s v="South"/>
    <s v="Office Supplies"/>
    <x v="10"/>
    <n v="14.352"/>
    <n v="3"/>
    <n v="0.2"/>
    <n v="5.2026000000000003"/>
    <n v="0.36249999999999999"/>
  </r>
  <r>
    <x v="243"/>
    <x v="1"/>
    <x v="0"/>
    <s v="United States"/>
    <s v="Salem"/>
    <x v="17"/>
    <n v="24153"/>
    <s v="South"/>
    <s v="Office Supplies"/>
    <x v="9"/>
    <n v="35.04"/>
    <n v="2"/>
    <n v="0"/>
    <n v="12.263999999999999"/>
    <n v="0.35"/>
  </r>
  <r>
    <x v="187"/>
    <x v="0"/>
    <x v="1"/>
    <s v="United States"/>
    <s v="Toledo"/>
    <x v="24"/>
    <n v="43615"/>
    <s v="East"/>
    <s v="Office Supplies"/>
    <x v="9"/>
    <n v="17.48"/>
    <n v="5"/>
    <n v="0.2"/>
    <n v="1.3109999999999999"/>
    <n v="7.4999999999999997E-2"/>
  </r>
  <r>
    <x v="1"/>
    <x v="2"/>
    <x v="0"/>
    <s v="United States"/>
    <s v="Los Angeles"/>
    <x v="1"/>
    <n v="90032"/>
    <s v="West"/>
    <s v="Office Supplies"/>
    <x v="6"/>
    <n v="16.399999999999999"/>
    <n v="5"/>
    <n v="0"/>
    <n v="4.7560000000000002"/>
    <n v="0.29000000000000004"/>
  </r>
  <r>
    <x v="4"/>
    <x v="2"/>
    <x v="1"/>
    <s v="United States"/>
    <s v="Seattle"/>
    <x v="4"/>
    <n v="98115"/>
    <s v="West"/>
    <s v="Furniture"/>
    <x v="3"/>
    <n v="892.98"/>
    <n v="2"/>
    <n v="0"/>
    <n v="80.368200000000002"/>
    <n v="0.09"/>
  </r>
  <r>
    <x v="95"/>
    <x v="1"/>
    <x v="1"/>
    <s v="United States"/>
    <s v="Columbus"/>
    <x v="32"/>
    <n v="31907"/>
    <s v="South"/>
    <s v="Technology"/>
    <x v="7"/>
    <n v="287.97000000000003"/>
    <n v="3"/>
    <n v="0"/>
    <n v="77.751900000000006"/>
    <n v="0.27"/>
  </r>
  <r>
    <x v="95"/>
    <x v="1"/>
    <x v="1"/>
    <s v="United States"/>
    <s v="Columbus"/>
    <x v="32"/>
    <n v="31907"/>
    <s v="South"/>
    <s v="Furniture"/>
    <x v="5"/>
    <n v="595.38"/>
    <n v="6"/>
    <n v="0"/>
    <n v="297.69"/>
    <n v="0.5"/>
  </r>
  <r>
    <x v="95"/>
    <x v="1"/>
    <x v="1"/>
    <s v="United States"/>
    <s v="Columbus"/>
    <x v="32"/>
    <n v="31907"/>
    <s v="South"/>
    <s v="Office Supplies"/>
    <x v="10"/>
    <n v="12.96"/>
    <n v="2"/>
    <n v="0"/>
    <n v="6.2207999999999997"/>
    <n v="0.47999999999999993"/>
  </r>
  <r>
    <x v="20"/>
    <x v="1"/>
    <x v="1"/>
    <s v="United States"/>
    <s v="New York City"/>
    <x v="15"/>
    <n v="10009"/>
    <s v="East"/>
    <s v="Technology"/>
    <x v="7"/>
    <n v="4.95"/>
    <n v="1"/>
    <n v="0"/>
    <n v="1.3365"/>
    <n v="0.27"/>
  </r>
  <r>
    <x v="237"/>
    <x v="1"/>
    <x v="1"/>
    <s v="United States"/>
    <s v="Middletown"/>
    <x v="29"/>
    <n v="6457"/>
    <s v="East"/>
    <s v="Furniture"/>
    <x v="5"/>
    <n v="181.95"/>
    <n v="3"/>
    <n v="0"/>
    <n v="38.209499999999998"/>
    <n v="0.21"/>
  </r>
  <r>
    <x v="20"/>
    <x v="1"/>
    <x v="0"/>
    <s v="United States"/>
    <s v="New York City"/>
    <x v="15"/>
    <n v="10011"/>
    <s v="East"/>
    <s v="Office Supplies"/>
    <x v="10"/>
    <n v="13.52"/>
    <n v="4"/>
    <n v="0"/>
    <n v="6.2191999999999998"/>
    <n v="0.46"/>
  </r>
  <r>
    <x v="20"/>
    <x v="1"/>
    <x v="0"/>
    <s v="United States"/>
    <s v="New York City"/>
    <x v="15"/>
    <n v="10011"/>
    <s v="East"/>
    <s v="Furniture"/>
    <x v="5"/>
    <n v="259.7"/>
    <n v="5"/>
    <n v="0"/>
    <n v="106.477"/>
    <n v="0.41000000000000003"/>
  </r>
  <r>
    <x v="20"/>
    <x v="1"/>
    <x v="0"/>
    <s v="United States"/>
    <s v="New York City"/>
    <x v="15"/>
    <n v="10011"/>
    <s v="East"/>
    <s v="Technology"/>
    <x v="7"/>
    <n v="42.95"/>
    <n v="1"/>
    <n v="0"/>
    <n v="1.2885"/>
    <n v="0.03"/>
  </r>
  <r>
    <x v="20"/>
    <x v="1"/>
    <x v="0"/>
    <s v="United States"/>
    <s v="New York City"/>
    <x v="15"/>
    <n v="10011"/>
    <s v="East"/>
    <s v="Technology"/>
    <x v="11"/>
    <n v="1399.93"/>
    <n v="7"/>
    <n v="0"/>
    <n v="601.96990000000005"/>
    <n v="0.43"/>
  </r>
  <r>
    <x v="20"/>
    <x v="1"/>
    <x v="0"/>
    <s v="United States"/>
    <s v="New York City"/>
    <x v="15"/>
    <n v="10011"/>
    <s v="East"/>
    <s v="Technology"/>
    <x v="7"/>
    <n v="503.96"/>
    <n v="4"/>
    <n v="0"/>
    <n v="125.99"/>
    <n v="0.25"/>
  </r>
  <r>
    <x v="346"/>
    <x v="1"/>
    <x v="0"/>
    <s v="United States"/>
    <s v="Midland"/>
    <x v="12"/>
    <n v="48640"/>
    <s v="Central"/>
    <s v="Office Supplies"/>
    <x v="8"/>
    <n v="12.72"/>
    <n v="3"/>
    <n v="0"/>
    <n v="6.36"/>
    <n v="0.5"/>
  </r>
  <r>
    <x v="346"/>
    <x v="1"/>
    <x v="0"/>
    <s v="United States"/>
    <s v="Midland"/>
    <x v="12"/>
    <n v="48640"/>
    <s v="Central"/>
    <s v="Office Supplies"/>
    <x v="8"/>
    <n v="11.52"/>
    <n v="4"/>
    <n v="0"/>
    <n v="5.6448"/>
    <n v="0.49000000000000005"/>
  </r>
  <r>
    <x v="95"/>
    <x v="1"/>
    <x v="1"/>
    <s v="United States"/>
    <s v="Columbus"/>
    <x v="32"/>
    <n v="31907"/>
    <s v="South"/>
    <s v="Technology"/>
    <x v="11"/>
    <n v="316"/>
    <n v="4"/>
    <n v="0"/>
    <n v="31.6"/>
    <n v="0.1"/>
  </r>
  <r>
    <x v="209"/>
    <x v="0"/>
    <x v="2"/>
    <s v="United States"/>
    <s v="Roswell"/>
    <x v="32"/>
    <n v="30076"/>
    <s v="South"/>
    <s v="Furniture"/>
    <x v="1"/>
    <n v="723.92"/>
    <n v="4"/>
    <n v="0"/>
    <n v="188.2192"/>
    <n v="0.26"/>
  </r>
  <r>
    <x v="209"/>
    <x v="0"/>
    <x v="2"/>
    <s v="United States"/>
    <s v="Roswell"/>
    <x v="32"/>
    <n v="30076"/>
    <s v="South"/>
    <s v="Office Supplies"/>
    <x v="10"/>
    <n v="106.32"/>
    <n v="3"/>
    <n v="0"/>
    <n v="49.970399999999998"/>
    <n v="0.47000000000000003"/>
  </r>
  <r>
    <x v="22"/>
    <x v="2"/>
    <x v="1"/>
    <s v="United States"/>
    <s v="Chicago"/>
    <x v="10"/>
    <n v="60623"/>
    <s v="Central"/>
    <s v="Furniture"/>
    <x v="0"/>
    <n v="141.37200000000001"/>
    <n v="2"/>
    <n v="0.3"/>
    <n v="-14.1372"/>
    <n v="-9.9999999999999992E-2"/>
  </r>
  <r>
    <x v="12"/>
    <x v="2"/>
    <x v="1"/>
    <s v="United States"/>
    <s v="Houston"/>
    <x v="5"/>
    <n v="77041"/>
    <s v="Central"/>
    <s v="Office Supplies"/>
    <x v="10"/>
    <n v="27.216000000000001"/>
    <n v="3"/>
    <n v="0.2"/>
    <n v="9.8658000000000001"/>
    <n v="0.36249999999999999"/>
  </r>
  <r>
    <x v="20"/>
    <x v="1"/>
    <x v="0"/>
    <s v="United States"/>
    <s v="New York City"/>
    <x v="15"/>
    <n v="10009"/>
    <s v="East"/>
    <s v="Technology"/>
    <x v="11"/>
    <n v="390.75"/>
    <n v="5"/>
    <n v="0"/>
    <n v="171.93"/>
    <n v="0.44"/>
  </r>
  <r>
    <x v="317"/>
    <x v="2"/>
    <x v="2"/>
    <s v="United States"/>
    <s v="Peoria"/>
    <x v="16"/>
    <n v="85345"/>
    <s v="West"/>
    <s v="Furniture"/>
    <x v="1"/>
    <n v="280.79199999999997"/>
    <n v="1"/>
    <n v="0.2"/>
    <n v="35.098999999999997"/>
    <n v="0.125"/>
  </r>
  <r>
    <x v="317"/>
    <x v="2"/>
    <x v="2"/>
    <s v="United States"/>
    <s v="Peoria"/>
    <x v="16"/>
    <n v="85345"/>
    <s v="West"/>
    <s v="Office Supplies"/>
    <x v="4"/>
    <n v="68.447999999999993"/>
    <n v="4"/>
    <n v="0.2"/>
    <n v="7.7004000000000001"/>
    <n v="0.11250000000000002"/>
  </r>
  <r>
    <x v="317"/>
    <x v="2"/>
    <x v="2"/>
    <s v="United States"/>
    <s v="Peoria"/>
    <x v="16"/>
    <n v="85345"/>
    <s v="West"/>
    <s v="Office Supplies"/>
    <x v="6"/>
    <n v="88.04"/>
    <n v="5"/>
    <n v="0.2"/>
    <n v="6.6029999999999998"/>
    <n v="7.4999999999999997E-2"/>
  </r>
  <r>
    <x v="317"/>
    <x v="2"/>
    <x v="2"/>
    <s v="United States"/>
    <s v="Peoria"/>
    <x v="16"/>
    <n v="85345"/>
    <s v="West"/>
    <s v="Office Supplies"/>
    <x v="6"/>
    <n v="15.872"/>
    <n v="1"/>
    <n v="0.2"/>
    <n v="1.984"/>
    <n v="0.125"/>
  </r>
  <r>
    <x v="317"/>
    <x v="2"/>
    <x v="2"/>
    <s v="United States"/>
    <s v="Peoria"/>
    <x v="16"/>
    <n v="85345"/>
    <s v="West"/>
    <s v="Office Supplies"/>
    <x v="4"/>
    <n v="215.59200000000001"/>
    <n v="3"/>
    <n v="0.2"/>
    <n v="-48.508200000000002"/>
    <n v="-0.22500000000000001"/>
  </r>
  <r>
    <x v="347"/>
    <x v="1"/>
    <x v="1"/>
    <s v="United States"/>
    <s v="Sioux Falls"/>
    <x v="44"/>
    <n v="57103"/>
    <s v="Central"/>
    <s v="Office Supplies"/>
    <x v="2"/>
    <n v="14.62"/>
    <n v="2"/>
    <n v="0"/>
    <n v="6.8714000000000004"/>
    <n v="0.47000000000000003"/>
  </r>
  <r>
    <x v="347"/>
    <x v="1"/>
    <x v="1"/>
    <s v="United States"/>
    <s v="Sioux Falls"/>
    <x v="44"/>
    <n v="57103"/>
    <s v="Central"/>
    <s v="Office Supplies"/>
    <x v="9"/>
    <n v="416.32"/>
    <n v="2"/>
    <n v="0"/>
    <n v="112.4064"/>
    <n v="0.27"/>
  </r>
  <r>
    <x v="347"/>
    <x v="1"/>
    <x v="1"/>
    <s v="United States"/>
    <s v="Sioux Falls"/>
    <x v="44"/>
    <n v="57103"/>
    <s v="Central"/>
    <s v="Office Supplies"/>
    <x v="8"/>
    <n v="43"/>
    <n v="5"/>
    <n v="0"/>
    <n v="20.21"/>
    <n v="0.47000000000000003"/>
  </r>
  <r>
    <x v="347"/>
    <x v="1"/>
    <x v="1"/>
    <s v="United States"/>
    <s v="Sioux Falls"/>
    <x v="44"/>
    <n v="57103"/>
    <s v="Central"/>
    <s v="Furniture"/>
    <x v="1"/>
    <n v="182.94"/>
    <n v="3"/>
    <n v="0"/>
    <n v="27.440999999999999"/>
    <n v="0.15"/>
  </r>
  <r>
    <x v="347"/>
    <x v="1"/>
    <x v="1"/>
    <s v="United States"/>
    <s v="Sioux Falls"/>
    <x v="44"/>
    <n v="57103"/>
    <s v="Central"/>
    <s v="Office Supplies"/>
    <x v="8"/>
    <n v="60.83"/>
    <n v="7"/>
    <n v="0"/>
    <n v="30.414999999999999"/>
    <n v="0.5"/>
  </r>
  <r>
    <x v="347"/>
    <x v="1"/>
    <x v="1"/>
    <s v="United States"/>
    <s v="Sioux Falls"/>
    <x v="44"/>
    <n v="57103"/>
    <s v="Central"/>
    <s v="Technology"/>
    <x v="11"/>
    <n v="389.97"/>
    <n v="3"/>
    <n v="0"/>
    <n v="132.5898"/>
    <n v="0.33999999999999997"/>
  </r>
  <r>
    <x v="169"/>
    <x v="2"/>
    <x v="0"/>
    <s v="United States"/>
    <s v="Richmond"/>
    <x v="17"/>
    <n v="23223"/>
    <s v="South"/>
    <s v="Office Supplies"/>
    <x v="9"/>
    <n v="194.32"/>
    <n v="4"/>
    <n v="0"/>
    <n v="56.352800000000002"/>
    <n v="0.29000000000000004"/>
  </r>
  <r>
    <x v="4"/>
    <x v="1"/>
    <x v="1"/>
    <s v="United States"/>
    <s v="Seattle"/>
    <x v="4"/>
    <n v="98115"/>
    <s v="West"/>
    <s v="Technology"/>
    <x v="11"/>
    <n v="265.93"/>
    <n v="7"/>
    <n v="0"/>
    <n v="63.8232"/>
    <n v="0.24"/>
  </r>
  <r>
    <x v="0"/>
    <x v="0"/>
    <x v="1"/>
    <s v="United States"/>
    <s v="Henderson"/>
    <x v="0"/>
    <n v="42420"/>
    <s v="South"/>
    <s v="Office Supplies"/>
    <x v="8"/>
    <n v="94.74"/>
    <n v="3"/>
    <n v="0"/>
    <n v="44.527799999999999"/>
    <n v="0.47000000000000003"/>
  </r>
  <r>
    <x v="0"/>
    <x v="0"/>
    <x v="1"/>
    <s v="United States"/>
    <s v="Henderson"/>
    <x v="0"/>
    <n v="42420"/>
    <s v="South"/>
    <s v="Office Supplies"/>
    <x v="8"/>
    <n v="60.64"/>
    <n v="4"/>
    <n v="0"/>
    <n v="27.894400000000001"/>
    <n v="0.46"/>
  </r>
  <r>
    <x v="0"/>
    <x v="0"/>
    <x v="1"/>
    <s v="United States"/>
    <s v="Henderson"/>
    <x v="0"/>
    <n v="42420"/>
    <s v="South"/>
    <s v="Office Supplies"/>
    <x v="8"/>
    <n v="76.3"/>
    <n v="5"/>
    <n v="0"/>
    <n v="38.15"/>
    <n v="0.5"/>
  </r>
  <r>
    <x v="0"/>
    <x v="0"/>
    <x v="1"/>
    <s v="United States"/>
    <s v="Henderson"/>
    <x v="0"/>
    <n v="42420"/>
    <s v="South"/>
    <s v="Office Supplies"/>
    <x v="8"/>
    <n v="364.8"/>
    <n v="12"/>
    <n v="0"/>
    <n v="167.80799999999999"/>
    <n v="0.45999999999999996"/>
  </r>
  <r>
    <x v="20"/>
    <x v="0"/>
    <x v="1"/>
    <s v="United States"/>
    <s v="New York City"/>
    <x v="15"/>
    <n v="10035"/>
    <s v="East"/>
    <s v="Office Supplies"/>
    <x v="8"/>
    <n v="79.872"/>
    <n v="3"/>
    <n v="0.2"/>
    <n v="29.952000000000002"/>
    <n v="0.375"/>
  </r>
  <r>
    <x v="20"/>
    <x v="0"/>
    <x v="1"/>
    <s v="United States"/>
    <s v="New York City"/>
    <x v="15"/>
    <n v="10035"/>
    <s v="East"/>
    <s v="Furniture"/>
    <x v="0"/>
    <n v="46.384"/>
    <n v="1"/>
    <n v="0.2"/>
    <n v="1.1596"/>
    <n v="2.4999999999999998E-2"/>
  </r>
  <r>
    <x v="20"/>
    <x v="0"/>
    <x v="1"/>
    <s v="United States"/>
    <s v="New York City"/>
    <x v="15"/>
    <n v="10035"/>
    <s v="East"/>
    <s v="Office Supplies"/>
    <x v="10"/>
    <n v="12.96"/>
    <n v="2"/>
    <n v="0"/>
    <n v="6.2207999999999997"/>
    <n v="0.47999999999999993"/>
  </r>
  <r>
    <x v="348"/>
    <x v="2"/>
    <x v="2"/>
    <s v="United States"/>
    <s v="Fort Collins"/>
    <x v="22"/>
    <n v="80525"/>
    <s v="West"/>
    <s v="Office Supplies"/>
    <x v="12"/>
    <n v="14.352"/>
    <n v="3"/>
    <n v="0.2"/>
    <n v="5.2026000000000003"/>
    <n v="0.36249999999999999"/>
  </r>
  <r>
    <x v="10"/>
    <x v="1"/>
    <x v="1"/>
    <s v="United States"/>
    <s v="Philadelphia"/>
    <x v="9"/>
    <n v="19140"/>
    <s v="East"/>
    <s v="Furniture"/>
    <x v="5"/>
    <n v="547.13599999999997"/>
    <n v="4"/>
    <n v="0.2"/>
    <n v="-68.391999999999996"/>
    <n v="-0.125"/>
  </r>
  <r>
    <x v="1"/>
    <x v="0"/>
    <x v="1"/>
    <s v="United States"/>
    <s v="Los Angeles"/>
    <x v="1"/>
    <n v="90004"/>
    <s v="West"/>
    <s v="Office Supplies"/>
    <x v="4"/>
    <n v="41.96"/>
    <n v="2"/>
    <n v="0"/>
    <n v="2.9371999999999998"/>
    <n v="6.9999999999999993E-2"/>
  </r>
  <r>
    <x v="1"/>
    <x v="0"/>
    <x v="1"/>
    <s v="United States"/>
    <s v="Los Angeles"/>
    <x v="1"/>
    <n v="90004"/>
    <s v="West"/>
    <s v="Office Supplies"/>
    <x v="10"/>
    <n v="41.7"/>
    <n v="5"/>
    <n v="0"/>
    <n v="20.85"/>
    <n v="0.5"/>
  </r>
  <r>
    <x v="349"/>
    <x v="1"/>
    <x v="0"/>
    <s v="United States"/>
    <s v="Lafayette"/>
    <x v="14"/>
    <n v="47905"/>
    <s v="Central"/>
    <s v="Office Supplies"/>
    <x v="10"/>
    <n v="277.39999999999998"/>
    <n v="5"/>
    <n v="0"/>
    <n v="133.15199999999999"/>
    <n v="0.48"/>
  </r>
  <r>
    <x v="349"/>
    <x v="1"/>
    <x v="0"/>
    <s v="United States"/>
    <s v="Lafayette"/>
    <x v="14"/>
    <n v="47905"/>
    <s v="Central"/>
    <s v="Office Supplies"/>
    <x v="10"/>
    <n v="5.78"/>
    <n v="1"/>
    <n v="0"/>
    <n v="2.8321999999999998"/>
    <n v="0.48999999999999994"/>
  </r>
  <r>
    <x v="350"/>
    <x v="1"/>
    <x v="0"/>
    <s v="United States"/>
    <s v="Clarksville"/>
    <x v="18"/>
    <n v="37042"/>
    <s v="South"/>
    <s v="Office Supplies"/>
    <x v="9"/>
    <n v="69.215999999999994"/>
    <n v="6"/>
    <n v="0.2"/>
    <n v="11.2476"/>
    <n v="0.16250000000000001"/>
  </r>
  <r>
    <x v="55"/>
    <x v="3"/>
    <x v="0"/>
    <s v="United States"/>
    <s v="Fairfield"/>
    <x v="29"/>
    <n v="6824"/>
    <s v="East"/>
    <s v="Office Supplies"/>
    <x v="12"/>
    <n v="10.86"/>
    <n v="3"/>
    <n v="0"/>
    <n v="5.1041999999999996"/>
    <n v="0.47"/>
  </r>
  <r>
    <x v="55"/>
    <x v="3"/>
    <x v="0"/>
    <s v="United States"/>
    <s v="Fairfield"/>
    <x v="29"/>
    <n v="6824"/>
    <s v="East"/>
    <s v="Office Supplies"/>
    <x v="9"/>
    <n v="426.79"/>
    <n v="7"/>
    <n v="0"/>
    <n v="123.76909999999999"/>
    <n v="0.28999999999999998"/>
  </r>
  <r>
    <x v="20"/>
    <x v="3"/>
    <x v="0"/>
    <s v="United States"/>
    <s v="New York City"/>
    <x v="15"/>
    <n v="10009"/>
    <s v="East"/>
    <s v="Office Supplies"/>
    <x v="10"/>
    <n v="25.92"/>
    <n v="4"/>
    <n v="0"/>
    <n v="12.441599999999999"/>
    <n v="0.47999999999999993"/>
  </r>
  <r>
    <x v="20"/>
    <x v="3"/>
    <x v="0"/>
    <s v="United States"/>
    <s v="New York City"/>
    <x v="15"/>
    <n v="10009"/>
    <s v="East"/>
    <s v="Office Supplies"/>
    <x v="10"/>
    <n v="45.92"/>
    <n v="4"/>
    <n v="0"/>
    <n v="22.500800000000002"/>
    <n v="0.49"/>
  </r>
  <r>
    <x v="38"/>
    <x v="1"/>
    <x v="0"/>
    <s v="United States"/>
    <s v="Columbus"/>
    <x v="24"/>
    <n v="43229"/>
    <s v="East"/>
    <s v="Office Supplies"/>
    <x v="6"/>
    <n v="10.72"/>
    <n v="2"/>
    <n v="0.2"/>
    <n v="1.742"/>
    <n v="0.16249999999999998"/>
  </r>
  <r>
    <x v="143"/>
    <x v="1"/>
    <x v="0"/>
    <s v="United States"/>
    <s v="Warner Robins"/>
    <x v="32"/>
    <n v="31088"/>
    <s v="South"/>
    <s v="Office Supplies"/>
    <x v="6"/>
    <n v="41.86"/>
    <n v="7"/>
    <n v="0"/>
    <n v="10.465"/>
    <n v="0.25"/>
  </r>
  <r>
    <x v="100"/>
    <x v="2"/>
    <x v="2"/>
    <s v="United States"/>
    <s v="Franklin"/>
    <x v="31"/>
    <n v="2038"/>
    <s v="East"/>
    <s v="Furniture"/>
    <x v="5"/>
    <n v="63.2"/>
    <n v="5"/>
    <n v="0"/>
    <n v="23.384"/>
    <n v="0.37"/>
  </r>
  <r>
    <x v="100"/>
    <x v="2"/>
    <x v="2"/>
    <s v="United States"/>
    <s v="Franklin"/>
    <x v="31"/>
    <n v="2038"/>
    <s v="East"/>
    <s v="Technology"/>
    <x v="11"/>
    <n v="113.97"/>
    <n v="3"/>
    <n v="0"/>
    <n v="27.352799999999998"/>
    <n v="0.24"/>
  </r>
  <r>
    <x v="22"/>
    <x v="0"/>
    <x v="0"/>
    <s v="United States"/>
    <s v="Chicago"/>
    <x v="10"/>
    <n v="60623"/>
    <s v="Central"/>
    <s v="Office Supplies"/>
    <x v="4"/>
    <n v="123.55200000000001"/>
    <n v="3"/>
    <n v="0.2"/>
    <n v="-29.343599999999999"/>
    <n v="-0.23749999999999999"/>
  </r>
  <r>
    <x v="175"/>
    <x v="1"/>
    <x v="2"/>
    <s v="United States"/>
    <s v="Milwaukee"/>
    <x v="6"/>
    <n v="53209"/>
    <s v="Central"/>
    <s v="Office Supplies"/>
    <x v="9"/>
    <n v="490.32"/>
    <n v="9"/>
    <n v="0"/>
    <n v="137.28960000000001"/>
    <n v="0.28000000000000003"/>
  </r>
  <r>
    <x v="52"/>
    <x v="1"/>
    <x v="0"/>
    <s v="United States"/>
    <s v="San Antonio"/>
    <x v="5"/>
    <n v="78207"/>
    <s v="Central"/>
    <s v="Office Supplies"/>
    <x v="10"/>
    <n v="70.08"/>
    <n v="5"/>
    <n v="0.2"/>
    <n v="24.527999999999999"/>
    <n v="0.35"/>
  </r>
  <r>
    <x v="52"/>
    <x v="1"/>
    <x v="0"/>
    <s v="United States"/>
    <s v="San Antonio"/>
    <x v="5"/>
    <n v="78207"/>
    <s v="Central"/>
    <s v="Office Supplies"/>
    <x v="8"/>
    <n v="1.272"/>
    <n v="2"/>
    <n v="0.8"/>
    <n v="-2.1623999999999999"/>
    <n v="-1.7"/>
  </r>
  <r>
    <x v="52"/>
    <x v="1"/>
    <x v="0"/>
    <s v="United States"/>
    <s v="San Antonio"/>
    <x v="5"/>
    <n v="78207"/>
    <s v="Central"/>
    <s v="Furniture"/>
    <x v="3"/>
    <n v="557.58500000000004"/>
    <n v="5"/>
    <n v="0.3"/>
    <n v="0"/>
    <n v="0"/>
  </r>
  <r>
    <x v="1"/>
    <x v="3"/>
    <x v="1"/>
    <s v="United States"/>
    <s v="Los Angeles"/>
    <x v="1"/>
    <n v="90032"/>
    <s v="West"/>
    <s v="Office Supplies"/>
    <x v="8"/>
    <n v="9.0239999999999991"/>
    <n v="6"/>
    <n v="0.2"/>
    <n v="3.1583999999999999"/>
    <n v="0.35000000000000003"/>
  </r>
  <r>
    <x v="1"/>
    <x v="3"/>
    <x v="1"/>
    <s v="United States"/>
    <s v="Los Angeles"/>
    <x v="1"/>
    <n v="90032"/>
    <s v="West"/>
    <s v="Office Supplies"/>
    <x v="8"/>
    <n v="69.456000000000003"/>
    <n v="2"/>
    <n v="0.2"/>
    <n v="22.5732"/>
    <n v="0.32500000000000001"/>
  </r>
  <r>
    <x v="1"/>
    <x v="3"/>
    <x v="1"/>
    <s v="United States"/>
    <s v="Los Angeles"/>
    <x v="1"/>
    <n v="90032"/>
    <s v="West"/>
    <s v="Office Supplies"/>
    <x v="10"/>
    <n v="10.86"/>
    <n v="2"/>
    <n v="0"/>
    <n v="5.3213999999999997"/>
    <n v="0.49"/>
  </r>
  <r>
    <x v="1"/>
    <x v="3"/>
    <x v="1"/>
    <s v="United States"/>
    <s v="Los Angeles"/>
    <x v="1"/>
    <n v="90032"/>
    <s v="West"/>
    <s v="Office Supplies"/>
    <x v="9"/>
    <n v="79.47"/>
    <n v="3"/>
    <n v="0"/>
    <n v="22.2516"/>
    <n v="0.28000000000000003"/>
  </r>
  <r>
    <x v="1"/>
    <x v="3"/>
    <x v="1"/>
    <s v="United States"/>
    <s v="Los Angeles"/>
    <x v="1"/>
    <n v="90032"/>
    <s v="West"/>
    <s v="Office Supplies"/>
    <x v="6"/>
    <n v="10.08"/>
    <n v="6"/>
    <n v="0"/>
    <n v="5.04"/>
    <n v="0.5"/>
  </r>
  <r>
    <x v="8"/>
    <x v="2"/>
    <x v="1"/>
    <s v="United States"/>
    <s v="San Francisco"/>
    <x v="1"/>
    <n v="94122"/>
    <s v="West"/>
    <s v="Furniture"/>
    <x v="0"/>
    <n v="1552.8309999999999"/>
    <n v="7"/>
    <n v="0.15"/>
    <n v="200.9546"/>
    <n v="0.12941176470588237"/>
  </r>
  <r>
    <x v="8"/>
    <x v="2"/>
    <x v="1"/>
    <s v="United States"/>
    <s v="San Francisco"/>
    <x v="1"/>
    <n v="94122"/>
    <s v="West"/>
    <s v="Office Supplies"/>
    <x v="8"/>
    <n v="137.24"/>
    <n v="5"/>
    <n v="0.2"/>
    <n v="46.3185"/>
    <n v="0.33749999999999997"/>
  </r>
  <r>
    <x v="8"/>
    <x v="2"/>
    <x v="1"/>
    <s v="United States"/>
    <s v="San Francisco"/>
    <x v="1"/>
    <n v="94122"/>
    <s v="West"/>
    <s v="Technology"/>
    <x v="11"/>
    <n v="36.51"/>
    <n v="1"/>
    <n v="0"/>
    <n v="15.699299999999999"/>
    <n v="0.43"/>
  </r>
  <r>
    <x v="8"/>
    <x v="2"/>
    <x v="1"/>
    <s v="United States"/>
    <s v="San Francisco"/>
    <x v="1"/>
    <n v="94122"/>
    <s v="West"/>
    <s v="Technology"/>
    <x v="15"/>
    <n v="239.976"/>
    <n v="3"/>
    <n v="0.2"/>
    <n v="80.991900000000001"/>
    <n v="0.33750000000000002"/>
  </r>
  <r>
    <x v="20"/>
    <x v="1"/>
    <x v="1"/>
    <s v="United States"/>
    <s v="New York City"/>
    <x v="15"/>
    <n v="10024"/>
    <s v="East"/>
    <s v="Furniture"/>
    <x v="3"/>
    <n v="1579.7460000000001"/>
    <n v="7"/>
    <n v="0.4"/>
    <n v="-447.59469999999999"/>
    <n v="-0.28333333333333333"/>
  </r>
  <r>
    <x v="20"/>
    <x v="1"/>
    <x v="1"/>
    <s v="United States"/>
    <s v="New York City"/>
    <x v="15"/>
    <n v="10024"/>
    <s v="East"/>
    <s v="Furniture"/>
    <x v="3"/>
    <n v="1071.576"/>
    <n v="4"/>
    <n v="0.4"/>
    <n v="-553.64760000000001"/>
    <n v="-0.51666666666666672"/>
  </r>
  <r>
    <x v="20"/>
    <x v="1"/>
    <x v="1"/>
    <s v="United States"/>
    <s v="New York City"/>
    <x v="15"/>
    <n v="10024"/>
    <s v="East"/>
    <s v="Furniture"/>
    <x v="3"/>
    <n v="613.90800000000002"/>
    <n v="3"/>
    <n v="0.4"/>
    <n v="-122.7816"/>
    <n v="-0.19999999999999998"/>
  </r>
  <r>
    <x v="20"/>
    <x v="1"/>
    <x v="1"/>
    <s v="United States"/>
    <s v="New York City"/>
    <x v="15"/>
    <n v="10024"/>
    <s v="East"/>
    <s v="Office Supplies"/>
    <x v="10"/>
    <n v="34.86"/>
    <n v="7"/>
    <n v="0"/>
    <n v="16.3842"/>
    <n v="0.47000000000000003"/>
  </r>
  <r>
    <x v="20"/>
    <x v="1"/>
    <x v="1"/>
    <s v="United States"/>
    <s v="New York City"/>
    <x v="15"/>
    <n v="10024"/>
    <s v="East"/>
    <s v="Office Supplies"/>
    <x v="10"/>
    <n v="155.04"/>
    <n v="4"/>
    <n v="0"/>
    <n v="75.9696"/>
    <n v="0.49000000000000005"/>
  </r>
  <r>
    <x v="38"/>
    <x v="1"/>
    <x v="0"/>
    <s v="United States"/>
    <s v="Columbus"/>
    <x v="24"/>
    <n v="43229"/>
    <s v="East"/>
    <s v="Office Supplies"/>
    <x v="8"/>
    <n v="13.71"/>
    <n v="5"/>
    <n v="0.7"/>
    <n v="-10.054"/>
    <n v="-0.73333333333333328"/>
  </r>
  <r>
    <x v="156"/>
    <x v="1"/>
    <x v="2"/>
    <s v="United States"/>
    <s v="Waynesboro"/>
    <x v="17"/>
    <n v="22980"/>
    <s v="South"/>
    <s v="Furniture"/>
    <x v="5"/>
    <n v="127.88"/>
    <n v="2"/>
    <n v="0"/>
    <n v="40.921599999999998"/>
    <n v="0.32"/>
  </r>
  <r>
    <x v="156"/>
    <x v="1"/>
    <x v="2"/>
    <s v="United States"/>
    <s v="Waynesboro"/>
    <x v="17"/>
    <n v="22980"/>
    <s v="South"/>
    <s v="Office Supplies"/>
    <x v="9"/>
    <n v="160.32"/>
    <n v="2"/>
    <n v="0"/>
    <n v="44.889600000000002"/>
    <n v="0.28000000000000003"/>
  </r>
  <r>
    <x v="156"/>
    <x v="1"/>
    <x v="2"/>
    <s v="United States"/>
    <s v="Waynesboro"/>
    <x v="17"/>
    <n v="22980"/>
    <s v="South"/>
    <s v="Office Supplies"/>
    <x v="8"/>
    <n v="46"/>
    <n v="4"/>
    <n v="0"/>
    <n v="20.7"/>
    <n v="0.45"/>
  </r>
  <r>
    <x v="351"/>
    <x v="0"/>
    <x v="0"/>
    <s v="United States"/>
    <s v="Sacramento"/>
    <x v="1"/>
    <n v="95823"/>
    <s v="West"/>
    <s v="Furniture"/>
    <x v="1"/>
    <n v="120.712"/>
    <n v="1"/>
    <n v="0.2"/>
    <n v="-18.1068"/>
    <n v="-0.15"/>
  </r>
  <r>
    <x v="207"/>
    <x v="2"/>
    <x v="0"/>
    <s v="United States"/>
    <s v="Clinton"/>
    <x v="39"/>
    <n v="20735"/>
    <s v="East"/>
    <s v="Office Supplies"/>
    <x v="10"/>
    <n v="23.12"/>
    <n v="4"/>
    <n v="0"/>
    <n v="11.328799999999999"/>
    <n v="0.48999999999999994"/>
  </r>
  <r>
    <x v="296"/>
    <x v="1"/>
    <x v="1"/>
    <s v="United States"/>
    <s v="Fairfield"/>
    <x v="24"/>
    <n v="45014"/>
    <s v="East"/>
    <s v="Furniture"/>
    <x v="5"/>
    <n v="532.70399999999995"/>
    <n v="6"/>
    <n v="0.2"/>
    <n v="-26.635200000000001"/>
    <n v="-5.000000000000001E-2"/>
  </r>
  <r>
    <x v="296"/>
    <x v="1"/>
    <x v="1"/>
    <s v="United States"/>
    <s v="Fairfield"/>
    <x v="24"/>
    <n v="45014"/>
    <s v="East"/>
    <s v="Office Supplies"/>
    <x v="6"/>
    <n v="4.9119999999999999"/>
    <n v="2"/>
    <n v="0.2"/>
    <n v="0.307"/>
    <n v="6.25E-2"/>
  </r>
  <r>
    <x v="105"/>
    <x v="0"/>
    <x v="1"/>
    <s v="United States"/>
    <s v="Warwick"/>
    <x v="34"/>
    <n v="2886"/>
    <s v="East"/>
    <s v="Technology"/>
    <x v="11"/>
    <n v="252"/>
    <n v="4"/>
    <n v="0"/>
    <n v="93.24"/>
    <n v="0.37"/>
  </r>
  <r>
    <x v="150"/>
    <x v="0"/>
    <x v="1"/>
    <s v="United States"/>
    <s v="Aurora"/>
    <x v="10"/>
    <n v="60505"/>
    <s v="Central"/>
    <s v="Furniture"/>
    <x v="5"/>
    <n v="60.287999999999997"/>
    <n v="8"/>
    <n v="0.6"/>
    <n v="-27.1296"/>
    <n v="-0.45"/>
  </r>
  <r>
    <x v="150"/>
    <x v="0"/>
    <x v="1"/>
    <s v="United States"/>
    <s v="Aurora"/>
    <x v="10"/>
    <n v="60505"/>
    <s v="Central"/>
    <s v="Office Supplies"/>
    <x v="13"/>
    <n v="2.6320000000000001"/>
    <n v="1"/>
    <n v="0.2"/>
    <n v="0.82250000000000001"/>
    <n v="0.3125"/>
  </r>
  <r>
    <x v="150"/>
    <x v="0"/>
    <x v="1"/>
    <s v="United States"/>
    <s v="Aurora"/>
    <x v="10"/>
    <n v="60505"/>
    <s v="Central"/>
    <s v="Office Supplies"/>
    <x v="10"/>
    <n v="23.687999999999999"/>
    <n v="9"/>
    <n v="0.2"/>
    <n v="7.6985999999999999"/>
    <n v="0.32500000000000001"/>
  </r>
  <r>
    <x v="150"/>
    <x v="0"/>
    <x v="1"/>
    <s v="United States"/>
    <s v="Aurora"/>
    <x v="10"/>
    <n v="60505"/>
    <s v="Central"/>
    <s v="Furniture"/>
    <x v="1"/>
    <n v="253.37200000000001"/>
    <n v="2"/>
    <n v="0.3"/>
    <n v="-14.478400000000001"/>
    <n v="-5.7142857142857141E-2"/>
  </r>
  <r>
    <x v="242"/>
    <x v="1"/>
    <x v="0"/>
    <s v="United States"/>
    <s v="Smyrna"/>
    <x v="32"/>
    <n v="30080"/>
    <s v="South"/>
    <s v="Office Supplies"/>
    <x v="13"/>
    <n v="5.67"/>
    <n v="3"/>
    <n v="0"/>
    <n v="0.1134"/>
    <n v="0.02"/>
  </r>
  <r>
    <x v="38"/>
    <x v="0"/>
    <x v="0"/>
    <s v="United States"/>
    <s v="Columbus"/>
    <x v="24"/>
    <n v="43229"/>
    <s v="East"/>
    <s v="Office Supplies"/>
    <x v="8"/>
    <n v="76.775999999999996"/>
    <n v="4"/>
    <n v="0.7"/>
    <n v="-58.861600000000003"/>
    <n v="-0.76666666666666672"/>
  </r>
  <r>
    <x v="38"/>
    <x v="0"/>
    <x v="0"/>
    <s v="United States"/>
    <s v="Columbus"/>
    <x v="24"/>
    <n v="43229"/>
    <s v="East"/>
    <s v="Office Supplies"/>
    <x v="14"/>
    <n v="9.1839999999999993"/>
    <n v="2"/>
    <n v="0.2"/>
    <n v="1.1479999999999999"/>
    <n v="0.125"/>
  </r>
  <r>
    <x v="352"/>
    <x v="1"/>
    <x v="2"/>
    <s v="United States"/>
    <s v="Thousand Oaks"/>
    <x v="1"/>
    <n v="91360"/>
    <s v="West"/>
    <s v="Office Supplies"/>
    <x v="10"/>
    <n v="32.75"/>
    <n v="5"/>
    <n v="0"/>
    <n v="15.065"/>
    <n v="0.45999999999999996"/>
  </r>
  <r>
    <x v="177"/>
    <x v="1"/>
    <x v="2"/>
    <s v="United States"/>
    <s v="Lorain"/>
    <x v="24"/>
    <n v="44052"/>
    <s v="East"/>
    <s v="Office Supplies"/>
    <x v="13"/>
    <n v="7.2160000000000002"/>
    <n v="2"/>
    <n v="0.2"/>
    <n v="1.7138"/>
    <n v="0.23749999999999999"/>
  </r>
  <r>
    <x v="177"/>
    <x v="1"/>
    <x v="2"/>
    <s v="United States"/>
    <s v="Lorain"/>
    <x v="24"/>
    <n v="44052"/>
    <s v="East"/>
    <s v="Office Supplies"/>
    <x v="10"/>
    <n v="49.567999999999998"/>
    <n v="2"/>
    <n v="0.2"/>
    <n v="15.49"/>
    <n v="0.3125"/>
  </r>
  <r>
    <x v="177"/>
    <x v="1"/>
    <x v="2"/>
    <s v="United States"/>
    <s v="Lorain"/>
    <x v="24"/>
    <n v="44052"/>
    <s v="East"/>
    <s v="Furniture"/>
    <x v="5"/>
    <n v="54.712000000000003"/>
    <n v="7"/>
    <n v="0.2"/>
    <n v="11.626300000000001"/>
    <n v="0.21249999999999999"/>
  </r>
  <r>
    <x v="226"/>
    <x v="2"/>
    <x v="0"/>
    <s v="United States"/>
    <s v="Fresno"/>
    <x v="1"/>
    <n v="93727"/>
    <s v="West"/>
    <s v="Office Supplies"/>
    <x v="9"/>
    <n v="176.04"/>
    <n v="4"/>
    <n v="0"/>
    <n v="45.770400000000002"/>
    <n v="0.26"/>
  </r>
  <r>
    <x v="226"/>
    <x v="2"/>
    <x v="0"/>
    <s v="United States"/>
    <s v="Fresno"/>
    <x v="1"/>
    <n v="93727"/>
    <s v="West"/>
    <s v="Office Supplies"/>
    <x v="6"/>
    <n v="16.02"/>
    <n v="9"/>
    <n v="0"/>
    <n v="4.4855999999999998"/>
    <n v="0.27999999999999997"/>
  </r>
  <r>
    <x v="226"/>
    <x v="2"/>
    <x v="0"/>
    <s v="United States"/>
    <s v="Fresno"/>
    <x v="1"/>
    <n v="93727"/>
    <s v="West"/>
    <s v="Office Supplies"/>
    <x v="8"/>
    <n v="185.92"/>
    <n v="4"/>
    <n v="0.2"/>
    <n v="62.747999999999998"/>
    <n v="0.33750000000000002"/>
  </r>
  <r>
    <x v="226"/>
    <x v="2"/>
    <x v="0"/>
    <s v="United States"/>
    <s v="Fresno"/>
    <x v="1"/>
    <n v="93727"/>
    <s v="West"/>
    <s v="Technology"/>
    <x v="7"/>
    <n v="211.16800000000001"/>
    <n v="4"/>
    <n v="0.2"/>
    <n v="15.8376"/>
    <n v="7.4999999999999997E-2"/>
  </r>
  <r>
    <x v="226"/>
    <x v="2"/>
    <x v="0"/>
    <s v="United States"/>
    <s v="Fresno"/>
    <x v="1"/>
    <n v="93727"/>
    <s v="West"/>
    <s v="Technology"/>
    <x v="16"/>
    <n v="479.98399999999998"/>
    <n v="2"/>
    <n v="0.2"/>
    <n v="59.997999999999998"/>
    <n v="0.125"/>
  </r>
  <r>
    <x v="73"/>
    <x v="2"/>
    <x v="0"/>
    <s v="United States"/>
    <s v="San Diego"/>
    <x v="1"/>
    <n v="92105"/>
    <s v="West"/>
    <s v="Office Supplies"/>
    <x v="13"/>
    <n v="7.86"/>
    <n v="2"/>
    <n v="0"/>
    <n v="3.6156000000000001"/>
    <n v="0.46"/>
  </r>
  <r>
    <x v="73"/>
    <x v="2"/>
    <x v="0"/>
    <s v="United States"/>
    <s v="San Diego"/>
    <x v="1"/>
    <n v="92105"/>
    <s v="West"/>
    <s v="Office Supplies"/>
    <x v="8"/>
    <n v="24.448"/>
    <n v="2"/>
    <n v="0.2"/>
    <n v="8.8623999999999992"/>
    <n v="0.36249999999999993"/>
  </r>
  <r>
    <x v="20"/>
    <x v="1"/>
    <x v="0"/>
    <s v="United States"/>
    <s v="New York City"/>
    <x v="15"/>
    <n v="10009"/>
    <s v="East"/>
    <s v="Office Supplies"/>
    <x v="10"/>
    <n v="6.48"/>
    <n v="1"/>
    <n v="0"/>
    <n v="3.1103999999999998"/>
    <n v="0.47999999999999993"/>
  </r>
  <r>
    <x v="20"/>
    <x v="1"/>
    <x v="0"/>
    <s v="United States"/>
    <s v="New York City"/>
    <x v="15"/>
    <n v="10009"/>
    <s v="East"/>
    <s v="Office Supplies"/>
    <x v="10"/>
    <n v="41.86"/>
    <n v="7"/>
    <n v="0"/>
    <n v="20.511399999999998"/>
    <n v="0.49"/>
  </r>
  <r>
    <x v="20"/>
    <x v="1"/>
    <x v="0"/>
    <s v="United States"/>
    <s v="New York City"/>
    <x v="15"/>
    <n v="10009"/>
    <s v="East"/>
    <s v="Technology"/>
    <x v="11"/>
    <n v="1619.91"/>
    <n v="9"/>
    <n v="0"/>
    <n v="97.194599999999994"/>
    <n v="5.9999999999999991E-2"/>
  </r>
  <r>
    <x v="20"/>
    <x v="1"/>
    <x v="0"/>
    <s v="United States"/>
    <s v="New York City"/>
    <x v="15"/>
    <n v="10009"/>
    <s v="East"/>
    <s v="Furniture"/>
    <x v="5"/>
    <n v="113.92"/>
    <n v="4"/>
    <n v="0"/>
    <n v="42.150399999999998"/>
    <n v="0.37"/>
  </r>
  <r>
    <x v="353"/>
    <x v="1"/>
    <x v="0"/>
    <s v="United States"/>
    <s v="Malden"/>
    <x v="31"/>
    <n v="2148"/>
    <s v="East"/>
    <s v="Office Supplies"/>
    <x v="6"/>
    <n v="39.68"/>
    <n v="2"/>
    <n v="0"/>
    <n v="10.316800000000001"/>
    <n v="0.26"/>
  </r>
  <r>
    <x v="20"/>
    <x v="1"/>
    <x v="1"/>
    <s v="United States"/>
    <s v="New York City"/>
    <x v="15"/>
    <n v="10035"/>
    <s v="East"/>
    <s v="Technology"/>
    <x v="11"/>
    <n v="37.6"/>
    <n v="2"/>
    <n v="0"/>
    <n v="2.2559999999999998"/>
    <n v="5.9999999999999991E-2"/>
  </r>
  <r>
    <x v="20"/>
    <x v="1"/>
    <x v="1"/>
    <s v="United States"/>
    <s v="New York City"/>
    <x v="15"/>
    <n v="10035"/>
    <s v="East"/>
    <s v="Technology"/>
    <x v="11"/>
    <n v="59.9"/>
    <n v="2"/>
    <n v="0"/>
    <n v="23.96"/>
    <n v="0.4"/>
  </r>
  <r>
    <x v="20"/>
    <x v="1"/>
    <x v="1"/>
    <s v="United States"/>
    <s v="New York City"/>
    <x v="15"/>
    <n v="10035"/>
    <s v="East"/>
    <s v="Office Supplies"/>
    <x v="10"/>
    <n v="37"/>
    <n v="5"/>
    <n v="0"/>
    <n v="16.649999999999999"/>
    <n v="0.44999999999999996"/>
  </r>
  <r>
    <x v="8"/>
    <x v="0"/>
    <x v="0"/>
    <s v="United States"/>
    <s v="San Francisco"/>
    <x v="1"/>
    <n v="94109"/>
    <s v="West"/>
    <s v="Office Supplies"/>
    <x v="2"/>
    <n v="5.76"/>
    <n v="2"/>
    <n v="0"/>
    <n v="2.8224"/>
    <n v="0.49000000000000005"/>
  </r>
  <r>
    <x v="8"/>
    <x v="0"/>
    <x v="0"/>
    <s v="United States"/>
    <s v="San Francisco"/>
    <x v="1"/>
    <n v="94109"/>
    <s v="West"/>
    <s v="Office Supplies"/>
    <x v="6"/>
    <n v="16.68"/>
    <n v="6"/>
    <n v="0"/>
    <n v="4.3368000000000002"/>
    <n v="0.26"/>
  </r>
  <r>
    <x v="301"/>
    <x v="1"/>
    <x v="1"/>
    <s v="United States"/>
    <s v="Florence"/>
    <x v="20"/>
    <n v="29501"/>
    <s v="South"/>
    <s v="Office Supplies"/>
    <x v="4"/>
    <n v="628.80999999999995"/>
    <n v="7"/>
    <n v="0"/>
    <n v="12.5762"/>
    <n v="0.02"/>
  </r>
  <r>
    <x v="301"/>
    <x v="1"/>
    <x v="1"/>
    <s v="United States"/>
    <s v="Florence"/>
    <x v="20"/>
    <n v="29501"/>
    <s v="South"/>
    <s v="Office Supplies"/>
    <x v="4"/>
    <n v="56.45"/>
    <n v="5"/>
    <n v="0"/>
    <n v="14.677"/>
    <n v="0.25999999999999995"/>
  </r>
  <r>
    <x v="306"/>
    <x v="0"/>
    <x v="0"/>
    <s v="United States"/>
    <s v="Springfield"/>
    <x v="25"/>
    <n v="65807"/>
    <s v="Central"/>
    <s v="Office Supplies"/>
    <x v="4"/>
    <n v="94.2"/>
    <n v="6"/>
    <n v="0"/>
    <n v="23.55"/>
    <n v="0.25"/>
  </r>
  <r>
    <x v="306"/>
    <x v="0"/>
    <x v="0"/>
    <s v="United States"/>
    <s v="Springfield"/>
    <x v="25"/>
    <n v="65807"/>
    <s v="Central"/>
    <s v="Office Supplies"/>
    <x v="12"/>
    <n v="28.4"/>
    <n v="5"/>
    <n v="0"/>
    <n v="13.348000000000001"/>
    <n v="0.47000000000000003"/>
  </r>
  <r>
    <x v="124"/>
    <x v="1"/>
    <x v="1"/>
    <s v="United States"/>
    <s v="Huntsville"/>
    <x v="5"/>
    <n v="77340"/>
    <s v="Central"/>
    <s v="Furniture"/>
    <x v="0"/>
    <n v="956.66480000000001"/>
    <n v="7"/>
    <n v="0.32"/>
    <n v="-225.0976"/>
    <n v="-0.23529411764705882"/>
  </r>
  <r>
    <x v="1"/>
    <x v="1"/>
    <x v="0"/>
    <s v="United States"/>
    <s v="Los Angeles"/>
    <x v="1"/>
    <n v="90045"/>
    <s v="West"/>
    <s v="Technology"/>
    <x v="11"/>
    <n v="1115.9100000000001"/>
    <n v="9"/>
    <n v="0"/>
    <n v="200.8638"/>
    <n v="0.18"/>
  </r>
  <r>
    <x v="1"/>
    <x v="1"/>
    <x v="0"/>
    <s v="United States"/>
    <s v="Los Angeles"/>
    <x v="1"/>
    <n v="90045"/>
    <s v="West"/>
    <s v="Technology"/>
    <x v="7"/>
    <n v="128.744"/>
    <n v="7"/>
    <n v="0.2"/>
    <n v="-28.967400000000001"/>
    <n v="-0.22500000000000001"/>
  </r>
  <r>
    <x v="1"/>
    <x v="1"/>
    <x v="0"/>
    <s v="United States"/>
    <s v="Los Angeles"/>
    <x v="1"/>
    <n v="90045"/>
    <s v="West"/>
    <s v="Technology"/>
    <x v="7"/>
    <n v="79.92"/>
    <n v="10"/>
    <n v="0.2"/>
    <n v="26.972999999999999"/>
    <n v="0.33749999999999997"/>
  </r>
  <r>
    <x v="8"/>
    <x v="1"/>
    <x v="0"/>
    <s v="United States"/>
    <s v="San Francisco"/>
    <x v="1"/>
    <n v="94122"/>
    <s v="West"/>
    <s v="Office Supplies"/>
    <x v="6"/>
    <n v="24.2"/>
    <n v="5"/>
    <n v="0"/>
    <n v="7.9859999999999998"/>
    <n v="0.33"/>
  </r>
  <r>
    <x v="8"/>
    <x v="1"/>
    <x v="0"/>
    <s v="United States"/>
    <s v="San Francisco"/>
    <x v="1"/>
    <n v="94122"/>
    <s v="West"/>
    <s v="Technology"/>
    <x v="7"/>
    <n v="359.976"/>
    <n v="3"/>
    <n v="0.2"/>
    <n v="130.4913"/>
    <n v="0.36249999999999999"/>
  </r>
  <r>
    <x v="8"/>
    <x v="2"/>
    <x v="2"/>
    <s v="United States"/>
    <s v="San Francisco"/>
    <x v="1"/>
    <n v="94122"/>
    <s v="West"/>
    <s v="Furniture"/>
    <x v="5"/>
    <n v="211.84"/>
    <n v="8"/>
    <n v="0"/>
    <n v="76.2624"/>
    <n v="0.36"/>
  </r>
  <r>
    <x v="10"/>
    <x v="1"/>
    <x v="2"/>
    <s v="United States"/>
    <s v="Philadelphia"/>
    <x v="9"/>
    <n v="19120"/>
    <s v="East"/>
    <s v="Office Supplies"/>
    <x v="13"/>
    <n v="5.68"/>
    <n v="2"/>
    <n v="0.2"/>
    <n v="1.917"/>
    <n v="0.33750000000000002"/>
  </r>
  <r>
    <x v="1"/>
    <x v="0"/>
    <x v="1"/>
    <s v="United States"/>
    <s v="Los Angeles"/>
    <x v="1"/>
    <n v="90036"/>
    <s v="West"/>
    <s v="Office Supplies"/>
    <x v="8"/>
    <n v="7.52"/>
    <n v="5"/>
    <n v="0.2"/>
    <n v="2.6320000000000001"/>
    <n v="0.35000000000000003"/>
  </r>
  <r>
    <x v="1"/>
    <x v="1"/>
    <x v="0"/>
    <s v="United States"/>
    <s v="Los Angeles"/>
    <x v="1"/>
    <n v="90045"/>
    <s v="West"/>
    <s v="Office Supplies"/>
    <x v="10"/>
    <n v="11.96"/>
    <n v="2"/>
    <n v="0"/>
    <n v="5.8604000000000003"/>
    <n v="0.49"/>
  </r>
  <r>
    <x v="1"/>
    <x v="1"/>
    <x v="0"/>
    <s v="United States"/>
    <s v="Los Angeles"/>
    <x v="1"/>
    <n v="90045"/>
    <s v="West"/>
    <s v="Furniture"/>
    <x v="3"/>
    <n v="629.06399999999996"/>
    <n v="3"/>
    <n v="0.2"/>
    <n v="31.453199999999999"/>
    <n v="0.05"/>
  </r>
  <r>
    <x v="175"/>
    <x v="1"/>
    <x v="0"/>
    <s v="United States"/>
    <s v="Milwaukee"/>
    <x v="6"/>
    <n v="53209"/>
    <s v="Central"/>
    <s v="Furniture"/>
    <x v="1"/>
    <n v="754.45"/>
    <n v="5"/>
    <n v="0"/>
    <n v="60.356000000000002"/>
    <n v="0.08"/>
  </r>
  <r>
    <x v="354"/>
    <x v="1"/>
    <x v="2"/>
    <s v="United States"/>
    <s v="Holyoke"/>
    <x v="31"/>
    <n v="1040"/>
    <s v="East"/>
    <s v="Furniture"/>
    <x v="0"/>
    <n v="301.95999999999998"/>
    <n v="2"/>
    <n v="0"/>
    <n v="60.392000000000003"/>
    <n v="0.2"/>
  </r>
  <r>
    <x v="355"/>
    <x v="1"/>
    <x v="1"/>
    <s v="United States"/>
    <s v="Albuquerque"/>
    <x v="27"/>
    <n v="87105"/>
    <s v="West"/>
    <s v="Technology"/>
    <x v="11"/>
    <n v="595"/>
    <n v="5"/>
    <n v="0"/>
    <n v="95.2"/>
    <n v="0.16"/>
  </r>
  <r>
    <x v="355"/>
    <x v="1"/>
    <x v="1"/>
    <s v="United States"/>
    <s v="Albuquerque"/>
    <x v="27"/>
    <n v="87105"/>
    <s v="West"/>
    <s v="Office Supplies"/>
    <x v="8"/>
    <n v="79.872"/>
    <n v="3"/>
    <n v="0.2"/>
    <n v="29.952000000000002"/>
    <n v="0.375"/>
  </r>
  <r>
    <x v="356"/>
    <x v="1"/>
    <x v="1"/>
    <s v="United States"/>
    <s v="Sparks"/>
    <x v="33"/>
    <n v="89431"/>
    <s v="West"/>
    <s v="Technology"/>
    <x v="15"/>
    <n v="2396.4"/>
    <n v="10"/>
    <n v="0.2"/>
    <n v="179.73"/>
    <n v="7.4999999999999997E-2"/>
  </r>
  <r>
    <x v="357"/>
    <x v="1"/>
    <x v="1"/>
    <s v="United States"/>
    <s v="Coachella"/>
    <x v="1"/>
    <n v="92236"/>
    <s v="West"/>
    <s v="Office Supplies"/>
    <x v="4"/>
    <n v="63.56"/>
    <n v="2"/>
    <n v="0"/>
    <n v="3.1779999999999999"/>
    <n v="4.9999999999999996E-2"/>
  </r>
  <r>
    <x v="357"/>
    <x v="1"/>
    <x v="1"/>
    <s v="United States"/>
    <s v="Coachella"/>
    <x v="1"/>
    <n v="92236"/>
    <s v="West"/>
    <s v="Technology"/>
    <x v="11"/>
    <n v="99.99"/>
    <n v="1"/>
    <n v="0"/>
    <n v="43.995600000000003"/>
    <n v="0.44000000000000006"/>
  </r>
  <r>
    <x v="358"/>
    <x v="1"/>
    <x v="2"/>
    <s v="United States"/>
    <s v="Elmhurst"/>
    <x v="10"/>
    <n v="60126"/>
    <s v="Central"/>
    <s v="Office Supplies"/>
    <x v="4"/>
    <n v="230.376"/>
    <n v="3"/>
    <n v="0.2"/>
    <n v="-48.954900000000002"/>
    <n v="-0.21249999999999999"/>
  </r>
  <r>
    <x v="358"/>
    <x v="1"/>
    <x v="2"/>
    <s v="United States"/>
    <s v="Elmhurst"/>
    <x v="10"/>
    <n v="60126"/>
    <s v="Central"/>
    <s v="Office Supplies"/>
    <x v="10"/>
    <n v="9.6639999999999997"/>
    <n v="2"/>
    <n v="0.2"/>
    <n v="3.2616000000000001"/>
    <n v="0.33750000000000002"/>
  </r>
  <r>
    <x v="296"/>
    <x v="1"/>
    <x v="0"/>
    <s v="United States"/>
    <s v="Fairfield"/>
    <x v="24"/>
    <n v="45014"/>
    <s v="East"/>
    <s v="Technology"/>
    <x v="11"/>
    <n v="158.928"/>
    <n v="7"/>
    <n v="0.2"/>
    <n v="41.718600000000002"/>
    <n v="0.26250000000000001"/>
  </r>
  <r>
    <x v="296"/>
    <x v="1"/>
    <x v="0"/>
    <s v="United States"/>
    <s v="Fairfield"/>
    <x v="24"/>
    <n v="45014"/>
    <s v="East"/>
    <s v="Office Supplies"/>
    <x v="8"/>
    <n v="13.023"/>
    <n v="1"/>
    <n v="0.7"/>
    <n v="-10.4184"/>
    <n v="-0.8"/>
  </r>
  <r>
    <x v="296"/>
    <x v="1"/>
    <x v="0"/>
    <s v="United States"/>
    <s v="Fairfield"/>
    <x v="24"/>
    <n v="45014"/>
    <s v="East"/>
    <s v="Furniture"/>
    <x v="3"/>
    <n v="273.06"/>
    <n v="2"/>
    <n v="0.4"/>
    <n v="-104.673"/>
    <n v="-0.38333333333333336"/>
  </r>
  <r>
    <x v="296"/>
    <x v="1"/>
    <x v="0"/>
    <s v="United States"/>
    <s v="Fairfield"/>
    <x v="24"/>
    <n v="45014"/>
    <s v="East"/>
    <s v="Office Supplies"/>
    <x v="13"/>
    <n v="39.311999999999998"/>
    <n v="13"/>
    <n v="0.2"/>
    <n v="12.776400000000001"/>
    <n v="0.32500000000000001"/>
  </r>
  <r>
    <x v="151"/>
    <x v="1"/>
    <x v="1"/>
    <s v="United States"/>
    <s v="Arlington"/>
    <x v="5"/>
    <n v="76017"/>
    <s v="Central"/>
    <s v="Office Supplies"/>
    <x v="8"/>
    <n v="1.3440000000000001"/>
    <n v="4"/>
    <n v="0.8"/>
    <n v="-2.1503999999999999"/>
    <n v="-1.5999999999999999"/>
  </r>
  <r>
    <x v="151"/>
    <x v="1"/>
    <x v="1"/>
    <s v="United States"/>
    <s v="Arlington"/>
    <x v="5"/>
    <n v="76017"/>
    <s v="Central"/>
    <s v="Office Supplies"/>
    <x v="8"/>
    <n v="8.2720000000000002"/>
    <n v="4"/>
    <n v="0.8"/>
    <n v="-13.6488"/>
    <n v="-1.65"/>
  </r>
  <r>
    <x v="151"/>
    <x v="1"/>
    <x v="1"/>
    <s v="United States"/>
    <s v="Arlington"/>
    <x v="5"/>
    <n v="76017"/>
    <s v="Central"/>
    <s v="Furniture"/>
    <x v="5"/>
    <n v="12.544"/>
    <n v="7"/>
    <n v="0.6"/>
    <n v="-9.0944000000000003"/>
    <n v="-0.72499999999999998"/>
  </r>
  <r>
    <x v="8"/>
    <x v="1"/>
    <x v="2"/>
    <s v="United States"/>
    <s v="San Francisco"/>
    <x v="1"/>
    <n v="94110"/>
    <s v="West"/>
    <s v="Office Supplies"/>
    <x v="2"/>
    <n v="58.48"/>
    <n v="8"/>
    <n v="0"/>
    <n v="27.485600000000002"/>
    <n v="0.47000000000000003"/>
  </r>
  <r>
    <x v="4"/>
    <x v="1"/>
    <x v="1"/>
    <s v="United States"/>
    <s v="Seattle"/>
    <x v="4"/>
    <n v="98103"/>
    <s v="West"/>
    <s v="Furniture"/>
    <x v="5"/>
    <n v="7.4"/>
    <n v="2"/>
    <n v="0"/>
    <n v="3.0339999999999998"/>
    <n v="0.41"/>
  </r>
  <r>
    <x v="20"/>
    <x v="1"/>
    <x v="0"/>
    <s v="United States"/>
    <s v="New York City"/>
    <x v="15"/>
    <n v="10009"/>
    <s v="East"/>
    <s v="Furniture"/>
    <x v="1"/>
    <n v="366.786"/>
    <n v="7"/>
    <n v="0.1"/>
    <n v="65.206400000000002"/>
    <n v="0.17777777777777778"/>
  </r>
  <r>
    <x v="12"/>
    <x v="1"/>
    <x v="0"/>
    <s v="United States"/>
    <s v="Houston"/>
    <x v="5"/>
    <n v="77070"/>
    <s v="Central"/>
    <s v="Technology"/>
    <x v="7"/>
    <n v="54.368000000000002"/>
    <n v="4"/>
    <n v="0.2"/>
    <n v="4.0776000000000003"/>
    <n v="7.4999999999999997E-2"/>
  </r>
  <r>
    <x v="24"/>
    <x v="2"/>
    <x v="1"/>
    <s v="United States"/>
    <s v="Springfield"/>
    <x v="17"/>
    <n v="22153"/>
    <s v="South"/>
    <s v="Office Supplies"/>
    <x v="12"/>
    <n v="33.96"/>
    <n v="2"/>
    <n v="0"/>
    <n v="16.98"/>
    <n v="0.5"/>
  </r>
  <r>
    <x v="24"/>
    <x v="2"/>
    <x v="1"/>
    <s v="United States"/>
    <s v="Springfield"/>
    <x v="17"/>
    <n v="22153"/>
    <s v="South"/>
    <s v="Office Supplies"/>
    <x v="9"/>
    <n v="826.11"/>
    <n v="3"/>
    <n v="0"/>
    <n v="322.18290000000002"/>
    <n v="0.39"/>
  </r>
  <r>
    <x v="188"/>
    <x v="1"/>
    <x v="0"/>
    <s v="United States"/>
    <s v="Farmington"/>
    <x v="27"/>
    <n v="87401"/>
    <s v="West"/>
    <s v="Furniture"/>
    <x v="5"/>
    <n v="545.85"/>
    <n v="9"/>
    <n v="0"/>
    <n v="114.6285"/>
    <n v="0.21"/>
  </r>
  <r>
    <x v="110"/>
    <x v="0"/>
    <x v="0"/>
    <s v="United States"/>
    <s v="Louisville"/>
    <x v="22"/>
    <n v="80027"/>
    <s v="West"/>
    <s v="Furniture"/>
    <x v="3"/>
    <n v="145.97999999999999"/>
    <n v="2"/>
    <n v="0.5"/>
    <n v="-99.266400000000004"/>
    <n v="-0.68"/>
  </r>
  <r>
    <x v="110"/>
    <x v="0"/>
    <x v="0"/>
    <s v="United States"/>
    <s v="Louisville"/>
    <x v="22"/>
    <n v="80027"/>
    <s v="West"/>
    <s v="Office Supplies"/>
    <x v="10"/>
    <n v="35.808"/>
    <n v="4"/>
    <n v="0.2"/>
    <n v="12.5328"/>
    <n v="0.35"/>
  </r>
  <r>
    <x v="70"/>
    <x v="1"/>
    <x v="0"/>
    <s v="United States"/>
    <s v="Tampa"/>
    <x v="2"/>
    <n v="33614"/>
    <s v="South"/>
    <s v="Furniture"/>
    <x v="5"/>
    <n v="7.9039999999999999"/>
    <n v="2"/>
    <n v="0.2"/>
    <n v="2.1736"/>
    <n v="0.27500000000000002"/>
  </r>
  <r>
    <x v="359"/>
    <x v="1"/>
    <x v="0"/>
    <s v="United States"/>
    <s v="Passaic"/>
    <x v="30"/>
    <n v="7055"/>
    <s v="East"/>
    <s v="Technology"/>
    <x v="7"/>
    <n v="345"/>
    <n v="5"/>
    <n v="0"/>
    <n v="86.25"/>
    <n v="0.25"/>
  </r>
  <r>
    <x v="359"/>
    <x v="1"/>
    <x v="0"/>
    <s v="United States"/>
    <s v="Passaic"/>
    <x v="30"/>
    <n v="7055"/>
    <s v="East"/>
    <s v="Furniture"/>
    <x v="3"/>
    <n v="174.286"/>
    <n v="2"/>
    <n v="0.3"/>
    <n v="-19.918399999999998"/>
    <n v="-0.11428571428571428"/>
  </r>
  <r>
    <x v="359"/>
    <x v="1"/>
    <x v="0"/>
    <s v="United States"/>
    <s v="Passaic"/>
    <x v="30"/>
    <n v="7055"/>
    <s v="East"/>
    <s v="Office Supplies"/>
    <x v="9"/>
    <n v="662.84"/>
    <n v="4"/>
    <n v="0"/>
    <n v="172.33840000000001"/>
    <n v="0.26"/>
  </r>
  <r>
    <x v="359"/>
    <x v="1"/>
    <x v="0"/>
    <s v="United States"/>
    <s v="Passaic"/>
    <x v="30"/>
    <n v="7055"/>
    <s v="East"/>
    <s v="Technology"/>
    <x v="11"/>
    <n v="95.1"/>
    <n v="5"/>
    <n v="0"/>
    <n v="30.431999999999999"/>
    <n v="0.32"/>
  </r>
  <r>
    <x v="359"/>
    <x v="1"/>
    <x v="0"/>
    <s v="United States"/>
    <s v="Passaic"/>
    <x v="30"/>
    <n v="7055"/>
    <s v="East"/>
    <s v="Office Supplies"/>
    <x v="12"/>
    <n v="26.88"/>
    <n v="6"/>
    <n v="0"/>
    <n v="12.9024"/>
    <n v="0.48000000000000004"/>
  </r>
  <r>
    <x v="359"/>
    <x v="1"/>
    <x v="0"/>
    <s v="United States"/>
    <s v="Passaic"/>
    <x v="30"/>
    <n v="7055"/>
    <s v="East"/>
    <s v="Technology"/>
    <x v="7"/>
    <n v="257.98"/>
    <n v="2"/>
    <n v="0"/>
    <n v="74.8142"/>
    <n v="0.28999999999999998"/>
  </r>
  <r>
    <x v="1"/>
    <x v="1"/>
    <x v="0"/>
    <s v="United States"/>
    <s v="Los Angeles"/>
    <x v="1"/>
    <n v="90004"/>
    <s v="West"/>
    <s v="Office Supplies"/>
    <x v="12"/>
    <n v="17.48"/>
    <n v="2"/>
    <n v="0"/>
    <n v="8.2156000000000002"/>
    <n v="0.47000000000000003"/>
  </r>
  <r>
    <x v="10"/>
    <x v="1"/>
    <x v="0"/>
    <s v="United States"/>
    <s v="Philadelphia"/>
    <x v="9"/>
    <n v="19143"/>
    <s v="East"/>
    <s v="Furniture"/>
    <x v="1"/>
    <n v="492.83499999999998"/>
    <n v="5"/>
    <n v="0.3"/>
    <n v="-14.081"/>
    <n v="-2.8571428571428571E-2"/>
  </r>
  <r>
    <x v="360"/>
    <x v="0"/>
    <x v="0"/>
    <s v="United States"/>
    <s v="North Charleston"/>
    <x v="20"/>
    <n v="29406"/>
    <s v="South"/>
    <s v="Office Supplies"/>
    <x v="4"/>
    <n v="269.49"/>
    <n v="3"/>
    <n v="0"/>
    <n v="5.3898000000000001"/>
    <n v="0.02"/>
  </r>
  <r>
    <x v="49"/>
    <x v="1"/>
    <x v="2"/>
    <s v="United States"/>
    <s v="San Jose"/>
    <x v="1"/>
    <n v="95123"/>
    <s v="West"/>
    <s v="Office Supplies"/>
    <x v="8"/>
    <n v="29.12"/>
    <n v="5"/>
    <n v="0.2"/>
    <n v="9.8279999999999994"/>
    <n v="0.33749999999999997"/>
  </r>
  <r>
    <x v="20"/>
    <x v="0"/>
    <x v="0"/>
    <s v="United States"/>
    <s v="New York City"/>
    <x v="15"/>
    <n v="10011"/>
    <s v="East"/>
    <s v="Office Supplies"/>
    <x v="2"/>
    <n v="18.75"/>
    <n v="5"/>
    <n v="0"/>
    <n v="9"/>
    <n v="0.48"/>
  </r>
  <r>
    <x v="20"/>
    <x v="0"/>
    <x v="0"/>
    <s v="United States"/>
    <s v="New York City"/>
    <x v="15"/>
    <n v="10011"/>
    <s v="East"/>
    <s v="Technology"/>
    <x v="7"/>
    <n v="119.7"/>
    <n v="6"/>
    <n v="0"/>
    <n v="31.122"/>
    <n v="0.26"/>
  </r>
  <r>
    <x v="20"/>
    <x v="0"/>
    <x v="0"/>
    <s v="United States"/>
    <s v="New York City"/>
    <x v="15"/>
    <n v="10011"/>
    <s v="East"/>
    <s v="Office Supplies"/>
    <x v="8"/>
    <n v="9.1440000000000001"/>
    <n v="3"/>
    <n v="0.2"/>
    <n v="3.0861000000000001"/>
    <n v="0.33750000000000002"/>
  </r>
  <r>
    <x v="20"/>
    <x v="0"/>
    <x v="0"/>
    <s v="United States"/>
    <s v="New York City"/>
    <x v="15"/>
    <n v="10011"/>
    <s v="East"/>
    <s v="Technology"/>
    <x v="11"/>
    <n v="57.06"/>
    <n v="3"/>
    <n v="0"/>
    <n v="18.2592"/>
    <n v="0.32"/>
  </r>
  <r>
    <x v="20"/>
    <x v="0"/>
    <x v="0"/>
    <s v="United States"/>
    <s v="New York City"/>
    <x v="15"/>
    <n v="10011"/>
    <s v="East"/>
    <s v="Technology"/>
    <x v="11"/>
    <n v="71.599999999999994"/>
    <n v="8"/>
    <n v="0"/>
    <n v="13.603999999999999"/>
    <n v="0.19"/>
  </r>
  <r>
    <x v="20"/>
    <x v="0"/>
    <x v="0"/>
    <s v="United States"/>
    <s v="New York City"/>
    <x v="15"/>
    <n v="10011"/>
    <s v="East"/>
    <s v="Office Supplies"/>
    <x v="4"/>
    <n v="107.44"/>
    <n v="8"/>
    <n v="0"/>
    <n v="27.9344"/>
    <n v="0.26"/>
  </r>
  <r>
    <x v="20"/>
    <x v="0"/>
    <x v="0"/>
    <s v="United States"/>
    <s v="New York City"/>
    <x v="15"/>
    <n v="10011"/>
    <s v="East"/>
    <s v="Office Supplies"/>
    <x v="2"/>
    <n v="7.31"/>
    <n v="1"/>
    <n v="0"/>
    <n v="3.4357000000000002"/>
    <n v="0.47000000000000003"/>
  </r>
  <r>
    <x v="20"/>
    <x v="0"/>
    <x v="0"/>
    <s v="United States"/>
    <s v="New York City"/>
    <x v="15"/>
    <n v="10011"/>
    <s v="East"/>
    <s v="Office Supplies"/>
    <x v="6"/>
    <n v="59.1"/>
    <n v="6"/>
    <n v="0"/>
    <n v="22.457999999999998"/>
    <n v="0.37999999999999995"/>
  </r>
  <r>
    <x v="20"/>
    <x v="0"/>
    <x v="0"/>
    <s v="United States"/>
    <s v="New York City"/>
    <x v="15"/>
    <n v="10011"/>
    <s v="East"/>
    <s v="Office Supplies"/>
    <x v="4"/>
    <n v="46.53"/>
    <n v="3"/>
    <n v="0"/>
    <n v="12.097799999999999"/>
    <n v="0.26"/>
  </r>
  <r>
    <x v="147"/>
    <x v="1"/>
    <x v="0"/>
    <s v="United States"/>
    <s v="Plainfield"/>
    <x v="30"/>
    <n v="7060"/>
    <s v="East"/>
    <s v="Office Supplies"/>
    <x v="9"/>
    <n v="97.84"/>
    <n v="2"/>
    <n v="0"/>
    <n v="25.438400000000001"/>
    <n v="0.26"/>
  </r>
  <r>
    <x v="4"/>
    <x v="0"/>
    <x v="0"/>
    <s v="United States"/>
    <s v="Seattle"/>
    <x v="4"/>
    <n v="98115"/>
    <s v="West"/>
    <s v="Office Supplies"/>
    <x v="10"/>
    <n v="29.97"/>
    <n v="3"/>
    <n v="0"/>
    <n v="13.486499999999999"/>
    <n v="0.45"/>
  </r>
  <r>
    <x v="4"/>
    <x v="0"/>
    <x v="0"/>
    <s v="United States"/>
    <s v="Seattle"/>
    <x v="4"/>
    <n v="98115"/>
    <s v="West"/>
    <s v="Office Supplies"/>
    <x v="8"/>
    <n v="98.352000000000004"/>
    <n v="3"/>
    <n v="0.2"/>
    <n v="34.423200000000001"/>
    <n v="0.35"/>
  </r>
  <r>
    <x v="20"/>
    <x v="1"/>
    <x v="0"/>
    <s v="United States"/>
    <s v="New York City"/>
    <x v="15"/>
    <n v="10009"/>
    <s v="East"/>
    <s v="Office Supplies"/>
    <x v="8"/>
    <n v="83.92"/>
    <n v="5"/>
    <n v="0.2"/>
    <n v="29.372"/>
    <n v="0.35"/>
  </r>
  <r>
    <x v="20"/>
    <x v="1"/>
    <x v="0"/>
    <s v="United States"/>
    <s v="New York City"/>
    <x v="15"/>
    <n v="10009"/>
    <s v="East"/>
    <s v="Office Supplies"/>
    <x v="8"/>
    <n v="14.624000000000001"/>
    <n v="2"/>
    <n v="0.2"/>
    <n v="5.1184000000000003"/>
    <n v="0.35000000000000003"/>
  </r>
  <r>
    <x v="20"/>
    <x v="1"/>
    <x v="0"/>
    <s v="United States"/>
    <s v="New York City"/>
    <x v="15"/>
    <n v="10009"/>
    <s v="East"/>
    <s v="Technology"/>
    <x v="7"/>
    <n v="136.99"/>
    <n v="1"/>
    <n v="0"/>
    <n v="36.987299999999998"/>
    <n v="0.26999999999999996"/>
  </r>
  <r>
    <x v="20"/>
    <x v="1"/>
    <x v="0"/>
    <s v="United States"/>
    <s v="New York City"/>
    <x v="15"/>
    <n v="10009"/>
    <s v="East"/>
    <s v="Office Supplies"/>
    <x v="2"/>
    <n v="3.15"/>
    <n v="1"/>
    <n v="0"/>
    <n v="1.512"/>
    <n v="0.48000000000000004"/>
  </r>
  <r>
    <x v="361"/>
    <x v="1"/>
    <x v="0"/>
    <s v="United States"/>
    <s v="Newport News"/>
    <x v="17"/>
    <n v="23602"/>
    <s v="South"/>
    <s v="Office Supplies"/>
    <x v="10"/>
    <n v="9.11"/>
    <n v="1"/>
    <n v="0"/>
    <n v="4.0994999999999999"/>
    <n v="0.45"/>
  </r>
  <r>
    <x v="361"/>
    <x v="1"/>
    <x v="0"/>
    <s v="United States"/>
    <s v="Newport News"/>
    <x v="17"/>
    <n v="23602"/>
    <s v="South"/>
    <s v="Office Supplies"/>
    <x v="4"/>
    <n v="571.44000000000005"/>
    <n v="4"/>
    <n v="0"/>
    <n v="165.7176"/>
    <n v="0.28999999999999998"/>
  </r>
  <r>
    <x v="361"/>
    <x v="1"/>
    <x v="0"/>
    <s v="United States"/>
    <s v="Newport News"/>
    <x v="17"/>
    <n v="23602"/>
    <s v="South"/>
    <s v="Office Supplies"/>
    <x v="10"/>
    <n v="32.4"/>
    <n v="5"/>
    <n v="0"/>
    <n v="15.552"/>
    <n v="0.48"/>
  </r>
  <r>
    <x v="361"/>
    <x v="1"/>
    <x v="0"/>
    <s v="United States"/>
    <s v="Newport News"/>
    <x v="17"/>
    <n v="23602"/>
    <s v="South"/>
    <s v="Office Supplies"/>
    <x v="4"/>
    <n v="16.91"/>
    <n v="1"/>
    <n v="0"/>
    <n v="4.5656999999999996"/>
    <n v="0.26999999999999996"/>
  </r>
  <r>
    <x v="279"/>
    <x v="1"/>
    <x v="0"/>
    <s v="United States"/>
    <s v="Fayetteville"/>
    <x v="3"/>
    <n v="28314"/>
    <s v="South"/>
    <s v="Furniture"/>
    <x v="5"/>
    <n v="14.272"/>
    <n v="8"/>
    <n v="0.2"/>
    <n v="4.2816000000000001"/>
    <n v="0.3"/>
  </r>
  <r>
    <x v="279"/>
    <x v="1"/>
    <x v="0"/>
    <s v="United States"/>
    <s v="Fayetteville"/>
    <x v="3"/>
    <n v="28314"/>
    <s v="South"/>
    <s v="Furniture"/>
    <x v="0"/>
    <n v="451.13600000000002"/>
    <n v="4"/>
    <n v="0.2"/>
    <n v="-67.670400000000001"/>
    <n v="-0.15"/>
  </r>
  <r>
    <x v="279"/>
    <x v="1"/>
    <x v="0"/>
    <s v="United States"/>
    <s v="Fayetteville"/>
    <x v="3"/>
    <n v="28314"/>
    <s v="South"/>
    <s v="Office Supplies"/>
    <x v="9"/>
    <n v="64.864000000000004"/>
    <n v="4"/>
    <n v="0.2"/>
    <n v="6.4863999999999997"/>
    <n v="9.9999999999999992E-2"/>
  </r>
  <r>
    <x v="1"/>
    <x v="2"/>
    <x v="0"/>
    <s v="United States"/>
    <s v="Los Angeles"/>
    <x v="1"/>
    <n v="90032"/>
    <s v="West"/>
    <s v="Furniture"/>
    <x v="1"/>
    <n v="217.584"/>
    <n v="2"/>
    <n v="0.2"/>
    <n v="-29.9178"/>
    <n v="-0.13749999999999998"/>
  </r>
  <r>
    <x v="1"/>
    <x v="2"/>
    <x v="0"/>
    <s v="United States"/>
    <s v="Los Angeles"/>
    <x v="1"/>
    <n v="90032"/>
    <s v="West"/>
    <s v="Technology"/>
    <x v="11"/>
    <n v="82.95"/>
    <n v="5"/>
    <n v="0"/>
    <n v="29.032499999999999"/>
    <n v="0.35"/>
  </r>
  <r>
    <x v="1"/>
    <x v="2"/>
    <x v="0"/>
    <s v="United States"/>
    <s v="Los Angeles"/>
    <x v="1"/>
    <n v="90032"/>
    <s v="West"/>
    <s v="Office Supplies"/>
    <x v="2"/>
    <n v="87.71"/>
    <n v="7"/>
    <n v="0"/>
    <n v="41.223700000000001"/>
    <n v="0.47000000000000003"/>
  </r>
  <r>
    <x v="1"/>
    <x v="2"/>
    <x v="0"/>
    <s v="United States"/>
    <s v="Los Angeles"/>
    <x v="1"/>
    <n v="90032"/>
    <s v="West"/>
    <s v="Office Supplies"/>
    <x v="9"/>
    <n v="1101.48"/>
    <n v="4"/>
    <n v="0"/>
    <n v="429.5772"/>
    <n v="0.39"/>
  </r>
  <r>
    <x v="1"/>
    <x v="0"/>
    <x v="1"/>
    <s v="United States"/>
    <s v="Los Angeles"/>
    <x v="1"/>
    <n v="90036"/>
    <s v="West"/>
    <s v="Furniture"/>
    <x v="3"/>
    <n v="1322.3520000000001"/>
    <n v="3"/>
    <n v="0.2"/>
    <n v="-99.176400000000001"/>
    <n v="-7.4999999999999997E-2"/>
  </r>
  <r>
    <x v="20"/>
    <x v="1"/>
    <x v="0"/>
    <s v="United States"/>
    <s v="New York City"/>
    <x v="15"/>
    <n v="10011"/>
    <s v="East"/>
    <s v="Office Supplies"/>
    <x v="6"/>
    <n v="5.46"/>
    <n v="3"/>
    <n v="0"/>
    <n v="1.4742"/>
    <n v="0.27"/>
  </r>
  <r>
    <x v="62"/>
    <x v="1"/>
    <x v="0"/>
    <s v="United States"/>
    <s v="Dallas"/>
    <x v="5"/>
    <n v="75220"/>
    <s v="Central"/>
    <s v="Office Supplies"/>
    <x v="14"/>
    <n v="11.183999999999999"/>
    <n v="1"/>
    <n v="0.2"/>
    <n v="0.83879999999999999"/>
    <n v="7.4999999999999997E-2"/>
  </r>
  <r>
    <x v="62"/>
    <x v="1"/>
    <x v="0"/>
    <s v="United States"/>
    <s v="Dallas"/>
    <x v="5"/>
    <n v="75220"/>
    <s v="Central"/>
    <s v="Office Supplies"/>
    <x v="4"/>
    <n v="153.584"/>
    <n v="2"/>
    <n v="0.2"/>
    <n v="-32.636600000000001"/>
    <n v="-0.21249999999999999"/>
  </r>
  <r>
    <x v="4"/>
    <x v="1"/>
    <x v="0"/>
    <s v="United States"/>
    <s v="Seattle"/>
    <x v="4"/>
    <n v="98105"/>
    <s v="West"/>
    <s v="Office Supplies"/>
    <x v="4"/>
    <n v="1003.62"/>
    <n v="6"/>
    <n v="0"/>
    <n v="0"/>
    <n v="0"/>
  </r>
  <r>
    <x v="4"/>
    <x v="1"/>
    <x v="2"/>
    <s v="United States"/>
    <s v="Seattle"/>
    <x v="4"/>
    <n v="98105"/>
    <s v="West"/>
    <s v="Technology"/>
    <x v="7"/>
    <n v="35.167999999999999"/>
    <n v="4"/>
    <n v="0.2"/>
    <n v="11.429600000000001"/>
    <n v="0.32500000000000001"/>
  </r>
  <r>
    <x v="4"/>
    <x v="1"/>
    <x v="2"/>
    <s v="United States"/>
    <s v="Seattle"/>
    <x v="4"/>
    <n v="98105"/>
    <s v="West"/>
    <s v="Furniture"/>
    <x v="3"/>
    <n v="1137.75"/>
    <n v="5"/>
    <n v="0"/>
    <n v="250.30500000000001"/>
    <n v="0.22"/>
  </r>
  <r>
    <x v="4"/>
    <x v="1"/>
    <x v="2"/>
    <s v="United States"/>
    <s v="Seattle"/>
    <x v="4"/>
    <n v="98105"/>
    <s v="West"/>
    <s v="Office Supplies"/>
    <x v="8"/>
    <n v="99.68"/>
    <n v="5"/>
    <n v="0.2"/>
    <n v="32.396000000000001"/>
    <n v="0.32500000000000001"/>
  </r>
  <r>
    <x v="4"/>
    <x v="1"/>
    <x v="2"/>
    <s v="United States"/>
    <s v="Seattle"/>
    <x v="4"/>
    <n v="98105"/>
    <s v="West"/>
    <s v="Office Supplies"/>
    <x v="6"/>
    <n v="5.56"/>
    <n v="2"/>
    <n v="0"/>
    <n v="1.4456"/>
    <n v="0.26"/>
  </r>
  <r>
    <x v="258"/>
    <x v="0"/>
    <x v="1"/>
    <s v="United States"/>
    <s v="Newark"/>
    <x v="13"/>
    <n v="19711"/>
    <s v="East"/>
    <s v="Office Supplies"/>
    <x v="4"/>
    <n v="85.52"/>
    <n v="2"/>
    <n v="0"/>
    <n v="22.235199999999999"/>
    <n v="0.26"/>
  </r>
  <r>
    <x v="258"/>
    <x v="0"/>
    <x v="1"/>
    <s v="United States"/>
    <s v="Newark"/>
    <x v="13"/>
    <n v="19711"/>
    <s v="East"/>
    <s v="Office Supplies"/>
    <x v="6"/>
    <n v="9.84"/>
    <n v="3"/>
    <n v="0"/>
    <n v="2.6568000000000001"/>
    <n v="0.27"/>
  </r>
  <r>
    <x v="258"/>
    <x v="0"/>
    <x v="1"/>
    <s v="United States"/>
    <s v="Newark"/>
    <x v="13"/>
    <n v="19711"/>
    <s v="East"/>
    <s v="Office Supplies"/>
    <x v="10"/>
    <n v="20.04"/>
    <n v="3"/>
    <n v="0"/>
    <n v="9.6191999999999993"/>
    <n v="0.48"/>
  </r>
  <r>
    <x v="20"/>
    <x v="0"/>
    <x v="0"/>
    <s v="United States"/>
    <s v="New York City"/>
    <x v="15"/>
    <n v="10024"/>
    <s v="East"/>
    <s v="Technology"/>
    <x v="7"/>
    <n v="631.96"/>
    <n v="4"/>
    <n v="0"/>
    <n v="303.3408"/>
    <n v="0.48"/>
  </r>
  <r>
    <x v="20"/>
    <x v="0"/>
    <x v="0"/>
    <s v="United States"/>
    <s v="New York City"/>
    <x v="15"/>
    <n v="10024"/>
    <s v="East"/>
    <s v="Office Supplies"/>
    <x v="10"/>
    <n v="23.92"/>
    <n v="4"/>
    <n v="0"/>
    <n v="10.763999999999999"/>
    <n v="0.44999999999999996"/>
  </r>
  <r>
    <x v="1"/>
    <x v="0"/>
    <x v="0"/>
    <s v="United States"/>
    <s v="Los Angeles"/>
    <x v="1"/>
    <n v="90049"/>
    <s v="West"/>
    <s v="Office Supplies"/>
    <x v="10"/>
    <n v="90.24"/>
    <n v="6"/>
    <n v="0"/>
    <n v="41.510399999999997"/>
    <n v="0.46"/>
  </r>
  <r>
    <x v="362"/>
    <x v="1"/>
    <x v="0"/>
    <s v="United States"/>
    <s v="Jamestown"/>
    <x v="15"/>
    <n v="14701"/>
    <s v="East"/>
    <s v="Technology"/>
    <x v="7"/>
    <n v="4548.8100000000004"/>
    <n v="7"/>
    <n v="0"/>
    <n v="1228.1786999999999"/>
    <n v="0.26999999999999996"/>
  </r>
  <r>
    <x v="12"/>
    <x v="0"/>
    <x v="0"/>
    <s v="United States"/>
    <s v="Houston"/>
    <x v="5"/>
    <n v="77095"/>
    <s v="Central"/>
    <s v="Furniture"/>
    <x v="3"/>
    <n v="300.93"/>
    <n v="5"/>
    <n v="0.3"/>
    <n v="-34.392000000000003"/>
    <n v="-0.1142857142857143"/>
  </r>
  <r>
    <x v="12"/>
    <x v="0"/>
    <x v="0"/>
    <s v="United States"/>
    <s v="Houston"/>
    <x v="5"/>
    <n v="77095"/>
    <s v="Central"/>
    <s v="Technology"/>
    <x v="7"/>
    <n v="719.96"/>
    <n v="5"/>
    <n v="0.2"/>
    <n v="53.997"/>
    <n v="7.4999999999999997E-2"/>
  </r>
  <r>
    <x v="363"/>
    <x v="1"/>
    <x v="0"/>
    <s v="United States"/>
    <s v="Mishawaka"/>
    <x v="14"/>
    <n v="46544"/>
    <s v="Central"/>
    <s v="Furniture"/>
    <x v="1"/>
    <n v="647.84"/>
    <n v="8"/>
    <n v="0"/>
    <n v="32.392000000000003"/>
    <n v="0.05"/>
  </r>
  <r>
    <x v="73"/>
    <x v="1"/>
    <x v="2"/>
    <s v="United States"/>
    <s v="San Diego"/>
    <x v="1"/>
    <n v="92037"/>
    <s v="West"/>
    <s v="Office Supplies"/>
    <x v="4"/>
    <n v="64.17"/>
    <n v="3"/>
    <n v="0"/>
    <n v="18.609300000000001"/>
    <n v="0.29000000000000004"/>
  </r>
  <r>
    <x v="73"/>
    <x v="1"/>
    <x v="2"/>
    <s v="United States"/>
    <s v="San Diego"/>
    <x v="1"/>
    <n v="92037"/>
    <s v="West"/>
    <s v="Office Supplies"/>
    <x v="12"/>
    <n v="124.46"/>
    <n v="2"/>
    <n v="0"/>
    <n v="58.496200000000002"/>
    <n v="0.47000000000000003"/>
  </r>
  <r>
    <x v="8"/>
    <x v="1"/>
    <x v="1"/>
    <s v="United States"/>
    <s v="San Francisco"/>
    <x v="1"/>
    <n v="94109"/>
    <s v="West"/>
    <s v="Office Supplies"/>
    <x v="8"/>
    <n v="9.5839999999999996"/>
    <n v="1"/>
    <n v="0.2"/>
    <n v="3.3544"/>
    <n v="0.35000000000000003"/>
  </r>
  <r>
    <x v="106"/>
    <x v="2"/>
    <x v="0"/>
    <s v="United States"/>
    <s v="Miami"/>
    <x v="2"/>
    <n v="33178"/>
    <s v="South"/>
    <s v="Office Supplies"/>
    <x v="12"/>
    <n v="37.607999999999997"/>
    <n v="3"/>
    <n v="0.2"/>
    <n v="12.6927"/>
    <n v="0.33750000000000002"/>
  </r>
  <r>
    <x v="274"/>
    <x v="2"/>
    <x v="1"/>
    <s v="United States"/>
    <s v="Skokie"/>
    <x v="10"/>
    <n v="60076"/>
    <s v="Central"/>
    <s v="Office Supplies"/>
    <x v="10"/>
    <n v="12.224"/>
    <n v="2"/>
    <n v="0.2"/>
    <n v="4.4311999999999996"/>
    <n v="0.36249999999999993"/>
  </r>
  <r>
    <x v="274"/>
    <x v="2"/>
    <x v="1"/>
    <s v="United States"/>
    <s v="Skokie"/>
    <x v="10"/>
    <n v="60076"/>
    <s v="Central"/>
    <s v="Office Supplies"/>
    <x v="8"/>
    <n v="2.3039999999999998"/>
    <n v="4"/>
    <n v="0.8"/>
    <n v="-3.5712000000000002"/>
    <n v="-1.5500000000000003"/>
  </r>
  <r>
    <x v="274"/>
    <x v="2"/>
    <x v="1"/>
    <s v="United States"/>
    <s v="Skokie"/>
    <x v="10"/>
    <n v="60076"/>
    <s v="Central"/>
    <s v="Office Supplies"/>
    <x v="8"/>
    <n v="9.36"/>
    <n v="4"/>
    <n v="0.8"/>
    <n v="-16.38"/>
    <n v="-1.75"/>
  </r>
  <r>
    <x v="8"/>
    <x v="1"/>
    <x v="0"/>
    <s v="United States"/>
    <s v="San Francisco"/>
    <x v="1"/>
    <n v="94110"/>
    <s v="West"/>
    <s v="Office Supplies"/>
    <x v="2"/>
    <n v="7.38"/>
    <n v="2"/>
    <n v="0"/>
    <n v="3.4685999999999999"/>
    <n v="0.47"/>
  </r>
  <r>
    <x v="8"/>
    <x v="0"/>
    <x v="0"/>
    <s v="United States"/>
    <s v="San Francisco"/>
    <x v="1"/>
    <n v="94122"/>
    <s v="West"/>
    <s v="Office Supplies"/>
    <x v="4"/>
    <n v="53.72"/>
    <n v="4"/>
    <n v="0"/>
    <n v="15.041600000000001"/>
    <n v="0.28000000000000003"/>
  </r>
  <r>
    <x v="8"/>
    <x v="0"/>
    <x v="0"/>
    <s v="United States"/>
    <s v="San Francisco"/>
    <x v="1"/>
    <n v="94122"/>
    <s v="West"/>
    <s v="Office Supplies"/>
    <x v="14"/>
    <n v="8187.65"/>
    <n v="5"/>
    <n v="0"/>
    <n v="327.50599999999997"/>
    <n v="0.04"/>
  </r>
  <r>
    <x v="8"/>
    <x v="0"/>
    <x v="0"/>
    <s v="United States"/>
    <s v="San Francisco"/>
    <x v="1"/>
    <n v="94122"/>
    <s v="West"/>
    <s v="Furniture"/>
    <x v="5"/>
    <n v="77.92"/>
    <n v="8"/>
    <n v="0"/>
    <n v="34.284799999999997"/>
    <n v="0.43999999999999995"/>
  </r>
  <r>
    <x v="12"/>
    <x v="3"/>
    <x v="0"/>
    <s v="United States"/>
    <s v="Houston"/>
    <x v="5"/>
    <n v="77070"/>
    <s v="Central"/>
    <s v="Office Supplies"/>
    <x v="9"/>
    <n v="32.783999999999999"/>
    <n v="4"/>
    <n v="0.8"/>
    <n v="-85.238399999999999"/>
    <n v="-2.6"/>
  </r>
  <r>
    <x v="1"/>
    <x v="1"/>
    <x v="1"/>
    <s v="United States"/>
    <s v="Los Angeles"/>
    <x v="1"/>
    <n v="90045"/>
    <s v="West"/>
    <s v="Technology"/>
    <x v="7"/>
    <n v="196.77600000000001"/>
    <n v="3"/>
    <n v="0.2"/>
    <n v="14.7582"/>
    <n v="7.4999999999999997E-2"/>
  </r>
  <r>
    <x v="1"/>
    <x v="1"/>
    <x v="1"/>
    <s v="United States"/>
    <s v="Los Angeles"/>
    <x v="1"/>
    <n v="90045"/>
    <s v="West"/>
    <s v="Technology"/>
    <x v="11"/>
    <n v="479.94"/>
    <n v="6"/>
    <n v="0"/>
    <n v="52.793399999999998"/>
    <n v="0.11"/>
  </r>
  <r>
    <x v="308"/>
    <x v="1"/>
    <x v="2"/>
    <s v="United States"/>
    <s v="Oklahoma City"/>
    <x v="26"/>
    <n v="73120"/>
    <s v="Central"/>
    <s v="Office Supplies"/>
    <x v="4"/>
    <n v="1117.92"/>
    <n v="4"/>
    <n v="0"/>
    <n v="55.896000000000001"/>
    <n v="4.9999999999999996E-2"/>
  </r>
  <r>
    <x v="54"/>
    <x v="2"/>
    <x v="0"/>
    <s v="United States"/>
    <s v="Monroe"/>
    <x v="28"/>
    <n v="71203"/>
    <s v="South"/>
    <s v="Technology"/>
    <x v="11"/>
    <n v="106.5"/>
    <n v="6"/>
    <n v="0"/>
    <n v="41.534999999999997"/>
    <n v="0.38999999999999996"/>
  </r>
  <r>
    <x v="70"/>
    <x v="1"/>
    <x v="2"/>
    <s v="United States"/>
    <s v="Tampa"/>
    <x v="2"/>
    <n v="33614"/>
    <s v="South"/>
    <s v="Office Supplies"/>
    <x v="8"/>
    <n v="45.66"/>
    <n v="5"/>
    <n v="0.7"/>
    <n v="-33.484000000000002"/>
    <n v="-0.73333333333333339"/>
  </r>
  <r>
    <x v="22"/>
    <x v="1"/>
    <x v="1"/>
    <s v="United States"/>
    <s v="Chicago"/>
    <x v="10"/>
    <n v="60623"/>
    <s v="Central"/>
    <s v="Technology"/>
    <x v="11"/>
    <n v="95.968000000000004"/>
    <n v="4"/>
    <n v="0.2"/>
    <n v="1.1996"/>
    <n v="1.2499999999999999E-2"/>
  </r>
  <r>
    <x v="22"/>
    <x v="1"/>
    <x v="1"/>
    <s v="United States"/>
    <s v="Chicago"/>
    <x v="10"/>
    <n v="60623"/>
    <s v="Central"/>
    <s v="Furniture"/>
    <x v="1"/>
    <n v="47.991999999999997"/>
    <n v="2"/>
    <n v="0.3"/>
    <n v="-2.0568"/>
    <n v="-4.2857142857142858E-2"/>
  </r>
  <r>
    <x v="364"/>
    <x v="1"/>
    <x v="0"/>
    <s v="United States"/>
    <s v="Bowling Green"/>
    <x v="24"/>
    <n v="43402"/>
    <s v="East"/>
    <s v="Office Supplies"/>
    <x v="4"/>
    <n v="264.32"/>
    <n v="2"/>
    <n v="0.2"/>
    <n v="19.824000000000002"/>
    <n v="7.5000000000000011E-2"/>
  </r>
  <r>
    <x v="12"/>
    <x v="1"/>
    <x v="0"/>
    <s v="United States"/>
    <s v="Houston"/>
    <x v="5"/>
    <n v="77095"/>
    <s v="Central"/>
    <s v="Office Supplies"/>
    <x v="12"/>
    <n v="604.65599999999995"/>
    <n v="9"/>
    <n v="0.2"/>
    <n v="204.07140000000001"/>
    <n v="0.33750000000000002"/>
  </r>
  <r>
    <x v="59"/>
    <x v="1"/>
    <x v="1"/>
    <s v="United States"/>
    <s v="Westfield"/>
    <x v="30"/>
    <n v="7090"/>
    <s v="East"/>
    <s v="Furniture"/>
    <x v="5"/>
    <n v="129.93"/>
    <n v="3"/>
    <n v="0"/>
    <n v="12.993"/>
    <n v="9.9999999999999992E-2"/>
  </r>
  <r>
    <x v="308"/>
    <x v="1"/>
    <x v="2"/>
    <s v="United States"/>
    <s v="Oklahoma City"/>
    <x v="26"/>
    <n v="73120"/>
    <s v="Central"/>
    <s v="Office Supplies"/>
    <x v="2"/>
    <n v="20.16"/>
    <n v="7"/>
    <n v="0"/>
    <n v="9.8783999999999992"/>
    <n v="0.48999999999999994"/>
  </r>
  <r>
    <x v="308"/>
    <x v="1"/>
    <x v="2"/>
    <s v="United States"/>
    <s v="Oklahoma City"/>
    <x v="26"/>
    <n v="73120"/>
    <s v="Central"/>
    <s v="Office Supplies"/>
    <x v="2"/>
    <n v="29.46"/>
    <n v="6"/>
    <n v="0"/>
    <n v="14.4354"/>
    <n v="0.49"/>
  </r>
  <r>
    <x v="308"/>
    <x v="1"/>
    <x v="2"/>
    <s v="United States"/>
    <s v="Oklahoma City"/>
    <x v="26"/>
    <n v="73120"/>
    <s v="Central"/>
    <s v="Office Supplies"/>
    <x v="9"/>
    <n v="868.59"/>
    <n v="3"/>
    <n v="0"/>
    <n v="251.89109999999999"/>
    <n v="0.28999999999999998"/>
  </r>
  <r>
    <x v="308"/>
    <x v="1"/>
    <x v="2"/>
    <s v="United States"/>
    <s v="Oklahoma City"/>
    <x v="26"/>
    <n v="73120"/>
    <s v="Central"/>
    <s v="Office Supplies"/>
    <x v="10"/>
    <n v="12.96"/>
    <n v="2"/>
    <n v="0"/>
    <n v="6.2207999999999997"/>
    <n v="0.47999999999999993"/>
  </r>
  <r>
    <x v="308"/>
    <x v="1"/>
    <x v="2"/>
    <s v="United States"/>
    <s v="Oklahoma City"/>
    <x v="26"/>
    <n v="73120"/>
    <s v="Central"/>
    <s v="Technology"/>
    <x v="7"/>
    <n v="5.5"/>
    <n v="1"/>
    <n v="0"/>
    <n v="1.375"/>
    <n v="0.25"/>
  </r>
  <r>
    <x v="308"/>
    <x v="1"/>
    <x v="2"/>
    <s v="United States"/>
    <s v="Oklahoma City"/>
    <x v="26"/>
    <n v="73120"/>
    <s v="Central"/>
    <s v="Office Supplies"/>
    <x v="8"/>
    <n v="121.6"/>
    <n v="4"/>
    <n v="0"/>
    <n v="55.936"/>
    <n v="0.46"/>
  </r>
  <r>
    <x v="12"/>
    <x v="1"/>
    <x v="0"/>
    <s v="United States"/>
    <s v="Houston"/>
    <x v="5"/>
    <n v="77041"/>
    <s v="Central"/>
    <s v="Office Supplies"/>
    <x v="6"/>
    <n v="42.048000000000002"/>
    <n v="9"/>
    <n v="0.2"/>
    <n v="5.2560000000000002"/>
    <n v="0.125"/>
  </r>
  <r>
    <x v="12"/>
    <x v="1"/>
    <x v="0"/>
    <s v="United States"/>
    <s v="Houston"/>
    <x v="5"/>
    <n v="77041"/>
    <s v="Central"/>
    <s v="Technology"/>
    <x v="11"/>
    <n v="25.488"/>
    <n v="2"/>
    <n v="0.2"/>
    <n v="4.4603999999999999"/>
    <n v="0.17499999999999999"/>
  </r>
  <r>
    <x v="12"/>
    <x v="1"/>
    <x v="0"/>
    <s v="United States"/>
    <s v="Houston"/>
    <x v="5"/>
    <n v="77041"/>
    <s v="Central"/>
    <s v="Office Supplies"/>
    <x v="8"/>
    <n v="6.9"/>
    <n v="3"/>
    <n v="0.8"/>
    <n v="-12.074999999999999"/>
    <n v="-1.7499999999999998"/>
  </r>
  <r>
    <x v="12"/>
    <x v="1"/>
    <x v="0"/>
    <s v="United States"/>
    <s v="Houston"/>
    <x v="5"/>
    <n v="77041"/>
    <s v="Central"/>
    <s v="Office Supplies"/>
    <x v="8"/>
    <n v="9.6479999999999997"/>
    <n v="6"/>
    <n v="0.8"/>
    <n v="-16.884"/>
    <n v="-1.75"/>
  </r>
  <r>
    <x v="12"/>
    <x v="1"/>
    <x v="0"/>
    <s v="United States"/>
    <s v="Houston"/>
    <x v="5"/>
    <n v="77041"/>
    <s v="Central"/>
    <s v="Office Supplies"/>
    <x v="10"/>
    <n v="7.968"/>
    <n v="2"/>
    <n v="0.2"/>
    <n v="2.8883999999999999"/>
    <n v="0.36249999999999999"/>
  </r>
  <r>
    <x v="2"/>
    <x v="1"/>
    <x v="2"/>
    <s v="United States"/>
    <s v="Fort Lauderdale"/>
    <x v="2"/>
    <n v="33311"/>
    <s v="South"/>
    <s v="Office Supplies"/>
    <x v="10"/>
    <n v="10.368"/>
    <n v="2"/>
    <n v="0.2"/>
    <n v="3.6288"/>
    <n v="0.35"/>
  </r>
  <r>
    <x v="338"/>
    <x v="1"/>
    <x v="1"/>
    <s v="United States"/>
    <s v="Little Rock"/>
    <x v="36"/>
    <n v="72209"/>
    <s v="South"/>
    <s v="Office Supplies"/>
    <x v="10"/>
    <n v="114.2"/>
    <n v="5"/>
    <n v="0"/>
    <n v="52.531999999999996"/>
    <n v="0.45999999999999996"/>
  </r>
  <r>
    <x v="338"/>
    <x v="1"/>
    <x v="1"/>
    <s v="United States"/>
    <s v="Little Rock"/>
    <x v="36"/>
    <n v="72209"/>
    <s v="South"/>
    <s v="Office Supplies"/>
    <x v="8"/>
    <n v="17.96"/>
    <n v="4"/>
    <n v="0"/>
    <n v="8.2615999999999996"/>
    <n v="0.45999999999999996"/>
  </r>
  <r>
    <x v="338"/>
    <x v="1"/>
    <x v="1"/>
    <s v="United States"/>
    <s v="Little Rock"/>
    <x v="36"/>
    <n v="72209"/>
    <s v="South"/>
    <s v="Office Supplies"/>
    <x v="13"/>
    <n v="12.67"/>
    <n v="7"/>
    <n v="0"/>
    <n v="4.5612000000000004"/>
    <n v="0.36000000000000004"/>
  </r>
  <r>
    <x v="338"/>
    <x v="1"/>
    <x v="1"/>
    <s v="United States"/>
    <s v="Little Rock"/>
    <x v="36"/>
    <n v="72209"/>
    <s v="South"/>
    <s v="Technology"/>
    <x v="11"/>
    <n v="339.96"/>
    <n v="4"/>
    <n v="0"/>
    <n v="122.3856"/>
    <n v="0.36"/>
  </r>
  <r>
    <x v="10"/>
    <x v="0"/>
    <x v="1"/>
    <s v="United States"/>
    <s v="Philadelphia"/>
    <x v="9"/>
    <n v="19120"/>
    <s v="East"/>
    <s v="Office Supplies"/>
    <x v="4"/>
    <n v="1801.6320000000001"/>
    <n v="6"/>
    <n v="0.2"/>
    <n v="-337.80599999999998"/>
    <n v="-0.18749999999999997"/>
  </r>
  <r>
    <x v="365"/>
    <x v="2"/>
    <x v="1"/>
    <s v="United States"/>
    <s v="La Quinta"/>
    <x v="1"/>
    <n v="92253"/>
    <s v="West"/>
    <s v="Technology"/>
    <x v="11"/>
    <n v="46.32"/>
    <n v="4"/>
    <n v="0"/>
    <n v="18.064800000000002"/>
    <n v="0.39"/>
  </r>
  <r>
    <x v="153"/>
    <x v="0"/>
    <x v="0"/>
    <s v="United States"/>
    <s v="Cleveland"/>
    <x v="24"/>
    <n v="44105"/>
    <s v="East"/>
    <s v="Furniture"/>
    <x v="1"/>
    <n v="181.98599999999999"/>
    <n v="2"/>
    <n v="0.3"/>
    <n v="-54.595799999999997"/>
    <n v="-0.3"/>
  </r>
  <r>
    <x v="153"/>
    <x v="0"/>
    <x v="0"/>
    <s v="United States"/>
    <s v="Cleveland"/>
    <x v="24"/>
    <n v="44105"/>
    <s v="East"/>
    <s v="Technology"/>
    <x v="7"/>
    <n v="431.976"/>
    <n v="4"/>
    <n v="0.4"/>
    <n v="-100.7944"/>
    <n v="-0.23333333333333334"/>
  </r>
  <r>
    <x v="153"/>
    <x v="0"/>
    <x v="0"/>
    <s v="United States"/>
    <s v="Cleveland"/>
    <x v="24"/>
    <n v="44105"/>
    <s v="East"/>
    <s v="Technology"/>
    <x v="7"/>
    <n v="155.37"/>
    <n v="1"/>
    <n v="0.4"/>
    <n v="-36.253"/>
    <n v="-0.23333333333333334"/>
  </r>
  <r>
    <x v="8"/>
    <x v="3"/>
    <x v="1"/>
    <s v="United States"/>
    <s v="San Francisco"/>
    <x v="1"/>
    <n v="94122"/>
    <s v="West"/>
    <s v="Furniture"/>
    <x v="1"/>
    <n v="1348.704"/>
    <n v="6"/>
    <n v="0.2"/>
    <n v="-219.1644"/>
    <n v="-0.16250000000000001"/>
  </r>
  <r>
    <x v="8"/>
    <x v="3"/>
    <x v="1"/>
    <s v="United States"/>
    <s v="San Francisco"/>
    <x v="1"/>
    <n v="94122"/>
    <s v="West"/>
    <s v="Furniture"/>
    <x v="1"/>
    <n v="700.15200000000004"/>
    <n v="3"/>
    <n v="0.2"/>
    <n v="78.767099999999999"/>
    <n v="0.11249999999999999"/>
  </r>
  <r>
    <x v="48"/>
    <x v="1"/>
    <x v="1"/>
    <s v="United States"/>
    <s v="Scottsdale"/>
    <x v="16"/>
    <n v="85254"/>
    <s v="West"/>
    <s v="Furniture"/>
    <x v="5"/>
    <n v="111.88800000000001"/>
    <n v="7"/>
    <n v="0.2"/>
    <n v="22.377600000000001"/>
    <n v="0.2"/>
  </r>
  <r>
    <x v="10"/>
    <x v="0"/>
    <x v="1"/>
    <s v="United States"/>
    <s v="Philadelphia"/>
    <x v="9"/>
    <n v="19134"/>
    <s v="East"/>
    <s v="Office Supplies"/>
    <x v="9"/>
    <n v="143.952"/>
    <n v="3"/>
    <n v="0.2"/>
    <n v="14.395200000000001"/>
    <n v="0.1"/>
  </r>
  <r>
    <x v="353"/>
    <x v="1"/>
    <x v="2"/>
    <s v="United States"/>
    <s v="Malden"/>
    <x v="31"/>
    <n v="2148"/>
    <s v="East"/>
    <s v="Furniture"/>
    <x v="0"/>
    <n v="173.94"/>
    <n v="3"/>
    <n v="0"/>
    <n v="13.9152"/>
    <n v="0.08"/>
  </r>
  <r>
    <x v="353"/>
    <x v="1"/>
    <x v="2"/>
    <s v="United States"/>
    <s v="Malden"/>
    <x v="31"/>
    <n v="2148"/>
    <s v="East"/>
    <s v="Office Supplies"/>
    <x v="2"/>
    <n v="14.76"/>
    <n v="4"/>
    <n v="0"/>
    <n v="6.9371999999999998"/>
    <n v="0.47"/>
  </r>
  <r>
    <x v="49"/>
    <x v="1"/>
    <x v="0"/>
    <s v="United States"/>
    <s v="San Jose"/>
    <x v="1"/>
    <n v="95123"/>
    <s v="West"/>
    <s v="Office Supplies"/>
    <x v="4"/>
    <n v="205.92"/>
    <n v="4"/>
    <n v="0"/>
    <n v="2.0592000000000001"/>
    <n v="1.0000000000000002E-2"/>
  </r>
  <r>
    <x v="49"/>
    <x v="1"/>
    <x v="0"/>
    <s v="United States"/>
    <s v="San Jose"/>
    <x v="1"/>
    <n v="95123"/>
    <s v="West"/>
    <s v="Furniture"/>
    <x v="0"/>
    <n v="102.833"/>
    <n v="1"/>
    <n v="0.15"/>
    <n v="-6.0490000000000004"/>
    <n v="-5.8823529411764712E-2"/>
  </r>
  <r>
    <x v="42"/>
    <x v="1"/>
    <x v="0"/>
    <s v="United States"/>
    <s v="Phoenix"/>
    <x v="16"/>
    <n v="85023"/>
    <s v="West"/>
    <s v="Office Supplies"/>
    <x v="6"/>
    <n v="2.3039999999999998"/>
    <n v="1"/>
    <n v="0.2"/>
    <n v="0.25919999999999999"/>
    <n v="0.1125"/>
  </r>
  <r>
    <x v="42"/>
    <x v="1"/>
    <x v="0"/>
    <s v="United States"/>
    <s v="Phoenix"/>
    <x v="16"/>
    <n v="85023"/>
    <s v="West"/>
    <s v="Technology"/>
    <x v="7"/>
    <n v="1879.96"/>
    <n v="5"/>
    <n v="0.2"/>
    <n v="211.49549999999999"/>
    <n v="0.11249999999999999"/>
  </r>
  <r>
    <x v="42"/>
    <x v="1"/>
    <x v="0"/>
    <s v="United States"/>
    <s v="Phoenix"/>
    <x v="16"/>
    <n v="85023"/>
    <s v="West"/>
    <s v="Office Supplies"/>
    <x v="10"/>
    <n v="313.024"/>
    <n v="8"/>
    <n v="0.2"/>
    <n v="105.6456"/>
    <n v="0.33750000000000002"/>
  </r>
  <r>
    <x v="42"/>
    <x v="1"/>
    <x v="0"/>
    <s v="United States"/>
    <s v="Phoenix"/>
    <x v="16"/>
    <n v="85023"/>
    <s v="West"/>
    <s v="Office Supplies"/>
    <x v="2"/>
    <n v="5.04"/>
    <n v="2"/>
    <n v="0.2"/>
    <n v="1.764"/>
    <n v="0.35"/>
  </r>
  <r>
    <x v="0"/>
    <x v="1"/>
    <x v="0"/>
    <s v="United States"/>
    <s v="Henderson"/>
    <x v="0"/>
    <n v="42420"/>
    <s v="South"/>
    <s v="Furniture"/>
    <x v="5"/>
    <n v="821.88"/>
    <n v="6"/>
    <n v="0"/>
    <n v="213.68879999999999"/>
    <n v="0.26"/>
  </r>
  <r>
    <x v="0"/>
    <x v="1"/>
    <x v="0"/>
    <s v="United States"/>
    <s v="Henderson"/>
    <x v="0"/>
    <n v="42420"/>
    <s v="South"/>
    <s v="Office Supplies"/>
    <x v="8"/>
    <n v="21.96"/>
    <n v="2"/>
    <n v="0"/>
    <n v="10.760400000000001"/>
    <n v="0.49"/>
  </r>
  <r>
    <x v="29"/>
    <x v="1"/>
    <x v="2"/>
    <s v="United States"/>
    <s v="Columbia"/>
    <x v="20"/>
    <n v="29203"/>
    <s v="South"/>
    <s v="Office Supplies"/>
    <x v="10"/>
    <n v="25.92"/>
    <n v="4"/>
    <n v="0"/>
    <n v="12.441599999999999"/>
    <n v="0.47999999999999993"/>
  </r>
  <r>
    <x v="366"/>
    <x v="1"/>
    <x v="0"/>
    <s v="United States"/>
    <s v="Tallahassee"/>
    <x v="2"/>
    <n v="32303"/>
    <s v="South"/>
    <s v="Technology"/>
    <x v="7"/>
    <n v="705.54399999999998"/>
    <n v="7"/>
    <n v="0.2"/>
    <n v="70.554400000000001"/>
    <n v="0.1"/>
  </r>
  <r>
    <x v="20"/>
    <x v="1"/>
    <x v="0"/>
    <s v="United States"/>
    <s v="New York City"/>
    <x v="15"/>
    <n v="10035"/>
    <s v="East"/>
    <s v="Technology"/>
    <x v="11"/>
    <n v="50"/>
    <n v="2"/>
    <n v="0"/>
    <n v="12"/>
    <n v="0.24"/>
  </r>
  <r>
    <x v="12"/>
    <x v="1"/>
    <x v="1"/>
    <s v="United States"/>
    <s v="Houston"/>
    <x v="5"/>
    <n v="77070"/>
    <s v="Central"/>
    <s v="Furniture"/>
    <x v="5"/>
    <n v="51.712000000000003"/>
    <n v="8"/>
    <n v="0.6"/>
    <n v="-32.32"/>
    <n v="-0.625"/>
  </r>
  <r>
    <x v="222"/>
    <x v="1"/>
    <x v="1"/>
    <s v="United States"/>
    <s v="Coral Springs"/>
    <x v="2"/>
    <n v="33065"/>
    <s v="South"/>
    <s v="Office Supplies"/>
    <x v="9"/>
    <n v="6.992"/>
    <n v="2"/>
    <n v="0.2"/>
    <n v="0.52439999999999998"/>
    <n v="7.4999999999999997E-2"/>
  </r>
  <r>
    <x v="11"/>
    <x v="1"/>
    <x v="0"/>
    <s v="United States"/>
    <s v="Orem"/>
    <x v="7"/>
    <n v="84057"/>
    <s v="West"/>
    <s v="Furniture"/>
    <x v="0"/>
    <n v="1406.86"/>
    <n v="7"/>
    <n v="0"/>
    <n v="140.68600000000001"/>
    <n v="0.1"/>
  </r>
  <r>
    <x v="11"/>
    <x v="1"/>
    <x v="0"/>
    <s v="United States"/>
    <s v="Orem"/>
    <x v="7"/>
    <n v="84057"/>
    <s v="West"/>
    <s v="Office Supplies"/>
    <x v="2"/>
    <n v="15.75"/>
    <n v="5"/>
    <n v="0"/>
    <n v="7.56"/>
    <n v="0.48"/>
  </r>
  <r>
    <x v="11"/>
    <x v="1"/>
    <x v="0"/>
    <s v="United States"/>
    <s v="Orem"/>
    <x v="7"/>
    <n v="84057"/>
    <s v="West"/>
    <s v="Office Supplies"/>
    <x v="4"/>
    <n v="323.10000000000002"/>
    <n v="2"/>
    <n v="0"/>
    <n v="61.389000000000003"/>
    <n v="0.19"/>
  </r>
  <r>
    <x v="367"/>
    <x v="1"/>
    <x v="0"/>
    <s v="United States"/>
    <s v="Nashville"/>
    <x v="18"/>
    <n v="37211"/>
    <s v="South"/>
    <s v="Office Supplies"/>
    <x v="2"/>
    <n v="9.2159999999999993"/>
    <n v="4"/>
    <n v="0.2"/>
    <n v="3.3408000000000002"/>
    <n v="0.36250000000000004"/>
  </r>
  <r>
    <x v="367"/>
    <x v="1"/>
    <x v="0"/>
    <s v="United States"/>
    <s v="Nashville"/>
    <x v="18"/>
    <n v="37211"/>
    <s v="South"/>
    <s v="Office Supplies"/>
    <x v="10"/>
    <n v="10.368"/>
    <n v="2"/>
    <n v="0.2"/>
    <n v="3.6288"/>
    <n v="0.35"/>
  </r>
  <r>
    <x v="20"/>
    <x v="0"/>
    <x v="1"/>
    <s v="United States"/>
    <s v="New York City"/>
    <x v="15"/>
    <n v="10009"/>
    <s v="East"/>
    <s v="Technology"/>
    <x v="11"/>
    <n v="15.02"/>
    <n v="1"/>
    <n v="0"/>
    <n v="2.7035999999999998"/>
    <n v="0.18"/>
  </r>
  <r>
    <x v="20"/>
    <x v="0"/>
    <x v="1"/>
    <s v="United States"/>
    <s v="New York City"/>
    <x v="15"/>
    <n v="10009"/>
    <s v="East"/>
    <s v="Office Supplies"/>
    <x v="4"/>
    <n v="33.82"/>
    <n v="2"/>
    <n v="0"/>
    <n v="9.1313999999999993"/>
    <n v="0.26999999999999996"/>
  </r>
  <r>
    <x v="290"/>
    <x v="2"/>
    <x v="0"/>
    <s v="United States"/>
    <s v="Bowling Green"/>
    <x v="0"/>
    <n v="42104"/>
    <s v="South"/>
    <s v="Technology"/>
    <x v="11"/>
    <n v="71"/>
    <n v="4"/>
    <n v="0"/>
    <n v="27.69"/>
    <n v="0.39"/>
  </r>
  <r>
    <x v="368"/>
    <x v="0"/>
    <x v="0"/>
    <s v="United States"/>
    <s v="Bellingham"/>
    <x v="4"/>
    <n v="98226"/>
    <s v="West"/>
    <s v="Office Supplies"/>
    <x v="8"/>
    <n v="25.12"/>
    <n v="5"/>
    <n v="0.2"/>
    <n v="7.85"/>
    <n v="0.3125"/>
  </r>
  <r>
    <x v="368"/>
    <x v="0"/>
    <x v="0"/>
    <s v="United States"/>
    <s v="Bellingham"/>
    <x v="4"/>
    <n v="98226"/>
    <s v="West"/>
    <s v="Furniture"/>
    <x v="3"/>
    <n v="2665.62"/>
    <n v="9"/>
    <n v="0"/>
    <n v="239.9058"/>
    <n v="0.09"/>
  </r>
  <r>
    <x v="20"/>
    <x v="1"/>
    <x v="1"/>
    <s v="United States"/>
    <s v="New York City"/>
    <x v="15"/>
    <n v="10011"/>
    <s v="East"/>
    <s v="Office Supplies"/>
    <x v="4"/>
    <n v="478.08"/>
    <n v="8"/>
    <n v="0"/>
    <n v="133.86240000000001"/>
    <n v="0.28000000000000003"/>
  </r>
  <r>
    <x v="46"/>
    <x v="3"/>
    <x v="1"/>
    <s v="United States"/>
    <s v="Newark"/>
    <x v="24"/>
    <n v="43055"/>
    <s v="East"/>
    <s v="Technology"/>
    <x v="7"/>
    <n v="164.38800000000001"/>
    <n v="2"/>
    <n v="0.4"/>
    <n v="-35.617400000000004"/>
    <n v="-0.21666666666666667"/>
  </r>
  <r>
    <x v="46"/>
    <x v="3"/>
    <x v="1"/>
    <s v="United States"/>
    <s v="Newark"/>
    <x v="24"/>
    <n v="43055"/>
    <s v="East"/>
    <s v="Office Supplies"/>
    <x v="6"/>
    <n v="13.247999999999999"/>
    <n v="4"/>
    <n v="0.2"/>
    <n v="3.6432000000000002"/>
    <n v="0.27500000000000002"/>
  </r>
  <r>
    <x v="369"/>
    <x v="1"/>
    <x v="2"/>
    <s v="United States"/>
    <s v="Woodstock"/>
    <x v="10"/>
    <n v="60098"/>
    <s v="Central"/>
    <s v="Office Supplies"/>
    <x v="6"/>
    <n v="2.9119999999999999"/>
    <n v="2"/>
    <n v="0.2"/>
    <n v="0.91"/>
    <n v="0.3125"/>
  </r>
  <r>
    <x v="269"/>
    <x v="0"/>
    <x v="0"/>
    <s v="United States"/>
    <s v="Carrollton"/>
    <x v="5"/>
    <n v="75007"/>
    <s v="Central"/>
    <s v="Technology"/>
    <x v="11"/>
    <n v="1399.944"/>
    <n v="7"/>
    <n v="0.2"/>
    <n v="52.497900000000001"/>
    <n v="3.7499999999999999E-2"/>
  </r>
  <r>
    <x v="349"/>
    <x v="1"/>
    <x v="2"/>
    <s v="United States"/>
    <s v="Lafayette"/>
    <x v="14"/>
    <n v="47905"/>
    <s v="Central"/>
    <s v="Furniture"/>
    <x v="5"/>
    <n v="526.45000000000005"/>
    <n v="5"/>
    <n v="0"/>
    <n v="31.587"/>
    <n v="0.06"/>
  </r>
  <r>
    <x v="95"/>
    <x v="1"/>
    <x v="1"/>
    <s v="United States"/>
    <s v="Columbus"/>
    <x v="32"/>
    <n v="31907"/>
    <s v="South"/>
    <s v="Office Supplies"/>
    <x v="12"/>
    <n v="16.23"/>
    <n v="3"/>
    <n v="0"/>
    <n v="7.9527000000000001"/>
    <n v="0.49"/>
  </r>
  <r>
    <x v="95"/>
    <x v="1"/>
    <x v="1"/>
    <s v="United States"/>
    <s v="Columbus"/>
    <x v="32"/>
    <n v="31907"/>
    <s v="South"/>
    <s v="Office Supplies"/>
    <x v="8"/>
    <n v="319.89999999999998"/>
    <n v="5"/>
    <n v="0"/>
    <n v="156.751"/>
    <n v="0.49000000000000005"/>
  </r>
  <r>
    <x v="95"/>
    <x v="1"/>
    <x v="1"/>
    <s v="United States"/>
    <s v="Columbus"/>
    <x v="32"/>
    <n v="31907"/>
    <s v="South"/>
    <s v="Office Supplies"/>
    <x v="12"/>
    <n v="11.36"/>
    <n v="2"/>
    <n v="0"/>
    <n v="5.3391999999999999"/>
    <n v="0.47000000000000003"/>
  </r>
  <r>
    <x v="95"/>
    <x v="1"/>
    <x v="1"/>
    <s v="United States"/>
    <s v="Columbus"/>
    <x v="32"/>
    <n v="31907"/>
    <s v="South"/>
    <s v="Office Supplies"/>
    <x v="9"/>
    <n v="675.12"/>
    <n v="3"/>
    <n v="0"/>
    <n v="290.30160000000001"/>
    <n v="0.43"/>
  </r>
  <r>
    <x v="186"/>
    <x v="1"/>
    <x v="2"/>
    <s v="United States"/>
    <s v="Alexandria"/>
    <x v="17"/>
    <n v="22304"/>
    <s v="South"/>
    <s v="Furniture"/>
    <x v="5"/>
    <n v="62.82"/>
    <n v="3"/>
    <n v="0"/>
    <n v="30.7818"/>
    <n v="0.49"/>
  </r>
  <r>
    <x v="186"/>
    <x v="1"/>
    <x v="2"/>
    <s v="United States"/>
    <s v="Alexandria"/>
    <x v="17"/>
    <n v="22304"/>
    <s v="South"/>
    <s v="Office Supplies"/>
    <x v="4"/>
    <n v="489.92"/>
    <n v="8"/>
    <n v="0"/>
    <n v="0"/>
    <n v="0"/>
  </r>
  <r>
    <x v="186"/>
    <x v="1"/>
    <x v="2"/>
    <s v="United States"/>
    <s v="Alexandria"/>
    <x v="17"/>
    <n v="22304"/>
    <s v="South"/>
    <s v="Office Supplies"/>
    <x v="10"/>
    <n v="19.440000000000001"/>
    <n v="3"/>
    <n v="0"/>
    <n v="9.3312000000000008"/>
    <n v="0.48000000000000004"/>
  </r>
  <r>
    <x v="186"/>
    <x v="1"/>
    <x v="2"/>
    <s v="United States"/>
    <s v="Alexandria"/>
    <x v="17"/>
    <n v="22304"/>
    <s v="South"/>
    <s v="Office Supplies"/>
    <x v="10"/>
    <n v="16.68"/>
    <n v="2"/>
    <n v="0"/>
    <n v="8.34"/>
    <n v="0.5"/>
  </r>
  <r>
    <x v="186"/>
    <x v="1"/>
    <x v="2"/>
    <s v="United States"/>
    <s v="Alexandria"/>
    <x v="17"/>
    <n v="22304"/>
    <s v="South"/>
    <s v="Technology"/>
    <x v="7"/>
    <n v="155.35"/>
    <n v="13"/>
    <n v="0"/>
    <n v="0"/>
    <n v="0"/>
  </r>
  <r>
    <x v="186"/>
    <x v="1"/>
    <x v="2"/>
    <s v="United States"/>
    <s v="Alexandria"/>
    <x v="17"/>
    <n v="22304"/>
    <s v="South"/>
    <s v="Furniture"/>
    <x v="5"/>
    <n v="12.42"/>
    <n v="3"/>
    <n v="0"/>
    <n v="4.4711999999999996"/>
    <n v="0.36"/>
  </r>
  <r>
    <x v="186"/>
    <x v="1"/>
    <x v="2"/>
    <s v="United States"/>
    <s v="Alexandria"/>
    <x v="17"/>
    <n v="22304"/>
    <s v="South"/>
    <s v="Technology"/>
    <x v="7"/>
    <n v="187.98"/>
    <n v="2"/>
    <n v="0"/>
    <n v="52.634399999999999"/>
    <n v="0.28000000000000003"/>
  </r>
  <r>
    <x v="370"/>
    <x v="1"/>
    <x v="1"/>
    <s v="United States"/>
    <s v="Haltom City"/>
    <x v="5"/>
    <n v="76117"/>
    <s v="Central"/>
    <s v="Office Supplies"/>
    <x v="12"/>
    <n v="6.6079999999999997"/>
    <n v="2"/>
    <n v="0.2"/>
    <n v="2.1476000000000002"/>
    <n v="0.32500000000000007"/>
  </r>
  <r>
    <x v="20"/>
    <x v="1"/>
    <x v="0"/>
    <s v="United States"/>
    <s v="New York City"/>
    <x v="15"/>
    <n v="10024"/>
    <s v="East"/>
    <s v="Office Supplies"/>
    <x v="4"/>
    <n v="248.57"/>
    <n v="7"/>
    <n v="0"/>
    <n v="67.113900000000001"/>
    <n v="0.27"/>
  </r>
  <r>
    <x v="20"/>
    <x v="1"/>
    <x v="0"/>
    <s v="United States"/>
    <s v="New York City"/>
    <x v="15"/>
    <n v="10024"/>
    <s v="East"/>
    <s v="Furniture"/>
    <x v="5"/>
    <n v="22.23"/>
    <n v="1"/>
    <n v="0"/>
    <n v="9.7812000000000001"/>
    <n v="0.44"/>
  </r>
  <r>
    <x v="1"/>
    <x v="1"/>
    <x v="2"/>
    <s v="United States"/>
    <s v="Los Angeles"/>
    <x v="1"/>
    <n v="90004"/>
    <s v="West"/>
    <s v="Office Supplies"/>
    <x v="4"/>
    <n v="5.98"/>
    <n v="1"/>
    <n v="0"/>
    <n v="1.0165999999999999"/>
    <n v="0.16999999999999998"/>
  </r>
  <r>
    <x v="1"/>
    <x v="1"/>
    <x v="2"/>
    <s v="United States"/>
    <s v="Los Angeles"/>
    <x v="1"/>
    <n v="90004"/>
    <s v="West"/>
    <s v="Technology"/>
    <x v="7"/>
    <n v="246.16800000000001"/>
    <n v="3"/>
    <n v="0.2"/>
    <n v="21.5397"/>
    <n v="8.7499999999999994E-2"/>
  </r>
  <r>
    <x v="371"/>
    <x v="1"/>
    <x v="0"/>
    <s v="United States"/>
    <s v="Wheeling"/>
    <x v="10"/>
    <n v="60090"/>
    <s v="Central"/>
    <s v="Furniture"/>
    <x v="5"/>
    <n v="14.135999999999999"/>
    <n v="2"/>
    <n v="0.6"/>
    <n v="-7.7747999999999999"/>
    <n v="-0.55000000000000004"/>
  </r>
  <r>
    <x v="371"/>
    <x v="1"/>
    <x v="0"/>
    <s v="United States"/>
    <s v="Wheeling"/>
    <x v="10"/>
    <n v="60090"/>
    <s v="Central"/>
    <s v="Furniture"/>
    <x v="3"/>
    <n v="601.47"/>
    <n v="3"/>
    <n v="0.5"/>
    <n v="-300.73500000000001"/>
    <n v="-0.5"/>
  </r>
  <r>
    <x v="372"/>
    <x v="0"/>
    <x v="1"/>
    <s v="United States"/>
    <s v="Summerville"/>
    <x v="20"/>
    <n v="29483"/>
    <s v="South"/>
    <s v="Technology"/>
    <x v="7"/>
    <n v="79.099999999999994"/>
    <n v="2"/>
    <n v="0"/>
    <n v="39.549999999999997"/>
    <n v="0.5"/>
  </r>
  <r>
    <x v="372"/>
    <x v="0"/>
    <x v="1"/>
    <s v="United States"/>
    <s v="Summerville"/>
    <x v="20"/>
    <n v="29483"/>
    <s v="South"/>
    <s v="Office Supplies"/>
    <x v="8"/>
    <n v="327.84"/>
    <n v="8"/>
    <n v="0"/>
    <n v="157.36320000000001"/>
    <n v="0.48000000000000004"/>
  </r>
  <r>
    <x v="117"/>
    <x v="1"/>
    <x v="1"/>
    <s v="United States"/>
    <s v="Columbus"/>
    <x v="14"/>
    <n v="47201"/>
    <s v="Central"/>
    <s v="Office Supplies"/>
    <x v="12"/>
    <n v="180.96"/>
    <n v="2"/>
    <n v="0"/>
    <n v="81.432000000000002"/>
    <n v="0.45"/>
  </r>
  <r>
    <x v="117"/>
    <x v="1"/>
    <x v="1"/>
    <s v="United States"/>
    <s v="Columbus"/>
    <x v="14"/>
    <n v="47201"/>
    <s v="Central"/>
    <s v="Office Supplies"/>
    <x v="8"/>
    <n v="914.97"/>
    <n v="3"/>
    <n v="0"/>
    <n v="411.73649999999998"/>
    <n v="0.44999999999999996"/>
  </r>
  <r>
    <x v="117"/>
    <x v="1"/>
    <x v="1"/>
    <s v="United States"/>
    <s v="Columbus"/>
    <x v="14"/>
    <n v="47201"/>
    <s v="Central"/>
    <s v="Technology"/>
    <x v="7"/>
    <n v="587.97"/>
    <n v="3"/>
    <n v="0"/>
    <n v="158.75190000000001"/>
    <n v="0.27"/>
  </r>
  <r>
    <x v="117"/>
    <x v="1"/>
    <x v="1"/>
    <s v="United States"/>
    <s v="Columbus"/>
    <x v="14"/>
    <n v="47201"/>
    <s v="Central"/>
    <s v="Office Supplies"/>
    <x v="4"/>
    <n v="530.34"/>
    <n v="2"/>
    <n v="0"/>
    <n v="95.461200000000005"/>
    <n v="0.18"/>
  </r>
  <r>
    <x v="117"/>
    <x v="1"/>
    <x v="1"/>
    <s v="United States"/>
    <s v="Columbus"/>
    <x v="14"/>
    <n v="47201"/>
    <s v="Central"/>
    <s v="Office Supplies"/>
    <x v="10"/>
    <n v="14.94"/>
    <n v="3"/>
    <n v="0"/>
    <n v="7.3205999999999998"/>
    <n v="0.49"/>
  </r>
  <r>
    <x v="20"/>
    <x v="1"/>
    <x v="0"/>
    <s v="United States"/>
    <s v="New York City"/>
    <x v="15"/>
    <n v="10024"/>
    <s v="East"/>
    <s v="Office Supplies"/>
    <x v="9"/>
    <n v="121.94"/>
    <n v="2"/>
    <n v="0"/>
    <n v="35.3626"/>
    <n v="0.29000000000000004"/>
  </r>
  <r>
    <x v="20"/>
    <x v="1"/>
    <x v="0"/>
    <s v="United States"/>
    <s v="New York City"/>
    <x v="15"/>
    <n v="10024"/>
    <s v="East"/>
    <s v="Office Supplies"/>
    <x v="14"/>
    <n v="122.71"/>
    <n v="7"/>
    <n v="0"/>
    <n v="36.813000000000002"/>
    <n v="0.30000000000000004"/>
  </r>
  <r>
    <x v="20"/>
    <x v="3"/>
    <x v="0"/>
    <s v="United States"/>
    <s v="New York City"/>
    <x v="15"/>
    <n v="10035"/>
    <s v="East"/>
    <s v="Office Supplies"/>
    <x v="10"/>
    <n v="14.94"/>
    <n v="3"/>
    <n v="0"/>
    <n v="7.0217999999999998"/>
    <n v="0.47000000000000003"/>
  </r>
  <r>
    <x v="20"/>
    <x v="3"/>
    <x v="0"/>
    <s v="United States"/>
    <s v="New York City"/>
    <x v="15"/>
    <n v="10035"/>
    <s v="East"/>
    <s v="Technology"/>
    <x v="15"/>
    <n v="1349.85"/>
    <n v="3"/>
    <n v="0"/>
    <n v="364.45949999999999"/>
    <n v="0.27"/>
  </r>
  <r>
    <x v="20"/>
    <x v="3"/>
    <x v="0"/>
    <s v="United States"/>
    <s v="New York City"/>
    <x v="15"/>
    <n v="10035"/>
    <s v="East"/>
    <s v="Furniture"/>
    <x v="0"/>
    <n v="136.78399999999999"/>
    <n v="1"/>
    <n v="0.2"/>
    <n v="5.1294000000000004"/>
    <n v="3.7500000000000006E-2"/>
  </r>
  <r>
    <x v="20"/>
    <x v="3"/>
    <x v="0"/>
    <s v="United States"/>
    <s v="New York City"/>
    <x v="15"/>
    <n v="10035"/>
    <s v="East"/>
    <s v="Furniture"/>
    <x v="5"/>
    <n v="61.12"/>
    <n v="4"/>
    <n v="0"/>
    <n v="20.780799999999999"/>
    <n v="0.34"/>
  </r>
  <r>
    <x v="116"/>
    <x v="1"/>
    <x v="1"/>
    <s v="United States"/>
    <s v="Jacksonville"/>
    <x v="2"/>
    <n v="32216"/>
    <s v="South"/>
    <s v="Office Supplies"/>
    <x v="8"/>
    <n v="1.167"/>
    <n v="1"/>
    <n v="0.7"/>
    <n v="-0.85580000000000001"/>
    <n v="-0.73333333333333328"/>
  </r>
  <r>
    <x v="73"/>
    <x v="1"/>
    <x v="2"/>
    <s v="United States"/>
    <s v="San Diego"/>
    <x v="1"/>
    <n v="92024"/>
    <s v="West"/>
    <s v="Office Supplies"/>
    <x v="6"/>
    <n v="16.989999999999998"/>
    <n v="1"/>
    <n v="0"/>
    <n v="4.9271000000000003"/>
    <n v="0.29000000000000004"/>
  </r>
  <r>
    <x v="151"/>
    <x v="1"/>
    <x v="1"/>
    <s v="United States"/>
    <s v="Arlington"/>
    <x v="5"/>
    <n v="76017"/>
    <s v="Central"/>
    <s v="Technology"/>
    <x v="11"/>
    <n v="24.672000000000001"/>
    <n v="3"/>
    <n v="0.2"/>
    <n v="0"/>
    <n v="0"/>
  </r>
  <r>
    <x v="151"/>
    <x v="1"/>
    <x v="1"/>
    <s v="United States"/>
    <s v="Arlington"/>
    <x v="5"/>
    <n v="76017"/>
    <s v="Central"/>
    <s v="Office Supplies"/>
    <x v="2"/>
    <n v="2.52"/>
    <n v="1"/>
    <n v="0.2"/>
    <n v="0.88200000000000001"/>
    <n v="0.35"/>
  </r>
  <r>
    <x v="151"/>
    <x v="1"/>
    <x v="1"/>
    <s v="United States"/>
    <s v="Arlington"/>
    <x v="5"/>
    <n v="76017"/>
    <s v="Central"/>
    <s v="Furniture"/>
    <x v="3"/>
    <n v="1218.7349999999999"/>
    <n v="5"/>
    <n v="0.3"/>
    <n v="-121.87350000000001"/>
    <n v="-0.10000000000000002"/>
  </r>
  <r>
    <x v="151"/>
    <x v="1"/>
    <x v="1"/>
    <s v="United States"/>
    <s v="Arlington"/>
    <x v="5"/>
    <n v="76017"/>
    <s v="Central"/>
    <s v="Office Supplies"/>
    <x v="2"/>
    <n v="5.9039999999999999"/>
    <n v="2"/>
    <n v="0.2"/>
    <n v="1.9925999999999999"/>
    <n v="0.33749999999999997"/>
  </r>
  <r>
    <x v="151"/>
    <x v="1"/>
    <x v="1"/>
    <s v="United States"/>
    <s v="Arlington"/>
    <x v="5"/>
    <n v="76017"/>
    <s v="Central"/>
    <s v="Office Supplies"/>
    <x v="10"/>
    <n v="15.696"/>
    <n v="3"/>
    <n v="0.2"/>
    <n v="5.1012000000000004"/>
    <n v="0.32500000000000001"/>
  </r>
  <r>
    <x v="151"/>
    <x v="1"/>
    <x v="1"/>
    <s v="United States"/>
    <s v="Arlington"/>
    <x v="5"/>
    <n v="76017"/>
    <s v="Central"/>
    <s v="Furniture"/>
    <x v="5"/>
    <n v="6.0960000000000001"/>
    <n v="3"/>
    <n v="0.6"/>
    <n v="-3.9624000000000001"/>
    <n v="-0.65"/>
  </r>
  <r>
    <x v="1"/>
    <x v="1"/>
    <x v="1"/>
    <s v="United States"/>
    <s v="Los Angeles"/>
    <x v="1"/>
    <n v="90045"/>
    <s v="West"/>
    <s v="Furniture"/>
    <x v="1"/>
    <n v="41.567999999999998"/>
    <n v="2"/>
    <n v="0.2"/>
    <n v="2.5979999999999999"/>
    <n v="6.25E-2"/>
  </r>
  <r>
    <x v="1"/>
    <x v="1"/>
    <x v="1"/>
    <s v="United States"/>
    <s v="Los Angeles"/>
    <x v="1"/>
    <n v="90049"/>
    <s v="West"/>
    <s v="Furniture"/>
    <x v="1"/>
    <n v="230.28"/>
    <n v="3"/>
    <n v="0.2"/>
    <n v="23.027999999999999"/>
    <n v="9.9999999999999992E-2"/>
  </r>
  <r>
    <x v="1"/>
    <x v="1"/>
    <x v="1"/>
    <s v="United States"/>
    <s v="Los Angeles"/>
    <x v="1"/>
    <n v="90049"/>
    <s v="West"/>
    <s v="Office Supplies"/>
    <x v="8"/>
    <n v="18.288"/>
    <n v="6"/>
    <n v="0.2"/>
    <n v="5.7149999999999999"/>
    <n v="0.3125"/>
  </r>
  <r>
    <x v="8"/>
    <x v="1"/>
    <x v="0"/>
    <s v="United States"/>
    <s v="San Francisco"/>
    <x v="1"/>
    <n v="94110"/>
    <s v="West"/>
    <s v="Office Supplies"/>
    <x v="2"/>
    <n v="5.78"/>
    <n v="2"/>
    <n v="0"/>
    <n v="2.7166000000000001"/>
    <n v="0.47000000000000003"/>
  </r>
  <r>
    <x v="8"/>
    <x v="1"/>
    <x v="0"/>
    <s v="United States"/>
    <s v="San Francisco"/>
    <x v="1"/>
    <n v="94110"/>
    <s v="West"/>
    <s v="Office Supplies"/>
    <x v="8"/>
    <n v="121.68"/>
    <n v="13"/>
    <n v="0.2"/>
    <n v="38.024999999999999"/>
    <n v="0.31249999999999994"/>
  </r>
  <r>
    <x v="51"/>
    <x v="1"/>
    <x v="1"/>
    <s v="United States"/>
    <s v="Carlsbad"/>
    <x v="27"/>
    <n v="88220"/>
    <s v="West"/>
    <s v="Office Supplies"/>
    <x v="6"/>
    <n v="4.17"/>
    <n v="3"/>
    <n v="0"/>
    <n v="1.0842000000000001"/>
    <n v="0.26"/>
  </r>
  <r>
    <x v="51"/>
    <x v="1"/>
    <x v="1"/>
    <s v="United States"/>
    <s v="Carlsbad"/>
    <x v="27"/>
    <n v="88220"/>
    <s v="West"/>
    <s v="Technology"/>
    <x v="7"/>
    <n v="67.040000000000006"/>
    <n v="4"/>
    <n v="0.2"/>
    <n v="6.7039999999999997"/>
    <n v="9.9999999999999992E-2"/>
  </r>
  <r>
    <x v="51"/>
    <x v="1"/>
    <x v="1"/>
    <s v="United States"/>
    <s v="Carlsbad"/>
    <x v="27"/>
    <n v="88220"/>
    <s v="West"/>
    <s v="Office Supplies"/>
    <x v="4"/>
    <n v="37.32"/>
    <n v="3"/>
    <n v="0"/>
    <n v="10.4496"/>
    <n v="0.28000000000000003"/>
  </r>
  <r>
    <x v="51"/>
    <x v="1"/>
    <x v="1"/>
    <s v="United States"/>
    <s v="Carlsbad"/>
    <x v="27"/>
    <n v="88220"/>
    <s v="West"/>
    <s v="Office Supplies"/>
    <x v="2"/>
    <n v="18.45"/>
    <n v="5"/>
    <n v="0"/>
    <n v="8.6715"/>
    <n v="0.47000000000000003"/>
  </r>
  <r>
    <x v="330"/>
    <x v="0"/>
    <x v="1"/>
    <s v="United States"/>
    <s v="Saint Louis"/>
    <x v="25"/>
    <n v="63116"/>
    <s v="Central"/>
    <s v="Office Supplies"/>
    <x v="10"/>
    <n v="25.92"/>
    <n v="4"/>
    <n v="0"/>
    <n v="12.441599999999999"/>
    <n v="0.47999999999999993"/>
  </r>
  <r>
    <x v="20"/>
    <x v="2"/>
    <x v="2"/>
    <s v="United States"/>
    <s v="New York City"/>
    <x v="15"/>
    <n v="10024"/>
    <s v="East"/>
    <s v="Technology"/>
    <x v="16"/>
    <n v="11199.968000000001"/>
    <n v="4"/>
    <n v="0.2"/>
    <n v="3919.9888000000001"/>
    <n v="0.35"/>
  </r>
  <r>
    <x v="20"/>
    <x v="2"/>
    <x v="2"/>
    <s v="United States"/>
    <s v="New York City"/>
    <x v="15"/>
    <n v="10024"/>
    <s v="East"/>
    <s v="Technology"/>
    <x v="7"/>
    <n v="2399.6"/>
    <n v="8"/>
    <n v="0"/>
    <n v="647.89200000000005"/>
    <n v="0.27"/>
  </r>
  <r>
    <x v="20"/>
    <x v="2"/>
    <x v="2"/>
    <s v="United States"/>
    <s v="New York City"/>
    <x v="15"/>
    <n v="10024"/>
    <s v="East"/>
    <s v="Office Supplies"/>
    <x v="12"/>
    <n v="63.9"/>
    <n v="5"/>
    <n v="0"/>
    <n v="28.754999999999999"/>
    <n v="0.45"/>
  </r>
  <r>
    <x v="20"/>
    <x v="2"/>
    <x v="2"/>
    <s v="United States"/>
    <s v="New York City"/>
    <x v="15"/>
    <n v="10024"/>
    <s v="East"/>
    <s v="Technology"/>
    <x v="7"/>
    <n v="52.99"/>
    <n v="1"/>
    <n v="0"/>
    <n v="0.52990000000000004"/>
    <n v="0.01"/>
  </r>
  <r>
    <x v="136"/>
    <x v="2"/>
    <x v="1"/>
    <s v="United States"/>
    <s v="Springfield"/>
    <x v="24"/>
    <n v="45503"/>
    <s v="East"/>
    <s v="Technology"/>
    <x v="11"/>
    <n v="60.863999999999997"/>
    <n v="4"/>
    <n v="0.2"/>
    <n v="9.1295999999999999"/>
    <n v="0.15"/>
  </r>
  <r>
    <x v="136"/>
    <x v="2"/>
    <x v="1"/>
    <s v="United States"/>
    <s v="Springfield"/>
    <x v="24"/>
    <n v="45503"/>
    <s v="East"/>
    <s v="Technology"/>
    <x v="15"/>
    <n v="652.995"/>
    <n v="7"/>
    <n v="0.7"/>
    <n v="-935.95950000000005"/>
    <n v="-1.4333333333333333"/>
  </r>
  <r>
    <x v="136"/>
    <x v="2"/>
    <x v="1"/>
    <s v="United States"/>
    <s v="Springfield"/>
    <x v="24"/>
    <n v="45503"/>
    <s v="East"/>
    <s v="Office Supplies"/>
    <x v="8"/>
    <n v="11.22"/>
    <n v="10"/>
    <n v="0.7"/>
    <n v="-7.48"/>
    <n v="-0.66666666666666663"/>
  </r>
  <r>
    <x v="285"/>
    <x v="1"/>
    <x v="0"/>
    <s v="United States"/>
    <s v="Tulsa"/>
    <x v="26"/>
    <n v="74133"/>
    <s v="Central"/>
    <s v="Office Supplies"/>
    <x v="10"/>
    <n v="14.94"/>
    <n v="3"/>
    <n v="0"/>
    <n v="7.0217999999999998"/>
    <n v="0.47000000000000003"/>
  </r>
  <r>
    <x v="4"/>
    <x v="1"/>
    <x v="0"/>
    <s v="United States"/>
    <s v="Seattle"/>
    <x v="4"/>
    <n v="98103"/>
    <s v="West"/>
    <s v="Furniture"/>
    <x v="5"/>
    <n v="39.96"/>
    <n v="2"/>
    <n v="0"/>
    <n v="17.1828"/>
    <n v="0.43"/>
  </r>
  <r>
    <x v="4"/>
    <x v="1"/>
    <x v="0"/>
    <s v="United States"/>
    <s v="Seattle"/>
    <x v="4"/>
    <n v="98103"/>
    <s v="West"/>
    <s v="Furniture"/>
    <x v="1"/>
    <n v="42.624000000000002"/>
    <n v="2"/>
    <n v="0.2"/>
    <n v="4.2624000000000004"/>
    <n v="0.1"/>
  </r>
  <r>
    <x v="4"/>
    <x v="1"/>
    <x v="0"/>
    <s v="United States"/>
    <s v="Seattle"/>
    <x v="4"/>
    <n v="98103"/>
    <s v="West"/>
    <s v="Furniture"/>
    <x v="1"/>
    <n v="220.96"/>
    <n v="1"/>
    <n v="0.2"/>
    <n v="24.858000000000001"/>
    <n v="0.1125"/>
  </r>
  <r>
    <x v="279"/>
    <x v="0"/>
    <x v="1"/>
    <s v="United States"/>
    <s v="Fayetteville"/>
    <x v="3"/>
    <n v="28314"/>
    <s v="South"/>
    <s v="Furniture"/>
    <x v="5"/>
    <n v="4.9279999999999999"/>
    <n v="2"/>
    <n v="0.2"/>
    <n v="0.73919999999999997"/>
    <n v="0.15"/>
  </r>
  <r>
    <x v="279"/>
    <x v="0"/>
    <x v="1"/>
    <s v="United States"/>
    <s v="Fayetteville"/>
    <x v="3"/>
    <n v="28314"/>
    <s v="South"/>
    <s v="Office Supplies"/>
    <x v="8"/>
    <n v="7.23"/>
    <n v="5"/>
    <n v="0.7"/>
    <n v="-5.7839999999999998"/>
    <n v="-0.79999999999999993"/>
  </r>
  <r>
    <x v="1"/>
    <x v="1"/>
    <x v="1"/>
    <s v="United States"/>
    <s v="Los Angeles"/>
    <x v="1"/>
    <n v="90045"/>
    <s v="West"/>
    <s v="Office Supplies"/>
    <x v="4"/>
    <n v="323.10000000000002"/>
    <n v="2"/>
    <n v="0"/>
    <n v="61.389000000000003"/>
    <n v="0.19"/>
  </r>
  <r>
    <x v="20"/>
    <x v="1"/>
    <x v="0"/>
    <s v="United States"/>
    <s v="New York City"/>
    <x v="15"/>
    <n v="10035"/>
    <s v="East"/>
    <s v="Office Supplies"/>
    <x v="10"/>
    <n v="19.04"/>
    <n v="4"/>
    <n v="0"/>
    <n v="9.3295999999999992"/>
    <n v="0.49"/>
  </r>
  <r>
    <x v="20"/>
    <x v="1"/>
    <x v="0"/>
    <s v="United States"/>
    <s v="New York City"/>
    <x v="15"/>
    <n v="10035"/>
    <s v="East"/>
    <s v="Office Supplies"/>
    <x v="8"/>
    <n v="13.128"/>
    <n v="3"/>
    <n v="0.2"/>
    <n v="4.2666000000000004"/>
    <n v="0.32500000000000001"/>
  </r>
  <r>
    <x v="20"/>
    <x v="1"/>
    <x v="0"/>
    <s v="United States"/>
    <s v="New York City"/>
    <x v="15"/>
    <n v="10035"/>
    <s v="East"/>
    <s v="Office Supplies"/>
    <x v="6"/>
    <n v="64.14"/>
    <n v="3"/>
    <n v="0"/>
    <n v="16.676400000000001"/>
    <n v="0.26"/>
  </r>
  <r>
    <x v="20"/>
    <x v="1"/>
    <x v="0"/>
    <s v="United States"/>
    <s v="New York City"/>
    <x v="15"/>
    <n v="10035"/>
    <s v="East"/>
    <s v="Furniture"/>
    <x v="1"/>
    <n v="858.24"/>
    <n v="4"/>
    <n v="0.1"/>
    <n v="143.04"/>
    <n v="0.16666666666666666"/>
  </r>
  <r>
    <x v="373"/>
    <x v="1"/>
    <x v="0"/>
    <s v="United States"/>
    <s v="Hot Springs"/>
    <x v="36"/>
    <n v="71901"/>
    <s v="South"/>
    <s v="Technology"/>
    <x v="11"/>
    <n v="29.99"/>
    <n v="1"/>
    <n v="0"/>
    <n v="2.9990000000000001"/>
    <n v="0.1"/>
  </r>
  <r>
    <x v="150"/>
    <x v="2"/>
    <x v="0"/>
    <s v="United States"/>
    <s v="Aurora"/>
    <x v="10"/>
    <n v="60505"/>
    <s v="Central"/>
    <s v="Office Supplies"/>
    <x v="10"/>
    <n v="186.048"/>
    <n v="6"/>
    <n v="0.2"/>
    <n v="67.442400000000006"/>
    <n v="0.36250000000000004"/>
  </r>
  <r>
    <x v="287"/>
    <x v="0"/>
    <x v="2"/>
    <s v="United States"/>
    <s v="Raleigh"/>
    <x v="3"/>
    <n v="27604"/>
    <s v="South"/>
    <s v="Technology"/>
    <x v="7"/>
    <n v="36.792000000000002"/>
    <n v="1"/>
    <n v="0.2"/>
    <n v="4.1391"/>
    <n v="0.11249999999999999"/>
  </r>
  <r>
    <x v="287"/>
    <x v="0"/>
    <x v="2"/>
    <s v="United States"/>
    <s v="Raleigh"/>
    <x v="3"/>
    <n v="27604"/>
    <s v="South"/>
    <s v="Furniture"/>
    <x v="5"/>
    <n v="18.623999999999999"/>
    <n v="8"/>
    <n v="0.2"/>
    <n v="6.2855999999999996"/>
    <n v="0.33750000000000002"/>
  </r>
  <r>
    <x v="285"/>
    <x v="0"/>
    <x v="0"/>
    <s v="United States"/>
    <s v="Tulsa"/>
    <x v="26"/>
    <n v="74133"/>
    <s v="Central"/>
    <s v="Furniture"/>
    <x v="5"/>
    <n v="57.69"/>
    <n v="3"/>
    <n v="0"/>
    <n v="23.652899999999999"/>
    <n v="0.41"/>
  </r>
  <r>
    <x v="285"/>
    <x v="0"/>
    <x v="0"/>
    <s v="United States"/>
    <s v="Tulsa"/>
    <x v="26"/>
    <n v="74133"/>
    <s v="Central"/>
    <s v="Office Supplies"/>
    <x v="8"/>
    <n v="42.81"/>
    <n v="3"/>
    <n v="0"/>
    <n v="20.120699999999999"/>
    <n v="0.47"/>
  </r>
  <r>
    <x v="285"/>
    <x v="0"/>
    <x v="0"/>
    <s v="United States"/>
    <s v="Tulsa"/>
    <x v="26"/>
    <n v="74133"/>
    <s v="Central"/>
    <s v="Office Supplies"/>
    <x v="10"/>
    <n v="12.96"/>
    <n v="2"/>
    <n v="0"/>
    <n v="6.2207999999999997"/>
    <n v="0.47999999999999993"/>
  </r>
  <r>
    <x v="285"/>
    <x v="0"/>
    <x v="0"/>
    <s v="United States"/>
    <s v="Tulsa"/>
    <x v="26"/>
    <n v="74133"/>
    <s v="Central"/>
    <s v="Furniture"/>
    <x v="5"/>
    <n v="821.88"/>
    <n v="6"/>
    <n v="0"/>
    <n v="213.68879999999999"/>
    <n v="0.26"/>
  </r>
  <r>
    <x v="285"/>
    <x v="0"/>
    <x v="0"/>
    <s v="United States"/>
    <s v="Tulsa"/>
    <x v="26"/>
    <n v="74133"/>
    <s v="Central"/>
    <s v="Technology"/>
    <x v="7"/>
    <n v="104.85"/>
    <n v="3"/>
    <n v="0"/>
    <n v="28.3095"/>
    <n v="0.27"/>
  </r>
  <r>
    <x v="90"/>
    <x v="1"/>
    <x v="1"/>
    <s v="United States"/>
    <s v="Hesperia"/>
    <x v="1"/>
    <n v="92345"/>
    <s v="West"/>
    <s v="Furniture"/>
    <x v="0"/>
    <n v="424.95749999999998"/>
    <n v="5"/>
    <n v="0.15"/>
    <n v="19.998000000000001"/>
    <n v="4.7058823529411771E-2"/>
  </r>
  <r>
    <x v="240"/>
    <x v="0"/>
    <x v="1"/>
    <s v="United States"/>
    <s v="Provo"/>
    <x v="7"/>
    <n v="84604"/>
    <s v="West"/>
    <s v="Office Supplies"/>
    <x v="8"/>
    <n v="10.776"/>
    <n v="3"/>
    <n v="0.2"/>
    <n v="3.5022000000000002"/>
    <n v="0.32500000000000001"/>
  </r>
  <r>
    <x v="240"/>
    <x v="0"/>
    <x v="1"/>
    <s v="United States"/>
    <s v="Provo"/>
    <x v="7"/>
    <n v="84604"/>
    <s v="West"/>
    <s v="Office Supplies"/>
    <x v="8"/>
    <n v="11.784000000000001"/>
    <n v="3"/>
    <n v="0.2"/>
    <n v="4.2717000000000001"/>
    <n v="0.36249999999999999"/>
  </r>
  <r>
    <x v="240"/>
    <x v="0"/>
    <x v="1"/>
    <s v="United States"/>
    <s v="Provo"/>
    <x v="7"/>
    <n v="84604"/>
    <s v="West"/>
    <s v="Office Supplies"/>
    <x v="10"/>
    <n v="164.88"/>
    <n v="3"/>
    <n v="0"/>
    <n v="80.791200000000003"/>
    <n v="0.49000000000000005"/>
  </r>
  <r>
    <x v="240"/>
    <x v="0"/>
    <x v="1"/>
    <s v="United States"/>
    <s v="Provo"/>
    <x v="7"/>
    <n v="84604"/>
    <s v="West"/>
    <s v="Furniture"/>
    <x v="0"/>
    <n v="1292.94"/>
    <n v="3"/>
    <n v="0"/>
    <n v="77.576400000000007"/>
    <n v="6.0000000000000005E-2"/>
  </r>
  <r>
    <x v="240"/>
    <x v="0"/>
    <x v="1"/>
    <s v="United States"/>
    <s v="Provo"/>
    <x v="7"/>
    <n v="84604"/>
    <s v="West"/>
    <s v="Office Supplies"/>
    <x v="8"/>
    <n v="25.584"/>
    <n v="2"/>
    <n v="0.2"/>
    <n v="8.9543999999999997"/>
    <n v="0.35"/>
  </r>
  <r>
    <x v="240"/>
    <x v="0"/>
    <x v="1"/>
    <s v="United States"/>
    <s v="Provo"/>
    <x v="7"/>
    <n v="84604"/>
    <s v="West"/>
    <s v="Office Supplies"/>
    <x v="4"/>
    <n v="261.74"/>
    <n v="2"/>
    <n v="0"/>
    <n v="65.435000000000002"/>
    <n v="0.25"/>
  </r>
  <r>
    <x v="240"/>
    <x v="0"/>
    <x v="1"/>
    <s v="United States"/>
    <s v="Provo"/>
    <x v="7"/>
    <n v="84604"/>
    <s v="West"/>
    <s v="Office Supplies"/>
    <x v="2"/>
    <n v="14.4"/>
    <n v="5"/>
    <n v="0"/>
    <n v="7.056"/>
    <n v="0.49"/>
  </r>
  <r>
    <x v="8"/>
    <x v="1"/>
    <x v="0"/>
    <s v="United States"/>
    <s v="San Francisco"/>
    <x v="1"/>
    <n v="94110"/>
    <s v="West"/>
    <s v="Office Supplies"/>
    <x v="12"/>
    <n v="10.86"/>
    <n v="3"/>
    <n v="0"/>
    <n v="5.1041999999999996"/>
    <n v="0.47"/>
  </r>
  <r>
    <x v="23"/>
    <x v="1"/>
    <x v="1"/>
    <s v="United States"/>
    <s v="Gilbert"/>
    <x v="16"/>
    <n v="85234"/>
    <s v="West"/>
    <s v="Furniture"/>
    <x v="1"/>
    <n v="883.84"/>
    <n v="4"/>
    <n v="0.2"/>
    <n v="99.432000000000002"/>
    <n v="0.1125"/>
  </r>
  <r>
    <x v="20"/>
    <x v="1"/>
    <x v="1"/>
    <s v="United States"/>
    <s v="New York City"/>
    <x v="15"/>
    <n v="10035"/>
    <s v="East"/>
    <s v="Technology"/>
    <x v="7"/>
    <n v="1979.89"/>
    <n v="11"/>
    <n v="0"/>
    <n v="494.97250000000003"/>
    <n v="0.25"/>
  </r>
  <r>
    <x v="20"/>
    <x v="1"/>
    <x v="1"/>
    <s v="United States"/>
    <s v="New York City"/>
    <x v="15"/>
    <n v="10035"/>
    <s v="East"/>
    <s v="Office Supplies"/>
    <x v="12"/>
    <n v="79.959999999999994"/>
    <n v="2"/>
    <n v="0"/>
    <n v="35.981999999999999"/>
    <n v="0.45"/>
  </r>
  <r>
    <x v="306"/>
    <x v="2"/>
    <x v="2"/>
    <s v="United States"/>
    <s v="Springfield"/>
    <x v="25"/>
    <n v="65807"/>
    <s v="Central"/>
    <s v="Office Supplies"/>
    <x v="8"/>
    <n v="8.76"/>
    <n v="2"/>
    <n v="0"/>
    <n v="4.2047999999999996"/>
    <n v="0.48"/>
  </r>
  <r>
    <x v="26"/>
    <x v="2"/>
    <x v="0"/>
    <s v="United States"/>
    <s v="Memphis"/>
    <x v="18"/>
    <n v="38109"/>
    <s v="South"/>
    <s v="Office Supplies"/>
    <x v="2"/>
    <n v="3.984"/>
    <n v="1"/>
    <n v="0.2"/>
    <n v="1.2948"/>
    <n v="0.32500000000000001"/>
  </r>
  <r>
    <x v="26"/>
    <x v="2"/>
    <x v="0"/>
    <s v="United States"/>
    <s v="Memphis"/>
    <x v="18"/>
    <n v="38109"/>
    <s v="South"/>
    <s v="Furniture"/>
    <x v="3"/>
    <n v="370.62"/>
    <n v="3"/>
    <n v="0.4"/>
    <n v="-142.071"/>
    <n v="-0.3833333333333333"/>
  </r>
  <r>
    <x v="26"/>
    <x v="2"/>
    <x v="0"/>
    <s v="United States"/>
    <s v="Memphis"/>
    <x v="18"/>
    <n v="38109"/>
    <s v="South"/>
    <s v="Office Supplies"/>
    <x v="8"/>
    <n v="2.742"/>
    <n v="2"/>
    <n v="0.7"/>
    <n v="-2.0108000000000001"/>
    <n v="-0.73333333333333339"/>
  </r>
  <r>
    <x v="122"/>
    <x v="3"/>
    <x v="0"/>
    <s v="United States"/>
    <s v="Amarillo"/>
    <x v="5"/>
    <n v="79109"/>
    <s v="Central"/>
    <s v="Technology"/>
    <x v="11"/>
    <n v="79.512"/>
    <n v="3"/>
    <n v="0.2"/>
    <n v="20.8719"/>
    <n v="0.26250000000000001"/>
  </r>
  <r>
    <x v="122"/>
    <x v="3"/>
    <x v="0"/>
    <s v="United States"/>
    <s v="Amarillo"/>
    <x v="5"/>
    <n v="79109"/>
    <s v="Central"/>
    <s v="Office Supplies"/>
    <x v="10"/>
    <n v="28.352"/>
    <n v="1"/>
    <n v="0.2"/>
    <n v="9.5687999999999995"/>
    <n v="0.33749999999999997"/>
  </r>
  <r>
    <x v="1"/>
    <x v="1"/>
    <x v="2"/>
    <s v="United States"/>
    <s v="Los Angeles"/>
    <x v="1"/>
    <n v="90045"/>
    <s v="West"/>
    <s v="Furniture"/>
    <x v="1"/>
    <n v="40.783999999999999"/>
    <n v="1"/>
    <n v="0.2"/>
    <n v="4.5881999999999996"/>
    <n v="0.11249999999999999"/>
  </r>
  <r>
    <x v="1"/>
    <x v="1"/>
    <x v="2"/>
    <s v="United States"/>
    <s v="Los Angeles"/>
    <x v="1"/>
    <n v="90045"/>
    <s v="West"/>
    <s v="Office Supplies"/>
    <x v="9"/>
    <n v="105.96"/>
    <n v="4"/>
    <n v="0"/>
    <n v="29.668800000000001"/>
    <n v="0.28000000000000003"/>
  </r>
  <r>
    <x v="94"/>
    <x v="0"/>
    <x v="1"/>
    <s v="United States"/>
    <s v="Lowell"/>
    <x v="31"/>
    <n v="1852"/>
    <s v="East"/>
    <s v="Office Supplies"/>
    <x v="10"/>
    <n v="166.44"/>
    <n v="3"/>
    <n v="0"/>
    <n v="79.891199999999998"/>
    <n v="0.48"/>
  </r>
  <r>
    <x v="94"/>
    <x v="0"/>
    <x v="1"/>
    <s v="United States"/>
    <s v="Lowell"/>
    <x v="31"/>
    <n v="1852"/>
    <s v="East"/>
    <s v="Furniture"/>
    <x v="1"/>
    <n v="785.88"/>
    <n v="6"/>
    <n v="0"/>
    <n v="212.1876"/>
    <n v="0.27"/>
  </r>
  <r>
    <x v="94"/>
    <x v="0"/>
    <x v="1"/>
    <s v="United States"/>
    <s v="Lowell"/>
    <x v="31"/>
    <n v="1852"/>
    <s v="East"/>
    <s v="Office Supplies"/>
    <x v="10"/>
    <n v="26.2"/>
    <n v="2"/>
    <n v="0"/>
    <n v="12.837999999999999"/>
    <n v="0.49"/>
  </r>
  <r>
    <x v="94"/>
    <x v="0"/>
    <x v="1"/>
    <s v="United States"/>
    <s v="Lowell"/>
    <x v="31"/>
    <n v="1852"/>
    <s v="East"/>
    <s v="Office Supplies"/>
    <x v="4"/>
    <n v="1325.85"/>
    <n v="5"/>
    <n v="0"/>
    <n v="238.65299999999999"/>
    <n v="0.18"/>
  </r>
  <r>
    <x v="73"/>
    <x v="3"/>
    <x v="0"/>
    <s v="United States"/>
    <s v="San Diego"/>
    <x v="1"/>
    <n v="92024"/>
    <s v="West"/>
    <s v="Office Supplies"/>
    <x v="10"/>
    <n v="166.44"/>
    <n v="3"/>
    <n v="0"/>
    <n v="79.891199999999998"/>
    <n v="0.48"/>
  </r>
  <r>
    <x v="170"/>
    <x v="1"/>
    <x v="0"/>
    <s v="United States"/>
    <s v="Asheville"/>
    <x v="3"/>
    <n v="28806"/>
    <s v="South"/>
    <s v="Office Supplies"/>
    <x v="6"/>
    <n v="8.76"/>
    <n v="5"/>
    <n v="0.2"/>
    <n v="0.76649999999999996"/>
    <n v="8.7499999999999994E-2"/>
  </r>
  <r>
    <x v="170"/>
    <x v="1"/>
    <x v="0"/>
    <s v="United States"/>
    <s v="Asheville"/>
    <x v="3"/>
    <n v="28806"/>
    <s v="South"/>
    <s v="Office Supplies"/>
    <x v="9"/>
    <n v="43.584000000000003"/>
    <n v="1"/>
    <n v="0.2"/>
    <n v="4.3583999999999996"/>
    <n v="9.9999999999999978E-2"/>
  </r>
  <r>
    <x v="233"/>
    <x v="3"/>
    <x v="0"/>
    <s v="United States"/>
    <s v="Pueblo"/>
    <x v="22"/>
    <n v="81001"/>
    <s v="West"/>
    <s v="Office Supplies"/>
    <x v="8"/>
    <n v="11.087999999999999"/>
    <n v="7"/>
    <n v="0.7"/>
    <n v="-8.1311999999999998"/>
    <n v="-0.73333333333333339"/>
  </r>
  <r>
    <x v="233"/>
    <x v="3"/>
    <x v="0"/>
    <s v="United States"/>
    <s v="Pueblo"/>
    <x v="22"/>
    <n v="81001"/>
    <s v="West"/>
    <s v="Office Supplies"/>
    <x v="8"/>
    <n v="25.164000000000001"/>
    <n v="2"/>
    <n v="0.7"/>
    <n v="-16.776"/>
    <n v="-0.66666666666666663"/>
  </r>
  <r>
    <x v="25"/>
    <x v="1"/>
    <x v="2"/>
    <s v="United States"/>
    <s v="Jackson"/>
    <x v="12"/>
    <n v="49201"/>
    <s v="Central"/>
    <s v="Office Supplies"/>
    <x v="8"/>
    <n v="14.4"/>
    <n v="5"/>
    <n v="0"/>
    <n v="7.056"/>
    <n v="0.49"/>
  </r>
  <r>
    <x v="25"/>
    <x v="1"/>
    <x v="2"/>
    <s v="United States"/>
    <s v="Jackson"/>
    <x v="12"/>
    <n v="49201"/>
    <s v="Central"/>
    <s v="Technology"/>
    <x v="11"/>
    <n v="619.95000000000005"/>
    <n v="5"/>
    <n v="0"/>
    <n v="111.59099999999999"/>
    <n v="0.17999999999999997"/>
  </r>
  <r>
    <x v="25"/>
    <x v="1"/>
    <x v="2"/>
    <s v="United States"/>
    <s v="Jackson"/>
    <x v="12"/>
    <n v="49201"/>
    <s v="Central"/>
    <s v="Office Supplies"/>
    <x v="8"/>
    <n v="89.52"/>
    <n v="4"/>
    <n v="0"/>
    <n v="42.074399999999997"/>
    <n v="0.47"/>
  </r>
  <r>
    <x v="25"/>
    <x v="1"/>
    <x v="2"/>
    <s v="United States"/>
    <s v="Jackson"/>
    <x v="12"/>
    <n v="49201"/>
    <s v="Central"/>
    <s v="Technology"/>
    <x v="15"/>
    <n v="350.97300000000001"/>
    <n v="3"/>
    <n v="0.1"/>
    <n v="152.0883"/>
    <n v="0.43333333333333335"/>
  </r>
  <r>
    <x v="25"/>
    <x v="1"/>
    <x v="2"/>
    <s v="United States"/>
    <s v="Jackson"/>
    <x v="12"/>
    <n v="49201"/>
    <s v="Central"/>
    <s v="Technology"/>
    <x v="7"/>
    <n v="164.99"/>
    <n v="1"/>
    <n v="0"/>
    <n v="49.497"/>
    <n v="0.3"/>
  </r>
  <r>
    <x v="1"/>
    <x v="1"/>
    <x v="0"/>
    <s v="United States"/>
    <s v="Los Angeles"/>
    <x v="1"/>
    <n v="90004"/>
    <s v="West"/>
    <s v="Office Supplies"/>
    <x v="8"/>
    <n v="312.55200000000002"/>
    <n v="9"/>
    <n v="0.2"/>
    <n v="101.57940000000001"/>
    <n v="0.32500000000000001"/>
  </r>
  <r>
    <x v="251"/>
    <x v="1"/>
    <x v="0"/>
    <s v="United States"/>
    <s v="Thomasville"/>
    <x v="3"/>
    <n v="27360"/>
    <s v="South"/>
    <s v="Office Supplies"/>
    <x v="12"/>
    <n v="95.951999999999998"/>
    <n v="3"/>
    <n v="0.2"/>
    <n v="29.984999999999999"/>
    <n v="0.3125"/>
  </r>
  <r>
    <x v="251"/>
    <x v="1"/>
    <x v="0"/>
    <s v="United States"/>
    <s v="Thomasville"/>
    <x v="3"/>
    <n v="27360"/>
    <s v="South"/>
    <s v="Office Supplies"/>
    <x v="8"/>
    <n v="3.2040000000000002"/>
    <n v="2"/>
    <n v="0.7"/>
    <n v="-2.4563999999999999"/>
    <n v="-0.76666666666666661"/>
  </r>
  <r>
    <x v="103"/>
    <x v="2"/>
    <x v="0"/>
    <s v="United States"/>
    <s v="Peoria"/>
    <x v="10"/>
    <n v="61604"/>
    <s v="Central"/>
    <s v="Office Supplies"/>
    <x v="8"/>
    <n v="3.98"/>
    <n v="5"/>
    <n v="0.8"/>
    <n v="-6.5670000000000002"/>
    <n v="-1.6500000000000001"/>
  </r>
  <r>
    <x v="1"/>
    <x v="2"/>
    <x v="1"/>
    <s v="United States"/>
    <s v="Los Angeles"/>
    <x v="1"/>
    <n v="90032"/>
    <s v="West"/>
    <s v="Office Supplies"/>
    <x v="10"/>
    <n v="15.7"/>
    <n v="5"/>
    <n v="0"/>
    <n v="7.0650000000000004"/>
    <n v="0.45000000000000007"/>
  </r>
  <r>
    <x v="22"/>
    <x v="2"/>
    <x v="0"/>
    <s v="United States"/>
    <s v="Chicago"/>
    <x v="10"/>
    <n v="60653"/>
    <s v="Central"/>
    <s v="Office Supplies"/>
    <x v="6"/>
    <n v="5.2480000000000002"/>
    <n v="4"/>
    <n v="0.2"/>
    <n v="1.64"/>
    <n v="0.31249999999999994"/>
  </r>
  <r>
    <x v="10"/>
    <x v="1"/>
    <x v="0"/>
    <s v="United States"/>
    <s v="Philadelphia"/>
    <x v="9"/>
    <n v="19134"/>
    <s v="East"/>
    <s v="Office Supplies"/>
    <x v="8"/>
    <n v="5.3460000000000001"/>
    <n v="3"/>
    <n v="0.7"/>
    <n v="-4.4550000000000001"/>
    <n v="-0.83333333333333337"/>
  </r>
  <r>
    <x v="374"/>
    <x v="1"/>
    <x v="0"/>
    <s v="United States"/>
    <s v="Englewood"/>
    <x v="22"/>
    <n v="80112"/>
    <s v="West"/>
    <s v="Office Supplies"/>
    <x v="10"/>
    <n v="15.48"/>
    <n v="3"/>
    <n v="0.2"/>
    <n v="5.6115000000000004"/>
    <n v="0.36249999999999999"/>
  </r>
  <r>
    <x v="374"/>
    <x v="1"/>
    <x v="0"/>
    <s v="United States"/>
    <s v="Englewood"/>
    <x v="22"/>
    <n v="80112"/>
    <s v="West"/>
    <s v="Technology"/>
    <x v="7"/>
    <n v="108.57599999999999"/>
    <n v="3"/>
    <n v="0.2"/>
    <n v="8.1432000000000002"/>
    <n v="7.5000000000000011E-2"/>
  </r>
  <r>
    <x v="4"/>
    <x v="1"/>
    <x v="1"/>
    <s v="United States"/>
    <s v="Seattle"/>
    <x v="4"/>
    <n v="98115"/>
    <s v="West"/>
    <s v="Furniture"/>
    <x v="5"/>
    <n v="109.9"/>
    <n v="5"/>
    <n v="0"/>
    <n v="37.366"/>
    <n v="0.33999999999999997"/>
  </r>
  <r>
    <x v="161"/>
    <x v="1"/>
    <x v="0"/>
    <s v="United States"/>
    <s v="Hialeah"/>
    <x v="2"/>
    <n v="33012"/>
    <s v="South"/>
    <s v="Furniture"/>
    <x v="5"/>
    <n v="15.384"/>
    <n v="1"/>
    <n v="0.2"/>
    <n v="4.0382999999999996"/>
    <n v="0.26249999999999996"/>
  </r>
  <r>
    <x v="375"/>
    <x v="2"/>
    <x v="0"/>
    <s v="United States"/>
    <s v="Lancaster"/>
    <x v="24"/>
    <n v="43130"/>
    <s v="East"/>
    <s v="Office Supplies"/>
    <x v="10"/>
    <n v="30.352"/>
    <n v="2"/>
    <n v="0.2"/>
    <n v="10.623200000000001"/>
    <n v="0.35000000000000003"/>
  </r>
  <r>
    <x v="116"/>
    <x v="1"/>
    <x v="2"/>
    <s v="United States"/>
    <s v="Jacksonville"/>
    <x v="2"/>
    <n v="32216"/>
    <s v="South"/>
    <s v="Technology"/>
    <x v="15"/>
    <n v="821.3"/>
    <n v="4"/>
    <n v="0.5"/>
    <n v="-16.425999999999998"/>
    <n v="-0.02"/>
  </r>
  <r>
    <x v="116"/>
    <x v="1"/>
    <x v="2"/>
    <s v="United States"/>
    <s v="Jacksonville"/>
    <x v="2"/>
    <n v="32216"/>
    <s v="South"/>
    <s v="Technology"/>
    <x v="15"/>
    <n v="22638.48"/>
    <n v="6"/>
    <n v="0.5"/>
    <n v="-1811.0784000000001"/>
    <n v="-0.08"/>
  </r>
  <r>
    <x v="116"/>
    <x v="1"/>
    <x v="2"/>
    <s v="United States"/>
    <s v="Jacksonville"/>
    <x v="2"/>
    <n v="32216"/>
    <s v="South"/>
    <s v="Office Supplies"/>
    <x v="10"/>
    <n v="21.376000000000001"/>
    <n v="4"/>
    <n v="0.2"/>
    <n v="7.4816000000000003"/>
    <n v="0.35"/>
  </r>
  <r>
    <x v="116"/>
    <x v="1"/>
    <x v="2"/>
    <s v="United States"/>
    <s v="Jacksonville"/>
    <x v="2"/>
    <n v="32216"/>
    <s v="South"/>
    <s v="Office Supplies"/>
    <x v="6"/>
    <n v="8.016"/>
    <n v="3"/>
    <n v="0.2"/>
    <n v="1.002"/>
    <n v="0.125"/>
  </r>
  <r>
    <x v="116"/>
    <x v="1"/>
    <x v="2"/>
    <s v="United States"/>
    <s v="Jacksonville"/>
    <x v="2"/>
    <n v="32216"/>
    <s v="South"/>
    <s v="Furniture"/>
    <x v="5"/>
    <n v="30.768000000000001"/>
    <n v="2"/>
    <n v="0.2"/>
    <n v="8.0765999999999991"/>
    <n v="0.26249999999999996"/>
  </r>
  <r>
    <x v="116"/>
    <x v="1"/>
    <x v="2"/>
    <s v="United States"/>
    <s v="Jacksonville"/>
    <x v="2"/>
    <n v="32216"/>
    <s v="South"/>
    <s v="Office Supplies"/>
    <x v="13"/>
    <n v="18.936"/>
    <n v="3"/>
    <n v="0.2"/>
    <n v="5.9175000000000004"/>
    <n v="0.3125"/>
  </r>
  <r>
    <x v="116"/>
    <x v="1"/>
    <x v="2"/>
    <s v="United States"/>
    <s v="Jacksonville"/>
    <x v="2"/>
    <n v="32216"/>
    <s v="South"/>
    <s v="Furniture"/>
    <x v="5"/>
    <n v="122.352"/>
    <n v="3"/>
    <n v="0.2"/>
    <n v="15.294"/>
    <n v="0.125"/>
  </r>
  <r>
    <x v="281"/>
    <x v="1"/>
    <x v="0"/>
    <s v="United States"/>
    <s v="Baltimore"/>
    <x v="39"/>
    <n v="21215"/>
    <s v="East"/>
    <s v="Office Supplies"/>
    <x v="10"/>
    <n v="116.28"/>
    <n v="3"/>
    <n v="0"/>
    <n v="56.977200000000003"/>
    <n v="0.49000000000000005"/>
  </r>
  <r>
    <x v="20"/>
    <x v="0"/>
    <x v="0"/>
    <s v="United States"/>
    <s v="New York City"/>
    <x v="15"/>
    <n v="10009"/>
    <s v="East"/>
    <s v="Technology"/>
    <x v="11"/>
    <n v="132.6"/>
    <n v="6"/>
    <n v="0"/>
    <n v="17.238"/>
    <n v="0.13"/>
  </r>
  <r>
    <x v="51"/>
    <x v="1"/>
    <x v="2"/>
    <s v="United States"/>
    <s v="Carlsbad"/>
    <x v="27"/>
    <n v="88220"/>
    <s v="West"/>
    <s v="Office Supplies"/>
    <x v="14"/>
    <n v="16.68"/>
    <n v="2"/>
    <n v="0"/>
    <n v="4.3368000000000002"/>
    <n v="0.26"/>
  </r>
  <r>
    <x v="51"/>
    <x v="1"/>
    <x v="2"/>
    <s v="United States"/>
    <s v="Carlsbad"/>
    <x v="27"/>
    <n v="88220"/>
    <s v="West"/>
    <s v="Office Supplies"/>
    <x v="10"/>
    <n v="19.440000000000001"/>
    <n v="3"/>
    <n v="0"/>
    <n v="9.3312000000000008"/>
    <n v="0.48000000000000004"/>
  </r>
  <r>
    <x v="51"/>
    <x v="1"/>
    <x v="2"/>
    <s v="United States"/>
    <s v="Carlsbad"/>
    <x v="27"/>
    <n v="88220"/>
    <s v="West"/>
    <s v="Office Supplies"/>
    <x v="10"/>
    <n v="192.16"/>
    <n v="4"/>
    <n v="0"/>
    <n v="92.236800000000002"/>
    <n v="0.48000000000000004"/>
  </r>
  <r>
    <x v="1"/>
    <x v="1"/>
    <x v="0"/>
    <s v="United States"/>
    <s v="Los Angeles"/>
    <x v="1"/>
    <n v="90049"/>
    <s v="West"/>
    <s v="Furniture"/>
    <x v="5"/>
    <n v="227.36"/>
    <n v="7"/>
    <n v="0"/>
    <n v="81.849599999999995"/>
    <n v="0.35999999999999993"/>
  </r>
  <r>
    <x v="1"/>
    <x v="1"/>
    <x v="0"/>
    <s v="United States"/>
    <s v="Los Angeles"/>
    <x v="1"/>
    <n v="90049"/>
    <s v="West"/>
    <s v="Technology"/>
    <x v="15"/>
    <n v="1919.9760000000001"/>
    <n v="3"/>
    <n v="0.2"/>
    <n v="215.9973"/>
    <n v="0.11249999999999999"/>
  </r>
  <r>
    <x v="116"/>
    <x v="1"/>
    <x v="0"/>
    <s v="United States"/>
    <s v="Jacksonville"/>
    <x v="2"/>
    <n v="32216"/>
    <s v="South"/>
    <s v="Office Supplies"/>
    <x v="8"/>
    <n v="12.827999999999999"/>
    <n v="2"/>
    <n v="0.7"/>
    <n v="-8.9795999999999996"/>
    <n v="-0.7"/>
  </r>
  <r>
    <x v="318"/>
    <x v="2"/>
    <x v="1"/>
    <s v="United States"/>
    <s v="Lakewood"/>
    <x v="24"/>
    <n v="44107"/>
    <s v="East"/>
    <s v="Furniture"/>
    <x v="5"/>
    <n v="45.887999999999998"/>
    <n v="4"/>
    <n v="0.2"/>
    <n v="9.1776"/>
    <n v="0.2"/>
  </r>
  <r>
    <x v="21"/>
    <x v="0"/>
    <x v="0"/>
    <s v="United States"/>
    <s v="Troy"/>
    <x v="15"/>
    <n v="12180"/>
    <s v="East"/>
    <s v="Office Supplies"/>
    <x v="6"/>
    <n v="60.12"/>
    <n v="9"/>
    <n v="0"/>
    <n v="22.244399999999999"/>
    <n v="0.37"/>
  </r>
  <r>
    <x v="107"/>
    <x v="1"/>
    <x v="0"/>
    <s v="United States"/>
    <s v="Wilmington"/>
    <x v="3"/>
    <n v="28403"/>
    <s v="South"/>
    <s v="Technology"/>
    <x v="7"/>
    <n v="302.37599999999998"/>
    <n v="3"/>
    <n v="0.2"/>
    <n v="37.796999999999997"/>
    <n v="0.125"/>
  </r>
  <r>
    <x v="4"/>
    <x v="1"/>
    <x v="2"/>
    <s v="United States"/>
    <s v="Seattle"/>
    <x v="4"/>
    <n v="98105"/>
    <s v="West"/>
    <s v="Office Supplies"/>
    <x v="6"/>
    <n v="13.9"/>
    <n v="5"/>
    <n v="0"/>
    <n v="5.56"/>
    <n v="0.39999999999999997"/>
  </r>
  <r>
    <x v="20"/>
    <x v="1"/>
    <x v="1"/>
    <s v="United States"/>
    <s v="New York City"/>
    <x v="15"/>
    <n v="10024"/>
    <s v="East"/>
    <s v="Technology"/>
    <x v="7"/>
    <n v="129.97999999999999"/>
    <n v="2"/>
    <n v="0"/>
    <n v="62.3904"/>
    <n v="0.48000000000000004"/>
  </r>
  <r>
    <x v="95"/>
    <x v="1"/>
    <x v="2"/>
    <s v="United States"/>
    <s v="Columbus"/>
    <x v="32"/>
    <n v="31907"/>
    <s v="South"/>
    <s v="Technology"/>
    <x v="11"/>
    <n v="71.98"/>
    <n v="2"/>
    <n v="0"/>
    <n v="15.1158"/>
    <n v="0.21"/>
  </r>
  <r>
    <x v="20"/>
    <x v="1"/>
    <x v="0"/>
    <s v="United States"/>
    <s v="New York City"/>
    <x v="15"/>
    <n v="10024"/>
    <s v="East"/>
    <s v="Technology"/>
    <x v="7"/>
    <n v="377.97"/>
    <n v="3"/>
    <n v="0"/>
    <n v="109.6113"/>
    <n v="0.28999999999999998"/>
  </r>
  <r>
    <x v="127"/>
    <x v="1"/>
    <x v="0"/>
    <s v="United States"/>
    <s v="Costa Mesa"/>
    <x v="1"/>
    <n v="92627"/>
    <s v="West"/>
    <s v="Office Supplies"/>
    <x v="4"/>
    <n v="124.36"/>
    <n v="2"/>
    <n v="0"/>
    <n v="33.577199999999998"/>
    <n v="0.26999999999999996"/>
  </r>
  <r>
    <x v="12"/>
    <x v="0"/>
    <x v="0"/>
    <s v="United States"/>
    <s v="Houston"/>
    <x v="5"/>
    <n v="77095"/>
    <s v="Central"/>
    <s v="Furniture"/>
    <x v="5"/>
    <n v="23.975999999999999"/>
    <n v="3"/>
    <n v="0.6"/>
    <n v="-14.3856"/>
    <n v="-0.6"/>
  </r>
  <r>
    <x v="158"/>
    <x v="0"/>
    <x v="1"/>
    <s v="United States"/>
    <s v="Cary"/>
    <x v="3"/>
    <n v="27511"/>
    <s v="South"/>
    <s v="Office Supplies"/>
    <x v="13"/>
    <n v="8.3759999999999994"/>
    <n v="3"/>
    <n v="0.2"/>
    <n v="2.7222"/>
    <n v="0.32500000000000001"/>
  </r>
  <r>
    <x v="158"/>
    <x v="0"/>
    <x v="1"/>
    <s v="United States"/>
    <s v="Cary"/>
    <x v="3"/>
    <n v="27511"/>
    <s v="South"/>
    <s v="Office Supplies"/>
    <x v="9"/>
    <n v="58.24"/>
    <n v="5"/>
    <n v="0.2"/>
    <n v="5.0960000000000001"/>
    <n v="8.7499999999999994E-2"/>
  </r>
  <r>
    <x v="186"/>
    <x v="0"/>
    <x v="0"/>
    <s v="United States"/>
    <s v="Alexandria"/>
    <x v="17"/>
    <n v="22304"/>
    <s v="South"/>
    <s v="Office Supplies"/>
    <x v="4"/>
    <n v="81.2"/>
    <n v="5"/>
    <n v="0"/>
    <n v="12.18"/>
    <n v="0.15"/>
  </r>
  <r>
    <x v="144"/>
    <x v="1"/>
    <x v="0"/>
    <s v="United States"/>
    <s v="Vallejo"/>
    <x v="1"/>
    <n v="94591"/>
    <s v="West"/>
    <s v="Office Supplies"/>
    <x v="2"/>
    <n v="14.45"/>
    <n v="5"/>
    <n v="0"/>
    <n v="6.7915000000000001"/>
    <n v="0.47000000000000003"/>
  </r>
  <r>
    <x v="144"/>
    <x v="1"/>
    <x v="0"/>
    <s v="United States"/>
    <s v="Vallejo"/>
    <x v="1"/>
    <n v="94591"/>
    <s v="West"/>
    <s v="Office Supplies"/>
    <x v="8"/>
    <n v="95.647999999999996"/>
    <n v="2"/>
    <n v="0.2"/>
    <n v="31.085599999999999"/>
    <n v="0.32500000000000001"/>
  </r>
  <r>
    <x v="10"/>
    <x v="1"/>
    <x v="0"/>
    <s v="United States"/>
    <s v="Philadelphia"/>
    <x v="9"/>
    <n v="19120"/>
    <s v="East"/>
    <s v="Technology"/>
    <x v="7"/>
    <n v="359.97"/>
    <n v="5"/>
    <n v="0.4"/>
    <n v="-71.994"/>
    <n v="-0.19999999999999998"/>
  </r>
  <r>
    <x v="10"/>
    <x v="1"/>
    <x v="0"/>
    <s v="United States"/>
    <s v="Philadelphia"/>
    <x v="9"/>
    <n v="19120"/>
    <s v="East"/>
    <s v="Furniture"/>
    <x v="3"/>
    <n v="350.35199999999998"/>
    <n v="4"/>
    <n v="0.4"/>
    <n v="-140.14080000000001"/>
    <n v="-0.40000000000000008"/>
  </r>
  <r>
    <x v="187"/>
    <x v="2"/>
    <x v="0"/>
    <s v="United States"/>
    <s v="Toledo"/>
    <x v="24"/>
    <n v="43615"/>
    <s v="East"/>
    <s v="Office Supplies"/>
    <x v="8"/>
    <n v="1.641"/>
    <n v="1"/>
    <n v="0.7"/>
    <n v="-1.3128"/>
    <n v="-0.79999999999999993"/>
  </r>
  <r>
    <x v="187"/>
    <x v="2"/>
    <x v="0"/>
    <s v="United States"/>
    <s v="Toledo"/>
    <x v="24"/>
    <n v="43615"/>
    <s v="East"/>
    <s v="Technology"/>
    <x v="7"/>
    <n v="629.95799999999997"/>
    <n v="7"/>
    <n v="0.4"/>
    <n v="94.493700000000004"/>
    <n v="0.15000000000000002"/>
  </r>
  <r>
    <x v="4"/>
    <x v="1"/>
    <x v="0"/>
    <s v="United States"/>
    <s v="Seattle"/>
    <x v="4"/>
    <n v="98105"/>
    <s v="West"/>
    <s v="Office Supplies"/>
    <x v="6"/>
    <n v="6.63"/>
    <n v="3"/>
    <n v="0"/>
    <n v="1.7901"/>
    <n v="0.27"/>
  </r>
  <r>
    <x v="4"/>
    <x v="1"/>
    <x v="0"/>
    <s v="United States"/>
    <s v="Seattle"/>
    <x v="4"/>
    <n v="98105"/>
    <s v="West"/>
    <s v="Technology"/>
    <x v="11"/>
    <n v="799.96"/>
    <n v="4"/>
    <n v="0"/>
    <n v="343.9828"/>
    <n v="0.43"/>
  </r>
  <r>
    <x v="4"/>
    <x v="1"/>
    <x v="0"/>
    <s v="United States"/>
    <s v="Seattle"/>
    <x v="4"/>
    <n v="98105"/>
    <s v="West"/>
    <s v="Furniture"/>
    <x v="5"/>
    <n v="107.53"/>
    <n v="1"/>
    <n v="0"/>
    <n v="21.506"/>
    <n v="0.2"/>
  </r>
  <r>
    <x v="147"/>
    <x v="1"/>
    <x v="0"/>
    <s v="United States"/>
    <s v="Plainfield"/>
    <x v="30"/>
    <n v="7060"/>
    <s v="East"/>
    <s v="Technology"/>
    <x v="7"/>
    <n v="73.98"/>
    <n v="2"/>
    <n v="0"/>
    <n v="19.974599999999999"/>
    <n v="0.26999999999999996"/>
  </r>
  <r>
    <x v="147"/>
    <x v="1"/>
    <x v="0"/>
    <s v="United States"/>
    <s v="Plainfield"/>
    <x v="30"/>
    <n v="7060"/>
    <s v="East"/>
    <s v="Office Supplies"/>
    <x v="6"/>
    <n v="5.58"/>
    <n v="1"/>
    <n v="0"/>
    <n v="2.1762000000000001"/>
    <n v="0.39"/>
  </r>
  <r>
    <x v="376"/>
    <x v="0"/>
    <x v="0"/>
    <s v="United States"/>
    <s v="Las Cruces"/>
    <x v="27"/>
    <n v="88001"/>
    <s v="West"/>
    <s v="Office Supplies"/>
    <x v="10"/>
    <n v="49.12"/>
    <n v="4"/>
    <n v="0"/>
    <n v="23.086400000000001"/>
    <n v="0.47000000000000003"/>
  </r>
  <r>
    <x v="258"/>
    <x v="1"/>
    <x v="0"/>
    <s v="United States"/>
    <s v="Newark"/>
    <x v="13"/>
    <n v="19711"/>
    <s v="East"/>
    <s v="Technology"/>
    <x v="7"/>
    <n v="377.97"/>
    <n v="3"/>
    <n v="0"/>
    <n v="94.492500000000007"/>
    <n v="0.25"/>
  </r>
  <r>
    <x v="258"/>
    <x v="1"/>
    <x v="0"/>
    <s v="United States"/>
    <s v="Newark"/>
    <x v="13"/>
    <n v="19711"/>
    <s v="East"/>
    <s v="Office Supplies"/>
    <x v="10"/>
    <n v="42.28"/>
    <n v="7"/>
    <n v="0"/>
    <n v="19.871600000000001"/>
    <n v="0.47000000000000003"/>
  </r>
  <r>
    <x v="258"/>
    <x v="1"/>
    <x v="0"/>
    <s v="United States"/>
    <s v="Newark"/>
    <x v="13"/>
    <n v="19711"/>
    <s v="East"/>
    <s v="Furniture"/>
    <x v="0"/>
    <n v="299.97000000000003"/>
    <n v="3"/>
    <n v="0"/>
    <n v="56.994300000000003"/>
    <n v="0.19"/>
  </r>
  <r>
    <x v="258"/>
    <x v="1"/>
    <x v="0"/>
    <s v="United States"/>
    <s v="Newark"/>
    <x v="13"/>
    <n v="19711"/>
    <s v="East"/>
    <s v="Technology"/>
    <x v="7"/>
    <n v="89.98"/>
    <n v="2"/>
    <n v="0"/>
    <n v="43.190399999999997"/>
    <n v="0.47999999999999993"/>
  </r>
  <r>
    <x v="377"/>
    <x v="2"/>
    <x v="1"/>
    <s v="United States"/>
    <s v="Hoover"/>
    <x v="19"/>
    <n v="35244"/>
    <s v="South"/>
    <s v="Office Supplies"/>
    <x v="14"/>
    <n v="477.24"/>
    <n v="4"/>
    <n v="0"/>
    <n v="9.5448000000000004"/>
    <n v="0.02"/>
  </r>
  <r>
    <x v="377"/>
    <x v="2"/>
    <x v="1"/>
    <s v="United States"/>
    <s v="Hoover"/>
    <x v="19"/>
    <n v="35244"/>
    <s v="South"/>
    <s v="Technology"/>
    <x v="11"/>
    <n v="25.98"/>
    <n v="2"/>
    <n v="0"/>
    <n v="1.5588"/>
    <n v="0.06"/>
  </r>
  <r>
    <x v="46"/>
    <x v="0"/>
    <x v="0"/>
    <s v="United States"/>
    <s v="Newark"/>
    <x v="24"/>
    <n v="43055"/>
    <s v="East"/>
    <s v="Office Supplies"/>
    <x v="12"/>
    <n v="46.72"/>
    <n v="5"/>
    <n v="0.2"/>
    <n v="17.52"/>
    <n v="0.375"/>
  </r>
  <r>
    <x v="73"/>
    <x v="1"/>
    <x v="0"/>
    <s v="United States"/>
    <s v="San Diego"/>
    <x v="1"/>
    <n v="92037"/>
    <s v="West"/>
    <s v="Furniture"/>
    <x v="5"/>
    <n v="35.340000000000003"/>
    <n v="2"/>
    <n v="0"/>
    <n v="13.4292"/>
    <n v="0.37999999999999995"/>
  </r>
  <r>
    <x v="8"/>
    <x v="0"/>
    <x v="1"/>
    <s v="United States"/>
    <s v="San Francisco"/>
    <x v="1"/>
    <n v="94122"/>
    <s v="West"/>
    <s v="Furniture"/>
    <x v="5"/>
    <n v="257.64"/>
    <n v="6"/>
    <n v="0"/>
    <n v="100.4796"/>
    <n v="0.39"/>
  </r>
  <r>
    <x v="8"/>
    <x v="0"/>
    <x v="1"/>
    <s v="United States"/>
    <s v="San Francisco"/>
    <x v="1"/>
    <n v="94122"/>
    <s v="West"/>
    <s v="Technology"/>
    <x v="7"/>
    <n v="125.976"/>
    <n v="3"/>
    <n v="0.2"/>
    <n v="47.241"/>
    <n v="0.375"/>
  </r>
  <r>
    <x v="196"/>
    <x v="0"/>
    <x v="0"/>
    <s v="United States"/>
    <s v="Jacksonville"/>
    <x v="3"/>
    <n v="28540"/>
    <s v="South"/>
    <s v="Technology"/>
    <x v="11"/>
    <n v="79.992000000000004"/>
    <n v="1"/>
    <n v="0.2"/>
    <n v="21.997800000000002"/>
    <n v="0.27500000000000002"/>
  </r>
  <r>
    <x v="100"/>
    <x v="1"/>
    <x v="0"/>
    <s v="United States"/>
    <s v="Franklin"/>
    <x v="31"/>
    <n v="2038"/>
    <s v="East"/>
    <s v="Furniture"/>
    <x v="3"/>
    <n v="700.05600000000004"/>
    <n v="3"/>
    <n v="0.3"/>
    <n v="-130.0104"/>
    <n v="-0.18571428571428572"/>
  </r>
  <r>
    <x v="378"/>
    <x v="1"/>
    <x v="2"/>
    <s v="United States"/>
    <s v="Frisco"/>
    <x v="5"/>
    <n v="75034"/>
    <s v="Central"/>
    <s v="Technology"/>
    <x v="11"/>
    <n v="27.167999999999999"/>
    <n v="4"/>
    <n v="0.2"/>
    <n v="-1.3584000000000001"/>
    <n v="-0.05"/>
  </r>
  <r>
    <x v="366"/>
    <x v="1"/>
    <x v="0"/>
    <s v="United States"/>
    <s v="Tallahassee"/>
    <x v="2"/>
    <n v="32303"/>
    <s v="South"/>
    <s v="Office Supplies"/>
    <x v="8"/>
    <n v="8.2260000000000009"/>
    <n v="3"/>
    <n v="0.7"/>
    <n v="-6.0324"/>
    <n v="-0.73333333333333328"/>
  </r>
  <r>
    <x v="4"/>
    <x v="1"/>
    <x v="0"/>
    <s v="United States"/>
    <s v="Seattle"/>
    <x v="4"/>
    <n v="98115"/>
    <s v="West"/>
    <s v="Furniture"/>
    <x v="1"/>
    <n v="585.55200000000002"/>
    <n v="3"/>
    <n v="0.2"/>
    <n v="73.194000000000003"/>
    <n v="0.125"/>
  </r>
  <r>
    <x v="379"/>
    <x v="0"/>
    <x v="0"/>
    <s v="United States"/>
    <s v="Vacaville"/>
    <x v="1"/>
    <n v="95687"/>
    <s v="West"/>
    <s v="Office Supplies"/>
    <x v="4"/>
    <n v="423.28"/>
    <n v="11"/>
    <n v="0"/>
    <n v="110.0528"/>
    <n v="0.26"/>
  </r>
  <r>
    <x v="1"/>
    <x v="1"/>
    <x v="0"/>
    <s v="United States"/>
    <s v="Los Angeles"/>
    <x v="1"/>
    <n v="90008"/>
    <s v="West"/>
    <s v="Furniture"/>
    <x v="1"/>
    <n v="225.29599999999999"/>
    <n v="2"/>
    <n v="0.2"/>
    <n v="22.529599999999999"/>
    <n v="9.9999999999999992E-2"/>
  </r>
  <r>
    <x v="8"/>
    <x v="1"/>
    <x v="0"/>
    <s v="United States"/>
    <s v="San Francisco"/>
    <x v="1"/>
    <n v="94122"/>
    <s v="West"/>
    <s v="Office Supplies"/>
    <x v="6"/>
    <n v="5.56"/>
    <n v="2"/>
    <n v="0"/>
    <n v="2.2240000000000002"/>
    <n v="0.40000000000000008"/>
  </r>
  <r>
    <x v="8"/>
    <x v="1"/>
    <x v="0"/>
    <s v="United States"/>
    <s v="San Francisco"/>
    <x v="1"/>
    <n v="94122"/>
    <s v="West"/>
    <s v="Technology"/>
    <x v="11"/>
    <n v="323.37"/>
    <n v="3"/>
    <n v="0"/>
    <n v="129.34800000000001"/>
    <n v="0.4"/>
  </r>
  <r>
    <x v="8"/>
    <x v="1"/>
    <x v="0"/>
    <s v="United States"/>
    <s v="San Francisco"/>
    <x v="1"/>
    <n v="94122"/>
    <s v="West"/>
    <s v="Technology"/>
    <x v="7"/>
    <n v="783.96"/>
    <n v="5"/>
    <n v="0.2"/>
    <n v="68.596500000000006"/>
    <n v="8.7500000000000008E-2"/>
  </r>
  <r>
    <x v="8"/>
    <x v="1"/>
    <x v="0"/>
    <s v="United States"/>
    <s v="San Francisco"/>
    <x v="1"/>
    <n v="94122"/>
    <s v="West"/>
    <s v="Office Supplies"/>
    <x v="9"/>
    <n v="1447.65"/>
    <n v="5"/>
    <n v="0"/>
    <n v="419.81849999999997"/>
    <n v="0.28999999999999998"/>
  </r>
  <r>
    <x v="8"/>
    <x v="1"/>
    <x v="0"/>
    <s v="United States"/>
    <s v="San Francisco"/>
    <x v="1"/>
    <n v="94122"/>
    <s v="West"/>
    <s v="Office Supplies"/>
    <x v="10"/>
    <n v="11.96"/>
    <n v="2"/>
    <n v="0"/>
    <n v="5.8604000000000003"/>
    <n v="0.49"/>
  </r>
  <r>
    <x v="20"/>
    <x v="0"/>
    <x v="0"/>
    <s v="United States"/>
    <s v="New York City"/>
    <x v="15"/>
    <n v="10035"/>
    <s v="East"/>
    <s v="Technology"/>
    <x v="11"/>
    <n v="239.97"/>
    <n v="3"/>
    <n v="0"/>
    <n v="71.991"/>
    <n v="0.3"/>
  </r>
  <r>
    <x v="95"/>
    <x v="1"/>
    <x v="2"/>
    <s v="United States"/>
    <s v="Columbus"/>
    <x v="32"/>
    <n v="31907"/>
    <s v="South"/>
    <s v="Furniture"/>
    <x v="5"/>
    <n v="76.92"/>
    <n v="4"/>
    <n v="0"/>
    <n v="31.537199999999999"/>
    <n v="0.41"/>
  </r>
  <r>
    <x v="95"/>
    <x v="1"/>
    <x v="2"/>
    <s v="United States"/>
    <s v="Columbus"/>
    <x v="32"/>
    <n v="31907"/>
    <s v="South"/>
    <s v="Office Supplies"/>
    <x v="4"/>
    <n v="481.32"/>
    <n v="4"/>
    <n v="0"/>
    <n v="125.14319999999999"/>
    <n v="0.26"/>
  </r>
  <r>
    <x v="380"/>
    <x v="2"/>
    <x v="2"/>
    <s v="United States"/>
    <s v="Murray"/>
    <x v="7"/>
    <n v="84107"/>
    <s v="West"/>
    <s v="Office Supplies"/>
    <x v="10"/>
    <n v="48.4"/>
    <n v="5"/>
    <n v="0"/>
    <n v="23.231999999999999"/>
    <n v="0.48"/>
  </r>
  <r>
    <x v="8"/>
    <x v="2"/>
    <x v="2"/>
    <s v="United States"/>
    <s v="San Francisco"/>
    <x v="1"/>
    <n v="94110"/>
    <s v="West"/>
    <s v="Technology"/>
    <x v="11"/>
    <n v="0.99"/>
    <n v="1"/>
    <n v="0"/>
    <n v="0.43559999999999999"/>
    <n v="0.44"/>
  </r>
  <r>
    <x v="8"/>
    <x v="2"/>
    <x v="2"/>
    <s v="United States"/>
    <s v="San Francisco"/>
    <x v="1"/>
    <n v="94110"/>
    <s v="West"/>
    <s v="Office Supplies"/>
    <x v="8"/>
    <n v="101.84"/>
    <n v="5"/>
    <n v="0.2"/>
    <n v="36.917000000000002"/>
    <n v="0.36249999999999999"/>
  </r>
  <r>
    <x v="10"/>
    <x v="1"/>
    <x v="2"/>
    <s v="United States"/>
    <s v="Philadelphia"/>
    <x v="9"/>
    <n v="19140"/>
    <s v="East"/>
    <s v="Office Supplies"/>
    <x v="8"/>
    <n v="10.332000000000001"/>
    <n v="3"/>
    <n v="0.7"/>
    <n v="-7.5768000000000004"/>
    <n v="-0.73333333333333328"/>
  </r>
  <r>
    <x v="10"/>
    <x v="1"/>
    <x v="2"/>
    <s v="United States"/>
    <s v="Philadelphia"/>
    <x v="9"/>
    <n v="19140"/>
    <s v="East"/>
    <s v="Office Supplies"/>
    <x v="8"/>
    <n v="31.155000000000001"/>
    <n v="5"/>
    <n v="0.7"/>
    <n v="-23.8855"/>
    <n v="-0.76666666666666661"/>
  </r>
  <r>
    <x v="10"/>
    <x v="1"/>
    <x v="2"/>
    <s v="United States"/>
    <s v="Philadelphia"/>
    <x v="9"/>
    <n v="19140"/>
    <s v="East"/>
    <s v="Office Supplies"/>
    <x v="4"/>
    <n v="8.9280000000000008"/>
    <n v="2"/>
    <n v="0.2"/>
    <n v="0.66959999999999997"/>
    <n v="7.4999999999999983E-2"/>
  </r>
  <r>
    <x v="10"/>
    <x v="2"/>
    <x v="0"/>
    <s v="United States"/>
    <s v="Philadelphia"/>
    <x v="9"/>
    <n v="19134"/>
    <s v="East"/>
    <s v="Office Supplies"/>
    <x v="9"/>
    <n v="34.384"/>
    <n v="1"/>
    <n v="0.2"/>
    <n v="3.8681999999999999"/>
    <n v="0.11249999999999999"/>
  </r>
  <r>
    <x v="10"/>
    <x v="2"/>
    <x v="0"/>
    <s v="United States"/>
    <s v="Philadelphia"/>
    <x v="9"/>
    <n v="19134"/>
    <s v="East"/>
    <s v="Office Supplies"/>
    <x v="9"/>
    <n v="1924.16"/>
    <n v="8"/>
    <n v="0.2"/>
    <n v="312.67599999999999"/>
    <n v="0.16249999999999998"/>
  </r>
  <r>
    <x v="62"/>
    <x v="1"/>
    <x v="0"/>
    <s v="United States"/>
    <s v="Dallas"/>
    <x v="5"/>
    <n v="75220"/>
    <s v="Central"/>
    <s v="Office Supplies"/>
    <x v="9"/>
    <n v="32.192"/>
    <n v="2"/>
    <n v="0.8"/>
    <n v="-80.48"/>
    <n v="-2.5"/>
  </r>
  <r>
    <x v="62"/>
    <x v="1"/>
    <x v="0"/>
    <s v="United States"/>
    <s v="Dallas"/>
    <x v="5"/>
    <n v="75220"/>
    <s v="Central"/>
    <s v="Technology"/>
    <x v="11"/>
    <n v="50.12"/>
    <n v="7"/>
    <n v="0.2"/>
    <n v="-0.62649999999999995"/>
    <n v="-1.2499999999999999E-2"/>
  </r>
  <r>
    <x v="62"/>
    <x v="1"/>
    <x v="0"/>
    <s v="United States"/>
    <s v="Dallas"/>
    <x v="5"/>
    <n v="75220"/>
    <s v="Central"/>
    <s v="Technology"/>
    <x v="11"/>
    <n v="47.975999999999999"/>
    <n v="3"/>
    <n v="0.2"/>
    <n v="1.7990999999999999"/>
    <n v="3.7499999999999999E-2"/>
  </r>
  <r>
    <x v="381"/>
    <x v="1"/>
    <x v="0"/>
    <s v="United States"/>
    <s v="Waukesha"/>
    <x v="6"/>
    <n v="53186"/>
    <s v="Central"/>
    <s v="Office Supplies"/>
    <x v="4"/>
    <n v="54.5"/>
    <n v="5"/>
    <n v="0"/>
    <n v="14.17"/>
    <n v="0.26"/>
  </r>
  <r>
    <x v="2"/>
    <x v="2"/>
    <x v="0"/>
    <s v="United States"/>
    <s v="Fort Lauderdale"/>
    <x v="2"/>
    <n v="33311"/>
    <s v="South"/>
    <s v="Furniture"/>
    <x v="5"/>
    <n v="19.103999999999999"/>
    <n v="3"/>
    <n v="0.2"/>
    <n v="5.7312000000000003"/>
    <n v="0.30000000000000004"/>
  </r>
  <r>
    <x v="68"/>
    <x v="1"/>
    <x v="0"/>
    <s v="United States"/>
    <s v="Detroit"/>
    <x v="12"/>
    <n v="48205"/>
    <s v="Central"/>
    <s v="Office Supplies"/>
    <x v="8"/>
    <n v="49.44"/>
    <n v="3"/>
    <n v="0"/>
    <n v="24.2256"/>
    <n v="0.49000000000000005"/>
  </r>
  <r>
    <x v="136"/>
    <x v="1"/>
    <x v="2"/>
    <s v="United States"/>
    <s v="Springfield"/>
    <x v="24"/>
    <n v="45503"/>
    <s v="East"/>
    <s v="Office Supplies"/>
    <x v="10"/>
    <n v="10.368"/>
    <n v="2"/>
    <n v="0.2"/>
    <n v="3.6288"/>
    <n v="0.35"/>
  </r>
  <r>
    <x v="73"/>
    <x v="1"/>
    <x v="0"/>
    <s v="United States"/>
    <s v="San Diego"/>
    <x v="1"/>
    <n v="92037"/>
    <s v="West"/>
    <s v="Office Supplies"/>
    <x v="4"/>
    <n v="154.44"/>
    <n v="3"/>
    <n v="0"/>
    <n v="1.5444"/>
    <n v="0.01"/>
  </r>
  <r>
    <x v="81"/>
    <x v="1"/>
    <x v="1"/>
    <s v="United States"/>
    <s v="Colorado Springs"/>
    <x v="22"/>
    <n v="80906"/>
    <s v="West"/>
    <s v="Office Supplies"/>
    <x v="9"/>
    <n v="60.984000000000002"/>
    <n v="7"/>
    <n v="0.2"/>
    <n v="4.5738000000000003"/>
    <n v="7.4999999999999997E-2"/>
  </r>
  <r>
    <x v="382"/>
    <x v="0"/>
    <x v="0"/>
    <s v="United States"/>
    <s v="Bakersfield"/>
    <x v="1"/>
    <n v="93309"/>
    <s v="West"/>
    <s v="Furniture"/>
    <x v="0"/>
    <n v="195.46600000000001"/>
    <n v="2"/>
    <n v="0.15"/>
    <n v="-13.797599999999999"/>
    <n v="-7.0588235294117646E-2"/>
  </r>
  <r>
    <x v="383"/>
    <x v="1"/>
    <x v="1"/>
    <s v="United States"/>
    <s v="Pompano Beach"/>
    <x v="2"/>
    <n v="33068"/>
    <s v="South"/>
    <s v="Furniture"/>
    <x v="5"/>
    <n v="23.68"/>
    <n v="8"/>
    <n v="0.2"/>
    <n v="6.2160000000000002"/>
    <n v="0.26250000000000001"/>
  </r>
  <r>
    <x v="383"/>
    <x v="1"/>
    <x v="1"/>
    <s v="United States"/>
    <s v="Pompano Beach"/>
    <x v="2"/>
    <n v="33068"/>
    <s v="South"/>
    <s v="Technology"/>
    <x v="11"/>
    <n v="2.3759999999999999"/>
    <n v="3"/>
    <n v="0.2"/>
    <n v="0.74250000000000005"/>
    <n v="0.31250000000000006"/>
  </r>
  <r>
    <x v="20"/>
    <x v="2"/>
    <x v="0"/>
    <s v="United States"/>
    <s v="New York City"/>
    <x v="15"/>
    <n v="10035"/>
    <s v="East"/>
    <s v="Office Supplies"/>
    <x v="2"/>
    <n v="59.2"/>
    <n v="4"/>
    <n v="0"/>
    <n v="29.6"/>
    <n v="0.5"/>
  </r>
  <r>
    <x v="72"/>
    <x v="1"/>
    <x v="0"/>
    <s v="United States"/>
    <s v="Lakeville"/>
    <x v="11"/>
    <n v="55044"/>
    <s v="Central"/>
    <s v="Office Supplies"/>
    <x v="6"/>
    <n v="22"/>
    <n v="10"/>
    <n v="0"/>
    <n v="9.68"/>
    <n v="0.44"/>
  </r>
  <r>
    <x v="68"/>
    <x v="1"/>
    <x v="0"/>
    <s v="United States"/>
    <s v="Detroit"/>
    <x v="12"/>
    <n v="48234"/>
    <s v="Central"/>
    <s v="Technology"/>
    <x v="7"/>
    <n v="257.98"/>
    <n v="2"/>
    <n v="0"/>
    <n v="74.8142"/>
    <n v="0.28999999999999998"/>
  </r>
  <r>
    <x v="10"/>
    <x v="1"/>
    <x v="1"/>
    <s v="United States"/>
    <s v="Philadelphia"/>
    <x v="9"/>
    <n v="19134"/>
    <s v="East"/>
    <s v="Technology"/>
    <x v="7"/>
    <n v="23.988"/>
    <n v="2"/>
    <n v="0.4"/>
    <n v="-15.992000000000001"/>
    <n v="-0.66666666666666674"/>
  </r>
  <r>
    <x v="384"/>
    <x v="1"/>
    <x v="1"/>
    <s v="United States"/>
    <s v="Troy"/>
    <x v="24"/>
    <n v="45373"/>
    <s v="East"/>
    <s v="Technology"/>
    <x v="7"/>
    <n v="23.975999999999999"/>
    <n v="4"/>
    <n v="0.4"/>
    <n v="-15.5844"/>
    <n v="-0.65"/>
  </r>
  <r>
    <x v="1"/>
    <x v="2"/>
    <x v="2"/>
    <s v="United States"/>
    <s v="Los Angeles"/>
    <x v="1"/>
    <n v="90036"/>
    <s v="West"/>
    <s v="Furniture"/>
    <x v="1"/>
    <n v="601.53599999999994"/>
    <n v="4"/>
    <n v="0.2"/>
    <n v="0"/>
    <n v="0"/>
  </r>
  <r>
    <x v="1"/>
    <x v="2"/>
    <x v="2"/>
    <s v="United States"/>
    <s v="Los Angeles"/>
    <x v="1"/>
    <n v="90036"/>
    <s v="West"/>
    <s v="Office Supplies"/>
    <x v="13"/>
    <n v="7.9"/>
    <n v="2"/>
    <n v="0"/>
    <n v="2.528"/>
    <n v="0.32"/>
  </r>
  <r>
    <x v="385"/>
    <x v="1"/>
    <x v="1"/>
    <s v="United States"/>
    <s v="Corpus Christi"/>
    <x v="5"/>
    <n v="78415"/>
    <s v="Central"/>
    <s v="Furniture"/>
    <x v="5"/>
    <n v="58.36"/>
    <n v="5"/>
    <n v="0.6"/>
    <n v="-24.803000000000001"/>
    <n v="-0.42500000000000004"/>
  </r>
  <r>
    <x v="385"/>
    <x v="1"/>
    <x v="1"/>
    <s v="United States"/>
    <s v="Corpus Christi"/>
    <x v="5"/>
    <n v="78415"/>
    <s v="Central"/>
    <s v="Office Supplies"/>
    <x v="6"/>
    <n v="16.463999999999999"/>
    <n v="7"/>
    <n v="0.2"/>
    <n v="1.4406000000000001"/>
    <n v="8.7500000000000008E-2"/>
  </r>
  <r>
    <x v="385"/>
    <x v="1"/>
    <x v="1"/>
    <s v="United States"/>
    <s v="Corpus Christi"/>
    <x v="5"/>
    <n v="78415"/>
    <s v="Central"/>
    <s v="Furniture"/>
    <x v="5"/>
    <n v="39.96"/>
    <n v="5"/>
    <n v="0.6"/>
    <n v="-23.975999999999999"/>
    <n v="-0.6"/>
  </r>
  <r>
    <x v="172"/>
    <x v="2"/>
    <x v="1"/>
    <s v="United States"/>
    <s v="Omaha"/>
    <x v="8"/>
    <n v="68104"/>
    <s v="Central"/>
    <s v="Office Supplies"/>
    <x v="9"/>
    <n v="25.96"/>
    <n v="2"/>
    <n v="0"/>
    <n v="7.5284000000000004"/>
    <n v="0.28999999999999998"/>
  </r>
  <r>
    <x v="172"/>
    <x v="2"/>
    <x v="1"/>
    <s v="United States"/>
    <s v="Omaha"/>
    <x v="8"/>
    <n v="68104"/>
    <s v="Central"/>
    <s v="Office Supplies"/>
    <x v="9"/>
    <n v="36.270000000000003"/>
    <n v="3"/>
    <n v="0"/>
    <n v="10.881"/>
    <n v="0.3"/>
  </r>
  <r>
    <x v="172"/>
    <x v="2"/>
    <x v="1"/>
    <s v="United States"/>
    <s v="Omaha"/>
    <x v="8"/>
    <n v="68104"/>
    <s v="Central"/>
    <s v="Office Supplies"/>
    <x v="10"/>
    <n v="6.48"/>
    <n v="1"/>
    <n v="0"/>
    <n v="3.1103999999999998"/>
    <n v="0.47999999999999993"/>
  </r>
  <r>
    <x v="386"/>
    <x v="1"/>
    <x v="1"/>
    <s v="United States"/>
    <s v="Redondo Beach"/>
    <x v="1"/>
    <n v="90278"/>
    <s v="West"/>
    <s v="Technology"/>
    <x v="7"/>
    <n v="1075.088"/>
    <n v="14"/>
    <n v="0.2"/>
    <n v="94.0702"/>
    <n v="8.7500000000000008E-2"/>
  </r>
  <r>
    <x v="386"/>
    <x v="1"/>
    <x v="1"/>
    <s v="United States"/>
    <s v="Redondo Beach"/>
    <x v="1"/>
    <n v="90278"/>
    <s v="West"/>
    <s v="Technology"/>
    <x v="7"/>
    <n v="438.36799999999999"/>
    <n v="4"/>
    <n v="0.2"/>
    <n v="38.357199999999999"/>
    <n v="8.7499999999999994E-2"/>
  </r>
  <r>
    <x v="386"/>
    <x v="1"/>
    <x v="1"/>
    <s v="United States"/>
    <s v="Redondo Beach"/>
    <x v="1"/>
    <n v="90278"/>
    <s v="West"/>
    <s v="Office Supplies"/>
    <x v="8"/>
    <n v="18.088000000000001"/>
    <n v="7"/>
    <n v="0.2"/>
    <n v="6.5568999999999997"/>
    <n v="0.36249999999999999"/>
  </r>
  <r>
    <x v="386"/>
    <x v="1"/>
    <x v="1"/>
    <s v="United States"/>
    <s v="Redondo Beach"/>
    <x v="1"/>
    <n v="90278"/>
    <s v="West"/>
    <s v="Furniture"/>
    <x v="0"/>
    <n v="308.49900000000002"/>
    <n v="3"/>
    <n v="0.15"/>
    <n v="-18.146999999999998"/>
    <n v="-5.8823529411764698E-2"/>
  </r>
  <r>
    <x v="338"/>
    <x v="1"/>
    <x v="0"/>
    <s v="United States"/>
    <s v="Little Rock"/>
    <x v="36"/>
    <n v="72209"/>
    <s v="South"/>
    <s v="Office Supplies"/>
    <x v="6"/>
    <n v="13.36"/>
    <n v="4"/>
    <n v="0"/>
    <n v="4.1416000000000004"/>
    <n v="0.31000000000000005"/>
  </r>
  <r>
    <x v="338"/>
    <x v="1"/>
    <x v="0"/>
    <s v="United States"/>
    <s v="Little Rock"/>
    <x v="36"/>
    <n v="72209"/>
    <s v="South"/>
    <s v="Office Supplies"/>
    <x v="10"/>
    <n v="39.96"/>
    <n v="2"/>
    <n v="0"/>
    <n v="18.781199999999998"/>
    <n v="0.47"/>
  </r>
  <r>
    <x v="338"/>
    <x v="1"/>
    <x v="0"/>
    <s v="United States"/>
    <s v="Little Rock"/>
    <x v="36"/>
    <n v="72209"/>
    <s v="South"/>
    <s v="Office Supplies"/>
    <x v="8"/>
    <n v="145.85"/>
    <n v="5"/>
    <n v="0"/>
    <n v="70.007999999999996"/>
    <n v="0.48"/>
  </r>
  <r>
    <x v="106"/>
    <x v="2"/>
    <x v="1"/>
    <s v="United States"/>
    <s v="Miami"/>
    <x v="2"/>
    <n v="33180"/>
    <s v="South"/>
    <s v="Technology"/>
    <x v="7"/>
    <n v="783.96"/>
    <n v="5"/>
    <n v="0.2"/>
    <n v="78.396000000000001"/>
    <n v="9.9999999999999992E-2"/>
  </r>
  <r>
    <x v="139"/>
    <x v="2"/>
    <x v="0"/>
    <s v="United States"/>
    <s v="Salem"/>
    <x v="21"/>
    <n v="97301"/>
    <s v="West"/>
    <s v="Office Supplies"/>
    <x v="6"/>
    <n v="7.88"/>
    <n v="1"/>
    <n v="0.2"/>
    <n v="1.7729999999999999"/>
    <n v="0.22499999999999998"/>
  </r>
  <r>
    <x v="376"/>
    <x v="1"/>
    <x v="0"/>
    <s v="United States"/>
    <s v="Las Cruces"/>
    <x v="27"/>
    <n v="88001"/>
    <s v="West"/>
    <s v="Furniture"/>
    <x v="5"/>
    <n v="41.37"/>
    <n v="3"/>
    <n v="0"/>
    <n v="17.375399999999999"/>
    <n v="0.42"/>
  </r>
  <r>
    <x v="8"/>
    <x v="1"/>
    <x v="0"/>
    <s v="United States"/>
    <s v="San Francisco"/>
    <x v="1"/>
    <n v="94122"/>
    <s v="West"/>
    <s v="Office Supplies"/>
    <x v="10"/>
    <n v="12.84"/>
    <n v="3"/>
    <n v="0"/>
    <n v="5.7779999999999996"/>
    <n v="0.44999999999999996"/>
  </r>
  <r>
    <x v="8"/>
    <x v="1"/>
    <x v="0"/>
    <s v="United States"/>
    <s v="San Francisco"/>
    <x v="1"/>
    <n v="94122"/>
    <s v="West"/>
    <s v="Office Supplies"/>
    <x v="10"/>
    <n v="25.68"/>
    <n v="6"/>
    <n v="0"/>
    <n v="11.555999999999999"/>
    <n v="0.44999999999999996"/>
  </r>
  <r>
    <x v="267"/>
    <x v="1"/>
    <x v="0"/>
    <s v="United States"/>
    <s v="El Paso"/>
    <x v="5"/>
    <n v="79907"/>
    <s v="Central"/>
    <s v="Furniture"/>
    <x v="1"/>
    <n v="47.515999999999998"/>
    <n v="2"/>
    <n v="0.3"/>
    <n v="-2.0364"/>
    <n v="-4.2857142857142858E-2"/>
  </r>
  <r>
    <x v="4"/>
    <x v="0"/>
    <x v="0"/>
    <s v="United States"/>
    <s v="Seattle"/>
    <x v="4"/>
    <n v="98115"/>
    <s v="West"/>
    <s v="Office Supplies"/>
    <x v="13"/>
    <n v="9.42"/>
    <n v="2"/>
    <n v="0"/>
    <n v="0.47099999999999997"/>
    <n v="4.9999999999999996E-2"/>
  </r>
  <r>
    <x v="4"/>
    <x v="0"/>
    <x v="0"/>
    <s v="United States"/>
    <s v="Seattle"/>
    <x v="4"/>
    <n v="98115"/>
    <s v="West"/>
    <s v="Office Supplies"/>
    <x v="10"/>
    <n v="12.96"/>
    <n v="2"/>
    <n v="0"/>
    <n v="6.2207999999999997"/>
    <n v="0.47999999999999993"/>
  </r>
  <r>
    <x v="4"/>
    <x v="0"/>
    <x v="0"/>
    <s v="United States"/>
    <s v="Seattle"/>
    <x v="4"/>
    <n v="98115"/>
    <s v="West"/>
    <s v="Furniture"/>
    <x v="0"/>
    <n v="704.9"/>
    <n v="5"/>
    <n v="0"/>
    <n v="56.392000000000003"/>
    <n v="0.08"/>
  </r>
  <r>
    <x v="4"/>
    <x v="0"/>
    <x v="0"/>
    <s v="United States"/>
    <s v="Seattle"/>
    <x v="4"/>
    <n v="98115"/>
    <s v="West"/>
    <s v="Furniture"/>
    <x v="1"/>
    <n v="561.56799999999998"/>
    <n v="2"/>
    <n v="0.2"/>
    <n v="28.078399999999998"/>
    <n v="4.9999999999999996E-2"/>
  </r>
  <r>
    <x v="175"/>
    <x v="0"/>
    <x v="2"/>
    <s v="United States"/>
    <s v="Milwaukee"/>
    <x v="6"/>
    <n v="53209"/>
    <s v="Central"/>
    <s v="Office Supplies"/>
    <x v="10"/>
    <n v="179.82"/>
    <n v="9"/>
    <n v="0"/>
    <n v="84.5154"/>
    <n v="0.47000000000000003"/>
  </r>
  <r>
    <x v="175"/>
    <x v="0"/>
    <x v="2"/>
    <s v="United States"/>
    <s v="Milwaukee"/>
    <x v="6"/>
    <n v="53209"/>
    <s v="Central"/>
    <s v="Furniture"/>
    <x v="5"/>
    <n v="185.58"/>
    <n v="6"/>
    <n v="0"/>
    <n v="76.087800000000001"/>
    <n v="0.41"/>
  </r>
  <r>
    <x v="175"/>
    <x v="0"/>
    <x v="2"/>
    <s v="United States"/>
    <s v="Milwaukee"/>
    <x v="6"/>
    <n v="53209"/>
    <s v="Central"/>
    <s v="Furniture"/>
    <x v="3"/>
    <n v="214.11"/>
    <n v="3"/>
    <n v="0"/>
    <n v="36.398699999999998"/>
    <n v="0.16999999999999998"/>
  </r>
  <r>
    <x v="175"/>
    <x v="0"/>
    <x v="2"/>
    <s v="United States"/>
    <s v="Milwaukee"/>
    <x v="6"/>
    <n v="53209"/>
    <s v="Central"/>
    <s v="Technology"/>
    <x v="11"/>
    <n v="999.96"/>
    <n v="4"/>
    <n v="0"/>
    <n v="229.99080000000001"/>
    <n v="0.23"/>
  </r>
  <r>
    <x v="175"/>
    <x v="0"/>
    <x v="2"/>
    <s v="United States"/>
    <s v="Milwaukee"/>
    <x v="6"/>
    <n v="53209"/>
    <s v="Central"/>
    <s v="Furniture"/>
    <x v="3"/>
    <n v="653.54999999999995"/>
    <n v="3"/>
    <n v="0"/>
    <n v="111.1035"/>
    <n v="0.17"/>
  </r>
  <r>
    <x v="100"/>
    <x v="1"/>
    <x v="2"/>
    <s v="United States"/>
    <s v="Franklin"/>
    <x v="31"/>
    <n v="2038"/>
    <s v="East"/>
    <s v="Office Supplies"/>
    <x v="8"/>
    <n v="114.6"/>
    <n v="5"/>
    <n v="0"/>
    <n v="51.57"/>
    <n v="0.45"/>
  </r>
  <r>
    <x v="100"/>
    <x v="1"/>
    <x v="2"/>
    <s v="United States"/>
    <s v="Franklin"/>
    <x v="31"/>
    <n v="2038"/>
    <s v="East"/>
    <s v="Furniture"/>
    <x v="1"/>
    <n v="60.74"/>
    <n v="1"/>
    <n v="0"/>
    <n v="15.185"/>
    <n v="0.25"/>
  </r>
  <r>
    <x v="100"/>
    <x v="1"/>
    <x v="2"/>
    <s v="United States"/>
    <s v="Franklin"/>
    <x v="31"/>
    <n v="2038"/>
    <s v="East"/>
    <s v="Furniture"/>
    <x v="5"/>
    <n v="124.36"/>
    <n v="2"/>
    <n v="0"/>
    <n v="27.359200000000001"/>
    <n v="0.22"/>
  </r>
  <r>
    <x v="100"/>
    <x v="1"/>
    <x v="2"/>
    <s v="United States"/>
    <s v="Franklin"/>
    <x v="31"/>
    <n v="2038"/>
    <s v="East"/>
    <s v="Office Supplies"/>
    <x v="4"/>
    <n v="1088.76"/>
    <n v="6"/>
    <n v="0"/>
    <n v="315.74040000000002"/>
    <n v="0.29000000000000004"/>
  </r>
  <r>
    <x v="208"/>
    <x v="2"/>
    <x v="0"/>
    <s v="United States"/>
    <s v="Encinitas"/>
    <x v="1"/>
    <n v="92024"/>
    <s v="West"/>
    <s v="Office Supplies"/>
    <x v="8"/>
    <n v="6.72"/>
    <n v="5"/>
    <n v="0.2"/>
    <n v="2.3519999999999999"/>
    <n v="0.35"/>
  </r>
  <r>
    <x v="208"/>
    <x v="2"/>
    <x v="0"/>
    <s v="United States"/>
    <s v="Encinitas"/>
    <x v="1"/>
    <n v="92024"/>
    <s v="West"/>
    <s v="Furniture"/>
    <x v="3"/>
    <n v="298.77600000000001"/>
    <n v="3"/>
    <n v="0.2"/>
    <n v="7.4694000000000003"/>
    <n v="2.5000000000000001E-2"/>
  </r>
  <r>
    <x v="137"/>
    <x v="1"/>
    <x v="0"/>
    <s v="United States"/>
    <s v="Anaheim"/>
    <x v="1"/>
    <n v="92804"/>
    <s v="West"/>
    <s v="Technology"/>
    <x v="7"/>
    <n v="302.37599999999998"/>
    <n v="3"/>
    <n v="0.2"/>
    <n v="22.6782"/>
    <n v="7.5000000000000011E-2"/>
  </r>
  <r>
    <x v="151"/>
    <x v="2"/>
    <x v="0"/>
    <s v="United States"/>
    <s v="Arlington"/>
    <x v="5"/>
    <n v="76017"/>
    <s v="Central"/>
    <s v="Office Supplies"/>
    <x v="6"/>
    <n v="8.9280000000000008"/>
    <n v="2"/>
    <n v="0.2"/>
    <n v="0.55800000000000005"/>
    <n v="6.25E-2"/>
  </r>
  <r>
    <x v="151"/>
    <x v="2"/>
    <x v="0"/>
    <s v="United States"/>
    <s v="Arlington"/>
    <x v="5"/>
    <n v="76017"/>
    <s v="Central"/>
    <s v="Office Supplies"/>
    <x v="4"/>
    <n v="47.584000000000003"/>
    <n v="2"/>
    <n v="0.2"/>
    <n v="-2.9740000000000002"/>
    <n v="-6.25E-2"/>
  </r>
  <r>
    <x v="12"/>
    <x v="1"/>
    <x v="2"/>
    <s v="United States"/>
    <s v="Houston"/>
    <x v="5"/>
    <n v="77041"/>
    <s v="Central"/>
    <s v="Office Supplies"/>
    <x v="10"/>
    <n v="33.792000000000002"/>
    <n v="8"/>
    <n v="0.2"/>
    <n v="10.56"/>
    <n v="0.3125"/>
  </r>
  <r>
    <x v="12"/>
    <x v="1"/>
    <x v="2"/>
    <s v="United States"/>
    <s v="Houston"/>
    <x v="5"/>
    <n v="77041"/>
    <s v="Central"/>
    <s v="Furniture"/>
    <x v="0"/>
    <n v="300.53280000000001"/>
    <n v="2"/>
    <n v="0.32"/>
    <n v="-97.231200000000001"/>
    <n v="-0.3235294117647059"/>
  </r>
  <r>
    <x v="12"/>
    <x v="1"/>
    <x v="2"/>
    <s v="United States"/>
    <s v="Houston"/>
    <x v="5"/>
    <n v="77041"/>
    <s v="Central"/>
    <s v="Office Supplies"/>
    <x v="8"/>
    <n v="2.7240000000000002"/>
    <n v="2"/>
    <n v="0.8"/>
    <n v="-4.3583999999999996"/>
    <n v="-1.5999999999999996"/>
  </r>
  <r>
    <x v="12"/>
    <x v="1"/>
    <x v="2"/>
    <s v="United States"/>
    <s v="Houston"/>
    <x v="5"/>
    <n v="77041"/>
    <s v="Central"/>
    <s v="Office Supplies"/>
    <x v="12"/>
    <n v="3.2639999999999998"/>
    <n v="2"/>
    <n v="0.2"/>
    <n v="1.1015999999999999"/>
    <n v="0.33750000000000002"/>
  </r>
  <r>
    <x v="375"/>
    <x v="2"/>
    <x v="0"/>
    <s v="United States"/>
    <s v="Lancaster"/>
    <x v="24"/>
    <n v="43130"/>
    <s v="East"/>
    <s v="Office Supplies"/>
    <x v="10"/>
    <n v="108.336"/>
    <n v="6"/>
    <n v="0.2"/>
    <n v="37.9176"/>
    <n v="0.35000000000000003"/>
  </r>
  <r>
    <x v="375"/>
    <x v="2"/>
    <x v="0"/>
    <s v="United States"/>
    <s v="Lancaster"/>
    <x v="24"/>
    <n v="43130"/>
    <s v="East"/>
    <s v="Office Supplies"/>
    <x v="4"/>
    <n v="55.92"/>
    <n v="5"/>
    <n v="0.2"/>
    <n v="6.2910000000000004"/>
    <n v="0.1125"/>
  </r>
  <r>
    <x v="375"/>
    <x v="2"/>
    <x v="0"/>
    <s v="United States"/>
    <s v="Lancaster"/>
    <x v="24"/>
    <n v="43130"/>
    <s v="East"/>
    <s v="Office Supplies"/>
    <x v="10"/>
    <n v="78.304000000000002"/>
    <n v="2"/>
    <n v="0.2"/>
    <n v="29.364000000000001"/>
    <n v="0.375"/>
  </r>
  <r>
    <x v="32"/>
    <x v="1"/>
    <x v="0"/>
    <s v="United States"/>
    <s v="Portland"/>
    <x v="21"/>
    <n v="97206"/>
    <s v="West"/>
    <s v="Office Supplies"/>
    <x v="4"/>
    <n v="443.92"/>
    <n v="5"/>
    <n v="0.2"/>
    <n v="-94.332999999999998"/>
    <n v="-0.21249999999999999"/>
  </r>
  <r>
    <x v="32"/>
    <x v="1"/>
    <x v="0"/>
    <s v="United States"/>
    <s v="Portland"/>
    <x v="21"/>
    <n v="97206"/>
    <s v="West"/>
    <s v="Technology"/>
    <x v="7"/>
    <n v="155.976"/>
    <n v="3"/>
    <n v="0.2"/>
    <n v="54.5916"/>
    <n v="0.35"/>
  </r>
  <r>
    <x v="377"/>
    <x v="0"/>
    <x v="1"/>
    <s v="United States"/>
    <s v="Hoover"/>
    <x v="19"/>
    <n v="35244"/>
    <s v="South"/>
    <s v="Office Supplies"/>
    <x v="6"/>
    <n v="15.47"/>
    <n v="7"/>
    <n v="0"/>
    <n v="4.1768999999999998"/>
    <n v="0.26999999999999996"/>
  </r>
  <r>
    <x v="377"/>
    <x v="0"/>
    <x v="1"/>
    <s v="United States"/>
    <s v="Hoover"/>
    <x v="19"/>
    <n v="35244"/>
    <s v="South"/>
    <s v="Office Supplies"/>
    <x v="8"/>
    <n v="7.16"/>
    <n v="2"/>
    <n v="0"/>
    <n v="3.4367999999999999"/>
    <n v="0.48"/>
  </r>
  <r>
    <x v="1"/>
    <x v="1"/>
    <x v="0"/>
    <s v="United States"/>
    <s v="Los Angeles"/>
    <x v="1"/>
    <n v="90036"/>
    <s v="West"/>
    <s v="Office Supplies"/>
    <x v="9"/>
    <n v="10.89"/>
    <n v="1"/>
    <n v="0"/>
    <n v="2.8313999999999999"/>
    <n v="0.25999999999999995"/>
  </r>
  <r>
    <x v="1"/>
    <x v="1"/>
    <x v="0"/>
    <s v="United States"/>
    <s v="Los Angeles"/>
    <x v="1"/>
    <n v="90036"/>
    <s v="West"/>
    <s v="Office Supplies"/>
    <x v="10"/>
    <n v="19.440000000000001"/>
    <n v="3"/>
    <n v="0"/>
    <n v="9.3312000000000008"/>
    <n v="0.48000000000000004"/>
  </r>
  <r>
    <x v="1"/>
    <x v="1"/>
    <x v="0"/>
    <s v="United States"/>
    <s v="Los Angeles"/>
    <x v="1"/>
    <n v="90036"/>
    <s v="West"/>
    <s v="Office Supplies"/>
    <x v="8"/>
    <n v="121.6"/>
    <n v="5"/>
    <n v="0.2"/>
    <n v="39.520000000000003"/>
    <n v="0.32500000000000007"/>
  </r>
  <r>
    <x v="366"/>
    <x v="2"/>
    <x v="0"/>
    <s v="United States"/>
    <s v="Tallahassee"/>
    <x v="2"/>
    <n v="32303"/>
    <s v="South"/>
    <s v="Technology"/>
    <x v="15"/>
    <n v="695.7"/>
    <n v="2"/>
    <n v="0.5"/>
    <n v="-27.827999999999999"/>
    <n v="-3.9999999999999994E-2"/>
  </r>
  <r>
    <x v="20"/>
    <x v="0"/>
    <x v="1"/>
    <s v="United States"/>
    <s v="New York City"/>
    <x v="15"/>
    <n v="10009"/>
    <s v="East"/>
    <s v="Office Supplies"/>
    <x v="4"/>
    <n v="120.33"/>
    <n v="1"/>
    <n v="0"/>
    <n v="31.285799999999998"/>
    <n v="0.26"/>
  </r>
  <r>
    <x v="309"/>
    <x v="1"/>
    <x v="2"/>
    <s v="United States"/>
    <s v="Chesapeake"/>
    <x v="17"/>
    <n v="23320"/>
    <s v="South"/>
    <s v="Furniture"/>
    <x v="1"/>
    <n v="1139.92"/>
    <n v="4"/>
    <n v="0"/>
    <n v="284.98"/>
    <n v="0.25"/>
  </r>
  <r>
    <x v="279"/>
    <x v="0"/>
    <x v="0"/>
    <s v="United States"/>
    <s v="Fayetteville"/>
    <x v="3"/>
    <n v="28314"/>
    <s v="South"/>
    <s v="Office Supplies"/>
    <x v="10"/>
    <n v="229.54400000000001"/>
    <n v="7"/>
    <n v="0.2"/>
    <n v="83.209699999999998"/>
    <n v="0.36249999999999999"/>
  </r>
  <r>
    <x v="124"/>
    <x v="1"/>
    <x v="0"/>
    <s v="United States"/>
    <s v="Huntsville"/>
    <x v="5"/>
    <n v="77340"/>
    <s v="Central"/>
    <s v="Office Supplies"/>
    <x v="4"/>
    <n v="143.72800000000001"/>
    <n v="2"/>
    <n v="0.2"/>
    <n v="-32.338799999999999"/>
    <n v="-0.22499999999999998"/>
  </r>
  <r>
    <x v="10"/>
    <x v="1"/>
    <x v="0"/>
    <s v="United States"/>
    <s v="Philadelphia"/>
    <x v="9"/>
    <n v="19140"/>
    <s v="East"/>
    <s v="Technology"/>
    <x v="11"/>
    <n v="36.048000000000002"/>
    <n v="3"/>
    <n v="0.2"/>
    <n v="-0.9012"/>
    <n v="-2.4999999999999998E-2"/>
  </r>
  <r>
    <x v="369"/>
    <x v="1"/>
    <x v="1"/>
    <s v="United States"/>
    <s v="Woodstock"/>
    <x v="10"/>
    <n v="60098"/>
    <s v="Central"/>
    <s v="Furniture"/>
    <x v="1"/>
    <n v="845.48800000000006"/>
    <n v="8"/>
    <n v="0.3"/>
    <n v="-12.0784"/>
    <n v="-1.4285714285714285E-2"/>
  </r>
  <r>
    <x v="262"/>
    <x v="2"/>
    <x v="0"/>
    <s v="United States"/>
    <s v="Everett"/>
    <x v="31"/>
    <n v="2149"/>
    <s v="East"/>
    <s v="Office Supplies"/>
    <x v="6"/>
    <n v="50.94"/>
    <n v="3"/>
    <n v="0"/>
    <n v="14.263199999999999"/>
    <n v="0.28000000000000003"/>
  </r>
  <r>
    <x v="22"/>
    <x v="1"/>
    <x v="2"/>
    <s v="United States"/>
    <s v="Chicago"/>
    <x v="10"/>
    <n v="60653"/>
    <s v="Central"/>
    <s v="Office Supplies"/>
    <x v="8"/>
    <n v="762.59400000000005"/>
    <n v="3"/>
    <n v="0.8"/>
    <n v="-1143.8910000000001"/>
    <n v="-1.5"/>
  </r>
  <r>
    <x v="209"/>
    <x v="1"/>
    <x v="1"/>
    <s v="United States"/>
    <s v="Roswell"/>
    <x v="32"/>
    <n v="30076"/>
    <s v="South"/>
    <s v="Furniture"/>
    <x v="5"/>
    <n v="56.28"/>
    <n v="6"/>
    <n v="0"/>
    <n v="15.7584"/>
    <n v="0.27999999999999997"/>
  </r>
  <r>
    <x v="209"/>
    <x v="1"/>
    <x v="1"/>
    <s v="United States"/>
    <s v="Roswell"/>
    <x v="32"/>
    <n v="30076"/>
    <s v="South"/>
    <s v="Office Supplies"/>
    <x v="8"/>
    <n v="2690.97"/>
    <n v="3"/>
    <n v="0"/>
    <n v="1264.7559000000001"/>
    <n v="0.47000000000000008"/>
  </r>
  <r>
    <x v="159"/>
    <x v="1"/>
    <x v="1"/>
    <s v="United States"/>
    <s v="Palm Coast"/>
    <x v="2"/>
    <n v="32137"/>
    <s v="South"/>
    <s v="Office Supplies"/>
    <x v="8"/>
    <n v="7.4340000000000002"/>
    <n v="6"/>
    <n v="0.7"/>
    <n v="-5.6993999999999998"/>
    <n v="-0.76666666666666661"/>
  </r>
  <r>
    <x v="10"/>
    <x v="2"/>
    <x v="1"/>
    <s v="United States"/>
    <s v="Philadelphia"/>
    <x v="9"/>
    <n v="19120"/>
    <s v="East"/>
    <s v="Office Supplies"/>
    <x v="4"/>
    <n v="64.784000000000006"/>
    <n v="1"/>
    <n v="0.2"/>
    <n v="-12.956799999999999"/>
    <n v="-0.19999999999999998"/>
  </r>
  <r>
    <x v="117"/>
    <x v="1"/>
    <x v="2"/>
    <s v="United States"/>
    <s v="Columbus"/>
    <x v="14"/>
    <n v="47201"/>
    <s v="Central"/>
    <s v="Office Supplies"/>
    <x v="10"/>
    <n v="28.16"/>
    <n v="4"/>
    <n v="0"/>
    <n v="13.235200000000001"/>
    <n v="0.47000000000000003"/>
  </r>
  <r>
    <x v="162"/>
    <x v="0"/>
    <x v="0"/>
    <s v="United States"/>
    <s v="Oceanside"/>
    <x v="15"/>
    <n v="11572"/>
    <s v="East"/>
    <s v="Furniture"/>
    <x v="5"/>
    <n v="14.98"/>
    <n v="1"/>
    <n v="0"/>
    <n v="6.8907999999999996"/>
    <n v="0.45999999999999996"/>
  </r>
  <r>
    <x v="162"/>
    <x v="0"/>
    <x v="0"/>
    <s v="United States"/>
    <s v="Oceanside"/>
    <x v="15"/>
    <n v="11572"/>
    <s v="East"/>
    <s v="Furniture"/>
    <x v="5"/>
    <n v="20.32"/>
    <n v="4"/>
    <n v="0"/>
    <n v="6.9088000000000003"/>
    <n v="0.34"/>
  </r>
  <r>
    <x v="100"/>
    <x v="3"/>
    <x v="1"/>
    <s v="United States"/>
    <s v="Franklin"/>
    <x v="31"/>
    <n v="2038"/>
    <s v="East"/>
    <s v="Office Supplies"/>
    <x v="4"/>
    <n v="40.29"/>
    <n v="3"/>
    <n v="0"/>
    <n v="10.4754"/>
    <n v="0.26"/>
  </r>
  <r>
    <x v="347"/>
    <x v="1"/>
    <x v="0"/>
    <s v="United States"/>
    <s v="Sioux Falls"/>
    <x v="44"/>
    <n v="57103"/>
    <s v="Central"/>
    <s v="Office Supplies"/>
    <x v="2"/>
    <n v="20.23"/>
    <n v="7"/>
    <n v="0"/>
    <n v="9.5081000000000007"/>
    <n v="0.47000000000000003"/>
  </r>
  <r>
    <x v="73"/>
    <x v="2"/>
    <x v="1"/>
    <s v="United States"/>
    <s v="San Diego"/>
    <x v="1"/>
    <n v="92037"/>
    <s v="West"/>
    <s v="Furniture"/>
    <x v="1"/>
    <n v="1603.136"/>
    <n v="4"/>
    <n v="0.2"/>
    <n v="100.196"/>
    <n v="6.25E-2"/>
  </r>
  <r>
    <x v="279"/>
    <x v="0"/>
    <x v="0"/>
    <s v="United States"/>
    <s v="Fayetteville"/>
    <x v="3"/>
    <n v="28314"/>
    <s v="South"/>
    <s v="Furniture"/>
    <x v="1"/>
    <n v="225.29599999999999"/>
    <n v="2"/>
    <n v="0.2"/>
    <n v="22.529599999999999"/>
    <n v="9.9999999999999992E-2"/>
  </r>
  <r>
    <x v="129"/>
    <x v="1"/>
    <x v="0"/>
    <s v="United States"/>
    <s v="Atlanta"/>
    <x v="32"/>
    <n v="30318"/>
    <s v="South"/>
    <s v="Technology"/>
    <x v="11"/>
    <n v="67.8"/>
    <n v="4"/>
    <n v="0"/>
    <n v="4.0679999999999996"/>
    <n v="0.06"/>
  </r>
  <r>
    <x v="129"/>
    <x v="1"/>
    <x v="0"/>
    <s v="United States"/>
    <s v="Atlanta"/>
    <x v="32"/>
    <n v="30318"/>
    <s v="South"/>
    <s v="Technology"/>
    <x v="7"/>
    <n v="377.97"/>
    <n v="3"/>
    <n v="0"/>
    <n v="98.272199999999998"/>
    <n v="0.25999999999999995"/>
  </r>
  <r>
    <x v="129"/>
    <x v="1"/>
    <x v="0"/>
    <s v="United States"/>
    <s v="Atlanta"/>
    <x v="32"/>
    <n v="30318"/>
    <s v="South"/>
    <s v="Furniture"/>
    <x v="0"/>
    <n v="1628.82"/>
    <n v="9"/>
    <n v="0"/>
    <n v="374.62860000000001"/>
    <n v="0.23"/>
  </r>
  <r>
    <x v="129"/>
    <x v="1"/>
    <x v="0"/>
    <s v="United States"/>
    <s v="Atlanta"/>
    <x v="32"/>
    <n v="30318"/>
    <s v="South"/>
    <s v="Office Supplies"/>
    <x v="10"/>
    <n v="286.93"/>
    <n v="7"/>
    <n v="0"/>
    <n v="140.59569999999999"/>
    <n v="0.49"/>
  </r>
  <r>
    <x v="387"/>
    <x v="1"/>
    <x v="0"/>
    <s v="United States"/>
    <s v="Orlando"/>
    <x v="2"/>
    <n v="32839"/>
    <s v="South"/>
    <s v="Office Supplies"/>
    <x v="10"/>
    <n v="20.736000000000001"/>
    <n v="4"/>
    <n v="0.2"/>
    <n v="7.2576000000000001"/>
    <n v="0.35"/>
  </r>
  <r>
    <x v="8"/>
    <x v="3"/>
    <x v="0"/>
    <s v="United States"/>
    <s v="San Francisco"/>
    <x v="1"/>
    <n v="94122"/>
    <s v="West"/>
    <s v="Office Supplies"/>
    <x v="4"/>
    <n v="31.44"/>
    <n v="3"/>
    <n v="0"/>
    <n v="8.4887999999999995"/>
    <n v="0.26999999999999996"/>
  </r>
  <r>
    <x v="8"/>
    <x v="3"/>
    <x v="0"/>
    <s v="United States"/>
    <s v="San Francisco"/>
    <x v="1"/>
    <n v="94122"/>
    <s v="West"/>
    <s v="Office Supplies"/>
    <x v="9"/>
    <n v="83.79"/>
    <n v="7"/>
    <n v="0"/>
    <n v="22.6233"/>
    <n v="0.26999999999999996"/>
  </r>
  <r>
    <x v="8"/>
    <x v="3"/>
    <x v="0"/>
    <s v="United States"/>
    <s v="San Francisco"/>
    <x v="1"/>
    <n v="94122"/>
    <s v="West"/>
    <s v="Office Supplies"/>
    <x v="6"/>
    <n v="59.52"/>
    <n v="3"/>
    <n v="0"/>
    <n v="15.475199999999999"/>
    <n v="0.25999999999999995"/>
  </r>
  <r>
    <x v="8"/>
    <x v="3"/>
    <x v="0"/>
    <s v="United States"/>
    <s v="San Francisco"/>
    <x v="1"/>
    <n v="94122"/>
    <s v="West"/>
    <s v="Office Supplies"/>
    <x v="14"/>
    <n v="31.92"/>
    <n v="4"/>
    <n v="0"/>
    <n v="9.2568000000000001"/>
    <n v="0.28999999999999998"/>
  </r>
  <r>
    <x v="187"/>
    <x v="0"/>
    <x v="0"/>
    <s v="United States"/>
    <s v="Toledo"/>
    <x v="24"/>
    <n v="43615"/>
    <s v="East"/>
    <s v="Office Supplies"/>
    <x v="14"/>
    <n v="14.72"/>
    <n v="5"/>
    <n v="0.2"/>
    <n v="-3.3119999999999998"/>
    <n v="-0.22499999999999998"/>
  </r>
  <r>
    <x v="187"/>
    <x v="0"/>
    <x v="0"/>
    <s v="United States"/>
    <s v="Toledo"/>
    <x v="24"/>
    <n v="43615"/>
    <s v="East"/>
    <s v="Office Supplies"/>
    <x v="4"/>
    <n v="38.975999999999999"/>
    <n v="3"/>
    <n v="0.2"/>
    <n v="-2.4359999999999999"/>
    <n v="-6.25E-2"/>
  </r>
  <r>
    <x v="88"/>
    <x v="1"/>
    <x v="0"/>
    <s v="United States"/>
    <s v="Saint Petersburg"/>
    <x v="2"/>
    <n v="33710"/>
    <s v="South"/>
    <s v="Furniture"/>
    <x v="5"/>
    <n v="17.088000000000001"/>
    <n v="2"/>
    <n v="0.2"/>
    <n v="1.0680000000000001"/>
    <n v="6.25E-2"/>
  </r>
  <r>
    <x v="98"/>
    <x v="1"/>
    <x v="1"/>
    <s v="United States"/>
    <s v="Tucson"/>
    <x v="16"/>
    <n v="85705"/>
    <s v="West"/>
    <s v="Office Supplies"/>
    <x v="10"/>
    <n v="74.352000000000004"/>
    <n v="3"/>
    <n v="0.2"/>
    <n v="23.234999999999999"/>
    <n v="0.3125"/>
  </r>
  <r>
    <x v="98"/>
    <x v="1"/>
    <x v="1"/>
    <s v="United States"/>
    <s v="Tucson"/>
    <x v="16"/>
    <n v="85705"/>
    <s v="West"/>
    <s v="Furniture"/>
    <x v="1"/>
    <n v="314.35199999999998"/>
    <n v="3"/>
    <n v="0.2"/>
    <n v="-35.364600000000003"/>
    <n v="-0.11250000000000002"/>
  </r>
  <r>
    <x v="1"/>
    <x v="1"/>
    <x v="0"/>
    <s v="United States"/>
    <s v="Los Angeles"/>
    <x v="1"/>
    <n v="90036"/>
    <s v="West"/>
    <s v="Office Supplies"/>
    <x v="6"/>
    <n v="4.26"/>
    <n v="1"/>
    <n v="0"/>
    <n v="1.7465999999999999"/>
    <n v="0.41000000000000003"/>
  </r>
  <r>
    <x v="73"/>
    <x v="1"/>
    <x v="0"/>
    <s v="United States"/>
    <s v="San Diego"/>
    <x v="1"/>
    <n v="92105"/>
    <s v="West"/>
    <s v="Office Supplies"/>
    <x v="4"/>
    <n v="811.28"/>
    <n v="8"/>
    <n v="0"/>
    <n v="24.3384"/>
    <n v="3.0000000000000002E-2"/>
  </r>
  <r>
    <x v="20"/>
    <x v="2"/>
    <x v="0"/>
    <s v="United States"/>
    <s v="New York City"/>
    <x v="15"/>
    <n v="10035"/>
    <s v="East"/>
    <s v="Office Supplies"/>
    <x v="13"/>
    <n v="6.03"/>
    <n v="3"/>
    <n v="0"/>
    <n v="2.9546999999999999"/>
    <n v="0.48999999999999994"/>
  </r>
  <r>
    <x v="73"/>
    <x v="0"/>
    <x v="0"/>
    <s v="United States"/>
    <s v="San Diego"/>
    <x v="1"/>
    <n v="92037"/>
    <s v="West"/>
    <s v="Furniture"/>
    <x v="1"/>
    <n v="153.56800000000001"/>
    <n v="2"/>
    <n v="0.2"/>
    <n v="-5.7587999999999999"/>
    <n v="-3.7499999999999999E-2"/>
  </r>
  <r>
    <x v="73"/>
    <x v="0"/>
    <x v="0"/>
    <s v="United States"/>
    <s v="San Diego"/>
    <x v="1"/>
    <n v="92037"/>
    <s v="West"/>
    <s v="Furniture"/>
    <x v="1"/>
    <n v="1013.4880000000001"/>
    <n v="7"/>
    <n v="0.2"/>
    <n v="76.011600000000001"/>
    <n v="7.4999999999999997E-2"/>
  </r>
  <r>
    <x v="59"/>
    <x v="1"/>
    <x v="2"/>
    <s v="United States"/>
    <s v="Westfield"/>
    <x v="30"/>
    <n v="7090"/>
    <s v="East"/>
    <s v="Office Supplies"/>
    <x v="12"/>
    <n v="52.34"/>
    <n v="2"/>
    <n v="0"/>
    <n v="24.599799999999998"/>
    <n v="0.46999999999999992"/>
  </r>
  <r>
    <x v="59"/>
    <x v="1"/>
    <x v="2"/>
    <s v="United States"/>
    <s v="Westfield"/>
    <x v="30"/>
    <n v="7090"/>
    <s v="East"/>
    <s v="Office Supplies"/>
    <x v="6"/>
    <n v="4.66"/>
    <n v="2"/>
    <n v="0"/>
    <n v="1.3513999999999999"/>
    <n v="0.28999999999999998"/>
  </r>
  <r>
    <x v="59"/>
    <x v="1"/>
    <x v="2"/>
    <s v="United States"/>
    <s v="Westfield"/>
    <x v="30"/>
    <n v="7090"/>
    <s v="East"/>
    <s v="Technology"/>
    <x v="11"/>
    <n v="254.97"/>
    <n v="3"/>
    <n v="0"/>
    <n v="91.789199999999994"/>
    <n v="0.36"/>
  </r>
  <r>
    <x v="388"/>
    <x v="0"/>
    <x v="2"/>
    <s v="United States"/>
    <s v="Orange"/>
    <x v="30"/>
    <n v="7050"/>
    <s v="East"/>
    <s v="Office Supplies"/>
    <x v="8"/>
    <n v="25.44"/>
    <n v="6"/>
    <n v="0"/>
    <n v="12.72"/>
    <n v="0.5"/>
  </r>
  <r>
    <x v="388"/>
    <x v="0"/>
    <x v="2"/>
    <s v="United States"/>
    <s v="Orange"/>
    <x v="30"/>
    <n v="7050"/>
    <s v="East"/>
    <s v="Office Supplies"/>
    <x v="14"/>
    <n v="27.93"/>
    <n v="3"/>
    <n v="0"/>
    <n v="8.0997000000000003"/>
    <n v="0.29000000000000004"/>
  </r>
  <r>
    <x v="369"/>
    <x v="1"/>
    <x v="0"/>
    <s v="United States"/>
    <s v="Woodstock"/>
    <x v="10"/>
    <n v="60098"/>
    <s v="Central"/>
    <s v="Office Supplies"/>
    <x v="8"/>
    <n v="8.85"/>
    <n v="5"/>
    <n v="0.8"/>
    <n v="-13.717499999999999"/>
    <n v="-1.55"/>
  </r>
  <r>
    <x v="8"/>
    <x v="0"/>
    <x v="0"/>
    <s v="United States"/>
    <s v="San Francisco"/>
    <x v="1"/>
    <n v="94110"/>
    <s v="West"/>
    <s v="Furniture"/>
    <x v="5"/>
    <n v="6.96"/>
    <n v="4"/>
    <n v="0"/>
    <n v="2.2271999999999998"/>
    <n v="0.32"/>
  </r>
  <r>
    <x v="8"/>
    <x v="1"/>
    <x v="0"/>
    <s v="United States"/>
    <s v="San Francisco"/>
    <x v="1"/>
    <n v="94122"/>
    <s v="West"/>
    <s v="Office Supplies"/>
    <x v="8"/>
    <n v="17.456"/>
    <n v="2"/>
    <n v="0.2"/>
    <n v="5.8914"/>
    <n v="0.33750000000000002"/>
  </r>
  <r>
    <x v="259"/>
    <x v="1"/>
    <x v="0"/>
    <s v="United States"/>
    <s v="Tempe"/>
    <x v="16"/>
    <n v="85281"/>
    <s v="West"/>
    <s v="Furniture"/>
    <x v="1"/>
    <n v="307.92"/>
    <n v="5"/>
    <n v="0.2"/>
    <n v="-34.640999999999998"/>
    <n v="-0.11249999999999999"/>
  </r>
  <r>
    <x v="1"/>
    <x v="2"/>
    <x v="0"/>
    <s v="United States"/>
    <s v="Los Angeles"/>
    <x v="1"/>
    <n v="90008"/>
    <s v="West"/>
    <s v="Office Supplies"/>
    <x v="6"/>
    <n v="6.63"/>
    <n v="3"/>
    <n v="0"/>
    <n v="1.7901"/>
    <n v="0.27"/>
  </r>
  <r>
    <x v="1"/>
    <x v="2"/>
    <x v="0"/>
    <s v="United States"/>
    <s v="Los Angeles"/>
    <x v="1"/>
    <n v="90008"/>
    <s v="West"/>
    <s v="Office Supplies"/>
    <x v="10"/>
    <n v="12.96"/>
    <n v="2"/>
    <n v="0"/>
    <n v="6.2207999999999997"/>
    <n v="0.47999999999999993"/>
  </r>
  <r>
    <x v="1"/>
    <x v="2"/>
    <x v="0"/>
    <s v="United States"/>
    <s v="Los Angeles"/>
    <x v="1"/>
    <n v="90008"/>
    <s v="West"/>
    <s v="Office Supplies"/>
    <x v="10"/>
    <n v="32.4"/>
    <n v="5"/>
    <n v="0"/>
    <n v="15.552"/>
    <n v="0.48"/>
  </r>
  <r>
    <x v="4"/>
    <x v="1"/>
    <x v="1"/>
    <s v="United States"/>
    <s v="Seattle"/>
    <x v="4"/>
    <n v="98105"/>
    <s v="West"/>
    <s v="Office Supplies"/>
    <x v="10"/>
    <n v="23.85"/>
    <n v="5"/>
    <n v="0"/>
    <n v="10.7325"/>
    <n v="0.44999999999999996"/>
  </r>
  <r>
    <x v="389"/>
    <x v="0"/>
    <x v="0"/>
    <s v="United States"/>
    <s v="Lake Charles"/>
    <x v="28"/>
    <n v="70601"/>
    <s v="South"/>
    <s v="Furniture"/>
    <x v="1"/>
    <n v="51.96"/>
    <n v="2"/>
    <n v="0"/>
    <n v="12.99"/>
    <n v="0.25"/>
  </r>
  <r>
    <x v="389"/>
    <x v="0"/>
    <x v="0"/>
    <s v="United States"/>
    <s v="Lake Charles"/>
    <x v="28"/>
    <n v="70601"/>
    <s v="South"/>
    <s v="Office Supplies"/>
    <x v="8"/>
    <n v="17.940000000000001"/>
    <n v="3"/>
    <n v="0"/>
    <n v="8.6112000000000002"/>
    <n v="0.48"/>
  </r>
  <r>
    <x v="125"/>
    <x v="1"/>
    <x v="1"/>
    <s v="United States"/>
    <s v="Rochester"/>
    <x v="15"/>
    <n v="14609"/>
    <s v="East"/>
    <s v="Office Supplies"/>
    <x v="10"/>
    <n v="11.56"/>
    <n v="2"/>
    <n v="0"/>
    <n v="5.6643999999999997"/>
    <n v="0.48999999999999994"/>
  </r>
  <r>
    <x v="125"/>
    <x v="1"/>
    <x v="1"/>
    <s v="United States"/>
    <s v="Rochester"/>
    <x v="15"/>
    <n v="14609"/>
    <s v="East"/>
    <s v="Office Supplies"/>
    <x v="10"/>
    <n v="26.4"/>
    <n v="5"/>
    <n v="0"/>
    <n v="11.88"/>
    <n v="0.45000000000000007"/>
  </r>
  <r>
    <x v="125"/>
    <x v="1"/>
    <x v="1"/>
    <s v="United States"/>
    <s v="Rochester"/>
    <x v="15"/>
    <n v="14609"/>
    <s v="East"/>
    <s v="Furniture"/>
    <x v="5"/>
    <n v="69.08"/>
    <n v="11"/>
    <n v="0"/>
    <n v="29.0136"/>
    <n v="0.42000000000000004"/>
  </r>
  <r>
    <x v="125"/>
    <x v="1"/>
    <x v="1"/>
    <s v="United States"/>
    <s v="Rochester"/>
    <x v="15"/>
    <n v="14609"/>
    <s v="East"/>
    <s v="Technology"/>
    <x v="7"/>
    <n v="35.880000000000003"/>
    <n v="3"/>
    <n v="0"/>
    <n v="10.0464"/>
    <n v="0.27999999999999997"/>
  </r>
  <r>
    <x v="228"/>
    <x v="1"/>
    <x v="0"/>
    <s v="United States"/>
    <s v="Long Beach"/>
    <x v="15"/>
    <n v="11561"/>
    <s v="East"/>
    <s v="Office Supplies"/>
    <x v="6"/>
    <n v="49.65"/>
    <n v="5"/>
    <n v="0"/>
    <n v="20.853000000000002"/>
    <n v="0.42000000000000004"/>
  </r>
  <r>
    <x v="35"/>
    <x v="1"/>
    <x v="1"/>
    <s v="United States"/>
    <s v="Charlotte"/>
    <x v="3"/>
    <n v="28205"/>
    <s v="South"/>
    <s v="Technology"/>
    <x v="16"/>
    <n v="959.96799999999996"/>
    <n v="4"/>
    <n v="0.2"/>
    <n v="119.996"/>
    <n v="0.125"/>
  </r>
  <r>
    <x v="12"/>
    <x v="1"/>
    <x v="0"/>
    <s v="United States"/>
    <s v="Houston"/>
    <x v="5"/>
    <n v="77036"/>
    <s v="Central"/>
    <s v="Furniture"/>
    <x v="1"/>
    <n v="408.42200000000003"/>
    <n v="2"/>
    <n v="0.3"/>
    <n v="-5.8346"/>
    <n v="-1.4285714285714285E-2"/>
  </r>
  <r>
    <x v="20"/>
    <x v="1"/>
    <x v="0"/>
    <s v="United States"/>
    <s v="New York City"/>
    <x v="15"/>
    <n v="10035"/>
    <s v="East"/>
    <s v="Technology"/>
    <x v="16"/>
    <n v="479.98399999999998"/>
    <n v="2"/>
    <n v="0.2"/>
    <n v="59.997999999999998"/>
    <n v="0.125"/>
  </r>
  <r>
    <x v="20"/>
    <x v="1"/>
    <x v="0"/>
    <s v="United States"/>
    <s v="New York City"/>
    <x v="15"/>
    <n v="10035"/>
    <s v="East"/>
    <s v="Office Supplies"/>
    <x v="2"/>
    <n v="12.6"/>
    <n v="4"/>
    <n v="0"/>
    <n v="6.048"/>
    <n v="0.48000000000000004"/>
  </r>
  <r>
    <x v="95"/>
    <x v="1"/>
    <x v="2"/>
    <s v="United States"/>
    <s v="Columbus"/>
    <x v="32"/>
    <n v="31907"/>
    <s v="South"/>
    <s v="Office Supplies"/>
    <x v="10"/>
    <n v="184.66"/>
    <n v="7"/>
    <n v="0"/>
    <n v="84.943600000000004"/>
    <n v="0.46"/>
  </r>
  <r>
    <x v="22"/>
    <x v="1"/>
    <x v="0"/>
    <s v="United States"/>
    <s v="Chicago"/>
    <x v="10"/>
    <n v="60610"/>
    <s v="Central"/>
    <s v="Office Supplies"/>
    <x v="10"/>
    <n v="23.12"/>
    <n v="5"/>
    <n v="0.2"/>
    <n v="8.3810000000000002"/>
    <n v="0.36249999999999999"/>
  </r>
  <r>
    <x v="390"/>
    <x v="1"/>
    <x v="1"/>
    <s v="United States"/>
    <s v="Highland Park"/>
    <x v="10"/>
    <n v="60035"/>
    <s v="Central"/>
    <s v="Office Supplies"/>
    <x v="10"/>
    <n v="37.463999999999999"/>
    <n v="7"/>
    <n v="0.2"/>
    <n v="12.175800000000001"/>
    <n v="0.32500000000000001"/>
  </r>
  <r>
    <x v="390"/>
    <x v="1"/>
    <x v="1"/>
    <s v="United States"/>
    <s v="Highland Park"/>
    <x v="10"/>
    <n v="60035"/>
    <s v="Central"/>
    <s v="Furniture"/>
    <x v="1"/>
    <n v="539.65800000000002"/>
    <n v="3"/>
    <n v="0.3"/>
    <n v="-7.7093999999999996"/>
    <n v="-1.4285714285714285E-2"/>
  </r>
  <r>
    <x v="4"/>
    <x v="1"/>
    <x v="2"/>
    <s v="United States"/>
    <s v="Seattle"/>
    <x v="4"/>
    <n v="98115"/>
    <s v="West"/>
    <s v="Office Supplies"/>
    <x v="4"/>
    <n v="310.12"/>
    <n v="2"/>
    <n v="0"/>
    <n v="80.631200000000007"/>
    <n v="0.26"/>
  </r>
  <r>
    <x v="16"/>
    <x v="1"/>
    <x v="0"/>
    <s v="United States"/>
    <s v="Eagan"/>
    <x v="11"/>
    <n v="55122"/>
    <s v="Central"/>
    <s v="Office Supplies"/>
    <x v="10"/>
    <n v="8.56"/>
    <n v="2"/>
    <n v="0"/>
    <n v="3.8519999999999999"/>
    <n v="0.44999999999999996"/>
  </r>
  <r>
    <x v="16"/>
    <x v="1"/>
    <x v="0"/>
    <s v="United States"/>
    <s v="Eagan"/>
    <x v="11"/>
    <n v="55122"/>
    <s v="Central"/>
    <s v="Office Supplies"/>
    <x v="4"/>
    <n v="52.4"/>
    <n v="5"/>
    <n v="0"/>
    <n v="14.148"/>
    <n v="0.27"/>
  </r>
  <r>
    <x v="16"/>
    <x v="1"/>
    <x v="0"/>
    <s v="United States"/>
    <s v="Eagan"/>
    <x v="11"/>
    <n v="55122"/>
    <s v="Central"/>
    <s v="Office Supplies"/>
    <x v="2"/>
    <n v="14.94"/>
    <n v="3"/>
    <n v="0"/>
    <n v="6.8723999999999998"/>
    <n v="0.46"/>
  </r>
  <r>
    <x v="4"/>
    <x v="1"/>
    <x v="0"/>
    <s v="United States"/>
    <s v="Seattle"/>
    <x v="4"/>
    <n v="98103"/>
    <s v="West"/>
    <s v="Office Supplies"/>
    <x v="13"/>
    <n v="11.22"/>
    <n v="3"/>
    <n v="0"/>
    <n v="0.22439999999999999"/>
    <n v="1.9999999999999997E-2"/>
  </r>
  <r>
    <x v="222"/>
    <x v="1"/>
    <x v="0"/>
    <s v="United States"/>
    <s v="Coral Springs"/>
    <x v="2"/>
    <n v="33065"/>
    <s v="South"/>
    <s v="Office Supplies"/>
    <x v="9"/>
    <n v="387.13600000000002"/>
    <n v="4"/>
    <n v="0.2"/>
    <n v="24.196000000000002"/>
    <n v="6.25E-2"/>
  </r>
  <r>
    <x v="391"/>
    <x v="1"/>
    <x v="0"/>
    <s v="United States"/>
    <s v="Hempstead"/>
    <x v="15"/>
    <n v="11550"/>
    <s v="East"/>
    <s v="Office Supplies"/>
    <x v="12"/>
    <n v="41.4"/>
    <n v="5"/>
    <n v="0"/>
    <n v="19.457999999999998"/>
    <n v="0.47"/>
  </r>
  <r>
    <x v="391"/>
    <x v="1"/>
    <x v="0"/>
    <s v="United States"/>
    <s v="Hempstead"/>
    <x v="15"/>
    <n v="11550"/>
    <s v="East"/>
    <s v="Office Supplies"/>
    <x v="6"/>
    <n v="35"/>
    <n v="4"/>
    <n v="0"/>
    <n v="10.5"/>
    <n v="0.3"/>
  </r>
  <r>
    <x v="391"/>
    <x v="1"/>
    <x v="0"/>
    <s v="United States"/>
    <s v="Hempstead"/>
    <x v="15"/>
    <n v="11550"/>
    <s v="East"/>
    <s v="Office Supplies"/>
    <x v="8"/>
    <n v="39.552"/>
    <n v="3"/>
    <n v="0.2"/>
    <n v="14.3376"/>
    <n v="0.36249999999999999"/>
  </r>
  <r>
    <x v="392"/>
    <x v="0"/>
    <x v="0"/>
    <s v="United States"/>
    <s v="Noblesville"/>
    <x v="14"/>
    <n v="46060"/>
    <s v="Central"/>
    <s v="Technology"/>
    <x v="7"/>
    <n v="135.72"/>
    <n v="3"/>
    <n v="0"/>
    <n v="35.287199999999999"/>
    <n v="0.26"/>
  </r>
  <r>
    <x v="392"/>
    <x v="0"/>
    <x v="0"/>
    <s v="United States"/>
    <s v="Noblesville"/>
    <x v="14"/>
    <n v="46060"/>
    <s v="Central"/>
    <s v="Office Supplies"/>
    <x v="8"/>
    <n v="12.56"/>
    <n v="2"/>
    <n v="0"/>
    <n v="5.6520000000000001"/>
    <n v="0.45"/>
  </r>
  <r>
    <x v="392"/>
    <x v="0"/>
    <x v="0"/>
    <s v="United States"/>
    <s v="Noblesville"/>
    <x v="14"/>
    <n v="46060"/>
    <s v="Central"/>
    <s v="Technology"/>
    <x v="7"/>
    <n v="263.95999999999998"/>
    <n v="4"/>
    <n v="0"/>
    <n v="71.269199999999998"/>
    <n v="0.27"/>
  </r>
  <r>
    <x v="62"/>
    <x v="2"/>
    <x v="0"/>
    <s v="United States"/>
    <s v="Dallas"/>
    <x v="5"/>
    <n v="75220"/>
    <s v="Central"/>
    <s v="Office Supplies"/>
    <x v="6"/>
    <n v="5.952"/>
    <n v="1"/>
    <n v="0.2"/>
    <n v="0.372"/>
    <n v="6.25E-2"/>
  </r>
  <r>
    <x v="10"/>
    <x v="3"/>
    <x v="1"/>
    <s v="United States"/>
    <s v="Philadelphia"/>
    <x v="9"/>
    <n v="19140"/>
    <s v="East"/>
    <s v="Office Supplies"/>
    <x v="13"/>
    <n v="15.8"/>
    <n v="5"/>
    <n v="0.2"/>
    <n v="2.37"/>
    <n v="0.15"/>
  </r>
  <r>
    <x v="10"/>
    <x v="3"/>
    <x v="1"/>
    <s v="United States"/>
    <s v="Philadelphia"/>
    <x v="9"/>
    <n v="19140"/>
    <s v="East"/>
    <s v="Furniture"/>
    <x v="5"/>
    <n v="14.368"/>
    <n v="2"/>
    <n v="0.2"/>
    <n v="3.9512"/>
    <n v="0.27500000000000002"/>
  </r>
  <r>
    <x v="10"/>
    <x v="3"/>
    <x v="1"/>
    <s v="United States"/>
    <s v="Philadelphia"/>
    <x v="9"/>
    <n v="19140"/>
    <s v="East"/>
    <s v="Furniture"/>
    <x v="5"/>
    <n v="70.447999999999993"/>
    <n v="7"/>
    <n v="0.2"/>
    <n v="12.3284"/>
    <n v="0.17500000000000002"/>
  </r>
  <r>
    <x v="8"/>
    <x v="3"/>
    <x v="0"/>
    <s v="United States"/>
    <s v="San Francisco"/>
    <x v="1"/>
    <n v="94109"/>
    <s v="West"/>
    <s v="Office Supplies"/>
    <x v="4"/>
    <n v="129.30000000000001"/>
    <n v="2"/>
    <n v="0"/>
    <n v="6.4649999999999999"/>
    <n v="4.9999999999999996E-2"/>
  </r>
  <r>
    <x v="93"/>
    <x v="0"/>
    <x v="2"/>
    <s v="United States"/>
    <s v="Austin"/>
    <x v="5"/>
    <n v="78745"/>
    <s v="Central"/>
    <s v="Office Supplies"/>
    <x v="8"/>
    <n v="3.8820000000000001"/>
    <n v="3"/>
    <n v="0.8"/>
    <n v="-5.8230000000000004"/>
    <n v="-1.5"/>
  </r>
  <r>
    <x v="68"/>
    <x v="1"/>
    <x v="1"/>
    <s v="United States"/>
    <s v="Detroit"/>
    <x v="12"/>
    <n v="48234"/>
    <s v="Central"/>
    <s v="Office Supplies"/>
    <x v="13"/>
    <n v="6.08"/>
    <n v="1"/>
    <n v="0"/>
    <n v="3.04"/>
    <n v="0.5"/>
  </r>
  <r>
    <x v="263"/>
    <x v="2"/>
    <x v="0"/>
    <s v="United States"/>
    <s v="Watertown"/>
    <x v="15"/>
    <n v="13601"/>
    <s v="East"/>
    <s v="Office Supplies"/>
    <x v="9"/>
    <n v="19.899999999999999"/>
    <n v="1"/>
    <n v="0"/>
    <n v="8.9550000000000001"/>
    <n v="0.45"/>
  </r>
  <r>
    <x v="263"/>
    <x v="2"/>
    <x v="0"/>
    <s v="United States"/>
    <s v="Watertown"/>
    <x v="15"/>
    <n v="13601"/>
    <s v="East"/>
    <s v="Furniture"/>
    <x v="5"/>
    <n v="70.709999999999994"/>
    <n v="1"/>
    <n v="0"/>
    <n v="4.9497"/>
    <n v="7.0000000000000007E-2"/>
  </r>
  <r>
    <x v="95"/>
    <x v="0"/>
    <x v="0"/>
    <s v="United States"/>
    <s v="Columbus"/>
    <x v="32"/>
    <n v="31907"/>
    <s v="South"/>
    <s v="Furniture"/>
    <x v="5"/>
    <n v="18.84"/>
    <n v="3"/>
    <n v="0"/>
    <n v="7.9127999999999998"/>
    <n v="0.42"/>
  </r>
  <r>
    <x v="393"/>
    <x v="1"/>
    <x v="0"/>
    <s v="United States"/>
    <s v="Apple Valley"/>
    <x v="11"/>
    <n v="55124"/>
    <s v="Central"/>
    <s v="Office Supplies"/>
    <x v="6"/>
    <n v="8.64"/>
    <n v="3"/>
    <n v="0"/>
    <n v="2.5055999999999998"/>
    <n v="0.28999999999999998"/>
  </r>
  <r>
    <x v="155"/>
    <x v="1"/>
    <x v="2"/>
    <s v="United States"/>
    <s v="Burlington"/>
    <x v="3"/>
    <n v="27217"/>
    <s v="South"/>
    <s v="Office Supplies"/>
    <x v="8"/>
    <n v="1633.1880000000001"/>
    <n v="4"/>
    <n v="0.7"/>
    <n v="-1306.5504000000001"/>
    <n v="-0.8"/>
  </r>
  <r>
    <x v="65"/>
    <x v="1"/>
    <x v="2"/>
    <s v="United States"/>
    <s v="Saginaw"/>
    <x v="12"/>
    <n v="48601"/>
    <s v="Central"/>
    <s v="Furniture"/>
    <x v="5"/>
    <n v="19.760000000000002"/>
    <n v="4"/>
    <n v="0"/>
    <n v="8.2992000000000008"/>
    <n v="0.42"/>
  </r>
  <r>
    <x v="8"/>
    <x v="3"/>
    <x v="0"/>
    <s v="United States"/>
    <s v="San Francisco"/>
    <x v="1"/>
    <n v="94109"/>
    <s v="West"/>
    <s v="Office Supplies"/>
    <x v="8"/>
    <n v="6.6079999999999997"/>
    <n v="2"/>
    <n v="0.2"/>
    <n v="2.2302"/>
    <n v="0.33750000000000002"/>
  </r>
  <r>
    <x v="8"/>
    <x v="3"/>
    <x v="0"/>
    <s v="United States"/>
    <s v="San Francisco"/>
    <x v="1"/>
    <n v="94109"/>
    <s v="West"/>
    <s v="Office Supplies"/>
    <x v="8"/>
    <n v="7.28"/>
    <n v="2"/>
    <n v="0.2"/>
    <n v="2.73"/>
    <n v="0.375"/>
  </r>
  <r>
    <x v="8"/>
    <x v="3"/>
    <x v="0"/>
    <s v="United States"/>
    <s v="San Francisco"/>
    <x v="1"/>
    <n v="94109"/>
    <s v="West"/>
    <s v="Furniture"/>
    <x v="1"/>
    <n v="144.78399999999999"/>
    <n v="1"/>
    <n v="0.2"/>
    <n v="10.8588"/>
    <n v="7.5000000000000011E-2"/>
  </r>
  <r>
    <x v="4"/>
    <x v="1"/>
    <x v="0"/>
    <s v="United States"/>
    <s v="Seattle"/>
    <x v="4"/>
    <n v="98105"/>
    <s v="West"/>
    <s v="Technology"/>
    <x v="7"/>
    <n v="156.792"/>
    <n v="1"/>
    <n v="0.2"/>
    <n v="13.7193"/>
    <n v="8.7500000000000008E-2"/>
  </r>
  <r>
    <x v="4"/>
    <x v="1"/>
    <x v="0"/>
    <s v="United States"/>
    <s v="Seattle"/>
    <x v="4"/>
    <n v="98105"/>
    <s v="West"/>
    <s v="Technology"/>
    <x v="7"/>
    <n v="431.976"/>
    <n v="3"/>
    <n v="0.2"/>
    <n v="26.9985"/>
    <n v="6.25E-2"/>
  </r>
  <r>
    <x v="4"/>
    <x v="1"/>
    <x v="0"/>
    <s v="United States"/>
    <s v="Seattle"/>
    <x v="4"/>
    <n v="98105"/>
    <s v="West"/>
    <s v="Office Supplies"/>
    <x v="12"/>
    <n v="35.89"/>
    <n v="1"/>
    <n v="0"/>
    <n v="16.150500000000001"/>
    <n v="0.45"/>
  </r>
  <r>
    <x v="4"/>
    <x v="1"/>
    <x v="0"/>
    <s v="United States"/>
    <s v="Seattle"/>
    <x v="4"/>
    <n v="98105"/>
    <s v="West"/>
    <s v="Office Supplies"/>
    <x v="8"/>
    <n v="47.207999999999998"/>
    <n v="7"/>
    <n v="0.2"/>
    <n v="15.342599999999999"/>
    <n v="0.32500000000000001"/>
  </r>
  <r>
    <x v="4"/>
    <x v="1"/>
    <x v="0"/>
    <s v="United States"/>
    <s v="Seattle"/>
    <x v="4"/>
    <n v="98105"/>
    <s v="West"/>
    <s v="Office Supplies"/>
    <x v="10"/>
    <n v="248.08"/>
    <n v="7"/>
    <n v="0"/>
    <n v="116.5976"/>
    <n v="0.47"/>
  </r>
  <r>
    <x v="4"/>
    <x v="1"/>
    <x v="0"/>
    <s v="United States"/>
    <s v="Seattle"/>
    <x v="4"/>
    <n v="98105"/>
    <s v="West"/>
    <s v="Office Supplies"/>
    <x v="10"/>
    <n v="189.7"/>
    <n v="5"/>
    <n v="0"/>
    <n v="89.159000000000006"/>
    <n v="0.47000000000000008"/>
  </r>
  <r>
    <x v="4"/>
    <x v="1"/>
    <x v="0"/>
    <s v="United States"/>
    <s v="Seattle"/>
    <x v="4"/>
    <n v="98105"/>
    <s v="West"/>
    <s v="Office Supplies"/>
    <x v="8"/>
    <n v="59.808"/>
    <n v="3"/>
    <n v="0.2"/>
    <n v="19.4376"/>
    <n v="0.32500000000000001"/>
  </r>
  <r>
    <x v="175"/>
    <x v="1"/>
    <x v="1"/>
    <s v="United States"/>
    <s v="Milwaukee"/>
    <x v="6"/>
    <n v="53209"/>
    <s v="Central"/>
    <s v="Furniture"/>
    <x v="1"/>
    <n v="90.99"/>
    <n v="1"/>
    <n v="0"/>
    <n v="14.558400000000001"/>
    <n v="0.16"/>
  </r>
  <r>
    <x v="175"/>
    <x v="1"/>
    <x v="1"/>
    <s v="United States"/>
    <s v="Milwaukee"/>
    <x v="6"/>
    <n v="53209"/>
    <s v="Central"/>
    <s v="Furniture"/>
    <x v="1"/>
    <n v="1526.56"/>
    <n v="7"/>
    <n v="0"/>
    <n v="427.43680000000001"/>
    <n v="0.28000000000000003"/>
  </r>
  <r>
    <x v="175"/>
    <x v="1"/>
    <x v="1"/>
    <s v="United States"/>
    <s v="Milwaukee"/>
    <x v="6"/>
    <n v="53209"/>
    <s v="Central"/>
    <s v="Furniture"/>
    <x v="1"/>
    <n v="368.97"/>
    <n v="3"/>
    <n v="0"/>
    <n v="40.5867"/>
    <n v="0.10999999999999999"/>
  </r>
  <r>
    <x v="1"/>
    <x v="1"/>
    <x v="0"/>
    <s v="United States"/>
    <s v="Los Angeles"/>
    <x v="1"/>
    <n v="90049"/>
    <s v="West"/>
    <s v="Office Supplies"/>
    <x v="4"/>
    <n v="305.01"/>
    <n v="9"/>
    <n v="0"/>
    <n v="76.252499999999998"/>
    <n v="0.25"/>
  </r>
  <r>
    <x v="1"/>
    <x v="1"/>
    <x v="0"/>
    <s v="United States"/>
    <s v="Los Angeles"/>
    <x v="1"/>
    <n v="90049"/>
    <s v="West"/>
    <s v="Furniture"/>
    <x v="5"/>
    <n v="18.7"/>
    <n v="1"/>
    <n v="0"/>
    <n v="7.1059999999999999"/>
    <n v="0.38"/>
  </r>
  <r>
    <x v="8"/>
    <x v="2"/>
    <x v="0"/>
    <s v="United States"/>
    <s v="San Francisco"/>
    <x v="1"/>
    <n v="94122"/>
    <s v="West"/>
    <s v="Furniture"/>
    <x v="5"/>
    <n v="38.29"/>
    <n v="7"/>
    <n v="0"/>
    <n v="16.464700000000001"/>
    <n v="0.43000000000000005"/>
  </r>
  <r>
    <x v="73"/>
    <x v="1"/>
    <x v="2"/>
    <s v="United States"/>
    <s v="San Diego"/>
    <x v="1"/>
    <n v="92024"/>
    <s v="West"/>
    <s v="Furniture"/>
    <x v="5"/>
    <n v="26.25"/>
    <n v="3"/>
    <n v="0"/>
    <n v="11.025"/>
    <n v="0.42000000000000004"/>
  </r>
  <r>
    <x v="73"/>
    <x v="1"/>
    <x v="2"/>
    <s v="United States"/>
    <s v="San Diego"/>
    <x v="1"/>
    <n v="92024"/>
    <s v="West"/>
    <s v="Office Supplies"/>
    <x v="8"/>
    <n v="64.959999999999994"/>
    <n v="14"/>
    <n v="0.2"/>
    <n v="22.736000000000001"/>
    <n v="0.35000000000000003"/>
  </r>
  <r>
    <x v="73"/>
    <x v="1"/>
    <x v="2"/>
    <s v="United States"/>
    <s v="San Diego"/>
    <x v="1"/>
    <n v="92024"/>
    <s v="West"/>
    <s v="Office Supplies"/>
    <x v="12"/>
    <n v="43.7"/>
    <n v="5"/>
    <n v="0"/>
    <n v="20.539000000000001"/>
    <n v="0.47000000000000003"/>
  </r>
  <r>
    <x v="249"/>
    <x v="3"/>
    <x v="2"/>
    <s v="United States"/>
    <s v="Glendale"/>
    <x v="16"/>
    <n v="85301"/>
    <s v="West"/>
    <s v="Technology"/>
    <x v="11"/>
    <n v="41.6"/>
    <n v="4"/>
    <n v="0.2"/>
    <n v="13"/>
    <n v="0.3125"/>
  </r>
  <r>
    <x v="249"/>
    <x v="3"/>
    <x v="2"/>
    <s v="United States"/>
    <s v="Glendale"/>
    <x v="16"/>
    <n v="85301"/>
    <s v="West"/>
    <s v="Office Supplies"/>
    <x v="10"/>
    <n v="23.12"/>
    <n v="5"/>
    <n v="0.2"/>
    <n v="8.3810000000000002"/>
    <n v="0.36249999999999999"/>
  </r>
  <r>
    <x v="249"/>
    <x v="3"/>
    <x v="2"/>
    <s v="United States"/>
    <s v="Glendale"/>
    <x v="16"/>
    <n v="85301"/>
    <s v="West"/>
    <s v="Furniture"/>
    <x v="1"/>
    <n v="113.88800000000001"/>
    <n v="2"/>
    <n v="0.2"/>
    <n v="9.9651999999999994"/>
    <n v="8.7499999999999994E-2"/>
  </r>
  <r>
    <x v="249"/>
    <x v="3"/>
    <x v="2"/>
    <s v="United States"/>
    <s v="Glendale"/>
    <x v="16"/>
    <n v="85301"/>
    <s v="West"/>
    <s v="Furniture"/>
    <x v="5"/>
    <n v="113.568"/>
    <n v="2"/>
    <n v="0.2"/>
    <n v="-5.6783999999999999"/>
    <n v="-0.05"/>
  </r>
  <r>
    <x v="249"/>
    <x v="3"/>
    <x v="2"/>
    <s v="United States"/>
    <s v="Glendale"/>
    <x v="16"/>
    <n v="85301"/>
    <s v="West"/>
    <s v="Technology"/>
    <x v="7"/>
    <n v="7.92"/>
    <n v="2"/>
    <n v="0.2"/>
    <n v="0.69299999999999995"/>
    <n v="8.7499999999999994E-2"/>
  </r>
  <r>
    <x v="249"/>
    <x v="3"/>
    <x v="2"/>
    <s v="United States"/>
    <s v="Glendale"/>
    <x v="16"/>
    <n v="85301"/>
    <s v="West"/>
    <s v="Technology"/>
    <x v="7"/>
    <n v="671.98400000000004"/>
    <n v="2"/>
    <n v="0.2"/>
    <n v="50.398800000000001"/>
    <n v="7.4999999999999997E-2"/>
  </r>
  <r>
    <x v="20"/>
    <x v="1"/>
    <x v="1"/>
    <s v="United States"/>
    <s v="New York City"/>
    <x v="15"/>
    <n v="10035"/>
    <s v="East"/>
    <s v="Technology"/>
    <x v="7"/>
    <n v="39.99"/>
    <n v="1"/>
    <n v="0"/>
    <n v="11.597099999999999"/>
    <n v="0.28999999999999998"/>
  </r>
  <r>
    <x v="263"/>
    <x v="1"/>
    <x v="2"/>
    <s v="United States"/>
    <s v="Watertown"/>
    <x v="15"/>
    <n v="13601"/>
    <s v="East"/>
    <s v="Furniture"/>
    <x v="1"/>
    <n v="191.64599999999999"/>
    <n v="3"/>
    <n v="0.1"/>
    <n v="31.940999999999999"/>
    <n v="0.16666666666666669"/>
  </r>
  <r>
    <x v="136"/>
    <x v="1"/>
    <x v="0"/>
    <s v="United States"/>
    <s v="Springfield"/>
    <x v="24"/>
    <n v="45503"/>
    <s v="East"/>
    <s v="Office Supplies"/>
    <x v="8"/>
    <n v="2.3130000000000002"/>
    <n v="1"/>
    <n v="0.7"/>
    <n v="-1.9275"/>
    <n v="-0.83333333333333326"/>
  </r>
  <r>
    <x v="1"/>
    <x v="1"/>
    <x v="0"/>
    <s v="United States"/>
    <s v="Los Angeles"/>
    <x v="1"/>
    <n v="90032"/>
    <s v="West"/>
    <s v="Office Supplies"/>
    <x v="8"/>
    <n v="19.936"/>
    <n v="4"/>
    <n v="0.2"/>
    <n v="7.2267999999999999"/>
    <n v="0.36249999999999999"/>
  </r>
  <r>
    <x v="1"/>
    <x v="1"/>
    <x v="0"/>
    <s v="United States"/>
    <s v="Los Angeles"/>
    <x v="1"/>
    <n v="90032"/>
    <s v="West"/>
    <s v="Office Supplies"/>
    <x v="13"/>
    <n v="45.92"/>
    <n v="4"/>
    <n v="0"/>
    <n v="21.5824"/>
    <n v="0.47"/>
  </r>
  <r>
    <x v="4"/>
    <x v="1"/>
    <x v="2"/>
    <s v="United States"/>
    <s v="Seattle"/>
    <x v="4"/>
    <n v="98115"/>
    <s v="West"/>
    <s v="Office Supplies"/>
    <x v="10"/>
    <n v="20.34"/>
    <n v="3"/>
    <n v="0"/>
    <n v="9.3564000000000007"/>
    <n v="0.46"/>
  </r>
  <r>
    <x v="4"/>
    <x v="1"/>
    <x v="2"/>
    <s v="United States"/>
    <s v="Seattle"/>
    <x v="4"/>
    <n v="98115"/>
    <s v="West"/>
    <s v="Office Supplies"/>
    <x v="2"/>
    <n v="39.28"/>
    <n v="8"/>
    <n v="0"/>
    <n v="19.247199999999999"/>
    <n v="0.49"/>
  </r>
  <r>
    <x v="192"/>
    <x v="0"/>
    <x v="1"/>
    <s v="United States"/>
    <s v="Oceanside"/>
    <x v="1"/>
    <n v="92054"/>
    <s v="West"/>
    <s v="Furniture"/>
    <x v="1"/>
    <n v="81.567999999999998"/>
    <n v="2"/>
    <n v="0.2"/>
    <n v="9.1763999999999992"/>
    <n v="0.11249999999999999"/>
  </r>
  <r>
    <x v="192"/>
    <x v="0"/>
    <x v="1"/>
    <s v="United States"/>
    <s v="Oceanside"/>
    <x v="1"/>
    <n v="92054"/>
    <s v="West"/>
    <s v="Furniture"/>
    <x v="1"/>
    <n v="97.183999999999997"/>
    <n v="2"/>
    <n v="0.2"/>
    <n v="6.0739999999999998"/>
    <n v="6.25E-2"/>
  </r>
  <r>
    <x v="192"/>
    <x v="0"/>
    <x v="1"/>
    <s v="United States"/>
    <s v="Oceanside"/>
    <x v="1"/>
    <n v="92054"/>
    <s v="West"/>
    <s v="Office Supplies"/>
    <x v="8"/>
    <n v="24.32"/>
    <n v="5"/>
    <n v="0.2"/>
    <n v="8.2080000000000002"/>
    <n v="0.33750000000000002"/>
  </r>
  <r>
    <x v="192"/>
    <x v="0"/>
    <x v="1"/>
    <s v="United States"/>
    <s v="Oceanside"/>
    <x v="1"/>
    <n v="92054"/>
    <s v="West"/>
    <s v="Furniture"/>
    <x v="5"/>
    <n v="18.96"/>
    <n v="2"/>
    <n v="0"/>
    <n v="7.5839999999999996"/>
    <n v="0.39999999999999997"/>
  </r>
  <r>
    <x v="274"/>
    <x v="1"/>
    <x v="0"/>
    <s v="United States"/>
    <s v="Skokie"/>
    <x v="10"/>
    <n v="60076"/>
    <s v="Central"/>
    <s v="Furniture"/>
    <x v="5"/>
    <n v="32.951999999999998"/>
    <n v="6"/>
    <n v="0.6"/>
    <n v="-19.7712"/>
    <n v="-0.60000000000000009"/>
  </r>
  <r>
    <x v="274"/>
    <x v="1"/>
    <x v="0"/>
    <s v="United States"/>
    <s v="Skokie"/>
    <x v="10"/>
    <n v="60076"/>
    <s v="Central"/>
    <s v="Office Supplies"/>
    <x v="4"/>
    <n v="30.015999999999998"/>
    <n v="4"/>
    <n v="0.2"/>
    <n v="3.0015999999999998"/>
    <n v="0.1"/>
  </r>
  <r>
    <x v="279"/>
    <x v="0"/>
    <x v="0"/>
    <s v="United States"/>
    <s v="Fayetteville"/>
    <x v="3"/>
    <n v="28314"/>
    <s v="South"/>
    <s v="Office Supplies"/>
    <x v="9"/>
    <n v="499.584"/>
    <n v="3"/>
    <n v="0.2"/>
    <n v="43.7136"/>
    <n v="8.7499999999999994E-2"/>
  </r>
  <r>
    <x v="279"/>
    <x v="0"/>
    <x v="0"/>
    <s v="United States"/>
    <s v="Fayetteville"/>
    <x v="3"/>
    <n v="28314"/>
    <s v="South"/>
    <s v="Office Supplies"/>
    <x v="10"/>
    <n v="31.103999999999999"/>
    <n v="6"/>
    <n v="0.2"/>
    <n v="10.8864"/>
    <n v="0.35000000000000003"/>
  </r>
  <r>
    <x v="279"/>
    <x v="0"/>
    <x v="0"/>
    <s v="United States"/>
    <s v="Fayetteville"/>
    <x v="3"/>
    <n v="28314"/>
    <s v="South"/>
    <s v="Office Supplies"/>
    <x v="8"/>
    <n v="13.272"/>
    <n v="8"/>
    <n v="0.7"/>
    <n v="-10.617599999999999"/>
    <n v="-0.79999999999999993"/>
  </r>
  <r>
    <x v="279"/>
    <x v="0"/>
    <x v="0"/>
    <s v="United States"/>
    <s v="Fayetteville"/>
    <x v="3"/>
    <n v="28314"/>
    <s v="South"/>
    <s v="Furniture"/>
    <x v="5"/>
    <n v="28.271999999999998"/>
    <n v="2"/>
    <n v="0.2"/>
    <n v="6.3612000000000002"/>
    <n v="0.22500000000000001"/>
  </r>
  <r>
    <x v="279"/>
    <x v="0"/>
    <x v="0"/>
    <s v="United States"/>
    <s v="Fayetteville"/>
    <x v="3"/>
    <n v="28314"/>
    <s v="South"/>
    <s v="Office Supplies"/>
    <x v="4"/>
    <n v="259.13600000000002"/>
    <n v="4"/>
    <n v="0.2"/>
    <n v="-51.827199999999998"/>
    <n v="-0.19999999999999998"/>
  </r>
  <r>
    <x v="285"/>
    <x v="1"/>
    <x v="0"/>
    <s v="United States"/>
    <s v="Tulsa"/>
    <x v="26"/>
    <n v="74133"/>
    <s v="Central"/>
    <s v="Office Supplies"/>
    <x v="8"/>
    <n v="10.8"/>
    <n v="5"/>
    <n v="0"/>
    <n v="5.1840000000000002"/>
    <n v="0.48"/>
  </r>
  <r>
    <x v="266"/>
    <x v="1"/>
    <x v="0"/>
    <s v="United States"/>
    <s v="Allen"/>
    <x v="5"/>
    <n v="75002"/>
    <s v="Central"/>
    <s v="Furniture"/>
    <x v="3"/>
    <n v="244.006"/>
    <n v="2"/>
    <n v="0.3"/>
    <n v="-31.372199999999999"/>
    <n v="-0.12857142857142856"/>
  </r>
  <r>
    <x v="266"/>
    <x v="1"/>
    <x v="0"/>
    <s v="United States"/>
    <s v="Allen"/>
    <x v="5"/>
    <n v="75002"/>
    <s v="Central"/>
    <s v="Office Supplies"/>
    <x v="10"/>
    <n v="15.936"/>
    <n v="4"/>
    <n v="0.2"/>
    <n v="5.3784000000000001"/>
    <n v="0.33750000000000002"/>
  </r>
  <r>
    <x v="10"/>
    <x v="3"/>
    <x v="1"/>
    <s v="United States"/>
    <s v="Philadelphia"/>
    <x v="9"/>
    <n v="19143"/>
    <s v="East"/>
    <s v="Furniture"/>
    <x v="1"/>
    <n v="188.55199999999999"/>
    <n v="7"/>
    <n v="0.3"/>
    <n v="-2.6936"/>
    <n v="-1.4285714285714287E-2"/>
  </r>
  <r>
    <x v="125"/>
    <x v="0"/>
    <x v="0"/>
    <s v="United States"/>
    <s v="Rochester"/>
    <x v="15"/>
    <n v="14609"/>
    <s v="East"/>
    <s v="Office Supplies"/>
    <x v="4"/>
    <n v="22.58"/>
    <n v="2"/>
    <n v="0"/>
    <n v="5.8708"/>
    <n v="0.26"/>
  </r>
  <r>
    <x v="394"/>
    <x v="0"/>
    <x v="0"/>
    <s v="United States"/>
    <s v="Mount Pleasant"/>
    <x v="20"/>
    <n v="29464"/>
    <s v="South"/>
    <s v="Furniture"/>
    <x v="1"/>
    <n v="545.94000000000005"/>
    <n v="6"/>
    <n v="0"/>
    <n v="87.350399999999993"/>
    <n v="0.15999999999999998"/>
  </r>
  <r>
    <x v="10"/>
    <x v="1"/>
    <x v="0"/>
    <s v="United States"/>
    <s v="Philadelphia"/>
    <x v="9"/>
    <n v="19134"/>
    <s v="East"/>
    <s v="Office Supplies"/>
    <x v="10"/>
    <n v="20.736000000000001"/>
    <n v="4"/>
    <n v="0.2"/>
    <n v="7.2576000000000001"/>
    <n v="0.35"/>
  </r>
  <r>
    <x v="10"/>
    <x v="1"/>
    <x v="0"/>
    <s v="United States"/>
    <s v="Philadelphia"/>
    <x v="9"/>
    <n v="19134"/>
    <s v="East"/>
    <s v="Furniture"/>
    <x v="5"/>
    <n v="43.295999999999999"/>
    <n v="2"/>
    <n v="0.2"/>
    <n v="4.3296000000000001"/>
    <n v="0.1"/>
  </r>
  <r>
    <x v="4"/>
    <x v="1"/>
    <x v="0"/>
    <s v="United States"/>
    <s v="Seattle"/>
    <x v="4"/>
    <n v="98115"/>
    <s v="West"/>
    <s v="Furniture"/>
    <x v="1"/>
    <n v="123.136"/>
    <n v="4"/>
    <n v="0.2"/>
    <n v="13.8528"/>
    <n v="0.1125"/>
  </r>
  <r>
    <x v="4"/>
    <x v="1"/>
    <x v="0"/>
    <s v="United States"/>
    <s v="Seattle"/>
    <x v="4"/>
    <n v="98115"/>
    <s v="West"/>
    <s v="Office Supplies"/>
    <x v="8"/>
    <n v="11.263999999999999"/>
    <n v="4"/>
    <n v="0.2"/>
    <n v="3.8016000000000001"/>
    <n v="0.33750000000000002"/>
  </r>
  <r>
    <x v="302"/>
    <x v="0"/>
    <x v="0"/>
    <s v="United States"/>
    <s v="Springfield"/>
    <x v="21"/>
    <n v="97477"/>
    <s v="West"/>
    <s v="Office Supplies"/>
    <x v="4"/>
    <n v="53.423999999999999"/>
    <n v="3"/>
    <n v="0.2"/>
    <n v="4.6745999999999999"/>
    <n v="8.7499999999999994E-2"/>
  </r>
  <r>
    <x v="302"/>
    <x v="0"/>
    <x v="0"/>
    <s v="United States"/>
    <s v="Springfield"/>
    <x v="21"/>
    <n v="97477"/>
    <s v="West"/>
    <s v="Furniture"/>
    <x v="3"/>
    <n v="275.49"/>
    <n v="1"/>
    <n v="0.5"/>
    <n v="-170.8038"/>
    <n v="-0.62"/>
  </r>
  <r>
    <x v="95"/>
    <x v="1"/>
    <x v="2"/>
    <s v="United States"/>
    <s v="Columbus"/>
    <x v="32"/>
    <n v="31907"/>
    <s v="South"/>
    <s v="Furniture"/>
    <x v="5"/>
    <n v="24.96"/>
    <n v="4"/>
    <n v="0"/>
    <n v="6.24"/>
    <n v="0.25"/>
  </r>
  <r>
    <x v="95"/>
    <x v="1"/>
    <x v="2"/>
    <s v="United States"/>
    <s v="Columbus"/>
    <x v="32"/>
    <n v="31907"/>
    <s v="South"/>
    <s v="Office Supplies"/>
    <x v="10"/>
    <n v="19.36"/>
    <n v="2"/>
    <n v="0"/>
    <n v="9.2927999999999997"/>
    <n v="0.48"/>
  </r>
  <r>
    <x v="95"/>
    <x v="1"/>
    <x v="2"/>
    <s v="United States"/>
    <s v="Columbus"/>
    <x v="32"/>
    <n v="31907"/>
    <s v="South"/>
    <s v="Office Supplies"/>
    <x v="4"/>
    <n v="1267.6500000000001"/>
    <n v="9"/>
    <n v="0"/>
    <n v="152.11799999999999"/>
    <n v="0.11999999999999998"/>
  </r>
  <r>
    <x v="1"/>
    <x v="0"/>
    <x v="1"/>
    <s v="United States"/>
    <s v="Los Angeles"/>
    <x v="1"/>
    <n v="90032"/>
    <s v="West"/>
    <s v="Technology"/>
    <x v="11"/>
    <n v="12.99"/>
    <n v="1"/>
    <n v="0"/>
    <n v="0.77939999999999998"/>
    <n v="0.06"/>
  </r>
  <r>
    <x v="1"/>
    <x v="0"/>
    <x v="1"/>
    <s v="United States"/>
    <s v="Los Angeles"/>
    <x v="1"/>
    <n v="90032"/>
    <s v="West"/>
    <s v="Office Supplies"/>
    <x v="8"/>
    <n v="18.559999999999999"/>
    <n v="4"/>
    <n v="0.2"/>
    <n v="6.4960000000000004"/>
    <n v="0.35000000000000003"/>
  </r>
  <r>
    <x v="1"/>
    <x v="0"/>
    <x v="1"/>
    <s v="United States"/>
    <s v="Los Angeles"/>
    <x v="1"/>
    <n v="90032"/>
    <s v="West"/>
    <s v="Office Supplies"/>
    <x v="4"/>
    <n v="449.15"/>
    <n v="5"/>
    <n v="0"/>
    <n v="8.9830000000000005"/>
    <n v="2.0000000000000004E-2"/>
  </r>
  <r>
    <x v="1"/>
    <x v="0"/>
    <x v="1"/>
    <s v="United States"/>
    <s v="Los Angeles"/>
    <x v="1"/>
    <n v="90032"/>
    <s v="West"/>
    <s v="Office Supplies"/>
    <x v="8"/>
    <n v="31.248000000000001"/>
    <n v="7"/>
    <n v="0.2"/>
    <n v="10.9368"/>
    <n v="0.35"/>
  </r>
  <r>
    <x v="20"/>
    <x v="1"/>
    <x v="1"/>
    <s v="United States"/>
    <s v="New York City"/>
    <x v="15"/>
    <n v="10024"/>
    <s v="East"/>
    <s v="Office Supplies"/>
    <x v="9"/>
    <n v="61.44"/>
    <n v="3"/>
    <n v="0"/>
    <n v="16.588799999999999"/>
    <n v="0.27"/>
  </r>
  <r>
    <x v="68"/>
    <x v="1"/>
    <x v="0"/>
    <s v="United States"/>
    <s v="Detroit"/>
    <x v="12"/>
    <n v="48227"/>
    <s v="Central"/>
    <s v="Office Supplies"/>
    <x v="8"/>
    <n v="895.92"/>
    <n v="4"/>
    <n v="0"/>
    <n v="421.08240000000001"/>
    <n v="0.47000000000000003"/>
  </r>
  <r>
    <x v="324"/>
    <x v="0"/>
    <x v="0"/>
    <s v="United States"/>
    <s v="Stockton"/>
    <x v="1"/>
    <n v="95207"/>
    <s v="West"/>
    <s v="Office Supplies"/>
    <x v="8"/>
    <n v="55.36"/>
    <n v="4"/>
    <n v="0.2"/>
    <n v="18.684000000000001"/>
    <n v="0.33750000000000002"/>
  </r>
  <r>
    <x v="42"/>
    <x v="1"/>
    <x v="0"/>
    <s v="United States"/>
    <s v="Phoenix"/>
    <x v="16"/>
    <n v="85023"/>
    <s v="West"/>
    <s v="Office Supplies"/>
    <x v="4"/>
    <n v="55.92"/>
    <n v="5"/>
    <n v="0.2"/>
    <n v="6.2910000000000004"/>
    <n v="0.1125"/>
  </r>
  <r>
    <x v="10"/>
    <x v="1"/>
    <x v="0"/>
    <s v="United States"/>
    <s v="Philadelphia"/>
    <x v="9"/>
    <n v="19120"/>
    <s v="East"/>
    <s v="Office Supplies"/>
    <x v="12"/>
    <n v="24.896000000000001"/>
    <n v="4"/>
    <n v="0.2"/>
    <n v="8.4024000000000001"/>
    <n v="0.33749999999999997"/>
  </r>
  <r>
    <x v="10"/>
    <x v="1"/>
    <x v="0"/>
    <s v="United States"/>
    <s v="Philadelphia"/>
    <x v="9"/>
    <n v="19120"/>
    <s v="East"/>
    <s v="Furniture"/>
    <x v="5"/>
    <n v="3.984"/>
    <n v="1"/>
    <n v="0.2"/>
    <n v="0.64739999999999998"/>
    <n v="0.16250000000000001"/>
  </r>
  <r>
    <x v="10"/>
    <x v="1"/>
    <x v="0"/>
    <s v="United States"/>
    <s v="Philadelphia"/>
    <x v="9"/>
    <n v="19120"/>
    <s v="East"/>
    <s v="Technology"/>
    <x v="11"/>
    <n v="95.968000000000004"/>
    <n v="4"/>
    <n v="0.2"/>
    <n v="28.790400000000002"/>
    <n v="0.3"/>
  </r>
  <r>
    <x v="10"/>
    <x v="1"/>
    <x v="0"/>
    <s v="United States"/>
    <s v="Philadelphia"/>
    <x v="9"/>
    <n v="19120"/>
    <s v="East"/>
    <s v="Technology"/>
    <x v="15"/>
    <n v="206.99100000000001"/>
    <n v="3"/>
    <n v="0.7"/>
    <n v="-172.49250000000001"/>
    <n v="-0.83333333333333326"/>
  </r>
  <r>
    <x v="10"/>
    <x v="1"/>
    <x v="0"/>
    <s v="United States"/>
    <s v="Philadelphia"/>
    <x v="9"/>
    <n v="19120"/>
    <s v="East"/>
    <s v="Office Supplies"/>
    <x v="9"/>
    <n v="44.415999999999997"/>
    <n v="2"/>
    <n v="0.2"/>
    <n v="3.8864000000000001"/>
    <n v="8.7500000000000008E-2"/>
  </r>
  <r>
    <x v="10"/>
    <x v="1"/>
    <x v="0"/>
    <s v="United States"/>
    <s v="Philadelphia"/>
    <x v="9"/>
    <n v="19120"/>
    <s v="East"/>
    <s v="Office Supplies"/>
    <x v="8"/>
    <n v="9.0060000000000002"/>
    <n v="2"/>
    <n v="0.7"/>
    <n v="-7.2047999999999996"/>
    <n v="-0.79999999999999993"/>
  </r>
  <r>
    <x v="395"/>
    <x v="1"/>
    <x v="2"/>
    <s v="United States"/>
    <s v="Sterling Heights"/>
    <x v="12"/>
    <n v="48310"/>
    <s v="Central"/>
    <s v="Office Supplies"/>
    <x v="8"/>
    <n v="19"/>
    <n v="5"/>
    <n v="0"/>
    <n v="8.93"/>
    <n v="0.47"/>
  </r>
  <r>
    <x v="125"/>
    <x v="1"/>
    <x v="2"/>
    <s v="United States"/>
    <s v="Rochester"/>
    <x v="15"/>
    <n v="14609"/>
    <s v="East"/>
    <s v="Office Supplies"/>
    <x v="8"/>
    <n v="33.375999999999998"/>
    <n v="4"/>
    <n v="0.2"/>
    <n v="10.43"/>
    <n v="0.3125"/>
  </r>
  <r>
    <x v="20"/>
    <x v="2"/>
    <x v="2"/>
    <s v="United States"/>
    <s v="New York City"/>
    <x v="15"/>
    <n v="10011"/>
    <s v="East"/>
    <s v="Office Supplies"/>
    <x v="9"/>
    <n v="207.48"/>
    <n v="1"/>
    <n v="0"/>
    <n v="62.244"/>
    <n v="0.3"/>
  </r>
  <r>
    <x v="396"/>
    <x v="1"/>
    <x v="2"/>
    <s v="United States"/>
    <s v="Eau Claire"/>
    <x v="6"/>
    <n v="54703"/>
    <s v="Central"/>
    <s v="Office Supplies"/>
    <x v="8"/>
    <n v="91.68"/>
    <n v="3"/>
    <n v="0"/>
    <n v="45.84"/>
    <n v="0.5"/>
  </r>
  <r>
    <x v="20"/>
    <x v="2"/>
    <x v="0"/>
    <s v="United States"/>
    <s v="New York City"/>
    <x v="15"/>
    <n v="10009"/>
    <s v="East"/>
    <s v="Office Supplies"/>
    <x v="9"/>
    <n v="904.9"/>
    <n v="5"/>
    <n v="0"/>
    <n v="253.37200000000001"/>
    <n v="0.28000000000000003"/>
  </r>
  <r>
    <x v="321"/>
    <x v="1"/>
    <x v="0"/>
    <s v="United States"/>
    <s v="Rancho Cucamonga"/>
    <x v="1"/>
    <n v="91730"/>
    <s v="West"/>
    <s v="Office Supplies"/>
    <x v="8"/>
    <n v="34.271999999999998"/>
    <n v="3"/>
    <n v="0.2"/>
    <n v="11.138400000000001"/>
    <n v="0.32500000000000001"/>
  </r>
  <r>
    <x v="236"/>
    <x v="2"/>
    <x v="0"/>
    <s v="United States"/>
    <s v="Murray"/>
    <x v="0"/>
    <n v="42071"/>
    <s v="South"/>
    <s v="Furniture"/>
    <x v="5"/>
    <n v="191.82"/>
    <n v="3"/>
    <n v="0"/>
    <n v="74.809799999999996"/>
    <n v="0.39"/>
  </r>
  <r>
    <x v="187"/>
    <x v="1"/>
    <x v="1"/>
    <s v="United States"/>
    <s v="Toledo"/>
    <x v="24"/>
    <n v="43615"/>
    <s v="East"/>
    <s v="Office Supplies"/>
    <x v="9"/>
    <n v="243.88"/>
    <n v="5"/>
    <n v="0.2"/>
    <n v="27.436499999999999"/>
    <n v="0.1125"/>
  </r>
  <r>
    <x v="110"/>
    <x v="1"/>
    <x v="2"/>
    <s v="United States"/>
    <s v="Louisville"/>
    <x v="22"/>
    <n v="80027"/>
    <s v="West"/>
    <s v="Office Supplies"/>
    <x v="8"/>
    <n v="12.03"/>
    <n v="5"/>
    <n v="0.7"/>
    <n v="-9.2230000000000008"/>
    <n v="-0.76666666666666672"/>
  </r>
  <r>
    <x v="110"/>
    <x v="1"/>
    <x v="2"/>
    <s v="United States"/>
    <s v="Louisville"/>
    <x v="22"/>
    <n v="80027"/>
    <s v="West"/>
    <s v="Technology"/>
    <x v="15"/>
    <n v="2549.9850000000001"/>
    <n v="5"/>
    <n v="0.7"/>
    <n v="-3399.98"/>
    <n v="-1.3333333333333333"/>
  </r>
  <r>
    <x v="110"/>
    <x v="1"/>
    <x v="2"/>
    <s v="United States"/>
    <s v="Louisville"/>
    <x v="22"/>
    <n v="80027"/>
    <s v="West"/>
    <s v="Office Supplies"/>
    <x v="8"/>
    <n v="21.594000000000001"/>
    <n v="2"/>
    <n v="0.7"/>
    <n v="-15.835599999999999"/>
    <n v="-0.73333333333333328"/>
  </r>
  <r>
    <x v="110"/>
    <x v="1"/>
    <x v="2"/>
    <s v="United States"/>
    <s v="Louisville"/>
    <x v="22"/>
    <n v="80027"/>
    <s v="West"/>
    <s v="Office Supplies"/>
    <x v="8"/>
    <n v="8.9640000000000004"/>
    <n v="6"/>
    <n v="0.7"/>
    <n v="-6.5735999999999999"/>
    <n v="-0.73333333333333328"/>
  </r>
  <r>
    <x v="110"/>
    <x v="1"/>
    <x v="2"/>
    <s v="United States"/>
    <s v="Louisville"/>
    <x v="22"/>
    <n v="80027"/>
    <s v="West"/>
    <s v="Office Supplies"/>
    <x v="10"/>
    <n v="20.736000000000001"/>
    <n v="4"/>
    <n v="0.2"/>
    <n v="7.2576000000000001"/>
    <n v="0.35"/>
  </r>
  <r>
    <x v="20"/>
    <x v="1"/>
    <x v="2"/>
    <s v="United States"/>
    <s v="New York City"/>
    <x v="15"/>
    <n v="10035"/>
    <s v="East"/>
    <s v="Furniture"/>
    <x v="3"/>
    <n v="344.22"/>
    <n v="2"/>
    <n v="0.4"/>
    <n v="-103.26600000000001"/>
    <n v="-0.3"/>
  </r>
  <r>
    <x v="397"/>
    <x v="1"/>
    <x v="2"/>
    <s v="United States"/>
    <s v="Pharr"/>
    <x v="5"/>
    <n v="78577"/>
    <s v="Central"/>
    <s v="Office Supplies"/>
    <x v="4"/>
    <n v="727.29600000000005"/>
    <n v="8"/>
    <n v="0.2"/>
    <n v="-172.7328"/>
    <n v="-0.23749999999999999"/>
  </r>
  <r>
    <x v="397"/>
    <x v="1"/>
    <x v="2"/>
    <s v="United States"/>
    <s v="Pharr"/>
    <x v="5"/>
    <n v="78577"/>
    <s v="Central"/>
    <s v="Furniture"/>
    <x v="5"/>
    <n v="22.608000000000001"/>
    <n v="3"/>
    <n v="0.6"/>
    <n v="-10.1736"/>
    <n v="-0.45"/>
  </r>
  <r>
    <x v="397"/>
    <x v="1"/>
    <x v="2"/>
    <s v="United States"/>
    <s v="Pharr"/>
    <x v="5"/>
    <n v="78577"/>
    <s v="Central"/>
    <s v="Technology"/>
    <x v="11"/>
    <n v="666.4"/>
    <n v="7"/>
    <n v="0.2"/>
    <n v="-33.32"/>
    <n v="-0.05"/>
  </r>
  <r>
    <x v="7"/>
    <x v="1"/>
    <x v="0"/>
    <s v="United States"/>
    <s v="West Jordan"/>
    <x v="7"/>
    <n v="84084"/>
    <s v="West"/>
    <s v="Office Supplies"/>
    <x v="13"/>
    <n v="5.04"/>
    <n v="3"/>
    <n v="0"/>
    <n v="0.2016"/>
    <n v="0.04"/>
  </r>
  <r>
    <x v="7"/>
    <x v="1"/>
    <x v="0"/>
    <s v="United States"/>
    <s v="West Jordan"/>
    <x v="7"/>
    <n v="84084"/>
    <s v="West"/>
    <s v="Office Supplies"/>
    <x v="10"/>
    <n v="92.94"/>
    <n v="3"/>
    <n v="0"/>
    <n v="41.823"/>
    <n v="0.45"/>
  </r>
  <r>
    <x v="7"/>
    <x v="1"/>
    <x v="0"/>
    <s v="United States"/>
    <s v="West Jordan"/>
    <x v="7"/>
    <n v="84084"/>
    <s v="West"/>
    <s v="Furniture"/>
    <x v="5"/>
    <n v="66.69"/>
    <n v="3"/>
    <n v="0"/>
    <n v="22.0077"/>
    <n v="0.33"/>
  </r>
  <r>
    <x v="7"/>
    <x v="1"/>
    <x v="0"/>
    <s v="United States"/>
    <s v="West Jordan"/>
    <x v="7"/>
    <n v="84084"/>
    <s v="West"/>
    <s v="Office Supplies"/>
    <x v="8"/>
    <n v="91.68"/>
    <n v="5"/>
    <n v="0.2"/>
    <n v="28.65"/>
    <n v="0.31249999999999994"/>
  </r>
  <r>
    <x v="203"/>
    <x v="1"/>
    <x v="0"/>
    <s v="United States"/>
    <s v="Brownsville"/>
    <x v="5"/>
    <n v="78521"/>
    <s v="Central"/>
    <s v="Furniture"/>
    <x v="0"/>
    <n v="327.7328"/>
    <n v="2"/>
    <n v="0.32"/>
    <n v="-14.4588"/>
    <n v="-4.4117647058823532E-2"/>
  </r>
  <r>
    <x v="20"/>
    <x v="1"/>
    <x v="0"/>
    <s v="United States"/>
    <s v="New York City"/>
    <x v="15"/>
    <n v="10011"/>
    <s v="East"/>
    <s v="Office Supplies"/>
    <x v="8"/>
    <n v="52.271999999999998"/>
    <n v="11"/>
    <n v="0.2"/>
    <n v="17.6418"/>
    <n v="0.33750000000000002"/>
  </r>
  <r>
    <x v="20"/>
    <x v="1"/>
    <x v="0"/>
    <s v="United States"/>
    <s v="New York City"/>
    <x v="15"/>
    <n v="10011"/>
    <s v="East"/>
    <s v="Office Supplies"/>
    <x v="10"/>
    <n v="17.940000000000001"/>
    <n v="3"/>
    <n v="0"/>
    <n v="8.0730000000000004"/>
    <n v="0.45"/>
  </r>
  <r>
    <x v="10"/>
    <x v="1"/>
    <x v="2"/>
    <s v="United States"/>
    <s v="Philadelphia"/>
    <x v="9"/>
    <n v="19140"/>
    <s v="East"/>
    <s v="Furniture"/>
    <x v="5"/>
    <n v="254.352"/>
    <n v="3"/>
    <n v="0.2"/>
    <n v="0"/>
    <n v="0"/>
  </r>
  <r>
    <x v="398"/>
    <x v="3"/>
    <x v="1"/>
    <s v="United States"/>
    <s v="Billings"/>
    <x v="37"/>
    <n v="59102"/>
    <s v="West"/>
    <s v="Office Supplies"/>
    <x v="8"/>
    <n v="8.2880000000000003"/>
    <n v="2"/>
    <n v="0.2"/>
    <n v="2.6936"/>
    <n v="0.32500000000000001"/>
  </r>
  <r>
    <x v="309"/>
    <x v="1"/>
    <x v="0"/>
    <s v="United States"/>
    <s v="Chesapeake"/>
    <x v="17"/>
    <n v="23320"/>
    <s v="South"/>
    <s v="Furniture"/>
    <x v="1"/>
    <n v="504.9"/>
    <n v="5"/>
    <n v="0"/>
    <n v="80.784000000000006"/>
    <n v="0.16000000000000003"/>
  </r>
  <r>
    <x v="399"/>
    <x v="1"/>
    <x v="1"/>
    <s v="United States"/>
    <s v="Gresham"/>
    <x v="21"/>
    <n v="97030"/>
    <s v="West"/>
    <s v="Technology"/>
    <x v="7"/>
    <n v="403.16800000000001"/>
    <n v="4"/>
    <n v="0.2"/>
    <n v="25.198"/>
    <n v="6.25E-2"/>
  </r>
  <r>
    <x v="339"/>
    <x v="1"/>
    <x v="1"/>
    <s v="United States"/>
    <s v="Lincoln Park"/>
    <x v="12"/>
    <n v="48146"/>
    <s v="Central"/>
    <s v="Furniture"/>
    <x v="0"/>
    <n v="194.32"/>
    <n v="4"/>
    <n v="0"/>
    <n v="31.091200000000001"/>
    <n v="0.16"/>
  </r>
  <r>
    <x v="339"/>
    <x v="1"/>
    <x v="1"/>
    <s v="United States"/>
    <s v="Lincoln Park"/>
    <x v="12"/>
    <n v="48146"/>
    <s v="Central"/>
    <s v="Office Supplies"/>
    <x v="6"/>
    <n v="25.99"/>
    <n v="1"/>
    <n v="0"/>
    <n v="7.5370999999999997"/>
    <n v="0.28999999999999998"/>
  </r>
  <r>
    <x v="399"/>
    <x v="1"/>
    <x v="0"/>
    <s v="United States"/>
    <s v="Gresham"/>
    <x v="21"/>
    <n v="97030"/>
    <s v="West"/>
    <s v="Furniture"/>
    <x v="1"/>
    <n v="195.136"/>
    <n v="4"/>
    <n v="0.2"/>
    <n v="-12.196"/>
    <n v="-6.25E-2"/>
  </r>
  <r>
    <x v="10"/>
    <x v="1"/>
    <x v="2"/>
    <s v="United States"/>
    <s v="Philadelphia"/>
    <x v="9"/>
    <n v="19143"/>
    <s v="East"/>
    <s v="Office Supplies"/>
    <x v="10"/>
    <n v="20.736000000000001"/>
    <n v="4"/>
    <n v="0.2"/>
    <n v="7.2576000000000001"/>
    <n v="0.35"/>
  </r>
  <r>
    <x v="54"/>
    <x v="1"/>
    <x v="0"/>
    <s v="United States"/>
    <s v="Monroe"/>
    <x v="28"/>
    <n v="71203"/>
    <s v="South"/>
    <s v="Technology"/>
    <x v="11"/>
    <n v="53.7"/>
    <n v="6"/>
    <n v="0"/>
    <n v="10.202999999999999"/>
    <n v="0.18999999999999997"/>
  </r>
  <r>
    <x v="54"/>
    <x v="1"/>
    <x v="0"/>
    <s v="United States"/>
    <s v="Monroe"/>
    <x v="28"/>
    <n v="71203"/>
    <s v="South"/>
    <s v="Office Supplies"/>
    <x v="8"/>
    <n v="36.26"/>
    <n v="7"/>
    <n v="0"/>
    <n v="16.679600000000001"/>
    <n v="0.46"/>
  </r>
  <r>
    <x v="54"/>
    <x v="1"/>
    <x v="0"/>
    <s v="United States"/>
    <s v="Monroe"/>
    <x v="28"/>
    <n v="71203"/>
    <s v="South"/>
    <s v="Office Supplies"/>
    <x v="6"/>
    <n v="56.3"/>
    <n v="2"/>
    <n v="0"/>
    <n v="15.763999999999999"/>
    <n v="0.28000000000000003"/>
  </r>
  <r>
    <x v="54"/>
    <x v="1"/>
    <x v="0"/>
    <s v="United States"/>
    <s v="Monroe"/>
    <x v="28"/>
    <n v="71203"/>
    <s v="South"/>
    <s v="Office Supplies"/>
    <x v="10"/>
    <n v="32.4"/>
    <n v="5"/>
    <n v="0"/>
    <n v="15.552"/>
    <n v="0.48"/>
  </r>
  <r>
    <x v="54"/>
    <x v="1"/>
    <x v="0"/>
    <s v="United States"/>
    <s v="Monroe"/>
    <x v="28"/>
    <n v="71203"/>
    <s v="South"/>
    <s v="Furniture"/>
    <x v="5"/>
    <n v="29.16"/>
    <n v="2"/>
    <n v="0"/>
    <n v="10.789199999999999"/>
    <n v="0.37"/>
  </r>
  <r>
    <x v="45"/>
    <x v="1"/>
    <x v="1"/>
    <s v="United States"/>
    <s v="Pasadena"/>
    <x v="1"/>
    <n v="91104"/>
    <s v="West"/>
    <s v="Furniture"/>
    <x v="3"/>
    <n v="171.28800000000001"/>
    <n v="3"/>
    <n v="0.2"/>
    <n v="-6.4233000000000002"/>
    <n v="-3.7499999999999999E-2"/>
  </r>
  <r>
    <x v="400"/>
    <x v="1"/>
    <x v="0"/>
    <s v="United States"/>
    <s v="Chattanooga"/>
    <x v="18"/>
    <n v="37421"/>
    <s v="South"/>
    <s v="Furniture"/>
    <x v="5"/>
    <n v="16.72"/>
    <n v="5"/>
    <n v="0.2"/>
    <n v="3.3439999999999999"/>
    <n v="0.2"/>
  </r>
  <r>
    <x v="89"/>
    <x v="3"/>
    <x v="2"/>
    <s v="United States"/>
    <s v="Long Beach"/>
    <x v="1"/>
    <n v="90805"/>
    <s v="West"/>
    <s v="Office Supplies"/>
    <x v="10"/>
    <n v="12.96"/>
    <n v="2"/>
    <n v="0"/>
    <n v="6.2207999999999997"/>
    <n v="0.47999999999999993"/>
  </r>
  <r>
    <x v="89"/>
    <x v="3"/>
    <x v="2"/>
    <s v="United States"/>
    <s v="Long Beach"/>
    <x v="1"/>
    <n v="90805"/>
    <s v="West"/>
    <s v="Office Supplies"/>
    <x v="12"/>
    <n v="22.18"/>
    <n v="2"/>
    <n v="0"/>
    <n v="10.8682"/>
    <n v="0.49"/>
  </r>
  <r>
    <x v="89"/>
    <x v="3"/>
    <x v="2"/>
    <s v="United States"/>
    <s v="Long Beach"/>
    <x v="1"/>
    <n v="90805"/>
    <s v="West"/>
    <s v="Furniture"/>
    <x v="1"/>
    <n v="2054.2719999999999"/>
    <n v="8"/>
    <n v="0.2"/>
    <n v="256.78399999999999"/>
    <n v="0.125"/>
  </r>
  <r>
    <x v="384"/>
    <x v="0"/>
    <x v="0"/>
    <s v="United States"/>
    <s v="Troy"/>
    <x v="24"/>
    <n v="45373"/>
    <s v="East"/>
    <s v="Technology"/>
    <x v="7"/>
    <n v="1022.97"/>
    <n v="5"/>
    <n v="0.4"/>
    <n v="-255.74250000000001"/>
    <n v="-0.25"/>
  </r>
  <r>
    <x v="31"/>
    <x v="0"/>
    <x v="2"/>
    <s v="United States"/>
    <s v="Minneapolis"/>
    <x v="11"/>
    <n v="55407"/>
    <s v="Central"/>
    <s v="Office Supplies"/>
    <x v="6"/>
    <n v="13.9"/>
    <n v="5"/>
    <n v="0"/>
    <n v="3.6139999999999999"/>
    <n v="0.26"/>
  </r>
  <r>
    <x v="31"/>
    <x v="0"/>
    <x v="2"/>
    <s v="United States"/>
    <s v="Minneapolis"/>
    <x v="11"/>
    <n v="55407"/>
    <s v="Central"/>
    <s v="Office Supplies"/>
    <x v="10"/>
    <n v="26.38"/>
    <n v="1"/>
    <n v="0"/>
    <n v="12.1348"/>
    <n v="0.46"/>
  </r>
  <r>
    <x v="4"/>
    <x v="1"/>
    <x v="0"/>
    <s v="United States"/>
    <s v="Seattle"/>
    <x v="4"/>
    <n v="98105"/>
    <s v="West"/>
    <s v="Office Supplies"/>
    <x v="8"/>
    <n v="43.176000000000002"/>
    <n v="7"/>
    <n v="0.2"/>
    <n v="13.4925"/>
    <n v="0.3125"/>
  </r>
  <r>
    <x v="95"/>
    <x v="2"/>
    <x v="2"/>
    <s v="United States"/>
    <s v="Columbus"/>
    <x v="32"/>
    <n v="31907"/>
    <s v="South"/>
    <s v="Furniture"/>
    <x v="3"/>
    <n v="411.8"/>
    <n v="2"/>
    <n v="0"/>
    <n v="70.006"/>
    <n v="0.16999999999999998"/>
  </r>
  <r>
    <x v="95"/>
    <x v="2"/>
    <x v="2"/>
    <s v="United States"/>
    <s v="Columbus"/>
    <x v="32"/>
    <n v="31907"/>
    <s v="South"/>
    <s v="Technology"/>
    <x v="11"/>
    <n v="360"/>
    <n v="4"/>
    <n v="0"/>
    <n v="129.6"/>
    <n v="0.36"/>
  </r>
  <r>
    <x v="401"/>
    <x v="1"/>
    <x v="2"/>
    <s v="United States"/>
    <s v="Meridian"/>
    <x v="45"/>
    <n v="83642"/>
    <s v="West"/>
    <s v="Furniture"/>
    <x v="5"/>
    <n v="41.96"/>
    <n v="2"/>
    <n v="0"/>
    <n v="2.9371999999999998"/>
    <n v="6.9999999999999993E-2"/>
  </r>
  <r>
    <x v="401"/>
    <x v="1"/>
    <x v="2"/>
    <s v="United States"/>
    <s v="Meridian"/>
    <x v="45"/>
    <n v="83642"/>
    <s v="West"/>
    <s v="Office Supplies"/>
    <x v="9"/>
    <n v="227.84"/>
    <n v="4"/>
    <n v="0"/>
    <n v="66.073599999999999"/>
    <n v="0.28999999999999998"/>
  </r>
  <r>
    <x v="401"/>
    <x v="1"/>
    <x v="2"/>
    <s v="United States"/>
    <s v="Meridian"/>
    <x v="45"/>
    <n v="83642"/>
    <s v="West"/>
    <s v="Office Supplies"/>
    <x v="10"/>
    <n v="37.94"/>
    <n v="2"/>
    <n v="0"/>
    <n v="18.211200000000002"/>
    <n v="0.48000000000000009"/>
  </r>
  <r>
    <x v="68"/>
    <x v="0"/>
    <x v="2"/>
    <s v="United States"/>
    <s v="Detroit"/>
    <x v="12"/>
    <n v="48227"/>
    <s v="Central"/>
    <s v="Technology"/>
    <x v="7"/>
    <n v="517.9"/>
    <n v="2"/>
    <n v="0"/>
    <n v="134.654"/>
    <n v="0.26"/>
  </r>
  <r>
    <x v="68"/>
    <x v="0"/>
    <x v="2"/>
    <s v="United States"/>
    <s v="Detroit"/>
    <x v="12"/>
    <n v="48227"/>
    <s v="Central"/>
    <s v="Office Supplies"/>
    <x v="8"/>
    <n v="5.28"/>
    <n v="2"/>
    <n v="0"/>
    <n v="2.4287999999999998"/>
    <n v="0.45999999999999996"/>
  </r>
  <r>
    <x v="22"/>
    <x v="1"/>
    <x v="1"/>
    <s v="United States"/>
    <s v="Chicago"/>
    <x v="10"/>
    <n v="60623"/>
    <s v="Central"/>
    <s v="Technology"/>
    <x v="16"/>
    <n v="2799.96"/>
    <n v="5"/>
    <n v="0.2"/>
    <n v="874.98749999999995"/>
    <n v="0.3125"/>
  </r>
  <r>
    <x v="8"/>
    <x v="0"/>
    <x v="1"/>
    <s v="United States"/>
    <s v="San Francisco"/>
    <x v="1"/>
    <n v="94110"/>
    <s v="West"/>
    <s v="Office Supplies"/>
    <x v="12"/>
    <n v="8.9600000000000009"/>
    <n v="2"/>
    <n v="0"/>
    <n v="4.3007999999999997"/>
    <n v="0.47999999999999993"/>
  </r>
  <r>
    <x v="8"/>
    <x v="0"/>
    <x v="1"/>
    <s v="United States"/>
    <s v="San Francisco"/>
    <x v="1"/>
    <n v="94110"/>
    <s v="West"/>
    <s v="Office Supplies"/>
    <x v="2"/>
    <n v="31.5"/>
    <n v="10"/>
    <n v="0"/>
    <n v="15.12"/>
    <n v="0.48"/>
  </r>
  <r>
    <x v="8"/>
    <x v="0"/>
    <x v="1"/>
    <s v="United States"/>
    <s v="San Francisco"/>
    <x v="1"/>
    <n v="94110"/>
    <s v="West"/>
    <s v="Furniture"/>
    <x v="5"/>
    <n v="30.56"/>
    <n v="2"/>
    <n v="0"/>
    <n v="10.3904"/>
    <n v="0.34"/>
  </r>
  <r>
    <x v="8"/>
    <x v="0"/>
    <x v="1"/>
    <s v="United States"/>
    <s v="San Francisco"/>
    <x v="1"/>
    <n v="94110"/>
    <s v="West"/>
    <s v="Furniture"/>
    <x v="3"/>
    <n v="24.367999999999999"/>
    <n v="2"/>
    <n v="0.2"/>
    <n v="-3.3506"/>
    <n v="-0.13750000000000001"/>
  </r>
  <r>
    <x v="46"/>
    <x v="1"/>
    <x v="1"/>
    <s v="United States"/>
    <s v="Newark"/>
    <x v="24"/>
    <n v="43055"/>
    <s v="East"/>
    <s v="Technology"/>
    <x v="11"/>
    <n v="119.976"/>
    <n v="3"/>
    <n v="0.2"/>
    <n v="22.4955"/>
    <n v="0.1875"/>
  </r>
  <r>
    <x v="62"/>
    <x v="1"/>
    <x v="0"/>
    <s v="United States"/>
    <s v="Dallas"/>
    <x v="5"/>
    <n v="75081"/>
    <s v="Central"/>
    <s v="Office Supplies"/>
    <x v="10"/>
    <n v="26.88"/>
    <n v="8"/>
    <n v="0.2"/>
    <n v="9.7439999999999998"/>
    <n v="0.36249999999999999"/>
  </r>
  <r>
    <x v="258"/>
    <x v="2"/>
    <x v="1"/>
    <s v="United States"/>
    <s v="Newark"/>
    <x v="13"/>
    <n v="19711"/>
    <s v="East"/>
    <s v="Technology"/>
    <x v="7"/>
    <n v="83.97"/>
    <n v="3"/>
    <n v="0"/>
    <n v="23.511600000000001"/>
    <n v="0.28000000000000003"/>
  </r>
  <r>
    <x v="258"/>
    <x v="2"/>
    <x v="1"/>
    <s v="United States"/>
    <s v="Newark"/>
    <x v="13"/>
    <n v="19711"/>
    <s v="East"/>
    <s v="Technology"/>
    <x v="11"/>
    <n v="104.97"/>
    <n v="3"/>
    <n v="0"/>
    <n v="7.3479000000000001"/>
    <n v="7.0000000000000007E-2"/>
  </r>
  <r>
    <x v="355"/>
    <x v="0"/>
    <x v="2"/>
    <s v="United States"/>
    <s v="Albuquerque"/>
    <x v="27"/>
    <n v="87105"/>
    <s v="West"/>
    <s v="Office Supplies"/>
    <x v="4"/>
    <n v="90.8"/>
    <n v="8"/>
    <n v="0"/>
    <n v="25.423999999999999"/>
    <n v="0.28000000000000003"/>
  </r>
  <r>
    <x v="355"/>
    <x v="0"/>
    <x v="2"/>
    <s v="United States"/>
    <s v="Albuquerque"/>
    <x v="27"/>
    <n v="87105"/>
    <s v="West"/>
    <s v="Technology"/>
    <x v="7"/>
    <n v="140.73599999999999"/>
    <n v="8"/>
    <n v="0.2"/>
    <n v="49.257599999999996"/>
    <n v="0.35"/>
  </r>
  <r>
    <x v="355"/>
    <x v="0"/>
    <x v="2"/>
    <s v="United States"/>
    <s v="Albuquerque"/>
    <x v="27"/>
    <n v="87105"/>
    <s v="West"/>
    <s v="Technology"/>
    <x v="11"/>
    <n v="214.95"/>
    <n v="5"/>
    <n v="0"/>
    <n v="88.129499999999993"/>
    <n v="0.41"/>
  </r>
  <r>
    <x v="355"/>
    <x v="0"/>
    <x v="2"/>
    <s v="United States"/>
    <s v="Albuquerque"/>
    <x v="27"/>
    <n v="87105"/>
    <s v="West"/>
    <s v="Office Supplies"/>
    <x v="10"/>
    <n v="45.36"/>
    <n v="7"/>
    <n v="0"/>
    <n v="21.7728"/>
    <n v="0.48"/>
  </r>
  <r>
    <x v="355"/>
    <x v="0"/>
    <x v="2"/>
    <s v="United States"/>
    <s v="Albuquerque"/>
    <x v="27"/>
    <n v="87105"/>
    <s v="West"/>
    <s v="Office Supplies"/>
    <x v="10"/>
    <n v="288.24"/>
    <n v="6"/>
    <n v="0"/>
    <n v="138.3552"/>
    <n v="0.48"/>
  </r>
  <r>
    <x v="187"/>
    <x v="3"/>
    <x v="2"/>
    <s v="United States"/>
    <s v="Toledo"/>
    <x v="24"/>
    <n v="43615"/>
    <s v="East"/>
    <s v="Office Supplies"/>
    <x v="9"/>
    <n v="663.93600000000004"/>
    <n v="4"/>
    <n v="0.2"/>
    <n v="82.992000000000004"/>
    <n v="0.125"/>
  </r>
  <r>
    <x v="258"/>
    <x v="1"/>
    <x v="1"/>
    <s v="United States"/>
    <s v="Newark"/>
    <x v="13"/>
    <n v="19711"/>
    <s v="East"/>
    <s v="Office Supplies"/>
    <x v="4"/>
    <n v="2934.33"/>
    <n v="7"/>
    <n v="0"/>
    <n v="792.26909999999998"/>
    <n v="0.27"/>
  </r>
  <r>
    <x v="258"/>
    <x v="1"/>
    <x v="1"/>
    <s v="United States"/>
    <s v="Newark"/>
    <x v="13"/>
    <n v="19711"/>
    <s v="East"/>
    <s v="Furniture"/>
    <x v="5"/>
    <n v="124.41"/>
    <n v="3"/>
    <n v="0"/>
    <n v="14.9292"/>
    <n v="0.12"/>
  </r>
  <r>
    <x v="258"/>
    <x v="1"/>
    <x v="1"/>
    <s v="United States"/>
    <s v="Newark"/>
    <x v="13"/>
    <n v="19711"/>
    <s v="East"/>
    <s v="Office Supplies"/>
    <x v="6"/>
    <n v="57.75"/>
    <n v="5"/>
    <n v="0"/>
    <n v="26.565000000000001"/>
    <n v="0.46"/>
  </r>
  <r>
    <x v="1"/>
    <x v="2"/>
    <x v="0"/>
    <s v="United States"/>
    <s v="Los Angeles"/>
    <x v="1"/>
    <n v="90045"/>
    <s v="West"/>
    <s v="Office Supplies"/>
    <x v="4"/>
    <n v="114.46"/>
    <n v="2"/>
    <n v="0"/>
    <n v="28.614999999999998"/>
    <n v="0.25"/>
  </r>
  <r>
    <x v="1"/>
    <x v="1"/>
    <x v="0"/>
    <s v="United States"/>
    <s v="Los Angeles"/>
    <x v="1"/>
    <n v="90032"/>
    <s v="West"/>
    <s v="Furniture"/>
    <x v="0"/>
    <n v="120.666"/>
    <n v="2"/>
    <n v="0.15"/>
    <n v="18.454799999999999"/>
    <n v="0.15294117647058822"/>
  </r>
  <r>
    <x v="62"/>
    <x v="1"/>
    <x v="2"/>
    <s v="United States"/>
    <s v="Dallas"/>
    <x v="5"/>
    <n v="75217"/>
    <s v="Central"/>
    <s v="Office Supplies"/>
    <x v="4"/>
    <n v="342.86399999999998"/>
    <n v="3"/>
    <n v="0.2"/>
    <n v="38.572200000000002"/>
    <n v="0.11250000000000002"/>
  </r>
  <r>
    <x v="62"/>
    <x v="1"/>
    <x v="2"/>
    <s v="United States"/>
    <s v="Dallas"/>
    <x v="5"/>
    <n v="75217"/>
    <s v="Central"/>
    <s v="Furniture"/>
    <x v="5"/>
    <n v="16.739999999999998"/>
    <n v="5"/>
    <n v="0.6"/>
    <n v="-14.228999999999999"/>
    <n v="-0.85"/>
  </r>
  <r>
    <x v="62"/>
    <x v="1"/>
    <x v="2"/>
    <s v="United States"/>
    <s v="Dallas"/>
    <x v="5"/>
    <n v="75217"/>
    <s v="Central"/>
    <s v="Furniture"/>
    <x v="1"/>
    <n v="981.37199999999996"/>
    <n v="2"/>
    <n v="0.3"/>
    <n v="-140.196"/>
    <n v="-0.14285714285714285"/>
  </r>
  <r>
    <x v="73"/>
    <x v="1"/>
    <x v="2"/>
    <s v="United States"/>
    <s v="San Diego"/>
    <x v="1"/>
    <n v="92037"/>
    <s v="West"/>
    <s v="Office Supplies"/>
    <x v="6"/>
    <n v="31.84"/>
    <n v="8"/>
    <n v="0"/>
    <n v="10.507199999999999"/>
    <n v="0.32999999999999996"/>
  </r>
  <r>
    <x v="402"/>
    <x v="2"/>
    <x v="2"/>
    <s v="United States"/>
    <s v="Apple Valley"/>
    <x v="1"/>
    <n v="92307"/>
    <s v="West"/>
    <s v="Office Supplies"/>
    <x v="10"/>
    <n v="12.96"/>
    <n v="2"/>
    <n v="0"/>
    <n v="6.2207999999999997"/>
    <n v="0.47999999999999993"/>
  </r>
  <r>
    <x v="402"/>
    <x v="2"/>
    <x v="2"/>
    <s v="United States"/>
    <s v="Apple Valley"/>
    <x v="1"/>
    <n v="92307"/>
    <s v="West"/>
    <s v="Technology"/>
    <x v="7"/>
    <n v="43.176000000000002"/>
    <n v="3"/>
    <n v="0.2"/>
    <n v="15.111599999999999"/>
    <n v="0.35"/>
  </r>
  <r>
    <x v="152"/>
    <x v="1"/>
    <x v="2"/>
    <s v="United States"/>
    <s v="Louisville"/>
    <x v="0"/>
    <n v="40214"/>
    <s v="South"/>
    <s v="Office Supplies"/>
    <x v="8"/>
    <n v="58.34"/>
    <n v="2"/>
    <n v="0"/>
    <n v="28.0032"/>
    <n v="0.48"/>
  </r>
  <r>
    <x v="152"/>
    <x v="1"/>
    <x v="2"/>
    <s v="United States"/>
    <s v="Louisville"/>
    <x v="0"/>
    <n v="40214"/>
    <s v="South"/>
    <s v="Technology"/>
    <x v="7"/>
    <n v="539.97"/>
    <n v="3"/>
    <n v="0"/>
    <n v="134.99250000000001"/>
    <n v="0.25"/>
  </r>
  <r>
    <x v="20"/>
    <x v="1"/>
    <x v="0"/>
    <s v="United States"/>
    <s v="New York City"/>
    <x v="15"/>
    <n v="10024"/>
    <s v="East"/>
    <s v="Office Supplies"/>
    <x v="8"/>
    <n v="3.9279999999999999"/>
    <n v="1"/>
    <n v="0.2"/>
    <n v="1.3257000000000001"/>
    <n v="0.33750000000000002"/>
  </r>
  <r>
    <x v="12"/>
    <x v="1"/>
    <x v="0"/>
    <s v="United States"/>
    <s v="Houston"/>
    <x v="5"/>
    <n v="77070"/>
    <s v="Central"/>
    <s v="Office Supplies"/>
    <x v="8"/>
    <n v="252.78399999999999"/>
    <n v="4"/>
    <n v="0.8"/>
    <n v="-417.09359999999998"/>
    <n v="-1.65"/>
  </r>
  <r>
    <x v="12"/>
    <x v="1"/>
    <x v="0"/>
    <s v="United States"/>
    <s v="Houston"/>
    <x v="5"/>
    <n v="77070"/>
    <s v="Central"/>
    <s v="Technology"/>
    <x v="11"/>
    <n v="127.98399999999999"/>
    <n v="2"/>
    <n v="0.2"/>
    <n v="15.997999999999999"/>
    <n v="0.125"/>
  </r>
  <r>
    <x v="12"/>
    <x v="1"/>
    <x v="0"/>
    <s v="United States"/>
    <s v="Houston"/>
    <x v="5"/>
    <n v="77070"/>
    <s v="Central"/>
    <s v="Furniture"/>
    <x v="5"/>
    <n v="3.984"/>
    <n v="2"/>
    <n v="0.6"/>
    <n v="-2.6892"/>
    <n v="-0.67500000000000004"/>
  </r>
  <r>
    <x v="12"/>
    <x v="1"/>
    <x v="0"/>
    <s v="United States"/>
    <s v="Houston"/>
    <x v="5"/>
    <n v="77070"/>
    <s v="Central"/>
    <s v="Office Supplies"/>
    <x v="9"/>
    <n v="12.992000000000001"/>
    <n v="2"/>
    <n v="0.8"/>
    <n v="-32.479999999999997"/>
    <n v="-2.4999999999999996"/>
  </r>
  <r>
    <x v="0"/>
    <x v="0"/>
    <x v="2"/>
    <s v="United States"/>
    <s v="Henderson"/>
    <x v="0"/>
    <n v="42420"/>
    <s v="South"/>
    <s v="Furniture"/>
    <x v="5"/>
    <n v="61"/>
    <n v="5"/>
    <n v="0"/>
    <n v="25.62"/>
    <n v="0.42000000000000004"/>
  </r>
  <r>
    <x v="0"/>
    <x v="0"/>
    <x v="2"/>
    <s v="United States"/>
    <s v="Henderson"/>
    <x v="0"/>
    <n v="42420"/>
    <s v="South"/>
    <s v="Technology"/>
    <x v="7"/>
    <n v="671.93"/>
    <n v="7"/>
    <n v="0"/>
    <n v="188.1404"/>
    <n v="0.28000000000000003"/>
  </r>
  <r>
    <x v="258"/>
    <x v="1"/>
    <x v="0"/>
    <s v="United States"/>
    <s v="Newark"/>
    <x v="13"/>
    <n v="19711"/>
    <s v="East"/>
    <s v="Office Supplies"/>
    <x v="8"/>
    <n v="447.86"/>
    <n v="7"/>
    <n v="0"/>
    <n v="219.45140000000001"/>
    <n v="0.49"/>
  </r>
  <r>
    <x v="258"/>
    <x v="1"/>
    <x v="0"/>
    <s v="United States"/>
    <s v="Newark"/>
    <x v="13"/>
    <n v="19711"/>
    <s v="East"/>
    <s v="Technology"/>
    <x v="7"/>
    <n v="479.95"/>
    <n v="5"/>
    <n v="0"/>
    <n v="129.5865"/>
    <n v="0.27"/>
  </r>
  <r>
    <x v="258"/>
    <x v="1"/>
    <x v="0"/>
    <s v="United States"/>
    <s v="Newark"/>
    <x v="13"/>
    <n v="19711"/>
    <s v="East"/>
    <s v="Office Supplies"/>
    <x v="10"/>
    <n v="166.44"/>
    <n v="3"/>
    <n v="0"/>
    <n v="79.891199999999998"/>
    <n v="0.48"/>
  </r>
  <r>
    <x v="403"/>
    <x v="3"/>
    <x v="0"/>
    <s v="United States"/>
    <s v="Bolingbrook"/>
    <x v="10"/>
    <n v="60440"/>
    <s v="Central"/>
    <s v="Office Supplies"/>
    <x v="14"/>
    <n v="31.68"/>
    <n v="4"/>
    <n v="0.2"/>
    <n v="2.7719999999999998"/>
    <n v="8.7499999999999994E-2"/>
  </r>
  <r>
    <x v="403"/>
    <x v="3"/>
    <x v="0"/>
    <s v="United States"/>
    <s v="Bolingbrook"/>
    <x v="10"/>
    <n v="60440"/>
    <s v="Central"/>
    <s v="Office Supplies"/>
    <x v="10"/>
    <n v="10.368"/>
    <n v="2"/>
    <n v="0.2"/>
    <n v="3.6288"/>
    <n v="0.35"/>
  </r>
  <r>
    <x v="403"/>
    <x v="3"/>
    <x v="0"/>
    <s v="United States"/>
    <s v="Bolingbrook"/>
    <x v="10"/>
    <n v="60440"/>
    <s v="Central"/>
    <s v="Office Supplies"/>
    <x v="13"/>
    <n v="12.032"/>
    <n v="8"/>
    <n v="0.2"/>
    <n v="2.2559999999999998"/>
    <n v="0.18749999999999997"/>
  </r>
  <r>
    <x v="403"/>
    <x v="3"/>
    <x v="0"/>
    <s v="United States"/>
    <s v="Bolingbrook"/>
    <x v="10"/>
    <n v="60440"/>
    <s v="Central"/>
    <s v="Office Supplies"/>
    <x v="9"/>
    <n v="5.7679999999999998"/>
    <n v="2"/>
    <n v="0.8"/>
    <n v="-13.5548"/>
    <n v="-2.35"/>
  </r>
  <r>
    <x v="5"/>
    <x v="1"/>
    <x v="1"/>
    <s v="United States"/>
    <s v="Fort Worth"/>
    <x v="5"/>
    <n v="76106"/>
    <s v="Central"/>
    <s v="Office Supplies"/>
    <x v="2"/>
    <n v="33.119999999999997"/>
    <n v="4"/>
    <n v="0.2"/>
    <n v="11.592000000000001"/>
    <n v="0.35000000000000003"/>
  </r>
  <r>
    <x v="5"/>
    <x v="1"/>
    <x v="1"/>
    <s v="United States"/>
    <s v="Fort Worth"/>
    <x v="5"/>
    <n v="76106"/>
    <s v="Central"/>
    <s v="Furniture"/>
    <x v="0"/>
    <n v="220.26560000000001"/>
    <n v="4"/>
    <n v="0.32"/>
    <n v="-42.1096"/>
    <n v="-0.19117647058823528"/>
  </r>
  <r>
    <x v="20"/>
    <x v="1"/>
    <x v="0"/>
    <s v="United States"/>
    <s v="New York City"/>
    <x v="15"/>
    <n v="10024"/>
    <s v="East"/>
    <s v="Office Supplies"/>
    <x v="8"/>
    <n v="10.776"/>
    <n v="3"/>
    <n v="0.2"/>
    <n v="3.5022000000000002"/>
    <n v="0.32500000000000001"/>
  </r>
  <r>
    <x v="20"/>
    <x v="1"/>
    <x v="0"/>
    <s v="United States"/>
    <s v="New York City"/>
    <x v="15"/>
    <n v="10024"/>
    <s v="East"/>
    <s v="Furniture"/>
    <x v="0"/>
    <n v="242.352"/>
    <n v="3"/>
    <n v="0.2"/>
    <n v="9.0882000000000005"/>
    <n v="3.7499999999999999E-2"/>
  </r>
  <r>
    <x v="232"/>
    <x v="0"/>
    <x v="1"/>
    <s v="United States"/>
    <s v="Providence"/>
    <x v="34"/>
    <n v="2908"/>
    <s v="East"/>
    <s v="Office Supplies"/>
    <x v="14"/>
    <n v="695.16"/>
    <n v="6"/>
    <n v="0"/>
    <n v="34.758000000000003"/>
    <n v="0.05"/>
  </r>
  <r>
    <x v="232"/>
    <x v="0"/>
    <x v="1"/>
    <s v="United States"/>
    <s v="Providence"/>
    <x v="34"/>
    <n v="2908"/>
    <s v="East"/>
    <s v="Furniture"/>
    <x v="0"/>
    <n v="220.98"/>
    <n v="1"/>
    <n v="0"/>
    <n v="50.825400000000002"/>
    <n v="0.23"/>
  </r>
  <r>
    <x v="38"/>
    <x v="1"/>
    <x v="2"/>
    <s v="United States"/>
    <s v="Columbus"/>
    <x v="24"/>
    <n v="43229"/>
    <s v="East"/>
    <s v="Office Supplies"/>
    <x v="8"/>
    <n v="12.957000000000001"/>
    <n v="7"/>
    <n v="0.7"/>
    <n v="-9.5017999999999994"/>
    <n v="-0.73333333333333328"/>
  </r>
  <r>
    <x v="20"/>
    <x v="1"/>
    <x v="0"/>
    <s v="United States"/>
    <s v="New York City"/>
    <x v="15"/>
    <n v="10024"/>
    <s v="East"/>
    <s v="Office Supplies"/>
    <x v="10"/>
    <n v="25.68"/>
    <n v="6"/>
    <n v="0"/>
    <n v="11.555999999999999"/>
    <n v="0.44999999999999996"/>
  </r>
  <r>
    <x v="12"/>
    <x v="1"/>
    <x v="1"/>
    <s v="United States"/>
    <s v="Houston"/>
    <x v="5"/>
    <n v="77070"/>
    <s v="Central"/>
    <s v="Office Supplies"/>
    <x v="2"/>
    <n v="15.712"/>
    <n v="4"/>
    <n v="0.2"/>
    <n v="5.6955999999999998"/>
    <n v="0.36249999999999999"/>
  </r>
  <r>
    <x v="150"/>
    <x v="1"/>
    <x v="2"/>
    <s v="United States"/>
    <s v="Aurora"/>
    <x v="10"/>
    <n v="60505"/>
    <s v="Central"/>
    <s v="Office Supplies"/>
    <x v="4"/>
    <n v="298.464"/>
    <n v="6"/>
    <n v="0.2"/>
    <n v="26.115600000000001"/>
    <n v="8.7500000000000008E-2"/>
  </r>
  <r>
    <x v="306"/>
    <x v="1"/>
    <x v="0"/>
    <s v="United States"/>
    <s v="Springfield"/>
    <x v="25"/>
    <n v="65807"/>
    <s v="Central"/>
    <s v="Office Supplies"/>
    <x v="10"/>
    <n v="21.93"/>
    <n v="3"/>
    <n v="0"/>
    <n v="10.0878"/>
    <n v="0.45999999999999996"/>
  </r>
  <r>
    <x v="306"/>
    <x v="1"/>
    <x v="0"/>
    <s v="United States"/>
    <s v="Springfield"/>
    <x v="25"/>
    <n v="65807"/>
    <s v="Central"/>
    <s v="Office Supplies"/>
    <x v="4"/>
    <n v="242.94"/>
    <n v="3"/>
    <n v="0"/>
    <n v="4.8587999999999996"/>
    <n v="1.9999999999999997E-2"/>
  </r>
  <r>
    <x v="306"/>
    <x v="1"/>
    <x v="0"/>
    <s v="United States"/>
    <s v="Springfield"/>
    <x v="25"/>
    <n v="65807"/>
    <s v="Central"/>
    <s v="Office Supplies"/>
    <x v="10"/>
    <n v="7.64"/>
    <n v="1"/>
    <n v="0"/>
    <n v="3.7435999999999998"/>
    <n v="0.49"/>
  </r>
  <r>
    <x v="306"/>
    <x v="1"/>
    <x v="0"/>
    <s v="United States"/>
    <s v="Springfield"/>
    <x v="25"/>
    <n v="65807"/>
    <s v="Central"/>
    <s v="Office Supplies"/>
    <x v="10"/>
    <n v="51.84"/>
    <n v="8"/>
    <n v="0"/>
    <n v="25.401599999999998"/>
    <n v="0.48999999999999994"/>
  </r>
  <r>
    <x v="306"/>
    <x v="1"/>
    <x v="0"/>
    <s v="United States"/>
    <s v="Springfield"/>
    <x v="25"/>
    <n v="65807"/>
    <s v="Central"/>
    <s v="Office Supplies"/>
    <x v="4"/>
    <n v="265.17"/>
    <n v="1"/>
    <n v="0"/>
    <n v="47.730600000000003"/>
    <n v="0.18"/>
  </r>
  <r>
    <x v="4"/>
    <x v="1"/>
    <x v="0"/>
    <s v="United States"/>
    <s v="Seattle"/>
    <x v="4"/>
    <n v="98105"/>
    <s v="West"/>
    <s v="Technology"/>
    <x v="15"/>
    <n v="837.6"/>
    <n v="3"/>
    <n v="0.2"/>
    <n v="62.82"/>
    <n v="7.4999999999999997E-2"/>
  </r>
  <r>
    <x v="4"/>
    <x v="1"/>
    <x v="0"/>
    <s v="United States"/>
    <s v="Seattle"/>
    <x v="4"/>
    <n v="98105"/>
    <s v="West"/>
    <s v="Office Supplies"/>
    <x v="12"/>
    <n v="135.9"/>
    <n v="5"/>
    <n v="0"/>
    <n v="63.872999999999998"/>
    <n v="0.47"/>
  </r>
  <r>
    <x v="4"/>
    <x v="1"/>
    <x v="0"/>
    <s v="United States"/>
    <s v="Seattle"/>
    <x v="4"/>
    <n v="98105"/>
    <s v="West"/>
    <s v="Office Supplies"/>
    <x v="10"/>
    <n v="34.68"/>
    <n v="6"/>
    <n v="0"/>
    <n v="16.993200000000002"/>
    <n v="0.49000000000000005"/>
  </r>
  <r>
    <x v="4"/>
    <x v="1"/>
    <x v="0"/>
    <s v="United States"/>
    <s v="Seattle"/>
    <x v="4"/>
    <n v="98105"/>
    <s v="West"/>
    <s v="Furniture"/>
    <x v="1"/>
    <n v="532.70399999999995"/>
    <n v="6"/>
    <n v="0.2"/>
    <n v="-39.952800000000003"/>
    <n v="-7.5000000000000011E-2"/>
  </r>
  <r>
    <x v="4"/>
    <x v="1"/>
    <x v="0"/>
    <s v="United States"/>
    <s v="Seattle"/>
    <x v="4"/>
    <n v="98105"/>
    <s v="West"/>
    <s v="Office Supplies"/>
    <x v="9"/>
    <n v="43.1"/>
    <n v="5"/>
    <n v="0"/>
    <n v="11.206"/>
    <n v="0.25999999999999995"/>
  </r>
  <r>
    <x v="4"/>
    <x v="1"/>
    <x v="0"/>
    <s v="United States"/>
    <s v="Seattle"/>
    <x v="4"/>
    <n v="98105"/>
    <s v="West"/>
    <s v="Office Supplies"/>
    <x v="14"/>
    <n v="15.88"/>
    <n v="4"/>
    <n v="0"/>
    <n v="0.1588"/>
    <n v="9.9999999999999985E-3"/>
  </r>
  <r>
    <x v="132"/>
    <x v="2"/>
    <x v="1"/>
    <s v="United States"/>
    <s v="Lakeland"/>
    <x v="2"/>
    <n v="33801"/>
    <s v="South"/>
    <s v="Furniture"/>
    <x v="1"/>
    <n v="1123.92"/>
    <n v="5"/>
    <n v="0.2"/>
    <n v="-182.637"/>
    <n v="-0.16249999999999998"/>
  </r>
  <r>
    <x v="132"/>
    <x v="2"/>
    <x v="1"/>
    <s v="United States"/>
    <s v="Lakeland"/>
    <x v="2"/>
    <n v="33801"/>
    <s v="South"/>
    <s v="Technology"/>
    <x v="7"/>
    <n v="249.584"/>
    <n v="2"/>
    <n v="0.2"/>
    <n v="31.198"/>
    <n v="0.125"/>
  </r>
  <r>
    <x v="132"/>
    <x v="2"/>
    <x v="1"/>
    <s v="United States"/>
    <s v="Lakeland"/>
    <x v="2"/>
    <n v="33801"/>
    <s v="South"/>
    <s v="Furniture"/>
    <x v="5"/>
    <n v="48.671999999999997"/>
    <n v="3"/>
    <n v="0.2"/>
    <n v="7.3007999999999997"/>
    <n v="0.15"/>
  </r>
  <r>
    <x v="132"/>
    <x v="2"/>
    <x v="1"/>
    <s v="United States"/>
    <s v="Lakeland"/>
    <x v="2"/>
    <n v="33801"/>
    <s v="South"/>
    <s v="Office Supplies"/>
    <x v="6"/>
    <n v="60.768000000000001"/>
    <n v="2"/>
    <n v="0.2"/>
    <n v="7.5960000000000001"/>
    <n v="0.125"/>
  </r>
  <r>
    <x v="132"/>
    <x v="2"/>
    <x v="1"/>
    <s v="United States"/>
    <s v="Lakeland"/>
    <x v="2"/>
    <n v="33801"/>
    <s v="South"/>
    <s v="Office Supplies"/>
    <x v="8"/>
    <n v="78.599999999999994"/>
    <n v="5"/>
    <n v="0.7"/>
    <n v="-62.88"/>
    <n v="-0.8"/>
  </r>
  <r>
    <x v="132"/>
    <x v="2"/>
    <x v="1"/>
    <s v="United States"/>
    <s v="Lakeland"/>
    <x v="2"/>
    <n v="33801"/>
    <s v="South"/>
    <s v="Office Supplies"/>
    <x v="8"/>
    <n v="3.7679999999999998"/>
    <n v="2"/>
    <n v="0.7"/>
    <n v="-3.14"/>
    <n v="-0.83333333333333337"/>
  </r>
  <r>
    <x v="132"/>
    <x v="2"/>
    <x v="1"/>
    <s v="United States"/>
    <s v="Lakeland"/>
    <x v="2"/>
    <n v="33801"/>
    <s v="South"/>
    <s v="Office Supplies"/>
    <x v="4"/>
    <n v="1036.624"/>
    <n v="2"/>
    <n v="0.2"/>
    <n v="51.831200000000003"/>
    <n v="0.05"/>
  </r>
  <r>
    <x v="132"/>
    <x v="2"/>
    <x v="1"/>
    <s v="United States"/>
    <s v="Lakeland"/>
    <x v="2"/>
    <n v="33801"/>
    <s v="South"/>
    <s v="Office Supplies"/>
    <x v="4"/>
    <n v="563.80799999999999"/>
    <n v="4"/>
    <n v="0.2"/>
    <n v="21.142800000000001"/>
    <n v="3.7500000000000006E-2"/>
  </r>
  <r>
    <x v="10"/>
    <x v="1"/>
    <x v="0"/>
    <s v="United States"/>
    <s v="Philadelphia"/>
    <x v="9"/>
    <n v="19134"/>
    <s v="East"/>
    <s v="Technology"/>
    <x v="7"/>
    <n v="258.52800000000002"/>
    <n v="2"/>
    <n v="0.4"/>
    <n v="-47.396799999999999"/>
    <n v="-0.18333333333333332"/>
  </r>
  <r>
    <x v="20"/>
    <x v="1"/>
    <x v="0"/>
    <s v="United States"/>
    <s v="New York City"/>
    <x v="15"/>
    <n v="10011"/>
    <s v="East"/>
    <s v="Office Supplies"/>
    <x v="10"/>
    <n v="49.12"/>
    <n v="4"/>
    <n v="0"/>
    <n v="23.086400000000001"/>
    <n v="0.47000000000000003"/>
  </r>
  <r>
    <x v="1"/>
    <x v="2"/>
    <x v="2"/>
    <s v="United States"/>
    <s v="Los Angeles"/>
    <x v="1"/>
    <n v="90049"/>
    <s v="West"/>
    <s v="Furniture"/>
    <x v="5"/>
    <n v="44.46"/>
    <n v="2"/>
    <n v="0"/>
    <n v="14.671799999999999"/>
    <n v="0.32999999999999996"/>
  </r>
  <r>
    <x v="1"/>
    <x v="2"/>
    <x v="2"/>
    <s v="United States"/>
    <s v="Los Angeles"/>
    <x v="1"/>
    <n v="90049"/>
    <s v="West"/>
    <s v="Furniture"/>
    <x v="1"/>
    <n v="241.56800000000001"/>
    <n v="2"/>
    <n v="0.2"/>
    <n v="18.117599999999999"/>
    <n v="7.4999999999999997E-2"/>
  </r>
  <r>
    <x v="1"/>
    <x v="2"/>
    <x v="2"/>
    <s v="United States"/>
    <s v="Los Angeles"/>
    <x v="1"/>
    <n v="90049"/>
    <s v="West"/>
    <s v="Technology"/>
    <x v="11"/>
    <n v="395"/>
    <n v="5"/>
    <n v="0"/>
    <n v="39.5"/>
    <n v="0.1"/>
  </r>
  <r>
    <x v="1"/>
    <x v="2"/>
    <x v="2"/>
    <s v="United States"/>
    <s v="Los Angeles"/>
    <x v="1"/>
    <n v="90049"/>
    <s v="West"/>
    <s v="Technology"/>
    <x v="7"/>
    <n v="627.16800000000001"/>
    <n v="4"/>
    <n v="0.2"/>
    <n v="70.556399999999996"/>
    <n v="0.11249999999999999"/>
  </r>
  <r>
    <x v="162"/>
    <x v="2"/>
    <x v="1"/>
    <s v="United States"/>
    <s v="Oceanside"/>
    <x v="15"/>
    <n v="11572"/>
    <s v="East"/>
    <s v="Furniture"/>
    <x v="5"/>
    <n v="13.28"/>
    <n v="2"/>
    <n v="0"/>
    <n v="6.3743999999999996"/>
    <n v="0.48"/>
  </r>
  <r>
    <x v="162"/>
    <x v="2"/>
    <x v="1"/>
    <s v="United States"/>
    <s v="Oceanside"/>
    <x v="15"/>
    <n v="11572"/>
    <s v="East"/>
    <s v="Office Supplies"/>
    <x v="8"/>
    <n v="12.672000000000001"/>
    <n v="3"/>
    <n v="0.2"/>
    <n v="4.4352"/>
    <n v="0.35"/>
  </r>
  <r>
    <x v="62"/>
    <x v="1"/>
    <x v="2"/>
    <s v="United States"/>
    <s v="Dallas"/>
    <x v="5"/>
    <n v="75081"/>
    <s v="Central"/>
    <s v="Office Supplies"/>
    <x v="8"/>
    <n v="30.56"/>
    <n v="5"/>
    <n v="0.8"/>
    <n v="-45.84"/>
    <n v="-1.5000000000000002"/>
  </r>
  <r>
    <x v="62"/>
    <x v="1"/>
    <x v="2"/>
    <s v="United States"/>
    <s v="Dallas"/>
    <x v="5"/>
    <n v="75081"/>
    <s v="Central"/>
    <s v="Office Supplies"/>
    <x v="4"/>
    <n v="77.951999999999998"/>
    <n v="3"/>
    <n v="0.2"/>
    <n v="-15.590400000000001"/>
    <n v="-0.2"/>
  </r>
  <r>
    <x v="62"/>
    <x v="1"/>
    <x v="2"/>
    <s v="United States"/>
    <s v="Dallas"/>
    <x v="5"/>
    <n v="75081"/>
    <s v="Central"/>
    <s v="Technology"/>
    <x v="7"/>
    <n v="67.992000000000004"/>
    <n v="1"/>
    <n v="0.2"/>
    <n v="8.4990000000000006"/>
    <n v="0.125"/>
  </r>
  <r>
    <x v="62"/>
    <x v="1"/>
    <x v="2"/>
    <s v="United States"/>
    <s v="Dallas"/>
    <x v="5"/>
    <n v="75081"/>
    <s v="Central"/>
    <s v="Office Supplies"/>
    <x v="12"/>
    <n v="12.224"/>
    <n v="2"/>
    <n v="0.2"/>
    <n v="4.4311999999999996"/>
    <n v="0.36249999999999993"/>
  </r>
  <r>
    <x v="62"/>
    <x v="1"/>
    <x v="2"/>
    <s v="United States"/>
    <s v="Dallas"/>
    <x v="5"/>
    <n v="75081"/>
    <s v="Central"/>
    <s v="Technology"/>
    <x v="11"/>
    <n v="44.783999999999999"/>
    <n v="2"/>
    <n v="0.2"/>
    <n v="-0.55979999999999996"/>
    <n v="-1.2499999999999999E-2"/>
  </r>
  <r>
    <x v="62"/>
    <x v="1"/>
    <x v="2"/>
    <s v="United States"/>
    <s v="Dallas"/>
    <x v="5"/>
    <n v="75081"/>
    <s v="Central"/>
    <s v="Furniture"/>
    <x v="5"/>
    <n v="22.847999999999999"/>
    <n v="3"/>
    <n v="0.6"/>
    <n v="-17.7072"/>
    <n v="-0.77500000000000002"/>
  </r>
  <r>
    <x v="20"/>
    <x v="2"/>
    <x v="0"/>
    <s v="United States"/>
    <s v="New York City"/>
    <x v="15"/>
    <n v="10035"/>
    <s v="East"/>
    <s v="Office Supplies"/>
    <x v="9"/>
    <n v="206.43"/>
    <n v="3"/>
    <n v="0"/>
    <n v="90.8292"/>
    <n v="0.44"/>
  </r>
  <r>
    <x v="52"/>
    <x v="3"/>
    <x v="1"/>
    <s v="United States"/>
    <s v="San Antonio"/>
    <x v="5"/>
    <n v="78207"/>
    <s v="Central"/>
    <s v="Office Supplies"/>
    <x v="8"/>
    <n v="210.392"/>
    <n v="2"/>
    <n v="0.8"/>
    <n v="-336.62720000000002"/>
    <n v="-1.6"/>
  </r>
  <r>
    <x v="78"/>
    <x v="0"/>
    <x v="0"/>
    <s v="United States"/>
    <s v="Cincinnati"/>
    <x v="24"/>
    <n v="45231"/>
    <s v="East"/>
    <s v="Technology"/>
    <x v="11"/>
    <n v="119.96"/>
    <n v="5"/>
    <n v="0.2"/>
    <n v="35.988"/>
    <n v="0.3"/>
  </r>
  <r>
    <x v="78"/>
    <x v="0"/>
    <x v="0"/>
    <s v="United States"/>
    <s v="Cincinnati"/>
    <x v="24"/>
    <n v="45231"/>
    <s v="East"/>
    <s v="Office Supplies"/>
    <x v="6"/>
    <n v="10.608000000000001"/>
    <n v="6"/>
    <n v="0.2"/>
    <n v="0.92820000000000003"/>
    <n v="8.7499999999999994E-2"/>
  </r>
  <r>
    <x v="93"/>
    <x v="1"/>
    <x v="1"/>
    <s v="United States"/>
    <s v="Austin"/>
    <x v="5"/>
    <n v="78745"/>
    <s v="Central"/>
    <s v="Furniture"/>
    <x v="1"/>
    <n v="347.80200000000002"/>
    <n v="7"/>
    <n v="0.3"/>
    <n v="-24.843"/>
    <n v="-7.1428571428571425E-2"/>
  </r>
  <r>
    <x v="4"/>
    <x v="0"/>
    <x v="1"/>
    <s v="United States"/>
    <s v="Seattle"/>
    <x v="4"/>
    <n v="98105"/>
    <s v="West"/>
    <s v="Furniture"/>
    <x v="1"/>
    <n v="963.13599999999997"/>
    <n v="4"/>
    <n v="0.2"/>
    <n v="108.3528"/>
    <n v="0.1125"/>
  </r>
  <r>
    <x v="4"/>
    <x v="0"/>
    <x v="1"/>
    <s v="United States"/>
    <s v="Seattle"/>
    <x v="4"/>
    <n v="98105"/>
    <s v="West"/>
    <s v="Technology"/>
    <x v="7"/>
    <n v="88.775999999999996"/>
    <n v="3"/>
    <n v="0.2"/>
    <n v="7.7679"/>
    <n v="8.7500000000000008E-2"/>
  </r>
  <r>
    <x v="1"/>
    <x v="0"/>
    <x v="1"/>
    <s v="United States"/>
    <s v="Los Angeles"/>
    <x v="1"/>
    <n v="90004"/>
    <s v="West"/>
    <s v="Office Supplies"/>
    <x v="6"/>
    <n v="32.4"/>
    <n v="5"/>
    <n v="0"/>
    <n v="10.368"/>
    <n v="0.32"/>
  </r>
  <r>
    <x v="20"/>
    <x v="2"/>
    <x v="2"/>
    <s v="United States"/>
    <s v="New York City"/>
    <x v="15"/>
    <n v="10035"/>
    <s v="East"/>
    <s v="Office Supplies"/>
    <x v="10"/>
    <n v="32.4"/>
    <n v="5"/>
    <n v="0"/>
    <n v="15.552"/>
    <n v="0.48"/>
  </r>
  <r>
    <x v="4"/>
    <x v="1"/>
    <x v="0"/>
    <s v="United States"/>
    <s v="Seattle"/>
    <x v="4"/>
    <n v="98103"/>
    <s v="West"/>
    <s v="Office Supplies"/>
    <x v="2"/>
    <n v="31.05"/>
    <n v="3"/>
    <n v="0"/>
    <n v="14.904"/>
    <n v="0.48"/>
  </r>
  <r>
    <x v="46"/>
    <x v="2"/>
    <x v="0"/>
    <s v="United States"/>
    <s v="Newark"/>
    <x v="24"/>
    <n v="43055"/>
    <s v="East"/>
    <s v="Technology"/>
    <x v="11"/>
    <n v="2025.36"/>
    <n v="6"/>
    <n v="0.2"/>
    <n v="607.60799999999995"/>
    <n v="0.3"/>
  </r>
  <r>
    <x v="46"/>
    <x v="2"/>
    <x v="0"/>
    <s v="United States"/>
    <s v="Newark"/>
    <x v="24"/>
    <n v="43055"/>
    <s v="East"/>
    <s v="Technology"/>
    <x v="15"/>
    <n v="1799.9939999999999"/>
    <n v="2"/>
    <n v="0.7"/>
    <n v="-2639.9911999999999"/>
    <n v="-1.4666666666666668"/>
  </r>
  <r>
    <x v="46"/>
    <x v="2"/>
    <x v="0"/>
    <s v="United States"/>
    <s v="Newark"/>
    <x v="24"/>
    <n v="43055"/>
    <s v="East"/>
    <s v="Technology"/>
    <x v="7"/>
    <n v="101.988"/>
    <n v="2"/>
    <n v="0.4"/>
    <n v="-16.998000000000001"/>
    <n v="-0.16666666666666669"/>
  </r>
  <r>
    <x v="46"/>
    <x v="2"/>
    <x v="0"/>
    <s v="United States"/>
    <s v="Newark"/>
    <x v="24"/>
    <n v="43055"/>
    <s v="East"/>
    <s v="Furniture"/>
    <x v="5"/>
    <n v="262.86399999999998"/>
    <n v="7"/>
    <n v="0.2"/>
    <n v="69.001800000000003"/>
    <n v="0.26250000000000001"/>
  </r>
  <r>
    <x v="404"/>
    <x v="1"/>
    <x v="1"/>
    <s v="United States"/>
    <s v="Maple Grove"/>
    <x v="11"/>
    <n v="55369"/>
    <s v="Central"/>
    <s v="Office Supplies"/>
    <x v="8"/>
    <n v="735.98"/>
    <n v="2"/>
    <n v="0"/>
    <n v="331.19099999999997"/>
    <n v="0.44999999999999996"/>
  </r>
  <r>
    <x v="249"/>
    <x v="0"/>
    <x v="2"/>
    <s v="United States"/>
    <s v="Glendale"/>
    <x v="16"/>
    <n v="85301"/>
    <s v="West"/>
    <s v="Office Supplies"/>
    <x v="10"/>
    <n v="93.024000000000001"/>
    <n v="3"/>
    <n v="0.2"/>
    <n v="33.721200000000003"/>
    <n v="0.36250000000000004"/>
  </r>
  <r>
    <x v="20"/>
    <x v="1"/>
    <x v="1"/>
    <s v="United States"/>
    <s v="New York City"/>
    <x v="15"/>
    <n v="10009"/>
    <s v="East"/>
    <s v="Furniture"/>
    <x v="3"/>
    <n v="284.36399999999998"/>
    <n v="2"/>
    <n v="0.4"/>
    <n v="-75.830399999999997"/>
    <n v="-0.26666666666666666"/>
  </r>
  <r>
    <x v="20"/>
    <x v="1"/>
    <x v="1"/>
    <s v="United States"/>
    <s v="New York City"/>
    <x v="15"/>
    <n v="10009"/>
    <s v="East"/>
    <s v="Technology"/>
    <x v="11"/>
    <n v="26"/>
    <n v="2"/>
    <n v="0"/>
    <n v="11.7"/>
    <n v="0.44999999999999996"/>
  </r>
  <r>
    <x v="196"/>
    <x v="2"/>
    <x v="0"/>
    <s v="United States"/>
    <s v="Jacksonville"/>
    <x v="3"/>
    <n v="28540"/>
    <s v="South"/>
    <s v="Office Supplies"/>
    <x v="4"/>
    <n v="67.64"/>
    <n v="5"/>
    <n v="0.2"/>
    <n v="5.9184999999999999"/>
    <n v="8.7499999999999994E-2"/>
  </r>
  <r>
    <x v="196"/>
    <x v="2"/>
    <x v="0"/>
    <s v="United States"/>
    <s v="Jacksonville"/>
    <x v="3"/>
    <n v="28540"/>
    <s v="South"/>
    <s v="Technology"/>
    <x v="11"/>
    <n v="119.976"/>
    <n v="3"/>
    <n v="0.2"/>
    <n v="-17.996400000000001"/>
    <n v="-0.15000000000000002"/>
  </r>
  <r>
    <x v="12"/>
    <x v="0"/>
    <x v="0"/>
    <s v="United States"/>
    <s v="Houston"/>
    <x v="5"/>
    <n v="77070"/>
    <s v="Central"/>
    <s v="Office Supplies"/>
    <x v="8"/>
    <n v="5.18"/>
    <n v="5"/>
    <n v="0.8"/>
    <n v="-8.0289999999999999"/>
    <n v="-1.55"/>
  </r>
  <r>
    <x v="8"/>
    <x v="1"/>
    <x v="0"/>
    <s v="United States"/>
    <s v="San Francisco"/>
    <x v="1"/>
    <n v="94109"/>
    <s v="West"/>
    <s v="Office Supplies"/>
    <x v="12"/>
    <n v="15.56"/>
    <n v="2"/>
    <n v="0"/>
    <n v="7.3132000000000001"/>
    <n v="0.47"/>
  </r>
  <r>
    <x v="8"/>
    <x v="1"/>
    <x v="0"/>
    <s v="United States"/>
    <s v="San Francisco"/>
    <x v="1"/>
    <n v="94109"/>
    <s v="West"/>
    <s v="Office Supplies"/>
    <x v="12"/>
    <n v="78.349999999999994"/>
    <n v="5"/>
    <n v="0"/>
    <n v="36.8245"/>
    <n v="0.47000000000000003"/>
  </r>
  <r>
    <x v="8"/>
    <x v="1"/>
    <x v="0"/>
    <s v="United States"/>
    <s v="San Francisco"/>
    <x v="1"/>
    <n v="94109"/>
    <s v="West"/>
    <s v="Office Supplies"/>
    <x v="6"/>
    <n v="59.52"/>
    <n v="3"/>
    <n v="0"/>
    <n v="15.475199999999999"/>
    <n v="0.25999999999999995"/>
  </r>
  <r>
    <x v="8"/>
    <x v="1"/>
    <x v="0"/>
    <s v="United States"/>
    <s v="San Francisco"/>
    <x v="1"/>
    <n v="94109"/>
    <s v="West"/>
    <s v="Office Supplies"/>
    <x v="10"/>
    <n v="38.520000000000003"/>
    <n v="9"/>
    <n v="0"/>
    <n v="17.334"/>
    <n v="0.44999999999999996"/>
  </r>
  <r>
    <x v="8"/>
    <x v="1"/>
    <x v="0"/>
    <s v="United States"/>
    <s v="San Francisco"/>
    <x v="1"/>
    <n v="94109"/>
    <s v="West"/>
    <s v="Technology"/>
    <x v="7"/>
    <n v="239.98400000000001"/>
    <n v="2"/>
    <n v="0.2"/>
    <n v="23.9984"/>
    <n v="9.9999999999999992E-2"/>
  </r>
  <r>
    <x v="8"/>
    <x v="1"/>
    <x v="0"/>
    <s v="United States"/>
    <s v="San Francisco"/>
    <x v="1"/>
    <n v="94109"/>
    <s v="West"/>
    <s v="Office Supplies"/>
    <x v="10"/>
    <n v="19.350000000000001"/>
    <n v="3"/>
    <n v="0"/>
    <n v="9.4815000000000005"/>
    <n v="0.49"/>
  </r>
  <r>
    <x v="215"/>
    <x v="2"/>
    <x v="0"/>
    <s v="United States"/>
    <s v="Lansing"/>
    <x v="12"/>
    <n v="48911"/>
    <s v="Central"/>
    <s v="Furniture"/>
    <x v="5"/>
    <n v="67"/>
    <n v="5"/>
    <n v="0"/>
    <n v="32.159999999999997"/>
    <n v="0.47999999999999993"/>
  </r>
  <r>
    <x v="366"/>
    <x v="1"/>
    <x v="1"/>
    <s v="United States"/>
    <s v="Tallahassee"/>
    <x v="2"/>
    <n v="32303"/>
    <s v="South"/>
    <s v="Furniture"/>
    <x v="1"/>
    <n v="390.27199999999999"/>
    <n v="8"/>
    <n v="0.2"/>
    <n v="-24.391999999999999"/>
    <n v="-6.25E-2"/>
  </r>
  <r>
    <x v="366"/>
    <x v="1"/>
    <x v="1"/>
    <s v="United States"/>
    <s v="Tallahassee"/>
    <x v="2"/>
    <n v="32303"/>
    <s v="South"/>
    <s v="Office Supplies"/>
    <x v="10"/>
    <n v="62.192"/>
    <n v="13"/>
    <n v="0.2"/>
    <n v="19.434999999999999"/>
    <n v="0.3125"/>
  </r>
  <r>
    <x v="29"/>
    <x v="0"/>
    <x v="0"/>
    <s v="United States"/>
    <s v="Columbia"/>
    <x v="20"/>
    <n v="29203"/>
    <s v="South"/>
    <s v="Office Supplies"/>
    <x v="8"/>
    <n v="23.88"/>
    <n v="6"/>
    <n v="0"/>
    <n v="11.223599999999999"/>
    <n v="0.47"/>
  </r>
  <r>
    <x v="22"/>
    <x v="1"/>
    <x v="0"/>
    <s v="United States"/>
    <s v="Chicago"/>
    <x v="10"/>
    <n v="60623"/>
    <s v="Central"/>
    <s v="Office Supplies"/>
    <x v="8"/>
    <n v="3.1680000000000001"/>
    <n v="2"/>
    <n v="0.8"/>
    <n v="-4.7519999999999998"/>
    <n v="-1.4999999999999998"/>
  </r>
  <r>
    <x v="22"/>
    <x v="1"/>
    <x v="0"/>
    <s v="United States"/>
    <s v="Chicago"/>
    <x v="10"/>
    <n v="60623"/>
    <s v="Central"/>
    <s v="Furniture"/>
    <x v="1"/>
    <n v="528.42999999999995"/>
    <n v="5"/>
    <n v="0.3"/>
    <n v="0"/>
    <n v="0"/>
  </r>
  <r>
    <x v="22"/>
    <x v="1"/>
    <x v="0"/>
    <s v="United States"/>
    <s v="Chicago"/>
    <x v="10"/>
    <n v="60623"/>
    <s v="Central"/>
    <s v="Office Supplies"/>
    <x v="6"/>
    <n v="13.391999999999999"/>
    <n v="3"/>
    <n v="0.2"/>
    <n v="1.5065999999999999"/>
    <n v="0.1125"/>
  </r>
  <r>
    <x v="68"/>
    <x v="1"/>
    <x v="0"/>
    <s v="United States"/>
    <s v="Detroit"/>
    <x v="12"/>
    <n v="48227"/>
    <s v="Central"/>
    <s v="Office Supplies"/>
    <x v="6"/>
    <n v="181.86"/>
    <n v="7"/>
    <n v="0"/>
    <n v="50.9208"/>
    <n v="0.27999999999999997"/>
  </r>
  <r>
    <x v="348"/>
    <x v="1"/>
    <x v="0"/>
    <s v="United States"/>
    <s v="Fort Collins"/>
    <x v="22"/>
    <n v="80525"/>
    <s v="West"/>
    <s v="Furniture"/>
    <x v="0"/>
    <n v="180.58799999999999"/>
    <n v="2"/>
    <n v="0.7"/>
    <n v="-240.78399999999999"/>
    <n v="-1.3333333333333333"/>
  </r>
  <r>
    <x v="348"/>
    <x v="1"/>
    <x v="0"/>
    <s v="United States"/>
    <s v="Fort Collins"/>
    <x v="22"/>
    <n v="80525"/>
    <s v="West"/>
    <s v="Technology"/>
    <x v="11"/>
    <n v="47.984000000000002"/>
    <n v="2"/>
    <n v="0.2"/>
    <n v="0.5998"/>
    <n v="1.2499999999999999E-2"/>
  </r>
  <r>
    <x v="20"/>
    <x v="3"/>
    <x v="0"/>
    <s v="United States"/>
    <s v="New York City"/>
    <x v="15"/>
    <n v="10024"/>
    <s v="East"/>
    <s v="Office Supplies"/>
    <x v="10"/>
    <n v="18.760000000000002"/>
    <n v="2"/>
    <n v="0"/>
    <n v="9.0047999999999995"/>
    <n v="0.47999999999999993"/>
  </r>
  <r>
    <x v="20"/>
    <x v="1"/>
    <x v="1"/>
    <s v="United States"/>
    <s v="New York City"/>
    <x v="15"/>
    <n v="10011"/>
    <s v="East"/>
    <s v="Furniture"/>
    <x v="5"/>
    <n v="20.94"/>
    <n v="3"/>
    <n v="0"/>
    <n v="6.0726000000000004"/>
    <n v="0.28999999999999998"/>
  </r>
  <r>
    <x v="20"/>
    <x v="1"/>
    <x v="1"/>
    <s v="United States"/>
    <s v="New York City"/>
    <x v="15"/>
    <n v="10011"/>
    <s v="East"/>
    <s v="Furniture"/>
    <x v="5"/>
    <n v="58.68"/>
    <n v="2"/>
    <n v="0"/>
    <n v="18.190799999999999"/>
    <n v="0.31"/>
  </r>
  <r>
    <x v="20"/>
    <x v="1"/>
    <x v="1"/>
    <s v="United States"/>
    <s v="New York City"/>
    <x v="15"/>
    <n v="10011"/>
    <s v="East"/>
    <s v="Office Supplies"/>
    <x v="9"/>
    <n v="254.9"/>
    <n v="5"/>
    <n v="0"/>
    <n v="68.822999999999993"/>
    <n v="0.26999999999999996"/>
  </r>
  <r>
    <x v="183"/>
    <x v="0"/>
    <x v="1"/>
    <s v="United States"/>
    <s v="Columbia"/>
    <x v="39"/>
    <n v="21044"/>
    <s v="East"/>
    <s v="Office Supplies"/>
    <x v="8"/>
    <n v="9.64"/>
    <n v="2"/>
    <n v="0"/>
    <n v="4.4344000000000001"/>
    <n v="0.45999999999999996"/>
  </r>
  <r>
    <x v="183"/>
    <x v="0"/>
    <x v="1"/>
    <s v="United States"/>
    <s v="Columbia"/>
    <x v="39"/>
    <n v="21044"/>
    <s v="East"/>
    <s v="Technology"/>
    <x v="11"/>
    <n v="826.62"/>
    <n v="3"/>
    <n v="0"/>
    <n v="355.44659999999999"/>
    <n v="0.43"/>
  </r>
  <r>
    <x v="183"/>
    <x v="0"/>
    <x v="1"/>
    <s v="United States"/>
    <s v="Columbia"/>
    <x v="39"/>
    <n v="21044"/>
    <s v="East"/>
    <s v="Office Supplies"/>
    <x v="4"/>
    <n v="1633.14"/>
    <n v="9"/>
    <n v="0"/>
    <n v="473.61059999999998"/>
    <n v="0.28999999999999998"/>
  </r>
  <r>
    <x v="183"/>
    <x v="0"/>
    <x v="1"/>
    <s v="United States"/>
    <s v="Columbia"/>
    <x v="39"/>
    <n v="21044"/>
    <s v="East"/>
    <s v="Office Supplies"/>
    <x v="4"/>
    <n v="544.38"/>
    <n v="3"/>
    <n v="0"/>
    <n v="157.87020000000001"/>
    <n v="0.29000000000000004"/>
  </r>
  <r>
    <x v="12"/>
    <x v="2"/>
    <x v="1"/>
    <s v="United States"/>
    <s v="Houston"/>
    <x v="5"/>
    <n v="77041"/>
    <s v="Central"/>
    <s v="Office Supplies"/>
    <x v="8"/>
    <n v="26.045999999999999"/>
    <n v="3"/>
    <n v="0.8"/>
    <n v="-44.278199999999998"/>
    <n v="-1.7"/>
  </r>
  <r>
    <x v="12"/>
    <x v="2"/>
    <x v="1"/>
    <s v="United States"/>
    <s v="Houston"/>
    <x v="5"/>
    <n v="77041"/>
    <s v="Central"/>
    <s v="Office Supplies"/>
    <x v="12"/>
    <n v="74.352000000000004"/>
    <n v="3"/>
    <n v="0.2"/>
    <n v="26.9526"/>
    <n v="0.36249999999999999"/>
  </r>
  <r>
    <x v="94"/>
    <x v="1"/>
    <x v="1"/>
    <s v="United States"/>
    <s v="Lowell"/>
    <x v="31"/>
    <n v="1852"/>
    <s v="East"/>
    <s v="Technology"/>
    <x v="7"/>
    <n v="69.930000000000007"/>
    <n v="7"/>
    <n v="0"/>
    <n v="32.1678"/>
    <n v="0.45999999999999996"/>
  </r>
  <r>
    <x v="405"/>
    <x v="0"/>
    <x v="1"/>
    <s v="United States"/>
    <s v="Woodland"/>
    <x v="1"/>
    <n v="95695"/>
    <s v="West"/>
    <s v="Office Supplies"/>
    <x v="2"/>
    <n v="3.75"/>
    <n v="1"/>
    <n v="0"/>
    <n v="1.8"/>
    <n v="0.48000000000000004"/>
  </r>
  <r>
    <x v="405"/>
    <x v="0"/>
    <x v="1"/>
    <s v="United States"/>
    <s v="Woodland"/>
    <x v="1"/>
    <n v="95695"/>
    <s v="West"/>
    <s v="Office Supplies"/>
    <x v="8"/>
    <n v="20.928000000000001"/>
    <n v="4"/>
    <n v="0.2"/>
    <n v="7.5864000000000003"/>
    <n v="0.36249999999999999"/>
  </r>
  <r>
    <x v="22"/>
    <x v="1"/>
    <x v="2"/>
    <s v="United States"/>
    <s v="Chicago"/>
    <x v="10"/>
    <n v="60610"/>
    <s v="Central"/>
    <s v="Office Supplies"/>
    <x v="4"/>
    <n v="12.672000000000001"/>
    <n v="3"/>
    <n v="0.2"/>
    <n v="-3.1680000000000001"/>
    <n v="-0.25"/>
  </r>
  <r>
    <x v="20"/>
    <x v="1"/>
    <x v="1"/>
    <s v="United States"/>
    <s v="New York City"/>
    <x v="15"/>
    <n v="10035"/>
    <s v="East"/>
    <s v="Technology"/>
    <x v="7"/>
    <n v="65.989999999999995"/>
    <n v="1"/>
    <n v="0"/>
    <n v="17.157399999999999"/>
    <n v="0.26"/>
  </r>
  <r>
    <x v="406"/>
    <x v="1"/>
    <x v="1"/>
    <s v="United States"/>
    <s v="Missouri City"/>
    <x v="5"/>
    <n v="77489"/>
    <s v="Central"/>
    <s v="Office Supplies"/>
    <x v="8"/>
    <n v="6.37"/>
    <n v="7"/>
    <n v="0.8"/>
    <n v="-9.5549999999999997"/>
    <n v="-1.5"/>
  </r>
  <r>
    <x v="12"/>
    <x v="2"/>
    <x v="0"/>
    <s v="United States"/>
    <s v="Houston"/>
    <x v="5"/>
    <n v="77036"/>
    <s v="Central"/>
    <s v="Office Supplies"/>
    <x v="8"/>
    <n v="3.6480000000000001"/>
    <n v="3"/>
    <n v="0.8"/>
    <n v="-6.0191999999999997"/>
    <n v="-1.65"/>
  </r>
  <r>
    <x v="12"/>
    <x v="2"/>
    <x v="0"/>
    <s v="United States"/>
    <s v="Houston"/>
    <x v="5"/>
    <n v="77036"/>
    <s v="Central"/>
    <s v="Office Supplies"/>
    <x v="10"/>
    <n v="31.103999999999999"/>
    <n v="6"/>
    <n v="0.2"/>
    <n v="10.8864"/>
    <n v="0.35000000000000003"/>
  </r>
  <r>
    <x v="112"/>
    <x v="1"/>
    <x v="2"/>
    <s v="United States"/>
    <s v="Jackson"/>
    <x v="35"/>
    <n v="39212"/>
    <s v="South"/>
    <s v="Office Supplies"/>
    <x v="13"/>
    <n v="23.34"/>
    <n v="3"/>
    <n v="0"/>
    <n v="0.2334"/>
    <n v="0.01"/>
  </r>
  <r>
    <x v="20"/>
    <x v="1"/>
    <x v="1"/>
    <s v="United States"/>
    <s v="New York City"/>
    <x v="15"/>
    <n v="10009"/>
    <s v="East"/>
    <s v="Technology"/>
    <x v="7"/>
    <n v="29.97"/>
    <n v="3"/>
    <n v="0"/>
    <n v="14.085900000000001"/>
    <n v="0.47000000000000003"/>
  </r>
  <r>
    <x v="259"/>
    <x v="3"/>
    <x v="0"/>
    <s v="United States"/>
    <s v="Tempe"/>
    <x v="16"/>
    <n v="85281"/>
    <s v="West"/>
    <s v="Office Supplies"/>
    <x v="8"/>
    <n v="3.3660000000000001"/>
    <n v="3"/>
    <n v="0.7"/>
    <n v="-2.2440000000000002"/>
    <n v="-0.66666666666666674"/>
  </r>
  <r>
    <x v="196"/>
    <x v="1"/>
    <x v="0"/>
    <s v="United States"/>
    <s v="Jacksonville"/>
    <x v="3"/>
    <n v="28540"/>
    <s v="South"/>
    <s v="Technology"/>
    <x v="7"/>
    <n v="95.968000000000004"/>
    <n v="4"/>
    <n v="0.2"/>
    <n v="9.5968"/>
    <n v="9.9999999999999992E-2"/>
  </r>
  <r>
    <x v="10"/>
    <x v="1"/>
    <x v="1"/>
    <s v="United States"/>
    <s v="Philadelphia"/>
    <x v="9"/>
    <n v="19134"/>
    <s v="East"/>
    <s v="Office Supplies"/>
    <x v="6"/>
    <n v="18.704000000000001"/>
    <n v="7"/>
    <n v="0.2"/>
    <n v="2.3380000000000001"/>
    <n v="0.125"/>
  </r>
  <r>
    <x v="60"/>
    <x v="0"/>
    <x v="0"/>
    <s v="United States"/>
    <s v="Akron"/>
    <x v="24"/>
    <n v="44312"/>
    <s v="East"/>
    <s v="Furniture"/>
    <x v="5"/>
    <n v="149.232"/>
    <n v="3"/>
    <n v="0.2"/>
    <n v="3.7307999999999999"/>
    <n v="2.4999999999999998E-2"/>
  </r>
  <r>
    <x v="60"/>
    <x v="0"/>
    <x v="0"/>
    <s v="United States"/>
    <s v="Akron"/>
    <x v="24"/>
    <n v="44312"/>
    <s v="East"/>
    <s v="Office Supplies"/>
    <x v="10"/>
    <n v="15.936"/>
    <n v="4"/>
    <n v="0.2"/>
    <n v="5.7767999999999997"/>
    <n v="0.36249999999999999"/>
  </r>
  <r>
    <x v="73"/>
    <x v="1"/>
    <x v="0"/>
    <s v="United States"/>
    <s v="San Diego"/>
    <x v="1"/>
    <n v="92037"/>
    <s v="West"/>
    <s v="Technology"/>
    <x v="7"/>
    <n v="601.53599999999994"/>
    <n v="8"/>
    <n v="0.2"/>
    <n v="60.153599999999997"/>
    <n v="0.1"/>
  </r>
  <r>
    <x v="73"/>
    <x v="1"/>
    <x v="0"/>
    <s v="United States"/>
    <s v="San Diego"/>
    <x v="1"/>
    <n v="92037"/>
    <s v="West"/>
    <s v="Technology"/>
    <x v="11"/>
    <n v="10.99"/>
    <n v="1"/>
    <n v="0"/>
    <n v="4.2861000000000002"/>
    <n v="0.39"/>
  </r>
  <r>
    <x v="73"/>
    <x v="1"/>
    <x v="0"/>
    <s v="United States"/>
    <s v="San Diego"/>
    <x v="1"/>
    <n v="92037"/>
    <s v="West"/>
    <s v="Furniture"/>
    <x v="5"/>
    <n v="39.880000000000003"/>
    <n v="2"/>
    <n v="0"/>
    <n v="11.166399999999999"/>
    <n v="0.27999999999999997"/>
  </r>
  <r>
    <x v="73"/>
    <x v="1"/>
    <x v="0"/>
    <s v="United States"/>
    <s v="San Diego"/>
    <x v="1"/>
    <n v="92037"/>
    <s v="West"/>
    <s v="Office Supplies"/>
    <x v="10"/>
    <n v="62.24"/>
    <n v="8"/>
    <n v="0"/>
    <n v="28.007999999999999"/>
    <n v="0.44999999999999996"/>
  </r>
  <r>
    <x v="73"/>
    <x v="1"/>
    <x v="0"/>
    <s v="United States"/>
    <s v="San Diego"/>
    <x v="1"/>
    <n v="92037"/>
    <s v="West"/>
    <s v="Furniture"/>
    <x v="5"/>
    <n v="53.2"/>
    <n v="5"/>
    <n v="0"/>
    <n v="14.896000000000001"/>
    <n v="0.28000000000000003"/>
  </r>
  <r>
    <x v="73"/>
    <x v="1"/>
    <x v="0"/>
    <s v="United States"/>
    <s v="San Diego"/>
    <x v="1"/>
    <n v="92037"/>
    <s v="West"/>
    <s v="Office Supplies"/>
    <x v="2"/>
    <n v="39.840000000000003"/>
    <n v="8"/>
    <n v="0"/>
    <n v="18.3264"/>
    <n v="0.45999999999999996"/>
  </r>
  <r>
    <x v="226"/>
    <x v="1"/>
    <x v="1"/>
    <s v="United States"/>
    <s v="Fresno"/>
    <x v="1"/>
    <n v="93727"/>
    <s v="West"/>
    <s v="Technology"/>
    <x v="11"/>
    <n v="349.95"/>
    <n v="5"/>
    <n v="0"/>
    <n v="118.983"/>
    <n v="0.34"/>
  </r>
  <r>
    <x v="226"/>
    <x v="1"/>
    <x v="1"/>
    <s v="United States"/>
    <s v="Fresno"/>
    <x v="1"/>
    <n v="93727"/>
    <s v="West"/>
    <s v="Technology"/>
    <x v="7"/>
    <n v="377.928"/>
    <n v="9"/>
    <n v="0.2"/>
    <n v="141.72300000000001"/>
    <n v="0.37500000000000006"/>
  </r>
  <r>
    <x v="407"/>
    <x v="1"/>
    <x v="1"/>
    <s v="United States"/>
    <s v="Pearland"/>
    <x v="5"/>
    <n v="77581"/>
    <s v="Central"/>
    <s v="Office Supplies"/>
    <x v="12"/>
    <n v="13.391999999999999"/>
    <n v="3"/>
    <n v="0.2"/>
    <n v="5.0220000000000002"/>
    <n v="0.37500000000000006"/>
  </r>
  <r>
    <x v="407"/>
    <x v="1"/>
    <x v="1"/>
    <s v="United States"/>
    <s v="Pearland"/>
    <x v="5"/>
    <n v="77581"/>
    <s v="Central"/>
    <s v="Office Supplies"/>
    <x v="8"/>
    <n v="11.228"/>
    <n v="7"/>
    <n v="0.8"/>
    <n v="-18.526199999999999"/>
    <n v="-1.65"/>
  </r>
  <r>
    <x v="211"/>
    <x v="1"/>
    <x v="0"/>
    <s v="United States"/>
    <s v="Richmond"/>
    <x v="14"/>
    <n v="47374"/>
    <s v="Central"/>
    <s v="Office Supplies"/>
    <x v="9"/>
    <n v="207.24"/>
    <n v="11"/>
    <n v="0"/>
    <n v="58.027200000000001"/>
    <n v="0.27999999999999997"/>
  </r>
  <r>
    <x v="10"/>
    <x v="1"/>
    <x v="1"/>
    <s v="United States"/>
    <s v="Philadelphia"/>
    <x v="9"/>
    <n v="19134"/>
    <s v="East"/>
    <s v="Office Supplies"/>
    <x v="6"/>
    <n v="1.504"/>
    <n v="1"/>
    <n v="0.2"/>
    <n v="0.16919999999999999"/>
    <n v="0.11249999999999999"/>
  </r>
  <r>
    <x v="10"/>
    <x v="1"/>
    <x v="1"/>
    <s v="United States"/>
    <s v="Philadelphia"/>
    <x v="9"/>
    <n v="19134"/>
    <s v="East"/>
    <s v="Office Supplies"/>
    <x v="9"/>
    <n v="34.847999999999999"/>
    <n v="2"/>
    <n v="0.2"/>
    <n v="6.5339999999999998"/>
    <n v="0.1875"/>
  </r>
  <r>
    <x v="408"/>
    <x v="2"/>
    <x v="0"/>
    <s v="United States"/>
    <s v="San Mateo"/>
    <x v="1"/>
    <n v="94403"/>
    <s v="West"/>
    <s v="Office Supplies"/>
    <x v="2"/>
    <n v="75.180000000000007"/>
    <n v="6"/>
    <n v="0"/>
    <n v="35.334600000000002"/>
    <n v="0.47"/>
  </r>
  <r>
    <x v="205"/>
    <x v="1"/>
    <x v="0"/>
    <s v="United States"/>
    <s v="Oakland"/>
    <x v="1"/>
    <n v="94601"/>
    <s v="West"/>
    <s v="Technology"/>
    <x v="11"/>
    <n v="149.97"/>
    <n v="3"/>
    <n v="0"/>
    <n v="52.4895"/>
    <n v="0.35"/>
  </r>
  <r>
    <x v="20"/>
    <x v="1"/>
    <x v="1"/>
    <s v="United States"/>
    <s v="New York City"/>
    <x v="15"/>
    <n v="10024"/>
    <s v="East"/>
    <s v="Office Supplies"/>
    <x v="8"/>
    <n v="931.17600000000004"/>
    <n v="3"/>
    <n v="0.2"/>
    <n v="314.27190000000002"/>
    <n v="0.33750000000000002"/>
  </r>
  <r>
    <x v="20"/>
    <x v="1"/>
    <x v="1"/>
    <s v="United States"/>
    <s v="New York City"/>
    <x v="15"/>
    <n v="10024"/>
    <s v="East"/>
    <s v="Technology"/>
    <x v="7"/>
    <n v="430.88"/>
    <n v="2"/>
    <n v="0"/>
    <n v="124.9552"/>
    <n v="0.29000000000000004"/>
  </r>
  <r>
    <x v="84"/>
    <x v="1"/>
    <x v="1"/>
    <s v="United States"/>
    <s v="Lakewood"/>
    <x v="30"/>
    <n v="8701"/>
    <s v="East"/>
    <s v="Office Supplies"/>
    <x v="10"/>
    <n v="94.85"/>
    <n v="5"/>
    <n v="0"/>
    <n v="45.527999999999999"/>
    <n v="0.48000000000000004"/>
  </r>
  <r>
    <x v="84"/>
    <x v="1"/>
    <x v="1"/>
    <s v="United States"/>
    <s v="Lakewood"/>
    <x v="30"/>
    <n v="8701"/>
    <s v="East"/>
    <s v="Office Supplies"/>
    <x v="12"/>
    <n v="51.12"/>
    <n v="4"/>
    <n v="0"/>
    <n v="23.004000000000001"/>
    <n v="0.45000000000000007"/>
  </r>
  <r>
    <x v="84"/>
    <x v="1"/>
    <x v="1"/>
    <s v="United States"/>
    <s v="Lakewood"/>
    <x v="30"/>
    <n v="8701"/>
    <s v="East"/>
    <s v="Technology"/>
    <x v="11"/>
    <n v="90"/>
    <n v="1"/>
    <n v="0"/>
    <n v="32.4"/>
    <n v="0.36"/>
  </r>
  <r>
    <x v="259"/>
    <x v="2"/>
    <x v="1"/>
    <s v="United States"/>
    <s v="Tempe"/>
    <x v="16"/>
    <n v="85281"/>
    <s v="West"/>
    <s v="Office Supplies"/>
    <x v="10"/>
    <n v="9.4079999999999995"/>
    <n v="2"/>
    <n v="0.2"/>
    <n v="3.4104000000000001"/>
    <n v="0.36250000000000004"/>
  </r>
  <r>
    <x v="259"/>
    <x v="2"/>
    <x v="1"/>
    <s v="United States"/>
    <s v="Tempe"/>
    <x v="16"/>
    <n v="85281"/>
    <s v="West"/>
    <s v="Office Supplies"/>
    <x v="13"/>
    <n v="4.6719999999999997"/>
    <n v="2"/>
    <n v="0.2"/>
    <n v="1.46"/>
    <n v="0.3125"/>
  </r>
  <r>
    <x v="259"/>
    <x v="2"/>
    <x v="1"/>
    <s v="United States"/>
    <s v="Tempe"/>
    <x v="16"/>
    <n v="85281"/>
    <s v="West"/>
    <s v="Technology"/>
    <x v="7"/>
    <n v="318.39999999999998"/>
    <n v="2"/>
    <n v="0.2"/>
    <n v="107.46"/>
    <n v="0.33750000000000002"/>
  </r>
  <r>
    <x v="259"/>
    <x v="2"/>
    <x v="1"/>
    <s v="United States"/>
    <s v="Tempe"/>
    <x v="16"/>
    <n v="85281"/>
    <s v="West"/>
    <s v="Office Supplies"/>
    <x v="12"/>
    <n v="12.768000000000001"/>
    <n v="6"/>
    <n v="0.2"/>
    <n v="4.6284000000000001"/>
    <n v="0.36249999999999999"/>
  </r>
  <r>
    <x v="259"/>
    <x v="2"/>
    <x v="1"/>
    <s v="United States"/>
    <s v="Tempe"/>
    <x v="16"/>
    <n v="85281"/>
    <s v="West"/>
    <s v="Office Supplies"/>
    <x v="14"/>
    <n v="15.36"/>
    <n v="2"/>
    <n v="0.2"/>
    <n v="-3.2639999999999998"/>
    <n v="-0.21249999999999999"/>
  </r>
  <r>
    <x v="259"/>
    <x v="2"/>
    <x v="1"/>
    <s v="United States"/>
    <s v="Tempe"/>
    <x v="16"/>
    <n v="85281"/>
    <s v="West"/>
    <s v="Technology"/>
    <x v="7"/>
    <n v="230.376"/>
    <n v="3"/>
    <n v="0.2"/>
    <n v="20.157900000000001"/>
    <n v="8.7500000000000008E-2"/>
  </r>
  <r>
    <x v="259"/>
    <x v="2"/>
    <x v="1"/>
    <s v="United States"/>
    <s v="Tempe"/>
    <x v="16"/>
    <n v="85281"/>
    <s v="West"/>
    <s v="Technology"/>
    <x v="11"/>
    <n v="7.16"/>
    <n v="1"/>
    <n v="0.2"/>
    <n v="-8.9499999999999996E-2"/>
    <n v="-1.2499999999999999E-2"/>
  </r>
  <r>
    <x v="20"/>
    <x v="1"/>
    <x v="0"/>
    <s v="United States"/>
    <s v="New York City"/>
    <x v="15"/>
    <n v="10035"/>
    <s v="East"/>
    <s v="Office Supplies"/>
    <x v="4"/>
    <n v="375.34"/>
    <n v="1"/>
    <n v="0"/>
    <n v="18.766999999999999"/>
    <n v="0.05"/>
  </r>
  <r>
    <x v="20"/>
    <x v="0"/>
    <x v="0"/>
    <s v="United States"/>
    <s v="New York City"/>
    <x v="15"/>
    <n v="10009"/>
    <s v="East"/>
    <s v="Furniture"/>
    <x v="5"/>
    <n v="114.9"/>
    <n v="5"/>
    <n v="0"/>
    <n v="39.066000000000003"/>
    <n v="0.34"/>
  </r>
  <r>
    <x v="12"/>
    <x v="1"/>
    <x v="0"/>
    <s v="United States"/>
    <s v="Houston"/>
    <x v="5"/>
    <n v="77095"/>
    <s v="Central"/>
    <s v="Office Supplies"/>
    <x v="8"/>
    <n v="26.045999999999999"/>
    <n v="3"/>
    <n v="0.8"/>
    <n v="-44.278199999999998"/>
    <n v="-1.7"/>
  </r>
  <r>
    <x v="12"/>
    <x v="1"/>
    <x v="0"/>
    <s v="United States"/>
    <s v="Houston"/>
    <x v="5"/>
    <n v="77095"/>
    <s v="Central"/>
    <s v="Office Supplies"/>
    <x v="8"/>
    <n v="2.8959999999999999"/>
    <n v="1"/>
    <n v="0.8"/>
    <n v="-4.7784000000000004"/>
    <n v="-1.6500000000000001"/>
  </r>
  <r>
    <x v="12"/>
    <x v="1"/>
    <x v="0"/>
    <s v="United States"/>
    <s v="Houston"/>
    <x v="5"/>
    <n v="77095"/>
    <s v="Central"/>
    <s v="Office Supplies"/>
    <x v="4"/>
    <n v="32.543999999999997"/>
    <n v="2"/>
    <n v="0.2"/>
    <n v="-7.7291999999999996"/>
    <n v="-0.23750000000000002"/>
  </r>
  <r>
    <x v="189"/>
    <x v="2"/>
    <x v="0"/>
    <s v="United States"/>
    <s v="Riverside"/>
    <x v="1"/>
    <n v="92503"/>
    <s v="West"/>
    <s v="Office Supplies"/>
    <x v="8"/>
    <n v="3.984"/>
    <n v="1"/>
    <n v="0.2"/>
    <n v="1.3944000000000001"/>
    <n v="0.35000000000000003"/>
  </r>
  <r>
    <x v="55"/>
    <x v="3"/>
    <x v="0"/>
    <s v="United States"/>
    <s v="Fairfield"/>
    <x v="29"/>
    <n v="6824"/>
    <s v="East"/>
    <s v="Furniture"/>
    <x v="3"/>
    <n v="181.797"/>
    <n v="1"/>
    <n v="0.3"/>
    <n v="-15.582599999999999"/>
    <n v="-8.5714285714285715E-2"/>
  </r>
  <r>
    <x v="20"/>
    <x v="3"/>
    <x v="0"/>
    <s v="United States"/>
    <s v="New York City"/>
    <x v="15"/>
    <n v="10024"/>
    <s v="East"/>
    <s v="Office Supplies"/>
    <x v="4"/>
    <n v="44.94"/>
    <n v="3"/>
    <n v="0"/>
    <n v="12.5832"/>
    <n v="0.28000000000000003"/>
  </r>
  <r>
    <x v="20"/>
    <x v="3"/>
    <x v="0"/>
    <s v="United States"/>
    <s v="New York City"/>
    <x v="15"/>
    <n v="10024"/>
    <s v="East"/>
    <s v="Office Supplies"/>
    <x v="8"/>
    <n v="45.576000000000001"/>
    <n v="3"/>
    <n v="0.2"/>
    <n v="15.951599999999999"/>
    <n v="0.35"/>
  </r>
  <r>
    <x v="12"/>
    <x v="1"/>
    <x v="1"/>
    <s v="United States"/>
    <s v="Houston"/>
    <x v="5"/>
    <n v="77095"/>
    <s v="Central"/>
    <s v="Furniture"/>
    <x v="1"/>
    <n v="318.43"/>
    <n v="5"/>
    <n v="0.3"/>
    <n v="-77.332999999999998"/>
    <n v="-0.24285714285714285"/>
  </r>
  <r>
    <x v="12"/>
    <x v="1"/>
    <x v="1"/>
    <s v="United States"/>
    <s v="Houston"/>
    <x v="5"/>
    <n v="77095"/>
    <s v="Central"/>
    <s v="Technology"/>
    <x v="7"/>
    <n v="122.92"/>
    <n v="7"/>
    <n v="0.2"/>
    <n v="46.094999999999999"/>
    <n v="0.375"/>
  </r>
  <r>
    <x v="12"/>
    <x v="1"/>
    <x v="1"/>
    <s v="United States"/>
    <s v="Houston"/>
    <x v="5"/>
    <n v="77095"/>
    <s v="Central"/>
    <s v="Furniture"/>
    <x v="5"/>
    <n v="7.0679999999999996"/>
    <n v="3"/>
    <n v="0.6"/>
    <n v="-2.8271999999999999"/>
    <n v="-0.4"/>
  </r>
  <r>
    <x v="85"/>
    <x v="2"/>
    <x v="1"/>
    <s v="United States"/>
    <s v="Arlington"/>
    <x v="17"/>
    <n v="22204"/>
    <s v="South"/>
    <s v="Office Supplies"/>
    <x v="4"/>
    <n v="56.45"/>
    <n v="5"/>
    <n v="0"/>
    <n v="14.677"/>
    <n v="0.25999999999999995"/>
  </r>
  <r>
    <x v="22"/>
    <x v="0"/>
    <x v="0"/>
    <s v="United States"/>
    <s v="Chicago"/>
    <x v="10"/>
    <n v="60623"/>
    <s v="Central"/>
    <s v="Office Supplies"/>
    <x v="8"/>
    <n v="13.468"/>
    <n v="13"/>
    <n v="0.8"/>
    <n v="-22.895600000000002"/>
    <n v="-1.7000000000000002"/>
  </r>
  <r>
    <x v="56"/>
    <x v="1"/>
    <x v="0"/>
    <s v="United States"/>
    <s v="Grand Prairie"/>
    <x v="5"/>
    <n v="75051"/>
    <s v="Central"/>
    <s v="Technology"/>
    <x v="7"/>
    <n v="219.8"/>
    <n v="5"/>
    <n v="0.2"/>
    <n v="24.727499999999999"/>
    <n v="0.11249999999999999"/>
  </r>
  <r>
    <x v="56"/>
    <x v="1"/>
    <x v="0"/>
    <s v="United States"/>
    <s v="Grand Prairie"/>
    <x v="5"/>
    <n v="75051"/>
    <s v="Central"/>
    <s v="Furniture"/>
    <x v="1"/>
    <n v="317.05799999999999"/>
    <n v="3"/>
    <n v="0.3"/>
    <n v="-18.117599999999999"/>
    <n v="-5.7142857142857141E-2"/>
  </r>
  <r>
    <x v="4"/>
    <x v="0"/>
    <x v="1"/>
    <s v="United States"/>
    <s v="Seattle"/>
    <x v="4"/>
    <n v="98103"/>
    <s v="West"/>
    <s v="Technology"/>
    <x v="11"/>
    <n v="49.08"/>
    <n v="3"/>
    <n v="0"/>
    <n v="4.9080000000000004"/>
    <n v="0.1"/>
  </r>
  <r>
    <x v="4"/>
    <x v="0"/>
    <x v="1"/>
    <s v="United States"/>
    <s v="Seattle"/>
    <x v="4"/>
    <n v="98103"/>
    <s v="West"/>
    <s v="Office Supplies"/>
    <x v="4"/>
    <n v="324.89999999999998"/>
    <n v="5"/>
    <n v="0"/>
    <n v="38.988"/>
    <n v="0.12000000000000001"/>
  </r>
  <r>
    <x v="4"/>
    <x v="0"/>
    <x v="1"/>
    <s v="United States"/>
    <s v="Seattle"/>
    <x v="4"/>
    <n v="98103"/>
    <s v="West"/>
    <s v="Office Supplies"/>
    <x v="6"/>
    <n v="18.239999999999998"/>
    <n v="3"/>
    <n v="0"/>
    <n v="5.2896000000000001"/>
    <n v="0.29000000000000004"/>
  </r>
  <r>
    <x v="4"/>
    <x v="1"/>
    <x v="2"/>
    <s v="United States"/>
    <s v="Seattle"/>
    <x v="4"/>
    <n v="98103"/>
    <s v="West"/>
    <s v="Furniture"/>
    <x v="1"/>
    <n v="113.88800000000001"/>
    <n v="2"/>
    <n v="0.2"/>
    <n v="9.9651999999999994"/>
    <n v="8.7499999999999994E-2"/>
  </r>
  <r>
    <x v="4"/>
    <x v="1"/>
    <x v="2"/>
    <s v="United States"/>
    <s v="Seattle"/>
    <x v="4"/>
    <n v="98103"/>
    <s v="West"/>
    <s v="Technology"/>
    <x v="7"/>
    <n v="105.584"/>
    <n v="2"/>
    <n v="0.2"/>
    <n v="7.9188000000000001"/>
    <n v="7.4999999999999997E-2"/>
  </r>
  <r>
    <x v="409"/>
    <x v="1"/>
    <x v="1"/>
    <s v="United States"/>
    <s v="Grand Rapids"/>
    <x v="12"/>
    <n v="49505"/>
    <s v="Central"/>
    <s v="Office Supplies"/>
    <x v="13"/>
    <n v="24.85"/>
    <n v="7"/>
    <n v="0"/>
    <n v="11.679500000000001"/>
    <n v="0.47000000000000003"/>
  </r>
  <r>
    <x v="10"/>
    <x v="2"/>
    <x v="0"/>
    <s v="United States"/>
    <s v="Philadelphia"/>
    <x v="9"/>
    <n v="19120"/>
    <s v="East"/>
    <s v="Furniture"/>
    <x v="5"/>
    <n v="60.311999999999998"/>
    <n v="3"/>
    <n v="0.2"/>
    <n v="5.2773000000000003"/>
    <n v="8.7500000000000008E-2"/>
  </r>
  <r>
    <x v="22"/>
    <x v="0"/>
    <x v="2"/>
    <s v="United States"/>
    <s v="Chicago"/>
    <x v="10"/>
    <n v="60610"/>
    <s v="Central"/>
    <s v="Office Supplies"/>
    <x v="6"/>
    <n v="7.056"/>
    <n v="3"/>
    <n v="0.2"/>
    <n v="2.2050000000000001"/>
    <n v="0.3125"/>
  </r>
  <r>
    <x v="22"/>
    <x v="0"/>
    <x v="2"/>
    <s v="United States"/>
    <s v="Chicago"/>
    <x v="10"/>
    <n v="60610"/>
    <s v="Central"/>
    <s v="Technology"/>
    <x v="7"/>
    <n v="27.184000000000001"/>
    <n v="2"/>
    <n v="0.2"/>
    <n v="2.0388000000000002"/>
    <n v="7.4999999999999997E-2"/>
  </r>
  <r>
    <x v="4"/>
    <x v="1"/>
    <x v="0"/>
    <s v="United States"/>
    <s v="Seattle"/>
    <x v="4"/>
    <n v="98105"/>
    <s v="West"/>
    <s v="Technology"/>
    <x v="7"/>
    <n v="107.98399999999999"/>
    <n v="1"/>
    <n v="0.2"/>
    <n v="9.4486000000000008"/>
    <n v="8.7500000000000008E-2"/>
  </r>
  <r>
    <x v="4"/>
    <x v="1"/>
    <x v="0"/>
    <s v="United States"/>
    <s v="Seattle"/>
    <x v="4"/>
    <n v="98105"/>
    <s v="West"/>
    <s v="Office Supplies"/>
    <x v="8"/>
    <n v="19.295999999999999"/>
    <n v="3"/>
    <n v="0.2"/>
    <n v="6.03"/>
    <n v="0.3125"/>
  </r>
  <r>
    <x v="116"/>
    <x v="1"/>
    <x v="1"/>
    <s v="United States"/>
    <s v="Jacksonville"/>
    <x v="2"/>
    <n v="32216"/>
    <s v="South"/>
    <s v="Office Supplies"/>
    <x v="2"/>
    <n v="4.6079999999999997"/>
    <n v="2"/>
    <n v="0.2"/>
    <n v="1.6704000000000001"/>
    <n v="0.36250000000000004"/>
  </r>
  <r>
    <x v="63"/>
    <x v="0"/>
    <x v="1"/>
    <s v="United States"/>
    <s v="Franklin"/>
    <x v="18"/>
    <n v="37064"/>
    <s v="South"/>
    <s v="Furniture"/>
    <x v="3"/>
    <n v="79.974000000000004"/>
    <n v="3"/>
    <n v="0.4"/>
    <n v="-29.323799999999999"/>
    <n v="-0.36666666666666664"/>
  </r>
  <r>
    <x v="63"/>
    <x v="0"/>
    <x v="1"/>
    <s v="United States"/>
    <s v="Franklin"/>
    <x v="18"/>
    <n v="37064"/>
    <s v="South"/>
    <s v="Office Supplies"/>
    <x v="8"/>
    <n v="2.9460000000000002"/>
    <n v="2"/>
    <n v="0.7"/>
    <n v="-2.0621999999999998"/>
    <n v="-0.69999999999999984"/>
  </r>
  <r>
    <x v="390"/>
    <x v="1"/>
    <x v="2"/>
    <s v="United States"/>
    <s v="Highland Park"/>
    <x v="10"/>
    <n v="60035"/>
    <s v="Central"/>
    <s v="Office Supplies"/>
    <x v="8"/>
    <n v="3.1360000000000001"/>
    <n v="2"/>
    <n v="0.8"/>
    <n v="-4.7039999999999997"/>
    <n v="-1.4999999999999998"/>
  </r>
  <r>
    <x v="74"/>
    <x v="2"/>
    <x v="1"/>
    <s v="United States"/>
    <s v="Pasadena"/>
    <x v="5"/>
    <n v="77506"/>
    <s v="Central"/>
    <s v="Office Supplies"/>
    <x v="10"/>
    <n v="20.736000000000001"/>
    <n v="4"/>
    <n v="0.2"/>
    <n v="7.2576000000000001"/>
    <n v="0.35"/>
  </r>
  <r>
    <x v="8"/>
    <x v="2"/>
    <x v="1"/>
    <s v="United States"/>
    <s v="San Francisco"/>
    <x v="1"/>
    <n v="94109"/>
    <s v="West"/>
    <s v="Technology"/>
    <x v="11"/>
    <n v="99.98"/>
    <n v="2"/>
    <n v="0"/>
    <n v="7.9984000000000002"/>
    <n v="0.08"/>
  </r>
  <r>
    <x v="8"/>
    <x v="2"/>
    <x v="1"/>
    <s v="United States"/>
    <s v="San Francisco"/>
    <x v="1"/>
    <n v="94109"/>
    <s v="West"/>
    <s v="Office Supplies"/>
    <x v="10"/>
    <n v="733.95"/>
    <n v="7"/>
    <n v="0"/>
    <n v="352.29599999999999"/>
    <n v="0.48"/>
  </r>
  <r>
    <x v="8"/>
    <x v="2"/>
    <x v="1"/>
    <s v="United States"/>
    <s v="San Francisco"/>
    <x v="1"/>
    <n v="94109"/>
    <s v="West"/>
    <s v="Office Supplies"/>
    <x v="9"/>
    <n v="241.44"/>
    <n v="3"/>
    <n v="0"/>
    <n v="72.432000000000002"/>
    <n v="0.3"/>
  </r>
  <r>
    <x v="106"/>
    <x v="0"/>
    <x v="1"/>
    <s v="United States"/>
    <s v="Miami"/>
    <x v="2"/>
    <n v="33180"/>
    <s v="South"/>
    <s v="Office Supplies"/>
    <x v="2"/>
    <n v="10.08"/>
    <n v="4"/>
    <n v="0.2"/>
    <n v="3.528"/>
    <n v="0.35"/>
  </r>
  <r>
    <x v="10"/>
    <x v="1"/>
    <x v="0"/>
    <s v="United States"/>
    <s v="Philadelphia"/>
    <x v="9"/>
    <n v="19120"/>
    <s v="East"/>
    <s v="Office Supplies"/>
    <x v="4"/>
    <n v="281.904"/>
    <n v="2"/>
    <n v="0.2"/>
    <n v="10.571400000000001"/>
    <n v="3.7500000000000006E-2"/>
  </r>
  <r>
    <x v="10"/>
    <x v="1"/>
    <x v="0"/>
    <s v="United States"/>
    <s v="Philadelphia"/>
    <x v="9"/>
    <n v="19120"/>
    <s v="East"/>
    <s v="Office Supplies"/>
    <x v="12"/>
    <n v="201.43199999999999"/>
    <n v="3"/>
    <n v="0.2"/>
    <n v="67.9833"/>
    <n v="0.33750000000000002"/>
  </r>
  <r>
    <x v="27"/>
    <x v="1"/>
    <x v="0"/>
    <s v="United States"/>
    <s v="Decatur"/>
    <x v="19"/>
    <n v="35601"/>
    <s v="South"/>
    <s v="Technology"/>
    <x v="7"/>
    <n v="135.97999999999999"/>
    <n v="2"/>
    <n v="0"/>
    <n v="33.994999999999997"/>
    <n v="0.25"/>
  </r>
  <r>
    <x v="27"/>
    <x v="1"/>
    <x v="0"/>
    <s v="United States"/>
    <s v="Decatur"/>
    <x v="19"/>
    <n v="35601"/>
    <s v="South"/>
    <s v="Technology"/>
    <x v="7"/>
    <n v="44.95"/>
    <n v="1"/>
    <n v="0"/>
    <n v="12.586"/>
    <n v="0.27999999999999997"/>
  </r>
  <r>
    <x v="347"/>
    <x v="1"/>
    <x v="1"/>
    <s v="United States"/>
    <s v="Sioux Falls"/>
    <x v="44"/>
    <n v="57103"/>
    <s v="Central"/>
    <s v="Technology"/>
    <x v="11"/>
    <n v="2.97"/>
    <n v="3"/>
    <n v="0"/>
    <n v="1.3068"/>
    <n v="0.43999999999999995"/>
  </r>
  <r>
    <x v="347"/>
    <x v="1"/>
    <x v="1"/>
    <s v="United States"/>
    <s v="Sioux Falls"/>
    <x v="44"/>
    <n v="57103"/>
    <s v="Central"/>
    <s v="Office Supplies"/>
    <x v="13"/>
    <n v="6.54"/>
    <n v="3"/>
    <n v="0"/>
    <n v="2.6814"/>
    <n v="0.41"/>
  </r>
  <r>
    <x v="410"/>
    <x v="0"/>
    <x v="1"/>
    <s v="United States"/>
    <s v="Visalia"/>
    <x v="1"/>
    <n v="93277"/>
    <s v="West"/>
    <s v="Technology"/>
    <x v="11"/>
    <n v="7.92"/>
    <n v="8"/>
    <n v="0"/>
    <n v="3.4847999999999999"/>
    <n v="0.44"/>
  </r>
  <r>
    <x v="1"/>
    <x v="1"/>
    <x v="0"/>
    <s v="United States"/>
    <s v="Los Angeles"/>
    <x v="1"/>
    <n v="90049"/>
    <s v="West"/>
    <s v="Furniture"/>
    <x v="1"/>
    <n v="203.92"/>
    <n v="5"/>
    <n v="0.2"/>
    <n v="22.940999999999999"/>
    <n v="0.1125"/>
  </r>
  <r>
    <x v="1"/>
    <x v="1"/>
    <x v="2"/>
    <s v="United States"/>
    <s v="Los Angeles"/>
    <x v="1"/>
    <n v="90032"/>
    <s v="West"/>
    <s v="Technology"/>
    <x v="16"/>
    <n v="3359.9520000000002"/>
    <n v="6"/>
    <n v="0.2"/>
    <n v="1049.9849999999999"/>
    <n v="0.31249999999999994"/>
  </r>
  <r>
    <x v="411"/>
    <x v="1"/>
    <x v="1"/>
    <s v="United States"/>
    <s v="Overland Park"/>
    <x v="41"/>
    <n v="66212"/>
    <s v="Central"/>
    <s v="Office Supplies"/>
    <x v="13"/>
    <n v="18.239999999999998"/>
    <n v="3"/>
    <n v="0"/>
    <n v="9.1199999999999992"/>
    <n v="0.5"/>
  </r>
  <r>
    <x v="411"/>
    <x v="1"/>
    <x v="1"/>
    <s v="United States"/>
    <s v="Overland Park"/>
    <x v="41"/>
    <n v="66212"/>
    <s v="Central"/>
    <s v="Office Supplies"/>
    <x v="6"/>
    <n v="27.78"/>
    <n v="6"/>
    <n v="0"/>
    <n v="9.1674000000000007"/>
    <n v="0.33"/>
  </r>
  <r>
    <x v="186"/>
    <x v="0"/>
    <x v="1"/>
    <s v="United States"/>
    <s v="Alexandria"/>
    <x v="17"/>
    <n v="22304"/>
    <s v="South"/>
    <s v="Office Supplies"/>
    <x v="6"/>
    <n v="22.96"/>
    <n v="7"/>
    <n v="0"/>
    <n v="7.5768000000000004"/>
    <n v="0.33"/>
  </r>
  <r>
    <x v="186"/>
    <x v="0"/>
    <x v="1"/>
    <s v="United States"/>
    <s v="Alexandria"/>
    <x v="17"/>
    <n v="22304"/>
    <s v="South"/>
    <s v="Technology"/>
    <x v="7"/>
    <n v="28.99"/>
    <n v="1"/>
    <n v="0"/>
    <n v="8.4070999999999998"/>
    <n v="0.29000000000000004"/>
  </r>
  <r>
    <x v="186"/>
    <x v="0"/>
    <x v="1"/>
    <s v="United States"/>
    <s v="Alexandria"/>
    <x v="17"/>
    <n v="22304"/>
    <s v="South"/>
    <s v="Office Supplies"/>
    <x v="10"/>
    <n v="12.96"/>
    <n v="2"/>
    <n v="0"/>
    <n v="6.3503999999999996"/>
    <n v="0.48999999999999994"/>
  </r>
  <r>
    <x v="186"/>
    <x v="0"/>
    <x v="1"/>
    <s v="United States"/>
    <s v="Alexandria"/>
    <x v="17"/>
    <n v="22304"/>
    <s v="South"/>
    <s v="Office Supplies"/>
    <x v="6"/>
    <n v="22.96"/>
    <n v="7"/>
    <n v="0"/>
    <n v="6.6584000000000003"/>
    <n v="0.28999999999999998"/>
  </r>
  <r>
    <x v="186"/>
    <x v="0"/>
    <x v="1"/>
    <s v="United States"/>
    <s v="Alexandria"/>
    <x v="17"/>
    <n v="22304"/>
    <s v="South"/>
    <s v="Office Supplies"/>
    <x v="14"/>
    <n v="4164.05"/>
    <n v="5"/>
    <n v="0"/>
    <n v="83.281000000000006"/>
    <n v="0.02"/>
  </r>
  <r>
    <x v="287"/>
    <x v="1"/>
    <x v="0"/>
    <s v="United States"/>
    <s v="Raleigh"/>
    <x v="3"/>
    <n v="27604"/>
    <s v="South"/>
    <s v="Technology"/>
    <x v="11"/>
    <n v="47.984000000000002"/>
    <n v="2"/>
    <n v="0.2"/>
    <n v="13.195600000000001"/>
    <n v="0.27500000000000002"/>
  </r>
  <r>
    <x v="287"/>
    <x v="1"/>
    <x v="0"/>
    <s v="United States"/>
    <s v="Raleigh"/>
    <x v="3"/>
    <n v="27604"/>
    <s v="South"/>
    <s v="Office Supplies"/>
    <x v="10"/>
    <n v="4.6239999999999997"/>
    <n v="1"/>
    <n v="0.2"/>
    <n v="1.6761999999999999"/>
    <n v="0.36249999999999999"/>
  </r>
  <r>
    <x v="20"/>
    <x v="1"/>
    <x v="1"/>
    <s v="United States"/>
    <s v="New York City"/>
    <x v="15"/>
    <n v="10035"/>
    <s v="East"/>
    <s v="Furniture"/>
    <x v="5"/>
    <n v="15.24"/>
    <n v="3"/>
    <n v="0"/>
    <n v="5.1816000000000004"/>
    <n v="0.34"/>
  </r>
  <r>
    <x v="296"/>
    <x v="1"/>
    <x v="0"/>
    <s v="United States"/>
    <s v="Fairfield"/>
    <x v="24"/>
    <n v="45014"/>
    <s v="East"/>
    <s v="Office Supplies"/>
    <x v="8"/>
    <n v="63.923999999999999"/>
    <n v="7"/>
    <n v="0.7"/>
    <n v="-46.877600000000001"/>
    <n v="-0.73333333333333339"/>
  </r>
  <r>
    <x v="288"/>
    <x v="1"/>
    <x v="2"/>
    <s v="United States"/>
    <s v="Muskogee"/>
    <x v="26"/>
    <n v="74403"/>
    <s v="Central"/>
    <s v="Office Supplies"/>
    <x v="6"/>
    <n v="6.56"/>
    <n v="2"/>
    <n v="0"/>
    <n v="1.9024000000000001"/>
    <n v="0.29000000000000004"/>
  </r>
  <r>
    <x v="288"/>
    <x v="1"/>
    <x v="2"/>
    <s v="United States"/>
    <s v="Muskogee"/>
    <x v="26"/>
    <n v="74403"/>
    <s v="Central"/>
    <s v="Office Supplies"/>
    <x v="9"/>
    <n v="13.11"/>
    <n v="3"/>
    <n v="0"/>
    <n v="3.4085999999999999"/>
    <n v="0.26"/>
  </r>
  <r>
    <x v="412"/>
    <x v="2"/>
    <x v="0"/>
    <s v="United States"/>
    <s v="Temecula"/>
    <x v="1"/>
    <n v="92592"/>
    <s v="West"/>
    <s v="Technology"/>
    <x v="7"/>
    <n v="494.37599999999998"/>
    <n v="3"/>
    <n v="0.2"/>
    <n v="49.437600000000003"/>
    <n v="0.1"/>
  </r>
  <r>
    <x v="412"/>
    <x v="2"/>
    <x v="0"/>
    <s v="United States"/>
    <s v="Temecula"/>
    <x v="1"/>
    <n v="92592"/>
    <s v="West"/>
    <s v="Office Supplies"/>
    <x v="8"/>
    <n v="29.2"/>
    <n v="5"/>
    <n v="0.2"/>
    <n v="9.8550000000000004"/>
    <n v="0.33750000000000002"/>
  </r>
  <r>
    <x v="412"/>
    <x v="2"/>
    <x v="0"/>
    <s v="United States"/>
    <s v="Temecula"/>
    <x v="1"/>
    <n v="92592"/>
    <s v="West"/>
    <s v="Technology"/>
    <x v="11"/>
    <n v="248.85"/>
    <n v="5"/>
    <n v="0"/>
    <n v="27.3735"/>
    <n v="0.11"/>
  </r>
  <r>
    <x v="412"/>
    <x v="2"/>
    <x v="0"/>
    <s v="United States"/>
    <s v="Temecula"/>
    <x v="1"/>
    <n v="92592"/>
    <s v="West"/>
    <s v="Technology"/>
    <x v="11"/>
    <n v="36.24"/>
    <n v="1"/>
    <n v="0"/>
    <n v="15.220800000000001"/>
    <n v="0.42"/>
  </r>
  <r>
    <x v="395"/>
    <x v="1"/>
    <x v="0"/>
    <s v="United States"/>
    <s v="Sterling Heights"/>
    <x v="12"/>
    <n v="48310"/>
    <s v="Central"/>
    <s v="Office Supplies"/>
    <x v="6"/>
    <n v="11.68"/>
    <n v="2"/>
    <n v="0"/>
    <n v="3.504"/>
    <n v="0.3"/>
  </r>
  <r>
    <x v="73"/>
    <x v="1"/>
    <x v="0"/>
    <s v="United States"/>
    <s v="San Diego"/>
    <x v="1"/>
    <n v="92024"/>
    <s v="West"/>
    <s v="Office Supplies"/>
    <x v="14"/>
    <n v="11.91"/>
    <n v="3"/>
    <n v="0"/>
    <n v="0.1191"/>
    <n v="0.01"/>
  </r>
  <r>
    <x v="73"/>
    <x v="1"/>
    <x v="0"/>
    <s v="United States"/>
    <s v="San Diego"/>
    <x v="1"/>
    <n v="92024"/>
    <s v="West"/>
    <s v="Furniture"/>
    <x v="5"/>
    <n v="3.48"/>
    <n v="2"/>
    <n v="0"/>
    <n v="1.1135999999999999"/>
    <n v="0.32"/>
  </r>
  <r>
    <x v="62"/>
    <x v="2"/>
    <x v="0"/>
    <s v="United States"/>
    <s v="Dallas"/>
    <x v="5"/>
    <n v="75081"/>
    <s v="Central"/>
    <s v="Office Supplies"/>
    <x v="8"/>
    <n v="30.96"/>
    <n v="8"/>
    <n v="0.8"/>
    <n v="-52.631999999999998"/>
    <n v="-1.7"/>
  </r>
  <r>
    <x v="20"/>
    <x v="2"/>
    <x v="2"/>
    <s v="United States"/>
    <s v="New York City"/>
    <x v="15"/>
    <n v="10035"/>
    <s v="East"/>
    <s v="Technology"/>
    <x v="15"/>
    <n v="1704.89"/>
    <n v="11"/>
    <n v="0"/>
    <n v="767.20050000000003"/>
    <n v="0.45"/>
  </r>
  <r>
    <x v="42"/>
    <x v="1"/>
    <x v="0"/>
    <s v="United States"/>
    <s v="Phoenix"/>
    <x v="16"/>
    <n v="85023"/>
    <s v="West"/>
    <s v="Office Supplies"/>
    <x v="8"/>
    <n v="19.193999999999999"/>
    <n v="7"/>
    <n v="0.7"/>
    <n v="-12.795999999999999"/>
    <n v="-0.66666666666666663"/>
  </r>
  <r>
    <x v="42"/>
    <x v="1"/>
    <x v="0"/>
    <s v="United States"/>
    <s v="Phoenix"/>
    <x v="16"/>
    <n v="85023"/>
    <s v="West"/>
    <s v="Office Supplies"/>
    <x v="9"/>
    <n v="121.792"/>
    <n v="4"/>
    <n v="0.2"/>
    <n v="13.701599999999999"/>
    <n v="0.11249999999999999"/>
  </r>
  <r>
    <x v="8"/>
    <x v="3"/>
    <x v="1"/>
    <s v="United States"/>
    <s v="San Francisco"/>
    <x v="1"/>
    <n v="94122"/>
    <s v="West"/>
    <s v="Technology"/>
    <x v="15"/>
    <n v="1919.9760000000001"/>
    <n v="3"/>
    <n v="0.2"/>
    <n v="215.9973"/>
    <n v="0.11249999999999999"/>
  </r>
  <r>
    <x v="10"/>
    <x v="1"/>
    <x v="0"/>
    <s v="United States"/>
    <s v="Philadelphia"/>
    <x v="9"/>
    <n v="19140"/>
    <s v="East"/>
    <s v="Office Supplies"/>
    <x v="8"/>
    <n v="50.997"/>
    <n v="1"/>
    <n v="0.7"/>
    <n v="-40.797600000000003"/>
    <n v="-0.8"/>
  </r>
  <r>
    <x v="10"/>
    <x v="1"/>
    <x v="0"/>
    <s v="United States"/>
    <s v="Philadelphia"/>
    <x v="9"/>
    <n v="19140"/>
    <s v="East"/>
    <s v="Office Supplies"/>
    <x v="4"/>
    <n v="76.792000000000002"/>
    <n v="1"/>
    <n v="0.2"/>
    <n v="-16.318300000000001"/>
    <n v="-0.21249999999999999"/>
  </r>
  <r>
    <x v="10"/>
    <x v="1"/>
    <x v="0"/>
    <s v="United States"/>
    <s v="Philadelphia"/>
    <x v="9"/>
    <n v="19140"/>
    <s v="East"/>
    <s v="Technology"/>
    <x v="7"/>
    <n v="539.96400000000006"/>
    <n v="6"/>
    <n v="0.4"/>
    <n v="-107.9928"/>
    <n v="-0.19999999999999998"/>
  </r>
  <r>
    <x v="10"/>
    <x v="1"/>
    <x v="0"/>
    <s v="United States"/>
    <s v="Philadelphia"/>
    <x v="9"/>
    <n v="19140"/>
    <s v="East"/>
    <s v="Furniture"/>
    <x v="5"/>
    <n v="60.311999999999998"/>
    <n v="3"/>
    <n v="0.2"/>
    <n v="5.2773000000000003"/>
    <n v="8.7500000000000008E-2"/>
  </r>
  <r>
    <x v="10"/>
    <x v="1"/>
    <x v="0"/>
    <s v="United States"/>
    <s v="Philadelphia"/>
    <x v="9"/>
    <n v="19140"/>
    <s v="East"/>
    <s v="Office Supplies"/>
    <x v="8"/>
    <n v="1.944"/>
    <n v="3"/>
    <n v="0.7"/>
    <n v="-1.4256"/>
    <n v="-0.73333333333333339"/>
  </r>
  <r>
    <x v="140"/>
    <x v="0"/>
    <x v="1"/>
    <s v="United States"/>
    <s v="Laredo"/>
    <x v="5"/>
    <n v="78041"/>
    <s v="Central"/>
    <s v="Office Supplies"/>
    <x v="12"/>
    <n v="12.984"/>
    <n v="3"/>
    <n v="0.2"/>
    <n v="4.7066999999999997"/>
    <n v="0.36249999999999999"/>
  </r>
  <r>
    <x v="140"/>
    <x v="0"/>
    <x v="1"/>
    <s v="United States"/>
    <s v="Laredo"/>
    <x v="5"/>
    <n v="78041"/>
    <s v="Central"/>
    <s v="Technology"/>
    <x v="7"/>
    <n v="217.584"/>
    <n v="2"/>
    <n v="0.2"/>
    <n v="19.038599999999999"/>
    <n v="8.7499999999999994E-2"/>
  </r>
  <r>
    <x v="140"/>
    <x v="0"/>
    <x v="1"/>
    <s v="United States"/>
    <s v="Laredo"/>
    <x v="5"/>
    <n v="78041"/>
    <s v="Central"/>
    <s v="Technology"/>
    <x v="7"/>
    <n v="328.77600000000001"/>
    <n v="3"/>
    <n v="0.2"/>
    <n v="28.767900000000001"/>
    <n v="8.7499999999999994E-2"/>
  </r>
  <r>
    <x v="140"/>
    <x v="0"/>
    <x v="1"/>
    <s v="United States"/>
    <s v="Laredo"/>
    <x v="5"/>
    <n v="78041"/>
    <s v="Central"/>
    <s v="Office Supplies"/>
    <x v="8"/>
    <n v="2.286"/>
    <n v="3"/>
    <n v="0.8"/>
    <n v="-3.6576"/>
    <n v="-1.5999999999999999"/>
  </r>
  <r>
    <x v="140"/>
    <x v="0"/>
    <x v="1"/>
    <s v="United States"/>
    <s v="Laredo"/>
    <x v="5"/>
    <n v="78041"/>
    <s v="Central"/>
    <s v="Technology"/>
    <x v="11"/>
    <n v="47.984000000000002"/>
    <n v="2"/>
    <n v="0.2"/>
    <n v="14.395200000000001"/>
    <n v="0.3"/>
  </r>
  <r>
    <x v="20"/>
    <x v="1"/>
    <x v="1"/>
    <s v="United States"/>
    <s v="New York City"/>
    <x v="15"/>
    <n v="10009"/>
    <s v="East"/>
    <s v="Office Supplies"/>
    <x v="8"/>
    <n v="25.344000000000001"/>
    <n v="6"/>
    <n v="0.2"/>
    <n v="8.8704000000000001"/>
    <n v="0.35"/>
  </r>
  <r>
    <x v="20"/>
    <x v="1"/>
    <x v="0"/>
    <s v="United States"/>
    <s v="New York City"/>
    <x v="15"/>
    <n v="10035"/>
    <s v="East"/>
    <s v="Office Supplies"/>
    <x v="8"/>
    <n v="232.4"/>
    <n v="5"/>
    <n v="0.2"/>
    <n v="78.435000000000002"/>
    <n v="0.33750000000000002"/>
  </r>
  <r>
    <x v="225"/>
    <x v="0"/>
    <x v="1"/>
    <s v="United States"/>
    <s v="Gulfport"/>
    <x v="35"/>
    <n v="39503"/>
    <s v="South"/>
    <s v="Furniture"/>
    <x v="5"/>
    <n v="86.45"/>
    <n v="7"/>
    <n v="0"/>
    <n v="38.037999999999997"/>
    <n v="0.43999999999999995"/>
  </r>
  <r>
    <x v="73"/>
    <x v="1"/>
    <x v="0"/>
    <s v="United States"/>
    <s v="San Diego"/>
    <x v="1"/>
    <n v="92037"/>
    <s v="West"/>
    <s v="Furniture"/>
    <x v="1"/>
    <n v="603.91999999999996"/>
    <n v="5"/>
    <n v="0.2"/>
    <n v="45.293999999999997"/>
    <n v="7.4999999999999997E-2"/>
  </r>
  <r>
    <x v="73"/>
    <x v="1"/>
    <x v="0"/>
    <s v="United States"/>
    <s v="San Diego"/>
    <x v="1"/>
    <n v="92037"/>
    <s v="West"/>
    <s v="Office Supplies"/>
    <x v="10"/>
    <n v="81.98"/>
    <n v="2"/>
    <n v="0"/>
    <n v="40.170200000000001"/>
    <n v="0.49"/>
  </r>
  <r>
    <x v="162"/>
    <x v="1"/>
    <x v="0"/>
    <s v="United States"/>
    <s v="Oceanside"/>
    <x v="15"/>
    <n v="11572"/>
    <s v="East"/>
    <s v="Furniture"/>
    <x v="1"/>
    <n v="271.76400000000001"/>
    <n v="2"/>
    <n v="0.1"/>
    <n v="48.313600000000001"/>
    <n v="0.17777777777777778"/>
  </r>
  <r>
    <x v="162"/>
    <x v="1"/>
    <x v="0"/>
    <s v="United States"/>
    <s v="Oceanside"/>
    <x v="15"/>
    <n v="11572"/>
    <s v="East"/>
    <s v="Office Supplies"/>
    <x v="8"/>
    <n v="14.375999999999999"/>
    <n v="3"/>
    <n v="0.2"/>
    <n v="4.8518999999999997"/>
    <n v="0.33749999999999997"/>
  </r>
  <r>
    <x v="191"/>
    <x v="0"/>
    <x v="1"/>
    <s v="United States"/>
    <s v="Round Rock"/>
    <x v="5"/>
    <n v="78664"/>
    <s v="Central"/>
    <s v="Furniture"/>
    <x v="5"/>
    <n v="341.96"/>
    <n v="5"/>
    <n v="0.6"/>
    <n v="-427.45"/>
    <n v="-1.25"/>
  </r>
  <r>
    <x v="57"/>
    <x v="1"/>
    <x v="0"/>
    <s v="United States"/>
    <s v="Redlands"/>
    <x v="1"/>
    <n v="92374"/>
    <s v="West"/>
    <s v="Office Supplies"/>
    <x v="6"/>
    <n v="181.35"/>
    <n v="9"/>
    <n v="0"/>
    <n v="48.964500000000001"/>
    <n v="0.27"/>
  </r>
  <r>
    <x v="57"/>
    <x v="1"/>
    <x v="0"/>
    <s v="United States"/>
    <s v="Redlands"/>
    <x v="1"/>
    <n v="92374"/>
    <s v="West"/>
    <s v="Office Supplies"/>
    <x v="2"/>
    <n v="8.64"/>
    <n v="3"/>
    <n v="0"/>
    <n v="4.2336"/>
    <n v="0.49"/>
  </r>
  <r>
    <x v="69"/>
    <x v="1"/>
    <x v="0"/>
    <s v="United States"/>
    <s v="Columbia"/>
    <x v="18"/>
    <n v="38401"/>
    <s v="South"/>
    <s v="Office Supplies"/>
    <x v="9"/>
    <n v="43.512"/>
    <n v="7"/>
    <n v="0.2"/>
    <n v="3.8073000000000001"/>
    <n v="8.7500000000000008E-2"/>
  </r>
  <r>
    <x v="69"/>
    <x v="1"/>
    <x v="0"/>
    <s v="United States"/>
    <s v="Columbia"/>
    <x v="18"/>
    <n v="38401"/>
    <s v="South"/>
    <s v="Furniture"/>
    <x v="1"/>
    <n v="662.88"/>
    <n v="3"/>
    <n v="0.2"/>
    <n v="74.573999999999998"/>
    <n v="0.1125"/>
  </r>
  <r>
    <x v="69"/>
    <x v="1"/>
    <x v="0"/>
    <s v="United States"/>
    <s v="Columbia"/>
    <x v="18"/>
    <n v="38401"/>
    <s v="South"/>
    <s v="Office Supplies"/>
    <x v="10"/>
    <n v="25.92"/>
    <n v="5"/>
    <n v="0.2"/>
    <n v="9.0719999999999992"/>
    <n v="0.34999999999999992"/>
  </r>
  <r>
    <x v="20"/>
    <x v="1"/>
    <x v="2"/>
    <s v="United States"/>
    <s v="New York City"/>
    <x v="15"/>
    <n v="10009"/>
    <s v="East"/>
    <s v="Office Supplies"/>
    <x v="9"/>
    <n v="68.94"/>
    <n v="3"/>
    <n v="0"/>
    <n v="20.681999999999999"/>
    <n v="0.3"/>
  </r>
  <r>
    <x v="20"/>
    <x v="1"/>
    <x v="2"/>
    <s v="United States"/>
    <s v="New York City"/>
    <x v="15"/>
    <n v="10009"/>
    <s v="East"/>
    <s v="Furniture"/>
    <x v="5"/>
    <n v="128.82"/>
    <n v="3"/>
    <n v="0"/>
    <n v="50.239800000000002"/>
    <n v="0.39"/>
  </r>
  <r>
    <x v="12"/>
    <x v="1"/>
    <x v="0"/>
    <s v="United States"/>
    <s v="Houston"/>
    <x v="5"/>
    <n v="77095"/>
    <s v="Central"/>
    <s v="Office Supplies"/>
    <x v="8"/>
    <n v="896.99"/>
    <n v="5"/>
    <n v="0.8"/>
    <n v="-1480.0335"/>
    <n v="-1.65"/>
  </r>
  <r>
    <x v="12"/>
    <x v="1"/>
    <x v="0"/>
    <s v="United States"/>
    <s v="Houston"/>
    <x v="5"/>
    <n v="77095"/>
    <s v="Central"/>
    <s v="Office Supplies"/>
    <x v="8"/>
    <n v="1.234"/>
    <n v="1"/>
    <n v="0.8"/>
    <n v="-1.9743999999999999"/>
    <n v="-1.5999999999999999"/>
  </r>
  <r>
    <x v="12"/>
    <x v="1"/>
    <x v="0"/>
    <s v="United States"/>
    <s v="Houston"/>
    <x v="5"/>
    <n v="77095"/>
    <s v="Central"/>
    <s v="Office Supplies"/>
    <x v="6"/>
    <n v="67.56"/>
    <n v="3"/>
    <n v="0.2"/>
    <n v="6.7560000000000002"/>
    <n v="0.1"/>
  </r>
  <r>
    <x v="12"/>
    <x v="1"/>
    <x v="0"/>
    <s v="United States"/>
    <s v="Houston"/>
    <x v="5"/>
    <n v="77095"/>
    <s v="Central"/>
    <s v="Office Supplies"/>
    <x v="10"/>
    <n v="21.72"/>
    <n v="5"/>
    <n v="0.2"/>
    <n v="7.8734999999999999"/>
    <n v="0.36249999999999999"/>
  </r>
  <r>
    <x v="12"/>
    <x v="1"/>
    <x v="0"/>
    <s v="United States"/>
    <s v="Houston"/>
    <x v="5"/>
    <n v="77095"/>
    <s v="Central"/>
    <s v="Office Supplies"/>
    <x v="10"/>
    <n v="262.33600000000001"/>
    <n v="8"/>
    <n v="0.2"/>
    <n v="95.096800000000002"/>
    <n v="0.36249999999999999"/>
  </r>
  <r>
    <x v="12"/>
    <x v="1"/>
    <x v="0"/>
    <s v="United States"/>
    <s v="Houston"/>
    <x v="5"/>
    <n v="77095"/>
    <s v="Central"/>
    <s v="Technology"/>
    <x v="7"/>
    <n v="148.47999999999999"/>
    <n v="2"/>
    <n v="0.2"/>
    <n v="16.704000000000001"/>
    <n v="0.11250000000000002"/>
  </r>
  <r>
    <x v="12"/>
    <x v="1"/>
    <x v="0"/>
    <s v="United States"/>
    <s v="Houston"/>
    <x v="5"/>
    <n v="77095"/>
    <s v="Central"/>
    <s v="Technology"/>
    <x v="7"/>
    <n v="241.17599999999999"/>
    <n v="3"/>
    <n v="0.2"/>
    <n v="15.073499999999999"/>
    <n v="6.25E-2"/>
  </r>
  <r>
    <x v="22"/>
    <x v="1"/>
    <x v="2"/>
    <s v="United States"/>
    <s v="Chicago"/>
    <x v="10"/>
    <n v="60653"/>
    <s v="Central"/>
    <s v="Technology"/>
    <x v="11"/>
    <n v="227.976"/>
    <n v="3"/>
    <n v="0.2"/>
    <n v="28.497"/>
    <n v="0.125"/>
  </r>
  <r>
    <x v="22"/>
    <x v="1"/>
    <x v="2"/>
    <s v="United States"/>
    <s v="Chicago"/>
    <x v="10"/>
    <n v="60653"/>
    <s v="Central"/>
    <s v="Technology"/>
    <x v="7"/>
    <n v="52.68"/>
    <n v="3"/>
    <n v="0.2"/>
    <n v="19.754999999999999"/>
    <n v="0.375"/>
  </r>
  <r>
    <x v="22"/>
    <x v="1"/>
    <x v="2"/>
    <s v="United States"/>
    <s v="Chicago"/>
    <x v="10"/>
    <n v="60653"/>
    <s v="Central"/>
    <s v="Furniture"/>
    <x v="5"/>
    <n v="2.032"/>
    <n v="1"/>
    <n v="0.6"/>
    <n v="-1.3208"/>
    <n v="-0.65"/>
  </r>
  <r>
    <x v="205"/>
    <x v="2"/>
    <x v="0"/>
    <s v="United States"/>
    <s v="Oakland"/>
    <x v="1"/>
    <n v="94601"/>
    <s v="West"/>
    <s v="Office Supplies"/>
    <x v="6"/>
    <n v="17.12"/>
    <n v="4"/>
    <n v="0"/>
    <n v="4.9648000000000003"/>
    <n v="0.28999999999999998"/>
  </r>
  <r>
    <x v="205"/>
    <x v="2"/>
    <x v="0"/>
    <s v="United States"/>
    <s v="Oakland"/>
    <x v="1"/>
    <n v="94601"/>
    <s v="West"/>
    <s v="Technology"/>
    <x v="7"/>
    <n v="431.96800000000002"/>
    <n v="4"/>
    <n v="0.2"/>
    <n v="37.797199999999997"/>
    <n v="8.7499999999999994E-2"/>
  </r>
  <r>
    <x v="205"/>
    <x v="2"/>
    <x v="0"/>
    <s v="United States"/>
    <s v="Oakland"/>
    <x v="1"/>
    <n v="94601"/>
    <s v="West"/>
    <s v="Furniture"/>
    <x v="5"/>
    <n v="129.91999999999999"/>
    <n v="4"/>
    <n v="0"/>
    <n v="10.393599999999999"/>
    <n v="0.08"/>
  </r>
  <r>
    <x v="205"/>
    <x v="2"/>
    <x v="0"/>
    <s v="United States"/>
    <s v="Oakland"/>
    <x v="1"/>
    <n v="94601"/>
    <s v="West"/>
    <s v="Furniture"/>
    <x v="3"/>
    <n v="568.72799999999995"/>
    <n v="3"/>
    <n v="0.2"/>
    <n v="28.436399999999999"/>
    <n v="0.05"/>
  </r>
  <r>
    <x v="205"/>
    <x v="2"/>
    <x v="0"/>
    <s v="United States"/>
    <s v="Oakland"/>
    <x v="1"/>
    <n v="94601"/>
    <s v="West"/>
    <s v="Office Supplies"/>
    <x v="8"/>
    <n v="117.14400000000001"/>
    <n v="9"/>
    <n v="0.2"/>
    <n v="42.464700000000001"/>
    <n v="0.36249999999999999"/>
  </r>
  <r>
    <x v="205"/>
    <x v="2"/>
    <x v="0"/>
    <s v="United States"/>
    <s v="Oakland"/>
    <x v="1"/>
    <n v="94601"/>
    <s v="West"/>
    <s v="Office Supplies"/>
    <x v="9"/>
    <n v="203.52"/>
    <n v="3"/>
    <n v="0"/>
    <n v="54.950400000000002"/>
    <n v="0.27"/>
  </r>
  <r>
    <x v="205"/>
    <x v="2"/>
    <x v="0"/>
    <s v="United States"/>
    <s v="Oakland"/>
    <x v="1"/>
    <n v="94601"/>
    <s v="West"/>
    <s v="Office Supplies"/>
    <x v="2"/>
    <n v="51.75"/>
    <n v="5"/>
    <n v="0"/>
    <n v="24.84"/>
    <n v="0.48"/>
  </r>
  <r>
    <x v="331"/>
    <x v="0"/>
    <x v="0"/>
    <s v="United States"/>
    <s v="Quincy"/>
    <x v="31"/>
    <n v="2169"/>
    <s v="East"/>
    <s v="Office Supplies"/>
    <x v="10"/>
    <n v="122.97"/>
    <n v="3"/>
    <n v="0"/>
    <n v="60.255299999999998"/>
    <n v="0.49"/>
  </r>
  <r>
    <x v="331"/>
    <x v="0"/>
    <x v="0"/>
    <s v="United States"/>
    <s v="Quincy"/>
    <x v="31"/>
    <n v="2169"/>
    <s v="East"/>
    <s v="Furniture"/>
    <x v="3"/>
    <n v="244.61500000000001"/>
    <n v="1"/>
    <n v="0.3"/>
    <n v="20.966999999999999"/>
    <n v="8.5714285714285701E-2"/>
  </r>
  <r>
    <x v="331"/>
    <x v="0"/>
    <x v="0"/>
    <s v="United States"/>
    <s v="Quincy"/>
    <x v="31"/>
    <n v="2169"/>
    <s v="East"/>
    <s v="Technology"/>
    <x v="7"/>
    <n v="59.97"/>
    <n v="3"/>
    <n v="0"/>
    <n v="28.785599999999999"/>
    <n v="0.48"/>
  </r>
  <r>
    <x v="331"/>
    <x v="0"/>
    <x v="0"/>
    <s v="United States"/>
    <s v="Quincy"/>
    <x v="31"/>
    <n v="2169"/>
    <s v="East"/>
    <s v="Office Supplies"/>
    <x v="10"/>
    <n v="81.540000000000006"/>
    <n v="9"/>
    <n v="0"/>
    <n v="36.692999999999998"/>
    <n v="0.44999999999999996"/>
  </r>
  <r>
    <x v="331"/>
    <x v="0"/>
    <x v="0"/>
    <s v="United States"/>
    <s v="Quincy"/>
    <x v="31"/>
    <n v="2169"/>
    <s v="East"/>
    <s v="Office Supplies"/>
    <x v="13"/>
    <n v="11.68"/>
    <n v="4"/>
    <n v="0"/>
    <n v="5.2560000000000002"/>
    <n v="0.45"/>
  </r>
  <r>
    <x v="331"/>
    <x v="0"/>
    <x v="0"/>
    <s v="United States"/>
    <s v="Quincy"/>
    <x v="31"/>
    <n v="2169"/>
    <s v="East"/>
    <s v="Office Supplies"/>
    <x v="8"/>
    <n v="29"/>
    <n v="5"/>
    <n v="0"/>
    <n v="13.92"/>
    <n v="0.48"/>
  </r>
  <r>
    <x v="413"/>
    <x v="1"/>
    <x v="1"/>
    <s v="United States"/>
    <s v="Yucaipa"/>
    <x v="1"/>
    <n v="92399"/>
    <s v="West"/>
    <s v="Office Supplies"/>
    <x v="6"/>
    <n v="50.8"/>
    <n v="5"/>
    <n v="0"/>
    <n v="13.208"/>
    <n v="0.26"/>
  </r>
  <r>
    <x v="22"/>
    <x v="2"/>
    <x v="1"/>
    <s v="United States"/>
    <s v="Chicago"/>
    <x v="10"/>
    <n v="60623"/>
    <s v="Central"/>
    <s v="Office Supplies"/>
    <x v="8"/>
    <n v="16.03"/>
    <n v="5"/>
    <n v="0.8"/>
    <n v="-25.648"/>
    <n v="-1.5999999999999999"/>
  </r>
  <r>
    <x v="4"/>
    <x v="1"/>
    <x v="0"/>
    <s v="United States"/>
    <s v="Seattle"/>
    <x v="4"/>
    <n v="98105"/>
    <s v="West"/>
    <s v="Office Supplies"/>
    <x v="8"/>
    <n v="15.712"/>
    <n v="4"/>
    <n v="0.2"/>
    <n v="5.6955999999999998"/>
    <n v="0.36249999999999999"/>
  </r>
  <r>
    <x v="20"/>
    <x v="1"/>
    <x v="0"/>
    <s v="United States"/>
    <s v="New York City"/>
    <x v="15"/>
    <n v="10024"/>
    <s v="East"/>
    <s v="Technology"/>
    <x v="11"/>
    <n v="89.97"/>
    <n v="3"/>
    <n v="0"/>
    <n v="18.893699999999999"/>
    <n v="0.21"/>
  </r>
  <r>
    <x v="73"/>
    <x v="1"/>
    <x v="1"/>
    <s v="United States"/>
    <s v="San Diego"/>
    <x v="1"/>
    <n v="92037"/>
    <s v="West"/>
    <s v="Furniture"/>
    <x v="0"/>
    <n v="435.99900000000002"/>
    <n v="3"/>
    <n v="0.15"/>
    <n v="20.517600000000002"/>
    <n v="4.7058823529411764E-2"/>
  </r>
  <r>
    <x v="73"/>
    <x v="1"/>
    <x v="1"/>
    <s v="United States"/>
    <s v="San Diego"/>
    <x v="1"/>
    <n v="92037"/>
    <s v="West"/>
    <s v="Technology"/>
    <x v="7"/>
    <n v="83.983999999999995"/>
    <n v="2"/>
    <n v="0.2"/>
    <n v="31.494"/>
    <n v="0.375"/>
  </r>
  <r>
    <x v="292"/>
    <x v="1"/>
    <x v="1"/>
    <s v="United States"/>
    <s v="Bristol"/>
    <x v="29"/>
    <n v="6010"/>
    <s v="East"/>
    <s v="Technology"/>
    <x v="7"/>
    <n v="359.98"/>
    <n v="2"/>
    <n v="0"/>
    <n v="93.594800000000006"/>
    <n v="0.26"/>
  </r>
  <r>
    <x v="292"/>
    <x v="1"/>
    <x v="1"/>
    <s v="United States"/>
    <s v="Bristol"/>
    <x v="29"/>
    <n v="6010"/>
    <s v="East"/>
    <s v="Furniture"/>
    <x v="3"/>
    <n v="70.56"/>
    <n v="1"/>
    <n v="0.3"/>
    <n v="-4.032"/>
    <n v="-5.7142857142857141E-2"/>
  </r>
  <r>
    <x v="292"/>
    <x v="1"/>
    <x v="1"/>
    <s v="United States"/>
    <s v="Bristol"/>
    <x v="29"/>
    <n v="6010"/>
    <s v="East"/>
    <s v="Office Supplies"/>
    <x v="8"/>
    <n v="20.88"/>
    <n v="2"/>
    <n v="0"/>
    <n v="9.6047999999999991"/>
    <n v="0.45999999999999996"/>
  </r>
  <r>
    <x v="292"/>
    <x v="1"/>
    <x v="1"/>
    <s v="United States"/>
    <s v="Bristol"/>
    <x v="29"/>
    <n v="6010"/>
    <s v="East"/>
    <s v="Office Supplies"/>
    <x v="8"/>
    <n v="3.81"/>
    <n v="1"/>
    <n v="0"/>
    <n v="1.8288"/>
    <n v="0.48"/>
  </r>
  <r>
    <x v="22"/>
    <x v="1"/>
    <x v="2"/>
    <s v="United States"/>
    <s v="Chicago"/>
    <x v="10"/>
    <n v="60610"/>
    <s v="Central"/>
    <s v="Office Supplies"/>
    <x v="10"/>
    <n v="73.007999999999996"/>
    <n v="9"/>
    <n v="0.2"/>
    <n v="26.465399999999999"/>
    <n v="0.36249999999999999"/>
  </r>
  <r>
    <x v="22"/>
    <x v="1"/>
    <x v="0"/>
    <s v="United States"/>
    <s v="Chicago"/>
    <x v="10"/>
    <n v="60610"/>
    <s v="Central"/>
    <s v="Office Supplies"/>
    <x v="8"/>
    <n v="3.2080000000000002"/>
    <n v="2"/>
    <n v="0.8"/>
    <n v="-5.2931999999999997"/>
    <n v="-1.65"/>
  </r>
  <r>
    <x v="22"/>
    <x v="1"/>
    <x v="0"/>
    <s v="United States"/>
    <s v="Chicago"/>
    <x v="10"/>
    <n v="60610"/>
    <s v="Central"/>
    <s v="Technology"/>
    <x v="11"/>
    <n v="26.175999999999998"/>
    <n v="2"/>
    <n v="0.2"/>
    <n v="-3.2719999999999998"/>
    <n v="-0.125"/>
  </r>
  <r>
    <x v="20"/>
    <x v="0"/>
    <x v="2"/>
    <s v="United States"/>
    <s v="New York City"/>
    <x v="15"/>
    <n v="10024"/>
    <s v="East"/>
    <s v="Office Supplies"/>
    <x v="10"/>
    <n v="30.44"/>
    <n v="4"/>
    <n v="0"/>
    <n v="14.306800000000001"/>
    <n v="0.47000000000000003"/>
  </r>
  <r>
    <x v="20"/>
    <x v="0"/>
    <x v="2"/>
    <s v="United States"/>
    <s v="New York City"/>
    <x v="15"/>
    <n v="10024"/>
    <s v="East"/>
    <s v="Furniture"/>
    <x v="5"/>
    <n v="35.28"/>
    <n v="3"/>
    <n v="0"/>
    <n v="11.995200000000001"/>
    <n v="0.34"/>
  </r>
  <r>
    <x v="414"/>
    <x v="1"/>
    <x v="2"/>
    <s v="United States"/>
    <s v="Revere"/>
    <x v="31"/>
    <n v="2151"/>
    <s v="East"/>
    <s v="Office Supplies"/>
    <x v="10"/>
    <n v="19.440000000000001"/>
    <n v="3"/>
    <n v="0"/>
    <n v="9.3312000000000008"/>
    <n v="0.48000000000000004"/>
  </r>
  <r>
    <x v="414"/>
    <x v="1"/>
    <x v="2"/>
    <s v="United States"/>
    <s v="Revere"/>
    <x v="31"/>
    <n v="2151"/>
    <s v="East"/>
    <s v="Office Supplies"/>
    <x v="8"/>
    <n v="37.880000000000003"/>
    <n v="2"/>
    <n v="0"/>
    <n v="18.940000000000001"/>
    <n v="0.5"/>
  </r>
  <r>
    <x v="12"/>
    <x v="0"/>
    <x v="1"/>
    <s v="United States"/>
    <s v="Houston"/>
    <x v="5"/>
    <n v="77036"/>
    <s v="Central"/>
    <s v="Furniture"/>
    <x v="5"/>
    <n v="9.5519999999999996"/>
    <n v="3"/>
    <n v="0.6"/>
    <n v="-3.8208000000000002"/>
    <n v="-0.4"/>
  </r>
  <r>
    <x v="145"/>
    <x v="2"/>
    <x v="0"/>
    <s v="United States"/>
    <s v="Mission Viejo"/>
    <x v="1"/>
    <n v="92691"/>
    <s v="West"/>
    <s v="Furniture"/>
    <x v="0"/>
    <n v="290.666"/>
    <n v="2"/>
    <n v="0.15"/>
    <n v="3.4196"/>
    <n v="1.1764705882352941E-2"/>
  </r>
  <r>
    <x v="62"/>
    <x v="1"/>
    <x v="1"/>
    <s v="United States"/>
    <s v="Dallas"/>
    <x v="5"/>
    <n v="75217"/>
    <s v="Central"/>
    <s v="Office Supplies"/>
    <x v="10"/>
    <n v="10.368"/>
    <n v="2"/>
    <n v="0.2"/>
    <n v="3.6288"/>
    <n v="0.35"/>
  </r>
  <r>
    <x v="62"/>
    <x v="1"/>
    <x v="1"/>
    <s v="United States"/>
    <s v="Dallas"/>
    <x v="5"/>
    <n v="75217"/>
    <s v="Central"/>
    <s v="Office Supplies"/>
    <x v="10"/>
    <n v="14.352"/>
    <n v="3"/>
    <n v="0.2"/>
    <n v="4.4850000000000003"/>
    <n v="0.3125"/>
  </r>
  <r>
    <x v="104"/>
    <x v="1"/>
    <x v="0"/>
    <s v="United States"/>
    <s v="Las Vegas"/>
    <x v="33"/>
    <n v="89115"/>
    <s v="West"/>
    <s v="Furniture"/>
    <x v="0"/>
    <n v="141.96"/>
    <n v="2"/>
    <n v="0"/>
    <n v="41.168399999999998"/>
    <n v="0.28999999999999998"/>
  </r>
  <r>
    <x v="104"/>
    <x v="1"/>
    <x v="0"/>
    <s v="United States"/>
    <s v="Las Vegas"/>
    <x v="33"/>
    <n v="89115"/>
    <s v="West"/>
    <s v="Office Supplies"/>
    <x v="8"/>
    <n v="66.048000000000002"/>
    <n v="4"/>
    <n v="0.2"/>
    <n v="23.116800000000001"/>
    <n v="0.35000000000000003"/>
  </r>
  <r>
    <x v="119"/>
    <x v="3"/>
    <x v="0"/>
    <s v="United States"/>
    <s v="Norman"/>
    <x v="26"/>
    <n v="73071"/>
    <s v="Central"/>
    <s v="Technology"/>
    <x v="11"/>
    <n v="1287.45"/>
    <n v="5"/>
    <n v="0"/>
    <n v="244.6155"/>
    <n v="0.19"/>
  </r>
  <r>
    <x v="8"/>
    <x v="1"/>
    <x v="0"/>
    <s v="United States"/>
    <s v="San Francisco"/>
    <x v="1"/>
    <n v="94122"/>
    <s v="West"/>
    <s v="Office Supplies"/>
    <x v="8"/>
    <n v="25.824000000000002"/>
    <n v="6"/>
    <n v="0.2"/>
    <n v="9.0383999999999993"/>
    <n v="0.35"/>
  </r>
  <r>
    <x v="8"/>
    <x v="1"/>
    <x v="0"/>
    <s v="United States"/>
    <s v="San Francisco"/>
    <x v="1"/>
    <n v="94122"/>
    <s v="West"/>
    <s v="Office Supplies"/>
    <x v="9"/>
    <n v="160.96"/>
    <n v="2"/>
    <n v="0"/>
    <n v="48.287999999999997"/>
    <n v="0.3"/>
  </r>
  <r>
    <x v="391"/>
    <x v="1"/>
    <x v="0"/>
    <s v="United States"/>
    <s v="Hempstead"/>
    <x v="15"/>
    <n v="11550"/>
    <s v="East"/>
    <s v="Furniture"/>
    <x v="5"/>
    <n v="28.44"/>
    <n v="3"/>
    <n v="0"/>
    <n v="11.375999999999999"/>
    <n v="0.39999999999999997"/>
  </r>
  <r>
    <x v="391"/>
    <x v="1"/>
    <x v="0"/>
    <s v="United States"/>
    <s v="Hempstead"/>
    <x v="15"/>
    <n v="11550"/>
    <s v="East"/>
    <s v="Furniture"/>
    <x v="1"/>
    <n v="364.41"/>
    <n v="5"/>
    <n v="0.1"/>
    <n v="8.0980000000000008"/>
    <n v="2.2222222222222223E-2"/>
  </r>
  <r>
    <x v="391"/>
    <x v="1"/>
    <x v="0"/>
    <s v="United States"/>
    <s v="Hempstead"/>
    <x v="15"/>
    <n v="11550"/>
    <s v="East"/>
    <s v="Technology"/>
    <x v="7"/>
    <n v="39.96"/>
    <n v="4"/>
    <n v="0"/>
    <n v="10.3896"/>
    <n v="0.26"/>
  </r>
  <r>
    <x v="391"/>
    <x v="1"/>
    <x v="0"/>
    <s v="United States"/>
    <s v="Hempstead"/>
    <x v="15"/>
    <n v="11550"/>
    <s v="East"/>
    <s v="Furniture"/>
    <x v="1"/>
    <n v="361.76400000000001"/>
    <n v="2"/>
    <n v="0.1"/>
    <n v="68.333200000000005"/>
    <n v="0.18888888888888888"/>
  </r>
  <r>
    <x v="415"/>
    <x v="2"/>
    <x v="1"/>
    <s v="United States"/>
    <s v="Conroe"/>
    <x v="5"/>
    <n v="77301"/>
    <s v="Central"/>
    <s v="Office Supplies"/>
    <x v="4"/>
    <n v="111.672"/>
    <n v="9"/>
    <n v="0.2"/>
    <n v="6.9794999999999998"/>
    <n v="6.25E-2"/>
  </r>
  <r>
    <x v="12"/>
    <x v="1"/>
    <x v="2"/>
    <s v="United States"/>
    <s v="Houston"/>
    <x v="5"/>
    <n v="77095"/>
    <s v="Central"/>
    <s v="Office Supplies"/>
    <x v="8"/>
    <n v="13.776"/>
    <n v="6"/>
    <n v="0.8"/>
    <n v="-22.041599999999999"/>
    <n v="-1.5999999999999999"/>
  </r>
  <r>
    <x v="12"/>
    <x v="1"/>
    <x v="2"/>
    <s v="United States"/>
    <s v="Houston"/>
    <x v="5"/>
    <n v="77095"/>
    <s v="Central"/>
    <s v="Office Supplies"/>
    <x v="10"/>
    <n v="10.272"/>
    <n v="3"/>
    <n v="0.2"/>
    <n v="3.21"/>
    <n v="0.3125"/>
  </r>
  <r>
    <x v="10"/>
    <x v="2"/>
    <x v="0"/>
    <s v="United States"/>
    <s v="Philadelphia"/>
    <x v="9"/>
    <n v="19120"/>
    <s v="East"/>
    <s v="Furniture"/>
    <x v="5"/>
    <n v="24.047999999999998"/>
    <n v="9"/>
    <n v="0.2"/>
    <n v="7.2144000000000004"/>
    <n v="0.30000000000000004"/>
  </r>
  <r>
    <x v="70"/>
    <x v="2"/>
    <x v="1"/>
    <s v="United States"/>
    <s v="Tampa"/>
    <x v="2"/>
    <n v="33614"/>
    <s v="South"/>
    <s v="Office Supplies"/>
    <x v="12"/>
    <n v="2.8959999999999999"/>
    <n v="1"/>
    <n v="0.2"/>
    <n v="0.97740000000000005"/>
    <n v="0.33750000000000002"/>
  </r>
  <r>
    <x v="20"/>
    <x v="0"/>
    <x v="0"/>
    <s v="United States"/>
    <s v="New York City"/>
    <x v="15"/>
    <n v="10035"/>
    <s v="East"/>
    <s v="Office Supplies"/>
    <x v="12"/>
    <n v="17.940000000000001"/>
    <n v="3"/>
    <n v="0"/>
    <n v="8.7905999999999995"/>
    <n v="0.48999999999999994"/>
  </r>
  <r>
    <x v="20"/>
    <x v="0"/>
    <x v="0"/>
    <s v="United States"/>
    <s v="New York City"/>
    <x v="15"/>
    <n v="10035"/>
    <s v="East"/>
    <s v="Furniture"/>
    <x v="1"/>
    <n v="384.17399999999998"/>
    <n v="7"/>
    <n v="0.1"/>
    <n v="29.880199999999999"/>
    <n v="7.7777777777777779E-2"/>
  </r>
  <r>
    <x v="20"/>
    <x v="0"/>
    <x v="0"/>
    <s v="United States"/>
    <s v="New York City"/>
    <x v="15"/>
    <n v="10035"/>
    <s v="East"/>
    <s v="Technology"/>
    <x v="7"/>
    <n v="1799.75"/>
    <n v="5"/>
    <n v="0"/>
    <n v="539.92499999999995"/>
    <n v="0.3"/>
  </r>
  <r>
    <x v="35"/>
    <x v="1"/>
    <x v="2"/>
    <s v="United States"/>
    <s v="Charlotte"/>
    <x v="3"/>
    <n v="28205"/>
    <s v="South"/>
    <s v="Office Supplies"/>
    <x v="4"/>
    <n v="580.67200000000003"/>
    <n v="4"/>
    <n v="0.2"/>
    <n v="65.325599999999994"/>
    <n v="0.11249999999999999"/>
  </r>
  <r>
    <x v="35"/>
    <x v="1"/>
    <x v="2"/>
    <s v="United States"/>
    <s v="Charlotte"/>
    <x v="3"/>
    <n v="28205"/>
    <s v="South"/>
    <s v="Office Supplies"/>
    <x v="13"/>
    <n v="18.936"/>
    <n v="3"/>
    <n v="0.2"/>
    <n v="5.9175000000000004"/>
    <n v="0.3125"/>
  </r>
  <r>
    <x v="35"/>
    <x v="1"/>
    <x v="2"/>
    <s v="United States"/>
    <s v="Charlotte"/>
    <x v="3"/>
    <n v="28205"/>
    <s v="South"/>
    <s v="Technology"/>
    <x v="7"/>
    <n v="222.38399999999999"/>
    <n v="2"/>
    <n v="0.2"/>
    <n v="16.678799999999999"/>
    <n v="7.4999999999999997E-2"/>
  </r>
  <r>
    <x v="35"/>
    <x v="1"/>
    <x v="2"/>
    <s v="United States"/>
    <s v="Charlotte"/>
    <x v="3"/>
    <n v="28205"/>
    <s v="South"/>
    <s v="Office Supplies"/>
    <x v="8"/>
    <n v="50.454000000000001"/>
    <n v="6"/>
    <n v="0.7"/>
    <n v="-33.636000000000003"/>
    <n v="-0.66666666666666674"/>
  </r>
  <r>
    <x v="35"/>
    <x v="1"/>
    <x v="2"/>
    <s v="United States"/>
    <s v="Charlotte"/>
    <x v="3"/>
    <n v="28205"/>
    <s v="South"/>
    <s v="Furniture"/>
    <x v="3"/>
    <n v="154.76400000000001"/>
    <n v="3"/>
    <n v="0.4"/>
    <n v="-36.111600000000003"/>
    <n v="-0.23333333333333334"/>
  </r>
  <r>
    <x v="62"/>
    <x v="0"/>
    <x v="0"/>
    <s v="United States"/>
    <s v="Dallas"/>
    <x v="5"/>
    <n v="75081"/>
    <s v="Central"/>
    <s v="Office Supplies"/>
    <x v="10"/>
    <n v="6.8479999999999999"/>
    <n v="2"/>
    <n v="0.2"/>
    <n v="2.14"/>
    <n v="0.3125"/>
  </r>
  <r>
    <x v="4"/>
    <x v="1"/>
    <x v="2"/>
    <s v="United States"/>
    <s v="Seattle"/>
    <x v="4"/>
    <n v="98103"/>
    <s v="West"/>
    <s v="Technology"/>
    <x v="7"/>
    <n v="1091.1679999999999"/>
    <n v="4"/>
    <n v="0.2"/>
    <n v="68.197999999999993"/>
    <n v="6.25E-2"/>
  </r>
  <r>
    <x v="4"/>
    <x v="1"/>
    <x v="2"/>
    <s v="United States"/>
    <s v="Seattle"/>
    <x v="4"/>
    <n v="98103"/>
    <s v="West"/>
    <s v="Technology"/>
    <x v="7"/>
    <n v="219.16800000000001"/>
    <n v="2"/>
    <n v="0.2"/>
    <n v="-43.833599999999997"/>
    <n v="-0.19999999999999998"/>
  </r>
  <r>
    <x v="74"/>
    <x v="2"/>
    <x v="0"/>
    <s v="United States"/>
    <s v="Pasadena"/>
    <x v="5"/>
    <n v="77506"/>
    <s v="Central"/>
    <s v="Office Supplies"/>
    <x v="8"/>
    <n v="6.9279999999999999"/>
    <n v="1"/>
    <n v="0.8"/>
    <n v="-11.0848"/>
    <n v="-1.5999999999999999"/>
  </r>
  <r>
    <x v="10"/>
    <x v="3"/>
    <x v="0"/>
    <s v="United States"/>
    <s v="Philadelphia"/>
    <x v="9"/>
    <n v="19143"/>
    <s v="East"/>
    <s v="Office Supplies"/>
    <x v="10"/>
    <n v="40.031999999999996"/>
    <n v="6"/>
    <n v="0.2"/>
    <n v="15.012"/>
    <n v="0.37500000000000006"/>
  </r>
  <r>
    <x v="277"/>
    <x v="1"/>
    <x v="2"/>
    <s v="United States"/>
    <s v="Indianapolis"/>
    <x v="14"/>
    <n v="46203"/>
    <s v="Central"/>
    <s v="Office Supplies"/>
    <x v="4"/>
    <n v="443.92"/>
    <n v="4"/>
    <n v="0"/>
    <n v="13.317600000000001"/>
    <n v="0.03"/>
  </r>
  <r>
    <x v="277"/>
    <x v="1"/>
    <x v="2"/>
    <s v="United States"/>
    <s v="Indianapolis"/>
    <x v="14"/>
    <n v="46203"/>
    <s v="Central"/>
    <s v="Office Supplies"/>
    <x v="8"/>
    <n v="169.99"/>
    <n v="1"/>
    <n v="0"/>
    <n v="78.195400000000006"/>
    <n v="0.46"/>
  </r>
  <r>
    <x v="277"/>
    <x v="1"/>
    <x v="2"/>
    <s v="United States"/>
    <s v="Indianapolis"/>
    <x v="14"/>
    <n v="46203"/>
    <s v="Central"/>
    <s v="Office Supplies"/>
    <x v="10"/>
    <n v="25.92"/>
    <n v="4"/>
    <n v="0"/>
    <n v="12.441599999999999"/>
    <n v="0.47999999999999993"/>
  </r>
  <r>
    <x v="109"/>
    <x v="1"/>
    <x v="1"/>
    <s v="United States"/>
    <s v="Richmond"/>
    <x v="0"/>
    <n v="40475"/>
    <s v="South"/>
    <s v="Technology"/>
    <x v="7"/>
    <n v="36.99"/>
    <n v="1"/>
    <n v="0"/>
    <n v="9.9872999999999994"/>
    <n v="0.26999999999999996"/>
  </r>
  <r>
    <x v="109"/>
    <x v="1"/>
    <x v="1"/>
    <s v="United States"/>
    <s v="Richmond"/>
    <x v="0"/>
    <n v="40475"/>
    <s v="South"/>
    <s v="Office Supplies"/>
    <x v="10"/>
    <n v="629.1"/>
    <n v="6"/>
    <n v="0"/>
    <n v="301.96800000000002"/>
    <n v="0.48000000000000004"/>
  </r>
  <r>
    <x v="109"/>
    <x v="1"/>
    <x v="1"/>
    <s v="United States"/>
    <s v="Richmond"/>
    <x v="0"/>
    <n v="40475"/>
    <s v="South"/>
    <s v="Office Supplies"/>
    <x v="4"/>
    <n v="193.95"/>
    <n v="3"/>
    <n v="0"/>
    <n v="9.6974999999999998"/>
    <n v="0.05"/>
  </r>
  <r>
    <x v="109"/>
    <x v="1"/>
    <x v="1"/>
    <s v="United States"/>
    <s v="Richmond"/>
    <x v="0"/>
    <n v="40475"/>
    <s v="South"/>
    <s v="Office Supplies"/>
    <x v="6"/>
    <n v="5.46"/>
    <n v="3"/>
    <n v="0"/>
    <n v="1.4742"/>
    <n v="0.27"/>
  </r>
  <r>
    <x v="416"/>
    <x v="2"/>
    <x v="1"/>
    <s v="United States"/>
    <s v="Tinley Park"/>
    <x v="10"/>
    <n v="60477"/>
    <s v="Central"/>
    <s v="Furniture"/>
    <x v="5"/>
    <n v="22.288"/>
    <n v="7"/>
    <n v="0.6"/>
    <n v="-8.9152000000000005"/>
    <n v="-0.4"/>
  </r>
  <r>
    <x v="12"/>
    <x v="1"/>
    <x v="0"/>
    <s v="United States"/>
    <s v="Houston"/>
    <x v="5"/>
    <n v="77095"/>
    <s v="Central"/>
    <s v="Furniture"/>
    <x v="5"/>
    <n v="65.424000000000007"/>
    <n v="4"/>
    <n v="0.6"/>
    <n v="-52.339199999999998"/>
    <n v="-0.79999999999999993"/>
  </r>
  <r>
    <x v="1"/>
    <x v="3"/>
    <x v="0"/>
    <s v="United States"/>
    <s v="Los Angeles"/>
    <x v="1"/>
    <n v="90004"/>
    <s v="West"/>
    <s v="Office Supplies"/>
    <x v="4"/>
    <n v="77.88"/>
    <n v="2"/>
    <n v="0"/>
    <n v="3.8940000000000001"/>
    <n v="0.05"/>
  </r>
  <r>
    <x v="38"/>
    <x v="1"/>
    <x v="2"/>
    <s v="United States"/>
    <s v="Columbus"/>
    <x v="24"/>
    <n v="43229"/>
    <s v="East"/>
    <s v="Furniture"/>
    <x v="1"/>
    <n v="281.37200000000001"/>
    <n v="2"/>
    <n v="0.3"/>
    <n v="-12.0588"/>
    <n v="-4.2857142857142858E-2"/>
  </r>
  <r>
    <x v="38"/>
    <x v="1"/>
    <x v="2"/>
    <s v="United States"/>
    <s v="Columbus"/>
    <x v="24"/>
    <n v="43229"/>
    <s v="East"/>
    <s v="Furniture"/>
    <x v="1"/>
    <n v="281.37200000000001"/>
    <n v="2"/>
    <n v="0.3"/>
    <n v="-12.0588"/>
    <n v="-4.2857142857142858E-2"/>
  </r>
  <r>
    <x v="38"/>
    <x v="1"/>
    <x v="2"/>
    <s v="United States"/>
    <s v="Columbus"/>
    <x v="24"/>
    <n v="43229"/>
    <s v="East"/>
    <s v="Office Supplies"/>
    <x v="8"/>
    <n v="7.4880000000000004"/>
    <n v="8"/>
    <n v="0.7"/>
    <n v="-5.2416"/>
    <n v="-0.7"/>
  </r>
  <r>
    <x v="38"/>
    <x v="1"/>
    <x v="2"/>
    <s v="United States"/>
    <s v="Columbus"/>
    <x v="24"/>
    <n v="43229"/>
    <s v="East"/>
    <s v="Furniture"/>
    <x v="5"/>
    <n v="22.335999999999999"/>
    <n v="4"/>
    <n v="0.2"/>
    <n v="7.8175999999999997"/>
    <n v="0.35000000000000003"/>
  </r>
  <r>
    <x v="38"/>
    <x v="1"/>
    <x v="0"/>
    <s v="United States"/>
    <s v="Columbus"/>
    <x v="24"/>
    <n v="43229"/>
    <s v="East"/>
    <s v="Office Supplies"/>
    <x v="10"/>
    <n v="10.368"/>
    <n v="2"/>
    <n v="0.2"/>
    <n v="3.6288"/>
    <n v="0.35"/>
  </r>
  <r>
    <x v="8"/>
    <x v="1"/>
    <x v="1"/>
    <s v="United States"/>
    <s v="San Francisco"/>
    <x v="1"/>
    <n v="94122"/>
    <s v="West"/>
    <s v="Office Supplies"/>
    <x v="10"/>
    <n v="65.790000000000006"/>
    <n v="9"/>
    <n v="0"/>
    <n v="30.263400000000001"/>
    <n v="0.45999999999999996"/>
  </r>
  <r>
    <x v="8"/>
    <x v="1"/>
    <x v="1"/>
    <s v="United States"/>
    <s v="San Francisco"/>
    <x v="1"/>
    <n v="94122"/>
    <s v="West"/>
    <s v="Office Supplies"/>
    <x v="8"/>
    <n v="271.98399999999998"/>
    <n v="2"/>
    <n v="0.2"/>
    <n v="88.394800000000004"/>
    <n v="0.32500000000000001"/>
  </r>
  <r>
    <x v="8"/>
    <x v="1"/>
    <x v="1"/>
    <s v="United States"/>
    <s v="San Francisco"/>
    <x v="1"/>
    <n v="94122"/>
    <s v="West"/>
    <s v="Office Supplies"/>
    <x v="6"/>
    <n v="11.76"/>
    <n v="4"/>
    <n v="0"/>
    <n v="3.1751999999999998"/>
    <n v="0.26999999999999996"/>
  </r>
  <r>
    <x v="8"/>
    <x v="1"/>
    <x v="1"/>
    <s v="United States"/>
    <s v="San Francisco"/>
    <x v="1"/>
    <n v="94122"/>
    <s v="West"/>
    <s v="Office Supplies"/>
    <x v="10"/>
    <n v="77.52"/>
    <n v="2"/>
    <n v="0"/>
    <n v="37.9848"/>
    <n v="0.49000000000000005"/>
  </r>
  <r>
    <x v="8"/>
    <x v="1"/>
    <x v="1"/>
    <s v="United States"/>
    <s v="San Francisco"/>
    <x v="1"/>
    <n v="94122"/>
    <s v="West"/>
    <s v="Office Supplies"/>
    <x v="8"/>
    <n v="48.64"/>
    <n v="2"/>
    <n v="0.2"/>
    <n v="15.808"/>
    <n v="0.32500000000000001"/>
  </r>
  <r>
    <x v="6"/>
    <x v="3"/>
    <x v="0"/>
    <s v="United States"/>
    <s v="Madison"/>
    <x v="6"/>
    <n v="53711"/>
    <s v="Central"/>
    <s v="Office Supplies"/>
    <x v="13"/>
    <n v="1.81"/>
    <n v="1"/>
    <n v="0"/>
    <n v="0.65159999999999996"/>
    <n v="0.36"/>
  </r>
  <r>
    <x v="6"/>
    <x v="3"/>
    <x v="0"/>
    <s v="United States"/>
    <s v="Madison"/>
    <x v="6"/>
    <n v="53711"/>
    <s v="Central"/>
    <s v="Office Supplies"/>
    <x v="8"/>
    <n v="8.26"/>
    <n v="2"/>
    <n v="0"/>
    <n v="3.8822000000000001"/>
    <n v="0.47000000000000003"/>
  </r>
  <r>
    <x v="34"/>
    <x v="1"/>
    <x v="2"/>
    <s v="United States"/>
    <s v="Aurora"/>
    <x v="22"/>
    <n v="80013"/>
    <s v="West"/>
    <s v="Office Supplies"/>
    <x v="9"/>
    <n v="43.56"/>
    <n v="5"/>
    <n v="0.2"/>
    <n v="3.2669999999999999"/>
    <n v="7.4999999999999997E-2"/>
  </r>
  <r>
    <x v="34"/>
    <x v="1"/>
    <x v="2"/>
    <s v="United States"/>
    <s v="Aurora"/>
    <x v="22"/>
    <n v="80013"/>
    <s v="West"/>
    <s v="Office Supplies"/>
    <x v="14"/>
    <n v="5.84"/>
    <n v="2"/>
    <n v="0.2"/>
    <n v="0.73"/>
    <n v="0.125"/>
  </r>
  <r>
    <x v="20"/>
    <x v="1"/>
    <x v="2"/>
    <s v="United States"/>
    <s v="New York City"/>
    <x v="15"/>
    <n v="10024"/>
    <s v="East"/>
    <s v="Furniture"/>
    <x v="1"/>
    <n v="271.76400000000001"/>
    <n v="2"/>
    <n v="0.1"/>
    <n v="60.392000000000003"/>
    <n v="0.22222222222222224"/>
  </r>
  <r>
    <x v="1"/>
    <x v="1"/>
    <x v="0"/>
    <s v="United States"/>
    <s v="Los Angeles"/>
    <x v="1"/>
    <n v="90004"/>
    <s v="West"/>
    <s v="Office Supplies"/>
    <x v="9"/>
    <n v="262.24"/>
    <n v="2"/>
    <n v="0"/>
    <n v="78.671999999999997"/>
    <n v="0.3"/>
  </r>
  <r>
    <x v="1"/>
    <x v="1"/>
    <x v="0"/>
    <s v="United States"/>
    <s v="Los Angeles"/>
    <x v="1"/>
    <n v="90004"/>
    <s v="West"/>
    <s v="Office Supplies"/>
    <x v="10"/>
    <n v="182.72"/>
    <n v="8"/>
    <n v="0"/>
    <n v="84.051199999999994"/>
    <n v="0.45999999999999996"/>
  </r>
  <r>
    <x v="1"/>
    <x v="1"/>
    <x v="0"/>
    <s v="United States"/>
    <s v="Los Angeles"/>
    <x v="1"/>
    <n v="90004"/>
    <s v="West"/>
    <s v="Technology"/>
    <x v="11"/>
    <n v="131.6"/>
    <n v="7"/>
    <n v="0"/>
    <n v="7.8959999999999999"/>
    <n v="6.0000000000000005E-2"/>
  </r>
  <r>
    <x v="1"/>
    <x v="1"/>
    <x v="0"/>
    <s v="United States"/>
    <s v="Los Angeles"/>
    <x v="1"/>
    <n v="90004"/>
    <s v="West"/>
    <s v="Office Supplies"/>
    <x v="8"/>
    <n v="22.72"/>
    <n v="4"/>
    <n v="0.2"/>
    <n v="7.3840000000000003"/>
    <n v="0.32500000000000001"/>
  </r>
  <r>
    <x v="1"/>
    <x v="1"/>
    <x v="0"/>
    <s v="United States"/>
    <s v="Los Angeles"/>
    <x v="1"/>
    <n v="90004"/>
    <s v="West"/>
    <s v="Technology"/>
    <x v="15"/>
    <n v="558.4"/>
    <n v="2"/>
    <n v="0.2"/>
    <n v="41.88"/>
    <n v="7.5000000000000011E-2"/>
  </r>
  <r>
    <x v="417"/>
    <x v="1"/>
    <x v="2"/>
    <s v="United States"/>
    <s v="Dubuque"/>
    <x v="23"/>
    <n v="52001"/>
    <s v="Central"/>
    <s v="Office Supplies"/>
    <x v="8"/>
    <n v="15.24"/>
    <n v="4"/>
    <n v="0"/>
    <n v="6.8579999999999997"/>
    <n v="0.44999999999999996"/>
  </r>
  <r>
    <x v="417"/>
    <x v="1"/>
    <x v="2"/>
    <s v="United States"/>
    <s v="Dubuque"/>
    <x v="23"/>
    <n v="52001"/>
    <s v="Central"/>
    <s v="Furniture"/>
    <x v="1"/>
    <n v="1408.1"/>
    <n v="10"/>
    <n v="0"/>
    <n v="394.26799999999997"/>
    <n v="0.27999999999999997"/>
  </r>
  <r>
    <x v="375"/>
    <x v="0"/>
    <x v="2"/>
    <s v="United States"/>
    <s v="Lancaster"/>
    <x v="24"/>
    <n v="43130"/>
    <s v="East"/>
    <s v="Office Supplies"/>
    <x v="10"/>
    <n v="32.896000000000001"/>
    <n v="4"/>
    <n v="0.2"/>
    <n v="11.102399999999999"/>
    <n v="0.33749999999999997"/>
  </r>
  <r>
    <x v="375"/>
    <x v="0"/>
    <x v="2"/>
    <s v="United States"/>
    <s v="Lancaster"/>
    <x v="24"/>
    <n v="43130"/>
    <s v="East"/>
    <s v="Furniture"/>
    <x v="3"/>
    <n v="215.148"/>
    <n v="2"/>
    <n v="0.4"/>
    <n v="-103.98820000000001"/>
    <n v="-0.48333333333333339"/>
  </r>
  <r>
    <x v="375"/>
    <x v="0"/>
    <x v="2"/>
    <s v="United States"/>
    <s v="Lancaster"/>
    <x v="24"/>
    <n v="43130"/>
    <s v="East"/>
    <s v="Office Supplies"/>
    <x v="10"/>
    <n v="30.96"/>
    <n v="6"/>
    <n v="0.2"/>
    <n v="11.223000000000001"/>
    <n v="0.36249999999999999"/>
  </r>
  <r>
    <x v="79"/>
    <x v="2"/>
    <x v="0"/>
    <s v="United States"/>
    <s v="Inglewood"/>
    <x v="1"/>
    <n v="90301"/>
    <s v="West"/>
    <s v="Office Supplies"/>
    <x v="4"/>
    <n v="29.79"/>
    <n v="3"/>
    <n v="0"/>
    <n v="8.6390999999999991"/>
    <n v="0.28999999999999998"/>
  </r>
  <r>
    <x v="79"/>
    <x v="2"/>
    <x v="0"/>
    <s v="United States"/>
    <s v="Inglewood"/>
    <x v="1"/>
    <n v="90301"/>
    <s v="West"/>
    <s v="Furniture"/>
    <x v="5"/>
    <n v="128.9"/>
    <n v="2"/>
    <n v="0"/>
    <n v="15.468"/>
    <n v="0.12"/>
  </r>
  <r>
    <x v="79"/>
    <x v="2"/>
    <x v="0"/>
    <s v="United States"/>
    <s v="Inglewood"/>
    <x v="1"/>
    <n v="90301"/>
    <s v="West"/>
    <s v="Office Supplies"/>
    <x v="10"/>
    <n v="60.12"/>
    <n v="9"/>
    <n v="0"/>
    <n v="28.857600000000001"/>
    <n v="0.48000000000000004"/>
  </r>
  <r>
    <x v="265"/>
    <x v="1"/>
    <x v="0"/>
    <s v="United States"/>
    <s v="Bellevue"/>
    <x v="4"/>
    <n v="98006"/>
    <s v="West"/>
    <s v="Office Supplies"/>
    <x v="8"/>
    <n v="24.815999999999999"/>
    <n v="3"/>
    <n v="0.2"/>
    <n v="8.3754000000000008"/>
    <n v="0.33750000000000002"/>
  </r>
  <r>
    <x v="265"/>
    <x v="1"/>
    <x v="0"/>
    <s v="United States"/>
    <s v="Bellevue"/>
    <x v="4"/>
    <n v="98006"/>
    <s v="West"/>
    <s v="Office Supplies"/>
    <x v="8"/>
    <n v="14.976000000000001"/>
    <n v="6"/>
    <n v="0.2"/>
    <n v="5.4287999999999998"/>
    <n v="0.36249999999999999"/>
  </r>
  <r>
    <x v="22"/>
    <x v="2"/>
    <x v="0"/>
    <s v="United States"/>
    <s v="Chicago"/>
    <x v="10"/>
    <n v="60610"/>
    <s v="Central"/>
    <s v="Office Supplies"/>
    <x v="8"/>
    <n v="15.08"/>
    <n v="2"/>
    <n v="0.8"/>
    <n v="-22.62"/>
    <n v="-1.5"/>
  </r>
  <r>
    <x v="22"/>
    <x v="2"/>
    <x v="0"/>
    <s v="United States"/>
    <s v="Chicago"/>
    <x v="10"/>
    <n v="60610"/>
    <s v="Central"/>
    <s v="Furniture"/>
    <x v="5"/>
    <n v="24.288"/>
    <n v="3"/>
    <n v="0.6"/>
    <n v="-12.751200000000001"/>
    <n v="-0.52500000000000002"/>
  </r>
  <r>
    <x v="62"/>
    <x v="3"/>
    <x v="0"/>
    <s v="United States"/>
    <s v="Dallas"/>
    <x v="5"/>
    <n v="75217"/>
    <s v="Central"/>
    <s v="Furniture"/>
    <x v="5"/>
    <n v="16.192"/>
    <n v="2"/>
    <n v="0.6"/>
    <n v="-8.5007999999999999"/>
    <n v="-0.52500000000000002"/>
  </r>
  <r>
    <x v="62"/>
    <x v="3"/>
    <x v="0"/>
    <s v="United States"/>
    <s v="Dallas"/>
    <x v="5"/>
    <n v="75217"/>
    <s v="Central"/>
    <s v="Furniture"/>
    <x v="3"/>
    <n v="251.006"/>
    <n v="2"/>
    <n v="0.3"/>
    <n v="-68.130200000000002"/>
    <n v="-0.27142857142857146"/>
  </r>
  <r>
    <x v="62"/>
    <x v="3"/>
    <x v="0"/>
    <s v="United States"/>
    <s v="Dallas"/>
    <x v="5"/>
    <n v="75217"/>
    <s v="Central"/>
    <s v="Office Supplies"/>
    <x v="4"/>
    <n v="54.192"/>
    <n v="6"/>
    <n v="0.2"/>
    <n v="4.0644"/>
    <n v="7.4999999999999997E-2"/>
  </r>
  <r>
    <x v="8"/>
    <x v="3"/>
    <x v="2"/>
    <s v="United States"/>
    <s v="San Francisco"/>
    <x v="1"/>
    <n v="94122"/>
    <s v="West"/>
    <s v="Office Supplies"/>
    <x v="8"/>
    <n v="4.3040000000000003"/>
    <n v="1"/>
    <n v="0.2"/>
    <n v="1.5602"/>
    <n v="0.36249999999999999"/>
  </r>
  <r>
    <x v="20"/>
    <x v="0"/>
    <x v="0"/>
    <s v="United States"/>
    <s v="New York City"/>
    <x v="15"/>
    <n v="10024"/>
    <s v="East"/>
    <s v="Office Supplies"/>
    <x v="10"/>
    <n v="108.92"/>
    <n v="14"/>
    <n v="0"/>
    <n v="49.014000000000003"/>
    <n v="0.45"/>
  </r>
  <r>
    <x v="20"/>
    <x v="1"/>
    <x v="1"/>
    <s v="United States"/>
    <s v="New York City"/>
    <x v="15"/>
    <n v="10011"/>
    <s v="East"/>
    <s v="Office Supplies"/>
    <x v="12"/>
    <n v="16.739999999999998"/>
    <n v="3"/>
    <n v="0"/>
    <n v="8.3699999999999992"/>
    <n v="0.5"/>
  </r>
  <r>
    <x v="20"/>
    <x v="1"/>
    <x v="1"/>
    <s v="United States"/>
    <s v="New York City"/>
    <x v="15"/>
    <n v="10011"/>
    <s v="East"/>
    <s v="Office Supplies"/>
    <x v="9"/>
    <n v="2504.7399999999998"/>
    <n v="7"/>
    <n v="0"/>
    <n v="626.18499999999995"/>
    <n v="0.25"/>
  </r>
  <r>
    <x v="10"/>
    <x v="1"/>
    <x v="1"/>
    <s v="United States"/>
    <s v="Philadelphia"/>
    <x v="9"/>
    <n v="19140"/>
    <s v="East"/>
    <s v="Office Supplies"/>
    <x v="4"/>
    <n v="84.784000000000006"/>
    <n v="2"/>
    <n v="0.2"/>
    <n v="-16.956800000000001"/>
    <n v="-0.2"/>
  </r>
  <r>
    <x v="258"/>
    <x v="1"/>
    <x v="0"/>
    <s v="United States"/>
    <s v="Newark"/>
    <x v="13"/>
    <n v="19711"/>
    <s v="East"/>
    <s v="Office Supplies"/>
    <x v="4"/>
    <n v="29.9"/>
    <n v="5"/>
    <n v="0"/>
    <n v="5.0830000000000002"/>
    <n v="0.17"/>
  </r>
  <r>
    <x v="20"/>
    <x v="2"/>
    <x v="1"/>
    <s v="United States"/>
    <s v="New York City"/>
    <x v="15"/>
    <n v="10024"/>
    <s v="East"/>
    <s v="Office Supplies"/>
    <x v="10"/>
    <n v="70.88"/>
    <n v="2"/>
    <n v="0"/>
    <n v="33.313600000000001"/>
    <n v="0.47000000000000003"/>
  </r>
  <r>
    <x v="313"/>
    <x v="1"/>
    <x v="2"/>
    <s v="United States"/>
    <s v="Auburn"/>
    <x v="19"/>
    <n v="36830"/>
    <s v="South"/>
    <s v="Office Supplies"/>
    <x v="6"/>
    <n v="3.76"/>
    <n v="2"/>
    <n v="0"/>
    <n v="1.0904"/>
    <n v="0.29000000000000004"/>
  </r>
  <r>
    <x v="1"/>
    <x v="1"/>
    <x v="0"/>
    <s v="United States"/>
    <s v="Los Angeles"/>
    <x v="1"/>
    <n v="90049"/>
    <s v="West"/>
    <s v="Office Supplies"/>
    <x v="8"/>
    <n v="27.263999999999999"/>
    <n v="2"/>
    <n v="0.2"/>
    <n v="8.8607999999999993"/>
    <n v="0.32500000000000001"/>
  </r>
  <r>
    <x v="8"/>
    <x v="1"/>
    <x v="2"/>
    <s v="United States"/>
    <s v="San Francisco"/>
    <x v="1"/>
    <n v="94110"/>
    <s v="West"/>
    <s v="Office Supplies"/>
    <x v="9"/>
    <n v="56.65"/>
    <n v="5"/>
    <n v="0"/>
    <n v="24.359500000000001"/>
    <n v="0.43000000000000005"/>
  </r>
  <r>
    <x v="8"/>
    <x v="1"/>
    <x v="2"/>
    <s v="United States"/>
    <s v="San Francisco"/>
    <x v="1"/>
    <n v="94110"/>
    <s v="West"/>
    <s v="Office Supplies"/>
    <x v="4"/>
    <n v="14.97"/>
    <n v="1"/>
    <n v="0"/>
    <n v="4.1916000000000002"/>
    <n v="0.28000000000000003"/>
  </r>
  <r>
    <x v="8"/>
    <x v="1"/>
    <x v="2"/>
    <s v="United States"/>
    <s v="San Francisco"/>
    <x v="1"/>
    <n v="94110"/>
    <s v="West"/>
    <s v="Office Supplies"/>
    <x v="13"/>
    <n v="4.0199999999999996"/>
    <n v="2"/>
    <n v="0"/>
    <n v="1.9698"/>
    <n v="0.49000000000000005"/>
  </r>
  <r>
    <x v="287"/>
    <x v="0"/>
    <x v="2"/>
    <s v="United States"/>
    <s v="Raleigh"/>
    <x v="3"/>
    <n v="27604"/>
    <s v="South"/>
    <s v="Technology"/>
    <x v="7"/>
    <n v="471.92"/>
    <n v="2"/>
    <n v="0.2"/>
    <n v="29.495000000000001"/>
    <n v="6.25E-2"/>
  </r>
  <r>
    <x v="230"/>
    <x v="0"/>
    <x v="0"/>
    <s v="United States"/>
    <s v="Macon"/>
    <x v="32"/>
    <n v="31204"/>
    <s v="South"/>
    <s v="Office Supplies"/>
    <x v="8"/>
    <n v="58.72"/>
    <n v="4"/>
    <n v="0"/>
    <n v="27.011199999999999"/>
    <n v="0.45999999999999996"/>
  </r>
  <r>
    <x v="367"/>
    <x v="1"/>
    <x v="0"/>
    <s v="United States"/>
    <s v="Nashville"/>
    <x v="18"/>
    <n v="37211"/>
    <s v="South"/>
    <s v="Office Supplies"/>
    <x v="6"/>
    <n v="5.16"/>
    <n v="3"/>
    <n v="0.2"/>
    <n v="0.83850000000000002"/>
    <n v="0.16250000000000001"/>
  </r>
  <r>
    <x v="367"/>
    <x v="1"/>
    <x v="0"/>
    <s v="United States"/>
    <s v="Nashville"/>
    <x v="18"/>
    <n v="37211"/>
    <s v="South"/>
    <s v="Office Supplies"/>
    <x v="10"/>
    <n v="16.495999999999999"/>
    <n v="2"/>
    <n v="0.2"/>
    <n v="5.5674000000000001"/>
    <n v="0.33750000000000002"/>
  </r>
  <r>
    <x v="10"/>
    <x v="2"/>
    <x v="0"/>
    <s v="United States"/>
    <s v="Philadelphia"/>
    <x v="9"/>
    <n v="19143"/>
    <s v="East"/>
    <s v="Technology"/>
    <x v="11"/>
    <n v="71.975999999999999"/>
    <n v="3"/>
    <n v="0.2"/>
    <n v="19.793399999999998"/>
    <n v="0.27499999999999997"/>
  </r>
  <r>
    <x v="10"/>
    <x v="2"/>
    <x v="0"/>
    <s v="United States"/>
    <s v="Philadelphia"/>
    <x v="9"/>
    <n v="19143"/>
    <s v="East"/>
    <s v="Furniture"/>
    <x v="5"/>
    <n v="22.512"/>
    <n v="3"/>
    <n v="0.2"/>
    <n v="2.2511999999999999"/>
    <n v="9.9999999999999992E-2"/>
  </r>
  <r>
    <x v="10"/>
    <x v="2"/>
    <x v="0"/>
    <s v="United States"/>
    <s v="Philadelphia"/>
    <x v="9"/>
    <n v="19143"/>
    <s v="East"/>
    <s v="Office Supplies"/>
    <x v="8"/>
    <n v="3.444"/>
    <n v="2"/>
    <n v="0.7"/>
    <n v="-2.7551999999999999"/>
    <n v="-0.79999999999999993"/>
  </r>
  <r>
    <x v="10"/>
    <x v="2"/>
    <x v="0"/>
    <s v="United States"/>
    <s v="Philadelphia"/>
    <x v="9"/>
    <n v="19143"/>
    <s v="East"/>
    <s v="Office Supplies"/>
    <x v="8"/>
    <n v="538.19399999999996"/>
    <n v="2"/>
    <n v="0.7"/>
    <n v="-412.61540000000002"/>
    <n v="-0.76666666666666672"/>
  </r>
  <r>
    <x v="10"/>
    <x v="2"/>
    <x v="0"/>
    <s v="United States"/>
    <s v="Philadelphia"/>
    <x v="9"/>
    <n v="19143"/>
    <s v="East"/>
    <s v="Technology"/>
    <x v="11"/>
    <n v="47.984000000000002"/>
    <n v="2"/>
    <n v="0.2"/>
    <n v="14.395200000000001"/>
    <n v="0.3"/>
  </r>
  <r>
    <x v="62"/>
    <x v="0"/>
    <x v="1"/>
    <s v="United States"/>
    <s v="Dallas"/>
    <x v="5"/>
    <n v="75081"/>
    <s v="Central"/>
    <s v="Technology"/>
    <x v="7"/>
    <n v="492.76799999999997"/>
    <n v="4"/>
    <n v="0.2"/>
    <n v="55.436399999999999"/>
    <n v="0.1125"/>
  </r>
  <r>
    <x v="319"/>
    <x v="0"/>
    <x v="0"/>
    <s v="United States"/>
    <s v="Perth Amboy"/>
    <x v="30"/>
    <n v="8861"/>
    <s v="East"/>
    <s v="Office Supplies"/>
    <x v="6"/>
    <n v="286.79000000000002"/>
    <n v="7"/>
    <n v="0"/>
    <n v="74.565399999999997"/>
    <n v="0.25999999999999995"/>
  </r>
  <r>
    <x v="116"/>
    <x v="1"/>
    <x v="2"/>
    <s v="United States"/>
    <s v="Jacksonville"/>
    <x v="2"/>
    <n v="32216"/>
    <s v="South"/>
    <s v="Office Supplies"/>
    <x v="10"/>
    <n v="5.08"/>
    <n v="1"/>
    <n v="0.2"/>
    <n v="1.651"/>
    <n v="0.32500000000000001"/>
  </r>
  <r>
    <x v="116"/>
    <x v="0"/>
    <x v="0"/>
    <s v="United States"/>
    <s v="Jacksonville"/>
    <x v="2"/>
    <n v="32216"/>
    <s v="South"/>
    <s v="Technology"/>
    <x v="11"/>
    <n v="47.991999999999997"/>
    <n v="1"/>
    <n v="0.2"/>
    <n v="7.1988000000000003"/>
    <n v="0.15000000000000002"/>
  </r>
  <r>
    <x v="414"/>
    <x v="1"/>
    <x v="1"/>
    <s v="United States"/>
    <s v="Revere"/>
    <x v="31"/>
    <n v="2151"/>
    <s v="East"/>
    <s v="Office Supplies"/>
    <x v="9"/>
    <n v="61.96"/>
    <n v="2"/>
    <n v="0"/>
    <n v="16.1096"/>
    <n v="0.26"/>
  </r>
  <r>
    <x v="414"/>
    <x v="1"/>
    <x v="1"/>
    <s v="United States"/>
    <s v="Revere"/>
    <x v="31"/>
    <n v="2151"/>
    <s v="East"/>
    <s v="Furniture"/>
    <x v="0"/>
    <n v="361.96"/>
    <n v="2"/>
    <n v="0"/>
    <n v="83.250799999999998"/>
    <n v="0.23"/>
  </r>
  <r>
    <x v="414"/>
    <x v="1"/>
    <x v="1"/>
    <s v="United States"/>
    <s v="Revere"/>
    <x v="31"/>
    <n v="2151"/>
    <s v="East"/>
    <s v="Office Supplies"/>
    <x v="10"/>
    <n v="278.82"/>
    <n v="9"/>
    <n v="0"/>
    <n v="125.46899999999999"/>
    <n v="0.45"/>
  </r>
  <r>
    <x v="112"/>
    <x v="1"/>
    <x v="0"/>
    <s v="United States"/>
    <s v="Jackson"/>
    <x v="35"/>
    <n v="39212"/>
    <s v="South"/>
    <s v="Furniture"/>
    <x v="5"/>
    <n v="133.38"/>
    <n v="6"/>
    <n v="0"/>
    <n v="58.687199999999997"/>
    <n v="0.44"/>
  </r>
  <r>
    <x v="196"/>
    <x v="1"/>
    <x v="0"/>
    <s v="United States"/>
    <s v="Jacksonville"/>
    <x v="3"/>
    <n v="28540"/>
    <s v="South"/>
    <s v="Office Supplies"/>
    <x v="10"/>
    <n v="47.951999999999998"/>
    <n v="3"/>
    <n v="0.2"/>
    <n v="16.183800000000002"/>
    <n v="0.33750000000000002"/>
  </r>
  <r>
    <x v="8"/>
    <x v="1"/>
    <x v="0"/>
    <s v="United States"/>
    <s v="San Francisco"/>
    <x v="1"/>
    <n v="94122"/>
    <s v="West"/>
    <s v="Furniture"/>
    <x v="5"/>
    <n v="16.739999999999998"/>
    <n v="2"/>
    <n v="0"/>
    <n v="4.3524000000000003"/>
    <n v="0.26000000000000006"/>
  </r>
  <r>
    <x v="38"/>
    <x v="1"/>
    <x v="1"/>
    <s v="United States"/>
    <s v="Columbus"/>
    <x v="24"/>
    <n v="43229"/>
    <s v="East"/>
    <s v="Office Supplies"/>
    <x v="10"/>
    <n v="10.848000000000001"/>
    <n v="2"/>
    <n v="0.2"/>
    <n v="3.5255999999999998"/>
    <n v="0.32499999999999996"/>
  </r>
  <r>
    <x v="38"/>
    <x v="1"/>
    <x v="1"/>
    <s v="United States"/>
    <s v="Columbus"/>
    <x v="24"/>
    <n v="43229"/>
    <s v="East"/>
    <s v="Technology"/>
    <x v="11"/>
    <n v="18.544"/>
    <n v="2"/>
    <n v="0.2"/>
    <n v="3.0133999999999999"/>
    <n v="0.16249999999999998"/>
  </r>
  <r>
    <x v="418"/>
    <x v="1"/>
    <x v="0"/>
    <s v="United States"/>
    <s v="Dearborn Heights"/>
    <x v="12"/>
    <n v="48127"/>
    <s v="Central"/>
    <s v="Furniture"/>
    <x v="1"/>
    <n v="180.98"/>
    <n v="1"/>
    <n v="0"/>
    <n v="47.0548"/>
    <n v="0.26"/>
  </r>
  <r>
    <x v="418"/>
    <x v="1"/>
    <x v="0"/>
    <s v="United States"/>
    <s v="Dearborn Heights"/>
    <x v="12"/>
    <n v="48127"/>
    <s v="Central"/>
    <s v="Technology"/>
    <x v="11"/>
    <n v="99.98"/>
    <n v="2"/>
    <n v="0"/>
    <n v="42.991399999999999"/>
    <n v="0.43"/>
  </r>
  <r>
    <x v="411"/>
    <x v="2"/>
    <x v="1"/>
    <s v="United States"/>
    <s v="Overland Park"/>
    <x v="41"/>
    <n v="66212"/>
    <s v="Central"/>
    <s v="Technology"/>
    <x v="11"/>
    <n v="34.950000000000003"/>
    <n v="5"/>
    <n v="0"/>
    <n v="15.378"/>
    <n v="0.43999999999999995"/>
  </r>
  <r>
    <x v="411"/>
    <x v="2"/>
    <x v="1"/>
    <s v="United States"/>
    <s v="Overland Park"/>
    <x v="41"/>
    <n v="66212"/>
    <s v="Central"/>
    <s v="Office Supplies"/>
    <x v="8"/>
    <n v="152"/>
    <n v="5"/>
    <n v="0"/>
    <n v="69.92"/>
    <n v="0.46"/>
  </r>
  <r>
    <x v="419"/>
    <x v="1"/>
    <x v="0"/>
    <s v="United States"/>
    <s v="Santa Fe"/>
    <x v="27"/>
    <n v="87505"/>
    <s v="West"/>
    <s v="Technology"/>
    <x v="11"/>
    <n v="92.52"/>
    <n v="9"/>
    <n v="0"/>
    <n v="18.504000000000001"/>
    <n v="0.2"/>
  </r>
  <r>
    <x v="8"/>
    <x v="1"/>
    <x v="1"/>
    <s v="United States"/>
    <s v="San Francisco"/>
    <x v="1"/>
    <n v="94110"/>
    <s v="West"/>
    <s v="Office Supplies"/>
    <x v="6"/>
    <n v="8.56"/>
    <n v="2"/>
    <n v="0"/>
    <n v="2.4824000000000002"/>
    <n v="0.28999999999999998"/>
  </r>
  <r>
    <x v="8"/>
    <x v="1"/>
    <x v="1"/>
    <s v="United States"/>
    <s v="San Francisco"/>
    <x v="1"/>
    <n v="94110"/>
    <s v="West"/>
    <s v="Office Supplies"/>
    <x v="10"/>
    <n v="45.36"/>
    <n v="7"/>
    <n v="0"/>
    <n v="21.7728"/>
    <n v="0.48"/>
  </r>
  <r>
    <x v="8"/>
    <x v="1"/>
    <x v="1"/>
    <s v="United States"/>
    <s v="San Francisco"/>
    <x v="1"/>
    <n v="94110"/>
    <s v="West"/>
    <s v="Furniture"/>
    <x v="3"/>
    <n v="1421.664"/>
    <n v="6"/>
    <n v="0.2"/>
    <n v="-195.47880000000001"/>
    <n v="-0.13750000000000001"/>
  </r>
  <r>
    <x v="245"/>
    <x v="2"/>
    <x v="0"/>
    <s v="United States"/>
    <s v="Mobile"/>
    <x v="19"/>
    <n v="36608"/>
    <s v="South"/>
    <s v="Furniture"/>
    <x v="5"/>
    <n v="8.9600000000000009"/>
    <n v="2"/>
    <n v="0"/>
    <n v="2.7776000000000001"/>
    <n v="0.31"/>
  </r>
  <r>
    <x v="24"/>
    <x v="2"/>
    <x v="1"/>
    <s v="United States"/>
    <s v="Springfield"/>
    <x v="17"/>
    <n v="22153"/>
    <s v="South"/>
    <s v="Technology"/>
    <x v="7"/>
    <n v="579.95000000000005"/>
    <n v="5"/>
    <n v="0"/>
    <n v="168.18549999999999"/>
    <n v="0.28999999999999998"/>
  </r>
  <r>
    <x v="24"/>
    <x v="2"/>
    <x v="1"/>
    <s v="United States"/>
    <s v="Springfield"/>
    <x v="17"/>
    <n v="22153"/>
    <s v="South"/>
    <s v="Furniture"/>
    <x v="5"/>
    <n v="29.12"/>
    <n v="4"/>
    <n v="0"/>
    <n v="12.521599999999999"/>
    <n v="0.42999999999999994"/>
  </r>
  <r>
    <x v="24"/>
    <x v="2"/>
    <x v="1"/>
    <s v="United States"/>
    <s v="Springfield"/>
    <x v="17"/>
    <n v="22153"/>
    <s v="South"/>
    <s v="Furniture"/>
    <x v="3"/>
    <n v="1202.94"/>
    <n v="3"/>
    <n v="0"/>
    <n v="300.73500000000001"/>
    <n v="0.25"/>
  </r>
  <r>
    <x v="258"/>
    <x v="1"/>
    <x v="1"/>
    <s v="United States"/>
    <s v="Newark"/>
    <x v="13"/>
    <n v="19711"/>
    <s v="East"/>
    <s v="Office Supplies"/>
    <x v="8"/>
    <n v="7.92"/>
    <n v="4"/>
    <n v="0"/>
    <n v="3.5640000000000001"/>
    <n v="0.45"/>
  </r>
  <r>
    <x v="420"/>
    <x v="3"/>
    <x v="0"/>
    <s v="United States"/>
    <s v="Hickory"/>
    <x v="3"/>
    <n v="28601"/>
    <s v="South"/>
    <s v="Technology"/>
    <x v="7"/>
    <n v="36.192"/>
    <n v="1"/>
    <n v="0.2"/>
    <n v="2.7143999999999999"/>
    <n v="7.4999999999999997E-2"/>
  </r>
  <r>
    <x v="2"/>
    <x v="1"/>
    <x v="2"/>
    <s v="United States"/>
    <s v="Fort Lauderdale"/>
    <x v="2"/>
    <n v="33311"/>
    <s v="South"/>
    <s v="Office Supplies"/>
    <x v="4"/>
    <n v="147.184"/>
    <n v="2"/>
    <n v="0.2"/>
    <n v="-29.436800000000002"/>
    <n v="-0.2"/>
  </r>
  <r>
    <x v="421"/>
    <x v="1"/>
    <x v="0"/>
    <s v="United States"/>
    <s v="Carol Stream"/>
    <x v="10"/>
    <n v="60188"/>
    <s v="Central"/>
    <s v="Furniture"/>
    <x v="1"/>
    <n v="408.42200000000003"/>
    <n v="2"/>
    <n v="0.3"/>
    <n v="-5.8346"/>
    <n v="-1.4285714285714285E-2"/>
  </r>
  <r>
    <x v="421"/>
    <x v="1"/>
    <x v="0"/>
    <s v="United States"/>
    <s v="Carol Stream"/>
    <x v="10"/>
    <n v="60188"/>
    <s v="Central"/>
    <s v="Furniture"/>
    <x v="1"/>
    <n v="382.11599999999999"/>
    <n v="6"/>
    <n v="0.3"/>
    <n v="-92.799599999999998"/>
    <n v="-0.24285714285714285"/>
  </r>
  <r>
    <x v="421"/>
    <x v="1"/>
    <x v="0"/>
    <s v="United States"/>
    <s v="Carol Stream"/>
    <x v="10"/>
    <n v="60188"/>
    <s v="Central"/>
    <s v="Office Supplies"/>
    <x v="4"/>
    <n v="68.599999999999994"/>
    <n v="5"/>
    <n v="0.2"/>
    <n v="6.0025000000000004"/>
    <n v="8.7500000000000008E-2"/>
  </r>
  <r>
    <x v="421"/>
    <x v="1"/>
    <x v="0"/>
    <s v="United States"/>
    <s v="Carol Stream"/>
    <x v="10"/>
    <n v="60188"/>
    <s v="Central"/>
    <s v="Office Supplies"/>
    <x v="4"/>
    <n v="435.50400000000002"/>
    <n v="3"/>
    <n v="0.2"/>
    <n v="48.994199999999999"/>
    <n v="0.11249999999999999"/>
  </r>
  <r>
    <x v="421"/>
    <x v="1"/>
    <x v="0"/>
    <s v="United States"/>
    <s v="Carol Stream"/>
    <x v="10"/>
    <n v="60188"/>
    <s v="Central"/>
    <s v="Office Supplies"/>
    <x v="10"/>
    <n v="11.167999999999999"/>
    <n v="2"/>
    <n v="0.2"/>
    <n v="3.7692000000000001"/>
    <n v="0.33750000000000002"/>
  </r>
  <r>
    <x v="422"/>
    <x v="1"/>
    <x v="1"/>
    <s v="United States"/>
    <s v="Saint Cloud"/>
    <x v="11"/>
    <n v="56301"/>
    <s v="Central"/>
    <s v="Technology"/>
    <x v="11"/>
    <n v="72"/>
    <n v="4"/>
    <n v="0"/>
    <n v="12.96"/>
    <n v="0.18000000000000002"/>
  </r>
  <r>
    <x v="422"/>
    <x v="1"/>
    <x v="1"/>
    <s v="United States"/>
    <s v="Saint Cloud"/>
    <x v="11"/>
    <n v="56301"/>
    <s v="Central"/>
    <s v="Technology"/>
    <x v="11"/>
    <n v="655.9"/>
    <n v="5"/>
    <n v="0"/>
    <n v="275.47800000000001"/>
    <n v="0.42000000000000004"/>
  </r>
  <r>
    <x v="422"/>
    <x v="1"/>
    <x v="1"/>
    <s v="United States"/>
    <s v="Saint Cloud"/>
    <x v="11"/>
    <n v="56301"/>
    <s v="Central"/>
    <s v="Furniture"/>
    <x v="1"/>
    <n v="603.91999999999996"/>
    <n v="4"/>
    <n v="0"/>
    <n v="181.17599999999999"/>
    <n v="0.3"/>
  </r>
  <r>
    <x v="1"/>
    <x v="1"/>
    <x v="2"/>
    <s v="United States"/>
    <s v="Los Angeles"/>
    <x v="1"/>
    <n v="90036"/>
    <s v="West"/>
    <s v="Furniture"/>
    <x v="3"/>
    <n v="513.024"/>
    <n v="2"/>
    <n v="0.2"/>
    <n v="12.8256"/>
    <n v="2.4999999999999998E-2"/>
  </r>
  <r>
    <x v="1"/>
    <x v="1"/>
    <x v="2"/>
    <s v="United States"/>
    <s v="Los Angeles"/>
    <x v="1"/>
    <n v="90036"/>
    <s v="West"/>
    <s v="Office Supplies"/>
    <x v="9"/>
    <n v="487.92"/>
    <n v="6"/>
    <n v="0"/>
    <n v="136.61760000000001"/>
    <n v="0.28000000000000003"/>
  </r>
  <r>
    <x v="1"/>
    <x v="1"/>
    <x v="2"/>
    <s v="United States"/>
    <s v="Los Angeles"/>
    <x v="1"/>
    <n v="90036"/>
    <s v="West"/>
    <s v="Office Supplies"/>
    <x v="8"/>
    <n v="15.24"/>
    <n v="5"/>
    <n v="0.2"/>
    <n v="5.3339999999999996"/>
    <n v="0.35"/>
  </r>
  <r>
    <x v="245"/>
    <x v="1"/>
    <x v="0"/>
    <s v="United States"/>
    <s v="Mobile"/>
    <x v="19"/>
    <n v="36608"/>
    <s v="South"/>
    <s v="Technology"/>
    <x v="11"/>
    <n v="209.97"/>
    <n v="3"/>
    <n v="0"/>
    <n v="71.389799999999994"/>
    <n v="0.33999999999999997"/>
  </r>
  <r>
    <x v="245"/>
    <x v="1"/>
    <x v="0"/>
    <s v="United States"/>
    <s v="Mobile"/>
    <x v="19"/>
    <n v="36608"/>
    <s v="South"/>
    <s v="Office Supplies"/>
    <x v="8"/>
    <n v="62.94"/>
    <n v="3"/>
    <n v="0"/>
    <n v="30.211200000000002"/>
    <n v="0.48000000000000004"/>
  </r>
  <r>
    <x v="245"/>
    <x v="1"/>
    <x v="0"/>
    <s v="United States"/>
    <s v="Mobile"/>
    <x v="19"/>
    <n v="36608"/>
    <s v="South"/>
    <s v="Office Supplies"/>
    <x v="6"/>
    <n v="25.92"/>
    <n v="9"/>
    <n v="0"/>
    <n v="7.7759999999999998"/>
    <n v="0.3"/>
  </r>
  <r>
    <x v="93"/>
    <x v="3"/>
    <x v="0"/>
    <s v="United States"/>
    <s v="Austin"/>
    <x v="5"/>
    <n v="78745"/>
    <s v="Central"/>
    <s v="Office Supplies"/>
    <x v="10"/>
    <n v="10.368"/>
    <n v="2"/>
    <n v="0.2"/>
    <n v="3.6288"/>
    <n v="0.35"/>
  </r>
  <r>
    <x v="93"/>
    <x v="3"/>
    <x v="0"/>
    <s v="United States"/>
    <s v="Austin"/>
    <x v="5"/>
    <n v="78745"/>
    <s v="Central"/>
    <s v="Technology"/>
    <x v="11"/>
    <n v="95.736000000000004"/>
    <n v="3"/>
    <n v="0.2"/>
    <n v="20.343900000000001"/>
    <n v="0.21249999999999999"/>
  </r>
  <r>
    <x v="20"/>
    <x v="0"/>
    <x v="2"/>
    <s v="United States"/>
    <s v="New York City"/>
    <x v="15"/>
    <n v="10009"/>
    <s v="East"/>
    <s v="Office Supplies"/>
    <x v="4"/>
    <n v="900.08"/>
    <n v="4"/>
    <n v="0"/>
    <n v="117.0104"/>
    <n v="0.13"/>
  </r>
  <r>
    <x v="275"/>
    <x v="1"/>
    <x v="0"/>
    <s v="United States"/>
    <s v="Plano"/>
    <x v="5"/>
    <n v="75023"/>
    <s v="Central"/>
    <s v="Technology"/>
    <x v="7"/>
    <n v="201.584"/>
    <n v="2"/>
    <n v="0.2"/>
    <n v="20.1584"/>
    <n v="0.1"/>
  </r>
  <r>
    <x v="275"/>
    <x v="1"/>
    <x v="0"/>
    <s v="United States"/>
    <s v="Plano"/>
    <x v="5"/>
    <n v="75023"/>
    <s v="Central"/>
    <s v="Office Supplies"/>
    <x v="8"/>
    <n v="3.3919999999999999"/>
    <n v="4"/>
    <n v="0.8"/>
    <n v="-5.0880000000000001"/>
    <n v="-1.5"/>
  </r>
  <r>
    <x v="275"/>
    <x v="1"/>
    <x v="0"/>
    <s v="United States"/>
    <s v="Plano"/>
    <x v="5"/>
    <n v="75023"/>
    <s v="Central"/>
    <s v="Furniture"/>
    <x v="0"/>
    <n v="193.06559999999999"/>
    <n v="4"/>
    <n v="0.32"/>
    <n v="-19.874400000000001"/>
    <n v="-0.10294117647058824"/>
  </r>
  <r>
    <x v="275"/>
    <x v="1"/>
    <x v="0"/>
    <s v="United States"/>
    <s v="Plano"/>
    <x v="5"/>
    <n v="75023"/>
    <s v="Central"/>
    <s v="Office Supplies"/>
    <x v="10"/>
    <n v="15.552"/>
    <n v="3"/>
    <n v="0.2"/>
    <n v="5.4432"/>
    <n v="0.35000000000000003"/>
  </r>
  <r>
    <x v="275"/>
    <x v="1"/>
    <x v="0"/>
    <s v="United States"/>
    <s v="Plano"/>
    <x v="5"/>
    <n v="75023"/>
    <s v="Central"/>
    <s v="Office Supplies"/>
    <x v="10"/>
    <n v="11.648"/>
    <n v="2"/>
    <n v="0.2"/>
    <n v="4.0768000000000004"/>
    <n v="0.35000000000000003"/>
  </r>
  <r>
    <x v="275"/>
    <x v="1"/>
    <x v="0"/>
    <s v="United States"/>
    <s v="Plano"/>
    <x v="5"/>
    <n v="75023"/>
    <s v="Central"/>
    <s v="Technology"/>
    <x v="15"/>
    <n v="418.8"/>
    <n v="2"/>
    <n v="0.4"/>
    <n v="-97.72"/>
    <n v="-0.23333333333333334"/>
  </r>
  <r>
    <x v="275"/>
    <x v="1"/>
    <x v="0"/>
    <s v="United States"/>
    <s v="Plano"/>
    <x v="5"/>
    <n v="75023"/>
    <s v="Central"/>
    <s v="Office Supplies"/>
    <x v="4"/>
    <n v="509.488"/>
    <n v="7"/>
    <n v="0.2"/>
    <n v="-127.372"/>
    <n v="-0.25"/>
  </r>
  <r>
    <x v="22"/>
    <x v="2"/>
    <x v="1"/>
    <s v="United States"/>
    <s v="Chicago"/>
    <x v="10"/>
    <n v="60653"/>
    <s v="Central"/>
    <s v="Furniture"/>
    <x v="0"/>
    <n v="825.17399999999998"/>
    <n v="9"/>
    <n v="0.3"/>
    <n v="-117.88200000000001"/>
    <n v="-0.14285714285714288"/>
  </r>
  <r>
    <x v="22"/>
    <x v="2"/>
    <x v="1"/>
    <s v="United States"/>
    <s v="Chicago"/>
    <x v="10"/>
    <n v="60653"/>
    <s v="Central"/>
    <s v="Office Supplies"/>
    <x v="10"/>
    <n v="17.760000000000002"/>
    <n v="3"/>
    <n v="0.2"/>
    <n v="5.55"/>
    <n v="0.31249999999999994"/>
  </r>
  <r>
    <x v="22"/>
    <x v="2"/>
    <x v="1"/>
    <s v="United States"/>
    <s v="Chicago"/>
    <x v="10"/>
    <n v="60653"/>
    <s v="Central"/>
    <s v="Office Supplies"/>
    <x v="6"/>
    <n v="6.9119999999999999"/>
    <n v="3"/>
    <n v="0.2"/>
    <n v="0.86399999999999999"/>
    <n v="0.125"/>
  </r>
  <r>
    <x v="112"/>
    <x v="1"/>
    <x v="0"/>
    <s v="United States"/>
    <s v="Jackson"/>
    <x v="35"/>
    <n v="39212"/>
    <s v="South"/>
    <s v="Technology"/>
    <x v="11"/>
    <n v="66.3"/>
    <n v="3"/>
    <n v="0"/>
    <n v="8.6189999999999998"/>
    <n v="0.13"/>
  </r>
  <r>
    <x v="279"/>
    <x v="2"/>
    <x v="0"/>
    <s v="United States"/>
    <s v="Fayetteville"/>
    <x v="3"/>
    <n v="28314"/>
    <s v="South"/>
    <s v="Office Supplies"/>
    <x v="10"/>
    <n v="30.815999999999999"/>
    <n v="9"/>
    <n v="0.2"/>
    <n v="9.6300000000000008"/>
    <n v="0.31250000000000006"/>
  </r>
  <r>
    <x v="279"/>
    <x v="2"/>
    <x v="0"/>
    <s v="United States"/>
    <s v="Fayetteville"/>
    <x v="3"/>
    <n v="28314"/>
    <s v="South"/>
    <s v="Technology"/>
    <x v="7"/>
    <n v="44.783999999999999"/>
    <n v="2"/>
    <n v="0.2"/>
    <n v="4.4783999999999997"/>
    <n v="9.9999999999999992E-2"/>
  </r>
  <r>
    <x v="279"/>
    <x v="2"/>
    <x v="0"/>
    <s v="United States"/>
    <s v="Fayetteville"/>
    <x v="3"/>
    <n v="28314"/>
    <s v="South"/>
    <s v="Office Supplies"/>
    <x v="9"/>
    <n v="569.53599999999994"/>
    <n v="4"/>
    <n v="0.2"/>
    <n v="64.072800000000001"/>
    <n v="0.11250000000000002"/>
  </r>
  <r>
    <x v="150"/>
    <x v="2"/>
    <x v="2"/>
    <s v="United States"/>
    <s v="Aurora"/>
    <x v="10"/>
    <n v="60505"/>
    <s v="Central"/>
    <s v="Furniture"/>
    <x v="3"/>
    <n v="796.42499999999995"/>
    <n v="7"/>
    <n v="0.5"/>
    <n v="-525.64049999999997"/>
    <n v="-0.66"/>
  </r>
  <r>
    <x v="351"/>
    <x v="1"/>
    <x v="1"/>
    <s v="United States"/>
    <s v="Sacramento"/>
    <x v="1"/>
    <n v="95823"/>
    <s v="West"/>
    <s v="Office Supplies"/>
    <x v="8"/>
    <n v="12.832000000000001"/>
    <n v="2"/>
    <n v="0.2"/>
    <n v="4.3308"/>
    <n v="0.33749999999999997"/>
  </r>
  <r>
    <x v="167"/>
    <x v="0"/>
    <x v="1"/>
    <s v="United States"/>
    <s v="Des Moines"/>
    <x v="23"/>
    <n v="50315"/>
    <s v="Central"/>
    <s v="Office Supplies"/>
    <x v="10"/>
    <n v="40.46"/>
    <n v="7"/>
    <n v="0"/>
    <n v="19.825399999999998"/>
    <n v="0.48999999999999994"/>
  </r>
  <r>
    <x v="167"/>
    <x v="0"/>
    <x v="1"/>
    <s v="United States"/>
    <s v="Des Moines"/>
    <x v="23"/>
    <n v="50315"/>
    <s v="Central"/>
    <s v="Technology"/>
    <x v="7"/>
    <n v="404.94"/>
    <n v="3"/>
    <n v="0"/>
    <n v="109.3338"/>
    <n v="0.27"/>
  </r>
  <r>
    <x v="73"/>
    <x v="1"/>
    <x v="1"/>
    <s v="United States"/>
    <s v="San Diego"/>
    <x v="1"/>
    <n v="92105"/>
    <s v="West"/>
    <s v="Technology"/>
    <x v="11"/>
    <n v="116"/>
    <n v="8"/>
    <n v="0"/>
    <n v="29"/>
    <n v="0.25"/>
  </r>
  <r>
    <x v="62"/>
    <x v="1"/>
    <x v="0"/>
    <s v="United States"/>
    <s v="Dallas"/>
    <x v="5"/>
    <n v="75081"/>
    <s v="Central"/>
    <s v="Technology"/>
    <x v="7"/>
    <n v="657.55200000000002"/>
    <n v="6"/>
    <n v="0.2"/>
    <n v="49.316400000000002"/>
    <n v="7.4999999999999997E-2"/>
  </r>
  <r>
    <x v="112"/>
    <x v="0"/>
    <x v="2"/>
    <s v="United States"/>
    <s v="Jackson"/>
    <x v="35"/>
    <n v="39212"/>
    <s v="South"/>
    <s v="Technology"/>
    <x v="11"/>
    <n v="599.97"/>
    <n v="3"/>
    <n v="0"/>
    <n v="257.9871"/>
    <n v="0.43"/>
  </r>
  <r>
    <x v="112"/>
    <x v="0"/>
    <x v="2"/>
    <s v="United States"/>
    <s v="Jackson"/>
    <x v="35"/>
    <n v="39212"/>
    <s v="South"/>
    <s v="Technology"/>
    <x v="7"/>
    <n v="38.97"/>
    <n v="3"/>
    <n v="0"/>
    <n v="0.77939999999999998"/>
    <n v="0.02"/>
  </r>
  <r>
    <x v="112"/>
    <x v="0"/>
    <x v="2"/>
    <s v="United States"/>
    <s v="Jackson"/>
    <x v="35"/>
    <n v="39212"/>
    <s v="South"/>
    <s v="Office Supplies"/>
    <x v="8"/>
    <n v="45.84"/>
    <n v="8"/>
    <n v="0"/>
    <n v="22.0032"/>
    <n v="0.48"/>
  </r>
  <r>
    <x v="73"/>
    <x v="1"/>
    <x v="0"/>
    <s v="United States"/>
    <s v="San Diego"/>
    <x v="1"/>
    <n v="92024"/>
    <s v="West"/>
    <s v="Technology"/>
    <x v="7"/>
    <n v="38.24"/>
    <n v="4"/>
    <n v="0.2"/>
    <n v="-9.56"/>
    <n v="-0.25"/>
  </r>
  <r>
    <x v="387"/>
    <x v="1"/>
    <x v="0"/>
    <s v="United States"/>
    <s v="Orlando"/>
    <x v="2"/>
    <n v="32839"/>
    <s v="South"/>
    <s v="Technology"/>
    <x v="11"/>
    <n v="87.168000000000006"/>
    <n v="3"/>
    <n v="0.2"/>
    <n v="10.896000000000001"/>
    <n v="0.125"/>
  </r>
  <r>
    <x v="349"/>
    <x v="1"/>
    <x v="1"/>
    <s v="United States"/>
    <s v="Lafayette"/>
    <x v="14"/>
    <n v="47905"/>
    <s v="Central"/>
    <s v="Office Supplies"/>
    <x v="6"/>
    <n v="21.4"/>
    <n v="5"/>
    <n v="0"/>
    <n v="6.2060000000000004"/>
    <n v="0.29000000000000004"/>
  </r>
  <r>
    <x v="20"/>
    <x v="3"/>
    <x v="1"/>
    <s v="United States"/>
    <s v="New York City"/>
    <x v="15"/>
    <n v="10035"/>
    <s v="East"/>
    <s v="Office Supplies"/>
    <x v="14"/>
    <n v="54.9"/>
    <n v="5"/>
    <n v="0"/>
    <n v="15.372"/>
    <n v="0.28000000000000003"/>
  </r>
  <r>
    <x v="1"/>
    <x v="1"/>
    <x v="0"/>
    <s v="United States"/>
    <s v="Los Angeles"/>
    <x v="1"/>
    <n v="90049"/>
    <s v="West"/>
    <s v="Technology"/>
    <x v="15"/>
    <n v="287.96800000000002"/>
    <n v="4"/>
    <n v="0.2"/>
    <n v="97.1892"/>
    <n v="0.33749999999999997"/>
  </r>
  <r>
    <x v="1"/>
    <x v="1"/>
    <x v="0"/>
    <s v="United States"/>
    <s v="Los Angeles"/>
    <x v="1"/>
    <n v="90049"/>
    <s v="West"/>
    <s v="Office Supplies"/>
    <x v="6"/>
    <n v="13.12"/>
    <n v="4"/>
    <n v="0"/>
    <n v="3.8048000000000002"/>
    <n v="0.29000000000000004"/>
  </r>
  <r>
    <x v="1"/>
    <x v="1"/>
    <x v="0"/>
    <s v="United States"/>
    <s v="Los Angeles"/>
    <x v="1"/>
    <n v="90049"/>
    <s v="West"/>
    <s v="Office Supplies"/>
    <x v="6"/>
    <n v="10.75"/>
    <n v="5"/>
    <n v="0"/>
    <n v="3.5474999999999999"/>
    <n v="0.33"/>
  </r>
  <r>
    <x v="1"/>
    <x v="1"/>
    <x v="0"/>
    <s v="United States"/>
    <s v="Los Angeles"/>
    <x v="1"/>
    <n v="90049"/>
    <s v="West"/>
    <s v="Office Supplies"/>
    <x v="13"/>
    <n v="11.62"/>
    <n v="2"/>
    <n v="0"/>
    <n v="3.6021999999999998"/>
    <n v="0.31"/>
  </r>
  <r>
    <x v="20"/>
    <x v="0"/>
    <x v="0"/>
    <s v="United States"/>
    <s v="New York City"/>
    <x v="15"/>
    <n v="10024"/>
    <s v="East"/>
    <s v="Office Supplies"/>
    <x v="4"/>
    <n v="40.74"/>
    <n v="3"/>
    <n v="0"/>
    <n v="0.40739999999999998"/>
    <n v="9.9999999999999985E-3"/>
  </r>
  <r>
    <x v="0"/>
    <x v="3"/>
    <x v="1"/>
    <s v="United States"/>
    <s v="Henderson"/>
    <x v="0"/>
    <n v="42420"/>
    <s v="South"/>
    <s v="Office Supplies"/>
    <x v="4"/>
    <n v="83.25"/>
    <n v="3"/>
    <n v="0"/>
    <n v="14.984999999999999"/>
    <n v="0.18"/>
  </r>
  <r>
    <x v="0"/>
    <x v="3"/>
    <x v="1"/>
    <s v="United States"/>
    <s v="Henderson"/>
    <x v="0"/>
    <n v="42420"/>
    <s v="South"/>
    <s v="Office Supplies"/>
    <x v="2"/>
    <n v="9.4499999999999993"/>
    <n v="3"/>
    <n v="0"/>
    <n v="4.5359999999999996"/>
    <n v="0.48"/>
  </r>
  <r>
    <x v="0"/>
    <x v="3"/>
    <x v="1"/>
    <s v="United States"/>
    <s v="Henderson"/>
    <x v="0"/>
    <n v="42420"/>
    <s v="South"/>
    <s v="Office Supplies"/>
    <x v="2"/>
    <n v="20.65"/>
    <n v="5"/>
    <n v="0"/>
    <n v="9.4990000000000006"/>
    <n v="0.46000000000000008"/>
  </r>
  <r>
    <x v="0"/>
    <x v="3"/>
    <x v="1"/>
    <s v="United States"/>
    <s v="Henderson"/>
    <x v="0"/>
    <n v="42420"/>
    <s v="South"/>
    <s v="Office Supplies"/>
    <x v="10"/>
    <n v="45.36"/>
    <n v="7"/>
    <n v="0"/>
    <n v="21.7728"/>
    <n v="0.48"/>
  </r>
  <r>
    <x v="38"/>
    <x v="2"/>
    <x v="0"/>
    <s v="United States"/>
    <s v="Columbus"/>
    <x v="24"/>
    <n v="43229"/>
    <s v="East"/>
    <s v="Furniture"/>
    <x v="5"/>
    <n v="5.3520000000000003"/>
    <n v="3"/>
    <n v="0.2"/>
    <n v="1.6055999999999999"/>
    <n v="0.3"/>
  </r>
  <r>
    <x v="38"/>
    <x v="2"/>
    <x v="0"/>
    <s v="United States"/>
    <s v="Columbus"/>
    <x v="24"/>
    <n v="43229"/>
    <s v="East"/>
    <s v="Furniture"/>
    <x v="1"/>
    <n v="99.372"/>
    <n v="2"/>
    <n v="0.3"/>
    <n v="-7.0979999999999999"/>
    <n v="-7.1428571428571425E-2"/>
  </r>
  <r>
    <x v="38"/>
    <x v="2"/>
    <x v="0"/>
    <s v="United States"/>
    <s v="Columbus"/>
    <x v="24"/>
    <n v="43229"/>
    <s v="East"/>
    <s v="Office Supplies"/>
    <x v="6"/>
    <n v="2.6720000000000002"/>
    <n v="1"/>
    <n v="0.2"/>
    <n v="0.3674"/>
    <n v="0.13749999999999998"/>
  </r>
  <r>
    <x v="329"/>
    <x v="0"/>
    <x v="0"/>
    <s v="United States"/>
    <s v="College Station"/>
    <x v="5"/>
    <n v="77840"/>
    <s v="Central"/>
    <s v="Office Supplies"/>
    <x v="10"/>
    <n v="28.672000000000001"/>
    <n v="8"/>
    <n v="0.2"/>
    <n v="10.393599999999999"/>
    <n v="0.36249999999999999"/>
  </r>
  <r>
    <x v="329"/>
    <x v="0"/>
    <x v="0"/>
    <s v="United States"/>
    <s v="College Station"/>
    <x v="5"/>
    <n v="77840"/>
    <s v="Central"/>
    <s v="Office Supplies"/>
    <x v="9"/>
    <n v="29.312000000000001"/>
    <n v="8"/>
    <n v="0.8"/>
    <n v="-74.745599999999996"/>
    <n v="-2.5499999999999998"/>
  </r>
  <r>
    <x v="109"/>
    <x v="2"/>
    <x v="2"/>
    <s v="United States"/>
    <s v="Richmond"/>
    <x v="0"/>
    <n v="40475"/>
    <s v="South"/>
    <s v="Office Supplies"/>
    <x v="4"/>
    <n v="105.98"/>
    <n v="7"/>
    <n v="0"/>
    <n v="4.2392000000000003"/>
    <n v="0.04"/>
  </r>
  <r>
    <x v="109"/>
    <x v="2"/>
    <x v="2"/>
    <s v="United States"/>
    <s v="Richmond"/>
    <x v="0"/>
    <n v="40475"/>
    <s v="South"/>
    <s v="Office Supplies"/>
    <x v="14"/>
    <n v="35.06"/>
    <n v="2"/>
    <n v="0"/>
    <n v="10.518000000000001"/>
    <n v="0.3"/>
  </r>
  <r>
    <x v="109"/>
    <x v="2"/>
    <x v="2"/>
    <s v="United States"/>
    <s v="Richmond"/>
    <x v="0"/>
    <n v="40475"/>
    <s v="South"/>
    <s v="Furniture"/>
    <x v="1"/>
    <n v="33.94"/>
    <n v="1"/>
    <n v="0"/>
    <n v="9.1638000000000002"/>
    <n v="0.27"/>
  </r>
  <r>
    <x v="109"/>
    <x v="2"/>
    <x v="2"/>
    <s v="United States"/>
    <s v="Richmond"/>
    <x v="0"/>
    <n v="40475"/>
    <s v="South"/>
    <s v="Office Supplies"/>
    <x v="2"/>
    <n v="30"/>
    <n v="8"/>
    <n v="0"/>
    <n v="14.4"/>
    <n v="0.48000000000000004"/>
  </r>
  <r>
    <x v="22"/>
    <x v="0"/>
    <x v="2"/>
    <s v="United States"/>
    <s v="Chicago"/>
    <x v="10"/>
    <n v="60653"/>
    <s v="Central"/>
    <s v="Office Supplies"/>
    <x v="10"/>
    <n v="45.527999999999999"/>
    <n v="3"/>
    <n v="0.2"/>
    <n v="15.934799999999999"/>
    <n v="0.35"/>
  </r>
  <r>
    <x v="22"/>
    <x v="0"/>
    <x v="2"/>
    <s v="United States"/>
    <s v="Chicago"/>
    <x v="10"/>
    <n v="60653"/>
    <s v="Central"/>
    <s v="Furniture"/>
    <x v="1"/>
    <n v="844.11599999999999"/>
    <n v="6"/>
    <n v="0.3"/>
    <n v="-36.176400000000001"/>
    <n v="-4.2857142857142858E-2"/>
  </r>
  <r>
    <x v="22"/>
    <x v="0"/>
    <x v="2"/>
    <s v="United States"/>
    <s v="Chicago"/>
    <x v="10"/>
    <n v="60653"/>
    <s v="Central"/>
    <s v="Technology"/>
    <x v="7"/>
    <n v="812.73599999999999"/>
    <n v="8"/>
    <n v="0.2"/>
    <n v="60.955199999999998"/>
    <n v="7.4999999999999997E-2"/>
  </r>
  <r>
    <x v="10"/>
    <x v="0"/>
    <x v="1"/>
    <s v="United States"/>
    <s v="Philadelphia"/>
    <x v="9"/>
    <n v="19120"/>
    <s v="East"/>
    <s v="Office Supplies"/>
    <x v="8"/>
    <n v="7.476"/>
    <n v="1"/>
    <n v="0.7"/>
    <n v="-5.9808000000000003"/>
    <n v="-0.8"/>
  </r>
  <r>
    <x v="1"/>
    <x v="0"/>
    <x v="0"/>
    <s v="United States"/>
    <s v="Los Angeles"/>
    <x v="1"/>
    <n v="90036"/>
    <s v="West"/>
    <s v="Office Supplies"/>
    <x v="4"/>
    <n v="330.4"/>
    <n v="2"/>
    <n v="0"/>
    <n v="85.903999999999996"/>
    <n v="0.26"/>
  </r>
  <r>
    <x v="1"/>
    <x v="0"/>
    <x v="0"/>
    <s v="United States"/>
    <s v="Los Angeles"/>
    <x v="1"/>
    <n v="90036"/>
    <s v="West"/>
    <s v="Technology"/>
    <x v="7"/>
    <n v="604.75199999999995"/>
    <n v="6"/>
    <n v="0.2"/>
    <n v="37.796999999999997"/>
    <n v="6.25E-2"/>
  </r>
  <r>
    <x v="1"/>
    <x v="1"/>
    <x v="0"/>
    <s v="United States"/>
    <s v="Los Angeles"/>
    <x v="1"/>
    <n v="90008"/>
    <s v="West"/>
    <s v="Office Supplies"/>
    <x v="10"/>
    <n v="45.36"/>
    <n v="7"/>
    <n v="0"/>
    <n v="21.7728"/>
    <n v="0.48"/>
  </r>
  <r>
    <x v="1"/>
    <x v="1"/>
    <x v="0"/>
    <s v="United States"/>
    <s v="Los Angeles"/>
    <x v="1"/>
    <n v="90008"/>
    <s v="West"/>
    <s v="Office Supplies"/>
    <x v="8"/>
    <n v="10.128"/>
    <n v="2"/>
    <n v="0.2"/>
    <n v="3.6714000000000002"/>
    <n v="0.36250000000000004"/>
  </r>
  <r>
    <x v="8"/>
    <x v="1"/>
    <x v="0"/>
    <s v="United States"/>
    <s v="San Francisco"/>
    <x v="1"/>
    <n v="94122"/>
    <s v="West"/>
    <s v="Office Supplies"/>
    <x v="8"/>
    <n v="21.792000000000002"/>
    <n v="4"/>
    <n v="0.2"/>
    <n v="7.6272000000000002"/>
    <n v="0.35"/>
  </r>
  <r>
    <x v="8"/>
    <x v="1"/>
    <x v="0"/>
    <s v="United States"/>
    <s v="San Francisco"/>
    <x v="1"/>
    <n v="94122"/>
    <s v="West"/>
    <s v="Technology"/>
    <x v="11"/>
    <n v="439.8"/>
    <n v="4"/>
    <n v="0"/>
    <n v="145.13399999999999"/>
    <n v="0.32999999999999996"/>
  </r>
  <r>
    <x v="60"/>
    <x v="0"/>
    <x v="0"/>
    <s v="United States"/>
    <s v="Akron"/>
    <x v="24"/>
    <n v="44312"/>
    <s v="East"/>
    <s v="Office Supplies"/>
    <x v="6"/>
    <n v="8.2560000000000002"/>
    <n v="4"/>
    <n v="0.2"/>
    <n v="0.61919999999999997"/>
    <n v="7.4999999999999997E-2"/>
  </r>
  <r>
    <x v="60"/>
    <x v="0"/>
    <x v="0"/>
    <s v="United States"/>
    <s v="Akron"/>
    <x v="24"/>
    <n v="44312"/>
    <s v="East"/>
    <s v="Office Supplies"/>
    <x v="8"/>
    <n v="25.56"/>
    <n v="5"/>
    <n v="0.7"/>
    <n v="-20.448"/>
    <n v="-0.8"/>
  </r>
  <r>
    <x v="60"/>
    <x v="0"/>
    <x v="0"/>
    <s v="United States"/>
    <s v="Akron"/>
    <x v="24"/>
    <n v="44312"/>
    <s v="East"/>
    <s v="Office Supplies"/>
    <x v="8"/>
    <n v="4.3680000000000003"/>
    <n v="2"/>
    <n v="0.7"/>
    <n v="-3.0575999999999999"/>
    <n v="-0.7"/>
  </r>
  <r>
    <x v="60"/>
    <x v="0"/>
    <x v="0"/>
    <s v="United States"/>
    <s v="Akron"/>
    <x v="24"/>
    <n v="44312"/>
    <s v="East"/>
    <s v="Office Supplies"/>
    <x v="10"/>
    <n v="11.52"/>
    <n v="4"/>
    <n v="0.2"/>
    <n v="3.7440000000000002"/>
    <n v="0.32500000000000001"/>
  </r>
  <r>
    <x v="1"/>
    <x v="2"/>
    <x v="0"/>
    <s v="United States"/>
    <s v="Los Angeles"/>
    <x v="1"/>
    <n v="90049"/>
    <s v="West"/>
    <s v="Office Supplies"/>
    <x v="10"/>
    <n v="12.96"/>
    <n v="2"/>
    <n v="0"/>
    <n v="6.2207999999999997"/>
    <n v="0.47999999999999993"/>
  </r>
  <r>
    <x v="1"/>
    <x v="2"/>
    <x v="0"/>
    <s v="United States"/>
    <s v="Los Angeles"/>
    <x v="1"/>
    <n v="90049"/>
    <s v="West"/>
    <s v="Office Supplies"/>
    <x v="13"/>
    <n v="3.96"/>
    <n v="2"/>
    <n v="0"/>
    <n v="7.9200000000000007E-2"/>
    <n v="0.02"/>
  </r>
  <r>
    <x v="44"/>
    <x v="1"/>
    <x v="2"/>
    <s v="United States"/>
    <s v="Independence"/>
    <x v="25"/>
    <n v="64055"/>
    <s v="Central"/>
    <s v="Office Supplies"/>
    <x v="8"/>
    <n v="1577.94"/>
    <n v="3"/>
    <n v="0"/>
    <n v="757.41120000000001"/>
    <n v="0.48"/>
  </r>
  <r>
    <x v="62"/>
    <x v="0"/>
    <x v="2"/>
    <s v="United States"/>
    <s v="Dallas"/>
    <x v="5"/>
    <n v="75220"/>
    <s v="Central"/>
    <s v="Furniture"/>
    <x v="5"/>
    <n v="15.007999999999999"/>
    <n v="4"/>
    <n v="0.6"/>
    <n v="-12.006399999999999"/>
    <n v="-0.8"/>
  </r>
  <r>
    <x v="4"/>
    <x v="3"/>
    <x v="2"/>
    <s v="United States"/>
    <s v="Seattle"/>
    <x v="4"/>
    <n v="98105"/>
    <s v="West"/>
    <s v="Technology"/>
    <x v="11"/>
    <n v="59.98"/>
    <n v="2"/>
    <n v="0"/>
    <n v="26.391200000000001"/>
    <n v="0.44000000000000006"/>
  </r>
  <r>
    <x v="4"/>
    <x v="3"/>
    <x v="2"/>
    <s v="United States"/>
    <s v="Seattle"/>
    <x v="4"/>
    <n v="98105"/>
    <s v="West"/>
    <s v="Technology"/>
    <x v="15"/>
    <n v="2395.1999999999998"/>
    <n v="6"/>
    <n v="0.2"/>
    <n v="209.58"/>
    <n v="8.7500000000000008E-2"/>
  </r>
  <r>
    <x v="4"/>
    <x v="3"/>
    <x v="2"/>
    <s v="United States"/>
    <s v="Seattle"/>
    <x v="4"/>
    <n v="98105"/>
    <s v="West"/>
    <s v="Technology"/>
    <x v="11"/>
    <n v="1687.8"/>
    <n v="4"/>
    <n v="0"/>
    <n v="742.63199999999995"/>
    <n v="0.44"/>
  </r>
  <r>
    <x v="4"/>
    <x v="3"/>
    <x v="2"/>
    <s v="United States"/>
    <s v="Seattle"/>
    <x v="4"/>
    <n v="98105"/>
    <s v="West"/>
    <s v="Technology"/>
    <x v="7"/>
    <n v="7.992"/>
    <n v="1"/>
    <n v="0.2"/>
    <n v="2.6972999999999998"/>
    <n v="0.33749999999999997"/>
  </r>
  <r>
    <x v="323"/>
    <x v="1"/>
    <x v="1"/>
    <s v="United States"/>
    <s v="Mesquite"/>
    <x v="5"/>
    <n v="75150"/>
    <s v="Central"/>
    <s v="Office Supplies"/>
    <x v="10"/>
    <n v="5.1840000000000002"/>
    <n v="1"/>
    <n v="0.2"/>
    <n v="1.8144"/>
    <n v="0.35"/>
  </r>
  <r>
    <x v="228"/>
    <x v="1"/>
    <x v="0"/>
    <s v="United States"/>
    <s v="Long Beach"/>
    <x v="15"/>
    <n v="11561"/>
    <s v="East"/>
    <s v="Office Supplies"/>
    <x v="6"/>
    <n v="11.68"/>
    <n v="2"/>
    <n v="0"/>
    <n v="5.4896000000000003"/>
    <n v="0.47000000000000003"/>
  </r>
  <r>
    <x v="228"/>
    <x v="1"/>
    <x v="0"/>
    <s v="United States"/>
    <s v="Long Beach"/>
    <x v="15"/>
    <n v="11561"/>
    <s v="East"/>
    <s v="Office Supplies"/>
    <x v="6"/>
    <n v="104.8"/>
    <n v="10"/>
    <n v="0"/>
    <n v="26.2"/>
    <n v="0.25"/>
  </r>
  <r>
    <x v="423"/>
    <x v="1"/>
    <x v="0"/>
    <s v="United States"/>
    <s v="North Miami"/>
    <x v="2"/>
    <n v="33161"/>
    <s v="South"/>
    <s v="Office Supplies"/>
    <x v="10"/>
    <n v="14.496"/>
    <n v="3"/>
    <n v="0.2"/>
    <n v="4.8924000000000003"/>
    <n v="0.33750000000000002"/>
  </r>
  <r>
    <x v="382"/>
    <x v="1"/>
    <x v="2"/>
    <s v="United States"/>
    <s v="Bakersfield"/>
    <x v="1"/>
    <n v="93309"/>
    <s v="West"/>
    <s v="Office Supplies"/>
    <x v="8"/>
    <n v="4.7839999999999998"/>
    <n v="1"/>
    <n v="0.2"/>
    <n v="1.5548"/>
    <n v="0.32500000000000001"/>
  </r>
  <r>
    <x v="382"/>
    <x v="1"/>
    <x v="2"/>
    <s v="United States"/>
    <s v="Bakersfield"/>
    <x v="1"/>
    <n v="93309"/>
    <s v="West"/>
    <s v="Office Supplies"/>
    <x v="10"/>
    <n v="4.7300000000000004"/>
    <n v="1"/>
    <n v="0"/>
    <n v="2.3176999999999999"/>
    <n v="0.48999999999999994"/>
  </r>
  <r>
    <x v="112"/>
    <x v="1"/>
    <x v="0"/>
    <s v="United States"/>
    <s v="Jackson"/>
    <x v="35"/>
    <n v="39212"/>
    <s v="South"/>
    <s v="Office Supplies"/>
    <x v="4"/>
    <n v="7.89"/>
    <n v="1"/>
    <n v="0"/>
    <n v="0.31559999999999999"/>
    <n v="0.04"/>
  </r>
  <r>
    <x v="112"/>
    <x v="1"/>
    <x v="0"/>
    <s v="United States"/>
    <s v="Jackson"/>
    <x v="35"/>
    <n v="39212"/>
    <s v="South"/>
    <s v="Office Supplies"/>
    <x v="10"/>
    <n v="65.5"/>
    <n v="5"/>
    <n v="0"/>
    <n v="32.094999999999999"/>
    <n v="0.49"/>
  </r>
  <r>
    <x v="112"/>
    <x v="1"/>
    <x v="0"/>
    <s v="United States"/>
    <s v="Jackson"/>
    <x v="35"/>
    <n v="39212"/>
    <s v="South"/>
    <s v="Furniture"/>
    <x v="3"/>
    <n v="2430.08"/>
    <n v="8"/>
    <n v="0"/>
    <n v="388.81279999999998"/>
    <n v="0.16"/>
  </r>
  <r>
    <x v="9"/>
    <x v="1"/>
    <x v="0"/>
    <s v="United States"/>
    <s v="Fremont"/>
    <x v="8"/>
    <n v="68025"/>
    <s v="Central"/>
    <s v="Office Supplies"/>
    <x v="10"/>
    <n v="104.85"/>
    <n v="1"/>
    <n v="0"/>
    <n v="50.328000000000003"/>
    <n v="0.48000000000000004"/>
  </r>
  <r>
    <x v="25"/>
    <x v="1"/>
    <x v="1"/>
    <s v="United States"/>
    <s v="Jackson"/>
    <x v="12"/>
    <n v="49201"/>
    <s v="Central"/>
    <s v="Office Supplies"/>
    <x v="6"/>
    <n v="3.9"/>
    <n v="2"/>
    <n v="0"/>
    <n v="1.5209999999999999"/>
    <n v="0.38999999999999996"/>
  </r>
  <r>
    <x v="25"/>
    <x v="1"/>
    <x v="1"/>
    <s v="United States"/>
    <s v="Jackson"/>
    <x v="12"/>
    <n v="49201"/>
    <s v="Central"/>
    <s v="Furniture"/>
    <x v="3"/>
    <n v="801.96"/>
    <n v="2"/>
    <n v="0"/>
    <n v="200.49"/>
    <n v="0.25"/>
  </r>
  <r>
    <x v="25"/>
    <x v="1"/>
    <x v="1"/>
    <s v="United States"/>
    <s v="Jackson"/>
    <x v="12"/>
    <n v="49201"/>
    <s v="Central"/>
    <s v="Furniture"/>
    <x v="1"/>
    <n v="191.96"/>
    <n v="2"/>
    <n v="0"/>
    <n v="32.633200000000002"/>
    <n v="0.17"/>
  </r>
  <r>
    <x v="25"/>
    <x v="1"/>
    <x v="1"/>
    <s v="United States"/>
    <s v="Jackson"/>
    <x v="12"/>
    <n v="49201"/>
    <s v="Central"/>
    <s v="Office Supplies"/>
    <x v="2"/>
    <n v="2.61"/>
    <n v="1"/>
    <n v="0"/>
    <n v="1.2005999999999999"/>
    <n v="0.45999999999999996"/>
  </r>
  <r>
    <x v="8"/>
    <x v="1"/>
    <x v="1"/>
    <s v="United States"/>
    <s v="San Francisco"/>
    <x v="1"/>
    <n v="94122"/>
    <s v="West"/>
    <s v="Office Supplies"/>
    <x v="6"/>
    <n v="5.96"/>
    <n v="2"/>
    <n v="0"/>
    <n v="1.6688000000000001"/>
    <n v="0.28000000000000003"/>
  </r>
  <r>
    <x v="375"/>
    <x v="1"/>
    <x v="2"/>
    <s v="United States"/>
    <s v="Lancaster"/>
    <x v="24"/>
    <n v="43130"/>
    <s v="East"/>
    <s v="Technology"/>
    <x v="7"/>
    <n v="1169.694"/>
    <n v="3"/>
    <n v="0.4"/>
    <n v="-253.43369999999999"/>
    <n v="-0.21666666666666667"/>
  </r>
  <r>
    <x v="272"/>
    <x v="2"/>
    <x v="0"/>
    <s v="United States"/>
    <s v="Lafayette"/>
    <x v="28"/>
    <n v="70506"/>
    <s v="South"/>
    <s v="Office Supplies"/>
    <x v="14"/>
    <n v="1665.62"/>
    <n v="2"/>
    <n v="0"/>
    <n v="33.312399999999997"/>
    <n v="0.02"/>
  </r>
  <r>
    <x v="109"/>
    <x v="1"/>
    <x v="2"/>
    <s v="United States"/>
    <s v="Richmond"/>
    <x v="0"/>
    <n v="40475"/>
    <s v="South"/>
    <s v="Office Supplies"/>
    <x v="8"/>
    <n v="2.88"/>
    <n v="1"/>
    <n v="0"/>
    <n v="1.4112"/>
    <n v="0.49000000000000005"/>
  </r>
  <r>
    <x v="109"/>
    <x v="1"/>
    <x v="2"/>
    <s v="United States"/>
    <s v="Richmond"/>
    <x v="0"/>
    <n v="40475"/>
    <s v="South"/>
    <s v="Office Supplies"/>
    <x v="4"/>
    <n v="1443.96"/>
    <n v="12"/>
    <n v="0"/>
    <n v="375.42959999999999"/>
    <n v="0.26"/>
  </r>
  <r>
    <x v="12"/>
    <x v="0"/>
    <x v="0"/>
    <s v="United States"/>
    <s v="Houston"/>
    <x v="5"/>
    <n v="77070"/>
    <s v="Central"/>
    <s v="Office Supplies"/>
    <x v="14"/>
    <n v="2.92"/>
    <n v="1"/>
    <n v="0.2"/>
    <n v="0.36499999999999999"/>
    <n v="0.125"/>
  </r>
  <r>
    <x v="20"/>
    <x v="0"/>
    <x v="0"/>
    <s v="United States"/>
    <s v="New York City"/>
    <x v="15"/>
    <n v="10024"/>
    <s v="East"/>
    <s v="Office Supplies"/>
    <x v="4"/>
    <n v="465.18"/>
    <n v="3"/>
    <n v="0"/>
    <n v="120.9468"/>
    <n v="0.26"/>
  </r>
  <r>
    <x v="187"/>
    <x v="1"/>
    <x v="2"/>
    <s v="United States"/>
    <s v="Toledo"/>
    <x v="24"/>
    <n v="43615"/>
    <s v="East"/>
    <s v="Office Supplies"/>
    <x v="8"/>
    <n v="22.428000000000001"/>
    <n v="3"/>
    <n v="0.7"/>
    <n v="-17.942399999999999"/>
    <n v="-0.79999999999999993"/>
  </r>
  <r>
    <x v="187"/>
    <x v="1"/>
    <x v="2"/>
    <s v="United States"/>
    <s v="Toledo"/>
    <x v="24"/>
    <n v="43615"/>
    <s v="East"/>
    <s v="Office Supplies"/>
    <x v="4"/>
    <n v="37.520000000000003"/>
    <n v="5"/>
    <n v="0.2"/>
    <n v="3.7519999999999998"/>
    <n v="9.9999999999999992E-2"/>
  </r>
  <r>
    <x v="10"/>
    <x v="1"/>
    <x v="1"/>
    <s v="United States"/>
    <s v="Philadelphia"/>
    <x v="9"/>
    <n v="19143"/>
    <s v="East"/>
    <s v="Office Supplies"/>
    <x v="6"/>
    <n v="2.6240000000000001"/>
    <n v="1"/>
    <n v="0.2"/>
    <n v="0.4264"/>
    <n v="0.16250000000000001"/>
  </r>
  <r>
    <x v="10"/>
    <x v="0"/>
    <x v="0"/>
    <s v="United States"/>
    <s v="Philadelphia"/>
    <x v="9"/>
    <n v="19140"/>
    <s v="East"/>
    <s v="Office Supplies"/>
    <x v="10"/>
    <n v="15.552"/>
    <n v="3"/>
    <n v="0.2"/>
    <n v="5.4432"/>
    <n v="0.35000000000000003"/>
  </r>
  <r>
    <x v="10"/>
    <x v="0"/>
    <x v="0"/>
    <s v="United States"/>
    <s v="Philadelphia"/>
    <x v="9"/>
    <n v="19140"/>
    <s v="East"/>
    <s v="Technology"/>
    <x v="11"/>
    <n v="64.703999999999994"/>
    <n v="6"/>
    <n v="0.2"/>
    <n v="-4.8528000000000002"/>
    <n v="-7.5000000000000011E-2"/>
  </r>
  <r>
    <x v="10"/>
    <x v="0"/>
    <x v="0"/>
    <s v="United States"/>
    <s v="Philadelphia"/>
    <x v="9"/>
    <n v="19140"/>
    <s v="East"/>
    <s v="Furniture"/>
    <x v="5"/>
    <n v="17.472000000000001"/>
    <n v="3"/>
    <n v="0.2"/>
    <n v="5.0232000000000001"/>
    <n v="0.28749999999999998"/>
  </r>
  <r>
    <x v="10"/>
    <x v="0"/>
    <x v="0"/>
    <s v="United States"/>
    <s v="Philadelphia"/>
    <x v="9"/>
    <n v="19140"/>
    <s v="East"/>
    <s v="Technology"/>
    <x v="7"/>
    <n v="135.51599999999999"/>
    <n v="1"/>
    <n v="0.4"/>
    <n v="-31.6204"/>
    <n v="-0.23333333333333334"/>
  </r>
  <r>
    <x v="61"/>
    <x v="1"/>
    <x v="0"/>
    <s v="United States"/>
    <s v="Denver"/>
    <x v="22"/>
    <n v="80219"/>
    <s v="West"/>
    <s v="Technology"/>
    <x v="11"/>
    <n v="431.928"/>
    <n v="9"/>
    <n v="0.2"/>
    <n v="64.789199999999994"/>
    <n v="0.15"/>
  </r>
  <r>
    <x v="10"/>
    <x v="1"/>
    <x v="0"/>
    <s v="United States"/>
    <s v="Philadelphia"/>
    <x v="9"/>
    <n v="19143"/>
    <s v="East"/>
    <s v="Office Supplies"/>
    <x v="10"/>
    <n v="12.448"/>
    <n v="2"/>
    <n v="0.2"/>
    <n v="3.89"/>
    <n v="0.3125"/>
  </r>
  <r>
    <x v="10"/>
    <x v="1"/>
    <x v="0"/>
    <s v="United States"/>
    <s v="Philadelphia"/>
    <x v="9"/>
    <n v="19143"/>
    <s v="East"/>
    <s v="Furniture"/>
    <x v="1"/>
    <n v="657.93"/>
    <n v="5"/>
    <n v="0.3"/>
    <n v="-93.99"/>
    <n v="-0.14285714285714285"/>
  </r>
  <r>
    <x v="183"/>
    <x v="1"/>
    <x v="2"/>
    <s v="United States"/>
    <s v="Columbia"/>
    <x v="39"/>
    <n v="21044"/>
    <s v="East"/>
    <s v="Office Supplies"/>
    <x v="10"/>
    <n v="277.39999999999998"/>
    <n v="5"/>
    <n v="0"/>
    <n v="133.15199999999999"/>
    <n v="0.48"/>
  </r>
  <r>
    <x v="183"/>
    <x v="1"/>
    <x v="2"/>
    <s v="United States"/>
    <s v="Columbia"/>
    <x v="39"/>
    <n v="21044"/>
    <s v="East"/>
    <s v="Furniture"/>
    <x v="5"/>
    <n v="25.16"/>
    <n v="2"/>
    <n v="0"/>
    <n v="8.5543999999999993"/>
    <n v="0.33999999999999997"/>
  </r>
  <r>
    <x v="183"/>
    <x v="1"/>
    <x v="2"/>
    <s v="United States"/>
    <s v="Columbia"/>
    <x v="39"/>
    <n v="21044"/>
    <s v="East"/>
    <s v="Furniture"/>
    <x v="5"/>
    <n v="91.92"/>
    <n v="4"/>
    <n v="0"/>
    <n v="31.252800000000001"/>
    <n v="0.34"/>
  </r>
  <r>
    <x v="20"/>
    <x v="0"/>
    <x v="0"/>
    <s v="United States"/>
    <s v="New York City"/>
    <x v="15"/>
    <n v="10024"/>
    <s v="East"/>
    <s v="Office Supplies"/>
    <x v="12"/>
    <n v="29.34"/>
    <n v="3"/>
    <n v="0"/>
    <n v="13.4964"/>
    <n v="0.45999999999999996"/>
  </r>
  <r>
    <x v="20"/>
    <x v="0"/>
    <x v="0"/>
    <s v="United States"/>
    <s v="New York City"/>
    <x v="15"/>
    <n v="10035"/>
    <s v="East"/>
    <s v="Office Supplies"/>
    <x v="8"/>
    <n v="139.44"/>
    <n v="3"/>
    <n v="0.2"/>
    <n v="47.061"/>
    <n v="0.33750000000000002"/>
  </r>
  <r>
    <x v="46"/>
    <x v="1"/>
    <x v="1"/>
    <s v="United States"/>
    <s v="Newark"/>
    <x v="24"/>
    <n v="43055"/>
    <s v="East"/>
    <s v="Office Supplies"/>
    <x v="2"/>
    <n v="6.9119999999999999"/>
    <n v="3"/>
    <n v="0.2"/>
    <n v="2.5055999999999998"/>
    <n v="0.36249999999999999"/>
  </r>
  <r>
    <x v="46"/>
    <x v="1"/>
    <x v="1"/>
    <s v="United States"/>
    <s v="Newark"/>
    <x v="24"/>
    <n v="43055"/>
    <s v="East"/>
    <s v="Office Supplies"/>
    <x v="4"/>
    <n v="27.096"/>
    <n v="3"/>
    <n v="0.2"/>
    <n v="2.0322"/>
    <n v="7.4999999999999997E-2"/>
  </r>
  <r>
    <x v="46"/>
    <x v="1"/>
    <x v="1"/>
    <s v="United States"/>
    <s v="Newark"/>
    <x v="24"/>
    <n v="43055"/>
    <s v="East"/>
    <s v="Office Supplies"/>
    <x v="4"/>
    <n v="177.56800000000001"/>
    <n v="2"/>
    <n v="0.2"/>
    <n v="-37.733199999999997"/>
    <n v="-0.21249999999999997"/>
  </r>
  <r>
    <x v="62"/>
    <x v="0"/>
    <x v="1"/>
    <s v="United States"/>
    <s v="Dallas"/>
    <x v="5"/>
    <n v="75217"/>
    <s v="Central"/>
    <s v="Technology"/>
    <x v="11"/>
    <n v="58.415999999999997"/>
    <n v="2"/>
    <n v="0.2"/>
    <n v="16.794599999999999"/>
    <n v="0.28749999999999998"/>
  </r>
  <r>
    <x v="10"/>
    <x v="1"/>
    <x v="2"/>
    <s v="United States"/>
    <s v="Philadelphia"/>
    <x v="9"/>
    <n v="19134"/>
    <s v="East"/>
    <s v="Office Supplies"/>
    <x v="10"/>
    <n v="16.448"/>
    <n v="2"/>
    <n v="0.2"/>
    <n v="5.5511999999999997"/>
    <n v="0.33749999999999997"/>
  </r>
  <r>
    <x v="10"/>
    <x v="1"/>
    <x v="2"/>
    <s v="United States"/>
    <s v="Philadelphia"/>
    <x v="9"/>
    <n v="19134"/>
    <s v="East"/>
    <s v="Technology"/>
    <x v="11"/>
    <n v="36.783999999999999"/>
    <n v="2"/>
    <n v="0.2"/>
    <n v="10.5754"/>
    <n v="0.28750000000000003"/>
  </r>
  <r>
    <x v="52"/>
    <x v="2"/>
    <x v="1"/>
    <s v="United States"/>
    <s v="San Antonio"/>
    <x v="5"/>
    <n v="78207"/>
    <s v="Central"/>
    <s v="Furniture"/>
    <x v="3"/>
    <n v="718.11599999999999"/>
    <n v="6"/>
    <n v="0.3"/>
    <n v="-71.811599999999999"/>
    <n v="-0.1"/>
  </r>
  <r>
    <x v="52"/>
    <x v="2"/>
    <x v="1"/>
    <s v="United States"/>
    <s v="San Antonio"/>
    <x v="5"/>
    <n v="78207"/>
    <s v="Central"/>
    <s v="Office Supplies"/>
    <x v="6"/>
    <n v="31.776"/>
    <n v="4"/>
    <n v="0.2"/>
    <n v="8.7384000000000004"/>
    <n v="0.27500000000000002"/>
  </r>
  <r>
    <x v="10"/>
    <x v="1"/>
    <x v="0"/>
    <s v="United States"/>
    <s v="Philadelphia"/>
    <x v="9"/>
    <n v="19120"/>
    <s v="East"/>
    <s v="Office Supplies"/>
    <x v="8"/>
    <n v="9.5549999999999997"/>
    <n v="5"/>
    <n v="0.7"/>
    <n v="-7.3254999999999999"/>
    <n v="-0.76666666666666672"/>
  </r>
  <r>
    <x v="1"/>
    <x v="1"/>
    <x v="0"/>
    <s v="United States"/>
    <s v="Los Angeles"/>
    <x v="1"/>
    <n v="90004"/>
    <s v="West"/>
    <s v="Office Supplies"/>
    <x v="8"/>
    <n v="487.98399999999998"/>
    <n v="2"/>
    <n v="0.2"/>
    <n v="152.495"/>
    <n v="0.3125"/>
  </r>
  <r>
    <x v="1"/>
    <x v="1"/>
    <x v="0"/>
    <s v="United States"/>
    <s v="Los Angeles"/>
    <x v="1"/>
    <n v="90004"/>
    <s v="West"/>
    <s v="Technology"/>
    <x v="7"/>
    <n v="5.56"/>
    <n v="1"/>
    <n v="0.2"/>
    <n v="1.7375"/>
    <n v="0.31250000000000006"/>
  </r>
  <r>
    <x v="1"/>
    <x v="1"/>
    <x v="0"/>
    <s v="United States"/>
    <s v="Los Angeles"/>
    <x v="1"/>
    <n v="90004"/>
    <s v="West"/>
    <s v="Office Supplies"/>
    <x v="4"/>
    <n v="217.85"/>
    <n v="5"/>
    <n v="0"/>
    <n v="65.355000000000004"/>
    <n v="0.30000000000000004"/>
  </r>
  <r>
    <x v="270"/>
    <x v="1"/>
    <x v="1"/>
    <s v="United States"/>
    <s v="Smyrna"/>
    <x v="18"/>
    <n v="37167"/>
    <s v="South"/>
    <s v="Office Supplies"/>
    <x v="6"/>
    <n v="40.776000000000003"/>
    <n v="3"/>
    <n v="0.2"/>
    <n v="4.5872999999999999"/>
    <n v="0.11249999999999999"/>
  </r>
  <r>
    <x v="270"/>
    <x v="1"/>
    <x v="1"/>
    <s v="United States"/>
    <s v="Smyrna"/>
    <x v="18"/>
    <n v="37167"/>
    <s v="South"/>
    <s v="Technology"/>
    <x v="7"/>
    <n v="63.936"/>
    <n v="8"/>
    <n v="0.2"/>
    <n v="5.5944000000000003"/>
    <n v="8.7500000000000008E-2"/>
  </r>
  <r>
    <x v="230"/>
    <x v="1"/>
    <x v="0"/>
    <s v="United States"/>
    <s v="Macon"/>
    <x v="32"/>
    <n v="31204"/>
    <s v="South"/>
    <s v="Furniture"/>
    <x v="5"/>
    <n v="142.4"/>
    <n v="5"/>
    <n v="0"/>
    <n v="52.688000000000002"/>
    <n v="0.37"/>
  </r>
  <r>
    <x v="230"/>
    <x v="1"/>
    <x v="0"/>
    <s v="United States"/>
    <s v="Macon"/>
    <x v="32"/>
    <n v="31204"/>
    <s v="South"/>
    <s v="Office Supplies"/>
    <x v="8"/>
    <n v="7.16"/>
    <n v="2"/>
    <n v="0"/>
    <n v="3.4367999999999999"/>
    <n v="0.48"/>
  </r>
  <r>
    <x v="8"/>
    <x v="0"/>
    <x v="2"/>
    <s v="United States"/>
    <s v="San Francisco"/>
    <x v="1"/>
    <n v="94109"/>
    <s v="West"/>
    <s v="Furniture"/>
    <x v="1"/>
    <n v="681.40800000000002"/>
    <n v="12"/>
    <n v="0.2"/>
    <n v="42.588000000000001"/>
    <n v="6.25E-2"/>
  </r>
  <r>
    <x v="8"/>
    <x v="0"/>
    <x v="2"/>
    <s v="United States"/>
    <s v="San Francisco"/>
    <x v="1"/>
    <n v="94109"/>
    <s v="West"/>
    <s v="Office Supplies"/>
    <x v="6"/>
    <n v="3.52"/>
    <n v="2"/>
    <n v="0"/>
    <n v="1.0207999999999999"/>
    <n v="0.28999999999999998"/>
  </r>
  <r>
    <x v="8"/>
    <x v="0"/>
    <x v="2"/>
    <s v="United States"/>
    <s v="San Francisco"/>
    <x v="1"/>
    <n v="94109"/>
    <s v="West"/>
    <s v="Office Supplies"/>
    <x v="6"/>
    <n v="5.58"/>
    <n v="1"/>
    <n v="0"/>
    <n v="1.395"/>
    <n v="0.25"/>
  </r>
  <r>
    <x v="8"/>
    <x v="0"/>
    <x v="2"/>
    <s v="United States"/>
    <s v="San Francisco"/>
    <x v="1"/>
    <n v="94109"/>
    <s v="West"/>
    <s v="Technology"/>
    <x v="11"/>
    <n v="36.32"/>
    <n v="1"/>
    <n v="0"/>
    <n v="10.896000000000001"/>
    <n v="0.30000000000000004"/>
  </r>
  <r>
    <x v="4"/>
    <x v="1"/>
    <x v="0"/>
    <s v="United States"/>
    <s v="Seattle"/>
    <x v="4"/>
    <n v="98103"/>
    <s v="West"/>
    <s v="Office Supplies"/>
    <x v="8"/>
    <n v="2060.7440000000001"/>
    <n v="7"/>
    <n v="0.2"/>
    <n v="643.98249999999996"/>
    <n v="0.31249999999999994"/>
  </r>
  <r>
    <x v="38"/>
    <x v="1"/>
    <x v="1"/>
    <s v="United States"/>
    <s v="Columbus"/>
    <x v="24"/>
    <n v="43229"/>
    <s v="East"/>
    <s v="Office Supplies"/>
    <x v="9"/>
    <n v="52.271999999999998"/>
    <n v="3"/>
    <n v="0.2"/>
    <n v="9.8010000000000002"/>
    <n v="0.1875"/>
  </r>
  <r>
    <x v="38"/>
    <x v="1"/>
    <x v="1"/>
    <s v="United States"/>
    <s v="Columbus"/>
    <x v="24"/>
    <n v="43229"/>
    <s v="East"/>
    <s v="Office Supplies"/>
    <x v="9"/>
    <n v="213.136"/>
    <n v="7"/>
    <n v="0.2"/>
    <n v="23.977799999999998"/>
    <n v="0.11249999999999999"/>
  </r>
  <r>
    <x v="1"/>
    <x v="0"/>
    <x v="1"/>
    <s v="United States"/>
    <s v="Los Angeles"/>
    <x v="1"/>
    <n v="90004"/>
    <s v="West"/>
    <s v="Office Supplies"/>
    <x v="4"/>
    <n v="69.52"/>
    <n v="2"/>
    <n v="0"/>
    <n v="19.465599999999998"/>
    <n v="0.27999999999999997"/>
  </r>
  <r>
    <x v="1"/>
    <x v="0"/>
    <x v="1"/>
    <s v="United States"/>
    <s v="Los Angeles"/>
    <x v="1"/>
    <n v="90004"/>
    <s v="West"/>
    <s v="Office Supplies"/>
    <x v="4"/>
    <n v="763.44"/>
    <n v="8"/>
    <n v="0"/>
    <n v="45.806399999999996"/>
    <n v="5.9999999999999991E-2"/>
  </r>
  <r>
    <x v="136"/>
    <x v="1"/>
    <x v="2"/>
    <s v="United States"/>
    <s v="Springfield"/>
    <x v="24"/>
    <n v="45503"/>
    <s v="East"/>
    <s v="Office Supplies"/>
    <x v="2"/>
    <n v="9.2159999999999993"/>
    <n v="4"/>
    <n v="0.2"/>
    <n v="3.3408000000000002"/>
    <n v="0.36250000000000004"/>
  </r>
  <r>
    <x v="136"/>
    <x v="1"/>
    <x v="2"/>
    <s v="United States"/>
    <s v="Springfield"/>
    <x v="24"/>
    <n v="45503"/>
    <s v="East"/>
    <s v="Technology"/>
    <x v="7"/>
    <n v="41.957999999999998"/>
    <n v="7"/>
    <n v="0.4"/>
    <n v="-9.7902000000000005"/>
    <n v="-0.23333333333333336"/>
  </r>
  <r>
    <x v="136"/>
    <x v="1"/>
    <x v="2"/>
    <s v="United States"/>
    <s v="Springfield"/>
    <x v="24"/>
    <n v="45503"/>
    <s v="East"/>
    <s v="Office Supplies"/>
    <x v="10"/>
    <n v="89.567999999999998"/>
    <n v="2"/>
    <n v="0.2"/>
    <n v="32.468400000000003"/>
    <n v="0.36250000000000004"/>
  </r>
  <r>
    <x v="136"/>
    <x v="1"/>
    <x v="2"/>
    <s v="United States"/>
    <s v="Springfield"/>
    <x v="24"/>
    <n v="45503"/>
    <s v="East"/>
    <s v="Office Supplies"/>
    <x v="10"/>
    <n v="22.248000000000001"/>
    <n v="3"/>
    <n v="0.2"/>
    <n v="7.5087000000000002"/>
    <n v="0.33749999999999997"/>
  </r>
  <r>
    <x v="136"/>
    <x v="1"/>
    <x v="2"/>
    <s v="United States"/>
    <s v="Springfield"/>
    <x v="24"/>
    <n v="45503"/>
    <s v="East"/>
    <s v="Office Supplies"/>
    <x v="9"/>
    <n v="334.88"/>
    <n v="4"/>
    <n v="0.2"/>
    <n v="29.302"/>
    <n v="8.7499999999999994E-2"/>
  </r>
  <r>
    <x v="136"/>
    <x v="1"/>
    <x v="2"/>
    <s v="United States"/>
    <s v="Springfield"/>
    <x v="24"/>
    <n v="45503"/>
    <s v="East"/>
    <s v="Furniture"/>
    <x v="5"/>
    <n v="148.28800000000001"/>
    <n v="7"/>
    <n v="0.2"/>
    <n v="29.657599999999999"/>
    <n v="0.19999999999999998"/>
  </r>
  <r>
    <x v="136"/>
    <x v="1"/>
    <x v="2"/>
    <s v="United States"/>
    <s v="Springfield"/>
    <x v="24"/>
    <n v="45503"/>
    <s v="East"/>
    <s v="Office Supplies"/>
    <x v="10"/>
    <n v="4.6239999999999997"/>
    <n v="1"/>
    <n v="0.2"/>
    <n v="1.6761999999999999"/>
    <n v="0.36249999999999999"/>
  </r>
  <r>
    <x v="136"/>
    <x v="1"/>
    <x v="2"/>
    <s v="United States"/>
    <s v="Springfield"/>
    <x v="24"/>
    <n v="45503"/>
    <s v="East"/>
    <s v="Technology"/>
    <x v="11"/>
    <n v="178.92"/>
    <n v="7"/>
    <n v="0.2"/>
    <n v="-29.0745"/>
    <n v="-0.16250000000000001"/>
  </r>
  <r>
    <x v="136"/>
    <x v="1"/>
    <x v="2"/>
    <s v="United States"/>
    <s v="Springfield"/>
    <x v="24"/>
    <n v="45503"/>
    <s v="East"/>
    <s v="Office Supplies"/>
    <x v="8"/>
    <n v="69.888000000000005"/>
    <n v="7"/>
    <n v="0.7"/>
    <n v="-46.591999999999999"/>
    <n v="-0.66666666666666663"/>
  </r>
  <r>
    <x v="1"/>
    <x v="0"/>
    <x v="0"/>
    <s v="United States"/>
    <s v="Los Angeles"/>
    <x v="1"/>
    <n v="90008"/>
    <s v="West"/>
    <s v="Office Supplies"/>
    <x v="8"/>
    <n v="487.98399999999998"/>
    <n v="2"/>
    <n v="0.2"/>
    <n v="152.495"/>
    <n v="0.3125"/>
  </r>
  <r>
    <x v="1"/>
    <x v="0"/>
    <x v="0"/>
    <s v="United States"/>
    <s v="Los Angeles"/>
    <x v="1"/>
    <n v="90008"/>
    <s v="West"/>
    <s v="Office Supplies"/>
    <x v="6"/>
    <n v="47.3"/>
    <n v="2"/>
    <n v="0"/>
    <n v="12.298"/>
    <n v="0.26"/>
  </r>
  <r>
    <x v="1"/>
    <x v="0"/>
    <x v="0"/>
    <s v="United States"/>
    <s v="Los Angeles"/>
    <x v="1"/>
    <n v="90008"/>
    <s v="West"/>
    <s v="Office Supplies"/>
    <x v="6"/>
    <n v="4.13"/>
    <n v="1"/>
    <n v="0"/>
    <n v="1.1564000000000001"/>
    <n v="0.28000000000000003"/>
  </r>
  <r>
    <x v="1"/>
    <x v="0"/>
    <x v="0"/>
    <s v="United States"/>
    <s v="Los Angeles"/>
    <x v="1"/>
    <n v="90008"/>
    <s v="West"/>
    <s v="Office Supplies"/>
    <x v="8"/>
    <n v="155.12"/>
    <n v="5"/>
    <n v="0.2"/>
    <n v="50.414000000000001"/>
    <n v="0.32500000000000001"/>
  </r>
  <r>
    <x v="1"/>
    <x v="0"/>
    <x v="2"/>
    <s v="United States"/>
    <s v="Los Angeles"/>
    <x v="1"/>
    <n v="90045"/>
    <s v="West"/>
    <s v="Office Supplies"/>
    <x v="10"/>
    <n v="6.48"/>
    <n v="1"/>
    <n v="0"/>
    <n v="3.1751999999999998"/>
    <n v="0.48999999999999994"/>
  </r>
  <r>
    <x v="1"/>
    <x v="0"/>
    <x v="2"/>
    <s v="United States"/>
    <s v="Los Angeles"/>
    <x v="1"/>
    <n v="90045"/>
    <s v="West"/>
    <s v="Office Supplies"/>
    <x v="14"/>
    <n v="15.52"/>
    <n v="4"/>
    <n v="0"/>
    <n v="4.5007999999999999"/>
    <n v="0.28999999999999998"/>
  </r>
  <r>
    <x v="26"/>
    <x v="1"/>
    <x v="0"/>
    <s v="United States"/>
    <s v="Memphis"/>
    <x v="18"/>
    <n v="38109"/>
    <s v="South"/>
    <s v="Office Supplies"/>
    <x v="8"/>
    <n v="2.9460000000000002"/>
    <n v="2"/>
    <n v="0.7"/>
    <n v="-2.0621999999999998"/>
    <n v="-0.69999999999999984"/>
  </r>
  <r>
    <x v="26"/>
    <x v="1"/>
    <x v="0"/>
    <s v="United States"/>
    <s v="Memphis"/>
    <x v="18"/>
    <n v="38109"/>
    <s v="South"/>
    <s v="Office Supplies"/>
    <x v="13"/>
    <n v="55.103999999999999"/>
    <n v="6"/>
    <n v="0.2"/>
    <n v="18.5976"/>
    <n v="0.33750000000000002"/>
  </r>
  <r>
    <x v="68"/>
    <x v="0"/>
    <x v="0"/>
    <s v="United States"/>
    <s v="Detroit"/>
    <x v="12"/>
    <n v="48234"/>
    <s v="Central"/>
    <s v="Technology"/>
    <x v="11"/>
    <n v="104.88"/>
    <n v="6"/>
    <n v="0"/>
    <n v="41.951999999999998"/>
    <n v="0.4"/>
  </r>
  <r>
    <x v="68"/>
    <x v="0"/>
    <x v="0"/>
    <s v="United States"/>
    <s v="Detroit"/>
    <x v="12"/>
    <n v="48234"/>
    <s v="Central"/>
    <s v="Office Supplies"/>
    <x v="6"/>
    <n v="34.700000000000003"/>
    <n v="5"/>
    <n v="0"/>
    <n v="12.492000000000001"/>
    <n v="0.36"/>
  </r>
  <r>
    <x v="68"/>
    <x v="0"/>
    <x v="0"/>
    <s v="United States"/>
    <s v="Detroit"/>
    <x v="12"/>
    <n v="48234"/>
    <s v="Central"/>
    <s v="Office Supplies"/>
    <x v="8"/>
    <n v="33.72"/>
    <n v="4"/>
    <n v="0"/>
    <n v="15.511200000000001"/>
    <n v="0.46"/>
  </r>
  <r>
    <x v="68"/>
    <x v="0"/>
    <x v="0"/>
    <s v="United States"/>
    <s v="Detroit"/>
    <x v="12"/>
    <n v="48234"/>
    <s v="Central"/>
    <s v="Office Supplies"/>
    <x v="10"/>
    <n v="14.94"/>
    <n v="3"/>
    <n v="0"/>
    <n v="7.0217999999999998"/>
    <n v="0.47000000000000003"/>
  </r>
  <r>
    <x v="424"/>
    <x v="1"/>
    <x v="0"/>
    <s v="United States"/>
    <s v="Lawrence"/>
    <x v="14"/>
    <n v="46226"/>
    <s v="Central"/>
    <s v="Office Supplies"/>
    <x v="9"/>
    <n v="638.73"/>
    <n v="9"/>
    <n v="0"/>
    <n v="166.06979999999999"/>
    <n v="0.25999999999999995"/>
  </r>
  <r>
    <x v="116"/>
    <x v="1"/>
    <x v="1"/>
    <s v="United States"/>
    <s v="Jacksonville"/>
    <x v="2"/>
    <n v="32216"/>
    <s v="South"/>
    <s v="Office Supplies"/>
    <x v="4"/>
    <n v="113.568"/>
    <n v="2"/>
    <n v="0.2"/>
    <n v="-21.294"/>
    <n v="-0.1875"/>
  </r>
  <r>
    <x v="67"/>
    <x v="1"/>
    <x v="1"/>
    <s v="United States"/>
    <s v="Dublin"/>
    <x v="24"/>
    <n v="43017"/>
    <s v="East"/>
    <s v="Technology"/>
    <x v="11"/>
    <n v="9.0960000000000001"/>
    <n v="1"/>
    <n v="0.2"/>
    <n v="1.7055"/>
    <n v="0.1875"/>
  </r>
  <r>
    <x v="425"/>
    <x v="1"/>
    <x v="1"/>
    <s v="United States"/>
    <s v="Plantation"/>
    <x v="2"/>
    <n v="33317"/>
    <s v="South"/>
    <s v="Office Supplies"/>
    <x v="12"/>
    <n v="8.6880000000000006"/>
    <n v="3"/>
    <n v="0.2"/>
    <n v="2.9321999999999999"/>
    <n v="0.33749999999999997"/>
  </r>
  <r>
    <x v="425"/>
    <x v="1"/>
    <x v="1"/>
    <s v="United States"/>
    <s v="Plantation"/>
    <x v="2"/>
    <n v="33317"/>
    <s v="South"/>
    <s v="Furniture"/>
    <x v="5"/>
    <n v="30.88"/>
    <n v="4"/>
    <n v="0.2"/>
    <n v="3.86"/>
    <n v="0.125"/>
  </r>
  <r>
    <x v="425"/>
    <x v="1"/>
    <x v="1"/>
    <s v="United States"/>
    <s v="Plantation"/>
    <x v="2"/>
    <n v="33317"/>
    <s v="South"/>
    <s v="Furniture"/>
    <x v="5"/>
    <n v="6.4080000000000004"/>
    <n v="3"/>
    <n v="0.2"/>
    <n v="1.4418"/>
    <n v="0.22499999999999998"/>
  </r>
  <r>
    <x v="249"/>
    <x v="1"/>
    <x v="1"/>
    <s v="United States"/>
    <s v="Glendale"/>
    <x v="16"/>
    <n v="85301"/>
    <s v="West"/>
    <s v="Office Supplies"/>
    <x v="14"/>
    <n v="33.799999999999997"/>
    <n v="5"/>
    <n v="0.2"/>
    <n v="4.2249999999999996"/>
    <n v="0.125"/>
  </r>
  <r>
    <x v="25"/>
    <x v="0"/>
    <x v="2"/>
    <s v="United States"/>
    <s v="Jackson"/>
    <x v="12"/>
    <n v="49201"/>
    <s v="Central"/>
    <s v="Technology"/>
    <x v="7"/>
    <n v="377.97"/>
    <n v="3"/>
    <n v="0"/>
    <n v="94.492500000000007"/>
    <n v="0.25"/>
  </r>
  <r>
    <x v="331"/>
    <x v="1"/>
    <x v="2"/>
    <s v="United States"/>
    <s v="Quincy"/>
    <x v="31"/>
    <n v="2169"/>
    <s v="East"/>
    <s v="Technology"/>
    <x v="11"/>
    <n v="258.89999999999998"/>
    <n v="10"/>
    <n v="0"/>
    <n v="93.203999999999994"/>
    <n v="0.36"/>
  </r>
  <r>
    <x v="331"/>
    <x v="1"/>
    <x v="2"/>
    <s v="United States"/>
    <s v="Quincy"/>
    <x v="31"/>
    <n v="2169"/>
    <s v="East"/>
    <s v="Office Supplies"/>
    <x v="10"/>
    <n v="24.56"/>
    <n v="2"/>
    <n v="0"/>
    <n v="11.543200000000001"/>
    <n v="0.47000000000000003"/>
  </r>
  <r>
    <x v="139"/>
    <x v="1"/>
    <x v="0"/>
    <s v="United States"/>
    <s v="Salem"/>
    <x v="21"/>
    <n v="97301"/>
    <s v="West"/>
    <s v="Office Supplies"/>
    <x v="2"/>
    <n v="27.888000000000002"/>
    <n v="7"/>
    <n v="0.2"/>
    <n v="9.0635999999999992"/>
    <n v="0.32499999999999996"/>
  </r>
  <r>
    <x v="139"/>
    <x v="1"/>
    <x v="0"/>
    <s v="United States"/>
    <s v="Salem"/>
    <x v="21"/>
    <n v="97301"/>
    <s v="West"/>
    <s v="Office Supplies"/>
    <x v="8"/>
    <n v="6.4560000000000004"/>
    <n v="4"/>
    <n v="0.7"/>
    <n v="-4.5191999999999997"/>
    <n v="-0.7"/>
  </r>
  <r>
    <x v="139"/>
    <x v="1"/>
    <x v="0"/>
    <s v="United States"/>
    <s v="Salem"/>
    <x v="21"/>
    <n v="97301"/>
    <s v="West"/>
    <s v="Technology"/>
    <x v="7"/>
    <n v="52.68"/>
    <n v="3"/>
    <n v="0.2"/>
    <n v="19.754999999999999"/>
    <n v="0.375"/>
  </r>
  <r>
    <x v="139"/>
    <x v="1"/>
    <x v="0"/>
    <s v="United States"/>
    <s v="Salem"/>
    <x v="21"/>
    <n v="97301"/>
    <s v="West"/>
    <s v="Office Supplies"/>
    <x v="14"/>
    <n v="13.88"/>
    <n v="5"/>
    <n v="0.2"/>
    <n v="-2.6025"/>
    <n v="-0.1875"/>
  </r>
  <r>
    <x v="139"/>
    <x v="1"/>
    <x v="0"/>
    <s v="United States"/>
    <s v="Salem"/>
    <x v="21"/>
    <n v="97301"/>
    <s v="West"/>
    <s v="Technology"/>
    <x v="11"/>
    <n v="103.92"/>
    <n v="10"/>
    <n v="0.2"/>
    <n v="-18.186"/>
    <n v="-0.17499999999999999"/>
  </r>
  <r>
    <x v="139"/>
    <x v="1"/>
    <x v="0"/>
    <s v="United States"/>
    <s v="Salem"/>
    <x v="21"/>
    <n v="97301"/>
    <s v="West"/>
    <s v="Office Supplies"/>
    <x v="2"/>
    <n v="11.52"/>
    <n v="5"/>
    <n v="0.2"/>
    <n v="3.7440000000000002"/>
    <n v="0.32500000000000001"/>
  </r>
  <r>
    <x v="139"/>
    <x v="1"/>
    <x v="0"/>
    <s v="United States"/>
    <s v="Salem"/>
    <x v="21"/>
    <n v="97301"/>
    <s v="West"/>
    <s v="Office Supplies"/>
    <x v="10"/>
    <n v="10.368"/>
    <n v="2"/>
    <n v="0.2"/>
    <n v="3.6288"/>
    <n v="0.35"/>
  </r>
  <r>
    <x v="139"/>
    <x v="1"/>
    <x v="0"/>
    <s v="United States"/>
    <s v="Salem"/>
    <x v="21"/>
    <n v="97301"/>
    <s v="West"/>
    <s v="Office Supplies"/>
    <x v="4"/>
    <n v="39.072000000000003"/>
    <n v="3"/>
    <n v="0.2"/>
    <n v="2.9304000000000001"/>
    <n v="7.4999999999999997E-2"/>
  </r>
  <r>
    <x v="384"/>
    <x v="1"/>
    <x v="2"/>
    <s v="United States"/>
    <s v="Troy"/>
    <x v="24"/>
    <n v="45373"/>
    <s v="East"/>
    <s v="Office Supplies"/>
    <x v="12"/>
    <n v="8.8719999999999999"/>
    <n v="1"/>
    <n v="0.2"/>
    <n v="3.2161"/>
    <n v="0.36249999999999999"/>
  </r>
  <r>
    <x v="384"/>
    <x v="1"/>
    <x v="2"/>
    <s v="United States"/>
    <s v="Troy"/>
    <x v="24"/>
    <n v="45373"/>
    <s v="East"/>
    <s v="Office Supplies"/>
    <x v="8"/>
    <n v="121.104"/>
    <n v="6"/>
    <n v="0.7"/>
    <n v="-100.92"/>
    <n v="-0.83333333333333337"/>
  </r>
  <r>
    <x v="10"/>
    <x v="1"/>
    <x v="0"/>
    <s v="United States"/>
    <s v="Philadelphia"/>
    <x v="9"/>
    <n v="19143"/>
    <s v="East"/>
    <s v="Furniture"/>
    <x v="1"/>
    <n v="127.372"/>
    <n v="2"/>
    <n v="0.3"/>
    <n v="-30.933199999999999"/>
    <n v="-0.24285714285714285"/>
  </r>
  <r>
    <x v="10"/>
    <x v="1"/>
    <x v="0"/>
    <s v="United States"/>
    <s v="Philadelphia"/>
    <x v="9"/>
    <n v="19143"/>
    <s v="East"/>
    <s v="Office Supplies"/>
    <x v="10"/>
    <n v="47.951999999999998"/>
    <n v="3"/>
    <n v="0.2"/>
    <n v="16.183800000000002"/>
    <n v="0.33750000000000002"/>
  </r>
  <r>
    <x v="73"/>
    <x v="1"/>
    <x v="1"/>
    <s v="United States"/>
    <s v="San Diego"/>
    <x v="1"/>
    <n v="92105"/>
    <s v="West"/>
    <s v="Furniture"/>
    <x v="5"/>
    <n v="44.46"/>
    <n v="2"/>
    <n v="0"/>
    <n v="14.671799999999999"/>
    <n v="0.32999999999999996"/>
  </r>
  <r>
    <x v="207"/>
    <x v="1"/>
    <x v="0"/>
    <s v="United States"/>
    <s v="Clinton"/>
    <x v="39"/>
    <n v="20735"/>
    <s v="East"/>
    <s v="Office Supplies"/>
    <x v="13"/>
    <n v="15.8"/>
    <n v="4"/>
    <n v="0"/>
    <n v="5.056"/>
    <n v="0.32"/>
  </r>
  <r>
    <x v="207"/>
    <x v="1"/>
    <x v="0"/>
    <s v="United States"/>
    <s v="Clinton"/>
    <x v="39"/>
    <n v="20735"/>
    <s v="East"/>
    <s v="Technology"/>
    <x v="15"/>
    <n v="464.97"/>
    <n v="3"/>
    <n v="0"/>
    <n v="209.23650000000001"/>
    <n v="0.45"/>
  </r>
  <r>
    <x v="207"/>
    <x v="1"/>
    <x v="0"/>
    <s v="United States"/>
    <s v="Clinton"/>
    <x v="39"/>
    <n v="20735"/>
    <s v="East"/>
    <s v="Furniture"/>
    <x v="5"/>
    <n v="181.96"/>
    <n v="2"/>
    <n v="0"/>
    <n v="20.015599999999999"/>
    <n v="0.10999999999999999"/>
  </r>
  <r>
    <x v="207"/>
    <x v="1"/>
    <x v="0"/>
    <s v="United States"/>
    <s v="Clinton"/>
    <x v="39"/>
    <n v="20735"/>
    <s v="East"/>
    <s v="Office Supplies"/>
    <x v="2"/>
    <n v="12.39"/>
    <n v="3"/>
    <n v="0"/>
    <n v="5.6993999999999998"/>
    <n v="0.45999999999999996"/>
  </r>
  <r>
    <x v="207"/>
    <x v="1"/>
    <x v="0"/>
    <s v="United States"/>
    <s v="Clinton"/>
    <x v="39"/>
    <n v="20735"/>
    <s v="East"/>
    <s v="Office Supplies"/>
    <x v="8"/>
    <n v="84.09"/>
    <n v="3"/>
    <n v="0"/>
    <n v="42.045000000000002"/>
    <n v="0.5"/>
  </r>
  <r>
    <x v="207"/>
    <x v="1"/>
    <x v="0"/>
    <s v="United States"/>
    <s v="Clinton"/>
    <x v="39"/>
    <n v="20735"/>
    <s v="East"/>
    <s v="Office Supplies"/>
    <x v="6"/>
    <n v="79.36"/>
    <n v="4"/>
    <n v="0"/>
    <n v="32.537599999999998"/>
    <n v="0.41"/>
  </r>
  <r>
    <x v="207"/>
    <x v="1"/>
    <x v="0"/>
    <s v="United States"/>
    <s v="Clinton"/>
    <x v="39"/>
    <n v="20735"/>
    <s v="East"/>
    <s v="Office Supplies"/>
    <x v="8"/>
    <n v="153.36000000000001"/>
    <n v="9"/>
    <n v="0"/>
    <n v="70.545599999999993"/>
    <n v="0.45999999999999991"/>
  </r>
  <r>
    <x v="207"/>
    <x v="1"/>
    <x v="0"/>
    <s v="United States"/>
    <s v="Clinton"/>
    <x v="39"/>
    <n v="20735"/>
    <s v="East"/>
    <s v="Office Supplies"/>
    <x v="8"/>
    <n v="43.68"/>
    <n v="6"/>
    <n v="0"/>
    <n v="21.403199999999998"/>
    <n v="0.48999999999999994"/>
  </r>
  <r>
    <x v="207"/>
    <x v="1"/>
    <x v="0"/>
    <s v="United States"/>
    <s v="Clinton"/>
    <x v="39"/>
    <n v="20735"/>
    <s v="East"/>
    <s v="Office Supplies"/>
    <x v="4"/>
    <n v="98.21"/>
    <n v="7"/>
    <n v="0"/>
    <n v="28.480899999999998"/>
    <n v="0.28999999999999998"/>
  </r>
  <r>
    <x v="189"/>
    <x v="1"/>
    <x v="0"/>
    <s v="United States"/>
    <s v="Riverside"/>
    <x v="1"/>
    <n v="92503"/>
    <s v="West"/>
    <s v="Office Supplies"/>
    <x v="6"/>
    <n v="9.84"/>
    <n v="3"/>
    <n v="0"/>
    <n v="3.2471999999999999"/>
    <n v="0.33"/>
  </r>
  <r>
    <x v="426"/>
    <x v="1"/>
    <x v="0"/>
    <s v="United States"/>
    <s v="Port Saint Lucie"/>
    <x v="2"/>
    <n v="34952"/>
    <s v="South"/>
    <s v="Office Supplies"/>
    <x v="8"/>
    <n v="2.694"/>
    <n v="2"/>
    <n v="0.7"/>
    <n v="-2.2450000000000001"/>
    <n v="-0.83333333333333337"/>
  </r>
  <r>
    <x v="134"/>
    <x v="0"/>
    <x v="0"/>
    <s v="United States"/>
    <s v="Mesa"/>
    <x v="16"/>
    <n v="85204"/>
    <s v="West"/>
    <s v="Office Supplies"/>
    <x v="10"/>
    <n v="25.344000000000001"/>
    <n v="6"/>
    <n v="0.2"/>
    <n v="7.92"/>
    <n v="0.3125"/>
  </r>
  <r>
    <x v="134"/>
    <x v="0"/>
    <x v="0"/>
    <s v="United States"/>
    <s v="Mesa"/>
    <x v="16"/>
    <n v="85204"/>
    <s v="West"/>
    <s v="Office Supplies"/>
    <x v="12"/>
    <n v="43.92"/>
    <n v="5"/>
    <n v="0.2"/>
    <n v="15.920999999999999"/>
    <n v="0.36249999999999999"/>
  </r>
  <r>
    <x v="61"/>
    <x v="0"/>
    <x v="1"/>
    <s v="United States"/>
    <s v="Denver"/>
    <x v="22"/>
    <n v="80219"/>
    <s v="West"/>
    <s v="Technology"/>
    <x v="15"/>
    <n v="59.994"/>
    <n v="2"/>
    <n v="0.7"/>
    <n v="-45.995399999999997"/>
    <n v="-0.76666666666666661"/>
  </r>
  <r>
    <x v="61"/>
    <x v="0"/>
    <x v="1"/>
    <s v="United States"/>
    <s v="Denver"/>
    <x v="22"/>
    <n v="80219"/>
    <s v="West"/>
    <s v="Technology"/>
    <x v="16"/>
    <n v="439.99200000000002"/>
    <n v="1"/>
    <n v="0.2"/>
    <n v="164.99700000000001"/>
    <n v="0.375"/>
  </r>
  <r>
    <x v="61"/>
    <x v="0"/>
    <x v="1"/>
    <s v="United States"/>
    <s v="Denver"/>
    <x v="22"/>
    <n v="80219"/>
    <s v="West"/>
    <s v="Technology"/>
    <x v="7"/>
    <n v="87.96"/>
    <n v="5"/>
    <n v="0.2"/>
    <n v="30.786000000000001"/>
    <n v="0.35000000000000003"/>
  </r>
  <r>
    <x v="61"/>
    <x v="0"/>
    <x v="1"/>
    <s v="United States"/>
    <s v="Denver"/>
    <x v="22"/>
    <n v="80219"/>
    <s v="West"/>
    <s v="Furniture"/>
    <x v="5"/>
    <n v="15.488"/>
    <n v="4"/>
    <n v="0.2"/>
    <n v="3.6783999999999999"/>
    <n v="0.23749999999999999"/>
  </r>
  <r>
    <x v="24"/>
    <x v="1"/>
    <x v="1"/>
    <s v="United States"/>
    <s v="Springfield"/>
    <x v="17"/>
    <n v="22153"/>
    <s v="South"/>
    <s v="Office Supplies"/>
    <x v="8"/>
    <n v="232.96"/>
    <n v="7"/>
    <n v="0"/>
    <n v="116.48"/>
    <n v="0.5"/>
  </r>
  <r>
    <x v="24"/>
    <x v="1"/>
    <x v="1"/>
    <s v="United States"/>
    <s v="Springfield"/>
    <x v="17"/>
    <n v="22153"/>
    <s v="South"/>
    <s v="Office Supplies"/>
    <x v="12"/>
    <n v="66.540000000000006"/>
    <n v="6"/>
    <n v="0"/>
    <n v="32.604599999999998"/>
    <n v="0.48999999999999994"/>
  </r>
  <r>
    <x v="24"/>
    <x v="1"/>
    <x v="1"/>
    <s v="United States"/>
    <s v="Springfield"/>
    <x v="17"/>
    <n v="22153"/>
    <s v="South"/>
    <s v="Office Supplies"/>
    <x v="9"/>
    <n v="43.26"/>
    <n v="3"/>
    <n v="0"/>
    <n v="14.2758"/>
    <n v="0.33"/>
  </r>
  <r>
    <x v="4"/>
    <x v="0"/>
    <x v="2"/>
    <s v="United States"/>
    <s v="Seattle"/>
    <x v="4"/>
    <n v="98115"/>
    <s v="West"/>
    <s v="Furniture"/>
    <x v="5"/>
    <n v="141.96"/>
    <n v="2"/>
    <n v="0"/>
    <n v="22.7136"/>
    <n v="0.15999999999999998"/>
  </r>
  <r>
    <x v="259"/>
    <x v="1"/>
    <x v="1"/>
    <s v="United States"/>
    <s v="Tempe"/>
    <x v="16"/>
    <n v="85281"/>
    <s v="West"/>
    <s v="Office Supplies"/>
    <x v="4"/>
    <n v="79.400000000000006"/>
    <n v="5"/>
    <n v="0.2"/>
    <n v="5.9550000000000001"/>
    <n v="7.4999999999999997E-2"/>
  </r>
  <r>
    <x v="204"/>
    <x v="0"/>
    <x v="2"/>
    <s v="United States"/>
    <s v="Yonkers"/>
    <x v="15"/>
    <n v="10701"/>
    <s v="East"/>
    <s v="Technology"/>
    <x v="11"/>
    <n v="163.96"/>
    <n v="4"/>
    <n v="0"/>
    <n v="70.502799999999993"/>
    <n v="0.42999999999999994"/>
  </r>
  <r>
    <x v="125"/>
    <x v="1"/>
    <x v="1"/>
    <s v="United States"/>
    <s v="Rochester"/>
    <x v="15"/>
    <n v="14609"/>
    <s v="East"/>
    <s v="Furniture"/>
    <x v="5"/>
    <n v="37.93"/>
    <n v="1"/>
    <n v="0"/>
    <n v="6.8273999999999999"/>
    <n v="0.18"/>
  </r>
  <r>
    <x v="187"/>
    <x v="0"/>
    <x v="1"/>
    <s v="United States"/>
    <s v="Toledo"/>
    <x v="24"/>
    <n v="43615"/>
    <s v="East"/>
    <s v="Furniture"/>
    <x v="5"/>
    <n v="15.167999999999999"/>
    <n v="2"/>
    <n v="0.2"/>
    <n v="3.7919999999999998"/>
    <n v="0.25"/>
  </r>
  <r>
    <x v="27"/>
    <x v="1"/>
    <x v="1"/>
    <s v="United States"/>
    <s v="Decatur"/>
    <x v="19"/>
    <n v="35601"/>
    <s v="South"/>
    <s v="Office Supplies"/>
    <x v="6"/>
    <n v="24.78"/>
    <n v="6"/>
    <n v="0"/>
    <n v="6.9383999999999997"/>
    <n v="0.27999999999999997"/>
  </r>
  <r>
    <x v="27"/>
    <x v="1"/>
    <x v="1"/>
    <s v="United States"/>
    <s v="Decatur"/>
    <x v="19"/>
    <n v="35601"/>
    <s v="South"/>
    <s v="Office Supplies"/>
    <x v="8"/>
    <n v="19.14"/>
    <n v="3"/>
    <n v="0"/>
    <n v="8.8043999999999993"/>
    <n v="0.45999999999999996"/>
  </r>
  <r>
    <x v="27"/>
    <x v="1"/>
    <x v="1"/>
    <s v="United States"/>
    <s v="Decatur"/>
    <x v="19"/>
    <n v="35601"/>
    <s v="South"/>
    <s v="Technology"/>
    <x v="16"/>
    <n v="899.97"/>
    <n v="3"/>
    <n v="0"/>
    <n v="314.98950000000002"/>
    <n v="0.35000000000000003"/>
  </r>
  <r>
    <x v="27"/>
    <x v="1"/>
    <x v="1"/>
    <s v="United States"/>
    <s v="Decatur"/>
    <x v="19"/>
    <n v="35601"/>
    <s v="South"/>
    <s v="Office Supplies"/>
    <x v="10"/>
    <n v="32.4"/>
    <n v="5"/>
    <n v="0"/>
    <n v="15.552"/>
    <n v="0.48"/>
  </r>
  <r>
    <x v="62"/>
    <x v="1"/>
    <x v="0"/>
    <s v="United States"/>
    <s v="Dallas"/>
    <x v="5"/>
    <n v="75220"/>
    <s v="Central"/>
    <s v="Office Supplies"/>
    <x v="6"/>
    <n v="23.832000000000001"/>
    <n v="3"/>
    <n v="0.2"/>
    <n v="6.5537999999999998"/>
    <n v="0.27499999999999997"/>
  </r>
  <r>
    <x v="323"/>
    <x v="1"/>
    <x v="1"/>
    <s v="United States"/>
    <s v="Mesquite"/>
    <x v="5"/>
    <n v="75150"/>
    <s v="Central"/>
    <s v="Furniture"/>
    <x v="5"/>
    <n v="6.3680000000000003"/>
    <n v="2"/>
    <n v="0.6"/>
    <n v="-2.5472000000000001"/>
    <n v="-0.4"/>
  </r>
  <r>
    <x v="323"/>
    <x v="1"/>
    <x v="1"/>
    <s v="United States"/>
    <s v="Mesquite"/>
    <x v="5"/>
    <n v="75150"/>
    <s v="Central"/>
    <s v="Office Supplies"/>
    <x v="9"/>
    <n v="34.176000000000002"/>
    <n v="3"/>
    <n v="0.8"/>
    <n v="-87.148799999999994"/>
    <n v="-2.5499999999999998"/>
  </r>
  <r>
    <x v="323"/>
    <x v="1"/>
    <x v="1"/>
    <s v="United States"/>
    <s v="Mesquite"/>
    <x v="5"/>
    <n v="75150"/>
    <s v="Central"/>
    <s v="Technology"/>
    <x v="11"/>
    <n v="5.5439999999999996"/>
    <n v="7"/>
    <n v="0.2"/>
    <n v="1.6632"/>
    <n v="0.30000000000000004"/>
  </r>
  <r>
    <x v="1"/>
    <x v="2"/>
    <x v="1"/>
    <s v="United States"/>
    <s v="Los Angeles"/>
    <x v="1"/>
    <n v="90045"/>
    <s v="West"/>
    <s v="Furniture"/>
    <x v="3"/>
    <n v="510.24"/>
    <n v="3"/>
    <n v="0.2"/>
    <n v="6.3780000000000001"/>
    <n v="1.2500000000000001E-2"/>
  </r>
  <r>
    <x v="1"/>
    <x v="2"/>
    <x v="1"/>
    <s v="United States"/>
    <s v="Los Angeles"/>
    <x v="1"/>
    <n v="90045"/>
    <s v="West"/>
    <s v="Office Supplies"/>
    <x v="10"/>
    <n v="204.95"/>
    <n v="5"/>
    <n v="0"/>
    <n v="100.4255"/>
    <n v="0.49000000000000005"/>
  </r>
  <r>
    <x v="4"/>
    <x v="2"/>
    <x v="0"/>
    <s v="United States"/>
    <s v="Seattle"/>
    <x v="4"/>
    <n v="98103"/>
    <s v="West"/>
    <s v="Technology"/>
    <x v="11"/>
    <n v="11.54"/>
    <n v="1"/>
    <n v="0"/>
    <n v="3.4620000000000002"/>
    <n v="0.30000000000000004"/>
  </r>
  <r>
    <x v="4"/>
    <x v="2"/>
    <x v="0"/>
    <s v="United States"/>
    <s v="Seattle"/>
    <x v="4"/>
    <n v="98103"/>
    <s v="West"/>
    <s v="Furniture"/>
    <x v="5"/>
    <n v="162.6"/>
    <n v="3"/>
    <n v="0"/>
    <n v="34.146000000000001"/>
    <n v="0.21000000000000002"/>
  </r>
  <r>
    <x v="198"/>
    <x v="0"/>
    <x v="0"/>
    <s v="United States"/>
    <s v="Olympia"/>
    <x v="4"/>
    <n v="98502"/>
    <s v="West"/>
    <s v="Office Supplies"/>
    <x v="10"/>
    <n v="45.68"/>
    <n v="2"/>
    <n v="0"/>
    <n v="21.012799999999999"/>
    <n v="0.45999999999999996"/>
  </r>
  <r>
    <x v="198"/>
    <x v="0"/>
    <x v="0"/>
    <s v="United States"/>
    <s v="Olympia"/>
    <x v="4"/>
    <n v="98502"/>
    <s v="West"/>
    <s v="Furniture"/>
    <x v="1"/>
    <n v="603.91999999999996"/>
    <n v="5"/>
    <n v="0.2"/>
    <n v="45.293999999999997"/>
    <n v="7.4999999999999997E-2"/>
  </r>
  <r>
    <x v="172"/>
    <x v="1"/>
    <x v="2"/>
    <s v="United States"/>
    <s v="Omaha"/>
    <x v="8"/>
    <n v="68104"/>
    <s v="Central"/>
    <s v="Office Supplies"/>
    <x v="13"/>
    <n v="23.55"/>
    <n v="5"/>
    <n v="0"/>
    <n v="1.1775"/>
    <n v="4.9999999999999996E-2"/>
  </r>
  <r>
    <x v="95"/>
    <x v="1"/>
    <x v="0"/>
    <s v="United States"/>
    <s v="Columbus"/>
    <x v="32"/>
    <n v="31907"/>
    <s v="South"/>
    <s v="Office Supplies"/>
    <x v="14"/>
    <n v="5.04"/>
    <n v="2"/>
    <n v="0"/>
    <n v="0.1512"/>
    <n v="0.03"/>
  </r>
  <r>
    <x v="95"/>
    <x v="1"/>
    <x v="0"/>
    <s v="United States"/>
    <s v="Columbus"/>
    <x v="32"/>
    <n v="31907"/>
    <s v="South"/>
    <s v="Technology"/>
    <x v="11"/>
    <n v="249.95"/>
    <n v="5"/>
    <n v="0"/>
    <n v="107.4785"/>
    <n v="0.43"/>
  </r>
  <r>
    <x v="117"/>
    <x v="1"/>
    <x v="1"/>
    <s v="United States"/>
    <s v="Columbus"/>
    <x v="14"/>
    <n v="47201"/>
    <s v="Central"/>
    <s v="Office Supplies"/>
    <x v="6"/>
    <n v="33.4"/>
    <n v="5"/>
    <n v="0"/>
    <n v="12.358000000000001"/>
    <n v="0.37000000000000005"/>
  </r>
  <r>
    <x v="112"/>
    <x v="1"/>
    <x v="2"/>
    <s v="United States"/>
    <s v="Jackson"/>
    <x v="35"/>
    <n v="39212"/>
    <s v="South"/>
    <s v="Furniture"/>
    <x v="5"/>
    <n v="18.920000000000002"/>
    <n v="4"/>
    <n v="0"/>
    <n v="7.3788"/>
    <n v="0.38999999999999996"/>
  </r>
  <r>
    <x v="112"/>
    <x v="1"/>
    <x v="2"/>
    <s v="United States"/>
    <s v="Jackson"/>
    <x v="35"/>
    <n v="39212"/>
    <s v="South"/>
    <s v="Office Supplies"/>
    <x v="8"/>
    <n v="15.42"/>
    <n v="2"/>
    <n v="0"/>
    <n v="6.9390000000000001"/>
    <n v="0.45"/>
  </r>
  <r>
    <x v="12"/>
    <x v="1"/>
    <x v="0"/>
    <s v="United States"/>
    <s v="Houston"/>
    <x v="5"/>
    <n v="77070"/>
    <s v="Central"/>
    <s v="Office Supplies"/>
    <x v="6"/>
    <n v="35.712000000000003"/>
    <n v="8"/>
    <n v="0.2"/>
    <n v="2.2320000000000002"/>
    <n v="6.25E-2"/>
  </r>
  <r>
    <x v="42"/>
    <x v="1"/>
    <x v="1"/>
    <s v="United States"/>
    <s v="Phoenix"/>
    <x v="16"/>
    <n v="85023"/>
    <s v="West"/>
    <s v="Office Supplies"/>
    <x v="8"/>
    <n v="551.98500000000001"/>
    <n v="5"/>
    <n v="0.7"/>
    <n v="-459.98750000000001"/>
    <n v="-0.83333333333333337"/>
  </r>
  <r>
    <x v="22"/>
    <x v="2"/>
    <x v="0"/>
    <s v="United States"/>
    <s v="Chicago"/>
    <x v="10"/>
    <n v="60653"/>
    <s v="Central"/>
    <s v="Office Supplies"/>
    <x v="6"/>
    <n v="7.056"/>
    <n v="3"/>
    <n v="0.2"/>
    <n v="2.2050000000000001"/>
    <n v="0.3125"/>
  </r>
  <r>
    <x v="61"/>
    <x v="1"/>
    <x v="1"/>
    <s v="United States"/>
    <s v="Denver"/>
    <x v="22"/>
    <n v="80219"/>
    <s v="West"/>
    <s v="Office Supplies"/>
    <x v="9"/>
    <n v="18.72"/>
    <n v="2"/>
    <n v="0.2"/>
    <n v="3.51"/>
    <n v="0.1875"/>
  </r>
  <r>
    <x v="258"/>
    <x v="1"/>
    <x v="0"/>
    <s v="United States"/>
    <s v="Newark"/>
    <x v="13"/>
    <n v="19711"/>
    <s v="East"/>
    <s v="Office Supplies"/>
    <x v="4"/>
    <n v="360.38"/>
    <n v="2"/>
    <n v="0"/>
    <n v="93.698800000000006"/>
    <n v="0.26"/>
  </r>
  <r>
    <x v="258"/>
    <x v="1"/>
    <x v="0"/>
    <s v="United States"/>
    <s v="Newark"/>
    <x v="13"/>
    <n v="19711"/>
    <s v="East"/>
    <s v="Office Supplies"/>
    <x v="6"/>
    <n v="11.16"/>
    <n v="2"/>
    <n v="0"/>
    <n v="2.79"/>
    <n v="0.25"/>
  </r>
  <r>
    <x v="258"/>
    <x v="1"/>
    <x v="0"/>
    <s v="United States"/>
    <s v="Newark"/>
    <x v="13"/>
    <n v="19711"/>
    <s v="East"/>
    <s v="Office Supplies"/>
    <x v="2"/>
    <n v="14.94"/>
    <n v="3"/>
    <n v="0"/>
    <n v="6.8723999999999998"/>
    <n v="0.46"/>
  </r>
  <r>
    <x v="207"/>
    <x v="1"/>
    <x v="1"/>
    <s v="United States"/>
    <s v="Clinton"/>
    <x v="39"/>
    <n v="20735"/>
    <s v="East"/>
    <s v="Office Supplies"/>
    <x v="4"/>
    <n v="41.96"/>
    <n v="2"/>
    <n v="0"/>
    <n v="7.9724000000000004"/>
    <n v="0.19"/>
  </r>
  <r>
    <x v="207"/>
    <x v="1"/>
    <x v="1"/>
    <s v="United States"/>
    <s v="Clinton"/>
    <x v="39"/>
    <n v="20735"/>
    <s v="East"/>
    <s v="Office Supplies"/>
    <x v="4"/>
    <n v="636.86"/>
    <n v="7"/>
    <n v="0"/>
    <n v="0"/>
    <n v="0"/>
  </r>
  <r>
    <x v="207"/>
    <x v="1"/>
    <x v="1"/>
    <s v="United States"/>
    <s v="Clinton"/>
    <x v="39"/>
    <n v="20735"/>
    <s v="East"/>
    <s v="Technology"/>
    <x v="7"/>
    <n v="499.99"/>
    <n v="1"/>
    <n v="0"/>
    <n v="129.9974"/>
    <n v="0.26"/>
  </r>
  <r>
    <x v="207"/>
    <x v="1"/>
    <x v="1"/>
    <s v="United States"/>
    <s v="Clinton"/>
    <x v="39"/>
    <n v="20735"/>
    <s v="East"/>
    <s v="Technology"/>
    <x v="7"/>
    <n v="1259.93"/>
    <n v="7"/>
    <n v="0"/>
    <n v="327.58179999999999"/>
    <n v="0.25999999999999995"/>
  </r>
  <r>
    <x v="207"/>
    <x v="1"/>
    <x v="1"/>
    <s v="United States"/>
    <s v="Clinton"/>
    <x v="39"/>
    <n v="20735"/>
    <s v="East"/>
    <s v="Office Supplies"/>
    <x v="8"/>
    <n v="65.08"/>
    <n v="4"/>
    <n v="0"/>
    <n v="31.889199999999999"/>
    <n v="0.49"/>
  </r>
  <r>
    <x v="20"/>
    <x v="0"/>
    <x v="0"/>
    <s v="United States"/>
    <s v="New York City"/>
    <x v="15"/>
    <n v="10011"/>
    <s v="East"/>
    <s v="Office Supplies"/>
    <x v="10"/>
    <n v="26.38"/>
    <n v="1"/>
    <n v="0"/>
    <n v="12.1348"/>
    <n v="0.46"/>
  </r>
  <r>
    <x v="20"/>
    <x v="0"/>
    <x v="0"/>
    <s v="United States"/>
    <s v="New York City"/>
    <x v="15"/>
    <n v="10011"/>
    <s v="East"/>
    <s v="Furniture"/>
    <x v="5"/>
    <n v="71.97"/>
    <n v="3"/>
    <n v="0"/>
    <n v="16.553100000000001"/>
    <n v="0.23"/>
  </r>
  <r>
    <x v="258"/>
    <x v="3"/>
    <x v="0"/>
    <s v="United States"/>
    <s v="Newark"/>
    <x v="13"/>
    <n v="19711"/>
    <s v="East"/>
    <s v="Technology"/>
    <x v="7"/>
    <n v="129.97999999999999"/>
    <n v="2"/>
    <n v="0"/>
    <n v="62.3904"/>
    <n v="0.48000000000000004"/>
  </r>
  <r>
    <x v="258"/>
    <x v="3"/>
    <x v="0"/>
    <s v="United States"/>
    <s v="Newark"/>
    <x v="13"/>
    <n v="19711"/>
    <s v="East"/>
    <s v="Office Supplies"/>
    <x v="8"/>
    <n v="32.54"/>
    <n v="2"/>
    <n v="0"/>
    <n v="15.944599999999999"/>
    <n v="0.49"/>
  </r>
  <r>
    <x v="25"/>
    <x v="1"/>
    <x v="0"/>
    <s v="United States"/>
    <s v="Jackson"/>
    <x v="12"/>
    <n v="49201"/>
    <s v="Central"/>
    <s v="Technology"/>
    <x v="7"/>
    <n v="10.9"/>
    <n v="1"/>
    <n v="0"/>
    <n v="3.052"/>
    <n v="0.27999999999999997"/>
  </r>
  <r>
    <x v="25"/>
    <x v="1"/>
    <x v="0"/>
    <s v="United States"/>
    <s v="Jackson"/>
    <x v="12"/>
    <n v="49201"/>
    <s v="Central"/>
    <s v="Technology"/>
    <x v="11"/>
    <n v="59.98"/>
    <n v="2"/>
    <n v="0"/>
    <n v="25.191600000000001"/>
    <n v="0.42000000000000004"/>
  </r>
  <r>
    <x v="25"/>
    <x v="1"/>
    <x v="0"/>
    <s v="United States"/>
    <s v="Jackson"/>
    <x v="12"/>
    <n v="49201"/>
    <s v="Central"/>
    <s v="Office Supplies"/>
    <x v="9"/>
    <n v="61.929000000000002"/>
    <n v="1"/>
    <n v="0.1"/>
    <n v="23.395399999999999"/>
    <n v="0.37777777777777777"/>
  </r>
  <r>
    <x v="20"/>
    <x v="1"/>
    <x v="0"/>
    <s v="United States"/>
    <s v="New York City"/>
    <x v="15"/>
    <n v="10011"/>
    <s v="East"/>
    <s v="Office Supplies"/>
    <x v="12"/>
    <n v="16.52"/>
    <n v="4"/>
    <n v="0"/>
    <n v="7.5991999999999997"/>
    <n v="0.46"/>
  </r>
  <r>
    <x v="20"/>
    <x v="1"/>
    <x v="0"/>
    <s v="United States"/>
    <s v="New York City"/>
    <x v="15"/>
    <n v="10011"/>
    <s v="East"/>
    <s v="Office Supplies"/>
    <x v="10"/>
    <n v="60.12"/>
    <n v="9"/>
    <n v="0"/>
    <n v="28.857600000000001"/>
    <n v="0.48000000000000004"/>
  </r>
  <r>
    <x v="20"/>
    <x v="1"/>
    <x v="0"/>
    <s v="United States"/>
    <s v="New York City"/>
    <x v="15"/>
    <n v="10011"/>
    <s v="East"/>
    <s v="Office Supplies"/>
    <x v="8"/>
    <n v="49.536000000000001"/>
    <n v="3"/>
    <n v="0.2"/>
    <n v="17.337599999999998"/>
    <n v="0.35"/>
  </r>
  <r>
    <x v="427"/>
    <x v="3"/>
    <x v="0"/>
    <s v="United States"/>
    <s v="Rock Hill"/>
    <x v="20"/>
    <n v="29730"/>
    <s v="South"/>
    <s v="Office Supplies"/>
    <x v="13"/>
    <n v="11.85"/>
    <n v="3"/>
    <n v="0"/>
    <n v="3.7919999999999998"/>
    <n v="0.32"/>
  </r>
  <r>
    <x v="95"/>
    <x v="0"/>
    <x v="0"/>
    <s v="United States"/>
    <s v="Columbus"/>
    <x v="32"/>
    <n v="31907"/>
    <s v="South"/>
    <s v="Office Supplies"/>
    <x v="4"/>
    <n v="118.25"/>
    <n v="5"/>
    <n v="0"/>
    <n v="34.292499999999997"/>
    <n v="0.28999999999999998"/>
  </r>
  <r>
    <x v="95"/>
    <x v="0"/>
    <x v="0"/>
    <s v="United States"/>
    <s v="Columbus"/>
    <x v="32"/>
    <n v="31907"/>
    <s v="South"/>
    <s v="Furniture"/>
    <x v="1"/>
    <n v="368.97"/>
    <n v="3"/>
    <n v="0"/>
    <n v="81.173400000000001"/>
    <n v="0.21999999999999997"/>
  </r>
  <r>
    <x v="79"/>
    <x v="0"/>
    <x v="1"/>
    <s v="United States"/>
    <s v="Inglewood"/>
    <x v="1"/>
    <n v="90301"/>
    <s v="West"/>
    <s v="Furniture"/>
    <x v="5"/>
    <n v="198.46"/>
    <n v="2"/>
    <n v="0"/>
    <n v="99.23"/>
    <n v="0.5"/>
  </r>
  <r>
    <x v="79"/>
    <x v="0"/>
    <x v="1"/>
    <s v="United States"/>
    <s v="Inglewood"/>
    <x v="1"/>
    <n v="90301"/>
    <s v="West"/>
    <s v="Office Supplies"/>
    <x v="9"/>
    <n v="321.92"/>
    <n v="4"/>
    <n v="0"/>
    <n v="96.575999999999993"/>
    <n v="0.3"/>
  </r>
  <r>
    <x v="79"/>
    <x v="0"/>
    <x v="1"/>
    <s v="United States"/>
    <s v="Inglewood"/>
    <x v="1"/>
    <n v="90301"/>
    <s v="West"/>
    <s v="Technology"/>
    <x v="16"/>
    <n v="879.98400000000004"/>
    <n v="2"/>
    <n v="0.2"/>
    <n v="329.99400000000003"/>
    <n v="0.375"/>
  </r>
  <r>
    <x v="79"/>
    <x v="0"/>
    <x v="1"/>
    <s v="United States"/>
    <s v="Inglewood"/>
    <x v="1"/>
    <n v="90301"/>
    <s v="West"/>
    <s v="Office Supplies"/>
    <x v="14"/>
    <n v="28.4"/>
    <n v="5"/>
    <n v="0"/>
    <n v="8.2360000000000007"/>
    <n v="0.29000000000000004"/>
  </r>
  <r>
    <x v="79"/>
    <x v="0"/>
    <x v="1"/>
    <s v="United States"/>
    <s v="Inglewood"/>
    <x v="1"/>
    <n v="90301"/>
    <s v="West"/>
    <s v="Furniture"/>
    <x v="1"/>
    <n v="230.28"/>
    <n v="3"/>
    <n v="0.2"/>
    <n v="23.027999999999999"/>
    <n v="9.9999999999999992E-2"/>
  </r>
  <r>
    <x v="79"/>
    <x v="0"/>
    <x v="1"/>
    <s v="United States"/>
    <s v="Inglewood"/>
    <x v="1"/>
    <n v="90301"/>
    <s v="West"/>
    <s v="Office Supplies"/>
    <x v="10"/>
    <n v="116.28"/>
    <n v="3"/>
    <n v="0"/>
    <n v="56.977200000000003"/>
    <n v="0.49000000000000005"/>
  </r>
  <r>
    <x v="79"/>
    <x v="0"/>
    <x v="1"/>
    <s v="United States"/>
    <s v="Inglewood"/>
    <x v="1"/>
    <n v="90301"/>
    <s v="West"/>
    <s v="Office Supplies"/>
    <x v="8"/>
    <n v="841.56799999999998"/>
    <n v="2"/>
    <n v="0.2"/>
    <n v="294.54880000000003"/>
    <n v="0.35000000000000003"/>
  </r>
  <r>
    <x v="79"/>
    <x v="0"/>
    <x v="1"/>
    <s v="United States"/>
    <s v="Inglewood"/>
    <x v="1"/>
    <n v="90301"/>
    <s v="West"/>
    <s v="Office Supplies"/>
    <x v="4"/>
    <n v="354.9"/>
    <n v="5"/>
    <n v="0"/>
    <n v="17.745000000000001"/>
    <n v="0.05"/>
  </r>
  <r>
    <x v="428"/>
    <x v="2"/>
    <x v="1"/>
    <s v="United States"/>
    <s v="Odessa"/>
    <x v="5"/>
    <n v="79762"/>
    <s v="Central"/>
    <s v="Office Supplies"/>
    <x v="10"/>
    <n v="42.783999999999999"/>
    <n v="7"/>
    <n v="0.2"/>
    <n v="15.5092"/>
    <n v="0.36249999999999999"/>
  </r>
  <r>
    <x v="428"/>
    <x v="2"/>
    <x v="1"/>
    <s v="United States"/>
    <s v="Odessa"/>
    <x v="5"/>
    <n v="79762"/>
    <s v="Central"/>
    <s v="Furniture"/>
    <x v="1"/>
    <n v="563.42999999999995"/>
    <n v="5"/>
    <n v="0.3"/>
    <n v="-56.343000000000004"/>
    <n v="-0.10000000000000002"/>
  </r>
  <r>
    <x v="46"/>
    <x v="1"/>
    <x v="0"/>
    <s v="United States"/>
    <s v="Newark"/>
    <x v="24"/>
    <n v="43055"/>
    <s v="East"/>
    <s v="Office Supplies"/>
    <x v="6"/>
    <n v="111.104"/>
    <n v="7"/>
    <n v="0.2"/>
    <n v="8.3328000000000007"/>
    <n v="7.5000000000000011E-2"/>
  </r>
  <r>
    <x v="1"/>
    <x v="1"/>
    <x v="1"/>
    <s v="United States"/>
    <s v="Los Angeles"/>
    <x v="1"/>
    <n v="90049"/>
    <s v="West"/>
    <s v="Office Supplies"/>
    <x v="6"/>
    <n v="11.68"/>
    <n v="2"/>
    <n v="0"/>
    <n v="5.4896000000000003"/>
    <n v="0.47000000000000003"/>
  </r>
  <r>
    <x v="1"/>
    <x v="1"/>
    <x v="1"/>
    <s v="United States"/>
    <s v="Los Angeles"/>
    <x v="1"/>
    <n v="90049"/>
    <s v="West"/>
    <s v="Office Supplies"/>
    <x v="14"/>
    <n v="16.899999999999999"/>
    <n v="2"/>
    <n v="0"/>
    <n v="5.07"/>
    <n v="0.30000000000000004"/>
  </r>
  <r>
    <x v="1"/>
    <x v="1"/>
    <x v="1"/>
    <s v="United States"/>
    <s v="Los Angeles"/>
    <x v="1"/>
    <n v="90049"/>
    <s v="West"/>
    <s v="Furniture"/>
    <x v="5"/>
    <n v="24.4"/>
    <n v="2"/>
    <n v="0"/>
    <n v="10.247999999999999"/>
    <n v="0.42"/>
  </r>
  <r>
    <x v="262"/>
    <x v="1"/>
    <x v="0"/>
    <s v="United States"/>
    <s v="Everett"/>
    <x v="31"/>
    <n v="2149"/>
    <s v="East"/>
    <s v="Office Supplies"/>
    <x v="10"/>
    <n v="87.6"/>
    <n v="5"/>
    <n v="0"/>
    <n v="42.048000000000002"/>
    <n v="0.48000000000000004"/>
  </r>
  <r>
    <x v="429"/>
    <x v="0"/>
    <x v="1"/>
    <s v="United States"/>
    <s v="West Allis"/>
    <x v="6"/>
    <n v="53214"/>
    <s v="Central"/>
    <s v="Furniture"/>
    <x v="0"/>
    <n v="241.96"/>
    <n v="2"/>
    <n v="0"/>
    <n v="24.196000000000002"/>
    <n v="0.1"/>
  </r>
  <r>
    <x v="429"/>
    <x v="0"/>
    <x v="1"/>
    <s v="United States"/>
    <s v="West Allis"/>
    <x v="6"/>
    <n v="53214"/>
    <s v="Central"/>
    <s v="Office Supplies"/>
    <x v="8"/>
    <n v="8.52"/>
    <n v="3"/>
    <n v="0"/>
    <n v="4.1748000000000003"/>
    <n v="0.49000000000000005"/>
  </r>
  <r>
    <x v="22"/>
    <x v="1"/>
    <x v="0"/>
    <s v="United States"/>
    <s v="Chicago"/>
    <x v="10"/>
    <n v="60623"/>
    <s v="Central"/>
    <s v="Office Supplies"/>
    <x v="8"/>
    <n v="1.788"/>
    <n v="3"/>
    <n v="0.8"/>
    <n v="-3.0396000000000001"/>
    <n v="-1.7"/>
  </r>
  <r>
    <x v="12"/>
    <x v="1"/>
    <x v="1"/>
    <s v="United States"/>
    <s v="Houston"/>
    <x v="5"/>
    <n v="77036"/>
    <s v="Central"/>
    <s v="Furniture"/>
    <x v="3"/>
    <n v="99.372"/>
    <n v="2"/>
    <n v="0.3"/>
    <n v="-1.4196"/>
    <n v="-1.4285714285714285E-2"/>
  </r>
  <r>
    <x v="12"/>
    <x v="1"/>
    <x v="1"/>
    <s v="United States"/>
    <s v="Houston"/>
    <x v="5"/>
    <n v="77036"/>
    <s v="Central"/>
    <s v="Office Supplies"/>
    <x v="6"/>
    <n v="1.3440000000000001"/>
    <n v="1"/>
    <n v="0.2"/>
    <n v="0.504"/>
    <n v="0.375"/>
  </r>
  <r>
    <x v="12"/>
    <x v="0"/>
    <x v="2"/>
    <s v="United States"/>
    <s v="Houston"/>
    <x v="5"/>
    <n v="77036"/>
    <s v="Central"/>
    <s v="Technology"/>
    <x v="7"/>
    <n v="119.96"/>
    <n v="5"/>
    <n v="0.2"/>
    <n v="11.996"/>
    <n v="0.1"/>
  </r>
  <r>
    <x v="161"/>
    <x v="0"/>
    <x v="1"/>
    <s v="United States"/>
    <s v="Hialeah"/>
    <x v="2"/>
    <n v="33012"/>
    <s v="South"/>
    <s v="Furniture"/>
    <x v="1"/>
    <n v="1013.832"/>
    <n v="9"/>
    <n v="0.2"/>
    <n v="101.3832"/>
    <n v="0.1"/>
  </r>
  <r>
    <x v="161"/>
    <x v="0"/>
    <x v="1"/>
    <s v="United States"/>
    <s v="Hialeah"/>
    <x v="2"/>
    <n v="33012"/>
    <s v="South"/>
    <s v="Office Supplies"/>
    <x v="13"/>
    <n v="1.984"/>
    <n v="2"/>
    <n v="0.2"/>
    <n v="0.66959999999999997"/>
    <n v="0.33749999999999997"/>
  </r>
  <r>
    <x v="8"/>
    <x v="1"/>
    <x v="0"/>
    <s v="United States"/>
    <s v="San Francisco"/>
    <x v="1"/>
    <n v="94122"/>
    <s v="West"/>
    <s v="Furniture"/>
    <x v="3"/>
    <n v="2003.52"/>
    <n v="6"/>
    <n v="0.2"/>
    <n v="-325.572"/>
    <n v="-0.16250000000000001"/>
  </r>
  <r>
    <x v="10"/>
    <x v="1"/>
    <x v="1"/>
    <s v="United States"/>
    <s v="Philadelphia"/>
    <x v="9"/>
    <n v="19140"/>
    <s v="East"/>
    <s v="Office Supplies"/>
    <x v="4"/>
    <n v="82.367999999999995"/>
    <n v="2"/>
    <n v="0.2"/>
    <n v="-19.5624"/>
    <n v="-0.23750000000000002"/>
  </r>
  <r>
    <x v="29"/>
    <x v="0"/>
    <x v="0"/>
    <s v="United States"/>
    <s v="Columbia"/>
    <x v="20"/>
    <n v="29203"/>
    <s v="South"/>
    <s v="Technology"/>
    <x v="11"/>
    <n v="62.91"/>
    <n v="3"/>
    <n v="0"/>
    <n v="22.647600000000001"/>
    <n v="0.36000000000000004"/>
  </r>
  <r>
    <x v="106"/>
    <x v="0"/>
    <x v="0"/>
    <s v="United States"/>
    <s v="Miami"/>
    <x v="2"/>
    <n v="33180"/>
    <s v="South"/>
    <s v="Office Supplies"/>
    <x v="13"/>
    <n v="6.9119999999999999"/>
    <n v="3"/>
    <n v="0.2"/>
    <n v="2.3328000000000002"/>
    <n v="0.33750000000000002"/>
  </r>
  <r>
    <x v="106"/>
    <x v="0"/>
    <x v="0"/>
    <s v="United States"/>
    <s v="Miami"/>
    <x v="2"/>
    <n v="33180"/>
    <s v="South"/>
    <s v="Technology"/>
    <x v="11"/>
    <n v="383.976"/>
    <n v="3"/>
    <n v="0.2"/>
    <n v="81.594899999999996"/>
    <n v="0.21249999999999999"/>
  </r>
  <r>
    <x v="106"/>
    <x v="0"/>
    <x v="0"/>
    <s v="United States"/>
    <s v="Miami"/>
    <x v="2"/>
    <n v="33180"/>
    <s v="South"/>
    <s v="Office Supplies"/>
    <x v="10"/>
    <n v="10.368"/>
    <n v="2"/>
    <n v="0.2"/>
    <n v="3.6288"/>
    <n v="0.35"/>
  </r>
  <r>
    <x v="106"/>
    <x v="0"/>
    <x v="0"/>
    <s v="United States"/>
    <s v="Miami"/>
    <x v="2"/>
    <n v="33180"/>
    <s v="South"/>
    <s v="Technology"/>
    <x v="11"/>
    <n v="335.94400000000002"/>
    <n v="7"/>
    <n v="0.2"/>
    <n v="41.993000000000002"/>
    <n v="0.125"/>
  </r>
  <r>
    <x v="430"/>
    <x v="1"/>
    <x v="2"/>
    <s v="United States"/>
    <s v="Chula Vista"/>
    <x v="1"/>
    <n v="91911"/>
    <s v="West"/>
    <s v="Furniture"/>
    <x v="5"/>
    <n v="665.88"/>
    <n v="6"/>
    <n v="0"/>
    <n v="106.5408"/>
    <n v="0.16"/>
  </r>
  <r>
    <x v="106"/>
    <x v="0"/>
    <x v="2"/>
    <s v="United States"/>
    <s v="Miami"/>
    <x v="2"/>
    <n v="33180"/>
    <s v="South"/>
    <s v="Technology"/>
    <x v="7"/>
    <n v="71.975999999999999"/>
    <n v="3"/>
    <n v="0.2"/>
    <n v="8.9969999999999999"/>
    <n v="0.125"/>
  </r>
  <r>
    <x v="20"/>
    <x v="1"/>
    <x v="0"/>
    <s v="United States"/>
    <s v="New York City"/>
    <x v="15"/>
    <n v="10035"/>
    <s v="East"/>
    <s v="Office Supplies"/>
    <x v="10"/>
    <n v="37.94"/>
    <n v="2"/>
    <n v="0"/>
    <n v="18.211200000000002"/>
    <n v="0.48000000000000009"/>
  </r>
  <r>
    <x v="431"/>
    <x v="1"/>
    <x v="2"/>
    <s v="United States"/>
    <s v="Manhattan"/>
    <x v="41"/>
    <n v="66502"/>
    <s v="Central"/>
    <s v="Technology"/>
    <x v="7"/>
    <n v="273.95999999999998"/>
    <n v="2"/>
    <n v="0"/>
    <n v="10.958399999999999"/>
    <n v="0.04"/>
  </r>
  <r>
    <x v="10"/>
    <x v="0"/>
    <x v="0"/>
    <s v="United States"/>
    <s v="Philadelphia"/>
    <x v="9"/>
    <n v="19120"/>
    <s v="East"/>
    <s v="Technology"/>
    <x v="7"/>
    <n v="269.98200000000003"/>
    <n v="3"/>
    <n v="0.4"/>
    <n v="40.497300000000003"/>
    <n v="0.15"/>
  </r>
  <r>
    <x v="26"/>
    <x v="0"/>
    <x v="0"/>
    <s v="United States"/>
    <s v="Memphis"/>
    <x v="18"/>
    <n v="38109"/>
    <s v="South"/>
    <s v="Office Supplies"/>
    <x v="10"/>
    <n v="8.9039999999999999"/>
    <n v="3"/>
    <n v="0.2"/>
    <n v="3.339"/>
    <n v="0.375"/>
  </r>
  <r>
    <x v="26"/>
    <x v="0"/>
    <x v="0"/>
    <s v="United States"/>
    <s v="Memphis"/>
    <x v="18"/>
    <n v="38109"/>
    <s v="South"/>
    <s v="Office Supplies"/>
    <x v="4"/>
    <n v="720.06399999999996"/>
    <n v="4"/>
    <n v="0.2"/>
    <n v="-63.005600000000001"/>
    <n v="-8.7500000000000008E-2"/>
  </r>
  <r>
    <x v="2"/>
    <x v="1"/>
    <x v="2"/>
    <s v="United States"/>
    <s v="Fort Lauderdale"/>
    <x v="2"/>
    <n v="33311"/>
    <s v="South"/>
    <s v="Technology"/>
    <x v="11"/>
    <n v="41.423999999999999"/>
    <n v="2"/>
    <n v="0.2"/>
    <n v="8.2848000000000006"/>
    <n v="0.2"/>
  </r>
  <r>
    <x v="38"/>
    <x v="1"/>
    <x v="2"/>
    <s v="United States"/>
    <s v="Columbus"/>
    <x v="24"/>
    <n v="43229"/>
    <s v="East"/>
    <s v="Office Supplies"/>
    <x v="8"/>
    <n v="3.1320000000000001"/>
    <n v="2"/>
    <n v="0.7"/>
    <n v="-2.61"/>
    <n v="-0.83333333333333326"/>
  </r>
  <r>
    <x v="1"/>
    <x v="1"/>
    <x v="1"/>
    <s v="United States"/>
    <s v="Los Angeles"/>
    <x v="1"/>
    <n v="90045"/>
    <s v="West"/>
    <s v="Office Supplies"/>
    <x v="4"/>
    <n v="1085.42"/>
    <n v="7"/>
    <n v="0"/>
    <n v="282.20920000000001"/>
    <n v="0.26"/>
  </r>
  <r>
    <x v="12"/>
    <x v="1"/>
    <x v="0"/>
    <s v="United States"/>
    <s v="Houston"/>
    <x v="5"/>
    <n v="77041"/>
    <s v="Central"/>
    <s v="Office Supplies"/>
    <x v="6"/>
    <n v="3.9119999999999999"/>
    <n v="1"/>
    <n v="0.2"/>
    <n v="1.0268999999999999"/>
    <n v="0.26250000000000001"/>
  </r>
  <r>
    <x v="12"/>
    <x v="1"/>
    <x v="0"/>
    <s v="United States"/>
    <s v="Houston"/>
    <x v="5"/>
    <n v="77041"/>
    <s v="Central"/>
    <s v="Office Supplies"/>
    <x v="6"/>
    <n v="62.375999999999998"/>
    <n v="3"/>
    <n v="0.2"/>
    <n v="7.0172999999999996"/>
    <n v="0.1125"/>
  </r>
  <r>
    <x v="172"/>
    <x v="1"/>
    <x v="2"/>
    <s v="United States"/>
    <s v="Omaha"/>
    <x v="8"/>
    <n v="68104"/>
    <s v="Central"/>
    <s v="Office Supplies"/>
    <x v="13"/>
    <n v="29.05"/>
    <n v="5"/>
    <n v="0"/>
    <n v="9.0054999999999996"/>
    <n v="0.31"/>
  </r>
  <r>
    <x v="1"/>
    <x v="1"/>
    <x v="2"/>
    <s v="United States"/>
    <s v="Los Angeles"/>
    <x v="1"/>
    <n v="90004"/>
    <s v="West"/>
    <s v="Office Supplies"/>
    <x v="8"/>
    <n v="180.96"/>
    <n v="6"/>
    <n v="0.2"/>
    <n v="67.86"/>
    <n v="0.375"/>
  </r>
  <r>
    <x v="432"/>
    <x v="2"/>
    <x v="1"/>
    <s v="United States"/>
    <s v="Altoona"/>
    <x v="9"/>
    <n v="16602"/>
    <s v="East"/>
    <s v="Office Supplies"/>
    <x v="8"/>
    <n v="4.4189999999999996"/>
    <n v="3"/>
    <n v="0.7"/>
    <n v="-3.3879000000000001"/>
    <n v="-0.76666666666666672"/>
  </r>
  <r>
    <x v="432"/>
    <x v="2"/>
    <x v="1"/>
    <s v="United States"/>
    <s v="Altoona"/>
    <x v="9"/>
    <n v="16602"/>
    <s v="East"/>
    <s v="Office Supplies"/>
    <x v="6"/>
    <n v="16.032"/>
    <n v="6"/>
    <n v="0.2"/>
    <n v="2.2044000000000001"/>
    <n v="0.13750000000000001"/>
  </r>
  <r>
    <x v="20"/>
    <x v="1"/>
    <x v="0"/>
    <s v="United States"/>
    <s v="New York City"/>
    <x v="15"/>
    <n v="10024"/>
    <s v="East"/>
    <s v="Office Supplies"/>
    <x v="6"/>
    <n v="29.79"/>
    <n v="3"/>
    <n v="0"/>
    <n v="12.511799999999999"/>
    <n v="0.42"/>
  </r>
  <r>
    <x v="73"/>
    <x v="1"/>
    <x v="0"/>
    <s v="United States"/>
    <s v="San Diego"/>
    <x v="1"/>
    <n v="92037"/>
    <s v="West"/>
    <s v="Office Supplies"/>
    <x v="4"/>
    <n v="57.23"/>
    <n v="1"/>
    <n v="0"/>
    <n v="14.307499999999999"/>
    <n v="0.25"/>
  </r>
  <r>
    <x v="73"/>
    <x v="1"/>
    <x v="0"/>
    <s v="United States"/>
    <s v="San Diego"/>
    <x v="1"/>
    <n v="92037"/>
    <s v="West"/>
    <s v="Furniture"/>
    <x v="3"/>
    <n v="333"/>
    <n v="3"/>
    <n v="0.2"/>
    <n v="-16.649999999999999"/>
    <n v="-4.9999999999999996E-2"/>
  </r>
  <r>
    <x v="73"/>
    <x v="1"/>
    <x v="0"/>
    <s v="United States"/>
    <s v="San Diego"/>
    <x v="1"/>
    <n v="92037"/>
    <s v="West"/>
    <s v="Office Supplies"/>
    <x v="6"/>
    <n v="36.44"/>
    <n v="4"/>
    <n v="0"/>
    <n v="12.0252"/>
    <n v="0.33"/>
  </r>
  <r>
    <x v="106"/>
    <x v="2"/>
    <x v="0"/>
    <s v="United States"/>
    <s v="Miami"/>
    <x v="2"/>
    <n v="33178"/>
    <s v="South"/>
    <s v="Office Supplies"/>
    <x v="10"/>
    <n v="251.64"/>
    <n v="3"/>
    <n v="0.2"/>
    <n v="88.073999999999998"/>
    <n v="0.35000000000000003"/>
  </r>
  <r>
    <x v="280"/>
    <x v="2"/>
    <x v="1"/>
    <s v="United States"/>
    <s v="Greensboro"/>
    <x v="3"/>
    <n v="27405"/>
    <s v="South"/>
    <s v="Furniture"/>
    <x v="3"/>
    <n v="523.76400000000001"/>
    <n v="3"/>
    <n v="0.4"/>
    <n v="-192.04679999999999"/>
    <n v="-0.36666666666666664"/>
  </r>
  <r>
    <x v="280"/>
    <x v="2"/>
    <x v="1"/>
    <s v="United States"/>
    <s v="Greensboro"/>
    <x v="3"/>
    <n v="27405"/>
    <s v="South"/>
    <s v="Technology"/>
    <x v="7"/>
    <n v="1359.96"/>
    <n v="5"/>
    <n v="0.2"/>
    <n v="118.9965"/>
    <n v="8.7499999999999994E-2"/>
  </r>
  <r>
    <x v="196"/>
    <x v="1"/>
    <x v="0"/>
    <s v="United States"/>
    <s v="Jacksonville"/>
    <x v="3"/>
    <n v="28540"/>
    <s v="South"/>
    <s v="Furniture"/>
    <x v="1"/>
    <n v="102.592"/>
    <n v="1"/>
    <n v="0.2"/>
    <n v="10.2592"/>
    <n v="0.1"/>
  </r>
  <r>
    <x v="196"/>
    <x v="1"/>
    <x v="0"/>
    <s v="United States"/>
    <s v="Jacksonville"/>
    <x v="3"/>
    <n v="28540"/>
    <s v="South"/>
    <s v="Technology"/>
    <x v="11"/>
    <n v="22.704000000000001"/>
    <n v="1"/>
    <n v="0.2"/>
    <n v="5.9598000000000004"/>
    <n v="0.26250000000000001"/>
  </r>
  <r>
    <x v="196"/>
    <x v="1"/>
    <x v="0"/>
    <s v="United States"/>
    <s v="Jacksonville"/>
    <x v="3"/>
    <n v="28540"/>
    <s v="South"/>
    <s v="Office Supplies"/>
    <x v="10"/>
    <n v="93.024000000000001"/>
    <n v="3"/>
    <n v="0.2"/>
    <n v="33.721200000000003"/>
    <n v="0.36250000000000004"/>
  </r>
  <r>
    <x v="196"/>
    <x v="1"/>
    <x v="0"/>
    <s v="United States"/>
    <s v="Jacksonville"/>
    <x v="3"/>
    <n v="28540"/>
    <s v="South"/>
    <s v="Office Supplies"/>
    <x v="14"/>
    <n v="12.768000000000001"/>
    <n v="2"/>
    <n v="0.2"/>
    <n v="1.4363999999999999"/>
    <n v="0.11249999999999999"/>
  </r>
  <r>
    <x v="196"/>
    <x v="1"/>
    <x v="0"/>
    <s v="United States"/>
    <s v="Jacksonville"/>
    <x v="3"/>
    <n v="28540"/>
    <s v="South"/>
    <s v="Office Supplies"/>
    <x v="12"/>
    <n v="35.008000000000003"/>
    <n v="4"/>
    <n v="0.2"/>
    <n v="13.128"/>
    <n v="0.375"/>
  </r>
  <r>
    <x v="196"/>
    <x v="1"/>
    <x v="0"/>
    <s v="United States"/>
    <s v="Jacksonville"/>
    <x v="3"/>
    <n v="28540"/>
    <s v="South"/>
    <s v="Office Supplies"/>
    <x v="10"/>
    <n v="39.152000000000001"/>
    <n v="1"/>
    <n v="0.2"/>
    <n v="14.682"/>
    <n v="0.375"/>
  </r>
  <r>
    <x v="425"/>
    <x v="1"/>
    <x v="1"/>
    <s v="United States"/>
    <s v="Plantation"/>
    <x v="2"/>
    <n v="33317"/>
    <s v="South"/>
    <s v="Office Supplies"/>
    <x v="6"/>
    <n v="11.76"/>
    <n v="5"/>
    <n v="0.2"/>
    <n v="1.323"/>
    <n v="0.1125"/>
  </r>
  <r>
    <x v="425"/>
    <x v="1"/>
    <x v="1"/>
    <s v="United States"/>
    <s v="Plantation"/>
    <x v="2"/>
    <n v="33317"/>
    <s v="South"/>
    <s v="Office Supplies"/>
    <x v="8"/>
    <n v="5.2380000000000004"/>
    <n v="2"/>
    <n v="0.7"/>
    <n v="-4.0157999999999996"/>
    <n v="-0.7666666666666665"/>
  </r>
  <r>
    <x v="425"/>
    <x v="1"/>
    <x v="1"/>
    <s v="United States"/>
    <s v="Plantation"/>
    <x v="2"/>
    <n v="33317"/>
    <s v="South"/>
    <s v="Office Supplies"/>
    <x v="8"/>
    <n v="4.6619999999999999"/>
    <n v="3"/>
    <n v="0.7"/>
    <n v="-3.7296"/>
    <n v="-0.8"/>
  </r>
  <r>
    <x v="425"/>
    <x v="1"/>
    <x v="1"/>
    <s v="United States"/>
    <s v="Plantation"/>
    <x v="2"/>
    <n v="33317"/>
    <s v="South"/>
    <s v="Furniture"/>
    <x v="1"/>
    <n v="523.91999999999996"/>
    <n v="5"/>
    <n v="0.2"/>
    <n v="-72.039000000000001"/>
    <n v="-0.13750000000000001"/>
  </r>
  <r>
    <x v="425"/>
    <x v="1"/>
    <x v="1"/>
    <s v="United States"/>
    <s v="Plantation"/>
    <x v="2"/>
    <n v="33317"/>
    <s v="South"/>
    <s v="Technology"/>
    <x v="7"/>
    <n v="100.792"/>
    <n v="1"/>
    <n v="0.2"/>
    <n v="10.0792"/>
    <n v="0.1"/>
  </r>
  <r>
    <x v="425"/>
    <x v="1"/>
    <x v="1"/>
    <s v="United States"/>
    <s v="Plantation"/>
    <x v="2"/>
    <n v="33317"/>
    <s v="South"/>
    <s v="Furniture"/>
    <x v="1"/>
    <n v="146.136"/>
    <n v="3"/>
    <n v="0.2"/>
    <n v="16.440300000000001"/>
    <n v="0.1125"/>
  </r>
  <r>
    <x v="175"/>
    <x v="3"/>
    <x v="0"/>
    <s v="United States"/>
    <s v="Milwaukee"/>
    <x v="6"/>
    <n v="53209"/>
    <s v="Central"/>
    <s v="Office Supplies"/>
    <x v="2"/>
    <n v="25.06"/>
    <n v="2"/>
    <n v="0"/>
    <n v="11.7782"/>
    <n v="0.47000000000000003"/>
  </r>
  <r>
    <x v="99"/>
    <x v="1"/>
    <x v="0"/>
    <s v="United States"/>
    <s v="Quincy"/>
    <x v="10"/>
    <n v="62301"/>
    <s v="Central"/>
    <s v="Office Supplies"/>
    <x v="2"/>
    <n v="19.824000000000002"/>
    <n v="6"/>
    <n v="0.2"/>
    <n v="6.4428000000000001"/>
    <n v="0.32499999999999996"/>
  </r>
  <r>
    <x v="116"/>
    <x v="3"/>
    <x v="0"/>
    <s v="United States"/>
    <s v="Jacksonville"/>
    <x v="2"/>
    <n v="32216"/>
    <s v="South"/>
    <s v="Technology"/>
    <x v="7"/>
    <n v="823.96"/>
    <n v="5"/>
    <n v="0.2"/>
    <n v="51.497500000000002"/>
    <n v="6.25E-2"/>
  </r>
  <r>
    <x v="116"/>
    <x v="3"/>
    <x v="0"/>
    <s v="United States"/>
    <s v="Jacksonville"/>
    <x v="2"/>
    <n v="32216"/>
    <s v="South"/>
    <s v="Office Supplies"/>
    <x v="10"/>
    <n v="15.984"/>
    <n v="2"/>
    <n v="0.2"/>
    <n v="4.9950000000000001"/>
    <n v="0.3125"/>
  </r>
  <r>
    <x v="245"/>
    <x v="1"/>
    <x v="0"/>
    <s v="United States"/>
    <s v="Mobile"/>
    <x v="19"/>
    <n v="36608"/>
    <s v="South"/>
    <s v="Furniture"/>
    <x v="3"/>
    <n v="801.96"/>
    <n v="2"/>
    <n v="0"/>
    <n v="200.49"/>
    <n v="0.25"/>
  </r>
  <r>
    <x v="245"/>
    <x v="1"/>
    <x v="0"/>
    <s v="United States"/>
    <s v="Mobile"/>
    <x v="19"/>
    <n v="36608"/>
    <s v="South"/>
    <s v="Technology"/>
    <x v="7"/>
    <n v="59.97"/>
    <n v="3"/>
    <n v="0"/>
    <n v="0"/>
    <n v="0"/>
  </r>
  <r>
    <x v="245"/>
    <x v="1"/>
    <x v="0"/>
    <s v="United States"/>
    <s v="Mobile"/>
    <x v="19"/>
    <n v="36608"/>
    <s v="South"/>
    <s v="Furniture"/>
    <x v="1"/>
    <n v="1056.8599999999999"/>
    <n v="7"/>
    <n v="0"/>
    <n v="306.48939999999999"/>
    <n v="0.29000000000000004"/>
  </r>
  <r>
    <x v="20"/>
    <x v="1"/>
    <x v="0"/>
    <s v="United States"/>
    <s v="New York City"/>
    <x v="15"/>
    <n v="10024"/>
    <s v="East"/>
    <s v="Office Supplies"/>
    <x v="8"/>
    <n v="12.816000000000001"/>
    <n v="3"/>
    <n v="0.2"/>
    <n v="4.3254000000000001"/>
    <n v="0.33749999999999997"/>
  </r>
  <r>
    <x v="20"/>
    <x v="1"/>
    <x v="0"/>
    <s v="United States"/>
    <s v="New York City"/>
    <x v="15"/>
    <n v="10024"/>
    <s v="East"/>
    <s v="Furniture"/>
    <x v="0"/>
    <n v="314.35199999999998"/>
    <n v="3"/>
    <n v="0.2"/>
    <n v="-15.717599999999999"/>
    <n v="-0.05"/>
  </r>
  <r>
    <x v="20"/>
    <x v="1"/>
    <x v="0"/>
    <s v="United States"/>
    <s v="New York City"/>
    <x v="15"/>
    <n v="10024"/>
    <s v="East"/>
    <s v="Office Supplies"/>
    <x v="10"/>
    <n v="18.98"/>
    <n v="2"/>
    <n v="0"/>
    <n v="8.9206000000000003"/>
    <n v="0.47000000000000003"/>
  </r>
  <r>
    <x v="20"/>
    <x v="1"/>
    <x v="0"/>
    <s v="United States"/>
    <s v="New York City"/>
    <x v="15"/>
    <n v="10024"/>
    <s v="East"/>
    <s v="Office Supplies"/>
    <x v="8"/>
    <n v="18.239999999999998"/>
    <n v="6"/>
    <n v="0.2"/>
    <n v="6.1559999999999997"/>
    <n v="0.33750000000000002"/>
  </r>
  <r>
    <x v="20"/>
    <x v="1"/>
    <x v="0"/>
    <s v="United States"/>
    <s v="New York City"/>
    <x v="15"/>
    <n v="10011"/>
    <s v="East"/>
    <s v="Office Supplies"/>
    <x v="4"/>
    <n v="991.2"/>
    <n v="6"/>
    <n v="0"/>
    <n v="257.71199999999999"/>
    <n v="0.25999999999999995"/>
  </r>
  <r>
    <x v="20"/>
    <x v="1"/>
    <x v="0"/>
    <s v="United States"/>
    <s v="New York City"/>
    <x v="15"/>
    <n v="10011"/>
    <s v="East"/>
    <s v="Technology"/>
    <x v="16"/>
    <n v="879.98400000000004"/>
    <n v="2"/>
    <n v="0.2"/>
    <n v="329.99400000000003"/>
    <n v="0.375"/>
  </r>
  <r>
    <x v="20"/>
    <x v="1"/>
    <x v="0"/>
    <s v="United States"/>
    <s v="New York City"/>
    <x v="15"/>
    <n v="10011"/>
    <s v="East"/>
    <s v="Office Supplies"/>
    <x v="8"/>
    <n v="12.96"/>
    <n v="9"/>
    <n v="0.2"/>
    <n v="4.5359999999999996"/>
    <n v="0.34999999999999992"/>
  </r>
  <r>
    <x v="62"/>
    <x v="1"/>
    <x v="1"/>
    <s v="United States"/>
    <s v="Dallas"/>
    <x v="5"/>
    <n v="75217"/>
    <s v="Central"/>
    <s v="Office Supplies"/>
    <x v="4"/>
    <n v="107.44"/>
    <n v="10"/>
    <n v="0.2"/>
    <n v="10.744"/>
    <n v="0.1"/>
  </r>
  <r>
    <x v="68"/>
    <x v="1"/>
    <x v="1"/>
    <s v="United States"/>
    <s v="Detroit"/>
    <x v="12"/>
    <n v="48234"/>
    <s v="Central"/>
    <s v="Furniture"/>
    <x v="1"/>
    <n v="1458.65"/>
    <n v="5"/>
    <n v="0"/>
    <n v="423.00850000000003"/>
    <n v="0.28999999999999998"/>
  </r>
  <r>
    <x v="68"/>
    <x v="1"/>
    <x v="1"/>
    <s v="United States"/>
    <s v="Detroit"/>
    <x v="12"/>
    <n v="48234"/>
    <s v="Central"/>
    <s v="Furniture"/>
    <x v="1"/>
    <n v="26.64"/>
    <n v="1"/>
    <n v="0"/>
    <n v="7.4592000000000001"/>
    <n v="0.27999999999999997"/>
  </r>
  <r>
    <x v="68"/>
    <x v="1"/>
    <x v="1"/>
    <s v="United States"/>
    <s v="Detroit"/>
    <x v="12"/>
    <n v="48234"/>
    <s v="Central"/>
    <s v="Furniture"/>
    <x v="1"/>
    <n v="476.8"/>
    <n v="2"/>
    <n v="0"/>
    <n v="119.2"/>
    <n v="0.25"/>
  </r>
  <r>
    <x v="68"/>
    <x v="1"/>
    <x v="1"/>
    <s v="United States"/>
    <s v="Detroit"/>
    <x v="12"/>
    <n v="48234"/>
    <s v="Central"/>
    <s v="Office Supplies"/>
    <x v="9"/>
    <n v="87.444000000000003"/>
    <n v="2"/>
    <n v="0.1"/>
    <n v="18.4604"/>
    <n v="0.21111111111111111"/>
  </r>
  <r>
    <x v="18"/>
    <x v="1"/>
    <x v="0"/>
    <s v="United States"/>
    <s v="Dover"/>
    <x v="13"/>
    <n v="19901"/>
    <s v="East"/>
    <s v="Furniture"/>
    <x v="5"/>
    <n v="76.14"/>
    <n v="3"/>
    <n v="0"/>
    <n v="26.649000000000001"/>
    <n v="0.35000000000000003"/>
  </r>
  <r>
    <x v="18"/>
    <x v="1"/>
    <x v="0"/>
    <s v="United States"/>
    <s v="Dover"/>
    <x v="13"/>
    <n v="19901"/>
    <s v="East"/>
    <s v="Office Supplies"/>
    <x v="8"/>
    <n v="19.96"/>
    <n v="2"/>
    <n v="0"/>
    <n v="9.3811999999999998"/>
    <n v="0.47"/>
  </r>
  <r>
    <x v="38"/>
    <x v="3"/>
    <x v="1"/>
    <s v="United States"/>
    <s v="Columbus"/>
    <x v="24"/>
    <n v="43229"/>
    <s v="East"/>
    <s v="Technology"/>
    <x v="7"/>
    <n v="1049.97"/>
    <n v="5"/>
    <n v="0.4"/>
    <n v="-209.994"/>
    <n v="-0.19999999999999998"/>
  </r>
  <r>
    <x v="38"/>
    <x v="3"/>
    <x v="1"/>
    <s v="United States"/>
    <s v="Columbus"/>
    <x v="24"/>
    <n v="43229"/>
    <s v="East"/>
    <s v="Furniture"/>
    <x v="1"/>
    <n v="611.05799999999999"/>
    <n v="3"/>
    <n v="0.3"/>
    <n v="-34.9176"/>
    <n v="-5.7142857142857141E-2"/>
  </r>
  <r>
    <x v="249"/>
    <x v="1"/>
    <x v="1"/>
    <s v="United States"/>
    <s v="Glendale"/>
    <x v="16"/>
    <n v="85301"/>
    <s v="West"/>
    <s v="Office Supplies"/>
    <x v="13"/>
    <n v="2.3679999999999999"/>
    <n v="2"/>
    <n v="0.2"/>
    <n v="0.82879999999999998"/>
    <n v="0.35000000000000003"/>
  </r>
  <r>
    <x v="249"/>
    <x v="1"/>
    <x v="1"/>
    <s v="United States"/>
    <s v="Glendale"/>
    <x v="16"/>
    <n v="85301"/>
    <s v="West"/>
    <s v="Office Supplies"/>
    <x v="10"/>
    <n v="19.007999999999999"/>
    <n v="3"/>
    <n v="0.2"/>
    <n v="6.8903999999999996"/>
    <n v="0.36249999999999999"/>
  </r>
  <r>
    <x v="256"/>
    <x v="1"/>
    <x v="0"/>
    <s v="United States"/>
    <s v="North Las Vegas"/>
    <x v="33"/>
    <n v="89031"/>
    <s v="West"/>
    <s v="Technology"/>
    <x v="7"/>
    <n v="911.98400000000004"/>
    <n v="2"/>
    <n v="0.2"/>
    <n v="113.998"/>
    <n v="0.125"/>
  </r>
  <r>
    <x v="256"/>
    <x v="1"/>
    <x v="0"/>
    <s v="United States"/>
    <s v="North Las Vegas"/>
    <x v="33"/>
    <n v="89031"/>
    <s v="West"/>
    <s v="Furniture"/>
    <x v="1"/>
    <n v="674.35199999999998"/>
    <n v="3"/>
    <n v="0.2"/>
    <n v="-109.5822"/>
    <n v="-0.16250000000000001"/>
  </r>
  <r>
    <x v="256"/>
    <x v="1"/>
    <x v="0"/>
    <s v="United States"/>
    <s v="North Las Vegas"/>
    <x v="33"/>
    <n v="89031"/>
    <s v="West"/>
    <s v="Furniture"/>
    <x v="5"/>
    <n v="134.01"/>
    <n v="9"/>
    <n v="0"/>
    <n v="36.182699999999997"/>
    <n v="0.27"/>
  </r>
  <r>
    <x v="256"/>
    <x v="1"/>
    <x v="0"/>
    <s v="United States"/>
    <s v="North Las Vegas"/>
    <x v="33"/>
    <n v="89031"/>
    <s v="West"/>
    <s v="Technology"/>
    <x v="11"/>
    <n v="170.97"/>
    <n v="3"/>
    <n v="0"/>
    <n v="70.097700000000003"/>
    <n v="0.41000000000000003"/>
  </r>
  <r>
    <x v="39"/>
    <x v="1"/>
    <x v="1"/>
    <s v="United States"/>
    <s v="Bristol"/>
    <x v="18"/>
    <n v="37620"/>
    <s v="South"/>
    <s v="Furniture"/>
    <x v="1"/>
    <n v="170.352"/>
    <n v="3"/>
    <n v="0.2"/>
    <n v="10.647"/>
    <n v="6.25E-2"/>
  </r>
  <r>
    <x v="1"/>
    <x v="2"/>
    <x v="1"/>
    <s v="United States"/>
    <s v="Los Angeles"/>
    <x v="1"/>
    <n v="90049"/>
    <s v="West"/>
    <s v="Office Supplies"/>
    <x v="8"/>
    <n v="7.1840000000000002"/>
    <n v="2"/>
    <n v="0.2"/>
    <n v="2.2450000000000001"/>
    <n v="0.3125"/>
  </r>
  <r>
    <x v="1"/>
    <x v="2"/>
    <x v="1"/>
    <s v="United States"/>
    <s v="Los Angeles"/>
    <x v="1"/>
    <n v="90049"/>
    <s v="West"/>
    <s v="Office Supplies"/>
    <x v="14"/>
    <n v="6.28"/>
    <n v="2"/>
    <n v="0"/>
    <n v="6.2799999999999995E-2"/>
    <n v="9.9999999999999985E-3"/>
  </r>
  <r>
    <x v="1"/>
    <x v="2"/>
    <x v="1"/>
    <s v="United States"/>
    <s v="Los Angeles"/>
    <x v="1"/>
    <n v="90049"/>
    <s v="West"/>
    <s v="Office Supplies"/>
    <x v="14"/>
    <n v="480.74"/>
    <n v="2"/>
    <n v="0"/>
    <n v="14.4222"/>
    <n v="0.03"/>
  </r>
  <r>
    <x v="1"/>
    <x v="2"/>
    <x v="1"/>
    <s v="United States"/>
    <s v="Los Angeles"/>
    <x v="1"/>
    <n v="90049"/>
    <s v="West"/>
    <s v="Furniture"/>
    <x v="0"/>
    <n v="616.99800000000005"/>
    <n v="6"/>
    <n v="0.15"/>
    <n v="-36.293999999999997"/>
    <n v="-5.8823529411764698E-2"/>
  </r>
  <r>
    <x v="1"/>
    <x v="2"/>
    <x v="1"/>
    <s v="United States"/>
    <s v="Los Angeles"/>
    <x v="1"/>
    <n v="90049"/>
    <s v="West"/>
    <s v="Office Supplies"/>
    <x v="4"/>
    <n v="141.4"/>
    <n v="5"/>
    <n v="0"/>
    <n v="38.177999999999997"/>
    <n v="0.26999999999999996"/>
  </r>
  <r>
    <x v="113"/>
    <x v="0"/>
    <x v="2"/>
    <s v="United States"/>
    <s v="Canton"/>
    <x v="12"/>
    <n v="48187"/>
    <s v="Central"/>
    <s v="Office Supplies"/>
    <x v="4"/>
    <n v="501.81"/>
    <n v="3"/>
    <n v="0"/>
    <n v="0"/>
    <n v="0"/>
  </r>
  <r>
    <x v="126"/>
    <x v="2"/>
    <x v="0"/>
    <s v="United States"/>
    <s v="Fayetteville"/>
    <x v="36"/>
    <n v="72701"/>
    <s v="South"/>
    <s v="Office Supplies"/>
    <x v="8"/>
    <n v="691.96"/>
    <n v="4"/>
    <n v="0"/>
    <n v="318.30160000000001"/>
    <n v="0.45999999999999996"/>
  </r>
  <r>
    <x v="126"/>
    <x v="2"/>
    <x v="0"/>
    <s v="United States"/>
    <s v="Fayetteville"/>
    <x v="36"/>
    <n v="72701"/>
    <s v="South"/>
    <s v="Technology"/>
    <x v="11"/>
    <n v="34.950000000000003"/>
    <n v="5"/>
    <n v="0"/>
    <n v="15.378"/>
    <n v="0.43999999999999995"/>
  </r>
  <r>
    <x v="306"/>
    <x v="1"/>
    <x v="1"/>
    <s v="United States"/>
    <s v="Springfield"/>
    <x v="25"/>
    <n v="65807"/>
    <s v="Central"/>
    <s v="Office Supplies"/>
    <x v="10"/>
    <n v="85.96"/>
    <n v="7"/>
    <n v="0"/>
    <n v="40.401200000000003"/>
    <n v="0.47000000000000008"/>
  </r>
  <r>
    <x v="331"/>
    <x v="3"/>
    <x v="2"/>
    <s v="United States"/>
    <s v="Quincy"/>
    <x v="31"/>
    <n v="2169"/>
    <s v="East"/>
    <s v="Furniture"/>
    <x v="5"/>
    <n v="85.3"/>
    <n v="2"/>
    <n v="0"/>
    <n v="14.500999999999999"/>
    <n v="0.17"/>
  </r>
  <r>
    <x v="202"/>
    <x v="2"/>
    <x v="0"/>
    <s v="United States"/>
    <s v="Rockford"/>
    <x v="10"/>
    <n v="61107"/>
    <s v="Central"/>
    <s v="Office Supplies"/>
    <x v="8"/>
    <n v="33.567999999999998"/>
    <n v="8"/>
    <n v="0.8"/>
    <n v="-53.708799999999997"/>
    <n v="-1.6"/>
  </r>
  <r>
    <x v="8"/>
    <x v="1"/>
    <x v="2"/>
    <s v="United States"/>
    <s v="San Francisco"/>
    <x v="1"/>
    <n v="94122"/>
    <s v="West"/>
    <s v="Furniture"/>
    <x v="5"/>
    <n v="4.95"/>
    <n v="1"/>
    <n v="0"/>
    <n v="2.1779999999999999"/>
    <n v="0.43999999999999995"/>
  </r>
  <r>
    <x v="8"/>
    <x v="1"/>
    <x v="2"/>
    <s v="United States"/>
    <s v="San Francisco"/>
    <x v="1"/>
    <n v="94122"/>
    <s v="West"/>
    <s v="Office Supplies"/>
    <x v="4"/>
    <n v="26.4"/>
    <n v="5"/>
    <n v="0"/>
    <n v="0"/>
    <n v="0"/>
  </r>
  <r>
    <x v="52"/>
    <x v="0"/>
    <x v="0"/>
    <s v="United States"/>
    <s v="San Antonio"/>
    <x v="5"/>
    <n v="78207"/>
    <s v="Central"/>
    <s v="Office Supplies"/>
    <x v="8"/>
    <n v="3.5640000000000001"/>
    <n v="3"/>
    <n v="0.8"/>
    <n v="-6.2370000000000001"/>
    <n v="-1.75"/>
  </r>
  <r>
    <x v="52"/>
    <x v="0"/>
    <x v="0"/>
    <s v="United States"/>
    <s v="San Antonio"/>
    <x v="5"/>
    <n v="78207"/>
    <s v="Central"/>
    <s v="Technology"/>
    <x v="7"/>
    <n v="823.96"/>
    <n v="5"/>
    <n v="0.2"/>
    <n v="51.497500000000002"/>
    <n v="6.25E-2"/>
  </r>
  <r>
    <x v="52"/>
    <x v="0"/>
    <x v="0"/>
    <s v="United States"/>
    <s v="San Antonio"/>
    <x v="5"/>
    <n v="78207"/>
    <s v="Central"/>
    <s v="Office Supplies"/>
    <x v="6"/>
    <n v="10.272"/>
    <n v="3"/>
    <n v="0.2"/>
    <n v="0.89880000000000004"/>
    <n v="8.7500000000000008E-2"/>
  </r>
  <r>
    <x v="433"/>
    <x v="3"/>
    <x v="0"/>
    <s v="United States"/>
    <s v="Thornton"/>
    <x v="22"/>
    <n v="80229"/>
    <s v="West"/>
    <s v="Technology"/>
    <x v="11"/>
    <n v="447.94400000000002"/>
    <n v="7"/>
    <n v="0.2"/>
    <n v="89.588800000000006"/>
    <n v="0.2"/>
  </r>
  <r>
    <x v="22"/>
    <x v="1"/>
    <x v="2"/>
    <s v="United States"/>
    <s v="Chicago"/>
    <x v="10"/>
    <n v="60653"/>
    <s v="Central"/>
    <s v="Furniture"/>
    <x v="3"/>
    <n v="480.96"/>
    <n v="3"/>
    <n v="0.5"/>
    <n v="-269.33760000000001"/>
    <n v="-0.56000000000000005"/>
  </r>
  <r>
    <x v="22"/>
    <x v="1"/>
    <x v="2"/>
    <s v="United States"/>
    <s v="Chicago"/>
    <x v="10"/>
    <n v="60653"/>
    <s v="Central"/>
    <s v="Technology"/>
    <x v="7"/>
    <n v="124.792"/>
    <n v="1"/>
    <n v="0.2"/>
    <n v="10.9193"/>
    <n v="8.7499999999999994E-2"/>
  </r>
  <r>
    <x v="204"/>
    <x v="1"/>
    <x v="0"/>
    <s v="United States"/>
    <s v="Yonkers"/>
    <x v="15"/>
    <n v="10701"/>
    <s v="East"/>
    <s v="Office Supplies"/>
    <x v="8"/>
    <n v="40.176000000000002"/>
    <n v="3"/>
    <n v="0.2"/>
    <n v="14.563800000000001"/>
    <n v="0.36249999999999999"/>
  </r>
  <r>
    <x v="204"/>
    <x v="1"/>
    <x v="0"/>
    <s v="United States"/>
    <s v="Yonkers"/>
    <x v="15"/>
    <n v="10701"/>
    <s v="East"/>
    <s v="Office Supplies"/>
    <x v="8"/>
    <n v="10.896000000000001"/>
    <n v="3"/>
    <n v="0.2"/>
    <n v="3.9498000000000002"/>
    <n v="0.36249999999999999"/>
  </r>
  <r>
    <x v="73"/>
    <x v="0"/>
    <x v="0"/>
    <s v="United States"/>
    <s v="San Diego"/>
    <x v="1"/>
    <n v="92037"/>
    <s v="West"/>
    <s v="Office Supplies"/>
    <x v="6"/>
    <n v="10.64"/>
    <n v="4"/>
    <n v="0"/>
    <n v="2.7664"/>
    <n v="0.26"/>
  </r>
  <r>
    <x v="434"/>
    <x v="1"/>
    <x v="0"/>
    <s v="United States"/>
    <s v="Champaign"/>
    <x v="10"/>
    <n v="61821"/>
    <s v="Central"/>
    <s v="Furniture"/>
    <x v="5"/>
    <n v="151.96"/>
    <n v="5"/>
    <n v="0.6"/>
    <n v="-182.352"/>
    <n v="-1.2"/>
  </r>
  <r>
    <x v="8"/>
    <x v="0"/>
    <x v="0"/>
    <s v="United States"/>
    <s v="San Francisco"/>
    <x v="1"/>
    <n v="94122"/>
    <s v="West"/>
    <s v="Technology"/>
    <x v="11"/>
    <n v="238"/>
    <n v="2"/>
    <n v="0"/>
    <n v="38.08"/>
    <n v="0.16"/>
  </r>
  <r>
    <x v="424"/>
    <x v="0"/>
    <x v="0"/>
    <s v="United States"/>
    <s v="Lawrence"/>
    <x v="14"/>
    <n v="46226"/>
    <s v="Central"/>
    <s v="Technology"/>
    <x v="11"/>
    <n v="155.34"/>
    <n v="6"/>
    <n v="0"/>
    <n v="55.922400000000003"/>
    <n v="0.36"/>
  </r>
  <r>
    <x v="73"/>
    <x v="0"/>
    <x v="0"/>
    <s v="United States"/>
    <s v="San Diego"/>
    <x v="1"/>
    <n v="92105"/>
    <s v="West"/>
    <s v="Technology"/>
    <x v="11"/>
    <n v="148.32"/>
    <n v="9"/>
    <n v="0"/>
    <n v="63.7776"/>
    <n v="0.43"/>
  </r>
  <r>
    <x v="73"/>
    <x v="0"/>
    <x v="0"/>
    <s v="United States"/>
    <s v="San Diego"/>
    <x v="1"/>
    <n v="92105"/>
    <s v="West"/>
    <s v="Furniture"/>
    <x v="1"/>
    <n v="240.78399999999999"/>
    <n v="1"/>
    <n v="0.2"/>
    <n v="27.088200000000001"/>
    <n v="0.1125"/>
  </r>
  <r>
    <x v="73"/>
    <x v="0"/>
    <x v="0"/>
    <s v="United States"/>
    <s v="San Diego"/>
    <x v="1"/>
    <n v="92105"/>
    <s v="West"/>
    <s v="Furniture"/>
    <x v="1"/>
    <n v="191.96799999999999"/>
    <n v="7"/>
    <n v="0.2"/>
    <n v="16.7972"/>
    <n v="8.7500000000000008E-2"/>
  </r>
  <r>
    <x v="73"/>
    <x v="0"/>
    <x v="0"/>
    <s v="United States"/>
    <s v="San Diego"/>
    <x v="1"/>
    <n v="92105"/>
    <s v="West"/>
    <s v="Office Supplies"/>
    <x v="10"/>
    <n v="11.56"/>
    <n v="2"/>
    <n v="0"/>
    <n v="5.6643999999999997"/>
    <n v="0.48999999999999994"/>
  </r>
  <r>
    <x v="73"/>
    <x v="0"/>
    <x v="0"/>
    <s v="United States"/>
    <s v="San Diego"/>
    <x v="1"/>
    <n v="92105"/>
    <s v="West"/>
    <s v="Office Supplies"/>
    <x v="12"/>
    <n v="11.8"/>
    <n v="4"/>
    <n v="0"/>
    <n v="5.6639999999999997"/>
    <n v="0.47999999999999993"/>
  </r>
  <r>
    <x v="73"/>
    <x v="0"/>
    <x v="0"/>
    <s v="United States"/>
    <s v="San Diego"/>
    <x v="1"/>
    <n v="92105"/>
    <s v="West"/>
    <s v="Furniture"/>
    <x v="1"/>
    <n v="842.35199999999998"/>
    <n v="3"/>
    <n v="0.2"/>
    <n v="42.117600000000003"/>
    <n v="0.05"/>
  </r>
  <r>
    <x v="312"/>
    <x v="0"/>
    <x v="0"/>
    <s v="United States"/>
    <s v="Johnson City"/>
    <x v="18"/>
    <n v="37604"/>
    <s v="South"/>
    <s v="Office Supplies"/>
    <x v="12"/>
    <n v="23.472000000000001"/>
    <n v="3"/>
    <n v="0.2"/>
    <n v="7.6284000000000001"/>
    <n v="0.32500000000000001"/>
  </r>
  <r>
    <x v="312"/>
    <x v="0"/>
    <x v="0"/>
    <s v="United States"/>
    <s v="Johnson City"/>
    <x v="18"/>
    <n v="37604"/>
    <s v="South"/>
    <s v="Office Supplies"/>
    <x v="8"/>
    <n v="86.058000000000007"/>
    <n v="7"/>
    <n v="0.7"/>
    <n v="-63.109200000000001"/>
    <n v="-0.73333333333333328"/>
  </r>
  <r>
    <x v="312"/>
    <x v="0"/>
    <x v="0"/>
    <s v="United States"/>
    <s v="Johnson City"/>
    <x v="18"/>
    <n v="37604"/>
    <s v="South"/>
    <s v="Technology"/>
    <x v="7"/>
    <n v="108.78400000000001"/>
    <n v="2"/>
    <n v="0.2"/>
    <n v="6.7990000000000004"/>
    <n v="6.25E-2"/>
  </r>
  <r>
    <x v="312"/>
    <x v="0"/>
    <x v="0"/>
    <s v="United States"/>
    <s v="Johnson City"/>
    <x v="18"/>
    <n v="37604"/>
    <s v="South"/>
    <s v="Office Supplies"/>
    <x v="10"/>
    <n v="10.272"/>
    <n v="3"/>
    <n v="0.2"/>
    <n v="3.21"/>
    <n v="0.3125"/>
  </r>
  <r>
    <x v="70"/>
    <x v="1"/>
    <x v="0"/>
    <s v="United States"/>
    <s v="Tampa"/>
    <x v="2"/>
    <n v="33614"/>
    <s v="South"/>
    <s v="Office Supplies"/>
    <x v="8"/>
    <n v="38.19"/>
    <n v="5"/>
    <n v="0.7"/>
    <n v="-26.733000000000001"/>
    <n v="-0.70000000000000007"/>
  </r>
  <r>
    <x v="53"/>
    <x v="2"/>
    <x v="1"/>
    <s v="United States"/>
    <s v="Decatur"/>
    <x v="10"/>
    <n v="62521"/>
    <s v="Central"/>
    <s v="Office Supplies"/>
    <x v="4"/>
    <n v="49.631999999999998"/>
    <n v="4"/>
    <n v="0.2"/>
    <n v="3.7223999999999999"/>
    <n v="7.4999999999999997E-2"/>
  </r>
  <r>
    <x v="53"/>
    <x v="2"/>
    <x v="1"/>
    <s v="United States"/>
    <s v="Decatur"/>
    <x v="10"/>
    <n v="62521"/>
    <s v="Central"/>
    <s v="Office Supplies"/>
    <x v="4"/>
    <n v="52.095999999999997"/>
    <n v="4"/>
    <n v="0.2"/>
    <n v="3.9072"/>
    <n v="7.5000000000000011E-2"/>
  </r>
  <r>
    <x v="23"/>
    <x v="1"/>
    <x v="0"/>
    <s v="United States"/>
    <s v="Gilbert"/>
    <x v="16"/>
    <n v="85234"/>
    <s v="West"/>
    <s v="Office Supplies"/>
    <x v="10"/>
    <n v="9.5679999999999996"/>
    <n v="2"/>
    <n v="0.2"/>
    <n v="2.99"/>
    <n v="0.31250000000000006"/>
  </r>
  <r>
    <x v="23"/>
    <x v="1"/>
    <x v="0"/>
    <s v="United States"/>
    <s v="Gilbert"/>
    <x v="16"/>
    <n v="85234"/>
    <s v="West"/>
    <s v="Office Supplies"/>
    <x v="4"/>
    <n v="82.367999999999995"/>
    <n v="2"/>
    <n v="0.2"/>
    <n v="-19.5624"/>
    <n v="-0.23750000000000002"/>
  </r>
  <r>
    <x v="23"/>
    <x v="1"/>
    <x v="0"/>
    <s v="United States"/>
    <s v="Gilbert"/>
    <x v="16"/>
    <n v="85234"/>
    <s v="West"/>
    <s v="Furniture"/>
    <x v="5"/>
    <n v="364.70400000000001"/>
    <n v="6"/>
    <n v="0.2"/>
    <n v="-36.470399999999998"/>
    <n v="-9.9999999999999992E-2"/>
  </r>
  <r>
    <x v="23"/>
    <x v="1"/>
    <x v="0"/>
    <s v="United States"/>
    <s v="Gilbert"/>
    <x v="16"/>
    <n v="85234"/>
    <s v="West"/>
    <s v="Furniture"/>
    <x v="5"/>
    <n v="40.256"/>
    <n v="4"/>
    <n v="0.2"/>
    <n v="11.070399999999999"/>
    <n v="0.27499999999999997"/>
  </r>
  <r>
    <x v="337"/>
    <x v="1"/>
    <x v="1"/>
    <s v="United States"/>
    <s v="Knoxville"/>
    <x v="18"/>
    <n v="37918"/>
    <s v="South"/>
    <s v="Office Supplies"/>
    <x v="6"/>
    <n v="4.3680000000000003"/>
    <n v="3"/>
    <n v="0.2"/>
    <n v="0.38219999999999998"/>
    <n v="8.7499999999999994E-2"/>
  </r>
  <r>
    <x v="22"/>
    <x v="1"/>
    <x v="0"/>
    <s v="United States"/>
    <s v="Chicago"/>
    <x v="10"/>
    <n v="60653"/>
    <s v="Central"/>
    <s v="Office Supplies"/>
    <x v="8"/>
    <n v="12.128"/>
    <n v="4"/>
    <n v="0.8"/>
    <n v="-20.617599999999999"/>
    <n v="-1.7"/>
  </r>
  <r>
    <x v="435"/>
    <x v="0"/>
    <x v="0"/>
    <s v="United States"/>
    <s v="Bloomington"/>
    <x v="14"/>
    <n v="47401"/>
    <s v="Central"/>
    <s v="Technology"/>
    <x v="7"/>
    <n v="134.85"/>
    <n v="3"/>
    <n v="0"/>
    <n v="37.758000000000003"/>
    <n v="0.28000000000000003"/>
  </r>
  <r>
    <x v="209"/>
    <x v="1"/>
    <x v="0"/>
    <s v="United States"/>
    <s v="Roswell"/>
    <x v="32"/>
    <n v="30076"/>
    <s v="South"/>
    <s v="Office Supplies"/>
    <x v="6"/>
    <n v="8.56"/>
    <n v="2"/>
    <n v="0"/>
    <n v="2.6536"/>
    <n v="0.31"/>
  </r>
  <r>
    <x v="209"/>
    <x v="1"/>
    <x v="0"/>
    <s v="United States"/>
    <s v="Roswell"/>
    <x v="32"/>
    <n v="30076"/>
    <s v="South"/>
    <s v="Technology"/>
    <x v="7"/>
    <n v="239.97"/>
    <n v="3"/>
    <n v="0"/>
    <n v="67.191599999999994"/>
    <n v="0.27999999999999997"/>
  </r>
  <r>
    <x v="209"/>
    <x v="1"/>
    <x v="0"/>
    <s v="United States"/>
    <s v="Roswell"/>
    <x v="32"/>
    <n v="30076"/>
    <s v="South"/>
    <s v="Office Supplies"/>
    <x v="4"/>
    <n v="356.94"/>
    <n v="2"/>
    <n v="0"/>
    <n v="107.08199999999999"/>
    <n v="0.3"/>
  </r>
  <r>
    <x v="1"/>
    <x v="1"/>
    <x v="1"/>
    <s v="United States"/>
    <s v="Los Angeles"/>
    <x v="1"/>
    <n v="90036"/>
    <s v="West"/>
    <s v="Technology"/>
    <x v="11"/>
    <n v="659.9"/>
    <n v="2"/>
    <n v="0"/>
    <n v="217.767"/>
    <n v="0.33"/>
  </r>
  <r>
    <x v="1"/>
    <x v="1"/>
    <x v="1"/>
    <s v="United States"/>
    <s v="Los Angeles"/>
    <x v="1"/>
    <n v="90036"/>
    <s v="West"/>
    <s v="Furniture"/>
    <x v="1"/>
    <n v="1684.752"/>
    <n v="6"/>
    <n v="0.2"/>
    <n v="210.59399999999999"/>
    <n v="0.125"/>
  </r>
  <r>
    <x v="1"/>
    <x v="1"/>
    <x v="1"/>
    <s v="United States"/>
    <s v="Los Angeles"/>
    <x v="1"/>
    <n v="90036"/>
    <s v="West"/>
    <s v="Technology"/>
    <x v="11"/>
    <n v="559.91999999999996"/>
    <n v="8"/>
    <n v="0"/>
    <n v="190.37280000000001"/>
    <n v="0.34"/>
  </r>
  <r>
    <x v="12"/>
    <x v="1"/>
    <x v="0"/>
    <s v="United States"/>
    <s v="Houston"/>
    <x v="5"/>
    <n v="77036"/>
    <s v="Central"/>
    <s v="Technology"/>
    <x v="11"/>
    <n v="279.94400000000002"/>
    <n v="7"/>
    <n v="0.2"/>
    <n v="48.990200000000002"/>
    <n v="0.17499999999999999"/>
  </r>
  <r>
    <x v="403"/>
    <x v="1"/>
    <x v="2"/>
    <s v="United States"/>
    <s v="Bolingbrook"/>
    <x v="10"/>
    <n v="60440"/>
    <s v="Central"/>
    <s v="Office Supplies"/>
    <x v="8"/>
    <n v="9.98"/>
    <n v="5"/>
    <n v="0.8"/>
    <n v="-16.466999999999999"/>
    <n v="-1.65"/>
  </r>
  <r>
    <x v="436"/>
    <x v="1"/>
    <x v="2"/>
    <s v="United States"/>
    <s v="Texarkana"/>
    <x v="36"/>
    <n v="71854"/>
    <s v="South"/>
    <s v="Technology"/>
    <x v="11"/>
    <n v="48.9"/>
    <n v="5"/>
    <n v="0"/>
    <n v="18.093"/>
    <n v="0.37"/>
  </r>
  <r>
    <x v="52"/>
    <x v="1"/>
    <x v="1"/>
    <s v="United States"/>
    <s v="San Antonio"/>
    <x v="5"/>
    <n v="78207"/>
    <s v="Central"/>
    <s v="Office Supplies"/>
    <x v="13"/>
    <n v="3.552"/>
    <n v="3"/>
    <n v="0.2"/>
    <n v="1.2432000000000001"/>
    <n v="0.35000000000000003"/>
  </r>
  <r>
    <x v="52"/>
    <x v="1"/>
    <x v="1"/>
    <s v="United States"/>
    <s v="San Antonio"/>
    <x v="5"/>
    <n v="78207"/>
    <s v="Central"/>
    <s v="Office Supplies"/>
    <x v="10"/>
    <n v="15.552"/>
    <n v="3"/>
    <n v="0.2"/>
    <n v="5.4432"/>
    <n v="0.35000000000000003"/>
  </r>
  <r>
    <x v="437"/>
    <x v="1"/>
    <x v="0"/>
    <s v="United States"/>
    <s v="Edinburg"/>
    <x v="5"/>
    <n v="78539"/>
    <s v="Central"/>
    <s v="Office Supplies"/>
    <x v="13"/>
    <n v="2.3679999999999999"/>
    <n v="2"/>
    <n v="0.2"/>
    <n v="0.82879999999999998"/>
    <n v="0.35000000000000003"/>
  </r>
  <r>
    <x v="187"/>
    <x v="2"/>
    <x v="0"/>
    <s v="United States"/>
    <s v="Toledo"/>
    <x v="24"/>
    <n v="43615"/>
    <s v="East"/>
    <s v="Technology"/>
    <x v="11"/>
    <n v="127.98399999999999"/>
    <n v="2"/>
    <n v="0.2"/>
    <n v="25.596800000000002"/>
    <n v="0.2"/>
  </r>
  <r>
    <x v="438"/>
    <x v="1"/>
    <x v="1"/>
    <s v="United States"/>
    <s v="Baytown"/>
    <x v="5"/>
    <n v="77520"/>
    <s v="Central"/>
    <s v="Office Supplies"/>
    <x v="10"/>
    <n v="10.368"/>
    <n v="2"/>
    <n v="0.2"/>
    <n v="3.6288"/>
    <n v="0.35"/>
  </r>
  <r>
    <x v="10"/>
    <x v="1"/>
    <x v="2"/>
    <s v="United States"/>
    <s v="Philadelphia"/>
    <x v="9"/>
    <n v="19143"/>
    <s v="East"/>
    <s v="Technology"/>
    <x v="11"/>
    <n v="47.984000000000002"/>
    <n v="2"/>
    <n v="0.2"/>
    <n v="-1.1996"/>
    <n v="-2.4999999999999998E-2"/>
  </r>
  <r>
    <x v="1"/>
    <x v="0"/>
    <x v="2"/>
    <s v="United States"/>
    <s v="Los Angeles"/>
    <x v="1"/>
    <n v="90045"/>
    <s v="West"/>
    <s v="Office Supplies"/>
    <x v="4"/>
    <n v="270.33999999999997"/>
    <n v="14"/>
    <n v="0"/>
    <n v="75.6952"/>
    <n v="0.28000000000000003"/>
  </r>
  <r>
    <x v="10"/>
    <x v="1"/>
    <x v="2"/>
    <s v="United States"/>
    <s v="Philadelphia"/>
    <x v="9"/>
    <n v="19143"/>
    <s v="East"/>
    <s v="Office Supplies"/>
    <x v="9"/>
    <n v="98.111999999999995"/>
    <n v="7"/>
    <n v="0.2"/>
    <n v="18.396000000000001"/>
    <n v="0.18750000000000003"/>
  </r>
  <r>
    <x v="10"/>
    <x v="1"/>
    <x v="2"/>
    <s v="United States"/>
    <s v="Philadelphia"/>
    <x v="9"/>
    <n v="19143"/>
    <s v="East"/>
    <s v="Office Supplies"/>
    <x v="4"/>
    <n v="563.80799999999999"/>
    <n v="4"/>
    <n v="0.2"/>
    <n v="21.142800000000001"/>
    <n v="3.7500000000000006E-2"/>
  </r>
  <r>
    <x v="10"/>
    <x v="1"/>
    <x v="2"/>
    <s v="United States"/>
    <s v="Philadelphia"/>
    <x v="9"/>
    <n v="19143"/>
    <s v="East"/>
    <s v="Office Supplies"/>
    <x v="8"/>
    <n v="10.428000000000001"/>
    <n v="4"/>
    <n v="0.7"/>
    <n v="-6.952"/>
    <n v="-0.66666666666666663"/>
  </r>
  <r>
    <x v="10"/>
    <x v="1"/>
    <x v="2"/>
    <s v="United States"/>
    <s v="Philadelphia"/>
    <x v="9"/>
    <n v="19143"/>
    <s v="East"/>
    <s v="Furniture"/>
    <x v="5"/>
    <n v="547.13599999999997"/>
    <n v="4"/>
    <n v="0.2"/>
    <n v="-68.391999999999996"/>
    <n v="-0.125"/>
  </r>
  <r>
    <x v="10"/>
    <x v="1"/>
    <x v="2"/>
    <s v="United States"/>
    <s v="Philadelphia"/>
    <x v="9"/>
    <n v="19143"/>
    <s v="East"/>
    <s v="Technology"/>
    <x v="7"/>
    <n v="14.85"/>
    <n v="5"/>
    <n v="0.4"/>
    <n v="-3.2174999999999998"/>
    <n v="-0.21666666666666665"/>
  </r>
  <r>
    <x v="10"/>
    <x v="1"/>
    <x v="2"/>
    <s v="United States"/>
    <s v="Philadelphia"/>
    <x v="9"/>
    <n v="19143"/>
    <s v="East"/>
    <s v="Technology"/>
    <x v="7"/>
    <n v="41.988"/>
    <n v="2"/>
    <n v="0.4"/>
    <n v="-9.7972000000000001"/>
    <n v="-0.23333333333333334"/>
  </r>
  <r>
    <x v="10"/>
    <x v="1"/>
    <x v="2"/>
    <s v="United States"/>
    <s v="Philadelphia"/>
    <x v="9"/>
    <n v="19143"/>
    <s v="East"/>
    <s v="Furniture"/>
    <x v="5"/>
    <n v="7.5839999999999996"/>
    <n v="1"/>
    <n v="0.2"/>
    <n v="2.37"/>
    <n v="0.31250000000000006"/>
  </r>
  <r>
    <x v="10"/>
    <x v="1"/>
    <x v="2"/>
    <s v="United States"/>
    <s v="Philadelphia"/>
    <x v="9"/>
    <n v="19143"/>
    <s v="East"/>
    <s v="Furniture"/>
    <x v="0"/>
    <n v="352.45"/>
    <n v="5"/>
    <n v="0.5"/>
    <n v="-211.47"/>
    <n v="-0.6"/>
  </r>
  <r>
    <x v="407"/>
    <x v="2"/>
    <x v="0"/>
    <s v="United States"/>
    <s v="Pearland"/>
    <x v="5"/>
    <n v="77581"/>
    <s v="Central"/>
    <s v="Technology"/>
    <x v="7"/>
    <n v="470.37599999999998"/>
    <n v="3"/>
    <n v="0.2"/>
    <n v="52.917299999999997"/>
    <n v="0.1125"/>
  </r>
  <r>
    <x v="20"/>
    <x v="1"/>
    <x v="1"/>
    <s v="United States"/>
    <s v="New York City"/>
    <x v="15"/>
    <n v="10035"/>
    <s v="East"/>
    <s v="Office Supplies"/>
    <x v="10"/>
    <n v="19.440000000000001"/>
    <n v="3"/>
    <n v="0"/>
    <n v="9.3312000000000008"/>
    <n v="0.48000000000000004"/>
  </r>
  <r>
    <x v="20"/>
    <x v="1"/>
    <x v="1"/>
    <s v="United States"/>
    <s v="New York City"/>
    <x v="15"/>
    <n v="10035"/>
    <s v="East"/>
    <s v="Furniture"/>
    <x v="5"/>
    <n v="9.82"/>
    <n v="2"/>
    <n v="0"/>
    <n v="3.2406000000000001"/>
    <n v="0.33"/>
  </r>
  <r>
    <x v="42"/>
    <x v="1"/>
    <x v="0"/>
    <s v="United States"/>
    <s v="Phoenix"/>
    <x v="16"/>
    <n v="85023"/>
    <s v="West"/>
    <s v="Furniture"/>
    <x v="3"/>
    <n v="801.6"/>
    <n v="5"/>
    <n v="0.5"/>
    <n v="-448.89600000000002"/>
    <n v="-0.56000000000000005"/>
  </r>
  <r>
    <x v="42"/>
    <x v="1"/>
    <x v="0"/>
    <s v="United States"/>
    <s v="Phoenix"/>
    <x v="16"/>
    <n v="85023"/>
    <s v="West"/>
    <s v="Furniture"/>
    <x v="1"/>
    <n v="161.56800000000001"/>
    <n v="2"/>
    <n v="0.2"/>
    <n v="10.098000000000001"/>
    <n v="6.25E-2"/>
  </r>
  <r>
    <x v="42"/>
    <x v="1"/>
    <x v="0"/>
    <s v="United States"/>
    <s v="Phoenix"/>
    <x v="16"/>
    <n v="85023"/>
    <s v="West"/>
    <s v="Office Supplies"/>
    <x v="10"/>
    <n v="16.096"/>
    <n v="2"/>
    <n v="0.2"/>
    <n v="5.2312000000000003"/>
    <n v="0.32500000000000001"/>
  </r>
  <r>
    <x v="42"/>
    <x v="1"/>
    <x v="0"/>
    <s v="United States"/>
    <s v="Phoenix"/>
    <x v="16"/>
    <n v="85023"/>
    <s v="West"/>
    <s v="Office Supplies"/>
    <x v="8"/>
    <n v="7.6559999999999997"/>
    <n v="4"/>
    <n v="0.7"/>
    <n v="-6.1247999999999996"/>
    <n v="-0.79999999999999993"/>
  </r>
  <r>
    <x v="42"/>
    <x v="1"/>
    <x v="0"/>
    <s v="United States"/>
    <s v="Phoenix"/>
    <x v="16"/>
    <n v="85023"/>
    <s v="West"/>
    <s v="Furniture"/>
    <x v="1"/>
    <n v="311.976"/>
    <n v="3"/>
    <n v="0.2"/>
    <n v="-42.896700000000003"/>
    <n v="-0.13750000000000001"/>
  </r>
  <r>
    <x v="309"/>
    <x v="1"/>
    <x v="1"/>
    <s v="United States"/>
    <s v="Chesapeake"/>
    <x v="17"/>
    <n v="23320"/>
    <s v="South"/>
    <s v="Office Supplies"/>
    <x v="4"/>
    <n v="61.68"/>
    <n v="4"/>
    <n v="0"/>
    <n v="16.653600000000001"/>
    <n v="0.27"/>
  </r>
  <r>
    <x v="309"/>
    <x v="1"/>
    <x v="1"/>
    <s v="United States"/>
    <s v="Chesapeake"/>
    <x v="17"/>
    <n v="23320"/>
    <s v="South"/>
    <s v="Office Supplies"/>
    <x v="8"/>
    <n v="63.96"/>
    <n v="4"/>
    <n v="0"/>
    <n v="30.700800000000001"/>
    <n v="0.48"/>
  </r>
  <r>
    <x v="22"/>
    <x v="0"/>
    <x v="0"/>
    <s v="United States"/>
    <s v="Chicago"/>
    <x v="10"/>
    <n v="60610"/>
    <s v="Central"/>
    <s v="Technology"/>
    <x v="7"/>
    <n v="359.976"/>
    <n v="3"/>
    <n v="0.2"/>
    <n v="35.997599999999998"/>
    <n v="9.9999999999999992E-2"/>
  </r>
  <r>
    <x v="22"/>
    <x v="1"/>
    <x v="0"/>
    <s v="United States"/>
    <s v="Chicago"/>
    <x v="10"/>
    <n v="60623"/>
    <s v="Central"/>
    <s v="Office Supplies"/>
    <x v="10"/>
    <n v="25.344000000000001"/>
    <n v="6"/>
    <n v="0.2"/>
    <n v="7.92"/>
    <n v="0.3125"/>
  </r>
  <r>
    <x v="22"/>
    <x v="1"/>
    <x v="0"/>
    <s v="United States"/>
    <s v="Chicago"/>
    <x v="10"/>
    <n v="60623"/>
    <s v="Central"/>
    <s v="Office Supplies"/>
    <x v="10"/>
    <n v="26.72"/>
    <n v="5"/>
    <n v="0.2"/>
    <n v="9.3520000000000003"/>
    <n v="0.35000000000000003"/>
  </r>
  <r>
    <x v="4"/>
    <x v="1"/>
    <x v="0"/>
    <s v="United States"/>
    <s v="Seattle"/>
    <x v="4"/>
    <n v="98103"/>
    <s v="West"/>
    <s v="Office Supplies"/>
    <x v="4"/>
    <n v="30.28"/>
    <n v="2"/>
    <n v="0"/>
    <n v="1.2112000000000001"/>
    <n v="0.04"/>
  </r>
  <r>
    <x v="4"/>
    <x v="1"/>
    <x v="0"/>
    <s v="United States"/>
    <s v="Seattle"/>
    <x v="4"/>
    <n v="98103"/>
    <s v="West"/>
    <s v="Office Supplies"/>
    <x v="4"/>
    <n v="57.93"/>
    <n v="3"/>
    <n v="0"/>
    <n v="16.220400000000001"/>
    <n v="0.28000000000000003"/>
  </r>
  <r>
    <x v="4"/>
    <x v="1"/>
    <x v="0"/>
    <s v="United States"/>
    <s v="Seattle"/>
    <x v="4"/>
    <n v="98103"/>
    <s v="West"/>
    <s v="Furniture"/>
    <x v="5"/>
    <n v="35.340000000000003"/>
    <n v="2"/>
    <n v="0"/>
    <n v="13.4292"/>
    <n v="0.37999999999999995"/>
  </r>
  <r>
    <x v="4"/>
    <x v="1"/>
    <x v="0"/>
    <s v="United States"/>
    <s v="Seattle"/>
    <x v="4"/>
    <n v="98103"/>
    <s v="West"/>
    <s v="Office Supplies"/>
    <x v="8"/>
    <n v="137.24"/>
    <n v="5"/>
    <n v="0.2"/>
    <n v="46.3185"/>
    <n v="0.33749999999999997"/>
  </r>
  <r>
    <x v="97"/>
    <x v="2"/>
    <x v="0"/>
    <s v="United States"/>
    <s v="Harlingen"/>
    <x v="5"/>
    <n v="78550"/>
    <s v="Central"/>
    <s v="Furniture"/>
    <x v="0"/>
    <n v="241.33199999999999"/>
    <n v="5"/>
    <n v="0.32"/>
    <n v="-14.196"/>
    <n v="-5.8823529411764705E-2"/>
  </r>
  <r>
    <x v="97"/>
    <x v="2"/>
    <x v="0"/>
    <s v="United States"/>
    <s v="Harlingen"/>
    <x v="5"/>
    <n v="78550"/>
    <s v="Central"/>
    <s v="Office Supplies"/>
    <x v="10"/>
    <n v="5.1840000000000002"/>
    <n v="1"/>
    <n v="0.2"/>
    <n v="1.8792"/>
    <n v="0.36249999999999999"/>
  </r>
  <r>
    <x v="97"/>
    <x v="2"/>
    <x v="0"/>
    <s v="United States"/>
    <s v="Harlingen"/>
    <x v="5"/>
    <n v="78550"/>
    <s v="Central"/>
    <s v="Office Supplies"/>
    <x v="6"/>
    <n v="145.54400000000001"/>
    <n v="7"/>
    <n v="0.2"/>
    <n v="16.373699999999999"/>
    <n v="0.11249999999999999"/>
  </r>
  <r>
    <x v="10"/>
    <x v="1"/>
    <x v="1"/>
    <s v="United States"/>
    <s v="Philadelphia"/>
    <x v="9"/>
    <n v="19140"/>
    <s v="East"/>
    <s v="Office Supplies"/>
    <x v="6"/>
    <n v="5.4720000000000004"/>
    <n v="3"/>
    <n v="0.2"/>
    <n v="1.6415999999999999"/>
    <n v="0.3"/>
  </r>
  <r>
    <x v="10"/>
    <x v="1"/>
    <x v="1"/>
    <s v="United States"/>
    <s v="Philadelphia"/>
    <x v="9"/>
    <n v="19140"/>
    <s v="East"/>
    <s v="Technology"/>
    <x v="11"/>
    <n v="47.984000000000002"/>
    <n v="2"/>
    <n v="0.2"/>
    <n v="13.195600000000001"/>
    <n v="0.27500000000000002"/>
  </r>
  <r>
    <x v="382"/>
    <x v="1"/>
    <x v="0"/>
    <s v="United States"/>
    <s v="Bakersfield"/>
    <x v="1"/>
    <n v="93309"/>
    <s v="West"/>
    <s v="Office Supplies"/>
    <x v="6"/>
    <n v="9.4"/>
    <n v="5"/>
    <n v="0"/>
    <n v="2.726"/>
    <n v="0.28999999999999998"/>
  </r>
  <r>
    <x v="382"/>
    <x v="1"/>
    <x v="0"/>
    <s v="United States"/>
    <s v="Bakersfield"/>
    <x v="1"/>
    <n v="93309"/>
    <s v="West"/>
    <s v="Office Supplies"/>
    <x v="2"/>
    <n v="74"/>
    <n v="5"/>
    <n v="0"/>
    <n v="37"/>
    <n v="0.5"/>
  </r>
  <r>
    <x v="382"/>
    <x v="1"/>
    <x v="0"/>
    <s v="United States"/>
    <s v="Bakersfield"/>
    <x v="1"/>
    <n v="93309"/>
    <s v="West"/>
    <s v="Technology"/>
    <x v="7"/>
    <n v="201.584"/>
    <n v="2"/>
    <n v="0.2"/>
    <n v="12.599"/>
    <n v="6.25E-2"/>
  </r>
  <r>
    <x v="56"/>
    <x v="1"/>
    <x v="0"/>
    <s v="United States"/>
    <s v="Grand Prairie"/>
    <x v="5"/>
    <n v="75051"/>
    <s v="Central"/>
    <s v="Office Supplies"/>
    <x v="12"/>
    <n v="28.751999999999999"/>
    <n v="3"/>
    <n v="0.2"/>
    <n v="9.3444000000000003"/>
    <n v="0.32500000000000001"/>
  </r>
  <r>
    <x v="56"/>
    <x v="1"/>
    <x v="0"/>
    <s v="United States"/>
    <s v="Grand Prairie"/>
    <x v="5"/>
    <n v="75051"/>
    <s v="Central"/>
    <s v="Office Supplies"/>
    <x v="10"/>
    <n v="27.216000000000001"/>
    <n v="3"/>
    <n v="0.2"/>
    <n v="9.8658000000000001"/>
    <n v="0.36249999999999999"/>
  </r>
  <r>
    <x v="56"/>
    <x v="1"/>
    <x v="0"/>
    <s v="United States"/>
    <s v="Grand Prairie"/>
    <x v="5"/>
    <n v="75051"/>
    <s v="Central"/>
    <s v="Furniture"/>
    <x v="1"/>
    <n v="197.37200000000001"/>
    <n v="2"/>
    <n v="0.3"/>
    <n v="-25.3764"/>
    <n v="-0.12857142857142856"/>
  </r>
  <r>
    <x v="439"/>
    <x v="3"/>
    <x v="0"/>
    <s v="United States"/>
    <s v="Greenwood"/>
    <x v="14"/>
    <n v="46142"/>
    <s v="Central"/>
    <s v="Furniture"/>
    <x v="1"/>
    <n v="1424.9"/>
    <n v="5"/>
    <n v="0"/>
    <n v="356.22500000000002"/>
    <n v="0.25"/>
  </r>
  <r>
    <x v="20"/>
    <x v="1"/>
    <x v="0"/>
    <s v="United States"/>
    <s v="New York City"/>
    <x v="15"/>
    <n v="10024"/>
    <s v="East"/>
    <s v="Furniture"/>
    <x v="5"/>
    <n v="14.56"/>
    <n v="2"/>
    <n v="0"/>
    <n v="6.2607999999999997"/>
    <n v="0.42999999999999994"/>
  </r>
  <r>
    <x v="20"/>
    <x v="1"/>
    <x v="0"/>
    <s v="United States"/>
    <s v="New York City"/>
    <x v="15"/>
    <n v="10024"/>
    <s v="East"/>
    <s v="Office Supplies"/>
    <x v="8"/>
    <n v="3.048"/>
    <n v="1"/>
    <n v="0.2"/>
    <n v="1.0286999999999999"/>
    <n v="0.33749999999999997"/>
  </r>
  <r>
    <x v="26"/>
    <x v="0"/>
    <x v="0"/>
    <s v="United States"/>
    <s v="Memphis"/>
    <x v="18"/>
    <n v="38109"/>
    <s v="South"/>
    <s v="Office Supplies"/>
    <x v="10"/>
    <n v="25.92"/>
    <n v="5"/>
    <n v="0.2"/>
    <n v="9.0719999999999992"/>
    <n v="0.34999999999999992"/>
  </r>
  <r>
    <x v="223"/>
    <x v="1"/>
    <x v="0"/>
    <s v="United States"/>
    <s v="Buffalo"/>
    <x v="15"/>
    <n v="14215"/>
    <s v="East"/>
    <s v="Office Supplies"/>
    <x v="14"/>
    <n v="835.17"/>
    <n v="7"/>
    <n v="0"/>
    <n v="16.703399999999998"/>
    <n v="0.02"/>
  </r>
  <r>
    <x v="1"/>
    <x v="0"/>
    <x v="0"/>
    <s v="United States"/>
    <s v="Los Angeles"/>
    <x v="1"/>
    <n v="90036"/>
    <s v="West"/>
    <s v="Office Supplies"/>
    <x v="10"/>
    <n v="17.34"/>
    <n v="3"/>
    <n v="0"/>
    <n v="8.4966000000000008"/>
    <n v="0.49000000000000005"/>
  </r>
  <r>
    <x v="213"/>
    <x v="1"/>
    <x v="0"/>
    <s v="United States"/>
    <s v="Homestead"/>
    <x v="2"/>
    <n v="33030"/>
    <s v="South"/>
    <s v="Office Supplies"/>
    <x v="10"/>
    <n v="44.384"/>
    <n v="1"/>
    <n v="0.2"/>
    <n v="15.5344"/>
    <n v="0.35"/>
  </r>
  <r>
    <x v="213"/>
    <x v="1"/>
    <x v="0"/>
    <s v="United States"/>
    <s v="Homestead"/>
    <x v="2"/>
    <n v="33030"/>
    <s v="South"/>
    <s v="Office Supplies"/>
    <x v="14"/>
    <n v="2.944"/>
    <n v="1"/>
    <n v="0.2"/>
    <n v="-0.66239999999999999"/>
    <n v="-0.22500000000000001"/>
  </r>
  <r>
    <x v="74"/>
    <x v="1"/>
    <x v="2"/>
    <s v="United States"/>
    <s v="Pasadena"/>
    <x v="5"/>
    <n v="77506"/>
    <s v="Central"/>
    <s v="Office Supplies"/>
    <x v="6"/>
    <n v="6.3680000000000003"/>
    <n v="2"/>
    <n v="0.2"/>
    <n v="1.0347999999999999"/>
    <n v="0.16249999999999998"/>
  </r>
  <r>
    <x v="74"/>
    <x v="1"/>
    <x v="2"/>
    <s v="United States"/>
    <s v="Pasadena"/>
    <x v="5"/>
    <n v="77506"/>
    <s v="Central"/>
    <s v="Office Supplies"/>
    <x v="2"/>
    <n v="48.847999999999999"/>
    <n v="2"/>
    <n v="0.2"/>
    <n v="15.8756"/>
    <n v="0.32500000000000001"/>
  </r>
  <r>
    <x v="74"/>
    <x v="1"/>
    <x v="2"/>
    <s v="United States"/>
    <s v="Pasadena"/>
    <x v="5"/>
    <n v="77506"/>
    <s v="Central"/>
    <s v="Office Supplies"/>
    <x v="10"/>
    <n v="19.648"/>
    <n v="2"/>
    <n v="0.2"/>
    <n v="6.6311999999999998"/>
    <n v="0.33749999999999997"/>
  </r>
  <r>
    <x v="74"/>
    <x v="1"/>
    <x v="2"/>
    <s v="United States"/>
    <s v="Pasadena"/>
    <x v="5"/>
    <n v="77506"/>
    <s v="Central"/>
    <s v="Furniture"/>
    <x v="1"/>
    <n v="255.108"/>
    <n v="6"/>
    <n v="0.3"/>
    <n v="-18.222000000000001"/>
    <n v="-7.1428571428571438E-2"/>
  </r>
  <r>
    <x v="238"/>
    <x v="0"/>
    <x v="0"/>
    <s v="United States"/>
    <s v="Freeport"/>
    <x v="15"/>
    <n v="11520"/>
    <s v="East"/>
    <s v="Office Supplies"/>
    <x v="8"/>
    <n v="17.248000000000001"/>
    <n v="2"/>
    <n v="0.2"/>
    <n v="6.0368000000000004"/>
    <n v="0.35"/>
  </r>
  <r>
    <x v="61"/>
    <x v="1"/>
    <x v="1"/>
    <s v="United States"/>
    <s v="Denver"/>
    <x v="22"/>
    <n v="80219"/>
    <s v="West"/>
    <s v="Technology"/>
    <x v="7"/>
    <n v="159.98400000000001"/>
    <n v="2"/>
    <n v="0.2"/>
    <n v="13.9986"/>
    <n v="8.7499999999999994E-2"/>
  </r>
  <r>
    <x v="331"/>
    <x v="1"/>
    <x v="0"/>
    <s v="United States"/>
    <s v="Quincy"/>
    <x v="31"/>
    <n v="2169"/>
    <s v="East"/>
    <s v="Office Supplies"/>
    <x v="10"/>
    <n v="12.7"/>
    <n v="2"/>
    <n v="0"/>
    <n v="5.8419999999999996"/>
    <n v="0.46"/>
  </r>
  <r>
    <x v="68"/>
    <x v="1"/>
    <x v="0"/>
    <s v="United States"/>
    <s v="Detroit"/>
    <x v="12"/>
    <n v="48205"/>
    <s v="Central"/>
    <s v="Furniture"/>
    <x v="5"/>
    <n v="5.47"/>
    <n v="1"/>
    <n v="0"/>
    <n v="2.3521000000000001"/>
    <n v="0.43000000000000005"/>
  </r>
  <r>
    <x v="68"/>
    <x v="1"/>
    <x v="0"/>
    <s v="United States"/>
    <s v="Detroit"/>
    <x v="12"/>
    <n v="48205"/>
    <s v="Central"/>
    <s v="Office Supplies"/>
    <x v="6"/>
    <n v="79.36"/>
    <n v="4"/>
    <n v="0"/>
    <n v="23.808"/>
    <n v="0.3"/>
  </r>
  <r>
    <x v="8"/>
    <x v="1"/>
    <x v="0"/>
    <s v="United States"/>
    <s v="San Francisco"/>
    <x v="1"/>
    <n v="94109"/>
    <s v="West"/>
    <s v="Furniture"/>
    <x v="5"/>
    <n v="22.14"/>
    <n v="3"/>
    <n v="0"/>
    <n v="6.4206000000000003"/>
    <n v="0.28999999999999998"/>
  </r>
  <r>
    <x v="367"/>
    <x v="1"/>
    <x v="0"/>
    <s v="United States"/>
    <s v="Nashville"/>
    <x v="18"/>
    <n v="37211"/>
    <s v="South"/>
    <s v="Office Supplies"/>
    <x v="8"/>
    <n v="11.276999999999999"/>
    <n v="3"/>
    <n v="0.7"/>
    <n v="-8.6456999999999997"/>
    <n v="-0.76666666666666672"/>
  </r>
  <r>
    <x v="367"/>
    <x v="1"/>
    <x v="0"/>
    <s v="United States"/>
    <s v="Nashville"/>
    <x v="18"/>
    <n v="37211"/>
    <s v="South"/>
    <s v="Office Supplies"/>
    <x v="6"/>
    <n v="4.4480000000000004"/>
    <n v="2"/>
    <n v="0.2"/>
    <n v="0.33360000000000001"/>
    <n v="7.4999999999999997E-2"/>
  </r>
  <r>
    <x v="367"/>
    <x v="1"/>
    <x v="0"/>
    <s v="United States"/>
    <s v="Nashville"/>
    <x v="18"/>
    <n v="37211"/>
    <s v="South"/>
    <s v="Furniture"/>
    <x v="5"/>
    <n v="44.76"/>
    <n v="3"/>
    <n v="0.2"/>
    <n v="14.547000000000001"/>
    <n v="0.32500000000000001"/>
  </r>
  <r>
    <x v="68"/>
    <x v="1"/>
    <x v="1"/>
    <s v="United States"/>
    <s v="Detroit"/>
    <x v="12"/>
    <n v="48227"/>
    <s v="Central"/>
    <s v="Office Supplies"/>
    <x v="8"/>
    <n v="38.28"/>
    <n v="6"/>
    <n v="0"/>
    <n v="17.608799999999999"/>
    <n v="0.45999999999999996"/>
  </r>
  <r>
    <x v="68"/>
    <x v="1"/>
    <x v="1"/>
    <s v="United States"/>
    <s v="Detroit"/>
    <x v="12"/>
    <n v="48227"/>
    <s v="Central"/>
    <s v="Technology"/>
    <x v="7"/>
    <n v="149.94999999999999"/>
    <n v="5"/>
    <n v="0"/>
    <n v="44.984999999999999"/>
    <n v="0.30000000000000004"/>
  </r>
  <r>
    <x v="1"/>
    <x v="2"/>
    <x v="2"/>
    <s v="United States"/>
    <s v="Los Angeles"/>
    <x v="1"/>
    <n v="90045"/>
    <s v="West"/>
    <s v="Office Supplies"/>
    <x v="6"/>
    <n v="12.84"/>
    <n v="3"/>
    <n v="0"/>
    <n v="3.4668000000000001"/>
    <n v="0.27"/>
  </r>
  <r>
    <x v="1"/>
    <x v="2"/>
    <x v="2"/>
    <s v="United States"/>
    <s v="Los Angeles"/>
    <x v="1"/>
    <n v="90045"/>
    <s v="West"/>
    <s v="Furniture"/>
    <x v="5"/>
    <n v="44.67"/>
    <n v="3"/>
    <n v="0"/>
    <n v="12.0609"/>
    <n v="0.27"/>
  </r>
  <r>
    <x v="10"/>
    <x v="1"/>
    <x v="0"/>
    <s v="United States"/>
    <s v="Philadelphia"/>
    <x v="9"/>
    <n v="19140"/>
    <s v="East"/>
    <s v="Office Supplies"/>
    <x v="6"/>
    <n v="7.8719999999999999"/>
    <n v="3"/>
    <n v="0.2"/>
    <n v="0.88560000000000005"/>
    <n v="0.1125"/>
  </r>
  <r>
    <x v="170"/>
    <x v="0"/>
    <x v="1"/>
    <s v="United States"/>
    <s v="Asheville"/>
    <x v="3"/>
    <n v="28806"/>
    <s v="South"/>
    <s v="Office Supplies"/>
    <x v="6"/>
    <n v="7.8719999999999999"/>
    <n v="3"/>
    <n v="0.2"/>
    <n v="0.88560000000000005"/>
    <n v="0.1125"/>
  </r>
  <r>
    <x v="20"/>
    <x v="1"/>
    <x v="0"/>
    <s v="United States"/>
    <s v="New York City"/>
    <x v="15"/>
    <n v="10024"/>
    <s v="East"/>
    <s v="Office Supplies"/>
    <x v="6"/>
    <n v="88.04"/>
    <n v="4"/>
    <n v="0"/>
    <n v="22.8904"/>
    <n v="0.25999999999999995"/>
  </r>
  <r>
    <x v="81"/>
    <x v="2"/>
    <x v="2"/>
    <s v="United States"/>
    <s v="Colorado Springs"/>
    <x v="22"/>
    <n v="80906"/>
    <s v="West"/>
    <s v="Office Supplies"/>
    <x v="8"/>
    <n v="40.634999999999998"/>
    <n v="7"/>
    <n v="0.7"/>
    <n v="-32.508000000000003"/>
    <n v="-0.80000000000000016"/>
  </r>
  <r>
    <x v="52"/>
    <x v="1"/>
    <x v="1"/>
    <s v="United States"/>
    <s v="San Antonio"/>
    <x v="5"/>
    <n v="78207"/>
    <s v="Central"/>
    <s v="Office Supplies"/>
    <x v="8"/>
    <n v="5.7279999999999998"/>
    <n v="8"/>
    <n v="0.8"/>
    <n v="-9.1647999999999996"/>
    <n v="-1.6"/>
  </r>
  <r>
    <x v="52"/>
    <x v="1"/>
    <x v="1"/>
    <s v="United States"/>
    <s v="San Antonio"/>
    <x v="5"/>
    <n v="78207"/>
    <s v="Central"/>
    <s v="Office Supplies"/>
    <x v="10"/>
    <n v="42.24"/>
    <n v="10"/>
    <n v="0.2"/>
    <n v="13.2"/>
    <n v="0.31249999999999994"/>
  </r>
  <r>
    <x v="1"/>
    <x v="1"/>
    <x v="0"/>
    <s v="United States"/>
    <s v="Los Angeles"/>
    <x v="1"/>
    <n v="90036"/>
    <s v="West"/>
    <s v="Office Supplies"/>
    <x v="10"/>
    <n v="53.82"/>
    <n v="9"/>
    <n v="0"/>
    <n v="24.219000000000001"/>
    <n v="0.45"/>
  </r>
  <r>
    <x v="395"/>
    <x v="0"/>
    <x v="2"/>
    <s v="United States"/>
    <s v="Sterling Heights"/>
    <x v="12"/>
    <n v="48310"/>
    <s v="Central"/>
    <s v="Office Supplies"/>
    <x v="6"/>
    <n v="79.36"/>
    <n v="4"/>
    <n v="0"/>
    <n v="20.633600000000001"/>
    <n v="0.26"/>
  </r>
  <r>
    <x v="20"/>
    <x v="1"/>
    <x v="0"/>
    <s v="United States"/>
    <s v="New York City"/>
    <x v="15"/>
    <n v="10009"/>
    <s v="East"/>
    <s v="Office Supplies"/>
    <x v="10"/>
    <n v="13.48"/>
    <n v="2"/>
    <n v="0"/>
    <n v="6.74"/>
    <n v="0.5"/>
  </r>
  <r>
    <x v="20"/>
    <x v="1"/>
    <x v="0"/>
    <s v="United States"/>
    <s v="New York City"/>
    <x v="15"/>
    <n v="10009"/>
    <s v="East"/>
    <s v="Office Supplies"/>
    <x v="8"/>
    <n v="29.8"/>
    <n v="5"/>
    <n v="0.2"/>
    <n v="9.3125"/>
    <n v="0.3125"/>
  </r>
  <r>
    <x v="20"/>
    <x v="1"/>
    <x v="0"/>
    <s v="United States"/>
    <s v="New York City"/>
    <x v="15"/>
    <n v="10009"/>
    <s v="East"/>
    <s v="Furniture"/>
    <x v="5"/>
    <n v="414"/>
    <n v="8"/>
    <n v="0"/>
    <n v="124.2"/>
    <n v="0.3"/>
  </r>
  <r>
    <x v="20"/>
    <x v="1"/>
    <x v="0"/>
    <s v="United States"/>
    <s v="New York City"/>
    <x v="15"/>
    <n v="10009"/>
    <s v="East"/>
    <s v="Office Supplies"/>
    <x v="8"/>
    <n v="41.328000000000003"/>
    <n v="7"/>
    <n v="0.2"/>
    <n v="14.981400000000001"/>
    <n v="0.36249999999999999"/>
  </r>
  <r>
    <x v="169"/>
    <x v="2"/>
    <x v="0"/>
    <s v="United States"/>
    <s v="Richmond"/>
    <x v="17"/>
    <n v="23223"/>
    <s v="South"/>
    <s v="Furniture"/>
    <x v="5"/>
    <n v="39.92"/>
    <n v="4"/>
    <n v="0"/>
    <n v="11.1776"/>
    <n v="0.27999999999999997"/>
  </r>
  <r>
    <x v="4"/>
    <x v="1"/>
    <x v="2"/>
    <s v="United States"/>
    <s v="Seattle"/>
    <x v="4"/>
    <n v="98105"/>
    <s v="West"/>
    <s v="Office Supplies"/>
    <x v="13"/>
    <n v="8.94"/>
    <n v="3"/>
    <n v="0"/>
    <n v="4.1124000000000001"/>
    <n v="0.46"/>
  </r>
  <r>
    <x v="4"/>
    <x v="1"/>
    <x v="2"/>
    <s v="United States"/>
    <s v="Seattle"/>
    <x v="4"/>
    <n v="98105"/>
    <s v="West"/>
    <s v="Technology"/>
    <x v="7"/>
    <n v="84.784000000000006"/>
    <n v="2"/>
    <n v="0.2"/>
    <n v="-20.136199999999999"/>
    <n v="-0.23749999999999996"/>
  </r>
  <r>
    <x v="20"/>
    <x v="1"/>
    <x v="1"/>
    <s v="United States"/>
    <s v="New York City"/>
    <x v="15"/>
    <n v="10024"/>
    <s v="East"/>
    <s v="Furniture"/>
    <x v="3"/>
    <n v="53.316000000000003"/>
    <n v="2"/>
    <n v="0.4"/>
    <n v="-19.549199999999999"/>
    <n v="-0.36666666666666664"/>
  </r>
  <r>
    <x v="20"/>
    <x v="1"/>
    <x v="1"/>
    <s v="United States"/>
    <s v="New York City"/>
    <x v="15"/>
    <n v="10024"/>
    <s v="East"/>
    <s v="Office Supplies"/>
    <x v="9"/>
    <n v="56.52"/>
    <n v="3"/>
    <n v="0"/>
    <n v="15.8256"/>
    <n v="0.27999999999999997"/>
  </r>
  <r>
    <x v="4"/>
    <x v="1"/>
    <x v="2"/>
    <s v="United States"/>
    <s v="Seattle"/>
    <x v="4"/>
    <n v="98115"/>
    <s v="West"/>
    <s v="Furniture"/>
    <x v="5"/>
    <n v="22.77"/>
    <n v="3"/>
    <n v="0"/>
    <n v="9.7911000000000001"/>
    <n v="0.43"/>
  </r>
  <r>
    <x v="1"/>
    <x v="0"/>
    <x v="0"/>
    <s v="United States"/>
    <s v="Los Angeles"/>
    <x v="1"/>
    <n v="90045"/>
    <s v="West"/>
    <s v="Furniture"/>
    <x v="1"/>
    <n v="287.96800000000002"/>
    <n v="4"/>
    <n v="0.2"/>
    <n v="-3.5996000000000001"/>
    <n v="-1.2499999999999999E-2"/>
  </r>
  <r>
    <x v="1"/>
    <x v="0"/>
    <x v="0"/>
    <s v="United States"/>
    <s v="Los Angeles"/>
    <x v="1"/>
    <n v="90045"/>
    <s v="West"/>
    <s v="Technology"/>
    <x v="16"/>
    <n v="2799.96"/>
    <n v="5"/>
    <n v="0.2"/>
    <n v="944.98649999999998"/>
    <n v="0.33749999999999997"/>
  </r>
  <r>
    <x v="1"/>
    <x v="0"/>
    <x v="0"/>
    <s v="United States"/>
    <s v="Los Angeles"/>
    <x v="1"/>
    <n v="90045"/>
    <s v="West"/>
    <s v="Office Supplies"/>
    <x v="10"/>
    <n v="48.94"/>
    <n v="1"/>
    <n v="0"/>
    <n v="24.47"/>
    <n v="0.5"/>
  </r>
  <r>
    <x v="440"/>
    <x v="1"/>
    <x v="0"/>
    <s v="United States"/>
    <s v="Lakewood"/>
    <x v="1"/>
    <n v="90712"/>
    <s v="West"/>
    <s v="Furniture"/>
    <x v="0"/>
    <n v="257.49900000000002"/>
    <n v="3"/>
    <n v="0.15"/>
    <n v="24.235199999999999"/>
    <n v="9.4117647058823514E-2"/>
  </r>
  <r>
    <x v="147"/>
    <x v="1"/>
    <x v="2"/>
    <s v="United States"/>
    <s v="Plainfield"/>
    <x v="30"/>
    <n v="7060"/>
    <s v="East"/>
    <s v="Office Supplies"/>
    <x v="4"/>
    <n v="2591.56"/>
    <n v="4"/>
    <n v="0"/>
    <n v="621.97439999999995"/>
    <n v="0.24"/>
  </r>
  <r>
    <x v="147"/>
    <x v="1"/>
    <x v="2"/>
    <s v="United States"/>
    <s v="Plainfield"/>
    <x v="30"/>
    <n v="7060"/>
    <s v="East"/>
    <s v="Office Supplies"/>
    <x v="9"/>
    <n v="41.95"/>
    <n v="5"/>
    <n v="0"/>
    <n v="10.487500000000001"/>
    <n v="0.25"/>
  </r>
  <r>
    <x v="69"/>
    <x v="1"/>
    <x v="1"/>
    <s v="United States"/>
    <s v="Columbia"/>
    <x v="18"/>
    <n v="38401"/>
    <s v="South"/>
    <s v="Furniture"/>
    <x v="5"/>
    <n v="79.12"/>
    <n v="5"/>
    <n v="0.2"/>
    <n v="13.846"/>
    <n v="0.17499999999999999"/>
  </r>
  <r>
    <x v="441"/>
    <x v="0"/>
    <x v="0"/>
    <s v="United States"/>
    <s v="Woonsocket"/>
    <x v="34"/>
    <n v="2895"/>
    <s v="East"/>
    <s v="Furniture"/>
    <x v="5"/>
    <n v="52.96"/>
    <n v="2"/>
    <n v="0"/>
    <n v="20.1248"/>
    <n v="0.38"/>
  </r>
  <r>
    <x v="181"/>
    <x v="1"/>
    <x v="0"/>
    <s v="United States"/>
    <s v="Lancaster"/>
    <x v="9"/>
    <n v="17602"/>
    <s v="East"/>
    <s v="Office Supplies"/>
    <x v="14"/>
    <n v="286.34399999999999"/>
    <n v="3"/>
    <n v="0.2"/>
    <n v="-64.427400000000006"/>
    <n v="-0.22500000000000003"/>
  </r>
  <r>
    <x v="70"/>
    <x v="1"/>
    <x v="1"/>
    <s v="United States"/>
    <s v="Tampa"/>
    <x v="2"/>
    <n v="33614"/>
    <s v="South"/>
    <s v="Furniture"/>
    <x v="5"/>
    <n v="63.552"/>
    <n v="3"/>
    <n v="0.2"/>
    <n v="14.299200000000001"/>
    <n v="0.22500000000000001"/>
  </r>
  <r>
    <x v="70"/>
    <x v="1"/>
    <x v="1"/>
    <s v="United States"/>
    <s v="Tampa"/>
    <x v="2"/>
    <n v="33614"/>
    <s v="South"/>
    <s v="Office Supplies"/>
    <x v="14"/>
    <n v="41.375999999999998"/>
    <n v="3"/>
    <n v="0.2"/>
    <n v="4.6547999999999998"/>
    <n v="0.1125"/>
  </r>
  <r>
    <x v="70"/>
    <x v="1"/>
    <x v="1"/>
    <s v="United States"/>
    <s v="Tampa"/>
    <x v="2"/>
    <n v="33614"/>
    <s v="South"/>
    <s v="Office Supplies"/>
    <x v="6"/>
    <n v="172.70400000000001"/>
    <n v="6"/>
    <n v="0.2"/>
    <n v="10.794"/>
    <n v="6.25E-2"/>
  </r>
  <r>
    <x v="282"/>
    <x v="1"/>
    <x v="0"/>
    <s v="United States"/>
    <s v="Kenosha"/>
    <x v="6"/>
    <n v="53142"/>
    <s v="Central"/>
    <s v="Furniture"/>
    <x v="0"/>
    <n v="512.94000000000005"/>
    <n v="3"/>
    <n v="0"/>
    <n v="97.458600000000004"/>
    <n v="0.18999999999999997"/>
  </r>
  <r>
    <x v="282"/>
    <x v="1"/>
    <x v="0"/>
    <s v="United States"/>
    <s v="Kenosha"/>
    <x v="6"/>
    <n v="53142"/>
    <s v="Central"/>
    <s v="Furniture"/>
    <x v="1"/>
    <n v="860.93"/>
    <n v="7"/>
    <n v="0"/>
    <n v="189.40459999999999"/>
    <n v="0.22"/>
  </r>
  <r>
    <x v="282"/>
    <x v="1"/>
    <x v="0"/>
    <s v="United States"/>
    <s v="Kenosha"/>
    <x v="6"/>
    <n v="53142"/>
    <s v="Central"/>
    <s v="Technology"/>
    <x v="7"/>
    <n v="769.95"/>
    <n v="5"/>
    <n v="0"/>
    <n v="223.28550000000001"/>
    <n v="0.28999999999999998"/>
  </r>
  <r>
    <x v="282"/>
    <x v="1"/>
    <x v="0"/>
    <s v="United States"/>
    <s v="Kenosha"/>
    <x v="6"/>
    <n v="53142"/>
    <s v="Central"/>
    <s v="Office Supplies"/>
    <x v="6"/>
    <n v="14.98"/>
    <n v="1"/>
    <n v="0"/>
    <n v="4.4939999999999998"/>
    <n v="0.3"/>
  </r>
  <r>
    <x v="282"/>
    <x v="1"/>
    <x v="0"/>
    <s v="United States"/>
    <s v="Kenosha"/>
    <x v="6"/>
    <n v="53142"/>
    <s v="Central"/>
    <s v="Furniture"/>
    <x v="5"/>
    <n v="373.08"/>
    <n v="6"/>
    <n v="0"/>
    <n v="82.077600000000004"/>
    <n v="0.22000000000000003"/>
  </r>
  <r>
    <x v="426"/>
    <x v="0"/>
    <x v="1"/>
    <s v="United States"/>
    <s v="Port Saint Lucie"/>
    <x v="2"/>
    <n v="34952"/>
    <s v="South"/>
    <s v="Furniture"/>
    <x v="0"/>
    <n v="231.92"/>
    <n v="5"/>
    <n v="0.2"/>
    <n v="5.798"/>
    <n v="2.5000000000000001E-2"/>
  </r>
  <r>
    <x v="4"/>
    <x v="1"/>
    <x v="2"/>
    <s v="United States"/>
    <s v="Seattle"/>
    <x v="4"/>
    <n v="98115"/>
    <s v="West"/>
    <s v="Furniture"/>
    <x v="5"/>
    <n v="63.47"/>
    <n v="11"/>
    <n v="0"/>
    <n v="19.041"/>
    <n v="0.3"/>
  </r>
  <r>
    <x v="4"/>
    <x v="1"/>
    <x v="2"/>
    <s v="United States"/>
    <s v="Seattle"/>
    <x v="4"/>
    <n v="98115"/>
    <s v="West"/>
    <s v="Technology"/>
    <x v="11"/>
    <n v="345"/>
    <n v="5"/>
    <n v="0"/>
    <n v="58.65"/>
    <n v="0.16999999999999998"/>
  </r>
  <r>
    <x v="52"/>
    <x v="1"/>
    <x v="0"/>
    <s v="United States"/>
    <s v="San Antonio"/>
    <x v="5"/>
    <n v="78207"/>
    <s v="Central"/>
    <s v="Furniture"/>
    <x v="3"/>
    <n v="637.89599999999996"/>
    <n v="3"/>
    <n v="0.3"/>
    <n v="-127.5792"/>
    <n v="-0.2"/>
  </r>
  <r>
    <x v="52"/>
    <x v="1"/>
    <x v="0"/>
    <s v="United States"/>
    <s v="San Antonio"/>
    <x v="5"/>
    <n v="78207"/>
    <s v="Central"/>
    <s v="Technology"/>
    <x v="15"/>
    <n v="287.91000000000003"/>
    <n v="3"/>
    <n v="0.4"/>
    <n v="33.589500000000001"/>
    <n v="0.11666666666666665"/>
  </r>
  <r>
    <x v="52"/>
    <x v="1"/>
    <x v="0"/>
    <s v="United States"/>
    <s v="San Antonio"/>
    <x v="5"/>
    <n v="78207"/>
    <s v="Central"/>
    <s v="Office Supplies"/>
    <x v="12"/>
    <n v="36.6"/>
    <n v="3"/>
    <n v="0.2"/>
    <n v="11.895"/>
    <n v="0.32499999999999996"/>
  </r>
  <r>
    <x v="209"/>
    <x v="1"/>
    <x v="0"/>
    <s v="United States"/>
    <s v="Roswell"/>
    <x v="32"/>
    <n v="30076"/>
    <s v="South"/>
    <s v="Office Supplies"/>
    <x v="6"/>
    <n v="1.78"/>
    <n v="1"/>
    <n v="0"/>
    <n v="0.49840000000000001"/>
    <n v="0.28000000000000003"/>
  </r>
  <r>
    <x v="209"/>
    <x v="1"/>
    <x v="0"/>
    <s v="United States"/>
    <s v="Roswell"/>
    <x v="32"/>
    <n v="30076"/>
    <s v="South"/>
    <s v="Office Supplies"/>
    <x v="10"/>
    <n v="25.92"/>
    <n v="4"/>
    <n v="0"/>
    <n v="12.441599999999999"/>
    <n v="0.47999999999999993"/>
  </r>
  <r>
    <x v="209"/>
    <x v="1"/>
    <x v="0"/>
    <s v="United States"/>
    <s v="Roswell"/>
    <x v="32"/>
    <n v="30076"/>
    <s v="South"/>
    <s v="Technology"/>
    <x v="11"/>
    <n v="101.94"/>
    <n v="6"/>
    <n v="0"/>
    <n v="21.407399999999999"/>
    <n v="0.21"/>
  </r>
  <r>
    <x v="110"/>
    <x v="1"/>
    <x v="1"/>
    <s v="United States"/>
    <s v="Louisville"/>
    <x v="22"/>
    <n v="80027"/>
    <s v="West"/>
    <s v="Office Supplies"/>
    <x v="6"/>
    <n v="6.8479999999999999"/>
    <n v="2"/>
    <n v="0.2"/>
    <n v="0.59919999999999995"/>
    <n v="8.7499999999999994E-2"/>
  </r>
  <r>
    <x v="1"/>
    <x v="1"/>
    <x v="0"/>
    <s v="United States"/>
    <s v="Los Angeles"/>
    <x v="1"/>
    <n v="90036"/>
    <s v="West"/>
    <s v="Furniture"/>
    <x v="5"/>
    <n v="474.43"/>
    <n v="11"/>
    <n v="0"/>
    <n v="199.26060000000001"/>
    <n v="0.42000000000000004"/>
  </r>
  <r>
    <x v="10"/>
    <x v="2"/>
    <x v="0"/>
    <s v="United States"/>
    <s v="Philadelphia"/>
    <x v="9"/>
    <n v="19143"/>
    <s v="East"/>
    <s v="Office Supplies"/>
    <x v="10"/>
    <n v="8.4480000000000004"/>
    <n v="2"/>
    <n v="0.2"/>
    <n v="2.64"/>
    <n v="0.3125"/>
  </r>
  <r>
    <x v="10"/>
    <x v="2"/>
    <x v="0"/>
    <s v="United States"/>
    <s v="Philadelphia"/>
    <x v="9"/>
    <n v="19143"/>
    <s v="East"/>
    <s v="Office Supplies"/>
    <x v="4"/>
    <n v="39.295999999999999"/>
    <n v="4"/>
    <n v="0.2"/>
    <n v="3.9296000000000002"/>
    <n v="0.1"/>
  </r>
  <r>
    <x v="442"/>
    <x v="1"/>
    <x v="2"/>
    <s v="United States"/>
    <s v="Superior"/>
    <x v="6"/>
    <n v="54880"/>
    <s v="Central"/>
    <s v="Office Supplies"/>
    <x v="6"/>
    <n v="17.12"/>
    <n v="4"/>
    <n v="0"/>
    <n v="4.9648000000000003"/>
    <n v="0.28999999999999998"/>
  </r>
  <r>
    <x v="129"/>
    <x v="1"/>
    <x v="0"/>
    <s v="United States"/>
    <s v="Atlanta"/>
    <x v="32"/>
    <n v="30318"/>
    <s v="South"/>
    <s v="Office Supplies"/>
    <x v="9"/>
    <n v="542.94000000000005"/>
    <n v="3"/>
    <n v="0"/>
    <n v="152.0232"/>
    <n v="0.27999999999999997"/>
  </r>
  <r>
    <x v="129"/>
    <x v="1"/>
    <x v="0"/>
    <s v="United States"/>
    <s v="Atlanta"/>
    <x v="32"/>
    <n v="30318"/>
    <s v="South"/>
    <s v="Office Supplies"/>
    <x v="2"/>
    <n v="8.64"/>
    <n v="3"/>
    <n v="0"/>
    <n v="4.2336"/>
    <n v="0.49"/>
  </r>
  <r>
    <x v="129"/>
    <x v="1"/>
    <x v="0"/>
    <s v="United States"/>
    <s v="Atlanta"/>
    <x v="32"/>
    <n v="30318"/>
    <s v="South"/>
    <s v="Office Supplies"/>
    <x v="10"/>
    <n v="193.8"/>
    <n v="5"/>
    <n v="0"/>
    <n v="94.962000000000003"/>
    <n v="0.49"/>
  </r>
  <r>
    <x v="129"/>
    <x v="1"/>
    <x v="0"/>
    <s v="United States"/>
    <s v="Atlanta"/>
    <x v="32"/>
    <n v="30318"/>
    <s v="South"/>
    <s v="Office Supplies"/>
    <x v="10"/>
    <n v="21.4"/>
    <n v="5"/>
    <n v="0"/>
    <n v="9.6300000000000008"/>
    <n v="0.45000000000000007"/>
  </r>
  <r>
    <x v="129"/>
    <x v="1"/>
    <x v="0"/>
    <s v="United States"/>
    <s v="Atlanta"/>
    <x v="32"/>
    <n v="30318"/>
    <s v="South"/>
    <s v="Office Supplies"/>
    <x v="10"/>
    <n v="97.88"/>
    <n v="2"/>
    <n v="0"/>
    <n v="48.94"/>
    <n v="0.5"/>
  </r>
  <r>
    <x v="129"/>
    <x v="1"/>
    <x v="0"/>
    <s v="United States"/>
    <s v="Atlanta"/>
    <x v="32"/>
    <n v="30318"/>
    <s v="South"/>
    <s v="Technology"/>
    <x v="11"/>
    <n v="251.91"/>
    <n v="9"/>
    <n v="0"/>
    <n v="47.862900000000003"/>
    <n v="0.19"/>
  </r>
  <r>
    <x v="129"/>
    <x v="1"/>
    <x v="0"/>
    <s v="United States"/>
    <s v="Atlanta"/>
    <x v="32"/>
    <n v="30318"/>
    <s v="South"/>
    <s v="Office Supplies"/>
    <x v="9"/>
    <n v="25.86"/>
    <n v="3"/>
    <n v="0"/>
    <n v="6.7236000000000002"/>
    <n v="0.26"/>
  </r>
  <r>
    <x v="157"/>
    <x v="1"/>
    <x v="0"/>
    <s v="United States"/>
    <s v="Chester"/>
    <x v="9"/>
    <n v="19013"/>
    <s v="East"/>
    <s v="Furniture"/>
    <x v="1"/>
    <n v="170.05799999999999"/>
    <n v="3"/>
    <n v="0.3"/>
    <n v="-4.8587999999999996"/>
    <n v="-2.8571428571428571E-2"/>
  </r>
  <r>
    <x v="157"/>
    <x v="1"/>
    <x v="0"/>
    <s v="United States"/>
    <s v="Chester"/>
    <x v="9"/>
    <n v="19013"/>
    <s v="East"/>
    <s v="Technology"/>
    <x v="7"/>
    <n v="82.781999999999996"/>
    <n v="3"/>
    <n v="0.4"/>
    <n v="-15.1767"/>
    <n v="-0.18333333333333335"/>
  </r>
  <r>
    <x v="157"/>
    <x v="1"/>
    <x v="0"/>
    <s v="United States"/>
    <s v="Chester"/>
    <x v="9"/>
    <n v="19013"/>
    <s v="East"/>
    <s v="Furniture"/>
    <x v="1"/>
    <n v="853.93"/>
    <n v="5"/>
    <n v="0.3"/>
    <n v="0"/>
    <n v="0"/>
  </r>
  <r>
    <x v="8"/>
    <x v="2"/>
    <x v="1"/>
    <s v="United States"/>
    <s v="San Francisco"/>
    <x v="1"/>
    <n v="94110"/>
    <s v="West"/>
    <s v="Furniture"/>
    <x v="0"/>
    <n v="556.66499999999996"/>
    <n v="5"/>
    <n v="0.15"/>
    <n v="6.5490000000000004"/>
    <n v="1.1764705882352943E-2"/>
  </r>
  <r>
    <x v="8"/>
    <x v="2"/>
    <x v="1"/>
    <s v="United States"/>
    <s v="San Francisco"/>
    <x v="1"/>
    <n v="94110"/>
    <s v="West"/>
    <s v="Technology"/>
    <x v="7"/>
    <n v="95.84"/>
    <n v="4"/>
    <n v="0.2"/>
    <n v="34.741999999999997"/>
    <n v="0.36249999999999993"/>
  </r>
  <r>
    <x v="443"/>
    <x v="2"/>
    <x v="1"/>
    <s v="United States"/>
    <s v="Bedford"/>
    <x v="5"/>
    <n v="76021"/>
    <s v="Central"/>
    <s v="Office Supplies"/>
    <x v="10"/>
    <n v="29.664000000000001"/>
    <n v="4"/>
    <n v="0.2"/>
    <n v="10.0116"/>
    <n v="0.33749999999999997"/>
  </r>
  <r>
    <x v="443"/>
    <x v="2"/>
    <x v="1"/>
    <s v="United States"/>
    <s v="Bedford"/>
    <x v="5"/>
    <n v="76021"/>
    <s v="Central"/>
    <s v="Office Supplies"/>
    <x v="6"/>
    <n v="9.1839999999999993"/>
    <n v="7"/>
    <n v="0.2"/>
    <n v="2.87"/>
    <n v="0.31250000000000006"/>
  </r>
  <r>
    <x v="443"/>
    <x v="2"/>
    <x v="1"/>
    <s v="United States"/>
    <s v="Bedford"/>
    <x v="5"/>
    <n v="76021"/>
    <s v="Central"/>
    <s v="Technology"/>
    <x v="7"/>
    <n v="153.584"/>
    <n v="2"/>
    <n v="0.2"/>
    <n v="13.438599999999999"/>
    <n v="8.7499999999999994E-2"/>
  </r>
  <r>
    <x v="443"/>
    <x v="2"/>
    <x v="1"/>
    <s v="United States"/>
    <s v="Bedford"/>
    <x v="5"/>
    <n v="76021"/>
    <s v="Central"/>
    <s v="Office Supplies"/>
    <x v="8"/>
    <n v="12.864000000000001"/>
    <n v="8"/>
    <n v="0.8"/>
    <n v="-22.512"/>
    <n v="-1.75"/>
  </r>
  <r>
    <x v="272"/>
    <x v="1"/>
    <x v="0"/>
    <s v="United States"/>
    <s v="Lafayette"/>
    <x v="28"/>
    <n v="70506"/>
    <s v="South"/>
    <s v="Technology"/>
    <x v="15"/>
    <n v="479.97"/>
    <n v="3"/>
    <n v="0"/>
    <n v="239.98500000000001"/>
    <n v="0.5"/>
  </r>
  <r>
    <x v="272"/>
    <x v="1"/>
    <x v="0"/>
    <s v="United States"/>
    <s v="Lafayette"/>
    <x v="28"/>
    <n v="70506"/>
    <s v="South"/>
    <s v="Furniture"/>
    <x v="1"/>
    <n v="232.88"/>
    <n v="4"/>
    <n v="0"/>
    <n v="60.5488"/>
    <n v="0.26"/>
  </r>
  <r>
    <x v="444"/>
    <x v="1"/>
    <x v="2"/>
    <s v="United States"/>
    <s v="Covington"/>
    <x v="4"/>
    <n v="98042"/>
    <s v="West"/>
    <s v="Office Supplies"/>
    <x v="9"/>
    <n v="236.88"/>
    <n v="6"/>
    <n v="0"/>
    <n v="66.326400000000007"/>
    <n v="0.28000000000000003"/>
  </r>
  <r>
    <x v="444"/>
    <x v="1"/>
    <x v="2"/>
    <s v="United States"/>
    <s v="Covington"/>
    <x v="4"/>
    <n v="98042"/>
    <s v="West"/>
    <s v="Office Supplies"/>
    <x v="10"/>
    <n v="29.9"/>
    <n v="5"/>
    <n v="0"/>
    <n v="14.651"/>
    <n v="0.49"/>
  </r>
  <r>
    <x v="444"/>
    <x v="1"/>
    <x v="2"/>
    <s v="United States"/>
    <s v="Covington"/>
    <x v="4"/>
    <n v="98042"/>
    <s v="West"/>
    <s v="Technology"/>
    <x v="11"/>
    <n v="100"/>
    <n v="4"/>
    <n v="0"/>
    <n v="21"/>
    <n v="0.21"/>
  </r>
  <r>
    <x v="177"/>
    <x v="3"/>
    <x v="1"/>
    <s v="United States"/>
    <s v="Lorain"/>
    <x v="24"/>
    <n v="44052"/>
    <s v="East"/>
    <s v="Office Supplies"/>
    <x v="8"/>
    <n v="18.693000000000001"/>
    <n v="3"/>
    <n v="0.7"/>
    <n v="-14.331300000000001"/>
    <n v="-0.76666666666666661"/>
  </r>
  <r>
    <x v="177"/>
    <x v="3"/>
    <x v="1"/>
    <s v="United States"/>
    <s v="Lorain"/>
    <x v="24"/>
    <n v="44052"/>
    <s v="East"/>
    <s v="Technology"/>
    <x v="11"/>
    <n v="383.952"/>
    <n v="6"/>
    <n v="0.2"/>
    <n v="76.790400000000005"/>
    <n v="0.2"/>
  </r>
  <r>
    <x v="22"/>
    <x v="1"/>
    <x v="0"/>
    <s v="United States"/>
    <s v="Chicago"/>
    <x v="10"/>
    <n v="60623"/>
    <s v="Central"/>
    <s v="Office Supplies"/>
    <x v="4"/>
    <n v="24.815999999999999"/>
    <n v="2"/>
    <n v="0.2"/>
    <n v="1.5509999999999999"/>
    <n v="6.25E-2"/>
  </r>
  <r>
    <x v="8"/>
    <x v="1"/>
    <x v="1"/>
    <s v="United States"/>
    <s v="San Francisco"/>
    <x v="1"/>
    <n v="94110"/>
    <s v="West"/>
    <s v="Furniture"/>
    <x v="5"/>
    <n v="24.9"/>
    <n v="5"/>
    <n v="0"/>
    <n v="8.2170000000000005"/>
    <n v="0.33"/>
  </r>
  <r>
    <x v="8"/>
    <x v="1"/>
    <x v="1"/>
    <s v="United States"/>
    <s v="San Francisco"/>
    <x v="1"/>
    <n v="94110"/>
    <s v="West"/>
    <s v="Office Supplies"/>
    <x v="10"/>
    <n v="21.12"/>
    <n v="4"/>
    <n v="0"/>
    <n v="9.5039999999999996"/>
    <n v="0.44999999999999996"/>
  </r>
  <r>
    <x v="8"/>
    <x v="1"/>
    <x v="1"/>
    <s v="United States"/>
    <s v="San Francisco"/>
    <x v="1"/>
    <n v="94110"/>
    <s v="West"/>
    <s v="Technology"/>
    <x v="15"/>
    <n v="767.952"/>
    <n v="6"/>
    <n v="0.2"/>
    <n v="287.98200000000003"/>
    <n v="0.37500000000000006"/>
  </r>
  <r>
    <x v="8"/>
    <x v="1"/>
    <x v="1"/>
    <s v="United States"/>
    <s v="San Francisco"/>
    <x v="1"/>
    <n v="94110"/>
    <s v="West"/>
    <s v="Office Supplies"/>
    <x v="8"/>
    <n v="14.352"/>
    <n v="3"/>
    <n v="0.2"/>
    <n v="4.6643999999999997"/>
    <n v="0.32499999999999996"/>
  </r>
  <r>
    <x v="8"/>
    <x v="1"/>
    <x v="1"/>
    <s v="United States"/>
    <s v="San Francisco"/>
    <x v="1"/>
    <n v="94110"/>
    <s v="West"/>
    <s v="Technology"/>
    <x v="7"/>
    <n v="191.976"/>
    <n v="3"/>
    <n v="0.2"/>
    <n v="19.197600000000001"/>
    <n v="0.1"/>
  </r>
  <r>
    <x v="8"/>
    <x v="1"/>
    <x v="1"/>
    <s v="United States"/>
    <s v="San Francisco"/>
    <x v="1"/>
    <n v="94110"/>
    <s v="West"/>
    <s v="Office Supplies"/>
    <x v="2"/>
    <n v="274.77"/>
    <n v="9"/>
    <n v="0"/>
    <n v="126.3942"/>
    <n v="0.46"/>
  </r>
  <r>
    <x v="8"/>
    <x v="1"/>
    <x v="1"/>
    <s v="United States"/>
    <s v="San Francisco"/>
    <x v="1"/>
    <n v="94110"/>
    <s v="West"/>
    <s v="Furniture"/>
    <x v="5"/>
    <n v="70.56"/>
    <n v="6"/>
    <n v="0"/>
    <n v="23.990400000000001"/>
    <n v="0.34"/>
  </r>
  <r>
    <x v="8"/>
    <x v="1"/>
    <x v="0"/>
    <s v="United States"/>
    <s v="San Francisco"/>
    <x v="1"/>
    <n v="94110"/>
    <s v="West"/>
    <s v="Furniture"/>
    <x v="5"/>
    <n v="204.85"/>
    <n v="5"/>
    <n v="0"/>
    <n v="57.357999999999997"/>
    <n v="0.27999999999999997"/>
  </r>
  <r>
    <x v="12"/>
    <x v="1"/>
    <x v="1"/>
    <s v="United States"/>
    <s v="Houston"/>
    <x v="5"/>
    <n v="77070"/>
    <s v="Central"/>
    <s v="Office Supplies"/>
    <x v="8"/>
    <n v="9.1560000000000006"/>
    <n v="3"/>
    <n v="0.8"/>
    <n v="-13.734"/>
    <n v="-1.5"/>
  </r>
  <r>
    <x v="22"/>
    <x v="1"/>
    <x v="0"/>
    <s v="United States"/>
    <s v="Chicago"/>
    <x v="10"/>
    <n v="60653"/>
    <s v="Central"/>
    <s v="Office Supplies"/>
    <x v="9"/>
    <n v="23.992000000000001"/>
    <n v="2"/>
    <n v="0.8"/>
    <n v="-62.379199999999997"/>
    <n v="-2.5999999999999996"/>
  </r>
  <r>
    <x v="20"/>
    <x v="2"/>
    <x v="1"/>
    <s v="United States"/>
    <s v="New York City"/>
    <x v="15"/>
    <n v="10035"/>
    <s v="East"/>
    <s v="Office Supplies"/>
    <x v="10"/>
    <n v="80.88"/>
    <n v="3"/>
    <n v="0"/>
    <n v="39.6312"/>
    <n v="0.49000000000000005"/>
  </r>
  <r>
    <x v="20"/>
    <x v="2"/>
    <x v="1"/>
    <s v="United States"/>
    <s v="New York City"/>
    <x v="15"/>
    <n v="10035"/>
    <s v="East"/>
    <s v="Technology"/>
    <x v="11"/>
    <n v="599.9"/>
    <n v="10"/>
    <n v="0"/>
    <n v="191.96799999999999"/>
    <n v="0.32"/>
  </r>
  <r>
    <x v="20"/>
    <x v="0"/>
    <x v="0"/>
    <s v="United States"/>
    <s v="New York City"/>
    <x v="15"/>
    <n v="10011"/>
    <s v="East"/>
    <s v="Furniture"/>
    <x v="5"/>
    <n v="276.69"/>
    <n v="3"/>
    <n v="0"/>
    <n v="49.804200000000002"/>
    <n v="0.18"/>
  </r>
  <r>
    <x v="20"/>
    <x v="0"/>
    <x v="0"/>
    <s v="United States"/>
    <s v="New York City"/>
    <x v="15"/>
    <n v="10011"/>
    <s v="East"/>
    <s v="Furniture"/>
    <x v="1"/>
    <n v="172.76400000000001"/>
    <n v="2"/>
    <n v="0.1"/>
    <n v="32.633200000000002"/>
    <n v="0.18888888888888888"/>
  </r>
  <r>
    <x v="10"/>
    <x v="1"/>
    <x v="1"/>
    <s v="United States"/>
    <s v="Philadelphia"/>
    <x v="9"/>
    <n v="19134"/>
    <s v="East"/>
    <s v="Office Supplies"/>
    <x v="6"/>
    <n v="4.2240000000000002"/>
    <n v="3"/>
    <n v="0.2"/>
    <n v="1.4783999999999999"/>
    <n v="0.35"/>
  </r>
  <r>
    <x v="10"/>
    <x v="1"/>
    <x v="1"/>
    <s v="United States"/>
    <s v="Philadelphia"/>
    <x v="9"/>
    <n v="19134"/>
    <s v="East"/>
    <s v="Furniture"/>
    <x v="3"/>
    <n v="409.27199999999999"/>
    <n v="2"/>
    <n v="0.4"/>
    <n v="-81.854399999999998"/>
    <n v="-0.2"/>
  </r>
  <r>
    <x v="10"/>
    <x v="1"/>
    <x v="1"/>
    <s v="United States"/>
    <s v="Philadelphia"/>
    <x v="9"/>
    <n v="19134"/>
    <s v="East"/>
    <s v="Office Supplies"/>
    <x v="2"/>
    <n v="55.44"/>
    <n v="11"/>
    <n v="0.2"/>
    <n v="18.018000000000001"/>
    <n v="0.32500000000000001"/>
  </r>
  <r>
    <x v="10"/>
    <x v="1"/>
    <x v="1"/>
    <s v="United States"/>
    <s v="Philadelphia"/>
    <x v="9"/>
    <n v="19134"/>
    <s v="East"/>
    <s v="Office Supplies"/>
    <x v="10"/>
    <n v="20.928000000000001"/>
    <n v="4"/>
    <n v="0.2"/>
    <n v="6.8015999999999996"/>
    <n v="0.32499999999999996"/>
  </r>
  <r>
    <x v="10"/>
    <x v="1"/>
    <x v="1"/>
    <s v="United States"/>
    <s v="Philadelphia"/>
    <x v="9"/>
    <n v="19134"/>
    <s v="East"/>
    <s v="Office Supplies"/>
    <x v="4"/>
    <n v="1801.6320000000001"/>
    <n v="6"/>
    <n v="0.2"/>
    <n v="-337.80599999999998"/>
    <n v="-0.18749999999999997"/>
  </r>
  <r>
    <x v="10"/>
    <x v="1"/>
    <x v="1"/>
    <s v="United States"/>
    <s v="Philadelphia"/>
    <x v="9"/>
    <n v="19134"/>
    <s v="East"/>
    <s v="Furniture"/>
    <x v="3"/>
    <n v="67.176000000000002"/>
    <n v="1"/>
    <n v="0.4"/>
    <n v="-20.152799999999999"/>
    <n v="-0.3"/>
  </r>
  <r>
    <x v="22"/>
    <x v="1"/>
    <x v="0"/>
    <s v="United States"/>
    <s v="Chicago"/>
    <x v="10"/>
    <n v="60610"/>
    <s v="Central"/>
    <s v="Office Supplies"/>
    <x v="4"/>
    <n v="646.20000000000005"/>
    <n v="5"/>
    <n v="0.2"/>
    <n v="-8.0775000000000006"/>
    <n v="-1.2500000000000001E-2"/>
  </r>
  <r>
    <x v="205"/>
    <x v="1"/>
    <x v="0"/>
    <s v="United States"/>
    <s v="Oakland"/>
    <x v="1"/>
    <n v="94601"/>
    <s v="West"/>
    <s v="Technology"/>
    <x v="7"/>
    <n v="72.744"/>
    <n v="7"/>
    <n v="0.2"/>
    <n v="-15.4581"/>
    <n v="-0.21249999999999999"/>
  </r>
  <r>
    <x v="205"/>
    <x v="1"/>
    <x v="0"/>
    <s v="United States"/>
    <s v="Oakland"/>
    <x v="1"/>
    <n v="94601"/>
    <s v="West"/>
    <s v="Furniture"/>
    <x v="1"/>
    <n v="572.16"/>
    <n v="3"/>
    <n v="0.2"/>
    <n v="35.76"/>
    <n v="6.25E-2"/>
  </r>
  <r>
    <x v="22"/>
    <x v="1"/>
    <x v="0"/>
    <s v="United States"/>
    <s v="Chicago"/>
    <x v="10"/>
    <n v="60610"/>
    <s v="Central"/>
    <s v="Technology"/>
    <x v="11"/>
    <n v="68.111999999999995"/>
    <n v="3"/>
    <n v="0.2"/>
    <n v="17.8794"/>
    <n v="0.26250000000000001"/>
  </r>
  <r>
    <x v="4"/>
    <x v="2"/>
    <x v="1"/>
    <s v="United States"/>
    <s v="Seattle"/>
    <x v="4"/>
    <n v="98105"/>
    <s v="West"/>
    <s v="Office Supplies"/>
    <x v="8"/>
    <n v="25.032"/>
    <n v="3"/>
    <n v="0.2"/>
    <n v="7.8224999999999998"/>
    <n v="0.3125"/>
  </r>
  <r>
    <x v="10"/>
    <x v="1"/>
    <x v="0"/>
    <s v="United States"/>
    <s v="Philadelphia"/>
    <x v="9"/>
    <n v="19143"/>
    <s v="East"/>
    <s v="Technology"/>
    <x v="11"/>
    <n v="39.991999999999997"/>
    <n v="1"/>
    <n v="0.2"/>
    <n v="7.4984999999999999"/>
    <n v="0.1875"/>
  </r>
  <r>
    <x v="3"/>
    <x v="2"/>
    <x v="0"/>
    <s v="United States"/>
    <s v="Concord"/>
    <x v="3"/>
    <n v="28027"/>
    <s v="South"/>
    <s v="Office Supplies"/>
    <x v="6"/>
    <n v="20.015999999999998"/>
    <n v="9"/>
    <n v="0.2"/>
    <n v="1.7514000000000001"/>
    <n v="8.7500000000000008E-2"/>
  </r>
  <r>
    <x v="3"/>
    <x v="2"/>
    <x v="0"/>
    <s v="United States"/>
    <s v="Concord"/>
    <x v="3"/>
    <n v="28027"/>
    <s v="South"/>
    <s v="Office Supplies"/>
    <x v="14"/>
    <n v="3.1040000000000001"/>
    <n v="1"/>
    <n v="0.2"/>
    <n v="0.34920000000000001"/>
    <n v="0.1125"/>
  </r>
  <r>
    <x v="35"/>
    <x v="1"/>
    <x v="1"/>
    <s v="United States"/>
    <s v="Charlotte"/>
    <x v="3"/>
    <n v="28205"/>
    <s v="South"/>
    <s v="Office Supplies"/>
    <x v="13"/>
    <n v="7.52"/>
    <n v="5"/>
    <n v="0.2"/>
    <n v="1.41"/>
    <n v="0.1875"/>
  </r>
  <r>
    <x v="35"/>
    <x v="1"/>
    <x v="1"/>
    <s v="United States"/>
    <s v="Charlotte"/>
    <x v="3"/>
    <n v="28205"/>
    <s v="South"/>
    <s v="Office Supplies"/>
    <x v="6"/>
    <n v="10.272"/>
    <n v="3"/>
    <n v="0.2"/>
    <n v="0.89880000000000004"/>
    <n v="8.7500000000000008E-2"/>
  </r>
  <r>
    <x v="35"/>
    <x v="1"/>
    <x v="1"/>
    <s v="United States"/>
    <s v="Charlotte"/>
    <x v="3"/>
    <n v="28205"/>
    <s v="South"/>
    <s v="Office Supplies"/>
    <x v="2"/>
    <n v="47.808"/>
    <n v="12"/>
    <n v="0.2"/>
    <n v="15.537599999999999"/>
    <n v="0.32500000000000001"/>
  </r>
  <r>
    <x v="35"/>
    <x v="1"/>
    <x v="1"/>
    <s v="United States"/>
    <s v="Charlotte"/>
    <x v="3"/>
    <n v="28205"/>
    <s v="South"/>
    <s v="Technology"/>
    <x v="7"/>
    <n v="978.84"/>
    <n v="9"/>
    <n v="0.2"/>
    <n v="110.1195"/>
    <n v="0.1125"/>
  </r>
  <r>
    <x v="62"/>
    <x v="2"/>
    <x v="0"/>
    <s v="United States"/>
    <s v="Dallas"/>
    <x v="5"/>
    <n v="75081"/>
    <s v="Central"/>
    <s v="Office Supplies"/>
    <x v="8"/>
    <n v="13.14"/>
    <n v="9"/>
    <n v="0.8"/>
    <n v="-21.681000000000001"/>
    <n v="-1.65"/>
  </r>
  <r>
    <x v="62"/>
    <x v="2"/>
    <x v="0"/>
    <s v="United States"/>
    <s v="Dallas"/>
    <x v="5"/>
    <n v="75081"/>
    <s v="Central"/>
    <s v="Office Supplies"/>
    <x v="8"/>
    <n v="10.023999999999999"/>
    <n v="4"/>
    <n v="0.8"/>
    <n v="-16.5396"/>
    <n v="-1.6500000000000001"/>
  </r>
  <r>
    <x v="62"/>
    <x v="2"/>
    <x v="0"/>
    <s v="United States"/>
    <s v="Dallas"/>
    <x v="5"/>
    <n v="75081"/>
    <s v="Central"/>
    <s v="Furniture"/>
    <x v="0"/>
    <n v="156.37280000000001"/>
    <n v="2"/>
    <n v="0.32"/>
    <n v="-52.890799999999999"/>
    <n v="-0.33823529411764702"/>
  </r>
  <r>
    <x v="277"/>
    <x v="0"/>
    <x v="2"/>
    <s v="United States"/>
    <s v="Indianapolis"/>
    <x v="14"/>
    <n v="46203"/>
    <s v="Central"/>
    <s v="Technology"/>
    <x v="16"/>
    <n v="999.98"/>
    <n v="2"/>
    <n v="0"/>
    <n v="449.99099999999999"/>
    <n v="0.44999999999999996"/>
  </r>
  <r>
    <x v="445"/>
    <x v="2"/>
    <x v="2"/>
    <s v="United States"/>
    <s v="Broken Arrow"/>
    <x v="26"/>
    <n v="74012"/>
    <s v="Central"/>
    <s v="Technology"/>
    <x v="7"/>
    <n v="821.94"/>
    <n v="6"/>
    <n v="0"/>
    <n v="213.70439999999999"/>
    <n v="0.25999999999999995"/>
  </r>
  <r>
    <x v="446"/>
    <x v="1"/>
    <x v="0"/>
    <s v="United States"/>
    <s v="Miramar"/>
    <x v="2"/>
    <n v="33023"/>
    <s v="South"/>
    <s v="Furniture"/>
    <x v="5"/>
    <n v="220.06399999999999"/>
    <n v="4"/>
    <n v="0.2"/>
    <n v="55.015999999999998"/>
    <n v="0.25"/>
  </r>
  <r>
    <x v="446"/>
    <x v="1"/>
    <x v="0"/>
    <s v="United States"/>
    <s v="Miramar"/>
    <x v="2"/>
    <n v="33023"/>
    <s v="South"/>
    <s v="Furniture"/>
    <x v="5"/>
    <n v="339.13600000000002"/>
    <n v="4"/>
    <n v="0.2"/>
    <n v="0"/>
    <n v="0"/>
  </r>
  <r>
    <x v="172"/>
    <x v="0"/>
    <x v="1"/>
    <s v="United States"/>
    <s v="Omaha"/>
    <x v="8"/>
    <n v="68104"/>
    <s v="Central"/>
    <s v="Office Supplies"/>
    <x v="8"/>
    <n v="7.04"/>
    <n v="2"/>
    <n v="0"/>
    <n v="3.3088000000000002"/>
    <n v="0.47000000000000003"/>
  </r>
  <r>
    <x v="172"/>
    <x v="0"/>
    <x v="1"/>
    <s v="United States"/>
    <s v="Omaha"/>
    <x v="8"/>
    <n v="68104"/>
    <s v="Central"/>
    <s v="Office Supplies"/>
    <x v="13"/>
    <n v="5.04"/>
    <n v="4"/>
    <n v="0"/>
    <n v="0.2016"/>
    <n v="0.04"/>
  </r>
  <r>
    <x v="172"/>
    <x v="0"/>
    <x v="1"/>
    <s v="United States"/>
    <s v="Omaha"/>
    <x v="8"/>
    <n v="68104"/>
    <s v="Central"/>
    <s v="Office Supplies"/>
    <x v="10"/>
    <n v="116.28"/>
    <n v="3"/>
    <n v="0"/>
    <n v="56.977200000000003"/>
    <n v="0.49000000000000005"/>
  </r>
  <r>
    <x v="196"/>
    <x v="2"/>
    <x v="0"/>
    <s v="United States"/>
    <s v="Jacksonville"/>
    <x v="3"/>
    <n v="28540"/>
    <s v="South"/>
    <s v="Technology"/>
    <x v="7"/>
    <n v="47.975999999999999"/>
    <n v="3"/>
    <n v="0.2"/>
    <n v="4.7976000000000001"/>
    <n v="0.1"/>
  </r>
  <r>
    <x v="273"/>
    <x v="1"/>
    <x v="1"/>
    <s v="United States"/>
    <s v="Tigard"/>
    <x v="21"/>
    <n v="97224"/>
    <s v="West"/>
    <s v="Office Supplies"/>
    <x v="10"/>
    <n v="60.048000000000002"/>
    <n v="9"/>
    <n v="0.2"/>
    <n v="22.518000000000001"/>
    <n v="0.375"/>
  </r>
  <r>
    <x v="273"/>
    <x v="1"/>
    <x v="1"/>
    <s v="United States"/>
    <s v="Tigard"/>
    <x v="21"/>
    <n v="97224"/>
    <s v="West"/>
    <s v="Office Supplies"/>
    <x v="8"/>
    <n v="5.0220000000000002"/>
    <n v="1"/>
    <n v="0.7"/>
    <n v="-3.5154000000000001"/>
    <n v="-0.7"/>
  </r>
  <r>
    <x v="53"/>
    <x v="1"/>
    <x v="1"/>
    <s v="United States"/>
    <s v="Decatur"/>
    <x v="10"/>
    <n v="62521"/>
    <s v="Central"/>
    <s v="Office Supplies"/>
    <x v="8"/>
    <n v="182.994"/>
    <n v="3"/>
    <n v="0.8"/>
    <n v="-320.23950000000002"/>
    <n v="-1.7500000000000002"/>
  </r>
  <r>
    <x v="53"/>
    <x v="1"/>
    <x v="1"/>
    <s v="United States"/>
    <s v="Decatur"/>
    <x v="10"/>
    <n v="62521"/>
    <s v="Central"/>
    <s v="Office Supplies"/>
    <x v="10"/>
    <n v="10.272"/>
    <n v="3"/>
    <n v="0.2"/>
    <n v="3.21"/>
    <n v="0.3125"/>
  </r>
  <r>
    <x v="42"/>
    <x v="2"/>
    <x v="2"/>
    <s v="United States"/>
    <s v="Phoenix"/>
    <x v="16"/>
    <n v="85023"/>
    <s v="West"/>
    <s v="Office Supplies"/>
    <x v="8"/>
    <n v="7.8570000000000002"/>
    <n v="3"/>
    <n v="0.7"/>
    <n v="-6.0236999999999998"/>
    <n v="-0.76666666666666661"/>
  </r>
  <r>
    <x v="351"/>
    <x v="0"/>
    <x v="1"/>
    <s v="United States"/>
    <s v="Sacramento"/>
    <x v="1"/>
    <n v="95823"/>
    <s v="West"/>
    <s v="Technology"/>
    <x v="7"/>
    <n v="302.38400000000001"/>
    <n v="2"/>
    <n v="0.2"/>
    <n v="30.238399999999999"/>
    <n v="9.9999999999999992E-2"/>
  </r>
  <r>
    <x v="351"/>
    <x v="0"/>
    <x v="1"/>
    <s v="United States"/>
    <s v="Sacramento"/>
    <x v="1"/>
    <n v="95823"/>
    <s v="West"/>
    <s v="Office Supplies"/>
    <x v="8"/>
    <n v="20.952000000000002"/>
    <n v="3"/>
    <n v="0.2"/>
    <n v="7.0712999999999999"/>
    <n v="0.33749999999999997"/>
  </r>
  <r>
    <x v="351"/>
    <x v="0"/>
    <x v="1"/>
    <s v="United States"/>
    <s v="Sacramento"/>
    <x v="1"/>
    <n v="95823"/>
    <s v="West"/>
    <s v="Office Supplies"/>
    <x v="8"/>
    <n v="11.784000000000001"/>
    <n v="3"/>
    <n v="0.2"/>
    <n v="3.9771000000000001"/>
    <n v="0.33749999999999997"/>
  </r>
  <r>
    <x v="210"/>
    <x v="1"/>
    <x v="0"/>
    <s v="United States"/>
    <s v="Jonesboro"/>
    <x v="36"/>
    <n v="72401"/>
    <s v="South"/>
    <s v="Furniture"/>
    <x v="0"/>
    <n v="638.82000000000005"/>
    <n v="9"/>
    <n v="0"/>
    <n v="172.48140000000001"/>
    <n v="0.27"/>
  </r>
  <r>
    <x v="20"/>
    <x v="1"/>
    <x v="1"/>
    <s v="United States"/>
    <s v="New York City"/>
    <x v="15"/>
    <n v="10035"/>
    <s v="East"/>
    <s v="Office Supplies"/>
    <x v="2"/>
    <n v="20.7"/>
    <n v="2"/>
    <n v="0"/>
    <n v="9.9359999999999999"/>
    <n v="0.48000000000000004"/>
  </r>
  <r>
    <x v="20"/>
    <x v="1"/>
    <x v="1"/>
    <s v="United States"/>
    <s v="New York City"/>
    <x v="15"/>
    <n v="10035"/>
    <s v="East"/>
    <s v="Office Supplies"/>
    <x v="14"/>
    <n v="10.95"/>
    <n v="3"/>
    <n v="0"/>
    <n v="3.2850000000000001"/>
    <n v="0.30000000000000004"/>
  </r>
  <r>
    <x v="20"/>
    <x v="1"/>
    <x v="1"/>
    <s v="United States"/>
    <s v="New York City"/>
    <x v="15"/>
    <n v="10035"/>
    <s v="East"/>
    <s v="Office Supplies"/>
    <x v="8"/>
    <n v="14.352"/>
    <n v="3"/>
    <n v="0.2"/>
    <n v="4.6643999999999997"/>
    <n v="0.32499999999999996"/>
  </r>
  <r>
    <x v="60"/>
    <x v="2"/>
    <x v="0"/>
    <s v="United States"/>
    <s v="Akron"/>
    <x v="24"/>
    <n v="44312"/>
    <s v="East"/>
    <s v="Office Supplies"/>
    <x v="4"/>
    <n v="221.024"/>
    <n v="2"/>
    <n v="0.2"/>
    <n v="-55.256"/>
    <n v="-0.25"/>
  </r>
  <r>
    <x v="176"/>
    <x v="1"/>
    <x v="0"/>
    <s v="United States"/>
    <s v="Florence"/>
    <x v="0"/>
    <n v="41042"/>
    <s v="South"/>
    <s v="Technology"/>
    <x v="15"/>
    <n v="3080"/>
    <n v="7"/>
    <n v="0"/>
    <n v="1416.8"/>
    <n v="0.45999999999999996"/>
  </r>
  <r>
    <x v="176"/>
    <x v="1"/>
    <x v="0"/>
    <s v="United States"/>
    <s v="Florence"/>
    <x v="0"/>
    <n v="41042"/>
    <s v="South"/>
    <s v="Technology"/>
    <x v="11"/>
    <n v="79.959999999999994"/>
    <n v="4"/>
    <n v="0"/>
    <n v="18.390799999999999"/>
    <n v="0.23"/>
  </r>
  <r>
    <x v="176"/>
    <x v="1"/>
    <x v="0"/>
    <s v="United States"/>
    <s v="Florence"/>
    <x v="0"/>
    <n v="41042"/>
    <s v="South"/>
    <s v="Technology"/>
    <x v="7"/>
    <n v="587.97"/>
    <n v="3"/>
    <n v="0"/>
    <n v="170.51130000000001"/>
    <n v="0.28999999999999998"/>
  </r>
  <r>
    <x v="31"/>
    <x v="1"/>
    <x v="0"/>
    <s v="United States"/>
    <s v="Minneapolis"/>
    <x v="11"/>
    <n v="55407"/>
    <s v="Central"/>
    <s v="Office Supplies"/>
    <x v="10"/>
    <n v="32.4"/>
    <n v="5"/>
    <n v="0"/>
    <n v="15.552"/>
    <n v="0.48"/>
  </r>
  <r>
    <x v="31"/>
    <x v="1"/>
    <x v="0"/>
    <s v="United States"/>
    <s v="Minneapolis"/>
    <x v="11"/>
    <n v="55407"/>
    <s v="Central"/>
    <s v="Office Supplies"/>
    <x v="4"/>
    <n v="404.9"/>
    <n v="5"/>
    <n v="0"/>
    <n v="16.196000000000002"/>
    <n v="4.0000000000000008E-2"/>
  </r>
  <r>
    <x v="31"/>
    <x v="1"/>
    <x v="0"/>
    <s v="United States"/>
    <s v="Minneapolis"/>
    <x v="11"/>
    <n v="55407"/>
    <s v="Central"/>
    <s v="Office Supplies"/>
    <x v="8"/>
    <n v="9449.9500000000007"/>
    <n v="5"/>
    <n v="0"/>
    <n v="4630.4754999999996"/>
    <n v="0.48999999999999994"/>
  </r>
  <r>
    <x v="31"/>
    <x v="1"/>
    <x v="0"/>
    <s v="United States"/>
    <s v="Minneapolis"/>
    <x v="11"/>
    <n v="55407"/>
    <s v="Central"/>
    <s v="Office Supplies"/>
    <x v="8"/>
    <n v="12.94"/>
    <n v="2"/>
    <n v="0"/>
    <n v="6.47"/>
    <n v="0.5"/>
  </r>
  <r>
    <x v="12"/>
    <x v="1"/>
    <x v="0"/>
    <s v="United States"/>
    <s v="Houston"/>
    <x v="5"/>
    <n v="77095"/>
    <s v="Central"/>
    <s v="Office Supplies"/>
    <x v="9"/>
    <n v="2.2639999999999998"/>
    <n v="1"/>
    <n v="0.8"/>
    <n v="-5.2072000000000003"/>
    <n v="-2.3000000000000003"/>
  </r>
  <r>
    <x v="12"/>
    <x v="1"/>
    <x v="0"/>
    <s v="United States"/>
    <s v="Houston"/>
    <x v="5"/>
    <n v="77095"/>
    <s v="Central"/>
    <s v="Office Supplies"/>
    <x v="9"/>
    <n v="0.44400000000000001"/>
    <n v="1"/>
    <n v="0.8"/>
    <n v="-1.1100000000000001"/>
    <n v="-2.5"/>
  </r>
  <r>
    <x v="12"/>
    <x v="1"/>
    <x v="0"/>
    <s v="United States"/>
    <s v="Houston"/>
    <x v="5"/>
    <n v="77095"/>
    <s v="Central"/>
    <s v="Office Supplies"/>
    <x v="10"/>
    <n v="146.17599999999999"/>
    <n v="8"/>
    <n v="0.2"/>
    <n v="47.507199999999997"/>
    <n v="0.32500000000000001"/>
  </r>
  <r>
    <x v="9"/>
    <x v="3"/>
    <x v="2"/>
    <s v="United States"/>
    <s v="Fremont"/>
    <x v="8"/>
    <n v="68025"/>
    <s v="Central"/>
    <s v="Furniture"/>
    <x v="5"/>
    <n v="15.92"/>
    <n v="2"/>
    <n v="0"/>
    <n v="7.0048000000000004"/>
    <n v="0.44"/>
  </r>
  <r>
    <x v="73"/>
    <x v="1"/>
    <x v="0"/>
    <s v="United States"/>
    <s v="San Diego"/>
    <x v="1"/>
    <n v="92105"/>
    <s v="West"/>
    <s v="Technology"/>
    <x v="7"/>
    <n v="159.96"/>
    <n v="5"/>
    <n v="0.2"/>
    <n v="17.9955"/>
    <n v="0.11249999999999999"/>
  </r>
  <r>
    <x v="73"/>
    <x v="1"/>
    <x v="0"/>
    <s v="United States"/>
    <s v="San Diego"/>
    <x v="1"/>
    <n v="92105"/>
    <s v="West"/>
    <s v="Office Supplies"/>
    <x v="8"/>
    <n v="13.76"/>
    <n v="2"/>
    <n v="0.2"/>
    <n v="4.6440000000000001"/>
    <n v="0.33750000000000002"/>
  </r>
  <r>
    <x v="12"/>
    <x v="1"/>
    <x v="0"/>
    <s v="United States"/>
    <s v="Houston"/>
    <x v="5"/>
    <n v="77041"/>
    <s v="Central"/>
    <s v="Office Supplies"/>
    <x v="8"/>
    <n v="4.3120000000000003"/>
    <n v="2"/>
    <n v="0.8"/>
    <n v="-6.8992000000000004"/>
    <n v="-1.6"/>
  </r>
  <r>
    <x v="20"/>
    <x v="3"/>
    <x v="0"/>
    <s v="United States"/>
    <s v="New York City"/>
    <x v="15"/>
    <n v="10011"/>
    <s v="East"/>
    <s v="Office Supplies"/>
    <x v="4"/>
    <n v="13.96"/>
    <n v="2"/>
    <n v="0"/>
    <n v="0.2792"/>
    <n v="0.02"/>
  </r>
  <r>
    <x v="20"/>
    <x v="3"/>
    <x v="0"/>
    <s v="United States"/>
    <s v="New York City"/>
    <x v="15"/>
    <n v="10011"/>
    <s v="East"/>
    <s v="Furniture"/>
    <x v="3"/>
    <n v="27.414000000000001"/>
    <n v="3"/>
    <n v="0.4"/>
    <n v="-14.1639"/>
    <n v="-0.51666666666666661"/>
  </r>
  <r>
    <x v="68"/>
    <x v="1"/>
    <x v="1"/>
    <s v="United States"/>
    <s v="Detroit"/>
    <x v="12"/>
    <n v="48227"/>
    <s v="Central"/>
    <s v="Technology"/>
    <x v="7"/>
    <n v="73.98"/>
    <n v="2"/>
    <n v="0"/>
    <n v="19.974599999999999"/>
    <n v="0.26999999999999996"/>
  </r>
  <r>
    <x v="68"/>
    <x v="1"/>
    <x v="1"/>
    <s v="United States"/>
    <s v="Detroit"/>
    <x v="12"/>
    <n v="48227"/>
    <s v="Central"/>
    <s v="Furniture"/>
    <x v="0"/>
    <n v="160.97999999999999"/>
    <n v="1"/>
    <n v="0"/>
    <n v="20.927399999999999"/>
    <n v="0.13"/>
  </r>
  <r>
    <x v="68"/>
    <x v="1"/>
    <x v="1"/>
    <s v="United States"/>
    <s v="Detroit"/>
    <x v="12"/>
    <n v="48227"/>
    <s v="Central"/>
    <s v="Office Supplies"/>
    <x v="10"/>
    <n v="17.34"/>
    <n v="3"/>
    <n v="0"/>
    <n v="8.4966000000000008"/>
    <n v="0.49000000000000005"/>
  </r>
  <r>
    <x v="68"/>
    <x v="1"/>
    <x v="1"/>
    <s v="United States"/>
    <s v="Detroit"/>
    <x v="12"/>
    <n v="48227"/>
    <s v="Central"/>
    <s v="Office Supplies"/>
    <x v="6"/>
    <n v="3.28"/>
    <n v="1"/>
    <n v="0"/>
    <n v="0.95120000000000005"/>
    <n v="0.29000000000000004"/>
  </r>
  <r>
    <x v="12"/>
    <x v="1"/>
    <x v="1"/>
    <s v="United States"/>
    <s v="Houston"/>
    <x v="5"/>
    <n v="77095"/>
    <s v="Central"/>
    <s v="Office Supplies"/>
    <x v="2"/>
    <n v="8.8559999999999999"/>
    <n v="3"/>
    <n v="0.2"/>
    <n v="2.9889000000000001"/>
    <n v="0.33750000000000002"/>
  </r>
  <r>
    <x v="12"/>
    <x v="1"/>
    <x v="1"/>
    <s v="United States"/>
    <s v="Houston"/>
    <x v="5"/>
    <n v="77095"/>
    <s v="Central"/>
    <s v="Technology"/>
    <x v="7"/>
    <n v="158.376"/>
    <n v="3"/>
    <n v="0.2"/>
    <n v="13.857900000000001"/>
    <n v="8.7500000000000008E-2"/>
  </r>
  <r>
    <x v="4"/>
    <x v="2"/>
    <x v="0"/>
    <s v="United States"/>
    <s v="Seattle"/>
    <x v="4"/>
    <n v="98105"/>
    <s v="West"/>
    <s v="Office Supplies"/>
    <x v="8"/>
    <n v="1219.96"/>
    <n v="5"/>
    <n v="0.2"/>
    <n v="381.23750000000001"/>
    <n v="0.3125"/>
  </r>
  <r>
    <x v="1"/>
    <x v="1"/>
    <x v="0"/>
    <s v="United States"/>
    <s v="Los Angeles"/>
    <x v="1"/>
    <n v="90036"/>
    <s v="West"/>
    <s v="Office Supplies"/>
    <x v="8"/>
    <n v="3.1680000000000001"/>
    <n v="2"/>
    <n v="0.2"/>
    <n v="0.99"/>
    <n v="0.3125"/>
  </r>
  <r>
    <x v="1"/>
    <x v="1"/>
    <x v="0"/>
    <s v="United States"/>
    <s v="Los Angeles"/>
    <x v="1"/>
    <n v="90036"/>
    <s v="West"/>
    <s v="Office Supplies"/>
    <x v="10"/>
    <n v="19.440000000000001"/>
    <n v="3"/>
    <n v="0"/>
    <n v="9.3312000000000008"/>
    <n v="0.48000000000000004"/>
  </r>
  <r>
    <x v="1"/>
    <x v="1"/>
    <x v="0"/>
    <s v="United States"/>
    <s v="Los Angeles"/>
    <x v="1"/>
    <n v="90036"/>
    <s v="West"/>
    <s v="Office Supplies"/>
    <x v="4"/>
    <n v="454.86"/>
    <n v="7"/>
    <n v="0"/>
    <n v="54.583199999999998"/>
    <n v="0.12"/>
  </r>
  <r>
    <x v="1"/>
    <x v="1"/>
    <x v="0"/>
    <s v="United States"/>
    <s v="Los Angeles"/>
    <x v="1"/>
    <n v="90036"/>
    <s v="West"/>
    <s v="Office Supplies"/>
    <x v="8"/>
    <n v="91.391999999999996"/>
    <n v="8"/>
    <n v="0.2"/>
    <n v="29.702400000000001"/>
    <n v="0.32500000000000001"/>
  </r>
  <r>
    <x v="10"/>
    <x v="1"/>
    <x v="0"/>
    <s v="United States"/>
    <s v="Philadelphia"/>
    <x v="9"/>
    <n v="19120"/>
    <s v="East"/>
    <s v="Technology"/>
    <x v="11"/>
    <n v="19.04"/>
    <n v="4"/>
    <n v="0.2"/>
    <n v="-1.4279999999999999"/>
    <n v="-7.4999999999999997E-2"/>
  </r>
  <r>
    <x v="4"/>
    <x v="3"/>
    <x v="0"/>
    <s v="United States"/>
    <s v="Seattle"/>
    <x v="4"/>
    <n v="98103"/>
    <s v="West"/>
    <s v="Office Supplies"/>
    <x v="10"/>
    <n v="37.44"/>
    <n v="6"/>
    <n v="0"/>
    <n v="16.847999999999999"/>
    <n v="0.45"/>
  </r>
  <r>
    <x v="4"/>
    <x v="3"/>
    <x v="0"/>
    <s v="United States"/>
    <s v="Seattle"/>
    <x v="4"/>
    <n v="98103"/>
    <s v="West"/>
    <s v="Office Supplies"/>
    <x v="2"/>
    <n v="37.590000000000003"/>
    <n v="3"/>
    <n v="0"/>
    <n v="17.667300000000001"/>
    <n v="0.47"/>
  </r>
  <r>
    <x v="4"/>
    <x v="3"/>
    <x v="0"/>
    <s v="United States"/>
    <s v="Seattle"/>
    <x v="4"/>
    <n v="98103"/>
    <s v="West"/>
    <s v="Office Supplies"/>
    <x v="8"/>
    <n v="26.032"/>
    <n v="2"/>
    <n v="0.2"/>
    <n v="9.4366000000000003"/>
    <n v="0.36249999999999999"/>
  </r>
  <r>
    <x v="263"/>
    <x v="1"/>
    <x v="1"/>
    <s v="United States"/>
    <s v="Watertown"/>
    <x v="15"/>
    <n v="13601"/>
    <s v="East"/>
    <s v="Office Supplies"/>
    <x v="9"/>
    <n v="35.909999999999997"/>
    <n v="3"/>
    <n v="0"/>
    <n v="9.6957000000000004"/>
    <n v="0.27"/>
  </r>
  <r>
    <x v="116"/>
    <x v="0"/>
    <x v="0"/>
    <s v="United States"/>
    <s v="Jacksonville"/>
    <x v="2"/>
    <n v="32216"/>
    <s v="South"/>
    <s v="Furniture"/>
    <x v="5"/>
    <n v="91.031999999999996"/>
    <n v="3"/>
    <n v="0.2"/>
    <n v="-2.2757999999999998"/>
    <n v="-2.4999999999999998E-2"/>
  </r>
  <r>
    <x v="85"/>
    <x v="2"/>
    <x v="0"/>
    <s v="United States"/>
    <s v="Arlington"/>
    <x v="17"/>
    <n v="22204"/>
    <s v="South"/>
    <s v="Office Supplies"/>
    <x v="6"/>
    <n v="54.66"/>
    <n v="6"/>
    <n v="0"/>
    <n v="18.037800000000001"/>
    <n v="0.33"/>
  </r>
  <r>
    <x v="35"/>
    <x v="1"/>
    <x v="0"/>
    <s v="United States"/>
    <s v="Charlotte"/>
    <x v="3"/>
    <n v="28205"/>
    <s v="South"/>
    <s v="Office Supplies"/>
    <x v="4"/>
    <n v="67.343999999999994"/>
    <n v="6"/>
    <n v="0.2"/>
    <n v="7.5762"/>
    <n v="0.11250000000000002"/>
  </r>
  <r>
    <x v="35"/>
    <x v="1"/>
    <x v="0"/>
    <s v="United States"/>
    <s v="Charlotte"/>
    <x v="3"/>
    <n v="28205"/>
    <s v="South"/>
    <s v="Technology"/>
    <x v="15"/>
    <n v="2624.9850000000001"/>
    <n v="3"/>
    <n v="0.5"/>
    <n v="-944.99459999999999"/>
    <n v="-0.36"/>
  </r>
  <r>
    <x v="4"/>
    <x v="1"/>
    <x v="0"/>
    <s v="United States"/>
    <s v="Seattle"/>
    <x v="4"/>
    <n v="98103"/>
    <s v="West"/>
    <s v="Office Supplies"/>
    <x v="9"/>
    <n v="73.28"/>
    <n v="4"/>
    <n v="0"/>
    <n v="21.251200000000001"/>
    <n v="0.28999999999999998"/>
  </r>
  <r>
    <x v="22"/>
    <x v="1"/>
    <x v="1"/>
    <s v="United States"/>
    <s v="Chicago"/>
    <x v="10"/>
    <n v="60623"/>
    <s v="Central"/>
    <s v="Office Supplies"/>
    <x v="8"/>
    <n v="14.48"/>
    <n v="5"/>
    <n v="0.8"/>
    <n v="-23.891999999999999"/>
    <n v="-1.65"/>
  </r>
  <r>
    <x v="447"/>
    <x v="1"/>
    <x v="0"/>
    <s v="United States"/>
    <s v="Hollywood"/>
    <x v="2"/>
    <n v="33021"/>
    <s v="South"/>
    <s v="Office Supplies"/>
    <x v="10"/>
    <n v="11.952"/>
    <n v="3"/>
    <n v="0.2"/>
    <n v="4.0338000000000003"/>
    <n v="0.33750000000000002"/>
  </r>
  <r>
    <x v="447"/>
    <x v="1"/>
    <x v="0"/>
    <s v="United States"/>
    <s v="Hollywood"/>
    <x v="2"/>
    <n v="33021"/>
    <s v="South"/>
    <s v="Office Supplies"/>
    <x v="10"/>
    <n v="15.552"/>
    <n v="3"/>
    <n v="0.2"/>
    <n v="5.6375999999999999"/>
    <n v="0.36249999999999999"/>
  </r>
  <r>
    <x v="309"/>
    <x v="1"/>
    <x v="0"/>
    <s v="United States"/>
    <s v="Chesapeake"/>
    <x v="17"/>
    <n v="23320"/>
    <s v="South"/>
    <s v="Office Supplies"/>
    <x v="13"/>
    <n v="45"/>
    <n v="9"/>
    <n v="0"/>
    <n v="21.6"/>
    <n v="0.48000000000000004"/>
  </r>
  <r>
    <x v="309"/>
    <x v="1"/>
    <x v="0"/>
    <s v="United States"/>
    <s v="Chesapeake"/>
    <x v="17"/>
    <n v="23320"/>
    <s v="South"/>
    <s v="Technology"/>
    <x v="15"/>
    <n v="209.97"/>
    <n v="3"/>
    <n v="0"/>
    <n v="90.287099999999995"/>
    <n v="0.43"/>
  </r>
  <r>
    <x v="1"/>
    <x v="1"/>
    <x v="2"/>
    <s v="United States"/>
    <s v="Los Angeles"/>
    <x v="1"/>
    <n v="90036"/>
    <s v="West"/>
    <s v="Office Supplies"/>
    <x v="8"/>
    <n v="112.12"/>
    <n v="5"/>
    <n v="0.2"/>
    <n v="42.045000000000002"/>
    <n v="0.375"/>
  </r>
  <r>
    <x v="1"/>
    <x v="1"/>
    <x v="2"/>
    <s v="United States"/>
    <s v="Los Angeles"/>
    <x v="1"/>
    <n v="90036"/>
    <s v="West"/>
    <s v="Office Supplies"/>
    <x v="4"/>
    <n v="1575.14"/>
    <n v="7"/>
    <n v="0"/>
    <n v="204.76820000000001"/>
    <n v="0.13"/>
  </r>
  <r>
    <x v="186"/>
    <x v="1"/>
    <x v="0"/>
    <s v="United States"/>
    <s v="Alexandria"/>
    <x v="17"/>
    <n v="22304"/>
    <s v="South"/>
    <s v="Office Supplies"/>
    <x v="13"/>
    <n v="25.06"/>
    <n v="7"/>
    <n v="0"/>
    <n v="12.53"/>
    <n v="0.5"/>
  </r>
  <r>
    <x v="448"/>
    <x v="2"/>
    <x v="1"/>
    <s v="United States"/>
    <s v="Deer Park"/>
    <x v="5"/>
    <n v="77536"/>
    <s v="Central"/>
    <s v="Office Supplies"/>
    <x v="8"/>
    <n v="6.9240000000000004"/>
    <n v="6"/>
    <n v="0.8"/>
    <n v="-10.385999999999999"/>
    <n v="-1.4999999999999998"/>
  </r>
  <r>
    <x v="10"/>
    <x v="2"/>
    <x v="0"/>
    <s v="United States"/>
    <s v="Philadelphia"/>
    <x v="9"/>
    <n v="19120"/>
    <s v="East"/>
    <s v="Office Supplies"/>
    <x v="4"/>
    <n v="37.392000000000003"/>
    <n v="3"/>
    <n v="0.2"/>
    <n v="2.3370000000000002"/>
    <n v="6.25E-2"/>
  </r>
  <r>
    <x v="10"/>
    <x v="2"/>
    <x v="0"/>
    <s v="United States"/>
    <s v="Philadelphia"/>
    <x v="9"/>
    <n v="19120"/>
    <s v="East"/>
    <s v="Furniture"/>
    <x v="5"/>
    <n v="79.12"/>
    <n v="5"/>
    <n v="0.2"/>
    <n v="13.846"/>
    <n v="0.17499999999999999"/>
  </r>
  <r>
    <x v="449"/>
    <x v="1"/>
    <x v="0"/>
    <s v="United States"/>
    <s v="Wichita"/>
    <x v="41"/>
    <n v="67212"/>
    <s v="Central"/>
    <s v="Office Supplies"/>
    <x v="2"/>
    <n v="18.899999999999999"/>
    <n v="3"/>
    <n v="0"/>
    <n v="8.6940000000000008"/>
    <n v="0.46000000000000008"/>
  </r>
  <r>
    <x v="346"/>
    <x v="1"/>
    <x v="0"/>
    <s v="United States"/>
    <s v="Midland"/>
    <x v="12"/>
    <n v="48640"/>
    <s v="Central"/>
    <s v="Office Supplies"/>
    <x v="8"/>
    <n v="57.42"/>
    <n v="9"/>
    <n v="0"/>
    <n v="26.4132"/>
    <n v="0.45999999999999996"/>
  </r>
  <r>
    <x v="8"/>
    <x v="1"/>
    <x v="2"/>
    <s v="United States"/>
    <s v="San Francisco"/>
    <x v="1"/>
    <n v="94110"/>
    <s v="West"/>
    <s v="Office Supplies"/>
    <x v="6"/>
    <n v="12.74"/>
    <n v="7"/>
    <n v="0"/>
    <n v="5.7329999999999997"/>
    <n v="0.44999999999999996"/>
  </r>
  <r>
    <x v="8"/>
    <x v="1"/>
    <x v="2"/>
    <s v="United States"/>
    <s v="San Francisco"/>
    <x v="1"/>
    <n v="94110"/>
    <s v="West"/>
    <s v="Office Supplies"/>
    <x v="6"/>
    <n v="8.82"/>
    <n v="3"/>
    <n v="0"/>
    <n v="2.3814000000000002"/>
    <n v="0.27"/>
  </r>
  <r>
    <x v="8"/>
    <x v="1"/>
    <x v="2"/>
    <s v="United States"/>
    <s v="San Francisco"/>
    <x v="1"/>
    <n v="94110"/>
    <s v="West"/>
    <s v="Furniture"/>
    <x v="1"/>
    <n v="120.78400000000001"/>
    <n v="1"/>
    <n v="0.2"/>
    <n v="-13.588200000000001"/>
    <n v="-0.1125"/>
  </r>
  <r>
    <x v="238"/>
    <x v="1"/>
    <x v="0"/>
    <s v="United States"/>
    <s v="Freeport"/>
    <x v="15"/>
    <n v="11520"/>
    <s v="East"/>
    <s v="Furniture"/>
    <x v="5"/>
    <n v="322.58999999999997"/>
    <n v="3"/>
    <n v="0"/>
    <n v="64.518000000000001"/>
    <n v="0.2"/>
  </r>
  <r>
    <x v="93"/>
    <x v="1"/>
    <x v="0"/>
    <s v="United States"/>
    <s v="Austin"/>
    <x v="5"/>
    <n v="78745"/>
    <s v="Central"/>
    <s v="Office Supplies"/>
    <x v="8"/>
    <n v="9.7620000000000005"/>
    <n v="3"/>
    <n v="0.8"/>
    <n v="-15.1311"/>
    <n v="-1.5499999999999998"/>
  </r>
  <r>
    <x v="93"/>
    <x v="1"/>
    <x v="0"/>
    <s v="United States"/>
    <s v="Austin"/>
    <x v="5"/>
    <n v="78745"/>
    <s v="Central"/>
    <s v="Office Supplies"/>
    <x v="4"/>
    <n v="13.72"/>
    <n v="1"/>
    <n v="0.2"/>
    <n v="1.2004999999999999"/>
    <n v="8.7499999999999994E-2"/>
  </r>
  <r>
    <x v="93"/>
    <x v="1"/>
    <x v="0"/>
    <s v="United States"/>
    <s v="Austin"/>
    <x v="5"/>
    <n v="78745"/>
    <s v="Central"/>
    <s v="Technology"/>
    <x v="11"/>
    <n v="55.2"/>
    <n v="1"/>
    <n v="0.2"/>
    <n v="-2.0699999999999998"/>
    <n v="-3.7499999999999999E-2"/>
  </r>
  <r>
    <x v="93"/>
    <x v="1"/>
    <x v="0"/>
    <s v="United States"/>
    <s v="Austin"/>
    <x v="5"/>
    <n v="78745"/>
    <s v="Central"/>
    <s v="Office Supplies"/>
    <x v="4"/>
    <n v="259.13600000000002"/>
    <n v="4"/>
    <n v="0.2"/>
    <n v="-58.305599999999998"/>
    <n v="-0.22499999999999998"/>
  </r>
  <r>
    <x v="10"/>
    <x v="1"/>
    <x v="0"/>
    <s v="United States"/>
    <s v="Philadelphia"/>
    <x v="9"/>
    <n v="19134"/>
    <s v="East"/>
    <s v="Office Supplies"/>
    <x v="2"/>
    <n v="29.24"/>
    <n v="5"/>
    <n v="0.2"/>
    <n v="9.8684999999999992"/>
    <n v="0.33749999999999997"/>
  </r>
  <r>
    <x v="10"/>
    <x v="1"/>
    <x v="0"/>
    <s v="United States"/>
    <s v="Philadelphia"/>
    <x v="9"/>
    <n v="19134"/>
    <s v="East"/>
    <s v="Office Supplies"/>
    <x v="10"/>
    <n v="15.552"/>
    <n v="3"/>
    <n v="0.2"/>
    <n v="5.4432"/>
    <n v="0.35000000000000003"/>
  </r>
  <r>
    <x v="10"/>
    <x v="1"/>
    <x v="0"/>
    <s v="United States"/>
    <s v="Philadelphia"/>
    <x v="9"/>
    <n v="19134"/>
    <s v="East"/>
    <s v="Office Supplies"/>
    <x v="12"/>
    <n v="4.8959999999999999"/>
    <n v="3"/>
    <n v="0.2"/>
    <n v="1.6524000000000001"/>
    <n v="0.33750000000000002"/>
  </r>
  <r>
    <x v="39"/>
    <x v="1"/>
    <x v="1"/>
    <s v="United States"/>
    <s v="Bristol"/>
    <x v="18"/>
    <n v="37620"/>
    <s v="South"/>
    <s v="Office Supplies"/>
    <x v="8"/>
    <n v="38.088000000000001"/>
    <n v="4"/>
    <n v="0.7"/>
    <n v="-27.9312"/>
    <n v="-0.73333333333333328"/>
  </r>
  <r>
    <x v="39"/>
    <x v="1"/>
    <x v="1"/>
    <s v="United States"/>
    <s v="Bristol"/>
    <x v="18"/>
    <n v="37620"/>
    <s v="South"/>
    <s v="Office Supplies"/>
    <x v="8"/>
    <n v="2.8079999999999998"/>
    <n v="3"/>
    <n v="0.7"/>
    <n v="-1.9656"/>
    <n v="-0.70000000000000007"/>
  </r>
  <r>
    <x v="10"/>
    <x v="0"/>
    <x v="0"/>
    <s v="United States"/>
    <s v="Philadelphia"/>
    <x v="9"/>
    <n v="19140"/>
    <s v="East"/>
    <s v="Technology"/>
    <x v="11"/>
    <n v="47.984000000000002"/>
    <n v="2"/>
    <n v="0.2"/>
    <n v="0.5998"/>
    <n v="1.2499999999999999E-2"/>
  </r>
  <r>
    <x v="10"/>
    <x v="0"/>
    <x v="0"/>
    <s v="United States"/>
    <s v="Philadelphia"/>
    <x v="9"/>
    <n v="19140"/>
    <s v="East"/>
    <s v="Office Supplies"/>
    <x v="8"/>
    <n v="26.064"/>
    <n v="6"/>
    <n v="0.7"/>
    <n v="-19.982399999999998"/>
    <n v="-0.76666666666666661"/>
  </r>
  <r>
    <x v="22"/>
    <x v="1"/>
    <x v="1"/>
    <s v="United States"/>
    <s v="Chicago"/>
    <x v="10"/>
    <n v="60610"/>
    <s v="Central"/>
    <s v="Office Supplies"/>
    <x v="10"/>
    <n v="15.696"/>
    <n v="3"/>
    <n v="0.2"/>
    <n v="5.1012000000000004"/>
    <n v="0.32500000000000001"/>
  </r>
  <r>
    <x v="95"/>
    <x v="1"/>
    <x v="0"/>
    <s v="United States"/>
    <s v="Columbus"/>
    <x v="32"/>
    <n v="31907"/>
    <s v="South"/>
    <s v="Office Supplies"/>
    <x v="6"/>
    <n v="12.84"/>
    <n v="3"/>
    <n v="0"/>
    <n v="3.7235999999999998"/>
    <n v="0.28999999999999998"/>
  </r>
  <r>
    <x v="20"/>
    <x v="1"/>
    <x v="0"/>
    <s v="United States"/>
    <s v="New York City"/>
    <x v="15"/>
    <n v="10035"/>
    <s v="East"/>
    <s v="Technology"/>
    <x v="7"/>
    <n v="539.97"/>
    <n v="3"/>
    <n v="0"/>
    <n v="134.99250000000001"/>
    <n v="0.25"/>
  </r>
  <r>
    <x v="20"/>
    <x v="1"/>
    <x v="0"/>
    <s v="United States"/>
    <s v="New York City"/>
    <x v="15"/>
    <n v="10035"/>
    <s v="East"/>
    <s v="Office Supplies"/>
    <x v="4"/>
    <n v="22.58"/>
    <n v="2"/>
    <n v="0"/>
    <n v="5.8708"/>
    <n v="0.26"/>
  </r>
  <r>
    <x v="327"/>
    <x v="1"/>
    <x v="0"/>
    <s v="United States"/>
    <s v="Dover"/>
    <x v="38"/>
    <n v="3820"/>
    <s v="East"/>
    <s v="Office Supplies"/>
    <x v="2"/>
    <n v="16.52"/>
    <n v="4"/>
    <n v="0"/>
    <n v="7.5991999999999997"/>
    <n v="0.46"/>
  </r>
  <r>
    <x v="327"/>
    <x v="1"/>
    <x v="0"/>
    <s v="United States"/>
    <s v="Dover"/>
    <x v="38"/>
    <n v="3820"/>
    <s v="East"/>
    <s v="Office Supplies"/>
    <x v="8"/>
    <n v="671.94"/>
    <n v="3"/>
    <n v="0"/>
    <n v="315.81180000000001"/>
    <n v="0.47"/>
  </r>
  <r>
    <x v="34"/>
    <x v="2"/>
    <x v="1"/>
    <s v="United States"/>
    <s v="Aurora"/>
    <x v="22"/>
    <n v="80013"/>
    <s v="West"/>
    <s v="Technology"/>
    <x v="11"/>
    <n v="169.06399999999999"/>
    <n v="7"/>
    <n v="0.2"/>
    <n v="-14.793100000000001"/>
    <n v="-8.7500000000000008E-2"/>
  </r>
  <r>
    <x v="34"/>
    <x v="2"/>
    <x v="1"/>
    <s v="United States"/>
    <s v="Aurora"/>
    <x v="22"/>
    <n v="80013"/>
    <s v="West"/>
    <s v="Office Supplies"/>
    <x v="4"/>
    <n v="168.624"/>
    <n v="9"/>
    <n v="0.2"/>
    <n v="14.7546"/>
    <n v="8.7500000000000008E-2"/>
  </r>
  <r>
    <x v="228"/>
    <x v="1"/>
    <x v="1"/>
    <s v="United States"/>
    <s v="Long Beach"/>
    <x v="15"/>
    <n v="11561"/>
    <s v="East"/>
    <s v="Office Supplies"/>
    <x v="10"/>
    <n v="19.440000000000001"/>
    <n v="3"/>
    <n v="0"/>
    <n v="9.3312000000000008"/>
    <n v="0.48000000000000004"/>
  </r>
  <r>
    <x v="45"/>
    <x v="2"/>
    <x v="0"/>
    <s v="United States"/>
    <s v="Pasadena"/>
    <x v="1"/>
    <n v="91104"/>
    <s v="West"/>
    <s v="Office Supplies"/>
    <x v="4"/>
    <n v="31.92"/>
    <n v="4"/>
    <n v="0"/>
    <n v="8.2992000000000008"/>
    <n v="0.26"/>
  </r>
  <r>
    <x v="45"/>
    <x v="2"/>
    <x v="0"/>
    <s v="United States"/>
    <s v="Pasadena"/>
    <x v="1"/>
    <n v="91104"/>
    <s v="West"/>
    <s v="Furniture"/>
    <x v="1"/>
    <n v="433.56799999999998"/>
    <n v="2"/>
    <n v="0.2"/>
    <n v="-65.035200000000003"/>
    <n v="-0.15000000000000002"/>
  </r>
  <r>
    <x v="134"/>
    <x v="2"/>
    <x v="2"/>
    <s v="United States"/>
    <s v="Mesa"/>
    <x v="16"/>
    <n v="85204"/>
    <s v="West"/>
    <s v="Office Supplies"/>
    <x v="10"/>
    <n v="31.103999999999999"/>
    <n v="6"/>
    <n v="0.2"/>
    <n v="10.8864"/>
    <n v="0.35000000000000003"/>
  </r>
  <r>
    <x v="134"/>
    <x v="2"/>
    <x v="2"/>
    <s v="United States"/>
    <s v="Mesa"/>
    <x v="16"/>
    <n v="85204"/>
    <s v="West"/>
    <s v="Office Supplies"/>
    <x v="10"/>
    <n v="54.816000000000003"/>
    <n v="3"/>
    <n v="0.2"/>
    <n v="17.815200000000001"/>
    <n v="0.32500000000000001"/>
  </r>
  <r>
    <x v="226"/>
    <x v="1"/>
    <x v="0"/>
    <s v="United States"/>
    <s v="Fresno"/>
    <x v="1"/>
    <n v="93727"/>
    <s v="West"/>
    <s v="Office Supplies"/>
    <x v="4"/>
    <n v="48.86"/>
    <n v="7"/>
    <n v="0"/>
    <n v="0.97719999999999996"/>
    <n v="0.02"/>
  </r>
  <r>
    <x v="29"/>
    <x v="3"/>
    <x v="0"/>
    <s v="United States"/>
    <s v="Columbia"/>
    <x v="20"/>
    <n v="29203"/>
    <s v="South"/>
    <s v="Office Supplies"/>
    <x v="8"/>
    <n v="14.2"/>
    <n v="2"/>
    <n v="0"/>
    <n v="6.532"/>
    <n v="0.46"/>
  </r>
  <r>
    <x v="29"/>
    <x v="3"/>
    <x v="0"/>
    <s v="United States"/>
    <s v="Columbia"/>
    <x v="20"/>
    <n v="29203"/>
    <s v="South"/>
    <s v="Office Supplies"/>
    <x v="10"/>
    <n v="12.96"/>
    <n v="2"/>
    <n v="0"/>
    <n v="6.2207999999999997"/>
    <n v="0.47999999999999993"/>
  </r>
  <r>
    <x v="29"/>
    <x v="3"/>
    <x v="0"/>
    <s v="United States"/>
    <s v="Columbia"/>
    <x v="20"/>
    <n v="29203"/>
    <s v="South"/>
    <s v="Office Supplies"/>
    <x v="8"/>
    <n v="58.34"/>
    <n v="2"/>
    <n v="0"/>
    <n v="28.0032"/>
    <n v="0.48"/>
  </r>
  <r>
    <x v="174"/>
    <x v="2"/>
    <x v="2"/>
    <s v="United States"/>
    <s v="Santa Ana"/>
    <x v="1"/>
    <n v="92704"/>
    <s v="West"/>
    <s v="Office Supplies"/>
    <x v="6"/>
    <n v="56.3"/>
    <n v="2"/>
    <n v="0"/>
    <n v="15.763999999999999"/>
    <n v="0.28000000000000003"/>
  </r>
  <r>
    <x v="29"/>
    <x v="1"/>
    <x v="1"/>
    <s v="United States"/>
    <s v="Columbia"/>
    <x v="20"/>
    <n v="29203"/>
    <s v="South"/>
    <s v="Technology"/>
    <x v="7"/>
    <n v="629.95000000000005"/>
    <n v="5"/>
    <n v="0"/>
    <n v="163.78700000000001"/>
    <n v="0.26"/>
  </r>
  <r>
    <x v="29"/>
    <x v="1"/>
    <x v="1"/>
    <s v="United States"/>
    <s v="Columbia"/>
    <x v="20"/>
    <n v="29203"/>
    <s v="South"/>
    <s v="Office Supplies"/>
    <x v="10"/>
    <n v="122.97"/>
    <n v="3"/>
    <n v="0"/>
    <n v="60.255299999999998"/>
    <n v="0.49"/>
  </r>
  <r>
    <x v="1"/>
    <x v="0"/>
    <x v="0"/>
    <s v="United States"/>
    <s v="Los Angeles"/>
    <x v="1"/>
    <n v="90045"/>
    <s v="West"/>
    <s v="Office Supplies"/>
    <x v="10"/>
    <n v="46.35"/>
    <n v="5"/>
    <n v="0"/>
    <n v="21.784500000000001"/>
    <n v="0.47000000000000003"/>
  </r>
  <r>
    <x v="8"/>
    <x v="1"/>
    <x v="2"/>
    <s v="United States"/>
    <s v="San Francisco"/>
    <x v="1"/>
    <n v="94109"/>
    <s v="West"/>
    <s v="Office Supplies"/>
    <x v="8"/>
    <n v="14.976000000000001"/>
    <n v="9"/>
    <n v="0.2"/>
    <n v="5.4287999999999998"/>
    <n v="0.36249999999999999"/>
  </r>
  <r>
    <x v="12"/>
    <x v="1"/>
    <x v="0"/>
    <s v="United States"/>
    <s v="Houston"/>
    <x v="5"/>
    <n v="77036"/>
    <s v="Central"/>
    <s v="Office Supplies"/>
    <x v="8"/>
    <n v="4.24"/>
    <n v="5"/>
    <n v="0.8"/>
    <n v="-6.36"/>
    <n v="-1.5"/>
  </r>
  <r>
    <x v="20"/>
    <x v="1"/>
    <x v="2"/>
    <s v="United States"/>
    <s v="New York City"/>
    <x v="15"/>
    <n v="10035"/>
    <s v="East"/>
    <s v="Technology"/>
    <x v="11"/>
    <n v="319.95999999999998"/>
    <n v="4"/>
    <n v="0"/>
    <n v="115.18559999999999"/>
    <n v="0.36"/>
  </r>
  <r>
    <x v="20"/>
    <x v="1"/>
    <x v="2"/>
    <s v="United States"/>
    <s v="New York City"/>
    <x v="15"/>
    <n v="10035"/>
    <s v="East"/>
    <s v="Office Supplies"/>
    <x v="10"/>
    <n v="17.04"/>
    <n v="3"/>
    <n v="0"/>
    <n v="7.6680000000000001"/>
    <n v="0.45"/>
  </r>
  <r>
    <x v="20"/>
    <x v="1"/>
    <x v="2"/>
    <s v="United States"/>
    <s v="New York City"/>
    <x v="15"/>
    <n v="10035"/>
    <s v="East"/>
    <s v="Office Supplies"/>
    <x v="4"/>
    <n v="344.91"/>
    <n v="3"/>
    <n v="0"/>
    <n v="10.347300000000001"/>
    <n v="0.03"/>
  </r>
  <r>
    <x v="100"/>
    <x v="2"/>
    <x v="1"/>
    <s v="United States"/>
    <s v="Franklin"/>
    <x v="31"/>
    <n v="2038"/>
    <s v="East"/>
    <s v="Furniture"/>
    <x v="0"/>
    <n v="81.94"/>
    <n v="1"/>
    <n v="0"/>
    <n v="20.484999999999999"/>
    <n v="0.25"/>
  </r>
  <r>
    <x v="281"/>
    <x v="2"/>
    <x v="0"/>
    <s v="United States"/>
    <s v="Baltimore"/>
    <x v="39"/>
    <n v="21215"/>
    <s v="East"/>
    <s v="Technology"/>
    <x v="11"/>
    <n v="98.16"/>
    <n v="6"/>
    <n v="0"/>
    <n v="9.8160000000000007"/>
    <n v="0.1"/>
  </r>
  <r>
    <x v="450"/>
    <x v="1"/>
    <x v="1"/>
    <s v="United States"/>
    <s v="Mcallen"/>
    <x v="5"/>
    <n v="78501"/>
    <s v="Central"/>
    <s v="Office Supplies"/>
    <x v="8"/>
    <n v="6.8739999999999997"/>
    <n v="7"/>
    <n v="0.8"/>
    <n v="-10.6547"/>
    <n v="-1.55"/>
  </r>
  <r>
    <x v="450"/>
    <x v="1"/>
    <x v="1"/>
    <s v="United States"/>
    <s v="Mcallen"/>
    <x v="5"/>
    <n v="78501"/>
    <s v="Central"/>
    <s v="Office Supplies"/>
    <x v="8"/>
    <n v="1.996"/>
    <n v="1"/>
    <n v="0.8"/>
    <n v="-3.2934000000000001"/>
    <n v="-1.6500000000000001"/>
  </r>
  <r>
    <x v="450"/>
    <x v="1"/>
    <x v="1"/>
    <s v="United States"/>
    <s v="Mcallen"/>
    <x v="5"/>
    <n v="78501"/>
    <s v="Central"/>
    <s v="Office Supplies"/>
    <x v="4"/>
    <n v="8.9280000000000008"/>
    <n v="2"/>
    <n v="0.2"/>
    <n v="0.66959999999999997"/>
    <n v="7.4999999999999983E-2"/>
  </r>
  <r>
    <x v="451"/>
    <x v="0"/>
    <x v="1"/>
    <s v="United States"/>
    <s v="Iowa City"/>
    <x v="23"/>
    <n v="52240"/>
    <s v="Central"/>
    <s v="Office Supplies"/>
    <x v="10"/>
    <n v="9.99"/>
    <n v="1"/>
    <n v="0"/>
    <n v="4.4954999999999998"/>
    <n v="0.44999999999999996"/>
  </r>
  <r>
    <x v="258"/>
    <x v="1"/>
    <x v="0"/>
    <s v="United States"/>
    <s v="Newark"/>
    <x v="13"/>
    <n v="19711"/>
    <s v="East"/>
    <s v="Technology"/>
    <x v="16"/>
    <n v="10499.97"/>
    <n v="3"/>
    <n v="0"/>
    <n v="5039.9856"/>
    <n v="0.48000000000000004"/>
  </r>
  <r>
    <x v="12"/>
    <x v="3"/>
    <x v="0"/>
    <s v="United States"/>
    <s v="Houston"/>
    <x v="5"/>
    <n v="77070"/>
    <s v="Central"/>
    <s v="Office Supplies"/>
    <x v="10"/>
    <n v="21.12"/>
    <n v="5"/>
    <n v="0.2"/>
    <n v="6.6"/>
    <n v="0.31249999999999994"/>
  </r>
  <r>
    <x v="452"/>
    <x v="1"/>
    <x v="1"/>
    <s v="United States"/>
    <s v="Boise"/>
    <x v="45"/>
    <n v="83704"/>
    <s v="West"/>
    <s v="Furniture"/>
    <x v="3"/>
    <n v="696.42"/>
    <n v="2"/>
    <n v="0"/>
    <n v="160.17660000000001"/>
    <n v="0.23000000000000004"/>
  </r>
  <r>
    <x v="452"/>
    <x v="1"/>
    <x v="1"/>
    <s v="United States"/>
    <s v="Boise"/>
    <x v="45"/>
    <n v="83704"/>
    <s v="West"/>
    <s v="Technology"/>
    <x v="7"/>
    <n v="304.77600000000001"/>
    <n v="3"/>
    <n v="0.2"/>
    <n v="22.8582"/>
    <n v="7.4999999999999997E-2"/>
  </r>
  <r>
    <x v="73"/>
    <x v="1"/>
    <x v="0"/>
    <s v="United States"/>
    <s v="San Diego"/>
    <x v="1"/>
    <n v="92105"/>
    <s v="West"/>
    <s v="Office Supplies"/>
    <x v="6"/>
    <n v="51.98"/>
    <n v="2"/>
    <n v="0"/>
    <n v="15.074199999999999"/>
    <n v="0.28999999999999998"/>
  </r>
  <r>
    <x v="1"/>
    <x v="1"/>
    <x v="0"/>
    <s v="United States"/>
    <s v="Los Angeles"/>
    <x v="1"/>
    <n v="90032"/>
    <s v="West"/>
    <s v="Furniture"/>
    <x v="5"/>
    <n v="24.7"/>
    <n v="5"/>
    <n v="0"/>
    <n v="10.374000000000001"/>
    <n v="0.42000000000000004"/>
  </r>
  <r>
    <x v="20"/>
    <x v="0"/>
    <x v="0"/>
    <s v="United States"/>
    <s v="New York City"/>
    <x v="15"/>
    <n v="10024"/>
    <s v="East"/>
    <s v="Office Supplies"/>
    <x v="2"/>
    <n v="21.93"/>
    <n v="3"/>
    <n v="0"/>
    <n v="10.3071"/>
    <n v="0.47000000000000003"/>
  </r>
  <r>
    <x v="10"/>
    <x v="1"/>
    <x v="0"/>
    <s v="United States"/>
    <s v="Philadelphia"/>
    <x v="9"/>
    <n v="19134"/>
    <s v="East"/>
    <s v="Office Supplies"/>
    <x v="9"/>
    <n v="394.81599999999997"/>
    <n v="4"/>
    <n v="0.2"/>
    <n v="93.768799999999999"/>
    <n v="0.23750000000000002"/>
  </r>
  <r>
    <x v="10"/>
    <x v="1"/>
    <x v="0"/>
    <s v="United States"/>
    <s v="Philadelphia"/>
    <x v="9"/>
    <n v="19134"/>
    <s v="East"/>
    <s v="Office Supplies"/>
    <x v="8"/>
    <n v="18.192"/>
    <n v="4"/>
    <n v="0.7"/>
    <n v="-14.553599999999999"/>
    <n v="-0.79999999999999993"/>
  </r>
  <r>
    <x v="20"/>
    <x v="3"/>
    <x v="2"/>
    <s v="United States"/>
    <s v="New York City"/>
    <x v="15"/>
    <n v="10024"/>
    <s v="East"/>
    <s v="Office Supplies"/>
    <x v="2"/>
    <n v="7.31"/>
    <n v="1"/>
    <n v="0"/>
    <n v="3.4357000000000002"/>
    <n v="0.47000000000000003"/>
  </r>
  <r>
    <x v="20"/>
    <x v="3"/>
    <x v="2"/>
    <s v="United States"/>
    <s v="New York City"/>
    <x v="15"/>
    <n v="10024"/>
    <s v="East"/>
    <s v="Technology"/>
    <x v="16"/>
    <n v="799.98400000000004"/>
    <n v="2"/>
    <n v="0.2"/>
    <n v="249.995"/>
    <n v="0.3125"/>
  </r>
  <r>
    <x v="20"/>
    <x v="3"/>
    <x v="2"/>
    <s v="United States"/>
    <s v="New York City"/>
    <x v="15"/>
    <n v="10024"/>
    <s v="East"/>
    <s v="Office Supplies"/>
    <x v="10"/>
    <n v="41.28"/>
    <n v="6"/>
    <n v="0"/>
    <n v="18.988800000000001"/>
    <n v="0.46"/>
  </r>
  <r>
    <x v="20"/>
    <x v="3"/>
    <x v="2"/>
    <s v="United States"/>
    <s v="New York City"/>
    <x v="15"/>
    <n v="10024"/>
    <s v="East"/>
    <s v="Office Supplies"/>
    <x v="10"/>
    <n v="184.66"/>
    <n v="7"/>
    <n v="0"/>
    <n v="84.943600000000004"/>
    <n v="0.46"/>
  </r>
  <r>
    <x v="453"/>
    <x v="0"/>
    <x v="0"/>
    <s v="United States"/>
    <s v="Cranston"/>
    <x v="34"/>
    <n v="2920"/>
    <s v="East"/>
    <s v="Office Supplies"/>
    <x v="6"/>
    <n v="49.25"/>
    <n v="5"/>
    <n v="0"/>
    <n v="18.715"/>
    <n v="0.38"/>
  </r>
  <r>
    <x v="453"/>
    <x v="0"/>
    <x v="0"/>
    <s v="United States"/>
    <s v="Cranston"/>
    <x v="34"/>
    <n v="2920"/>
    <s v="East"/>
    <s v="Office Supplies"/>
    <x v="10"/>
    <n v="10.16"/>
    <n v="2"/>
    <n v="0"/>
    <n v="4.7751999999999999"/>
    <n v="0.47"/>
  </r>
  <r>
    <x v="453"/>
    <x v="0"/>
    <x v="0"/>
    <s v="United States"/>
    <s v="Cranston"/>
    <x v="34"/>
    <n v="2920"/>
    <s v="East"/>
    <s v="Furniture"/>
    <x v="5"/>
    <n v="14.76"/>
    <n v="2"/>
    <n v="0"/>
    <n v="4.2804000000000002"/>
    <n v="0.29000000000000004"/>
  </r>
  <r>
    <x v="453"/>
    <x v="0"/>
    <x v="0"/>
    <s v="United States"/>
    <s v="Cranston"/>
    <x v="34"/>
    <n v="2920"/>
    <s v="East"/>
    <s v="Office Supplies"/>
    <x v="8"/>
    <n v="34.08"/>
    <n v="2"/>
    <n v="0"/>
    <n v="15.6768"/>
    <n v="0.46"/>
  </r>
  <r>
    <x v="453"/>
    <x v="0"/>
    <x v="0"/>
    <s v="United States"/>
    <s v="Cranston"/>
    <x v="34"/>
    <n v="2920"/>
    <s v="East"/>
    <s v="Furniture"/>
    <x v="5"/>
    <n v="17.670000000000002"/>
    <n v="3"/>
    <n v="0"/>
    <n v="7.7747999999999999"/>
    <n v="0.43999999999999995"/>
  </r>
  <r>
    <x v="453"/>
    <x v="0"/>
    <x v="0"/>
    <s v="United States"/>
    <s v="Cranston"/>
    <x v="34"/>
    <n v="2920"/>
    <s v="East"/>
    <s v="Furniture"/>
    <x v="1"/>
    <n v="1604.9"/>
    <n v="5"/>
    <n v="0"/>
    <n v="481.47"/>
    <n v="0.3"/>
  </r>
  <r>
    <x v="453"/>
    <x v="0"/>
    <x v="0"/>
    <s v="United States"/>
    <s v="Cranston"/>
    <x v="34"/>
    <n v="2920"/>
    <s v="East"/>
    <s v="Furniture"/>
    <x v="3"/>
    <n v="385.68599999999998"/>
    <n v="1"/>
    <n v="0.3"/>
    <n v="-60.607799999999997"/>
    <n v="-0.15714285714285714"/>
  </r>
  <r>
    <x v="22"/>
    <x v="1"/>
    <x v="0"/>
    <s v="United States"/>
    <s v="Chicago"/>
    <x v="10"/>
    <n v="60623"/>
    <s v="Central"/>
    <s v="Office Supplies"/>
    <x v="10"/>
    <n v="15.984"/>
    <n v="2"/>
    <n v="0.2"/>
    <n v="4.9950000000000001"/>
    <n v="0.3125"/>
  </r>
  <r>
    <x v="109"/>
    <x v="0"/>
    <x v="0"/>
    <s v="United States"/>
    <s v="Richmond"/>
    <x v="0"/>
    <n v="40475"/>
    <s v="South"/>
    <s v="Office Supplies"/>
    <x v="10"/>
    <n v="9.42"/>
    <n v="3"/>
    <n v="0"/>
    <n v="4.2389999999999999"/>
    <n v="0.45"/>
  </r>
  <r>
    <x v="109"/>
    <x v="0"/>
    <x v="0"/>
    <s v="United States"/>
    <s v="Richmond"/>
    <x v="0"/>
    <n v="40475"/>
    <s v="South"/>
    <s v="Office Supplies"/>
    <x v="6"/>
    <n v="6.56"/>
    <n v="2"/>
    <n v="0"/>
    <n v="1.9024000000000001"/>
    <n v="0.29000000000000004"/>
  </r>
  <r>
    <x v="109"/>
    <x v="0"/>
    <x v="0"/>
    <s v="United States"/>
    <s v="Richmond"/>
    <x v="0"/>
    <n v="40475"/>
    <s v="South"/>
    <s v="Office Supplies"/>
    <x v="10"/>
    <n v="24.56"/>
    <n v="2"/>
    <n v="0"/>
    <n v="11.543200000000001"/>
    <n v="0.47000000000000003"/>
  </r>
  <r>
    <x v="363"/>
    <x v="1"/>
    <x v="0"/>
    <s v="United States"/>
    <s v="Mishawaka"/>
    <x v="14"/>
    <n v="46544"/>
    <s v="Central"/>
    <s v="Office Supplies"/>
    <x v="8"/>
    <n v="128.4"/>
    <n v="3"/>
    <n v="0"/>
    <n v="64.2"/>
    <n v="0.5"/>
  </r>
  <r>
    <x v="160"/>
    <x v="1"/>
    <x v="0"/>
    <s v="United States"/>
    <s v="Mount Vernon"/>
    <x v="15"/>
    <n v="10550"/>
    <s v="East"/>
    <s v="Office Supplies"/>
    <x v="12"/>
    <n v="62.28"/>
    <n v="4"/>
    <n v="0"/>
    <n v="29.271599999999999"/>
    <n v="0.47"/>
  </r>
  <r>
    <x v="1"/>
    <x v="1"/>
    <x v="1"/>
    <s v="United States"/>
    <s v="Los Angeles"/>
    <x v="1"/>
    <n v="90004"/>
    <s v="West"/>
    <s v="Office Supplies"/>
    <x v="2"/>
    <n v="9.24"/>
    <n v="3"/>
    <n v="0"/>
    <n v="4.4352"/>
    <n v="0.48"/>
  </r>
  <r>
    <x v="8"/>
    <x v="2"/>
    <x v="1"/>
    <s v="United States"/>
    <s v="San Francisco"/>
    <x v="1"/>
    <n v="94110"/>
    <s v="West"/>
    <s v="Furniture"/>
    <x v="0"/>
    <n v="482.66399999999999"/>
    <n v="8"/>
    <n v="0.15"/>
    <n v="85.176000000000002"/>
    <n v="0.17647058823529413"/>
  </r>
  <r>
    <x v="8"/>
    <x v="2"/>
    <x v="1"/>
    <s v="United States"/>
    <s v="San Francisco"/>
    <x v="1"/>
    <n v="94110"/>
    <s v="West"/>
    <s v="Technology"/>
    <x v="15"/>
    <n v="4799.9840000000004"/>
    <n v="2"/>
    <n v="0.2"/>
    <n v="359.99880000000002"/>
    <n v="7.4999999999999997E-2"/>
  </r>
  <r>
    <x v="4"/>
    <x v="0"/>
    <x v="0"/>
    <s v="United States"/>
    <s v="Seattle"/>
    <x v="4"/>
    <n v="98103"/>
    <s v="West"/>
    <s v="Office Supplies"/>
    <x v="10"/>
    <n v="37.94"/>
    <n v="2"/>
    <n v="0"/>
    <n v="18.211200000000002"/>
    <n v="0.48000000000000009"/>
  </r>
  <r>
    <x v="4"/>
    <x v="0"/>
    <x v="0"/>
    <s v="United States"/>
    <s v="Seattle"/>
    <x v="4"/>
    <n v="98103"/>
    <s v="West"/>
    <s v="Office Supplies"/>
    <x v="8"/>
    <n v="18.288"/>
    <n v="6"/>
    <n v="0.2"/>
    <n v="6.6294000000000004"/>
    <n v="0.36250000000000004"/>
  </r>
  <r>
    <x v="4"/>
    <x v="0"/>
    <x v="0"/>
    <s v="United States"/>
    <s v="Seattle"/>
    <x v="4"/>
    <n v="98103"/>
    <s v="West"/>
    <s v="Technology"/>
    <x v="15"/>
    <n v="385.8"/>
    <n v="5"/>
    <n v="0.2"/>
    <n v="130.20750000000001"/>
    <n v="0.33750000000000002"/>
  </r>
  <r>
    <x v="4"/>
    <x v="0"/>
    <x v="0"/>
    <s v="United States"/>
    <s v="Seattle"/>
    <x v="4"/>
    <n v="98103"/>
    <s v="West"/>
    <s v="Office Supplies"/>
    <x v="4"/>
    <n v="102.96"/>
    <n v="2"/>
    <n v="0"/>
    <n v="1.0296000000000001"/>
    <n v="1.0000000000000002E-2"/>
  </r>
  <r>
    <x v="4"/>
    <x v="0"/>
    <x v="0"/>
    <s v="United States"/>
    <s v="Seattle"/>
    <x v="4"/>
    <n v="98103"/>
    <s v="West"/>
    <s v="Furniture"/>
    <x v="0"/>
    <n v="174.42"/>
    <n v="3"/>
    <n v="0"/>
    <n v="41.860799999999998"/>
    <n v="0.24"/>
  </r>
  <r>
    <x v="99"/>
    <x v="2"/>
    <x v="0"/>
    <s v="United States"/>
    <s v="Quincy"/>
    <x v="10"/>
    <n v="62301"/>
    <s v="Central"/>
    <s v="Office Supplies"/>
    <x v="8"/>
    <n v="1.964"/>
    <n v="2"/>
    <n v="0.8"/>
    <n v="-3.2406000000000001"/>
    <n v="-1.6500000000000001"/>
  </r>
  <r>
    <x v="22"/>
    <x v="1"/>
    <x v="1"/>
    <s v="United States"/>
    <s v="Chicago"/>
    <x v="10"/>
    <n v="60623"/>
    <s v="Central"/>
    <s v="Furniture"/>
    <x v="5"/>
    <n v="94.427999999999997"/>
    <n v="3"/>
    <n v="0.6"/>
    <n v="-42.492600000000003"/>
    <n v="-0.45000000000000007"/>
  </r>
  <r>
    <x v="37"/>
    <x v="1"/>
    <x v="0"/>
    <s v="United States"/>
    <s v="Urbandale"/>
    <x v="23"/>
    <n v="50322"/>
    <s v="Central"/>
    <s v="Office Supplies"/>
    <x v="13"/>
    <n v="45.92"/>
    <n v="4"/>
    <n v="0"/>
    <n v="21.5824"/>
    <n v="0.47"/>
  </r>
  <r>
    <x v="4"/>
    <x v="1"/>
    <x v="2"/>
    <s v="United States"/>
    <s v="Seattle"/>
    <x v="4"/>
    <n v="98103"/>
    <s v="West"/>
    <s v="Furniture"/>
    <x v="1"/>
    <n v="61.584000000000003"/>
    <n v="1"/>
    <n v="0.2"/>
    <n v="-6.9282000000000004"/>
    <n v="-0.1125"/>
  </r>
  <r>
    <x v="211"/>
    <x v="2"/>
    <x v="1"/>
    <s v="United States"/>
    <s v="Richmond"/>
    <x v="14"/>
    <n v="47374"/>
    <s v="Central"/>
    <s v="Office Supplies"/>
    <x v="10"/>
    <n v="22.48"/>
    <n v="1"/>
    <n v="0"/>
    <n v="10.3408"/>
    <n v="0.45999999999999996"/>
  </r>
  <r>
    <x v="62"/>
    <x v="1"/>
    <x v="1"/>
    <s v="United States"/>
    <s v="Dallas"/>
    <x v="5"/>
    <n v="75220"/>
    <s v="Central"/>
    <s v="Furniture"/>
    <x v="5"/>
    <n v="332.02800000000002"/>
    <n v="9"/>
    <n v="0.6"/>
    <n v="-348.62939999999998"/>
    <n v="-1.0499999999999998"/>
  </r>
  <r>
    <x v="62"/>
    <x v="1"/>
    <x v="1"/>
    <s v="United States"/>
    <s v="Dallas"/>
    <x v="5"/>
    <n v="75220"/>
    <s v="Central"/>
    <s v="Office Supplies"/>
    <x v="8"/>
    <n v="11.394"/>
    <n v="9"/>
    <n v="0.8"/>
    <n v="-17.660699999999999"/>
    <n v="-1.5499999999999998"/>
  </r>
  <r>
    <x v="62"/>
    <x v="1"/>
    <x v="1"/>
    <s v="United States"/>
    <s v="Dallas"/>
    <x v="5"/>
    <n v="75220"/>
    <s v="Central"/>
    <s v="Office Supplies"/>
    <x v="10"/>
    <n v="15.552"/>
    <n v="3"/>
    <n v="0.2"/>
    <n v="5.6375999999999999"/>
    <n v="0.36249999999999999"/>
  </r>
  <r>
    <x v="62"/>
    <x v="1"/>
    <x v="1"/>
    <s v="United States"/>
    <s v="Dallas"/>
    <x v="5"/>
    <n v="75220"/>
    <s v="Central"/>
    <s v="Office Supplies"/>
    <x v="10"/>
    <n v="31.103999999999999"/>
    <n v="6"/>
    <n v="0.2"/>
    <n v="11.2752"/>
    <n v="0.36249999999999999"/>
  </r>
  <r>
    <x v="62"/>
    <x v="1"/>
    <x v="1"/>
    <s v="United States"/>
    <s v="Dallas"/>
    <x v="5"/>
    <n v="75220"/>
    <s v="Central"/>
    <s v="Office Supplies"/>
    <x v="8"/>
    <n v="6.3159999999999998"/>
    <n v="1"/>
    <n v="0.8"/>
    <n v="-10.4214"/>
    <n v="-1.6500000000000001"/>
  </r>
  <r>
    <x v="10"/>
    <x v="2"/>
    <x v="2"/>
    <s v="United States"/>
    <s v="Philadelphia"/>
    <x v="9"/>
    <n v="19143"/>
    <s v="East"/>
    <s v="Office Supplies"/>
    <x v="10"/>
    <n v="11.352"/>
    <n v="3"/>
    <n v="0.2"/>
    <n v="4.1151"/>
    <n v="0.36249999999999999"/>
  </r>
  <r>
    <x v="10"/>
    <x v="2"/>
    <x v="2"/>
    <s v="United States"/>
    <s v="Philadelphia"/>
    <x v="9"/>
    <n v="19143"/>
    <s v="East"/>
    <s v="Office Supplies"/>
    <x v="2"/>
    <n v="20.808"/>
    <n v="9"/>
    <n v="0.2"/>
    <n v="7.0227000000000004"/>
    <n v="0.33750000000000002"/>
  </r>
  <r>
    <x v="202"/>
    <x v="1"/>
    <x v="2"/>
    <s v="United States"/>
    <s v="Rockford"/>
    <x v="10"/>
    <n v="61107"/>
    <s v="Central"/>
    <s v="Office Supplies"/>
    <x v="8"/>
    <n v="11.416"/>
    <n v="4"/>
    <n v="0.8"/>
    <n v="-18.836400000000001"/>
    <n v="-1.6500000000000001"/>
  </r>
  <r>
    <x v="10"/>
    <x v="0"/>
    <x v="1"/>
    <s v="United States"/>
    <s v="Philadelphia"/>
    <x v="9"/>
    <n v="19134"/>
    <s v="East"/>
    <s v="Office Supplies"/>
    <x v="6"/>
    <n v="9.4079999999999995"/>
    <n v="7"/>
    <n v="0.2"/>
    <n v="0.7056"/>
    <n v="7.5000000000000011E-2"/>
  </r>
  <r>
    <x v="4"/>
    <x v="2"/>
    <x v="2"/>
    <s v="United States"/>
    <s v="Seattle"/>
    <x v="4"/>
    <n v="98105"/>
    <s v="West"/>
    <s v="Office Supplies"/>
    <x v="6"/>
    <n v="19.829999999999998"/>
    <n v="1"/>
    <n v="0"/>
    <n v="5.9489999999999998"/>
    <n v="0.30000000000000004"/>
  </r>
  <r>
    <x v="409"/>
    <x v="1"/>
    <x v="1"/>
    <s v="United States"/>
    <s v="Grand Rapids"/>
    <x v="12"/>
    <n v="49505"/>
    <s v="Central"/>
    <s v="Office Supplies"/>
    <x v="10"/>
    <n v="209.7"/>
    <n v="2"/>
    <n v="0"/>
    <n v="100.65600000000001"/>
    <n v="0.48000000000000004"/>
  </r>
  <r>
    <x v="1"/>
    <x v="1"/>
    <x v="2"/>
    <s v="United States"/>
    <s v="Los Angeles"/>
    <x v="1"/>
    <n v="90004"/>
    <s v="West"/>
    <s v="Office Supplies"/>
    <x v="9"/>
    <n v="43.92"/>
    <n v="4"/>
    <n v="0"/>
    <n v="11.8584"/>
    <n v="0.26999999999999996"/>
  </r>
  <r>
    <x v="1"/>
    <x v="1"/>
    <x v="2"/>
    <s v="United States"/>
    <s v="Los Angeles"/>
    <x v="1"/>
    <n v="90004"/>
    <s v="West"/>
    <s v="Office Supplies"/>
    <x v="8"/>
    <n v="20.231999999999999"/>
    <n v="3"/>
    <n v="0.2"/>
    <n v="6.5754000000000001"/>
    <n v="0.32500000000000001"/>
  </r>
  <r>
    <x v="24"/>
    <x v="2"/>
    <x v="2"/>
    <s v="United States"/>
    <s v="Springfield"/>
    <x v="17"/>
    <n v="22153"/>
    <s v="South"/>
    <s v="Technology"/>
    <x v="7"/>
    <n v="149.97"/>
    <n v="3"/>
    <n v="0"/>
    <n v="5.9988000000000001"/>
    <n v="0.04"/>
  </r>
  <r>
    <x v="24"/>
    <x v="2"/>
    <x v="2"/>
    <s v="United States"/>
    <s v="Springfield"/>
    <x v="17"/>
    <n v="22153"/>
    <s v="South"/>
    <s v="Office Supplies"/>
    <x v="10"/>
    <n v="27.81"/>
    <n v="3"/>
    <n v="0"/>
    <n v="13.0707"/>
    <n v="0.47000000000000003"/>
  </r>
  <r>
    <x v="1"/>
    <x v="1"/>
    <x v="1"/>
    <s v="United States"/>
    <s v="Los Angeles"/>
    <x v="1"/>
    <n v="90036"/>
    <s v="West"/>
    <s v="Technology"/>
    <x v="11"/>
    <n v="66.3"/>
    <n v="3"/>
    <n v="0"/>
    <n v="8.6189999999999998"/>
    <n v="0.13"/>
  </r>
  <r>
    <x v="281"/>
    <x v="1"/>
    <x v="2"/>
    <s v="United States"/>
    <s v="Baltimore"/>
    <x v="39"/>
    <n v="21215"/>
    <s v="East"/>
    <s v="Office Supplies"/>
    <x v="6"/>
    <n v="1.64"/>
    <n v="1"/>
    <n v="0"/>
    <n v="0.73799999999999999"/>
    <n v="0.45"/>
  </r>
  <r>
    <x v="281"/>
    <x v="1"/>
    <x v="2"/>
    <s v="United States"/>
    <s v="Baltimore"/>
    <x v="39"/>
    <n v="21215"/>
    <s v="East"/>
    <s v="Furniture"/>
    <x v="5"/>
    <n v="1049.2"/>
    <n v="5"/>
    <n v="0"/>
    <n v="272.79199999999997"/>
    <n v="0.25999999999999995"/>
  </r>
  <r>
    <x v="281"/>
    <x v="1"/>
    <x v="2"/>
    <s v="United States"/>
    <s v="Baltimore"/>
    <x v="39"/>
    <n v="21215"/>
    <s v="East"/>
    <s v="Furniture"/>
    <x v="5"/>
    <n v="20.9"/>
    <n v="5"/>
    <n v="0"/>
    <n v="7.524"/>
    <n v="0.36000000000000004"/>
  </r>
  <r>
    <x v="55"/>
    <x v="0"/>
    <x v="0"/>
    <s v="United States"/>
    <s v="Fairfield"/>
    <x v="29"/>
    <n v="6824"/>
    <s v="East"/>
    <s v="Office Supplies"/>
    <x v="8"/>
    <n v="88.08"/>
    <n v="6"/>
    <n v="0"/>
    <n v="40.516800000000003"/>
    <n v="0.46000000000000008"/>
  </r>
  <r>
    <x v="55"/>
    <x v="0"/>
    <x v="0"/>
    <s v="United States"/>
    <s v="Fairfield"/>
    <x v="29"/>
    <n v="6824"/>
    <s v="East"/>
    <s v="Furniture"/>
    <x v="1"/>
    <n v="751.92"/>
    <n v="4"/>
    <n v="0"/>
    <n v="150.38399999999999"/>
    <n v="0.19999999999999998"/>
  </r>
  <r>
    <x v="20"/>
    <x v="3"/>
    <x v="1"/>
    <s v="United States"/>
    <s v="New York City"/>
    <x v="15"/>
    <n v="10011"/>
    <s v="East"/>
    <s v="Furniture"/>
    <x v="1"/>
    <n v="887.10299999999995"/>
    <n v="7"/>
    <n v="0.1"/>
    <n v="177.42060000000001"/>
    <n v="0.2"/>
  </r>
  <r>
    <x v="132"/>
    <x v="3"/>
    <x v="0"/>
    <s v="United States"/>
    <s v="Lakeland"/>
    <x v="2"/>
    <n v="33801"/>
    <s v="South"/>
    <s v="Technology"/>
    <x v="7"/>
    <n v="55.944000000000003"/>
    <n v="7"/>
    <n v="0.2"/>
    <n v="-13.2867"/>
    <n v="-0.23749999999999999"/>
  </r>
  <r>
    <x v="132"/>
    <x v="3"/>
    <x v="0"/>
    <s v="United States"/>
    <s v="Lakeland"/>
    <x v="2"/>
    <n v="33801"/>
    <s v="South"/>
    <s v="Office Supplies"/>
    <x v="6"/>
    <n v="10.688000000000001"/>
    <n v="2"/>
    <n v="0.2"/>
    <n v="2.2711999999999999"/>
    <n v="0.21249999999999997"/>
  </r>
  <r>
    <x v="132"/>
    <x v="3"/>
    <x v="0"/>
    <s v="United States"/>
    <s v="Lakeland"/>
    <x v="2"/>
    <n v="33801"/>
    <s v="South"/>
    <s v="Technology"/>
    <x v="7"/>
    <n v="11.824"/>
    <n v="2"/>
    <n v="0.2"/>
    <n v="1.0346"/>
    <n v="8.7499999999999994E-2"/>
  </r>
  <r>
    <x v="454"/>
    <x v="2"/>
    <x v="0"/>
    <s v="United States"/>
    <s v="Freeport"/>
    <x v="10"/>
    <n v="61032"/>
    <s v="Central"/>
    <s v="Office Supplies"/>
    <x v="10"/>
    <n v="63.311999999999998"/>
    <n v="3"/>
    <n v="0.2"/>
    <n v="20.5764"/>
    <n v="0.32500000000000001"/>
  </r>
  <r>
    <x v="454"/>
    <x v="2"/>
    <x v="0"/>
    <s v="United States"/>
    <s v="Freeport"/>
    <x v="10"/>
    <n v="61032"/>
    <s v="Central"/>
    <s v="Office Supplies"/>
    <x v="8"/>
    <n v="96.784000000000006"/>
    <n v="4"/>
    <n v="0.8"/>
    <n v="-145.17599999999999"/>
    <n v="-1.4999999999999998"/>
  </r>
  <r>
    <x v="454"/>
    <x v="2"/>
    <x v="0"/>
    <s v="United States"/>
    <s v="Freeport"/>
    <x v="10"/>
    <n v="61032"/>
    <s v="Central"/>
    <s v="Furniture"/>
    <x v="5"/>
    <n v="10.476000000000001"/>
    <n v="3"/>
    <n v="0.6"/>
    <n v="-6.8094000000000001"/>
    <n v="-0.64999999999999991"/>
  </r>
  <r>
    <x v="298"/>
    <x v="1"/>
    <x v="1"/>
    <s v="United States"/>
    <s v="Medford"/>
    <x v="21"/>
    <n v="97504"/>
    <s v="West"/>
    <s v="Office Supplies"/>
    <x v="8"/>
    <n v="9.7620000000000005"/>
    <n v="2"/>
    <n v="0.7"/>
    <n v="-6.8334000000000001"/>
    <n v="-0.7"/>
  </r>
  <r>
    <x v="4"/>
    <x v="2"/>
    <x v="1"/>
    <s v="United States"/>
    <s v="Seattle"/>
    <x v="4"/>
    <n v="98103"/>
    <s v="West"/>
    <s v="Furniture"/>
    <x v="1"/>
    <n v="196.78399999999999"/>
    <n v="2"/>
    <n v="0.2"/>
    <n v="-22.138200000000001"/>
    <n v="-0.11250000000000002"/>
  </r>
  <r>
    <x v="20"/>
    <x v="0"/>
    <x v="1"/>
    <s v="United States"/>
    <s v="New York City"/>
    <x v="15"/>
    <n v="10035"/>
    <s v="East"/>
    <s v="Office Supplies"/>
    <x v="12"/>
    <n v="47.98"/>
    <n v="2"/>
    <n v="0"/>
    <n v="23.99"/>
    <n v="0.5"/>
  </r>
  <r>
    <x v="55"/>
    <x v="0"/>
    <x v="1"/>
    <s v="United States"/>
    <s v="Fairfield"/>
    <x v="29"/>
    <n v="6824"/>
    <s v="East"/>
    <s v="Office Supplies"/>
    <x v="2"/>
    <n v="13.05"/>
    <n v="5"/>
    <n v="0"/>
    <n v="6.0030000000000001"/>
    <n v="0.45999999999999996"/>
  </r>
  <r>
    <x v="322"/>
    <x v="1"/>
    <x v="0"/>
    <s v="United States"/>
    <s v="Moorhead"/>
    <x v="11"/>
    <n v="56560"/>
    <s v="Central"/>
    <s v="Technology"/>
    <x v="11"/>
    <n v="63.96"/>
    <n v="4"/>
    <n v="0"/>
    <n v="19.8276"/>
    <n v="0.31"/>
  </r>
  <r>
    <x v="95"/>
    <x v="1"/>
    <x v="0"/>
    <s v="United States"/>
    <s v="Columbus"/>
    <x v="32"/>
    <n v="31907"/>
    <s v="South"/>
    <s v="Office Supplies"/>
    <x v="9"/>
    <n v="80.48"/>
    <n v="1"/>
    <n v="0"/>
    <n v="24.143999999999998"/>
    <n v="0.3"/>
  </r>
  <r>
    <x v="10"/>
    <x v="1"/>
    <x v="0"/>
    <s v="United States"/>
    <s v="Philadelphia"/>
    <x v="9"/>
    <n v="19143"/>
    <s v="East"/>
    <s v="Office Supplies"/>
    <x v="8"/>
    <n v="11.673"/>
    <n v="3"/>
    <n v="0.7"/>
    <n v="-7.782"/>
    <n v="-0.66666666666666663"/>
  </r>
  <r>
    <x v="12"/>
    <x v="1"/>
    <x v="0"/>
    <s v="United States"/>
    <s v="Houston"/>
    <x v="5"/>
    <n v="77036"/>
    <s v="Central"/>
    <s v="Furniture"/>
    <x v="3"/>
    <n v="863.12800000000004"/>
    <n v="8"/>
    <n v="0.3"/>
    <n v="-160.29519999999999"/>
    <n v="-0.18571428571428569"/>
  </r>
  <r>
    <x v="12"/>
    <x v="1"/>
    <x v="0"/>
    <s v="United States"/>
    <s v="Houston"/>
    <x v="5"/>
    <n v="77036"/>
    <s v="Central"/>
    <s v="Office Supplies"/>
    <x v="8"/>
    <n v="3.5640000000000001"/>
    <n v="3"/>
    <n v="0.8"/>
    <n v="-6.2370000000000001"/>
    <n v="-1.75"/>
  </r>
  <r>
    <x v="12"/>
    <x v="1"/>
    <x v="0"/>
    <s v="United States"/>
    <s v="Houston"/>
    <x v="5"/>
    <n v="77036"/>
    <s v="Central"/>
    <s v="Furniture"/>
    <x v="0"/>
    <n v="956.66480000000001"/>
    <n v="7"/>
    <n v="0.32"/>
    <n v="-225.0976"/>
    <n v="-0.23529411764705882"/>
  </r>
  <r>
    <x v="12"/>
    <x v="1"/>
    <x v="0"/>
    <s v="United States"/>
    <s v="Houston"/>
    <x v="5"/>
    <n v="77036"/>
    <s v="Central"/>
    <s v="Office Supplies"/>
    <x v="8"/>
    <n v="12.587999999999999"/>
    <n v="3"/>
    <n v="0.8"/>
    <n v="-20.140799999999999"/>
    <n v="-1.6"/>
  </r>
  <r>
    <x v="12"/>
    <x v="1"/>
    <x v="0"/>
    <s v="United States"/>
    <s v="Houston"/>
    <x v="5"/>
    <n v="77036"/>
    <s v="Central"/>
    <s v="Technology"/>
    <x v="11"/>
    <n v="171.96"/>
    <n v="5"/>
    <n v="0.2"/>
    <n v="45.139499999999998"/>
    <n v="0.26249999999999996"/>
  </r>
  <r>
    <x v="4"/>
    <x v="0"/>
    <x v="0"/>
    <s v="United States"/>
    <s v="Seattle"/>
    <x v="4"/>
    <n v="98115"/>
    <s v="West"/>
    <s v="Furniture"/>
    <x v="3"/>
    <n v="871.4"/>
    <n v="4"/>
    <n v="0"/>
    <n v="148.13800000000001"/>
    <n v="0.17"/>
  </r>
  <r>
    <x v="253"/>
    <x v="1"/>
    <x v="1"/>
    <s v="United States"/>
    <s v="Jackson"/>
    <x v="18"/>
    <n v="38301"/>
    <s v="South"/>
    <s v="Furniture"/>
    <x v="5"/>
    <n v="692.47199999999998"/>
    <n v="11"/>
    <n v="0.2"/>
    <n v="190.4298"/>
    <n v="0.27500000000000002"/>
  </r>
  <r>
    <x v="281"/>
    <x v="0"/>
    <x v="1"/>
    <s v="United States"/>
    <s v="Baltimore"/>
    <x v="39"/>
    <n v="21215"/>
    <s v="East"/>
    <s v="Furniture"/>
    <x v="5"/>
    <n v="207.76"/>
    <n v="4"/>
    <n v="0"/>
    <n v="85.181600000000003"/>
    <n v="0.41000000000000003"/>
  </r>
  <r>
    <x v="380"/>
    <x v="3"/>
    <x v="0"/>
    <s v="United States"/>
    <s v="Murray"/>
    <x v="7"/>
    <n v="84107"/>
    <s v="West"/>
    <s v="Technology"/>
    <x v="7"/>
    <n v="71.927999999999997"/>
    <n v="9"/>
    <n v="0.2"/>
    <n v="6.2937000000000003"/>
    <n v="8.7500000000000008E-2"/>
  </r>
  <r>
    <x v="380"/>
    <x v="3"/>
    <x v="0"/>
    <s v="United States"/>
    <s v="Murray"/>
    <x v="7"/>
    <n v="84107"/>
    <s v="West"/>
    <s v="Office Supplies"/>
    <x v="6"/>
    <n v="25.99"/>
    <n v="1"/>
    <n v="0"/>
    <n v="7.5370999999999997"/>
    <n v="0.28999999999999998"/>
  </r>
  <r>
    <x v="4"/>
    <x v="1"/>
    <x v="1"/>
    <s v="United States"/>
    <s v="Seattle"/>
    <x v="4"/>
    <n v="98105"/>
    <s v="West"/>
    <s v="Office Supplies"/>
    <x v="8"/>
    <n v="3.5920000000000001"/>
    <n v="1"/>
    <n v="0.2"/>
    <n v="1.1225000000000001"/>
    <n v="0.3125"/>
  </r>
  <r>
    <x v="62"/>
    <x v="1"/>
    <x v="1"/>
    <s v="United States"/>
    <s v="Dallas"/>
    <x v="5"/>
    <n v="75220"/>
    <s v="Central"/>
    <s v="Office Supplies"/>
    <x v="9"/>
    <n v="48.631999999999998"/>
    <n v="2"/>
    <n v="0.8"/>
    <n v="-121.58"/>
    <n v="-2.5"/>
  </r>
  <r>
    <x v="4"/>
    <x v="1"/>
    <x v="2"/>
    <s v="United States"/>
    <s v="Seattle"/>
    <x v="4"/>
    <n v="98105"/>
    <s v="West"/>
    <s v="Office Supplies"/>
    <x v="4"/>
    <n v="323.10000000000002"/>
    <n v="2"/>
    <n v="0"/>
    <n v="61.389000000000003"/>
    <n v="0.19"/>
  </r>
  <r>
    <x v="84"/>
    <x v="1"/>
    <x v="1"/>
    <s v="United States"/>
    <s v="Lakewood"/>
    <x v="30"/>
    <n v="8701"/>
    <s v="East"/>
    <s v="Technology"/>
    <x v="15"/>
    <n v="9099.93"/>
    <n v="7"/>
    <n v="0"/>
    <n v="2365.9818"/>
    <n v="0.26"/>
  </r>
  <r>
    <x v="84"/>
    <x v="1"/>
    <x v="1"/>
    <s v="United States"/>
    <s v="Lakewood"/>
    <x v="30"/>
    <n v="8701"/>
    <s v="East"/>
    <s v="Furniture"/>
    <x v="5"/>
    <n v="9.9600000000000009"/>
    <n v="2"/>
    <n v="0"/>
    <n v="3.2867999999999999"/>
    <n v="0.32999999999999996"/>
  </r>
  <r>
    <x v="84"/>
    <x v="1"/>
    <x v="1"/>
    <s v="United States"/>
    <s v="Lakewood"/>
    <x v="30"/>
    <n v="8701"/>
    <s v="East"/>
    <s v="Office Supplies"/>
    <x v="8"/>
    <n v="25.3"/>
    <n v="5"/>
    <n v="0"/>
    <n v="11.891"/>
    <n v="0.47"/>
  </r>
  <r>
    <x v="20"/>
    <x v="1"/>
    <x v="2"/>
    <s v="United States"/>
    <s v="New York City"/>
    <x v="15"/>
    <n v="10011"/>
    <s v="East"/>
    <s v="Office Supplies"/>
    <x v="10"/>
    <n v="11.36"/>
    <n v="2"/>
    <n v="0"/>
    <n v="5.2256"/>
    <n v="0.46"/>
  </r>
  <r>
    <x v="20"/>
    <x v="1"/>
    <x v="2"/>
    <s v="United States"/>
    <s v="New York City"/>
    <x v="15"/>
    <n v="10011"/>
    <s v="East"/>
    <s v="Furniture"/>
    <x v="1"/>
    <n v="69.263999999999996"/>
    <n v="2"/>
    <n v="0.1"/>
    <n v="14.622400000000001"/>
    <n v="0.21111111111111114"/>
  </r>
  <r>
    <x v="277"/>
    <x v="2"/>
    <x v="0"/>
    <s v="United States"/>
    <s v="Indianapolis"/>
    <x v="14"/>
    <n v="46203"/>
    <s v="Central"/>
    <s v="Office Supplies"/>
    <x v="2"/>
    <n v="3.69"/>
    <n v="1"/>
    <n v="0"/>
    <n v="1.7343"/>
    <n v="0.47"/>
  </r>
  <r>
    <x v="277"/>
    <x v="2"/>
    <x v="0"/>
    <s v="United States"/>
    <s v="Indianapolis"/>
    <x v="14"/>
    <n v="46203"/>
    <s v="Central"/>
    <s v="Office Supplies"/>
    <x v="8"/>
    <n v="1103.97"/>
    <n v="3"/>
    <n v="0"/>
    <n v="496.78649999999999"/>
    <n v="0.44999999999999996"/>
  </r>
  <r>
    <x v="455"/>
    <x v="0"/>
    <x v="1"/>
    <s v="United States"/>
    <s v="Port Arthur"/>
    <x v="5"/>
    <n v="77642"/>
    <s v="Central"/>
    <s v="Furniture"/>
    <x v="0"/>
    <n v="246.1328"/>
    <n v="2"/>
    <n v="0.32"/>
    <n v="-76.011600000000001"/>
    <n v="-0.30882352941176472"/>
  </r>
  <r>
    <x v="455"/>
    <x v="0"/>
    <x v="1"/>
    <s v="United States"/>
    <s v="Port Arthur"/>
    <x v="5"/>
    <n v="77642"/>
    <s v="Central"/>
    <s v="Office Supplies"/>
    <x v="2"/>
    <n v="11.696"/>
    <n v="2"/>
    <n v="0.2"/>
    <n v="3.9474"/>
    <n v="0.33750000000000002"/>
  </r>
  <r>
    <x v="455"/>
    <x v="0"/>
    <x v="1"/>
    <s v="United States"/>
    <s v="Port Arthur"/>
    <x v="5"/>
    <n v="77642"/>
    <s v="Central"/>
    <s v="Technology"/>
    <x v="16"/>
    <n v="439.99200000000002"/>
    <n v="1"/>
    <n v="0.2"/>
    <n v="164.99700000000001"/>
    <n v="0.375"/>
  </r>
  <r>
    <x v="367"/>
    <x v="1"/>
    <x v="2"/>
    <s v="United States"/>
    <s v="Nashville"/>
    <x v="18"/>
    <n v="37211"/>
    <s v="South"/>
    <s v="Office Supplies"/>
    <x v="4"/>
    <n v="64.784000000000006"/>
    <n v="1"/>
    <n v="0.2"/>
    <n v="-12.956799999999999"/>
    <n v="-0.19999999999999998"/>
  </r>
  <r>
    <x v="12"/>
    <x v="1"/>
    <x v="1"/>
    <s v="United States"/>
    <s v="Houston"/>
    <x v="5"/>
    <n v="77095"/>
    <s v="Central"/>
    <s v="Office Supplies"/>
    <x v="8"/>
    <n v="33.28"/>
    <n v="5"/>
    <n v="0.8"/>
    <n v="-49.92"/>
    <n v="-1.5"/>
  </r>
  <r>
    <x v="12"/>
    <x v="1"/>
    <x v="1"/>
    <s v="United States"/>
    <s v="Houston"/>
    <x v="5"/>
    <n v="77095"/>
    <s v="Central"/>
    <s v="Office Supplies"/>
    <x v="10"/>
    <n v="14.087999999999999"/>
    <n v="3"/>
    <n v="0.2"/>
    <n v="4.9307999999999996"/>
    <n v="0.35"/>
  </r>
  <r>
    <x v="1"/>
    <x v="0"/>
    <x v="2"/>
    <s v="United States"/>
    <s v="Los Angeles"/>
    <x v="1"/>
    <n v="90004"/>
    <s v="West"/>
    <s v="Office Supplies"/>
    <x v="6"/>
    <n v="11.16"/>
    <n v="2"/>
    <n v="0"/>
    <n v="2.79"/>
    <n v="0.25"/>
  </r>
  <r>
    <x v="1"/>
    <x v="0"/>
    <x v="2"/>
    <s v="United States"/>
    <s v="Los Angeles"/>
    <x v="1"/>
    <n v="90004"/>
    <s v="West"/>
    <s v="Furniture"/>
    <x v="3"/>
    <n v="896.32799999999997"/>
    <n v="9"/>
    <n v="0.2"/>
    <n v="22.408200000000001"/>
    <n v="2.5000000000000001E-2"/>
  </r>
  <r>
    <x v="1"/>
    <x v="0"/>
    <x v="2"/>
    <s v="United States"/>
    <s v="Los Angeles"/>
    <x v="1"/>
    <n v="90004"/>
    <s v="West"/>
    <s v="Office Supplies"/>
    <x v="9"/>
    <n v="189"/>
    <n v="1"/>
    <n v="0"/>
    <n v="68.040000000000006"/>
    <n v="0.36000000000000004"/>
  </r>
  <r>
    <x v="10"/>
    <x v="1"/>
    <x v="0"/>
    <s v="United States"/>
    <s v="Philadelphia"/>
    <x v="9"/>
    <n v="19140"/>
    <s v="East"/>
    <s v="Technology"/>
    <x v="7"/>
    <n v="53.981999999999999"/>
    <n v="3"/>
    <n v="0.4"/>
    <n v="-10.7964"/>
    <n v="-0.2"/>
  </r>
  <r>
    <x v="286"/>
    <x v="1"/>
    <x v="1"/>
    <s v="United States"/>
    <s v="Redmond"/>
    <x v="21"/>
    <n v="97756"/>
    <s v="West"/>
    <s v="Furniture"/>
    <x v="3"/>
    <n v="177.22499999999999"/>
    <n v="5"/>
    <n v="0.5"/>
    <n v="-120.51300000000001"/>
    <n v="-0.68"/>
  </r>
  <r>
    <x v="456"/>
    <x v="1"/>
    <x v="0"/>
    <s v="United States"/>
    <s v="Citrus Heights"/>
    <x v="1"/>
    <n v="95610"/>
    <s v="West"/>
    <s v="Furniture"/>
    <x v="5"/>
    <n v="129.38999999999999"/>
    <n v="3"/>
    <n v="0"/>
    <n v="54.343800000000002"/>
    <n v="0.42000000000000004"/>
  </r>
  <r>
    <x v="1"/>
    <x v="1"/>
    <x v="1"/>
    <s v="United States"/>
    <s v="Los Angeles"/>
    <x v="1"/>
    <n v="90032"/>
    <s v="West"/>
    <s v="Office Supplies"/>
    <x v="4"/>
    <n v="54.32"/>
    <n v="4"/>
    <n v="0"/>
    <n v="0.54320000000000002"/>
    <n v="0.01"/>
  </r>
  <r>
    <x v="366"/>
    <x v="0"/>
    <x v="0"/>
    <s v="United States"/>
    <s v="Tallahassee"/>
    <x v="2"/>
    <n v="32303"/>
    <s v="South"/>
    <s v="Technology"/>
    <x v="7"/>
    <n v="4367.8959999999997"/>
    <n v="13"/>
    <n v="0.2"/>
    <n v="327.59219999999999"/>
    <n v="7.4999999999999997E-2"/>
  </r>
  <r>
    <x v="366"/>
    <x v="0"/>
    <x v="0"/>
    <s v="United States"/>
    <s v="Tallahassee"/>
    <x v="2"/>
    <n v="32303"/>
    <s v="South"/>
    <s v="Office Supplies"/>
    <x v="10"/>
    <n v="49.567999999999998"/>
    <n v="2"/>
    <n v="0.2"/>
    <n v="15.49"/>
    <n v="0.3125"/>
  </r>
  <r>
    <x v="366"/>
    <x v="0"/>
    <x v="0"/>
    <s v="United States"/>
    <s v="Tallahassee"/>
    <x v="2"/>
    <n v="32303"/>
    <s v="South"/>
    <s v="Office Supplies"/>
    <x v="9"/>
    <n v="161.376"/>
    <n v="6"/>
    <n v="0.2"/>
    <n v="12.103199999999999"/>
    <n v="7.4999999999999997E-2"/>
  </r>
  <r>
    <x v="366"/>
    <x v="0"/>
    <x v="0"/>
    <s v="United States"/>
    <s v="Tallahassee"/>
    <x v="2"/>
    <n v="32303"/>
    <s v="South"/>
    <s v="Furniture"/>
    <x v="5"/>
    <n v="2.7839999999999998"/>
    <n v="2"/>
    <n v="0.2"/>
    <n v="0.41760000000000003"/>
    <n v="0.15000000000000002"/>
  </r>
  <r>
    <x v="366"/>
    <x v="0"/>
    <x v="0"/>
    <s v="United States"/>
    <s v="Tallahassee"/>
    <x v="2"/>
    <n v="32303"/>
    <s v="South"/>
    <s v="Office Supplies"/>
    <x v="10"/>
    <n v="8.7200000000000006"/>
    <n v="5"/>
    <n v="0.2"/>
    <n v="2.9430000000000001"/>
    <n v="0.33749999999999997"/>
  </r>
  <r>
    <x v="318"/>
    <x v="0"/>
    <x v="2"/>
    <s v="United States"/>
    <s v="Lakewood"/>
    <x v="24"/>
    <n v="44107"/>
    <s v="East"/>
    <s v="Office Supplies"/>
    <x v="6"/>
    <n v="3.9119999999999999"/>
    <n v="1"/>
    <n v="0.2"/>
    <n v="1.0268999999999999"/>
    <n v="0.26250000000000001"/>
  </r>
  <r>
    <x v="457"/>
    <x v="3"/>
    <x v="0"/>
    <s v="United States"/>
    <s v="The Colony"/>
    <x v="5"/>
    <n v="75056"/>
    <s v="Central"/>
    <s v="Office Supplies"/>
    <x v="12"/>
    <n v="59.752000000000002"/>
    <n v="7"/>
    <n v="0.2"/>
    <n v="19.4194"/>
    <n v="0.32499999999999996"/>
  </r>
  <r>
    <x v="4"/>
    <x v="0"/>
    <x v="0"/>
    <s v="United States"/>
    <s v="Seattle"/>
    <x v="4"/>
    <n v="98105"/>
    <s v="West"/>
    <s v="Furniture"/>
    <x v="5"/>
    <n v="63.92"/>
    <n v="4"/>
    <n v="0"/>
    <n v="3.1960000000000002"/>
    <n v="0.05"/>
  </r>
  <r>
    <x v="4"/>
    <x v="0"/>
    <x v="0"/>
    <s v="United States"/>
    <s v="Seattle"/>
    <x v="4"/>
    <n v="98105"/>
    <s v="West"/>
    <s v="Technology"/>
    <x v="7"/>
    <n v="383.96"/>
    <n v="5"/>
    <n v="0.2"/>
    <n v="38.396000000000001"/>
    <n v="0.1"/>
  </r>
  <r>
    <x v="1"/>
    <x v="3"/>
    <x v="1"/>
    <s v="United States"/>
    <s v="Los Angeles"/>
    <x v="1"/>
    <n v="90032"/>
    <s v="West"/>
    <s v="Office Supplies"/>
    <x v="8"/>
    <n v="7.7519999999999998"/>
    <n v="3"/>
    <n v="0.2"/>
    <n v="2.8100999999999998"/>
    <n v="0.36249999999999999"/>
  </r>
  <r>
    <x v="1"/>
    <x v="3"/>
    <x v="1"/>
    <s v="United States"/>
    <s v="Los Angeles"/>
    <x v="1"/>
    <n v="90032"/>
    <s v="West"/>
    <s v="Office Supplies"/>
    <x v="8"/>
    <n v="33.567999999999998"/>
    <n v="2"/>
    <n v="0.2"/>
    <n v="11.748799999999999"/>
    <n v="0.35"/>
  </r>
  <r>
    <x v="1"/>
    <x v="1"/>
    <x v="0"/>
    <s v="United States"/>
    <s v="Los Angeles"/>
    <x v="1"/>
    <n v="90045"/>
    <s v="West"/>
    <s v="Technology"/>
    <x v="7"/>
    <n v="666.34400000000005"/>
    <n v="7"/>
    <n v="0.2"/>
    <n v="66.634399999999999"/>
    <n v="9.9999999999999992E-2"/>
  </r>
  <r>
    <x v="1"/>
    <x v="1"/>
    <x v="0"/>
    <s v="United States"/>
    <s v="Los Angeles"/>
    <x v="1"/>
    <n v="90045"/>
    <s v="West"/>
    <s v="Furniture"/>
    <x v="3"/>
    <n v="573.72799999999995"/>
    <n v="4"/>
    <n v="0.2"/>
    <n v="-64.544399999999996"/>
    <n v="-0.1125"/>
  </r>
  <r>
    <x v="1"/>
    <x v="1"/>
    <x v="0"/>
    <s v="United States"/>
    <s v="Los Angeles"/>
    <x v="1"/>
    <n v="90045"/>
    <s v="West"/>
    <s v="Office Supplies"/>
    <x v="8"/>
    <n v="21.936"/>
    <n v="3"/>
    <n v="0.2"/>
    <n v="8.2260000000000009"/>
    <n v="0.37500000000000006"/>
  </r>
  <r>
    <x v="1"/>
    <x v="1"/>
    <x v="0"/>
    <s v="United States"/>
    <s v="Los Angeles"/>
    <x v="1"/>
    <n v="90045"/>
    <s v="West"/>
    <s v="Office Supplies"/>
    <x v="10"/>
    <n v="19.440000000000001"/>
    <n v="3"/>
    <n v="0"/>
    <n v="9.3312000000000008"/>
    <n v="0.48000000000000004"/>
  </r>
  <r>
    <x v="1"/>
    <x v="1"/>
    <x v="0"/>
    <s v="United States"/>
    <s v="Los Angeles"/>
    <x v="1"/>
    <n v="90045"/>
    <s v="West"/>
    <s v="Technology"/>
    <x v="15"/>
    <n v="447.96800000000002"/>
    <n v="4"/>
    <n v="0.2"/>
    <n v="139.99"/>
    <n v="0.3125"/>
  </r>
  <r>
    <x v="228"/>
    <x v="1"/>
    <x v="1"/>
    <s v="United States"/>
    <s v="Long Beach"/>
    <x v="15"/>
    <n v="11561"/>
    <s v="East"/>
    <s v="Office Supplies"/>
    <x v="9"/>
    <n v="16.78"/>
    <n v="2"/>
    <n v="0"/>
    <n v="4.1950000000000003"/>
    <n v="0.25"/>
  </r>
  <r>
    <x v="1"/>
    <x v="1"/>
    <x v="0"/>
    <s v="United States"/>
    <s v="Los Angeles"/>
    <x v="1"/>
    <n v="90045"/>
    <s v="West"/>
    <s v="Office Supplies"/>
    <x v="6"/>
    <n v="20.96"/>
    <n v="2"/>
    <n v="0"/>
    <n v="5.24"/>
    <n v="0.25"/>
  </r>
  <r>
    <x v="1"/>
    <x v="1"/>
    <x v="0"/>
    <s v="United States"/>
    <s v="Los Angeles"/>
    <x v="1"/>
    <n v="90045"/>
    <s v="West"/>
    <s v="Office Supplies"/>
    <x v="8"/>
    <n v="88.751999999999995"/>
    <n v="3"/>
    <n v="0.2"/>
    <n v="27.734999999999999"/>
    <n v="0.3125"/>
  </r>
  <r>
    <x v="1"/>
    <x v="1"/>
    <x v="0"/>
    <s v="United States"/>
    <s v="Los Angeles"/>
    <x v="1"/>
    <n v="90045"/>
    <s v="West"/>
    <s v="Office Supplies"/>
    <x v="4"/>
    <n v="304.23"/>
    <n v="3"/>
    <n v="0"/>
    <n v="9.1268999999999991"/>
    <n v="2.9999999999999995E-2"/>
  </r>
  <r>
    <x v="8"/>
    <x v="1"/>
    <x v="0"/>
    <s v="United States"/>
    <s v="San Francisco"/>
    <x v="1"/>
    <n v="94110"/>
    <s v="West"/>
    <s v="Office Supplies"/>
    <x v="12"/>
    <n v="167.86"/>
    <n v="2"/>
    <n v="0"/>
    <n v="78.894199999999998"/>
    <n v="0.47"/>
  </r>
  <r>
    <x v="169"/>
    <x v="1"/>
    <x v="0"/>
    <s v="United States"/>
    <s v="Richmond"/>
    <x v="17"/>
    <n v="23223"/>
    <s v="South"/>
    <s v="Furniture"/>
    <x v="5"/>
    <n v="82.38"/>
    <n v="6"/>
    <n v="0"/>
    <n v="25.537800000000001"/>
    <n v="0.31000000000000005"/>
  </r>
  <r>
    <x v="355"/>
    <x v="0"/>
    <x v="0"/>
    <s v="United States"/>
    <s v="Albuquerque"/>
    <x v="27"/>
    <n v="87105"/>
    <s v="West"/>
    <s v="Technology"/>
    <x v="7"/>
    <n v="23.975999999999999"/>
    <n v="3"/>
    <n v="0.2"/>
    <n v="-5.6943000000000001"/>
    <n v="-0.23750000000000002"/>
  </r>
  <r>
    <x v="355"/>
    <x v="0"/>
    <x v="0"/>
    <s v="United States"/>
    <s v="Albuquerque"/>
    <x v="27"/>
    <n v="87105"/>
    <s v="West"/>
    <s v="Office Supplies"/>
    <x v="4"/>
    <n v="33.29"/>
    <n v="1"/>
    <n v="0"/>
    <n v="7.9896000000000003"/>
    <n v="0.24000000000000002"/>
  </r>
  <r>
    <x v="60"/>
    <x v="1"/>
    <x v="0"/>
    <s v="United States"/>
    <s v="Akron"/>
    <x v="24"/>
    <n v="44312"/>
    <s v="East"/>
    <s v="Office Supplies"/>
    <x v="8"/>
    <n v="14.952"/>
    <n v="2"/>
    <n v="0.7"/>
    <n v="-11.961600000000001"/>
    <n v="-0.8"/>
  </r>
  <r>
    <x v="60"/>
    <x v="1"/>
    <x v="0"/>
    <s v="United States"/>
    <s v="Akron"/>
    <x v="24"/>
    <n v="44312"/>
    <s v="East"/>
    <s v="Technology"/>
    <x v="7"/>
    <n v="323.98200000000003"/>
    <n v="3"/>
    <n v="0.4"/>
    <n v="-80.995500000000007"/>
    <n v="-0.25"/>
  </r>
  <r>
    <x v="60"/>
    <x v="1"/>
    <x v="0"/>
    <s v="United States"/>
    <s v="Akron"/>
    <x v="24"/>
    <n v="44312"/>
    <s v="East"/>
    <s v="Office Supplies"/>
    <x v="8"/>
    <n v="2.286"/>
    <n v="2"/>
    <n v="0.7"/>
    <n v="-1.6763999999999999"/>
    <n v="-0.73333333333333328"/>
  </r>
  <r>
    <x v="60"/>
    <x v="1"/>
    <x v="0"/>
    <s v="United States"/>
    <s v="Akron"/>
    <x v="24"/>
    <n v="44312"/>
    <s v="East"/>
    <s v="Office Supplies"/>
    <x v="6"/>
    <n v="14.352"/>
    <n v="3"/>
    <n v="0.2"/>
    <n v="0.89700000000000002"/>
    <n v="6.25E-2"/>
  </r>
  <r>
    <x v="60"/>
    <x v="1"/>
    <x v="0"/>
    <s v="United States"/>
    <s v="Akron"/>
    <x v="24"/>
    <n v="44312"/>
    <s v="East"/>
    <s v="Technology"/>
    <x v="11"/>
    <n v="71.975999999999999"/>
    <n v="3"/>
    <n v="0.2"/>
    <n v="0.89970000000000006"/>
    <n v="1.2500000000000001E-2"/>
  </r>
  <r>
    <x v="147"/>
    <x v="2"/>
    <x v="1"/>
    <s v="United States"/>
    <s v="Plainfield"/>
    <x v="30"/>
    <n v="7060"/>
    <s v="East"/>
    <s v="Office Supplies"/>
    <x v="6"/>
    <n v="9.2100000000000009"/>
    <n v="3"/>
    <n v="0"/>
    <n v="2.3025000000000002"/>
    <n v="0.25"/>
  </r>
  <r>
    <x v="147"/>
    <x v="2"/>
    <x v="1"/>
    <s v="United States"/>
    <s v="Plainfield"/>
    <x v="30"/>
    <n v="7060"/>
    <s v="East"/>
    <s v="Office Supplies"/>
    <x v="10"/>
    <n v="18"/>
    <n v="5"/>
    <n v="0"/>
    <n v="8.2799999999999994"/>
    <n v="0.45999999999999996"/>
  </r>
  <r>
    <x v="20"/>
    <x v="1"/>
    <x v="0"/>
    <s v="United States"/>
    <s v="New York City"/>
    <x v="15"/>
    <n v="10011"/>
    <s v="East"/>
    <s v="Office Supplies"/>
    <x v="10"/>
    <n v="42.93"/>
    <n v="9"/>
    <n v="0"/>
    <n v="19.3185"/>
    <n v="0.45"/>
  </r>
  <r>
    <x v="161"/>
    <x v="1"/>
    <x v="0"/>
    <s v="United States"/>
    <s v="Hialeah"/>
    <x v="2"/>
    <n v="33012"/>
    <s v="South"/>
    <s v="Office Supplies"/>
    <x v="10"/>
    <n v="15.552"/>
    <n v="3"/>
    <n v="0.2"/>
    <n v="5.4432"/>
    <n v="0.35000000000000003"/>
  </r>
  <r>
    <x v="161"/>
    <x v="1"/>
    <x v="0"/>
    <s v="United States"/>
    <s v="Hialeah"/>
    <x v="2"/>
    <n v="33012"/>
    <s v="South"/>
    <s v="Office Supplies"/>
    <x v="9"/>
    <n v="17.920000000000002"/>
    <n v="5"/>
    <n v="0.2"/>
    <n v="1.1200000000000001"/>
    <n v="6.25E-2"/>
  </r>
  <r>
    <x v="458"/>
    <x v="1"/>
    <x v="0"/>
    <s v="United States"/>
    <s v="Redmond"/>
    <x v="4"/>
    <n v="98052"/>
    <s v="West"/>
    <s v="Technology"/>
    <x v="11"/>
    <n v="19.989999999999998"/>
    <n v="1"/>
    <n v="0"/>
    <n v="6.7965999999999998"/>
    <n v="0.34"/>
  </r>
  <r>
    <x v="458"/>
    <x v="1"/>
    <x v="0"/>
    <s v="United States"/>
    <s v="Redmond"/>
    <x v="4"/>
    <n v="98052"/>
    <s v="West"/>
    <s v="Office Supplies"/>
    <x v="8"/>
    <n v="22.92"/>
    <n v="5"/>
    <n v="0.2"/>
    <n v="8.0220000000000002"/>
    <n v="0.35"/>
  </r>
  <r>
    <x v="459"/>
    <x v="1"/>
    <x v="0"/>
    <s v="United States"/>
    <s v="Daytona Beach"/>
    <x v="2"/>
    <n v="32114"/>
    <s v="South"/>
    <s v="Technology"/>
    <x v="11"/>
    <n v="50.88"/>
    <n v="6"/>
    <n v="0.2"/>
    <n v="14.628"/>
    <n v="0.28749999999999998"/>
  </r>
  <r>
    <x v="459"/>
    <x v="1"/>
    <x v="0"/>
    <s v="United States"/>
    <s v="Daytona Beach"/>
    <x v="2"/>
    <n v="32114"/>
    <s v="South"/>
    <s v="Office Supplies"/>
    <x v="12"/>
    <n v="27.312000000000001"/>
    <n v="2"/>
    <n v="0.2"/>
    <n v="9.2178000000000004"/>
    <n v="0.33750000000000002"/>
  </r>
  <r>
    <x v="460"/>
    <x v="1"/>
    <x v="0"/>
    <s v="United States"/>
    <s v="Bullhead City"/>
    <x v="16"/>
    <n v="86442"/>
    <s v="West"/>
    <s v="Office Supplies"/>
    <x v="12"/>
    <n v="7.92"/>
    <n v="1"/>
    <n v="0.2"/>
    <n v="2.7719999999999998"/>
    <n v="0.35"/>
  </r>
  <r>
    <x v="460"/>
    <x v="1"/>
    <x v="0"/>
    <s v="United States"/>
    <s v="Bullhead City"/>
    <x v="16"/>
    <n v="86442"/>
    <s v="West"/>
    <s v="Furniture"/>
    <x v="5"/>
    <n v="14.368"/>
    <n v="2"/>
    <n v="0.2"/>
    <n v="3.9512"/>
    <n v="0.27500000000000002"/>
  </r>
  <r>
    <x v="1"/>
    <x v="1"/>
    <x v="2"/>
    <s v="United States"/>
    <s v="Los Angeles"/>
    <x v="1"/>
    <n v="90049"/>
    <s v="West"/>
    <s v="Technology"/>
    <x v="11"/>
    <n v="107.97"/>
    <n v="3"/>
    <n v="0"/>
    <n v="22.6737"/>
    <n v="0.21"/>
  </r>
  <r>
    <x v="1"/>
    <x v="1"/>
    <x v="2"/>
    <s v="United States"/>
    <s v="Los Angeles"/>
    <x v="1"/>
    <n v="90049"/>
    <s v="West"/>
    <s v="Office Supplies"/>
    <x v="10"/>
    <n v="113.82"/>
    <n v="3"/>
    <n v="0"/>
    <n v="53.495399999999997"/>
    <n v="0.47"/>
  </r>
  <r>
    <x v="63"/>
    <x v="1"/>
    <x v="0"/>
    <s v="United States"/>
    <s v="Franklin"/>
    <x v="18"/>
    <n v="37064"/>
    <s v="South"/>
    <s v="Office Supplies"/>
    <x v="10"/>
    <n v="5.1840000000000002"/>
    <n v="1"/>
    <n v="0.2"/>
    <n v="1.8144"/>
    <n v="0.35"/>
  </r>
  <r>
    <x v="461"/>
    <x v="3"/>
    <x v="0"/>
    <s v="United States"/>
    <s v="Portage"/>
    <x v="14"/>
    <n v="46368"/>
    <s v="Central"/>
    <s v="Office Supplies"/>
    <x v="6"/>
    <n v="16.28"/>
    <n v="2"/>
    <n v="0"/>
    <n v="6.5119999999999996"/>
    <n v="0.39999999999999997"/>
  </r>
  <r>
    <x v="85"/>
    <x v="1"/>
    <x v="0"/>
    <s v="United States"/>
    <s v="Arlington"/>
    <x v="17"/>
    <n v="22204"/>
    <s v="South"/>
    <s v="Office Supplies"/>
    <x v="4"/>
    <n v="544.38"/>
    <n v="3"/>
    <n v="0"/>
    <n v="157.87020000000001"/>
    <n v="0.29000000000000004"/>
  </r>
  <r>
    <x v="8"/>
    <x v="2"/>
    <x v="0"/>
    <s v="United States"/>
    <s v="San Francisco"/>
    <x v="1"/>
    <n v="94110"/>
    <s v="West"/>
    <s v="Office Supplies"/>
    <x v="8"/>
    <n v="19.824000000000002"/>
    <n v="6"/>
    <n v="0.2"/>
    <n v="6.6905999999999999"/>
    <n v="0.33749999999999997"/>
  </r>
  <r>
    <x v="8"/>
    <x v="2"/>
    <x v="0"/>
    <s v="United States"/>
    <s v="San Francisco"/>
    <x v="1"/>
    <n v="94110"/>
    <s v="West"/>
    <s v="Technology"/>
    <x v="7"/>
    <n v="657.50400000000002"/>
    <n v="6"/>
    <n v="0.2"/>
    <n v="-131.5008"/>
    <n v="-0.19999999999999998"/>
  </r>
  <r>
    <x v="8"/>
    <x v="2"/>
    <x v="0"/>
    <s v="United States"/>
    <s v="San Francisco"/>
    <x v="1"/>
    <n v="94110"/>
    <s v="West"/>
    <s v="Technology"/>
    <x v="11"/>
    <n v="99.54"/>
    <n v="2"/>
    <n v="0"/>
    <n v="10.949400000000001"/>
    <n v="0.11"/>
  </r>
  <r>
    <x v="8"/>
    <x v="2"/>
    <x v="0"/>
    <s v="United States"/>
    <s v="San Francisco"/>
    <x v="1"/>
    <n v="94110"/>
    <s v="West"/>
    <s v="Technology"/>
    <x v="11"/>
    <n v="199.96"/>
    <n v="4"/>
    <n v="0"/>
    <n v="85.982799999999997"/>
    <n v="0.43"/>
  </r>
  <r>
    <x v="114"/>
    <x v="1"/>
    <x v="0"/>
    <s v="United States"/>
    <s v="New Rochelle"/>
    <x v="15"/>
    <n v="10801"/>
    <s v="East"/>
    <s v="Furniture"/>
    <x v="1"/>
    <n v="631.78200000000004"/>
    <n v="2"/>
    <n v="0.1"/>
    <n v="140.39599999999999"/>
    <n v="0.22222222222222218"/>
  </r>
  <r>
    <x v="114"/>
    <x v="1"/>
    <x v="0"/>
    <s v="United States"/>
    <s v="New Rochelle"/>
    <x v="15"/>
    <n v="10801"/>
    <s v="East"/>
    <s v="Furniture"/>
    <x v="5"/>
    <n v="60.72"/>
    <n v="3"/>
    <n v="0"/>
    <n v="26.1096"/>
    <n v="0.43"/>
  </r>
  <r>
    <x v="134"/>
    <x v="0"/>
    <x v="0"/>
    <s v="United States"/>
    <s v="Mesa"/>
    <x v="16"/>
    <n v="85204"/>
    <s v="West"/>
    <s v="Office Supplies"/>
    <x v="8"/>
    <n v="20.724"/>
    <n v="2"/>
    <n v="0.7"/>
    <n v="-15.1976"/>
    <n v="-0.73333333333333328"/>
  </r>
  <r>
    <x v="134"/>
    <x v="0"/>
    <x v="0"/>
    <s v="United States"/>
    <s v="Mesa"/>
    <x v="16"/>
    <n v="85204"/>
    <s v="West"/>
    <s v="Office Supplies"/>
    <x v="4"/>
    <n v="415.87200000000001"/>
    <n v="8"/>
    <n v="0.2"/>
    <n v="-41.587200000000003"/>
    <n v="-0.1"/>
  </r>
  <r>
    <x v="375"/>
    <x v="1"/>
    <x v="0"/>
    <s v="United States"/>
    <s v="Lancaster"/>
    <x v="24"/>
    <n v="43130"/>
    <s v="East"/>
    <s v="Office Supplies"/>
    <x v="4"/>
    <n v="16.768000000000001"/>
    <n v="2"/>
    <n v="0.2"/>
    <n v="1.4672000000000001"/>
    <n v="8.7499999999999994E-2"/>
  </r>
  <r>
    <x v="375"/>
    <x v="1"/>
    <x v="0"/>
    <s v="United States"/>
    <s v="Lancaster"/>
    <x v="24"/>
    <n v="43130"/>
    <s v="East"/>
    <s v="Technology"/>
    <x v="11"/>
    <n v="27.12"/>
    <n v="2"/>
    <n v="0.2"/>
    <n v="-4.7460000000000004"/>
    <n v="-0.17500000000000002"/>
  </r>
  <r>
    <x v="324"/>
    <x v="0"/>
    <x v="0"/>
    <s v="United States"/>
    <s v="Stockton"/>
    <x v="1"/>
    <n v="95207"/>
    <s v="West"/>
    <s v="Technology"/>
    <x v="7"/>
    <n v="95.84"/>
    <n v="4"/>
    <n v="0.2"/>
    <n v="34.741999999999997"/>
    <n v="0.36249999999999993"/>
  </r>
  <r>
    <x v="324"/>
    <x v="0"/>
    <x v="0"/>
    <s v="United States"/>
    <s v="Stockton"/>
    <x v="1"/>
    <n v="95207"/>
    <s v="West"/>
    <s v="Office Supplies"/>
    <x v="10"/>
    <n v="12.96"/>
    <n v="2"/>
    <n v="0"/>
    <n v="6.2207999999999997"/>
    <n v="0.47999999999999993"/>
  </r>
  <r>
    <x v="170"/>
    <x v="0"/>
    <x v="1"/>
    <s v="United States"/>
    <s v="Asheville"/>
    <x v="3"/>
    <n v="28806"/>
    <s v="South"/>
    <s v="Office Supplies"/>
    <x v="8"/>
    <n v="19.007999999999999"/>
    <n v="8"/>
    <n v="0.7"/>
    <n v="-12.672000000000001"/>
    <n v="-0.66666666666666674"/>
  </r>
  <r>
    <x v="350"/>
    <x v="0"/>
    <x v="0"/>
    <s v="United States"/>
    <s v="Clarksville"/>
    <x v="18"/>
    <n v="37042"/>
    <s v="South"/>
    <s v="Office Supplies"/>
    <x v="8"/>
    <n v="1598.058"/>
    <n v="7"/>
    <n v="0.7"/>
    <n v="-1065.3720000000001"/>
    <n v="-0.66666666666666674"/>
  </r>
  <r>
    <x v="350"/>
    <x v="0"/>
    <x v="0"/>
    <s v="United States"/>
    <s v="Clarksville"/>
    <x v="18"/>
    <n v="37042"/>
    <s v="South"/>
    <s v="Office Supplies"/>
    <x v="6"/>
    <n v="36.96"/>
    <n v="4"/>
    <n v="0.2"/>
    <n v="12.012"/>
    <n v="0.32500000000000001"/>
  </r>
  <r>
    <x v="150"/>
    <x v="3"/>
    <x v="0"/>
    <s v="United States"/>
    <s v="Aurora"/>
    <x v="10"/>
    <n v="60505"/>
    <s v="Central"/>
    <s v="Office Supplies"/>
    <x v="10"/>
    <n v="10.368"/>
    <n v="2"/>
    <n v="0.2"/>
    <n v="3.6288"/>
    <n v="0.35"/>
  </r>
  <r>
    <x v="150"/>
    <x v="3"/>
    <x v="0"/>
    <s v="United States"/>
    <s v="Aurora"/>
    <x v="10"/>
    <n v="60505"/>
    <s v="Central"/>
    <s v="Furniture"/>
    <x v="5"/>
    <n v="77.72"/>
    <n v="1"/>
    <n v="0.6"/>
    <n v="-66.061999999999998"/>
    <n v="-0.85"/>
  </r>
  <r>
    <x v="150"/>
    <x v="3"/>
    <x v="0"/>
    <s v="United States"/>
    <s v="Aurora"/>
    <x v="10"/>
    <n v="60505"/>
    <s v="Central"/>
    <s v="Furniture"/>
    <x v="1"/>
    <n v="520.46400000000006"/>
    <n v="2"/>
    <n v="0.3"/>
    <n v="-14.8704"/>
    <n v="-2.8571428571428567E-2"/>
  </r>
  <r>
    <x v="105"/>
    <x v="2"/>
    <x v="1"/>
    <s v="United States"/>
    <s v="Warwick"/>
    <x v="34"/>
    <n v="2886"/>
    <s v="East"/>
    <s v="Office Supplies"/>
    <x v="10"/>
    <n v="111.96"/>
    <n v="2"/>
    <n v="0"/>
    <n v="54.860399999999998"/>
    <n v="0.49"/>
  </r>
  <r>
    <x v="272"/>
    <x v="0"/>
    <x v="0"/>
    <s v="United States"/>
    <s v="Lafayette"/>
    <x v="28"/>
    <n v="70506"/>
    <s v="South"/>
    <s v="Technology"/>
    <x v="7"/>
    <n v="29.16"/>
    <n v="3"/>
    <n v="0"/>
    <n v="8.4564000000000004"/>
    <n v="0.29000000000000004"/>
  </r>
  <r>
    <x v="462"/>
    <x v="0"/>
    <x v="0"/>
    <s v="United States"/>
    <s v="Fargo"/>
    <x v="46"/>
    <n v="58103"/>
    <s v="Central"/>
    <s v="Office Supplies"/>
    <x v="6"/>
    <n v="131.94"/>
    <n v="3"/>
    <n v="0"/>
    <n v="35.623800000000003"/>
    <n v="0.27"/>
  </r>
  <r>
    <x v="462"/>
    <x v="0"/>
    <x v="0"/>
    <s v="United States"/>
    <s v="Fargo"/>
    <x v="46"/>
    <n v="58103"/>
    <s v="Central"/>
    <s v="Office Supplies"/>
    <x v="6"/>
    <n v="25.92"/>
    <n v="4"/>
    <n v="0"/>
    <n v="8.2943999999999996"/>
    <n v="0.31999999999999995"/>
  </r>
  <r>
    <x v="462"/>
    <x v="0"/>
    <x v="0"/>
    <s v="United States"/>
    <s v="Fargo"/>
    <x v="46"/>
    <n v="58103"/>
    <s v="Central"/>
    <s v="Office Supplies"/>
    <x v="4"/>
    <n v="704.76"/>
    <n v="4"/>
    <n v="0"/>
    <n v="162.09479999999999"/>
    <n v="0.22999999999999998"/>
  </r>
  <r>
    <x v="462"/>
    <x v="0"/>
    <x v="0"/>
    <s v="United States"/>
    <s v="Fargo"/>
    <x v="46"/>
    <n v="58103"/>
    <s v="Central"/>
    <s v="Office Supplies"/>
    <x v="13"/>
    <n v="7.41"/>
    <n v="3"/>
    <n v="0"/>
    <n v="3.4826999999999999"/>
    <n v="0.47"/>
  </r>
  <r>
    <x v="462"/>
    <x v="0"/>
    <x v="0"/>
    <s v="United States"/>
    <s v="Fargo"/>
    <x v="46"/>
    <n v="58103"/>
    <s v="Central"/>
    <s v="Office Supplies"/>
    <x v="6"/>
    <n v="21.5"/>
    <n v="10"/>
    <n v="0"/>
    <n v="7.0949999999999998"/>
    <n v="0.33"/>
  </r>
  <r>
    <x v="22"/>
    <x v="0"/>
    <x v="0"/>
    <s v="United States"/>
    <s v="Chicago"/>
    <x v="10"/>
    <n v="60623"/>
    <s v="Central"/>
    <s v="Office Supplies"/>
    <x v="13"/>
    <n v="10.528"/>
    <n v="4"/>
    <n v="0.2"/>
    <n v="3.29"/>
    <n v="0.3125"/>
  </r>
  <r>
    <x v="22"/>
    <x v="0"/>
    <x v="0"/>
    <s v="United States"/>
    <s v="Chicago"/>
    <x v="10"/>
    <n v="60623"/>
    <s v="Central"/>
    <s v="Office Supplies"/>
    <x v="10"/>
    <n v="20.544"/>
    <n v="6"/>
    <n v="0.2"/>
    <n v="6.42"/>
    <n v="0.3125"/>
  </r>
  <r>
    <x v="424"/>
    <x v="1"/>
    <x v="2"/>
    <s v="United States"/>
    <s v="Lawrence"/>
    <x v="14"/>
    <n v="46226"/>
    <s v="Central"/>
    <s v="Office Supplies"/>
    <x v="8"/>
    <n v="104.9"/>
    <n v="5"/>
    <n v="0"/>
    <n v="50.351999999999997"/>
    <n v="0.47999999999999993"/>
  </r>
  <r>
    <x v="424"/>
    <x v="1"/>
    <x v="2"/>
    <s v="United States"/>
    <s v="Lawrence"/>
    <x v="14"/>
    <n v="46226"/>
    <s v="Central"/>
    <s v="Office Supplies"/>
    <x v="6"/>
    <n v="39.68"/>
    <n v="2"/>
    <n v="0"/>
    <n v="16.268799999999999"/>
    <n v="0.41"/>
  </r>
  <r>
    <x v="424"/>
    <x v="1"/>
    <x v="2"/>
    <s v="United States"/>
    <s v="Lawrence"/>
    <x v="14"/>
    <n v="46226"/>
    <s v="Central"/>
    <s v="Office Supplies"/>
    <x v="2"/>
    <n v="51.75"/>
    <n v="5"/>
    <n v="0"/>
    <n v="24.84"/>
    <n v="0.48"/>
  </r>
  <r>
    <x v="463"/>
    <x v="0"/>
    <x v="0"/>
    <s v="United States"/>
    <s v="Elkhart"/>
    <x v="14"/>
    <n v="46514"/>
    <s v="Central"/>
    <s v="Office Supplies"/>
    <x v="6"/>
    <n v="11.68"/>
    <n v="2"/>
    <n v="0"/>
    <n v="5.4896000000000003"/>
    <n v="0.47000000000000003"/>
  </r>
  <r>
    <x v="463"/>
    <x v="0"/>
    <x v="0"/>
    <s v="United States"/>
    <s v="Elkhart"/>
    <x v="14"/>
    <n v="46514"/>
    <s v="Central"/>
    <s v="Technology"/>
    <x v="11"/>
    <n v="159.75"/>
    <n v="5"/>
    <n v="0"/>
    <n v="11.182499999999999"/>
    <n v="6.9999999999999993E-2"/>
  </r>
  <r>
    <x v="333"/>
    <x v="1"/>
    <x v="1"/>
    <s v="United States"/>
    <s v="Kent"/>
    <x v="24"/>
    <n v="44240"/>
    <s v="East"/>
    <s v="Office Supplies"/>
    <x v="9"/>
    <n v="103.968"/>
    <n v="6"/>
    <n v="0.2"/>
    <n v="16.8948"/>
    <n v="0.16250000000000001"/>
  </r>
  <r>
    <x v="464"/>
    <x v="1"/>
    <x v="2"/>
    <s v="United States"/>
    <s v="San Gabriel"/>
    <x v="1"/>
    <n v="91776"/>
    <s v="West"/>
    <s v="Furniture"/>
    <x v="5"/>
    <n v="303.25"/>
    <n v="5"/>
    <n v="0"/>
    <n v="63.682499999999997"/>
    <n v="0.21"/>
  </r>
  <r>
    <x v="464"/>
    <x v="1"/>
    <x v="2"/>
    <s v="United States"/>
    <s v="San Gabriel"/>
    <x v="1"/>
    <n v="91776"/>
    <s v="West"/>
    <s v="Office Supplies"/>
    <x v="9"/>
    <n v="270.72000000000003"/>
    <n v="3"/>
    <n v="0"/>
    <n v="78.508799999999994"/>
    <n v="0.28999999999999992"/>
  </r>
  <r>
    <x v="464"/>
    <x v="1"/>
    <x v="2"/>
    <s v="United States"/>
    <s v="San Gabriel"/>
    <x v="1"/>
    <n v="91776"/>
    <s v="West"/>
    <s v="Furniture"/>
    <x v="1"/>
    <n v="1487.04"/>
    <n v="5"/>
    <n v="0.2"/>
    <n v="148.70400000000001"/>
    <n v="0.1"/>
  </r>
  <r>
    <x v="0"/>
    <x v="0"/>
    <x v="2"/>
    <s v="United States"/>
    <s v="Henderson"/>
    <x v="0"/>
    <n v="42420"/>
    <s v="South"/>
    <s v="Office Supplies"/>
    <x v="12"/>
    <n v="17.48"/>
    <n v="2"/>
    <n v="0"/>
    <n v="8.2156000000000002"/>
    <n v="0.47000000000000003"/>
  </r>
  <r>
    <x v="0"/>
    <x v="0"/>
    <x v="2"/>
    <s v="United States"/>
    <s v="Henderson"/>
    <x v="0"/>
    <n v="42420"/>
    <s v="South"/>
    <s v="Office Supplies"/>
    <x v="12"/>
    <n v="71.88"/>
    <n v="2"/>
    <n v="0"/>
    <n v="32.345999999999997"/>
    <n v="0.44999999999999996"/>
  </r>
  <r>
    <x v="8"/>
    <x v="1"/>
    <x v="0"/>
    <s v="United States"/>
    <s v="San Francisco"/>
    <x v="1"/>
    <n v="94110"/>
    <s v="West"/>
    <s v="Office Supplies"/>
    <x v="6"/>
    <n v="60.45"/>
    <n v="3"/>
    <n v="0"/>
    <n v="16.3215"/>
    <n v="0.27"/>
  </r>
  <r>
    <x v="8"/>
    <x v="1"/>
    <x v="0"/>
    <s v="United States"/>
    <s v="San Francisco"/>
    <x v="1"/>
    <n v="94110"/>
    <s v="West"/>
    <s v="Furniture"/>
    <x v="3"/>
    <n v="253.17599999999999"/>
    <n v="3"/>
    <n v="0.2"/>
    <n v="-31.646999999999998"/>
    <n v="-0.125"/>
  </r>
  <r>
    <x v="390"/>
    <x v="1"/>
    <x v="0"/>
    <s v="United States"/>
    <s v="Highland Park"/>
    <x v="10"/>
    <n v="60035"/>
    <s v="Central"/>
    <s v="Office Supplies"/>
    <x v="8"/>
    <n v="2.88"/>
    <n v="5"/>
    <n v="0.8"/>
    <n v="-4.4640000000000004"/>
    <n v="-1.5500000000000003"/>
  </r>
  <r>
    <x v="390"/>
    <x v="1"/>
    <x v="0"/>
    <s v="United States"/>
    <s v="Highland Park"/>
    <x v="10"/>
    <n v="60035"/>
    <s v="Central"/>
    <s v="Furniture"/>
    <x v="0"/>
    <n v="384.94400000000002"/>
    <n v="4"/>
    <n v="0.3"/>
    <n v="-126.4816"/>
    <n v="-0.32857142857142857"/>
  </r>
  <r>
    <x v="390"/>
    <x v="1"/>
    <x v="0"/>
    <s v="United States"/>
    <s v="Highland Park"/>
    <x v="10"/>
    <n v="60035"/>
    <s v="Central"/>
    <s v="Technology"/>
    <x v="7"/>
    <n v="153.584"/>
    <n v="2"/>
    <n v="0.2"/>
    <n v="13.438599999999999"/>
    <n v="8.7499999999999994E-2"/>
  </r>
  <r>
    <x v="390"/>
    <x v="1"/>
    <x v="0"/>
    <s v="United States"/>
    <s v="Highland Park"/>
    <x v="10"/>
    <n v="60035"/>
    <s v="Central"/>
    <s v="Furniture"/>
    <x v="0"/>
    <n v="913.43"/>
    <n v="5"/>
    <n v="0.3"/>
    <n v="-52.195999999999998"/>
    <n v="-5.7142857142857141E-2"/>
  </r>
  <r>
    <x v="8"/>
    <x v="1"/>
    <x v="1"/>
    <s v="United States"/>
    <s v="San Francisco"/>
    <x v="1"/>
    <n v="94122"/>
    <s v="West"/>
    <s v="Office Supplies"/>
    <x v="9"/>
    <n v="43.92"/>
    <n v="4"/>
    <n v="0"/>
    <n v="11.8584"/>
    <n v="0.26999999999999996"/>
  </r>
  <r>
    <x v="8"/>
    <x v="1"/>
    <x v="1"/>
    <s v="United States"/>
    <s v="San Francisco"/>
    <x v="1"/>
    <n v="94122"/>
    <s v="West"/>
    <s v="Office Supplies"/>
    <x v="8"/>
    <n v="25.032"/>
    <n v="3"/>
    <n v="0.2"/>
    <n v="7.8224999999999998"/>
    <n v="0.3125"/>
  </r>
  <r>
    <x v="20"/>
    <x v="2"/>
    <x v="0"/>
    <s v="United States"/>
    <s v="New York City"/>
    <x v="15"/>
    <n v="10035"/>
    <s v="East"/>
    <s v="Office Supplies"/>
    <x v="10"/>
    <n v="46.76"/>
    <n v="7"/>
    <n v="0"/>
    <n v="22.444800000000001"/>
    <n v="0.48000000000000004"/>
  </r>
  <r>
    <x v="20"/>
    <x v="2"/>
    <x v="0"/>
    <s v="United States"/>
    <s v="New York City"/>
    <x v="15"/>
    <n v="10035"/>
    <s v="East"/>
    <s v="Furniture"/>
    <x v="0"/>
    <n v="183.96799999999999"/>
    <n v="2"/>
    <n v="0.2"/>
    <n v="-25.2956"/>
    <n v="-0.13750000000000001"/>
  </r>
  <r>
    <x v="20"/>
    <x v="2"/>
    <x v="0"/>
    <s v="United States"/>
    <s v="New York City"/>
    <x v="15"/>
    <n v="10035"/>
    <s v="East"/>
    <s v="Technology"/>
    <x v="7"/>
    <n v="1259.97"/>
    <n v="3"/>
    <n v="0"/>
    <n v="327.59219999999999"/>
    <n v="0.26"/>
  </r>
  <r>
    <x v="20"/>
    <x v="2"/>
    <x v="0"/>
    <s v="United States"/>
    <s v="New York City"/>
    <x v="15"/>
    <n v="10035"/>
    <s v="East"/>
    <s v="Office Supplies"/>
    <x v="6"/>
    <n v="68.97"/>
    <n v="3"/>
    <n v="0"/>
    <n v="19.311599999999999"/>
    <n v="0.27999999999999997"/>
  </r>
  <r>
    <x v="62"/>
    <x v="1"/>
    <x v="1"/>
    <s v="United States"/>
    <s v="Dallas"/>
    <x v="5"/>
    <n v="75081"/>
    <s v="Central"/>
    <s v="Office Supplies"/>
    <x v="6"/>
    <n v="70.367999999999995"/>
    <n v="2"/>
    <n v="0.2"/>
    <n v="6.1571999999999996"/>
    <n v="8.7499999999999994E-2"/>
  </r>
  <r>
    <x v="62"/>
    <x v="1"/>
    <x v="1"/>
    <s v="United States"/>
    <s v="Dallas"/>
    <x v="5"/>
    <n v="75081"/>
    <s v="Central"/>
    <s v="Technology"/>
    <x v="7"/>
    <n v="59.96"/>
    <n v="5"/>
    <n v="0.2"/>
    <n v="21.735499999999998"/>
    <n v="0.36249999999999999"/>
  </r>
  <r>
    <x v="136"/>
    <x v="3"/>
    <x v="0"/>
    <s v="United States"/>
    <s v="Springfield"/>
    <x v="24"/>
    <n v="45503"/>
    <s v="East"/>
    <s v="Office Supplies"/>
    <x v="4"/>
    <n v="25.984000000000002"/>
    <n v="1"/>
    <n v="0.2"/>
    <n v="-5.1967999999999996"/>
    <n v="-0.19999999999999998"/>
  </r>
  <r>
    <x v="136"/>
    <x v="3"/>
    <x v="0"/>
    <s v="United States"/>
    <s v="Springfield"/>
    <x v="24"/>
    <n v="45503"/>
    <s v="East"/>
    <s v="Office Supplies"/>
    <x v="8"/>
    <n v="27.36"/>
    <n v="3"/>
    <n v="0.7"/>
    <n v="-21.888000000000002"/>
    <n v="-0.8"/>
  </r>
  <r>
    <x v="73"/>
    <x v="1"/>
    <x v="1"/>
    <s v="United States"/>
    <s v="San Diego"/>
    <x v="1"/>
    <n v="92024"/>
    <s v="West"/>
    <s v="Technology"/>
    <x v="7"/>
    <n v="361.37599999999998"/>
    <n v="2"/>
    <n v="0.2"/>
    <n v="27.103200000000001"/>
    <n v="7.5000000000000011E-2"/>
  </r>
  <r>
    <x v="10"/>
    <x v="1"/>
    <x v="0"/>
    <s v="United States"/>
    <s v="Philadelphia"/>
    <x v="9"/>
    <n v="19120"/>
    <s v="East"/>
    <s v="Furniture"/>
    <x v="1"/>
    <n v="172.18600000000001"/>
    <n v="2"/>
    <n v="0.3"/>
    <n v="-46.736199999999997"/>
    <n v="-0.27142857142857141"/>
  </r>
  <r>
    <x v="10"/>
    <x v="1"/>
    <x v="0"/>
    <s v="United States"/>
    <s v="Philadelphia"/>
    <x v="9"/>
    <n v="19120"/>
    <s v="East"/>
    <s v="Furniture"/>
    <x v="5"/>
    <n v="69.007999999999996"/>
    <n v="2"/>
    <n v="0.2"/>
    <n v="12.0764"/>
    <n v="0.17500000000000002"/>
  </r>
  <r>
    <x v="183"/>
    <x v="3"/>
    <x v="0"/>
    <s v="United States"/>
    <s v="Columbia"/>
    <x v="39"/>
    <n v="21044"/>
    <s v="East"/>
    <s v="Office Supplies"/>
    <x v="12"/>
    <n v="199.9"/>
    <n v="5"/>
    <n v="0"/>
    <n v="89.954999999999998"/>
    <n v="0.44999999999999996"/>
  </r>
  <r>
    <x v="183"/>
    <x v="3"/>
    <x v="0"/>
    <s v="United States"/>
    <s v="Columbia"/>
    <x v="39"/>
    <n v="21044"/>
    <s v="East"/>
    <s v="Office Supplies"/>
    <x v="9"/>
    <n v="901.95"/>
    <n v="3"/>
    <n v="0"/>
    <n v="297.64350000000002"/>
    <n v="0.33"/>
  </r>
  <r>
    <x v="183"/>
    <x v="3"/>
    <x v="0"/>
    <s v="United States"/>
    <s v="Columbia"/>
    <x v="39"/>
    <n v="21044"/>
    <s v="East"/>
    <s v="Furniture"/>
    <x v="5"/>
    <n v="971.5"/>
    <n v="5"/>
    <n v="0"/>
    <n v="252.59"/>
    <n v="0.26"/>
  </r>
  <r>
    <x v="81"/>
    <x v="2"/>
    <x v="0"/>
    <s v="United States"/>
    <s v="Colorado Springs"/>
    <x v="22"/>
    <n v="80906"/>
    <s v="West"/>
    <s v="Office Supplies"/>
    <x v="6"/>
    <n v="11.327999999999999"/>
    <n v="2"/>
    <n v="0.2"/>
    <n v="2.5488"/>
    <n v="0.22500000000000001"/>
  </r>
  <r>
    <x v="20"/>
    <x v="2"/>
    <x v="0"/>
    <s v="United States"/>
    <s v="New York City"/>
    <x v="15"/>
    <n v="10009"/>
    <s v="East"/>
    <s v="Office Supplies"/>
    <x v="6"/>
    <n v="21.24"/>
    <n v="3"/>
    <n v="0"/>
    <n v="8.0711999999999993"/>
    <n v="0.38"/>
  </r>
  <r>
    <x v="10"/>
    <x v="1"/>
    <x v="0"/>
    <s v="United States"/>
    <s v="Philadelphia"/>
    <x v="9"/>
    <n v="19140"/>
    <s v="East"/>
    <s v="Technology"/>
    <x v="11"/>
    <n v="34.799999999999997"/>
    <n v="3"/>
    <n v="0.2"/>
    <n v="2.1749999999999998"/>
    <n v="6.25E-2"/>
  </r>
  <r>
    <x v="10"/>
    <x v="1"/>
    <x v="0"/>
    <s v="United States"/>
    <s v="Philadelphia"/>
    <x v="9"/>
    <n v="19140"/>
    <s v="East"/>
    <s v="Office Supplies"/>
    <x v="4"/>
    <n v="38.975999999999999"/>
    <n v="3"/>
    <n v="0.2"/>
    <n v="-2.4359999999999999"/>
    <n v="-6.25E-2"/>
  </r>
  <r>
    <x v="117"/>
    <x v="1"/>
    <x v="1"/>
    <s v="United States"/>
    <s v="Columbus"/>
    <x v="14"/>
    <n v="47201"/>
    <s v="Central"/>
    <s v="Office Supplies"/>
    <x v="10"/>
    <n v="9.08"/>
    <n v="2"/>
    <n v="0"/>
    <n v="4.0860000000000003"/>
    <n v="0.45"/>
  </r>
  <r>
    <x v="117"/>
    <x v="1"/>
    <x v="1"/>
    <s v="United States"/>
    <s v="Columbus"/>
    <x v="14"/>
    <n v="47201"/>
    <s v="Central"/>
    <s v="Office Supplies"/>
    <x v="10"/>
    <n v="314.55"/>
    <n v="3"/>
    <n v="0"/>
    <n v="150.98400000000001"/>
    <n v="0.48000000000000004"/>
  </r>
  <r>
    <x v="117"/>
    <x v="1"/>
    <x v="1"/>
    <s v="United States"/>
    <s v="Columbus"/>
    <x v="14"/>
    <n v="47201"/>
    <s v="Central"/>
    <s v="Office Supplies"/>
    <x v="8"/>
    <n v="4.91"/>
    <n v="1"/>
    <n v="0"/>
    <n v="2.3077000000000001"/>
    <n v="0.47000000000000003"/>
  </r>
  <r>
    <x v="1"/>
    <x v="1"/>
    <x v="2"/>
    <s v="United States"/>
    <s v="Los Angeles"/>
    <x v="1"/>
    <n v="90004"/>
    <s v="West"/>
    <s v="Office Supplies"/>
    <x v="2"/>
    <n v="5.78"/>
    <n v="2"/>
    <n v="0"/>
    <n v="2.7166000000000001"/>
    <n v="0.47000000000000003"/>
  </r>
  <r>
    <x v="1"/>
    <x v="1"/>
    <x v="2"/>
    <s v="United States"/>
    <s v="Los Angeles"/>
    <x v="1"/>
    <n v="90004"/>
    <s v="West"/>
    <s v="Office Supplies"/>
    <x v="6"/>
    <n v="107.94"/>
    <n v="6"/>
    <n v="0"/>
    <n v="30.223199999999999"/>
    <n v="0.27999999999999997"/>
  </r>
  <r>
    <x v="20"/>
    <x v="2"/>
    <x v="0"/>
    <s v="United States"/>
    <s v="New York City"/>
    <x v="15"/>
    <n v="10024"/>
    <s v="East"/>
    <s v="Office Supplies"/>
    <x v="10"/>
    <n v="19.649999999999999"/>
    <n v="3"/>
    <n v="0"/>
    <n v="9.0389999999999997"/>
    <n v="0.46"/>
  </r>
  <r>
    <x v="20"/>
    <x v="2"/>
    <x v="0"/>
    <s v="United States"/>
    <s v="New York City"/>
    <x v="15"/>
    <n v="10024"/>
    <s v="East"/>
    <s v="Technology"/>
    <x v="7"/>
    <n v="617.97"/>
    <n v="3"/>
    <n v="0"/>
    <n v="160.6722"/>
    <n v="0.26"/>
  </r>
  <r>
    <x v="20"/>
    <x v="2"/>
    <x v="0"/>
    <s v="United States"/>
    <s v="New York City"/>
    <x v="15"/>
    <n v="10024"/>
    <s v="East"/>
    <s v="Office Supplies"/>
    <x v="9"/>
    <n v="59.7"/>
    <n v="3"/>
    <n v="0"/>
    <n v="26.864999999999998"/>
    <n v="0.44999999999999996"/>
  </r>
  <r>
    <x v="111"/>
    <x v="1"/>
    <x v="1"/>
    <s v="United States"/>
    <s v="Lawrence"/>
    <x v="31"/>
    <n v="1841"/>
    <s v="East"/>
    <s v="Office Supplies"/>
    <x v="8"/>
    <n v="387.99"/>
    <n v="1"/>
    <n v="0"/>
    <n v="182.3553"/>
    <n v="0.47"/>
  </r>
  <r>
    <x v="8"/>
    <x v="1"/>
    <x v="0"/>
    <s v="United States"/>
    <s v="San Francisco"/>
    <x v="1"/>
    <n v="94122"/>
    <s v="West"/>
    <s v="Technology"/>
    <x v="7"/>
    <n v="575.91999999999996"/>
    <n v="2"/>
    <n v="0.2"/>
    <n v="71.989999999999995"/>
    <n v="0.125"/>
  </r>
  <r>
    <x v="8"/>
    <x v="1"/>
    <x v="0"/>
    <s v="United States"/>
    <s v="San Francisco"/>
    <x v="1"/>
    <n v="94122"/>
    <s v="West"/>
    <s v="Office Supplies"/>
    <x v="13"/>
    <n v="30.4"/>
    <n v="5"/>
    <n v="0"/>
    <n v="15.2"/>
    <n v="0.5"/>
  </r>
  <r>
    <x v="68"/>
    <x v="0"/>
    <x v="0"/>
    <s v="United States"/>
    <s v="Detroit"/>
    <x v="12"/>
    <n v="48205"/>
    <s v="Central"/>
    <s v="Office Supplies"/>
    <x v="8"/>
    <n v="478.24"/>
    <n v="8"/>
    <n v="0"/>
    <n v="219.99039999999999"/>
    <n v="0.45999999999999996"/>
  </r>
  <r>
    <x v="58"/>
    <x v="1"/>
    <x v="0"/>
    <s v="United States"/>
    <s v="Hamilton"/>
    <x v="24"/>
    <n v="45011"/>
    <s v="East"/>
    <s v="Furniture"/>
    <x v="5"/>
    <n v="190.84800000000001"/>
    <n v="3"/>
    <n v="0.2"/>
    <n v="-21.470400000000001"/>
    <n v="-0.1125"/>
  </r>
  <r>
    <x v="38"/>
    <x v="1"/>
    <x v="0"/>
    <s v="United States"/>
    <s v="Columbus"/>
    <x v="24"/>
    <n v="43229"/>
    <s v="East"/>
    <s v="Office Supplies"/>
    <x v="8"/>
    <n v="5.484"/>
    <n v="4"/>
    <n v="0.7"/>
    <n v="-4.0216000000000003"/>
    <n v="-0.73333333333333339"/>
  </r>
  <r>
    <x v="22"/>
    <x v="0"/>
    <x v="0"/>
    <s v="United States"/>
    <s v="Chicago"/>
    <x v="10"/>
    <n v="60610"/>
    <s v="Central"/>
    <s v="Office Supplies"/>
    <x v="14"/>
    <n v="40.92"/>
    <n v="5"/>
    <n v="0.2"/>
    <n v="3.069"/>
    <n v="7.4999999999999997E-2"/>
  </r>
  <r>
    <x v="465"/>
    <x v="1"/>
    <x v="0"/>
    <s v="United States"/>
    <s v="Margate"/>
    <x v="2"/>
    <n v="33063"/>
    <s v="South"/>
    <s v="Office Supplies"/>
    <x v="6"/>
    <n v="15.552"/>
    <n v="3"/>
    <n v="0.2"/>
    <n v="2.3328000000000002"/>
    <n v="0.15000000000000002"/>
  </r>
  <r>
    <x v="466"/>
    <x v="2"/>
    <x v="1"/>
    <s v="United States"/>
    <s v="Sandy Springs"/>
    <x v="32"/>
    <n v="30328"/>
    <s v="South"/>
    <s v="Office Supplies"/>
    <x v="9"/>
    <n v="17.239999999999998"/>
    <n v="2"/>
    <n v="0"/>
    <n v="4.4824000000000002"/>
    <n v="0.26"/>
  </r>
  <r>
    <x v="466"/>
    <x v="2"/>
    <x v="1"/>
    <s v="United States"/>
    <s v="Sandy Springs"/>
    <x v="32"/>
    <n v="30328"/>
    <s v="South"/>
    <s v="Furniture"/>
    <x v="0"/>
    <n v="302.94"/>
    <n v="3"/>
    <n v="0"/>
    <n v="75.734999999999999"/>
    <n v="0.25"/>
  </r>
  <r>
    <x v="466"/>
    <x v="2"/>
    <x v="1"/>
    <s v="United States"/>
    <s v="Sandy Springs"/>
    <x v="32"/>
    <n v="30328"/>
    <s v="South"/>
    <s v="Technology"/>
    <x v="7"/>
    <n v="34.75"/>
    <n v="5"/>
    <n v="0"/>
    <n v="15.637499999999999"/>
    <n v="0.44999999999999996"/>
  </r>
  <r>
    <x v="466"/>
    <x v="2"/>
    <x v="1"/>
    <s v="United States"/>
    <s v="Sandy Springs"/>
    <x v="32"/>
    <n v="30328"/>
    <s v="South"/>
    <s v="Office Supplies"/>
    <x v="8"/>
    <n v="113.94"/>
    <n v="6"/>
    <n v="0"/>
    <n v="54.691200000000002"/>
    <n v="0.48000000000000004"/>
  </r>
  <r>
    <x v="466"/>
    <x v="2"/>
    <x v="1"/>
    <s v="United States"/>
    <s v="Sandy Springs"/>
    <x v="32"/>
    <n v="30328"/>
    <s v="South"/>
    <s v="Technology"/>
    <x v="7"/>
    <n v="55.98"/>
    <n v="2"/>
    <n v="0"/>
    <n v="15.6744"/>
    <n v="0.28000000000000003"/>
  </r>
  <r>
    <x v="355"/>
    <x v="1"/>
    <x v="1"/>
    <s v="United States"/>
    <s v="Albuquerque"/>
    <x v="27"/>
    <n v="87105"/>
    <s v="West"/>
    <s v="Office Supplies"/>
    <x v="10"/>
    <n v="27.18"/>
    <n v="3"/>
    <n v="0"/>
    <n v="12.231"/>
    <n v="0.45"/>
  </r>
  <r>
    <x v="285"/>
    <x v="1"/>
    <x v="0"/>
    <s v="United States"/>
    <s v="Tulsa"/>
    <x v="26"/>
    <n v="74133"/>
    <s v="Central"/>
    <s v="Furniture"/>
    <x v="1"/>
    <n v="1805.88"/>
    <n v="6"/>
    <n v="0"/>
    <n v="523.70519999999999"/>
    <n v="0.28999999999999998"/>
  </r>
  <r>
    <x v="388"/>
    <x v="3"/>
    <x v="0"/>
    <s v="United States"/>
    <s v="Orange"/>
    <x v="30"/>
    <n v="7050"/>
    <s v="East"/>
    <s v="Office Supplies"/>
    <x v="6"/>
    <n v="70.95"/>
    <n v="3"/>
    <n v="0"/>
    <n v="18.446999999999999"/>
    <n v="0.25999999999999995"/>
  </r>
  <r>
    <x v="0"/>
    <x v="0"/>
    <x v="0"/>
    <s v="United States"/>
    <s v="Henderson"/>
    <x v="0"/>
    <n v="42420"/>
    <s v="South"/>
    <s v="Office Supplies"/>
    <x v="13"/>
    <n v="20"/>
    <n v="4"/>
    <n v="0"/>
    <n v="9.6"/>
    <n v="0.48"/>
  </r>
  <r>
    <x v="0"/>
    <x v="0"/>
    <x v="0"/>
    <s v="United States"/>
    <s v="Henderson"/>
    <x v="0"/>
    <n v="42420"/>
    <s v="South"/>
    <s v="Office Supplies"/>
    <x v="6"/>
    <n v="7.98"/>
    <n v="3"/>
    <n v="0"/>
    <n v="2.0748000000000002"/>
    <n v="0.26"/>
  </r>
  <r>
    <x v="0"/>
    <x v="0"/>
    <x v="0"/>
    <s v="United States"/>
    <s v="Henderson"/>
    <x v="0"/>
    <n v="42420"/>
    <s v="South"/>
    <s v="Furniture"/>
    <x v="5"/>
    <n v="24.1"/>
    <n v="5"/>
    <n v="0"/>
    <n v="9.1579999999999995"/>
    <n v="0.37999999999999995"/>
  </r>
  <r>
    <x v="0"/>
    <x v="0"/>
    <x v="0"/>
    <s v="United States"/>
    <s v="Henderson"/>
    <x v="0"/>
    <n v="42420"/>
    <s v="South"/>
    <s v="Office Supplies"/>
    <x v="6"/>
    <n v="8.75"/>
    <n v="1"/>
    <n v="0"/>
    <n v="2.625"/>
    <n v="0.3"/>
  </r>
  <r>
    <x v="0"/>
    <x v="0"/>
    <x v="0"/>
    <s v="United States"/>
    <s v="Henderson"/>
    <x v="0"/>
    <n v="42420"/>
    <s v="South"/>
    <s v="Furniture"/>
    <x v="3"/>
    <n v="842.94"/>
    <n v="3"/>
    <n v="0"/>
    <n v="160.15860000000001"/>
    <n v="0.19"/>
  </r>
  <r>
    <x v="22"/>
    <x v="1"/>
    <x v="0"/>
    <s v="United States"/>
    <s v="Chicago"/>
    <x v="10"/>
    <n v="60653"/>
    <s v="Central"/>
    <s v="Office Supplies"/>
    <x v="8"/>
    <n v="2.1819999999999999"/>
    <n v="1"/>
    <n v="0.8"/>
    <n v="-3.6002999999999998"/>
    <n v="-1.65"/>
  </r>
  <r>
    <x v="22"/>
    <x v="1"/>
    <x v="0"/>
    <s v="United States"/>
    <s v="Chicago"/>
    <x v="10"/>
    <n v="60653"/>
    <s v="Central"/>
    <s v="Office Supplies"/>
    <x v="6"/>
    <n v="27.384"/>
    <n v="7"/>
    <n v="0.2"/>
    <n v="2.7383999999999999"/>
    <n v="9.9999999999999992E-2"/>
  </r>
  <r>
    <x v="22"/>
    <x v="1"/>
    <x v="0"/>
    <s v="United States"/>
    <s v="Chicago"/>
    <x v="10"/>
    <n v="60653"/>
    <s v="Central"/>
    <s v="Office Supplies"/>
    <x v="9"/>
    <n v="26.405999999999999"/>
    <n v="3"/>
    <n v="0.8"/>
    <n v="-71.296199999999999"/>
    <n v="-2.7"/>
  </r>
  <r>
    <x v="455"/>
    <x v="1"/>
    <x v="0"/>
    <s v="United States"/>
    <s v="Port Arthur"/>
    <x v="5"/>
    <n v="77642"/>
    <s v="Central"/>
    <s v="Office Supplies"/>
    <x v="10"/>
    <n v="10.368"/>
    <n v="2"/>
    <n v="0.2"/>
    <n v="3.6288"/>
    <n v="0.35"/>
  </r>
  <r>
    <x v="455"/>
    <x v="1"/>
    <x v="0"/>
    <s v="United States"/>
    <s v="Port Arthur"/>
    <x v="5"/>
    <n v="77642"/>
    <s v="Central"/>
    <s v="Office Supplies"/>
    <x v="10"/>
    <n v="23.68"/>
    <n v="4"/>
    <n v="0.2"/>
    <n v="7.4"/>
    <n v="0.3125"/>
  </r>
  <r>
    <x v="17"/>
    <x v="1"/>
    <x v="0"/>
    <s v="United States"/>
    <s v="Westland"/>
    <x v="12"/>
    <n v="48185"/>
    <s v="Central"/>
    <s v="Technology"/>
    <x v="11"/>
    <n v="109.95"/>
    <n v="1"/>
    <n v="0"/>
    <n v="36.283499999999997"/>
    <n v="0.32999999999999996"/>
  </r>
  <r>
    <x v="17"/>
    <x v="1"/>
    <x v="0"/>
    <s v="United States"/>
    <s v="Westland"/>
    <x v="12"/>
    <n v="48185"/>
    <s v="Central"/>
    <s v="Office Supplies"/>
    <x v="4"/>
    <n v="965.85"/>
    <n v="5"/>
    <n v="0"/>
    <n v="135.21899999999999"/>
    <n v="0.13999999999999999"/>
  </r>
  <r>
    <x v="17"/>
    <x v="1"/>
    <x v="0"/>
    <s v="United States"/>
    <s v="Westland"/>
    <x v="12"/>
    <n v="48185"/>
    <s v="Central"/>
    <s v="Office Supplies"/>
    <x v="6"/>
    <n v="29.2"/>
    <n v="5"/>
    <n v="0"/>
    <n v="10.512"/>
    <n v="0.36000000000000004"/>
  </r>
  <r>
    <x v="17"/>
    <x v="1"/>
    <x v="0"/>
    <s v="United States"/>
    <s v="Westland"/>
    <x v="12"/>
    <n v="48185"/>
    <s v="Central"/>
    <s v="Office Supplies"/>
    <x v="10"/>
    <n v="32.4"/>
    <n v="5"/>
    <n v="0"/>
    <n v="15.552"/>
    <n v="0.48"/>
  </r>
  <r>
    <x v="435"/>
    <x v="1"/>
    <x v="2"/>
    <s v="United States"/>
    <s v="Bloomington"/>
    <x v="14"/>
    <n v="47401"/>
    <s v="Central"/>
    <s v="Office Supplies"/>
    <x v="12"/>
    <n v="78.349999999999994"/>
    <n v="5"/>
    <n v="0"/>
    <n v="36.8245"/>
    <n v="0.47000000000000003"/>
  </r>
  <r>
    <x v="435"/>
    <x v="1"/>
    <x v="2"/>
    <s v="United States"/>
    <s v="Bloomington"/>
    <x v="14"/>
    <n v="47401"/>
    <s v="Central"/>
    <s v="Office Supplies"/>
    <x v="10"/>
    <n v="31.68"/>
    <n v="6"/>
    <n v="0"/>
    <n v="14.256"/>
    <n v="0.45"/>
  </r>
  <r>
    <x v="435"/>
    <x v="1"/>
    <x v="2"/>
    <s v="United States"/>
    <s v="Bloomington"/>
    <x v="14"/>
    <n v="47401"/>
    <s v="Central"/>
    <s v="Office Supplies"/>
    <x v="8"/>
    <n v="29.12"/>
    <n v="4"/>
    <n v="0"/>
    <n v="14.268800000000001"/>
    <n v="0.49"/>
  </r>
  <r>
    <x v="435"/>
    <x v="1"/>
    <x v="2"/>
    <s v="United States"/>
    <s v="Bloomington"/>
    <x v="14"/>
    <n v="47401"/>
    <s v="Central"/>
    <s v="Office Supplies"/>
    <x v="4"/>
    <n v="169.45"/>
    <n v="5"/>
    <n v="0"/>
    <n v="42.362499999999997"/>
    <n v="0.25"/>
  </r>
  <r>
    <x v="1"/>
    <x v="1"/>
    <x v="0"/>
    <s v="United States"/>
    <s v="Los Angeles"/>
    <x v="1"/>
    <n v="90032"/>
    <s v="West"/>
    <s v="Furniture"/>
    <x v="5"/>
    <n v="12.56"/>
    <n v="2"/>
    <n v="0"/>
    <n v="4.0191999999999997"/>
    <n v="0.31999999999999995"/>
  </r>
  <r>
    <x v="1"/>
    <x v="1"/>
    <x v="0"/>
    <s v="United States"/>
    <s v="Los Angeles"/>
    <x v="1"/>
    <n v="90032"/>
    <s v="West"/>
    <s v="Office Supplies"/>
    <x v="10"/>
    <n v="6.48"/>
    <n v="1"/>
    <n v="0"/>
    <n v="3.1103999999999998"/>
    <n v="0.47999999999999993"/>
  </r>
  <r>
    <x v="1"/>
    <x v="1"/>
    <x v="0"/>
    <s v="United States"/>
    <s v="Los Angeles"/>
    <x v="1"/>
    <n v="90032"/>
    <s v="West"/>
    <s v="Office Supplies"/>
    <x v="12"/>
    <n v="186.69"/>
    <n v="3"/>
    <n v="0"/>
    <n v="87.744299999999996"/>
    <n v="0.47"/>
  </r>
  <r>
    <x v="8"/>
    <x v="2"/>
    <x v="0"/>
    <s v="United States"/>
    <s v="San Francisco"/>
    <x v="1"/>
    <n v="94109"/>
    <s v="West"/>
    <s v="Furniture"/>
    <x v="5"/>
    <n v="25.4"/>
    <n v="5"/>
    <n v="0"/>
    <n v="8.6359999999999992"/>
    <n v="0.33999999999999997"/>
  </r>
  <r>
    <x v="8"/>
    <x v="2"/>
    <x v="0"/>
    <s v="United States"/>
    <s v="San Francisco"/>
    <x v="1"/>
    <n v="94109"/>
    <s v="West"/>
    <s v="Office Supplies"/>
    <x v="12"/>
    <n v="43.96"/>
    <n v="2"/>
    <n v="0"/>
    <n v="20.661200000000001"/>
    <n v="0.47000000000000003"/>
  </r>
  <r>
    <x v="8"/>
    <x v="2"/>
    <x v="0"/>
    <s v="United States"/>
    <s v="San Francisco"/>
    <x v="1"/>
    <n v="94109"/>
    <s v="West"/>
    <s v="Furniture"/>
    <x v="0"/>
    <n v="1279.165"/>
    <n v="5"/>
    <n v="0.15"/>
    <n v="225.73500000000001"/>
    <n v="0.17647058823529413"/>
  </r>
  <r>
    <x v="8"/>
    <x v="2"/>
    <x v="0"/>
    <s v="United States"/>
    <s v="San Francisco"/>
    <x v="1"/>
    <n v="94109"/>
    <s v="West"/>
    <s v="Office Supplies"/>
    <x v="4"/>
    <n v="27.92"/>
    <n v="4"/>
    <n v="0"/>
    <n v="0.55840000000000001"/>
    <n v="0.02"/>
  </r>
  <r>
    <x v="8"/>
    <x v="1"/>
    <x v="2"/>
    <s v="United States"/>
    <s v="San Francisco"/>
    <x v="1"/>
    <n v="94110"/>
    <s v="West"/>
    <s v="Furniture"/>
    <x v="1"/>
    <n v="129.56800000000001"/>
    <n v="2"/>
    <n v="0.2"/>
    <n v="-12.956799999999999"/>
    <n v="-9.9999999999999992E-2"/>
  </r>
  <r>
    <x v="8"/>
    <x v="1"/>
    <x v="2"/>
    <s v="United States"/>
    <s v="San Francisco"/>
    <x v="1"/>
    <n v="94110"/>
    <s v="West"/>
    <s v="Office Supplies"/>
    <x v="8"/>
    <n v="6.3680000000000003"/>
    <n v="2"/>
    <n v="0.2"/>
    <n v="2.1492"/>
    <n v="0.33749999999999997"/>
  </r>
  <r>
    <x v="49"/>
    <x v="1"/>
    <x v="0"/>
    <s v="United States"/>
    <s v="San Jose"/>
    <x v="1"/>
    <n v="95123"/>
    <s v="West"/>
    <s v="Office Supplies"/>
    <x v="10"/>
    <n v="244.55"/>
    <n v="5"/>
    <n v="0"/>
    <n v="114.9385"/>
    <n v="0.47"/>
  </r>
  <r>
    <x v="61"/>
    <x v="1"/>
    <x v="0"/>
    <s v="United States"/>
    <s v="Denver"/>
    <x v="22"/>
    <n v="80219"/>
    <s v="West"/>
    <s v="Office Supplies"/>
    <x v="14"/>
    <n v="1332.4960000000001"/>
    <n v="2"/>
    <n v="0.2"/>
    <n v="-299.8116"/>
    <n v="-0.22499999999999998"/>
  </r>
  <r>
    <x v="34"/>
    <x v="2"/>
    <x v="2"/>
    <s v="United States"/>
    <s v="Aurora"/>
    <x v="22"/>
    <n v="80013"/>
    <s v="West"/>
    <s v="Furniture"/>
    <x v="5"/>
    <n v="32.776000000000003"/>
    <n v="1"/>
    <n v="0.2"/>
    <n v="3.2776000000000001"/>
    <n v="9.9999999999999992E-2"/>
  </r>
  <r>
    <x v="34"/>
    <x v="2"/>
    <x v="2"/>
    <s v="United States"/>
    <s v="Aurora"/>
    <x v="22"/>
    <n v="80013"/>
    <s v="West"/>
    <s v="Office Supplies"/>
    <x v="4"/>
    <n v="147.184"/>
    <n v="2"/>
    <n v="0.2"/>
    <n v="-29.436800000000002"/>
    <n v="-0.2"/>
  </r>
  <r>
    <x v="34"/>
    <x v="2"/>
    <x v="2"/>
    <s v="United States"/>
    <s v="Aurora"/>
    <x v="22"/>
    <n v="80013"/>
    <s v="West"/>
    <s v="Technology"/>
    <x v="11"/>
    <n v="54.384"/>
    <n v="2"/>
    <n v="0.2"/>
    <n v="1.3595999999999999"/>
    <n v="2.4999999999999998E-2"/>
  </r>
  <r>
    <x v="34"/>
    <x v="2"/>
    <x v="2"/>
    <s v="United States"/>
    <s v="Aurora"/>
    <x v="22"/>
    <n v="80013"/>
    <s v="West"/>
    <s v="Office Supplies"/>
    <x v="8"/>
    <n v="76.775999999999996"/>
    <n v="4"/>
    <n v="0.7"/>
    <n v="-58.861600000000003"/>
    <n v="-0.76666666666666672"/>
  </r>
  <r>
    <x v="34"/>
    <x v="2"/>
    <x v="2"/>
    <s v="United States"/>
    <s v="Aurora"/>
    <x v="22"/>
    <n v="80013"/>
    <s v="West"/>
    <s v="Office Supplies"/>
    <x v="10"/>
    <n v="14.352"/>
    <n v="3"/>
    <n v="0.2"/>
    <n v="5.2026000000000003"/>
    <n v="0.36249999999999999"/>
  </r>
  <r>
    <x v="34"/>
    <x v="2"/>
    <x v="2"/>
    <s v="United States"/>
    <s v="Aurora"/>
    <x v="22"/>
    <n v="80013"/>
    <s v="West"/>
    <s v="Office Supplies"/>
    <x v="9"/>
    <n v="209.792"/>
    <n v="2"/>
    <n v="0.2"/>
    <n v="26.224"/>
    <n v="0.125"/>
  </r>
  <r>
    <x v="452"/>
    <x v="1"/>
    <x v="1"/>
    <s v="United States"/>
    <s v="Boise"/>
    <x v="45"/>
    <n v="83704"/>
    <s v="West"/>
    <s v="Office Supplies"/>
    <x v="8"/>
    <n v="3.3039999999999998"/>
    <n v="1"/>
    <n v="0.2"/>
    <n v="1.1151"/>
    <n v="0.33750000000000002"/>
  </r>
  <r>
    <x v="20"/>
    <x v="1"/>
    <x v="0"/>
    <s v="United States"/>
    <s v="New York City"/>
    <x v="15"/>
    <n v="10035"/>
    <s v="East"/>
    <s v="Office Supplies"/>
    <x v="6"/>
    <n v="16.38"/>
    <n v="9"/>
    <n v="0"/>
    <n v="7.3710000000000004"/>
    <n v="0.45000000000000007"/>
  </r>
  <r>
    <x v="20"/>
    <x v="1"/>
    <x v="0"/>
    <s v="United States"/>
    <s v="New York City"/>
    <x v="15"/>
    <n v="10035"/>
    <s v="East"/>
    <s v="Office Supplies"/>
    <x v="12"/>
    <n v="167.96"/>
    <n v="2"/>
    <n v="0"/>
    <n v="78.941199999999995"/>
    <n v="0.47"/>
  </r>
  <r>
    <x v="20"/>
    <x v="1"/>
    <x v="0"/>
    <s v="United States"/>
    <s v="New York City"/>
    <x v="15"/>
    <n v="10035"/>
    <s v="East"/>
    <s v="Furniture"/>
    <x v="0"/>
    <n v="321.56799999999998"/>
    <n v="2"/>
    <n v="0.2"/>
    <n v="-16.078399999999998"/>
    <n v="-4.9999999999999996E-2"/>
  </r>
  <r>
    <x v="20"/>
    <x v="1"/>
    <x v="0"/>
    <s v="United States"/>
    <s v="New York City"/>
    <x v="15"/>
    <n v="10035"/>
    <s v="East"/>
    <s v="Office Supplies"/>
    <x v="10"/>
    <n v="12.96"/>
    <n v="2"/>
    <n v="0"/>
    <n v="6.2207999999999997"/>
    <n v="0.47999999999999993"/>
  </r>
  <r>
    <x v="10"/>
    <x v="1"/>
    <x v="1"/>
    <s v="United States"/>
    <s v="Philadelphia"/>
    <x v="9"/>
    <n v="19140"/>
    <s v="East"/>
    <s v="Furniture"/>
    <x v="1"/>
    <n v="128.05799999999999"/>
    <n v="3"/>
    <n v="0.3"/>
    <n v="-23.7822"/>
    <n v="-0.18571428571428572"/>
  </r>
  <r>
    <x v="467"/>
    <x v="3"/>
    <x v="2"/>
    <s v="United States"/>
    <s v="Mentor"/>
    <x v="24"/>
    <n v="44060"/>
    <s v="East"/>
    <s v="Furniture"/>
    <x v="1"/>
    <n v="63.686"/>
    <n v="1"/>
    <n v="0.3"/>
    <n v="-15.4666"/>
    <n v="-0.24285714285714285"/>
  </r>
  <r>
    <x v="467"/>
    <x v="3"/>
    <x v="2"/>
    <s v="United States"/>
    <s v="Mentor"/>
    <x v="24"/>
    <n v="44060"/>
    <s v="East"/>
    <s v="Technology"/>
    <x v="11"/>
    <n v="239.976"/>
    <n v="3"/>
    <n v="0.2"/>
    <n v="65.993399999999994"/>
    <n v="0.27499999999999997"/>
  </r>
  <r>
    <x v="467"/>
    <x v="3"/>
    <x v="2"/>
    <s v="United States"/>
    <s v="Mentor"/>
    <x v="24"/>
    <n v="44060"/>
    <s v="East"/>
    <s v="Furniture"/>
    <x v="3"/>
    <n v="344.22"/>
    <n v="2"/>
    <n v="0.4"/>
    <n v="-189.321"/>
    <n v="-0.54999999999999993"/>
  </r>
  <r>
    <x v="467"/>
    <x v="3"/>
    <x v="2"/>
    <s v="United States"/>
    <s v="Mentor"/>
    <x v="24"/>
    <n v="44060"/>
    <s v="East"/>
    <s v="Office Supplies"/>
    <x v="10"/>
    <n v="15.552"/>
    <n v="3"/>
    <n v="0.2"/>
    <n v="5.4432"/>
    <n v="0.35000000000000003"/>
  </r>
  <r>
    <x v="467"/>
    <x v="3"/>
    <x v="2"/>
    <s v="United States"/>
    <s v="Mentor"/>
    <x v="24"/>
    <n v="44060"/>
    <s v="East"/>
    <s v="Furniture"/>
    <x v="5"/>
    <n v="21.248000000000001"/>
    <n v="4"/>
    <n v="0.2"/>
    <n v="7.4367999999999999"/>
    <n v="0.35"/>
  </r>
  <r>
    <x v="467"/>
    <x v="3"/>
    <x v="2"/>
    <s v="United States"/>
    <s v="Mentor"/>
    <x v="24"/>
    <n v="44060"/>
    <s v="East"/>
    <s v="Office Supplies"/>
    <x v="10"/>
    <n v="8.4480000000000004"/>
    <n v="2"/>
    <n v="0.2"/>
    <n v="2.64"/>
    <n v="0.3125"/>
  </r>
  <r>
    <x v="468"/>
    <x v="3"/>
    <x v="0"/>
    <s v="United States"/>
    <s v="Lawton"/>
    <x v="26"/>
    <n v="73505"/>
    <s v="Central"/>
    <s v="Office Supplies"/>
    <x v="4"/>
    <n v="333.09"/>
    <n v="3"/>
    <n v="0"/>
    <n v="23.316299999999998"/>
    <n v="7.0000000000000007E-2"/>
  </r>
  <r>
    <x v="468"/>
    <x v="3"/>
    <x v="0"/>
    <s v="United States"/>
    <s v="Lawton"/>
    <x v="26"/>
    <n v="73505"/>
    <s v="Central"/>
    <s v="Furniture"/>
    <x v="3"/>
    <n v="248.98"/>
    <n v="2"/>
    <n v="0"/>
    <n v="54.775599999999997"/>
    <n v="0.22"/>
  </r>
  <r>
    <x v="20"/>
    <x v="1"/>
    <x v="0"/>
    <s v="United States"/>
    <s v="New York City"/>
    <x v="15"/>
    <n v="10024"/>
    <s v="East"/>
    <s v="Office Supplies"/>
    <x v="10"/>
    <n v="24.9"/>
    <n v="5"/>
    <n v="0"/>
    <n v="11.702999999999999"/>
    <n v="0.47000000000000003"/>
  </r>
  <r>
    <x v="1"/>
    <x v="1"/>
    <x v="0"/>
    <s v="United States"/>
    <s v="Los Angeles"/>
    <x v="1"/>
    <n v="90049"/>
    <s v="West"/>
    <s v="Office Supplies"/>
    <x v="13"/>
    <n v="15.26"/>
    <n v="7"/>
    <n v="0"/>
    <n v="5.0358000000000001"/>
    <n v="0.33"/>
  </r>
  <r>
    <x v="1"/>
    <x v="1"/>
    <x v="0"/>
    <s v="United States"/>
    <s v="Los Angeles"/>
    <x v="1"/>
    <n v="90049"/>
    <s v="West"/>
    <s v="Office Supplies"/>
    <x v="9"/>
    <n v="43.32"/>
    <n v="2"/>
    <n v="0"/>
    <n v="14.2956"/>
    <n v="0.33"/>
  </r>
  <r>
    <x v="1"/>
    <x v="1"/>
    <x v="0"/>
    <s v="United States"/>
    <s v="Los Angeles"/>
    <x v="1"/>
    <n v="90049"/>
    <s v="West"/>
    <s v="Office Supplies"/>
    <x v="8"/>
    <n v="43.584000000000003"/>
    <n v="12"/>
    <n v="0.2"/>
    <n v="15.799200000000001"/>
    <n v="0.36249999999999999"/>
  </r>
  <r>
    <x v="1"/>
    <x v="1"/>
    <x v="0"/>
    <s v="United States"/>
    <s v="Los Angeles"/>
    <x v="1"/>
    <n v="90049"/>
    <s v="West"/>
    <s v="Office Supplies"/>
    <x v="10"/>
    <n v="116.28"/>
    <n v="3"/>
    <n v="0"/>
    <n v="56.977200000000003"/>
    <n v="0.49000000000000005"/>
  </r>
  <r>
    <x v="1"/>
    <x v="1"/>
    <x v="0"/>
    <s v="United States"/>
    <s v="Los Angeles"/>
    <x v="1"/>
    <n v="90049"/>
    <s v="West"/>
    <s v="Office Supplies"/>
    <x v="8"/>
    <n v="9.2959999999999994"/>
    <n v="2"/>
    <n v="0.2"/>
    <n v="3.0211999999999999"/>
    <n v="0.32500000000000001"/>
  </r>
  <r>
    <x v="1"/>
    <x v="1"/>
    <x v="0"/>
    <s v="United States"/>
    <s v="Los Angeles"/>
    <x v="1"/>
    <n v="90049"/>
    <s v="West"/>
    <s v="Office Supplies"/>
    <x v="10"/>
    <n v="19.440000000000001"/>
    <n v="3"/>
    <n v="0"/>
    <n v="9.3312000000000008"/>
    <n v="0.48000000000000004"/>
  </r>
  <r>
    <x v="1"/>
    <x v="1"/>
    <x v="0"/>
    <s v="United States"/>
    <s v="Los Angeles"/>
    <x v="1"/>
    <n v="90049"/>
    <s v="West"/>
    <s v="Office Supplies"/>
    <x v="10"/>
    <n v="314.55"/>
    <n v="3"/>
    <n v="0"/>
    <n v="150.98400000000001"/>
    <n v="0.48000000000000004"/>
  </r>
  <r>
    <x v="12"/>
    <x v="1"/>
    <x v="2"/>
    <s v="United States"/>
    <s v="Houston"/>
    <x v="5"/>
    <n v="77036"/>
    <s v="Central"/>
    <s v="Office Supplies"/>
    <x v="8"/>
    <n v="16.27"/>
    <n v="5"/>
    <n v="0.8"/>
    <n v="-25.218499999999999"/>
    <n v="-1.55"/>
  </r>
  <r>
    <x v="12"/>
    <x v="1"/>
    <x v="2"/>
    <s v="United States"/>
    <s v="Houston"/>
    <x v="5"/>
    <n v="77036"/>
    <s v="Central"/>
    <s v="Office Supplies"/>
    <x v="14"/>
    <n v="69.12"/>
    <n v="9"/>
    <n v="0.2"/>
    <n v="-14.688000000000001"/>
    <n v="-0.21249999999999999"/>
  </r>
  <r>
    <x v="12"/>
    <x v="1"/>
    <x v="2"/>
    <s v="United States"/>
    <s v="Houston"/>
    <x v="5"/>
    <n v="77036"/>
    <s v="Central"/>
    <s v="Office Supplies"/>
    <x v="8"/>
    <n v="4.47"/>
    <n v="3"/>
    <n v="0.8"/>
    <n v="-7.8224999999999998"/>
    <n v="-1.75"/>
  </r>
  <r>
    <x v="1"/>
    <x v="1"/>
    <x v="0"/>
    <s v="United States"/>
    <s v="Los Angeles"/>
    <x v="1"/>
    <n v="90032"/>
    <s v="West"/>
    <s v="Furniture"/>
    <x v="3"/>
    <n v="418.29599999999999"/>
    <n v="3"/>
    <n v="0.2"/>
    <n v="5.2286999999999999"/>
    <n v="1.2500000000000001E-2"/>
  </r>
  <r>
    <x v="38"/>
    <x v="0"/>
    <x v="0"/>
    <s v="United States"/>
    <s v="Columbus"/>
    <x v="24"/>
    <n v="43229"/>
    <s v="East"/>
    <s v="Technology"/>
    <x v="16"/>
    <n v="659.98800000000006"/>
    <n v="2"/>
    <n v="0.4"/>
    <n v="109.998"/>
    <n v="0.16666666666666666"/>
  </r>
  <r>
    <x v="38"/>
    <x v="0"/>
    <x v="0"/>
    <s v="United States"/>
    <s v="Columbus"/>
    <x v="24"/>
    <n v="43229"/>
    <s v="East"/>
    <s v="Furniture"/>
    <x v="5"/>
    <n v="8.1280000000000001"/>
    <n v="2"/>
    <n v="0.2"/>
    <n v="1.4224000000000001"/>
    <n v="0.17500000000000002"/>
  </r>
  <r>
    <x v="38"/>
    <x v="0"/>
    <x v="0"/>
    <s v="United States"/>
    <s v="Columbus"/>
    <x v="24"/>
    <n v="43229"/>
    <s v="East"/>
    <s v="Office Supplies"/>
    <x v="10"/>
    <n v="36.287999999999997"/>
    <n v="7"/>
    <n v="0.2"/>
    <n v="12.700799999999999"/>
    <n v="0.35000000000000003"/>
  </r>
  <r>
    <x v="38"/>
    <x v="0"/>
    <x v="0"/>
    <s v="United States"/>
    <s v="Columbus"/>
    <x v="24"/>
    <n v="43229"/>
    <s v="East"/>
    <s v="Furniture"/>
    <x v="1"/>
    <n v="909.72"/>
    <n v="6"/>
    <n v="0.3"/>
    <n v="-51.984000000000002"/>
    <n v="-5.7142857142857141E-2"/>
  </r>
  <r>
    <x v="1"/>
    <x v="1"/>
    <x v="0"/>
    <s v="United States"/>
    <s v="Los Angeles"/>
    <x v="1"/>
    <n v="90032"/>
    <s v="West"/>
    <s v="Furniture"/>
    <x v="0"/>
    <n v="917.92349999999999"/>
    <n v="9"/>
    <n v="0.15"/>
    <n v="75.593699999999998"/>
    <n v="8.2352941176470587E-2"/>
  </r>
  <r>
    <x v="1"/>
    <x v="1"/>
    <x v="0"/>
    <s v="United States"/>
    <s v="Los Angeles"/>
    <x v="1"/>
    <n v="90032"/>
    <s v="West"/>
    <s v="Office Supplies"/>
    <x v="10"/>
    <n v="38.880000000000003"/>
    <n v="6"/>
    <n v="0"/>
    <n v="19.051200000000001"/>
    <n v="0.49"/>
  </r>
  <r>
    <x v="10"/>
    <x v="1"/>
    <x v="0"/>
    <s v="United States"/>
    <s v="Philadelphia"/>
    <x v="9"/>
    <n v="19140"/>
    <s v="East"/>
    <s v="Office Supplies"/>
    <x v="8"/>
    <n v="631.17600000000004"/>
    <n v="4"/>
    <n v="0.7"/>
    <n v="-462.86239999999998"/>
    <n v="-0.73333333333333328"/>
  </r>
  <r>
    <x v="8"/>
    <x v="1"/>
    <x v="1"/>
    <s v="United States"/>
    <s v="San Francisco"/>
    <x v="1"/>
    <n v="94110"/>
    <s v="West"/>
    <s v="Office Supplies"/>
    <x v="10"/>
    <n v="12.96"/>
    <n v="2"/>
    <n v="0"/>
    <n v="6.2207999999999997"/>
    <n v="0.47999999999999993"/>
  </r>
  <r>
    <x v="382"/>
    <x v="1"/>
    <x v="1"/>
    <s v="United States"/>
    <s v="Bakersfield"/>
    <x v="1"/>
    <n v="93309"/>
    <s v="West"/>
    <s v="Office Supplies"/>
    <x v="10"/>
    <n v="12.96"/>
    <n v="2"/>
    <n v="0"/>
    <n v="6.2207999999999997"/>
    <n v="0.47999999999999993"/>
  </r>
  <r>
    <x v="382"/>
    <x v="1"/>
    <x v="1"/>
    <s v="United States"/>
    <s v="Bakersfield"/>
    <x v="1"/>
    <n v="93309"/>
    <s v="West"/>
    <s v="Office Supplies"/>
    <x v="8"/>
    <n v="23.2"/>
    <n v="5"/>
    <n v="0.2"/>
    <n v="8.1199999999999992"/>
    <n v="0.35"/>
  </r>
  <r>
    <x v="12"/>
    <x v="1"/>
    <x v="1"/>
    <s v="United States"/>
    <s v="Houston"/>
    <x v="5"/>
    <n v="77095"/>
    <s v="Central"/>
    <s v="Office Supplies"/>
    <x v="10"/>
    <n v="25.92"/>
    <n v="5"/>
    <n v="0.2"/>
    <n v="9.0719999999999992"/>
    <n v="0.34999999999999992"/>
  </r>
  <r>
    <x v="12"/>
    <x v="1"/>
    <x v="1"/>
    <s v="United States"/>
    <s v="Houston"/>
    <x v="5"/>
    <n v="77095"/>
    <s v="Central"/>
    <s v="Office Supplies"/>
    <x v="13"/>
    <n v="21.312000000000001"/>
    <n v="6"/>
    <n v="0.2"/>
    <n v="7.1928000000000001"/>
    <n v="0.33749999999999997"/>
  </r>
  <r>
    <x v="1"/>
    <x v="1"/>
    <x v="2"/>
    <s v="United States"/>
    <s v="Los Angeles"/>
    <x v="1"/>
    <n v="90045"/>
    <s v="West"/>
    <s v="Technology"/>
    <x v="7"/>
    <n v="173.65600000000001"/>
    <n v="7"/>
    <n v="0.2"/>
    <n v="17.365600000000001"/>
    <n v="0.1"/>
  </r>
  <r>
    <x v="1"/>
    <x v="1"/>
    <x v="2"/>
    <s v="United States"/>
    <s v="Los Angeles"/>
    <x v="1"/>
    <n v="90045"/>
    <s v="West"/>
    <s v="Office Supplies"/>
    <x v="9"/>
    <n v="361.96"/>
    <n v="2"/>
    <n v="0"/>
    <n v="101.3488"/>
    <n v="0.28000000000000003"/>
  </r>
  <r>
    <x v="1"/>
    <x v="1"/>
    <x v="2"/>
    <s v="United States"/>
    <s v="Los Angeles"/>
    <x v="1"/>
    <n v="90045"/>
    <s v="West"/>
    <s v="Technology"/>
    <x v="11"/>
    <n v="62.85"/>
    <n v="3"/>
    <n v="0"/>
    <n v="13.198499999999999"/>
    <n v="0.21"/>
  </r>
  <r>
    <x v="1"/>
    <x v="1"/>
    <x v="2"/>
    <s v="United States"/>
    <s v="Los Angeles"/>
    <x v="1"/>
    <n v="90045"/>
    <s v="West"/>
    <s v="Technology"/>
    <x v="7"/>
    <n v="818.37599999999998"/>
    <n v="3"/>
    <n v="0.2"/>
    <n v="51.148499999999999"/>
    <n v="6.25E-2"/>
  </r>
  <r>
    <x v="1"/>
    <x v="1"/>
    <x v="2"/>
    <s v="United States"/>
    <s v="Los Angeles"/>
    <x v="1"/>
    <n v="90045"/>
    <s v="West"/>
    <s v="Office Supplies"/>
    <x v="4"/>
    <n v="20.34"/>
    <n v="1"/>
    <n v="0"/>
    <n v="0.2034"/>
    <n v="0.01"/>
  </r>
  <r>
    <x v="1"/>
    <x v="1"/>
    <x v="2"/>
    <s v="United States"/>
    <s v="Los Angeles"/>
    <x v="1"/>
    <n v="90045"/>
    <s v="West"/>
    <s v="Furniture"/>
    <x v="5"/>
    <n v="23.99"/>
    <n v="1"/>
    <n v="0"/>
    <n v="5.5176999999999996"/>
    <n v="0.23"/>
  </r>
  <r>
    <x v="1"/>
    <x v="1"/>
    <x v="0"/>
    <s v="United States"/>
    <s v="Los Angeles"/>
    <x v="1"/>
    <n v="90036"/>
    <s v="West"/>
    <s v="Furniture"/>
    <x v="3"/>
    <n v="171.28800000000001"/>
    <n v="3"/>
    <n v="0.2"/>
    <n v="-6.4233000000000002"/>
    <n v="-3.7499999999999999E-2"/>
  </r>
  <r>
    <x v="306"/>
    <x v="1"/>
    <x v="1"/>
    <s v="United States"/>
    <s v="Springfield"/>
    <x v="25"/>
    <n v="65807"/>
    <s v="Central"/>
    <s v="Furniture"/>
    <x v="5"/>
    <n v="37.299999999999997"/>
    <n v="2"/>
    <n v="0"/>
    <n v="17.158000000000001"/>
    <n v="0.46000000000000008"/>
  </r>
  <r>
    <x v="306"/>
    <x v="1"/>
    <x v="1"/>
    <s v="United States"/>
    <s v="Springfield"/>
    <x v="25"/>
    <n v="65807"/>
    <s v="Central"/>
    <s v="Office Supplies"/>
    <x v="8"/>
    <n v="81.96"/>
    <n v="2"/>
    <n v="0"/>
    <n v="39.340800000000002"/>
    <n v="0.48000000000000004"/>
  </r>
  <r>
    <x v="42"/>
    <x v="2"/>
    <x v="0"/>
    <s v="United States"/>
    <s v="Phoenix"/>
    <x v="16"/>
    <n v="85023"/>
    <s v="West"/>
    <s v="Office Supplies"/>
    <x v="8"/>
    <n v="54.792000000000002"/>
    <n v="6"/>
    <n v="0.7"/>
    <n v="-40.180799999999998"/>
    <n v="-0.73333333333333328"/>
  </r>
  <r>
    <x v="12"/>
    <x v="2"/>
    <x v="0"/>
    <s v="United States"/>
    <s v="Houston"/>
    <x v="5"/>
    <n v="77070"/>
    <s v="Central"/>
    <s v="Office Supplies"/>
    <x v="4"/>
    <n v="10.784000000000001"/>
    <n v="1"/>
    <n v="0.2"/>
    <n v="0.80879999999999996"/>
    <n v="7.4999999999999997E-2"/>
  </r>
  <r>
    <x v="469"/>
    <x v="0"/>
    <x v="0"/>
    <s v="United States"/>
    <s v="Hampton"/>
    <x v="17"/>
    <n v="23666"/>
    <s v="South"/>
    <s v="Furniture"/>
    <x v="1"/>
    <n v="290.98"/>
    <n v="1"/>
    <n v="0"/>
    <n v="75.654799999999994"/>
    <n v="0.25999999999999995"/>
  </r>
  <r>
    <x v="285"/>
    <x v="1"/>
    <x v="2"/>
    <s v="United States"/>
    <s v="Tulsa"/>
    <x v="26"/>
    <n v="74133"/>
    <s v="Central"/>
    <s v="Office Supplies"/>
    <x v="6"/>
    <n v="36.44"/>
    <n v="4"/>
    <n v="0"/>
    <n v="12.0252"/>
    <n v="0.33"/>
  </r>
  <r>
    <x v="4"/>
    <x v="1"/>
    <x v="0"/>
    <s v="United States"/>
    <s v="Seattle"/>
    <x v="4"/>
    <n v="98105"/>
    <s v="West"/>
    <s v="Office Supplies"/>
    <x v="10"/>
    <n v="21.4"/>
    <n v="5"/>
    <n v="0"/>
    <n v="10.058"/>
    <n v="0.47000000000000003"/>
  </r>
  <r>
    <x v="4"/>
    <x v="1"/>
    <x v="0"/>
    <s v="United States"/>
    <s v="Seattle"/>
    <x v="4"/>
    <n v="98105"/>
    <s v="West"/>
    <s v="Office Supplies"/>
    <x v="8"/>
    <n v="48.664000000000001"/>
    <n v="7"/>
    <n v="0.2"/>
    <n v="15.815799999999999"/>
    <n v="0.32499999999999996"/>
  </r>
  <r>
    <x v="8"/>
    <x v="1"/>
    <x v="0"/>
    <s v="United States"/>
    <s v="San Francisco"/>
    <x v="1"/>
    <n v="94109"/>
    <s v="West"/>
    <s v="Office Supplies"/>
    <x v="6"/>
    <n v="16.559999999999999"/>
    <n v="4"/>
    <n v="0"/>
    <n v="6.9551999999999996"/>
    <n v="0.42"/>
  </r>
  <r>
    <x v="116"/>
    <x v="1"/>
    <x v="1"/>
    <s v="United States"/>
    <s v="Jacksonville"/>
    <x v="2"/>
    <n v="32216"/>
    <s v="South"/>
    <s v="Office Supplies"/>
    <x v="4"/>
    <n v="1347.52"/>
    <n v="8"/>
    <n v="0.2"/>
    <n v="84.22"/>
    <n v="6.25E-2"/>
  </r>
  <r>
    <x v="211"/>
    <x v="1"/>
    <x v="1"/>
    <s v="United States"/>
    <s v="Richmond"/>
    <x v="14"/>
    <n v="47374"/>
    <s v="Central"/>
    <s v="Technology"/>
    <x v="11"/>
    <n v="62.31"/>
    <n v="3"/>
    <n v="0"/>
    <n v="22.4316"/>
    <n v="0.36"/>
  </r>
  <r>
    <x v="211"/>
    <x v="1"/>
    <x v="1"/>
    <s v="United States"/>
    <s v="Richmond"/>
    <x v="14"/>
    <n v="47374"/>
    <s v="Central"/>
    <s v="Furniture"/>
    <x v="5"/>
    <n v="20.32"/>
    <n v="4"/>
    <n v="0"/>
    <n v="6.9088000000000003"/>
    <n v="0.34"/>
  </r>
  <r>
    <x v="110"/>
    <x v="0"/>
    <x v="1"/>
    <s v="United States"/>
    <s v="Louisville"/>
    <x v="22"/>
    <n v="80027"/>
    <s v="West"/>
    <s v="Office Supplies"/>
    <x v="13"/>
    <n v="9.4320000000000004"/>
    <n v="3"/>
    <n v="0.2"/>
    <n v="3.0653999999999999"/>
    <n v="0.32499999999999996"/>
  </r>
  <r>
    <x v="20"/>
    <x v="1"/>
    <x v="0"/>
    <s v="United States"/>
    <s v="New York City"/>
    <x v="15"/>
    <n v="10024"/>
    <s v="East"/>
    <s v="Office Supplies"/>
    <x v="2"/>
    <n v="34.86"/>
    <n v="7"/>
    <n v="0"/>
    <n v="16.035599999999999"/>
    <n v="0.45999999999999996"/>
  </r>
  <r>
    <x v="20"/>
    <x v="1"/>
    <x v="0"/>
    <s v="United States"/>
    <s v="New York City"/>
    <x v="15"/>
    <n v="10024"/>
    <s v="East"/>
    <s v="Furniture"/>
    <x v="5"/>
    <n v="89.34"/>
    <n v="6"/>
    <n v="0"/>
    <n v="24.1218"/>
    <n v="0.27"/>
  </r>
  <r>
    <x v="470"/>
    <x v="1"/>
    <x v="2"/>
    <s v="United States"/>
    <s v="Rome"/>
    <x v="15"/>
    <n v="13440"/>
    <s v="East"/>
    <s v="Technology"/>
    <x v="7"/>
    <n v="269.98"/>
    <n v="2"/>
    <n v="0"/>
    <n v="67.495000000000005"/>
    <n v="0.25"/>
  </r>
  <r>
    <x v="470"/>
    <x v="1"/>
    <x v="2"/>
    <s v="United States"/>
    <s v="Rome"/>
    <x v="15"/>
    <n v="13440"/>
    <s v="East"/>
    <s v="Office Supplies"/>
    <x v="10"/>
    <n v="99.9"/>
    <n v="5"/>
    <n v="0"/>
    <n v="47.951999999999998"/>
    <n v="0.48"/>
  </r>
  <r>
    <x v="470"/>
    <x v="1"/>
    <x v="2"/>
    <s v="United States"/>
    <s v="Rome"/>
    <x v="15"/>
    <n v="13440"/>
    <s v="East"/>
    <s v="Furniture"/>
    <x v="5"/>
    <n v="39.08"/>
    <n v="4"/>
    <n v="0"/>
    <n v="14.4596"/>
    <n v="0.37"/>
  </r>
  <r>
    <x v="340"/>
    <x v="0"/>
    <x v="1"/>
    <s v="United States"/>
    <s v="Marion"/>
    <x v="24"/>
    <n v="43302"/>
    <s v="East"/>
    <s v="Technology"/>
    <x v="11"/>
    <n v="116.83199999999999"/>
    <n v="4"/>
    <n v="0.2"/>
    <n v="33.589199999999998"/>
    <n v="0.28749999999999998"/>
  </r>
  <r>
    <x v="12"/>
    <x v="1"/>
    <x v="0"/>
    <s v="United States"/>
    <s v="Houston"/>
    <x v="5"/>
    <n v="77041"/>
    <s v="Central"/>
    <s v="Office Supplies"/>
    <x v="8"/>
    <n v="2.2959999999999998"/>
    <n v="2"/>
    <n v="0.8"/>
    <n v="-3.9032"/>
    <n v="-1.7000000000000002"/>
  </r>
  <r>
    <x v="20"/>
    <x v="2"/>
    <x v="0"/>
    <s v="United States"/>
    <s v="New York City"/>
    <x v="15"/>
    <n v="10009"/>
    <s v="East"/>
    <s v="Furniture"/>
    <x v="1"/>
    <n v="408.00599999999997"/>
    <n v="2"/>
    <n v="0.1"/>
    <n v="72.534400000000005"/>
    <n v="0.17777777777777781"/>
  </r>
  <r>
    <x v="20"/>
    <x v="2"/>
    <x v="0"/>
    <s v="United States"/>
    <s v="New York City"/>
    <x v="15"/>
    <n v="10009"/>
    <s v="East"/>
    <s v="Office Supplies"/>
    <x v="4"/>
    <n v="40.44"/>
    <n v="3"/>
    <n v="0"/>
    <n v="10.5144"/>
    <n v="0.26"/>
  </r>
  <r>
    <x v="332"/>
    <x v="3"/>
    <x v="2"/>
    <s v="United States"/>
    <s v="Manteca"/>
    <x v="1"/>
    <n v="95336"/>
    <s v="West"/>
    <s v="Furniture"/>
    <x v="1"/>
    <n v="122.352"/>
    <n v="3"/>
    <n v="0.2"/>
    <n v="13.7646"/>
    <n v="0.11249999999999999"/>
  </r>
  <r>
    <x v="332"/>
    <x v="3"/>
    <x v="2"/>
    <s v="United States"/>
    <s v="Manteca"/>
    <x v="1"/>
    <n v="95336"/>
    <s v="West"/>
    <s v="Office Supplies"/>
    <x v="12"/>
    <n v="15.28"/>
    <n v="2"/>
    <n v="0"/>
    <n v="7.4871999999999996"/>
    <n v="0.49"/>
  </r>
  <r>
    <x v="1"/>
    <x v="1"/>
    <x v="1"/>
    <s v="United States"/>
    <s v="Los Angeles"/>
    <x v="1"/>
    <n v="90004"/>
    <s v="West"/>
    <s v="Office Supplies"/>
    <x v="10"/>
    <n v="11.96"/>
    <n v="2"/>
    <n v="0"/>
    <n v="5.8604000000000003"/>
    <n v="0.49"/>
  </r>
  <r>
    <x v="4"/>
    <x v="1"/>
    <x v="2"/>
    <s v="United States"/>
    <s v="Seattle"/>
    <x v="4"/>
    <n v="98115"/>
    <s v="West"/>
    <s v="Furniture"/>
    <x v="5"/>
    <n v="15.84"/>
    <n v="3"/>
    <n v="0"/>
    <n v="4.9104000000000001"/>
    <n v="0.31"/>
  </r>
  <r>
    <x v="4"/>
    <x v="1"/>
    <x v="2"/>
    <s v="United States"/>
    <s v="Seattle"/>
    <x v="4"/>
    <n v="98115"/>
    <s v="West"/>
    <s v="Office Supplies"/>
    <x v="8"/>
    <n v="86.376000000000005"/>
    <n v="3"/>
    <n v="0.2"/>
    <n v="30.2316"/>
    <n v="0.35"/>
  </r>
  <r>
    <x v="4"/>
    <x v="1"/>
    <x v="2"/>
    <s v="United States"/>
    <s v="Seattle"/>
    <x v="4"/>
    <n v="98115"/>
    <s v="West"/>
    <s v="Office Supplies"/>
    <x v="6"/>
    <n v="18.239999999999998"/>
    <n v="3"/>
    <n v="0"/>
    <n v="6.2016"/>
    <n v="0.34"/>
  </r>
  <r>
    <x v="4"/>
    <x v="1"/>
    <x v="2"/>
    <s v="United States"/>
    <s v="Seattle"/>
    <x v="4"/>
    <n v="98115"/>
    <s v="West"/>
    <s v="Office Supplies"/>
    <x v="6"/>
    <n v="13.12"/>
    <n v="4"/>
    <n v="0"/>
    <n v="4.3296000000000001"/>
    <n v="0.33"/>
  </r>
  <r>
    <x v="232"/>
    <x v="1"/>
    <x v="1"/>
    <s v="United States"/>
    <s v="Providence"/>
    <x v="34"/>
    <n v="2908"/>
    <s v="East"/>
    <s v="Technology"/>
    <x v="7"/>
    <n v="105.98"/>
    <n v="2"/>
    <n v="0"/>
    <n v="1.0598000000000001"/>
    <n v="0.01"/>
  </r>
  <r>
    <x v="232"/>
    <x v="1"/>
    <x v="1"/>
    <s v="United States"/>
    <s v="Providence"/>
    <x v="34"/>
    <n v="2908"/>
    <s v="East"/>
    <s v="Furniture"/>
    <x v="3"/>
    <n v="493.92"/>
    <n v="7"/>
    <n v="0.3"/>
    <n v="-28.224"/>
    <n v="-5.7142857142857141E-2"/>
  </r>
  <r>
    <x v="22"/>
    <x v="1"/>
    <x v="1"/>
    <s v="United States"/>
    <s v="Chicago"/>
    <x v="10"/>
    <n v="60653"/>
    <s v="Central"/>
    <s v="Office Supplies"/>
    <x v="8"/>
    <n v="5.9359999999999999"/>
    <n v="7"/>
    <n v="0.8"/>
    <n v="-8.9039999999999999"/>
    <n v="-1.5"/>
  </r>
  <r>
    <x v="308"/>
    <x v="2"/>
    <x v="0"/>
    <s v="United States"/>
    <s v="Oklahoma City"/>
    <x v="26"/>
    <n v="73120"/>
    <s v="Central"/>
    <s v="Office Supplies"/>
    <x v="12"/>
    <n v="325.86"/>
    <n v="2"/>
    <n v="0"/>
    <n v="149.8956"/>
    <n v="0.45999999999999996"/>
  </r>
  <r>
    <x v="22"/>
    <x v="0"/>
    <x v="0"/>
    <s v="United States"/>
    <s v="Chicago"/>
    <x v="10"/>
    <n v="60610"/>
    <s v="Central"/>
    <s v="Furniture"/>
    <x v="1"/>
    <n v="383.60700000000003"/>
    <n v="9"/>
    <n v="0.3"/>
    <n v="-5.4801000000000002"/>
    <n v="-1.4285714285714285E-2"/>
  </r>
  <r>
    <x v="22"/>
    <x v="0"/>
    <x v="0"/>
    <s v="United States"/>
    <s v="Chicago"/>
    <x v="10"/>
    <n v="60610"/>
    <s v="Central"/>
    <s v="Technology"/>
    <x v="7"/>
    <n v="148.47999999999999"/>
    <n v="2"/>
    <n v="0.2"/>
    <n v="16.704000000000001"/>
    <n v="0.11250000000000002"/>
  </r>
  <r>
    <x v="22"/>
    <x v="0"/>
    <x v="0"/>
    <s v="United States"/>
    <s v="Chicago"/>
    <x v="10"/>
    <n v="60610"/>
    <s v="Central"/>
    <s v="Technology"/>
    <x v="7"/>
    <n v="537.54399999999998"/>
    <n v="7"/>
    <n v="0.2"/>
    <n v="53.754399999999997"/>
    <n v="9.9999999999999992E-2"/>
  </r>
  <r>
    <x v="22"/>
    <x v="0"/>
    <x v="0"/>
    <s v="United States"/>
    <s v="Chicago"/>
    <x v="10"/>
    <n v="60610"/>
    <s v="Central"/>
    <s v="Office Supplies"/>
    <x v="8"/>
    <n v="1.9279999999999999"/>
    <n v="2"/>
    <n v="0.8"/>
    <n v="-2.9883999999999999"/>
    <n v="-1.55"/>
  </r>
  <r>
    <x v="22"/>
    <x v="0"/>
    <x v="0"/>
    <s v="United States"/>
    <s v="Chicago"/>
    <x v="10"/>
    <n v="60610"/>
    <s v="Central"/>
    <s v="Office Supplies"/>
    <x v="6"/>
    <n v="6.9119999999999999"/>
    <n v="3"/>
    <n v="0.2"/>
    <n v="0.69120000000000004"/>
    <n v="0.1"/>
  </r>
  <r>
    <x v="22"/>
    <x v="0"/>
    <x v="0"/>
    <s v="United States"/>
    <s v="Chicago"/>
    <x v="10"/>
    <n v="60610"/>
    <s v="Central"/>
    <s v="Furniture"/>
    <x v="5"/>
    <n v="7.76"/>
    <n v="1"/>
    <n v="0.6"/>
    <n v="-2.1339999999999999"/>
    <n v="-0.27499999999999997"/>
  </r>
  <r>
    <x v="22"/>
    <x v="0"/>
    <x v="0"/>
    <s v="United States"/>
    <s v="Chicago"/>
    <x v="10"/>
    <n v="60610"/>
    <s v="Central"/>
    <s v="Technology"/>
    <x v="7"/>
    <n v="659.16800000000001"/>
    <n v="4"/>
    <n v="0.2"/>
    <n v="49.437600000000003"/>
    <n v="7.5000000000000011E-2"/>
  </r>
  <r>
    <x v="96"/>
    <x v="2"/>
    <x v="0"/>
    <s v="United States"/>
    <s v="Manchester"/>
    <x v="29"/>
    <n v="6040"/>
    <s v="East"/>
    <s v="Office Supplies"/>
    <x v="2"/>
    <n v="5.76"/>
    <n v="2"/>
    <n v="0"/>
    <n v="2.8224"/>
    <n v="0.49000000000000005"/>
  </r>
  <r>
    <x v="1"/>
    <x v="1"/>
    <x v="1"/>
    <s v="United States"/>
    <s v="Los Angeles"/>
    <x v="1"/>
    <n v="90049"/>
    <s v="West"/>
    <s v="Furniture"/>
    <x v="3"/>
    <n v="351.21600000000001"/>
    <n v="3"/>
    <n v="0.2"/>
    <n v="4.3902000000000001"/>
    <n v="1.2500000000000001E-2"/>
  </r>
  <r>
    <x v="8"/>
    <x v="1"/>
    <x v="0"/>
    <s v="United States"/>
    <s v="San Francisco"/>
    <x v="1"/>
    <n v="94122"/>
    <s v="West"/>
    <s v="Furniture"/>
    <x v="1"/>
    <n v="230.28"/>
    <n v="3"/>
    <n v="0.2"/>
    <n v="23.027999999999999"/>
    <n v="9.9999999999999992E-2"/>
  </r>
  <r>
    <x v="8"/>
    <x v="1"/>
    <x v="0"/>
    <s v="United States"/>
    <s v="San Francisco"/>
    <x v="1"/>
    <n v="94122"/>
    <s v="West"/>
    <s v="Office Supplies"/>
    <x v="10"/>
    <n v="12.84"/>
    <n v="3"/>
    <n v="0"/>
    <n v="5.7779999999999996"/>
    <n v="0.44999999999999996"/>
  </r>
  <r>
    <x v="471"/>
    <x v="0"/>
    <x v="0"/>
    <s v="United States"/>
    <s v="La Crosse"/>
    <x v="6"/>
    <n v="54601"/>
    <s v="Central"/>
    <s v="Office Supplies"/>
    <x v="8"/>
    <n v="56.82"/>
    <n v="3"/>
    <n v="0"/>
    <n v="28.41"/>
    <n v="0.5"/>
  </r>
  <r>
    <x v="301"/>
    <x v="2"/>
    <x v="0"/>
    <s v="United States"/>
    <s v="Florence"/>
    <x v="20"/>
    <n v="29501"/>
    <s v="South"/>
    <s v="Office Supplies"/>
    <x v="13"/>
    <n v="31.56"/>
    <n v="4"/>
    <n v="0"/>
    <n v="14.202"/>
    <n v="0.45"/>
  </r>
  <r>
    <x v="301"/>
    <x v="2"/>
    <x v="0"/>
    <s v="United States"/>
    <s v="Florence"/>
    <x v="20"/>
    <n v="29501"/>
    <s v="South"/>
    <s v="Office Supplies"/>
    <x v="4"/>
    <n v="27.92"/>
    <n v="4"/>
    <n v="0"/>
    <n v="0.55840000000000001"/>
    <n v="0.02"/>
  </r>
  <r>
    <x v="249"/>
    <x v="1"/>
    <x v="0"/>
    <s v="United States"/>
    <s v="Glendale"/>
    <x v="16"/>
    <n v="85301"/>
    <s v="West"/>
    <s v="Office Supplies"/>
    <x v="8"/>
    <n v="8.5589999999999993"/>
    <n v="1"/>
    <n v="0.7"/>
    <n v="-6.5618999999999996"/>
    <n v="-0.76666666666666672"/>
  </r>
  <r>
    <x v="267"/>
    <x v="1"/>
    <x v="1"/>
    <s v="United States"/>
    <s v="El Paso"/>
    <x v="5"/>
    <n v="79907"/>
    <s v="Central"/>
    <s v="Office Supplies"/>
    <x v="12"/>
    <n v="49.567999999999998"/>
    <n v="2"/>
    <n v="0.2"/>
    <n v="17.968399999999999"/>
    <n v="0.36249999999999999"/>
  </r>
  <r>
    <x v="52"/>
    <x v="2"/>
    <x v="0"/>
    <s v="United States"/>
    <s v="San Antonio"/>
    <x v="5"/>
    <n v="78207"/>
    <s v="Central"/>
    <s v="Furniture"/>
    <x v="1"/>
    <n v="127.869"/>
    <n v="3"/>
    <n v="0.3"/>
    <n v="-9.1334999999999997"/>
    <n v="-7.1428571428571425E-2"/>
  </r>
  <r>
    <x v="1"/>
    <x v="0"/>
    <x v="1"/>
    <s v="United States"/>
    <s v="Los Angeles"/>
    <x v="1"/>
    <n v="90049"/>
    <s v="West"/>
    <s v="Office Supplies"/>
    <x v="12"/>
    <n v="271.44"/>
    <n v="3"/>
    <n v="0"/>
    <n v="122.148"/>
    <n v="0.45"/>
  </r>
  <r>
    <x v="1"/>
    <x v="0"/>
    <x v="1"/>
    <s v="United States"/>
    <s v="Los Angeles"/>
    <x v="1"/>
    <n v="90049"/>
    <s v="West"/>
    <s v="Technology"/>
    <x v="7"/>
    <n v="110.352"/>
    <n v="3"/>
    <n v="0.2"/>
    <n v="8.2764000000000006"/>
    <n v="7.4999999999999997E-2"/>
  </r>
  <r>
    <x v="1"/>
    <x v="0"/>
    <x v="1"/>
    <s v="United States"/>
    <s v="Los Angeles"/>
    <x v="1"/>
    <n v="90049"/>
    <s v="West"/>
    <s v="Furniture"/>
    <x v="5"/>
    <n v="36.4"/>
    <n v="5"/>
    <n v="0"/>
    <n v="13.832000000000001"/>
    <n v="0.38000000000000006"/>
  </r>
  <r>
    <x v="446"/>
    <x v="1"/>
    <x v="2"/>
    <s v="United States"/>
    <s v="Miramar"/>
    <x v="2"/>
    <n v="33023"/>
    <s v="South"/>
    <s v="Furniture"/>
    <x v="1"/>
    <n v="419.13600000000002"/>
    <n v="4"/>
    <n v="0.2"/>
    <n v="-57.6312"/>
    <n v="-0.13749999999999998"/>
  </r>
  <r>
    <x v="134"/>
    <x v="1"/>
    <x v="1"/>
    <s v="United States"/>
    <s v="Mesa"/>
    <x v="16"/>
    <n v="85204"/>
    <s v="West"/>
    <s v="Office Supplies"/>
    <x v="4"/>
    <n v="100.70399999999999"/>
    <n v="6"/>
    <n v="0.2"/>
    <n v="-1.2587999999999999"/>
    <n v="-1.2500000000000001E-2"/>
  </r>
  <r>
    <x v="279"/>
    <x v="1"/>
    <x v="0"/>
    <s v="United States"/>
    <s v="Fayetteville"/>
    <x v="3"/>
    <n v="28314"/>
    <s v="South"/>
    <s v="Office Supplies"/>
    <x v="9"/>
    <n v="45.216000000000001"/>
    <n v="3"/>
    <n v="0.2"/>
    <n v="4.5216000000000003"/>
    <n v="0.1"/>
  </r>
  <r>
    <x v="279"/>
    <x v="1"/>
    <x v="0"/>
    <s v="United States"/>
    <s v="Fayetteville"/>
    <x v="3"/>
    <n v="28314"/>
    <s v="South"/>
    <s v="Office Supplies"/>
    <x v="8"/>
    <n v="28.782"/>
    <n v="6"/>
    <n v="0.7"/>
    <n v="-21.1068"/>
    <n v="-0.73333333333333328"/>
  </r>
  <r>
    <x v="279"/>
    <x v="1"/>
    <x v="0"/>
    <s v="United States"/>
    <s v="Fayetteville"/>
    <x v="3"/>
    <n v="28314"/>
    <s v="South"/>
    <s v="Office Supplies"/>
    <x v="10"/>
    <n v="24.448"/>
    <n v="4"/>
    <n v="0.2"/>
    <n v="8.8623999999999992"/>
    <n v="0.36249999999999993"/>
  </r>
  <r>
    <x v="12"/>
    <x v="1"/>
    <x v="0"/>
    <s v="United States"/>
    <s v="Houston"/>
    <x v="5"/>
    <n v="77095"/>
    <s v="Central"/>
    <s v="Office Supplies"/>
    <x v="8"/>
    <n v="10.476000000000001"/>
    <n v="6"/>
    <n v="0.8"/>
    <n v="-17.285399999999999"/>
    <n v="-1.6499999999999997"/>
  </r>
  <r>
    <x v="49"/>
    <x v="0"/>
    <x v="2"/>
    <s v="United States"/>
    <s v="San Jose"/>
    <x v="1"/>
    <n v="95123"/>
    <s v="West"/>
    <s v="Furniture"/>
    <x v="5"/>
    <n v="76.14"/>
    <n v="3"/>
    <n v="0"/>
    <n v="26.649000000000001"/>
    <n v="0.35000000000000003"/>
  </r>
  <r>
    <x v="449"/>
    <x v="0"/>
    <x v="2"/>
    <s v="United States"/>
    <s v="Wichita"/>
    <x v="41"/>
    <n v="67212"/>
    <s v="Central"/>
    <s v="Office Supplies"/>
    <x v="6"/>
    <n v="21.24"/>
    <n v="3"/>
    <n v="0"/>
    <n v="8.0711999999999993"/>
    <n v="0.38"/>
  </r>
  <r>
    <x v="449"/>
    <x v="0"/>
    <x v="2"/>
    <s v="United States"/>
    <s v="Wichita"/>
    <x v="41"/>
    <n v="67212"/>
    <s v="Central"/>
    <s v="Office Supplies"/>
    <x v="8"/>
    <n v="127.96"/>
    <n v="2"/>
    <n v="0"/>
    <n v="60.141199999999998"/>
    <n v="0.47000000000000003"/>
  </r>
  <r>
    <x v="1"/>
    <x v="1"/>
    <x v="2"/>
    <s v="United States"/>
    <s v="Los Angeles"/>
    <x v="1"/>
    <n v="90036"/>
    <s v="West"/>
    <s v="Technology"/>
    <x v="16"/>
    <n v="479.98399999999998"/>
    <n v="2"/>
    <n v="0.2"/>
    <n v="89.997"/>
    <n v="0.1875"/>
  </r>
  <r>
    <x v="25"/>
    <x v="1"/>
    <x v="2"/>
    <s v="United States"/>
    <s v="Jackson"/>
    <x v="12"/>
    <n v="49201"/>
    <s v="Central"/>
    <s v="Technology"/>
    <x v="7"/>
    <n v="657.93"/>
    <n v="7"/>
    <n v="0"/>
    <n v="184.22040000000001"/>
    <n v="0.28000000000000003"/>
  </r>
  <r>
    <x v="25"/>
    <x v="1"/>
    <x v="2"/>
    <s v="United States"/>
    <s v="Jackson"/>
    <x v="12"/>
    <n v="49201"/>
    <s v="Central"/>
    <s v="Furniture"/>
    <x v="5"/>
    <n v="33.479999999999997"/>
    <n v="4"/>
    <n v="0"/>
    <n v="8.7048000000000005"/>
    <n v="0.26000000000000006"/>
  </r>
  <r>
    <x v="25"/>
    <x v="1"/>
    <x v="2"/>
    <s v="United States"/>
    <s v="Jackson"/>
    <x v="12"/>
    <n v="49201"/>
    <s v="Central"/>
    <s v="Office Supplies"/>
    <x v="6"/>
    <n v="13.9"/>
    <n v="5"/>
    <n v="0"/>
    <n v="3.6139999999999999"/>
    <n v="0.26"/>
  </r>
  <r>
    <x v="25"/>
    <x v="1"/>
    <x v="2"/>
    <s v="United States"/>
    <s v="Jackson"/>
    <x v="12"/>
    <n v="49201"/>
    <s v="Central"/>
    <s v="Office Supplies"/>
    <x v="4"/>
    <n v="26.86"/>
    <n v="2"/>
    <n v="0"/>
    <n v="6.7149999999999999"/>
    <n v="0.25"/>
  </r>
  <r>
    <x v="472"/>
    <x v="1"/>
    <x v="0"/>
    <s v="United States"/>
    <s v="Lewiston"/>
    <x v="45"/>
    <n v="83501"/>
    <s v="West"/>
    <s v="Office Supplies"/>
    <x v="8"/>
    <n v="9.5839999999999996"/>
    <n v="1"/>
    <n v="0.2"/>
    <n v="3.3544"/>
    <n v="0.35000000000000003"/>
  </r>
  <r>
    <x v="469"/>
    <x v="1"/>
    <x v="2"/>
    <s v="United States"/>
    <s v="Hampton"/>
    <x v="17"/>
    <n v="23666"/>
    <s v="South"/>
    <s v="Office Supplies"/>
    <x v="8"/>
    <n v="113.1"/>
    <n v="3"/>
    <n v="0"/>
    <n v="56.55"/>
    <n v="0.5"/>
  </r>
  <r>
    <x v="20"/>
    <x v="1"/>
    <x v="1"/>
    <s v="United States"/>
    <s v="New York City"/>
    <x v="15"/>
    <n v="10035"/>
    <s v="East"/>
    <s v="Office Supplies"/>
    <x v="10"/>
    <n v="65.78"/>
    <n v="11"/>
    <n v="0"/>
    <n v="32.232199999999999"/>
    <n v="0.49"/>
  </r>
  <r>
    <x v="473"/>
    <x v="1"/>
    <x v="1"/>
    <s v="United States"/>
    <s v="Hattiesburg"/>
    <x v="35"/>
    <n v="39401"/>
    <s v="South"/>
    <s v="Technology"/>
    <x v="11"/>
    <n v="239.7"/>
    <n v="6"/>
    <n v="0"/>
    <n v="105.468"/>
    <n v="0.44000000000000006"/>
  </r>
  <r>
    <x v="10"/>
    <x v="2"/>
    <x v="2"/>
    <s v="United States"/>
    <s v="Philadelphia"/>
    <x v="9"/>
    <n v="19140"/>
    <s v="East"/>
    <s v="Furniture"/>
    <x v="5"/>
    <n v="25.632000000000001"/>
    <n v="3"/>
    <n v="0.2"/>
    <n v="3.8448000000000002"/>
    <n v="0.15"/>
  </r>
  <r>
    <x v="10"/>
    <x v="2"/>
    <x v="0"/>
    <s v="United States"/>
    <s v="Philadelphia"/>
    <x v="9"/>
    <n v="19140"/>
    <s v="East"/>
    <s v="Office Supplies"/>
    <x v="2"/>
    <n v="23.616"/>
    <n v="8"/>
    <n v="0.2"/>
    <n v="7.9703999999999997"/>
    <n v="0.33749999999999997"/>
  </r>
  <r>
    <x v="1"/>
    <x v="0"/>
    <x v="1"/>
    <s v="United States"/>
    <s v="Los Angeles"/>
    <x v="1"/>
    <n v="90045"/>
    <s v="West"/>
    <s v="Office Supplies"/>
    <x v="6"/>
    <n v="8.26"/>
    <n v="2"/>
    <n v="0"/>
    <n v="3.7995999999999999"/>
    <n v="0.46"/>
  </r>
  <r>
    <x v="474"/>
    <x v="0"/>
    <x v="2"/>
    <s v="United States"/>
    <s v="Danville"/>
    <x v="1"/>
    <n v="94526"/>
    <s v="West"/>
    <s v="Office Supplies"/>
    <x v="12"/>
    <n v="76.58"/>
    <n v="7"/>
    <n v="0"/>
    <n v="38.29"/>
    <n v="0.5"/>
  </r>
  <r>
    <x v="474"/>
    <x v="0"/>
    <x v="2"/>
    <s v="United States"/>
    <s v="Danville"/>
    <x v="1"/>
    <n v="94526"/>
    <s v="West"/>
    <s v="Office Supplies"/>
    <x v="6"/>
    <n v="8.8000000000000007"/>
    <n v="5"/>
    <n v="0"/>
    <n v="4.2240000000000002"/>
    <n v="0.48"/>
  </r>
  <r>
    <x v="474"/>
    <x v="0"/>
    <x v="2"/>
    <s v="United States"/>
    <s v="Danville"/>
    <x v="1"/>
    <n v="94526"/>
    <s v="West"/>
    <s v="Office Supplies"/>
    <x v="8"/>
    <n v="590.35199999999998"/>
    <n v="6"/>
    <n v="0.2"/>
    <n v="206.6232"/>
    <n v="0.35000000000000003"/>
  </r>
  <r>
    <x v="474"/>
    <x v="0"/>
    <x v="2"/>
    <s v="United States"/>
    <s v="Danville"/>
    <x v="1"/>
    <n v="94526"/>
    <s v="West"/>
    <s v="Office Supplies"/>
    <x v="13"/>
    <n v="5.58"/>
    <n v="3"/>
    <n v="0"/>
    <n v="0.16739999999999999"/>
    <n v="0.03"/>
  </r>
  <r>
    <x v="474"/>
    <x v="0"/>
    <x v="2"/>
    <s v="United States"/>
    <s v="Danville"/>
    <x v="1"/>
    <n v="94526"/>
    <s v="West"/>
    <s v="Furniture"/>
    <x v="5"/>
    <n v="25.02"/>
    <n v="3"/>
    <n v="0"/>
    <n v="10.5084"/>
    <n v="0.42"/>
  </r>
  <r>
    <x v="474"/>
    <x v="0"/>
    <x v="2"/>
    <s v="United States"/>
    <s v="Danville"/>
    <x v="1"/>
    <n v="94526"/>
    <s v="West"/>
    <s v="Office Supplies"/>
    <x v="4"/>
    <n v="452.55"/>
    <n v="7"/>
    <n v="0"/>
    <n v="22.627500000000001"/>
    <n v="0.05"/>
  </r>
  <r>
    <x v="1"/>
    <x v="1"/>
    <x v="1"/>
    <s v="United States"/>
    <s v="Los Angeles"/>
    <x v="1"/>
    <n v="90004"/>
    <s v="West"/>
    <s v="Office Supplies"/>
    <x v="14"/>
    <n v="17.760000000000002"/>
    <n v="2"/>
    <n v="0"/>
    <n v="4.9728000000000003"/>
    <n v="0.27999999999999997"/>
  </r>
  <r>
    <x v="1"/>
    <x v="1"/>
    <x v="1"/>
    <s v="United States"/>
    <s v="Los Angeles"/>
    <x v="1"/>
    <n v="90004"/>
    <s v="West"/>
    <s v="Technology"/>
    <x v="7"/>
    <n v="302.38400000000001"/>
    <n v="2"/>
    <n v="0.2"/>
    <n v="30.238399999999999"/>
    <n v="9.9999999999999992E-2"/>
  </r>
  <r>
    <x v="1"/>
    <x v="1"/>
    <x v="1"/>
    <s v="United States"/>
    <s v="Los Angeles"/>
    <x v="1"/>
    <n v="90004"/>
    <s v="West"/>
    <s v="Furniture"/>
    <x v="1"/>
    <n v="146.352"/>
    <n v="3"/>
    <n v="0.2"/>
    <n v="-5.4882"/>
    <n v="-3.7499999999999999E-2"/>
  </r>
  <r>
    <x v="1"/>
    <x v="1"/>
    <x v="1"/>
    <s v="United States"/>
    <s v="Los Angeles"/>
    <x v="1"/>
    <n v="90004"/>
    <s v="West"/>
    <s v="Office Supplies"/>
    <x v="9"/>
    <n v="7.9"/>
    <n v="2"/>
    <n v="0"/>
    <n v="2.0539999999999998"/>
    <n v="0.25999999999999995"/>
  </r>
  <r>
    <x v="1"/>
    <x v="1"/>
    <x v="1"/>
    <s v="United States"/>
    <s v="Los Angeles"/>
    <x v="1"/>
    <n v="90004"/>
    <s v="West"/>
    <s v="Furniture"/>
    <x v="3"/>
    <n v="902.71199999999999"/>
    <n v="3"/>
    <n v="0.2"/>
    <n v="33.851700000000001"/>
    <n v="3.7499999999999999E-2"/>
  </r>
  <r>
    <x v="1"/>
    <x v="1"/>
    <x v="1"/>
    <s v="United States"/>
    <s v="Los Angeles"/>
    <x v="1"/>
    <n v="90004"/>
    <s v="West"/>
    <s v="Office Supplies"/>
    <x v="6"/>
    <n v="53.97"/>
    <n v="3"/>
    <n v="0"/>
    <n v="15.111599999999999"/>
    <n v="0.27999999999999997"/>
  </r>
  <r>
    <x v="199"/>
    <x v="0"/>
    <x v="2"/>
    <s v="United States"/>
    <s v="Washington"/>
    <x v="40"/>
    <n v="20016"/>
    <s v="East"/>
    <s v="Office Supplies"/>
    <x v="6"/>
    <n v="33.92"/>
    <n v="8"/>
    <n v="0"/>
    <n v="13.2288"/>
    <n v="0.38999999999999996"/>
  </r>
  <r>
    <x v="175"/>
    <x v="1"/>
    <x v="2"/>
    <s v="United States"/>
    <s v="Milwaukee"/>
    <x v="6"/>
    <n v="53209"/>
    <s v="Central"/>
    <s v="Office Supplies"/>
    <x v="14"/>
    <n v="21.81"/>
    <n v="3"/>
    <n v="0"/>
    <n v="5.8887"/>
    <n v="0.27"/>
  </r>
  <r>
    <x v="175"/>
    <x v="1"/>
    <x v="2"/>
    <s v="United States"/>
    <s v="Milwaukee"/>
    <x v="6"/>
    <n v="53209"/>
    <s v="Central"/>
    <s v="Office Supplies"/>
    <x v="9"/>
    <n v="91.6"/>
    <n v="5"/>
    <n v="0"/>
    <n v="26.564"/>
    <n v="0.29000000000000004"/>
  </r>
  <r>
    <x v="281"/>
    <x v="1"/>
    <x v="2"/>
    <s v="United States"/>
    <s v="Baltimore"/>
    <x v="39"/>
    <n v="21215"/>
    <s v="East"/>
    <s v="Furniture"/>
    <x v="1"/>
    <n v="150.97999999999999"/>
    <n v="1"/>
    <n v="0"/>
    <n v="43.784199999999998"/>
    <n v="0.29000000000000004"/>
  </r>
  <r>
    <x v="281"/>
    <x v="1"/>
    <x v="2"/>
    <s v="United States"/>
    <s v="Baltimore"/>
    <x v="39"/>
    <n v="21215"/>
    <s v="East"/>
    <s v="Office Supplies"/>
    <x v="12"/>
    <n v="137.25"/>
    <n v="9"/>
    <n v="0"/>
    <n v="63.134999999999998"/>
    <n v="0.45999999999999996"/>
  </r>
  <r>
    <x v="281"/>
    <x v="1"/>
    <x v="2"/>
    <s v="United States"/>
    <s v="Baltimore"/>
    <x v="39"/>
    <n v="21215"/>
    <s v="East"/>
    <s v="Office Supplies"/>
    <x v="13"/>
    <n v="11.52"/>
    <n v="4"/>
    <n v="0"/>
    <n v="5.4143999999999997"/>
    <n v="0.47"/>
  </r>
  <r>
    <x v="196"/>
    <x v="0"/>
    <x v="2"/>
    <s v="United States"/>
    <s v="Jacksonville"/>
    <x v="3"/>
    <n v="28540"/>
    <s v="South"/>
    <s v="Office Supplies"/>
    <x v="10"/>
    <n v="18.271999999999998"/>
    <n v="1"/>
    <n v="0.2"/>
    <n v="5.9383999999999997"/>
    <n v="0.32500000000000001"/>
  </r>
  <r>
    <x v="196"/>
    <x v="0"/>
    <x v="2"/>
    <s v="United States"/>
    <s v="Jacksonville"/>
    <x v="3"/>
    <n v="28540"/>
    <s v="South"/>
    <s v="Office Supplies"/>
    <x v="10"/>
    <n v="153.72800000000001"/>
    <n v="4"/>
    <n v="0.2"/>
    <n v="53.8048"/>
    <n v="0.35"/>
  </r>
  <r>
    <x v="196"/>
    <x v="0"/>
    <x v="2"/>
    <s v="United States"/>
    <s v="Jacksonville"/>
    <x v="3"/>
    <n v="28540"/>
    <s v="South"/>
    <s v="Office Supplies"/>
    <x v="12"/>
    <n v="12.224"/>
    <n v="2"/>
    <n v="0.2"/>
    <n v="4.4311999999999996"/>
    <n v="0.36249999999999993"/>
  </r>
  <r>
    <x v="196"/>
    <x v="0"/>
    <x v="2"/>
    <s v="United States"/>
    <s v="Jacksonville"/>
    <x v="3"/>
    <n v="28540"/>
    <s v="South"/>
    <s v="Technology"/>
    <x v="11"/>
    <n v="167.94399999999999"/>
    <n v="7"/>
    <n v="0.2"/>
    <n v="50.383200000000002"/>
    <n v="0.30000000000000004"/>
  </r>
  <r>
    <x v="125"/>
    <x v="1"/>
    <x v="0"/>
    <s v="United States"/>
    <s v="Rochester"/>
    <x v="15"/>
    <n v="14609"/>
    <s v="East"/>
    <s v="Technology"/>
    <x v="7"/>
    <n v="45.99"/>
    <n v="1"/>
    <n v="0"/>
    <n v="13.3371"/>
    <n v="0.28999999999999998"/>
  </r>
  <r>
    <x v="125"/>
    <x v="1"/>
    <x v="0"/>
    <s v="United States"/>
    <s v="Rochester"/>
    <x v="15"/>
    <n v="14609"/>
    <s v="East"/>
    <s v="Office Supplies"/>
    <x v="4"/>
    <n v="535.41"/>
    <n v="3"/>
    <n v="0"/>
    <n v="160.62299999999999"/>
    <n v="0.3"/>
  </r>
  <r>
    <x v="125"/>
    <x v="1"/>
    <x v="0"/>
    <s v="United States"/>
    <s v="Rochester"/>
    <x v="15"/>
    <n v="14609"/>
    <s v="East"/>
    <s v="Office Supplies"/>
    <x v="8"/>
    <n v="6.0960000000000001"/>
    <n v="2"/>
    <n v="0.2"/>
    <n v="2.0573999999999999"/>
    <n v="0.33749999999999997"/>
  </r>
  <r>
    <x v="125"/>
    <x v="1"/>
    <x v="0"/>
    <s v="United States"/>
    <s v="Rochester"/>
    <x v="15"/>
    <n v="14609"/>
    <s v="East"/>
    <s v="Office Supplies"/>
    <x v="10"/>
    <n v="45.36"/>
    <n v="7"/>
    <n v="0"/>
    <n v="21.7728"/>
    <n v="0.48"/>
  </r>
  <r>
    <x v="192"/>
    <x v="1"/>
    <x v="0"/>
    <s v="United States"/>
    <s v="Oceanside"/>
    <x v="1"/>
    <n v="92054"/>
    <s v="West"/>
    <s v="Furniture"/>
    <x v="5"/>
    <n v="47.12"/>
    <n v="8"/>
    <n v="0"/>
    <n v="20.732800000000001"/>
    <n v="0.44000000000000006"/>
  </r>
  <r>
    <x v="225"/>
    <x v="0"/>
    <x v="1"/>
    <s v="United States"/>
    <s v="Gulfport"/>
    <x v="35"/>
    <n v="39503"/>
    <s v="South"/>
    <s v="Office Supplies"/>
    <x v="8"/>
    <n v="31.36"/>
    <n v="4"/>
    <n v="0"/>
    <n v="15.68"/>
    <n v="0.5"/>
  </r>
  <r>
    <x v="116"/>
    <x v="1"/>
    <x v="0"/>
    <s v="United States"/>
    <s v="Jacksonville"/>
    <x v="2"/>
    <n v="32216"/>
    <s v="South"/>
    <s v="Office Supplies"/>
    <x v="6"/>
    <n v="47.616"/>
    <n v="3"/>
    <n v="0.2"/>
    <n v="3.5712000000000002"/>
    <n v="7.4999999999999997E-2"/>
  </r>
  <r>
    <x v="116"/>
    <x v="1"/>
    <x v="0"/>
    <s v="United States"/>
    <s v="Jacksonville"/>
    <x v="2"/>
    <n v="32216"/>
    <s v="South"/>
    <s v="Office Supplies"/>
    <x v="10"/>
    <n v="23.48"/>
    <n v="5"/>
    <n v="0.2"/>
    <n v="8.218"/>
    <n v="0.35"/>
  </r>
  <r>
    <x v="12"/>
    <x v="1"/>
    <x v="2"/>
    <s v="United States"/>
    <s v="Houston"/>
    <x v="5"/>
    <n v="77070"/>
    <s v="Central"/>
    <s v="Office Supplies"/>
    <x v="9"/>
    <n v="62.79"/>
    <n v="3"/>
    <n v="0.8"/>
    <n v="-166.39349999999999"/>
    <n v="-2.65"/>
  </r>
  <r>
    <x v="12"/>
    <x v="1"/>
    <x v="2"/>
    <s v="United States"/>
    <s v="Houston"/>
    <x v="5"/>
    <n v="77070"/>
    <s v="Central"/>
    <s v="Office Supplies"/>
    <x v="13"/>
    <n v="28.44"/>
    <n v="9"/>
    <n v="0.2"/>
    <n v="4.266"/>
    <n v="0.15"/>
  </r>
  <r>
    <x v="12"/>
    <x v="0"/>
    <x v="1"/>
    <s v="United States"/>
    <s v="Houston"/>
    <x v="5"/>
    <n v="77095"/>
    <s v="Central"/>
    <s v="Technology"/>
    <x v="11"/>
    <n v="134.376"/>
    <n v="3"/>
    <n v="0.2"/>
    <n v="6.7187999999999999"/>
    <n v="4.9999999999999996E-2"/>
  </r>
  <r>
    <x v="262"/>
    <x v="1"/>
    <x v="2"/>
    <s v="United States"/>
    <s v="Everett"/>
    <x v="31"/>
    <n v="2149"/>
    <s v="East"/>
    <s v="Technology"/>
    <x v="7"/>
    <n v="589.9"/>
    <n v="2"/>
    <n v="0"/>
    <n v="147.47499999999999"/>
    <n v="0.25"/>
  </r>
  <r>
    <x v="262"/>
    <x v="1"/>
    <x v="2"/>
    <s v="United States"/>
    <s v="Everett"/>
    <x v="31"/>
    <n v="2149"/>
    <s v="East"/>
    <s v="Furniture"/>
    <x v="1"/>
    <n v="542.94000000000005"/>
    <n v="3"/>
    <n v="0"/>
    <n v="141.1644"/>
    <n v="0.25999999999999995"/>
  </r>
  <r>
    <x v="1"/>
    <x v="2"/>
    <x v="2"/>
    <s v="United States"/>
    <s v="Los Angeles"/>
    <x v="1"/>
    <n v="90049"/>
    <s v="West"/>
    <s v="Technology"/>
    <x v="16"/>
    <n v="2879.9520000000002"/>
    <n v="6"/>
    <n v="0.2"/>
    <n v="1007.9832"/>
    <n v="0.35"/>
  </r>
  <r>
    <x v="1"/>
    <x v="2"/>
    <x v="2"/>
    <s v="United States"/>
    <s v="Los Angeles"/>
    <x v="1"/>
    <n v="90049"/>
    <s v="West"/>
    <s v="Office Supplies"/>
    <x v="8"/>
    <n v="90.48"/>
    <n v="3"/>
    <n v="0.2"/>
    <n v="33.93"/>
    <n v="0.375"/>
  </r>
  <r>
    <x v="40"/>
    <x v="0"/>
    <x v="1"/>
    <s v="United States"/>
    <s v="Wilmington"/>
    <x v="13"/>
    <n v="19805"/>
    <s v="East"/>
    <s v="Office Supplies"/>
    <x v="4"/>
    <n v="77.55"/>
    <n v="5"/>
    <n v="0"/>
    <n v="21.713999999999999"/>
    <n v="0.27999999999999997"/>
  </r>
  <r>
    <x v="69"/>
    <x v="1"/>
    <x v="0"/>
    <s v="United States"/>
    <s v="Columbia"/>
    <x v="18"/>
    <n v="38401"/>
    <s v="South"/>
    <s v="Office Supplies"/>
    <x v="14"/>
    <n v="8.8320000000000007"/>
    <n v="3"/>
    <n v="0.2"/>
    <n v="-1.9872000000000001"/>
    <n v="-0.22499999999999998"/>
  </r>
  <r>
    <x v="69"/>
    <x v="1"/>
    <x v="0"/>
    <s v="United States"/>
    <s v="Columbia"/>
    <x v="18"/>
    <n v="38401"/>
    <s v="South"/>
    <s v="Office Supplies"/>
    <x v="10"/>
    <n v="177.536"/>
    <n v="4"/>
    <n v="0.2"/>
    <n v="62.137599999999999"/>
    <n v="0.35"/>
  </r>
  <r>
    <x v="69"/>
    <x v="1"/>
    <x v="0"/>
    <s v="United States"/>
    <s v="Columbia"/>
    <x v="18"/>
    <n v="38401"/>
    <s v="South"/>
    <s v="Office Supplies"/>
    <x v="4"/>
    <n v="258.48"/>
    <n v="2"/>
    <n v="0.2"/>
    <n v="-3.2309999999999999"/>
    <n v="-1.2499999999999999E-2"/>
  </r>
  <r>
    <x v="69"/>
    <x v="1"/>
    <x v="0"/>
    <s v="United States"/>
    <s v="Columbia"/>
    <x v="18"/>
    <n v="38401"/>
    <s v="South"/>
    <s v="Furniture"/>
    <x v="5"/>
    <n v="14.135999999999999"/>
    <n v="3"/>
    <n v="0.2"/>
    <n v="4.2408000000000001"/>
    <n v="0.30000000000000004"/>
  </r>
  <r>
    <x v="20"/>
    <x v="1"/>
    <x v="1"/>
    <s v="United States"/>
    <s v="New York City"/>
    <x v="15"/>
    <n v="10011"/>
    <s v="East"/>
    <s v="Office Supplies"/>
    <x v="4"/>
    <n v="77.55"/>
    <n v="5"/>
    <n v="0"/>
    <n v="20.163"/>
    <n v="0.26"/>
  </r>
  <r>
    <x v="20"/>
    <x v="1"/>
    <x v="1"/>
    <s v="United States"/>
    <s v="New York City"/>
    <x v="15"/>
    <n v="10011"/>
    <s v="East"/>
    <s v="Office Supplies"/>
    <x v="4"/>
    <n v="24.88"/>
    <n v="2"/>
    <n v="0"/>
    <n v="6.9664000000000001"/>
    <n v="0.28000000000000003"/>
  </r>
  <r>
    <x v="20"/>
    <x v="1"/>
    <x v="1"/>
    <s v="United States"/>
    <s v="New York City"/>
    <x v="15"/>
    <n v="10011"/>
    <s v="East"/>
    <s v="Office Supplies"/>
    <x v="6"/>
    <n v="140.75"/>
    <n v="5"/>
    <n v="0"/>
    <n v="39.409999999999997"/>
    <n v="0.27999999999999997"/>
  </r>
  <r>
    <x v="20"/>
    <x v="1"/>
    <x v="1"/>
    <s v="United States"/>
    <s v="New York City"/>
    <x v="15"/>
    <n v="10011"/>
    <s v="East"/>
    <s v="Office Supplies"/>
    <x v="4"/>
    <n v="36.630000000000003"/>
    <n v="3"/>
    <n v="0"/>
    <n v="9.8901000000000003"/>
    <n v="0.27"/>
  </r>
  <r>
    <x v="475"/>
    <x v="3"/>
    <x v="0"/>
    <s v="United States"/>
    <s v="Mount Pleasant"/>
    <x v="12"/>
    <n v="48858"/>
    <s v="Central"/>
    <s v="Furniture"/>
    <x v="5"/>
    <n v="17.14"/>
    <n v="2"/>
    <n v="0"/>
    <n v="6.1703999999999999"/>
    <n v="0.36"/>
  </r>
  <r>
    <x v="8"/>
    <x v="0"/>
    <x v="0"/>
    <s v="United States"/>
    <s v="San Francisco"/>
    <x v="1"/>
    <n v="94122"/>
    <s v="West"/>
    <s v="Office Supplies"/>
    <x v="2"/>
    <n v="51.75"/>
    <n v="5"/>
    <n v="0"/>
    <n v="24.84"/>
    <n v="0.48"/>
  </r>
  <r>
    <x v="8"/>
    <x v="0"/>
    <x v="0"/>
    <s v="United States"/>
    <s v="San Francisco"/>
    <x v="1"/>
    <n v="94122"/>
    <s v="West"/>
    <s v="Furniture"/>
    <x v="5"/>
    <n v="123.96"/>
    <n v="3"/>
    <n v="0"/>
    <n v="11.1564"/>
    <n v="0.09"/>
  </r>
  <r>
    <x v="8"/>
    <x v="1"/>
    <x v="1"/>
    <s v="United States"/>
    <s v="San Francisco"/>
    <x v="1"/>
    <n v="94122"/>
    <s v="West"/>
    <s v="Furniture"/>
    <x v="0"/>
    <n v="586.39800000000002"/>
    <n v="6"/>
    <n v="0.15"/>
    <n v="34.494"/>
    <n v="5.8823529411764705E-2"/>
  </r>
  <r>
    <x v="8"/>
    <x v="1"/>
    <x v="1"/>
    <s v="United States"/>
    <s v="San Francisco"/>
    <x v="1"/>
    <n v="94122"/>
    <s v="West"/>
    <s v="Office Supplies"/>
    <x v="4"/>
    <n v="80.98"/>
    <n v="1"/>
    <n v="0"/>
    <n v="3.2391999999999999"/>
    <n v="3.9999999999999994E-2"/>
  </r>
  <r>
    <x v="8"/>
    <x v="1"/>
    <x v="1"/>
    <s v="United States"/>
    <s v="San Francisco"/>
    <x v="1"/>
    <n v="94122"/>
    <s v="West"/>
    <s v="Office Supplies"/>
    <x v="4"/>
    <n v="242.94"/>
    <n v="3"/>
    <n v="0"/>
    <n v="9.7175999999999991"/>
    <n v="3.9999999999999994E-2"/>
  </r>
  <r>
    <x v="1"/>
    <x v="2"/>
    <x v="0"/>
    <s v="United States"/>
    <s v="Los Angeles"/>
    <x v="1"/>
    <n v="90045"/>
    <s v="West"/>
    <s v="Office Supplies"/>
    <x v="6"/>
    <n v="123.92"/>
    <n v="4"/>
    <n v="0"/>
    <n v="33.458399999999997"/>
    <n v="0.26999999999999996"/>
  </r>
  <r>
    <x v="1"/>
    <x v="2"/>
    <x v="0"/>
    <s v="United States"/>
    <s v="Los Angeles"/>
    <x v="1"/>
    <n v="90045"/>
    <s v="West"/>
    <s v="Office Supplies"/>
    <x v="6"/>
    <n v="12.39"/>
    <n v="3"/>
    <n v="0"/>
    <n v="5.6993999999999998"/>
    <n v="0.45999999999999996"/>
  </r>
  <r>
    <x v="1"/>
    <x v="2"/>
    <x v="0"/>
    <s v="United States"/>
    <s v="Los Angeles"/>
    <x v="1"/>
    <n v="90045"/>
    <s v="West"/>
    <s v="Office Supplies"/>
    <x v="6"/>
    <n v="47.3"/>
    <n v="2"/>
    <n v="0"/>
    <n v="12.298"/>
    <n v="0.26"/>
  </r>
  <r>
    <x v="361"/>
    <x v="1"/>
    <x v="0"/>
    <s v="United States"/>
    <s v="Newport News"/>
    <x v="17"/>
    <n v="23602"/>
    <s v="South"/>
    <s v="Technology"/>
    <x v="16"/>
    <n v="1599.92"/>
    <n v="8"/>
    <n v="0"/>
    <n v="751.9624"/>
    <n v="0.47"/>
  </r>
  <r>
    <x v="361"/>
    <x v="1"/>
    <x v="0"/>
    <s v="United States"/>
    <s v="Newport News"/>
    <x v="17"/>
    <n v="23602"/>
    <s v="South"/>
    <s v="Office Supplies"/>
    <x v="12"/>
    <n v="11.09"/>
    <n v="1"/>
    <n v="0"/>
    <n v="5.4340999999999999"/>
    <n v="0.49"/>
  </r>
  <r>
    <x v="348"/>
    <x v="0"/>
    <x v="0"/>
    <s v="United States"/>
    <s v="Fort Collins"/>
    <x v="22"/>
    <n v="80525"/>
    <s v="West"/>
    <s v="Office Supplies"/>
    <x v="8"/>
    <n v="3.1680000000000001"/>
    <n v="4"/>
    <n v="0.7"/>
    <n v="-2.5344000000000002"/>
    <n v="-0.8"/>
  </r>
  <r>
    <x v="348"/>
    <x v="0"/>
    <x v="0"/>
    <s v="United States"/>
    <s v="Fort Collins"/>
    <x v="22"/>
    <n v="80525"/>
    <s v="West"/>
    <s v="Furniture"/>
    <x v="1"/>
    <n v="579.13599999999997"/>
    <n v="4"/>
    <n v="0.2"/>
    <n v="-28.956800000000001"/>
    <n v="-0.05"/>
  </r>
  <r>
    <x v="4"/>
    <x v="1"/>
    <x v="0"/>
    <s v="United States"/>
    <s v="Seattle"/>
    <x v="4"/>
    <n v="98105"/>
    <s v="West"/>
    <s v="Office Supplies"/>
    <x v="8"/>
    <n v="6.3680000000000003"/>
    <n v="2"/>
    <n v="0.2"/>
    <n v="2.1492"/>
    <n v="0.33749999999999997"/>
  </r>
  <r>
    <x v="4"/>
    <x v="1"/>
    <x v="0"/>
    <s v="United States"/>
    <s v="Seattle"/>
    <x v="4"/>
    <n v="98105"/>
    <s v="West"/>
    <s v="Technology"/>
    <x v="15"/>
    <n v="558.4"/>
    <n v="2"/>
    <n v="0.2"/>
    <n v="41.88"/>
    <n v="7.5000000000000011E-2"/>
  </r>
  <r>
    <x v="20"/>
    <x v="1"/>
    <x v="2"/>
    <s v="United States"/>
    <s v="New York City"/>
    <x v="15"/>
    <n v="10011"/>
    <s v="East"/>
    <s v="Furniture"/>
    <x v="1"/>
    <n v="145.76400000000001"/>
    <n v="2"/>
    <n v="0.1"/>
    <n v="-8.0980000000000008"/>
    <n v="-5.5555555555555559E-2"/>
  </r>
  <r>
    <x v="169"/>
    <x v="1"/>
    <x v="1"/>
    <s v="United States"/>
    <s v="Richmond"/>
    <x v="17"/>
    <n v="23223"/>
    <s v="South"/>
    <s v="Office Supplies"/>
    <x v="10"/>
    <n v="13.62"/>
    <n v="3"/>
    <n v="0"/>
    <n v="6.1289999999999996"/>
    <n v="0.45"/>
  </r>
  <r>
    <x v="20"/>
    <x v="1"/>
    <x v="2"/>
    <s v="United States"/>
    <s v="New York City"/>
    <x v="15"/>
    <n v="10009"/>
    <s v="East"/>
    <s v="Furniture"/>
    <x v="1"/>
    <n v="434.64600000000002"/>
    <n v="3"/>
    <n v="0.1"/>
    <n v="62.782200000000003"/>
    <n v="0.14444444444444446"/>
  </r>
  <r>
    <x v="4"/>
    <x v="1"/>
    <x v="1"/>
    <s v="United States"/>
    <s v="Seattle"/>
    <x v="4"/>
    <n v="98103"/>
    <s v="West"/>
    <s v="Office Supplies"/>
    <x v="10"/>
    <n v="440.19"/>
    <n v="9"/>
    <n v="0"/>
    <n v="206.88929999999999"/>
    <n v="0.47"/>
  </r>
  <r>
    <x v="4"/>
    <x v="1"/>
    <x v="1"/>
    <s v="United States"/>
    <s v="Seattle"/>
    <x v="4"/>
    <n v="98103"/>
    <s v="West"/>
    <s v="Office Supplies"/>
    <x v="14"/>
    <n v="64.400000000000006"/>
    <n v="5"/>
    <n v="0"/>
    <n v="1.9319999999999999"/>
    <n v="2.9999999999999995E-2"/>
  </r>
  <r>
    <x v="8"/>
    <x v="1"/>
    <x v="2"/>
    <s v="United States"/>
    <s v="San Francisco"/>
    <x v="1"/>
    <n v="94110"/>
    <s v="West"/>
    <s v="Office Supplies"/>
    <x v="10"/>
    <n v="244.55"/>
    <n v="5"/>
    <n v="0"/>
    <n v="114.9385"/>
    <n v="0.47"/>
  </r>
  <r>
    <x v="8"/>
    <x v="1"/>
    <x v="2"/>
    <s v="United States"/>
    <s v="San Francisco"/>
    <x v="1"/>
    <n v="94110"/>
    <s v="West"/>
    <s v="Office Supplies"/>
    <x v="10"/>
    <n v="195.76"/>
    <n v="4"/>
    <n v="0"/>
    <n v="97.88"/>
    <n v="0.5"/>
  </r>
  <r>
    <x v="319"/>
    <x v="1"/>
    <x v="2"/>
    <s v="United States"/>
    <s v="Perth Amboy"/>
    <x v="30"/>
    <n v="8861"/>
    <s v="East"/>
    <s v="Office Supplies"/>
    <x v="10"/>
    <n v="11.76"/>
    <n v="2"/>
    <n v="0"/>
    <n v="5.7624000000000004"/>
    <n v="0.49000000000000005"/>
  </r>
  <r>
    <x v="319"/>
    <x v="1"/>
    <x v="2"/>
    <s v="United States"/>
    <s v="Perth Amboy"/>
    <x v="30"/>
    <n v="8861"/>
    <s v="East"/>
    <s v="Office Supplies"/>
    <x v="4"/>
    <n v="166.45"/>
    <n v="5"/>
    <n v="0"/>
    <n v="39.948"/>
    <n v="0.24000000000000002"/>
  </r>
  <r>
    <x v="8"/>
    <x v="0"/>
    <x v="0"/>
    <s v="United States"/>
    <s v="San Francisco"/>
    <x v="1"/>
    <n v="94110"/>
    <s v="West"/>
    <s v="Office Supplies"/>
    <x v="13"/>
    <n v="2.88"/>
    <n v="1"/>
    <n v="0"/>
    <n v="1.3535999999999999"/>
    <n v="0.47"/>
  </r>
  <r>
    <x v="454"/>
    <x v="1"/>
    <x v="1"/>
    <s v="United States"/>
    <s v="Freeport"/>
    <x v="10"/>
    <n v="61032"/>
    <s v="Central"/>
    <s v="Office Supplies"/>
    <x v="4"/>
    <n v="45.247999999999998"/>
    <n v="2"/>
    <n v="0.2"/>
    <n v="3.9592000000000001"/>
    <n v="8.7500000000000008E-2"/>
  </r>
  <r>
    <x v="10"/>
    <x v="1"/>
    <x v="0"/>
    <s v="United States"/>
    <s v="Philadelphia"/>
    <x v="9"/>
    <n v="19140"/>
    <s v="East"/>
    <s v="Office Supplies"/>
    <x v="6"/>
    <n v="59.904000000000003"/>
    <n v="2"/>
    <n v="0.2"/>
    <n v="14.2272"/>
    <n v="0.23749999999999999"/>
  </r>
  <r>
    <x v="10"/>
    <x v="1"/>
    <x v="0"/>
    <s v="United States"/>
    <s v="Philadelphia"/>
    <x v="9"/>
    <n v="19140"/>
    <s v="East"/>
    <s v="Office Supplies"/>
    <x v="9"/>
    <n v="23.696000000000002"/>
    <n v="2"/>
    <n v="0.2"/>
    <n v="6.5164"/>
    <n v="0.27499999999999997"/>
  </r>
  <r>
    <x v="10"/>
    <x v="1"/>
    <x v="0"/>
    <s v="United States"/>
    <s v="Philadelphia"/>
    <x v="9"/>
    <n v="19140"/>
    <s v="East"/>
    <s v="Office Supplies"/>
    <x v="10"/>
    <n v="7.968"/>
    <n v="2"/>
    <n v="0.2"/>
    <n v="2.8883999999999999"/>
    <n v="0.36249999999999999"/>
  </r>
  <r>
    <x v="10"/>
    <x v="1"/>
    <x v="0"/>
    <s v="United States"/>
    <s v="Philadelphia"/>
    <x v="9"/>
    <n v="19140"/>
    <s v="East"/>
    <s v="Office Supplies"/>
    <x v="9"/>
    <n v="18.2"/>
    <n v="7"/>
    <n v="0.2"/>
    <n v="2.0474999999999999"/>
    <n v="0.1125"/>
  </r>
  <r>
    <x v="10"/>
    <x v="1"/>
    <x v="0"/>
    <s v="United States"/>
    <s v="Philadelphia"/>
    <x v="9"/>
    <n v="19140"/>
    <s v="East"/>
    <s v="Technology"/>
    <x v="11"/>
    <n v="27.552"/>
    <n v="3"/>
    <n v="0.2"/>
    <n v="-0.34439999999999998"/>
    <n v="-1.2499999999999999E-2"/>
  </r>
  <r>
    <x v="10"/>
    <x v="1"/>
    <x v="0"/>
    <s v="United States"/>
    <s v="Philadelphia"/>
    <x v="9"/>
    <n v="19140"/>
    <s v="East"/>
    <s v="Furniture"/>
    <x v="1"/>
    <n v="844.11599999999999"/>
    <n v="6"/>
    <n v="0.3"/>
    <n v="-36.176400000000001"/>
    <n v="-4.2857142857142858E-2"/>
  </r>
  <r>
    <x v="10"/>
    <x v="1"/>
    <x v="0"/>
    <s v="United States"/>
    <s v="Philadelphia"/>
    <x v="9"/>
    <n v="19140"/>
    <s v="East"/>
    <s v="Office Supplies"/>
    <x v="4"/>
    <n v="76.751999999999995"/>
    <n v="3"/>
    <n v="0.2"/>
    <n v="-9.5939999999999994"/>
    <n v="-0.125"/>
  </r>
  <r>
    <x v="116"/>
    <x v="1"/>
    <x v="0"/>
    <s v="United States"/>
    <s v="Jacksonville"/>
    <x v="2"/>
    <n v="32216"/>
    <s v="South"/>
    <s v="Office Supplies"/>
    <x v="2"/>
    <n v="3"/>
    <n v="1"/>
    <n v="0.2"/>
    <n v="1.05"/>
    <n v="0.35000000000000003"/>
  </r>
  <r>
    <x v="101"/>
    <x v="1"/>
    <x v="0"/>
    <s v="United States"/>
    <s v="Pembroke Pines"/>
    <x v="2"/>
    <n v="33024"/>
    <s v="South"/>
    <s v="Office Supplies"/>
    <x v="8"/>
    <n v="7.5060000000000002"/>
    <n v="9"/>
    <n v="0.7"/>
    <n v="-6.0048000000000004"/>
    <n v="-0.8"/>
  </r>
  <r>
    <x v="101"/>
    <x v="1"/>
    <x v="0"/>
    <s v="United States"/>
    <s v="Pembroke Pines"/>
    <x v="2"/>
    <n v="33024"/>
    <s v="South"/>
    <s v="Office Supplies"/>
    <x v="2"/>
    <n v="16.559999999999999"/>
    <n v="2"/>
    <n v="0.2"/>
    <n v="5.7960000000000003"/>
    <n v="0.35000000000000003"/>
  </r>
  <r>
    <x v="4"/>
    <x v="1"/>
    <x v="1"/>
    <s v="United States"/>
    <s v="Seattle"/>
    <x v="4"/>
    <n v="98115"/>
    <s v="West"/>
    <s v="Furniture"/>
    <x v="5"/>
    <n v="79.92"/>
    <n v="4"/>
    <n v="0"/>
    <n v="34.365600000000001"/>
    <n v="0.43"/>
  </r>
  <r>
    <x v="4"/>
    <x v="1"/>
    <x v="1"/>
    <s v="United States"/>
    <s v="Seattle"/>
    <x v="4"/>
    <n v="98115"/>
    <s v="West"/>
    <s v="Technology"/>
    <x v="11"/>
    <n v="69.98"/>
    <n v="2"/>
    <n v="0"/>
    <n v="13.296200000000001"/>
    <n v="0.19"/>
  </r>
  <r>
    <x v="5"/>
    <x v="1"/>
    <x v="1"/>
    <s v="United States"/>
    <s v="Fort Worth"/>
    <x v="5"/>
    <n v="76106"/>
    <s v="Central"/>
    <s v="Office Supplies"/>
    <x v="8"/>
    <n v="11.06"/>
    <n v="10"/>
    <n v="0.8"/>
    <n v="-18.802"/>
    <n v="-1.7"/>
  </r>
  <r>
    <x v="5"/>
    <x v="1"/>
    <x v="1"/>
    <s v="United States"/>
    <s v="Fort Worth"/>
    <x v="5"/>
    <n v="76106"/>
    <s v="Central"/>
    <s v="Furniture"/>
    <x v="0"/>
    <n v="623.46479999999997"/>
    <n v="7"/>
    <n v="0.32"/>
    <n v="-119.1918"/>
    <n v="-0.19117647058823531"/>
  </r>
  <r>
    <x v="5"/>
    <x v="1"/>
    <x v="1"/>
    <s v="United States"/>
    <s v="Fort Worth"/>
    <x v="5"/>
    <n v="76106"/>
    <s v="Central"/>
    <s v="Office Supplies"/>
    <x v="4"/>
    <n v="772.68"/>
    <n v="5"/>
    <n v="0.2"/>
    <n v="-57.951000000000001"/>
    <n v="-7.5000000000000011E-2"/>
  </r>
  <r>
    <x v="68"/>
    <x v="1"/>
    <x v="0"/>
    <s v="United States"/>
    <s v="Detroit"/>
    <x v="12"/>
    <n v="48205"/>
    <s v="Central"/>
    <s v="Office Supplies"/>
    <x v="9"/>
    <n v="283.14"/>
    <n v="4"/>
    <n v="0.1"/>
    <n v="72.358000000000004"/>
    <n v="0.25555555555555559"/>
  </r>
  <r>
    <x v="68"/>
    <x v="1"/>
    <x v="0"/>
    <s v="United States"/>
    <s v="Detroit"/>
    <x v="12"/>
    <n v="48205"/>
    <s v="Central"/>
    <s v="Technology"/>
    <x v="7"/>
    <n v="635.96"/>
    <n v="4"/>
    <n v="0"/>
    <n v="165.34960000000001"/>
    <n v="0.26"/>
  </r>
  <r>
    <x v="68"/>
    <x v="1"/>
    <x v="0"/>
    <s v="United States"/>
    <s v="Detroit"/>
    <x v="12"/>
    <n v="48205"/>
    <s v="Central"/>
    <s v="Technology"/>
    <x v="7"/>
    <n v="118.99"/>
    <n v="1"/>
    <n v="0"/>
    <n v="33.3172"/>
    <n v="0.28000000000000003"/>
  </r>
  <r>
    <x v="68"/>
    <x v="1"/>
    <x v="0"/>
    <s v="United States"/>
    <s v="Detroit"/>
    <x v="12"/>
    <n v="48205"/>
    <s v="Central"/>
    <s v="Furniture"/>
    <x v="5"/>
    <n v="272.94"/>
    <n v="3"/>
    <n v="0"/>
    <n v="30.023399999999999"/>
    <n v="0.11"/>
  </r>
  <r>
    <x v="10"/>
    <x v="0"/>
    <x v="0"/>
    <s v="United States"/>
    <s v="Philadelphia"/>
    <x v="9"/>
    <n v="19120"/>
    <s v="East"/>
    <s v="Furniture"/>
    <x v="5"/>
    <n v="15.007999999999999"/>
    <n v="2"/>
    <n v="0.2"/>
    <n v="1.5007999999999999"/>
    <n v="0.1"/>
  </r>
  <r>
    <x v="476"/>
    <x v="1"/>
    <x v="0"/>
    <s v="United States"/>
    <s v="Logan"/>
    <x v="7"/>
    <n v="84321"/>
    <s v="West"/>
    <s v="Office Supplies"/>
    <x v="8"/>
    <n v="33.088000000000001"/>
    <n v="4"/>
    <n v="0.2"/>
    <n v="11.167199999999999"/>
    <n v="0.33749999999999997"/>
  </r>
  <r>
    <x v="476"/>
    <x v="1"/>
    <x v="0"/>
    <s v="United States"/>
    <s v="Logan"/>
    <x v="7"/>
    <n v="84321"/>
    <s v="West"/>
    <s v="Office Supplies"/>
    <x v="4"/>
    <n v="80.98"/>
    <n v="1"/>
    <n v="0"/>
    <n v="3.2391999999999999"/>
    <n v="3.9999999999999994E-2"/>
  </r>
  <r>
    <x v="476"/>
    <x v="1"/>
    <x v="0"/>
    <s v="United States"/>
    <s v="Logan"/>
    <x v="7"/>
    <n v="84321"/>
    <s v="West"/>
    <s v="Technology"/>
    <x v="11"/>
    <n v="82.8"/>
    <n v="12"/>
    <n v="0"/>
    <n v="6.6239999999999997"/>
    <n v="0.08"/>
  </r>
  <r>
    <x v="476"/>
    <x v="1"/>
    <x v="0"/>
    <s v="United States"/>
    <s v="Logan"/>
    <x v="7"/>
    <n v="84321"/>
    <s v="West"/>
    <s v="Office Supplies"/>
    <x v="4"/>
    <n v="21.36"/>
    <n v="2"/>
    <n v="0"/>
    <n v="5.7671999999999999"/>
    <n v="0.27"/>
  </r>
  <r>
    <x v="476"/>
    <x v="1"/>
    <x v="0"/>
    <s v="United States"/>
    <s v="Logan"/>
    <x v="7"/>
    <n v="84321"/>
    <s v="West"/>
    <s v="Office Supplies"/>
    <x v="8"/>
    <n v="62.048000000000002"/>
    <n v="2"/>
    <n v="0.2"/>
    <n v="20.165600000000001"/>
    <n v="0.32500000000000001"/>
  </r>
  <r>
    <x v="118"/>
    <x v="0"/>
    <x v="0"/>
    <s v="United States"/>
    <s v="Auburn"/>
    <x v="15"/>
    <n v="13021"/>
    <s v="East"/>
    <s v="Office Supplies"/>
    <x v="13"/>
    <n v="29.61"/>
    <n v="9"/>
    <n v="0"/>
    <n v="13.3245"/>
    <n v="0.45"/>
  </r>
  <r>
    <x v="287"/>
    <x v="3"/>
    <x v="0"/>
    <s v="United States"/>
    <s v="Raleigh"/>
    <x v="3"/>
    <n v="27604"/>
    <s v="South"/>
    <s v="Technology"/>
    <x v="7"/>
    <n v="863.928"/>
    <n v="9"/>
    <n v="0.2"/>
    <n v="86.392799999999994"/>
    <n v="9.9999999999999992E-2"/>
  </r>
  <r>
    <x v="10"/>
    <x v="1"/>
    <x v="1"/>
    <s v="United States"/>
    <s v="Philadelphia"/>
    <x v="9"/>
    <n v="19120"/>
    <s v="East"/>
    <s v="Furniture"/>
    <x v="3"/>
    <n v="241.92"/>
    <n v="4"/>
    <n v="0.4"/>
    <n v="-56.448"/>
    <n v="-0.23333333333333334"/>
  </r>
  <r>
    <x v="10"/>
    <x v="1"/>
    <x v="1"/>
    <s v="United States"/>
    <s v="Philadelphia"/>
    <x v="9"/>
    <n v="19120"/>
    <s v="East"/>
    <s v="Furniture"/>
    <x v="0"/>
    <n v="163.88"/>
    <n v="4"/>
    <n v="0.5"/>
    <n v="-81.94"/>
    <n v="-0.5"/>
  </r>
  <r>
    <x v="10"/>
    <x v="1"/>
    <x v="1"/>
    <s v="United States"/>
    <s v="Philadelphia"/>
    <x v="9"/>
    <n v="19120"/>
    <s v="East"/>
    <s v="Office Supplies"/>
    <x v="8"/>
    <n v="3.4860000000000002"/>
    <n v="2"/>
    <n v="0.7"/>
    <n v="-2.7888000000000002"/>
    <n v="-0.8"/>
  </r>
  <r>
    <x v="10"/>
    <x v="1"/>
    <x v="1"/>
    <s v="United States"/>
    <s v="Philadelphia"/>
    <x v="9"/>
    <n v="19120"/>
    <s v="East"/>
    <s v="Office Supplies"/>
    <x v="13"/>
    <n v="10.584"/>
    <n v="7"/>
    <n v="0.2"/>
    <n v="-2.3814000000000002"/>
    <n v="-0.22500000000000003"/>
  </r>
  <r>
    <x v="211"/>
    <x v="1"/>
    <x v="0"/>
    <s v="United States"/>
    <s v="Richmond"/>
    <x v="14"/>
    <n v="47374"/>
    <s v="Central"/>
    <s v="Technology"/>
    <x v="7"/>
    <n v="440.91"/>
    <n v="9"/>
    <n v="0"/>
    <n v="123.45480000000001"/>
    <n v="0.27999999999999997"/>
  </r>
  <r>
    <x v="181"/>
    <x v="1"/>
    <x v="0"/>
    <s v="United States"/>
    <s v="Lancaster"/>
    <x v="9"/>
    <n v="17602"/>
    <s v="East"/>
    <s v="Office Supplies"/>
    <x v="8"/>
    <n v="5.7149999999999999"/>
    <n v="5"/>
    <n v="0.7"/>
    <n v="-4.7625000000000002"/>
    <n v="-0.83333333333333337"/>
  </r>
  <r>
    <x v="98"/>
    <x v="2"/>
    <x v="0"/>
    <s v="United States"/>
    <s v="Tucson"/>
    <x v="16"/>
    <n v="85705"/>
    <s v="West"/>
    <s v="Furniture"/>
    <x v="5"/>
    <n v="51.968000000000004"/>
    <n v="2"/>
    <n v="0.2"/>
    <n v="10.393599999999999"/>
    <n v="0.19999999999999998"/>
  </r>
  <r>
    <x v="98"/>
    <x v="2"/>
    <x v="0"/>
    <s v="United States"/>
    <s v="Tucson"/>
    <x v="16"/>
    <n v="85705"/>
    <s v="West"/>
    <s v="Technology"/>
    <x v="11"/>
    <n v="71.975999999999999"/>
    <n v="3"/>
    <n v="0.2"/>
    <n v="21.5928"/>
    <n v="0.3"/>
  </r>
  <r>
    <x v="98"/>
    <x v="2"/>
    <x v="0"/>
    <s v="United States"/>
    <s v="Tucson"/>
    <x v="16"/>
    <n v="85705"/>
    <s v="West"/>
    <s v="Furniture"/>
    <x v="1"/>
    <n v="242.352"/>
    <n v="3"/>
    <n v="0.2"/>
    <n v="-42.4116"/>
    <n v="-0.17499999999999999"/>
  </r>
  <r>
    <x v="98"/>
    <x v="2"/>
    <x v="0"/>
    <s v="United States"/>
    <s v="Tucson"/>
    <x v="16"/>
    <n v="85705"/>
    <s v="West"/>
    <s v="Office Supplies"/>
    <x v="10"/>
    <n v="221.92"/>
    <n v="5"/>
    <n v="0.2"/>
    <n v="77.671999999999997"/>
    <n v="0.35000000000000003"/>
  </r>
  <r>
    <x v="98"/>
    <x v="2"/>
    <x v="0"/>
    <s v="United States"/>
    <s v="Tucson"/>
    <x v="16"/>
    <n v="85705"/>
    <s v="West"/>
    <s v="Office Supplies"/>
    <x v="10"/>
    <n v="8.4480000000000004"/>
    <n v="2"/>
    <n v="0.2"/>
    <n v="2.64"/>
    <n v="0.3125"/>
  </r>
  <r>
    <x v="68"/>
    <x v="3"/>
    <x v="0"/>
    <s v="United States"/>
    <s v="Detroit"/>
    <x v="12"/>
    <n v="48205"/>
    <s v="Central"/>
    <s v="Office Supplies"/>
    <x v="8"/>
    <n v="29.52"/>
    <n v="4"/>
    <n v="0"/>
    <n v="14.4648"/>
    <n v="0.49"/>
  </r>
  <r>
    <x v="68"/>
    <x v="3"/>
    <x v="0"/>
    <s v="United States"/>
    <s v="Detroit"/>
    <x v="12"/>
    <n v="48205"/>
    <s v="Central"/>
    <s v="Furniture"/>
    <x v="1"/>
    <n v="302.94"/>
    <n v="3"/>
    <n v="0"/>
    <n v="48.470399999999998"/>
    <n v="0.16"/>
  </r>
  <r>
    <x v="68"/>
    <x v="3"/>
    <x v="0"/>
    <s v="United States"/>
    <s v="Detroit"/>
    <x v="12"/>
    <n v="48205"/>
    <s v="Central"/>
    <s v="Furniture"/>
    <x v="1"/>
    <n v="142.36000000000001"/>
    <n v="2"/>
    <n v="0"/>
    <n v="38.437199999999997"/>
    <n v="0.26999999999999996"/>
  </r>
  <r>
    <x v="68"/>
    <x v="3"/>
    <x v="0"/>
    <s v="United States"/>
    <s v="Detroit"/>
    <x v="12"/>
    <n v="48205"/>
    <s v="Central"/>
    <s v="Furniture"/>
    <x v="1"/>
    <n v="546.66"/>
    <n v="9"/>
    <n v="0"/>
    <n v="136.66499999999999"/>
    <n v="0.25"/>
  </r>
  <r>
    <x v="68"/>
    <x v="3"/>
    <x v="0"/>
    <s v="United States"/>
    <s v="Detroit"/>
    <x v="12"/>
    <n v="48205"/>
    <s v="Central"/>
    <s v="Furniture"/>
    <x v="5"/>
    <n v="212.13"/>
    <n v="3"/>
    <n v="0"/>
    <n v="14.8491"/>
    <n v="7.0000000000000007E-2"/>
  </r>
  <r>
    <x v="93"/>
    <x v="1"/>
    <x v="2"/>
    <s v="United States"/>
    <s v="Austin"/>
    <x v="5"/>
    <n v="78745"/>
    <s v="Central"/>
    <s v="Office Supplies"/>
    <x v="6"/>
    <n v="5.2480000000000002"/>
    <n v="2"/>
    <n v="0.2"/>
    <n v="0.59040000000000004"/>
    <n v="0.1125"/>
  </r>
  <r>
    <x v="93"/>
    <x v="1"/>
    <x v="2"/>
    <s v="United States"/>
    <s v="Austin"/>
    <x v="5"/>
    <n v="78745"/>
    <s v="Central"/>
    <s v="Office Supplies"/>
    <x v="4"/>
    <n v="74.415999999999997"/>
    <n v="2"/>
    <n v="0.2"/>
    <n v="-14.8832"/>
    <n v="-0.2"/>
  </r>
  <r>
    <x v="93"/>
    <x v="1"/>
    <x v="2"/>
    <s v="United States"/>
    <s v="Austin"/>
    <x v="5"/>
    <n v="78745"/>
    <s v="Central"/>
    <s v="Office Supplies"/>
    <x v="10"/>
    <n v="6.8479999999999999"/>
    <n v="2"/>
    <n v="0.2"/>
    <n v="2.14"/>
    <n v="0.3125"/>
  </r>
  <r>
    <x v="93"/>
    <x v="1"/>
    <x v="2"/>
    <s v="United States"/>
    <s v="Austin"/>
    <x v="5"/>
    <n v="78745"/>
    <s v="Central"/>
    <s v="Furniture"/>
    <x v="5"/>
    <n v="7.9960000000000004"/>
    <n v="1"/>
    <n v="0.6"/>
    <n v="-6.9965000000000002"/>
    <n v="-0.875"/>
  </r>
  <r>
    <x v="12"/>
    <x v="1"/>
    <x v="1"/>
    <s v="United States"/>
    <s v="Houston"/>
    <x v="5"/>
    <n v="77095"/>
    <s v="Central"/>
    <s v="Office Supplies"/>
    <x v="9"/>
    <n v="8.7119999999999997"/>
    <n v="2"/>
    <n v="0.8"/>
    <n v="-19.602"/>
    <n v="-2.25"/>
  </r>
  <r>
    <x v="477"/>
    <x v="2"/>
    <x v="0"/>
    <s v="United States"/>
    <s v="Waterbury"/>
    <x v="29"/>
    <n v="6708"/>
    <s v="East"/>
    <s v="Office Supplies"/>
    <x v="14"/>
    <n v="65.17"/>
    <n v="7"/>
    <n v="0"/>
    <n v="18.8993"/>
    <n v="0.28999999999999998"/>
  </r>
  <r>
    <x v="477"/>
    <x v="2"/>
    <x v="0"/>
    <s v="United States"/>
    <s v="Waterbury"/>
    <x v="29"/>
    <n v="6708"/>
    <s v="East"/>
    <s v="Office Supplies"/>
    <x v="2"/>
    <n v="14.62"/>
    <n v="2"/>
    <n v="0"/>
    <n v="6.8714000000000004"/>
    <n v="0.47000000000000003"/>
  </r>
  <r>
    <x v="477"/>
    <x v="2"/>
    <x v="0"/>
    <s v="United States"/>
    <s v="Waterbury"/>
    <x v="29"/>
    <n v="6708"/>
    <s v="East"/>
    <s v="Furniture"/>
    <x v="5"/>
    <n v="173.24"/>
    <n v="4"/>
    <n v="0"/>
    <n v="17.324000000000002"/>
    <n v="0.1"/>
  </r>
  <r>
    <x v="1"/>
    <x v="2"/>
    <x v="0"/>
    <s v="United States"/>
    <s v="Los Angeles"/>
    <x v="1"/>
    <n v="90049"/>
    <s v="West"/>
    <s v="Office Supplies"/>
    <x v="8"/>
    <n v="895.92"/>
    <n v="5"/>
    <n v="0.2"/>
    <n v="302.37299999999999"/>
    <n v="0.33750000000000002"/>
  </r>
  <r>
    <x v="1"/>
    <x v="2"/>
    <x v="0"/>
    <s v="United States"/>
    <s v="Los Angeles"/>
    <x v="1"/>
    <n v="90049"/>
    <s v="West"/>
    <s v="Office Supplies"/>
    <x v="4"/>
    <n v="130.71"/>
    <n v="3"/>
    <n v="0"/>
    <n v="39.213000000000001"/>
    <n v="0.3"/>
  </r>
  <r>
    <x v="1"/>
    <x v="2"/>
    <x v="0"/>
    <s v="United States"/>
    <s v="Los Angeles"/>
    <x v="1"/>
    <n v="90049"/>
    <s v="West"/>
    <s v="Office Supplies"/>
    <x v="6"/>
    <n v="11.68"/>
    <n v="2"/>
    <n v="0"/>
    <n v="3.0367999999999999"/>
    <n v="0.26"/>
  </r>
  <r>
    <x v="1"/>
    <x v="2"/>
    <x v="0"/>
    <s v="United States"/>
    <s v="Los Angeles"/>
    <x v="1"/>
    <n v="90049"/>
    <s v="West"/>
    <s v="Technology"/>
    <x v="11"/>
    <n v="62.31"/>
    <n v="3"/>
    <n v="0"/>
    <n v="22.4316"/>
    <n v="0.36"/>
  </r>
  <r>
    <x v="10"/>
    <x v="3"/>
    <x v="0"/>
    <s v="United States"/>
    <s v="Philadelphia"/>
    <x v="9"/>
    <n v="19120"/>
    <s v="East"/>
    <s v="Office Supplies"/>
    <x v="8"/>
    <n v="0.85199999999999998"/>
    <n v="1"/>
    <n v="0.7"/>
    <n v="-0.59640000000000004"/>
    <n v="-0.70000000000000007"/>
  </r>
  <r>
    <x v="124"/>
    <x v="1"/>
    <x v="0"/>
    <s v="United States"/>
    <s v="Huntsville"/>
    <x v="5"/>
    <n v="77340"/>
    <s v="Central"/>
    <s v="Office Supplies"/>
    <x v="10"/>
    <n v="36.287999999999997"/>
    <n v="7"/>
    <n v="0.2"/>
    <n v="12.700799999999999"/>
    <n v="0.35000000000000003"/>
  </r>
  <r>
    <x v="124"/>
    <x v="1"/>
    <x v="0"/>
    <s v="United States"/>
    <s v="Huntsville"/>
    <x v="5"/>
    <n v="77340"/>
    <s v="Central"/>
    <s v="Furniture"/>
    <x v="5"/>
    <n v="56.567999999999998"/>
    <n v="2"/>
    <n v="0.6"/>
    <n v="-74.952600000000004"/>
    <n v="-1.3250000000000002"/>
  </r>
  <r>
    <x v="32"/>
    <x v="2"/>
    <x v="0"/>
    <s v="United States"/>
    <s v="Portland"/>
    <x v="21"/>
    <n v="97206"/>
    <s v="West"/>
    <s v="Technology"/>
    <x v="7"/>
    <n v="344.70400000000001"/>
    <n v="2"/>
    <n v="0.2"/>
    <n v="38.779200000000003"/>
    <n v="0.1125"/>
  </r>
  <r>
    <x v="110"/>
    <x v="1"/>
    <x v="0"/>
    <s v="United States"/>
    <s v="Louisville"/>
    <x v="22"/>
    <n v="80027"/>
    <s v="West"/>
    <s v="Technology"/>
    <x v="7"/>
    <n v="201.584"/>
    <n v="2"/>
    <n v="0.2"/>
    <n v="20.1584"/>
    <n v="0.1"/>
  </r>
  <r>
    <x v="4"/>
    <x v="0"/>
    <x v="2"/>
    <s v="United States"/>
    <s v="Seattle"/>
    <x v="4"/>
    <n v="98115"/>
    <s v="West"/>
    <s v="Furniture"/>
    <x v="3"/>
    <n v="521.96"/>
    <n v="2"/>
    <n v="0"/>
    <n v="88.733199999999997"/>
    <n v="0.16999999999999998"/>
  </r>
  <r>
    <x v="281"/>
    <x v="1"/>
    <x v="0"/>
    <s v="United States"/>
    <s v="Baltimore"/>
    <x v="39"/>
    <n v="21215"/>
    <s v="East"/>
    <s v="Office Supplies"/>
    <x v="6"/>
    <n v="8.2200000000000006"/>
    <n v="3"/>
    <n v="0"/>
    <n v="2.2193999999999998"/>
    <n v="0.26999999999999996"/>
  </r>
  <r>
    <x v="8"/>
    <x v="2"/>
    <x v="1"/>
    <s v="United States"/>
    <s v="San Francisco"/>
    <x v="1"/>
    <n v="94109"/>
    <s v="West"/>
    <s v="Office Supplies"/>
    <x v="10"/>
    <n v="45.36"/>
    <n v="7"/>
    <n v="0"/>
    <n v="21.7728"/>
    <n v="0.48"/>
  </r>
  <r>
    <x v="1"/>
    <x v="0"/>
    <x v="2"/>
    <s v="United States"/>
    <s v="Los Angeles"/>
    <x v="1"/>
    <n v="90004"/>
    <s v="West"/>
    <s v="Office Supplies"/>
    <x v="4"/>
    <n v="947.17"/>
    <n v="7"/>
    <n v="0"/>
    <n v="9.4717000000000002"/>
    <n v="0.01"/>
  </r>
  <r>
    <x v="1"/>
    <x v="0"/>
    <x v="2"/>
    <s v="United States"/>
    <s v="Los Angeles"/>
    <x v="1"/>
    <n v="90004"/>
    <s v="West"/>
    <s v="Office Supplies"/>
    <x v="10"/>
    <n v="61.96"/>
    <n v="2"/>
    <n v="0"/>
    <n v="27.882000000000001"/>
    <n v="0.45"/>
  </r>
  <r>
    <x v="150"/>
    <x v="0"/>
    <x v="0"/>
    <s v="United States"/>
    <s v="Aurora"/>
    <x v="10"/>
    <n v="60505"/>
    <s v="Central"/>
    <s v="Furniture"/>
    <x v="3"/>
    <n v="268.935"/>
    <n v="3"/>
    <n v="0.5"/>
    <n v="-209.76929999999999"/>
    <n v="-0.77999999999999992"/>
  </r>
  <r>
    <x v="4"/>
    <x v="1"/>
    <x v="2"/>
    <s v="United States"/>
    <s v="Seattle"/>
    <x v="4"/>
    <n v="98103"/>
    <s v="West"/>
    <s v="Office Supplies"/>
    <x v="6"/>
    <n v="7.58"/>
    <n v="1"/>
    <n v="0"/>
    <n v="2.9561999999999999"/>
    <n v="0.39"/>
  </r>
  <r>
    <x v="478"/>
    <x v="3"/>
    <x v="0"/>
    <s v="United States"/>
    <s v="Athens"/>
    <x v="32"/>
    <n v="30605"/>
    <s v="South"/>
    <s v="Office Supplies"/>
    <x v="2"/>
    <n v="14.73"/>
    <n v="3"/>
    <n v="0"/>
    <n v="7.2176999999999998"/>
    <n v="0.49"/>
  </r>
  <r>
    <x v="303"/>
    <x v="1"/>
    <x v="2"/>
    <s v="United States"/>
    <s v="Apopka"/>
    <x v="2"/>
    <n v="32712"/>
    <s v="South"/>
    <s v="Office Supplies"/>
    <x v="8"/>
    <n v="9.8879999999999999"/>
    <n v="2"/>
    <n v="0.7"/>
    <n v="-6.9215999999999998"/>
    <n v="-0.7"/>
  </r>
  <r>
    <x v="303"/>
    <x v="1"/>
    <x v="2"/>
    <s v="United States"/>
    <s v="Apopka"/>
    <x v="2"/>
    <n v="32712"/>
    <s v="South"/>
    <s v="Office Supplies"/>
    <x v="9"/>
    <n v="671.54399999999998"/>
    <n v="3"/>
    <n v="0.2"/>
    <n v="50.3658"/>
    <n v="7.4999999999999997E-2"/>
  </r>
  <r>
    <x v="20"/>
    <x v="0"/>
    <x v="2"/>
    <s v="United States"/>
    <s v="New York City"/>
    <x v="15"/>
    <n v="10009"/>
    <s v="East"/>
    <s v="Office Supplies"/>
    <x v="4"/>
    <n v="1117.92"/>
    <n v="4"/>
    <n v="0"/>
    <n v="55.896000000000001"/>
    <n v="4.9999999999999996E-2"/>
  </r>
  <r>
    <x v="20"/>
    <x v="0"/>
    <x v="2"/>
    <s v="United States"/>
    <s v="New York City"/>
    <x v="15"/>
    <n v="10009"/>
    <s v="East"/>
    <s v="Furniture"/>
    <x v="0"/>
    <n v="275.952"/>
    <n v="3"/>
    <n v="0.2"/>
    <n v="-37.943399999999997"/>
    <n v="-0.13749999999999998"/>
  </r>
  <r>
    <x v="8"/>
    <x v="1"/>
    <x v="0"/>
    <s v="United States"/>
    <s v="San Francisco"/>
    <x v="1"/>
    <n v="94110"/>
    <s v="West"/>
    <s v="Office Supplies"/>
    <x v="8"/>
    <n v="123.14400000000001"/>
    <n v="7"/>
    <n v="0.2"/>
    <n v="46.179000000000002"/>
    <n v="0.375"/>
  </r>
  <r>
    <x v="62"/>
    <x v="0"/>
    <x v="0"/>
    <s v="United States"/>
    <s v="Dallas"/>
    <x v="5"/>
    <n v="75217"/>
    <s v="Central"/>
    <s v="Technology"/>
    <x v="11"/>
    <n v="15.576000000000001"/>
    <n v="3"/>
    <n v="0.2"/>
    <n v="3.3098999999999998"/>
    <n v="0.21249999999999999"/>
  </r>
  <r>
    <x v="73"/>
    <x v="0"/>
    <x v="0"/>
    <s v="United States"/>
    <s v="San Diego"/>
    <x v="1"/>
    <n v="92105"/>
    <s v="West"/>
    <s v="Office Supplies"/>
    <x v="10"/>
    <n v="212.64"/>
    <n v="6"/>
    <n v="0"/>
    <n v="99.940799999999996"/>
    <n v="0.47000000000000003"/>
  </r>
  <r>
    <x v="73"/>
    <x v="0"/>
    <x v="0"/>
    <s v="United States"/>
    <s v="San Diego"/>
    <x v="1"/>
    <n v="92105"/>
    <s v="West"/>
    <s v="Office Supplies"/>
    <x v="10"/>
    <n v="9.8699999999999992"/>
    <n v="3"/>
    <n v="0"/>
    <n v="4.5401999999999996"/>
    <n v="0.46"/>
  </r>
  <r>
    <x v="73"/>
    <x v="0"/>
    <x v="0"/>
    <s v="United States"/>
    <s v="San Diego"/>
    <x v="1"/>
    <n v="92105"/>
    <s v="West"/>
    <s v="Technology"/>
    <x v="11"/>
    <n v="53.25"/>
    <n v="3"/>
    <n v="0"/>
    <n v="20.767499999999998"/>
    <n v="0.38999999999999996"/>
  </r>
  <r>
    <x v="73"/>
    <x v="0"/>
    <x v="0"/>
    <s v="United States"/>
    <s v="San Diego"/>
    <x v="1"/>
    <n v="92105"/>
    <s v="West"/>
    <s v="Furniture"/>
    <x v="5"/>
    <n v="19.920000000000002"/>
    <n v="3"/>
    <n v="0"/>
    <n v="9.5616000000000003"/>
    <n v="0.48"/>
  </r>
  <r>
    <x v="20"/>
    <x v="1"/>
    <x v="1"/>
    <s v="United States"/>
    <s v="New York City"/>
    <x v="15"/>
    <n v="10035"/>
    <s v="East"/>
    <s v="Furniture"/>
    <x v="1"/>
    <n v="658.74599999999998"/>
    <n v="3"/>
    <n v="0.1"/>
    <n v="146.38800000000001"/>
    <n v="0.22222222222222224"/>
  </r>
  <r>
    <x v="479"/>
    <x v="1"/>
    <x v="2"/>
    <s v="United States"/>
    <s v="Lewiston"/>
    <x v="43"/>
    <n v="4240"/>
    <s v="East"/>
    <s v="Office Supplies"/>
    <x v="8"/>
    <n v="8.26"/>
    <n v="2"/>
    <n v="0"/>
    <n v="3.8822000000000001"/>
    <n v="0.47000000000000003"/>
  </r>
  <r>
    <x v="479"/>
    <x v="1"/>
    <x v="2"/>
    <s v="United States"/>
    <s v="Lewiston"/>
    <x v="43"/>
    <n v="4240"/>
    <s v="East"/>
    <s v="Office Supplies"/>
    <x v="8"/>
    <n v="29.84"/>
    <n v="2"/>
    <n v="0"/>
    <n v="13.428000000000001"/>
    <n v="0.45"/>
  </r>
  <r>
    <x v="479"/>
    <x v="1"/>
    <x v="2"/>
    <s v="United States"/>
    <s v="Lewiston"/>
    <x v="43"/>
    <n v="4240"/>
    <s v="East"/>
    <s v="Technology"/>
    <x v="11"/>
    <n v="67.98"/>
    <n v="2"/>
    <n v="0"/>
    <n v="14.9556"/>
    <n v="0.22"/>
  </r>
  <r>
    <x v="89"/>
    <x v="1"/>
    <x v="0"/>
    <s v="United States"/>
    <s v="Long Beach"/>
    <x v="1"/>
    <n v="90805"/>
    <s v="West"/>
    <s v="Office Supplies"/>
    <x v="2"/>
    <n v="61.06"/>
    <n v="2"/>
    <n v="0"/>
    <n v="28.087599999999998"/>
    <n v="0.45999999999999996"/>
  </r>
  <r>
    <x v="89"/>
    <x v="1"/>
    <x v="0"/>
    <s v="United States"/>
    <s v="Long Beach"/>
    <x v="1"/>
    <n v="90805"/>
    <s v="West"/>
    <s v="Furniture"/>
    <x v="3"/>
    <n v="35.543999999999997"/>
    <n v="1"/>
    <n v="0.2"/>
    <n v="-0.88859999999999995"/>
    <n v="-2.5000000000000001E-2"/>
  </r>
  <r>
    <x v="4"/>
    <x v="1"/>
    <x v="0"/>
    <s v="United States"/>
    <s v="Seattle"/>
    <x v="4"/>
    <n v="98115"/>
    <s v="West"/>
    <s v="Office Supplies"/>
    <x v="2"/>
    <n v="9.9600000000000009"/>
    <n v="2"/>
    <n v="0"/>
    <n v="4.5815999999999999"/>
    <n v="0.45999999999999996"/>
  </r>
  <r>
    <x v="4"/>
    <x v="1"/>
    <x v="0"/>
    <s v="United States"/>
    <s v="Seattle"/>
    <x v="4"/>
    <n v="98115"/>
    <s v="West"/>
    <s v="Office Supplies"/>
    <x v="6"/>
    <n v="9.2100000000000009"/>
    <n v="3"/>
    <n v="0"/>
    <n v="2.3025000000000002"/>
    <n v="0.25"/>
  </r>
  <r>
    <x v="4"/>
    <x v="1"/>
    <x v="0"/>
    <s v="United States"/>
    <s v="Seattle"/>
    <x v="4"/>
    <n v="98115"/>
    <s v="West"/>
    <s v="Office Supplies"/>
    <x v="14"/>
    <n v="27.93"/>
    <n v="3"/>
    <n v="0"/>
    <n v="8.0997000000000003"/>
    <n v="0.29000000000000004"/>
  </r>
  <r>
    <x v="30"/>
    <x v="3"/>
    <x v="0"/>
    <s v="United States"/>
    <s v="Rochester"/>
    <x v="11"/>
    <n v="55901"/>
    <s v="Central"/>
    <s v="Office Supplies"/>
    <x v="13"/>
    <n v="7.9"/>
    <n v="2"/>
    <n v="0"/>
    <n v="2.528"/>
    <n v="0.32"/>
  </r>
  <r>
    <x v="30"/>
    <x v="3"/>
    <x v="0"/>
    <s v="United States"/>
    <s v="Rochester"/>
    <x v="11"/>
    <n v="55901"/>
    <s v="Central"/>
    <s v="Office Supplies"/>
    <x v="4"/>
    <n v="221.16"/>
    <n v="4"/>
    <n v="0"/>
    <n v="57.501600000000003"/>
    <n v="0.26"/>
  </r>
  <r>
    <x v="30"/>
    <x v="3"/>
    <x v="0"/>
    <s v="United States"/>
    <s v="Rochester"/>
    <x v="11"/>
    <n v="55901"/>
    <s v="Central"/>
    <s v="Office Supplies"/>
    <x v="8"/>
    <n v="127.96"/>
    <n v="2"/>
    <n v="0"/>
    <n v="62.700400000000002"/>
    <n v="0.49000000000000005"/>
  </r>
  <r>
    <x v="30"/>
    <x v="3"/>
    <x v="0"/>
    <s v="United States"/>
    <s v="Rochester"/>
    <x v="11"/>
    <n v="55901"/>
    <s v="Central"/>
    <s v="Office Supplies"/>
    <x v="8"/>
    <n v="18.690000000000001"/>
    <n v="3"/>
    <n v="0"/>
    <n v="9.1580999999999992"/>
    <n v="0.48999999999999994"/>
  </r>
  <r>
    <x v="8"/>
    <x v="3"/>
    <x v="1"/>
    <s v="United States"/>
    <s v="San Francisco"/>
    <x v="1"/>
    <n v="94110"/>
    <s v="West"/>
    <s v="Office Supplies"/>
    <x v="14"/>
    <n v="25.35"/>
    <n v="3"/>
    <n v="0"/>
    <n v="7.6050000000000004"/>
    <n v="0.3"/>
  </r>
  <r>
    <x v="8"/>
    <x v="3"/>
    <x v="1"/>
    <s v="United States"/>
    <s v="San Francisco"/>
    <x v="1"/>
    <n v="94110"/>
    <s v="West"/>
    <s v="Furniture"/>
    <x v="5"/>
    <n v="35.28"/>
    <n v="3"/>
    <n v="0"/>
    <n v="11.995200000000001"/>
    <n v="0.34"/>
  </r>
  <r>
    <x v="4"/>
    <x v="2"/>
    <x v="1"/>
    <s v="United States"/>
    <s v="Seattle"/>
    <x v="4"/>
    <n v="98103"/>
    <s v="West"/>
    <s v="Office Supplies"/>
    <x v="10"/>
    <n v="33.4"/>
    <n v="5"/>
    <n v="0"/>
    <n v="16.032"/>
    <n v="0.48000000000000004"/>
  </r>
  <r>
    <x v="294"/>
    <x v="2"/>
    <x v="1"/>
    <s v="United States"/>
    <s v="Spokane"/>
    <x v="4"/>
    <n v="99207"/>
    <s v="West"/>
    <s v="Technology"/>
    <x v="15"/>
    <n v="837.6"/>
    <n v="3"/>
    <n v="0.2"/>
    <n v="62.82"/>
    <n v="7.4999999999999997E-2"/>
  </r>
  <r>
    <x v="63"/>
    <x v="1"/>
    <x v="0"/>
    <s v="United States"/>
    <s v="Franklin"/>
    <x v="18"/>
    <n v="37064"/>
    <s v="South"/>
    <s v="Technology"/>
    <x v="7"/>
    <n v="40.68"/>
    <n v="3"/>
    <n v="0.2"/>
    <n v="-9.1530000000000005"/>
    <n v="-0.22500000000000001"/>
  </r>
  <r>
    <x v="253"/>
    <x v="1"/>
    <x v="0"/>
    <s v="United States"/>
    <s v="Jackson"/>
    <x v="18"/>
    <n v="38301"/>
    <s v="South"/>
    <s v="Furniture"/>
    <x v="1"/>
    <n v="209.56800000000001"/>
    <n v="2"/>
    <n v="0.2"/>
    <n v="-23.5764"/>
    <n v="-0.11249999999999999"/>
  </r>
  <r>
    <x v="93"/>
    <x v="1"/>
    <x v="0"/>
    <s v="United States"/>
    <s v="Austin"/>
    <x v="5"/>
    <n v="78745"/>
    <s v="Central"/>
    <s v="Technology"/>
    <x v="11"/>
    <n v="22.367999999999999"/>
    <n v="4"/>
    <n v="0.2"/>
    <n v="6.4307999999999996"/>
    <n v="0.28749999999999998"/>
  </r>
  <r>
    <x v="101"/>
    <x v="1"/>
    <x v="0"/>
    <s v="United States"/>
    <s v="Pembroke Pines"/>
    <x v="2"/>
    <n v="33024"/>
    <s v="South"/>
    <s v="Office Supplies"/>
    <x v="8"/>
    <n v="3.8820000000000001"/>
    <n v="2"/>
    <n v="0.7"/>
    <n v="-2.5880000000000001"/>
    <n v="-0.66666666666666663"/>
  </r>
  <r>
    <x v="101"/>
    <x v="1"/>
    <x v="0"/>
    <s v="United States"/>
    <s v="Pembroke Pines"/>
    <x v="2"/>
    <n v="33024"/>
    <s v="South"/>
    <s v="Office Supplies"/>
    <x v="10"/>
    <n v="115.29600000000001"/>
    <n v="3"/>
    <n v="0.2"/>
    <n v="40.3536"/>
    <n v="0.35"/>
  </r>
  <r>
    <x v="10"/>
    <x v="1"/>
    <x v="0"/>
    <s v="United States"/>
    <s v="Philadelphia"/>
    <x v="9"/>
    <n v="19143"/>
    <s v="East"/>
    <s v="Office Supplies"/>
    <x v="8"/>
    <n v="1.9079999999999999"/>
    <n v="2"/>
    <n v="0.7"/>
    <n v="-1.5264"/>
    <n v="-0.8"/>
  </r>
  <r>
    <x v="480"/>
    <x v="1"/>
    <x v="2"/>
    <s v="United States"/>
    <s v="Danville"/>
    <x v="10"/>
    <n v="61832"/>
    <s v="Central"/>
    <s v="Office Supplies"/>
    <x v="8"/>
    <n v="43.372"/>
    <n v="7"/>
    <n v="0.8"/>
    <n v="-69.395200000000003"/>
    <n v="-1.6"/>
  </r>
  <r>
    <x v="20"/>
    <x v="1"/>
    <x v="0"/>
    <s v="United States"/>
    <s v="New York City"/>
    <x v="15"/>
    <n v="10009"/>
    <s v="East"/>
    <s v="Technology"/>
    <x v="7"/>
    <n v="783.96"/>
    <n v="4"/>
    <n v="0"/>
    <n v="219.50880000000001"/>
    <n v="0.27999999999999997"/>
  </r>
  <r>
    <x v="20"/>
    <x v="1"/>
    <x v="0"/>
    <s v="United States"/>
    <s v="New York City"/>
    <x v="15"/>
    <n v="10009"/>
    <s v="East"/>
    <s v="Office Supplies"/>
    <x v="8"/>
    <n v="48.896000000000001"/>
    <n v="2"/>
    <n v="0.2"/>
    <n v="18.335999999999999"/>
    <n v="0.37499999999999994"/>
  </r>
  <r>
    <x v="20"/>
    <x v="1"/>
    <x v="0"/>
    <s v="United States"/>
    <s v="New York City"/>
    <x v="15"/>
    <n v="10009"/>
    <s v="East"/>
    <s v="Office Supplies"/>
    <x v="8"/>
    <n v="7.8559999999999999"/>
    <n v="2"/>
    <n v="0.2"/>
    <n v="2.8477999999999999"/>
    <n v="0.36249999999999999"/>
  </r>
  <r>
    <x v="38"/>
    <x v="1"/>
    <x v="0"/>
    <s v="United States"/>
    <s v="Columbus"/>
    <x v="24"/>
    <n v="43229"/>
    <s v="East"/>
    <s v="Office Supplies"/>
    <x v="2"/>
    <n v="5.9039999999999999"/>
    <n v="2"/>
    <n v="0.2"/>
    <n v="1.9925999999999999"/>
    <n v="0.33749999999999997"/>
  </r>
  <r>
    <x v="38"/>
    <x v="1"/>
    <x v="0"/>
    <s v="United States"/>
    <s v="Columbus"/>
    <x v="24"/>
    <n v="43229"/>
    <s v="East"/>
    <s v="Office Supplies"/>
    <x v="14"/>
    <n v="13.712"/>
    <n v="2"/>
    <n v="0.2"/>
    <n v="1.0284"/>
    <n v="7.4999999999999997E-2"/>
  </r>
  <r>
    <x v="430"/>
    <x v="1"/>
    <x v="0"/>
    <s v="United States"/>
    <s v="Chula Vista"/>
    <x v="1"/>
    <n v="91911"/>
    <s v="West"/>
    <s v="Office Supplies"/>
    <x v="12"/>
    <n v="182.94"/>
    <n v="3"/>
    <n v="0"/>
    <n v="85.981800000000007"/>
    <n v="0.47000000000000003"/>
  </r>
  <r>
    <x v="8"/>
    <x v="2"/>
    <x v="0"/>
    <s v="United States"/>
    <s v="San Francisco"/>
    <x v="1"/>
    <n v="94110"/>
    <s v="West"/>
    <s v="Office Supplies"/>
    <x v="6"/>
    <n v="27.76"/>
    <n v="4"/>
    <n v="0"/>
    <n v="9.9936000000000007"/>
    <n v="0.36"/>
  </r>
  <r>
    <x v="20"/>
    <x v="1"/>
    <x v="2"/>
    <s v="United States"/>
    <s v="New York City"/>
    <x v="15"/>
    <n v="10009"/>
    <s v="East"/>
    <s v="Office Supplies"/>
    <x v="6"/>
    <n v="25.99"/>
    <n v="1"/>
    <n v="0"/>
    <n v="7.5370999999999997"/>
    <n v="0.28999999999999998"/>
  </r>
  <r>
    <x v="52"/>
    <x v="2"/>
    <x v="1"/>
    <s v="United States"/>
    <s v="San Antonio"/>
    <x v="5"/>
    <n v="78207"/>
    <s v="Central"/>
    <s v="Technology"/>
    <x v="11"/>
    <n v="113.52"/>
    <n v="5"/>
    <n v="0.2"/>
    <n v="29.798999999999999"/>
    <n v="0.26250000000000001"/>
  </r>
  <r>
    <x v="52"/>
    <x v="2"/>
    <x v="1"/>
    <s v="United States"/>
    <s v="San Antonio"/>
    <x v="5"/>
    <n v="78207"/>
    <s v="Central"/>
    <s v="Technology"/>
    <x v="7"/>
    <n v="359.88"/>
    <n v="3"/>
    <n v="0.2"/>
    <n v="22.4925"/>
    <n v="6.25E-2"/>
  </r>
  <r>
    <x v="196"/>
    <x v="3"/>
    <x v="0"/>
    <s v="United States"/>
    <s v="Jacksonville"/>
    <x v="3"/>
    <n v="28540"/>
    <s v="South"/>
    <s v="Office Supplies"/>
    <x v="10"/>
    <n v="25.344000000000001"/>
    <n v="4"/>
    <n v="0.2"/>
    <n v="9.1872000000000007"/>
    <n v="0.36249999999999999"/>
  </r>
  <r>
    <x v="8"/>
    <x v="0"/>
    <x v="2"/>
    <s v="United States"/>
    <s v="San Francisco"/>
    <x v="1"/>
    <n v="94109"/>
    <s v="West"/>
    <s v="Office Supplies"/>
    <x v="8"/>
    <n v="11.952"/>
    <n v="3"/>
    <n v="0.2"/>
    <n v="4.1832000000000003"/>
    <n v="0.35000000000000003"/>
  </r>
  <r>
    <x v="8"/>
    <x v="0"/>
    <x v="2"/>
    <s v="United States"/>
    <s v="San Francisco"/>
    <x v="1"/>
    <n v="94109"/>
    <s v="West"/>
    <s v="Office Supplies"/>
    <x v="14"/>
    <n v="6.24"/>
    <n v="3"/>
    <n v="0"/>
    <n v="1.8720000000000001"/>
    <n v="0.3"/>
  </r>
  <r>
    <x v="481"/>
    <x v="0"/>
    <x v="0"/>
    <s v="United States"/>
    <s v="Avondale"/>
    <x v="16"/>
    <n v="85323"/>
    <s v="West"/>
    <s v="Technology"/>
    <x v="7"/>
    <n v="742.33600000000001"/>
    <n v="8"/>
    <n v="0.2"/>
    <n v="83.512799999999999"/>
    <n v="0.1125"/>
  </r>
  <r>
    <x v="22"/>
    <x v="1"/>
    <x v="0"/>
    <s v="United States"/>
    <s v="Chicago"/>
    <x v="10"/>
    <n v="60610"/>
    <s v="Central"/>
    <s v="Furniture"/>
    <x v="5"/>
    <n v="6.4640000000000004"/>
    <n v="1"/>
    <n v="0.6"/>
    <n v="-4.04"/>
    <n v="-0.625"/>
  </r>
  <r>
    <x v="22"/>
    <x v="1"/>
    <x v="0"/>
    <s v="United States"/>
    <s v="Chicago"/>
    <x v="10"/>
    <n v="60610"/>
    <s v="Central"/>
    <s v="Office Supplies"/>
    <x v="2"/>
    <n v="11.52"/>
    <n v="5"/>
    <n v="0.2"/>
    <n v="4.1760000000000002"/>
    <n v="0.36250000000000004"/>
  </r>
  <r>
    <x v="22"/>
    <x v="1"/>
    <x v="0"/>
    <s v="United States"/>
    <s v="Chicago"/>
    <x v="10"/>
    <n v="60610"/>
    <s v="Central"/>
    <s v="Technology"/>
    <x v="7"/>
    <n v="222.38399999999999"/>
    <n v="2"/>
    <n v="0.2"/>
    <n v="16.678799999999999"/>
    <n v="7.4999999999999997E-2"/>
  </r>
  <r>
    <x v="219"/>
    <x v="1"/>
    <x v="2"/>
    <s v="United States"/>
    <s v="Escondido"/>
    <x v="1"/>
    <n v="92025"/>
    <s v="West"/>
    <s v="Office Supplies"/>
    <x v="6"/>
    <n v="23.36"/>
    <n v="4"/>
    <n v="0"/>
    <n v="6.0735999999999999"/>
    <n v="0.26"/>
  </r>
  <r>
    <x v="228"/>
    <x v="0"/>
    <x v="1"/>
    <s v="United States"/>
    <s v="Long Beach"/>
    <x v="15"/>
    <n v="11561"/>
    <s v="East"/>
    <s v="Office Supplies"/>
    <x v="2"/>
    <n v="8.67"/>
    <n v="3"/>
    <n v="0"/>
    <n v="4.0749000000000004"/>
    <n v="0.47000000000000003"/>
  </r>
  <r>
    <x v="228"/>
    <x v="0"/>
    <x v="1"/>
    <s v="United States"/>
    <s v="Long Beach"/>
    <x v="15"/>
    <n v="11561"/>
    <s v="East"/>
    <s v="Office Supplies"/>
    <x v="14"/>
    <n v="25.71"/>
    <n v="3"/>
    <n v="0"/>
    <n v="6.6845999999999997"/>
    <n v="0.25999999999999995"/>
  </r>
  <r>
    <x v="258"/>
    <x v="1"/>
    <x v="0"/>
    <s v="United States"/>
    <s v="Newark"/>
    <x v="13"/>
    <n v="19711"/>
    <s v="East"/>
    <s v="Office Supplies"/>
    <x v="9"/>
    <n v="100.94"/>
    <n v="7"/>
    <n v="0"/>
    <n v="33.310200000000002"/>
    <n v="0.33"/>
  </r>
  <r>
    <x v="223"/>
    <x v="2"/>
    <x v="0"/>
    <s v="United States"/>
    <s v="Buffalo"/>
    <x v="15"/>
    <n v="14215"/>
    <s v="East"/>
    <s v="Furniture"/>
    <x v="1"/>
    <n v="63.881999999999998"/>
    <n v="1"/>
    <n v="0.1"/>
    <n v="10.647"/>
    <n v="0.16666666666666669"/>
  </r>
  <r>
    <x v="12"/>
    <x v="1"/>
    <x v="0"/>
    <s v="United States"/>
    <s v="Houston"/>
    <x v="5"/>
    <n v="77070"/>
    <s v="Central"/>
    <s v="Furniture"/>
    <x v="1"/>
    <n v="683.14400000000001"/>
    <n v="4"/>
    <n v="0.3"/>
    <n v="0"/>
    <n v="0"/>
  </r>
  <r>
    <x v="12"/>
    <x v="1"/>
    <x v="0"/>
    <s v="United States"/>
    <s v="Houston"/>
    <x v="5"/>
    <n v="77070"/>
    <s v="Central"/>
    <s v="Office Supplies"/>
    <x v="8"/>
    <n v="1.476"/>
    <n v="3"/>
    <n v="0.8"/>
    <n v="-2.214"/>
    <n v="-1.5"/>
  </r>
  <r>
    <x v="12"/>
    <x v="1"/>
    <x v="0"/>
    <s v="United States"/>
    <s v="Houston"/>
    <x v="5"/>
    <n v="77070"/>
    <s v="Central"/>
    <s v="Office Supplies"/>
    <x v="14"/>
    <n v="40.712000000000003"/>
    <n v="7"/>
    <n v="0.2"/>
    <n v="3.5623"/>
    <n v="8.7499999999999994E-2"/>
  </r>
  <r>
    <x v="449"/>
    <x v="1"/>
    <x v="0"/>
    <s v="United States"/>
    <s v="Wichita"/>
    <x v="41"/>
    <n v="67212"/>
    <s v="Central"/>
    <s v="Office Supplies"/>
    <x v="10"/>
    <n v="279.89999999999998"/>
    <n v="5"/>
    <n v="0"/>
    <n v="137.15100000000001"/>
    <n v="0.4900000000000001"/>
  </r>
  <r>
    <x v="81"/>
    <x v="1"/>
    <x v="0"/>
    <s v="United States"/>
    <s v="Colorado Springs"/>
    <x v="22"/>
    <n v="80906"/>
    <s v="West"/>
    <s v="Office Supplies"/>
    <x v="6"/>
    <n v="13.12"/>
    <n v="5"/>
    <n v="0.2"/>
    <n v="1.1479999999999999"/>
    <n v="8.7499999999999994E-2"/>
  </r>
  <r>
    <x v="81"/>
    <x v="1"/>
    <x v="0"/>
    <s v="United States"/>
    <s v="Colorado Springs"/>
    <x v="22"/>
    <n v="80906"/>
    <s v="West"/>
    <s v="Furniture"/>
    <x v="0"/>
    <n v="69.575999999999993"/>
    <n v="4"/>
    <n v="0.7"/>
    <n v="-143.79040000000001"/>
    <n v="-2.0666666666666669"/>
  </r>
  <r>
    <x v="81"/>
    <x v="1"/>
    <x v="0"/>
    <s v="United States"/>
    <s v="Colorado Springs"/>
    <x v="22"/>
    <n v="80906"/>
    <s v="West"/>
    <s v="Office Supplies"/>
    <x v="6"/>
    <n v="4.2240000000000002"/>
    <n v="3"/>
    <n v="0.2"/>
    <n v="0.47520000000000001"/>
    <n v="0.1125"/>
  </r>
  <r>
    <x v="81"/>
    <x v="1"/>
    <x v="0"/>
    <s v="United States"/>
    <s v="Colorado Springs"/>
    <x v="22"/>
    <n v="80906"/>
    <s v="West"/>
    <s v="Technology"/>
    <x v="11"/>
    <n v="58.08"/>
    <n v="4"/>
    <n v="0.2"/>
    <n v="-6.5339999999999998"/>
    <n v="-0.1125"/>
  </r>
  <r>
    <x v="81"/>
    <x v="1"/>
    <x v="0"/>
    <s v="United States"/>
    <s v="Colorado Springs"/>
    <x v="22"/>
    <n v="80906"/>
    <s v="West"/>
    <s v="Furniture"/>
    <x v="5"/>
    <n v="52.415999999999997"/>
    <n v="9"/>
    <n v="0.2"/>
    <n v="15.069599999999999"/>
    <n v="0.28750000000000003"/>
  </r>
  <r>
    <x v="81"/>
    <x v="1"/>
    <x v="0"/>
    <s v="United States"/>
    <s v="Colorado Springs"/>
    <x v="22"/>
    <n v="80906"/>
    <s v="West"/>
    <s v="Furniture"/>
    <x v="5"/>
    <n v="54.92"/>
    <n v="5"/>
    <n v="0.2"/>
    <n v="10.984"/>
    <n v="0.19999999999999998"/>
  </r>
  <r>
    <x v="81"/>
    <x v="1"/>
    <x v="0"/>
    <s v="United States"/>
    <s v="Colorado Springs"/>
    <x v="22"/>
    <n v="80906"/>
    <s v="West"/>
    <s v="Furniture"/>
    <x v="3"/>
    <n v="364.95"/>
    <n v="5"/>
    <n v="0.5"/>
    <n v="-248.166"/>
    <n v="-0.68"/>
  </r>
  <r>
    <x v="81"/>
    <x v="1"/>
    <x v="0"/>
    <s v="United States"/>
    <s v="Colorado Springs"/>
    <x v="22"/>
    <n v="80906"/>
    <s v="West"/>
    <s v="Office Supplies"/>
    <x v="10"/>
    <n v="85.055999999999997"/>
    <n v="3"/>
    <n v="0.2"/>
    <n v="28.706399999999999"/>
    <n v="0.33749999999999997"/>
  </r>
  <r>
    <x v="81"/>
    <x v="1"/>
    <x v="0"/>
    <s v="United States"/>
    <s v="Colorado Springs"/>
    <x v="22"/>
    <n v="80906"/>
    <s v="West"/>
    <s v="Office Supplies"/>
    <x v="10"/>
    <n v="27.696000000000002"/>
    <n v="3"/>
    <n v="0.2"/>
    <n v="9.6936"/>
    <n v="0.35"/>
  </r>
  <r>
    <x v="20"/>
    <x v="1"/>
    <x v="0"/>
    <s v="United States"/>
    <s v="New York City"/>
    <x v="15"/>
    <n v="10011"/>
    <s v="East"/>
    <s v="Office Supplies"/>
    <x v="10"/>
    <n v="24.96"/>
    <n v="4"/>
    <n v="0"/>
    <n v="11.231999999999999"/>
    <n v="0.44999999999999996"/>
  </r>
  <r>
    <x v="1"/>
    <x v="1"/>
    <x v="1"/>
    <s v="United States"/>
    <s v="Los Angeles"/>
    <x v="1"/>
    <n v="90036"/>
    <s v="West"/>
    <s v="Furniture"/>
    <x v="5"/>
    <n v="43.13"/>
    <n v="1"/>
    <n v="0"/>
    <n v="18.114599999999999"/>
    <n v="0.42"/>
  </r>
  <r>
    <x v="482"/>
    <x v="1"/>
    <x v="0"/>
    <s v="United States"/>
    <s v="Marietta"/>
    <x v="32"/>
    <n v="30062"/>
    <s v="South"/>
    <s v="Office Supplies"/>
    <x v="8"/>
    <n v="5.64"/>
    <n v="3"/>
    <n v="0"/>
    <n v="2.7071999999999998"/>
    <n v="0.48"/>
  </r>
  <r>
    <x v="116"/>
    <x v="1"/>
    <x v="1"/>
    <s v="United States"/>
    <s v="Jacksonville"/>
    <x v="2"/>
    <n v="32216"/>
    <s v="South"/>
    <s v="Office Supplies"/>
    <x v="8"/>
    <n v="57.582000000000001"/>
    <n v="3"/>
    <n v="0.7"/>
    <n v="-44.1462"/>
    <n v="-0.76666666666666661"/>
  </r>
  <r>
    <x v="116"/>
    <x v="1"/>
    <x v="1"/>
    <s v="United States"/>
    <s v="Jacksonville"/>
    <x v="2"/>
    <n v="32216"/>
    <s v="South"/>
    <s v="Office Supplies"/>
    <x v="10"/>
    <n v="31.103999999999999"/>
    <n v="6"/>
    <n v="0.2"/>
    <n v="10.8864"/>
    <n v="0.35000000000000003"/>
  </r>
  <r>
    <x v="116"/>
    <x v="1"/>
    <x v="1"/>
    <s v="United States"/>
    <s v="Jacksonville"/>
    <x v="2"/>
    <n v="32216"/>
    <s v="South"/>
    <s v="Furniture"/>
    <x v="5"/>
    <n v="30.192"/>
    <n v="3"/>
    <n v="0.2"/>
    <n v="8.3027999999999995"/>
    <n v="0.27499999999999997"/>
  </r>
  <r>
    <x v="116"/>
    <x v="1"/>
    <x v="1"/>
    <s v="United States"/>
    <s v="Jacksonville"/>
    <x v="2"/>
    <n v="32216"/>
    <s v="South"/>
    <s v="Technology"/>
    <x v="7"/>
    <n v="43.6"/>
    <n v="5"/>
    <n v="0.2"/>
    <n v="4.3600000000000003"/>
    <n v="0.1"/>
  </r>
  <r>
    <x v="116"/>
    <x v="1"/>
    <x v="1"/>
    <s v="United States"/>
    <s v="Jacksonville"/>
    <x v="2"/>
    <n v="32216"/>
    <s v="South"/>
    <s v="Office Supplies"/>
    <x v="6"/>
    <n v="4.7679999999999998"/>
    <n v="2"/>
    <n v="0.2"/>
    <n v="0.41720000000000002"/>
    <n v="8.7500000000000008E-2"/>
  </r>
  <r>
    <x v="116"/>
    <x v="1"/>
    <x v="1"/>
    <s v="United States"/>
    <s v="Jacksonville"/>
    <x v="2"/>
    <n v="32216"/>
    <s v="South"/>
    <s v="Office Supplies"/>
    <x v="8"/>
    <n v="10.38"/>
    <n v="2"/>
    <n v="0.7"/>
    <n v="-7.6120000000000001"/>
    <n v="-0.73333333333333328"/>
  </r>
  <r>
    <x v="116"/>
    <x v="1"/>
    <x v="1"/>
    <s v="United States"/>
    <s v="Jacksonville"/>
    <x v="2"/>
    <n v="32216"/>
    <s v="South"/>
    <s v="Office Supplies"/>
    <x v="8"/>
    <n v="13.391999999999999"/>
    <n v="8"/>
    <n v="0.7"/>
    <n v="-9.8208000000000002"/>
    <n v="-0.73333333333333339"/>
  </r>
  <r>
    <x v="10"/>
    <x v="0"/>
    <x v="0"/>
    <s v="United States"/>
    <s v="Philadelphia"/>
    <x v="9"/>
    <n v="19140"/>
    <s v="East"/>
    <s v="Technology"/>
    <x v="7"/>
    <n v="39.594000000000001"/>
    <n v="1"/>
    <n v="0.4"/>
    <n v="-7.2588999999999997"/>
    <n v="-0.18333333333333332"/>
  </r>
  <r>
    <x v="10"/>
    <x v="0"/>
    <x v="0"/>
    <s v="United States"/>
    <s v="Philadelphia"/>
    <x v="9"/>
    <n v="19140"/>
    <s v="East"/>
    <s v="Furniture"/>
    <x v="5"/>
    <n v="91.007999999999996"/>
    <n v="9"/>
    <n v="0.2"/>
    <n v="19.339200000000002"/>
    <n v="0.21250000000000002"/>
  </r>
  <r>
    <x v="1"/>
    <x v="0"/>
    <x v="0"/>
    <s v="United States"/>
    <s v="Los Angeles"/>
    <x v="1"/>
    <n v="90008"/>
    <s v="West"/>
    <s v="Office Supplies"/>
    <x v="10"/>
    <n v="37.94"/>
    <n v="2"/>
    <n v="0"/>
    <n v="18.211200000000002"/>
    <n v="0.48000000000000009"/>
  </r>
  <r>
    <x v="1"/>
    <x v="0"/>
    <x v="0"/>
    <s v="United States"/>
    <s v="Los Angeles"/>
    <x v="1"/>
    <n v="90008"/>
    <s v="West"/>
    <s v="Office Supplies"/>
    <x v="10"/>
    <n v="42.8"/>
    <n v="10"/>
    <n v="0"/>
    <n v="19.260000000000002"/>
    <n v="0.45000000000000007"/>
  </r>
  <r>
    <x v="1"/>
    <x v="0"/>
    <x v="0"/>
    <s v="United States"/>
    <s v="Los Angeles"/>
    <x v="1"/>
    <n v="90008"/>
    <s v="West"/>
    <s v="Office Supplies"/>
    <x v="4"/>
    <n v="33.630000000000003"/>
    <n v="3"/>
    <n v="0"/>
    <n v="10.089"/>
    <n v="0.3"/>
  </r>
  <r>
    <x v="10"/>
    <x v="1"/>
    <x v="1"/>
    <s v="United States"/>
    <s v="Philadelphia"/>
    <x v="9"/>
    <n v="19134"/>
    <s v="East"/>
    <s v="Office Supplies"/>
    <x v="12"/>
    <n v="62.808"/>
    <n v="3"/>
    <n v="0.2"/>
    <n v="21.197700000000001"/>
    <n v="0.33750000000000002"/>
  </r>
  <r>
    <x v="396"/>
    <x v="2"/>
    <x v="0"/>
    <s v="United States"/>
    <s v="Eau Claire"/>
    <x v="6"/>
    <n v="54703"/>
    <s v="Central"/>
    <s v="Office Supplies"/>
    <x v="10"/>
    <n v="195.64"/>
    <n v="4"/>
    <n v="0"/>
    <n v="91.950800000000001"/>
    <n v="0.47000000000000003"/>
  </r>
  <r>
    <x v="396"/>
    <x v="2"/>
    <x v="0"/>
    <s v="United States"/>
    <s v="Eau Claire"/>
    <x v="6"/>
    <n v="54703"/>
    <s v="Central"/>
    <s v="Technology"/>
    <x v="7"/>
    <n v="239.9"/>
    <n v="2"/>
    <n v="0"/>
    <n v="71.97"/>
    <n v="0.3"/>
  </r>
  <r>
    <x v="10"/>
    <x v="0"/>
    <x v="0"/>
    <s v="United States"/>
    <s v="Philadelphia"/>
    <x v="9"/>
    <n v="19134"/>
    <s v="East"/>
    <s v="Furniture"/>
    <x v="1"/>
    <n v="380.05799999999999"/>
    <n v="3"/>
    <n v="0.3"/>
    <n v="-21.717600000000001"/>
    <n v="-5.7142857142857148E-2"/>
  </r>
  <r>
    <x v="10"/>
    <x v="0"/>
    <x v="0"/>
    <s v="United States"/>
    <s v="Philadelphia"/>
    <x v="9"/>
    <n v="19134"/>
    <s v="East"/>
    <s v="Technology"/>
    <x v="16"/>
    <n v="1199.9760000000001"/>
    <n v="4"/>
    <n v="0.4"/>
    <n v="179.99639999999999"/>
    <n v="0.15"/>
  </r>
  <r>
    <x v="10"/>
    <x v="0"/>
    <x v="0"/>
    <s v="United States"/>
    <s v="Philadelphia"/>
    <x v="9"/>
    <n v="19134"/>
    <s v="East"/>
    <s v="Furniture"/>
    <x v="5"/>
    <n v="48.576000000000001"/>
    <n v="3"/>
    <n v="0.2"/>
    <n v="9.7151999999999994"/>
    <n v="0.19999999999999998"/>
  </r>
  <r>
    <x v="1"/>
    <x v="2"/>
    <x v="0"/>
    <s v="United States"/>
    <s v="Los Angeles"/>
    <x v="1"/>
    <n v="90004"/>
    <s v="West"/>
    <s v="Office Supplies"/>
    <x v="10"/>
    <n v="17.940000000000001"/>
    <n v="3"/>
    <n v="0"/>
    <n v="8.0730000000000004"/>
    <n v="0.45"/>
  </r>
  <r>
    <x v="10"/>
    <x v="1"/>
    <x v="0"/>
    <s v="United States"/>
    <s v="Philadelphia"/>
    <x v="9"/>
    <n v="19134"/>
    <s v="East"/>
    <s v="Office Supplies"/>
    <x v="10"/>
    <n v="18.263999999999999"/>
    <n v="3"/>
    <n v="0.2"/>
    <n v="6.1641000000000004"/>
    <n v="0.33750000000000002"/>
  </r>
  <r>
    <x v="10"/>
    <x v="1"/>
    <x v="0"/>
    <s v="United States"/>
    <s v="Philadelphia"/>
    <x v="9"/>
    <n v="19134"/>
    <s v="East"/>
    <s v="Office Supplies"/>
    <x v="9"/>
    <n v="34.655999999999999"/>
    <n v="2"/>
    <n v="0.2"/>
    <n v="5.6315999999999997"/>
    <n v="0.16250000000000001"/>
  </r>
  <r>
    <x v="10"/>
    <x v="1"/>
    <x v="0"/>
    <s v="United States"/>
    <s v="Philadelphia"/>
    <x v="9"/>
    <n v="19134"/>
    <s v="East"/>
    <s v="Office Supplies"/>
    <x v="9"/>
    <n v="81.552000000000007"/>
    <n v="2"/>
    <n v="0.2"/>
    <n v="8.1552000000000007"/>
    <n v="0.1"/>
  </r>
  <r>
    <x v="10"/>
    <x v="1"/>
    <x v="0"/>
    <s v="United States"/>
    <s v="Philadelphia"/>
    <x v="9"/>
    <n v="19134"/>
    <s v="East"/>
    <s v="Office Supplies"/>
    <x v="4"/>
    <n v="227.136"/>
    <n v="4"/>
    <n v="0.2"/>
    <n v="-42.588000000000001"/>
    <n v="-0.1875"/>
  </r>
  <r>
    <x v="185"/>
    <x v="1"/>
    <x v="0"/>
    <s v="United States"/>
    <s v="Norwich"/>
    <x v="29"/>
    <n v="6360"/>
    <s v="East"/>
    <s v="Office Supplies"/>
    <x v="8"/>
    <n v="10.36"/>
    <n v="2"/>
    <n v="0"/>
    <n v="5.0763999999999996"/>
    <n v="0.49"/>
  </r>
  <r>
    <x v="52"/>
    <x v="1"/>
    <x v="0"/>
    <s v="United States"/>
    <s v="San Antonio"/>
    <x v="5"/>
    <n v="78207"/>
    <s v="Central"/>
    <s v="Office Supplies"/>
    <x v="9"/>
    <n v="463.24799999999999"/>
    <n v="8"/>
    <n v="0.8"/>
    <n v="-1181.2824000000001"/>
    <n v="-2.5500000000000003"/>
  </r>
  <r>
    <x v="52"/>
    <x v="1"/>
    <x v="0"/>
    <s v="United States"/>
    <s v="San Antonio"/>
    <x v="5"/>
    <n v="78207"/>
    <s v="Central"/>
    <s v="Technology"/>
    <x v="11"/>
    <n v="383.952"/>
    <n v="6"/>
    <n v="0.2"/>
    <n v="47.994"/>
    <n v="0.125"/>
  </r>
  <r>
    <x v="483"/>
    <x v="3"/>
    <x v="2"/>
    <s v="United States"/>
    <s v="Yuma"/>
    <x v="16"/>
    <n v="85364"/>
    <s v="West"/>
    <s v="Office Supplies"/>
    <x v="8"/>
    <n v="44.856000000000002"/>
    <n v="6"/>
    <n v="0.7"/>
    <n v="-35.884799999999998"/>
    <n v="-0.79999999999999993"/>
  </r>
  <r>
    <x v="38"/>
    <x v="1"/>
    <x v="0"/>
    <s v="United States"/>
    <s v="Columbus"/>
    <x v="24"/>
    <n v="43229"/>
    <s v="East"/>
    <s v="Technology"/>
    <x v="15"/>
    <n v="30.344999999999999"/>
    <n v="7"/>
    <n v="0.7"/>
    <n v="-24.276"/>
    <n v="-0.8"/>
  </r>
  <r>
    <x v="38"/>
    <x v="1"/>
    <x v="0"/>
    <s v="United States"/>
    <s v="Columbus"/>
    <x v="24"/>
    <n v="43229"/>
    <s v="East"/>
    <s v="Furniture"/>
    <x v="1"/>
    <n v="127.554"/>
    <n v="3"/>
    <n v="0.3"/>
    <n v="-9.1110000000000007"/>
    <n v="-7.1428571428571438E-2"/>
  </r>
  <r>
    <x v="38"/>
    <x v="1"/>
    <x v="0"/>
    <s v="United States"/>
    <s v="Columbus"/>
    <x v="24"/>
    <n v="43229"/>
    <s v="East"/>
    <s v="Furniture"/>
    <x v="5"/>
    <n v="77.951999999999998"/>
    <n v="3"/>
    <n v="0.2"/>
    <n v="15.590400000000001"/>
    <n v="0.2"/>
  </r>
  <r>
    <x v="1"/>
    <x v="2"/>
    <x v="1"/>
    <s v="United States"/>
    <s v="Los Angeles"/>
    <x v="1"/>
    <n v="90036"/>
    <s v="West"/>
    <s v="Office Supplies"/>
    <x v="8"/>
    <n v="14.016"/>
    <n v="4"/>
    <n v="0.2"/>
    <n v="4.9055999999999997"/>
    <n v="0.35"/>
  </r>
  <r>
    <x v="109"/>
    <x v="1"/>
    <x v="1"/>
    <s v="United States"/>
    <s v="Richmond"/>
    <x v="0"/>
    <n v="40475"/>
    <s v="South"/>
    <s v="Office Supplies"/>
    <x v="4"/>
    <n v="69.52"/>
    <n v="2"/>
    <n v="0"/>
    <n v="19.465599999999998"/>
    <n v="0.27999999999999997"/>
  </r>
  <r>
    <x v="109"/>
    <x v="1"/>
    <x v="1"/>
    <s v="United States"/>
    <s v="Richmond"/>
    <x v="0"/>
    <n v="40475"/>
    <s v="South"/>
    <s v="Office Supplies"/>
    <x v="6"/>
    <n v="5.64"/>
    <n v="3"/>
    <n v="0"/>
    <n v="1.6355999999999999"/>
    <n v="0.28999999999999998"/>
  </r>
  <r>
    <x v="20"/>
    <x v="1"/>
    <x v="0"/>
    <s v="United States"/>
    <s v="New York City"/>
    <x v="15"/>
    <n v="10035"/>
    <s v="East"/>
    <s v="Office Supplies"/>
    <x v="8"/>
    <n v="13.776"/>
    <n v="3"/>
    <n v="0.2"/>
    <n v="4.4771999999999998"/>
    <n v="0.32500000000000001"/>
  </r>
  <r>
    <x v="484"/>
    <x v="1"/>
    <x v="0"/>
    <s v="United States"/>
    <s v="Wausau"/>
    <x v="6"/>
    <n v="54401"/>
    <s v="Central"/>
    <s v="Office Supplies"/>
    <x v="9"/>
    <n v="245.88"/>
    <n v="6"/>
    <n v="0"/>
    <n v="68.846400000000003"/>
    <n v="0.28000000000000003"/>
  </r>
  <r>
    <x v="484"/>
    <x v="1"/>
    <x v="0"/>
    <s v="United States"/>
    <s v="Wausau"/>
    <x v="6"/>
    <n v="54401"/>
    <s v="Central"/>
    <s v="Office Supplies"/>
    <x v="4"/>
    <n v="36.630000000000003"/>
    <n v="3"/>
    <n v="0"/>
    <n v="9.8901000000000003"/>
    <n v="0.27"/>
  </r>
  <r>
    <x v="484"/>
    <x v="1"/>
    <x v="0"/>
    <s v="United States"/>
    <s v="Wausau"/>
    <x v="6"/>
    <n v="54401"/>
    <s v="Central"/>
    <s v="Office Supplies"/>
    <x v="4"/>
    <n v="22.58"/>
    <n v="2"/>
    <n v="0"/>
    <n v="5.8708"/>
    <n v="0.26"/>
  </r>
  <r>
    <x v="484"/>
    <x v="1"/>
    <x v="0"/>
    <s v="United States"/>
    <s v="Wausau"/>
    <x v="6"/>
    <n v="54401"/>
    <s v="Central"/>
    <s v="Office Supplies"/>
    <x v="8"/>
    <n v="12.39"/>
    <n v="3"/>
    <n v="0"/>
    <n v="5.8232999999999997"/>
    <n v="0.47"/>
  </r>
  <r>
    <x v="8"/>
    <x v="1"/>
    <x v="2"/>
    <s v="United States"/>
    <s v="San Francisco"/>
    <x v="1"/>
    <n v="94110"/>
    <s v="West"/>
    <s v="Office Supplies"/>
    <x v="8"/>
    <n v="39.92"/>
    <n v="5"/>
    <n v="0.2"/>
    <n v="13.473000000000001"/>
    <n v="0.33750000000000002"/>
  </r>
  <r>
    <x v="8"/>
    <x v="1"/>
    <x v="2"/>
    <s v="United States"/>
    <s v="San Francisco"/>
    <x v="1"/>
    <n v="94110"/>
    <s v="West"/>
    <s v="Office Supplies"/>
    <x v="10"/>
    <n v="61.96"/>
    <n v="2"/>
    <n v="0"/>
    <n v="27.882000000000001"/>
    <n v="0.45"/>
  </r>
  <r>
    <x v="8"/>
    <x v="1"/>
    <x v="2"/>
    <s v="United States"/>
    <s v="San Francisco"/>
    <x v="1"/>
    <n v="94110"/>
    <s v="West"/>
    <s v="Office Supplies"/>
    <x v="8"/>
    <n v="19.936"/>
    <n v="4"/>
    <n v="0.2"/>
    <n v="7.2267999999999999"/>
    <n v="0.36249999999999999"/>
  </r>
  <r>
    <x v="67"/>
    <x v="2"/>
    <x v="0"/>
    <s v="United States"/>
    <s v="Dublin"/>
    <x v="24"/>
    <n v="43017"/>
    <s v="East"/>
    <s v="Office Supplies"/>
    <x v="8"/>
    <n v="3.798"/>
    <n v="2"/>
    <n v="0.7"/>
    <n v="-2.6585999999999999"/>
    <n v="-0.7"/>
  </r>
  <r>
    <x v="67"/>
    <x v="2"/>
    <x v="0"/>
    <s v="United States"/>
    <s v="Dublin"/>
    <x v="24"/>
    <n v="43017"/>
    <s v="East"/>
    <s v="Office Supplies"/>
    <x v="10"/>
    <n v="27.744"/>
    <n v="6"/>
    <n v="0.2"/>
    <n v="10.0572"/>
    <n v="0.36249999999999999"/>
  </r>
  <r>
    <x v="67"/>
    <x v="2"/>
    <x v="0"/>
    <s v="United States"/>
    <s v="Dublin"/>
    <x v="24"/>
    <n v="43017"/>
    <s v="East"/>
    <s v="Technology"/>
    <x v="7"/>
    <n v="158.376"/>
    <n v="4"/>
    <n v="0.4"/>
    <n v="-34.314799999999998"/>
    <n v="-0.21666666666666665"/>
  </r>
  <r>
    <x v="0"/>
    <x v="1"/>
    <x v="2"/>
    <s v="United States"/>
    <s v="Henderson"/>
    <x v="0"/>
    <n v="42420"/>
    <s v="South"/>
    <s v="Furniture"/>
    <x v="5"/>
    <n v="27.58"/>
    <n v="2"/>
    <n v="0"/>
    <n v="11.583600000000001"/>
    <n v="0.42000000000000004"/>
  </r>
  <r>
    <x v="364"/>
    <x v="1"/>
    <x v="0"/>
    <s v="United States"/>
    <s v="Bowling Green"/>
    <x v="24"/>
    <n v="43402"/>
    <s v="East"/>
    <s v="Office Supplies"/>
    <x v="8"/>
    <n v="5.5529999999999999"/>
    <n v="3"/>
    <n v="0.7"/>
    <n v="-4.0721999999999996"/>
    <n v="-0.73333333333333328"/>
  </r>
  <r>
    <x v="26"/>
    <x v="1"/>
    <x v="0"/>
    <s v="United States"/>
    <s v="Memphis"/>
    <x v="18"/>
    <n v="38109"/>
    <s v="South"/>
    <s v="Office Supplies"/>
    <x v="4"/>
    <n v="243.92"/>
    <n v="5"/>
    <n v="0.2"/>
    <n v="-54.881999999999998"/>
    <n v="-0.22500000000000001"/>
  </r>
  <r>
    <x v="84"/>
    <x v="2"/>
    <x v="0"/>
    <s v="United States"/>
    <s v="Lakewood"/>
    <x v="30"/>
    <n v="8701"/>
    <s v="East"/>
    <s v="Office Supplies"/>
    <x v="13"/>
    <n v="14.96"/>
    <n v="4"/>
    <n v="0"/>
    <n v="0.29920000000000002"/>
    <n v="0.02"/>
  </r>
  <r>
    <x v="1"/>
    <x v="2"/>
    <x v="1"/>
    <s v="United States"/>
    <s v="Los Angeles"/>
    <x v="1"/>
    <n v="90008"/>
    <s v="West"/>
    <s v="Office Supplies"/>
    <x v="8"/>
    <n v="7.1840000000000002"/>
    <n v="2"/>
    <n v="0.2"/>
    <n v="2.2450000000000001"/>
    <n v="0.3125"/>
  </r>
  <r>
    <x v="125"/>
    <x v="0"/>
    <x v="0"/>
    <s v="United States"/>
    <s v="Rochester"/>
    <x v="15"/>
    <n v="14609"/>
    <s v="East"/>
    <s v="Office Supplies"/>
    <x v="8"/>
    <n v="10.512"/>
    <n v="3"/>
    <n v="0.2"/>
    <n v="3.6791999999999998"/>
    <n v="0.35"/>
  </r>
  <r>
    <x v="139"/>
    <x v="0"/>
    <x v="1"/>
    <s v="United States"/>
    <s v="Salem"/>
    <x v="21"/>
    <n v="97301"/>
    <s v="West"/>
    <s v="Technology"/>
    <x v="7"/>
    <n v="263.95999999999998"/>
    <n v="5"/>
    <n v="0.2"/>
    <n v="19.797000000000001"/>
    <n v="7.5000000000000011E-2"/>
  </r>
  <r>
    <x v="139"/>
    <x v="0"/>
    <x v="1"/>
    <s v="United States"/>
    <s v="Salem"/>
    <x v="21"/>
    <n v="97301"/>
    <s v="West"/>
    <s v="Office Supplies"/>
    <x v="6"/>
    <n v="71.632000000000005"/>
    <n v="11"/>
    <n v="0.2"/>
    <n v="17.908000000000001"/>
    <n v="0.25"/>
  </r>
  <r>
    <x v="139"/>
    <x v="0"/>
    <x v="1"/>
    <s v="United States"/>
    <s v="Salem"/>
    <x v="21"/>
    <n v="97301"/>
    <s v="West"/>
    <s v="Office Supplies"/>
    <x v="6"/>
    <n v="9.3279999999999994"/>
    <n v="1"/>
    <n v="0.2"/>
    <n v="0.81620000000000004"/>
    <n v="8.7500000000000008E-2"/>
  </r>
  <r>
    <x v="485"/>
    <x v="1"/>
    <x v="0"/>
    <s v="United States"/>
    <s v="Pasco"/>
    <x v="4"/>
    <n v="99301"/>
    <s v="West"/>
    <s v="Office Supplies"/>
    <x v="6"/>
    <n v="5.88"/>
    <n v="2"/>
    <n v="0"/>
    <n v="2.6459999999999999"/>
    <n v="0.45"/>
  </r>
  <r>
    <x v="485"/>
    <x v="1"/>
    <x v="0"/>
    <s v="United States"/>
    <s v="Pasco"/>
    <x v="4"/>
    <n v="99301"/>
    <s v="West"/>
    <s v="Furniture"/>
    <x v="1"/>
    <n v="975.92"/>
    <n v="5"/>
    <n v="0.2"/>
    <n v="121.99"/>
    <n v="0.125"/>
  </r>
  <r>
    <x v="485"/>
    <x v="1"/>
    <x v="0"/>
    <s v="United States"/>
    <s v="Pasco"/>
    <x v="4"/>
    <n v="99301"/>
    <s v="West"/>
    <s v="Office Supplies"/>
    <x v="6"/>
    <n v="303.83999999999997"/>
    <n v="8"/>
    <n v="0"/>
    <n v="91.152000000000001"/>
    <n v="0.30000000000000004"/>
  </r>
  <r>
    <x v="485"/>
    <x v="1"/>
    <x v="0"/>
    <s v="United States"/>
    <s v="Pasco"/>
    <x v="4"/>
    <n v="99301"/>
    <s v="West"/>
    <s v="Office Supplies"/>
    <x v="4"/>
    <n v="485.88"/>
    <n v="6"/>
    <n v="0"/>
    <n v="19.435199999999998"/>
    <n v="3.9999999999999994E-2"/>
  </r>
  <r>
    <x v="205"/>
    <x v="0"/>
    <x v="0"/>
    <s v="United States"/>
    <s v="Oakland"/>
    <x v="1"/>
    <n v="94601"/>
    <s v="West"/>
    <s v="Furniture"/>
    <x v="5"/>
    <n v="12.54"/>
    <n v="3"/>
    <n v="0"/>
    <n v="4.5144000000000002"/>
    <n v="0.36000000000000004"/>
  </r>
  <r>
    <x v="205"/>
    <x v="0"/>
    <x v="0"/>
    <s v="United States"/>
    <s v="Oakland"/>
    <x v="1"/>
    <n v="94601"/>
    <s v="West"/>
    <s v="Office Supplies"/>
    <x v="4"/>
    <n v="8.94"/>
    <n v="3"/>
    <n v="0"/>
    <n v="0.62580000000000002"/>
    <n v="7.0000000000000007E-2"/>
  </r>
  <r>
    <x v="205"/>
    <x v="0"/>
    <x v="0"/>
    <s v="United States"/>
    <s v="Oakland"/>
    <x v="1"/>
    <n v="94601"/>
    <s v="West"/>
    <s v="Furniture"/>
    <x v="5"/>
    <n v="9.24"/>
    <n v="3"/>
    <n v="0"/>
    <n v="4.4352"/>
    <n v="0.48"/>
  </r>
  <r>
    <x v="1"/>
    <x v="1"/>
    <x v="0"/>
    <s v="United States"/>
    <s v="Los Angeles"/>
    <x v="1"/>
    <n v="90004"/>
    <s v="West"/>
    <s v="Office Supplies"/>
    <x v="8"/>
    <n v="70.007999999999996"/>
    <n v="3"/>
    <n v="0.2"/>
    <n v="24.502800000000001"/>
    <n v="0.35000000000000003"/>
  </r>
  <r>
    <x v="1"/>
    <x v="1"/>
    <x v="0"/>
    <s v="United States"/>
    <s v="Los Angeles"/>
    <x v="1"/>
    <n v="90004"/>
    <s v="West"/>
    <s v="Furniture"/>
    <x v="5"/>
    <n v="77.599999999999994"/>
    <n v="4"/>
    <n v="0"/>
    <n v="38.024000000000001"/>
    <n v="0.49000000000000005"/>
  </r>
  <r>
    <x v="1"/>
    <x v="1"/>
    <x v="0"/>
    <s v="United States"/>
    <s v="Los Angeles"/>
    <x v="1"/>
    <n v="90004"/>
    <s v="West"/>
    <s v="Furniture"/>
    <x v="5"/>
    <n v="464.85"/>
    <n v="9"/>
    <n v="0"/>
    <n v="92.97"/>
    <n v="0.19999999999999998"/>
  </r>
  <r>
    <x v="486"/>
    <x v="1"/>
    <x v="1"/>
    <s v="United States"/>
    <s v="Oak Park"/>
    <x v="10"/>
    <n v="60302"/>
    <s v="Central"/>
    <s v="Office Supplies"/>
    <x v="6"/>
    <n v="10.192"/>
    <n v="7"/>
    <n v="0.2"/>
    <n v="1.0192000000000001"/>
    <n v="0.1"/>
  </r>
  <r>
    <x v="77"/>
    <x v="1"/>
    <x v="1"/>
    <s v="United States"/>
    <s v="Morristown"/>
    <x v="30"/>
    <n v="7960"/>
    <s v="East"/>
    <s v="Office Supplies"/>
    <x v="8"/>
    <n v="1793.98"/>
    <n v="2"/>
    <n v="0"/>
    <n v="843.17060000000004"/>
    <n v="0.47000000000000003"/>
  </r>
  <r>
    <x v="93"/>
    <x v="0"/>
    <x v="2"/>
    <s v="United States"/>
    <s v="Austin"/>
    <x v="5"/>
    <n v="78745"/>
    <s v="Central"/>
    <s v="Technology"/>
    <x v="7"/>
    <n v="758.35199999999998"/>
    <n v="6"/>
    <n v="0.2"/>
    <n v="265.42320000000001"/>
    <n v="0.35000000000000003"/>
  </r>
  <r>
    <x v="20"/>
    <x v="1"/>
    <x v="1"/>
    <s v="United States"/>
    <s v="New York City"/>
    <x v="15"/>
    <n v="10011"/>
    <s v="East"/>
    <s v="Office Supplies"/>
    <x v="8"/>
    <n v="20.367999999999999"/>
    <n v="1"/>
    <n v="0.2"/>
    <n v="7.3834"/>
    <n v="0.36250000000000004"/>
  </r>
  <r>
    <x v="20"/>
    <x v="1"/>
    <x v="1"/>
    <s v="United States"/>
    <s v="New York City"/>
    <x v="15"/>
    <n v="10011"/>
    <s v="East"/>
    <s v="Office Supplies"/>
    <x v="8"/>
    <n v="49.847999999999999"/>
    <n v="3"/>
    <n v="0.2"/>
    <n v="16.823699999999999"/>
    <n v="0.33749999999999997"/>
  </r>
  <r>
    <x v="20"/>
    <x v="1"/>
    <x v="0"/>
    <s v="United States"/>
    <s v="New York City"/>
    <x v="15"/>
    <n v="10024"/>
    <s v="East"/>
    <s v="Technology"/>
    <x v="7"/>
    <n v="239.97"/>
    <n v="3"/>
    <n v="0"/>
    <n v="67.191599999999994"/>
    <n v="0.27999999999999997"/>
  </r>
  <r>
    <x v="4"/>
    <x v="1"/>
    <x v="0"/>
    <s v="United States"/>
    <s v="Seattle"/>
    <x v="4"/>
    <n v="98103"/>
    <s v="West"/>
    <s v="Furniture"/>
    <x v="1"/>
    <n v="2404.7040000000002"/>
    <n v="6"/>
    <n v="0.2"/>
    <n v="150.29400000000001"/>
    <n v="6.25E-2"/>
  </r>
  <r>
    <x v="4"/>
    <x v="1"/>
    <x v="0"/>
    <s v="United States"/>
    <s v="Seattle"/>
    <x v="4"/>
    <n v="98103"/>
    <s v="West"/>
    <s v="Office Supplies"/>
    <x v="8"/>
    <n v="563.024"/>
    <n v="11"/>
    <n v="0.2"/>
    <n v="190.0206"/>
    <n v="0.33750000000000002"/>
  </r>
  <r>
    <x v="4"/>
    <x v="1"/>
    <x v="0"/>
    <s v="United States"/>
    <s v="Seattle"/>
    <x v="4"/>
    <n v="98103"/>
    <s v="West"/>
    <s v="Office Supplies"/>
    <x v="4"/>
    <n v="344.91"/>
    <n v="3"/>
    <n v="0"/>
    <n v="10.347300000000001"/>
    <n v="0.03"/>
  </r>
  <r>
    <x v="4"/>
    <x v="1"/>
    <x v="0"/>
    <s v="United States"/>
    <s v="Seattle"/>
    <x v="4"/>
    <n v="98103"/>
    <s v="West"/>
    <s v="Office Supplies"/>
    <x v="2"/>
    <n v="8.64"/>
    <n v="3"/>
    <n v="0"/>
    <n v="4.2336"/>
    <n v="0.49"/>
  </r>
  <r>
    <x v="181"/>
    <x v="1"/>
    <x v="1"/>
    <s v="United States"/>
    <s v="Lancaster"/>
    <x v="9"/>
    <n v="17602"/>
    <s v="East"/>
    <s v="Technology"/>
    <x v="7"/>
    <n v="89.988"/>
    <n v="2"/>
    <n v="0.4"/>
    <n v="-14.997999999999999"/>
    <n v="-0.16666666666666666"/>
  </r>
  <r>
    <x v="181"/>
    <x v="1"/>
    <x v="1"/>
    <s v="United States"/>
    <s v="Lancaster"/>
    <x v="9"/>
    <n v="17602"/>
    <s v="East"/>
    <s v="Office Supplies"/>
    <x v="10"/>
    <n v="229.54400000000001"/>
    <n v="7"/>
    <n v="0.2"/>
    <n v="83.209699999999998"/>
    <n v="0.36249999999999999"/>
  </r>
  <r>
    <x v="12"/>
    <x v="1"/>
    <x v="0"/>
    <s v="United States"/>
    <s v="Houston"/>
    <x v="5"/>
    <n v="77095"/>
    <s v="Central"/>
    <s v="Office Supplies"/>
    <x v="13"/>
    <n v="1.8240000000000001"/>
    <n v="2"/>
    <n v="0.2"/>
    <n v="0.61560000000000004"/>
    <n v="0.33750000000000002"/>
  </r>
  <r>
    <x v="12"/>
    <x v="1"/>
    <x v="0"/>
    <s v="United States"/>
    <s v="Houston"/>
    <x v="5"/>
    <n v="77095"/>
    <s v="Central"/>
    <s v="Office Supplies"/>
    <x v="9"/>
    <n v="18.32"/>
    <n v="5"/>
    <n v="0.8"/>
    <n v="-46.716000000000001"/>
    <n v="-2.5499999999999998"/>
  </r>
  <r>
    <x v="12"/>
    <x v="1"/>
    <x v="0"/>
    <s v="United States"/>
    <s v="Houston"/>
    <x v="5"/>
    <n v="77095"/>
    <s v="Central"/>
    <s v="Office Supplies"/>
    <x v="4"/>
    <n v="48.816000000000003"/>
    <n v="3"/>
    <n v="0.2"/>
    <n v="-11.5938"/>
    <n v="-0.23749999999999999"/>
  </r>
  <r>
    <x v="12"/>
    <x v="1"/>
    <x v="0"/>
    <s v="United States"/>
    <s v="Houston"/>
    <x v="5"/>
    <n v="77095"/>
    <s v="Central"/>
    <s v="Office Supplies"/>
    <x v="8"/>
    <n v="1.1879999999999999"/>
    <n v="1"/>
    <n v="0.8"/>
    <n v="-1.9601999999999999"/>
    <n v="-1.6500000000000001"/>
  </r>
  <r>
    <x v="38"/>
    <x v="1"/>
    <x v="1"/>
    <s v="United States"/>
    <s v="Columbus"/>
    <x v="24"/>
    <n v="43229"/>
    <s v="East"/>
    <s v="Technology"/>
    <x v="11"/>
    <n v="119.8"/>
    <n v="5"/>
    <n v="0.2"/>
    <n v="29.95"/>
    <n v="0.25"/>
  </r>
  <r>
    <x v="28"/>
    <x v="1"/>
    <x v="2"/>
    <s v="United States"/>
    <s v="Durham"/>
    <x v="3"/>
    <n v="27707"/>
    <s v="South"/>
    <s v="Office Supplies"/>
    <x v="4"/>
    <n v="61.567999999999998"/>
    <n v="2"/>
    <n v="0.2"/>
    <n v="4.6176000000000004"/>
    <n v="7.5000000000000011E-2"/>
  </r>
  <r>
    <x v="28"/>
    <x v="1"/>
    <x v="2"/>
    <s v="United States"/>
    <s v="Durham"/>
    <x v="3"/>
    <n v="27707"/>
    <s v="South"/>
    <s v="Office Supplies"/>
    <x v="6"/>
    <n v="6.1920000000000002"/>
    <n v="3"/>
    <n v="0.2"/>
    <n v="0.46439999999999998"/>
    <n v="7.4999999999999997E-2"/>
  </r>
  <r>
    <x v="487"/>
    <x v="2"/>
    <x v="0"/>
    <s v="United States"/>
    <s v="Pensacola"/>
    <x v="2"/>
    <n v="32503"/>
    <s v="South"/>
    <s v="Office Supplies"/>
    <x v="8"/>
    <n v="2.214"/>
    <n v="3"/>
    <n v="0.7"/>
    <n v="-1.476"/>
    <n v="-0.66666666666666663"/>
  </r>
  <r>
    <x v="0"/>
    <x v="0"/>
    <x v="1"/>
    <s v="United States"/>
    <s v="Henderson"/>
    <x v="0"/>
    <n v="42420"/>
    <s v="South"/>
    <s v="Office Supplies"/>
    <x v="12"/>
    <n v="5.32"/>
    <n v="2"/>
    <n v="0"/>
    <n v="2.6067999999999998"/>
    <n v="0.48999999999999994"/>
  </r>
  <r>
    <x v="0"/>
    <x v="0"/>
    <x v="1"/>
    <s v="United States"/>
    <s v="Henderson"/>
    <x v="0"/>
    <n v="42420"/>
    <s v="South"/>
    <s v="Furniture"/>
    <x v="1"/>
    <n v="975.92"/>
    <n v="4"/>
    <n v="0"/>
    <n v="292.77600000000001"/>
    <n v="0.30000000000000004"/>
  </r>
  <r>
    <x v="0"/>
    <x v="0"/>
    <x v="1"/>
    <s v="United States"/>
    <s v="Henderson"/>
    <x v="0"/>
    <n v="42420"/>
    <s v="South"/>
    <s v="Technology"/>
    <x v="11"/>
    <n v="2249.91"/>
    <n v="9"/>
    <n v="0"/>
    <n v="517.47929999999997"/>
    <n v="0.23"/>
  </r>
  <r>
    <x v="0"/>
    <x v="0"/>
    <x v="1"/>
    <s v="United States"/>
    <s v="Henderson"/>
    <x v="0"/>
    <n v="42420"/>
    <s v="South"/>
    <s v="Office Supplies"/>
    <x v="4"/>
    <n v="59.92"/>
    <n v="4"/>
    <n v="0"/>
    <n v="16.7776"/>
    <n v="0.27999999999999997"/>
  </r>
  <r>
    <x v="137"/>
    <x v="1"/>
    <x v="0"/>
    <s v="United States"/>
    <s v="Anaheim"/>
    <x v="1"/>
    <n v="92804"/>
    <s v="West"/>
    <s v="Office Supplies"/>
    <x v="8"/>
    <n v="171.2"/>
    <n v="5"/>
    <n v="0.2"/>
    <n v="64.2"/>
    <n v="0.37500000000000006"/>
  </r>
  <r>
    <x v="137"/>
    <x v="1"/>
    <x v="0"/>
    <s v="United States"/>
    <s v="Anaheim"/>
    <x v="1"/>
    <n v="92804"/>
    <s v="West"/>
    <s v="Office Supplies"/>
    <x v="6"/>
    <n v="3.36"/>
    <n v="2"/>
    <n v="0"/>
    <n v="0.87360000000000004"/>
    <n v="0.26"/>
  </r>
  <r>
    <x v="68"/>
    <x v="1"/>
    <x v="1"/>
    <s v="United States"/>
    <s v="Detroit"/>
    <x v="12"/>
    <n v="48227"/>
    <s v="Central"/>
    <s v="Office Supplies"/>
    <x v="10"/>
    <n v="114.2"/>
    <n v="5"/>
    <n v="0"/>
    <n v="52.531999999999996"/>
    <n v="0.45999999999999996"/>
  </r>
  <r>
    <x v="482"/>
    <x v="0"/>
    <x v="1"/>
    <s v="United States"/>
    <s v="Marietta"/>
    <x v="32"/>
    <n v="30062"/>
    <s v="South"/>
    <s v="Furniture"/>
    <x v="1"/>
    <n v="182.67"/>
    <n v="3"/>
    <n v="0"/>
    <n v="52.974299999999999"/>
    <n v="0.29000000000000004"/>
  </r>
  <r>
    <x v="482"/>
    <x v="0"/>
    <x v="1"/>
    <s v="United States"/>
    <s v="Marietta"/>
    <x v="32"/>
    <n v="30062"/>
    <s v="South"/>
    <s v="Technology"/>
    <x v="11"/>
    <n v="101.7"/>
    <n v="6"/>
    <n v="0"/>
    <n v="6.1020000000000003"/>
    <n v="6.0000000000000005E-2"/>
  </r>
  <r>
    <x v="482"/>
    <x v="0"/>
    <x v="1"/>
    <s v="United States"/>
    <s v="Marietta"/>
    <x v="32"/>
    <n v="30062"/>
    <s v="South"/>
    <s v="Office Supplies"/>
    <x v="4"/>
    <n v="1126.02"/>
    <n v="3"/>
    <n v="0"/>
    <n v="56.301000000000002"/>
    <n v="0.05"/>
  </r>
  <r>
    <x v="482"/>
    <x v="0"/>
    <x v="1"/>
    <s v="United States"/>
    <s v="Marietta"/>
    <x v="32"/>
    <n v="30062"/>
    <s v="South"/>
    <s v="Office Supplies"/>
    <x v="4"/>
    <n v="1263.3"/>
    <n v="6"/>
    <n v="0"/>
    <n v="315.82499999999999"/>
    <n v="0.25"/>
  </r>
  <r>
    <x v="4"/>
    <x v="1"/>
    <x v="1"/>
    <s v="United States"/>
    <s v="Seattle"/>
    <x v="4"/>
    <n v="98103"/>
    <s v="West"/>
    <s v="Office Supplies"/>
    <x v="6"/>
    <n v="8.82"/>
    <n v="3"/>
    <n v="0"/>
    <n v="2.5577999999999999"/>
    <n v="0.28999999999999998"/>
  </r>
  <r>
    <x v="4"/>
    <x v="1"/>
    <x v="1"/>
    <s v="United States"/>
    <s v="Seattle"/>
    <x v="4"/>
    <n v="98103"/>
    <s v="West"/>
    <s v="Office Supplies"/>
    <x v="10"/>
    <n v="37.94"/>
    <n v="2"/>
    <n v="0"/>
    <n v="18.211200000000002"/>
    <n v="0.48000000000000009"/>
  </r>
  <r>
    <x v="4"/>
    <x v="1"/>
    <x v="1"/>
    <s v="United States"/>
    <s v="Seattle"/>
    <x v="4"/>
    <n v="98103"/>
    <s v="West"/>
    <s v="Office Supplies"/>
    <x v="6"/>
    <n v="4.2"/>
    <n v="2"/>
    <n v="0"/>
    <n v="1.1759999999999999"/>
    <n v="0.27999999999999997"/>
  </r>
  <r>
    <x v="4"/>
    <x v="1"/>
    <x v="1"/>
    <s v="United States"/>
    <s v="Seattle"/>
    <x v="4"/>
    <n v="98103"/>
    <s v="West"/>
    <s v="Office Supplies"/>
    <x v="4"/>
    <n v="227.28"/>
    <n v="2"/>
    <n v="0"/>
    <n v="2.2728000000000002"/>
    <n v="0.01"/>
  </r>
  <r>
    <x v="4"/>
    <x v="1"/>
    <x v="1"/>
    <s v="United States"/>
    <s v="Seattle"/>
    <x v="4"/>
    <n v="98103"/>
    <s v="West"/>
    <s v="Office Supplies"/>
    <x v="10"/>
    <n v="47.9"/>
    <n v="1"/>
    <n v="0"/>
    <n v="22.992000000000001"/>
    <n v="0.48000000000000004"/>
  </r>
  <r>
    <x v="4"/>
    <x v="1"/>
    <x v="1"/>
    <s v="United States"/>
    <s v="Seattle"/>
    <x v="4"/>
    <n v="98103"/>
    <s v="West"/>
    <s v="Office Supplies"/>
    <x v="12"/>
    <n v="61.96"/>
    <n v="2"/>
    <n v="0"/>
    <n v="30.360399999999998"/>
    <n v="0.49"/>
  </r>
  <r>
    <x v="4"/>
    <x v="1"/>
    <x v="1"/>
    <s v="United States"/>
    <s v="Seattle"/>
    <x v="4"/>
    <n v="98103"/>
    <s v="West"/>
    <s v="Office Supplies"/>
    <x v="4"/>
    <n v="1117.92"/>
    <n v="4"/>
    <n v="0"/>
    <n v="55.896000000000001"/>
    <n v="4.9999999999999996E-2"/>
  </r>
  <r>
    <x v="244"/>
    <x v="2"/>
    <x v="0"/>
    <s v="United States"/>
    <s v="Parma"/>
    <x v="24"/>
    <n v="44134"/>
    <s v="East"/>
    <s v="Furniture"/>
    <x v="1"/>
    <n v="183.37200000000001"/>
    <n v="2"/>
    <n v="0.3"/>
    <n v="-7.8587999999999996"/>
    <n v="-4.2857142857142851E-2"/>
  </r>
  <r>
    <x v="244"/>
    <x v="2"/>
    <x v="0"/>
    <s v="United States"/>
    <s v="Parma"/>
    <x v="24"/>
    <n v="44134"/>
    <s v="East"/>
    <s v="Office Supplies"/>
    <x v="10"/>
    <n v="7.968"/>
    <n v="2"/>
    <n v="0.2"/>
    <n v="2.8883999999999999"/>
    <n v="0.36249999999999999"/>
  </r>
  <r>
    <x v="399"/>
    <x v="1"/>
    <x v="0"/>
    <s v="United States"/>
    <s v="Gresham"/>
    <x v="21"/>
    <n v="97030"/>
    <s v="West"/>
    <s v="Office Supplies"/>
    <x v="8"/>
    <n v="26.352"/>
    <n v="8"/>
    <n v="0.7"/>
    <n v="-18.446400000000001"/>
    <n v="-0.70000000000000007"/>
  </r>
  <r>
    <x v="137"/>
    <x v="1"/>
    <x v="1"/>
    <s v="United States"/>
    <s v="Anaheim"/>
    <x v="1"/>
    <n v="92804"/>
    <s v="West"/>
    <s v="Office Supplies"/>
    <x v="4"/>
    <n v="481.32"/>
    <n v="4"/>
    <n v="0"/>
    <n v="125.14319999999999"/>
    <n v="0.26"/>
  </r>
  <r>
    <x v="137"/>
    <x v="1"/>
    <x v="1"/>
    <s v="United States"/>
    <s v="Anaheim"/>
    <x v="1"/>
    <n v="92804"/>
    <s v="West"/>
    <s v="Office Supplies"/>
    <x v="14"/>
    <n v="13.98"/>
    <n v="1"/>
    <n v="0"/>
    <n v="3.6347999999999998"/>
    <n v="0.25999999999999995"/>
  </r>
  <r>
    <x v="20"/>
    <x v="1"/>
    <x v="0"/>
    <s v="United States"/>
    <s v="New York City"/>
    <x v="15"/>
    <n v="10035"/>
    <s v="East"/>
    <s v="Office Supplies"/>
    <x v="8"/>
    <n v="25.92"/>
    <n v="6"/>
    <n v="0.2"/>
    <n v="9.0719999999999992"/>
    <n v="0.34999999999999992"/>
  </r>
  <r>
    <x v="20"/>
    <x v="1"/>
    <x v="0"/>
    <s v="United States"/>
    <s v="New York City"/>
    <x v="15"/>
    <n v="10035"/>
    <s v="East"/>
    <s v="Office Supplies"/>
    <x v="2"/>
    <n v="91.59"/>
    <n v="3"/>
    <n v="0"/>
    <n v="42.131399999999999"/>
    <n v="0.45999999999999996"/>
  </r>
  <r>
    <x v="12"/>
    <x v="0"/>
    <x v="1"/>
    <s v="United States"/>
    <s v="Houston"/>
    <x v="5"/>
    <n v="77070"/>
    <s v="Central"/>
    <s v="Furniture"/>
    <x v="1"/>
    <n v="674.05799999999999"/>
    <n v="3"/>
    <n v="0.3"/>
    <n v="-19.258800000000001"/>
    <n v="-2.8571428571428574E-2"/>
  </r>
  <r>
    <x v="182"/>
    <x v="0"/>
    <x v="1"/>
    <s v="United States"/>
    <s v="Concord"/>
    <x v="38"/>
    <n v="3301"/>
    <s v="East"/>
    <s v="Office Supplies"/>
    <x v="8"/>
    <n v="22.92"/>
    <n v="4"/>
    <n v="0"/>
    <n v="11.0016"/>
    <n v="0.48"/>
  </r>
  <r>
    <x v="182"/>
    <x v="0"/>
    <x v="1"/>
    <s v="United States"/>
    <s v="Concord"/>
    <x v="38"/>
    <n v="3301"/>
    <s v="East"/>
    <s v="Office Supplies"/>
    <x v="4"/>
    <n v="269.89999999999998"/>
    <n v="5"/>
    <n v="0"/>
    <n v="16.193999999999999"/>
    <n v="6.0000000000000005E-2"/>
  </r>
  <r>
    <x v="296"/>
    <x v="0"/>
    <x v="0"/>
    <s v="United States"/>
    <s v="Fairfield"/>
    <x v="24"/>
    <n v="45014"/>
    <s v="East"/>
    <s v="Office Supplies"/>
    <x v="8"/>
    <n v="11.808"/>
    <n v="8"/>
    <n v="0.7"/>
    <n v="-8.6592000000000002"/>
    <n v="-0.73333333333333339"/>
  </r>
  <r>
    <x v="296"/>
    <x v="0"/>
    <x v="0"/>
    <s v="United States"/>
    <s v="Fairfield"/>
    <x v="24"/>
    <n v="45014"/>
    <s v="East"/>
    <s v="Technology"/>
    <x v="7"/>
    <n v="9.5879999999999992"/>
    <n v="2"/>
    <n v="0.4"/>
    <n v="-2.0773999999999999"/>
    <n v="-0.21666666666666667"/>
  </r>
  <r>
    <x v="312"/>
    <x v="1"/>
    <x v="0"/>
    <s v="United States"/>
    <s v="Johnson City"/>
    <x v="18"/>
    <n v="37604"/>
    <s v="South"/>
    <s v="Office Supplies"/>
    <x v="12"/>
    <n v="18.335999999999999"/>
    <n v="3"/>
    <n v="0.2"/>
    <n v="6.6467999999999998"/>
    <n v="0.36250000000000004"/>
  </r>
  <r>
    <x v="312"/>
    <x v="1"/>
    <x v="0"/>
    <s v="United States"/>
    <s v="Johnson City"/>
    <x v="18"/>
    <n v="37604"/>
    <s v="South"/>
    <s v="Office Supplies"/>
    <x v="10"/>
    <n v="36.287999999999997"/>
    <n v="7"/>
    <n v="0.2"/>
    <n v="12.700799999999999"/>
    <n v="0.35000000000000003"/>
  </r>
  <r>
    <x v="312"/>
    <x v="1"/>
    <x v="0"/>
    <s v="United States"/>
    <s v="Johnson City"/>
    <x v="18"/>
    <n v="37604"/>
    <s v="South"/>
    <s v="Technology"/>
    <x v="7"/>
    <n v="111.98399999999999"/>
    <n v="2"/>
    <n v="0.2"/>
    <n v="6.9989999999999997"/>
    <n v="6.25E-2"/>
  </r>
  <r>
    <x v="312"/>
    <x v="1"/>
    <x v="0"/>
    <s v="United States"/>
    <s v="Johnson City"/>
    <x v="18"/>
    <n v="37604"/>
    <s v="South"/>
    <s v="Office Supplies"/>
    <x v="8"/>
    <n v="5.97"/>
    <n v="5"/>
    <n v="0.7"/>
    <n v="-4.577"/>
    <n v="-0.76666666666666672"/>
  </r>
  <r>
    <x v="312"/>
    <x v="1"/>
    <x v="0"/>
    <s v="United States"/>
    <s v="Johnson City"/>
    <x v="18"/>
    <n v="37604"/>
    <s v="South"/>
    <s v="Office Supplies"/>
    <x v="8"/>
    <n v="2.508"/>
    <n v="2"/>
    <n v="0.7"/>
    <n v="-1.8391999999999999"/>
    <n v="-0.73333333333333328"/>
  </r>
  <r>
    <x v="4"/>
    <x v="0"/>
    <x v="0"/>
    <s v="United States"/>
    <s v="Seattle"/>
    <x v="4"/>
    <n v="98105"/>
    <s v="West"/>
    <s v="Office Supplies"/>
    <x v="6"/>
    <n v="35.96"/>
    <n v="2"/>
    <n v="0"/>
    <n v="10.4284"/>
    <n v="0.28999999999999998"/>
  </r>
  <r>
    <x v="4"/>
    <x v="0"/>
    <x v="0"/>
    <s v="United States"/>
    <s v="Seattle"/>
    <x v="4"/>
    <n v="98105"/>
    <s v="West"/>
    <s v="Office Supplies"/>
    <x v="8"/>
    <n v="14.952"/>
    <n v="3"/>
    <n v="0.2"/>
    <n v="5.4200999999999997"/>
    <n v="0.36249999999999999"/>
  </r>
  <r>
    <x v="488"/>
    <x v="0"/>
    <x v="0"/>
    <s v="United States"/>
    <s v="League City"/>
    <x v="5"/>
    <n v="77573"/>
    <s v="Central"/>
    <s v="Office Supplies"/>
    <x v="6"/>
    <n v="67.144000000000005"/>
    <n v="7"/>
    <n v="0.2"/>
    <n v="5.8750999999999998"/>
    <n v="8.7499999999999994E-2"/>
  </r>
  <r>
    <x v="488"/>
    <x v="0"/>
    <x v="0"/>
    <s v="United States"/>
    <s v="League City"/>
    <x v="5"/>
    <n v="77573"/>
    <s v="Central"/>
    <s v="Furniture"/>
    <x v="1"/>
    <n v="254.05799999999999"/>
    <n v="3"/>
    <n v="0.3"/>
    <n v="-32.6646"/>
    <n v="-0.12857142857142859"/>
  </r>
  <r>
    <x v="489"/>
    <x v="1"/>
    <x v="1"/>
    <s v="United States"/>
    <s v="Gaithersburg"/>
    <x v="39"/>
    <n v="20877"/>
    <s v="East"/>
    <s v="Furniture"/>
    <x v="0"/>
    <n v="173.94"/>
    <n v="3"/>
    <n v="0"/>
    <n v="38.266800000000003"/>
    <n v="0.22000000000000003"/>
  </r>
  <r>
    <x v="489"/>
    <x v="1"/>
    <x v="1"/>
    <s v="United States"/>
    <s v="Gaithersburg"/>
    <x v="39"/>
    <n v="20877"/>
    <s v="East"/>
    <s v="Technology"/>
    <x v="7"/>
    <n v="231.98"/>
    <n v="2"/>
    <n v="0"/>
    <n v="67.274199999999993"/>
    <n v="0.28999999999999998"/>
  </r>
  <r>
    <x v="22"/>
    <x v="1"/>
    <x v="0"/>
    <s v="United States"/>
    <s v="Chicago"/>
    <x v="10"/>
    <n v="60653"/>
    <s v="Central"/>
    <s v="Office Supplies"/>
    <x v="8"/>
    <n v="2.2959999999999998"/>
    <n v="2"/>
    <n v="0.8"/>
    <n v="-3.9032"/>
    <n v="-1.7000000000000002"/>
  </r>
  <r>
    <x v="336"/>
    <x v="0"/>
    <x v="2"/>
    <s v="United States"/>
    <s v="Huntsville"/>
    <x v="19"/>
    <n v="35810"/>
    <s v="South"/>
    <s v="Office Supplies"/>
    <x v="10"/>
    <n v="96.08"/>
    <n v="2"/>
    <n v="0"/>
    <n v="46.118400000000001"/>
    <n v="0.48000000000000004"/>
  </r>
  <r>
    <x v="336"/>
    <x v="0"/>
    <x v="2"/>
    <s v="United States"/>
    <s v="Huntsville"/>
    <x v="19"/>
    <n v="35810"/>
    <s v="South"/>
    <s v="Office Supplies"/>
    <x v="13"/>
    <n v="3.62"/>
    <n v="2"/>
    <n v="0"/>
    <n v="1.1946000000000001"/>
    <n v="0.33"/>
  </r>
  <r>
    <x v="336"/>
    <x v="0"/>
    <x v="2"/>
    <s v="United States"/>
    <s v="Huntsville"/>
    <x v="19"/>
    <n v="35810"/>
    <s v="South"/>
    <s v="Office Supplies"/>
    <x v="10"/>
    <n v="629.1"/>
    <n v="6"/>
    <n v="0"/>
    <n v="301.96800000000002"/>
    <n v="0.48000000000000004"/>
  </r>
  <r>
    <x v="336"/>
    <x v="0"/>
    <x v="2"/>
    <s v="United States"/>
    <s v="Huntsville"/>
    <x v="19"/>
    <n v="35810"/>
    <s v="South"/>
    <s v="Technology"/>
    <x v="7"/>
    <n v="90.48"/>
    <n v="2"/>
    <n v="0"/>
    <n v="23.524799999999999"/>
    <n v="0.25999999999999995"/>
  </r>
  <r>
    <x v="111"/>
    <x v="2"/>
    <x v="1"/>
    <s v="United States"/>
    <s v="Lawrence"/>
    <x v="31"/>
    <n v="1841"/>
    <s v="East"/>
    <s v="Office Supplies"/>
    <x v="6"/>
    <n v="14.88"/>
    <n v="2"/>
    <n v="0"/>
    <n v="3.72"/>
    <n v="0.25"/>
  </r>
  <r>
    <x v="22"/>
    <x v="1"/>
    <x v="0"/>
    <s v="United States"/>
    <s v="Chicago"/>
    <x v="10"/>
    <n v="60623"/>
    <s v="Central"/>
    <s v="Furniture"/>
    <x v="3"/>
    <n v="91.275000000000006"/>
    <n v="1"/>
    <n v="0.5"/>
    <n v="-67.543499999999995"/>
    <n v="-0.73999999999999988"/>
  </r>
  <r>
    <x v="55"/>
    <x v="1"/>
    <x v="2"/>
    <s v="United States"/>
    <s v="Fairfield"/>
    <x v="29"/>
    <n v="6824"/>
    <s v="East"/>
    <s v="Office Supplies"/>
    <x v="10"/>
    <n v="19.440000000000001"/>
    <n v="3"/>
    <n v="0"/>
    <n v="9.3312000000000008"/>
    <n v="0.48000000000000004"/>
  </r>
  <r>
    <x v="55"/>
    <x v="1"/>
    <x v="2"/>
    <s v="United States"/>
    <s v="Fairfield"/>
    <x v="29"/>
    <n v="6824"/>
    <s v="East"/>
    <s v="Furniture"/>
    <x v="1"/>
    <n v="897.15"/>
    <n v="3"/>
    <n v="0"/>
    <n v="251.202"/>
    <n v="0.28000000000000003"/>
  </r>
  <r>
    <x v="20"/>
    <x v="2"/>
    <x v="0"/>
    <s v="United States"/>
    <s v="New York City"/>
    <x v="15"/>
    <n v="10009"/>
    <s v="East"/>
    <s v="Office Supplies"/>
    <x v="6"/>
    <n v="57.75"/>
    <n v="5"/>
    <n v="0"/>
    <n v="16.170000000000002"/>
    <n v="0.28000000000000003"/>
  </r>
  <r>
    <x v="20"/>
    <x v="2"/>
    <x v="0"/>
    <s v="United States"/>
    <s v="New York City"/>
    <x v="15"/>
    <n v="10009"/>
    <s v="East"/>
    <s v="Office Supplies"/>
    <x v="10"/>
    <n v="14.94"/>
    <n v="3"/>
    <n v="0"/>
    <n v="7.0217999999999998"/>
    <n v="0.47000000000000003"/>
  </r>
  <r>
    <x v="4"/>
    <x v="1"/>
    <x v="1"/>
    <s v="United States"/>
    <s v="Seattle"/>
    <x v="4"/>
    <n v="98103"/>
    <s v="West"/>
    <s v="Office Supplies"/>
    <x v="6"/>
    <n v="23.1"/>
    <n v="2"/>
    <n v="0"/>
    <n v="6.93"/>
    <n v="0.3"/>
  </r>
  <r>
    <x v="34"/>
    <x v="1"/>
    <x v="0"/>
    <s v="United States"/>
    <s v="Aurora"/>
    <x v="22"/>
    <n v="80013"/>
    <s v="West"/>
    <s v="Office Supplies"/>
    <x v="12"/>
    <n v="12.536"/>
    <n v="1"/>
    <n v="0.2"/>
    <n v="4.2309000000000001"/>
    <n v="0.33750000000000002"/>
  </r>
  <r>
    <x v="34"/>
    <x v="1"/>
    <x v="0"/>
    <s v="United States"/>
    <s v="Aurora"/>
    <x v="22"/>
    <n v="80013"/>
    <s v="West"/>
    <s v="Office Supplies"/>
    <x v="8"/>
    <n v="1.08"/>
    <n v="2"/>
    <n v="0.7"/>
    <n v="-0.79200000000000004"/>
    <n v="-0.73333333333333328"/>
  </r>
  <r>
    <x v="34"/>
    <x v="1"/>
    <x v="0"/>
    <s v="United States"/>
    <s v="Aurora"/>
    <x v="22"/>
    <n v="80013"/>
    <s v="West"/>
    <s v="Office Supplies"/>
    <x v="13"/>
    <n v="4.5119999999999996"/>
    <n v="3"/>
    <n v="0.2"/>
    <n v="0.84599999999999997"/>
    <n v="0.1875"/>
  </r>
  <r>
    <x v="490"/>
    <x v="1"/>
    <x v="1"/>
    <s v="United States"/>
    <s v="Lehi"/>
    <x v="7"/>
    <n v="84043"/>
    <s v="West"/>
    <s v="Technology"/>
    <x v="7"/>
    <n v="16.776"/>
    <n v="3"/>
    <n v="0.2"/>
    <n v="1.6776"/>
    <n v="0.1"/>
  </r>
  <r>
    <x v="491"/>
    <x v="1"/>
    <x v="2"/>
    <s v="United States"/>
    <s v="Tuscaloosa"/>
    <x v="19"/>
    <n v="35401"/>
    <s v="South"/>
    <s v="Office Supplies"/>
    <x v="8"/>
    <n v="33.74"/>
    <n v="7"/>
    <n v="0"/>
    <n v="15.5204"/>
    <n v="0.45999999999999996"/>
  </r>
  <r>
    <x v="8"/>
    <x v="1"/>
    <x v="0"/>
    <s v="United States"/>
    <s v="San Francisco"/>
    <x v="1"/>
    <n v="94109"/>
    <s v="West"/>
    <s v="Office Supplies"/>
    <x v="4"/>
    <n v="1325.85"/>
    <n v="5"/>
    <n v="0"/>
    <n v="238.65299999999999"/>
    <n v="0.18"/>
  </r>
  <r>
    <x v="8"/>
    <x v="1"/>
    <x v="0"/>
    <s v="United States"/>
    <s v="San Francisco"/>
    <x v="1"/>
    <n v="94109"/>
    <s v="West"/>
    <s v="Furniture"/>
    <x v="0"/>
    <n v="333.99900000000002"/>
    <n v="3"/>
    <n v="0.15"/>
    <n v="3.9293999999999998"/>
    <n v="1.1764705882352939E-2"/>
  </r>
  <r>
    <x v="8"/>
    <x v="1"/>
    <x v="0"/>
    <s v="United States"/>
    <s v="San Francisco"/>
    <x v="1"/>
    <n v="94109"/>
    <s v="West"/>
    <s v="Office Supplies"/>
    <x v="6"/>
    <n v="19.899999999999999"/>
    <n v="5"/>
    <n v="0"/>
    <n v="6.5670000000000002"/>
    <n v="0.33"/>
  </r>
  <r>
    <x v="40"/>
    <x v="1"/>
    <x v="0"/>
    <s v="United States"/>
    <s v="Wilmington"/>
    <x v="13"/>
    <n v="19805"/>
    <s v="East"/>
    <s v="Furniture"/>
    <x v="1"/>
    <n v="1268.82"/>
    <n v="9"/>
    <n v="0"/>
    <n v="266.4522"/>
    <n v="0.21000000000000002"/>
  </r>
  <r>
    <x v="40"/>
    <x v="1"/>
    <x v="0"/>
    <s v="United States"/>
    <s v="Wilmington"/>
    <x v="13"/>
    <n v="19805"/>
    <s v="East"/>
    <s v="Furniture"/>
    <x v="0"/>
    <n v="283.92"/>
    <n v="4"/>
    <n v="0"/>
    <n v="82.336799999999997"/>
    <n v="0.28999999999999998"/>
  </r>
  <r>
    <x v="40"/>
    <x v="1"/>
    <x v="0"/>
    <s v="United States"/>
    <s v="Wilmington"/>
    <x v="13"/>
    <n v="19805"/>
    <s v="East"/>
    <s v="Office Supplies"/>
    <x v="6"/>
    <n v="5.68"/>
    <n v="2"/>
    <n v="0"/>
    <n v="1.7607999999999999"/>
    <n v="0.31"/>
  </r>
  <r>
    <x v="349"/>
    <x v="1"/>
    <x v="0"/>
    <s v="United States"/>
    <s v="Lafayette"/>
    <x v="14"/>
    <n v="47905"/>
    <s v="Central"/>
    <s v="Office Supplies"/>
    <x v="4"/>
    <n v="375.34"/>
    <n v="1"/>
    <n v="0"/>
    <n v="18.766999999999999"/>
    <n v="0.05"/>
  </r>
  <r>
    <x v="386"/>
    <x v="2"/>
    <x v="0"/>
    <s v="United States"/>
    <s v="Redondo Beach"/>
    <x v="1"/>
    <n v="90278"/>
    <s v="West"/>
    <s v="Office Supplies"/>
    <x v="10"/>
    <n v="96.08"/>
    <n v="2"/>
    <n v="0"/>
    <n v="46.118400000000001"/>
    <n v="0.48000000000000004"/>
  </r>
  <r>
    <x v="386"/>
    <x v="2"/>
    <x v="0"/>
    <s v="United States"/>
    <s v="Redondo Beach"/>
    <x v="1"/>
    <n v="90278"/>
    <s v="West"/>
    <s v="Office Supplies"/>
    <x v="8"/>
    <n v="11.68"/>
    <n v="2"/>
    <n v="0.2"/>
    <n v="3.9420000000000002"/>
    <n v="0.33750000000000002"/>
  </r>
  <r>
    <x v="386"/>
    <x v="2"/>
    <x v="0"/>
    <s v="United States"/>
    <s v="Redondo Beach"/>
    <x v="1"/>
    <n v="90278"/>
    <s v="West"/>
    <s v="Office Supplies"/>
    <x v="13"/>
    <n v="4.3600000000000003"/>
    <n v="2"/>
    <n v="0"/>
    <n v="1.7876000000000001"/>
    <n v="0.41"/>
  </r>
  <r>
    <x v="4"/>
    <x v="1"/>
    <x v="0"/>
    <s v="United States"/>
    <s v="Seattle"/>
    <x v="4"/>
    <n v="98115"/>
    <s v="West"/>
    <s v="Office Supplies"/>
    <x v="2"/>
    <n v="29.24"/>
    <n v="4"/>
    <n v="0"/>
    <n v="13.742800000000001"/>
    <n v="0.47000000000000003"/>
  </r>
  <r>
    <x v="1"/>
    <x v="1"/>
    <x v="0"/>
    <s v="United States"/>
    <s v="Los Angeles"/>
    <x v="1"/>
    <n v="90045"/>
    <s v="West"/>
    <s v="Office Supplies"/>
    <x v="8"/>
    <n v="117.488"/>
    <n v="7"/>
    <n v="0.2"/>
    <n v="41.120800000000003"/>
    <n v="0.35000000000000003"/>
  </r>
  <r>
    <x v="1"/>
    <x v="1"/>
    <x v="0"/>
    <s v="United States"/>
    <s v="Los Angeles"/>
    <x v="1"/>
    <n v="90045"/>
    <s v="West"/>
    <s v="Furniture"/>
    <x v="5"/>
    <n v="18.84"/>
    <n v="3"/>
    <n v="0"/>
    <n v="6.0288000000000004"/>
    <n v="0.32"/>
  </r>
  <r>
    <x v="20"/>
    <x v="0"/>
    <x v="0"/>
    <s v="United States"/>
    <s v="New York City"/>
    <x v="15"/>
    <n v="10009"/>
    <s v="East"/>
    <s v="Office Supplies"/>
    <x v="6"/>
    <n v="12.42"/>
    <n v="3"/>
    <n v="0"/>
    <n v="5.2164000000000001"/>
    <n v="0.42000000000000004"/>
  </r>
  <r>
    <x v="220"/>
    <x v="1"/>
    <x v="0"/>
    <s v="United States"/>
    <s v="Royal Oak"/>
    <x v="12"/>
    <n v="48073"/>
    <s v="Central"/>
    <s v="Office Supplies"/>
    <x v="10"/>
    <n v="12.96"/>
    <n v="2"/>
    <n v="0"/>
    <n v="6.2207999999999997"/>
    <n v="0.47999999999999993"/>
  </r>
  <r>
    <x v="8"/>
    <x v="0"/>
    <x v="1"/>
    <s v="United States"/>
    <s v="San Francisco"/>
    <x v="1"/>
    <n v="94109"/>
    <s v="West"/>
    <s v="Office Supplies"/>
    <x v="9"/>
    <n v="69.48"/>
    <n v="1"/>
    <n v="0"/>
    <n v="20.844000000000001"/>
    <n v="0.3"/>
  </r>
  <r>
    <x v="20"/>
    <x v="1"/>
    <x v="1"/>
    <s v="United States"/>
    <s v="New York City"/>
    <x v="15"/>
    <n v="10009"/>
    <s v="East"/>
    <s v="Technology"/>
    <x v="7"/>
    <n v="85.9"/>
    <n v="2"/>
    <n v="0"/>
    <n v="2.577"/>
    <n v="0.03"/>
  </r>
  <r>
    <x v="256"/>
    <x v="0"/>
    <x v="1"/>
    <s v="United States"/>
    <s v="North Las Vegas"/>
    <x v="33"/>
    <n v="89031"/>
    <s v="West"/>
    <s v="Office Supplies"/>
    <x v="6"/>
    <n v="18.059999999999999"/>
    <n v="7"/>
    <n v="0"/>
    <n v="4.6955999999999998"/>
    <n v="0.26"/>
  </r>
  <r>
    <x v="256"/>
    <x v="0"/>
    <x v="1"/>
    <s v="United States"/>
    <s v="North Las Vegas"/>
    <x v="33"/>
    <n v="89031"/>
    <s v="West"/>
    <s v="Office Supplies"/>
    <x v="10"/>
    <n v="79.14"/>
    <n v="3"/>
    <n v="0"/>
    <n v="36.404400000000003"/>
    <n v="0.46"/>
  </r>
  <r>
    <x v="256"/>
    <x v="0"/>
    <x v="1"/>
    <s v="United States"/>
    <s v="North Las Vegas"/>
    <x v="33"/>
    <n v="89031"/>
    <s v="West"/>
    <s v="Furniture"/>
    <x v="5"/>
    <n v="37.4"/>
    <n v="2"/>
    <n v="0"/>
    <n v="14.212"/>
    <n v="0.38"/>
  </r>
  <r>
    <x v="269"/>
    <x v="1"/>
    <x v="0"/>
    <s v="United States"/>
    <s v="Carrollton"/>
    <x v="5"/>
    <n v="75007"/>
    <s v="Central"/>
    <s v="Office Supplies"/>
    <x v="8"/>
    <n v="2.512"/>
    <n v="2"/>
    <n v="0.8"/>
    <n v="-4.3959999999999999"/>
    <n v="-1.75"/>
  </r>
  <r>
    <x v="269"/>
    <x v="1"/>
    <x v="0"/>
    <s v="United States"/>
    <s v="Carrollton"/>
    <x v="5"/>
    <n v="75007"/>
    <s v="Central"/>
    <s v="Office Supplies"/>
    <x v="13"/>
    <n v="18.864000000000001"/>
    <n v="9"/>
    <n v="0.2"/>
    <n v="6.1307999999999998"/>
    <n v="0.32499999999999996"/>
  </r>
  <r>
    <x v="1"/>
    <x v="1"/>
    <x v="2"/>
    <s v="United States"/>
    <s v="Los Angeles"/>
    <x v="1"/>
    <n v="90008"/>
    <s v="West"/>
    <s v="Technology"/>
    <x v="7"/>
    <n v="61.192"/>
    <n v="1"/>
    <n v="0.2"/>
    <n v="6.1192000000000002"/>
    <n v="0.1"/>
  </r>
  <r>
    <x v="1"/>
    <x v="1"/>
    <x v="2"/>
    <s v="United States"/>
    <s v="Los Angeles"/>
    <x v="1"/>
    <n v="90008"/>
    <s v="West"/>
    <s v="Office Supplies"/>
    <x v="9"/>
    <n v="67.84"/>
    <n v="1"/>
    <n v="0"/>
    <n v="18.316800000000001"/>
    <n v="0.27"/>
  </r>
  <r>
    <x v="4"/>
    <x v="2"/>
    <x v="0"/>
    <s v="United States"/>
    <s v="Seattle"/>
    <x v="4"/>
    <n v="98103"/>
    <s v="West"/>
    <s v="Furniture"/>
    <x v="1"/>
    <n v="48.712000000000003"/>
    <n v="1"/>
    <n v="0.2"/>
    <n v="5.4801000000000002"/>
    <n v="0.1125"/>
  </r>
  <r>
    <x v="4"/>
    <x v="2"/>
    <x v="0"/>
    <s v="United States"/>
    <s v="Seattle"/>
    <x v="4"/>
    <n v="98103"/>
    <s v="West"/>
    <s v="Office Supplies"/>
    <x v="6"/>
    <n v="17.940000000000001"/>
    <n v="3"/>
    <n v="0"/>
    <n v="4.6643999999999997"/>
    <n v="0.25999999999999995"/>
  </r>
  <r>
    <x v="4"/>
    <x v="2"/>
    <x v="0"/>
    <s v="United States"/>
    <s v="Seattle"/>
    <x v="4"/>
    <n v="98103"/>
    <s v="West"/>
    <s v="Office Supplies"/>
    <x v="4"/>
    <n v="242.94"/>
    <n v="3"/>
    <n v="0"/>
    <n v="4.8587999999999996"/>
    <n v="1.9999999999999997E-2"/>
  </r>
  <r>
    <x v="2"/>
    <x v="0"/>
    <x v="0"/>
    <s v="United States"/>
    <s v="Fort Lauderdale"/>
    <x v="2"/>
    <n v="33311"/>
    <s v="South"/>
    <s v="Office Supplies"/>
    <x v="8"/>
    <n v="7.7640000000000002"/>
    <n v="4"/>
    <n v="0.7"/>
    <n v="-5.1760000000000002"/>
    <n v="-0.66666666666666663"/>
  </r>
  <r>
    <x v="69"/>
    <x v="0"/>
    <x v="1"/>
    <s v="United States"/>
    <s v="Columbia"/>
    <x v="18"/>
    <n v="38401"/>
    <s v="South"/>
    <s v="Technology"/>
    <x v="7"/>
    <n v="467.04"/>
    <n v="4"/>
    <n v="0.2"/>
    <n v="58.38"/>
    <n v="0.125"/>
  </r>
  <r>
    <x v="232"/>
    <x v="0"/>
    <x v="2"/>
    <s v="United States"/>
    <s v="Providence"/>
    <x v="34"/>
    <n v="2908"/>
    <s v="East"/>
    <s v="Technology"/>
    <x v="7"/>
    <n v="128.85"/>
    <n v="3"/>
    <n v="0"/>
    <n v="3.8654999999999999"/>
    <n v="3.0000000000000002E-2"/>
  </r>
  <r>
    <x v="232"/>
    <x v="0"/>
    <x v="2"/>
    <s v="United States"/>
    <s v="Providence"/>
    <x v="34"/>
    <n v="2908"/>
    <s v="East"/>
    <s v="Office Supplies"/>
    <x v="10"/>
    <n v="8.4"/>
    <n v="2"/>
    <n v="0"/>
    <n v="4.1159999999999997"/>
    <n v="0.48999999999999994"/>
  </r>
  <r>
    <x v="232"/>
    <x v="0"/>
    <x v="2"/>
    <s v="United States"/>
    <s v="Providence"/>
    <x v="34"/>
    <n v="2908"/>
    <s v="East"/>
    <s v="Technology"/>
    <x v="11"/>
    <n v="199.98"/>
    <n v="2"/>
    <n v="0"/>
    <n v="83.991600000000005"/>
    <n v="0.42000000000000004"/>
  </r>
  <r>
    <x v="232"/>
    <x v="0"/>
    <x v="2"/>
    <s v="United States"/>
    <s v="Providence"/>
    <x v="34"/>
    <n v="2908"/>
    <s v="East"/>
    <s v="Furniture"/>
    <x v="1"/>
    <n v="110.98"/>
    <n v="1"/>
    <n v="0"/>
    <n v="15.5372"/>
    <n v="0.13999999999999999"/>
  </r>
  <r>
    <x v="116"/>
    <x v="2"/>
    <x v="1"/>
    <s v="United States"/>
    <s v="Jacksonville"/>
    <x v="2"/>
    <n v="32216"/>
    <s v="South"/>
    <s v="Furniture"/>
    <x v="1"/>
    <n v="207.98400000000001"/>
    <n v="2"/>
    <n v="0.2"/>
    <n v="-28.597799999999999"/>
    <n v="-0.13749999999999998"/>
  </r>
  <r>
    <x v="116"/>
    <x v="2"/>
    <x v="1"/>
    <s v="United States"/>
    <s v="Jacksonville"/>
    <x v="2"/>
    <n v="32216"/>
    <s v="South"/>
    <s v="Office Supplies"/>
    <x v="10"/>
    <n v="36.112000000000002"/>
    <n v="2"/>
    <n v="0.2"/>
    <n v="12.639200000000001"/>
    <n v="0.35"/>
  </r>
  <r>
    <x v="116"/>
    <x v="2"/>
    <x v="1"/>
    <s v="United States"/>
    <s v="Jacksonville"/>
    <x v="2"/>
    <n v="32216"/>
    <s v="South"/>
    <s v="Furniture"/>
    <x v="5"/>
    <n v="35.567999999999998"/>
    <n v="2"/>
    <n v="0.2"/>
    <n v="5.7797999999999998"/>
    <n v="0.16250000000000001"/>
  </r>
  <r>
    <x v="116"/>
    <x v="2"/>
    <x v="1"/>
    <s v="United States"/>
    <s v="Jacksonville"/>
    <x v="2"/>
    <n v="32216"/>
    <s v="South"/>
    <s v="Office Supplies"/>
    <x v="10"/>
    <n v="88.768000000000001"/>
    <n v="2"/>
    <n v="0.2"/>
    <n v="31.0688"/>
    <n v="0.35"/>
  </r>
  <r>
    <x v="192"/>
    <x v="1"/>
    <x v="2"/>
    <s v="United States"/>
    <s v="Oceanside"/>
    <x v="1"/>
    <n v="92054"/>
    <s v="West"/>
    <s v="Office Supplies"/>
    <x v="10"/>
    <n v="12.9"/>
    <n v="2"/>
    <n v="0"/>
    <n v="6.3209999999999997"/>
    <n v="0.49"/>
  </r>
  <r>
    <x v="116"/>
    <x v="0"/>
    <x v="1"/>
    <s v="United States"/>
    <s v="Jacksonville"/>
    <x v="2"/>
    <n v="32216"/>
    <s v="South"/>
    <s v="Technology"/>
    <x v="11"/>
    <n v="717.12"/>
    <n v="9"/>
    <n v="0.2"/>
    <n v="152.38800000000001"/>
    <n v="0.21249999999999999"/>
  </r>
  <r>
    <x v="20"/>
    <x v="2"/>
    <x v="0"/>
    <s v="United States"/>
    <s v="New York City"/>
    <x v="15"/>
    <n v="10024"/>
    <s v="East"/>
    <s v="Office Supplies"/>
    <x v="8"/>
    <n v="21.36"/>
    <n v="5"/>
    <n v="0.2"/>
    <n v="7.2089999999999996"/>
    <n v="0.33749999999999997"/>
  </r>
  <r>
    <x v="20"/>
    <x v="2"/>
    <x v="0"/>
    <s v="United States"/>
    <s v="New York City"/>
    <x v="15"/>
    <n v="10024"/>
    <s v="East"/>
    <s v="Office Supplies"/>
    <x v="8"/>
    <n v="6.6879999999999997"/>
    <n v="2"/>
    <n v="0.2"/>
    <n v="2.3408000000000002"/>
    <n v="0.35000000000000003"/>
  </r>
  <r>
    <x v="20"/>
    <x v="2"/>
    <x v="0"/>
    <s v="United States"/>
    <s v="New York City"/>
    <x v="15"/>
    <n v="10024"/>
    <s v="East"/>
    <s v="Technology"/>
    <x v="7"/>
    <n v="773.94"/>
    <n v="6"/>
    <n v="0"/>
    <n v="224.4426"/>
    <n v="0.28999999999999998"/>
  </r>
  <r>
    <x v="22"/>
    <x v="0"/>
    <x v="1"/>
    <s v="United States"/>
    <s v="Chicago"/>
    <x v="10"/>
    <n v="60610"/>
    <s v="Central"/>
    <s v="Office Supplies"/>
    <x v="14"/>
    <n v="20.568000000000001"/>
    <n v="3"/>
    <n v="0.2"/>
    <n v="1.5426"/>
    <n v="7.4999999999999997E-2"/>
  </r>
  <r>
    <x v="22"/>
    <x v="0"/>
    <x v="1"/>
    <s v="United States"/>
    <s v="Chicago"/>
    <x v="10"/>
    <n v="60610"/>
    <s v="Central"/>
    <s v="Office Supplies"/>
    <x v="9"/>
    <n v="4.3559999999999999"/>
    <n v="2"/>
    <n v="0.8"/>
    <n v="-11.761200000000001"/>
    <n v="-2.7"/>
  </r>
  <r>
    <x v="22"/>
    <x v="0"/>
    <x v="1"/>
    <s v="United States"/>
    <s v="Chicago"/>
    <x v="10"/>
    <n v="60610"/>
    <s v="Central"/>
    <s v="Technology"/>
    <x v="11"/>
    <n v="19.04"/>
    <n v="4"/>
    <n v="0.2"/>
    <n v="-1.4279999999999999"/>
    <n v="-7.4999999999999997E-2"/>
  </r>
  <r>
    <x v="108"/>
    <x v="1"/>
    <x v="1"/>
    <s v="United States"/>
    <s v="Huntington Beach"/>
    <x v="1"/>
    <n v="92646"/>
    <s v="West"/>
    <s v="Office Supplies"/>
    <x v="2"/>
    <n v="5.22"/>
    <n v="2"/>
    <n v="0"/>
    <n v="2.4011999999999998"/>
    <n v="0.45999999999999996"/>
  </r>
  <r>
    <x v="73"/>
    <x v="0"/>
    <x v="0"/>
    <s v="United States"/>
    <s v="San Diego"/>
    <x v="1"/>
    <n v="92105"/>
    <s v="West"/>
    <s v="Office Supplies"/>
    <x v="4"/>
    <n v="84.84"/>
    <n v="3"/>
    <n v="0"/>
    <n v="22.9068"/>
    <n v="0.27"/>
  </r>
  <r>
    <x v="367"/>
    <x v="1"/>
    <x v="1"/>
    <s v="United States"/>
    <s v="Nashville"/>
    <x v="18"/>
    <n v="37211"/>
    <s v="South"/>
    <s v="Office Supplies"/>
    <x v="13"/>
    <n v="7.24"/>
    <n v="5"/>
    <n v="0.2"/>
    <n v="1.1765000000000001"/>
    <n v="0.16250000000000001"/>
  </r>
  <r>
    <x v="20"/>
    <x v="3"/>
    <x v="0"/>
    <s v="United States"/>
    <s v="New York City"/>
    <x v="15"/>
    <n v="10009"/>
    <s v="East"/>
    <s v="Office Supplies"/>
    <x v="2"/>
    <n v="14.4"/>
    <n v="5"/>
    <n v="0"/>
    <n v="7.056"/>
    <n v="0.49"/>
  </r>
  <r>
    <x v="81"/>
    <x v="1"/>
    <x v="2"/>
    <s v="United States"/>
    <s v="Colorado Springs"/>
    <x v="22"/>
    <n v="80906"/>
    <s v="West"/>
    <s v="Office Supplies"/>
    <x v="10"/>
    <n v="15.552"/>
    <n v="3"/>
    <n v="0.2"/>
    <n v="5.4432"/>
    <n v="0.35000000000000003"/>
  </r>
  <r>
    <x v="81"/>
    <x v="1"/>
    <x v="2"/>
    <s v="United States"/>
    <s v="Colorado Springs"/>
    <x v="22"/>
    <n v="80906"/>
    <s v="West"/>
    <s v="Furniture"/>
    <x v="1"/>
    <n v="1325.76"/>
    <n v="6"/>
    <n v="0.2"/>
    <n v="149.148"/>
    <n v="0.1125"/>
  </r>
  <r>
    <x v="81"/>
    <x v="1"/>
    <x v="2"/>
    <s v="United States"/>
    <s v="Colorado Springs"/>
    <x v="22"/>
    <n v="80906"/>
    <s v="West"/>
    <s v="Office Supplies"/>
    <x v="8"/>
    <n v="3.1080000000000001"/>
    <n v="2"/>
    <n v="0.7"/>
    <n v="-2.1756000000000002"/>
    <n v="-0.70000000000000007"/>
  </r>
  <r>
    <x v="8"/>
    <x v="1"/>
    <x v="2"/>
    <s v="United States"/>
    <s v="San Francisco"/>
    <x v="1"/>
    <n v="94110"/>
    <s v="West"/>
    <s v="Office Supplies"/>
    <x v="8"/>
    <n v="6.6719999999999997"/>
    <n v="3"/>
    <n v="0.2"/>
    <n v="2.1684000000000001"/>
    <n v="0.32500000000000001"/>
  </r>
  <r>
    <x v="8"/>
    <x v="1"/>
    <x v="2"/>
    <s v="United States"/>
    <s v="San Francisco"/>
    <x v="1"/>
    <n v="94110"/>
    <s v="West"/>
    <s v="Technology"/>
    <x v="7"/>
    <n v="689.40800000000002"/>
    <n v="4"/>
    <n v="0.2"/>
    <n v="77.558400000000006"/>
    <n v="0.1125"/>
  </r>
  <r>
    <x v="22"/>
    <x v="1"/>
    <x v="1"/>
    <s v="United States"/>
    <s v="Chicago"/>
    <x v="10"/>
    <n v="60653"/>
    <s v="Central"/>
    <s v="Office Supplies"/>
    <x v="8"/>
    <n v="1889.99"/>
    <n v="5"/>
    <n v="0.8"/>
    <n v="-2929.4845"/>
    <n v="-1.55"/>
  </r>
  <r>
    <x v="26"/>
    <x v="1"/>
    <x v="1"/>
    <s v="United States"/>
    <s v="Memphis"/>
    <x v="18"/>
    <n v="38109"/>
    <s v="South"/>
    <s v="Office Supplies"/>
    <x v="12"/>
    <n v="55.936"/>
    <n v="8"/>
    <n v="0.2"/>
    <n v="18.878399999999999"/>
    <n v="0.33749999999999997"/>
  </r>
  <r>
    <x v="26"/>
    <x v="1"/>
    <x v="1"/>
    <s v="United States"/>
    <s v="Memphis"/>
    <x v="18"/>
    <n v="38109"/>
    <s v="South"/>
    <s v="Office Supplies"/>
    <x v="2"/>
    <n v="18.431999999999999"/>
    <n v="8"/>
    <n v="0.2"/>
    <n v="5.9904000000000002"/>
    <n v="0.32500000000000001"/>
  </r>
  <r>
    <x v="26"/>
    <x v="1"/>
    <x v="1"/>
    <s v="United States"/>
    <s v="Memphis"/>
    <x v="18"/>
    <n v="38109"/>
    <s v="South"/>
    <s v="Furniture"/>
    <x v="5"/>
    <n v="20.32"/>
    <n v="5"/>
    <n v="0.2"/>
    <n v="3.556"/>
    <n v="0.17499999999999999"/>
  </r>
  <r>
    <x v="20"/>
    <x v="1"/>
    <x v="2"/>
    <s v="United States"/>
    <s v="New York City"/>
    <x v="15"/>
    <n v="10011"/>
    <s v="East"/>
    <s v="Office Supplies"/>
    <x v="8"/>
    <n v="52.064"/>
    <n v="4"/>
    <n v="0.2"/>
    <n v="18.873200000000001"/>
    <n v="0.36249999999999999"/>
  </r>
  <r>
    <x v="287"/>
    <x v="1"/>
    <x v="1"/>
    <s v="United States"/>
    <s v="Raleigh"/>
    <x v="3"/>
    <n v="27604"/>
    <s v="South"/>
    <s v="Office Supplies"/>
    <x v="9"/>
    <n v="48.783999999999999"/>
    <n v="1"/>
    <n v="0.2"/>
    <n v="3.6587999999999998"/>
    <n v="7.4999999999999997E-2"/>
  </r>
  <r>
    <x v="287"/>
    <x v="1"/>
    <x v="1"/>
    <s v="United States"/>
    <s v="Raleigh"/>
    <x v="3"/>
    <n v="27604"/>
    <s v="South"/>
    <s v="Office Supplies"/>
    <x v="8"/>
    <n v="13.092000000000001"/>
    <n v="4"/>
    <n v="0.7"/>
    <n v="-10.0372"/>
    <n v="-0.76666666666666661"/>
  </r>
  <r>
    <x v="1"/>
    <x v="1"/>
    <x v="2"/>
    <s v="United States"/>
    <s v="Los Angeles"/>
    <x v="1"/>
    <n v="90045"/>
    <s v="West"/>
    <s v="Technology"/>
    <x v="7"/>
    <n v="109.592"/>
    <n v="1"/>
    <n v="0.2"/>
    <n v="8.2194000000000003"/>
    <n v="7.4999999999999997E-2"/>
  </r>
  <r>
    <x v="1"/>
    <x v="1"/>
    <x v="2"/>
    <s v="United States"/>
    <s v="Los Angeles"/>
    <x v="1"/>
    <n v="90045"/>
    <s v="West"/>
    <s v="Office Supplies"/>
    <x v="10"/>
    <n v="56.7"/>
    <n v="5"/>
    <n v="0"/>
    <n v="27.783000000000001"/>
    <n v="0.49"/>
  </r>
  <r>
    <x v="1"/>
    <x v="1"/>
    <x v="2"/>
    <s v="United States"/>
    <s v="Los Angeles"/>
    <x v="1"/>
    <n v="90004"/>
    <s v="West"/>
    <s v="Technology"/>
    <x v="11"/>
    <n v="79.989999999999995"/>
    <n v="1"/>
    <n v="0"/>
    <n v="28.796399999999998"/>
    <n v="0.36"/>
  </r>
  <r>
    <x v="361"/>
    <x v="3"/>
    <x v="2"/>
    <s v="United States"/>
    <s v="Newport News"/>
    <x v="17"/>
    <n v="23602"/>
    <s v="South"/>
    <s v="Office Supplies"/>
    <x v="14"/>
    <n v="69.5"/>
    <n v="5"/>
    <n v="0"/>
    <n v="20.155000000000001"/>
    <n v="0.29000000000000004"/>
  </r>
  <r>
    <x v="361"/>
    <x v="3"/>
    <x v="2"/>
    <s v="United States"/>
    <s v="Newport News"/>
    <x v="17"/>
    <n v="23602"/>
    <s v="South"/>
    <s v="Office Supplies"/>
    <x v="10"/>
    <n v="191.6"/>
    <n v="4"/>
    <n v="0"/>
    <n v="91.968000000000004"/>
    <n v="0.48000000000000004"/>
  </r>
  <r>
    <x v="1"/>
    <x v="1"/>
    <x v="0"/>
    <s v="United States"/>
    <s v="Los Angeles"/>
    <x v="1"/>
    <n v="90032"/>
    <s v="West"/>
    <s v="Office Supplies"/>
    <x v="10"/>
    <n v="10.56"/>
    <n v="2"/>
    <n v="0"/>
    <n v="5.0688000000000004"/>
    <n v="0.48000000000000004"/>
  </r>
  <r>
    <x v="112"/>
    <x v="0"/>
    <x v="0"/>
    <s v="United States"/>
    <s v="Jackson"/>
    <x v="35"/>
    <n v="39212"/>
    <s v="South"/>
    <s v="Technology"/>
    <x v="11"/>
    <n v="47.79"/>
    <n v="3"/>
    <n v="0"/>
    <n v="16.2486"/>
    <n v="0.34"/>
  </r>
  <r>
    <x v="211"/>
    <x v="0"/>
    <x v="1"/>
    <s v="United States"/>
    <s v="Richmond"/>
    <x v="14"/>
    <n v="47374"/>
    <s v="Central"/>
    <s v="Office Supplies"/>
    <x v="4"/>
    <n v="714.3"/>
    <n v="5"/>
    <n v="0"/>
    <n v="207.14699999999999"/>
    <n v="0.28999999999999998"/>
  </r>
  <r>
    <x v="20"/>
    <x v="1"/>
    <x v="2"/>
    <s v="United States"/>
    <s v="New York City"/>
    <x v="15"/>
    <n v="10035"/>
    <s v="East"/>
    <s v="Technology"/>
    <x v="15"/>
    <n v="2321.9"/>
    <n v="2"/>
    <n v="0"/>
    <n v="1114.5119999999999"/>
    <n v="0.48"/>
  </r>
  <r>
    <x v="20"/>
    <x v="1"/>
    <x v="2"/>
    <s v="United States"/>
    <s v="New York City"/>
    <x v="15"/>
    <n v="10035"/>
    <s v="East"/>
    <s v="Office Supplies"/>
    <x v="4"/>
    <n v="17.940000000000001"/>
    <n v="3"/>
    <n v="0"/>
    <n v="3.0497999999999998"/>
    <n v="0.16999999999999998"/>
  </r>
  <r>
    <x v="10"/>
    <x v="1"/>
    <x v="1"/>
    <s v="United States"/>
    <s v="Philadelphia"/>
    <x v="9"/>
    <n v="19134"/>
    <s v="East"/>
    <s v="Office Supplies"/>
    <x v="8"/>
    <n v="9.5220000000000002"/>
    <n v="1"/>
    <n v="0.7"/>
    <n v="-6.9828000000000001"/>
    <n v="-0.73333333333333328"/>
  </r>
  <r>
    <x v="10"/>
    <x v="1"/>
    <x v="1"/>
    <s v="United States"/>
    <s v="Philadelphia"/>
    <x v="9"/>
    <n v="19134"/>
    <s v="East"/>
    <s v="Technology"/>
    <x v="7"/>
    <n v="791.96400000000006"/>
    <n v="6"/>
    <n v="0.4"/>
    <n v="-131.994"/>
    <n v="-0.16666666666666666"/>
  </r>
  <r>
    <x v="10"/>
    <x v="1"/>
    <x v="1"/>
    <s v="United States"/>
    <s v="Philadelphia"/>
    <x v="9"/>
    <n v="19134"/>
    <s v="East"/>
    <s v="Office Supplies"/>
    <x v="8"/>
    <n v="4.923"/>
    <n v="3"/>
    <n v="0.7"/>
    <n v="-3.9384000000000001"/>
    <n v="-0.8"/>
  </r>
  <r>
    <x v="42"/>
    <x v="2"/>
    <x v="1"/>
    <s v="United States"/>
    <s v="Phoenix"/>
    <x v="16"/>
    <n v="85023"/>
    <s v="West"/>
    <s v="Furniture"/>
    <x v="0"/>
    <n v="209.97900000000001"/>
    <n v="7"/>
    <n v="0.7"/>
    <n v="-356.96429999999998"/>
    <n v="-1.6999999999999997"/>
  </r>
  <r>
    <x v="153"/>
    <x v="1"/>
    <x v="2"/>
    <s v="United States"/>
    <s v="Cleveland"/>
    <x v="24"/>
    <n v="44105"/>
    <s v="East"/>
    <s v="Office Supplies"/>
    <x v="8"/>
    <n v="33.93"/>
    <n v="3"/>
    <n v="0.7"/>
    <n v="-22.62"/>
    <n v="-0.66666666666666674"/>
  </r>
  <r>
    <x v="153"/>
    <x v="1"/>
    <x v="2"/>
    <s v="United States"/>
    <s v="Cleveland"/>
    <x v="24"/>
    <n v="44105"/>
    <s v="East"/>
    <s v="Office Supplies"/>
    <x v="4"/>
    <n v="222.32"/>
    <n v="7"/>
    <n v="0.2"/>
    <n v="25.010999999999999"/>
    <n v="0.1125"/>
  </r>
  <r>
    <x v="153"/>
    <x v="1"/>
    <x v="2"/>
    <s v="United States"/>
    <s v="Cleveland"/>
    <x v="24"/>
    <n v="44105"/>
    <s v="East"/>
    <s v="Technology"/>
    <x v="7"/>
    <n v="210.56399999999999"/>
    <n v="6"/>
    <n v="0.4"/>
    <n v="-52.640999999999998"/>
    <n v="-0.25"/>
  </r>
  <r>
    <x v="187"/>
    <x v="1"/>
    <x v="0"/>
    <s v="United States"/>
    <s v="Toledo"/>
    <x v="24"/>
    <n v="43615"/>
    <s v="East"/>
    <s v="Furniture"/>
    <x v="5"/>
    <n v="35.167999999999999"/>
    <n v="7"/>
    <n v="0.2"/>
    <n v="9.6712000000000007"/>
    <n v="0.27500000000000002"/>
  </r>
  <r>
    <x v="187"/>
    <x v="1"/>
    <x v="0"/>
    <s v="United States"/>
    <s v="Toledo"/>
    <x v="24"/>
    <n v="43615"/>
    <s v="East"/>
    <s v="Technology"/>
    <x v="7"/>
    <n v="1502.376"/>
    <n v="4"/>
    <n v="0.4"/>
    <n v="-250.39599999999999"/>
    <n v="-0.16666666666666666"/>
  </r>
  <r>
    <x v="1"/>
    <x v="2"/>
    <x v="0"/>
    <s v="United States"/>
    <s v="Los Angeles"/>
    <x v="1"/>
    <n v="90008"/>
    <s v="West"/>
    <s v="Furniture"/>
    <x v="5"/>
    <n v="10.11"/>
    <n v="3"/>
    <n v="0"/>
    <n v="3.2351999999999999"/>
    <n v="0.32"/>
  </r>
  <r>
    <x v="1"/>
    <x v="2"/>
    <x v="0"/>
    <s v="United States"/>
    <s v="Los Angeles"/>
    <x v="1"/>
    <n v="90008"/>
    <s v="West"/>
    <s v="Technology"/>
    <x v="11"/>
    <n v="772.47"/>
    <n v="3"/>
    <n v="0"/>
    <n v="146.76929999999999"/>
    <n v="0.18999999999999997"/>
  </r>
  <r>
    <x v="1"/>
    <x v="2"/>
    <x v="0"/>
    <s v="United States"/>
    <s v="Los Angeles"/>
    <x v="1"/>
    <n v="90008"/>
    <s v="West"/>
    <s v="Office Supplies"/>
    <x v="14"/>
    <n v="20.46"/>
    <n v="2"/>
    <n v="0"/>
    <n v="5.3196000000000003"/>
    <n v="0.26"/>
  </r>
  <r>
    <x v="20"/>
    <x v="0"/>
    <x v="1"/>
    <s v="United States"/>
    <s v="New York City"/>
    <x v="15"/>
    <n v="10011"/>
    <s v="East"/>
    <s v="Office Supplies"/>
    <x v="14"/>
    <n v="347.58"/>
    <n v="3"/>
    <n v="0"/>
    <n v="17.379000000000001"/>
    <n v="0.05"/>
  </r>
  <r>
    <x v="73"/>
    <x v="1"/>
    <x v="0"/>
    <s v="United States"/>
    <s v="San Diego"/>
    <x v="1"/>
    <n v="92037"/>
    <s v="West"/>
    <s v="Technology"/>
    <x v="11"/>
    <n v="72.64"/>
    <n v="2"/>
    <n v="0"/>
    <n v="21.792000000000002"/>
    <n v="0.30000000000000004"/>
  </r>
  <r>
    <x v="73"/>
    <x v="1"/>
    <x v="0"/>
    <s v="United States"/>
    <s v="San Diego"/>
    <x v="1"/>
    <n v="92037"/>
    <s v="West"/>
    <s v="Technology"/>
    <x v="11"/>
    <n v="772.47"/>
    <n v="3"/>
    <n v="0"/>
    <n v="146.76929999999999"/>
    <n v="0.18999999999999997"/>
  </r>
  <r>
    <x v="73"/>
    <x v="1"/>
    <x v="0"/>
    <s v="United States"/>
    <s v="San Diego"/>
    <x v="1"/>
    <n v="92037"/>
    <s v="West"/>
    <s v="Furniture"/>
    <x v="5"/>
    <n v="39.92"/>
    <n v="4"/>
    <n v="0"/>
    <n v="11.1776"/>
    <n v="0.27999999999999997"/>
  </r>
  <r>
    <x v="308"/>
    <x v="1"/>
    <x v="0"/>
    <s v="United States"/>
    <s v="Oklahoma City"/>
    <x v="26"/>
    <n v="73120"/>
    <s v="Central"/>
    <s v="Office Supplies"/>
    <x v="8"/>
    <n v="33.479999999999997"/>
    <n v="2"/>
    <n v="0"/>
    <n v="16.405200000000001"/>
    <n v="0.49000000000000005"/>
  </r>
  <r>
    <x v="308"/>
    <x v="1"/>
    <x v="0"/>
    <s v="United States"/>
    <s v="Oklahoma City"/>
    <x v="26"/>
    <n v="73120"/>
    <s v="Central"/>
    <s v="Technology"/>
    <x v="7"/>
    <n v="461.97"/>
    <n v="3"/>
    <n v="0"/>
    <n v="133.97130000000001"/>
    <n v="0.29000000000000004"/>
  </r>
  <r>
    <x v="308"/>
    <x v="1"/>
    <x v="0"/>
    <s v="United States"/>
    <s v="Oklahoma City"/>
    <x v="26"/>
    <n v="73120"/>
    <s v="Central"/>
    <s v="Office Supplies"/>
    <x v="9"/>
    <n v="137.62"/>
    <n v="2"/>
    <n v="0"/>
    <n v="60.552799999999998"/>
    <n v="0.43999999999999995"/>
  </r>
  <r>
    <x v="308"/>
    <x v="1"/>
    <x v="0"/>
    <s v="United States"/>
    <s v="Oklahoma City"/>
    <x v="26"/>
    <n v="73120"/>
    <s v="Central"/>
    <s v="Furniture"/>
    <x v="1"/>
    <n v="302.67"/>
    <n v="3"/>
    <n v="0"/>
    <n v="72.640799999999999"/>
    <n v="0.24"/>
  </r>
  <r>
    <x v="22"/>
    <x v="0"/>
    <x v="0"/>
    <s v="United States"/>
    <s v="Chicago"/>
    <x v="10"/>
    <n v="60653"/>
    <s v="Central"/>
    <s v="Technology"/>
    <x v="11"/>
    <n v="239.976"/>
    <n v="3"/>
    <n v="0.2"/>
    <n v="53.994599999999998"/>
    <n v="0.22500000000000001"/>
  </r>
  <r>
    <x v="8"/>
    <x v="1"/>
    <x v="0"/>
    <s v="United States"/>
    <s v="San Francisco"/>
    <x v="1"/>
    <n v="94109"/>
    <s v="West"/>
    <s v="Office Supplies"/>
    <x v="6"/>
    <n v="8.34"/>
    <n v="3"/>
    <n v="0"/>
    <n v="2.1684000000000001"/>
    <n v="0.26"/>
  </r>
  <r>
    <x v="8"/>
    <x v="1"/>
    <x v="0"/>
    <s v="United States"/>
    <s v="San Francisco"/>
    <x v="1"/>
    <n v="94109"/>
    <s v="West"/>
    <s v="Office Supplies"/>
    <x v="14"/>
    <n v="8.57"/>
    <n v="1"/>
    <n v="0"/>
    <n v="2.2282000000000002"/>
    <n v="0.26"/>
  </r>
  <r>
    <x v="8"/>
    <x v="1"/>
    <x v="0"/>
    <s v="United States"/>
    <s v="San Francisco"/>
    <x v="1"/>
    <n v="94109"/>
    <s v="West"/>
    <s v="Office Supplies"/>
    <x v="8"/>
    <n v="119.616"/>
    <n v="8"/>
    <n v="0.2"/>
    <n v="40.370399999999997"/>
    <n v="0.33749999999999997"/>
  </r>
  <r>
    <x v="248"/>
    <x v="1"/>
    <x v="1"/>
    <s v="United States"/>
    <s v="Vineland"/>
    <x v="30"/>
    <n v="8360"/>
    <s v="East"/>
    <s v="Furniture"/>
    <x v="1"/>
    <n v="212.94"/>
    <n v="3"/>
    <n v="0"/>
    <n v="25.552800000000001"/>
    <n v="0.12000000000000001"/>
  </r>
  <r>
    <x v="248"/>
    <x v="1"/>
    <x v="1"/>
    <s v="United States"/>
    <s v="Vineland"/>
    <x v="30"/>
    <n v="8360"/>
    <s v="East"/>
    <s v="Office Supplies"/>
    <x v="9"/>
    <n v="26.49"/>
    <n v="1"/>
    <n v="0"/>
    <n v="7.4172000000000002"/>
    <n v="0.28000000000000003"/>
  </r>
  <r>
    <x v="175"/>
    <x v="0"/>
    <x v="2"/>
    <s v="United States"/>
    <s v="Milwaukee"/>
    <x v="6"/>
    <n v="53209"/>
    <s v="Central"/>
    <s v="Furniture"/>
    <x v="0"/>
    <n v="687.4"/>
    <n v="5"/>
    <n v="0"/>
    <n v="48.118000000000002"/>
    <n v="7.0000000000000007E-2"/>
  </r>
  <r>
    <x v="4"/>
    <x v="1"/>
    <x v="1"/>
    <s v="United States"/>
    <s v="Seattle"/>
    <x v="4"/>
    <n v="98115"/>
    <s v="West"/>
    <s v="Furniture"/>
    <x v="3"/>
    <n v="653.54999999999995"/>
    <n v="3"/>
    <n v="0"/>
    <n v="111.1035"/>
    <n v="0.17"/>
  </r>
  <r>
    <x v="4"/>
    <x v="1"/>
    <x v="1"/>
    <s v="United States"/>
    <s v="Seattle"/>
    <x v="4"/>
    <n v="98115"/>
    <s v="West"/>
    <s v="Technology"/>
    <x v="11"/>
    <n v="33.9"/>
    <n v="2"/>
    <n v="0"/>
    <n v="2.0339999999999998"/>
    <n v="0.06"/>
  </r>
  <r>
    <x v="14"/>
    <x v="0"/>
    <x v="0"/>
    <s v="United States"/>
    <s v="Naperville"/>
    <x v="10"/>
    <n v="60540"/>
    <s v="Central"/>
    <s v="Technology"/>
    <x v="11"/>
    <n v="239.96"/>
    <n v="5"/>
    <n v="0.2"/>
    <n v="83.986000000000004"/>
    <n v="0.35000000000000003"/>
  </r>
  <r>
    <x v="40"/>
    <x v="2"/>
    <x v="1"/>
    <s v="United States"/>
    <s v="Wilmington"/>
    <x v="13"/>
    <n v="19805"/>
    <s v="East"/>
    <s v="Furniture"/>
    <x v="3"/>
    <n v="199.83600000000001"/>
    <n v="4"/>
    <n v="0.3"/>
    <n v="-37.112400000000001"/>
    <n v="-0.18571428571428572"/>
  </r>
  <r>
    <x v="40"/>
    <x v="2"/>
    <x v="1"/>
    <s v="United States"/>
    <s v="Wilmington"/>
    <x v="13"/>
    <n v="19805"/>
    <s v="East"/>
    <s v="Technology"/>
    <x v="7"/>
    <n v="716"/>
    <n v="2"/>
    <n v="0"/>
    <n v="193.32"/>
    <n v="0.27"/>
  </r>
  <r>
    <x v="40"/>
    <x v="2"/>
    <x v="1"/>
    <s v="United States"/>
    <s v="Wilmington"/>
    <x v="13"/>
    <n v="19805"/>
    <s v="East"/>
    <s v="Office Supplies"/>
    <x v="8"/>
    <n v="221.06"/>
    <n v="7"/>
    <n v="0"/>
    <n v="103.8982"/>
    <n v="0.47000000000000003"/>
  </r>
  <r>
    <x v="1"/>
    <x v="0"/>
    <x v="0"/>
    <s v="United States"/>
    <s v="Los Angeles"/>
    <x v="1"/>
    <n v="90036"/>
    <s v="West"/>
    <s v="Office Supplies"/>
    <x v="10"/>
    <n v="67.709999999999994"/>
    <n v="3"/>
    <n v="0"/>
    <n v="32.500799999999998"/>
    <n v="0.48000000000000004"/>
  </r>
  <r>
    <x v="1"/>
    <x v="0"/>
    <x v="0"/>
    <s v="United States"/>
    <s v="Los Angeles"/>
    <x v="1"/>
    <n v="90036"/>
    <s v="West"/>
    <s v="Office Supplies"/>
    <x v="9"/>
    <n v="129.91999999999999"/>
    <n v="4"/>
    <n v="0"/>
    <n v="38.975999999999999"/>
    <n v="0.30000000000000004"/>
  </r>
  <r>
    <x v="1"/>
    <x v="0"/>
    <x v="0"/>
    <s v="United States"/>
    <s v="Los Angeles"/>
    <x v="1"/>
    <n v="90036"/>
    <s v="West"/>
    <s v="Furniture"/>
    <x v="5"/>
    <n v="467.46"/>
    <n v="9"/>
    <n v="0"/>
    <n v="191.65860000000001"/>
    <n v="0.41000000000000003"/>
  </r>
  <r>
    <x v="1"/>
    <x v="0"/>
    <x v="0"/>
    <s v="United States"/>
    <s v="Los Angeles"/>
    <x v="1"/>
    <n v="90036"/>
    <s v="West"/>
    <s v="Office Supplies"/>
    <x v="10"/>
    <n v="61.4"/>
    <n v="5"/>
    <n v="0"/>
    <n v="28.858000000000001"/>
    <n v="0.47000000000000003"/>
  </r>
  <r>
    <x v="1"/>
    <x v="0"/>
    <x v="0"/>
    <s v="United States"/>
    <s v="Los Angeles"/>
    <x v="1"/>
    <n v="90036"/>
    <s v="West"/>
    <s v="Office Supplies"/>
    <x v="4"/>
    <n v="720.76"/>
    <n v="4"/>
    <n v="0"/>
    <n v="187.39760000000001"/>
    <n v="0.26"/>
  </r>
  <r>
    <x v="1"/>
    <x v="0"/>
    <x v="0"/>
    <s v="United States"/>
    <s v="Los Angeles"/>
    <x v="1"/>
    <n v="90036"/>
    <s v="West"/>
    <s v="Office Supplies"/>
    <x v="8"/>
    <n v="5.1840000000000002"/>
    <n v="3"/>
    <n v="0.2"/>
    <n v="1.8144"/>
    <n v="0.35"/>
  </r>
  <r>
    <x v="1"/>
    <x v="0"/>
    <x v="0"/>
    <s v="United States"/>
    <s v="Los Angeles"/>
    <x v="1"/>
    <n v="90036"/>
    <s v="West"/>
    <s v="Office Supplies"/>
    <x v="6"/>
    <n v="14.7"/>
    <n v="5"/>
    <n v="0"/>
    <n v="3.9689999999999999"/>
    <n v="0.27"/>
  </r>
  <r>
    <x v="22"/>
    <x v="1"/>
    <x v="0"/>
    <s v="United States"/>
    <s v="Chicago"/>
    <x v="10"/>
    <n v="60610"/>
    <s v="Central"/>
    <s v="Office Supplies"/>
    <x v="8"/>
    <n v="8.1340000000000003"/>
    <n v="7"/>
    <n v="0.8"/>
    <n v="-13.8278"/>
    <n v="-1.7"/>
  </r>
  <r>
    <x v="22"/>
    <x v="1"/>
    <x v="0"/>
    <s v="United States"/>
    <s v="Chicago"/>
    <x v="10"/>
    <n v="60610"/>
    <s v="Central"/>
    <s v="Technology"/>
    <x v="11"/>
    <n v="79.983999999999995"/>
    <n v="2"/>
    <n v="0.2"/>
    <n v="13.997199999999999"/>
    <n v="0.17500000000000002"/>
  </r>
  <r>
    <x v="102"/>
    <x v="1"/>
    <x v="2"/>
    <s v="United States"/>
    <s v="Des Moines"/>
    <x v="4"/>
    <n v="98198"/>
    <s v="West"/>
    <s v="Office Supplies"/>
    <x v="10"/>
    <n v="18.54"/>
    <n v="2"/>
    <n v="0"/>
    <n v="8.7138000000000009"/>
    <n v="0.47000000000000008"/>
  </r>
  <r>
    <x v="10"/>
    <x v="1"/>
    <x v="1"/>
    <s v="United States"/>
    <s v="Philadelphia"/>
    <x v="9"/>
    <n v="19140"/>
    <s v="East"/>
    <s v="Office Supplies"/>
    <x v="12"/>
    <n v="24.4"/>
    <n v="2"/>
    <n v="0.2"/>
    <n v="7.93"/>
    <n v="0.32500000000000001"/>
  </r>
  <r>
    <x v="129"/>
    <x v="3"/>
    <x v="0"/>
    <s v="United States"/>
    <s v="Atlanta"/>
    <x v="32"/>
    <n v="30318"/>
    <s v="South"/>
    <s v="Office Supplies"/>
    <x v="10"/>
    <n v="195.64"/>
    <n v="4"/>
    <n v="0"/>
    <n v="91.950800000000001"/>
    <n v="0.47000000000000003"/>
  </r>
  <r>
    <x v="62"/>
    <x v="0"/>
    <x v="0"/>
    <s v="United States"/>
    <s v="Dallas"/>
    <x v="5"/>
    <n v="75217"/>
    <s v="Central"/>
    <s v="Technology"/>
    <x v="11"/>
    <n v="398.4"/>
    <n v="5"/>
    <n v="0.2"/>
    <n v="84.66"/>
    <n v="0.21249999999999999"/>
  </r>
  <r>
    <x v="62"/>
    <x v="0"/>
    <x v="0"/>
    <s v="United States"/>
    <s v="Dallas"/>
    <x v="5"/>
    <n v="75217"/>
    <s v="Central"/>
    <s v="Office Supplies"/>
    <x v="6"/>
    <n v="7.056"/>
    <n v="3"/>
    <n v="0.2"/>
    <n v="0.79379999999999995"/>
    <n v="0.11249999999999999"/>
  </r>
  <r>
    <x v="62"/>
    <x v="0"/>
    <x v="0"/>
    <s v="United States"/>
    <s v="Dallas"/>
    <x v="5"/>
    <n v="75217"/>
    <s v="Central"/>
    <s v="Furniture"/>
    <x v="0"/>
    <n v="1352.3976"/>
    <n v="9"/>
    <n v="0.32"/>
    <n v="-437.54039999999998"/>
    <n v="-0.32352941176470584"/>
  </r>
  <r>
    <x v="492"/>
    <x v="2"/>
    <x v="0"/>
    <s v="United States"/>
    <s v="Moreno Valley"/>
    <x v="1"/>
    <n v="92553"/>
    <s v="West"/>
    <s v="Office Supplies"/>
    <x v="10"/>
    <n v="26.4"/>
    <n v="5"/>
    <n v="0"/>
    <n v="11.88"/>
    <n v="0.45000000000000007"/>
  </r>
  <r>
    <x v="492"/>
    <x v="2"/>
    <x v="0"/>
    <s v="United States"/>
    <s v="Moreno Valley"/>
    <x v="1"/>
    <n v="92553"/>
    <s v="West"/>
    <s v="Office Supplies"/>
    <x v="4"/>
    <n v="41.88"/>
    <n v="6"/>
    <n v="0"/>
    <n v="0.83760000000000001"/>
    <n v="0.02"/>
  </r>
  <r>
    <x v="10"/>
    <x v="1"/>
    <x v="0"/>
    <s v="United States"/>
    <s v="Philadelphia"/>
    <x v="9"/>
    <n v="19140"/>
    <s v="East"/>
    <s v="Office Supplies"/>
    <x v="8"/>
    <n v="99.846000000000004"/>
    <n v="9"/>
    <n v="0.7"/>
    <n v="-83.204999999999998"/>
    <n v="-0.83333333333333326"/>
  </r>
  <r>
    <x v="493"/>
    <x v="0"/>
    <x v="0"/>
    <s v="United States"/>
    <s v="Georgetown"/>
    <x v="0"/>
    <n v="40324"/>
    <s v="South"/>
    <s v="Technology"/>
    <x v="7"/>
    <n v="699.98"/>
    <n v="2"/>
    <n v="0"/>
    <n v="195.99440000000001"/>
    <n v="0.28000000000000003"/>
  </r>
  <r>
    <x v="493"/>
    <x v="0"/>
    <x v="0"/>
    <s v="United States"/>
    <s v="Georgetown"/>
    <x v="0"/>
    <n v="40324"/>
    <s v="South"/>
    <s v="Office Supplies"/>
    <x v="4"/>
    <n v="584.82000000000005"/>
    <n v="9"/>
    <n v="0"/>
    <n v="70.178399999999996"/>
    <n v="0.11999999999999998"/>
  </r>
  <r>
    <x v="31"/>
    <x v="1"/>
    <x v="0"/>
    <s v="United States"/>
    <s v="Minneapolis"/>
    <x v="11"/>
    <n v="55407"/>
    <s v="Central"/>
    <s v="Office Supplies"/>
    <x v="8"/>
    <n v="43.98"/>
    <n v="2"/>
    <n v="0"/>
    <n v="21.99"/>
    <n v="0.5"/>
  </r>
  <r>
    <x v="31"/>
    <x v="1"/>
    <x v="0"/>
    <s v="United States"/>
    <s v="Minneapolis"/>
    <x v="11"/>
    <n v="55407"/>
    <s v="Central"/>
    <s v="Technology"/>
    <x v="7"/>
    <n v="377.97"/>
    <n v="3"/>
    <n v="0"/>
    <n v="105.83159999999999"/>
    <n v="0.27999999999999997"/>
  </r>
  <r>
    <x v="31"/>
    <x v="1"/>
    <x v="0"/>
    <s v="United States"/>
    <s v="Minneapolis"/>
    <x v="11"/>
    <n v="55407"/>
    <s v="Central"/>
    <s v="Furniture"/>
    <x v="5"/>
    <n v="123.96"/>
    <n v="3"/>
    <n v="0"/>
    <n v="11.1564"/>
    <n v="0.09"/>
  </r>
  <r>
    <x v="40"/>
    <x v="2"/>
    <x v="0"/>
    <s v="United States"/>
    <s v="Wilmington"/>
    <x v="13"/>
    <n v="19805"/>
    <s v="East"/>
    <s v="Technology"/>
    <x v="7"/>
    <n v="391.98"/>
    <n v="2"/>
    <n v="0"/>
    <n v="113.6742"/>
    <n v="0.28999999999999998"/>
  </r>
  <r>
    <x v="155"/>
    <x v="1"/>
    <x v="0"/>
    <s v="United States"/>
    <s v="Burlington"/>
    <x v="3"/>
    <n v="27217"/>
    <s v="South"/>
    <s v="Technology"/>
    <x v="11"/>
    <n v="383.976"/>
    <n v="3"/>
    <n v="0.2"/>
    <n v="81.594899999999996"/>
    <n v="0.21249999999999999"/>
  </r>
  <r>
    <x v="155"/>
    <x v="1"/>
    <x v="0"/>
    <s v="United States"/>
    <s v="Burlington"/>
    <x v="3"/>
    <n v="27217"/>
    <s v="South"/>
    <s v="Furniture"/>
    <x v="3"/>
    <n v="1781.682"/>
    <n v="7"/>
    <n v="0.4"/>
    <n v="-653.28340000000003"/>
    <n v="-0.3666666666666667"/>
  </r>
  <r>
    <x v="1"/>
    <x v="1"/>
    <x v="2"/>
    <s v="United States"/>
    <s v="Los Angeles"/>
    <x v="1"/>
    <n v="90008"/>
    <s v="West"/>
    <s v="Office Supplies"/>
    <x v="6"/>
    <n v="21.4"/>
    <n v="5"/>
    <n v="0"/>
    <n v="6.2060000000000004"/>
    <n v="0.29000000000000004"/>
  </r>
  <r>
    <x v="164"/>
    <x v="1"/>
    <x v="2"/>
    <s v="United States"/>
    <s v="Trenton"/>
    <x v="12"/>
    <n v="48183"/>
    <s v="Central"/>
    <s v="Technology"/>
    <x v="16"/>
    <n v="549.99"/>
    <n v="1"/>
    <n v="0"/>
    <n v="274.995"/>
    <n v="0.5"/>
  </r>
  <r>
    <x v="164"/>
    <x v="1"/>
    <x v="2"/>
    <s v="United States"/>
    <s v="Trenton"/>
    <x v="12"/>
    <n v="48183"/>
    <s v="Central"/>
    <s v="Office Supplies"/>
    <x v="9"/>
    <n v="167.535"/>
    <n v="3"/>
    <n v="0.1"/>
    <n v="37.229999999999997"/>
    <n v="0.22222222222222221"/>
  </r>
  <r>
    <x v="164"/>
    <x v="1"/>
    <x v="2"/>
    <s v="United States"/>
    <s v="Trenton"/>
    <x v="12"/>
    <n v="48183"/>
    <s v="Central"/>
    <s v="Office Supplies"/>
    <x v="12"/>
    <n v="38.340000000000003"/>
    <n v="3"/>
    <n v="0"/>
    <n v="17.253"/>
    <n v="0.44999999999999996"/>
  </r>
  <r>
    <x v="164"/>
    <x v="1"/>
    <x v="2"/>
    <s v="United States"/>
    <s v="Trenton"/>
    <x v="12"/>
    <n v="48183"/>
    <s v="Central"/>
    <s v="Furniture"/>
    <x v="5"/>
    <n v="53.88"/>
    <n v="6"/>
    <n v="0"/>
    <n v="22.6296"/>
    <n v="0.42"/>
  </r>
  <r>
    <x v="164"/>
    <x v="1"/>
    <x v="2"/>
    <s v="United States"/>
    <s v="Trenton"/>
    <x v="12"/>
    <n v="48183"/>
    <s v="Central"/>
    <s v="Technology"/>
    <x v="7"/>
    <n v="299.98"/>
    <n v="2"/>
    <n v="0"/>
    <n v="83.994399999999999"/>
    <n v="0.27999999999999997"/>
  </r>
  <r>
    <x v="8"/>
    <x v="3"/>
    <x v="0"/>
    <s v="United States"/>
    <s v="San Francisco"/>
    <x v="1"/>
    <n v="94109"/>
    <s v="West"/>
    <s v="Office Supplies"/>
    <x v="4"/>
    <n v="62.8"/>
    <n v="4"/>
    <n v="0"/>
    <n v="15.7"/>
    <n v="0.25"/>
  </r>
  <r>
    <x v="1"/>
    <x v="0"/>
    <x v="0"/>
    <s v="United States"/>
    <s v="Los Angeles"/>
    <x v="1"/>
    <n v="90049"/>
    <s v="West"/>
    <s v="Office Supplies"/>
    <x v="8"/>
    <n v="13.904"/>
    <n v="2"/>
    <n v="0.2"/>
    <n v="4.5187999999999997"/>
    <n v="0.32499999999999996"/>
  </r>
  <r>
    <x v="12"/>
    <x v="0"/>
    <x v="0"/>
    <s v="United States"/>
    <s v="Houston"/>
    <x v="5"/>
    <n v="77070"/>
    <s v="Central"/>
    <s v="Furniture"/>
    <x v="3"/>
    <n v="744.1"/>
    <n v="5"/>
    <n v="0.3"/>
    <n v="-95.67"/>
    <n v="-0.12857142857142856"/>
  </r>
  <r>
    <x v="12"/>
    <x v="0"/>
    <x v="0"/>
    <s v="United States"/>
    <s v="Houston"/>
    <x v="5"/>
    <n v="77070"/>
    <s v="Central"/>
    <s v="Office Supplies"/>
    <x v="4"/>
    <n v="44.84"/>
    <n v="5"/>
    <n v="0.2"/>
    <n v="5.6050000000000004"/>
    <n v="0.125"/>
  </r>
  <r>
    <x v="12"/>
    <x v="0"/>
    <x v="0"/>
    <s v="United States"/>
    <s v="Houston"/>
    <x v="5"/>
    <n v="77070"/>
    <s v="Central"/>
    <s v="Furniture"/>
    <x v="3"/>
    <n v="401.59"/>
    <n v="2"/>
    <n v="0.3"/>
    <n v="-131.95099999999999"/>
    <n v="-0.32857142857142857"/>
  </r>
  <r>
    <x v="175"/>
    <x v="1"/>
    <x v="2"/>
    <s v="United States"/>
    <s v="Milwaukee"/>
    <x v="6"/>
    <n v="53209"/>
    <s v="Central"/>
    <s v="Office Supplies"/>
    <x v="8"/>
    <n v="18.239999999999998"/>
    <n v="3"/>
    <n v="0"/>
    <n v="8.5728000000000009"/>
    <n v="0.47000000000000008"/>
  </r>
  <r>
    <x v="8"/>
    <x v="1"/>
    <x v="0"/>
    <s v="United States"/>
    <s v="San Francisco"/>
    <x v="1"/>
    <n v="94122"/>
    <s v="West"/>
    <s v="Furniture"/>
    <x v="0"/>
    <n v="359.49900000000002"/>
    <n v="3"/>
    <n v="0.15"/>
    <n v="-29.605799999999999"/>
    <n v="-8.2352941176470573E-2"/>
  </r>
  <r>
    <x v="8"/>
    <x v="1"/>
    <x v="0"/>
    <s v="United States"/>
    <s v="San Francisco"/>
    <x v="1"/>
    <n v="94122"/>
    <s v="West"/>
    <s v="Office Supplies"/>
    <x v="4"/>
    <n v="10.48"/>
    <n v="1"/>
    <n v="0"/>
    <n v="2.8296000000000001"/>
    <n v="0.27"/>
  </r>
  <r>
    <x v="153"/>
    <x v="3"/>
    <x v="2"/>
    <s v="United States"/>
    <s v="Cleveland"/>
    <x v="24"/>
    <n v="44105"/>
    <s v="East"/>
    <s v="Office Supplies"/>
    <x v="10"/>
    <n v="20.736000000000001"/>
    <n v="4"/>
    <n v="0.2"/>
    <n v="7.2576000000000001"/>
    <n v="0.35"/>
  </r>
  <r>
    <x v="206"/>
    <x v="1"/>
    <x v="0"/>
    <s v="United States"/>
    <s v="Monroe"/>
    <x v="3"/>
    <n v="28110"/>
    <s v="South"/>
    <s v="Technology"/>
    <x v="11"/>
    <n v="35.167999999999999"/>
    <n v="4"/>
    <n v="0.2"/>
    <n v="8.3523999999999994"/>
    <n v="0.23749999999999999"/>
  </r>
  <r>
    <x v="206"/>
    <x v="1"/>
    <x v="0"/>
    <s v="United States"/>
    <s v="Monroe"/>
    <x v="3"/>
    <n v="28110"/>
    <s v="South"/>
    <s v="Office Supplies"/>
    <x v="10"/>
    <n v="64.703999999999994"/>
    <n v="3"/>
    <n v="0.2"/>
    <n v="23.455200000000001"/>
    <n v="0.36250000000000004"/>
  </r>
  <r>
    <x v="94"/>
    <x v="0"/>
    <x v="1"/>
    <s v="United States"/>
    <s v="Lowell"/>
    <x v="31"/>
    <n v="1852"/>
    <s v="East"/>
    <s v="Office Supplies"/>
    <x v="10"/>
    <n v="105.52"/>
    <n v="4"/>
    <n v="0"/>
    <n v="48.539200000000001"/>
    <n v="0.46"/>
  </r>
  <r>
    <x v="62"/>
    <x v="1"/>
    <x v="2"/>
    <s v="United States"/>
    <s v="Dallas"/>
    <x v="5"/>
    <n v="75081"/>
    <s v="Central"/>
    <s v="Office Supplies"/>
    <x v="8"/>
    <n v="5.7919999999999998"/>
    <n v="2"/>
    <n v="0.8"/>
    <n v="-9.5568000000000008"/>
    <n v="-1.6500000000000001"/>
  </r>
  <r>
    <x v="10"/>
    <x v="1"/>
    <x v="1"/>
    <s v="United States"/>
    <s v="Philadelphia"/>
    <x v="9"/>
    <n v="19120"/>
    <s v="East"/>
    <s v="Technology"/>
    <x v="7"/>
    <n v="466.15800000000002"/>
    <n v="7"/>
    <n v="0.4"/>
    <n v="-93.2316"/>
    <n v="-0.19999999999999998"/>
  </r>
  <r>
    <x v="10"/>
    <x v="1"/>
    <x v="1"/>
    <s v="United States"/>
    <s v="Philadelphia"/>
    <x v="9"/>
    <n v="19120"/>
    <s v="East"/>
    <s v="Technology"/>
    <x v="11"/>
    <n v="10.311999999999999"/>
    <n v="1"/>
    <n v="0.2"/>
    <n v="-1.2889999999999999"/>
    <n v="-0.125"/>
  </r>
  <r>
    <x v="10"/>
    <x v="1"/>
    <x v="1"/>
    <s v="United States"/>
    <s v="Philadelphia"/>
    <x v="9"/>
    <n v="19120"/>
    <s v="East"/>
    <s v="Office Supplies"/>
    <x v="8"/>
    <n v="2.556"/>
    <n v="3"/>
    <n v="0.7"/>
    <n v="-1.7891999999999999"/>
    <n v="-0.7"/>
  </r>
  <r>
    <x v="494"/>
    <x v="2"/>
    <x v="1"/>
    <s v="United States"/>
    <s v="Loveland"/>
    <x v="22"/>
    <n v="80538"/>
    <s v="West"/>
    <s v="Office Supplies"/>
    <x v="10"/>
    <n v="7.968"/>
    <n v="2"/>
    <n v="0.2"/>
    <n v="2.8883999999999999"/>
    <n v="0.36249999999999999"/>
  </r>
  <r>
    <x v="494"/>
    <x v="2"/>
    <x v="1"/>
    <s v="United States"/>
    <s v="Loveland"/>
    <x v="22"/>
    <n v="80538"/>
    <s v="West"/>
    <s v="Office Supplies"/>
    <x v="12"/>
    <n v="8.7840000000000007"/>
    <n v="1"/>
    <n v="0.2"/>
    <n v="3.1842000000000001"/>
    <n v="0.36249999999999999"/>
  </r>
  <r>
    <x v="494"/>
    <x v="1"/>
    <x v="0"/>
    <s v="United States"/>
    <s v="Loveland"/>
    <x v="22"/>
    <n v="80538"/>
    <s v="West"/>
    <s v="Office Supplies"/>
    <x v="13"/>
    <n v="3.024"/>
    <n v="3"/>
    <n v="0.2"/>
    <n v="-0.6048"/>
    <n v="-0.2"/>
  </r>
  <r>
    <x v="441"/>
    <x v="1"/>
    <x v="1"/>
    <s v="United States"/>
    <s v="Woonsocket"/>
    <x v="34"/>
    <n v="2895"/>
    <s v="East"/>
    <s v="Office Supplies"/>
    <x v="4"/>
    <n v="51.45"/>
    <n v="3"/>
    <n v="0"/>
    <n v="13.891500000000001"/>
    <n v="0.27"/>
  </r>
  <r>
    <x v="22"/>
    <x v="1"/>
    <x v="0"/>
    <s v="United States"/>
    <s v="Chicago"/>
    <x v="10"/>
    <n v="60610"/>
    <s v="Central"/>
    <s v="Office Supplies"/>
    <x v="9"/>
    <n v="14.016"/>
    <n v="4"/>
    <n v="0.8"/>
    <n v="-31.536000000000001"/>
    <n v="-2.25"/>
  </r>
  <r>
    <x v="22"/>
    <x v="1"/>
    <x v="0"/>
    <s v="United States"/>
    <s v="Chicago"/>
    <x v="10"/>
    <n v="60610"/>
    <s v="Central"/>
    <s v="Furniture"/>
    <x v="3"/>
    <n v="214.95"/>
    <n v="5"/>
    <n v="0.5"/>
    <n v="-120.372"/>
    <n v="-0.56000000000000005"/>
  </r>
  <r>
    <x v="22"/>
    <x v="1"/>
    <x v="0"/>
    <s v="United States"/>
    <s v="Chicago"/>
    <x v="10"/>
    <n v="60610"/>
    <s v="Central"/>
    <s v="Technology"/>
    <x v="7"/>
    <n v="35.04"/>
    <n v="4"/>
    <n v="0.2"/>
    <n v="-7.008"/>
    <n v="-0.2"/>
  </r>
  <r>
    <x v="22"/>
    <x v="1"/>
    <x v="0"/>
    <s v="United States"/>
    <s v="Chicago"/>
    <x v="10"/>
    <n v="60610"/>
    <s v="Central"/>
    <s v="Furniture"/>
    <x v="5"/>
    <n v="10.776"/>
    <n v="3"/>
    <n v="0.6"/>
    <n v="-4.8491999999999997"/>
    <n v="-0.45"/>
  </r>
  <r>
    <x v="22"/>
    <x v="1"/>
    <x v="0"/>
    <s v="United States"/>
    <s v="Chicago"/>
    <x v="10"/>
    <n v="60610"/>
    <s v="Central"/>
    <s v="Office Supplies"/>
    <x v="8"/>
    <n v="4.5999999999999996"/>
    <n v="2"/>
    <n v="0.8"/>
    <n v="-8.0500000000000007"/>
    <n v="-1.7500000000000002"/>
  </r>
  <r>
    <x v="22"/>
    <x v="1"/>
    <x v="0"/>
    <s v="United States"/>
    <s v="Chicago"/>
    <x v="10"/>
    <n v="60610"/>
    <s v="Central"/>
    <s v="Office Supplies"/>
    <x v="4"/>
    <n v="35.167999999999999"/>
    <n v="2"/>
    <n v="0.2"/>
    <n v="-8.3523999999999994"/>
    <n v="-0.23749999999999999"/>
  </r>
  <r>
    <x v="382"/>
    <x v="1"/>
    <x v="2"/>
    <s v="United States"/>
    <s v="Bakersfield"/>
    <x v="1"/>
    <n v="93309"/>
    <s v="West"/>
    <s v="Office Supplies"/>
    <x v="8"/>
    <n v="19.152000000000001"/>
    <n v="3"/>
    <n v="0.2"/>
    <n v="6.4638"/>
    <n v="0.33749999999999997"/>
  </r>
  <r>
    <x v="62"/>
    <x v="3"/>
    <x v="0"/>
    <s v="United States"/>
    <s v="Dallas"/>
    <x v="5"/>
    <n v="75217"/>
    <s v="Central"/>
    <s v="Office Supplies"/>
    <x v="6"/>
    <n v="4.4480000000000004"/>
    <n v="2"/>
    <n v="0.2"/>
    <n v="0.33360000000000001"/>
    <n v="7.4999999999999997E-2"/>
  </r>
  <r>
    <x v="62"/>
    <x v="3"/>
    <x v="0"/>
    <s v="United States"/>
    <s v="Dallas"/>
    <x v="5"/>
    <n v="75217"/>
    <s v="Central"/>
    <s v="Office Supplies"/>
    <x v="10"/>
    <n v="5.1840000000000002"/>
    <n v="1"/>
    <n v="0.2"/>
    <n v="1.8792"/>
    <n v="0.36249999999999999"/>
  </r>
  <r>
    <x v="62"/>
    <x v="3"/>
    <x v="0"/>
    <s v="United States"/>
    <s v="Dallas"/>
    <x v="5"/>
    <n v="75217"/>
    <s v="Central"/>
    <s v="Office Supplies"/>
    <x v="10"/>
    <n v="15.552"/>
    <n v="3"/>
    <n v="0.2"/>
    <n v="5.4432"/>
    <n v="0.35000000000000003"/>
  </r>
  <r>
    <x v="10"/>
    <x v="0"/>
    <x v="0"/>
    <s v="United States"/>
    <s v="Philadelphia"/>
    <x v="9"/>
    <n v="19140"/>
    <s v="East"/>
    <s v="Office Supplies"/>
    <x v="10"/>
    <n v="40.031999999999996"/>
    <n v="6"/>
    <n v="0.2"/>
    <n v="12.51"/>
    <n v="0.3125"/>
  </r>
  <r>
    <x v="10"/>
    <x v="0"/>
    <x v="0"/>
    <s v="United States"/>
    <s v="Philadelphia"/>
    <x v="9"/>
    <n v="19140"/>
    <s v="East"/>
    <s v="Technology"/>
    <x v="11"/>
    <n v="16.776"/>
    <n v="3"/>
    <n v="0.2"/>
    <n v="5.0327999999999999"/>
    <n v="0.3"/>
  </r>
  <r>
    <x v="235"/>
    <x v="1"/>
    <x v="0"/>
    <s v="United States"/>
    <s v="Deltona"/>
    <x v="2"/>
    <n v="32725"/>
    <s v="South"/>
    <s v="Furniture"/>
    <x v="1"/>
    <n v="186.304"/>
    <n v="4"/>
    <n v="0.2"/>
    <n v="13.972799999999999"/>
    <n v="7.4999999999999997E-2"/>
  </r>
  <r>
    <x v="95"/>
    <x v="1"/>
    <x v="1"/>
    <s v="United States"/>
    <s v="Columbus"/>
    <x v="32"/>
    <n v="31907"/>
    <s v="South"/>
    <s v="Technology"/>
    <x v="11"/>
    <n v="66.36"/>
    <n v="4"/>
    <n v="0"/>
    <n v="23.225999999999999"/>
    <n v="0.35"/>
  </r>
  <r>
    <x v="367"/>
    <x v="2"/>
    <x v="2"/>
    <s v="United States"/>
    <s v="Nashville"/>
    <x v="18"/>
    <n v="37211"/>
    <s v="South"/>
    <s v="Office Supplies"/>
    <x v="6"/>
    <n v="42.048000000000002"/>
    <n v="9"/>
    <n v="0.2"/>
    <n v="5.2560000000000002"/>
    <n v="0.125"/>
  </r>
  <r>
    <x v="367"/>
    <x v="2"/>
    <x v="2"/>
    <s v="United States"/>
    <s v="Nashville"/>
    <x v="18"/>
    <n v="37211"/>
    <s v="South"/>
    <s v="Office Supplies"/>
    <x v="6"/>
    <n v="67.92"/>
    <n v="5"/>
    <n v="0.2"/>
    <n v="6.7919999999999998"/>
    <n v="9.9999999999999992E-2"/>
  </r>
  <r>
    <x v="10"/>
    <x v="1"/>
    <x v="1"/>
    <s v="United States"/>
    <s v="Philadelphia"/>
    <x v="9"/>
    <n v="19134"/>
    <s v="East"/>
    <s v="Office Supplies"/>
    <x v="12"/>
    <n v="52.512"/>
    <n v="6"/>
    <n v="0.2"/>
    <n v="19.692"/>
    <n v="0.375"/>
  </r>
  <r>
    <x v="10"/>
    <x v="1"/>
    <x v="1"/>
    <s v="United States"/>
    <s v="Philadelphia"/>
    <x v="9"/>
    <n v="19134"/>
    <s v="East"/>
    <s v="Office Supplies"/>
    <x v="4"/>
    <n v="186.91200000000001"/>
    <n v="6"/>
    <n v="0.2"/>
    <n v="-35.045999999999999"/>
    <n v="-0.1875"/>
  </r>
  <r>
    <x v="10"/>
    <x v="1"/>
    <x v="1"/>
    <s v="United States"/>
    <s v="Philadelphia"/>
    <x v="9"/>
    <n v="19134"/>
    <s v="East"/>
    <s v="Office Supplies"/>
    <x v="10"/>
    <n v="10.048"/>
    <n v="4"/>
    <n v="0.2"/>
    <n v="3.14"/>
    <n v="0.3125"/>
  </r>
  <r>
    <x v="22"/>
    <x v="3"/>
    <x v="0"/>
    <s v="United States"/>
    <s v="Chicago"/>
    <x v="10"/>
    <n v="60610"/>
    <s v="Central"/>
    <s v="Furniture"/>
    <x v="5"/>
    <n v="17.495999999999999"/>
    <n v="9"/>
    <n v="0.6"/>
    <n v="-7.4358000000000004"/>
    <n v="-0.42500000000000004"/>
  </r>
  <r>
    <x v="62"/>
    <x v="0"/>
    <x v="0"/>
    <s v="United States"/>
    <s v="Dallas"/>
    <x v="5"/>
    <n v="75220"/>
    <s v="Central"/>
    <s v="Office Supplies"/>
    <x v="10"/>
    <n v="15.552"/>
    <n v="3"/>
    <n v="0.2"/>
    <n v="5.4432"/>
    <n v="0.35000000000000003"/>
  </r>
  <r>
    <x v="51"/>
    <x v="1"/>
    <x v="0"/>
    <s v="United States"/>
    <s v="Carlsbad"/>
    <x v="27"/>
    <n v="88220"/>
    <s v="West"/>
    <s v="Office Supplies"/>
    <x v="8"/>
    <n v="10.776"/>
    <n v="3"/>
    <n v="0.2"/>
    <n v="3.3675000000000002"/>
    <n v="0.3125"/>
  </r>
  <r>
    <x v="10"/>
    <x v="1"/>
    <x v="0"/>
    <s v="United States"/>
    <s v="Philadelphia"/>
    <x v="9"/>
    <n v="19134"/>
    <s v="East"/>
    <s v="Office Supplies"/>
    <x v="2"/>
    <n v="3.3039999999999998"/>
    <n v="1"/>
    <n v="0.2"/>
    <n v="1.0738000000000001"/>
    <n v="0.32500000000000007"/>
  </r>
  <r>
    <x v="20"/>
    <x v="1"/>
    <x v="0"/>
    <s v="United States"/>
    <s v="New York City"/>
    <x v="15"/>
    <n v="10009"/>
    <s v="East"/>
    <s v="Office Supplies"/>
    <x v="4"/>
    <n v="35.479999999999997"/>
    <n v="1"/>
    <n v="0"/>
    <n v="0"/>
    <n v="0"/>
  </r>
  <r>
    <x v="162"/>
    <x v="1"/>
    <x v="0"/>
    <s v="United States"/>
    <s v="Oceanside"/>
    <x v="15"/>
    <n v="11572"/>
    <s v="East"/>
    <s v="Office Supplies"/>
    <x v="13"/>
    <n v="34.44"/>
    <n v="3"/>
    <n v="0"/>
    <n v="16.186800000000002"/>
    <n v="0.47000000000000008"/>
  </r>
  <r>
    <x v="162"/>
    <x v="1"/>
    <x v="0"/>
    <s v="United States"/>
    <s v="Oceanside"/>
    <x v="15"/>
    <n v="11572"/>
    <s v="East"/>
    <s v="Technology"/>
    <x v="15"/>
    <n v="629.92999999999995"/>
    <n v="7"/>
    <n v="0"/>
    <n v="296.06709999999998"/>
    <n v="0.47000000000000003"/>
  </r>
  <r>
    <x v="162"/>
    <x v="1"/>
    <x v="0"/>
    <s v="United States"/>
    <s v="Oceanside"/>
    <x v="15"/>
    <n v="11572"/>
    <s v="East"/>
    <s v="Office Supplies"/>
    <x v="8"/>
    <n v="79.055999999999997"/>
    <n v="9"/>
    <n v="0.2"/>
    <n v="28.657800000000002"/>
    <n v="0.36250000000000004"/>
  </r>
  <r>
    <x v="272"/>
    <x v="1"/>
    <x v="1"/>
    <s v="United States"/>
    <s v="Lafayette"/>
    <x v="28"/>
    <n v="70506"/>
    <s v="South"/>
    <s v="Office Supplies"/>
    <x v="4"/>
    <n v="232.55"/>
    <n v="5"/>
    <n v="0"/>
    <n v="9.3019999999999996"/>
    <n v="3.9999999999999994E-2"/>
  </r>
  <r>
    <x v="272"/>
    <x v="1"/>
    <x v="1"/>
    <s v="United States"/>
    <s v="Lafayette"/>
    <x v="28"/>
    <n v="70506"/>
    <s v="South"/>
    <s v="Technology"/>
    <x v="11"/>
    <n v="99.98"/>
    <n v="2"/>
    <n v="0"/>
    <n v="42.991399999999999"/>
    <n v="0.43"/>
  </r>
  <r>
    <x v="272"/>
    <x v="1"/>
    <x v="1"/>
    <s v="United States"/>
    <s v="Lafayette"/>
    <x v="28"/>
    <n v="70506"/>
    <s v="South"/>
    <s v="Office Supplies"/>
    <x v="10"/>
    <n v="19.440000000000001"/>
    <n v="3"/>
    <n v="0"/>
    <n v="9.3312000000000008"/>
    <n v="0.48000000000000004"/>
  </r>
  <r>
    <x v="272"/>
    <x v="1"/>
    <x v="1"/>
    <s v="United States"/>
    <s v="Lafayette"/>
    <x v="28"/>
    <n v="70506"/>
    <s v="South"/>
    <s v="Office Supplies"/>
    <x v="10"/>
    <n v="12.96"/>
    <n v="2"/>
    <n v="0"/>
    <n v="6.3503999999999996"/>
    <n v="0.48999999999999994"/>
  </r>
  <r>
    <x v="20"/>
    <x v="3"/>
    <x v="0"/>
    <s v="United States"/>
    <s v="New York City"/>
    <x v="15"/>
    <n v="10009"/>
    <s v="East"/>
    <s v="Furniture"/>
    <x v="3"/>
    <n v="464.29199999999997"/>
    <n v="9"/>
    <n v="0.4"/>
    <n v="-108.3348"/>
    <n v="-0.23333333333333334"/>
  </r>
  <r>
    <x v="20"/>
    <x v="3"/>
    <x v="0"/>
    <s v="United States"/>
    <s v="New York City"/>
    <x v="15"/>
    <n v="10009"/>
    <s v="East"/>
    <s v="Office Supplies"/>
    <x v="12"/>
    <n v="68.459999999999994"/>
    <n v="7"/>
    <n v="0"/>
    <n v="31.491599999999998"/>
    <n v="0.46"/>
  </r>
  <r>
    <x v="20"/>
    <x v="3"/>
    <x v="0"/>
    <s v="United States"/>
    <s v="New York City"/>
    <x v="15"/>
    <n v="10009"/>
    <s v="East"/>
    <s v="Technology"/>
    <x v="15"/>
    <n v="2799.96"/>
    <n v="4"/>
    <n v="0"/>
    <n v="1371.9803999999999"/>
    <n v="0.49"/>
  </r>
  <r>
    <x v="20"/>
    <x v="3"/>
    <x v="0"/>
    <s v="United States"/>
    <s v="New York City"/>
    <x v="15"/>
    <n v="10009"/>
    <s v="East"/>
    <s v="Office Supplies"/>
    <x v="9"/>
    <n v="601.29999999999995"/>
    <n v="2"/>
    <n v="0"/>
    <n v="198.429"/>
    <n v="0.33"/>
  </r>
  <r>
    <x v="20"/>
    <x v="3"/>
    <x v="0"/>
    <s v="United States"/>
    <s v="New York City"/>
    <x v="15"/>
    <n v="10009"/>
    <s v="East"/>
    <s v="Technology"/>
    <x v="7"/>
    <n v="16.989999999999998"/>
    <n v="1"/>
    <n v="0"/>
    <n v="4.4173999999999998"/>
    <n v="0.26"/>
  </r>
  <r>
    <x v="20"/>
    <x v="3"/>
    <x v="0"/>
    <s v="United States"/>
    <s v="New York City"/>
    <x v="15"/>
    <n v="10009"/>
    <s v="East"/>
    <s v="Technology"/>
    <x v="7"/>
    <n v="287.97000000000003"/>
    <n v="3"/>
    <n v="0"/>
    <n v="80.631600000000006"/>
    <n v="0.27999999999999997"/>
  </r>
  <r>
    <x v="20"/>
    <x v="3"/>
    <x v="0"/>
    <s v="United States"/>
    <s v="New York City"/>
    <x v="15"/>
    <n v="10009"/>
    <s v="East"/>
    <s v="Office Supplies"/>
    <x v="10"/>
    <n v="44.82"/>
    <n v="9"/>
    <n v="0"/>
    <n v="21.0654"/>
    <n v="0.47000000000000003"/>
  </r>
  <r>
    <x v="137"/>
    <x v="1"/>
    <x v="1"/>
    <s v="United States"/>
    <s v="Anaheim"/>
    <x v="1"/>
    <n v="92804"/>
    <s v="West"/>
    <s v="Furniture"/>
    <x v="5"/>
    <n v="101.12"/>
    <n v="8"/>
    <n v="0"/>
    <n v="37.414400000000001"/>
    <n v="0.37"/>
  </r>
  <r>
    <x v="235"/>
    <x v="1"/>
    <x v="0"/>
    <s v="United States"/>
    <s v="Deltona"/>
    <x v="2"/>
    <n v="32725"/>
    <s v="South"/>
    <s v="Technology"/>
    <x v="7"/>
    <n v="107.976"/>
    <n v="3"/>
    <n v="0.2"/>
    <n v="37.791600000000003"/>
    <n v="0.35000000000000003"/>
  </r>
  <r>
    <x v="20"/>
    <x v="1"/>
    <x v="2"/>
    <s v="United States"/>
    <s v="New York City"/>
    <x v="15"/>
    <n v="10009"/>
    <s v="East"/>
    <s v="Office Supplies"/>
    <x v="9"/>
    <n v="58.73"/>
    <n v="7"/>
    <n v="0"/>
    <n v="14.682499999999999"/>
    <n v="0.25"/>
  </r>
  <r>
    <x v="20"/>
    <x v="1"/>
    <x v="2"/>
    <s v="United States"/>
    <s v="New York City"/>
    <x v="15"/>
    <n v="10009"/>
    <s v="East"/>
    <s v="Office Supplies"/>
    <x v="8"/>
    <n v="93.343999999999994"/>
    <n v="4"/>
    <n v="0.2"/>
    <n v="32.670400000000001"/>
    <n v="0.35000000000000003"/>
  </r>
  <r>
    <x v="4"/>
    <x v="1"/>
    <x v="2"/>
    <s v="United States"/>
    <s v="Seattle"/>
    <x v="4"/>
    <n v="98103"/>
    <s v="West"/>
    <s v="Office Supplies"/>
    <x v="13"/>
    <n v="17.05"/>
    <n v="5"/>
    <n v="0"/>
    <n v="8.1839999999999993"/>
    <n v="0.47999999999999993"/>
  </r>
  <r>
    <x v="73"/>
    <x v="1"/>
    <x v="0"/>
    <s v="United States"/>
    <s v="San Diego"/>
    <x v="1"/>
    <n v="92105"/>
    <s v="West"/>
    <s v="Office Supplies"/>
    <x v="8"/>
    <n v="8.0960000000000001"/>
    <n v="2"/>
    <n v="0.2"/>
    <n v="2.7324000000000002"/>
    <n v="0.33750000000000002"/>
  </r>
  <r>
    <x v="308"/>
    <x v="1"/>
    <x v="1"/>
    <s v="United States"/>
    <s v="Oklahoma City"/>
    <x v="26"/>
    <n v="73120"/>
    <s v="Central"/>
    <s v="Furniture"/>
    <x v="5"/>
    <n v="30.36"/>
    <n v="4"/>
    <n v="0"/>
    <n v="13.0548"/>
    <n v="0.43"/>
  </r>
  <r>
    <x v="160"/>
    <x v="1"/>
    <x v="0"/>
    <s v="United States"/>
    <s v="Mount Vernon"/>
    <x v="15"/>
    <n v="10550"/>
    <s v="East"/>
    <s v="Office Supplies"/>
    <x v="12"/>
    <n v="23.34"/>
    <n v="3"/>
    <n v="0"/>
    <n v="10.969799999999999"/>
    <n v="0.47"/>
  </r>
  <r>
    <x v="160"/>
    <x v="1"/>
    <x v="0"/>
    <s v="United States"/>
    <s v="Mount Vernon"/>
    <x v="15"/>
    <n v="10550"/>
    <s v="East"/>
    <s v="Office Supplies"/>
    <x v="10"/>
    <n v="51.55"/>
    <n v="5"/>
    <n v="0"/>
    <n v="24.2285"/>
    <n v="0.47000000000000003"/>
  </r>
  <r>
    <x v="8"/>
    <x v="1"/>
    <x v="0"/>
    <s v="United States"/>
    <s v="San Francisco"/>
    <x v="1"/>
    <n v="94109"/>
    <s v="West"/>
    <s v="Technology"/>
    <x v="11"/>
    <n v="119.9"/>
    <n v="2"/>
    <n v="0"/>
    <n v="43.164000000000001"/>
    <n v="0.36"/>
  </r>
  <r>
    <x v="20"/>
    <x v="1"/>
    <x v="0"/>
    <s v="United States"/>
    <s v="New York City"/>
    <x v="15"/>
    <n v="10009"/>
    <s v="East"/>
    <s v="Furniture"/>
    <x v="1"/>
    <n v="1317.492"/>
    <n v="6"/>
    <n v="0.1"/>
    <n v="292.77600000000001"/>
    <n v="0.22222222222222224"/>
  </r>
  <r>
    <x v="20"/>
    <x v="1"/>
    <x v="0"/>
    <s v="United States"/>
    <s v="New York City"/>
    <x v="15"/>
    <n v="10009"/>
    <s v="East"/>
    <s v="Office Supplies"/>
    <x v="14"/>
    <n v="63.84"/>
    <n v="8"/>
    <n v="0"/>
    <n v="18.5136"/>
    <n v="0.28999999999999998"/>
  </r>
  <r>
    <x v="20"/>
    <x v="1"/>
    <x v="0"/>
    <s v="United States"/>
    <s v="New York City"/>
    <x v="15"/>
    <n v="10009"/>
    <s v="East"/>
    <s v="Office Supplies"/>
    <x v="8"/>
    <n v="3.5920000000000001"/>
    <n v="1"/>
    <n v="0.2"/>
    <n v="1.1225000000000001"/>
    <n v="0.3125"/>
  </r>
  <r>
    <x v="1"/>
    <x v="1"/>
    <x v="0"/>
    <s v="United States"/>
    <s v="Los Angeles"/>
    <x v="1"/>
    <n v="90045"/>
    <s v="West"/>
    <s v="Furniture"/>
    <x v="5"/>
    <n v="86.26"/>
    <n v="2"/>
    <n v="0"/>
    <n v="29.328399999999998"/>
    <n v="0.33999999999999997"/>
  </r>
  <r>
    <x v="1"/>
    <x v="1"/>
    <x v="0"/>
    <s v="United States"/>
    <s v="Los Angeles"/>
    <x v="1"/>
    <n v="90045"/>
    <s v="West"/>
    <s v="Office Supplies"/>
    <x v="4"/>
    <n v="139.04"/>
    <n v="4"/>
    <n v="0"/>
    <n v="38.931199999999997"/>
    <n v="0.27999999999999997"/>
  </r>
  <r>
    <x v="1"/>
    <x v="1"/>
    <x v="0"/>
    <s v="United States"/>
    <s v="Los Angeles"/>
    <x v="1"/>
    <n v="90045"/>
    <s v="West"/>
    <s v="Office Supplies"/>
    <x v="9"/>
    <n v="46.8"/>
    <n v="4"/>
    <n v="0"/>
    <n v="16.38"/>
    <n v="0.35"/>
  </r>
  <r>
    <x v="495"/>
    <x v="1"/>
    <x v="2"/>
    <s v="United States"/>
    <s v="Chandler"/>
    <x v="16"/>
    <n v="85224"/>
    <s v="West"/>
    <s v="Furniture"/>
    <x v="5"/>
    <n v="8.5440000000000005"/>
    <n v="4"/>
    <n v="0.2"/>
    <n v="1.9224000000000001"/>
    <n v="0.22500000000000001"/>
  </r>
  <r>
    <x v="495"/>
    <x v="1"/>
    <x v="2"/>
    <s v="United States"/>
    <s v="Chandler"/>
    <x v="16"/>
    <n v="85224"/>
    <s v="West"/>
    <s v="Furniture"/>
    <x v="1"/>
    <n v="842.37599999999998"/>
    <n v="3"/>
    <n v="0.2"/>
    <n v="105.297"/>
    <n v="0.125"/>
  </r>
  <r>
    <x v="228"/>
    <x v="3"/>
    <x v="0"/>
    <s v="United States"/>
    <s v="Long Beach"/>
    <x v="15"/>
    <n v="11561"/>
    <s v="East"/>
    <s v="Technology"/>
    <x v="7"/>
    <n v="1214.8499999999999"/>
    <n v="3"/>
    <n v="0"/>
    <n v="352.30650000000003"/>
    <n v="0.29000000000000004"/>
  </r>
  <r>
    <x v="8"/>
    <x v="0"/>
    <x v="1"/>
    <s v="United States"/>
    <s v="San Francisco"/>
    <x v="1"/>
    <n v="94109"/>
    <s v="West"/>
    <s v="Office Supplies"/>
    <x v="4"/>
    <n v="67.78"/>
    <n v="2"/>
    <n v="0"/>
    <n v="16.945"/>
    <n v="0.25"/>
  </r>
  <r>
    <x v="496"/>
    <x v="2"/>
    <x v="1"/>
    <s v="United States"/>
    <s v="Helena"/>
    <x v="37"/>
    <n v="59601"/>
    <s v="West"/>
    <s v="Office Supplies"/>
    <x v="4"/>
    <n v="39.9"/>
    <n v="5"/>
    <n v="0"/>
    <n v="10.374000000000001"/>
    <n v="0.26"/>
  </r>
  <r>
    <x v="20"/>
    <x v="1"/>
    <x v="0"/>
    <s v="United States"/>
    <s v="New York City"/>
    <x v="15"/>
    <n v="10011"/>
    <s v="East"/>
    <s v="Office Supplies"/>
    <x v="8"/>
    <n v="2.6880000000000002"/>
    <n v="1"/>
    <n v="0.2"/>
    <n v="0.84"/>
    <n v="0.31249999999999994"/>
  </r>
  <r>
    <x v="20"/>
    <x v="1"/>
    <x v="0"/>
    <s v="United States"/>
    <s v="New York City"/>
    <x v="15"/>
    <n v="10011"/>
    <s v="East"/>
    <s v="Office Supplies"/>
    <x v="6"/>
    <n v="6.6"/>
    <n v="3"/>
    <n v="0"/>
    <n v="2.9039999999999999"/>
    <n v="0.44"/>
  </r>
  <r>
    <x v="497"/>
    <x v="2"/>
    <x v="0"/>
    <s v="United States"/>
    <s v="Kirkwood"/>
    <x v="25"/>
    <n v="63122"/>
    <s v="Central"/>
    <s v="Office Supplies"/>
    <x v="8"/>
    <n v="28.4"/>
    <n v="4"/>
    <n v="0"/>
    <n v="13.064"/>
    <n v="0.46"/>
  </r>
  <r>
    <x v="497"/>
    <x v="2"/>
    <x v="0"/>
    <s v="United States"/>
    <s v="Kirkwood"/>
    <x v="25"/>
    <n v="63122"/>
    <s v="Central"/>
    <s v="Furniture"/>
    <x v="5"/>
    <n v="212.94"/>
    <n v="3"/>
    <n v="0"/>
    <n v="34.070399999999999"/>
    <n v="0.16"/>
  </r>
  <r>
    <x v="22"/>
    <x v="0"/>
    <x v="2"/>
    <s v="United States"/>
    <s v="Chicago"/>
    <x v="10"/>
    <n v="60653"/>
    <s v="Central"/>
    <s v="Technology"/>
    <x v="7"/>
    <n v="1001.5839999999999"/>
    <n v="2"/>
    <n v="0.2"/>
    <n v="125.19799999999999"/>
    <n v="0.125"/>
  </r>
  <r>
    <x v="22"/>
    <x v="0"/>
    <x v="2"/>
    <s v="United States"/>
    <s v="Chicago"/>
    <x v="10"/>
    <n v="60653"/>
    <s v="Central"/>
    <s v="Furniture"/>
    <x v="1"/>
    <n v="569.05799999999999"/>
    <n v="3"/>
    <n v="0.3"/>
    <n v="-178.8468"/>
    <n v="-0.31428571428571428"/>
  </r>
  <r>
    <x v="22"/>
    <x v="0"/>
    <x v="2"/>
    <s v="United States"/>
    <s v="Chicago"/>
    <x v="10"/>
    <n v="60653"/>
    <s v="Central"/>
    <s v="Furniture"/>
    <x v="5"/>
    <n v="14.224"/>
    <n v="2"/>
    <n v="0.6"/>
    <n v="-10.3124"/>
    <n v="-0.72499999999999998"/>
  </r>
  <r>
    <x v="317"/>
    <x v="0"/>
    <x v="1"/>
    <s v="United States"/>
    <s v="Peoria"/>
    <x v="16"/>
    <n v="85345"/>
    <s v="West"/>
    <s v="Technology"/>
    <x v="7"/>
    <n v="105.584"/>
    <n v="2"/>
    <n v="0.2"/>
    <n v="9.2385999999999999"/>
    <n v="8.7499999999999994E-2"/>
  </r>
  <r>
    <x v="317"/>
    <x v="0"/>
    <x v="1"/>
    <s v="United States"/>
    <s v="Peoria"/>
    <x v="16"/>
    <n v="85345"/>
    <s v="West"/>
    <s v="Technology"/>
    <x v="7"/>
    <n v="68.72"/>
    <n v="2"/>
    <n v="0.2"/>
    <n v="-14.603"/>
    <n v="-0.21249999999999999"/>
  </r>
  <r>
    <x v="4"/>
    <x v="1"/>
    <x v="1"/>
    <s v="United States"/>
    <s v="Seattle"/>
    <x v="4"/>
    <n v="98103"/>
    <s v="West"/>
    <s v="Furniture"/>
    <x v="0"/>
    <n v="1367.84"/>
    <n v="8"/>
    <n v="0"/>
    <n v="259.88959999999997"/>
    <n v="0.19"/>
  </r>
  <r>
    <x v="83"/>
    <x v="0"/>
    <x v="0"/>
    <s v="United States"/>
    <s v="Taylor"/>
    <x v="12"/>
    <n v="48180"/>
    <s v="Central"/>
    <s v="Furniture"/>
    <x v="1"/>
    <n v="301.95999999999998"/>
    <n v="2"/>
    <n v="0"/>
    <n v="33.215600000000002"/>
    <n v="0.11000000000000001"/>
  </r>
  <r>
    <x v="45"/>
    <x v="1"/>
    <x v="0"/>
    <s v="United States"/>
    <s v="Pasadena"/>
    <x v="1"/>
    <n v="91104"/>
    <s v="West"/>
    <s v="Furniture"/>
    <x v="1"/>
    <n v="170.352"/>
    <n v="3"/>
    <n v="0.2"/>
    <n v="-17.0352"/>
    <n v="-9.9999999999999992E-2"/>
  </r>
  <r>
    <x v="346"/>
    <x v="1"/>
    <x v="0"/>
    <s v="United States"/>
    <s v="Midland"/>
    <x v="12"/>
    <n v="48640"/>
    <s v="Central"/>
    <s v="Office Supplies"/>
    <x v="6"/>
    <n v="3.9"/>
    <n v="2"/>
    <n v="0"/>
    <n v="1.5209999999999999"/>
    <n v="0.38999999999999996"/>
  </r>
  <r>
    <x v="346"/>
    <x v="1"/>
    <x v="0"/>
    <s v="United States"/>
    <s v="Midland"/>
    <x v="12"/>
    <n v="48640"/>
    <s v="Central"/>
    <s v="Office Supplies"/>
    <x v="10"/>
    <n v="12.84"/>
    <n v="3"/>
    <n v="0"/>
    <n v="5.7779999999999996"/>
    <n v="0.44999999999999996"/>
  </r>
  <r>
    <x v="346"/>
    <x v="1"/>
    <x v="0"/>
    <s v="United States"/>
    <s v="Midland"/>
    <x v="12"/>
    <n v="48640"/>
    <s v="Central"/>
    <s v="Office Supplies"/>
    <x v="10"/>
    <n v="15.84"/>
    <n v="3"/>
    <n v="0"/>
    <n v="7.1280000000000001"/>
    <n v="0.45"/>
  </r>
  <r>
    <x v="346"/>
    <x v="1"/>
    <x v="0"/>
    <s v="United States"/>
    <s v="Midland"/>
    <x v="12"/>
    <n v="48640"/>
    <s v="Central"/>
    <s v="Furniture"/>
    <x v="1"/>
    <n v="563.94000000000005"/>
    <n v="3"/>
    <n v="0"/>
    <n v="112.788"/>
    <n v="0.19999999999999998"/>
  </r>
  <r>
    <x v="346"/>
    <x v="1"/>
    <x v="0"/>
    <s v="United States"/>
    <s v="Midland"/>
    <x v="12"/>
    <n v="48640"/>
    <s v="Central"/>
    <s v="Office Supplies"/>
    <x v="4"/>
    <n v="62.94"/>
    <n v="3"/>
    <n v="0"/>
    <n v="11.958600000000001"/>
    <n v="0.19"/>
  </r>
  <r>
    <x v="346"/>
    <x v="1"/>
    <x v="0"/>
    <s v="United States"/>
    <s v="Midland"/>
    <x v="12"/>
    <n v="48640"/>
    <s v="Central"/>
    <s v="Office Supplies"/>
    <x v="4"/>
    <n v="535.41"/>
    <n v="3"/>
    <n v="0"/>
    <n v="160.62299999999999"/>
    <n v="0.3"/>
  </r>
  <r>
    <x v="68"/>
    <x v="0"/>
    <x v="1"/>
    <s v="United States"/>
    <s v="Detroit"/>
    <x v="12"/>
    <n v="48205"/>
    <s v="Central"/>
    <s v="Furniture"/>
    <x v="1"/>
    <n v="3504.9"/>
    <n v="5"/>
    <n v="0"/>
    <n v="700.98"/>
    <n v="0.2"/>
  </r>
  <r>
    <x v="68"/>
    <x v="0"/>
    <x v="1"/>
    <s v="United States"/>
    <s v="Detroit"/>
    <x v="12"/>
    <n v="48205"/>
    <s v="Central"/>
    <s v="Office Supplies"/>
    <x v="10"/>
    <n v="144.12"/>
    <n v="3"/>
    <n v="0"/>
    <n v="69.177599999999998"/>
    <n v="0.48"/>
  </r>
  <r>
    <x v="68"/>
    <x v="0"/>
    <x v="1"/>
    <s v="United States"/>
    <s v="Detroit"/>
    <x v="12"/>
    <n v="48205"/>
    <s v="Central"/>
    <s v="Office Supplies"/>
    <x v="10"/>
    <n v="314.55"/>
    <n v="3"/>
    <n v="0"/>
    <n v="150.98400000000001"/>
    <n v="0.48000000000000004"/>
  </r>
  <r>
    <x v="233"/>
    <x v="2"/>
    <x v="1"/>
    <s v="United States"/>
    <s v="Pueblo"/>
    <x v="22"/>
    <n v="81001"/>
    <s v="West"/>
    <s v="Office Supplies"/>
    <x v="6"/>
    <n v="3.4079999999999999"/>
    <n v="1"/>
    <n v="0.2"/>
    <n v="0.89459999999999995"/>
    <n v="0.26250000000000001"/>
  </r>
  <r>
    <x v="498"/>
    <x v="1"/>
    <x v="0"/>
    <s v="United States"/>
    <s v="Waco"/>
    <x v="5"/>
    <n v="76706"/>
    <s v="Central"/>
    <s v="Office Supplies"/>
    <x v="8"/>
    <n v="2.0720000000000001"/>
    <n v="2"/>
    <n v="0.8"/>
    <n v="-3.5224000000000002"/>
    <n v="-1.7"/>
  </r>
  <r>
    <x v="498"/>
    <x v="1"/>
    <x v="0"/>
    <s v="United States"/>
    <s v="Waco"/>
    <x v="5"/>
    <n v="76706"/>
    <s v="Central"/>
    <s v="Furniture"/>
    <x v="0"/>
    <n v="328.39920000000001"/>
    <n v="3"/>
    <n v="0.32"/>
    <n v="-91.758600000000001"/>
    <n v="-0.27941176470588236"/>
  </r>
  <r>
    <x v="8"/>
    <x v="2"/>
    <x v="0"/>
    <s v="United States"/>
    <s v="San Francisco"/>
    <x v="1"/>
    <n v="94109"/>
    <s v="West"/>
    <s v="Office Supplies"/>
    <x v="8"/>
    <n v="53.247999999999998"/>
    <n v="2"/>
    <n v="0.2"/>
    <n v="19.968"/>
    <n v="0.375"/>
  </r>
  <r>
    <x v="20"/>
    <x v="1"/>
    <x v="1"/>
    <s v="United States"/>
    <s v="New York City"/>
    <x v="15"/>
    <n v="10024"/>
    <s v="East"/>
    <s v="Office Supplies"/>
    <x v="8"/>
    <n v="4.992"/>
    <n v="3"/>
    <n v="0.2"/>
    <n v="1.6848000000000001"/>
    <n v="0.33750000000000002"/>
  </r>
  <r>
    <x v="1"/>
    <x v="1"/>
    <x v="1"/>
    <s v="United States"/>
    <s v="Los Angeles"/>
    <x v="1"/>
    <n v="90036"/>
    <s v="West"/>
    <s v="Furniture"/>
    <x v="5"/>
    <n v="37.68"/>
    <n v="2"/>
    <n v="0"/>
    <n v="15.8256"/>
    <n v="0.42"/>
  </r>
  <r>
    <x v="1"/>
    <x v="1"/>
    <x v="1"/>
    <s v="United States"/>
    <s v="Los Angeles"/>
    <x v="1"/>
    <n v="90036"/>
    <s v="West"/>
    <s v="Technology"/>
    <x v="7"/>
    <n v="258.57600000000002"/>
    <n v="2"/>
    <n v="0.2"/>
    <n v="19.3932"/>
    <n v="7.4999999999999997E-2"/>
  </r>
  <r>
    <x v="1"/>
    <x v="1"/>
    <x v="1"/>
    <s v="United States"/>
    <s v="Los Angeles"/>
    <x v="1"/>
    <n v="90036"/>
    <s v="West"/>
    <s v="Office Supplies"/>
    <x v="9"/>
    <n v="75.84"/>
    <n v="2"/>
    <n v="0"/>
    <n v="29.5776"/>
    <n v="0.39"/>
  </r>
  <r>
    <x v="441"/>
    <x v="2"/>
    <x v="1"/>
    <s v="United States"/>
    <s v="Woonsocket"/>
    <x v="34"/>
    <n v="2895"/>
    <s v="East"/>
    <s v="Office Supplies"/>
    <x v="10"/>
    <n v="45.36"/>
    <n v="7"/>
    <n v="0"/>
    <n v="21.7728"/>
    <n v="0.48"/>
  </r>
  <r>
    <x v="441"/>
    <x v="2"/>
    <x v="1"/>
    <s v="United States"/>
    <s v="Woonsocket"/>
    <x v="34"/>
    <n v="2895"/>
    <s v="East"/>
    <s v="Office Supplies"/>
    <x v="8"/>
    <n v="45.78"/>
    <n v="3"/>
    <n v="0"/>
    <n v="22.89"/>
    <n v="0.5"/>
  </r>
  <r>
    <x v="95"/>
    <x v="2"/>
    <x v="0"/>
    <s v="United States"/>
    <s v="Columbus"/>
    <x v="32"/>
    <n v="31907"/>
    <s v="South"/>
    <s v="Office Supplies"/>
    <x v="4"/>
    <n v="40.29"/>
    <n v="3"/>
    <n v="0"/>
    <n v="10.0725"/>
    <n v="0.25"/>
  </r>
  <r>
    <x v="95"/>
    <x v="2"/>
    <x v="0"/>
    <s v="United States"/>
    <s v="Columbus"/>
    <x v="32"/>
    <n v="31907"/>
    <s v="South"/>
    <s v="Office Supplies"/>
    <x v="8"/>
    <n v="38.71"/>
    <n v="7"/>
    <n v="0"/>
    <n v="17.8066"/>
    <n v="0.45999999999999996"/>
  </r>
  <r>
    <x v="116"/>
    <x v="1"/>
    <x v="0"/>
    <s v="United States"/>
    <s v="Jacksonville"/>
    <x v="2"/>
    <n v="32216"/>
    <s v="South"/>
    <s v="Office Supplies"/>
    <x v="4"/>
    <n v="1801.6320000000001"/>
    <n v="6"/>
    <n v="0.2"/>
    <n v="-337.80599999999998"/>
    <n v="-0.18749999999999997"/>
  </r>
  <r>
    <x v="10"/>
    <x v="1"/>
    <x v="2"/>
    <s v="United States"/>
    <s v="Philadelphia"/>
    <x v="9"/>
    <n v="19140"/>
    <s v="East"/>
    <s v="Technology"/>
    <x v="7"/>
    <n v="748.75199999999995"/>
    <n v="8"/>
    <n v="0.4"/>
    <n v="-162.2296"/>
    <n v="-0.21666666666666667"/>
  </r>
  <r>
    <x v="117"/>
    <x v="1"/>
    <x v="0"/>
    <s v="United States"/>
    <s v="Columbus"/>
    <x v="14"/>
    <n v="47201"/>
    <s v="Central"/>
    <s v="Technology"/>
    <x v="11"/>
    <n v="199.96"/>
    <n v="4"/>
    <n v="0"/>
    <n v="15.9968"/>
    <n v="0.08"/>
  </r>
  <r>
    <x v="117"/>
    <x v="1"/>
    <x v="0"/>
    <s v="United States"/>
    <s v="Columbus"/>
    <x v="14"/>
    <n v="47201"/>
    <s v="Central"/>
    <s v="Furniture"/>
    <x v="1"/>
    <n v="1516.2"/>
    <n v="7"/>
    <n v="0"/>
    <n v="394.21199999999999"/>
    <n v="0.26"/>
  </r>
  <r>
    <x v="74"/>
    <x v="1"/>
    <x v="0"/>
    <s v="United States"/>
    <s v="Pasadena"/>
    <x v="5"/>
    <n v="77506"/>
    <s v="Central"/>
    <s v="Technology"/>
    <x v="11"/>
    <n v="167.952"/>
    <n v="6"/>
    <n v="0.2"/>
    <n v="-27.292200000000001"/>
    <n v="-0.16250000000000001"/>
  </r>
  <r>
    <x v="74"/>
    <x v="1"/>
    <x v="0"/>
    <s v="United States"/>
    <s v="Pasadena"/>
    <x v="5"/>
    <n v="77506"/>
    <s v="Central"/>
    <s v="Office Supplies"/>
    <x v="6"/>
    <n v="45.04"/>
    <n v="2"/>
    <n v="0.2"/>
    <n v="4.5039999999999996"/>
    <n v="9.9999999999999992E-2"/>
  </r>
  <r>
    <x v="8"/>
    <x v="1"/>
    <x v="0"/>
    <s v="United States"/>
    <s v="San Francisco"/>
    <x v="1"/>
    <n v="94122"/>
    <s v="West"/>
    <s v="Office Supplies"/>
    <x v="12"/>
    <n v="23.16"/>
    <n v="2"/>
    <n v="0"/>
    <n v="11.58"/>
    <n v="0.5"/>
  </r>
  <r>
    <x v="29"/>
    <x v="0"/>
    <x v="1"/>
    <s v="United States"/>
    <s v="Columbia"/>
    <x v="20"/>
    <n v="29203"/>
    <s v="South"/>
    <s v="Furniture"/>
    <x v="5"/>
    <n v="397.6"/>
    <n v="5"/>
    <n v="0"/>
    <n v="43.735999999999997"/>
    <n v="0.10999999999999999"/>
  </r>
  <r>
    <x v="29"/>
    <x v="0"/>
    <x v="1"/>
    <s v="United States"/>
    <s v="Columbia"/>
    <x v="20"/>
    <n v="29203"/>
    <s v="South"/>
    <s v="Office Supplies"/>
    <x v="10"/>
    <n v="85.96"/>
    <n v="7"/>
    <n v="0"/>
    <n v="40.401200000000003"/>
    <n v="0.47000000000000008"/>
  </r>
  <r>
    <x v="29"/>
    <x v="0"/>
    <x v="1"/>
    <s v="United States"/>
    <s v="Columbia"/>
    <x v="20"/>
    <n v="29203"/>
    <s v="South"/>
    <s v="Office Supplies"/>
    <x v="6"/>
    <n v="13.12"/>
    <n v="4"/>
    <n v="0"/>
    <n v="4.3296000000000001"/>
    <n v="0.33"/>
  </r>
  <r>
    <x v="29"/>
    <x v="0"/>
    <x v="1"/>
    <s v="United States"/>
    <s v="Columbia"/>
    <x v="20"/>
    <n v="29203"/>
    <s v="South"/>
    <s v="Office Supplies"/>
    <x v="8"/>
    <n v="45.66"/>
    <n v="3"/>
    <n v="0"/>
    <n v="22.3734"/>
    <n v="0.49000000000000005"/>
  </r>
  <r>
    <x v="271"/>
    <x v="1"/>
    <x v="0"/>
    <s v="United States"/>
    <s v="Kent"/>
    <x v="4"/>
    <n v="98031"/>
    <s v="West"/>
    <s v="Office Supplies"/>
    <x v="12"/>
    <n v="158.13"/>
    <n v="3"/>
    <n v="0"/>
    <n v="77.483699999999999"/>
    <n v="0.49"/>
  </r>
  <r>
    <x v="271"/>
    <x v="1"/>
    <x v="0"/>
    <s v="United States"/>
    <s v="Kent"/>
    <x v="4"/>
    <n v="98031"/>
    <s v="West"/>
    <s v="Technology"/>
    <x v="7"/>
    <n v="43.6"/>
    <n v="5"/>
    <n v="0.2"/>
    <n v="4.3600000000000003"/>
    <n v="0.1"/>
  </r>
  <r>
    <x v="191"/>
    <x v="1"/>
    <x v="0"/>
    <s v="United States"/>
    <s v="Round Rock"/>
    <x v="5"/>
    <n v="78664"/>
    <s v="Central"/>
    <s v="Office Supplies"/>
    <x v="14"/>
    <n v="3930.0720000000001"/>
    <n v="3"/>
    <n v="0.2"/>
    <n v="-786.01440000000002"/>
    <n v="-0.2"/>
  </r>
  <r>
    <x v="191"/>
    <x v="1"/>
    <x v="0"/>
    <s v="United States"/>
    <s v="Round Rock"/>
    <x v="5"/>
    <n v="78664"/>
    <s v="Central"/>
    <s v="Office Supplies"/>
    <x v="13"/>
    <n v="2.3039999999999998"/>
    <n v="1"/>
    <n v="0.2"/>
    <n v="0.77759999999999996"/>
    <n v="0.33750000000000002"/>
  </r>
  <r>
    <x v="191"/>
    <x v="1"/>
    <x v="0"/>
    <s v="United States"/>
    <s v="Round Rock"/>
    <x v="5"/>
    <n v="78664"/>
    <s v="Central"/>
    <s v="Technology"/>
    <x v="7"/>
    <n v="431.976"/>
    <n v="3"/>
    <n v="0.2"/>
    <n v="32.398200000000003"/>
    <n v="7.5000000000000011E-2"/>
  </r>
  <r>
    <x v="191"/>
    <x v="1"/>
    <x v="0"/>
    <s v="United States"/>
    <s v="Round Rock"/>
    <x v="5"/>
    <n v="78664"/>
    <s v="Central"/>
    <s v="Technology"/>
    <x v="11"/>
    <n v="41.72"/>
    <n v="7"/>
    <n v="0.2"/>
    <n v="5.7365000000000004"/>
    <n v="0.13750000000000001"/>
  </r>
  <r>
    <x v="205"/>
    <x v="1"/>
    <x v="0"/>
    <s v="United States"/>
    <s v="Oakland"/>
    <x v="1"/>
    <n v="94601"/>
    <s v="West"/>
    <s v="Furniture"/>
    <x v="5"/>
    <n v="104.23"/>
    <n v="7"/>
    <n v="0"/>
    <n v="28.142099999999999"/>
    <n v="0.26999999999999996"/>
  </r>
  <r>
    <x v="205"/>
    <x v="1"/>
    <x v="0"/>
    <s v="United States"/>
    <s v="Oakland"/>
    <x v="1"/>
    <n v="94601"/>
    <s v="West"/>
    <s v="Office Supplies"/>
    <x v="4"/>
    <n v="70.260000000000005"/>
    <n v="3"/>
    <n v="0"/>
    <n v="18.970199999999998"/>
    <n v="0.26999999999999996"/>
  </r>
  <r>
    <x v="118"/>
    <x v="1"/>
    <x v="0"/>
    <s v="United States"/>
    <s v="Auburn"/>
    <x v="15"/>
    <n v="13021"/>
    <s v="East"/>
    <s v="Office Supplies"/>
    <x v="6"/>
    <n v="9.26"/>
    <n v="2"/>
    <n v="0"/>
    <n v="3.0558000000000001"/>
    <n v="0.33"/>
  </r>
  <r>
    <x v="118"/>
    <x v="1"/>
    <x v="0"/>
    <s v="United States"/>
    <s v="Auburn"/>
    <x v="15"/>
    <n v="13021"/>
    <s v="East"/>
    <s v="Office Supplies"/>
    <x v="4"/>
    <n v="105.98"/>
    <n v="2"/>
    <n v="0"/>
    <n v="4.2392000000000003"/>
    <n v="0.04"/>
  </r>
  <r>
    <x v="118"/>
    <x v="1"/>
    <x v="0"/>
    <s v="United States"/>
    <s v="Auburn"/>
    <x v="15"/>
    <n v="13021"/>
    <s v="East"/>
    <s v="Office Supplies"/>
    <x v="13"/>
    <n v="1.24"/>
    <n v="1"/>
    <n v="0"/>
    <n v="0.58279999999999998"/>
    <n v="0.47"/>
  </r>
  <r>
    <x v="118"/>
    <x v="1"/>
    <x v="0"/>
    <s v="United States"/>
    <s v="Auburn"/>
    <x v="15"/>
    <n v="13021"/>
    <s v="East"/>
    <s v="Office Supplies"/>
    <x v="2"/>
    <n v="20.7"/>
    <n v="2"/>
    <n v="0"/>
    <n v="9.9359999999999999"/>
    <n v="0.48000000000000004"/>
  </r>
  <r>
    <x v="118"/>
    <x v="1"/>
    <x v="0"/>
    <s v="United States"/>
    <s v="Auburn"/>
    <x v="15"/>
    <n v="13021"/>
    <s v="East"/>
    <s v="Office Supplies"/>
    <x v="10"/>
    <n v="28.9"/>
    <n v="5"/>
    <n v="0"/>
    <n v="14.161"/>
    <n v="0.49"/>
  </r>
  <r>
    <x v="118"/>
    <x v="1"/>
    <x v="0"/>
    <s v="United States"/>
    <s v="Auburn"/>
    <x v="15"/>
    <n v="13021"/>
    <s v="East"/>
    <s v="Office Supplies"/>
    <x v="12"/>
    <n v="27.18"/>
    <n v="1"/>
    <n v="0"/>
    <n v="12.7746"/>
    <n v="0.47"/>
  </r>
  <r>
    <x v="258"/>
    <x v="1"/>
    <x v="1"/>
    <s v="United States"/>
    <s v="Newark"/>
    <x v="13"/>
    <n v="19711"/>
    <s v="East"/>
    <s v="Office Supplies"/>
    <x v="4"/>
    <n v="465.18"/>
    <n v="3"/>
    <n v="0"/>
    <n v="120.9468"/>
    <n v="0.26"/>
  </r>
  <r>
    <x v="20"/>
    <x v="0"/>
    <x v="0"/>
    <s v="United States"/>
    <s v="New York City"/>
    <x v="15"/>
    <n v="10024"/>
    <s v="East"/>
    <s v="Office Supplies"/>
    <x v="4"/>
    <n v="36.630000000000003"/>
    <n v="3"/>
    <n v="0"/>
    <n v="9.8901000000000003"/>
    <n v="0.27"/>
  </r>
  <r>
    <x v="57"/>
    <x v="3"/>
    <x v="0"/>
    <s v="United States"/>
    <s v="Redlands"/>
    <x v="1"/>
    <n v="92374"/>
    <s v="West"/>
    <s v="Office Supplies"/>
    <x v="4"/>
    <n v="51.45"/>
    <n v="3"/>
    <n v="0"/>
    <n v="13.891500000000001"/>
    <n v="0.27"/>
  </r>
  <r>
    <x v="57"/>
    <x v="3"/>
    <x v="0"/>
    <s v="United States"/>
    <s v="Redlands"/>
    <x v="1"/>
    <n v="92374"/>
    <s v="West"/>
    <s v="Office Supplies"/>
    <x v="2"/>
    <n v="7.83"/>
    <n v="3"/>
    <n v="0"/>
    <n v="3.6017999999999999"/>
    <n v="0.45999999999999996"/>
  </r>
  <r>
    <x v="57"/>
    <x v="3"/>
    <x v="0"/>
    <s v="United States"/>
    <s v="Redlands"/>
    <x v="1"/>
    <n v="92374"/>
    <s v="West"/>
    <s v="Office Supplies"/>
    <x v="6"/>
    <n v="35.4"/>
    <n v="5"/>
    <n v="0"/>
    <n v="13.452"/>
    <n v="0.38"/>
  </r>
  <r>
    <x v="57"/>
    <x v="3"/>
    <x v="0"/>
    <s v="United States"/>
    <s v="Redlands"/>
    <x v="1"/>
    <n v="92374"/>
    <s v="West"/>
    <s v="Office Supplies"/>
    <x v="10"/>
    <n v="29.9"/>
    <n v="5"/>
    <n v="0"/>
    <n v="13.455"/>
    <n v="0.45"/>
  </r>
  <r>
    <x v="499"/>
    <x v="1"/>
    <x v="0"/>
    <s v="United States"/>
    <s v="Roseville"/>
    <x v="12"/>
    <n v="48066"/>
    <s v="Central"/>
    <s v="Office Supplies"/>
    <x v="12"/>
    <n v="17.48"/>
    <n v="2"/>
    <n v="0"/>
    <n v="8.2156000000000002"/>
    <n v="0.47000000000000003"/>
  </r>
  <r>
    <x v="1"/>
    <x v="0"/>
    <x v="1"/>
    <s v="United States"/>
    <s v="Los Angeles"/>
    <x v="1"/>
    <n v="90049"/>
    <s v="West"/>
    <s v="Office Supplies"/>
    <x v="10"/>
    <n v="79.14"/>
    <n v="3"/>
    <n v="0"/>
    <n v="36.404400000000003"/>
    <n v="0.46"/>
  </r>
  <r>
    <x v="20"/>
    <x v="1"/>
    <x v="1"/>
    <s v="United States"/>
    <s v="New York City"/>
    <x v="15"/>
    <n v="10011"/>
    <s v="East"/>
    <s v="Office Supplies"/>
    <x v="6"/>
    <n v="8.4"/>
    <n v="5"/>
    <n v="0"/>
    <n v="4.2"/>
    <n v="0.5"/>
  </r>
  <r>
    <x v="68"/>
    <x v="3"/>
    <x v="0"/>
    <s v="United States"/>
    <s v="Detroit"/>
    <x v="12"/>
    <n v="48205"/>
    <s v="Central"/>
    <s v="Furniture"/>
    <x v="1"/>
    <n v="498.26"/>
    <n v="7"/>
    <n v="0"/>
    <n v="134.53020000000001"/>
    <n v="0.27"/>
  </r>
  <r>
    <x v="68"/>
    <x v="1"/>
    <x v="2"/>
    <s v="United States"/>
    <s v="Detroit"/>
    <x v="12"/>
    <n v="48234"/>
    <s v="Central"/>
    <s v="Furniture"/>
    <x v="0"/>
    <n v="212.94"/>
    <n v="3"/>
    <n v="0"/>
    <n v="57.4938"/>
    <n v="0.27"/>
  </r>
  <r>
    <x v="306"/>
    <x v="0"/>
    <x v="2"/>
    <s v="United States"/>
    <s v="Springfield"/>
    <x v="25"/>
    <n v="65807"/>
    <s v="Central"/>
    <s v="Office Supplies"/>
    <x v="9"/>
    <n v="706.86"/>
    <n v="7"/>
    <n v="0"/>
    <n v="197.92080000000001"/>
    <n v="0.28000000000000003"/>
  </r>
  <r>
    <x v="306"/>
    <x v="0"/>
    <x v="2"/>
    <s v="United States"/>
    <s v="Springfield"/>
    <x v="25"/>
    <n v="65807"/>
    <s v="Central"/>
    <s v="Technology"/>
    <x v="7"/>
    <n v="114.95"/>
    <n v="5"/>
    <n v="0"/>
    <n v="2.2989999999999999"/>
    <n v="0.02"/>
  </r>
  <r>
    <x v="306"/>
    <x v="0"/>
    <x v="2"/>
    <s v="United States"/>
    <s v="Springfield"/>
    <x v="25"/>
    <n v="65807"/>
    <s v="Central"/>
    <s v="Office Supplies"/>
    <x v="8"/>
    <n v="43.19"/>
    <n v="7"/>
    <n v="0"/>
    <n v="20.731200000000001"/>
    <n v="0.48000000000000004"/>
  </r>
  <r>
    <x v="1"/>
    <x v="0"/>
    <x v="0"/>
    <s v="United States"/>
    <s v="Los Angeles"/>
    <x v="1"/>
    <n v="90036"/>
    <s v="West"/>
    <s v="Office Supplies"/>
    <x v="10"/>
    <n v="166.44"/>
    <n v="3"/>
    <n v="0"/>
    <n v="79.891199999999998"/>
    <n v="0.48"/>
  </r>
  <r>
    <x v="20"/>
    <x v="1"/>
    <x v="0"/>
    <s v="United States"/>
    <s v="New York City"/>
    <x v="15"/>
    <n v="10011"/>
    <s v="East"/>
    <s v="Office Supplies"/>
    <x v="8"/>
    <n v="36.56"/>
    <n v="5"/>
    <n v="0.2"/>
    <n v="12.795999999999999"/>
    <n v="0.35"/>
  </r>
  <r>
    <x v="20"/>
    <x v="1"/>
    <x v="0"/>
    <s v="United States"/>
    <s v="New York City"/>
    <x v="15"/>
    <n v="10011"/>
    <s v="East"/>
    <s v="Office Supplies"/>
    <x v="8"/>
    <n v="186.14400000000001"/>
    <n v="6"/>
    <n v="0.2"/>
    <n v="60.4968"/>
    <n v="0.32500000000000001"/>
  </r>
  <r>
    <x v="20"/>
    <x v="1"/>
    <x v="0"/>
    <s v="United States"/>
    <s v="New York City"/>
    <x v="15"/>
    <n v="10011"/>
    <s v="East"/>
    <s v="Furniture"/>
    <x v="0"/>
    <n v="353.56799999999998"/>
    <n v="2"/>
    <n v="0.2"/>
    <n v="-44.195999999999998"/>
    <n v="-0.125"/>
  </r>
  <r>
    <x v="8"/>
    <x v="1"/>
    <x v="2"/>
    <s v="United States"/>
    <s v="San Francisco"/>
    <x v="1"/>
    <n v="94109"/>
    <s v="West"/>
    <s v="Office Supplies"/>
    <x v="10"/>
    <n v="81.98"/>
    <n v="2"/>
    <n v="0"/>
    <n v="40.170200000000001"/>
    <n v="0.49"/>
  </r>
  <r>
    <x v="226"/>
    <x v="0"/>
    <x v="0"/>
    <s v="United States"/>
    <s v="Fresno"/>
    <x v="1"/>
    <n v="93727"/>
    <s v="West"/>
    <s v="Office Supplies"/>
    <x v="8"/>
    <n v="14.624000000000001"/>
    <n v="2"/>
    <n v="0.2"/>
    <n v="5.1184000000000003"/>
    <n v="0.35000000000000003"/>
  </r>
  <r>
    <x v="226"/>
    <x v="0"/>
    <x v="0"/>
    <s v="United States"/>
    <s v="Fresno"/>
    <x v="1"/>
    <n v="93727"/>
    <s v="West"/>
    <s v="Furniture"/>
    <x v="3"/>
    <n v="697.16"/>
    <n v="5"/>
    <n v="0.2"/>
    <n v="8.7144999999999992"/>
    <n v="1.2499999999999999E-2"/>
  </r>
  <r>
    <x v="226"/>
    <x v="0"/>
    <x v="0"/>
    <s v="United States"/>
    <s v="Fresno"/>
    <x v="1"/>
    <n v="93727"/>
    <s v="West"/>
    <s v="Furniture"/>
    <x v="5"/>
    <n v="30.93"/>
    <n v="1"/>
    <n v="0"/>
    <n v="12.6813"/>
    <n v="0.41000000000000003"/>
  </r>
  <r>
    <x v="226"/>
    <x v="0"/>
    <x v="0"/>
    <s v="United States"/>
    <s v="Fresno"/>
    <x v="1"/>
    <n v="93727"/>
    <s v="West"/>
    <s v="Office Supplies"/>
    <x v="8"/>
    <n v="27.495999999999999"/>
    <n v="7"/>
    <n v="0.2"/>
    <n v="9.2798999999999996"/>
    <n v="0.33750000000000002"/>
  </r>
  <r>
    <x v="436"/>
    <x v="1"/>
    <x v="1"/>
    <s v="United States"/>
    <s v="Texarkana"/>
    <x v="36"/>
    <n v="71854"/>
    <s v="South"/>
    <s v="Furniture"/>
    <x v="1"/>
    <n v="605.34"/>
    <n v="6"/>
    <n v="0"/>
    <n v="145.2816"/>
    <n v="0.24"/>
  </r>
  <r>
    <x v="8"/>
    <x v="2"/>
    <x v="0"/>
    <s v="United States"/>
    <s v="San Francisco"/>
    <x v="1"/>
    <n v="94110"/>
    <s v="West"/>
    <s v="Furniture"/>
    <x v="3"/>
    <n v="210.00800000000001"/>
    <n v="1"/>
    <n v="0.2"/>
    <n v="2.6251000000000002"/>
    <n v="1.2500000000000001E-2"/>
  </r>
  <r>
    <x v="277"/>
    <x v="2"/>
    <x v="1"/>
    <s v="United States"/>
    <s v="Indianapolis"/>
    <x v="14"/>
    <n v="46203"/>
    <s v="Central"/>
    <s v="Office Supplies"/>
    <x v="9"/>
    <n v="54.96"/>
    <n v="3"/>
    <n v="0"/>
    <n v="15.9384"/>
    <n v="0.28999999999999998"/>
  </r>
  <r>
    <x v="183"/>
    <x v="1"/>
    <x v="0"/>
    <s v="United States"/>
    <s v="Columbia"/>
    <x v="39"/>
    <n v="21044"/>
    <s v="East"/>
    <s v="Furniture"/>
    <x v="5"/>
    <n v="164.22"/>
    <n v="3"/>
    <n v="0"/>
    <n v="50.908200000000001"/>
    <n v="0.31"/>
  </r>
  <r>
    <x v="183"/>
    <x v="1"/>
    <x v="0"/>
    <s v="United States"/>
    <s v="Columbia"/>
    <x v="39"/>
    <n v="21044"/>
    <s v="East"/>
    <s v="Furniture"/>
    <x v="0"/>
    <n v="362.94"/>
    <n v="3"/>
    <n v="0"/>
    <n v="36.293999999999997"/>
    <n v="9.9999999999999992E-2"/>
  </r>
  <r>
    <x v="183"/>
    <x v="1"/>
    <x v="0"/>
    <s v="United States"/>
    <s v="Columbia"/>
    <x v="39"/>
    <n v="21044"/>
    <s v="East"/>
    <s v="Technology"/>
    <x v="11"/>
    <n v="59.98"/>
    <n v="2"/>
    <n v="0"/>
    <n v="26.391200000000001"/>
    <n v="0.44000000000000006"/>
  </r>
  <r>
    <x v="49"/>
    <x v="1"/>
    <x v="0"/>
    <s v="United States"/>
    <s v="San Jose"/>
    <x v="1"/>
    <n v="95123"/>
    <s v="West"/>
    <s v="Office Supplies"/>
    <x v="4"/>
    <n v="332.94"/>
    <n v="3"/>
    <n v="0"/>
    <n v="6.6588000000000003"/>
    <n v="0.02"/>
  </r>
  <r>
    <x v="49"/>
    <x v="1"/>
    <x v="0"/>
    <s v="United States"/>
    <s v="San Jose"/>
    <x v="1"/>
    <n v="95123"/>
    <s v="West"/>
    <s v="Office Supplies"/>
    <x v="8"/>
    <n v="39.872"/>
    <n v="2"/>
    <n v="0.2"/>
    <n v="12.958399999999999"/>
    <n v="0.32499999999999996"/>
  </r>
  <r>
    <x v="4"/>
    <x v="0"/>
    <x v="1"/>
    <s v="United States"/>
    <s v="Seattle"/>
    <x v="4"/>
    <n v="98115"/>
    <s v="West"/>
    <s v="Office Supplies"/>
    <x v="14"/>
    <n v="13.68"/>
    <n v="2"/>
    <n v="0"/>
    <n v="3.6936"/>
    <n v="0.27"/>
  </r>
  <r>
    <x v="269"/>
    <x v="1"/>
    <x v="1"/>
    <s v="United States"/>
    <s v="Carrollton"/>
    <x v="5"/>
    <n v="75007"/>
    <s v="Central"/>
    <s v="Office Supplies"/>
    <x v="8"/>
    <n v="3.3180000000000001"/>
    <n v="3"/>
    <n v="0.8"/>
    <n v="-5.6406000000000001"/>
    <n v="-1.7"/>
  </r>
  <r>
    <x v="85"/>
    <x v="2"/>
    <x v="2"/>
    <s v="United States"/>
    <s v="Arlington"/>
    <x v="17"/>
    <n v="22204"/>
    <s v="South"/>
    <s v="Office Supplies"/>
    <x v="8"/>
    <n v="10.44"/>
    <n v="1"/>
    <n v="0"/>
    <n v="4.8023999999999996"/>
    <n v="0.45999999999999996"/>
  </r>
  <r>
    <x v="1"/>
    <x v="0"/>
    <x v="1"/>
    <s v="United States"/>
    <s v="Los Angeles"/>
    <x v="1"/>
    <n v="90032"/>
    <s v="West"/>
    <s v="Furniture"/>
    <x v="3"/>
    <n v="136.464"/>
    <n v="2"/>
    <n v="0.2"/>
    <n v="15.3522"/>
    <n v="0.1125"/>
  </r>
  <r>
    <x v="1"/>
    <x v="0"/>
    <x v="1"/>
    <s v="United States"/>
    <s v="Los Angeles"/>
    <x v="1"/>
    <n v="90032"/>
    <s v="West"/>
    <s v="Technology"/>
    <x v="7"/>
    <n v="333.57600000000002"/>
    <n v="3"/>
    <n v="0.2"/>
    <n v="33.357599999999998"/>
    <n v="9.9999999999999992E-2"/>
  </r>
  <r>
    <x v="1"/>
    <x v="0"/>
    <x v="1"/>
    <s v="United States"/>
    <s v="Los Angeles"/>
    <x v="1"/>
    <n v="90032"/>
    <s v="West"/>
    <s v="Office Supplies"/>
    <x v="8"/>
    <n v="12.544"/>
    <n v="2"/>
    <n v="0.2"/>
    <n v="4.7039999999999997"/>
    <n v="0.37499999999999994"/>
  </r>
  <r>
    <x v="500"/>
    <x v="1"/>
    <x v="0"/>
    <s v="United States"/>
    <s v="Frankfort"/>
    <x v="10"/>
    <n v="60423"/>
    <s v="Central"/>
    <s v="Office Supplies"/>
    <x v="9"/>
    <n v="20.768000000000001"/>
    <n v="8"/>
    <n v="0.8"/>
    <n v="-52.958399999999997"/>
    <n v="-2.5499999999999998"/>
  </r>
  <r>
    <x v="4"/>
    <x v="0"/>
    <x v="0"/>
    <s v="United States"/>
    <s v="Seattle"/>
    <x v="4"/>
    <n v="98105"/>
    <s v="West"/>
    <s v="Technology"/>
    <x v="11"/>
    <n v="43.5"/>
    <n v="3"/>
    <n v="0"/>
    <n v="10.875"/>
    <n v="0.25"/>
  </r>
  <r>
    <x v="10"/>
    <x v="1"/>
    <x v="1"/>
    <s v="United States"/>
    <s v="Philadelphia"/>
    <x v="9"/>
    <n v="19143"/>
    <s v="East"/>
    <s v="Office Supplies"/>
    <x v="13"/>
    <n v="12.576000000000001"/>
    <n v="4"/>
    <n v="0.2"/>
    <n v="4.0872000000000002"/>
    <n v="0.32500000000000001"/>
  </r>
  <r>
    <x v="95"/>
    <x v="1"/>
    <x v="0"/>
    <s v="United States"/>
    <s v="Columbus"/>
    <x v="32"/>
    <n v="31907"/>
    <s v="South"/>
    <s v="Technology"/>
    <x v="11"/>
    <n v="249.95"/>
    <n v="5"/>
    <n v="0"/>
    <n v="19.995999999999999"/>
    <n v="0.08"/>
  </r>
  <r>
    <x v="95"/>
    <x v="1"/>
    <x v="0"/>
    <s v="United States"/>
    <s v="Columbus"/>
    <x v="32"/>
    <n v="31907"/>
    <s v="South"/>
    <s v="Office Supplies"/>
    <x v="10"/>
    <n v="49.12"/>
    <n v="4"/>
    <n v="0"/>
    <n v="23.086400000000001"/>
    <n v="0.47000000000000003"/>
  </r>
  <r>
    <x v="194"/>
    <x v="2"/>
    <x v="0"/>
    <s v="United States"/>
    <s v="Virginia Beach"/>
    <x v="17"/>
    <n v="23464"/>
    <s v="South"/>
    <s v="Office Supplies"/>
    <x v="9"/>
    <n v="182.91"/>
    <n v="3"/>
    <n v="0"/>
    <n v="53.043900000000001"/>
    <n v="0.29000000000000004"/>
  </r>
  <r>
    <x v="102"/>
    <x v="0"/>
    <x v="2"/>
    <s v="United States"/>
    <s v="Des Moines"/>
    <x v="4"/>
    <n v="98198"/>
    <s v="West"/>
    <s v="Office Supplies"/>
    <x v="8"/>
    <n v="107.648"/>
    <n v="2"/>
    <n v="0.2"/>
    <n v="33.64"/>
    <n v="0.3125"/>
  </r>
  <r>
    <x v="501"/>
    <x v="0"/>
    <x v="1"/>
    <s v="United States"/>
    <s v="Bethlehem"/>
    <x v="9"/>
    <n v="18018"/>
    <s v="East"/>
    <s v="Furniture"/>
    <x v="1"/>
    <n v="99.372"/>
    <n v="2"/>
    <n v="0.3"/>
    <n v="-7.0979999999999999"/>
    <n v="-7.1428571428571425E-2"/>
  </r>
  <r>
    <x v="501"/>
    <x v="0"/>
    <x v="1"/>
    <s v="United States"/>
    <s v="Bethlehem"/>
    <x v="9"/>
    <n v="18018"/>
    <s v="East"/>
    <s v="Furniture"/>
    <x v="5"/>
    <n v="33.567999999999998"/>
    <n v="2"/>
    <n v="0.2"/>
    <n v="-5.4547999999999996"/>
    <n v="-0.16250000000000001"/>
  </r>
  <r>
    <x v="308"/>
    <x v="1"/>
    <x v="0"/>
    <s v="United States"/>
    <s v="Oklahoma City"/>
    <x v="26"/>
    <n v="73120"/>
    <s v="Central"/>
    <s v="Office Supplies"/>
    <x v="10"/>
    <n v="10.56"/>
    <n v="2"/>
    <n v="0"/>
    <n v="4.7519999999999998"/>
    <n v="0.44999999999999996"/>
  </r>
  <r>
    <x v="321"/>
    <x v="1"/>
    <x v="0"/>
    <s v="United States"/>
    <s v="Rancho Cucamonga"/>
    <x v="1"/>
    <n v="91730"/>
    <s v="West"/>
    <s v="Office Supplies"/>
    <x v="10"/>
    <n v="38.880000000000003"/>
    <n v="6"/>
    <n v="0"/>
    <n v="18.662400000000002"/>
    <n v="0.48000000000000004"/>
  </r>
  <r>
    <x v="1"/>
    <x v="2"/>
    <x v="0"/>
    <s v="United States"/>
    <s v="Los Angeles"/>
    <x v="1"/>
    <n v="90032"/>
    <s v="West"/>
    <s v="Office Supplies"/>
    <x v="10"/>
    <n v="35.200000000000003"/>
    <n v="5"/>
    <n v="0"/>
    <n v="16.544"/>
    <n v="0.47"/>
  </r>
  <r>
    <x v="10"/>
    <x v="1"/>
    <x v="2"/>
    <s v="United States"/>
    <s v="Philadelphia"/>
    <x v="9"/>
    <n v="19120"/>
    <s v="East"/>
    <s v="Office Supplies"/>
    <x v="10"/>
    <n v="45.527999999999999"/>
    <n v="3"/>
    <n v="0.2"/>
    <n v="15.934799999999999"/>
    <n v="0.35"/>
  </r>
  <r>
    <x v="12"/>
    <x v="2"/>
    <x v="2"/>
    <s v="United States"/>
    <s v="Houston"/>
    <x v="5"/>
    <n v="77036"/>
    <s v="Central"/>
    <s v="Technology"/>
    <x v="7"/>
    <n v="196.77600000000001"/>
    <n v="3"/>
    <n v="0.2"/>
    <n v="14.7582"/>
    <n v="7.4999999999999997E-2"/>
  </r>
  <r>
    <x v="12"/>
    <x v="2"/>
    <x v="2"/>
    <s v="United States"/>
    <s v="Houston"/>
    <x v="5"/>
    <n v="77036"/>
    <s v="Central"/>
    <s v="Office Supplies"/>
    <x v="8"/>
    <n v="2.92"/>
    <n v="2"/>
    <n v="0.8"/>
    <n v="-4.8179999999999996"/>
    <n v="-1.65"/>
  </r>
  <r>
    <x v="12"/>
    <x v="2"/>
    <x v="2"/>
    <s v="United States"/>
    <s v="Houston"/>
    <x v="5"/>
    <n v="77036"/>
    <s v="Central"/>
    <s v="Furniture"/>
    <x v="3"/>
    <n v="200.79499999999999"/>
    <n v="1"/>
    <n v="0.3"/>
    <n v="-22.948"/>
    <n v="-0.1142857142857143"/>
  </r>
  <r>
    <x v="12"/>
    <x v="2"/>
    <x v="2"/>
    <s v="United States"/>
    <s v="Houston"/>
    <x v="5"/>
    <n v="77036"/>
    <s v="Central"/>
    <s v="Technology"/>
    <x v="11"/>
    <n v="46.688000000000002"/>
    <n v="4"/>
    <n v="0.2"/>
    <n v="-2.9180000000000001"/>
    <n v="-6.25E-2"/>
  </r>
  <r>
    <x v="12"/>
    <x v="2"/>
    <x v="2"/>
    <s v="United States"/>
    <s v="Houston"/>
    <x v="5"/>
    <n v="77036"/>
    <s v="Central"/>
    <s v="Office Supplies"/>
    <x v="6"/>
    <n v="21.864000000000001"/>
    <n v="3"/>
    <n v="0.2"/>
    <n v="3.5529000000000002"/>
    <n v="0.16250000000000001"/>
  </r>
  <r>
    <x v="4"/>
    <x v="2"/>
    <x v="1"/>
    <s v="United States"/>
    <s v="Seattle"/>
    <x v="4"/>
    <n v="98103"/>
    <s v="West"/>
    <s v="Office Supplies"/>
    <x v="10"/>
    <n v="11.76"/>
    <n v="2"/>
    <n v="0"/>
    <n v="5.7624000000000004"/>
    <n v="0.49000000000000005"/>
  </r>
  <r>
    <x v="4"/>
    <x v="2"/>
    <x v="1"/>
    <s v="United States"/>
    <s v="Seattle"/>
    <x v="4"/>
    <n v="98103"/>
    <s v="West"/>
    <s v="Office Supplies"/>
    <x v="10"/>
    <n v="167.94"/>
    <n v="3"/>
    <n v="0"/>
    <n v="82.290599999999998"/>
    <n v="0.49"/>
  </r>
  <r>
    <x v="4"/>
    <x v="2"/>
    <x v="1"/>
    <s v="United States"/>
    <s v="Seattle"/>
    <x v="4"/>
    <n v="98103"/>
    <s v="West"/>
    <s v="Office Supplies"/>
    <x v="9"/>
    <n v="3.89"/>
    <n v="1"/>
    <n v="0"/>
    <n v="1.0114000000000001"/>
    <n v="0.26"/>
  </r>
  <r>
    <x v="204"/>
    <x v="1"/>
    <x v="2"/>
    <s v="United States"/>
    <s v="Yonkers"/>
    <x v="15"/>
    <n v="10701"/>
    <s v="East"/>
    <s v="Technology"/>
    <x v="15"/>
    <n v="52.44"/>
    <n v="4"/>
    <n v="0"/>
    <n v="24.122399999999999"/>
    <n v="0.46"/>
  </r>
  <r>
    <x v="8"/>
    <x v="3"/>
    <x v="0"/>
    <s v="United States"/>
    <s v="San Francisco"/>
    <x v="1"/>
    <n v="94110"/>
    <s v="West"/>
    <s v="Furniture"/>
    <x v="5"/>
    <n v="32.36"/>
    <n v="4"/>
    <n v="0"/>
    <n v="11.6496"/>
    <n v="0.36"/>
  </r>
  <r>
    <x v="8"/>
    <x v="3"/>
    <x v="0"/>
    <s v="United States"/>
    <s v="San Francisco"/>
    <x v="1"/>
    <n v="94110"/>
    <s v="West"/>
    <s v="Office Supplies"/>
    <x v="9"/>
    <n v="406.6"/>
    <n v="5"/>
    <n v="0"/>
    <n v="113.848"/>
    <n v="0.27999999999999997"/>
  </r>
  <r>
    <x v="1"/>
    <x v="3"/>
    <x v="1"/>
    <s v="United States"/>
    <s v="Los Angeles"/>
    <x v="1"/>
    <n v="90008"/>
    <s v="West"/>
    <s v="Furniture"/>
    <x v="5"/>
    <n v="27.92"/>
    <n v="4"/>
    <n v="0"/>
    <n v="8.0968"/>
    <n v="0.28999999999999998"/>
  </r>
  <r>
    <x v="1"/>
    <x v="3"/>
    <x v="1"/>
    <s v="United States"/>
    <s v="Los Angeles"/>
    <x v="1"/>
    <n v="90008"/>
    <s v="West"/>
    <s v="Furniture"/>
    <x v="3"/>
    <n v="399.67200000000003"/>
    <n v="7"/>
    <n v="0.2"/>
    <n v="-14.9877"/>
    <n v="-3.7499999999999999E-2"/>
  </r>
  <r>
    <x v="106"/>
    <x v="2"/>
    <x v="2"/>
    <s v="United States"/>
    <s v="Miami"/>
    <x v="2"/>
    <n v="33142"/>
    <s v="South"/>
    <s v="Office Supplies"/>
    <x v="8"/>
    <n v="3.7440000000000002"/>
    <n v="4"/>
    <n v="0.7"/>
    <n v="-2.6208"/>
    <n v="-0.7"/>
  </r>
  <r>
    <x v="342"/>
    <x v="0"/>
    <x v="0"/>
    <s v="United States"/>
    <s v="Burlington"/>
    <x v="42"/>
    <n v="5408"/>
    <s v="East"/>
    <s v="Furniture"/>
    <x v="1"/>
    <n v="715.2"/>
    <n v="3"/>
    <n v="0"/>
    <n v="178.8"/>
    <n v="0.25"/>
  </r>
  <r>
    <x v="126"/>
    <x v="1"/>
    <x v="1"/>
    <s v="United States"/>
    <s v="Fayetteville"/>
    <x v="36"/>
    <n v="72701"/>
    <s v="South"/>
    <s v="Technology"/>
    <x v="11"/>
    <n v="159.80000000000001"/>
    <n v="4"/>
    <n v="0"/>
    <n v="70.311999999999998"/>
    <n v="0.43999999999999995"/>
  </r>
  <r>
    <x v="126"/>
    <x v="1"/>
    <x v="1"/>
    <s v="United States"/>
    <s v="Fayetteville"/>
    <x v="36"/>
    <n v="72701"/>
    <s v="South"/>
    <s v="Technology"/>
    <x v="11"/>
    <n v="44.75"/>
    <n v="5"/>
    <n v="0"/>
    <n v="8.5024999999999995"/>
    <n v="0.19"/>
  </r>
  <r>
    <x v="428"/>
    <x v="1"/>
    <x v="2"/>
    <s v="United States"/>
    <s v="Odessa"/>
    <x v="5"/>
    <n v="79762"/>
    <s v="Central"/>
    <s v="Furniture"/>
    <x v="1"/>
    <n v="340.11599999999999"/>
    <n v="6"/>
    <n v="0.3"/>
    <n v="-9.7175999999999991"/>
    <n v="-2.8571428571428571E-2"/>
  </r>
  <r>
    <x v="194"/>
    <x v="1"/>
    <x v="0"/>
    <s v="United States"/>
    <s v="Virginia Beach"/>
    <x v="17"/>
    <n v="23464"/>
    <s v="South"/>
    <s v="Office Supplies"/>
    <x v="10"/>
    <n v="105.52"/>
    <n v="4"/>
    <n v="0"/>
    <n v="48.539200000000001"/>
    <n v="0.46"/>
  </r>
  <r>
    <x v="175"/>
    <x v="1"/>
    <x v="0"/>
    <s v="United States"/>
    <s v="Milwaukee"/>
    <x v="6"/>
    <n v="53209"/>
    <s v="Central"/>
    <s v="Technology"/>
    <x v="11"/>
    <n v="13.48"/>
    <n v="1"/>
    <n v="0"/>
    <n v="1.8872"/>
    <n v="0.13999999999999999"/>
  </r>
  <r>
    <x v="68"/>
    <x v="1"/>
    <x v="0"/>
    <s v="United States"/>
    <s v="Detroit"/>
    <x v="12"/>
    <n v="48234"/>
    <s v="Central"/>
    <s v="Office Supplies"/>
    <x v="4"/>
    <n v="85.52"/>
    <n v="2"/>
    <n v="0"/>
    <n v="22.235199999999999"/>
    <n v="0.26"/>
  </r>
  <r>
    <x v="30"/>
    <x v="1"/>
    <x v="1"/>
    <s v="United States"/>
    <s v="Rochester"/>
    <x v="11"/>
    <n v="55901"/>
    <s v="Central"/>
    <s v="Furniture"/>
    <x v="5"/>
    <n v="6.16"/>
    <n v="2"/>
    <n v="0"/>
    <n v="2.9567999999999999"/>
    <n v="0.48"/>
  </r>
  <r>
    <x v="30"/>
    <x v="1"/>
    <x v="1"/>
    <s v="United States"/>
    <s v="Rochester"/>
    <x v="11"/>
    <n v="55901"/>
    <s v="Central"/>
    <s v="Office Supplies"/>
    <x v="10"/>
    <n v="36.840000000000003"/>
    <n v="3"/>
    <n v="0"/>
    <n v="17.314800000000002"/>
    <n v="0.47000000000000003"/>
  </r>
  <r>
    <x v="4"/>
    <x v="1"/>
    <x v="1"/>
    <s v="United States"/>
    <s v="Seattle"/>
    <x v="4"/>
    <n v="98105"/>
    <s v="West"/>
    <s v="Office Supplies"/>
    <x v="4"/>
    <n v="15.84"/>
    <n v="3"/>
    <n v="0"/>
    <n v="0"/>
    <n v="0"/>
  </r>
  <r>
    <x v="4"/>
    <x v="1"/>
    <x v="1"/>
    <s v="United States"/>
    <s v="Seattle"/>
    <x v="4"/>
    <n v="98105"/>
    <s v="West"/>
    <s v="Office Supplies"/>
    <x v="2"/>
    <n v="44.4"/>
    <n v="3"/>
    <n v="0"/>
    <n v="22.2"/>
    <n v="0.5"/>
  </r>
  <r>
    <x v="110"/>
    <x v="2"/>
    <x v="0"/>
    <s v="United States"/>
    <s v="Louisville"/>
    <x v="22"/>
    <n v="80027"/>
    <s v="West"/>
    <s v="Office Supplies"/>
    <x v="12"/>
    <n v="21.24"/>
    <n v="9"/>
    <n v="0.2"/>
    <n v="7.4340000000000002"/>
    <n v="0.35000000000000003"/>
  </r>
  <r>
    <x v="110"/>
    <x v="2"/>
    <x v="0"/>
    <s v="United States"/>
    <s v="Louisville"/>
    <x v="22"/>
    <n v="80027"/>
    <s v="West"/>
    <s v="Office Supplies"/>
    <x v="8"/>
    <n v="9.5519999999999996"/>
    <n v="8"/>
    <n v="0.7"/>
    <n v="-7.3231999999999999"/>
    <n v="-0.76666666666666672"/>
  </r>
  <r>
    <x v="110"/>
    <x v="2"/>
    <x v="0"/>
    <s v="United States"/>
    <s v="Louisville"/>
    <x v="22"/>
    <n v="80027"/>
    <s v="West"/>
    <s v="Furniture"/>
    <x v="0"/>
    <n v="89.991"/>
    <n v="3"/>
    <n v="0.7"/>
    <n v="-152.9847"/>
    <n v="-1.7"/>
  </r>
  <r>
    <x v="8"/>
    <x v="1"/>
    <x v="2"/>
    <s v="United States"/>
    <s v="San Francisco"/>
    <x v="1"/>
    <n v="94122"/>
    <s v="West"/>
    <s v="Office Supplies"/>
    <x v="10"/>
    <n v="163.96"/>
    <n v="4"/>
    <n v="0"/>
    <n v="80.340400000000002"/>
    <n v="0.49"/>
  </r>
  <r>
    <x v="12"/>
    <x v="1"/>
    <x v="0"/>
    <s v="United States"/>
    <s v="Houston"/>
    <x v="5"/>
    <n v="77036"/>
    <s v="Central"/>
    <s v="Office Supplies"/>
    <x v="10"/>
    <n v="17.904"/>
    <n v="2"/>
    <n v="0.2"/>
    <n v="6.2664"/>
    <n v="0.35"/>
  </r>
  <r>
    <x v="12"/>
    <x v="1"/>
    <x v="0"/>
    <s v="United States"/>
    <s v="Houston"/>
    <x v="5"/>
    <n v="77036"/>
    <s v="Central"/>
    <s v="Furniture"/>
    <x v="1"/>
    <n v="966.7"/>
    <n v="5"/>
    <n v="0.3"/>
    <n v="-13.81"/>
    <n v="-1.4285714285714285E-2"/>
  </r>
  <r>
    <x v="12"/>
    <x v="1"/>
    <x v="0"/>
    <s v="United States"/>
    <s v="Houston"/>
    <x v="5"/>
    <n v="77036"/>
    <s v="Central"/>
    <s v="Office Supplies"/>
    <x v="10"/>
    <n v="182.11199999999999"/>
    <n v="6"/>
    <n v="0.2"/>
    <n v="61.462800000000001"/>
    <n v="0.33750000000000002"/>
  </r>
  <r>
    <x v="106"/>
    <x v="2"/>
    <x v="0"/>
    <s v="United States"/>
    <s v="Miami"/>
    <x v="2"/>
    <n v="33180"/>
    <s v="South"/>
    <s v="Office Supplies"/>
    <x v="4"/>
    <n v="4.4640000000000004"/>
    <n v="1"/>
    <n v="0.2"/>
    <n v="0.33479999999999999"/>
    <n v="7.4999999999999983E-2"/>
  </r>
  <r>
    <x v="66"/>
    <x v="1"/>
    <x v="0"/>
    <s v="United States"/>
    <s v="Medina"/>
    <x v="24"/>
    <n v="44256"/>
    <s v="East"/>
    <s v="Furniture"/>
    <x v="3"/>
    <n v="51.588000000000001"/>
    <n v="1"/>
    <n v="0.4"/>
    <n v="-15.4764"/>
    <n v="-0.3"/>
  </r>
  <r>
    <x v="502"/>
    <x v="1"/>
    <x v="1"/>
    <s v="United States"/>
    <s v="Roseville"/>
    <x v="11"/>
    <n v="55113"/>
    <s v="Central"/>
    <s v="Office Supplies"/>
    <x v="2"/>
    <n v="50.4"/>
    <n v="8"/>
    <n v="0"/>
    <n v="23.184000000000001"/>
    <n v="0.46"/>
  </r>
  <r>
    <x v="12"/>
    <x v="1"/>
    <x v="0"/>
    <s v="United States"/>
    <s v="Houston"/>
    <x v="5"/>
    <n v="77041"/>
    <s v="Central"/>
    <s v="Office Supplies"/>
    <x v="10"/>
    <n v="89.567999999999998"/>
    <n v="2"/>
    <n v="0.2"/>
    <n v="32.468400000000003"/>
    <n v="0.36250000000000004"/>
  </r>
  <r>
    <x v="204"/>
    <x v="1"/>
    <x v="0"/>
    <s v="United States"/>
    <s v="Yonkers"/>
    <x v="15"/>
    <n v="10701"/>
    <s v="East"/>
    <s v="Furniture"/>
    <x v="5"/>
    <n v="14.89"/>
    <n v="1"/>
    <n v="0"/>
    <n v="4.0202999999999998"/>
    <n v="0.26999999999999996"/>
  </r>
  <r>
    <x v="204"/>
    <x v="1"/>
    <x v="0"/>
    <s v="United States"/>
    <s v="Yonkers"/>
    <x v="15"/>
    <n v="10701"/>
    <s v="East"/>
    <s v="Technology"/>
    <x v="7"/>
    <n v="543.91999999999996"/>
    <n v="8"/>
    <n v="0"/>
    <n v="135.97999999999999"/>
    <n v="0.25"/>
  </r>
  <r>
    <x v="73"/>
    <x v="2"/>
    <x v="1"/>
    <s v="United States"/>
    <s v="San Diego"/>
    <x v="1"/>
    <n v="92037"/>
    <s v="West"/>
    <s v="Office Supplies"/>
    <x v="12"/>
    <n v="4.08"/>
    <n v="2"/>
    <n v="0"/>
    <n v="1.9176"/>
    <n v="0.47"/>
  </r>
  <r>
    <x v="73"/>
    <x v="2"/>
    <x v="1"/>
    <s v="United States"/>
    <s v="San Diego"/>
    <x v="1"/>
    <n v="92037"/>
    <s v="West"/>
    <s v="Office Supplies"/>
    <x v="2"/>
    <n v="18.899999999999999"/>
    <n v="3"/>
    <n v="0"/>
    <n v="8.6940000000000008"/>
    <n v="0.46000000000000008"/>
  </r>
  <r>
    <x v="24"/>
    <x v="1"/>
    <x v="1"/>
    <s v="United States"/>
    <s v="Springfield"/>
    <x v="17"/>
    <n v="22153"/>
    <s v="South"/>
    <s v="Furniture"/>
    <x v="3"/>
    <n v="2275.5"/>
    <n v="10"/>
    <n v="0"/>
    <n v="386.83499999999998"/>
    <n v="0.16999999999999998"/>
  </r>
  <r>
    <x v="24"/>
    <x v="1"/>
    <x v="1"/>
    <s v="United States"/>
    <s v="Springfield"/>
    <x v="17"/>
    <n v="22153"/>
    <s v="South"/>
    <s v="Technology"/>
    <x v="11"/>
    <n v="1979.7"/>
    <n v="6"/>
    <n v="0"/>
    <n v="653.30100000000004"/>
    <n v="0.33"/>
  </r>
  <r>
    <x v="24"/>
    <x v="1"/>
    <x v="1"/>
    <s v="United States"/>
    <s v="Springfield"/>
    <x v="17"/>
    <n v="22153"/>
    <s v="South"/>
    <s v="Office Supplies"/>
    <x v="2"/>
    <n v="62.1"/>
    <n v="6"/>
    <n v="0"/>
    <n v="29.808"/>
    <n v="0.48"/>
  </r>
  <r>
    <x v="53"/>
    <x v="1"/>
    <x v="0"/>
    <s v="United States"/>
    <s v="Decatur"/>
    <x v="10"/>
    <n v="62521"/>
    <s v="Central"/>
    <s v="Furniture"/>
    <x v="1"/>
    <n v="37.295999999999999"/>
    <n v="2"/>
    <n v="0.3"/>
    <n v="-1.0656000000000001"/>
    <n v="-2.8571428571428574E-2"/>
  </r>
  <r>
    <x v="184"/>
    <x v="2"/>
    <x v="2"/>
    <s v="United States"/>
    <s v="Garland"/>
    <x v="5"/>
    <n v="75043"/>
    <s v="Central"/>
    <s v="Furniture"/>
    <x v="5"/>
    <n v="8.5440000000000005"/>
    <n v="2"/>
    <n v="0.6"/>
    <n v="-7.476"/>
    <n v="-0.875"/>
  </r>
  <r>
    <x v="162"/>
    <x v="1"/>
    <x v="1"/>
    <s v="United States"/>
    <s v="Oceanside"/>
    <x v="15"/>
    <n v="11572"/>
    <s v="East"/>
    <s v="Furniture"/>
    <x v="5"/>
    <n v="68.95"/>
    <n v="5"/>
    <n v="0"/>
    <n v="28.959"/>
    <n v="0.42"/>
  </r>
  <r>
    <x v="162"/>
    <x v="1"/>
    <x v="1"/>
    <s v="United States"/>
    <s v="Oceanside"/>
    <x v="15"/>
    <n v="11572"/>
    <s v="East"/>
    <s v="Office Supplies"/>
    <x v="4"/>
    <n v="296.37"/>
    <n v="3"/>
    <n v="0"/>
    <n v="80.019900000000007"/>
    <n v="0.27"/>
  </r>
  <r>
    <x v="162"/>
    <x v="1"/>
    <x v="1"/>
    <s v="United States"/>
    <s v="Oceanside"/>
    <x v="15"/>
    <n v="11572"/>
    <s v="East"/>
    <s v="Technology"/>
    <x v="7"/>
    <n v="39.979999999999997"/>
    <n v="2"/>
    <n v="0"/>
    <n v="1.9990000000000001"/>
    <n v="5.000000000000001E-2"/>
  </r>
  <r>
    <x v="12"/>
    <x v="2"/>
    <x v="0"/>
    <s v="United States"/>
    <s v="Houston"/>
    <x v="5"/>
    <n v="77095"/>
    <s v="Central"/>
    <s v="Furniture"/>
    <x v="1"/>
    <n v="191.05799999999999"/>
    <n v="3"/>
    <n v="0.3"/>
    <n v="-46.399799999999999"/>
    <n v="-0.24285714285714285"/>
  </r>
  <r>
    <x v="12"/>
    <x v="2"/>
    <x v="0"/>
    <s v="United States"/>
    <s v="Houston"/>
    <x v="5"/>
    <n v="77095"/>
    <s v="Central"/>
    <s v="Office Supplies"/>
    <x v="6"/>
    <n v="13.04"/>
    <n v="5"/>
    <n v="0.2"/>
    <n v="3.9119999999999999"/>
    <n v="0.3"/>
  </r>
  <r>
    <x v="12"/>
    <x v="2"/>
    <x v="0"/>
    <s v="United States"/>
    <s v="Houston"/>
    <x v="5"/>
    <n v="77095"/>
    <s v="Central"/>
    <s v="Office Supplies"/>
    <x v="8"/>
    <n v="1525.1880000000001"/>
    <n v="6"/>
    <n v="0.8"/>
    <n v="-2287.7820000000002"/>
    <n v="-1.5"/>
  </r>
  <r>
    <x v="227"/>
    <x v="1"/>
    <x v="2"/>
    <s v="United States"/>
    <s v="Greenville"/>
    <x v="3"/>
    <n v="27834"/>
    <s v="South"/>
    <s v="Office Supplies"/>
    <x v="2"/>
    <n v="9.2159999999999993"/>
    <n v="4"/>
    <n v="0.2"/>
    <n v="3.3408000000000002"/>
    <n v="0.36250000000000004"/>
  </r>
  <r>
    <x v="227"/>
    <x v="1"/>
    <x v="2"/>
    <s v="United States"/>
    <s v="Greenville"/>
    <x v="3"/>
    <n v="27834"/>
    <s v="South"/>
    <s v="Office Supplies"/>
    <x v="14"/>
    <n v="28.047999999999998"/>
    <n v="2"/>
    <n v="0.2"/>
    <n v="3.5059999999999998"/>
    <n v="0.125"/>
  </r>
  <r>
    <x v="8"/>
    <x v="1"/>
    <x v="1"/>
    <s v="United States"/>
    <s v="San Francisco"/>
    <x v="1"/>
    <n v="94110"/>
    <s v="West"/>
    <s v="Furniture"/>
    <x v="5"/>
    <n v="64.959999999999994"/>
    <n v="2"/>
    <n v="0"/>
    <n v="21.436800000000002"/>
    <n v="0.33000000000000007"/>
  </r>
  <r>
    <x v="8"/>
    <x v="1"/>
    <x v="1"/>
    <s v="United States"/>
    <s v="San Francisco"/>
    <x v="1"/>
    <n v="94110"/>
    <s v="West"/>
    <s v="Office Supplies"/>
    <x v="12"/>
    <n v="30.56"/>
    <n v="4"/>
    <n v="0"/>
    <n v="14.974399999999999"/>
    <n v="0.49"/>
  </r>
  <r>
    <x v="280"/>
    <x v="1"/>
    <x v="0"/>
    <s v="United States"/>
    <s v="Greensboro"/>
    <x v="3"/>
    <n v="27405"/>
    <s v="South"/>
    <s v="Furniture"/>
    <x v="1"/>
    <n v="187.05600000000001"/>
    <n v="9"/>
    <n v="0.2"/>
    <n v="11.691000000000001"/>
    <n v="6.25E-2"/>
  </r>
  <r>
    <x v="337"/>
    <x v="2"/>
    <x v="2"/>
    <s v="United States"/>
    <s v="Knoxville"/>
    <x v="18"/>
    <n v="37918"/>
    <s v="South"/>
    <s v="Furniture"/>
    <x v="5"/>
    <n v="11.808"/>
    <n v="2"/>
    <n v="0.2"/>
    <n v="1.3284"/>
    <n v="0.1125"/>
  </r>
  <r>
    <x v="337"/>
    <x v="2"/>
    <x v="2"/>
    <s v="United States"/>
    <s v="Knoxville"/>
    <x v="18"/>
    <n v="37918"/>
    <s v="South"/>
    <s v="Furniture"/>
    <x v="5"/>
    <n v="9.6560000000000006"/>
    <n v="1"/>
    <n v="0.2"/>
    <n v="1.5690999999999999"/>
    <n v="0.16249999999999998"/>
  </r>
  <r>
    <x v="337"/>
    <x v="2"/>
    <x v="2"/>
    <s v="United States"/>
    <s v="Knoxville"/>
    <x v="18"/>
    <n v="37918"/>
    <s v="South"/>
    <s v="Office Supplies"/>
    <x v="10"/>
    <n v="20.736000000000001"/>
    <n v="4"/>
    <n v="0.2"/>
    <n v="7.2576000000000001"/>
    <n v="0.35"/>
  </r>
  <r>
    <x v="337"/>
    <x v="2"/>
    <x v="2"/>
    <s v="United States"/>
    <s v="Knoxville"/>
    <x v="18"/>
    <n v="37918"/>
    <s v="South"/>
    <s v="Office Supplies"/>
    <x v="8"/>
    <n v="27.36"/>
    <n v="3"/>
    <n v="0.7"/>
    <n v="-21.888000000000002"/>
    <n v="-0.8"/>
  </r>
  <r>
    <x v="337"/>
    <x v="2"/>
    <x v="2"/>
    <s v="United States"/>
    <s v="Knoxville"/>
    <x v="18"/>
    <n v="37918"/>
    <s v="South"/>
    <s v="Furniture"/>
    <x v="3"/>
    <n v="2314.116"/>
    <n v="7"/>
    <n v="0.4"/>
    <n v="-1002.7836"/>
    <n v="-0.43333333333333335"/>
  </r>
  <r>
    <x v="337"/>
    <x v="2"/>
    <x v="2"/>
    <s v="United States"/>
    <s v="Knoxville"/>
    <x v="18"/>
    <n v="37918"/>
    <s v="South"/>
    <s v="Office Supplies"/>
    <x v="8"/>
    <n v="34.235999999999997"/>
    <n v="4"/>
    <n v="0.7"/>
    <n v="-26.247599999999998"/>
    <n v="-0.76666666666666672"/>
  </r>
  <r>
    <x v="337"/>
    <x v="2"/>
    <x v="2"/>
    <s v="United States"/>
    <s v="Knoxville"/>
    <x v="18"/>
    <n v="37918"/>
    <s v="South"/>
    <s v="Furniture"/>
    <x v="5"/>
    <n v="19.760000000000002"/>
    <n v="2"/>
    <n v="0.2"/>
    <n v="5.9279999999999999"/>
    <n v="0.3"/>
  </r>
  <r>
    <x v="503"/>
    <x v="0"/>
    <x v="0"/>
    <s v="United States"/>
    <s v="Grand Island"/>
    <x v="8"/>
    <n v="68801"/>
    <s v="Central"/>
    <s v="Office Supplies"/>
    <x v="10"/>
    <n v="15.96"/>
    <n v="2"/>
    <n v="0"/>
    <n v="7.98"/>
    <n v="0.5"/>
  </r>
  <r>
    <x v="440"/>
    <x v="1"/>
    <x v="0"/>
    <s v="United States"/>
    <s v="Lakewood"/>
    <x v="1"/>
    <n v="90712"/>
    <s v="West"/>
    <s v="Office Supplies"/>
    <x v="6"/>
    <n v="16.899999999999999"/>
    <n v="5"/>
    <n v="0"/>
    <n v="6.2530000000000001"/>
    <n v="0.37000000000000005"/>
  </r>
  <r>
    <x v="440"/>
    <x v="1"/>
    <x v="0"/>
    <s v="United States"/>
    <s v="Lakewood"/>
    <x v="1"/>
    <n v="90712"/>
    <s v="West"/>
    <s v="Furniture"/>
    <x v="5"/>
    <n v="25.08"/>
    <n v="6"/>
    <n v="0"/>
    <n v="9.0288000000000004"/>
    <n v="0.36000000000000004"/>
  </r>
  <r>
    <x v="111"/>
    <x v="1"/>
    <x v="1"/>
    <s v="United States"/>
    <s v="Lawrence"/>
    <x v="31"/>
    <n v="1841"/>
    <s v="East"/>
    <s v="Office Supplies"/>
    <x v="6"/>
    <n v="6.68"/>
    <n v="2"/>
    <n v="0"/>
    <n v="2.004"/>
    <n v="0.3"/>
  </r>
  <r>
    <x v="1"/>
    <x v="0"/>
    <x v="0"/>
    <s v="United States"/>
    <s v="Los Angeles"/>
    <x v="1"/>
    <n v="90049"/>
    <s v="West"/>
    <s v="Office Supplies"/>
    <x v="10"/>
    <n v="19.440000000000001"/>
    <n v="3"/>
    <n v="0"/>
    <n v="9.3312000000000008"/>
    <n v="0.48000000000000004"/>
  </r>
  <r>
    <x v="12"/>
    <x v="1"/>
    <x v="0"/>
    <s v="United States"/>
    <s v="Houston"/>
    <x v="5"/>
    <n v="77036"/>
    <s v="Central"/>
    <s v="Technology"/>
    <x v="7"/>
    <n v="31.92"/>
    <n v="2"/>
    <n v="0.2"/>
    <n v="2.3940000000000001"/>
    <n v="7.4999999999999997E-2"/>
  </r>
  <r>
    <x v="20"/>
    <x v="0"/>
    <x v="0"/>
    <s v="United States"/>
    <s v="New York City"/>
    <x v="15"/>
    <n v="10035"/>
    <s v="East"/>
    <s v="Office Supplies"/>
    <x v="8"/>
    <n v="33.567999999999998"/>
    <n v="2"/>
    <n v="0.2"/>
    <n v="11.748799999999999"/>
    <n v="0.35"/>
  </r>
  <r>
    <x v="20"/>
    <x v="1"/>
    <x v="0"/>
    <s v="United States"/>
    <s v="New York City"/>
    <x v="15"/>
    <n v="10011"/>
    <s v="East"/>
    <s v="Furniture"/>
    <x v="5"/>
    <n v="63.94"/>
    <n v="1"/>
    <n v="0"/>
    <n v="24.936599999999999"/>
    <n v="0.39"/>
  </r>
  <r>
    <x v="20"/>
    <x v="1"/>
    <x v="0"/>
    <s v="United States"/>
    <s v="New York City"/>
    <x v="15"/>
    <n v="10011"/>
    <s v="East"/>
    <s v="Office Supplies"/>
    <x v="8"/>
    <n v="60.6"/>
    <n v="5"/>
    <n v="0.2"/>
    <n v="20.452500000000001"/>
    <n v="0.33750000000000002"/>
  </r>
  <r>
    <x v="20"/>
    <x v="1"/>
    <x v="0"/>
    <s v="United States"/>
    <s v="New York City"/>
    <x v="15"/>
    <n v="10011"/>
    <s v="East"/>
    <s v="Office Supplies"/>
    <x v="14"/>
    <n v="22.72"/>
    <n v="4"/>
    <n v="0"/>
    <n v="6.5888"/>
    <n v="0.29000000000000004"/>
  </r>
  <r>
    <x v="258"/>
    <x v="1"/>
    <x v="0"/>
    <s v="United States"/>
    <s v="Newark"/>
    <x v="13"/>
    <n v="19711"/>
    <s v="East"/>
    <s v="Furniture"/>
    <x v="5"/>
    <n v="10.68"/>
    <n v="4"/>
    <n v="0"/>
    <n v="4.0583999999999998"/>
    <n v="0.38"/>
  </r>
  <r>
    <x v="258"/>
    <x v="1"/>
    <x v="0"/>
    <s v="United States"/>
    <s v="Newark"/>
    <x v="13"/>
    <n v="19711"/>
    <s v="East"/>
    <s v="Office Supplies"/>
    <x v="10"/>
    <n v="17.34"/>
    <n v="3"/>
    <n v="0"/>
    <n v="8.4966000000000008"/>
    <n v="0.49000000000000005"/>
  </r>
  <r>
    <x v="258"/>
    <x v="1"/>
    <x v="0"/>
    <s v="United States"/>
    <s v="Newark"/>
    <x v="13"/>
    <n v="19711"/>
    <s v="East"/>
    <s v="Office Supplies"/>
    <x v="10"/>
    <n v="3.38"/>
    <n v="1"/>
    <n v="0"/>
    <n v="1.5548"/>
    <n v="0.46"/>
  </r>
  <r>
    <x v="4"/>
    <x v="1"/>
    <x v="1"/>
    <s v="United States"/>
    <s v="Seattle"/>
    <x v="4"/>
    <n v="98105"/>
    <s v="West"/>
    <s v="Office Supplies"/>
    <x v="8"/>
    <n v="26.975999999999999"/>
    <n v="4"/>
    <n v="0.2"/>
    <n v="8.7672000000000008"/>
    <n v="0.32500000000000007"/>
  </r>
  <r>
    <x v="48"/>
    <x v="1"/>
    <x v="1"/>
    <s v="United States"/>
    <s v="Scottsdale"/>
    <x v="16"/>
    <n v="85254"/>
    <s v="West"/>
    <s v="Office Supplies"/>
    <x v="10"/>
    <n v="307.77600000000001"/>
    <n v="7"/>
    <n v="0.2"/>
    <n v="111.5688"/>
    <n v="0.36249999999999999"/>
  </r>
  <r>
    <x v="162"/>
    <x v="0"/>
    <x v="0"/>
    <s v="United States"/>
    <s v="Oceanside"/>
    <x v="15"/>
    <n v="11572"/>
    <s v="East"/>
    <s v="Office Supplies"/>
    <x v="4"/>
    <n v="244.55"/>
    <n v="5"/>
    <n v="0"/>
    <n v="4.891"/>
    <n v="0.02"/>
  </r>
  <r>
    <x v="162"/>
    <x v="0"/>
    <x v="0"/>
    <s v="United States"/>
    <s v="Oceanside"/>
    <x v="15"/>
    <n v="11572"/>
    <s v="East"/>
    <s v="Office Supplies"/>
    <x v="12"/>
    <n v="12.24"/>
    <n v="6"/>
    <n v="0"/>
    <n v="5.7527999999999997"/>
    <n v="0.47"/>
  </r>
  <r>
    <x v="162"/>
    <x v="0"/>
    <x v="0"/>
    <s v="United States"/>
    <s v="Oceanside"/>
    <x v="15"/>
    <n v="11572"/>
    <s v="East"/>
    <s v="Technology"/>
    <x v="11"/>
    <n v="13.98"/>
    <n v="2"/>
    <n v="0"/>
    <n v="6.0114000000000001"/>
    <n v="0.43"/>
  </r>
  <r>
    <x v="162"/>
    <x v="0"/>
    <x v="0"/>
    <s v="United States"/>
    <s v="Oceanside"/>
    <x v="15"/>
    <n v="11572"/>
    <s v="East"/>
    <s v="Technology"/>
    <x v="11"/>
    <n v="899.95"/>
    <n v="5"/>
    <n v="0"/>
    <n v="53.997"/>
    <n v="0.06"/>
  </r>
  <r>
    <x v="62"/>
    <x v="1"/>
    <x v="1"/>
    <s v="United States"/>
    <s v="Dallas"/>
    <x v="5"/>
    <n v="75220"/>
    <s v="Central"/>
    <s v="Office Supplies"/>
    <x v="12"/>
    <n v="1.6319999999999999"/>
    <n v="1"/>
    <n v="0.2"/>
    <n v="0.55079999999999996"/>
    <n v="0.33750000000000002"/>
  </r>
  <r>
    <x v="62"/>
    <x v="1"/>
    <x v="1"/>
    <s v="United States"/>
    <s v="Dallas"/>
    <x v="5"/>
    <n v="75220"/>
    <s v="Central"/>
    <s v="Technology"/>
    <x v="7"/>
    <n v="267.95999999999998"/>
    <n v="5"/>
    <n v="0.2"/>
    <n v="16.747499999999999"/>
    <n v="6.25E-2"/>
  </r>
  <r>
    <x v="125"/>
    <x v="0"/>
    <x v="0"/>
    <s v="United States"/>
    <s v="Rochester"/>
    <x v="15"/>
    <n v="14609"/>
    <s v="East"/>
    <s v="Technology"/>
    <x v="11"/>
    <n v="31.95"/>
    <n v="1"/>
    <n v="0"/>
    <n v="2.2364999999999999"/>
    <n v="6.9999999999999993E-2"/>
  </r>
  <r>
    <x v="1"/>
    <x v="0"/>
    <x v="0"/>
    <s v="United States"/>
    <s v="Los Angeles"/>
    <x v="1"/>
    <n v="90045"/>
    <s v="West"/>
    <s v="Office Supplies"/>
    <x v="4"/>
    <n v="725.84"/>
    <n v="4"/>
    <n v="0"/>
    <n v="210.49359999999999"/>
    <n v="0.28999999999999998"/>
  </r>
  <r>
    <x v="1"/>
    <x v="0"/>
    <x v="0"/>
    <s v="United States"/>
    <s v="Los Angeles"/>
    <x v="1"/>
    <n v="90045"/>
    <s v="West"/>
    <s v="Office Supplies"/>
    <x v="8"/>
    <n v="10.896000000000001"/>
    <n v="3"/>
    <n v="0.2"/>
    <n v="3.9498000000000002"/>
    <n v="0.36249999999999999"/>
  </r>
  <r>
    <x v="1"/>
    <x v="0"/>
    <x v="0"/>
    <s v="United States"/>
    <s v="Los Angeles"/>
    <x v="1"/>
    <n v="90045"/>
    <s v="West"/>
    <s v="Office Supplies"/>
    <x v="8"/>
    <n v="8.5440000000000005"/>
    <n v="2"/>
    <n v="0.2"/>
    <n v="2.8835999999999999"/>
    <n v="0.33749999999999997"/>
  </r>
  <r>
    <x v="504"/>
    <x v="1"/>
    <x v="1"/>
    <s v="United States"/>
    <s v="Woodbury"/>
    <x v="11"/>
    <n v="55125"/>
    <s v="Central"/>
    <s v="Office Supplies"/>
    <x v="8"/>
    <n v="32.340000000000003"/>
    <n v="3"/>
    <n v="0"/>
    <n v="15.523199999999999"/>
    <n v="0.47999999999999993"/>
  </r>
  <r>
    <x v="504"/>
    <x v="1"/>
    <x v="1"/>
    <s v="United States"/>
    <s v="Woodbury"/>
    <x v="11"/>
    <n v="55125"/>
    <s v="Central"/>
    <s v="Office Supplies"/>
    <x v="10"/>
    <n v="39.9"/>
    <n v="5"/>
    <n v="0"/>
    <n v="19.95"/>
    <n v="0.5"/>
  </r>
  <r>
    <x v="121"/>
    <x v="1"/>
    <x v="0"/>
    <s v="United States"/>
    <s v="Park Ridge"/>
    <x v="10"/>
    <n v="60068"/>
    <s v="Central"/>
    <s v="Office Supplies"/>
    <x v="10"/>
    <n v="143.85599999999999"/>
    <n v="9"/>
    <n v="0.2"/>
    <n v="48.551400000000001"/>
    <n v="0.33750000000000002"/>
  </r>
  <r>
    <x v="62"/>
    <x v="1"/>
    <x v="1"/>
    <s v="United States"/>
    <s v="Dallas"/>
    <x v="5"/>
    <n v="75217"/>
    <s v="Central"/>
    <s v="Office Supplies"/>
    <x v="10"/>
    <n v="41.92"/>
    <n v="4"/>
    <n v="0.2"/>
    <n v="15.196"/>
    <n v="0.36249999999999999"/>
  </r>
  <r>
    <x v="62"/>
    <x v="1"/>
    <x v="1"/>
    <s v="United States"/>
    <s v="Dallas"/>
    <x v="5"/>
    <n v="75217"/>
    <s v="Central"/>
    <s v="Technology"/>
    <x v="7"/>
    <n v="329.584"/>
    <n v="2"/>
    <n v="0.2"/>
    <n v="37.078200000000002"/>
    <n v="0.1125"/>
  </r>
  <r>
    <x v="54"/>
    <x v="2"/>
    <x v="1"/>
    <s v="United States"/>
    <s v="Monroe"/>
    <x v="28"/>
    <n v="71203"/>
    <s v="South"/>
    <s v="Office Supplies"/>
    <x v="8"/>
    <n v="87.28"/>
    <n v="8"/>
    <n v="0"/>
    <n v="41.021599999999999"/>
    <n v="0.47"/>
  </r>
  <r>
    <x v="1"/>
    <x v="1"/>
    <x v="1"/>
    <s v="United States"/>
    <s v="Los Angeles"/>
    <x v="1"/>
    <n v="90004"/>
    <s v="West"/>
    <s v="Furniture"/>
    <x v="1"/>
    <n v="279.45600000000002"/>
    <n v="6"/>
    <n v="0.2"/>
    <n v="20.959199999999999"/>
    <n v="7.4999999999999997E-2"/>
  </r>
  <r>
    <x v="1"/>
    <x v="1"/>
    <x v="1"/>
    <s v="United States"/>
    <s v="Los Angeles"/>
    <x v="1"/>
    <n v="90004"/>
    <s v="West"/>
    <s v="Office Supplies"/>
    <x v="10"/>
    <n v="8"/>
    <n v="2"/>
    <n v="0"/>
    <n v="3.84"/>
    <n v="0.48"/>
  </r>
  <r>
    <x v="8"/>
    <x v="1"/>
    <x v="0"/>
    <s v="United States"/>
    <s v="San Francisco"/>
    <x v="1"/>
    <n v="94109"/>
    <s v="West"/>
    <s v="Office Supplies"/>
    <x v="8"/>
    <n v="27.24"/>
    <n v="5"/>
    <n v="0.2"/>
    <n v="9.5340000000000007"/>
    <n v="0.35000000000000003"/>
  </r>
  <r>
    <x v="8"/>
    <x v="1"/>
    <x v="0"/>
    <s v="United States"/>
    <s v="San Francisco"/>
    <x v="1"/>
    <n v="94122"/>
    <s v="West"/>
    <s v="Technology"/>
    <x v="11"/>
    <n v="16.36"/>
    <n v="1"/>
    <n v="0"/>
    <n v="1.6359999999999999"/>
    <n v="9.9999999999999992E-2"/>
  </r>
  <r>
    <x v="8"/>
    <x v="1"/>
    <x v="0"/>
    <s v="United States"/>
    <s v="San Francisco"/>
    <x v="1"/>
    <n v="94122"/>
    <s v="West"/>
    <s v="Office Supplies"/>
    <x v="4"/>
    <n v="15.78"/>
    <n v="2"/>
    <n v="0"/>
    <n v="0.63119999999999998"/>
    <n v="0.04"/>
  </r>
  <r>
    <x v="8"/>
    <x v="1"/>
    <x v="0"/>
    <s v="United States"/>
    <s v="San Francisco"/>
    <x v="1"/>
    <n v="94122"/>
    <s v="West"/>
    <s v="Office Supplies"/>
    <x v="6"/>
    <n v="45.98"/>
    <n v="2"/>
    <n v="0"/>
    <n v="12.8744"/>
    <n v="0.28000000000000003"/>
  </r>
  <r>
    <x v="279"/>
    <x v="1"/>
    <x v="1"/>
    <s v="United States"/>
    <s v="Fayetteville"/>
    <x v="3"/>
    <n v="28314"/>
    <s v="South"/>
    <s v="Furniture"/>
    <x v="0"/>
    <n v="198.27199999999999"/>
    <n v="8"/>
    <n v="0.2"/>
    <n v="-32.219200000000001"/>
    <n v="-0.16250000000000001"/>
  </r>
  <r>
    <x v="62"/>
    <x v="2"/>
    <x v="1"/>
    <s v="United States"/>
    <s v="Dallas"/>
    <x v="5"/>
    <n v="75217"/>
    <s v="Central"/>
    <s v="Office Supplies"/>
    <x v="4"/>
    <n v="720.76"/>
    <n v="5"/>
    <n v="0.2"/>
    <n v="54.057000000000002"/>
    <n v="7.4999999999999997E-2"/>
  </r>
  <r>
    <x v="449"/>
    <x v="1"/>
    <x v="0"/>
    <s v="United States"/>
    <s v="Wichita"/>
    <x v="41"/>
    <n v="67212"/>
    <s v="Central"/>
    <s v="Furniture"/>
    <x v="5"/>
    <n v="70.56"/>
    <n v="6"/>
    <n v="0"/>
    <n v="23.990400000000001"/>
    <n v="0.34"/>
  </r>
  <r>
    <x v="449"/>
    <x v="1"/>
    <x v="0"/>
    <s v="United States"/>
    <s v="Wichita"/>
    <x v="41"/>
    <n v="67212"/>
    <s v="Central"/>
    <s v="Office Supplies"/>
    <x v="9"/>
    <n v="81.96"/>
    <n v="2"/>
    <n v="0"/>
    <n v="22.948799999999999"/>
    <n v="0.28000000000000003"/>
  </r>
  <r>
    <x v="302"/>
    <x v="0"/>
    <x v="1"/>
    <s v="United States"/>
    <s v="Springfield"/>
    <x v="21"/>
    <n v="97477"/>
    <s v="West"/>
    <s v="Office Supplies"/>
    <x v="9"/>
    <n v="64.864000000000004"/>
    <n v="4"/>
    <n v="0.2"/>
    <n v="6.4863999999999997"/>
    <n v="9.9999999999999992E-2"/>
  </r>
  <r>
    <x v="12"/>
    <x v="1"/>
    <x v="0"/>
    <s v="United States"/>
    <s v="Houston"/>
    <x v="5"/>
    <n v="77041"/>
    <s v="Central"/>
    <s v="Technology"/>
    <x v="7"/>
    <n v="151.19200000000001"/>
    <n v="1"/>
    <n v="0.2"/>
    <n v="13.2293"/>
    <n v="8.7499999999999994E-2"/>
  </r>
  <r>
    <x v="4"/>
    <x v="1"/>
    <x v="0"/>
    <s v="United States"/>
    <s v="Seattle"/>
    <x v="4"/>
    <n v="98103"/>
    <s v="West"/>
    <s v="Technology"/>
    <x v="7"/>
    <n v="88.775999999999996"/>
    <n v="3"/>
    <n v="0.2"/>
    <n v="7.7679"/>
    <n v="8.7500000000000008E-2"/>
  </r>
  <r>
    <x v="4"/>
    <x v="1"/>
    <x v="0"/>
    <s v="United States"/>
    <s v="Seattle"/>
    <x v="4"/>
    <n v="98103"/>
    <s v="West"/>
    <s v="Office Supplies"/>
    <x v="2"/>
    <n v="11.56"/>
    <n v="4"/>
    <n v="0"/>
    <n v="5.4332000000000003"/>
    <n v="0.47000000000000003"/>
  </r>
  <r>
    <x v="4"/>
    <x v="1"/>
    <x v="0"/>
    <s v="United States"/>
    <s v="Seattle"/>
    <x v="4"/>
    <n v="98103"/>
    <s v="West"/>
    <s v="Office Supplies"/>
    <x v="4"/>
    <n v="15.58"/>
    <n v="1"/>
    <n v="0"/>
    <n v="3.895"/>
    <n v="0.25"/>
  </r>
  <r>
    <x v="60"/>
    <x v="2"/>
    <x v="1"/>
    <s v="United States"/>
    <s v="Akron"/>
    <x v="24"/>
    <n v="44312"/>
    <s v="East"/>
    <s v="Office Supplies"/>
    <x v="10"/>
    <n v="85.055999999999997"/>
    <n v="3"/>
    <n v="0.2"/>
    <n v="28.706399999999999"/>
    <n v="0.33749999999999997"/>
  </r>
  <r>
    <x v="505"/>
    <x v="1"/>
    <x v="1"/>
    <s v="United States"/>
    <s v="Oak Park"/>
    <x v="12"/>
    <n v="48237"/>
    <s v="Central"/>
    <s v="Furniture"/>
    <x v="5"/>
    <n v="273.95999999999998"/>
    <n v="2"/>
    <n v="0"/>
    <n v="71.229600000000005"/>
    <n v="0.26000000000000006"/>
  </r>
  <r>
    <x v="505"/>
    <x v="1"/>
    <x v="1"/>
    <s v="United States"/>
    <s v="Oak Park"/>
    <x v="12"/>
    <n v="48237"/>
    <s v="Central"/>
    <s v="Furniture"/>
    <x v="5"/>
    <n v="306.89999999999998"/>
    <n v="3"/>
    <n v="0"/>
    <n v="79.793999999999997"/>
    <n v="0.26"/>
  </r>
  <r>
    <x v="12"/>
    <x v="1"/>
    <x v="1"/>
    <s v="United States"/>
    <s v="Houston"/>
    <x v="5"/>
    <n v="77041"/>
    <s v="Central"/>
    <s v="Office Supplies"/>
    <x v="10"/>
    <n v="15.552"/>
    <n v="3"/>
    <n v="0.2"/>
    <n v="5.4432"/>
    <n v="0.35000000000000003"/>
  </r>
  <r>
    <x v="12"/>
    <x v="1"/>
    <x v="1"/>
    <s v="United States"/>
    <s v="Houston"/>
    <x v="5"/>
    <n v="77041"/>
    <s v="Central"/>
    <s v="Furniture"/>
    <x v="3"/>
    <n v="347.36099999999999"/>
    <n v="7"/>
    <n v="0.3"/>
    <n v="-69.472200000000001"/>
    <n v="-0.2"/>
  </r>
  <r>
    <x v="12"/>
    <x v="1"/>
    <x v="1"/>
    <s v="United States"/>
    <s v="Houston"/>
    <x v="5"/>
    <n v="77041"/>
    <s v="Central"/>
    <s v="Office Supplies"/>
    <x v="10"/>
    <n v="10.368"/>
    <n v="2"/>
    <n v="0.2"/>
    <n v="3.6288"/>
    <n v="0.35"/>
  </r>
  <r>
    <x v="4"/>
    <x v="1"/>
    <x v="1"/>
    <s v="United States"/>
    <s v="Seattle"/>
    <x v="4"/>
    <n v="98103"/>
    <s v="West"/>
    <s v="Technology"/>
    <x v="11"/>
    <n v="98.16"/>
    <n v="6"/>
    <n v="0"/>
    <n v="9.8160000000000007"/>
    <n v="0.1"/>
  </r>
  <r>
    <x v="4"/>
    <x v="1"/>
    <x v="1"/>
    <s v="United States"/>
    <s v="Seattle"/>
    <x v="4"/>
    <n v="98103"/>
    <s v="West"/>
    <s v="Office Supplies"/>
    <x v="6"/>
    <n v="31.44"/>
    <n v="3"/>
    <n v="0"/>
    <n v="7.86"/>
    <n v="0.25"/>
  </r>
  <r>
    <x v="10"/>
    <x v="2"/>
    <x v="1"/>
    <s v="United States"/>
    <s v="Philadelphia"/>
    <x v="9"/>
    <n v="19134"/>
    <s v="East"/>
    <s v="Office Supplies"/>
    <x v="12"/>
    <n v="348.488"/>
    <n v="7"/>
    <n v="0.2"/>
    <n v="117.6147"/>
    <n v="0.33750000000000002"/>
  </r>
  <r>
    <x v="10"/>
    <x v="2"/>
    <x v="1"/>
    <s v="United States"/>
    <s v="Philadelphia"/>
    <x v="9"/>
    <n v="19134"/>
    <s v="East"/>
    <s v="Office Supplies"/>
    <x v="4"/>
    <n v="172.73599999999999"/>
    <n v="4"/>
    <n v="0.2"/>
    <n v="-30.2288"/>
    <n v="-0.17500000000000002"/>
  </r>
  <r>
    <x v="1"/>
    <x v="1"/>
    <x v="0"/>
    <s v="United States"/>
    <s v="Los Angeles"/>
    <x v="1"/>
    <n v="90045"/>
    <s v="West"/>
    <s v="Office Supplies"/>
    <x v="10"/>
    <n v="15.54"/>
    <n v="3"/>
    <n v="0"/>
    <n v="7.6146000000000003"/>
    <n v="0.49000000000000005"/>
  </r>
  <r>
    <x v="1"/>
    <x v="1"/>
    <x v="0"/>
    <s v="United States"/>
    <s v="Los Angeles"/>
    <x v="1"/>
    <n v="90045"/>
    <s v="West"/>
    <s v="Technology"/>
    <x v="15"/>
    <n v="105.55200000000001"/>
    <n v="6"/>
    <n v="0.2"/>
    <n v="35.623800000000003"/>
    <n v="0.33750000000000002"/>
  </r>
  <r>
    <x v="12"/>
    <x v="0"/>
    <x v="1"/>
    <s v="United States"/>
    <s v="Houston"/>
    <x v="5"/>
    <n v="77070"/>
    <s v="Central"/>
    <s v="Office Supplies"/>
    <x v="10"/>
    <n v="25.92"/>
    <n v="5"/>
    <n v="0.2"/>
    <n v="9.0719999999999992"/>
    <n v="0.34999999999999992"/>
  </r>
  <r>
    <x v="12"/>
    <x v="0"/>
    <x v="1"/>
    <s v="United States"/>
    <s v="Houston"/>
    <x v="5"/>
    <n v="77070"/>
    <s v="Central"/>
    <s v="Office Supplies"/>
    <x v="13"/>
    <n v="15.808"/>
    <n v="8"/>
    <n v="0.2"/>
    <n v="5.3352000000000004"/>
    <n v="0.33750000000000002"/>
  </r>
  <r>
    <x v="12"/>
    <x v="0"/>
    <x v="1"/>
    <s v="United States"/>
    <s v="Houston"/>
    <x v="5"/>
    <n v="77070"/>
    <s v="Central"/>
    <s v="Office Supplies"/>
    <x v="10"/>
    <n v="10.368"/>
    <n v="2"/>
    <n v="0.2"/>
    <n v="3.7584"/>
    <n v="0.36249999999999999"/>
  </r>
  <r>
    <x v="10"/>
    <x v="1"/>
    <x v="0"/>
    <s v="United States"/>
    <s v="Philadelphia"/>
    <x v="9"/>
    <n v="19143"/>
    <s v="East"/>
    <s v="Technology"/>
    <x v="7"/>
    <n v="358.2"/>
    <n v="3"/>
    <n v="0.4"/>
    <n v="41.79"/>
    <n v="0.11666666666666667"/>
  </r>
  <r>
    <x v="10"/>
    <x v="1"/>
    <x v="0"/>
    <s v="United States"/>
    <s v="Philadelphia"/>
    <x v="9"/>
    <n v="19143"/>
    <s v="East"/>
    <s v="Technology"/>
    <x v="7"/>
    <n v="545.91600000000005"/>
    <n v="14"/>
    <n v="0.4"/>
    <n v="72.788799999999995"/>
    <n v="0.1333333333333333"/>
  </r>
  <r>
    <x v="506"/>
    <x v="1"/>
    <x v="0"/>
    <s v="United States"/>
    <s v="Rogers"/>
    <x v="36"/>
    <n v="72756"/>
    <s v="South"/>
    <s v="Office Supplies"/>
    <x v="8"/>
    <n v="40.409999999999997"/>
    <n v="9"/>
    <n v="0"/>
    <n v="18.5886"/>
    <n v="0.46"/>
  </r>
  <r>
    <x v="1"/>
    <x v="0"/>
    <x v="1"/>
    <s v="United States"/>
    <s v="Los Angeles"/>
    <x v="1"/>
    <n v="90045"/>
    <s v="West"/>
    <s v="Technology"/>
    <x v="7"/>
    <n v="167.976"/>
    <n v="3"/>
    <n v="0.2"/>
    <n v="10.4985"/>
    <n v="6.25E-2"/>
  </r>
  <r>
    <x v="1"/>
    <x v="0"/>
    <x v="1"/>
    <s v="United States"/>
    <s v="Los Angeles"/>
    <x v="1"/>
    <n v="90045"/>
    <s v="West"/>
    <s v="Technology"/>
    <x v="11"/>
    <n v="109.53"/>
    <n v="3"/>
    <n v="0"/>
    <n v="47.097900000000003"/>
    <n v="0.43"/>
  </r>
  <r>
    <x v="1"/>
    <x v="0"/>
    <x v="1"/>
    <s v="United States"/>
    <s v="Los Angeles"/>
    <x v="1"/>
    <n v="90045"/>
    <s v="West"/>
    <s v="Office Supplies"/>
    <x v="2"/>
    <n v="9.82"/>
    <n v="2"/>
    <n v="0"/>
    <n v="4.8117999999999999"/>
    <n v="0.49"/>
  </r>
  <r>
    <x v="4"/>
    <x v="0"/>
    <x v="1"/>
    <s v="United States"/>
    <s v="Seattle"/>
    <x v="4"/>
    <n v="98105"/>
    <s v="West"/>
    <s v="Office Supplies"/>
    <x v="8"/>
    <n v="26.352"/>
    <n v="3"/>
    <n v="0.2"/>
    <n v="9.5526"/>
    <n v="0.36249999999999999"/>
  </r>
  <r>
    <x v="40"/>
    <x v="1"/>
    <x v="1"/>
    <s v="United States"/>
    <s v="Wilmington"/>
    <x v="13"/>
    <n v="19805"/>
    <s v="East"/>
    <s v="Office Supplies"/>
    <x v="2"/>
    <n v="22.5"/>
    <n v="6"/>
    <n v="0"/>
    <n v="10.8"/>
    <n v="0.48000000000000004"/>
  </r>
  <r>
    <x v="40"/>
    <x v="1"/>
    <x v="1"/>
    <s v="United States"/>
    <s v="Wilmington"/>
    <x v="13"/>
    <n v="19805"/>
    <s v="East"/>
    <s v="Office Supplies"/>
    <x v="2"/>
    <n v="9.9600000000000009"/>
    <n v="2"/>
    <n v="0"/>
    <n v="4.5815999999999999"/>
    <n v="0.45999999999999996"/>
  </r>
  <r>
    <x v="40"/>
    <x v="1"/>
    <x v="1"/>
    <s v="United States"/>
    <s v="Wilmington"/>
    <x v="13"/>
    <n v="19805"/>
    <s v="East"/>
    <s v="Office Supplies"/>
    <x v="8"/>
    <n v="213.08"/>
    <n v="7"/>
    <n v="0"/>
    <n v="102.2784"/>
    <n v="0.48"/>
  </r>
  <r>
    <x v="40"/>
    <x v="1"/>
    <x v="1"/>
    <s v="United States"/>
    <s v="Wilmington"/>
    <x v="13"/>
    <n v="19805"/>
    <s v="East"/>
    <s v="Furniture"/>
    <x v="0"/>
    <n v="1025.8800000000001"/>
    <n v="6"/>
    <n v="0"/>
    <n v="235.95240000000001"/>
    <n v="0.22999999999999998"/>
  </r>
  <r>
    <x v="240"/>
    <x v="0"/>
    <x v="1"/>
    <s v="United States"/>
    <s v="Provo"/>
    <x v="7"/>
    <n v="84604"/>
    <s v="West"/>
    <s v="Office Supplies"/>
    <x v="10"/>
    <n v="21.98"/>
    <n v="7"/>
    <n v="0"/>
    <n v="9.891"/>
    <n v="0.45"/>
  </r>
  <r>
    <x v="8"/>
    <x v="3"/>
    <x v="1"/>
    <s v="United States"/>
    <s v="San Francisco"/>
    <x v="1"/>
    <n v="94110"/>
    <s v="West"/>
    <s v="Furniture"/>
    <x v="5"/>
    <n v="63.2"/>
    <n v="5"/>
    <n v="0"/>
    <n v="23.384"/>
    <n v="0.37"/>
  </r>
  <r>
    <x v="1"/>
    <x v="1"/>
    <x v="1"/>
    <s v="United States"/>
    <s v="Los Angeles"/>
    <x v="1"/>
    <n v="90004"/>
    <s v="West"/>
    <s v="Office Supplies"/>
    <x v="9"/>
    <n v="39"/>
    <n v="12"/>
    <n v="0"/>
    <n v="11.31"/>
    <n v="0.29000000000000004"/>
  </r>
  <r>
    <x v="375"/>
    <x v="1"/>
    <x v="1"/>
    <s v="United States"/>
    <s v="Lancaster"/>
    <x v="24"/>
    <n v="43130"/>
    <s v="East"/>
    <s v="Office Supplies"/>
    <x v="8"/>
    <n v="2.907"/>
    <n v="3"/>
    <n v="0.7"/>
    <n v="-2.0348999999999999"/>
    <n v="-0.7"/>
  </r>
  <r>
    <x v="1"/>
    <x v="1"/>
    <x v="0"/>
    <s v="United States"/>
    <s v="Los Angeles"/>
    <x v="1"/>
    <n v="90004"/>
    <s v="West"/>
    <s v="Furniture"/>
    <x v="0"/>
    <n v="556.66499999999996"/>
    <n v="5"/>
    <n v="0.15"/>
    <n v="6.5490000000000004"/>
    <n v="1.1764705882352943E-2"/>
  </r>
  <r>
    <x v="4"/>
    <x v="2"/>
    <x v="0"/>
    <s v="United States"/>
    <s v="Seattle"/>
    <x v="4"/>
    <n v="98103"/>
    <s v="West"/>
    <s v="Technology"/>
    <x v="11"/>
    <n v="71.98"/>
    <n v="2"/>
    <n v="0"/>
    <n v="15.1158"/>
    <n v="0.21"/>
  </r>
  <r>
    <x v="4"/>
    <x v="2"/>
    <x v="0"/>
    <s v="United States"/>
    <s v="Seattle"/>
    <x v="4"/>
    <n v="98103"/>
    <s v="West"/>
    <s v="Technology"/>
    <x v="11"/>
    <n v="79.98"/>
    <n v="2"/>
    <n v="0"/>
    <n v="26.3934"/>
    <n v="0.32999999999999996"/>
  </r>
  <r>
    <x v="20"/>
    <x v="1"/>
    <x v="1"/>
    <s v="United States"/>
    <s v="New York City"/>
    <x v="15"/>
    <n v="10024"/>
    <s v="East"/>
    <s v="Office Supplies"/>
    <x v="8"/>
    <n v="24.672000000000001"/>
    <n v="4"/>
    <n v="0.2"/>
    <n v="7.71"/>
    <n v="0.3125"/>
  </r>
  <r>
    <x v="20"/>
    <x v="1"/>
    <x v="1"/>
    <s v="United States"/>
    <s v="New York City"/>
    <x v="15"/>
    <n v="10024"/>
    <s v="East"/>
    <s v="Office Supplies"/>
    <x v="8"/>
    <n v="3.7440000000000002"/>
    <n v="1"/>
    <n v="0.2"/>
    <n v="1.3104"/>
    <n v="0.35"/>
  </r>
  <r>
    <x v="1"/>
    <x v="1"/>
    <x v="0"/>
    <s v="United States"/>
    <s v="Los Angeles"/>
    <x v="1"/>
    <n v="90045"/>
    <s v="West"/>
    <s v="Technology"/>
    <x v="7"/>
    <n v="445.96"/>
    <n v="5"/>
    <n v="0.2"/>
    <n v="55.744999999999997"/>
    <n v="0.125"/>
  </r>
  <r>
    <x v="1"/>
    <x v="1"/>
    <x v="0"/>
    <s v="United States"/>
    <s v="Los Angeles"/>
    <x v="1"/>
    <n v="90045"/>
    <s v="West"/>
    <s v="Technology"/>
    <x v="11"/>
    <n v="36.24"/>
    <n v="1"/>
    <n v="0"/>
    <n v="15.220800000000001"/>
    <n v="0.42"/>
  </r>
  <r>
    <x v="1"/>
    <x v="1"/>
    <x v="0"/>
    <s v="United States"/>
    <s v="Los Angeles"/>
    <x v="1"/>
    <n v="90045"/>
    <s v="West"/>
    <s v="Office Supplies"/>
    <x v="13"/>
    <n v="10.65"/>
    <n v="3"/>
    <n v="0"/>
    <n v="5.0054999999999996"/>
    <n v="0.47"/>
  </r>
  <r>
    <x v="8"/>
    <x v="1"/>
    <x v="1"/>
    <s v="United States"/>
    <s v="San Francisco"/>
    <x v="1"/>
    <n v="94109"/>
    <s v="West"/>
    <s v="Office Supplies"/>
    <x v="10"/>
    <n v="87.92"/>
    <n v="4"/>
    <n v="0"/>
    <n v="40.443199999999997"/>
    <n v="0.45999999999999996"/>
  </r>
  <r>
    <x v="8"/>
    <x v="1"/>
    <x v="1"/>
    <s v="United States"/>
    <s v="San Francisco"/>
    <x v="1"/>
    <n v="94109"/>
    <s v="West"/>
    <s v="Office Supplies"/>
    <x v="8"/>
    <n v="22.423999999999999"/>
    <n v="1"/>
    <n v="0.2"/>
    <n v="8.4090000000000007"/>
    <n v="0.37500000000000006"/>
  </r>
  <r>
    <x v="8"/>
    <x v="1"/>
    <x v="1"/>
    <s v="United States"/>
    <s v="San Francisco"/>
    <x v="1"/>
    <n v="94109"/>
    <s v="West"/>
    <s v="Office Supplies"/>
    <x v="8"/>
    <n v="90.48"/>
    <n v="3"/>
    <n v="0.2"/>
    <n v="33.93"/>
    <n v="0.375"/>
  </r>
  <r>
    <x v="8"/>
    <x v="1"/>
    <x v="1"/>
    <s v="United States"/>
    <s v="San Francisco"/>
    <x v="1"/>
    <n v="94109"/>
    <s v="West"/>
    <s v="Office Supplies"/>
    <x v="4"/>
    <n v="42.76"/>
    <n v="1"/>
    <n v="0"/>
    <n v="11.117599999999999"/>
    <n v="0.26"/>
  </r>
  <r>
    <x v="507"/>
    <x v="1"/>
    <x v="0"/>
    <s v="United States"/>
    <s v="Clovis"/>
    <x v="27"/>
    <n v="88101"/>
    <s v="West"/>
    <s v="Office Supplies"/>
    <x v="8"/>
    <n v="10.08"/>
    <n v="7"/>
    <n v="0.2"/>
    <n v="3.528"/>
    <n v="0.35"/>
  </r>
  <r>
    <x v="507"/>
    <x v="1"/>
    <x v="0"/>
    <s v="United States"/>
    <s v="Clovis"/>
    <x v="27"/>
    <n v="88101"/>
    <s v="West"/>
    <s v="Technology"/>
    <x v="11"/>
    <n v="101.34"/>
    <n v="3"/>
    <n v="0"/>
    <n v="8.1072000000000006"/>
    <n v="0.08"/>
  </r>
  <r>
    <x v="449"/>
    <x v="2"/>
    <x v="0"/>
    <s v="United States"/>
    <s v="Wichita"/>
    <x v="41"/>
    <n v="67212"/>
    <s v="Central"/>
    <s v="Technology"/>
    <x v="7"/>
    <n v="224.75"/>
    <n v="5"/>
    <n v="0"/>
    <n v="62.93"/>
    <n v="0.27999999999999997"/>
  </r>
  <r>
    <x v="22"/>
    <x v="1"/>
    <x v="0"/>
    <s v="United States"/>
    <s v="Chicago"/>
    <x v="10"/>
    <n v="60653"/>
    <s v="Central"/>
    <s v="Office Supplies"/>
    <x v="9"/>
    <n v="73.176000000000002"/>
    <n v="6"/>
    <n v="0.8"/>
    <n v="-197.5752"/>
    <n v="-2.6999999999999997"/>
  </r>
  <r>
    <x v="22"/>
    <x v="1"/>
    <x v="0"/>
    <s v="United States"/>
    <s v="Chicago"/>
    <x v="10"/>
    <n v="60653"/>
    <s v="Central"/>
    <s v="Office Supplies"/>
    <x v="10"/>
    <n v="20.736000000000001"/>
    <n v="4"/>
    <n v="0.2"/>
    <n v="7.2576000000000001"/>
    <n v="0.35"/>
  </r>
  <r>
    <x v="22"/>
    <x v="1"/>
    <x v="0"/>
    <s v="United States"/>
    <s v="Chicago"/>
    <x v="10"/>
    <n v="60653"/>
    <s v="Central"/>
    <s v="Technology"/>
    <x v="7"/>
    <n v="39.984000000000002"/>
    <n v="2"/>
    <n v="0.2"/>
    <n v="-8.9963999999999995"/>
    <n v="-0.22499999999999998"/>
  </r>
  <r>
    <x v="172"/>
    <x v="0"/>
    <x v="1"/>
    <s v="United States"/>
    <s v="Omaha"/>
    <x v="8"/>
    <n v="68104"/>
    <s v="Central"/>
    <s v="Office Supplies"/>
    <x v="8"/>
    <n v="15.36"/>
    <n v="2"/>
    <n v="0"/>
    <n v="7.68"/>
    <n v="0.5"/>
  </r>
  <r>
    <x v="12"/>
    <x v="2"/>
    <x v="0"/>
    <s v="United States"/>
    <s v="Houston"/>
    <x v="5"/>
    <n v="77041"/>
    <s v="Central"/>
    <s v="Office Supplies"/>
    <x v="10"/>
    <n v="36.287999999999997"/>
    <n v="7"/>
    <n v="0.2"/>
    <n v="12.700799999999999"/>
    <n v="0.35000000000000003"/>
  </r>
  <r>
    <x v="12"/>
    <x v="2"/>
    <x v="0"/>
    <s v="United States"/>
    <s v="Houston"/>
    <x v="5"/>
    <n v="77041"/>
    <s v="Central"/>
    <s v="Technology"/>
    <x v="7"/>
    <n v="150.38399999999999"/>
    <n v="2"/>
    <n v="0.2"/>
    <n v="15.038399999999999"/>
    <n v="0.1"/>
  </r>
  <r>
    <x v="10"/>
    <x v="0"/>
    <x v="0"/>
    <s v="United States"/>
    <s v="Philadelphia"/>
    <x v="9"/>
    <n v="19134"/>
    <s v="East"/>
    <s v="Technology"/>
    <x v="7"/>
    <n v="280.78199999999998"/>
    <n v="3"/>
    <n v="0.4"/>
    <n v="-60.836100000000002"/>
    <n v="-0.21666666666666667"/>
  </r>
  <r>
    <x v="10"/>
    <x v="0"/>
    <x v="0"/>
    <s v="United States"/>
    <s v="Philadelphia"/>
    <x v="9"/>
    <n v="19134"/>
    <s v="East"/>
    <s v="Technology"/>
    <x v="11"/>
    <n v="31.984000000000002"/>
    <n v="2"/>
    <n v="0.2"/>
    <n v="1.1994"/>
    <n v="3.7499999999999999E-2"/>
  </r>
  <r>
    <x v="1"/>
    <x v="1"/>
    <x v="0"/>
    <s v="United States"/>
    <s v="Los Angeles"/>
    <x v="1"/>
    <n v="90045"/>
    <s v="West"/>
    <s v="Office Supplies"/>
    <x v="8"/>
    <n v="11.231999999999999"/>
    <n v="3"/>
    <n v="0.2"/>
    <n v="3.9312"/>
    <n v="0.35000000000000003"/>
  </r>
  <r>
    <x v="109"/>
    <x v="0"/>
    <x v="1"/>
    <s v="United States"/>
    <s v="Richmond"/>
    <x v="0"/>
    <n v="40475"/>
    <s v="South"/>
    <s v="Office Supplies"/>
    <x v="10"/>
    <n v="26.4"/>
    <n v="5"/>
    <n v="0"/>
    <n v="11.88"/>
    <n v="0.45000000000000007"/>
  </r>
  <r>
    <x v="477"/>
    <x v="1"/>
    <x v="0"/>
    <s v="United States"/>
    <s v="Waterbury"/>
    <x v="29"/>
    <n v="6708"/>
    <s v="East"/>
    <s v="Office Supplies"/>
    <x v="6"/>
    <n v="3.52"/>
    <n v="2"/>
    <n v="0"/>
    <n v="1.0207999999999999"/>
    <n v="0.28999999999999998"/>
  </r>
  <r>
    <x v="1"/>
    <x v="2"/>
    <x v="0"/>
    <s v="United States"/>
    <s v="Los Angeles"/>
    <x v="1"/>
    <n v="90045"/>
    <s v="West"/>
    <s v="Technology"/>
    <x v="11"/>
    <n v="1649.95"/>
    <n v="5"/>
    <n v="0"/>
    <n v="659.98"/>
    <n v="0.4"/>
  </r>
  <r>
    <x v="1"/>
    <x v="2"/>
    <x v="0"/>
    <s v="United States"/>
    <s v="Los Angeles"/>
    <x v="1"/>
    <n v="90045"/>
    <s v="West"/>
    <s v="Furniture"/>
    <x v="5"/>
    <n v="111.9"/>
    <n v="6"/>
    <n v="0"/>
    <n v="51.473999999999997"/>
    <n v="0.45999999999999996"/>
  </r>
  <r>
    <x v="1"/>
    <x v="3"/>
    <x v="2"/>
    <s v="United States"/>
    <s v="Los Angeles"/>
    <x v="1"/>
    <n v="90036"/>
    <s v="West"/>
    <s v="Furniture"/>
    <x v="0"/>
    <n v="599.16499999999996"/>
    <n v="5"/>
    <n v="0.15"/>
    <n v="35.244999999999997"/>
    <n v="5.8823529411764705E-2"/>
  </r>
  <r>
    <x v="8"/>
    <x v="2"/>
    <x v="2"/>
    <s v="United States"/>
    <s v="San Francisco"/>
    <x v="1"/>
    <n v="94122"/>
    <s v="West"/>
    <s v="Office Supplies"/>
    <x v="4"/>
    <n v="46.53"/>
    <n v="3"/>
    <n v="0"/>
    <n v="12.097799999999999"/>
    <n v="0.26"/>
  </r>
  <r>
    <x v="88"/>
    <x v="2"/>
    <x v="0"/>
    <s v="United States"/>
    <s v="Saint Petersburg"/>
    <x v="2"/>
    <n v="33710"/>
    <s v="South"/>
    <s v="Furniture"/>
    <x v="5"/>
    <n v="31.984000000000002"/>
    <n v="2"/>
    <n v="0.2"/>
    <n v="1.9990000000000001"/>
    <n v="6.25E-2"/>
  </r>
  <r>
    <x v="318"/>
    <x v="1"/>
    <x v="2"/>
    <s v="United States"/>
    <s v="Lakewood"/>
    <x v="24"/>
    <n v="44107"/>
    <s v="East"/>
    <s v="Office Supplies"/>
    <x v="9"/>
    <n v="161.56800000000001"/>
    <n v="2"/>
    <n v="0.2"/>
    <n v="16.1568"/>
    <n v="9.9999999999999992E-2"/>
  </r>
  <r>
    <x v="318"/>
    <x v="1"/>
    <x v="2"/>
    <s v="United States"/>
    <s v="Lakewood"/>
    <x v="24"/>
    <n v="44107"/>
    <s v="East"/>
    <s v="Office Supplies"/>
    <x v="10"/>
    <n v="4.0640000000000001"/>
    <n v="1"/>
    <n v="0.2"/>
    <n v="1.3715999999999999"/>
    <n v="0.33749999999999997"/>
  </r>
  <r>
    <x v="318"/>
    <x v="1"/>
    <x v="2"/>
    <s v="United States"/>
    <s v="Lakewood"/>
    <x v="24"/>
    <n v="44107"/>
    <s v="East"/>
    <s v="Office Supplies"/>
    <x v="8"/>
    <n v="6.2160000000000002"/>
    <n v="4"/>
    <n v="0.7"/>
    <n v="-4.9728000000000003"/>
    <n v="-0.8"/>
  </r>
  <r>
    <x v="495"/>
    <x v="1"/>
    <x v="0"/>
    <s v="United States"/>
    <s v="Chandler"/>
    <x v="16"/>
    <n v="85224"/>
    <s v="West"/>
    <s v="Office Supplies"/>
    <x v="6"/>
    <n v="8.8960000000000008"/>
    <n v="4"/>
    <n v="0.2"/>
    <n v="0.66720000000000002"/>
    <n v="7.4999999999999997E-2"/>
  </r>
  <r>
    <x v="1"/>
    <x v="1"/>
    <x v="2"/>
    <s v="United States"/>
    <s v="Los Angeles"/>
    <x v="1"/>
    <n v="90008"/>
    <s v="West"/>
    <s v="Office Supplies"/>
    <x v="9"/>
    <n v="1640.7"/>
    <n v="5"/>
    <n v="0"/>
    <n v="459.39600000000002"/>
    <n v="0.28000000000000003"/>
  </r>
  <r>
    <x v="1"/>
    <x v="1"/>
    <x v="2"/>
    <s v="United States"/>
    <s v="Los Angeles"/>
    <x v="1"/>
    <n v="90008"/>
    <s v="West"/>
    <s v="Technology"/>
    <x v="11"/>
    <n v="270"/>
    <n v="3"/>
    <n v="0"/>
    <n v="97.2"/>
    <n v="0.36"/>
  </r>
  <r>
    <x v="159"/>
    <x v="2"/>
    <x v="1"/>
    <s v="United States"/>
    <s v="Palm Coast"/>
    <x v="2"/>
    <n v="32137"/>
    <s v="South"/>
    <s v="Furniture"/>
    <x v="5"/>
    <n v="19.52"/>
    <n v="2"/>
    <n v="0.2"/>
    <n v="5.3680000000000003"/>
    <n v="0.27500000000000002"/>
  </r>
  <r>
    <x v="159"/>
    <x v="2"/>
    <x v="1"/>
    <s v="United States"/>
    <s v="Palm Coast"/>
    <x v="2"/>
    <n v="32137"/>
    <s v="South"/>
    <s v="Office Supplies"/>
    <x v="8"/>
    <n v="9.81"/>
    <n v="5"/>
    <n v="0.7"/>
    <n v="-6.867"/>
    <n v="-0.7"/>
  </r>
  <r>
    <x v="159"/>
    <x v="2"/>
    <x v="1"/>
    <s v="United States"/>
    <s v="Palm Coast"/>
    <x v="2"/>
    <n v="32137"/>
    <s v="South"/>
    <s v="Furniture"/>
    <x v="5"/>
    <n v="213.21600000000001"/>
    <n v="3"/>
    <n v="0.2"/>
    <n v="15.991199999999999"/>
    <n v="7.4999999999999997E-2"/>
  </r>
  <r>
    <x v="20"/>
    <x v="1"/>
    <x v="0"/>
    <s v="United States"/>
    <s v="New York City"/>
    <x v="15"/>
    <n v="10035"/>
    <s v="East"/>
    <s v="Office Supplies"/>
    <x v="8"/>
    <n v="588.78399999999999"/>
    <n v="2"/>
    <n v="0.2"/>
    <n v="183.995"/>
    <n v="0.3125"/>
  </r>
  <r>
    <x v="508"/>
    <x v="0"/>
    <x v="0"/>
    <s v="United States"/>
    <s v="Jupiter"/>
    <x v="2"/>
    <n v="33458"/>
    <s v="South"/>
    <s v="Office Supplies"/>
    <x v="6"/>
    <n v="2.0640000000000001"/>
    <n v="1"/>
    <n v="0.2"/>
    <n v="0.15479999999999999"/>
    <n v="7.4999999999999997E-2"/>
  </r>
  <r>
    <x v="249"/>
    <x v="1"/>
    <x v="0"/>
    <s v="United States"/>
    <s v="Glendale"/>
    <x v="16"/>
    <n v="85301"/>
    <s v="West"/>
    <s v="Office Supplies"/>
    <x v="10"/>
    <n v="6.3680000000000003"/>
    <n v="2"/>
    <n v="0.2"/>
    <n v="2.3879999999999999"/>
    <n v="0.37499999999999994"/>
  </r>
  <r>
    <x v="20"/>
    <x v="1"/>
    <x v="0"/>
    <s v="United States"/>
    <s v="New York City"/>
    <x v="15"/>
    <n v="10035"/>
    <s v="East"/>
    <s v="Technology"/>
    <x v="11"/>
    <n v="99.6"/>
    <n v="1"/>
    <n v="0"/>
    <n v="36.851999999999997"/>
    <n v="0.37"/>
  </r>
  <r>
    <x v="20"/>
    <x v="1"/>
    <x v="0"/>
    <s v="United States"/>
    <s v="New York City"/>
    <x v="15"/>
    <n v="10035"/>
    <s v="East"/>
    <s v="Office Supplies"/>
    <x v="8"/>
    <n v="62.295999999999999"/>
    <n v="13"/>
    <n v="0.2"/>
    <n v="21.024899999999999"/>
    <n v="0.33749999999999997"/>
  </r>
  <r>
    <x v="20"/>
    <x v="1"/>
    <x v="0"/>
    <s v="United States"/>
    <s v="New York City"/>
    <x v="15"/>
    <n v="10035"/>
    <s v="East"/>
    <s v="Office Supplies"/>
    <x v="6"/>
    <n v="10.71"/>
    <n v="3"/>
    <n v="0"/>
    <n v="2.7846000000000002"/>
    <n v="0.26"/>
  </r>
  <r>
    <x v="12"/>
    <x v="1"/>
    <x v="2"/>
    <s v="United States"/>
    <s v="Houston"/>
    <x v="5"/>
    <n v="77041"/>
    <s v="Central"/>
    <s v="Office Supplies"/>
    <x v="12"/>
    <n v="20.936"/>
    <n v="1"/>
    <n v="0.2"/>
    <n v="7.0659000000000001"/>
    <n v="0.33750000000000002"/>
  </r>
  <r>
    <x v="20"/>
    <x v="1"/>
    <x v="1"/>
    <s v="United States"/>
    <s v="New York City"/>
    <x v="15"/>
    <n v="10035"/>
    <s v="East"/>
    <s v="Technology"/>
    <x v="7"/>
    <n v="33"/>
    <n v="6"/>
    <n v="0"/>
    <n v="8.25"/>
    <n v="0.25"/>
  </r>
  <r>
    <x v="20"/>
    <x v="1"/>
    <x v="1"/>
    <s v="United States"/>
    <s v="New York City"/>
    <x v="15"/>
    <n v="10035"/>
    <s v="East"/>
    <s v="Technology"/>
    <x v="11"/>
    <n v="249.95"/>
    <n v="5"/>
    <n v="0"/>
    <n v="87.482500000000002"/>
    <n v="0.35000000000000003"/>
  </r>
  <r>
    <x v="283"/>
    <x v="1"/>
    <x v="2"/>
    <s v="United States"/>
    <s v="Olathe"/>
    <x v="41"/>
    <n v="66062"/>
    <s v="Central"/>
    <s v="Office Supplies"/>
    <x v="14"/>
    <n v="357.93"/>
    <n v="3"/>
    <n v="0"/>
    <n v="7.1585999999999999"/>
    <n v="0.02"/>
  </r>
  <r>
    <x v="283"/>
    <x v="1"/>
    <x v="2"/>
    <s v="United States"/>
    <s v="Olathe"/>
    <x v="41"/>
    <n v="66062"/>
    <s v="Central"/>
    <s v="Technology"/>
    <x v="11"/>
    <n v="57.4"/>
    <n v="5"/>
    <n v="0"/>
    <n v="10.906000000000001"/>
    <n v="0.19"/>
  </r>
  <r>
    <x v="283"/>
    <x v="1"/>
    <x v="2"/>
    <s v="United States"/>
    <s v="Olathe"/>
    <x v="41"/>
    <n v="66062"/>
    <s v="Central"/>
    <s v="Office Supplies"/>
    <x v="8"/>
    <n v="331.96"/>
    <n v="2"/>
    <n v="0"/>
    <n v="149.38200000000001"/>
    <n v="0.45000000000000007"/>
  </r>
  <r>
    <x v="283"/>
    <x v="1"/>
    <x v="2"/>
    <s v="United States"/>
    <s v="Olathe"/>
    <x v="41"/>
    <n v="66062"/>
    <s v="Central"/>
    <s v="Furniture"/>
    <x v="5"/>
    <n v="40.56"/>
    <n v="2"/>
    <n v="0"/>
    <n v="12.979200000000001"/>
    <n v="0.32"/>
  </r>
  <r>
    <x v="356"/>
    <x v="1"/>
    <x v="2"/>
    <s v="United States"/>
    <s v="Sparks"/>
    <x v="33"/>
    <n v="89431"/>
    <s v="West"/>
    <s v="Office Supplies"/>
    <x v="14"/>
    <n v="86.2"/>
    <n v="5"/>
    <n v="0"/>
    <n v="24.998000000000001"/>
    <n v="0.28999999999999998"/>
  </r>
  <r>
    <x v="202"/>
    <x v="1"/>
    <x v="1"/>
    <s v="United States"/>
    <s v="Rockford"/>
    <x v="10"/>
    <n v="61107"/>
    <s v="Central"/>
    <s v="Office Supplies"/>
    <x v="10"/>
    <n v="38.015999999999998"/>
    <n v="6"/>
    <n v="0.2"/>
    <n v="13.780799999999999"/>
    <n v="0.36249999999999999"/>
  </r>
  <r>
    <x v="10"/>
    <x v="1"/>
    <x v="1"/>
    <s v="United States"/>
    <s v="Philadelphia"/>
    <x v="9"/>
    <n v="19143"/>
    <s v="East"/>
    <s v="Office Supplies"/>
    <x v="4"/>
    <n v="8.3840000000000003"/>
    <n v="1"/>
    <n v="0.2"/>
    <n v="0.73360000000000003"/>
    <n v="8.7499999999999994E-2"/>
  </r>
  <r>
    <x v="10"/>
    <x v="1"/>
    <x v="1"/>
    <s v="United States"/>
    <s v="Philadelphia"/>
    <x v="9"/>
    <n v="19143"/>
    <s v="East"/>
    <s v="Office Supplies"/>
    <x v="6"/>
    <n v="6.8479999999999999"/>
    <n v="2"/>
    <n v="0.2"/>
    <n v="0.77039999999999997"/>
    <n v="0.1125"/>
  </r>
  <r>
    <x v="173"/>
    <x v="1"/>
    <x v="0"/>
    <s v="United States"/>
    <s v="Edmonds"/>
    <x v="4"/>
    <n v="98026"/>
    <s v="West"/>
    <s v="Office Supplies"/>
    <x v="13"/>
    <n v="19.600000000000001"/>
    <n v="5"/>
    <n v="0"/>
    <n v="9.6039999999999992"/>
    <n v="0.48999999999999994"/>
  </r>
  <r>
    <x v="173"/>
    <x v="1"/>
    <x v="0"/>
    <s v="United States"/>
    <s v="Edmonds"/>
    <x v="4"/>
    <n v="98026"/>
    <s v="West"/>
    <s v="Furniture"/>
    <x v="5"/>
    <n v="68.459999999999994"/>
    <n v="2"/>
    <n v="0"/>
    <n v="20.538"/>
    <n v="0.30000000000000004"/>
  </r>
  <r>
    <x v="8"/>
    <x v="0"/>
    <x v="0"/>
    <s v="United States"/>
    <s v="San Francisco"/>
    <x v="1"/>
    <n v="94122"/>
    <s v="West"/>
    <s v="Office Supplies"/>
    <x v="8"/>
    <n v="13.343999999999999"/>
    <n v="6"/>
    <n v="0.2"/>
    <n v="4.3368000000000002"/>
    <n v="0.32500000000000001"/>
  </r>
  <r>
    <x v="8"/>
    <x v="0"/>
    <x v="0"/>
    <s v="United States"/>
    <s v="San Francisco"/>
    <x v="1"/>
    <n v="94122"/>
    <s v="West"/>
    <s v="Furniture"/>
    <x v="3"/>
    <n v="1478.2719999999999"/>
    <n v="8"/>
    <n v="0.2"/>
    <n v="92.391999999999996"/>
    <n v="6.25E-2"/>
  </r>
  <r>
    <x v="170"/>
    <x v="1"/>
    <x v="1"/>
    <s v="United States"/>
    <s v="Asheville"/>
    <x v="3"/>
    <n v="28806"/>
    <s v="South"/>
    <s v="Office Supplies"/>
    <x v="4"/>
    <n v="16.271999999999998"/>
    <n v="1"/>
    <n v="0.2"/>
    <n v="-3.8645999999999998"/>
    <n v="-0.23750000000000002"/>
  </r>
  <r>
    <x v="1"/>
    <x v="1"/>
    <x v="0"/>
    <s v="United States"/>
    <s v="Los Angeles"/>
    <x v="1"/>
    <n v="90032"/>
    <s v="West"/>
    <s v="Furniture"/>
    <x v="5"/>
    <n v="9.24"/>
    <n v="3"/>
    <n v="0"/>
    <n v="4.4352"/>
    <n v="0.48"/>
  </r>
  <r>
    <x v="48"/>
    <x v="2"/>
    <x v="0"/>
    <s v="United States"/>
    <s v="Scottsdale"/>
    <x v="16"/>
    <n v="85254"/>
    <s v="West"/>
    <s v="Office Supplies"/>
    <x v="8"/>
    <n v="32.340000000000003"/>
    <n v="10"/>
    <n v="0.7"/>
    <n v="-23.716000000000001"/>
    <n v="-0.73333333333333328"/>
  </r>
  <r>
    <x v="48"/>
    <x v="2"/>
    <x v="0"/>
    <s v="United States"/>
    <s v="Scottsdale"/>
    <x v="16"/>
    <n v="85254"/>
    <s v="West"/>
    <s v="Office Supplies"/>
    <x v="10"/>
    <n v="56.064"/>
    <n v="4"/>
    <n v="0.2"/>
    <n v="19.622399999999999"/>
    <n v="0.35"/>
  </r>
  <r>
    <x v="48"/>
    <x v="2"/>
    <x v="0"/>
    <s v="United States"/>
    <s v="Scottsdale"/>
    <x v="16"/>
    <n v="85254"/>
    <s v="West"/>
    <s v="Office Supplies"/>
    <x v="12"/>
    <n v="108.72"/>
    <n v="5"/>
    <n v="0.2"/>
    <n v="36.692999999999998"/>
    <n v="0.33749999999999997"/>
  </r>
  <r>
    <x v="48"/>
    <x v="2"/>
    <x v="0"/>
    <s v="United States"/>
    <s v="Scottsdale"/>
    <x v="16"/>
    <n v="85254"/>
    <s v="West"/>
    <s v="Furniture"/>
    <x v="0"/>
    <n v="181.47"/>
    <n v="5"/>
    <n v="0.7"/>
    <n v="-320.59699999999998"/>
    <n v="-1.7666666666666666"/>
  </r>
  <r>
    <x v="12"/>
    <x v="0"/>
    <x v="0"/>
    <s v="United States"/>
    <s v="Houston"/>
    <x v="5"/>
    <n v="77095"/>
    <s v="Central"/>
    <s v="Office Supplies"/>
    <x v="10"/>
    <n v="16.175999999999998"/>
    <n v="3"/>
    <n v="0.2"/>
    <n v="6.0659999999999998"/>
    <n v="0.375"/>
  </r>
  <r>
    <x v="8"/>
    <x v="1"/>
    <x v="0"/>
    <s v="United States"/>
    <s v="San Francisco"/>
    <x v="1"/>
    <n v="94109"/>
    <s v="West"/>
    <s v="Furniture"/>
    <x v="1"/>
    <n v="122.352"/>
    <n v="3"/>
    <n v="0.2"/>
    <n v="13.7646"/>
    <n v="0.11249999999999999"/>
  </r>
  <r>
    <x v="73"/>
    <x v="2"/>
    <x v="2"/>
    <s v="United States"/>
    <s v="San Diego"/>
    <x v="1"/>
    <n v="92105"/>
    <s v="West"/>
    <s v="Furniture"/>
    <x v="1"/>
    <n v="585.55200000000002"/>
    <n v="3"/>
    <n v="0.2"/>
    <n v="73.194000000000003"/>
    <n v="0.125"/>
  </r>
  <r>
    <x v="73"/>
    <x v="2"/>
    <x v="2"/>
    <s v="United States"/>
    <s v="San Diego"/>
    <x v="1"/>
    <n v="92105"/>
    <s v="West"/>
    <s v="Office Supplies"/>
    <x v="10"/>
    <n v="19.440000000000001"/>
    <n v="3"/>
    <n v="0"/>
    <n v="9.3312000000000008"/>
    <n v="0.48000000000000004"/>
  </r>
  <r>
    <x v="58"/>
    <x v="1"/>
    <x v="0"/>
    <s v="United States"/>
    <s v="Hamilton"/>
    <x v="24"/>
    <n v="45011"/>
    <s v="East"/>
    <s v="Office Supplies"/>
    <x v="9"/>
    <n v="123.92"/>
    <n v="5"/>
    <n v="0.2"/>
    <n v="9.2940000000000005"/>
    <n v="7.4999999999999997E-2"/>
  </r>
  <r>
    <x v="128"/>
    <x v="1"/>
    <x v="0"/>
    <s v="United States"/>
    <s v="Parker"/>
    <x v="22"/>
    <n v="80134"/>
    <s v="West"/>
    <s v="Furniture"/>
    <x v="5"/>
    <n v="13.36"/>
    <n v="5"/>
    <n v="0.2"/>
    <n v="4.008"/>
    <n v="0.3"/>
  </r>
  <r>
    <x v="128"/>
    <x v="1"/>
    <x v="0"/>
    <s v="United States"/>
    <s v="Parker"/>
    <x v="22"/>
    <n v="80134"/>
    <s v="West"/>
    <s v="Office Supplies"/>
    <x v="4"/>
    <n v="78.256"/>
    <n v="2"/>
    <n v="0.2"/>
    <n v="-17.607600000000001"/>
    <n v="-0.22500000000000001"/>
  </r>
  <r>
    <x v="128"/>
    <x v="1"/>
    <x v="0"/>
    <s v="United States"/>
    <s v="Parker"/>
    <x v="22"/>
    <n v="80134"/>
    <s v="West"/>
    <s v="Furniture"/>
    <x v="0"/>
    <n v="102.018"/>
    <n v="7"/>
    <n v="0.7"/>
    <n v="-183.63239999999999"/>
    <n v="-1.7999999999999998"/>
  </r>
  <r>
    <x v="9"/>
    <x v="3"/>
    <x v="1"/>
    <s v="United States"/>
    <s v="Fremont"/>
    <x v="8"/>
    <n v="68025"/>
    <s v="Central"/>
    <s v="Office Supplies"/>
    <x v="4"/>
    <n v="750.68"/>
    <n v="2"/>
    <n v="0"/>
    <n v="37.533999999999999"/>
    <n v="0.05"/>
  </r>
  <r>
    <x v="404"/>
    <x v="2"/>
    <x v="2"/>
    <s v="United States"/>
    <s v="Maple Grove"/>
    <x v="11"/>
    <n v="55369"/>
    <s v="Central"/>
    <s v="Office Supplies"/>
    <x v="2"/>
    <n v="44.4"/>
    <n v="3"/>
    <n v="0"/>
    <n v="22.2"/>
    <n v="0.5"/>
  </r>
  <r>
    <x v="404"/>
    <x v="2"/>
    <x v="2"/>
    <s v="United States"/>
    <s v="Maple Grove"/>
    <x v="11"/>
    <n v="55369"/>
    <s v="Central"/>
    <s v="Office Supplies"/>
    <x v="4"/>
    <n v="84.55"/>
    <n v="5"/>
    <n v="0"/>
    <n v="22.828499999999998"/>
    <n v="0.26999999999999996"/>
  </r>
  <r>
    <x v="404"/>
    <x v="2"/>
    <x v="2"/>
    <s v="United States"/>
    <s v="Maple Grove"/>
    <x v="11"/>
    <n v="55369"/>
    <s v="Central"/>
    <s v="Office Supplies"/>
    <x v="10"/>
    <n v="17.940000000000001"/>
    <n v="3"/>
    <n v="0"/>
    <n v="8.7905999999999995"/>
    <n v="0.48999999999999994"/>
  </r>
  <r>
    <x v="258"/>
    <x v="1"/>
    <x v="0"/>
    <s v="United States"/>
    <s v="Newark"/>
    <x v="13"/>
    <n v="19711"/>
    <s v="East"/>
    <s v="Office Supplies"/>
    <x v="8"/>
    <n v="128.4"/>
    <n v="3"/>
    <n v="0"/>
    <n v="62.915999999999997"/>
    <n v="0.48999999999999994"/>
  </r>
  <r>
    <x v="106"/>
    <x v="1"/>
    <x v="1"/>
    <s v="United States"/>
    <s v="Miami"/>
    <x v="2"/>
    <n v="33180"/>
    <s v="South"/>
    <s v="Office Supplies"/>
    <x v="8"/>
    <n v="1.869"/>
    <n v="1"/>
    <n v="0.7"/>
    <n v="-1.3083"/>
    <n v="-0.70000000000000007"/>
  </r>
  <r>
    <x v="73"/>
    <x v="1"/>
    <x v="1"/>
    <s v="United States"/>
    <s v="San Diego"/>
    <x v="1"/>
    <n v="92105"/>
    <s v="West"/>
    <s v="Technology"/>
    <x v="7"/>
    <n v="103.19199999999999"/>
    <n v="1"/>
    <n v="0.2"/>
    <n v="11.6091"/>
    <n v="0.1125"/>
  </r>
  <r>
    <x v="73"/>
    <x v="1"/>
    <x v="1"/>
    <s v="United States"/>
    <s v="San Diego"/>
    <x v="1"/>
    <n v="92105"/>
    <s v="West"/>
    <s v="Technology"/>
    <x v="11"/>
    <n v="36"/>
    <n v="2"/>
    <n v="0"/>
    <n v="6.48"/>
    <n v="0.18000000000000002"/>
  </r>
  <r>
    <x v="73"/>
    <x v="1"/>
    <x v="1"/>
    <s v="United States"/>
    <s v="San Diego"/>
    <x v="1"/>
    <n v="92105"/>
    <s v="West"/>
    <s v="Technology"/>
    <x v="11"/>
    <n v="239.96"/>
    <n v="4"/>
    <n v="0"/>
    <n v="115.1808"/>
    <n v="0.48"/>
  </r>
  <r>
    <x v="73"/>
    <x v="1"/>
    <x v="1"/>
    <s v="United States"/>
    <s v="San Diego"/>
    <x v="1"/>
    <n v="92105"/>
    <s v="West"/>
    <s v="Office Supplies"/>
    <x v="4"/>
    <n v="40.68"/>
    <n v="2"/>
    <n v="0"/>
    <n v="0.40679999999999999"/>
    <n v="0.01"/>
  </r>
  <r>
    <x v="106"/>
    <x v="1"/>
    <x v="0"/>
    <s v="United States"/>
    <s v="Miami"/>
    <x v="2"/>
    <n v="33142"/>
    <s v="South"/>
    <s v="Furniture"/>
    <x v="1"/>
    <n v="419.13600000000002"/>
    <n v="4"/>
    <n v="0.2"/>
    <n v="-68.1096"/>
    <n v="-0.16249999999999998"/>
  </r>
  <r>
    <x v="106"/>
    <x v="1"/>
    <x v="0"/>
    <s v="United States"/>
    <s v="Miami"/>
    <x v="2"/>
    <n v="33178"/>
    <s v="South"/>
    <s v="Office Supplies"/>
    <x v="12"/>
    <n v="23.472000000000001"/>
    <n v="3"/>
    <n v="0.2"/>
    <n v="7.6284000000000001"/>
    <n v="0.32500000000000001"/>
  </r>
  <r>
    <x v="52"/>
    <x v="1"/>
    <x v="2"/>
    <s v="United States"/>
    <s v="San Antonio"/>
    <x v="5"/>
    <n v="78207"/>
    <s v="Central"/>
    <s v="Office Supplies"/>
    <x v="8"/>
    <n v="3.5920000000000001"/>
    <n v="4"/>
    <n v="0.8"/>
    <n v="-6.2859999999999996"/>
    <n v="-1.7499999999999998"/>
  </r>
  <r>
    <x v="116"/>
    <x v="0"/>
    <x v="1"/>
    <s v="United States"/>
    <s v="Jacksonville"/>
    <x v="2"/>
    <n v="32216"/>
    <s v="South"/>
    <s v="Technology"/>
    <x v="7"/>
    <n v="23.975999999999999"/>
    <n v="3"/>
    <n v="0.2"/>
    <n v="-5.6943000000000001"/>
    <n v="-0.23750000000000002"/>
  </r>
  <r>
    <x v="116"/>
    <x v="0"/>
    <x v="1"/>
    <s v="United States"/>
    <s v="Jacksonville"/>
    <x v="2"/>
    <n v="32216"/>
    <s v="South"/>
    <s v="Office Supplies"/>
    <x v="2"/>
    <n v="6.2640000000000002"/>
    <n v="3"/>
    <n v="0.2"/>
    <n v="2.0358000000000001"/>
    <n v="0.32500000000000001"/>
  </r>
  <r>
    <x v="116"/>
    <x v="0"/>
    <x v="1"/>
    <s v="United States"/>
    <s v="Jacksonville"/>
    <x v="2"/>
    <n v="32216"/>
    <s v="South"/>
    <s v="Office Supplies"/>
    <x v="9"/>
    <n v="20.808"/>
    <n v="3"/>
    <n v="0.2"/>
    <n v="1.8207"/>
    <n v="8.7499999999999994E-2"/>
  </r>
  <r>
    <x v="116"/>
    <x v="0"/>
    <x v="1"/>
    <s v="United States"/>
    <s v="Jacksonville"/>
    <x v="2"/>
    <n v="32216"/>
    <s v="South"/>
    <s v="Furniture"/>
    <x v="1"/>
    <n v="218.352"/>
    <n v="3"/>
    <n v="0.2"/>
    <n v="-19.105799999999999"/>
    <n v="-8.7499999999999994E-2"/>
  </r>
  <r>
    <x v="12"/>
    <x v="2"/>
    <x v="0"/>
    <s v="United States"/>
    <s v="Houston"/>
    <x v="5"/>
    <n v="77070"/>
    <s v="Central"/>
    <s v="Office Supplies"/>
    <x v="4"/>
    <n v="18.16"/>
    <n v="2"/>
    <n v="0.2"/>
    <n v="1.8160000000000001"/>
    <n v="0.1"/>
  </r>
  <r>
    <x v="8"/>
    <x v="3"/>
    <x v="2"/>
    <s v="United States"/>
    <s v="San Francisco"/>
    <x v="1"/>
    <n v="94122"/>
    <s v="West"/>
    <s v="Office Supplies"/>
    <x v="14"/>
    <n v="7.36"/>
    <n v="2"/>
    <n v="0"/>
    <n v="0.1472"/>
    <n v="0.02"/>
  </r>
  <r>
    <x v="8"/>
    <x v="3"/>
    <x v="2"/>
    <s v="United States"/>
    <s v="San Francisco"/>
    <x v="1"/>
    <n v="94122"/>
    <s v="West"/>
    <s v="Office Supplies"/>
    <x v="2"/>
    <n v="41.4"/>
    <n v="4"/>
    <n v="0"/>
    <n v="19.872"/>
    <n v="0.48000000000000004"/>
  </r>
  <r>
    <x v="8"/>
    <x v="3"/>
    <x v="2"/>
    <s v="United States"/>
    <s v="San Francisco"/>
    <x v="1"/>
    <n v="94122"/>
    <s v="West"/>
    <s v="Furniture"/>
    <x v="0"/>
    <n v="411.33199999999999"/>
    <n v="4"/>
    <n v="0.15"/>
    <n v="-4.8391999999999999"/>
    <n v="-1.1764705882352941E-2"/>
  </r>
  <r>
    <x v="10"/>
    <x v="1"/>
    <x v="1"/>
    <s v="United States"/>
    <s v="Philadelphia"/>
    <x v="9"/>
    <n v="19140"/>
    <s v="East"/>
    <s v="Office Supplies"/>
    <x v="8"/>
    <n v="7.6559999999999997"/>
    <n v="4"/>
    <n v="0.7"/>
    <n v="-6.1247999999999996"/>
    <n v="-0.79999999999999993"/>
  </r>
  <r>
    <x v="340"/>
    <x v="1"/>
    <x v="0"/>
    <s v="United States"/>
    <s v="Marion"/>
    <x v="24"/>
    <n v="43302"/>
    <s v="East"/>
    <s v="Technology"/>
    <x v="11"/>
    <n v="63.92"/>
    <n v="2"/>
    <n v="0.2"/>
    <n v="19.175999999999998"/>
    <n v="0.3"/>
  </r>
  <r>
    <x v="20"/>
    <x v="0"/>
    <x v="0"/>
    <s v="United States"/>
    <s v="New York City"/>
    <x v="15"/>
    <n v="10024"/>
    <s v="East"/>
    <s v="Office Supplies"/>
    <x v="6"/>
    <n v="6.56"/>
    <n v="2"/>
    <n v="0"/>
    <n v="1.9024000000000001"/>
    <n v="0.29000000000000004"/>
  </r>
  <r>
    <x v="20"/>
    <x v="0"/>
    <x v="0"/>
    <s v="United States"/>
    <s v="New York City"/>
    <x v="15"/>
    <n v="10024"/>
    <s v="East"/>
    <s v="Office Supplies"/>
    <x v="2"/>
    <n v="7.83"/>
    <n v="3"/>
    <n v="0"/>
    <n v="3.6017999999999999"/>
    <n v="0.45999999999999996"/>
  </r>
  <r>
    <x v="20"/>
    <x v="0"/>
    <x v="0"/>
    <s v="United States"/>
    <s v="New York City"/>
    <x v="15"/>
    <n v="10024"/>
    <s v="East"/>
    <s v="Technology"/>
    <x v="11"/>
    <n v="41.9"/>
    <n v="2"/>
    <n v="0"/>
    <n v="8.7989999999999995"/>
    <n v="0.21"/>
  </r>
  <r>
    <x v="20"/>
    <x v="0"/>
    <x v="0"/>
    <s v="United States"/>
    <s v="New York City"/>
    <x v="15"/>
    <n v="10024"/>
    <s v="East"/>
    <s v="Furniture"/>
    <x v="1"/>
    <n v="664.14599999999996"/>
    <n v="6"/>
    <n v="0.1"/>
    <n v="88.552800000000005"/>
    <n v="0.13333333333333336"/>
  </r>
  <r>
    <x v="20"/>
    <x v="0"/>
    <x v="0"/>
    <s v="United States"/>
    <s v="New York City"/>
    <x v="15"/>
    <n v="10024"/>
    <s v="East"/>
    <s v="Office Supplies"/>
    <x v="10"/>
    <n v="8.9600000000000009"/>
    <n v="2"/>
    <n v="0"/>
    <n v="4.3903999999999996"/>
    <n v="0.48999999999999994"/>
  </r>
  <r>
    <x v="10"/>
    <x v="1"/>
    <x v="1"/>
    <s v="United States"/>
    <s v="Philadelphia"/>
    <x v="9"/>
    <n v="19140"/>
    <s v="East"/>
    <s v="Furniture"/>
    <x v="5"/>
    <n v="3.3119999999999998"/>
    <n v="1"/>
    <n v="0.2"/>
    <n v="0.66239999999999999"/>
    <n v="0.2"/>
  </r>
  <r>
    <x v="10"/>
    <x v="1"/>
    <x v="1"/>
    <s v="United States"/>
    <s v="Philadelphia"/>
    <x v="9"/>
    <n v="19140"/>
    <s v="East"/>
    <s v="Office Supplies"/>
    <x v="9"/>
    <n v="20.135999999999999"/>
    <n v="3"/>
    <n v="0.2"/>
    <n v="1.2585"/>
    <n v="6.25E-2"/>
  </r>
  <r>
    <x v="10"/>
    <x v="1"/>
    <x v="1"/>
    <s v="United States"/>
    <s v="Philadelphia"/>
    <x v="9"/>
    <n v="19140"/>
    <s v="East"/>
    <s v="Office Supplies"/>
    <x v="12"/>
    <n v="8.8559999999999999"/>
    <n v="3"/>
    <n v="0.2"/>
    <n v="2.8782000000000001"/>
    <n v="0.32500000000000001"/>
  </r>
  <r>
    <x v="10"/>
    <x v="1"/>
    <x v="1"/>
    <s v="United States"/>
    <s v="Philadelphia"/>
    <x v="9"/>
    <n v="19140"/>
    <s v="East"/>
    <s v="Technology"/>
    <x v="7"/>
    <n v="859.2"/>
    <n v="4"/>
    <n v="0.4"/>
    <n v="-186.16"/>
    <n v="-0.21666666666666665"/>
  </r>
  <r>
    <x v="1"/>
    <x v="3"/>
    <x v="0"/>
    <s v="United States"/>
    <s v="Los Angeles"/>
    <x v="1"/>
    <n v="90036"/>
    <s v="West"/>
    <s v="Office Supplies"/>
    <x v="10"/>
    <n v="61.96"/>
    <n v="2"/>
    <n v="0"/>
    <n v="27.882000000000001"/>
    <n v="0.45"/>
  </r>
  <r>
    <x v="242"/>
    <x v="1"/>
    <x v="0"/>
    <s v="United States"/>
    <s v="Smyrna"/>
    <x v="32"/>
    <n v="30080"/>
    <s v="South"/>
    <s v="Office Supplies"/>
    <x v="12"/>
    <n v="17.920000000000002"/>
    <n v="4"/>
    <n v="0"/>
    <n v="8.6015999999999995"/>
    <n v="0.47999999999999993"/>
  </r>
  <r>
    <x v="8"/>
    <x v="1"/>
    <x v="0"/>
    <s v="United States"/>
    <s v="San Francisco"/>
    <x v="1"/>
    <n v="94122"/>
    <s v="West"/>
    <s v="Furniture"/>
    <x v="5"/>
    <n v="145.9"/>
    <n v="5"/>
    <n v="0"/>
    <n v="62.737000000000002"/>
    <n v="0.43"/>
  </r>
  <r>
    <x v="22"/>
    <x v="1"/>
    <x v="0"/>
    <s v="United States"/>
    <s v="Chicago"/>
    <x v="10"/>
    <n v="60653"/>
    <s v="Central"/>
    <s v="Office Supplies"/>
    <x v="10"/>
    <n v="56.704000000000001"/>
    <n v="2"/>
    <n v="0.2"/>
    <n v="19.137599999999999"/>
    <n v="0.33749999999999997"/>
  </r>
  <r>
    <x v="22"/>
    <x v="1"/>
    <x v="0"/>
    <s v="United States"/>
    <s v="Chicago"/>
    <x v="10"/>
    <n v="60653"/>
    <s v="Central"/>
    <s v="Technology"/>
    <x v="7"/>
    <n v="11.12"/>
    <n v="2"/>
    <n v="0.2"/>
    <n v="3.4750000000000001"/>
    <n v="0.31250000000000006"/>
  </r>
  <r>
    <x v="298"/>
    <x v="1"/>
    <x v="0"/>
    <s v="United States"/>
    <s v="Medford"/>
    <x v="21"/>
    <n v="97504"/>
    <s v="West"/>
    <s v="Office Supplies"/>
    <x v="10"/>
    <n v="32.896000000000001"/>
    <n v="4"/>
    <n v="0.2"/>
    <n v="11.102399999999999"/>
    <n v="0.33749999999999997"/>
  </r>
  <r>
    <x v="298"/>
    <x v="1"/>
    <x v="0"/>
    <s v="United States"/>
    <s v="Medford"/>
    <x v="21"/>
    <n v="97504"/>
    <s v="West"/>
    <s v="Office Supplies"/>
    <x v="10"/>
    <n v="22.776"/>
    <n v="3"/>
    <n v="0.2"/>
    <n v="7.6868999999999996"/>
    <n v="0.33749999999999997"/>
  </r>
  <r>
    <x v="20"/>
    <x v="2"/>
    <x v="0"/>
    <s v="United States"/>
    <s v="New York City"/>
    <x v="15"/>
    <n v="10009"/>
    <s v="East"/>
    <s v="Technology"/>
    <x v="7"/>
    <n v="239.97"/>
    <n v="3"/>
    <n v="0"/>
    <n v="2.3997000000000002"/>
    <n v="0.01"/>
  </r>
  <r>
    <x v="20"/>
    <x v="2"/>
    <x v="0"/>
    <s v="United States"/>
    <s v="New York City"/>
    <x v="15"/>
    <n v="10009"/>
    <s v="East"/>
    <s v="Office Supplies"/>
    <x v="9"/>
    <n v="160.32"/>
    <n v="2"/>
    <n v="0"/>
    <n v="44.889600000000002"/>
    <n v="0.28000000000000003"/>
  </r>
  <r>
    <x v="20"/>
    <x v="2"/>
    <x v="0"/>
    <s v="United States"/>
    <s v="New York City"/>
    <x v="15"/>
    <n v="10009"/>
    <s v="East"/>
    <s v="Technology"/>
    <x v="7"/>
    <n v="128.85"/>
    <n v="3"/>
    <n v="0"/>
    <n v="3.8654999999999999"/>
    <n v="3.0000000000000002E-2"/>
  </r>
  <r>
    <x v="336"/>
    <x v="0"/>
    <x v="1"/>
    <s v="United States"/>
    <s v="Huntsville"/>
    <x v="19"/>
    <n v="35810"/>
    <s v="South"/>
    <s v="Technology"/>
    <x v="11"/>
    <n v="1319.96"/>
    <n v="4"/>
    <n v="0"/>
    <n v="527.98400000000004"/>
    <n v="0.4"/>
  </r>
  <r>
    <x v="10"/>
    <x v="1"/>
    <x v="1"/>
    <s v="United States"/>
    <s v="Philadelphia"/>
    <x v="9"/>
    <n v="19134"/>
    <s v="East"/>
    <s v="Furniture"/>
    <x v="1"/>
    <n v="239.96"/>
    <n v="10"/>
    <n v="0.3"/>
    <n v="-10.284000000000001"/>
    <n v="-4.2857142857142858E-2"/>
  </r>
  <r>
    <x v="10"/>
    <x v="1"/>
    <x v="1"/>
    <s v="United States"/>
    <s v="Philadelphia"/>
    <x v="9"/>
    <n v="19134"/>
    <s v="East"/>
    <s v="Furniture"/>
    <x v="5"/>
    <n v="54.768000000000001"/>
    <n v="2"/>
    <n v="0.2"/>
    <n v="6.8460000000000001"/>
    <n v="0.125"/>
  </r>
  <r>
    <x v="10"/>
    <x v="1"/>
    <x v="1"/>
    <s v="United States"/>
    <s v="Philadelphia"/>
    <x v="9"/>
    <n v="19134"/>
    <s v="East"/>
    <s v="Office Supplies"/>
    <x v="6"/>
    <n v="13.391999999999999"/>
    <n v="3"/>
    <n v="0.2"/>
    <n v="3.1806000000000001"/>
    <n v="0.23750000000000002"/>
  </r>
  <r>
    <x v="10"/>
    <x v="1"/>
    <x v="1"/>
    <s v="United States"/>
    <s v="Philadelphia"/>
    <x v="9"/>
    <n v="19134"/>
    <s v="East"/>
    <s v="Office Supplies"/>
    <x v="10"/>
    <n v="23.92"/>
    <n v="5"/>
    <n v="0.2"/>
    <n v="8.6709999999999994"/>
    <n v="0.36249999999999993"/>
  </r>
  <r>
    <x v="10"/>
    <x v="1"/>
    <x v="1"/>
    <s v="United States"/>
    <s v="Philadelphia"/>
    <x v="9"/>
    <n v="19134"/>
    <s v="East"/>
    <s v="Technology"/>
    <x v="11"/>
    <n v="255.96799999999999"/>
    <n v="4"/>
    <n v="0.2"/>
    <n v="-28.796399999999998"/>
    <n v="-0.1125"/>
  </r>
  <r>
    <x v="71"/>
    <x v="2"/>
    <x v="0"/>
    <s v="United States"/>
    <s v="Santa Clara"/>
    <x v="1"/>
    <n v="95051"/>
    <s v="West"/>
    <s v="Office Supplies"/>
    <x v="8"/>
    <n v="21.552"/>
    <n v="6"/>
    <n v="0.2"/>
    <n v="7.0044000000000004"/>
    <n v="0.32500000000000001"/>
  </r>
  <r>
    <x v="71"/>
    <x v="2"/>
    <x v="0"/>
    <s v="United States"/>
    <s v="Santa Clara"/>
    <x v="1"/>
    <n v="95051"/>
    <s v="West"/>
    <s v="Office Supplies"/>
    <x v="9"/>
    <n v="58.24"/>
    <n v="4"/>
    <n v="0"/>
    <n v="15.7248"/>
    <n v="0.27"/>
  </r>
  <r>
    <x v="89"/>
    <x v="2"/>
    <x v="2"/>
    <s v="United States"/>
    <s v="Long Beach"/>
    <x v="1"/>
    <n v="90805"/>
    <s v="West"/>
    <s v="Office Supplies"/>
    <x v="10"/>
    <n v="80.28"/>
    <n v="12"/>
    <n v="0"/>
    <n v="36.928800000000003"/>
    <n v="0.46"/>
  </r>
  <r>
    <x v="1"/>
    <x v="1"/>
    <x v="1"/>
    <s v="United States"/>
    <s v="Los Angeles"/>
    <x v="1"/>
    <n v="90008"/>
    <s v="West"/>
    <s v="Office Supplies"/>
    <x v="6"/>
    <n v="9.7799999999999994"/>
    <n v="2"/>
    <n v="0"/>
    <n v="4.0098000000000003"/>
    <n v="0.41000000000000003"/>
  </r>
  <r>
    <x v="509"/>
    <x v="1"/>
    <x v="2"/>
    <s v="United States"/>
    <s v="Santa Barbara"/>
    <x v="1"/>
    <n v="93101"/>
    <s v="West"/>
    <s v="Office Supplies"/>
    <x v="13"/>
    <n v="1.81"/>
    <n v="1"/>
    <n v="0"/>
    <n v="0.65159999999999996"/>
    <n v="0.36"/>
  </r>
  <r>
    <x v="20"/>
    <x v="2"/>
    <x v="2"/>
    <s v="United States"/>
    <s v="New York City"/>
    <x v="15"/>
    <n v="10009"/>
    <s v="East"/>
    <s v="Office Supplies"/>
    <x v="10"/>
    <n v="37.94"/>
    <n v="2"/>
    <n v="0"/>
    <n v="18.211200000000002"/>
    <n v="0.48000000000000009"/>
  </r>
  <r>
    <x v="116"/>
    <x v="1"/>
    <x v="1"/>
    <s v="United States"/>
    <s v="Jacksonville"/>
    <x v="2"/>
    <n v="32216"/>
    <s v="South"/>
    <s v="Technology"/>
    <x v="7"/>
    <n v="79.959999999999994"/>
    <n v="5"/>
    <n v="0.2"/>
    <n v="27.986000000000001"/>
    <n v="0.35000000000000003"/>
  </r>
  <r>
    <x v="510"/>
    <x v="1"/>
    <x v="1"/>
    <s v="United States"/>
    <s v="Cedar Hill"/>
    <x v="5"/>
    <n v="75104"/>
    <s v="Central"/>
    <s v="Office Supplies"/>
    <x v="10"/>
    <n v="115.29600000000001"/>
    <n v="3"/>
    <n v="0.2"/>
    <n v="40.3536"/>
    <n v="0.35"/>
  </r>
  <r>
    <x v="172"/>
    <x v="1"/>
    <x v="0"/>
    <s v="United States"/>
    <s v="Omaha"/>
    <x v="8"/>
    <n v="68104"/>
    <s v="Central"/>
    <s v="Technology"/>
    <x v="7"/>
    <n v="2479.96"/>
    <n v="4"/>
    <n v="0"/>
    <n v="743.98800000000006"/>
    <n v="0.30000000000000004"/>
  </r>
  <r>
    <x v="338"/>
    <x v="2"/>
    <x v="0"/>
    <s v="United States"/>
    <s v="Little Rock"/>
    <x v="36"/>
    <n v="72209"/>
    <s v="South"/>
    <s v="Technology"/>
    <x v="11"/>
    <n v="179.94"/>
    <n v="6"/>
    <n v="0"/>
    <n v="75.574799999999996"/>
    <n v="0.42"/>
  </r>
  <r>
    <x v="338"/>
    <x v="2"/>
    <x v="0"/>
    <s v="United States"/>
    <s v="Little Rock"/>
    <x v="36"/>
    <n v="72209"/>
    <s v="South"/>
    <s v="Technology"/>
    <x v="11"/>
    <n v="26.85"/>
    <n v="3"/>
    <n v="0"/>
    <n v="5.1014999999999997"/>
    <n v="0.18999999999999997"/>
  </r>
  <r>
    <x v="338"/>
    <x v="2"/>
    <x v="0"/>
    <s v="United States"/>
    <s v="Little Rock"/>
    <x v="36"/>
    <n v="72209"/>
    <s v="South"/>
    <s v="Technology"/>
    <x v="11"/>
    <n v="323.37"/>
    <n v="3"/>
    <n v="0"/>
    <n v="129.34800000000001"/>
    <n v="0.4"/>
  </r>
  <r>
    <x v="338"/>
    <x v="2"/>
    <x v="0"/>
    <s v="United States"/>
    <s v="Little Rock"/>
    <x v="36"/>
    <n v="72209"/>
    <s v="South"/>
    <s v="Office Supplies"/>
    <x v="10"/>
    <n v="59.94"/>
    <n v="3"/>
    <n v="0"/>
    <n v="28.171800000000001"/>
    <n v="0.47000000000000003"/>
  </r>
  <r>
    <x v="338"/>
    <x v="2"/>
    <x v="0"/>
    <s v="United States"/>
    <s v="Little Rock"/>
    <x v="36"/>
    <n v="72209"/>
    <s v="South"/>
    <s v="Office Supplies"/>
    <x v="8"/>
    <n v="64.14"/>
    <n v="3"/>
    <n v="0"/>
    <n v="30.787199999999999"/>
    <n v="0.48"/>
  </r>
  <r>
    <x v="338"/>
    <x v="2"/>
    <x v="0"/>
    <s v="United States"/>
    <s v="Little Rock"/>
    <x v="36"/>
    <n v="72209"/>
    <s v="South"/>
    <s v="Office Supplies"/>
    <x v="8"/>
    <n v="11.67"/>
    <n v="3"/>
    <n v="0"/>
    <n v="5.6016000000000004"/>
    <n v="0.48000000000000004"/>
  </r>
  <r>
    <x v="338"/>
    <x v="2"/>
    <x v="0"/>
    <s v="United States"/>
    <s v="Little Rock"/>
    <x v="36"/>
    <n v="72209"/>
    <s v="South"/>
    <s v="Office Supplies"/>
    <x v="10"/>
    <n v="12.96"/>
    <n v="2"/>
    <n v="0"/>
    <n v="6.2207999999999997"/>
    <n v="0.47999999999999993"/>
  </r>
  <r>
    <x v="511"/>
    <x v="1"/>
    <x v="0"/>
    <s v="United States"/>
    <s v="Norfolk"/>
    <x v="8"/>
    <n v="68701"/>
    <s v="Central"/>
    <s v="Office Supplies"/>
    <x v="8"/>
    <n v="17.43"/>
    <n v="3"/>
    <n v="0"/>
    <n v="8.0177999999999994"/>
    <n v="0.45999999999999996"/>
  </r>
  <r>
    <x v="22"/>
    <x v="1"/>
    <x v="0"/>
    <s v="United States"/>
    <s v="Chicago"/>
    <x v="10"/>
    <n v="60653"/>
    <s v="Central"/>
    <s v="Furniture"/>
    <x v="1"/>
    <n v="181.98599999999999"/>
    <n v="2"/>
    <n v="0.3"/>
    <n v="-54.595799999999997"/>
    <n v="-0.3"/>
  </r>
  <r>
    <x v="22"/>
    <x v="1"/>
    <x v="0"/>
    <s v="United States"/>
    <s v="Chicago"/>
    <x v="10"/>
    <n v="60653"/>
    <s v="Central"/>
    <s v="Office Supplies"/>
    <x v="8"/>
    <n v="1.5920000000000001"/>
    <n v="2"/>
    <n v="0.8"/>
    <n v="-2.6267999999999998"/>
    <n v="-1.6499999999999997"/>
  </r>
  <r>
    <x v="22"/>
    <x v="1"/>
    <x v="0"/>
    <s v="United States"/>
    <s v="Chicago"/>
    <x v="10"/>
    <n v="60653"/>
    <s v="Central"/>
    <s v="Office Supplies"/>
    <x v="14"/>
    <n v="22.344000000000001"/>
    <n v="3"/>
    <n v="0.2"/>
    <n v="2.5137"/>
    <n v="0.1125"/>
  </r>
  <r>
    <x v="98"/>
    <x v="1"/>
    <x v="1"/>
    <s v="United States"/>
    <s v="Tucson"/>
    <x v="16"/>
    <n v="85705"/>
    <s v="West"/>
    <s v="Furniture"/>
    <x v="3"/>
    <n v="455.97"/>
    <n v="6"/>
    <n v="0.5"/>
    <n v="-218.8656"/>
    <n v="-0.48"/>
  </r>
  <r>
    <x v="98"/>
    <x v="1"/>
    <x v="1"/>
    <s v="United States"/>
    <s v="Tucson"/>
    <x v="16"/>
    <n v="85705"/>
    <s v="West"/>
    <s v="Office Supplies"/>
    <x v="8"/>
    <n v="10.44"/>
    <n v="6"/>
    <n v="0.7"/>
    <n v="-7.6559999999999997"/>
    <n v="-0.73333333333333339"/>
  </r>
  <r>
    <x v="98"/>
    <x v="1"/>
    <x v="1"/>
    <s v="United States"/>
    <s v="Tucson"/>
    <x v="16"/>
    <n v="85705"/>
    <s v="West"/>
    <s v="Office Supplies"/>
    <x v="8"/>
    <n v="5.2140000000000004"/>
    <n v="2"/>
    <n v="0.7"/>
    <n v="-4.1711999999999998"/>
    <n v="-0.79999999999999993"/>
  </r>
  <r>
    <x v="182"/>
    <x v="1"/>
    <x v="2"/>
    <s v="United States"/>
    <s v="Concord"/>
    <x v="38"/>
    <n v="3301"/>
    <s v="East"/>
    <s v="Office Supplies"/>
    <x v="4"/>
    <n v="67.400000000000006"/>
    <n v="5"/>
    <n v="0"/>
    <n v="17.524000000000001"/>
    <n v="0.26"/>
  </r>
  <r>
    <x v="512"/>
    <x v="2"/>
    <x v="0"/>
    <s v="United States"/>
    <s v="Draper"/>
    <x v="7"/>
    <n v="84020"/>
    <s v="West"/>
    <s v="Furniture"/>
    <x v="5"/>
    <n v="25.16"/>
    <n v="2"/>
    <n v="0"/>
    <n v="10.5672"/>
    <n v="0.42"/>
  </r>
  <r>
    <x v="512"/>
    <x v="2"/>
    <x v="0"/>
    <s v="United States"/>
    <s v="Draper"/>
    <x v="7"/>
    <n v="84020"/>
    <s v="West"/>
    <s v="Technology"/>
    <x v="7"/>
    <n v="126.56"/>
    <n v="4"/>
    <n v="0.2"/>
    <n v="47.46"/>
    <n v="0.375"/>
  </r>
  <r>
    <x v="8"/>
    <x v="2"/>
    <x v="0"/>
    <s v="United States"/>
    <s v="San Francisco"/>
    <x v="1"/>
    <n v="94109"/>
    <s v="West"/>
    <s v="Office Supplies"/>
    <x v="9"/>
    <n v="43.68"/>
    <n v="3"/>
    <n v="0"/>
    <n v="11.7936"/>
    <n v="0.27"/>
  </r>
  <r>
    <x v="8"/>
    <x v="2"/>
    <x v="0"/>
    <s v="United States"/>
    <s v="San Francisco"/>
    <x v="1"/>
    <n v="94109"/>
    <s v="West"/>
    <s v="Technology"/>
    <x v="11"/>
    <n v="139.93"/>
    <n v="7"/>
    <n v="0"/>
    <n v="34.982500000000002"/>
    <n v="0.25"/>
  </r>
  <r>
    <x v="12"/>
    <x v="1"/>
    <x v="1"/>
    <s v="United States"/>
    <s v="Houston"/>
    <x v="5"/>
    <n v="77036"/>
    <s v="Central"/>
    <s v="Office Supplies"/>
    <x v="6"/>
    <n v="2.6720000000000002"/>
    <n v="1"/>
    <n v="0.2"/>
    <n v="0.33400000000000002"/>
    <n v="0.125"/>
  </r>
  <r>
    <x v="12"/>
    <x v="1"/>
    <x v="1"/>
    <s v="United States"/>
    <s v="Houston"/>
    <x v="5"/>
    <n v="77036"/>
    <s v="Central"/>
    <s v="Office Supplies"/>
    <x v="14"/>
    <n v="16.655999999999999"/>
    <n v="6"/>
    <n v="0.2"/>
    <n v="-3.1230000000000002"/>
    <n v="-0.18750000000000003"/>
  </r>
  <r>
    <x v="12"/>
    <x v="1"/>
    <x v="1"/>
    <s v="United States"/>
    <s v="Houston"/>
    <x v="5"/>
    <n v="77036"/>
    <s v="Central"/>
    <s v="Technology"/>
    <x v="11"/>
    <n v="79.512"/>
    <n v="3"/>
    <n v="0.2"/>
    <n v="20.8719"/>
    <n v="0.26250000000000001"/>
  </r>
  <r>
    <x v="12"/>
    <x v="1"/>
    <x v="1"/>
    <s v="United States"/>
    <s v="Houston"/>
    <x v="5"/>
    <n v="77036"/>
    <s v="Central"/>
    <s v="Office Supplies"/>
    <x v="10"/>
    <n v="36.287999999999997"/>
    <n v="7"/>
    <n v="0.2"/>
    <n v="12.700799999999999"/>
    <n v="0.35000000000000003"/>
  </r>
  <r>
    <x v="12"/>
    <x v="1"/>
    <x v="1"/>
    <s v="United States"/>
    <s v="Houston"/>
    <x v="5"/>
    <n v="77036"/>
    <s v="Central"/>
    <s v="Furniture"/>
    <x v="0"/>
    <n v="67.993200000000002"/>
    <n v="1"/>
    <n v="0.32"/>
    <n v="-12.998699999999999"/>
    <n v="-0.19117647058823528"/>
  </r>
  <r>
    <x v="133"/>
    <x v="0"/>
    <x v="1"/>
    <s v="United States"/>
    <s v="Montgomery"/>
    <x v="19"/>
    <n v="36116"/>
    <s v="South"/>
    <s v="Furniture"/>
    <x v="5"/>
    <n v="10.16"/>
    <n v="2"/>
    <n v="0"/>
    <n v="3.4544000000000001"/>
    <n v="0.34"/>
  </r>
  <r>
    <x v="112"/>
    <x v="1"/>
    <x v="1"/>
    <s v="United States"/>
    <s v="Jackson"/>
    <x v="35"/>
    <n v="39212"/>
    <s v="South"/>
    <s v="Furniture"/>
    <x v="5"/>
    <n v="6.16"/>
    <n v="2"/>
    <n v="0"/>
    <n v="1.9712000000000001"/>
    <n v="0.32"/>
  </r>
  <r>
    <x v="112"/>
    <x v="1"/>
    <x v="1"/>
    <s v="United States"/>
    <s v="Jackson"/>
    <x v="35"/>
    <n v="39212"/>
    <s v="South"/>
    <s v="Office Supplies"/>
    <x v="6"/>
    <n v="56.3"/>
    <n v="2"/>
    <n v="0"/>
    <n v="15.763999999999999"/>
    <n v="0.28000000000000003"/>
  </r>
  <r>
    <x v="256"/>
    <x v="1"/>
    <x v="0"/>
    <s v="United States"/>
    <s v="North Las Vegas"/>
    <x v="33"/>
    <n v="89031"/>
    <s v="West"/>
    <s v="Office Supplies"/>
    <x v="10"/>
    <n v="6.48"/>
    <n v="1"/>
    <n v="0"/>
    <n v="3.1103999999999998"/>
    <n v="0.47999999999999993"/>
  </r>
  <r>
    <x v="256"/>
    <x v="1"/>
    <x v="0"/>
    <s v="United States"/>
    <s v="North Las Vegas"/>
    <x v="33"/>
    <n v="89031"/>
    <s v="West"/>
    <s v="Office Supplies"/>
    <x v="4"/>
    <n v="1325.85"/>
    <n v="5"/>
    <n v="0"/>
    <n v="238.65299999999999"/>
    <n v="0.18"/>
  </r>
  <r>
    <x v="256"/>
    <x v="1"/>
    <x v="0"/>
    <s v="United States"/>
    <s v="North Las Vegas"/>
    <x v="33"/>
    <n v="89031"/>
    <s v="West"/>
    <s v="Office Supplies"/>
    <x v="2"/>
    <n v="14.94"/>
    <n v="3"/>
    <n v="0"/>
    <n v="6.8723999999999998"/>
    <n v="0.46"/>
  </r>
  <r>
    <x v="129"/>
    <x v="0"/>
    <x v="1"/>
    <s v="United States"/>
    <s v="Atlanta"/>
    <x v="32"/>
    <n v="30318"/>
    <s v="South"/>
    <s v="Office Supplies"/>
    <x v="8"/>
    <n v="34.54"/>
    <n v="1"/>
    <n v="0"/>
    <n v="17.27"/>
    <n v="0.5"/>
  </r>
  <r>
    <x v="129"/>
    <x v="0"/>
    <x v="1"/>
    <s v="United States"/>
    <s v="Atlanta"/>
    <x v="32"/>
    <n v="30318"/>
    <s v="South"/>
    <s v="Technology"/>
    <x v="16"/>
    <n v="2999.95"/>
    <n v="5"/>
    <n v="0"/>
    <n v="1439.9760000000001"/>
    <n v="0.48000000000000009"/>
  </r>
  <r>
    <x v="129"/>
    <x v="0"/>
    <x v="1"/>
    <s v="United States"/>
    <s v="Atlanta"/>
    <x v="32"/>
    <n v="30318"/>
    <s v="South"/>
    <s v="Office Supplies"/>
    <x v="8"/>
    <n v="64.12"/>
    <n v="4"/>
    <n v="0"/>
    <n v="30.7776"/>
    <n v="0.48"/>
  </r>
  <r>
    <x v="22"/>
    <x v="3"/>
    <x v="2"/>
    <s v="United States"/>
    <s v="Chicago"/>
    <x v="10"/>
    <n v="60610"/>
    <s v="Central"/>
    <s v="Office Supplies"/>
    <x v="6"/>
    <n v="19.456"/>
    <n v="4"/>
    <n v="0.2"/>
    <n v="2.1888000000000001"/>
    <n v="0.1125"/>
  </r>
  <r>
    <x v="22"/>
    <x v="3"/>
    <x v="2"/>
    <s v="United States"/>
    <s v="Chicago"/>
    <x v="10"/>
    <n v="60610"/>
    <s v="Central"/>
    <s v="Technology"/>
    <x v="15"/>
    <n v="209.98599999999999"/>
    <n v="2"/>
    <n v="0.3"/>
    <n v="8.9993999999999996"/>
    <n v="4.2857142857142858E-2"/>
  </r>
  <r>
    <x v="22"/>
    <x v="3"/>
    <x v="2"/>
    <s v="United States"/>
    <s v="Chicago"/>
    <x v="10"/>
    <n v="60610"/>
    <s v="Central"/>
    <s v="Office Supplies"/>
    <x v="6"/>
    <n v="29.76"/>
    <n v="5"/>
    <n v="0.2"/>
    <n v="1.86"/>
    <n v="6.25E-2"/>
  </r>
  <r>
    <x v="22"/>
    <x v="3"/>
    <x v="2"/>
    <s v="United States"/>
    <s v="Chicago"/>
    <x v="10"/>
    <n v="60610"/>
    <s v="Central"/>
    <s v="Furniture"/>
    <x v="1"/>
    <n v="89.768000000000001"/>
    <n v="1"/>
    <n v="0.3"/>
    <n v="-2.5648"/>
    <n v="-2.8571428571428571E-2"/>
  </r>
  <r>
    <x v="22"/>
    <x v="3"/>
    <x v="2"/>
    <s v="United States"/>
    <s v="Chicago"/>
    <x v="10"/>
    <n v="60610"/>
    <s v="Central"/>
    <s v="Technology"/>
    <x v="16"/>
    <n v="959.98400000000004"/>
    <n v="2"/>
    <n v="0.2"/>
    <n v="335.99439999999998"/>
    <n v="0.35"/>
  </r>
  <r>
    <x v="22"/>
    <x v="3"/>
    <x v="2"/>
    <s v="United States"/>
    <s v="Chicago"/>
    <x v="10"/>
    <n v="60610"/>
    <s v="Central"/>
    <s v="Office Supplies"/>
    <x v="10"/>
    <n v="15.552"/>
    <n v="3"/>
    <n v="0.2"/>
    <n v="5.6375999999999999"/>
    <n v="0.36249999999999999"/>
  </r>
  <r>
    <x v="22"/>
    <x v="3"/>
    <x v="2"/>
    <s v="United States"/>
    <s v="Chicago"/>
    <x v="10"/>
    <n v="60610"/>
    <s v="Central"/>
    <s v="Technology"/>
    <x v="7"/>
    <n v="34.36"/>
    <n v="1"/>
    <n v="0.2"/>
    <n v="-7.3014999999999999"/>
    <n v="-0.21249999999999999"/>
  </r>
  <r>
    <x v="38"/>
    <x v="1"/>
    <x v="1"/>
    <s v="United States"/>
    <s v="Columbus"/>
    <x v="24"/>
    <n v="43229"/>
    <s v="East"/>
    <s v="Office Supplies"/>
    <x v="10"/>
    <n v="98.376000000000005"/>
    <n v="3"/>
    <n v="0.2"/>
    <n v="35.661299999999997"/>
    <n v="0.36249999999999993"/>
  </r>
  <r>
    <x v="38"/>
    <x v="1"/>
    <x v="1"/>
    <s v="United States"/>
    <s v="Columbus"/>
    <x v="24"/>
    <n v="43229"/>
    <s v="East"/>
    <s v="Office Supplies"/>
    <x v="8"/>
    <n v="29.94"/>
    <n v="4"/>
    <n v="0.7"/>
    <n v="-23.952000000000002"/>
    <n v="-0.8"/>
  </r>
  <r>
    <x v="38"/>
    <x v="1"/>
    <x v="1"/>
    <s v="United States"/>
    <s v="Columbus"/>
    <x v="24"/>
    <n v="43229"/>
    <s v="East"/>
    <s v="Office Supplies"/>
    <x v="10"/>
    <n v="17.472000000000001"/>
    <n v="3"/>
    <n v="0.2"/>
    <n v="5.6783999999999999"/>
    <n v="0.32499999999999996"/>
  </r>
  <r>
    <x v="38"/>
    <x v="1"/>
    <x v="1"/>
    <s v="United States"/>
    <s v="Columbus"/>
    <x v="24"/>
    <n v="43229"/>
    <s v="East"/>
    <s v="Technology"/>
    <x v="7"/>
    <n v="36.738"/>
    <n v="1"/>
    <n v="0.4"/>
    <n v="-9.1844999999999999"/>
    <n v="-0.25"/>
  </r>
  <r>
    <x v="38"/>
    <x v="1"/>
    <x v="1"/>
    <s v="United States"/>
    <s v="Columbus"/>
    <x v="24"/>
    <n v="43229"/>
    <s v="East"/>
    <s v="Technology"/>
    <x v="7"/>
    <n v="179.94"/>
    <n v="2"/>
    <n v="0.4"/>
    <n v="-44.984999999999999"/>
    <n v="-0.25"/>
  </r>
  <r>
    <x v="45"/>
    <x v="1"/>
    <x v="0"/>
    <s v="United States"/>
    <s v="Pasadena"/>
    <x v="1"/>
    <n v="91104"/>
    <s v="West"/>
    <s v="Furniture"/>
    <x v="5"/>
    <n v="383.64"/>
    <n v="6"/>
    <n v="0"/>
    <n v="122.76479999999999"/>
    <n v="0.32"/>
  </r>
  <r>
    <x v="45"/>
    <x v="1"/>
    <x v="0"/>
    <s v="United States"/>
    <s v="Pasadena"/>
    <x v="1"/>
    <n v="91104"/>
    <s v="West"/>
    <s v="Office Supplies"/>
    <x v="9"/>
    <n v="56.52"/>
    <n v="3"/>
    <n v="0"/>
    <n v="15.8256"/>
    <n v="0.27999999999999997"/>
  </r>
  <r>
    <x v="1"/>
    <x v="0"/>
    <x v="0"/>
    <s v="United States"/>
    <s v="Los Angeles"/>
    <x v="1"/>
    <n v="90004"/>
    <s v="West"/>
    <s v="Office Supplies"/>
    <x v="6"/>
    <n v="6.56"/>
    <n v="2"/>
    <n v="0"/>
    <n v="1.9024000000000001"/>
    <n v="0.29000000000000004"/>
  </r>
  <r>
    <x v="1"/>
    <x v="0"/>
    <x v="0"/>
    <s v="United States"/>
    <s v="Los Angeles"/>
    <x v="1"/>
    <n v="90004"/>
    <s v="West"/>
    <s v="Furniture"/>
    <x v="1"/>
    <n v="243.92"/>
    <n v="5"/>
    <n v="0.2"/>
    <n v="-15.244999999999999"/>
    <n v="-6.25E-2"/>
  </r>
  <r>
    <x v="1"/>
    <x v="0"/>
    <x v="0"/>
    <s v="United States"/>
    <s v="Los Angeles"/>
    <x v="1"/>
    <n v="90004"/>
    <s v="West"/>
    <s v="Office Supplies"/>
    <x v="10"/>
    <n v="47.52"/>
    <n v="9"/>
    <n v="0"/>
    <n v="22.8096"/>
    <n v="0.48"/>
  </r>
  <r>
    <x v="207"/>
    <x v="1"/>
    <x v="2"/>
    <s v="United States"/>
    <s v="Clinton"/>
    <x v="39"/>
    <n v="20735"/>
    <s v="East"/>
    <s v="Furniture"/>
    <x v="5"/>
    <n v="19.98"/>
    <n v="1"/>
    <n v="0"/>
    <n v="8.5914000000000001"/>
    <n v="0.43"/>
  </r>
  <r>
    <x v="20"/>
    <x v="1"/>
    <x v="2"/>
    <s v="United States"/>
    <s v="New York City"/>
    <x v="15"/>
    <n v="10024"/>
    <s v="East"/>
    <s v="Office Supplies"/>
    <x v="6"/>
    <n v="8"/>
    <n v="5"/>
    <n v="0"/>
    <n v="3.44"/>
    <n v="0.43"/>
  </r>
  <r>
    <x v="73"/>
    <x v="0"/>
    <x v="0"/>
    <s v="United States"/>
    <s v="San Diego"/>
    <x v="1"/>
    <n v="92037"/>
    <s v="West"/>
    <s v="Furniture"/>
    <x v="5"/>
    <n v="6.16"/>
    <n v="2"/>
    <n v="0"/>
    <n v="1.9712000000000001"/>
    <n v="0.32"/>
  </r>
  <r>
    <x v="20"/>
    <x v="1"/>
    <x v="2"/>
    <s v="United States"/>
    <s v="New York City"/>
    <x v="15"/>
    <n v="10011"/>
    <s v="East"/>
    <s v="Office Supplies"/>
    <x v="4"/>
    <n v="83.56"/>
    <n v="4"/>
    <n v="0"/>
    <n v="1.6712"/>
    <n v="0.02"/>
  </r>
  <r>
    <x v="20"/>
    <x v="1"/>
    <x v="2"/>
    <s v="United States"/>
    <s v="New York City"/>
    <x v="15"/>
    <n v="10011"/>
    <s v="East"/>
    <s v="Technology"/>
    <x v="7"/>
    <n v="546.05999999999995"/>
    <n v="3"/>
    <n v="0"/>
    <n v="163.81800000000001"/>
    <n v="0.30000000000000004"/>
  </r>
  <r>
    <x v="20"/>
    <x v="1"/>
    <x v="2"/>
    <s v="United States"/>
    <s v="New York City"/>
    <x v="15"/>
    <n v="10011"/>
    <s v="East"/>
    <s v="Office Supplies"/>
    <x v="4"/>
    <n v="269.49"/>
    <n v="3"/>
    <n v="0"/>
    <n v="5.3898000000000001"/>
    <n v="0.02"/>
  </r>
  <r>
    <x v="168"/>
    <x v="2"/>
    <x v="0"/>
    <s v="United States"/>
    <s v="Lancaster"/>
    <x v="1"/>
    <n v="93534"/>
    <s v="West"/>
    <s v="Office Supplies"/>
    <x v="13"/>
    <n v="10.9"/>
    <n v="5"/>
    <n v="0"/>
    <n v="3.597"/>
    <n v="0.32999999999999996"/>
  </r>
  <r>
    <x v="131"/>
    <x v="1"/>
    <x v="2"/>
    <s v="United States"/>
    <s v="Great Falls"/>
    <x v="37"/>
    <n v="59405"/>
    <s v="West"/>
    <s v="Office Supplies"/>
    <x v="8"/>
    <n v="6.0960000000000001"/>
    <n v="2"/>
    <n v="0.2"/>
    <n v="2.2098"/>
    <n v="0.36249999999999999"/>
  </r>
  <r>
    <x v="8"/>
    <x v="0"/>
    <x v="0"/>
    <s v="United States"/>
    <s v="San Francisco"/>
    <x v="1"/>
    <n v="94110"/>
    <s v="West"/>
    <s v="Office Supplies"/>
    <x v="4"/>
    <n v="34.049999999999997"/>
    <n v="3"/>
    <n v="0"/>
    <n v="9.5340000000000007"/>
    <n v="0.28000000000000003"/>
  </r>
  <r>
    <x v="8"/>
    <x v="0"/>
    <x v="0"/>
    <s v="United States"/>
    <s v="San Francisco"/>
    <x v="1"/>
    <n v="94110"/>
    <s v="West"/>
    <s v="Office Supplies"/>
    <x v="4"/>
    <n v="352.38"/>
    <n v="2"/>
    <n v="0"/>
    <n v="81.047399999999996"/>
    <n v="0.22999999999999998"/>
  </r>
  <r>
    <x v="84"/>
    <x v="0"/>
    <x v="1"/>
    <s v="United States"/>
    <s v="Lakewood"/>
    <x v="30"/>
    <n v="8701"/>
    <s v="East"/>
    <s v="Furniture"/>
    <x v="1"/>
    <n v="245.98"/>
    <n v="2"/>
    <n v="0"/>
    <n v="27.0578"/>
    <n v="0.11"/>
  </r>
  <r>
    <x v="84"/>
    <x v="0"/>
    <x v="1"/>
    <s v="United States"/>
    <s v="Lakewood"/>
    <x v="30"/>
    <n v="8701"/>
    <s v="East"/>
    <s v="Office Supplies"/>
    <x v="8"/>
    <n v="18.940000000000001"/>
    <n v="1"/>
    <n v="0"/>
    <n v="9.4700000000000006"/>
    <n v="0.5"/>
  </r>
  <r>
    <x v="153"/>
    <x v="1"/>
    <x v="0"/>
    <s v="United States"/>
    <s v="Cleveland"/>
    <x v="24"/>
    <n v="44105"/>
    <s v="East"/>
    <s v="Office Supplies"/>
    <x v="8"/>
    <n v="59.912999999999997"/>
    <n v="7"/>
    <n v="0.7"/>
    <n v="-45.933300000000003"/>
    <n v="-0.76666666666666672"/>
  </r>
  <r>
    <x v="111"/>
    <x v="3"/>
    <x v="1"/>
    <s v="United States"/>
    <s v="Lawrence"/>
    <x v="31"/>
    <n v="1841"/>
    <s v="East"/>
    <s v="Technology"/>
    <x v="7"/>
    <n v="391.98"/>
    <n v="2"/>
    <n v="0"/>
    <n v="109.7544"/>
    <n v="0.27999999999999997"/>
  </r>
  <r>
    <x v="111"/>
    <x v="3"/>
    <x v="1"/>
    <s v="United States"/>
    <s v="Lawrence"/>
    <x v="31"/>
    <n v="1841"/>
    <s v="East"/>
    <s v="Technology"/>
    <x v="7"/>
    <n v="437.85"/>
    <n v="3"/>
    <n v="0"/>
    <n v="131.35499999999999"/>
    <n v="0.29999999999999993"/>
  </r>
  <r>
    <x v="182"/>
    <x v="1"/>
    <x v="0"/>
    <s v="United States"/>
    <s v="Concord"/>
    <x v="38"/>
    <n v="3301"/>
    <s v="East"/>
    <s v="Office Supplies"/>
    <x v="8"/>
    <n v="68.62"/>
    <n v="2"/>
    <n v="0"/>
    <n v="32.251399999999997"/>
    <n v="0.46999999999999992"/>
  </r>
  <r>
    <x v="281"/>
    <x v="1"/>
    <x v="0"/>
    <s v="United States"/>
    <s v="Baltimore"/>
    <x v="39"/>
    <n v="21215"/>
    <s v="East"/>
    <s v="Office Supplies"/>
    <x v="14"/>
    <n v="25.02"/>
    <n v="3"/>
    <n v="0"/>
    <n v="6.5052000000000003"/>
    <n v="0.26"/>
  </r>
  <r>
    <x v="281"/>
    <x v="1"/>
    <x v="0"/>
    <s v="United States"/>
    <s v="Baltimore"/>
    <x v="39"/>
    <n v="21215"/>
    <s v="East"/>
    <s v="Office Supplies"/>
    <x v="6"/>
    <n v="10.71"/>
    <n v="3"/>
    <n v="0"/>
    <n v="2.7846000000000002"/>
    <n v="0.26"/>
  </r>
  <r>
    <x v="38"/>
    <x v="3"/>
    <x v="0"/>
    <s v="United States"/>
    <s v="Columbus"/>
    <x v="24"/>
    <n v="43229"/>
    <s v="East"/>
    <s v="Office Supplies"/>
    <x v="6"/>
    <n v="55.984000000000002"/>
    <n v="2"/>
    <n v="0.2"/>
    <n v="4.1988000000000003"/>
    <n v="7.4999999999999997E-2"/>
  </r>
  <r>
    <x v="38"/>
    <x v="3"/>
    <x v="0"/>
    <s v="United States"/>
    <s v="Columbus"/>
    <x v="24"/>
    <n v="43229"/>
    <s v="East"/>
    <s v="Office Supplies"/>
    <x v="12"/>
    <n v="14.48"/>
    <n v="5"/>
    <n v="0.2"/>
    <n v="4.8869999999999996"/>
    <n v="0.33749999999999997"/>
  </r>
  <r>
    <x v="38"/>
    <x v="3"/>
    <x v="0"/>
    <s v="United States"/>
    <s v="Columbus"/>
    <x v="24"/>
    <n v="43229"/>
    <s v="East"/>
    <s v="Technology"/>
    <x v="11"/>
    <n v="142.488"/>
    <n v="3"/>
    <n v="0.2"/>
    <n v="-3.5621999999999998"/>
    <n v="-2.4999999999999998E-2"/>
  </r>
  <r>
    <x v="12"/>
    <x v="0"/>
    <x v="1"/>
    <s v="United States"/>
    <s v="Houston"/>
    <x v="5"/>
    <n v="77041"/>
    <s v="Central"/>
    <s v="Office Supplies"/>
    <x v="4"/>
    <n v="14.16"/>
    <n v="1"/>
    <n v="0.2"/>
    <n v="1.0620000000000001"/>
    <n v="7.4999999999999997E-2"/>
  </r>
  <r>
    <x v="12"/>
    <x v="0"/>
    <x v="1"/>
    <s v="United States"/>
    <s v="Houston"/>
    <x v="5"/>
    <n v="77041"/>
    <s v="Central"/>
    <s v="Office Supplies"/>
    <x v="10"/>
    <n v="79.92"/>
    <n v="5"/>
    <n v="0.2"/>
    <n v="27.972000000000001"/>
    <n v="0.35000000000000003"/>
  </r>
  <r>
    <x v="20"/>
    <x v="1"/>
    <x v="1"/>
    <s v="United States"/>
    <s v="New York City"/>
    <x v="15"/>
    <n v="10011"/>
    <s v="East"/>
    <s v="Office Supplies"/>
    <x v="8"/>
    <n v="590.35199999999998"/>
    <n v="6"/>
    <n v="0.2"/>
    <n v="206.6232"/>
    <n v="0.35000000000000003"/>
  </r>
  <r>
    <x v="280"/>
    <x v="1"/>
    <x v="1"/>
    <s v="United States"/>
    <s v="Greensboro"/>
    <x v="3"/>
    <n v="27405"/>
    <s v="South"/>
    <s v="Furniture"/>
    <x v="5"/>
    <n v="17.088000000000001"/>
    <n v="2"/>
    <n v="0.2"/>
    <n v="1.0680000000000001"/>
    <n v="6.25E-2"/>
  </r>
  <r>
    <x v="280"/>
    <x v="1"/>
    <x v="1"/>
    <s v="United States"/>
    <s v="Greensboro"/>
    <x v="3"/>
    <n v="27405"/>
    <s v="South"/>
    <s v="Furniture"/>
    <x v="1"/>
    <n v="98.391999999999996"/>
    <n v="1"/>
    <n v="0.2"/>
    <n v="-11.069100000000001"/>
    <n v="-0.11250000000000002"/>
  </r>
  <r>
    <x v="20"/>
    <x v="1"/>
    <x v="0"/>
    <s v="United States"/>
    <s v="New York City"/>
    <x v="15"/>
    <n v="10024"/>
    <s v="East"/>
    <s v="Office Supplies"/>
    <x v="6"/>
    <n v="11.05"/>
    <n v="5"/>
    <n v="0"/>
    <n v="2.9834999999999998"/>
    <n v="0.26999999999999996"/>
  </r>
  <r>
    <x v="8"/>
    <x v="1"/>
    <x v="0"/>
    <s v="United States"/>
    <s v="San Francisco"/>
    <x v="1"/>
    <n v="94109"/>
    <s v="West"/>
    <s v="Office Supplies"/>
    <x v="9"/>
    <n v="7.78"/>
    <n v="2"/>
    <n v="0"/>
    <n v="2.0228000000000002"/>
    <n v="0.26"/>
  </r>
  <r>
    <x v="54"/>
    <x v="1"/>
    <x v="0"/>
    <s v="United States"/>
    <s v="Monroe"/>
    <x v="28"/>
    <n v="71203"/>
    <s v="South"/>
    <s v="Technology"/>
    <x v="11"/>
    <n v="659.9"/>
    <n v="2"/>
    <n v="0"/>
    <n v="217.767"/>
    <n v="0.33"/>
  </r>
  <r>
    <x v="78"/>
    <x v="2"/>
    <x v="0"/>
    <s v="United States"/>
    <s v="Cincinnati"/>
    <x v="24"/>
    <n v="45231"/>
    <s v="East"/>
    <s v="Technology"/>
    <x v="11"/>
    <n v="53.04"/>
    <n v="3"/>
    <n v="0.2"/>
    <n v="-4.641"/>
    <n v="-8.7500000000000008E-2"/>
  </r>
  <r>
    <x v="4"/>
    <x v="1"/>
    <x v="1"/>
    <s v="United States"/>
    <s v="Seattle"/>
    <x v="4"/>
    <n v="98105"/>
    <s v="West"/>
    <s v="Technology"/>
    <x v="11"/>
    <n v="843.9"/>
    <n v="2"/>
    <n v="0"/>
    <n v="371.31599999999997"/>
    <n v="0.44"/>
  </r>
  <r>
    <x v="4"/>
    <x v="1"/>
    <x v="1"/>
    <s v="United States"/>
    <s v="Seattle"/>
    <x v="4"/>
    <n v="98105"/>
    <s v="West"/>
    <s v="Technology"/>
    <x v="11"/>
    <n v="1496.16"/>
    <n v="9"/>
    <n v="0"/>
    <n v="224.42400000000001"/>
    <n v="0.15"/>
  </r>
  <r>
    <x v="20"/>
    <x v="1"/>
    <x v="0"/>
    <s v="United States"/>
    <s v="New York City"/>
    <x v="15"/>
    <n v="10011"/>
    <s v="East"/>
    <s v="Office Supplies"/>
    <x v="4"/>
    <n v="117.96"/>
    <n v="2"/>
    <n v="0"/>
    <n v="5.8979999999999997"/>
    <n v="0.05"/>
  </r>
  <r>
    <x v="20"/>
    <x v="1"/>
    <x v="1"/>
    <s v="United States"/>
    <s v="New York City"/>
    <x v="15"/>
    <n v="10035"/>
    <s v="East"/>
    <s v="Office Supplies"/>
    <x v="6"/>
    <n v="21.3"/>
    <n v="5"/>
    <n v="0"/>
    <n v="8.7330000000000005"/>
    <n v="0.41000000000000003"/>
  </r>
  <r>
    <x v="20"/>
    <x v="1"/>
    <x v="1"/>
    <s v="United States"/>
    <s v="New York City"/>
    <x v="15"/>
    <n v="10035"/>
    <s v="East"/>
    <s v="Office Supplies"/>
    <x v="9"/>
    <n v="1040.8"/>
    <n v="5"/>
    <n v="0"/>
    <n v="281.01600000000002"/>
    <n v="0.27"/>
  </r>
  <r>
    <x v="20"/>
    <x v="1"/>
    <x v="1"/>
    <s v="United States"/>
    <s v="New York City"/>
    <x v="15"/>
    <n v="10035"/>
    <s v="East"/>
    <s v="Office Supplies"/>
    <x v="6"/>
    <n v="29.34"/>
    <n v="6"/>
    <n v="0"/>
    <n v="7.9218000000000002"/>
    <n v="0.27"/>
  </r>
  <r>
    <x v="26"/>
    <x v="1"/>
    <x v="1"/>
    <s v="United States"/>
    <s v="Memphis"/>
    <x v="18"/>
    <n v="38109"/>
    <s v="South"/>
    <s v="Furniture"/>
    <x v="5"/>
    <n v="19.52"/>
    <n v="2"/>
    <n v="0.2"/>
    <n v="5.3680000000000003"/>
    <n v="0.27500000000000002"/>
  </r>
  <r>
    <x v="73"/>
    <x v="2"/>
    <x v="0"/>
    <s v="United States"/>
    <s v="San Diego"/>
    <x v="1"/>
    <n v="92105"/>
    <s v="West"/>
    <s v="Office Supplies"/>
    <x v="4"/>
    <n v="443.92"/>
    <n v="4"/>
    <n v="0"/>
    <n v="8.8783999999999992"/>
    <n v="1.9999999999999997E-2"/>
  </r>
  <r>
    <x v="471"/>
    <x v="1"/>
    <x v="1"/>
    <s v="United States"/>
    <s v="La Crosse"/>
    <x v="6"/>
    <n v="54601"/>
    <s v="Central"/>
    <s v="Technology"/>
    <x v="11"/>
    <n v="499.95"/>
    <n v="5"/>
    <n v="0"/>
    <n v="174.98249999999999"/>
    <n v="0.35"/>
  </r>
  <r>
    <x v="471"/>
    <x v="1"/>
    <x v="1"/>
    <s v="United States"/>
    <s v="La Crosse"/>
    <x v="6"/>
    <n v="54601"/>
    <s v="Central"/>
    <s v="Office Supplies"/>
    <x v="6"/>
    <n v="3.04"/>
    <n v="1"/>
    <n v="0"/>
    <n v="1.0336000000000001"/>
    <n v="0.34"/>
  </r>
  <r>
    <x v="471"/>
    <x v="1"/>
    <x v="1"/>
    <s v="United States"/>
    <s v="La Crosse"/>
    <x v="6"/>
    <n v="54601"/>
    <s v="Central"/>
    <s v="Furniture"/>
    <x v="1"/>
    <n v="201.96"/>
    <n v="2"/>
    <n v="0"/>
    <n v="50.49"/>
    <n v="0.25"/>
  </r>
  <r>
    <x v="471"/>
    <x v="1"/>
    <x v="1"/>
    <s v="United States"/>
    <s v="La Crosse"/>
    <x v="6"/>
    <n v="54601"/>
    <s v="Central"/>
    <s v="Furniture"/>
    <x v="5"/>
    <n v="68.64"/>
    <n v="11"/>
    <n v="0"/>
    <n v="17.16"/>
    <n v="0.25"/>
  </r>
  <r>
    <x v="1"/>
    <x v="0"/>
    <x v="1"/>
    <s v="United States"/>
    <s v="Los Angeles"/>
    <x v="1"/>
    <n v="90032"/>
    <s v="West"/>
    <s v="Technology"/>
    <x v="11"/>
    <n v="100"/>
    <n v="4"/>
    <n v="0"/>
    <n v="21"/>
    <n v="0.21"/>
  </r>
  <r>
    <x v="1"/>
    <x v="0"/>
    <x v="1"/>
    <s v="United States"/>
    <s v="Los Angeles"/>
    <x v="1"/>
    <n v="90032"/>
    <s v="West"/>
    <s v="Technology"/>
    <x v="11"/>
    <n v="359.98"/>
    <n v="2"/>
    <n v="0"/>
    <n v="21.598800000000001"/>
    <n v="0.06"/>
  </r>
  <r>
    <x v="4"/>
    <x v="0"/>
    <x v="2"/>
    <s v="United States"/>
    <s v="Seattle"/>
    <x v="4"/>
    <n v="98115"/>
    <s v="West"/>
    <s v="Furniture"/>
    <x v="5"/>
    <n v="6.16"/>
    <n v="2"/>
    <n v="0"/>
    <n v="2.9567999999999999"/>
    <n v="0.48"/>
  </r>
  <r>
    <x v="4"/>
    <x v="0"/>
    <x v="2"/>
    <s v="United States"/>
    <s v="Seattle"/>
    <x v="4"/>
    <n v="98115"/>
    <s v="West"/>
    <s v="Furniture"/>
    <x v="3"/>
    <n v="2348.8200000000002"/>
    <n v="9"/>
    <n v="0"/>
    <n v="399.29939999999999"/>
    <n v="0.16999999999999998"/>
  </r>
  <r>
    <x v="106"/>
    <x v="1"/>
    <x v="1"/>
    <s v="United States"/>
    <s v="Miami"/>
    <x v="2"/>
    <n v="33180"/>
    <s v="South"/>
    <s v="Office Supplies"/>
    <x v="2"/>
    <n v="13.872"/>
    <n v="6"/>
    <n v="0.2"/>
    <n v="4.6818"/>
    <n v="0.33750000000000002"/>
  </r>
  <r>
    <x v="106"/>
    <x v="1"/>
    <x v="1"/>
    <s v="United States"/>
    <s v="Miami"/>
    <x v="2"/>
    <n v="33180"/>
    <s v="South"/>
    <s v="Furniture"/>
    <x v="1"/>
    <n v="273.55200000000002"/>
    <n v="3"/>
    <n v="0.2"/>
    <n v="-13.6776"/>
    <n v="-4.9999999999999996E-2"/>
  </r>
  <r>
    <x v="10"/>
    <x v="0"/>
    <x v="2"/>
    <s v="United States"/>
    <s v="Philadelphia"/>
    <x v="9"/>
    <n v="19143"/>
    <s v="East"/>
    <s v="Furniture"/>
    <x v="3"/>
    <n v="815.29200000000003"/>
    <n v="9"/>
    <n v="0.4"/>
    <n v="-339.70499999999998"/>
    <n v="-0.41666666666666663"/>
  </r>
  <r>
    <x v="309"/>
    <x v="1"/>
    <x v="0"/>
    <s v="United States"/>
    <s v="Chesapeake"/>
    <x v="17"/>
    <n v="23320"/>
    <s v="South"/>
    <s v="Technology"/>
    <x v="11"/>
    <n v="234.45"/>
    <n v="3"/>
    <n v="0"/>
    <n v="103.158"/>
    <n v="0.44"/>
  </r>
  <r>
    <x v="309"/>
    <x v="1"/>
    <x v="0"/>
    <s v="United States"/>
    <s v="Chesapeake"/>
    <x v="17"/>
    <n v="23320"/>
    <s v="South"/>
    <s v="Furniture"/>
    <x v="3"/>
    <n v="1256.22"/>
    <n v="6"/>
    <n v="0"/>
    <n v="75.373199999999997"/>
    <n v="0.06"/>
  </r>
  <r>
    <x v="309"/>
    <x v="1"/>
    <x v="0"/>
    <s v="United States"/>
    <s v="Chesapeake"/>
    <x v="17"/>
    <n v="23320"/>
    <s v="South"/>
    <s v="Office Supplies"/>
    <x v="8"/>
    <n v="17.46"/>
    <n v="2"/>
    <n v="0"/>
    <n v="8.2062000000000008"/>
    <n v="0.47000000000000003"/>
  </r>
  <r>
    <x v="20"/>
    <x v="0"/>
    <x v="2"/>
    <s v="United States"/>
    <s v="New York City"/>
    <x v="15"/>
    <n v="10009"/>
    <s v="East"/>
    <s v="Office Supplies"/>
    <x v="8"/>
    <n v="10.528"/>
    <n v="7"/>
    <n v="0.2"/>
    <n v="3.6848000000000001"/>
    <n v="0.35"/>
  </r>
  <r>
    <x v="513"/>
    <x v="2"/>
    <x v="2"/>
    <s v="United States"/>
    <s v="Ann Arbor"/>
    <x v="12"/>
    <n v="48104"/>
    <s v="Central"/>
    <s v="Office Supplies"/>
    <x v="8"/>
    <n v="152.80000000000001"/>
    <n v="5"/>
    <n v="0"/>
    <n v="76.400000000000006"/>
    <n v="0.5"/>
  </r>
  <r>
    <x v="514"/>
    <x v="1"/>
    <x v="2"/>
    <s v="United States"/>
    <s v="La Mesa"/>
    <x v="1"/>
    <n v="91941"/>
    <s v="West"/>
    <s v="Office Supplies"/>
    <x v="8"/>
    <n v="82.56"/>
    <n v="5"/>
    <n v="0.2"/>
    <n v="28.896000000000001"/>
    <n v="0.35"/>
  </r>
  <r>
    <x v="514"/>
    <x v="1"/>
    <x v="2"/>
    <s v="United States"/>
    <s v="La Mesa"/>
    <x v="1"/>
    <n v="91941"/>
    <s v="West"/>
    <s v="Technology"/>
    <x v="11"/>
    <n v="284.97000000000003"/>
    <n v="3"/>
    <n v="0"/>
    <n v="85.491"/>
    <n v="0.3"/>
  </r>
  <r>
    <x v="142"/>
    <x v="1"/>
    <x v="1"/>
    <s v="United States"/>
    <s v="Dearborn"/>
    <x v="12"/>
    <n v="48126"/>
    <s v="Central"/>
    <s v="Furniture"/>
    <x v="5"/>
    <n v="60.84"/>
    <n v="3"/>
    <n v="0"/>
    <n v="23.119199999999999"/>
    <n v="0.37999999999999995"/>
  </r>
  <r>
    <x v="73"/>
    <x v="1"/>
    <x v="0"/>
    <s v="United States"/>
    <s v="San Diego"/>
    <x v="1"/>
    <n v="92024"/>
    <s v="West"/>
    <s v="Furniture"/>
    <x v="1"/>
    <n v="1325.76"/>
    <n v="6"/>
    <n v="0.2"/>
    <n v="149.148"/>
    <n v="0.1125"/>
  </r>
  <r>
    <x v="73"/>
    <x v="1"/>
    <x v="0"/>
    <s v="United States"/>
    <s v="San Diego"/>
    <x v="1"/>
    <n v="92024"/>
    <s v="West"/>
    <s v="Furniture"/>
    <x v="1"/>
    <n v="572.16"/>
    <n v="3"/>
    <n v="0.2"/>
    <n v="35.76"/>
    <n v="6.25E-2"/>
  </r>
  <r>
    <x v="318"/>
    <x v="1"/>
    <x v="2"/>
    <s v="United States"/>
    <s v="Lakewood"/>
    <x v="24"/>
    <n v="44107"/>
    <s v="East"/>
    <s v="Office Supplies"/>
    <x v="10"/>
    <n v="28.8"/>
    <n v="9"/>
    <n v="0.2"/>
    <n v="10.08"/>
    <n v="0.35"/>
  </r>
  <r>
    <x v="289"/>
    <x v="2"/>
    <x v="2"/>
    <s v="United States"/>
    <s v="Meriden"/>
    <x v="29"/>
    <n v="6450"/>
    <s v="East"/>
    <s v="Office Supplies"/>
    <x v="6"/>
    <n v="11.12"/>
    <n v="4"/>
    <n v="0"/>
    <n v="2.8912"/>
    <n v="0.26"/>
  </r>
  <r>
    <x v="95"/>
    <x v="0"/>
    <x v="2"/>
    <s v="United States"/>
    <s v="Columbus"/>
    <x v="32"/>
    <n v="31907"/>
    <s v="South"/>
    <s v="Furniture"/>
    <x v="5"/>
    <n v="7.04"/>
    <n v="4"/>
    <n v="0"/>
    <n v="3.0975999999999999"/>
    <n v="0.44"/>
  </r>
  <r>
    <x v="209"/>
    <x v="0"/>
    <x v="1"/>
    <s v="United States"/>
    <s v="Roswell"/>
    <x v="32"/>
    <n v="30076"/>
    <s v="South"/>
    <s v="Office Supplies"/>
    <x v="12"/>
    <n v="17.940000000000001"/>
    <n v="3"/>
    <n v="0"/>
    <n v="8.7905999999999995"/>
    <n v="0.48999999999999994"/>
  </r>
  <r>
    <x v="4"/>
    <x v="2"/>
    <x v="2"/>
    <s v="United States"/>
    <s v="Seattle"/>
    <x v="4"/>
    <n v="98105"/>
    <s v="West"/>
    <s v="Office Supplies"/>
    <x v="8"/>
    <n v="34.76"/>
    <n v="5"/>
    <n v="0.2"/>
    <n v="11.297000000000001"/>
    <n v="0.32500000000000001"/>
  </r>
  <r>
    <x v="77"/>
    <x v="1"/>
    <x v="1"/>
    <s v="United States"/>
    <s v="Morristown"/>
    <x v="30"/>
    <n v="7960"/>
    <s v="East"/>
    <s v="Furniture"/>
    <x v="5"/>
    <n v="74.45"/>
    <n v="5"/>
    <n v="0"/>
    <n v="20.101500000000001"/>
    <n v="0.27"/>
  </r>
  <r>
    <x v="186"/>
    <x v="1"/>
    <x v="1"/>
    <s v="United States"/>
    <s v="Alexandria"/>
    <x v="17"/>
    <n v="22304"/>
    <s v="South"/>
    <s v="Furniture"/>
    <x v="5"/>
    <n v="192.22"/>
    <n v="14"/>
    <n v="0"/>
    <n v="69.199200000000005"/>
    <n v="0.36000000000000004"/>
  </r>
  <r>
    <x v="335"/>
    <x v="1"/>
    <x v="0"/>
    <s v="United States"/>
    <s v="Salt Lake City"/>
    <x v="7"/>
    <n v="84106"/>
    <s v="West"/>
    <s v="Office Supplies"/>
    <x v="10"/>
    <n v="19.440000000000001"/>
    <n v="3"/>
    <n v="0"/>
    <n v="9.3312000000000008"/>
    <n v="0.48000000000000004"/>
  </r>
  <r>
    <x v="402"/>
    <x v="0"/>
    <x v="1"/>
    <s v="United States"/>
    <s v="Apple Valley"/>
    <x v="1"/>
    <n v="92307"/>
    <s v="West"/>
    <s v="Office Supplies"/>
    <x v="10"/>
    <n v="32.4"/>
    <n v="5"/>
    <n v="0"/>
    <n v="15.552"/>
    <n v="0.48"/>
  </r>
  <r>
    <x v="402"/>
    <x v="0"/>
    <x v="1"/>
    <s v="United States"/>
    <s v="Apple Valley"/>
    <x v="1"/>
    <n v="92307"/>
    <s v="West"/>
    <s v="Office Supplies"/>
    <x v="12"/>
    <n v="57.9"/>
    <n v="5"/>
    <n v="0"/>
    <n v="28.95"/>
    <n v="0.5"/>
  </r>
  <r>
    <x v="402"/>
    <x v="0"/>
    <x v="1"/>
    <s v="United States"/>
    <s v="Apple Valley"/>
    <x v="1"/>
    <n v="92307"/>
    <s v="West"/>
    <s v="Office Supplies"/>
    <x v="4"/>
    <n v="10.56"/>
    <n v="2"/>
    <n v="0"/>
    <n v="0"/>
    <n v="0"/>
  </r>
  <r>
    <x v="402"/>
    <x v="0"/>
    <x v="1"/>
    <s v="United States"/>
    <s v="Apple Valley"/>
    <x v="1"/>
    <n v="92307"/>
    <s v="West"/>
    <s v="Furniture"/>
    <x v="0"/>
    <n v="1194.165"/>
    <n v="5"/>
    <n v="0.15"/>
    <n v="210.73500000000001"/>
    <n v="0.17647058823529413"/>
  </r>
  <r>
    <x v="20"/>
    <x v="1"/>
    <x v="1"/>
    <s v="United States"/>
    <s v="New York City"/>
    <x v="15"/>
    <n v="10009"/>
    <s v="East"/>
    <s v="Office Supplies"/>
    <x v="10"/>
    <n v="40.99"/>
    <n v="1"/>
    <n v="0"/>
    <n v="20.085100000000001"/>
    <n v="0.49"/>
  </r>
  <r>
    <x v="89"/>
    <x v="1"/>
    <x v="1"/>
    <s v="United States"/>
    <s v="Long Beach"/>
    <x v="1"/>
    <n v="90805"/>
    <s v="West"/>
    <s v="Office Supplies"/>
    <x v="6"/>
    <n v="2.94"/>
    <n v="1"/>
    <n v="0"/>
    <n v="0.79379999999999995"/>
    <n v="0.26999999999999996"/>
  </r>
  <r>
    <x v="139"/>
    <x v="2"/>
    <x v="2"/>
    <s v="United States"/>
    <s v="Salem"/>
    <x v="21"/>
    <n v="97301"/>
    <s v="West"/>
    <s v="Office Supplies"/>
    <x v="8"/>
    <n v="45.24"/>
    <n v="4"/>
    <n v="0.7"/>
    <n v="-30.16"/>
    <n v="-0.66666666666666663"/>
  </r>
  <r>
    <x v="139"/>
    <x v="2"/>
    <x v="2"/>
    <s v="United States"/>
    <s v="Salem"/>
    <x v="21"/>
    <n v="97301"/>
    <s v="West"/>
    <s v="Office Supplies"/>
    <x v="6"/>
    <n v="18.687999999999999"/>
    <n v="4"/>
    <n v="0.2"/>
    <n v="2.3359999999999999"/>
    <n v="0.125"/>
  </r>
  <r>
    <x v="139"/>
    <x v="2"/>
    <x v="2"/>
    <s v="United States"/>
    <s v="Salem"/>
    <x v="21"/>
    <n v="97301"/>
    <s v="West"/>
    <s v="Office Supplies"/>
    <x v="10"/>
    <n v="11.648"/>
    <n v="2"/>
    <n v="0.2"/>
    <n v="3.7856000000000001"/>
    <n v="0.32500000000000001"/>
  </r>
  <r>
    <x v="139"/>
    <x v="2"/>
    <x v="2"/>
    <s v="United States"/>
    <s v="Salem"/>
    <x v="21"/>
    <n v="97301"/>
    <s v="West"/>
    <s v="Technology"/>
    <x v="11"/>
    <n v="112.776"/>
    <n v="3"/>
    <n v="0.2"/>
    <n v="-8.4581999999999997"/>
    <n v="-7.4999999999999997E-2"/>
  </r>
  <r>
    <x v="139"/>
    <x v="2"/>
    <x v="2"/>
    <s v="United States"/>
    <s v="Salem"/>
    <x v="21"/>
    <n v="97301"/>
    <s v="West"/>
    <s v="Furniture"/>
    <x v="3"/>
    <n v="377.45"/>
    <n v="5"/>
    <n v="0.5"/>
    <n v="-264.21499999999997"/>
    <n v="-0.7"/>
  </r>
  <r>
    <x v="139"/>
    <x v="2"/>
    <x v="2"/>
    <s v="United States"/>
    <s v="Salem"/>
    <x v="21"/>
    <n v="97301"/>
    <s v="West"/>
    <s v="Office Supplies"/>
    <x v="2"/>
    <n v="15.936"/>
    <n v="4"/>
    <n v="0.2"/>
    <n v="5.1791999999999998"/>
    <n v="0.32500000000000001"/>
  </r>
  <r>
    <x v="139"/>
    <x v="2"/>
    <x v="2"/>
    <s v="United States"/>
    <s v="Salem"/>
    <x v="21"/>
    <n v="97301"/>
    <s v="West"/>
    <s v="Technology"/>
    <x v="7"/>
    <n v="28.68"/>
    <n v="3"/>
    <n v="0.2"/>
    <n v="-7.17"/>
    <n v="-0.25"/>
  </r>
  <r>
    <x v="34"/>
    <x v="1"/>
    <x v="2"/>
    <s v="United States"/>
    <s v="Aurora"/>
    <x v="22"/>
    <n v="80013"/>
    <s v="West"/>
    <s v="Furniture"/>
    <x v="5"/>
    <n v="21.44"/>
    <n v="2"/>
    <n v="0.2"/>
    <n v="7.5039999999999996"/>
    <n v="0.35"/>
  </r>
  <r>
    <x v="34"/>
    <x v="1"/>
    <x v="2"/>
    <s v="United States"/>
    <s v="Aurora"/>
    <x v="22"/>
    <n v="80013"/>
    <s v="West"/>
    <s v="Office Supplies"/>
    <x v="4"/>
    <n v="511.05599999999998"/>
    <n v="9"/>
    <n v="0.2"/>
    <n v="-95.822999999999993"/>
    <n v="-0.1875"/>
  </r>
  <r>
    <x v="46"/>
    <x v="3"/>
    <x v="1"/>
    <s v="United States"/>
    <s v="Newark"/>
    <x v="24"/>
    <n v="43055"/>
    <s v="East"/>
    <s v="Office Supplies"/>
    <x v="6"/>
    <n v="18.655999999999999"/>
    <n v="2"/>
    <n v="0.2"/>
    <n v="1.3992"/>
    <n v="7.5000000000000011E-2"/>
  </r>
  <r>
    <x v="46"/>
    <x v="3"/>
    <x v="1"/>
    <s v="United States"/>
    <s v="Newark"/>
    <x v="24"/>
    <n v="43055"/>
    <s v="East"/>
    <s v="Office Supplies"/>
    <x v="8"/>
    <n v="11.087999999999999"/>
    <n v="7"/>
    <n v="0.7"/>
    <n v="-8.1311999999999998"/>
    <n v="-0.73333333333333339"/>
  </r>
  <r>
    <x v="46"/>
    <x v="3"/>
    <x v="1"/>
    <s v="United States"/>
    <s v="Newark"/>
    <x v="24"/>
    <n v="43055"/>
    <s v="East"/>
    <s v="Office Supplies"/>
    <x v="4"/>
    <n v="66.688000000000002"/>
    <n v="1"/>
    <n v="0.2"/>
    <n v="4.1680000000000001"/>
    <n v="6.25E-2"/>
  </r>
  <r>
    <x v="46"/>
    <x v="3"/>
    <x v="1"/>
    <s v="United States"/>
    <s v="Newark"/>
    <x v="24"/>
    <n v="43055"/>
    <s v="East"/>
    <s v="Office Supplies"/>
    <x v="4"/>
    <n v="99.488"/>
    <n v="2"/>
    <n v="0.2"/>
    <n v="8.7051999999999996"/>
    <n v="8.7499999999999994E-2"/>
  </r>
  <r>
    <x v="4"/>
    <x v="1"/>
    <x v="0"/>
    <s v="United States"/>
    <s v="Seattle"/>
    <x v="4"/>
    <n v="98103"/>
    <s v="West"/>
    <s v="Office Supplies"/>
    <x v="2"/>
    <n v="14.62"/>
    <n v="2"/>
    <n v="0"/>
    <n v="6.8714000000000004"/>
    <n v="0.47000000000000003"/>
  </r>
  <r>
    <x v="4"/>
    <x v="1"/>
    <x v="0"/>
    <s v="United States"/>
    <s v="Seattle"/>
    <x v="4"/>
    <n v="98103"/>
    <s v="West"/>
    <s v="Office Supplies"/>
    <x v="8"/>
    <n v="53.984000000000002"/>
    <n v="14"/>
    <n v="0.2"/>
    <n v="17.544799999999999"/>
    <n v="0.32499999999999996"/>
  </r>
  <r>
    <x v="4"/>
    <x v="1"/>
    <x v="0"/>
    <s v="United States"/>
    <s v="Seattle"/>
    <x v="4"/>
    <n v="98103"/>
    <s v="West"/>
    <s v="Technology"/>
    <x v="11"/>
    <n v="389.97"/>
    <n v="3"/>
    <n v="0"/>
    <n v="132.5898"/>
    <n v="0.33999999999999997"/>
  </r>
  <r>
    <x v="515"/>
    <x v="0"/>
    <x v="0"/>
    <s v="United States"/>
    <s v="Pocatello"/>
    <x v="45"/>
    <n v="83201"/>
    <s v="West"/>
    <s v="Furniture"/>
    <x v="5"/>
    <n v="355.36"/>
    <n v="4"/>
    <n v="0"/>
    <n v="92.393600000000006"/>
    <n v="0.26"/>
  </r>
  <r>
    <x v="515"/>
    <x v="0"/>
    <x v="0"/>
    <s v="United States"/>
    <s v="Pocatello"/>
    <x v="45"/>
    <n v="83201"/>
    <s v="West"/>
    <s v="Technology"/>
    <x v="7"/>
    <n v="140.376"/>
    <n v="3"/>
    <n v="0.2"/>
    <n v="8.7735000000000003"/>
    <n v="6.25E-2"/>
  </r>
  <r>
    <x v="62"/>
    <x v="1"/>
    <x v="1"/>
    <s v="United States"/>
    <s v="Dallas"/>
    <x v="5"/>
    <n v="75081"/>
    <s v="Central"/>
    <s v="Office Supplies"/>
    <x v="12"/>
    <n v="15.84"/>
    <n v="2"/>
    <n v="0.2"/>
    <n v="5.5439999999999996"/>
    <n v="0.35"/>
  </r>
  <r>
    <x v="62"/>
    <x v="1"/>
    <x v="1"/>
    <s v="United States"/>
    <s v="Dallas"/>
    <x v="5"/>
    <n v="75081"/>
    <s v="Central"/>
    <s v="Office Supplies"/>
    <x v="10"/>
    <n v="8.4480000000000004"/>
    <n v="2"/>
    <n v="0.2"/>
    <n v="2.64"/>
    <n v="0.3125"/>
  </r>
  <r>
    <x v="4"/>
    <x v="1"/>
    <x v="0"/>
    <s v="United States"/>
    <s v="Seattle"/>
    <x v="4"/>
    <n v="98105"/>
    <s v="West"/>
    <s v="Office Supplies"/>
    <x v="10"/>
    <n v="12.96"/>
    <n v="2"/>
    <n v="0"/>
    <n v="6.2207999999999997"/>
    <n v="0.47999999999999993"/>
  </r>
  <r>
    <x v="4"/>
    <x v="1"/>
    <x v="1"/>
    <s v="United States"/>
    <s v="Seattle"/>
    <x v="4"/>
    <n v="98115"/>
    <s v="West"/>
    <s v="Technology"/>
    <x v="7"/>
    <n v="57.408000000000001"/>
    <n v="6"/>
    <n v="0.2"/>
    <n v="5.7408000000000001"/>
    <n v="0.1"/>
  </r>
  <r>
    <x v="4"/>
    <x v="1"/>
    <x v="1"/>
    <s v="United States"/>
    <s v="Seattle"/>
    <x v="4"/>
    <n v="98115"/>
    <s v="West"/>
    <s v="Technology"/>
    <x v="11"/>
    <n v="27.6"/>
    <n v="4"/>
    <n v="0"/>
    <n v="2.2080000000000002"/>
    <n v="0.08"/>
  </r>
  <r>
    <x v="22"/>
    <x v="1"/>
    <x v="0"/>
    <s v="United States"/>
    <s v="Chicago"/>
    <x v="10"/>
    <n v="60610"/>
    <s v="Central"/>
    <s v="Furniture"/>
    <x v="5"/>
    <n v="38.975999999999999"/>
    <n v="3"/>
    <n v="0.6"/>
    <n v="-50.668799999999997"/>
    <n v="-1.3"/>
  </r>
  <r>
    <x v="516"/>
    <x v="1"/>
    <x v="2"/>
    <s v="United States"/>
    <s v="Holland"/>
    <x v="12"/>
    <n v="49423"/>
    <s v="Central"/>
    <s v="Office Supplies"/>
    <x v="13"/>
    <n v="20.440000000000001"/>
    <n v="7"/>
    <n v="0"/>
    <n v="9.1980000000000004"/>
    <n v="0.45"/>
  </r>
  <r>
    <x v="516"/>
    <x v="1"/>
    <x v="2"/>
    <s v="United States"/>
    <s v="Holland"/>
    <x v="12"/>
    <n v="49423"/>
    <s v="Central"/>
    <s v="Office Supplies"/>
    <x v="10"/>
    <n v="109.92"/>
    <n v="2"/>
    <n v="0"/>
    <n v="53.860799999999998"/>
    <n v="0.49"/>
  </r>
  <r>
    <x v="445"/>
    <x v="1"/>
    <x v="0"/>
    <s v="United States"/>
    <s v="Broken Arrow"/>
    <x v="26"/>
    <n v="74012"/>
    <s v="Central"/>
    <s v="Office Supplies"/>
    <x v="8"/>
    <n v="6.38"/>
    <n v="1"/>
    <n v="0"/>
    <n v="2.9348000000000001"/>
    <n v="0.46"/>
  </r>
  <r>
    <x v="445"/>
    <x v="1"/>
    <x v="0"/>
    <s v="United States"/>
    <s v="Broken Arrow"/>
    <x v="26"/>
    <n v="74012"/>
    <s v="Central"/>
    <s v="Office Supplies"/>
    <x v="10"/>
    <n v="6.48"/>
    <n v="1"/>
    <n v="0"/>
    <n v="3.1103999999999998"/>
    <n v="0.47999999999999993"/>
  </r>
  <r>
    <x v="478"/>
    <x v="1"/>
    <x v="0"/>
    <s v="United States"/>
    <s v="Athens"/>
    <x v="32"/>
    <n v="30605"/>
    <s v="South"/>
    <s v="Office Supplies"/>
    <x v="10"/>
    <n v="15.84"/>
    <n v="3"/>
    <n v="0"/>
    <n v="7.1280000000000001"/>
    <n v="0.45"/>
  </r>
  <r>
    <x v="478"/>
    <x v="1"/>
    <x v="0"/>
    <s v="United States"/>
    <s v="Athens"/>
    <x v="32"/>
    <n v="30605"/>
    <s v="South"/>
    <s v="Technology"/>
    <x v="7"/>
    <n v="1049.93"/>
    <n v="7"/>
    <n v="0"/>
    <n v="293.98039999999997"/>
    <n v="0.27999999999999997"/>
  </r>
  <r>
    <x v="478"/>
    <x v="1"/>
    <x v="0"/>
    <s v="United States"/>
    <s v="Athens"/>
    <x v="32"/>
    <n v="30605"/>
    <s v="South"/>
    <s v="Office Supplies"/>
    <x v="9"/>
    <n v="154.9"/>
    <n v="5"/>
    <n v="0"/>
    <n v="40.274000000000001"/>
    <n v="0.26"/>
  </r>
  <r>
    <x v="4"/>
    <x v="3"/>
    <x v="0"/>
    <s v="United States"/>
    <s v="Seattle"/>
    <x v="4"/>
    <n v="98105"/>
    <s v="West"/>
    <s v="Office Supplies"/>
    <x v="8"/>
    <n v="98.352000000000004"/>
    <n v="3"/>
    <n v="0.2"/>
    <n v="35.6526"/>
    <n v="0.36249999999999999"/>
  </r>
  <r>
    <x v="303"/>
    <x v="3"/>
    <x v="0"/>
    <s v="United States"/>
    <s v="Apopka"/>
    <x v="2"/>
    <n v="32712"/>
    <s v="South"/>
    <s v="Office Supplies"/>
    <x v="13"/>
    <n v="14.32"/>
    <n v="5"/>
    <n v="0.2"/>
    <n v="5.1909999999999998"/>
    <n v="0.36249999999999999"/>
  </r>
  <r>
    <x v="303"/>
    <x v="3"/>
    <x v="0"/>
    <s v="United States"/>
    <s v="Apopka"/>
    <x v="2"/>
    <n v="32712"/>
    <s v="South"/>
    <s v="Furniture"/>
    <x v="5"/>
    <n v="129.88800000000001"/>
    <n v="6"/>
    <n v="0.2"/>
    <n v="12.988799999999999"/>
    <n v="9.9999999999999992E-2"/>
  </r>
  <r>
    <x v="303"/>
    <x v="3"/>
    <x v="0"/>
    <s v="United States"/>
    <s v="Apopka"/>
    <x v="2"/>
    <n v="32712"/>
    <s v="South"/>
    <s v="Office Supplies"/>
    <x v="12"/>
    <n v="48.944000000000003"/>
    <n v="7"/>
    <n v="0.2"/>
    <n v="16.518599999999999"/>
    <n v="0.33749999999999997"/>
  </r>
  <r>
    <x v="12"/>
    <x v="1"/>
    <x v="2"/>
    <s v="United States"/>
    <s v="Houston"/>
    <x v="5"/>
    <n v="77070"/>
    <s v="Central"/>
    <s v="Furniture"/>
    <x v="1"/>
    <n v="275.05799999999999"/>
    <n v="3"/>
    <n v="0.3"/>
    <n v="-90.376199999999997"/>
    <n v="-0.32857142857142857"/>
  </r>
  <r>
    <x v="281"/>
    <x v="1"/>
    <x v="1"/>
    <s v="United States"/>
    <s v="Baltimore"/>
    <x v="39"/>
    <n v="21215"/>
    <s v="East"/>
    <s v="Office Supplies"/>
    <x v="6"/>
    <n v="27.36"/>
    <n v="9"/>
    <n v="0"/>
    <n v="9.3024000000000004"/>
    <n v="0.34"/>
  </r>
  <r>
    <x v="281"/>
    <x v="1"/>
    <x v="1"/>
    <s v="United States"/>
    <s v="Baltimore"/>
    <x v="39"/>
    <n v="21215"/>
    <s v="East"/>
    <s v="Office Supplies"/>
    <x v="10"/>
    <n v="44.75"/>
    <n v="5"/>
    <n v="0"/>
    <n v="20.585000000000001"/>
    <n v="0.46"/>
  </r>
  <r>
    <x v="281"/>
    <x v="1"/>
    <x v="1"/>
    <s v="United States"/>
    <s v="Baltimore"/>
    <x v="39"/>
    <n v="21215"/>
    <s v="East"/>
    <s v="Technology"/>
    <x v="7"/>
    <n v="134.99"/>
    <n v="1"/>
    <n v="0"/>
    <n v="36.447299999999998"/>
    <n v="0.26999999999999996"/>
  </r>
  <r>
    <x v="281"/>
    <x v="1"/>
    <x v="1"/>
    <s v="United States"/>
    <s v="Baltimore"/>
    <x v="39"/>
    <n v="21215"/>
    <s v="East"/>
    <s v="Office Supplies"/>
    <x v="10"/>
    <n v="26.4"/>
    <n v="5"/>
    <n v="0"/>
    <n v="12.672000000000001"/>
    <n v="0.48000000000000004"/>
  </r>
  <r>
    <x v="281"/>
    <x v="1"/>
    <x v="1"/>
    <s v="United States"/>
    <s v="Baltimore"/>
    <x v="39"/>
    <n v="21215"/>
    <s v="East"/>
    <s v="Furniture"/>
    <x v="1"/>
    <n v="542.94000000000005"/>
    <n v="3"/>
    <n v="0"/>
    <n v="141.1644"/>
    <n v="0.25999999999999995"/>
  </r>
  <r>
    <x v="8"/>
    <x v="0"/>
    <x v="0"/>
    <s v="United States"/>
    <s v="San Francisco"/>
    <x v="1"/>
    <n v="94109"/>
    <s v="West"/>
    <s v="Furniture"/>
    <x v="3"/>
    <n v="71.087999999999994"/>
    <n v="2"/>
    <n v="0.2"/>
    <n v="-1.7771999999999999"/>
    <n v="-2.5000000000000001E-2"/>
  </r>
  <r>
    <x v="22"/>
    <x v="1"/>
    <x v="2"/>
    <s v="United States"/>
    <s v="Chicago"/>
    <x v="10"/>
    <n v="60623"/>
    <s v="Central"/>
    <s v="Office Supplies"/>
    <x v="8"/>
    <n v="27.396000000000001"/>
    <n v="9"/>
    <n v="0.8"/>
    <n v="-42.463799999999999"/>
    <n v="-1.5499999999999998"/>
  </r>
  <r>
    <x v="22"/>
    <x v="1"/>
    <x v="2"/>
    <s v="United States"/>
    <s v="Chicago"/>
    <x v="10"/>
    <n v="60623"/>
    <s v="Central"/>
    <s v="Office Supplies"/>
    <x v="8"/>
    <n v="13.456"/>
    <n v="1"/>
    <n v="0.8"/>
    <n v="-23.547999999999998"/>
    <n v="-1.75"/>
  </r>
  <r>
    <x v="140"/>
    <x v="3"/>
    <x v="0"/>
    <s v="United States"/>
    <s v="Laredo"/>
    <x v="5"/>
    <n v="78041"/>
    <s v="Central"/>
    <s v="Office Supplies"/>
    <x v="2"/>
    <n v="11.84"/>
    <n v="1"/>
    <n v="0.2"/>
    <n v="4.4400000000000004"/>
    <n v="0.37500000000000006"/>
  </r>
  <r>
    <x v="8"/>
    <x v="1"/>
    <x v="0"/>
    <s v="United States"/>
    <s v="San Francisco"/>
    <x v="1"/>
    <n v="94109"/>
    <s v="West"/>
    <s v="Office Supplies"/>
    <x v="10"/>
    <n v="35.880000000000003"/>
    <n v="6"/>
    <n v="0"/>
    <n v="17.581199999999999"/>
    <n v="0.48999999999999994"/>
  </r>
  <r>
    <x v="153"/>
    <x v="2"/>
    <x v="2"/>
    <s v="United States"/>
    <s v="Cleveland"/>
    <x v="24"/>
    <n v="44105"/>
    <s v="East"/>
    <s v="Office Supplies"/>
    <x v="12"/>
    <n v="40.752000000000002"/>
    <n v="3"/>
    <n v="0.2"/>
    <n v="15.282"/>
    <n v="0.375"/>
  </r>
  <r>
    <x v="153"/>
    <x v="2"/>
    <x v="2"/>
    <s v="United States"/>
    <s v="Cleveland"/>
    <x v="24"/>
    <n v="44105"/>
    <s v="East"/>
    <s v="Technology"/>
    <x v="11"/>
    <n v="139.96"/>
    <n v="5"/>
    <n v="0.2"/>
    <n v="-22.743500000000001"/>
    <n v="-0.16250000000000001"/>
  </r>
  <r>
    <x v="340"/>
    <x v="1"/>
    <x v="0"/>
    <s v="United States"/>
    <s v="Marion"/>
    <x v="24"/>
    <n v="43302"/>
    <s v="East"/>
    <s v="Office Supplies"/>
    <x v="6"/>
    <n v="2.6240000000000001"/>
    <n v="1"/>
    <n v="0.2"/>
    <n v="0.29520000000000002"/>
    <n v="0.1125"/>
  </r>
  <r>
    <x v="340"/>
    <x v="1"/>
    <x v="0"/>
    <s v="United States"/>
    <s v="Marion"/>
    <x v="24"/>
    <n v="43302"/>
    <s v="East"/>
    <s v="Furniture"/>
    <x v="3"/>
    <n v="136.53"/>
    <n v="1"/>
    <n v="0.4"/>
    <n v="-52.336500000000001"/>
    <n v="-0.38333333333333336"/>
  </r>
  <r>
    <x v="340"/>
    <x v="1"/>
    <x v="0"/>
    <s v="United States"/>
    <s v="Marion"/>
    <x v="24"/>
    <n v="43302"/>
    <s v="East"/>
    <s v="Technology"/>
    <x v="11"/>
    <n v="263.95999999999998"/>
    <n v="1"/>
    <n v="0.2"/>
    <n v="42.893500000000003"/>
    <n v="0.16250000000000003"/>
  </r>
  <r>
    <x v="55"/>
    <x v="1"/>
    <x v="0"/>
    <s v="United States"/>
    <s v="Fairfield"/>
    <x v="29"/>
    <n v="6824"/>
    <s v="East"/>
    <s v="Office Supplies"/>
    <x v="14"/>
    <n v="11.64"/>
    <n v="3"/>
    <n v="0"/>
    <n v="3.3755999999999999"/>
    <n v="0.28999999999999998"/>
  </r>
  <r>
    <x v="20"/>
    <x v="0"/>
    <x v="1"/>
    <s v="United States"/>
    <s v="New York City"/>
    <x v="15"/>
    <n v="10009"/>
    <s v="East"/>
    <s v="Office Supplies"/>
    <x v="8"/>
    <n v="40.176000000000002"/>
    <n v="3"/>
    <n v="0.2"/>
    <n v="14.563800000000001"/>
    <n v="0.36249999999999999"/>
  </r>
  <r>
    <x v="20"/>
    <x v="1"/>
    <x v="0"/>
    <s v="United States"/>
    <s v="New York City"/>
    <x v="15"/>
    <n v="10024"/>
    <s v="East"/>
    <s v="Furniture"/>
    <x v="5"/>
    <n v="79.44"/>
    <n v="3"/>
    <n v="0"/>
    <n v="30.187200000000001"/>
    <n v="0.38"/>
  </r>
  <r>
    <x v="20"/>
    <x v="1"/>
    <x v="0"/>
    <s v="United States"/>
    <s v="New York City"/>
    <x v="15"/>
    <n v="10024"/>
    <s v="East"/>
    <s v="Office Supplies"/>
    <x v="14"/>
    <n v="357.93"/>
    <n v="3"/>
    <n v="0"/>
    <n v="7.1585999999999999"/>
    <n v="0.02"/>
  </r>
  <r>
    <x v="20"/>
    <x v="1"/>
    <x v="0"/>
    <s v="United States"/>
    <s v="New York City"/>
    <x v="15"/>
    <n v="10024"/>
    <s v="East"/>
    <s v="Furniture"/>
    <x v="1"/>
    <n v="127.764"/>
    <n v="2"/>
    <n v="0.1"/>
    <n v="21.294"/>
    <n v="0.16666666666666669"/>
  </r>
  <r>
    <x v="20"/>
    <x v="1"/>
    <x v="0"/>
    <s v="United States"/>
    <s v="New York City"/>
    <x v="15"/>
    <n v="10024"/>
    <s v="East"/>
    <s v="Technology"/>
    <x v="16"/>
    <n v="2799.944"/>
    <n v="7"/>
    <n v="0.2"/>
    <n v="1014.9797"/>
    <n v="0.36249999999999999"/>
  </r>
  <r>
    <x v="20"/>
    <x v="1"/>
    <x v="0"/>
    <s v="United States"/>
    <s v="New York City"/>
    <x v="15"/>
    <n v="10024"/>
    <s v="East"/>
    <s v="Office Supplies"/>
    <x v="10"/>
    <n v="19.440000000000001"/>
    <n v="3"/>
    <n v="0"/>
    <n v="9.3312000000000008"/>
    <n v="0.48000000000000004"/>
  </r>
  <r>
    <x v="22"/>
    <x v="3"/>
    <x v="0"/>
    <s v="United States"/>
    <s v="Chicago"/>
    <x v="10"/>
    <n v="60653"/>
    <s v="Central"/>
    <s v="Technology"/>
    <x v="7"/>
    <n v="36.792000000000002"/>
    <n v="1"/>
    <n v="0.2"/>
    <n v="4.1391"/>
    <n v="0.11249999999999999"/>
  </r>
  <r>
    <x v="20"/>
    <x v="1"/>
    <x v="2"/>
    <s v="United States"/>
    <s v="New York City"/>
    <x v="15"/>
    <n v="10035"/>
    <s v="East"/>
    <s v="Technology"/>
    <x v="7"/>
    <n v="5.94"/>
    <n v="3"/>
    <n v="0"/>
    <n v="1.6037999999999999"/>
    <n v="0.26999999999999996"/>
  </r>
  <r>
    <x v="169"/>
    <x v="1"/>
    <x v="0"/>
    <s v="United States"/>
    <s v="Richmond"/>
    <x v="17"/>
    <n v="23223"/>
    <s v="South"/>
    <s v="Office Supplies"/>
    <x v="4"/>
    <n v="177.55"/>
    <n v="5"/>
    <n v="0"/>
    <n v="47.938499999999998"/>
    <n v="0.26999999999999996"/>
  </r>
  <r>
    <x v="513"/>
    <x v="0"/>
    <x v="1"/>
    <s v="United States"/>
    <s v="Ann Arbor"/>
    <x v="12"/>
    <n v="48104"/>
    <s v="Central"/>
    <s v="Technology"/>
    <x v="11"/>
    <n v="619.95000000000005"/>
    <n v="5"/>
    <n v="0"/>
    <n v="111.59099999999999"/>
    <n v="0.17999999999999997"/>
  </r>
  <r>
    <x v="513"/>
    <x v="0"/>
    <x v="1"/>
    <s v="United States"/>
    <s v="Ann Arbor"/>
    <x v="12"/>
    <n v="48104"/>
    <s v="Central"/>
    <s v="Technology"/>
    <x v="7"/>
    <n v="29.16"/>
    <n v="3"/>
    <n v="0"/>
    <n v="8.4564000000000004"/>
    <n v="0.29000000000000004"/>
  </r>
  <r>
    <x v="513"/>
    <x v="0"/>
    <x v="1"/>
    <s v="United States"/>
    <s v="Ann Arbor"/>
    <x v="12"/>
    <n v="48104"/>
    <s v="Central"/>
    <s v="Office Supplies"/>
    <x v="12"/>
    <n v="57.96"/>
    <n v="7"/>
    <n v="0"/>
    <n v="27.241199999999999"/>
    <n v="0.47"/>
  </r>
  <r>
    <x v="513"/>
    <x v="0"/>
    <x v="1"/>
    <s v="United States"/>
    <s v="Ann Arbor"/>
    <x v="12"/>
    <n v="48104"/>
    <s v="Central"/>
    <s v="Office Supplies"/>
    <x v="9"/>
    <n v="29.402999999999999"/>
    <n v="3"/>
    <n v="0.1"/>
    <n v="5.2271999999999998"/>
    <n v="0.17777777777777778"/>
  </r>
  <r>
    <x v="349"/>
    <x v="0"/>
    <x v="0"/>
    <s v="United States"/>
    <s v="Lafayette"/>
    <x v="14"/>
    <n v="47905"/>
    <s v="Central"/>
    <s v="Office Supplies"/>
    <x v="4"/>
    <n v="81.400000000000006"/>
    <n v="5"/>
    <n v="0"/>
    <n v="21.164000000000001"/>
    <n v="0.26"/>
  </r>
  <r>
    <x v="302"/>
    <x v="2"/>
    <x v="1"/>
    <s v="United States"/>
    <s v="Springfield"/>
    <x v="21"/>
    <n v="97477"/>
    <s v="West"/>
    <s v="Office Supplies"/>
    <x v="13"/>
    <n v="8.7200000000000006"/>
    <n v="5"/>
    <n v="0.2"/>
    <n v="2.2890000000000001"/>
    <n v="0.26250000000000001"/>
  </r>
  <r>
    <x v="302"/>
    <x v="2"/>
    <x v="1"/>
    <s v="United States"/>
    <s v="Springfield"/>
    <x v="21"/>
    <n v="97477"/>
    <s v="West"/>
    <s v="Technology"/>
    <x v="11"/>
    <n v="91.176000000000002"/>
    <n v="3"/>
    <n v="0.2"/>
    <n v="4.5587999999999997"/>
    <n v="4.9999999999999996E-2"/>
  </r>
  <r>
    <x v="302"/>
    <x v="2"/>
    <x v="1"/>
    <s v="United States"/>
    <s v="Springfield"/>
    <x v="21"/>
    <n v="97477"/>
    <s v="West"/>
    <s v="Technology"/>
    <x v="11"/>
    <n v="159.96799999999999"/>
    <n v="4"/>
    <n v="0.2"/>
    <n v="29.994"/>
    <n v="0.1875"/>
  </r>
  <r>
    <x v="8"/>
    <x v="1"/>
    <x v="1"/>
    <s v="United States"/>
    <s v="San Francisco"/>
    <x v="1"/>
    <n v="94109"/>
    <s v="West"/>
    <s v="Office Supplies"/>
    <x v="10"/>
    <n v="12.96"/>
    <n v="2"/>
    <n v="0"/>
    <n v="6.2207999999999997"/>
    <n v="0.47999999999999993"/>
  </r>
  <r>
    <x v="22"/>
    <x v="1"/>
    <x v="1"/>
    <s v="United States"/>
    <s v="Chicago"/>
    <x v="10"/>
    <n v="60653"/>
    <s v="Central"/>
    <s v="Office Supplies"/>
    <x v="4"/>
    <n v="331.536"/>
    <n v="3"/>
    <n v="0.2"/>
    <n v="-82.884"/>
    <n v="-0.25"/>
  </r>
  <r>
    <x v="20"/>
    <x v="2"/>
    <x v="1"/>
    <s v="United States"/>
    <s v="New York City"/>
    <x v="15"/>
    <n v="10011"/>
    <s v="East"/>
    <s v="Technology"/>
    <x v="11"/>
    <n v="899.91"/>
    <n v="9"/>
    <n v="0"/>
    <n v="395.96039999999999"/>
    <n v="0.44"/>
  </r>
  <r>
    <x v="12"/>
    <x v="1"/>
    <x v="1"/>
    <s v="United States"/>
    <s v="Houston"/>
    <x v="5"/>
    <n v="77095"/>
    <s v="Central"/>
    <s v="Technology"/>
    <x v="7"/>
    <n v="946.34400000000005"/>
    <n v="7"/>
    <n v="0.2"/>
    <n v="118.29300000000001"/>
    <n v="0.125"/>
  </r>
  <r>
    <x v="6"/>
    <x v="1"/>
    <x v="0"/>
    <s v="United States"/>
    <s v="Madison"/>
    <x v="6"/>
    <n v="53711"/>
    <s v="Central"/>
    <s v="Technology"/>
    <x v="11"/>
    <n v="178.11"/>
    <n v="3"/>
    <n v="0"/>
    <n v="32.059800000000003"/>
    <n v="0.18"/>
  </r>
  <r>
    <x v="6"/>
    <x v="1"/>
    <x v="0"/>
    <s v="United States"/>
    <s v="Madison"/>
    <x v="6"/>
    <n v="53711"/>
    <s v="Central"/>
    <s v="Office Supplies"/>
    <x v="9"/>
    <n v="1089.75"/>
    <n v="3"/>
    <n v="0"/>
    <n v="305.13"/>
    <n v="0.27999999999999997"/>
  </r>
  <r>
    <x v="6"/>
    <x v="1"/>
    <x v="0"/>
    <s v="United States"/>
    <s v="Madison"/>
    <x v="6"/>
    <n v="53711"/>
    <s v="Central"/>
    <s v="Office Supplies"/>
    <x v="2"/>
    <n v="61.06"/>
    <n v="2"/>
    <n v="0"/>
    <n v="28.087599999999998"/>
    <n v="0.45999999999999996"/>
  </r>
  <r>
    <x v="6"/>
    <x v="1"/>
    <x v="0"/>
    <s v="United States"/>
    <s v="Madison"/>
    <x v="6"/>
    <n v="53711"/>
    <s v="Central"/>
    <s v="Furniture"/>
    <x v="0"/>
    <n v="459.92"/>
    <n v="4"/>
    <n v="0"/>
    <n v="41.392800000000001"/>
    <n v="0.09"/>
  </r>
  <r>
    <x v="6"/>
    <x v="1"/>
    <x v="0"/>
    <s v="United States"/>
    <s v="Madison"/>
    <x v="6"/>
    <n v="53711"/>
    <s v="Central"/>
    <s v="Office Supplies"/>
    <x v="10"/>
    <n v="27.52"/>
    <n v="4"/>
    <n v="0"/>
    <n v="12.6592"/>
    <n v="0.46"/>
  </r>
  <r>
    <x v="517"/>
    <x v="2"/>
    <x v="1"/>
    <s v="United States"/>
    <s v="Milford"/>
    <x v="29"/>
    <n v="6460"/>
    <s v="East"/>
    <s v="Furniture"/>
    <x v="0"/>
    <n v="638.82000000000005"/>
    <n v="9"/>
    <n v="0"/>
    <n v="185.2578"/>
    <n v="0.28999999999999998"/>
  </r>
  <r>
    <x v="517"/>
    <x v="2"/>
    <x v="1"/>
    <s v="United States"/>
    <s v="Milford"/>
    <x v="29"/>
    <n v="6460"/>
    <s v="East"/>
    <s v="Office Supplies"/>
    <x v="14"/>
    <n v="30.69"/>
    <n v="3"/>
    <n v="0"/>
    <n v="7.9794"/>
    <n v="0.26"/>
  </r>
  <r>
    <x v="517"/>
    <x v="2"/>
    <x v="1"/>
    <s v="United States"/>
    <s v="Milford"/>
    <x v="29"/>
    <n v="6460"/>
    <s v="East"/>
    <s v="Furniture"/>
    <x v="5"/>
    <n v="25.16"/>
    <n v="2"/>
    <n v="0"/>
    <n v="8.5543999999999993"/>
    <n v="0.33999999999999997"/>
  </r>
  <r>
    <x v="20"/>
    <x v="1"/>
    <x v="0"/>
    <s v="United States"/>
    <s v="New York City"/>
    <x v="15"/>
    <n v="10024"/>
    <s v="East"/>
    <s v="Office Supplies"/>
    <x v="8"/>
    <n v="13.92"/>
    <n v="3"/>
    <n v="0.2"/>
    <n v="4.8719999999999999"/>
    <n v="0.35"/>
  </r>
  <r>
    <x v="1"/>
    <x v="1"/>
    <x v="0"/>
    <s v="United States"/>
    <s v="Los Angeles"/>
    <x v="1"/>
    <n v="90049"/>
    <s v="West"/>
    <s v="Office Supplies"/>
    <x v="10"/>
    <n v="19.36"/>
    <n v="2"/>
    <n v="0"/>
    <n v="9.2927999999999997"/>
    <n v="0.48"/>
  </r>
  <r>
    <x v="1"/>
    <x v="1"/>
    <x v="0"/>
    <s v="United States"/>
    <s v="Los Angeles"/>
    <x v="1"/>
    <n v="90049"/>
    <s v="West"/>
    <s v="Furniture"/>
    <x v="5"/>
    <n v="19.3"/>
    <n v="2"/>
    <n v="0"/>
    <n v="5.79"/>
    <n v="0.3"/>
  </r>
  <r>
    <x v="8"/>
    <x v="1"/>
    <x v="0"/>
    <s v="United States"/>
    <s v="San Francisco"/>
    <x v="1"/>
    <n v="94109"/>
    <s v="West"/>
    <s v="Office Supplies"/>
    <x v="8"/>
    <n v="38.375999999999998"/>
    <n v="3"/>
    <n v="0.2"/>
    <n v="13.4316"/>
    <n v="0.35000000000000003"/>
  </r>
  <r>
    <x v="234"/>
    <x v="2"/>
    <x v="1"/>
    <s v="United States"/>
    <s v="Fairfield"/>
    <x v="1"/>
    <n v="94533"/>
    <s v="West"/>
    <s v="Office Supplies"/>
    <x v="10"/>
    <n v="12.96"/>
    <n v="2"/>
    <n v="0"/>
    <n v="6.3503999999999996"/>
    <n v="0.48999999999999994"/>
  </r>
  <r>
    <x v="234"/>
    <x v="2"/>
    <x v="1"/>
    <s v="United States"/>
    <s v="Fairfield"/>
    <x v="1"/>
    <n v="94533"/>
    <s v="West"/>
    <s v="Furniture"/>
    <x v="5"/>
    <n v="26.48"/>
    <n v="1"/>
    <n v="0"/>
    <n v="10.0624"/>
    <n v="0.38"/>
  </r>
  <r>
    <x v="234"/>
    <x v="2"/>
    <x v="1"/>
    <s v="United States"/>
    <s v="Fairfield"/>
    <x v="1"/>
    <n v="94533"/>
    <s v="West"/>
    <s v="Technology"/>
    <x v="15"/>
    <n v="532.72"/>
    <n v="2"/>
    <n v="0.2"/>
    <n v="53.271999999999998"/>
    <n v="9.9999999999999992E-2"/>
  </r>
  <r>
    <x v="234"/>
    <x v="2"/>
    <x v="1"/>
    <s v="United States"/>
    <s v="Fairfield"/>
    <x v="1"/>
    <n v="94533"/>
    <s v="West"/>
    <s v="Office Supplies"/>
    <x v="10"/>
    <n v="26.72"/>
    <n v="4"/>
    <n v="0"/>
    <n v="12.8256"/>
    <n v="0.48"/>
  </r>
  <r>
    <x v="234"/>
    <x v="2"/>
    <x v="1"/>
    <s v="United States"/>
    <s v="Fairfield"/>
    <x v="1"/>
    <n v="94533"/>
    <s v="West"/>
    <s v="Office Supplies"/>
    <x v="10"/>
    <n v="20.04"/>
    <n v="3"/>
    <n v="0"/>
    <n v="9.6191999999999993"/>
    <n v="0.48"/>
  </r>
  <r>
    <x v="234"/>
    <x v="2"/>
    <x v="1"/>
    <s v="United States"/>
    <s v="Fairfield"/>
    <x v="1"/>
    <n v="94533"/>
    <s v="West"/>
    <s v="Office Supplies"/>
    <x v="4"/>
    <n v="795.48"/>
    <n v="7"/>
    <n v="0"/>
    <n v="7.9547999999999996"/>
    <n v="9.9999999999999985E-3"/>
  </r>
  <r>
    <x v="234"/>
    <x v="2"/>
    <x v="1"/>
    <s v="United States"/>
    <s v="Fairfield"/>
    <x v="1"/>
    <n v="94533"/>
    <s v="West"/>
    <s v="Furniture"/>
    <x v="5"/>
    <n v="21.56"/>
    <n v="7"/>
    <n v="0"/>
    <n v="6.8992000000000004"/>
    <n v="0.32000000000000006"/>
  </r>
  <r>
    <x v="227"/>
    <x v="1"/>
    <x v="0"/>
    <s v="United States"/>
    <s v="Greenville"/>
    <x v="3"/>
    <n v="27834"/>
    <s v="South"/>
    <s v="Technology"/>
    <x v="7"/>
    <n v="249.584"/>
    <n v="2"/>
    <n v="0.2"/>
    <n v="31.198"/>
    <n v="0.125"/>
  </r>
  <r>
    <x v="227"/>
    <x v="1"/>
    <x v="0"/>
    <s v="United States"/>
    <s v="Greenville"/>
    <x v="3"/>
    <n v="27834"/>
    <s v="South"/>
    <s v="Technology"/>
    <x v="11"/>
    <n v="68.111999999999995"/>
    <n v="3"/>
    <n v="0.2"/>
    <n v="17.8794"/>
    <n v="0.26250000000000001"/>
  </r>
  <r>
    <x v="227"/>
    <x v="1"/>
    <x v="0"/>
    <s v="United States"/>
    <s v="Greenville"/>
    <x v="3"/>
    <n v="27834"/>
    <s v="South"/>
    <s v="Technology"/>
    <x v="11"/>
    <n v="16.559999999999999"/>
    <n v="3"/>
    <n v="0.2"/>
    <n v="-2.484"/>
    <n v="-0.15000000000000002"/>
  </r>
  <r>
    <x v="228"/>
    <x v="1"/>
    <x v="0"/>
    <s v="United States"/>
    <s v="Long Beach"/>
    <x v="15"/>
    <n v="11561"/>
    <s v="East"/>
    <s v="Technology"/>
    <x v="7"/>
    <n v="74.95"/>
    <n v="5"/>
    <n v="0"/>
    <n v="36.725499999999997"/>
    <n v="0.48999999999999994"/>
  </r>
  <r>
    <x v="518"/>
    <x v="1"/>
    <x v="0"/>
    <s v="United States"/>
    <s v="Buffalo Grove"/>
    <x v="10"/>
    <n v="60089"/>
    <s v="Central"/>
    <s v="Furniture"/>
    <x v="3"/>
    <n v="355.45499999999998"/>
    <n v="3"/>
    <n v="0.5"/>
    <n v="-184.8366"/>
    <n v="-0.52"/>
  </r>
  <r>
    <x v="73"/>
    <x v="1"/>
    <x v="0"/>
    <s v="United States"/>
    <s v="San Diego"/>
    <x v="1"/>
    <n v="92037"/>
    <s v="West"/>
    <s v="Office Supplies"/>
    <x v="2"/>
    <n v="44.4"/>
    <n v="3"/>
    <n v="0"/>
    <n v="22.2"/>
    <n v="0.5"/>
  </r>
  <r>
    <x v="73"/>
    <x v="1"/>
    <x v="0"/>
    <s v="United States"/>
    <s v="San Diego"/>
    <x v="1"/>
    <n v="92037"/>
    <s v="West"/>
    <s v="Office Supplies"/>
    <x v="2"/>
    <n v="20.65"/>
    <n v="5"/>
    <n v="0"/>
    <n v="9.4990000000000006"/>
    <n v="0.46000000000000008"/>
  </r>
  <r>
    <x v="109"/>
    <x v="1"/>
    <x v="0"/>
    <s v="United States"/>
    <s v="Richmond"/>
    <x v="0"/>
    <n v="40475"/>
    <s v="South"/>
    <s v="Furniture"/>
    <x v="1"/>
    <n v="866.4"/>
    <n v="4"/>
    <n v="0"/>
    <n v="225.26400000000001"/>
    <n v="0.26"/>
  </r>
  <r>
    <x v="24"/>
    <x v="0"/>
    <x v="0"/>
    <s v="United States"/>
    <s v="Springfield"/>
    <x v="17"/>
    <n v="22153"/>
    <s v="South"/>
    <s v="Office Supplies"/>
    <x v="6"/>
    <n v="5.56"/>
    <n v="2"/>
    <n v="0"/>
    <n v="1.4456"/>
    <n v="0.26"/>
  </r>
  <r>
    <x v="5"/>
    <x v="1"/>
    <x v="0"/>
    <s v="United States"/>
    <s v="Fort Worth"/>
    <x v="5"/>
    <n v="76106"/>
    <s v="Central"/>
    <s v="Office Supplies"/>
    <x v="9"/>
    <n v="3.16"/>
    <n v="4"/>
    <n v="0.8"/>
    <n v="-8.532"/>
    <n v="-2.6999999999999997"/>
  </r>
  <r>
    <x v="5"/>
    <x v="1"/>
    <x v="0"/>
    <s v="United States"/>
    <s v="Fort Worth"/>
    <x v="5"/>
    <n v="76106"/>
    <s v="Central"/>
    <s v="Technology"/>
    <x v="16"/>
    <n v="1999.96"/>
    <n v="5"/>
    <n v="0.2"/>
    <n v="624.98749999999995"/>
    <n v="0.31249999999999994"/>
  </r>
  <r>
    <x v="287"/>
    <x v="1"/>
    <x v="0"/>
    <s v="United States"/>
    <s v="Raleigh"/>
    <x v="3"/>
    <n v="27604"/>
    <s v="South"/>
    <s v="Furniture"/>
    <x v="5"/>
    <n v="46.152000000000001"/>
    <n v="3"/>
    <n v="0.2"/>
    <n v="12.1149"/>
    <n v="0.26250000000000001"/>
  </r>
  <r>
    <x v="161"/>
    <x v="2"/>
    <x v="0"/>
    <s v="United States"/>
    <s v="Hialeah"/>
    <x v="2"/>
    <n v="33012"/>
    <s v="South"/>
    <s v="Technology"/>
    <x v="15"/>
    <n v="32.984999999999999"/>
    <n v="3"/>
    <n v="0.5"/>
    <n v="-1.9791000000000001"/>
    <n v="-6.0000000000000005E-2"/>
  </r>
  <r>
    <x v="1"/>
    <x v="3"/>
    <x v="2"/>
    <s v="United States"/>
    <s v="Los Angeles"/>
    <x v="1"/>
    <n v="90032"/>
    <s v="West"/>
    <s v="Office Supplies"/>
    <x v="4"/>
    <n v="481.32"/>
    <n v="4"/>
    <n v="0"/>
    <n v="125.14319999999999"/>
    <n v="0.26"/>
  </r>
  <r>
    <x v="1"/>
    <x v="3"/>
    <x v="2"/>
    <s v="United States"/>
    <s v="Los Angeles"/>
    <x v="1"/>
    <n v="90032"/>
    <s v="West"/>
    <s v="Office Supplies"/>
    <x v="8"/>
    <n v="6.3840000000000003"/>
    <n v="1"/>
    <n v="0.2"/>
    <n v="2.1545999999999998"/>
    <n v="0.33749999999999997"/>
  </r>
  <r>
    <x v="519"/>
    <x v="2"/>
    <x v="0"/>
    <s v="United States"/>
    <s v="Lake Forest"/>
    <x v="1"/>
    <n v="92630"/>
    <s v="West"/>
    <s v="Office Supplies"/>
    <x v="9"/>
    <n v="542.94000000000005"/>
    <n v="3"/>
    <n v="0"/>
    <n v="152.0232"/>
    <n v="0.27999999999999997"/>
  </r>
  <r>
    <x v="519"/>
    <x v="2"/>
    <x v="0"/>
    <s v="United States"/>
    <s v="Lake Forest"/>
    <x v="1"/>
    <n v="92630"/>
    <s v="West"/>
    <s v="Furniture"/>
    <x v="5"/>
    <n v="54.92"/>
    <n v="4"/>
    <n v="0"/>
    <n v="19.7712"/>
    <n v="0.36"/>
  </r>
  <r>
    <x v="228"/>
    <x v="2"/>
    <x v="1"/>
    <s v="United States"/>
    <s v="Long Beach"/>
    <x v="15"/>
    <n v="11561"/>
    <s v="East"/>
    <s v="Furniture"/>
    <x v="1"/>
    <n v="1448.82"/>
    <n v="10"/>
    <n v="0.1"/>
    <n v="209.274"/>
    <n v="0.14444444444444446"/>
  </r>
  <r>
    <x v="4"/>
    <x v="0"/>
    <x v="0"/>
    <s v="United States"/>
    <s v="Seattle"/>
    <x v="4"/>
    <n v="98103"/>
    <s v="West"/>
    <s v="Office Supplies"/>
    <x v="4"/>
    <n v="353.88"/>
    <n v="6"/>
    <n v="0"/>
    <n v="17.693999999999999"/>
    <n v="4.9999999999999996E-2"/>
  </r>
  <r>
    <x v="520"/>
    <x v="1"/>
    <x v="0"/>
    <s v="United States"/>
    <s v="Redding"/>
    <x v="1"/>
    <n v="96003"/>
    <s v="West"/>
    <s v="Technology"/>
    <x v="7"/>
    <n v="333.57600000000002"/>
    <n v="3"/>
    <n v="0.2"/>
    <n v="25.0182"/>
    <n v="7.4999999999999997E-2"/>
  </r>
  <r>
    <x v="52"/>
    <x v="1"/>
    <x v="2"/>
    <s v="United States"/>
    <s v="San Antonio"/>
    <x v="5"/>
    <n v="78207"/>
    <s v="Central"/>
    <s v="Office Supplies"/>
    <x v="2"/>
    <n v="60.143999999999998"/>
    <n v="6"/>
    <n v="0.2"/>
    <n v="20.2986"/>
    <n v="0.33750000000000002"/>
  </r>
  <r>
    <x v="12"/>
    <x v="0"/>
    <x v="1"/>
    <s v="United States"/>
    <s v="Houston"/>
    <x v="5"/>
    <n v="77070"/>
    <s v="Central"/>
    <s v="Technology"/>
    <x v="11"/>
    <n v="85.2"/>
    <n v="6"/>
    <n v="0.2"/>
    <n v="20.234999999999999"/>
    <n v="0.23749999999999999"/>
  </r>
  <r>
    <x v="315"/>
    <x v="1"/>
    <x v="0"/>
    <s v="United States"/>
    <s v="Leominster"/>
    <x v="31"/>
    <n v="1453"/>
    <s v="East"/>
    <s v="Office Supplies"/>
    <x v="2"/>
    <n v="3.15"/>
    <n v="1"/>
    <n v="0"/>
    <n v="1.512"/>
    <n v="0.48000000000000004"/>
  </r>
  <r>
    <x v="315"/>
    <x v="1"/>
    <x v="0"/>
    <s v="United States"/>
    <s v="Leominster"/>
    <x v="31"/>
    <n v="1453"/>
    <s v="East"/>
    <s v="Office Supplies"/>
    <x v="10"/>
    <n v="22.72"/>
    <n v="4"/>
    <n v="0"/>
    <n v="10.224"/>
    <n v="0.45"/>
  </r>
  <r>
    <x v="1"/>
    <x v="1"/>
    <x v="1"/>
    <s v="United States"/>
    <s v="Los Angeles"/>
    <x v="1"/>
    <n v="90032"/>
    <s v="West"/>
    <s v="Furniture"/>
    <x v="5"/>
    <n v="14.91"/>
    <n v="3"/>
    <n v="0"/>
    <n v="4.6220999999999997"/>
    <n v="0.31"/>
  </r>
  <r>
    <x v="1"/>
    <x v="1"/>
    <x v="1"/>
    <s v="United States"/>
    <s v="Los Angeles"/>
    <x v="1"/>
    <n v="90032"/>
    <s v="West"/>
    <s v="Office Supplies"/>
    <x v="9"/>
    <n v="1158.1199999999999"/>
    <n v="4"/>
    <n v="0"/>
    <n v="335.85480000000001"/>
    <n v="0.29000000000000004"/>
  </r>
  <r>
    <x v="306"/>
    <x v="1"/>
    <x v="1"/>
    <s v="United States"/>
    <s v="Springfield"/>
    <x v="25"/>
    <n v="65807"/>
    <s v="Central"/>
    <s v="Technology"/>
    <x v="16"/>
    <n v="599.99"/>
    <n v="1"/>
    <n v="0"/>
    <n v="233.99610000000001"/>
    <n v="0.39"/>
  </r>
  <r>
    <x v="498"/>
    <x v="1"/>
    <x v="0"/>
    <s v="United States"/>
    <s v="Waco"/>
    <x v="5"/>
    <n v="76706"/>
    <s v="Central"/>
    <s v="Office Supplies"/>
    <x v="4"/>
    <n v="23.968"/>
    <n v="2"/>
    <n v="0.2"/>
    <n v="2.3967999999999998"/>
    <n v="9.9999999999999992E-2"/>
  </r>
  <r>
    <x v="1"/>
    <x v="1"/>
    <x v="0"/>
    <s v="United States"/>
    <s v="Los Angeles"/>
    <x v="1"/>
    <n v="90036"/>
    <s v="West"/>
    <s v="Furniture"/>
    <x v="1"/>
    <n v="638.28800000000001"/>
    <n v="7"/>
    <n v="0.2"/>
    <n v="-31.914400000000001"/>
    <n v="-0.05"/>
  </r>
  <r>
    <x v="1"/>
    <x v="1"/>
    <x v="0"/>
    <s v="United States"/>
    <s v="Los Angeles"/>
    <x v="1"/>
    <n v="90036"/>
    <s v="West"/>
    <s v="Office Supplies"/>
    <x v="8"/>
    <n v="13.208"/>
    <n v="1"/>
    <n v="0.2"/>
    <n v="4.6227999999999998"/>
    <n v="0.35"/>
  </r>
  <r>
    <x v="118"/>
    <x v="1"/>
    <x v="0"/>
    <s v="United States"/>
    <s v="Auburn"/>
    <x v="15"/>
    <n v="13021"/>
    <s v="East"/>
    <s v="Office Supplies"/>
    <x v="8"/>
    <n v="15.528"/>
    <n v="3"/>
    <n v="0.2"/>
    <n v="5.8230000000000004"/>
    <n v="0.375"/>
  </r>
  <r>
    <x v="8"/>
    <x v="1"/>
    <x v="0"/>
    <s v="United States"/>
    <s v="San Francisco"/>
    <x v="1"/>
    <n v="94109"/>
    <s v="West"/>
    <s v="Office Supplies"/>
    <x v="10"/>
    <n v="104.85"/>
    <n v="1"/>
    <n v="0"/>
    <n v="50.328000000000003"/>
    <n v="0.48000000000000004"/>
  </r>
  <r>
    <x v="1"/>
    <x v="1"/>
    <x v="0"/>
    <s v="United States"/>
    <s v="Los Angeles"/>
    <x v="1"/>
    <n v="90008"/>
    <s v="West"/>
    <s v="Office Supplies"/>
    <x v="6"/>
    <n v="30.48"/>
    <n v="3"/>
    <n v="0"/>
    <n v="7.9248000000000003"/>
    <n v="0.26"/>
  </r>
  <r>
    <x v="1"/>
    <x v="1"/>
    <x v="0"/>
    <s v="United States"/>
    <s v="Los Angeles"/>
    <x v="1"/>
    <n v="90008"/>
    <s v="West"/>
    <s v="Furniture"/>
    <x v="1"/>
    <n v="112.648"/>
    <n v="1"/>
    <n v="0.2"/>
    <n v="11.264799999999999"/>
    <n v="9.9999999999999992E-2"/>
  </r>
  <r>
    <x v="1"/>
    <x v="1"/>
    <x v="0"/>
    <s v="United States"/>
    <s v="Los Angeles"/>
    <x v="1"/>
    <n v="90049"/>
    <s v="West"/>
    <s v="Technology"/>
    <x v="15"/>
    <n v="71.975999999999999"/>
    <n v="3"/>
    <n v="0.2"/>
    <n v="24.291899999999998"/>
    <n v="0.33749999999999997"/>
  </r>
  <r>
    <x v="521"/>
    <x v="0"/>
    <x v="0"/>
    <s v="United States"/>
    <s v="Chico"/>
    <x v="1"/>
    <n v="95928"/>
    <s v="West"/>
    <s v="Office Supplies"/>
    <x v="6"/>
    <n v="2.21"/>
    <n v="1"/>
    <n v="0"/>
    <n v="0.59670000000000001"/>
    <n v="0.27"/>
  </r>
  <r>
    <x v="521"/>
    <x v="0"/>
    <x v="0"/>
    <s v="United States"/>
    <s v="Chico"/>
    <x v="1"/>
    <n v="95928"/>
    <s v="West"/>
    <s v="Office Supplies"/>
    <x v="12"/>
    <n v="15.52"/>
    <n v="4"/>
    <n v="0"/>
    <n v="7.4496000000000002"/>
    <n v="0.48000000000000004"/>
  </r>
  <r>
    <x v="521"/>
    <x v="0"/>
    <x v="0"/>
    <s v="United States"/>
    <s v="Chico"/>
    <x v="1"/>
    <n v="95928"/>
    <s v="West"/>
    <s v="Office Supplies"/>
    <x v="10"/>
    <n v="36.44"/>
    <n v="4"/>
    <n v="0"/>
    <n v="16.398"/>
    <n v="0.45"/>
  </r>
  <r>
    <x v="302"/>
    <x v="1"/>
    <x v="0"/>
    <s v="United States"/>
    <s v="Springfield"/>
    <x v="21"/>
    <n v="97477"/>
    <s v="West"/>
    <s v="Furniture"/>
    <x v="0"/>
    <n v="217.76400000000001"/>
    <n v="6"/>
    <n v="0.7"/>
    <n v="-384.71640000000002"/>
    <n v="-1.7666666666666666"/>
  </r>
  <r>
    <x v="302"/>
    <x v="1"/>
    <x v="0"/>
    <s v="United States"/>
    <s v="Springfield"/>
    <x v="21"/>
    <n v="97477"/>
    <s v="West"/>
    <s v="Office Supplies"/>
    <x v="14"/>
    <n v="39.072000000000003"/>
    <n v="6"/>
    <n v="0.2"/>
    <n v="4.3956"/>
    <n v="0.11249999999999999"/>
  </r>
  <r>
    <x v="302"/>
    <x v="1"/>
    <x v="0"/>
    <s v="United States"/>
    <s v="Springfield"/>
    <x v="21"/>
    <n v="97477"/>
    <s v="West"/>
    <s v="Office Supplies"/>
    <x v="8"/>
    <n v="22.638000000000002"/>
    <n v="7"/>
    <n v="0.7"/>
    <n v="-16.601199999999999"/>
    <n v="-0.73333333333333317"/>
  </r>
  <r>
    <x v="302"/>
    <x v="1"/>
    <x v="0"/>
    <s v="United States"/>
    <s v="Springfield"/>
    <x v="21"/>
    <n v="97477"/>
    <s v="West"/>
    <s v="Office Supplies"/>
    <x v="6"/>
    <n v="95.144000000000005"/>
    <n v="7"/>
    <n v="0.2"/>
    <n v="10.7037"/>
    <n v="0.11249999999999999"/>
  </r>
  <r>
    <x v="116"/>
    <x v="0"/>
    <x v="1"/>
    <s v="United States"/>
    <s v="Jacksonville"/>
    <x v="2"/>
    <n v="32216"/>
    <s v="South"/>
    <s v="Furniture"/>
    <x v="5"/>
    <n v="12.32"/>
    <n v="5"/>
    <n v="0.2"/>
    <n v="1.8480000000000001"/>
    <n v="0.15"/>
  </r>
  <r>
    <x v="116"/>
    <x v="0"/>
    <x v="1"/>
    <s v="United States"/>
    <s v="Jacksonville"/>
    <x v="2"/>
    <n v="32216"/>
    <s v="South"/>
    <s v="Office Supplies"/>
    <x v="8"/>
    <n v="4.4189999999999996"/>
    <n v="3"/>
    <n v="0.7"/>
    <n v="-3.0933000000000002"/>
    <n v="-0.70000000000000007"/>
  </r>
  <r>
    <x v="382"/>
    <x v="2"/>
    <x v="0"/>
    <s v="United States"/>
    <s v="Bakersfield"/>
    <x v="1"/>
    <n v="93309"/>
    <s v="West"/>
    <s v="Office Supplies"/>
    <x v="13"/>
    <n v="35"/>
    <n v="7"/>
    <n v="0"/>
    <n v="16.8"/>
    <n v="0.48000000000000004"/>
  </r>
  <r>
    <x v="382"/>
    <x v="2"/>
    <x v="0"/>
    <s v="United States"/>
    <s v="Bakersfield"/>
    <x v="1"/>
    <n v="93309"/>
    <s v="West"/>
    <s v="Furniture"/>
    <x v="1"/>
    <n v="72.784000000000006"/>
    <n v="1"/>
    <n v="0.2"/>
    <n v="0"/>
    <n v="0"/>
  </r>
  <r>
    <x v="382"/>
    <x v="2"/>
    <x v="0"/>
    <s v="United States"/>
    <s v="Bakersfield"/>
    <x v="1"/>
    <n v="93309"/>
    <s v="West"/>
    <s v="Office Supplies"/>
    <x v="9"/>
    <n v="97.84"/>
    <n v="2"/>
    <n v="0"/>
    <n v="25.438400000000001"/>
    <n v="0.26"/>
  </r>
  <r>
    <x v="382"/>
    <x v="2"/>
    <x v="0"/>
    <s v="United States"/>
    <s v="Bakersfield"/>
    <x v="1"/>
    <n v="93309"/>
    <s v="West"/>
    <s v="Furniture"/>
    <x v="5"/>
    <n v="51.75"/>
    <n v="1"/>
    <n v="0"/>
    <n v="15.525"/>
    <n v="0.3"/>
  </r>
  <r>
    <x v="382"/>
    <x v="2"/>
    <x v="0"/>
    <s v="United States"/>
    <s v="Bakersfield"/>
    <x v="1"/>
    <n v="93309"/>
    <s v="West"/>
    <s v="Office Supplies"/>
    <x v="8"/>
    <n v="46.671999999999997"/>
    <n v="2"/>
    <n v="0.2"/>
    <n v="16.3352"/>
    <n v="0.35000000000000003"/>
  </r>
  <r>
    <x v="20"/>
    <x v="0"/>
    <x v="0"/>
    <s v="United States"/>
    <s v="New York City"/>
    <x v="15"/>
    <n v="10011"/>
    <s v="East"/>
    <s v="Office Supplies"/>
    <x v="4"/>
    <n v="1395.54"/>
    <n v="9"/>
    <n v="0"/>
    <n v="362.84039999999999"/>
    <n v="0.26"/>
  </r>
  <r>
    <x v="20"/>
    <x v="0"/>
    <x v="0"/>
    <s v="United States"/>
    <s v="New York City"/>
    <x v="15"/>
    <n v="10011"/>
    <s v="East"/>
    <s v="Furniture"/>
    <x v="5"/>
    <n v="117.36"/>
    <n v="4"/>
    <n v="0"/>
    <n v="36.381599999999999"/>
    <n v="0.31"/>
  </r>
  <r>
    <x v="20"/>
    <x v="0"/>
    <x v="0"/>
    <s v="United States"/>
    <s v="New York City"/>
    <x v="15"/>
    <n v="10011"/>
    <s v="East"/>
    <s v="Office Supplies"/>
    <x v="2"/>
    <n v="18.899999999999999"/>
    <n v="3"/>
    <n v="0"/>
    <n v="8.6940000000000008"/>
    <n v="0.46000000000000008"/>
  </r>
  <r>
    <x v="20"/>
    <x v="0"/>
    <x v="0"/>
    <s v="United States"/>
    <s v="New York City"/>
    <x v="15"/>
    <n v="10011"/>
    <s v="East"/>
    <s v="Office Supplies"/>
    <x v="10"/>
    <n v="77.52"/>
    <n v="2"/>
    <n v="0"/>
    <n v="37.9848"/>
    <n v="0.49000000000000005"/>
  </r>
  <r>
    <x v="22"/>
    <x v="0"/>
    <x v="0"/>
    <s v="United States"/>
    <s v="Chicago"/>
    <x v="10"/>
    <n v="60610"/>
    <s v="Central"/>
    <s v="Furniture"/>
    <x v="1"/>
    <n v="421.37200000000001"/>
    <n v="2"/>
    <n v="0.3"/>
    <n v="-6.0195999999999996"/>
    <n v="-1.4285714285714284E-2"/>
  </r>
  <r>
    <x v="267"/>
    <x v="2"/>
    <x v="0"/>
    <s v="United States"/>
    <s v="El Paso"/>
    <x v="5"/>
    <n v="79907"/>
    <s v="Central"/>
    <s v="Technology"/>
    <x v="7"/>
    <n v="575.96799999999996"/>
    <n v="4"/>
    <n v="0.2"/>
    <n v="43.197600000000001"/>
    <n v="7.5000000000000011E-2"/>
  </r>
  <r>
    <x v="267"/>
    <x v="2"/>
    <x v="0"/>
    <s v="United States"/>
    <s v="El Paso"/>
    <x v="5"/>
    <n v="79907"/>
    <s v="Central"/>
    <s v="Office Supplies"/>
    <x v="10"/>
    <n v="10.368"/>
    <n v="2"/>
    <n v="0.2"/>
    <n v="3.6288"/>
    <n v="0.35"/>
  </r>
  <r>
    <x v="352"/>
    <x v="2"/>
    <x v="0"/>
    <s v="United States"/>
    <s v="Thousand Oaks"/>
    <x v="1"/>
    <n v="91360"/>
    <s v="West"/>
    <s v="Technology"/>
    <x v="7"/>
    <n v="15.984"/>
    <n v="2"/>
    <n v="0.2"/>
    <n v="1.1988000000000001"/>
    <n v="7.5000000000000011E-2"/>
  </r>
  <r>
    <x v="136"/>
    <x v="1"/>
    <x v="2"/>
    <s v="United States"/>
    <s v="Springfield"/>
    <x v="24"/>
    <n v="45503"/>
    <s v="East"/>
    <s v="Office Supplies"/>
    <x v="6"/>
    <n v="10.272"/>
    <n v="3"/>
    <n v="0.2"/>
    <n v="1.1556"/>
    <n v="0.11249999999999999"/>
  </r>
  <r>
    <x v="62"/>
    <x v="1"/>
    <x v="1"/>
    <s v="United States"/>
    <s v="Dallas"/>
    <x v="5"/>
    <n v="75220"/>
    <s v="Central"/>
    <s v="Office Supplies"/>
    <x v="4"/>
    <n v="61.792000000000002"/>
    <n v="4"/>
    <n v="0.2"/>
    <n v="6.1791999999999998"/>
    <n v="9.9999999999999992E-2"/>
  </r>
  <r>
    <x v="62"/>
    <x v="1"/>
    <x v="1"/>
    <s v="United States"/>
    <s v="Dallas"/>
    <x v="5"/>
    <n v="75220"/>
    <s v="Central"/>
    <s v="Furniture"/>
    <x v="0"/>
    <n v="205.9992"/>
    <n v="3"/>
    <n v="0.32"/>
    <n v="-27.264600000000002"/>
    <n v="-0.13235294117647059"/>
  </r>
  <r>
    <x v="337"/>
    <x v="0"/>
    <x v="0"/>
    <s v="United States"/>
    <s v="Knoxville"/>
    <x v="18"/>
    <n v="37918"/>
    <s v="South"/>
    <s v="Office Supplies"/>
    <x v="10"/>
    <n v="12.192"/>
    <n v="3"/>
    <n v="0.2"/>
    <n v="4.1147999999999998"/>
    <n v="0.33749999999999997"/>
  </r>
  <r>
    <x v="337"/>
    <x v="0"/>
    <x v="0"/>
    <s v="United States"/>
    <s v="Knoxville"/>
    <x v="18"/>
    <n v="37918"/>
    <s v="South"/>
    <s v="Office Supplies"/>
    <x v="9"/>
    <n v="87.168000000000006"/>
    <n v="2"/>
    <n v="0.2"/>
    <n v="8.7167999999999992"/>
    <n v="9.9999999999999978E-2"/>
  </r>
  <r>
    <x v="337"/>
    <x v="0"/>
    <x v="0"/>
    <s v="United States"/>
    <s v="Knoxville"/>
    <x v="18"/>
    <n v="37918"/>
    <s v="South"/>
    <s v="Office Supplies"/>
    <x v="6"/>
    <n v="31.744"/>
    <n v="2"/>
    <n v="0.2"/>
    <n v="8.3328000000000007"/>
    <n v="0.26250000000000001"/>
  </r>
  <r>
    <x v="400"/>
    <x v="1"/>
    <x v="1"/>
    <s v="United States"/>
    <s v="Chattanooga"/>
    <x v="18"/>
    <n v="37421"/>
    <s v="South"/>
    <s v="Furniture"/>
    <x v="5"/>
    <n v="132.22399999999999"/>
    <n v="4"/>
    <n v="0.2"/>
    <n v="-18.180800000000001"/>
    <n v="-0.13750000000000001"/>
  </r>
  <r>
    <x v="73"/>
    <x v="1"/>
    <x v="1"/>
    <s v="United States"/>
    <s v="San Diego"/>
    <x v="1"/>
    <n v="92037"/>
    <s v="West"/>
    <s v="Office Supplies"/>
    <x v="10"/>
    <n v="105.52"/>
    <n v="4"/>
    <n v="0"/>
    <n v="48.539200000000001"/>
    <n v="0.46"/>
  </r>
  <r>
    <x v="73"/>
    <x v="1"/>
    <x v="1"/>
    <s v="United States"/>
    <s v="San Diego"/>
    <x v="1"/>
    <n v="92037"/>
    <s v="West"/>
    <s v="Furniture"/>
    <x v="5"/>
    <n v="91.96"/>
    <n v="2"/>
    <n v="0"/>
    <n v="15.6332"/>
    <n v="0.17"/>
  </r>
  <r>
    <x v="73"/>
    <x v="1"/>
    <x v="1"/>
    <s v="United States"/>
    <s v="San Diego"/>
    <x v="1"/>
    <n v="92037"/>
    <s v="West"/>
    <s v="Technology"/>
    <x v="7"/>
    <n v="1487.9760000000001"/>
    <n v="3"/>
    <n v="0.2"/>
    <n v="185.99700000000001"/>
    <n v="0.125"/>
  </r>
  <r>
    <x v="20"/>
    <x v="2"/>
    <x v="2"/>
    <s v="United States"/>
    <s v="New York City"/>
    <x v="15"/>
    <n v="10024"/>
    <s v="East"/>
    <s v="Office Supplies"/>
    <x v="10"/>
    <n v="19.440000000000001"/>
    <n v="3"/>
    <n v="0"/>
    <n v="9.3312000000000008"/>
    <n v="0.48000000000000004"/>
  </r>
  <r>
    <x v="70"/>
    <x v="2"/>
    <x v="0"/>
    <s v="United States"/>
    <s v="Tampa"/>
    <x v="2"/>
    <n v="33614"/>
    <s v="South"/>
    <s v="Technology"/>
    <x v="11"/>
    <n v="11.672000000000001"/>
    <n v="1"/>
    <n v="0.2"/>
    <n v="-0.72950000000000004"/>
    <n v="-6.25E-2"/>
  </r>
  <r>
    <x v="522"/>
    <x v="3"/>
    <x v="0"/>
    <s v="United States"/>
    <s v="Utica"/>
    <x v="15"/>
    <n v="13501"/>
    <s v="East"/>
    <s v="Technology"/>
    <x v="7"/>
    <n v="279.95999999999998"/>
    <n v="4"/>
    <n v="0"/>
    <n v="78.388800000000003"/>
    <n v="0.28000000000000003"/>
  </r>
  <r>
    <x v="522"/>
    <x v="3"/>
    <x v="0"/>
    <s v="United States"/>
    <s v="Utica"/>
    <x v="15"/>
    <n v="13501"/>
    <s v="East"/>
    <s v="Office Supplies"/>
    <x v="8"/>
    <n v="12.912000000000001"/>
    <n v="3"/>
    <n v="0.2"/>
    <n v="4.6806000000000001"/>
    <n v="0.36249999999999999"/>
  </r>
  <r>
    <x v="522"/>
    <x v="3"/>
    <x v="0"/>
    <s v="United States"/>
    <s v="Utica"/>
    <x v="15"/>
    <n v="13501"/>
    <s v="East"/>
    <s v="Office Supplies"/>
    <x v="8"/>
    <n v="17.088000000000001"/>
    <n v="4"/>
    <n v="0.2"/>
    <n v="5.7671999999999999"/>
    <n v="0.33749999999999997"/>
  </r>
  <r>
    <x v="522"/>
    <x v="3"/>
    <x v="0"/>
    <s v="United States"/>
    <s v="Utica"/>
    <x v="15"/>
    <n v="13501"/>
    <s v="East"/>
    <s v="Office Supplies"/>
    <x v="2"/>
    <n v="93.15"/>
    <n v="9"/>
    <n v="0"/>
    <n v="44.712000000000003"/>
    <n v="0.48"/>
  </r>
  <r>
    <x v="522"/>
    <x v="3"/>
    <x v="0"/>
    <s v="United States"/>
    <s v="Utica"/>
    <x v="15"/>
    <n v="13501"/>
    <s v="East"/>
    <s v="Office Supplies"/>
    <x v="2"/>
    <n v="11.52"/>
    <n v="4"/>
    <n v="0"/>
    <n v="5.6448"/>
    <n v="0.49000000000000005"/>
  </r>
  <r>
    <x v="8"/>
    <x v="1"/>
    <x v="1"/>
    <s v="United States"/>
    <s v="San Francisco"/>
    <x v="1"/>
    <n v="94122"/>
    <s v="West"/>
    <s v="Office Supplies"/>
    <x v="14"/>
    <n v="238.62"/>
    <n v="2"/>
    <n v="0"/>
    <n v="4.7724000000000002"/>
    <n v="0.02"/>
  </r>
  <r>
    <x v="8"/>
    <x v="1"/>
    <x v="1"/>
    <s v="United States"/>
    <s v="San Francisco"/>
    <x v="1"/>
    <n v="94122"/>
    <s v="West"/>
    <s v="Office Supplies"/>
    <x v="9"/>
    <n v="7.77"/>
    <n v="1"/>
    <n v="0"/>
    <n v="2.0979000000000001"/>
    <n v="0.27"/>
  </r>
  <r>
    <x v="8"/>
    <x v="1"/>
    <x v="1"/>
    <s v="United States"/>
    <s v="San Francisco"/>
    <x v="1"/>
    <n v="94122"/>
    <s v="West"/>
    <s v="Furniture"/>
    <x v="3"/>
    <n v="285.48"/>
    <n v="5"/>
    <n v="0.2"/>
    <n v="-10.705500000000001"/>
    <n v="-3.7499999999999999E-2"/>
  </r>
  <r>
    <x v="8"/>
    <x v="1"/>
    <x v="1"/>
    <s v="United States"/>
    <s v="San Francisco"/>
    <x v="1"/>
    <n v="94122"/>
    <s v="West"/>
    <s v="Office Supplies"/>
    <x v="8"/>
    <n v="19.167999999999999"/>
    <n v="4"/>
    <n v="0.2"/>
    <n v="6.4691999999999998"/>
    <n v="0.33750000000000002"/>
  </r>
  <r>
    <x v="38"/>
    <x v="3"/>
    <x v="0"/>
    <s v="United States"/>
    <s v="Columbus"/>
    <x v="24"/>
    <n v="43229"/>
    <s v="East"/>
    <s v="Office Supplies"/>
    <x v="9"/>
    <n v="26.135999999999999"/>
    <n v="3"/>
    <n v="0.2"/>
    <n v="1.9601999999999999"/>
    <n v="7.4999999999999997E-2"/>
  </r>
  <r>
    <x v="20"/>
    <x v="0"/>
    <x v="2"/>
    <s v="United States"/>
    <s v="New York City"/>
    <x v="15"/>
    <n v="10035"/>
    <s v="East"/>
    <s v="Office Supplies"/>
    <x v="10"/>
    <n v="419.4"/>
    <n v="4"/>
    <n v="0"/>
    <n v="201.31200000000001"/>
    <n v="0.48000000000000004"/>
  </r>
  <r>
    <x v="20"/>
    <x v="0"/>
    <x v="2"/>
    <s v="United States"/>
    <s v="New York City"/>
    <x v="15"/>
    <n v="10035"/>
    <s v="East"/>
    <s v="Furniture"/>
    <x v="1"/>
    <n v="90.801000000000002"/>
    <n v="1"/>
    <n v="0.1"/>
    <n v="14.124599999999999"/>
    <n v="0.15555555555555553"/>
  </r>
  <r>
    <x v="20"/>
    <x v="0"/>
    <x v="2"/>
    <s v="United States"/>
    <s v="New York City"/>
    <x v="15"/>
    <n v="10035"/>
    <s v="East"/>
    <s v="Furniture"/>
    <x v="1"/>
    <n v="181.76400000000001"/>
    <n v="2"/>
    <n v="0.1"/>
    <n v="-8.0784000000000002"/>
    <n v="-4.4444444444444446E-2"/>
  </r>
  <r>
    <x v="20"/>
    <x v="0"/>
    <x v="2"/>
    <s v="United States"/>
    <s v="New York City"/>
    <x v="15"/>
    <n v="10035"/>
    <s v="East"/>
    <s v="Office Supplies"/>
    <x v="6"/>
    <n v="5.56"/>
    <n v="2"/>
    <n v="0"/>
    <n v="2.2240000000000002"/>
    <n v="0.40000000000000008"/>
  </r>
  <r>
    <x v="211"/>
    <x v="1"/>
    <x v="0"/>
    <s v="United States"/>
    <s v="Richmond"/>
    <x v="14"/>
    <n v="47374"/>
    <s v="Central"/>
    <s v="Furniture"/>
    <x v="3"/>
    <n v="581.96"/>
    <n v="2"/>
    <n v="0"/>
    <n v="104.75279999999999"/>
    <n v="0.17999999999999997"/>
  </r>
  <r>
    <x v="211"/>
    <x v="1"/>
    <x v="0"/>
    <s v="United States"/>
    <s v="Richmond"/>
    <x v="14"/>
    <n v="47374"/>
    <s v="Central"/>
    <s v="Furniture"/>
    <x v="1"/>
    <n v="29.98"/>
    <n v="1"/>
    <n v="0"/>
    <n v="8.0945999999999998"/>
    <n v="0.26999999999999996"/>
  </r>
  <r>
    <x v="73"/>
    <x v="1"/>
    <x v="0"/>
    <s v="United States"/>
    <s v="San Diego"/>
    <x v="1"/>
    <n v="92105"/>
    <s v="West"/>
    <s v="Technology"/>
    <x v="11"/>
    <n v="519.96"/>
    <n v="4"/>
    <n v="0"/>
    <n v="176.78639999999999"/>
    <n v="0.33999999999999997"/>
  </r>
  <r>
    <x v="3"/>
    <x v="1"/>
    <x v="0"/>
    <s v="United States"/>
    <s v="Concord"/>
    <x v="3"/>
    <n v="28027"/>
    <s v="South"/>
    <s v="Office Supplies"/>
    <x v="2"/>
    <n v="6.2640000000000002"/>
    <n v="3"/>
    <n v="0.2"/>
    <n v="2.0358000000000001"/>
    <n v="0.32500000000000001"/>
  </r>
  <r>
    <x v="3"/>
    <x v="1"/>
    <x v="0"/>
    <s v="United States"/>
    <s v="Concord"/>
    <x v="3"/>
    <n v="28027"/>
    <s v="South"/>
    <s v="Furniture"/>
    <x v="1"/>
    <n v="363.92"/>
    <n v="5"/>
    <n v="0.2"/>
    <n v="0"/>
    <n v="0"/>
  </r>
  <r>
    <x v="106"/>
    <x v="1"/>
    <x v="0"/>
    <s v="United States"/>
    <s v="Miami"/>
    <x v="2"/>
    <n v="33178"/>
    <s v="South"/>
    <s v="Office Supplies"/>
    <x v="8"/>
    <n v="64.2"/>
    <n v="5"/>
    <n v="0.7"/>
    <n v="-42.8"/>
    <n v="-0.66666666666666663"/>
  </r>
  <r>
    <x v="106"/>
    <x v="1"/>
    <x v="0"/>
    <s v="United States"/>
    <s v="Miami"/>
    <x v="2"/>
    <n v="33178"/>
    <s v="South"/>
    <s v="Office Supplies"/>
    <x v="8"/>
    <n v="38.520000000000003"/>
    <n v="3"/>
    <n v="0.7"/>
    <n v="-26.963999999999999"/>
    <n v="-0.7"/>
  </r>
  <r>
    <x v="106"/>
    <x v="1"/>
    <x v="0"/>
    <s v="United States"/>
    <s v="Miami"/>
    <x v="2"/>
    <n v="33178"/>
    <s v="South"/>
    <s v="Technology"/>
    <x v="11"/>
    <n v="72.599999999999994"/>
    <n v="5"/>
    <n v="0.2"/>
    <n v="-8.1675000000000004"/>
    <n v="-0.11250000000000002"/>
  </r>
  <r>
    <x v="1"/>
    <x v="1"/>
    <x v="0"/>
    <s v="United States"/>
    <s v="Los Angeles"/>
    <x v="1"/>
    <n v="90036"/>
    <s v="West"/>
    <s v="Technology"/>
    <x v="7"/>
    <n v="57.567999999999998"/>
    <n v="4"/>
    <n v="0.2"/>
    <n v="5.7568000000000001"/>
    <n v="0.1"/>
  </r>
  <r>
    <x v="4"/>
    <x v="1"/>
    <x v="0"/>
    <s v="United States"/>
    <s v="Seattle"/>
    <x v="4"/>
    <n v="98115"/>
    <s v="West"/>
    <s v="Office Supplies"/>
    <x v="4"/>
    <n v="83.7"/>
    <n v="5"/>
    <n v="0"/>
    <n v="3.3479999999999999"/>
    <n v="3.9999999999999994E-2"/>
  </r>
  <r>
    <x v="85"/>
    <x v="0"/>
    <x v="2"/>
    <s v="United States"/>
    <s v="Arlington"/>
    <x v="17"/>
    <n v="22204"/>
    <s v="South"/>
    <s v="Office Supplies"/>
    <x v="10"/>
    <n v="32.4"/>
    <n v="5"/>
    <n v="0"/>
    <n v="15.552"/>
    <n v="0.48"/>
  </r>
  <r>
    <x v="85"/>
    <x v="0"/>
    <x v="2"/>
    <s v="United States"/>
    <s v="Arlington"/>
    <x v="17"/>
    <n v="22204"/>
    <s v="South"/>
    <s v="Furniture"/>
    <x v="5"/>
    <n v="47.98"/>
    <n v="2"/>
    <n v="0"/>
    <n v="11.035399999999999"/>
    <n v="0.23"/>
  </r>
  <r>
    <x v="73"/>
    <x v="1"/>
    <x v="0"/>
    <s v="United States"/>
    <s v="San Diego"/>
    <x v="1"/>
    <n v="92105"/>
    <s v="West"/>
    <s v="Technology"/>
    <x v="7"/>
    <n v="415.96800000000002"/>
    <n v="4"/>
    <n v="0.2"/>
    <n v="51.996000000000002"/>
    <n v="0.125"/>
  </r>
  <r>
    <x v="73"/>
    <x v="1"/>
    <x v="0"/>
    <s v="United States"/>
    <s v="San Diego"/>
    <x v="1"/>
    <n v="92105"/>
    <s v="West"/>
    <s v="Office Supplies"/>
    <x v="4"/>
    <n v="304.89999999999998"/>
    <n v="5"/>
    <n v="0"/>
    <n v="6.0979999999999999"/>
    <n v="0.02"/>
  </r>
  <r>
    <x v="73"/>
    <x v="1"/>
    <x v="0"/>
    <s v="United States"/>
    <s v="San Diego"/>
    <x v="1"/>
    <n v="92105"/>
    <s v="West"/>
    <s v="Furniture"/>
    <x v="5"/>
    <n v="80.959999999999994"/>
    <n v="4"/>
    <n v="0"/>
    <n v="29.145600000000002"/>
    <n v="0.36000000000000004"/>
  </r>
  <r>
    <x v="73"/>
    <x v="1"/>
    <x v="0"/>
    <s v="United States"/>
    <s v="San Diego"/>
    <x v="1"/>
    <n v="92105"/>
    <s v="West"/>
    <s v="Office Supplies"/>
    <x v="4"/>
    <n v="777.21"/>
    <n v="7"/>
    <n v="0"/>
    <n v="54.404699999999998"/>
    <n v="6.9999999999999993E-2"/>
  </r>
  <r>
    <x v="73"/>
    <x v="1"/>
    <x v="0"/>
    <s v="United States"/>
    <s v="San Diego"/>
    <x v="1"/>
    <n v="92105"/>
    <s v="West"/>
    <s v="Office Supplies"/>
    <x v="10"/>
    <n v="32.4"/>
    <n v="5"/>
    <n v="0"/>
    <n v="15.552"/>
    <n v="0.48"/>
  </r>
  <r>
    <x v="73"/>
    <x v="1"/>
    <x v="0"/>
    <s v="United States"/>
    <s v="San Diego"/>
    <x v="1"/>
    <n v="92105"/>
    <s v="West"/>
    <s v="Furniture"/>
    <x v="1"/>
    <n v="225.56800000000001"/>
    <n v="2"/>
    <n v="0.2"/>
    <n v="2.8195999999999999"/>
    <n v="1.2499999999999999E-2"/>
  </r>
  <r>
    <x v="73"/>
    <x v="1"/>
    <x v="0"/>
    <s v="United States"/>
    <s v="San Diego"/>
    <x v="1"/>
    <n v="92105"/>
    <s v="West"/>
    <s v="Furniture"/>
    <x v="5"/>
    <n v="36.6"/>
    <n v="3"/>
    <n v="0"/>
    <n v="15.372"/>
    <n v="0.42"/>
  </r>
  <r>
    <x v="502"/>
    <x v="1"/>
    <x v="2"/>
    <s v="United States"/>
    <s v="Roseville"/>
    <x v="11"/>
    <n v="55113"/>
    <s v="Central"/>
    <s v="Office Supplies"/>
    <x v="9"/>
    <n v="715.64"/>
    <n v="2"/>
    <n v="0"/>
    <n v="178.91"/>
    <n v="0.25"/>
  </r>
  <r>
    <x v="502"/>
    <x v="1"/>
    <x v="2"/>
    <s v="United States"/>
    <s v="Roseville"/>
    <x v="11"/>
    <n v="55113"/>
    <s v="Central"/>
    <s v="Office Supplies"/>
    <x v="4"/>
    <n v="795.51"/>
    <n v="3"/>
    <n v="0"/>
    <n v="143.1918"/>
    <n v="0.18"/>
  </r>
  <r>
    <x v="502"/>
    <x v="1"/>
    <x v="2"/>
    <s v="United States"/>
    <s v="Roseville"/>
    <x v="11"/>
    <n v="55113"/>
    <s v="Central"/>
    <s v="Technology"/>
    <x v="16"/>
    <n v="549.99"/>
    <n v="1"/>
    <n v="0"/>
    <n v="274.995"/>
    <n v="0.5"/>
  </r>
  <r>
    <x v="502"/>
    <x v="1"/>
    <x v="2"/>
    <s v="United States"/>
    <s v="Roseville"/>
    <x v="11"/>
    <n v="55113"/>
    <s v="Central"/>
    <s v="Office Supplies"/>
    <x v="8"/>
    <n v="74.760000000000005"/>
    <n v="3"/>
    <n v="0"/>
    <n v="34.389600000000002"/>
    <n v="0.45999999999999996"/>
  </r>
  <r>
    <x v="502"/>
    <x v="1"/>
    <x v="2"/>
    <s v="United States"/>
    <s v="Roseville"/>
    <x v="11"/>
    <n v="55113"/>
    <s v="Central"/>
    <s v="Furniture"/>
    <x v="5"/>
    <n v="29.22"/>
    <n v="3"/>
    <n v="0"/>
    <n v="12.8568"/>
    <n v="0.44"/>
  </r>
  <r>
    <x v="194"/>
    <x v="1"/>
    <x v="2"/>
    <s v="United States"/>
    <s v="Virginia Beach"/>
    <x v="17"/>
    <n v="23464"/>
    <s v="South"/>
    <s v="Office Supplies"/>
    <x v="8"/>
    <n v="9.64"/>
    <n v="2"/>
    <n v="0"/>
    <n v="4.7236000000000002"/>
    <n v="0.49"/>
  </r>
  <r>
    <x v="62"/>
    <x v="1"/>
    <x v="1"/>
    <s v="United States"/>
    <s v="Dallas"/>
    <x v="5"/>
    <n v="75220"/>
    <s v="Central"/>
    <s v="Office Supplies"/>
    <x v="4"/>
    <n v="33.488"/>
    <n v="7"/>
    <n v="0.2"/>
    <n v="-1.2558"/>
    <n v="-3.7499999999999999E-2"/>
  </r>
  <r>
    <x v="62"/>
    <x v="1"/>
    <x v="1"/>
    <s v="United States"/>
    <s v="Dallas"/>
    <x v="5"/>
    <n v="75220"/>
    <s v="Central"/>
    <s v="Office Supplies"/>
    <x v="14"/>
    <n v="23.04"/>
    <n v="3"/>
    <n v="0.2"/>
    <n v="-4.8959999999999999"/>
    <n v="-0.21249999999999999"/>
  </r>
  <r>
    <x v="62"/>
    <x v="1"/>
    <x v="1"/>
    <s v="United States"/>
    <s v="Dallas"/>
    <x v="5"/>
    <n v="75220"/>
    <s v="Central"/>
    <s v="Office Supplies"/>
    <x v="8"/>
    <n v="1.3620000000000001"/>
    <n v="1"/>
    <n v="0.8"/>
    <n v="-2.1791999999999998"/>
    <n v="-1.5999999999999996"/>
  </r>
  <r>
    <x v="62"/>
    <x v="1"/>
    <x v="1"/>
    <s v="United States"/>
    <s v="Dallas"/>
    <x v="5"/>
    <n v="75220"/>
    <s v="Central"/>
    <s v="Furniture"/>
    <x v="5"/>
    <n v="14.76"/>
    <n v="5"/>
    <n v="0.6"/>
    <n v="-11.439"/>
    <n v="-0.77500000000000002"/>
  </r>
  <r>
    <x v="120"/>
    <x v="0"/>
    <x v="0"/>
    <s v="United States"/>
    <s v="Concord"/>
    <x v="1"/>
    <n v="94521"/>
    <s v="West"/>
    <s v="Furniture"/>
    <x v="0"/>
    <n v="239.666"/>
    <n v="2"/>
    <n v="0.15"/>
    <n v="14.098000000000001"/>
    <n v="5.8823529411764712E-2"/>
  </r>
  <r>
    <x v="523"/>
    <x v="1"/>
    <x v="0"/>
    <s v="United States"/>
    <s v="Conway"/>
    <x v="36"/>
    <n v="72032"/>
    <s v="South"/>
    <s v="Furniture"/>
    <x v="3"/>
    <n v="301.95999999999998"/>
    <n v="2"/>
    <n v="0"/>
    <n v="45.293999999999997"/>
    <n v="0.15"/>
  </r>
  <r>
    <x v="10"/>
    <x v="0"/>
    <x v="2"/>
    <s v="United States"/>
    <s v="Philadelphia"/>
    <x v="9"/>
    <n v="19120"/>
    <s v="East"/>
    <s v="Office Supplies"/>
    <x v="10"/>
    <n v="7.968"/>
    <n v="2"/>
    <n v="0.2"/>
    <n v="2.8883999999999999"/>
    <n v="0.36249999999999999"/>
  </r>
  <r>
    <x v="338"/>
    <x v="0"/>
    <x v="0"/>
    <s v="United States"/>
    <s v="Little Rock"/>
    <x v="36"/>
    <n v="72209"/>
    <s v="South"/>
    <s v="Office Supplies"/>
    <x v="10"/>
    <n v="109.92"/>
    <n v="2"/>
    <n v="0"/>
    <n v="53.860799999999998"/>
    <n v="0.49"/>
  </r>
  <r>
    <x v="338"/>
    <x v="0"/>
    <x v="0"/>
    <s v="United States"/>
    <s v="Little Rock"/>
    <x v="36"/>
    <n v="72209"/>
    <s v="South"/>
    <s v="Office Supplies"/>
    <x v="10"/>
    <n v="19.440000000000001"/>
    <n v="3"/>
    <n v="0"/>
    <n v="9.3312000000000008"/>
    <n v="0.48000000000000004"/>
  </r>
  <r>
    <x v="338"/>
    <x v="0"/>
    <x v="0"/>
    <s v="United States"/>
    <s v="Little Rock"/>
    <x v="36"/>
    <n v="72209"/>
    <s v="South"/>
    <s v="Office Supplies"/>
    <x v="6"/>
    <n v="11.16"/>
    <n v="2"/>
    <n v="0"/>
    <n v="4.3524000000000003"/>
    <n v="0.39"/>
  </r>
  <r>
    <x v="289"/>
    <x v="0"/>
    <x v="1"/>
    <s v="United States"/>
    <s v="Meriden"/>
    <x v="29"/>
    <n v="6450"/>
    <s v="East"/>
    <s v="Office Supplies"/>
    <x v="9"/>
    <n v="79.47"/>
    <n v="3"/>
    <n v="0"/>
    <n v="22.2516"/>
    <n v="0.28000000000000003"/>
  </r>
  <r>
    <x v="289"/>
    <x v="0"/>
    <x v="1"/>
    <s v="United States"/>
    <s v="Meriden"/>
    <x v="29"/>
    <n v="6450"/>
    <s v="East"/>
    <s v="Office Supplies"/>
    <x v="6"/>
    <n v="4.5599999999999996"/>
    <n v="2"/>
    <n v="0"/>
    <n v="2.0064000000000002"/>
    <n v="0.44000000000000006"/>
  </r>
  <r>
    <x v="289"/>
    <x v="0"/>
    <x v="1"/>
    <s v="United States"/>
    <s v="Meriden"/>
    <x v="29"/>
    <n v="6450"/>
    <s v="East"/>
    <s v="Furniture"/>
    <x v="1"/>
    <n v="1133.3499999999999"/>
    <n v="5"/>
    <n v="0"/>
    <n v="294.67099999999999"/>
    <n v="0.26"/>
  </r>
  <r>
    <x v="10"/>
    <x v="1"/>
    <x v="1"/>
    <s v="United States"/>
    <s v="Philadelphia"/>
    <x v="9"/>
    <n v="19143"/>
    <s v="East"/>
    <s v="Office Supplies"/>
    <x v="6"/>
    <n v="4.6719999999999997"/>
    <n v="1"/>
    <n v="0.2"/>
    <n v="0.58399999999999996"/>
    <n v="0.125"/>
  </r>
  <r>
    <x v="10"/>
    <x v="1"/>
    <x v="1"/>
    <s v="United States"/>
    <s v="Philadelphia"/>
    <x v="9"/>
    <n v="19143"/>
    <s v="East"/>
    <s v="Office Supplies"/>
    <x v="8"/>
    <n v="104.58"/>
    <n v="6"/>
    <n v="0.7"/>
    <n v="-80.177999999999997"/>
    <n v="-0.76666666666666661"/>
  </r>
  <r>
    <x v="524"/>
    <x v="1"/>
    <x v="2"/>
    <s v="United States"/>
    <s v="Cheyenne"/>
    <x v="47"/>
    <n v="82001"/>
    <s v="West"/>
    <s v="Furniture"/>
    <x v="1"/>
    <n v="1603.136"/>
    <n v="4"/>
    <n v="0.2"/>
    <n v="100.196"/>
    <n v="6.25E-2"/>
  </r>
  <r>
    <x v="137"/>
    <x v="3"/>
    <x v="1"/>
    <s v="United States"/>
    <s v="Anaheim"/>
    <x v="1"/>
    <n v="92804"/>
    <s v="West"/>
    <s v="Furniture"/>
    <x v="3"/>
    <n v="1293.4880000000001"/>
    <n v="7"/>
    <n v="0.2"/>
    <n v="80.843000000000004"/>
    <n v="6.25E-2"/>
  </r>
  <r>
    <x v="435"/>
    <x v="1"/>
    <x v="0"/>
    <s v="United States"/>
    <s v="Bloomington"/>
    <x v="14"/>
    <n v="47401"/>
    <s v="Central"/>
    <s v="Furniture"/>
    <x v="5"/>
    <n v="127.95"/>
    <n v="3"/>
    <n v="0"/>
    <n v="21.7515"/>
    <n v="0.16999999999999998"/>
  </r>
  <r>
    <x v="95"/>
    <x v="1"/>
    <x v="2"/>
    <s v="United States"/>
    <s v="Columbus"/>
    <x v="32"/>
    <n v="31907"/>
    <s v="South"/>
    <s v="Office Supplies"/>
    <x v="4"/>
    <n v="59.76"/>
    <n v="1"/>
    <n v="0"/>
    <n v="16.732800000000001"/>
    <n v="0.28000000000000003"/>
  </r>
  <r>
    <x v="210"/>
    <x v="3"/>
    <x v="2"/>
    <s v="United States"/>
    <s v="Jonesboro"/>
    <x v="36"/>
    <n v="72401"/>
    <s v="South"/>
    <s v="Office Supplies"/>
    <x v="8"/>
    <n v="108.08"/>
    <n v="7"/>
    <n v="0"/>
    <n v="54.04"/>
    <n v="0.5"/>
  </r>
  <r>
    <x v="210"/>
    <x v="3"/>
    <x v="2"/>
    <s v="United States"/>
    <s v="Jonesboro"/>
    <x v="36"/>
    <n v="72401"/>
    <s v="South"/>
    <s v="Office Supplies"/>
    <x v="8"/>
    <n v="9.5399999999999991"/>
    <n v="3"/>
    <n v="0"/>
    <n v="4.3883999999999999"/>
    <n v="0.46"/>
  </r>
  <r>
    <x v="10"/>
    <x v="2"/>
    <x v="2"/>
    <s v="United States"/>
    <s v="Philadelphia"/>
    <x v="9"/>
    <n v="19140"/>
    <s v="East"/>
    <s v="Office Supplies"/>
    <x v="6"/>
    <n v="11.736000000000001"/>
    <n v="3"/>
    <n v="0.2"/>
    <n v="1.0268999999999999"/>
    <n v="8.7499999999999994E-2"/>
  </r>
  <r>
    <x v="111"/>
    <x v="1"/>
    <x v="2"/>
    <s v="United States"/>
    <s v="Lawrence"/>
    <x v="31"/>
    <n v="1841"/>
    <s v="East"/>
    <s v="Office Supplies"/>
    <x v="8"/>
    <n v="447.86"/>
    <n v="7"/>
    <n v="0"/>
    <n v="219.45140000000001"/>
    <n v="0.49"/>
  </r>
  <r>
    <x v="111"/>
    <x v="1"/>
    <x v="2"/>
    <s v="United States"/>
    <s v="Lawrence"/>
    <x v="31"/>
    <n v="1841"/>
    <s v="East"/>
    <s v="Office Supplies"/>
    <x v="10"/>
    <n v="17.940000000000001"/>
    <n v="3"/>
    <n v="0"/>
    <n v="8.7905999999999995"/>
    <n v="0.48999999999999994"/>
  </r>
  <r>
    <x v="111"/>
    <x v="1"/>
    <x v="2"/>
    <s v="United States"/>
    <s v="Lawrence"/>
    <x v="31"/>
    <n v="1841"/>
    <s v="East"/>
    <s v="Office Supplies"/>
    <x v="9"/>
    <n v="245.88"/>
    <n v="6"/>
    <n v="0"/>
    <n v="68.846400000000003"/>
    <n v="0.28000000000000003"/>
  </r>
  <r>
    <x v="20"/>
    <x v="1"/>
    <x v="0"/>
    <s v="United States"/>
    <s v="New York City"/>
    <x v="15"/>
    <n v="10011"/>
    <s v="East"/>
    <s v="Office Supplies"/>
    <x v="10"/>
    <n v="192.16"/>
    <n v="4"/>
    <n v="0"/>
    <n v="92.236800000000002"/>
    <n v="0.48000000000000004"/>
  </r>
  <r>
    <x v="73"/>
    <x v="1"/>
    <x v="1"/>
    <s v="United States"/>
    <s v="San Diego"/>
    <x v="1"/>
    <n v="92105"/>
    <s v="West"/>
    <s v="Furniture"/>
    <x v="1"/>
    <n v="801.56799999999998"/>
    <n v="2"/>
    <n v="0.2"/>
    <n v="50.097999999999999"/>
    <n v="6.25E-2"/>
  </r>
  <r>
    <x v="73"/>
    <x v="1"/>
    <x v="1"/>
    <s v="United States"/>
    <s v="San Diego"/>
    <x v="1"/>
    <n v="92105"/>
    <s v="West"/>
    <s v="Office Supplies"/>
    <x v="10"/>
    <n v="368.91"/>
    <n v="9"/>
    <n v="0"/>
    <n v="180.76589999999999"/>
    <n v="0.48999999999999994"/>
  </r>
  <r>
    <x v="73"/>
    <x v="1"/>
    <x v="1"/>
    <s v="United States"/>
    <s v="San Diego"/>
    <x v="1"/>
    <n v="92105"/>
    <s v="West"/>
    <s v="Furniture"/>
    <x v="1"/>
    <n v="885.52800000000002"/>
    <n v="9"/>
    <n v="0.2"/>
    <n v="-99.621899999999997"/>
    <n v="-0.11249999999999999"/>
  </r>
  <r>
    <x v="8"/>
    <x v="0"/>
    <x v="1"/>
    <s v="United States"/>
    <s v="San Francisco"/>
    <x v="1"/>
    <n v="94109"/>
    <s v="West"/>
    <s v="Furniture"/>
    <x v="5"/>
    <n v="28.28"/>
    <n v="2"/>
    <n v="0"/>
    <n v="7.3528000000000002"/>
    <n v="0.26"/>
  </r>
  <r>
    <x v="8"/>
    <x v="0"/>
    <x v="1"/>
    <s v="United States"/>
    <s v="San Francisco"/>
    <x v="1"/>
    <n v="94109"/>
    <s v="West"/>
    <s v="Office Supplies"/>
    <x v="14"/>
    <n v="4912.59"/>
    <n v="3"/>
    <n v="0"/>
    <n v="196.50360000000001"/>
    <n v="0.04"/>
  </r>
  <r>
    <x v="8"/>
    <x v="3"/>
    <x v="0"/>
    <s v="United States"/>
    <s v="San Francisco"/>
    <x v="1"/>
    <n v="94110"/>
    <s v="West"/>
    <s v="Office Supplies"/>
    <x v="8"/>
    <n v="14.352"/>
    <n v="3"/>
    <n v="0.2"/>
    <n v="5.0232000000000001"/>
    <n v="0.35"/>
  </r>
  <r>
    <x v="8"/>
    <x v="3"/>
    <x v="0"/>
    <s v="United States"/>
    <s v="San Francisco"/>
    <x v="1"/>
    <n v="94110"/>
    <s v="West"/>
    <s v="Technology"/>
    <x v="11"/>
    <n v="179.97"/>
    <n v="3"/>
    <n v="0"/>
    <n v="86.385599999999997"/>
    <n v="0.48"/>
  </r>
  <r>
    <x v="453"/>
    <x v="2"/>
    <x v="1"/>
    <s v="United States"/>
    <s v="Cranston"/>
    <x v="34"/>
    <n v="2920"/>
    <s v="East"/>
    <s v="Office Supplies"/>
    <x v="4"/>
    <n v="42.76"/>
    <n v="1"/>
    <n v="0"/>
    <n v="11.117599999999999"/>
    <n v="0.26"/>
  </r>
  <r>
    <x v="525"/>
    <x v="1"/>
    <x v="0"/>
    <s v="United States"/>
    <s v="Owensboro"/>
    <x v="0"/>
    <n v="42301"/>
    <s v="South"/>
    <s v="Office Supplies"/>
    <x v="10"/>
    <n v="45.68"/>
    <n v="2"/>
    <n v="0"/>
    <n v="21.012799999999999"/>
    <n v="0.45999999999999996"/>
  </r>
  <r>
    <x v="281"/>
    <x v="2"/>
    <x v="0"/>
    <s v="United States"/>
    <s v="Baltimore"/>
    <x v="39"/>
    <n v="21215"/>
    <s v="East"/>
    <s v="Office Supplies"/>
    <x v="8"/>
    <n v="25.06"/>
    <n v="2"/>
    <n v="0"/>
    <n v="11.7782"/>
    <n v="0.47000000000000003"/>
  </r>
  <r>
    <x v="22"/>
    <x v="1"/>
    <x v="0"/>
    <s v="United States"/>
    <s v="Chicago"/>
    <x v="10"/>
    <n v="60610"/>
    <s v="Central"/>
    <s v="Office Supplies"/>
    <x v="10"/>
    <n v="38.432000000000002"/>
    <n v="1"/>
    <n v="0.2"/>
    <n v="13.4512"/>
    <n v="0.35"/>
  </r>
  <r>
    <x v="22"/>
    <x v="1"/>
    <x v="0"/>
    <s v="United States"/>
    <s v="Chicago"/>
    <x v="10"/>
    <n v="60610"/>
    <s v="Central"/>
    <s v="Office Supplies"/>
    <x v="4"/>
    <n v="21.568000000000001"/>
    <n v="2"/>
    <n v="0.2"/>
    <n v="1.6175999999999999"/>
    <n v="7.4999999999999997E-2"/>
  </r>
  <r>
    <x v="22"/>
    <x v="1"/>
    <x v="0"/>
    <s v="United States"/>
    <s v="Chicago"/>
    <x v="10"/>
    <n v="60610"/>
    <s v="Central"/>
    <s v="Technology"/>
    <x v="11"/>
    <n v="81.575999999999993"/>
    <n v="3"/>
    <n v="0.2"/>
    <n v="2.0394000000000001"/>
    <n v="2.5000000000000005E-2"/>
  </r>
  <r>
    <x v="129"/>
    <x v="1"/>
    <x v="0"/>
    <s v="United States"/>
    <s v="Atlanta"/>
    <x v="32"/>
    <n v="30318"/>
    <s v="South"/>
    <s v="Office Supplies"/>
    <x v="8"/>
    <n v="2.78"/>
    <n v="1"/>
    <n v="0"/>
    <n v="1.3622000000000001"/>
    <n v="0.49000000000000005"/>
  </r>
  <r>
    <x v="1"/>
    <x v="1"/>
    <x v="1"/>
    <s v="United States"/>
    <s v="Los Angeles"/>
    <x v="1"/>
    <n v="90036"/>
    <s v="West"/>
    <s v="Office Supplies"/>
    <x v="4"/>
    <n v="99.87"/>
    <n v="3"/>
    <n v="0"/>
    <n v="23.968800000000002"/>
    <n v="0.24000000000000002"/>
  </r>
  <r>
    <x v="1"/>
    <x v="1"/>
    <x v="2"/>
    <s v="United States"/>
    <s v="Los Angeles"/>
    <x v="1"/>
    <n v="90049"/>
    <s v="West"/>
    <s v="Office Supplies"/>
    <x v="2"/>
    <n v="44.4"/>
    <n v="3"/>
    <n v="0"/>
    <n v="22.2"/>
    <n v="0.5"/>
  </r>
  <r>
    <x v="1"/>
    <x v="1"/>
    <x v="2"/>
    <s v="United States"/>
    <s v="Los Angeles"/>
    <x v="1"/>
    <n v="90049"/>
    <s v="West"/>
    <s v="Office Supplies"/>
    <x v="10"/>
    <n v="21.4"/>
    <n v="5"/>
    <n v="0"/>
    <n v="9.6300000000000008"/>
    <n v="0.45000000000000007"/>
  </r>
  <r>
    <x v="211"/>
    <x v="1"/>
    <x v="0"/>
    <s v="United States"/>
    <s v="Richmond"/>
    <x v="14"/>
    <n v="47374"/>
    <s v="Central"/>
    <s v="Furniture"/>
    <x v="5"/>
    <n v="71.12"/>
    <n v="4"/>
    <n v="0"/>
    <n v="22.0472"/>
    <n v="0.31"/>
  </r>
  <r>
    <x v="211"/>
    <x v="1"/>
    <x v="0"/>
    <s v="United States"/>
    <s v="Richmond"/>
    <x v="14"/>
    <n v="47374"/>
    <s v="Central"/>
    <s v="Technology"/>
    <x v="7"/>
    <n v="259.95999999999998"/>
    <n v="4"/>
    <n v="0"/>
    <n v="124.7808"/>
    <n v="0.48000000000000004"/>
  </r>
  <r>
    <x v="8"/>
    <x v="1"/>
    <x v="1"/>
    <s v="United States"/>
    <s v="San Francisco"/>
    <x v="1"/>
    <n v="94110"/>
    <s v="West"/>
    <s v="Office Supplies"/>
    <x v="12"/>
    <n v="9.7799999999999994"/>
    <n v="1"/>
    <n v="0"/>
    <n v="4.8899999999999997"/>
    <n v="0.5"/>
  </r>
  <r>
    <x v="8"/>
    <x v="1"/>
    <x v="2"/>
    <s v="United States"/>
    <s v="San Francisco"/>
    <x v="1"/>
    <n v="94122"/>
    <s v="West"/>
    <s v="Office Supplies"/>
    <x v="8"/>
    <n v="24.192"/>
    <n v="9"/>
    <n v="0.2"/>
    <n v="7.56"/>
    <n v="0.3125"/>
  </r>
  <r>
    <x v="59"/>
    <x v="1"/>
    <x v="1"/>
    <s v="United States"/>
    <s v="Westfield"/>
    <x v="30"/>
    <n v="7090"/>
    <s v="East"/>
    <s v="Furniture"/>
    <x v="5"/>
    <n v="31.56"/>
    <n v="3"/>
    <n v="0"/>
    <n v="10.4148"/>
    <n v="0.33"/>
  </r>
  <r>
    <x v="8"/>
    <x v="3"/>
    <x v="2"/>
    <s v="United States"/>
    <s v="San Francisco"/>
    <x v="1"/>
    <n v="94122"/>
    <s v="West"/>
    <s v="Office Supplies"/>
    <x v="10"/>
    <n v="59.94"/>
    <n v="3"/>
    <n v="0"/>
    <n v="28.171800000000001"/>
    <n v="0.47000000000000003"/>
  </r>
  <r>
    <x v="8"/>
    <x v="3"/>
    <x v="2"/>
    <s v="United States"/>
    <s v="San Francisco"/>
    <x v="1"/>
    <n v="94122"/>
    <s v="West"/>
    <s v="Office Supplies"/>
    <x v="10"/>
    <n v="45.36"/>
    <n v="4"/>
    <n v="0"/>
    <n v="22.226400000000002"/>
    <n v="0.49000000000000005"/>
  </r>
  <r>
    <x v="8"/>
    <x v="3"/>
    <x v="2"/>
    <s v="United States"/>
    <s v="San Francisco"/>
    <x v="1"/>
    <n v="94122"/>
    <s v="West"/>
    <s v="Office Supplies"/>
    <x v="10"/>
    <n v="26.4"/>
    <n v="5"/>
    <n v="0"/>
    <n v="12.672000000000001"/>
    <n v="0.48000000000000004"/>
  </r>
  <r>
    <x v="8"/>
    <x v="3"/>
    <x v="2"/>
    <s v="United States"/>
    <s v="San Francisco"/>
    <x v="1"/>
    <n v="94122"/>
    <s v="West"/>
    <s v="Office Supplies"/>
    <x v="2"/>
    <n v="41.4"/>
    <n v="4"/>
    <n v="0"/>
    <n v="19.872"/>
    <n v="0.48000000000000004"/>
  </r>
  <r>
    <x v="8"/>
    <x v="3"/>
    <x v="2"/>
    <s v="United States"/>
    <s v="San Francisco"/>
    <x v="1"/>
    <n v="94122"/>
    <s v="West"/>
    <s v="Technology"/>
    <x v="11"/>
    <n v="16.95"/>
    <n v="1"/>
    <n v="0"/>
    <n v="1.0169999999999999"/>
    <n v="0.06"/>
  </r>
  <r>
    <x v="49"/>
    <x v="1"/>
    <x v="1"/>
    <s v="United States"/>
    <s v="San Jose"/>
    <x v="1"/>
    <n v="95123"/>
    <s v="West"/>
    <s v="Office Supplies"/>
    <x v="8"/>
    <n v="24.704000000000001"/>
    <n v="2"/>
    <n v="0.2"/>
    <n v="9.2639999999999993"/>
    <n v="0.37499999999999994"/>
  </r>
  <r>
    <x v="49"/>
    <x v="1"/>
    <x v="1"/>
    <s v="United States"/>
    <s v="San Jose"/>
    <x v="1"/>
    <n v="95123"/>
    <s v="West"/>
    <s v="Office Supplies"/>
    <x v="9"/>
    <n v="59.7"/>
    <n v="3"/>
    <n v="0"/>
    <n v="26.864999999999998"/>
    <n v="0.44999999999999996"/>
  </r>
  <r>
    <x v="49"/>
    <x v="1"/>
    <x v="1"/>
    <s v="United States"/>
    <s v="San Jose"/>
    <x v="1"/>
    <n v="95123"/>
    <s v="West"/>
    <s v="Furniture"/>
    <x v="5"/>
    <n v="14.52"/>
    <n v="3"/>
    <n v="0"/>
    <n v="5.6627999999999998"/>
    <n v="0.39"/>
  </r>
  <r>
    <x v="49"/>
    <x v="1"/>
    <x v="1"/>
    <s v="United States"/>
    <s v="San Jose"/>
    <x v="1"/>
    <n v="95123"/>
    <s v="West"/>
    <s v="Office Supplies"/>
    <x v="8"/>
    <n v="104.184"/>
    <n v="3"/>
    <n v="0.2"/>
    <n v="33.8598"/>
    <n v="0.32500000000000001"/>
  </r>
  <r>
    <x v="4"/>
    <x v="1"/>
    <x v="2"/>
    <s v="United States"/>
    <s v="Seattle"/>
    <x v="4"/>
    <n v="98115"/>
    <s v="West"/>
    <s v="Office Supplies"/>
    <x v="4"/>
    <n v="46.53"/>
    <n v="3"/>
    <n v="0"/>
    <n v="13.0284"/>
    <n v="0.27999999999999997"/>
  </r>
  <r>
    <x v="525"/>
    <x v="0"/>
    <x v="1"/>
    <s v="United States"/>
    <s v="Owensboro"/>
    <x v="0"/>
    <n v="42301"/>
    <s v="South"/>
    <s v="Office Supplies"/>
    <x v="14"/>
    <n v="25.5"/>
    <n v="3"/>
    <n v="0"/>
    <n v="6.63"/>
    <n v="0.26"/>
  </r>
  <r>
    <x v="20"/>
    <x v="1"/>
    <x v="0"/>
    <s v="United States"/>
    <s v="New York City"/>
    <x v="15"/>
    <n v="10035"/>
    <s v="East"/>
    <s v="Office Supplies"/>
    <x v="4"/>
    <n v="14.9"/>
    <n v="5"/>
    <n v="0"/>
    <n v="1.0429999999999999"/>
    <n v="6.9999999999999993E-2"/>
  </r>
  <r>
    <x v="20"/>
    <x v="1"/>
    <x v="0"/>
    <s v="United States"/>
    <s v="New York City"/>
    <x v="15"/>
    <n v="10035"/>
    <s v="East"/>
    <s v="Office Supplies"/>
    <x v="2"/>
    <n v="87.71"/>
    <n v="7"/>
    <n v="0"/>
    <n v="41.223700000000001"/>
    <n v="0.47000000000000003"/>
  </r>
  <r>
    <x v="20"/>
    <x v="1"/>
    <x v="0"/>
    <s v="United States"/>
    <s v="New York City"/>
    <x v="15"/>
    <n v="10035"/>
    <s v="East"/>
    <s v="Furniture"/>
    <x v="1"/>
    <n v="199.76400000000001"/>
    <n v="2"/>
    <n v="0.1"/>
    <n v="8.8783999999999992"/>
    <n v="4.4444444444444439E-2"/>
  </r>
  <r>
    <x v="20"/>
    <x v="1"/>
    <x v="0"/>
    <s v="United States"/>
    <s v="New York City"/>
    <x v="15"/>
    <n v="10035"/>
    <s v="East"/>
    <s v="Office Supplies"/>
    <x v="4"/>
    <n v="94.6"/>
    <n v="4"/>
    <n v="0"/>
    <n v="27.434000000000001"/>
    <n v="0.29000000000000004"/>
  </r>
  <r>
    <x v="20"/>
    <x v="1"/>
    <x v="0"/>
    <s v="United States"/>
    <s v="New York City"/>
    <x v="15"/>
    <n v="10035"/>
    <s v="East"/>
    <s v="Furniture"/>
    <x v="0"/>
    <n v="4228.7039999999997"/>
    <n v="6"/>
    <n v="0.2"/>
    <n v="158.57640000000001"/>
    <n v="3.7500000000000006E-2"/>
  </r>
  <r>
    <x v="20"/>
    <x v="1"/>
    <x v="0"/>
    <s v="United States"/>
    <s v="New York City"/>
    <x v="15"/>
    <n v="10035"/>
    <s v="East"/>
    <s v="Furniture"/>
    <x v="0"/>
    <n v="2003.92"/>
    <n v="5"/>
    <n v="0.2"/>
    <n v="-25.048999999999999"/>
    <n v="-1.2499999999999999E-2"/>
  </r>
  <r>
    <x v="20"/>
    <x v="1"/>
    <x v="0"/>
    <s v="United States"/>
    <s v="New York City"/>
    <x v="15"/>
    <n v="10035"/>
    <s v="East"/>
    <s v="Technology"/>
    <x v="7"/>
    <n v="209.97"/>
    <n v="3"/>
    <n v="0"/>
    <n v="58.791600000000003"/>
    <n v="0.28000000000000003"/>
  </r>
  <r>
    <x v="20"/>
    <x v="1"/>
    <x v="0"/>
    <s v="United States"/>
    <s v="New York City"/>
    <x v="15"/>
    <n v="10035"/>
    <s v="East"/>
    <s v="Technology"/>
    <x v="11"/>
    <n v="659.9"/>
    <n v="2"/>
    <n v="0"/>
    <n v="217.767"/>
    <n v="0.33"/>
  </r>
  <r>
    <x v="20"/>
    <x v="1"/>
    <x v="0"/>
    <s v="United States"/>
    <s v="New York City"/>
    <x v="15"/>
    <n v="10035"/>
    <s v="East"/>
    <s v="Office Supplies"/>
    <x v="10"/>
    <n v="110.96"/>
    <n v="2"/>
    <n v="0"/>
    <n v="53.260800000000003"/>
    <n v="0.48000000000000004"/>
  </r>
  <r>
    <x v="20"/>
    <x v="1"/>
    <x v="0"/>
    <s v="United States"/>
    <s v="New York City"/>
    <x v="15"/>
    <n v="10035"/>
    <s v="East"/>
    <s v="Technology"/>
    <x v="7"/>
    <n v="67.8"/>
    <n v="4"/>
    <n v="0"/>
    <n v="1.3560000000000001"/>
    <n v="2.0000000000000004E-2"/>
  </r>
  <r>
    <x v="20"/>
    <x v="0"/>
    <x v="1"/>
    <s v="United States"/>
    <s v="New York City"/>
    <x v="15"/>
    <n v="10011"/>
    <s v="East"/>
    <s v="Furniture"/>
    <x v="3"/>
    <n v="313.17599999999999"/>
    <n v="2"/>
    <n v="0.4"/>
    <n v="-120.0508"/>
    <n v="-0.38333333333333336"/>
  </r>
  <r>
    <x v="24"/>
    <x v="0"/>
    <x v="0"/>
    <s v="United States"/>
    <s v="Springfield"/>
    <x v="17"/>
    <n v="22153"/>
    <s v="South"/>
    <s v="Office Supplies"/>
    <x v="6"/>
    <n v="22.96"/>
    <n v="7"/>
    <n v="0"/>
    <n v="6.6584000000000003"/>
    <n v="0.28999999999999998"/>
  </r>
  <r>
    <x v="368"/>
    <x v="1"/>
    <x v="1"/>
    <s v="United States"/>
    <s v="Bellingham"/>
    <x v="4"/>
    <n v="98226"/>
    <s v="West"/>
    <s v="Technology"/>
    <x v="11"/>
    <n v="1099.5"/>
    <n v="10"/>
    <n v="0"/>
    <n v="362.83499999999998"/>
    <n v="0.32999999999999996"/>
  </r>
  <r>
    <x v="27"/>
    <x v="1"/>
    <x v="1"/>
    <s v="United States"/>
    <s v="Decatur"/>
    <x v="19"/>
    <n v="35601"/>
    <s v="South"/>
    <s v="Furniture"/>
    <x v="3"/>
    <n v="1215.92"/>
    <n v="8"/>
    <n v="0"/>
    <n v="316.13920000000002"/>
    <n v="0.26"/>
  </r>
  <r>
    <x v="126"/>
    <x v="1"/>
    <x v="1"/>
    <s v="United States"/>
    <s v="Fayetteville"/>
    <x v="36"/>
    <n v="72701"/>
    <s v="South"/>
    <s v="Office Supplies"/>
    <x v="2"/>
    <n v="7.31"/>
    <n v="1"/>
    <n v="0"/>
    <n v="3.4357000000000002"/>
    <n v="0.47000000000000003"/>
  </r>
  <r>
    <x v="126"/>
    <x v="1"/>
    <x v="1"/>
    <s v="United States"/>
    <s v="Fayetteville"/>
    <x v="36"/>
    <n v="72701"/>
    <s v="South"/>
    <s v="Furniture"/>
    <x v="5"/>
    <n v="8.92"/>
    <n v="4"/>
    <n v="0"/>
    <n v="3.9247999999999998"/>
    <n v="0.44"/>
  </r>
  <r>
    <x v="10"/>
    <x v="2"/>
    <x v="0"/>
    <s v="United States"/>
    <s v="Philadelphia"/>
    <x v="9"/>
    <n v="19120"/>
    <s v="East"/>
    <s v="Furniture"/>
    <x v="0"/>
    <n v="87.21"/>
    <n v="3"/>
    <n v="0.5"/>
    <n v="-45.349200000000003"/>
    <n v="-0.52000000000000013"/>
  </r>
  <r>
    <x v="10"/>
    <x v="2"/>
    <x v="0"/>
    <s v="United States"/>
    <s v="Philadelphia"/>
    <x v="9"/>
    <n v="19120"/>
    <s v="East"/>
    <s v="Office Supplies"/>
    <x v="10"/>
    <n v="15.552"/>
    <n v="3"/>
    <n v="0.2"/>
    <n v="5.4432"/>
    <n v="0.35000000000000003"/>
  </r>
  <r>
    <x v="10"/>
    <x v="2"/>
    <x v="0"/>
    <s v="United States"/>
    <s v="Philadelphia"/>
    <x v="9"/>
    <n v="19120"/>
    <s v="East"/>
    <s v="Technology"/>
    <x v="7"/>
    <n v="683.98800000000006"/>
    <n v="2"/>
    <n v="0.4"/>
    <n v="-113.998"/>
    <n v="-0.16666666666666666"/>
  </r>
  <r>
    <x v="10"/>
    <x v="2"/>
    <x v="0"/>
    <s v="United States"/>
    <s v="Philadelphia"/>
    <x v="9"/>
    <n v="19120"/>
    <s v="East"/>
    <s v="Office Supplies"/>
    <x v="4"/>
    <n v="13.391999999999999"/>
    <n v="3"/>
    <n v="0.2"/>
    <n v="1.0044"/>
    <n v="7.4999999999999997E-2"/>
  </r>
  <r>
    <x v="10"/>
    <x v="2"/>
    <x v="0"/>
    <s v="United States"/>
    <s v="Philadelphia"/>
    <x v="9"/>
    <n v="19120"/>
    <s v="East"/>
    <s v="Technology"/>
    <x v="11"/>
    <n v="16.776"/>
    <n v="3"/>
    <n v="0.2"/>
    <n v="4.8231000000000002"/>
    <n v="0.28750000000000003"/>
  </r>
  <r>
    <x v="10"/>
    <x v="2"/>
    <x v="0"/>
    <s v="United States"/>
    <s v="Philadelphia"/>
    <x v="9"/>
    <n v="19120"/>
    <s v="East"/>
    <s v="Technology"/>
    <x v="11"/>
    <n v="527.91999999999996"/>
    <n v="2"/>
    <n v="0.2"/>
    <n v="85.787000000000006"/>
    <n v="0.16250000000000003"/>
  </r>
  <r>
    <x v="4"/>
    <x v="3"/>
    <x v="2"/>
    <s v="United States"/>
    <s v="Seattle"/>
    <x v="4"/>
    <n v="98103"/>
    <s v="West"/>
    <s v="Furniture"/>
    <x v="5"/>
    <n v="25.4"/>
    <n v="5"/>
    <n v="0"/>
    <n v="8.6359999999999992"/>
    <n v="0.33999999999999997"/>
  </r>
  <r>
    <x v="4"/>
    <x v="3"/>
    <x v="2"/>
    <s v="United States"/>
    <s v="Seattle"/>
    <x v="4"/>
    <n v="98103"/>
    <s v="West"/>
    <s v="Technology"/>
    <x v="7"/>
    <n v="177.48"/>
    <n v="3"/>
    <n v="0.2"/>
    <n v="19.9665"/>
    <n v="0.1125"/>
  </r>
  <r>
    <x v="4"/>
    <x v="3"/>
    <x v="2"/>
    <s v="United States"/>
    <s v="Seattle"/>
    <x v="4"/>
    <n v="98103"/>
    <s v="West"/>
    <s v="Technology"/>
    <x v="7"/>
    <n v="71.975999999999999"/>
    <n v="3"/>
    <n v="0.2"/>
    <n v="8.9969999999999999"/>
    <n v="0.125"/>
  </r>
  <r>
    <x v="275"/>
    <x v="1"/>
    <x v="0"/>
    <s v="United States"/>
    <s v="Plano"/>
    <x v="5"/>
    <n v="75023"/>
    <s v="Central"/>
    <s v="Technology"/>
    <x v="7"/>
    <n v="95.992000000000004"/>
    <n v="1"/>
    <n v="0.2"/>
    <n v="9.5991999999999997"/>
    <n v="9.9999999999999992E-2"/>
  </r>
  <r>
    <x v="275"/>
    <x v="1"/>
    <x v="0"/>
    <s v="United States"/>
    <s v="Plano"/>
    <x v="5"/>
    <n v="75023"/>
    <s v="Central"/>
    <s v="Office Supplies"/>
    <x v="2"/>
    <n v="13.215999999999999"/>
    <n v="4"/>
    <n v="0.2"/>
    <n v="4.2952000000000004"/>
    <n v="0.32500000000000007"/>
  </r>
  <r>
    <x v="1"/>
    <x v="0"/>
    <x v="0"/>
    <s v="United States"/>
    <s v="Los Angeles"/>
    <x v="1"/>
    <n v="90049"/>
    <s v="West"/>
    <s v="Technology"/>
    <x v="11"/>
    <n v="435.84"/>
    <n v="12"/>
    <n v="0"/>
    <n v="130.75200000000001"/>
    <n v="0.30000000000000004"/>
  </r>
  <r>
    <x v="1"/>
    <x v="0"/>
    <x v="0"/>
    <s v="United States"/>
    <s v="Los Angeles"/>
    <x v="1"/>
    <n v="90049"/>
    <s v="West"/>
    <s v="Office Supplies"/>
    <x v="6"/>
    <n v="5.88"/>
    <n v="2"/>
    <n v="0"/>
    <n v="1.5875999999999999"/>
    <n v="0.26999999999999996"/>
  </r>
  <r>
    <x v="1"/>
    <x v="1"/>
    <x v="0"/>
    <s v="United States"/>
    <s v="Los Angeles"/>
    <x v="1"/>
    <n v="90032"/>
    <s v="West"/>
    <s v="Technology"/>
    <x v="7"/>
    <n v="211.16800000000001"/>
    <n v="4"/>
    <n v="0.2"/>
    <n v="18.4772"/>
    <n v="8.7499999999999994E-2"/>
  </r>
  <r>
    <x v="1"/>
    <x v="1"/>
    <x v="1"/>
    <s v="United States"/>
    <s v="Los Angeles"/>
    <x v="1"/>
    <n v="90036"/>
    <s v="West"/>
    <s v="Furniture"/>
    <x v="5"/>
    <n v="6.28"/>
    <n v="1"/>
    <n v="0"/>
    <n v="2.6375999999999999"/>
    <n v="0.42"/>
  </r>
  <r>
    <x v="1"/>
    <x v="1"/>
    <x v="1"/>
    <s v="United States"/>
    <s v="Los Angeles"/>
    <x v="1"/>
    <n v="90036"/>
    <s v="West"/>
    <s v="Technology"/>
    <x v="11"/>
    <n v="95.1"/>
    <n v="5"/>
    <n v="0"/>
    <n v="30.431999999999999"/>
    <n v="0.32"/>
  </r>
  <r>
    <x v="1"/>
    <x v="1"/>
    <x v="1"/>
    <s v="United States"/>
    <s v="Los Angeles"/>
    <x v="1"/>
    <n v="90036"/>
    <s v="West"/>
    <s v="Office Supplies"/>
    <x v="10"/>
    <n v="25.92"/>
    <n v="4"/>
    <n v="0"/>
    <n v="12.441599999999999"/>
    <n v="0.47999999999999993"/>
  </r>
  <r>
    <x v="1"/>
    <x v="1"/>
    <x v="1"/>
    <s v="United States"/>
    <s v="Los Angeles"/>
    <x v="1"/>
    <n v="90036"/>
    <s v="West"/>
    <s v="Office Supplies"/>
    <x v="4"/>
    <n v="48.84"/>
    <n v="4"/>
    <n v="0"/>
    <n v="13.1868"/>
    <n v="0.26999999999999996"/>
  </r>
  <r>
    <x v="167"/>
    <x v="0"/>
    <x v="2"/>
    <s v="United States"/>
    <s v="Des Moines"/>
    <x v="23"/>
    <n v="50315"/>
    <s v="Central"/>
    <s v="Office Supplies"/>
    <x v="8"/>
    <n v="25.9"/>
    <n v="5"/>
    <n v="0"/>
    <n v="12.691000000000001"/>
    <n v="0.49000000000000005"/>
  </r>
  <r>
    <x v="344"/>
    <x v="3"/>
    <x v="1"/>
    <s v="United States"/>
    <s v="Southaven"/>
    <x v="35"/>
    <n v="38671"/>
    <s v="South"/>
    <s v="Office Supplies"/>
    <x v="12"/>
    <n v="42.68"/>
    <n v="4"/>
    <n v="0"/>
    <n v="19.6328"/>
    <n v="0.46"/>
  </r>
  <r>
    <x v="344"/>
    <x v="3"/>
    <x v="1"/>
    <s v="United States"/>
    <s v="Southaven"/>
    <x v="35"/>
    <n v="38671"/>
    <s v="South"/>
    <s v="Technology"/>
    <x v="11"/>
    <n v="299.97000000000003"/>
    <n v="3"/>
    <n v="0"/>
    <n v="125.98739999999999"/>
    <n v="0.41999999999999993"/>
  </r>
  <r>
    <x v="344"/>
    <x v="3"/>
    <x v="1"/>
    <s v="United States"/>
    <s v="Southaven"/>
    <x v="35"/>
    <n v="38671"/>
    <s v="South"/>
    <s v="Office Supplies"/>
    <x v="9"/>
    <n v="262.24"/>
    <n v="2"/>
    <n v="0"/>
    <n v="78.671999999999997"/>
    <n v="0.3"/>
  </r>
  <r>
    <x v="344"/>
    <x v="3"/>
    <x v="1"/>
    <s v="United States"/>
    <s v="Southaven"/>
    <x v="35"/>
    <n v="38671"/>
    <s v="South"/>
    <s v="Office Supplies"/>
    <x v="8"/>
    <n v="234.36"/>
    <n v="6"/>
    <n v="0"/>
    <n v="112.4928"/>
    <n v="0.48"/>
  </r>
  <r>
    <x v="12"/>
    <x v="1"/>
    <x v="2"/>
    <s v="United States"/>
    <s v="Houston"/>
    <x v="5"/>
    <n v="77041"/>
    <s v="Central"/>
    <s v="Office Supplies"/>
    <x v="10"/>
    <n v="20.736000000000001"/>
    <n v="4"/>
    <n v="0.2"/>
    <n v="7.2576000000000001"/>
    <n v="0.35"/>
  </r>
  <r>
    <x v="20"/>
    <x v="2"/>
    <x v="1"/>
    <s v="United States"/>
    <s v="New York City"/>
    <x v="15"/>
    <n v="10009"/>
    <s v="East"/>
    <s v="Office Supplies"/>
    <x v="6"/>
    <n v="10.5"/>
    <n v="5"/>
    <n v="0"/>
    <n v="2.94"/>
    <n v="0.27999999999999997"/>
  </r>
  <r>
    <x v="304"/>
    <x v="0"/>
    <x v="1"/>
    <s v="United States"/>
    <s v="Reading"/>
    <x v="9"/>
    <n v="19601"/>
    <s v="East"/>
    <s v="Furniture"/>
    <x v="5"/>
    <n v="23.968"/>
    <n v="2"/>
    <n v="0.2"/>
    <n v="7.7896000000000001"/>
    <n v="0.32500000000000001"/>
  </r>
  <r>
    <x v="304"/>
    <x v="0"/>
    <x v="1"/>
    <s v="United States"/>
    <s v="Reading"/>
    <x v="9"/>
    <n v="19601"/>
    <s v="East"/>
    <s v="Furniture"/>
    <x v="0"/>
    <n v="521.96"/>
    <n v="4"/>
    <n v="0.5"/>
    <n v="-250.54079999999999"/>
    <n v="-0.47999999999999993"/>
  </r>
  <r>
    <x v="8"/>
    <x v="0"/>
    <x v="1"/>
    <s v="United States"/>
    <s v="San Francisco"/>
    <x v="1"/>
    <n v="94109"/>
    <s v="West"/>
    <s v="Office Supplies"/>
    <x v="4"/>
    <n v="676.55"/>
    <n v="5"/>
    <n v="0"/>
    <n v="6.7655000000000003"/>
    <n v="1.0000000000000002E-2"/>
  </r>
  <r>
    <x v="8"/>
    <x v="0"/>
    <x v="1"/>
    <s v="United States"/>
    <s v="San Francisco"/>
    <x v="1"/>
    <n v="94109"/>
    <s v="West"/>
    <s v="Office Supplies"/>
    <x v="9"/>
    <n v="154.9"/>
    <n v="5"/>
    <n v="0"/>
    <n v="40.274000000000001"/>
    <n v="0.26"/>
  </r>
  <r>
    <x v="8"/>
    <x v="0"/>
    <x v="1"/>
    <s v="United States"/>
    <s v="San Francisco"/>
    <x v="1"/>
    <n v="94109"/>
    <s v="West"/>
    <s v="Office Supplies"/>
    <x v="12"/>
    <n v="30.56"/>
    <n v="4"/>
    <n v="0"/>
    <n v="14.974399999999999"/>
    <n v="0.49"/>
  </r>
  <r>
    <x v="8"/>
    <x v="0"/>
    <x v="1"/>
    <s v="United States"/>
    <s v="San Francisco"/>
    <x v="1"/>
    <n v="94109"/>
    <s v="West"/>
    <s v="Furniture"/>
    <x v="1"/>
    <n v="770.35199999999998"/>
    <n v="3"/>
    <n v="0.2"/>
    <n v="77.035200000000003"/>
    <n v="0.1"/>
  </r>
  <r>
    <x v="1"/>
    <x v="0"/>
    <x v="1"/>
    <s v="United States"/>
    <s v="Los Angeles"/>
    <x v="1"/>
    <n v="90045"/>
    <s v="West"/>
    <s v="Furniture"/>
    <x v="5"/>
    <n v="21.12"/>
    <n v="4"/>
    <n v="0"/>
    <n v="6.5472000000000001"/>
    <n v="0.31"/>
  </r>
  <r>
    <x v="1"/>
    <x v="0"/>
    <x v="2"/>
    <s v="United States"/>
    <s v="Los Angeles"/>
    <x v="1"/>
    <n v="90004"/>
    <s v="West"/>
    <s v="Technology"/>
    <x v="7"/>
    <n v="575.928"/>
    <n v="9"/>
    <n v="0.2"/>
    <n v="57.592799999999997"/>
    <n v="9.9999999999999992E-2"/>
  </r>
  <r>
    <x v="1"/>
    <x v="0"/>
    <x v="2"/>
    <s v="United States"/>
    <s v="Los Angeles"/>
    <x v="1"/>
    <n v="90004"/>
    <s v="West"/>
    <s v="Office Supplies"/>
    <x v="9"/>
    <n v="7.78"/>
    <n v="2"/>
    <n v="0"/>
    <n v="2.0228000000000002"/>
    <n v="0.26"/>
  </r>
  <r>
    <x v="1"/>
    <x v="0"/>
    <x v="2"/>
    <s v="United States"/>
    <s v="Los Angeles"/>
    <x v="1"/>
    <n v="90004"/>
    <s v="West"/>
    <s v="Office Supplies"/>
    <x v="10"/>
    <n v="123.92"/>
    <n v="4"/>
    <n v="0"/>
    <n v="55.764000000000003"/>
    <n v="0.45"/>
  </r>
  <r>
    <x v="8"/>
    <x v="1"/>
    <x v="1"/>
    <s v="United States"/>
    <s v="San Francisco"/>
    <x v="1"/>
    <n v="94109"/>
    <s v="West"/>
    <s v="Office Supplies"/>
    <x v="14"/>
    <n v="17.22"/>
    <n v="3"/>
    <n v="0"/>
    <n v="5.1660000000000004"/>
    <n v="0.30000000000000004"/>
  </r>
  <r>
    <x v="8"/>
    <x v="1"/>
    <x v="1"/>
    <s v="United States"/>
    <s v="San Francisco"/>
    <x v="1"/>
    <n v="94109"/>
    <s v="West"/>
    <s v="Office Supplies"/>
    <x v="4"/>
    <n v="226.56"/>
    <n v="6"/>
    <n v="0"/>
    <n v="63.436799999999998"/>
    <n v="0.27999999999999997"/>
  </r>
  <r>
    <x v="8"/>
    <x v="1"/>
    <x v="1"/>
    <s v="United States"/>
    <s v="San Francisco"/>
    <x v="1"/>
    <n v="94109"/>
    <s v="West"/>
    <s v="Technology"/>
    <x v="7"/>
    <n v="107.88"/>
    <n v="3"/>
    <n v="0.2"/>
    <n v="10.788"/>
    <n v="0.1"/>
  </r>
  <r>
    <x v="20"/>
    <x v="2"/>
    <x v="2"/>
    <s v="United States"/>
    <s v="New York City"/>
    <x v="15"/>
    <n v="10009"/>
    <s v="East"/>
    <s v="Office Supplies"/>
    <x v="10"/>
    <n v="81.98"/>
    <n v="2"/>
    <n v="0"/>
    <n v="40.170200000000001"/>
    <n v="0.49"/>
  </r>
  <r>
    <x v="73"/>
    <x v="2"/>
    <x v="0"/>
    <s v="United States"/>
    <s v="San Diego"/>
    <x v="1"/>
    <n v="92105"/>
    <s v="West"/>
    <s v="Office Supplies"/>
    <x v="10"/>
    <n v="104.85"/>
    <n v="1"/>
    <n v="0"/>
    <n v="50.328000000000003"/>
    <n v="0.48000000000000004"/>
  </r>
  <r>
    <x v="73"/>
    <x v="2"/>
    <x v="0"/>
    <s v="United States"/>
    <s v="San Diego"/>
    <x v="1"/>
    <n v="92105"/>
    <s v="West"/>
    <s v="Office Supplies"/>
    <x v="8"/>
    <n v="8.7040000000000006"/>
    <n v="2"/>
    <n v="0.2"/>
    <n v="3.1551999999999998"/>
    <n v="0.36249999999999993"/>
  </r>
  <r>
    <x v="73"/>
    <x v="2"/>
    <x v="0"/>
    <s v="United States"/>
    <s v="San Diego"/>
    <x v="1"/>
    <n v="92105"/>
    <s v="West"/>
    <s v="Office Supplies"/>
    <x v="10"/>
    <n v="19.920000000000002"/>
    <n v="4"/>
    <n v="0"/>
    <n v="9.7607999999999997"/>
    <n v="0.48999999999999994"/>
  </r>
  <r>
    <x v="73"/>
    <x v="2"/>
    <x v="0"/>
    <s v="United States"/>
    <s v="San Diego"/>
    <x v="1"/>
    <n v="92105"/>
    <s v="West"/>
    <s v="Furniture"/>
    <x v="5"/>
    <n v="43.02"/>
    <n v="3"/>
    <n v="0"/>
    <n v="15.4872"/>
    <n v="0.36"/>
  </r>
  <r>
    <x v="20"/>
    <x v="1"/>
    <x v="0"/>
    <s v="United States"/>
    <s v="New York City"/>
    <x v="15"/>
    <n v="10024"/>
    <s v="East"/>
    <s v="Furniture"/>
    <x v="0"/>
    <n v="240.78399999999999"/>
    <n v="1"/>
    <n v="0.2"/>
    <n v="30.097999999999999"/>
    <n v="0.125"/>
  </r>
  <r>
    <x v="20"/>
    <x v="1"/>
    <x v="2"/>
    <s v="United States"/>
    <s v="New York City"/>
    <x v="15"/>
    <n v="10011"/>
    <s v="East"/>
    <s v="Office Supplies"/>
    <x v="9"/>
    <n v="414.96"/>
    <n v="2"/>
    <n v="0"/>
    <n v="124.488"/>
    <n v="0.3"/>
  </r>
  <r>
    <x v="35"/>
    <x v="1"/>
    <x v="0"/>
    <s v="United States"/>
    <s v="Charlotte"/>
    <x v="3"/>
    <n v="28205"/>
    <s v="South"/>
    <s v="Office Supplies"/>
    <x v="4"/>
    <n v="387.72"/>
    <n v="5"/>
    <n v="0.2"/>
    <n v="-67.850999999999999"/>
    <n v="-0.17499999999999999"/>
  </r>
  <r>
    <x v="411"/>
    <x v="1"/>
    <x v="1"/>
    <s v="United States"/>
    <s v="Overland Park"/>
    <x v="41"/>
    <n v="66212"/>
    <s v="Central"/>
    <s v="Office Supplies"/>
    <x v="4"/>
    <n v="360.38"/>
    <n v="2"/>
    <n v="0"/>
    <n v="93.698800000000006"/>
    <n v="0.26"/>
  </r>
  <r>
    <x v="411"/>
    <x v="1"/>
    <x v="1"/>
    <s v="United States"/>
    <s v="Overland Park"/>
    <x v="41"/>
    <n v="66212"/>
    <s v="Central"/>
    <s v="Office Supplies"/>
    <x v="10"/>
    <n v="13.56"/>
    <n v="2"/>
    <n v="0"/>
    <n v="6.2375999999999996"/>
    <n v="0.45999999999999996"/>
  </r>
  <r>
    <x v="134"/>
    <x v="2"/>
    <x v="0"/>
    <s v="United States"/>
    <s v="Mesa"/>
    <x v="16"/>
    <n v="85204"/>
    <s v="West"/>
    <s v="Technology"/>
    <x v="7"/>
    <n v="552"/>
    <n v="10"/>
    <n v="0.2"/>
    <n v="34.5"/>
    <n v="6.25E-2"/>
  </r>
  <r>
    <x v="285"/>
    <x v="1"/>
    <x v="2"/>
    <s v="United States"/>
    <s v="Tulsa"/>
    <x v="26"/>
    <n v="74133"/>
    <s v="Central"/>
    <s v="Furniture"/>
    <x v="3"/>
    <n v="429.9"/>
    <n v="5"/>
    <n v="0"/>
    <n v="111.774"/>
    <n v="0.26"/>
  </r>
  <r>
    <x v="285"/>
    <x v="1"/>
    <x v="2"/>
    <s v="United States"/>
    <s v="Tulsa"/>
    <x v="26"/>
    <n v="74133"/>
    <s v="Central"/>
    <s v="Office Supplies"/>
    <x v="8"/>
    <n v="32.06"/>
    <n v="2"/>
    <n v="0"/>
    <n v="15.3888"/>
    <n v="0.48"/>
  </r>
  <r>
    <x v="285"/>
    <x v="1"/>
    <x v="2"/>
    <s v="United States"/>
    <s v="Tulsa"/>
    <x v="26"/>
    <n v="74133"/>
    <s v="Central"/>
    <s v="Furniture"/>
    <x v="1"/>
    <n v="161.96"/>
    <n v="2"/>
    <n v="0"/>
    <n v="45.348799999999997"/>
    <n v="0.27999999999999997"/>
  </r>
  <r>
    <x v="285"/>
    <x v="1"/>
    <x v="2"/>
    <s v="United States"/>
    <s v="Tulsa"/>
    <x v="26"/>
    <n v="74133"/>
    <s v="Central"/>
    <s v="Office Supplies"/>
    <x v="4"/>
    <n v="19.86"/>
    <n v="2"/>
    <n v="0"/>
    <n v="5.7594000000000003"/>
    <n v="0.29000000000000004"/>
  </r>
  <r>
    <x v="20"/>
    <x v="1"/>
    <x v="0"/>
    <s v="United States"/>
    <s v="New York City"/>
    <x v="15"/>
    <n v="10035"/>
    <s v="East"/>
    <s v="Office Supplies"/>
    <x v="10"/>
    <n v="12.96"/>
    <n v="2"/>
    <n v="0"/>
    <n v="6.3503999999999996"/>
    <n v="0.48999999999999994"/>
  </r>
  <r>
    <x v="10"/>
    <x v="0"/>
    <x v="0"/>
    <s v="United States"/>
    <s v="Philadelphia"/>
    <x v="9"/>
    <n v="19143"/>
    <s v="East"/>
    <s v="Office Supplies"/>
    <x v="10"/>
    <n v="20.544"/>
    <n v="6"/>
    <n v="0.2"/>
    <n v="6.42"/>
    <n v="0.3125"/>
  </r>
  <r>
    <x v="473"/>
    <x v="1"/>
    <x v="0"/>
    <s v="United States"/>
    <s v="Hattiesburg"/>
    <x v="35"/>
    <n v="39401"/>
    <s v="South"/>
    <s v="Furniture"/>
    <x v="5"/>
    <n v="185.58"/>
    <n v="6"/>
    <n v="0"/>
    <n v="76.087800000000001"/>
    <n v="0.41"/>
  </r>
  <r>
    <x v="473"/>
    <x v="1"/>
    <x v="0"/>
    <s v="United States"/>
    <s v="Hattiesburg"/>
    <x v="35"/>
    <n v="39401"/>
    <s v="South"/>
    <s v="Office Supplies"/>
    <x v="8"/>
    <n v="77.56"/>
    <n v="2"/>
    <n v="0"/>
    <n v="35.677599999999998"/>
    <n v="0.45999999999999996"/>
  </r>
  <r>
    <x v="473"/>
    <x v="1"/>
    <x v="0"/>
    <s v="United States"/>
    <s v="Hattiesburg"/>
    <x v="35"/>
    <n v="39401"/>
    <s v="South"/>
    <s v="Office Supplies"/>
    <x v="4"/>
    <n v="87.92"/>
    <n v="4"/>
    <n v="0"/>
    <n v="0.87919999999999998"/>
    <n v="0.01"/>
  </r>
  <r>
    <x v="473"/>
    <x v="1"/>
    <x v="0"/>
    <s v="United States"/>
    <s v="Hattiesburg"/>
    <x v="35"/>
    <n v="39401"/>
    <s v="South"/>
    <s v="Office Supplies"/>
    <x v="10"/>
    <n v="245.94"/>
    <n v="6"/>
    <n v="0"/>
    <n v="120.5106"/>
    <n v="0.49"/>
  </r>
  <r>
    <x v="473"/>
    <x v="1"/>
    <x v="0"/>
    <s v="United States"/>
    <s v="Hattiesburg"/>
    <x v="35"/>
    <n v="39401"/>
    <s v="South"/>
    <s v="Office Supplies"/>
    <x v="8"/>
    <n v="8.6"/>
    <n v="1"/>
    <n v="0"/>
    <n v="4.0419999999999998"/>
    <n v="0.47"/>
  </r>
  <r>
    <x v="473"/>
    <x v="1"/>
    <x v="0"/>
    <s v="United States"/>
    <s v="Hattiesburg"/>
    <x v="35"/>
    <n v="39401"/>
    <s v="South"/>
    <s v="Furniture"/>
    <x v="0"/>
    <n v="504.9"/>
    <n v="5"/>
    <n v="0"/>
    <n v="126.22499999999999"/>
    <n v="0.25"/>
  </r>
  <r>
    <x v="1"/>
    <x v="1"/>
    <x v="0"/>
    <s v="United States"/>
    <s v="Los Angeles"/>
    <x v="1"/>
    <n v="90049"/>
    <s v="West"/>
    <s v="Office Supplies"/>
    <x v="8"/>
    <n v="2357.4879999999998"/>
    <n v="7"/>
    <n v="0.2"/>
    <n v="884.05799999999999"/>
    <n v="0.375"/>
  </r>
  <r>
    <x v="1"/>
    <x v="1"/>
    <x v="0"/>
    <s v="United States"/>
    <s v="Los Angeles"/>
    <x v="1"/>
    <n v="90049"/>
    <s v="West"/>
    <s v="Technology"/>
    <x v="7"/>
    <n v="369.54399999999998"/>
    <n v="7"/>
    <n v="0.2"/>
    <n v="32.335099999999997"/>
    <n v="8.7499999999999994E-2"/>
  </r>
  <r>
    <x v="1"/>
    <x v="1"/>
    <x v="0"/>
    <s v="United States"/>
    <s v="Los Angeles"/>
    <x v="1"/>
    <n v="90049"/>
    <s v="West"/>
    <s v="Furniture"/>
    <x v="1"/>
    <n v="184.75200000000001"/>
    <n v="3"/>
    <n v="0.2"/>
    <n v="-20.784600000000001"/>
    <n v="-0.1125"/>
  </r>
  <r>
    <x v="38"/>
    <x v="3"/>
    <x v="1"/>
    <s v="United States"/>
    <s v="Columbus"/>
    <x v="24"/>
    <n v="43229"/>
    <s v="East"/>
    <s v="Office Supplies"/>
    <x v="4"/>
    <n v="64.959999999999994"/>
    <n v="5"/>
    <n v="0.2"/>
    <n v="-4.0599999999999996"/>
    <n v="-6.25E-2"/>
  </r>
  <r>
    <x v="38"/>
    <x v="3"/>
    <x v="1"/>
    <s v="United States"/>
    <s v="Columbus"/>
    <x v="24"/>
    <n v="43229"/>
    <s v="East"/>
    <s v="Office Supplies"/>
    <x v="14"/>
    <n v="13.52"/>
    <n v="2"/>
    <n v="0.2"/>
    <n v="1.69"/>
    <n v="0.125"/>
  </r>
  <r>
    <x v="38"/>
    <x v="3"/>
    <x v="1"/>
    <s v="United States"/>
    <s v="Columbus"/>
    <x v="24"/>
    <n v="43229"/>
    <s v="East"/>
    <s v="Furniture"/>
    <x v="1"/>
    <n v="458.43"/>
    <n v="5"/>
    <n v="0.3"/>
    <n v="-137.529"/>
    <n v="-0.3"/>
  </r>
  <r>
    <x v="38"/>
    <x v="3"/>
    <x v="1"/>
    <s v="United States"/>
    <s v="Columbus"/>
    <x v="24"/>
    <n v="43229"/>
    <s v="East"/>
    <s v="Office Supplies"/>
    <x v="9"/>
    <n v="387.13600000000002"/>
    <n v="4"/>
    <n v="0.2"/>
    <n v="24.196000000000002"/>
    <n v="6.25E-2"/>
  </r>
  <r>
    <x v="38"/>
    <x v="3"/>
    <x v="1"/>
    <s v="United States"/>
    <s v="Columbus"/>
    <x v="24"/>
    <n v="43229"/>
    <s v="East"/>
    <s v="Furniture"/>
    <x v="3"/>
    <n v="328.59"/>
    <n v="3"/>
    <n v="0.4"/>
    <n v="-147.8655"/>
    <n v="-0.45"/>
  </r>
  <r>
    <x v="526"/>
    <x v="1"/>
    <x v="1"/>
    <s v="United States"/>
    <s v="Caldwell"/>
    <x v="45"/>
    <n v="83605"/>
    <s v="West"/>
    <s v="Furniture"/>
    <x v="1"/>
    <n v="338.35199999999998"/>
    <n v="3"/>
    <n v="0.2"/>
    <n v="4.2294"/>
    <n v="1.2500000000000001E-2"/>
  </r>
  <r>
    <x v="526"/>
    <x v="1"/>
    <x v="1"/>
    <s v="United States"/>
    <s v="Caldwell"/>
    <x v="45"/>
    <n v="83605"/>
    <s v="West"/>
    <s v="Office Supplies"/>
    <x v="10"/>
    <n v="25.92"/>
    <n v="4"/>
    <n v="0"/>
    <n v="12.441599999999999"/>
    <n v="0.47999999999999993"/>
  </r>
  <r>
    <x v="526"/>
    <x v="1"/>
    <x v="1"/>
    <s v="United States"/>
    <s v="Caldwell"/>
    <x v="45"/>
    <n v="83605"/>
    <s v="West"/>
    <s v="Office Supplies"/>
    <x v="10"/>
    <n v="91.36"/>
    <n v="4"/>
    <n v="0"/>
    <n v="42.025599999999997"/>
    <n v="0.45999999999999996"/>
  </r>
  <r>
    <x v="42"/>
    <x v="1"/>
    <x v="1"/>
    <s v="United States"/>
    <s v="Phoenix"/>
    <x v="16"/>
    <n v="85023"/>
    <s v="West"/>
    <s v="Furniture"/>
    <x v="5"/>
    <n v="87.96"/>
    <n v="3"/>
    <n v="0.2"/>
    <n v="7.6965000000000003"/>
    <n v="8.7500000000000008E-2"/>
  </r>
  <r>
    <x v="42"/>
    <x v="1"/>
    <x v="1"/>
    <s v="United States"/>
    <s v="Phoenix"/>
    <x v="16"/>
    <n v="85023"/>
    <s v="West"/>
    <s v="Office Supplies"/>
    <x v="8"/>
    <n v="5.2140000000000004"/>
    <n v="2"/>
    <n v="0.7"/>
    <n v="-4.1711999999999998"/>
    <n v="-0.79999999999999993"/>
  </r>
  <r>
    <x v="106"/>
    <x v="1"/>
    <x v="0"/>
    <s v="United States"/>
    <s v="Miami"/>
    <x v="2"/>
    <n v="33142"/>
    <s v="South"/>
    <s v="Office Supplies"/>
    <x v="8"/>
    <n v="12.294"/>
    <n v="1"/>
    <n v="0.7"/>
    <n v="-8.6058000000000003"/>
    <n v="-0.7"/>
  </r>
  <r>
    <x v="1"/>
    <x v="1"/>
    <x v="0"/>
    <s v="United States"/>
    <s v="Los Angeles"/>
    <x v="1"/>
    <n v="90004"/>
    <s v="West"/>
    <s v="Furniture"/>
    <x v="5"/>
    <n v="19.760000000000002"/>
    <n v="4"/>
    <n v="0"/>
    <n v="8.2992000000000008"/>
    <n v="0.42"/>
  </r>
  <r>
    <x v="21"/>
    <x v="1"/>
    <x v="0"/>
    <s v="United States"/>
    <s v="Troy"/>
    <x v="15"/>
    <n v="12180"/>
    <s v="East"/>
    <s v="Furniture"/>
    <x v="1"/>
    <n v="109.764"/>
    <n v="2"/>
    <n v="0.1"/>
    <n v="8.5372000000000003"/>
    <n v="7.7777777777777779E-2"/>
  </r>
  <r>
    <x v="246"/>
    <x v="1"/>
    <x v="1"/>
    <s v="United States"/>
    <s v="New Bedford"/>
    <x v="31"/>
    <n v="2740"/>
    <s v="East"/>
    <s v="Technology"/>
    <x v="7"/>
    <n v="128.85"/>
    <n v="3"/>
    <n v="0"/>
    <n v="3.8654999999999999"/>
    <n v="3.0000000000000002E-2"/>
  </r>
  <r>
    <x v="301"/>
    <x v="2"/>
    <x v="1"/>
    <s v="United States"/>
    <s v="Florence"/>
    <x v="20"/>
    <n v="29501"/>
    <s v="South"/>
    <s v="Furniture"/>
    <x v="5"/>
    <n v="127.95"/>
    <n v="3"/>
    <n v="0"/>
    <n v="21.7515"/>
    <n v="0.16999999999999998"/>
  </r>
  <r>
    <x v="1"/>
    <x v="1"/>
    <x v="0"/>
    <s v="United States"/>
    <s v="Los Angeles"/>
    <x v="1"/>
    <n v="90049"/>
    <s v="West"/>
    <s v="Office Supplies"/>
    <x v="10"/>
    <n v="68.52"/>
    <n v="3"/>
    <n v="0"/>
    <n v="31.519200000000001"/>
    <n v="0.46"/>
  </r>
  <r>
    <x v="1"/>
    <x v="1"/>
    <x v="0"/>
    <s v="United States"/>
    <s v="Los Angeles"/>
    <x v="1"/>
    <n v="90049"/>
    <s v="West"/>
    <s v="Office Supplies"/>
    <x v="4"/>
    <n v="74.94"/>
    <n v="3"/>
    <n v="0"/>
    <n v="14.2386"/>
    <n v="0.19"/>
  </r>
  <r>
    <x v="1"/>
    <x v="1"/>
    <x v="0"/>
    <s v="United States"/>
    <s v="Los Angeles"/>
    <x v="1"/>
    <n v="90049"/>
    <s v="West"/>
    <s v="Technology"/>
    <x v="15"/>
    <n v="2548.56"/>
    <n v="6"/>
    <n v="0.2"/>
    <n v="286.71300000000002"/>
    <n v="0.11250000000000002"/>
  </r>
  <r>
    <x v="1"/>
    <x v="1"/>
    <x v="0"/>
    <s v="United States"/>
    <s v="Los Angeles"/>
    <x v="1"/>
    <n v="90049"/>
    <s v="West"/>
    <s v="Office Supplies"/>
    <x v="12"/>
    <n v="271.44"/>
    <n v="3"/>
    <n v="0"/>
    <n v="122.148"/>
    <n v="0.45"/>
  </r>
  <r>
    <x v="1"/>
    <x v="1"/>
    <x v="0"/>
    <s v="United States"/>
    <s v="Los Angeles"/>
    <x v="1"/>
    <n v="90049"/>
    <s v="West"/>
    <s v="Technology"/>
    <x v="7"/>
    <n v="287.88"/>
    <n v="3"/>
    <n v="0.2"/>
    <n v="35.984999999999999"/>
    <n v="0.125"/>
  </r>
  <r>
    <x v="1"/>
    <x v="2"/>
    <x v="2"/>
    <s v="United States"/>
    <s v="Los Angeles"/>
    <x v="1"/>
    <n v="90008"/>
    <s v="West"/>
    <s v="Office Supplies"/>
    <x v="10"/>
    <n v="14.9"/>
    <n v="5"/>
    <n v="0"/>
    <n v="7.1520000000000001"/>
    <n v="0.48"/>
  </r>
  <r>
    <x v="1"/>
    <x v="2"/>
    <x v="2"/>
    <s v="United States"/>
    <s v="Los Angeles"/>
    <x v="1"/>
    <n v="90008"/>
    <s v="West"/>
    <s v="Technology"/>
    <x v="7"/>
    <n v="4158.9120000000003"/>
    <n v="8"/>
    <n v="0.2"/>
    <n v="363.90480000000002"/>
    <n v="8.7499999999999994E-2"/>
  </r>
  <r>
    <x v="1"/>
    <x v="1"/>
    <x v="1"/>
    <s v="United States"/>
    <s v="Los Angeles"/>
    <x v="1"/>
    <n v="90049"/>
    <s v="West"/>
    <s v="Furniture"/>
    <x v="5"/>
    <n v="91.96"/>
    <n v="2"/>
    <n v="0"/>
    <n v="15.6332"/>
    <n v="0.17"/>
  </r>
  <r>
    <x v="1"/>
    <x v="1"/>
    <x v="1"/>
    <s v="United States"/>
    <s v="Los Angeles"/>
    <x v="1"/>
    <n v="90049"/>
    <s v="West"/>
    <s v="Furniture"/>
    <x v="5"/>
    <n v="33.11"/>
    <n v="7"/>
    <n v="0"/>
    <n v="12.9129"/>
    <n v="0.39"/>
  </r>
  <r>
    <x v="1"/>
    <x v="1"/>
    <x v="1"/>
    <s v="United States"/>
    <s v="Los Angeles"/>
    <x v="1"/>
    <n v="90049"/>
    <s v="West"/>
    <s v="Office Supplies"/>
    <x v="10"/>
    <n v="19.440000000000001"/>
    <n v="3"/>
    <n v="0"/>
    <n v="9.3312000000000008"/>
    <n v="0.48000000000000004"/>
  </r>
  <r>
    <x v="1"/>
    <x v="1"/>
    <x v="1"/>
    <s v="United States"/>
    <s v="Los Angeles"/>
    <x v="1"/>
    <n v="90049"/>
    <s v="West"/>
    <s v="Office Supplies"/>
    <x v="10"/>
    <n v="55.48"/>
    <n v="1"/>
    <n v="0"/>
    <n v="26.630400000000002"/>
    <n v="0.48000000000000004"/>
  </r>
  <r>
    <x v="38"/>
    <x v="0"/>
    <x v="0"/>
    <s v="United States"/>
    <s v="Columbus"/>
    <x v="24"/>
    <n v="43229"/>
    <s v="East"/>
    <s v="Office Supplies"/>
    <x v="9"/>
    <n v="91.92"/>
    <n v="5"/>
    <n v="0.2"/>
    <n v="11.49"/>
    <n v="0.125"/>
  </r>
  <r>
    <x v="527"/>
    <x v="3"/>
    <x v="0"/>
    <s v="United States"/>
    <s v="Kenner"/>
    <x v="28"/>
    <n v="70065"/>
    <s v="South"/>
    <s v="Office Supplies"/>
    <x v="9"/>
    <n v="17.34"/>
    <n v="2"/>
    <n v="0"/>
    <n v="4.6818"/>
    <n v="0.27"/>
  </r>
  <r>
    <x v="527"/>
    <x v="3"/>
    <x v="0"/>
    <s v="United States"/>
    <s v="Kenner"/>
    <x v="28"/>
    <n v="70065"/>
    <s v="South"/>
    <s v="Technology"/>
    <x v="11"/>
    <n v="71.98"/>
    <n v="2"/>
    <n v="0"/>
    <n v="15.1158"/>
    <n v="0.21"/>
  </r>
  <r>
    <x v="510"/>
    <x v="1"/>
    <x v="0"/>
    <s v="United States"/>
    <s v="Cedar Hill"/>
    <x v="5"/>
    <n v="75104"/>
    <s v="Central"/>
    <s v="Office Supplies"/>
    <x v="12"/>
    <n v="7.08"/>
    <n v="3"/>
    <n v="0.2"/>
    <n v="2.4780000000000002"/>
    <n v="0.35000000000000003"/>
  </r>
  <r>
    <x v="232"/>
    <x v="2"/>
    <x v="1"/>
    <s v="United States"/>
    <s v="Providence"/>
    <x v="34"/>
    <n v="2908"/>
    <s v="East"/>
    <s v="Technology"/>
    <x v="11"/>
    <n v="69.98"/>
    <n v="2"/>
    <n v="0"/>
    <n v="4.8986000000000001"/>
    <n v="6.9999999999999993E-2"/>
  </r>
  <r>
    <x v="375"/>
    <x v="0"/>
    <x v="0"/>
    <s v="United States"/>
    <s v="Lancaster"/>
    <x v="24"/>
    <n v="43130"/>
    <s v="East"/>
    <s v="Office Supplies"/>
    <x v="9"/>
    <n v="646.27200000000005"/>
    <n v="8"/>
    <n v="0.2"/>
    <n v="64.627200000000002"/>
    <n v="9.9999999999999992E-2"/>
  </r>
  <r>
    <x v="375"/>
    <x v="0"/>
    <x v="0"/>
    <s v="United States"/>
    <s v="Lancaster"/>
    <x v="24"/>
    <n v="43130"/>
    <s v="East"/>
    <s v="Office Supplies"/>
    <x v="10"/>
    <n v="10.368"/>
    <n v="2"/>
    <n v="0.2"/>
    <n v="3.7584"/>
    <n v="0.36249999999999999"/>
  </r>
  <r>
    <x v="4"/>
    <x v="1"/>
    <x v="1"/>
    <s v="United States"/>
    <s v="Seattle"/>
    <x v="4"/>
    <n v="98115"/>
    <s v="West"/>
    <s v="Office Supplies"/>
    <x v="13"/>
    <n v="8.4"/>
    <n v="5"/>
    <n v="0"/>
    <n v="0.33600000000000002"/>
    <n v="0.04"/>
  </r>
  <r>
    <x v="4"/>
    <x v="1"/>
    <x v="1"/>
    <s v="United States"/>
    <s v="Seattle"/>
    <x v="4"/>
    <n v="98115"/>
    <s v="West"/>
    <s v="Technology"/>
    <x v="7"/>
    <n v="71.959999999999994"/>
    <n v="5"/>
    <n v="0.2"/>
    <n v="25.186"/>
    <n v="0.35000000000000003"/>
  </r>
  <r>
    <x v="196"/>
    <x v="2"/>
    <x v="0"/>
    <s v="United States"/>
    <s v="Jacksonville"/>
    <x v="3"/>
    <n v="28540"/>
    <s v="South"/>
    <s v="Office Supplies"/>
    <x v="6"/>
    <n v="18.48"/>
    <n v="2"/>
    <n v="0.2"/>
    <n v="6.0060000000000002"/>
    <n v="0.32500000000000001"/>
  </r>
  <r>
    <x v="1"/>
    <x v="2"/>
    <x v="0"/>
    <s v="United States"/>
    <s v="Los Angeles"/>
    <x v="1"/>
    <n v="90049"/>
    <s v="West"/>
    <s v="Office Supplies"/>
    <x v="6"/>
    <n v="9.84"/>
    <n v="3"/>
    <n v="0"/>
    <n v="2.8536000000000001"/>
    <n v="0.29000000000000004"/>
  </r>
  <r>
    <x v="106"/>
    <x v="3"/>
    <x v="0"/>
    <s v="United States"/>
    <s v="Miami"/>
    <x v="2"/>
    <n v="33142"/>
    <s v="South"/>
    <s v="Furniture"/>
    <x v="1"/>
    <n v="239.24"/>
    <n v="1"/>
    <n v="0.2"/>
    <n v="23.923999999999999"/>
    <n v="9.9999999999999992E-2"/>
  </r>
  <r>
    <x v="528"/>
    <x v="1"/>
    <x v="1"/>
    <s v="United States"/>
    <s v="Nashua"/>
    <x v="38"/>
    <n v="3060"/>
    <s v="East"/>
    <s v="Furniture"/>
    <x v="5"/>
    <n v="21.12"/>
    <n v="4"/>
    <n v="0"/>
    <n v="6.5472000000000001"/>
    <n v="0.31"/>
  </r>
  <r>
    <x v="20"/>
    <x v="2"/>
    <x v="0"/>
    <s v="United States"/>
    <s v="New York City"/>
    <x v="15"/>
    <n v="10011"/>
    <s v="East"/>
    <s v="Office Supplies"/>
    <x v="14"/>
    <n v="54.9"/>
    <n v="5"/>
    <n v="0"/>
    <n v="15.372"/>
    <n v="0.28000000000000003"/>
  </r>
  <r>
    <x v="1"/>
    <x v="1"/>
    <x v="2"/>
    <s v="United States"/>
    <s v="Los Angeles"/>
    <x v="1"/>
    <n v="90036"/>
    <s v="West"/>
    <s v="Furniture"/>
    <x v="5"/>
    <n v="15.24"/>
    <n v="3"/>
    <n v="0"/>
    <n v="5.1816000000000004"/>
    <n v="0.34"/>
  </r>
  <r>
    <x v="269"/>
    <x v="1"/>
    <x v="0"/>
    <s v="United States"/>
    <s v="Carrollton"/>
    <x v="5"/>
    <n v="75007"/>
    <s v="Central"/>
    <s v="Office Supplies"/>
    <x v="9"/>
    <n v="19.568000000000001"/>
    <n v="2"/>
    <n v="0.8"/>
    <n v="-52.833599999999997"/>
    <n v="-2.6999999999999997"/>
  </r>
  <r>
    <x v="269"/>
    <x v="1"/>
    <x v="0"/>
    <s v="United States"/>
    <s v="Carrollton"/>
    <x v="5"/>
    <n v="75007"/>
    <s v="Central"/>
    <s v="Office Supplies"/>
    <x v="8"/>
    <n v="310.392"/>
    <n v="4"/>
    <n v="0.8"/>
    <n v="-512.14679999999998"/>
    <n v="-1.65"/>
  </r>
  <r>
    <x v="493"/>
    <x v="1"/>
    <x v="0"/>
    <s v="United States"/>
    <s v="Georgetown"/>
    <x v="0"/>
    <n v="40324"/>
    <s v="South"/>
    <s v="Furniture"/>
    <x v="5"/>
    <n v="42.6"/>
    <n v="3"/>
    <n v="0"/>
    <n v="16.614000000000001"/>
    <n v="0.39"/>
  </r>
  <r>
    <x v="493"/>
    <x v="1"/>
    <x v="0"/>
    <s v="United States"/>
    <s v="Georgetown"/>
    <x v="0"/>
    <n v="40324"/>
    <s v="South"/>
    <s v="Office Supplies"/>
    <x v="8"/>
    <n v="113.94"/>
    <n v="6"/>
    <n v="0"/>
    <n v="54.691200000000002"/>
    <n v="0.48000000000000004"/>
  </r>
  <r>
    <x v="493"/>
    <x v="1"/>
    <x v="0"/>
    <s v="United States"/>
    <s v="Georgetown"/>
    <x v="0"/>
    <n v="40324"/>
    <s v="South"/>
    <s v="Office Supplies"/>
    <x v="4"/>
    <n v="129.91999999999999"/>
    <n v="4"/>
    <n v="0"/>
    <n v="5.1967999999999996"/>
    <n v="0.04"/>
  </r>
  <r>
    <x v="493"/>
    <x v="1"/>
    <x v="0"/>
    <s v="United States"/>
    <s v="Georgetown"/>
    <x v="0"/>
    <n v="40324"/>
    <s v="South"/>
    <s v="Office Supplies"/>
    <x v="6"/>
    <n v="5.28"/>
    <n v="3"/>
    <n v="0"/>
    <n v="2.5344000000000002"/>
    <n v="0.48000000000000004"/>
  </r>
  <r>
    <x v="1"/>
    <x v="1"/>
    <x v="1"/>
    <s v="United States"/>
    <s v="Los Angeles"/>
    <x v="1"/>
    <n v="90008"/>
    <s v="West"/>
    <s v="Technology"/>
    <x v="7"/>
    <n v="859.2"/>
    <n v="3"/>
    <n v="0.2"/>
    <n v="75.180000000000007"/>
    <n v="8.7500000000000008E-2"/>
  </r>
  <r>
    <x v="1"/>
    <x v="1"/>
    <x v="1"/>
    <s v="United States"/>
    <s v="Los Angeles"/>
    <x v="1"/>
    <n v="90008"/>
    <s v="West"/>
    <s v="Technology"/>
    <x v="15"/>
    <n v="506.28"/>
    <n v="3"/>
    <n v="0.2"/>
    <n v="177.19800000000001"/>
    <n v="0.35000000000000003"/>
  </r>
  <r>
    <x v="148"/>
    <x v="1"/>
    <x v="0"/>
    <s v="United States"/>
    <s v="Sierra Vista"/>
    <x v="16"/>
    <n v="85635"/>
    <s v="West"/>
    <s v="Furniture"/>
    <x v="5"/>
    <n v="14.368"/>
    <n v="2"/>
    <n v="0.2"/>
    <n v="3.9512"/>
    <n v="0.27500000000000002"/>
  </r>
  <r>
    <x v="337"/>
    <x v="0"/>
    <x v="1"/>
    <s v="United States"/>
    <s v="Knoxville"/>
    <x v="18"/>
    <n v="37918"/>
    <s v="South"/>
    <s v="Furniture"/>
    <x v="1"/>
    <n v="314.35199999999998"/>
    <n v="3"/>
    <n v="0.2"/>
    <n v="-35.364600000000003"/>
    <n v="-0.11250000000000002"/>
  </r>
  <r>
    <x v="337"/>
    <x v="0"/>
    <x v="1"/>
    <s v="United States"/>
    <s v="Knoxville"/>
    <x v="18"/>
    <n v="37918"/>
    <s v="South"/>
    <s v="Office Supplies"/>
    <x v="10"/>
    <n v="27.888000000000002"/>
    <n v="7"/>
    <n v="0.2"/>
    <n v="10.109400000000001"/>
    <n v="0.36249999999999999"/>
  </r>
  <r>
    <x v="98"/>
    <x v="1"/>
    <x v="1"/>
    <s v="United States"/>
    <s v="Tucson"/>
    <x v="16"/>
    <n v="85705"/>
    <s v="West"/>
    <s v="Furniture"/>
    <x v="5"/>
    <n v="238.15199999999999"/>
    <n v="3"/>
    <n v="0.2"/>
    <n v="89.307000000000002"/>
    <n v="0.37500000000000006"/>
  </r>
  <r>
    <x v="31"/>
    <x v="1"/>
    <x v="2"/>
    <s v="United States"/>
    <s v="Minneapolis"/>
    <x v="11"/>
    <n v="55407"/>
    <s v="Central"/>
    <s v="Furniture"/>
    <x v="3"/>
    <n v="692.94"/>
    <n v="3"/>
    <n v="0"/>
    <n v="173.23500000000001"/>
    <n v="0.25"/>
  </r>
  <r>
    <x v="106"/>
    <x v="1"/>
    <x v="1"/>
    <s v="United States"/>
    <s v="Miami"/>
    <x v="2"/>
    <n v="33142"/>
    <s v="South"/>
    <s v="Office Supplies"/>
    <x v="8"/>
    <n v="16.146000000000001"/>
    <n v="9"/>
    <n v="0.7"/>
    <n v="-12.9168"/>
    <n v="-0.79999999999999993"/>
  </r>
  <r>
    <x v="106"/>
    <x v="1"/>
    <x v="1"/>
    <s v="United States"/>
    <s v="Miami"/>
    <x v="2"/>
    <n v="33142"/>
    <s v="South"/>
    <s v="Office Supplies"/>
    <x v="8"/>
    <n v="1345.4849999999999"/>
    <n v="5"/>
    <n v="0.7"/>
    <n v="-1031.5385000000001"/>
    <n v="-0.76666666666666683"/>
  </r>
  <r>
    <x v="12"/>
    <x v="2"/>
    <x v="0"/>
    <s v="United States"/>
    <s v="Houston"/>
    <x v="5"/>
    <n v="77036"/>
    <s v="Central"/>
    <s v="Office Supplies"/>
    <x v="10"/>
    <n v="173.488"/>
    <n v="7"/>
    <n v="0.2"/>
    <n v="54.215000000000003"/>
    <n v="0.3125"/>
  </r>
  <r>
    <x v="175"/>
    <x v="1"/>
    <x v="0"/>
    <s v="United States"/>
    <s v="Milwaukee"/>
    <x v="6"/>
    <n v="53209"/>
    <s v="Central"/>
    <s v="Office Supplies"/>
    <x v="6"/>
    <n v="57.75"/>
    <n v="5"/>
    <n v="0"/>
    <n v="16.170000000000002"/>
    <n v="0.28000000000000003"/>
  </r>
  <r>
    <x v="175"/>
    <x v="1"/>
    <x v="0"/>
    <s v="United States"/>
    <s v="Milwaukee"/>
    <x v="6"/>
    <n v="53209"/>
    <s v="Central"/>
    <s v="Office Supplies"/>
    <x v="9"/>
    <n v="272.39999999999998"/>
    <n v="5"/>
    <n v="0"/>
    <n v="76.272000000000006"/>
    <n v="0.28000000000000003"/>
  </r>
  <r>
    <x v="375"/>
    <x v="0"/>
    <x v="2"/>
    <s v="United States"/>
    <s v="Lancaster"/>
    <x v="24"/>
    <n v="43130"/>
    <s v="East"/>
    <s v="Office Supplies"/>
    <x v="10"/>
    <n v="11.952"/>
    <n v="3"/>
    <n v="0.2"/>
    <n v="4.0338000000000003"/>
    <n v="0.33750000000000002"/>
  </r>
  <r>
    <x v="375"/>
    <x v="0"/>
    <x v="2"/>
    <s v="United States"/>
    <s v="Lancaster"/>
    <x v="24"/>
    <n v="43130"/>
    <s v="East"/>
    <s v="Furniture"/>
    <x v="5"/>
    <n v="28"/>
    <n v="4"/>
    <n v="0.2"/>
    <n v="7.7"/>
    <n v="0.27500000000000002"/>
  </r>
  <r>
    <x v="375"/>
    <x v="0"/>
    <x v="2"/>
    <s v="United States"/>
    <s v="Lancaster"/>
    <x v="24"/>
    <n v="43130"/>
    <s v="East"/>
    <s v="Office Supplies"/>
    <x v="8"/>
    <n v="12.201000000000001"/>
    <n v="7"/>
    <n v="0.7"/>
    <n v="-9.7607999999999997"/>
    <n v="-0.79999999999999993"/>
  </r>
  <r>
    <x v="437"/>
    <x v="2"/>
    <x v="0"/>
    <s v="United States"/>
    <s v="Edinburg"/>
    <x v="5"/>
    <n v="78539"/>
    <s v="Central"/>
    <s v="Office Supplies"/>
    <x v="8"/>
    <n v="2.0680000000000001"/>
    <n v="1"/>
    <n v="0.8"/>
    <n v="-3.4121999999999999"/>
    <n v="-1.65"/>
  </r>
  <r>
    <x v="437"/>
    <x v="2"/>
    <x v="0"/>
    <s v="United States"/>
    <s v="Edinburg"/>
    <x v="5"/>
    <n v="78539"/>
    <s v="Central"/>
    <s v="Office Supplies"/>
    <x v="10"/>
    <n v="83.84"/>
    <n v="8"/>
    <n v="0.2"/>
    <n v="30.391999999999999"/>
    <n v="0.36249999999999999"/>
  </r>
  <r>
    <x v="20"/>
    <x v="1"/>
    <x v="2"/>
    <s v="United States"/>
    <s v="New York City"/>
    <x v="15"/>
    <n v="10009"/>
    <s v="East"/>
    <s v="Office Supplies"/>
    <x v="12"/>
    <n v="11.36"/>
    <n v="2"/>
    <n v="0"/>
    <n v="5.3391999999999999"/>
    <n v="0.47000000000000003"/>
  </r>
  <r>
    <x v="20"/>
    <x v="1"/>
    <x v="2"/>
    <s v="United States"/>
    <s v="New York City"/>
    <x v="15"/>
    <n v="10009"/>
    <s v="East"/>
    <s v="Office Supplies"/>
    <x v="10"/>
    <n v="36.4"/>
    <n v="5"/>
    <n v="0"/>
    <n v="17.472000000000001"/>
    <n v="0.48000000000000004"/>
  </r>
  <r>
    <x v="10"/>
    <x v="1"/>
    <x v="0"/>
    <s v="United States"/>
    <s v="Philadelphia"/>
    <x v="9"/>
    <n v="19120"/>
    <s v="East"/>
    <s v="Technology"/>
    <x v="11"/>
    <n v="27.968"/>
    <n v="2"/>
    <n v="0.2"/>
    <n v="6.992"/>
    <n v="0.25"/>
  </r>
  <r>
    <x v="125"/>
    <x v="1"/>
    <x v="2"/>
    <s v="United States"/>
    <s v="Rochester"/>
    <x v="15"/>
    <n v="14609"/>
    <s v="East"/>
    <s v="Office Supplies"/>
    <x v="4"/>
    <n v="142.04"/>
    <n v="4"/>
    <n v="0"/>
    <n v="38.3508"/>
    <n v="0.27"/>
  </r>
  <r>
    <x v="125"/>
    <x v="1"/>
    <x v="2"/>
    <s v="United States"/>
    <s v="Rochester"/>
    <x v="15"/>
    <n v="14609"/>
    <s v="East"/>
    <s v="Office Supplies"/>
    <x v="6"/>
    <n v="14.67"/>
    <n v="3"/>
    <n v="0"/>
    <n v="6.0147000000000004"/>
    <n v="0.41000000000000003"/>
  </r>
  <r>
    <x v="73"/>
    <x v="0"/>
    <x v="0"/>
    <s v="United States"/>
    <s v="San Diego"/>
    <x v="1"/>
    <n v="92037"/>
    <s v="West"/>
    <s v="Technology"/>
    <x v="16"/>
    <n v="1199.96"/>
    <n v="5"/>
    <n v="0.2"/>
    <n v="224.99250000000001"/>
    <n v="0.1875"/>
  </r>
  <r>
    <x v="73"/>
    <x v="0"/>
    <x v="0"/>
    <s v="United States"/>
    <s v="San Diego"/>
    <x v="1"/>
    <n v="92037"/>
    <s v="West"/>
    <s v="Office Supplies"/>
    <x v="10"/>
    <n v="12.6"/>
    <n v="3"/>
    <n v="0"/>
    <n v="6.1740000000000004"/>
    <n v="0.49000000000000005"/>
  </r>
  <r>
    <x v="73"/>
    <x v="0"/>
    <x v="0"/>
    <s v="United States"/>
    <s v="San Diego"/>
    <x v="1"/>
    <n v="92037"/>
    <s v="West"/>
    <s v="Office Supplies"/>
    <x v="10"/>
    <n v="17.940000000000001"/>
    <n v="3"/>
    <n v="0"/>
    <n v="8.0730000000000004"/>
    <n v="0.45"/>
  </r>
  <r>
    <x v="10"/>
    <x v="2"/>
    <x v="0"/>
    <s v="United States"/>
    <s v="Philadelphia"/>
    <x v="9"/>
    <n v="19120"/>
    <s v="East"/>
    <s v="Office Supplies"/>
    <x v="2"/>
    <n v="23.904"/>
    <n v="6"/>
    <n v="0.2"/>
    <n v="7.7687999999999997"/>
    <n v="0.32500000000000001"/>
  </r>
  <r>
    <x v="529"/>
    <x v="1"/>
    <x v="0"/>
    <s v="United States"/>
    <s v="Bartlett"/>
    <x v="18"/>
    <n v="38134"/>
    <s v="South"/>
    <s v="Office Supplies"/>
    <x v="14"/>
    <n v="88.96"/>
    <n v="8"/>
    <n v="0.2"/>
    <n v="10.007999999999999"/>
    <n v="0.1125"/>
  </r>
  <r>
    <x v="440"/>
    <x v="1"/>
    <x v="2"/>
    <s v="United States"/>
    <s v="Lakewood"/>
    <x v="1"/>
    <n v="90712"/>
    <s v="West"/>
    <s v="Furniture"/>
    <x v="1"/>
    <n v="518.27200000000005"/>
    <n v="8"/>
    <n v="0.2"/>
    <n v="-97.176000000000002"/>
    <n v="-0.1875"/>
  </r>
  <r>
    <x v="440"/>
    <x v="1"/>
    <x v="2"/>
    <s v="United States"/>
    <s v="Lakewood"/>
    <x v="1"/>
    <n v="90712"/>
    <s v="West"/>
    <s v="Furniture"/>
    <x v="5"/>
    <n v="6.98"/>
    <n v="1"/>
    <n v="0"/>
    <n v="3.3504"/>
    <n v="0.48"/>
  </r>
  <r>
    <x v="440"/>
    <x v="1"/>
    <x v="2"/>
    <s v="United States"/>
    <s v="Lakewood"/>
    <x v="1"/>
    <n v="90712"/>
    <s v="West"/>
    <s v="Technology"/>
    <x v="15"/>
    <n v="343.2"/>
    <n v="1"/>
    <n v="0.2"/>
    <n v="38.61"/>
    <n v="0.1125"/>
  </r>
  <r>
    <x v="10"/>
    <x v="1"/>
    <x v="1"/>
    <s v="United States"/>
    <s v="Philadelphia"/>
    <x v="9"/>
    <n v="19120"/>
    <s v="East"/>
    <s v="Office Supplies"/>
    <x v="2"/>
    <n v="17.544"/>
    <n v="3"/>
    <n v="0.2"/>
    <n v="5.9211"/>
    <n v="0.33749999999999997"/>
  </r>
  <r>
    <x v="93"/>
    <x v="1"/>
    <x v="0"/>
    <s v="United States"/>
    <s v="Austin"/>
    <x v="5"/>
    <n v="78745"/>
    <s v="Central"/>
    <s v="Office Supplies"/>
    <x v="4"/>
    <n v="152.68799999999999"/>
    <n v="2"/>
    <n v="0.2"/>
    <n v="-26.720400000000001"/>
    <n v="-0.17500000000000002"/>
  </r>
  <r>
    <x v="93"/>
    <x v="1"/>
    <x v="0"/>
    <s v="United States"/>
    <s v="Austin"/>
    <x v="5"/>
    <n v="78745"/>
    <s v="Central"/>
    <s v="Office Supplies"/>
    <x v="13"/>
    <n v="3.488"/>
    <n v="2"/>
    <n v="0.2"/>
    <n v="0.56679999999999997"/>
    <n v="0.16250000000000001"/>
  </r>
  <r>
    <x v="93"/>
    <x v="1"/>
    <x v="0"/>
    <s v="United States"/>
    <s v="Austin"/>
    <x v="5"/>
    <n v="78745"/>
    <s v="Central"/>
    <s v="Office Supplies"/>
    <x v="14"/>
    <n v="5.8879999999999999"/>
    <n v="2"/>
    <n v="0.2"/>
    <n v="-1.3248"/>
    <n v="-0.22500000000000001"/>
  </r>
  <r>
    <x v="1"/>
    <x v="1"/>
    <x v="1"/>
    <s v="United States"/>
    <s v="Los Angeles"/>
    <x v="1"/>
    <n v="90008"/>
    <s v="West"/>
    <s v="Office Supplies"/>
    <x v="8"/>
    <n v="153.55199999999999"/>
    <n v="3"/>
    <n v="0.2"/>
    <n v="51.823799999999999"/>
    <n v="0.33750000000000002"/>
  </r>
  <r>
    <x v="1"/>
    <x v="1"/>
    <x v="1"/>
    <s v="United States"/>
    <s v="Los Angeles"/>
    <x v="1"/>
    <n v="90008"/>
    <s v="West"/>
    <s v="Office Supplies"/>
    <x v="4"/>
    <n v="270.62"/>
    <n v="2"/>
    <n v="0"/>
    <n v="2.7061999999999999"/>
    <n v="0.01"/>
  </r>
  <r>
    <x v="20"/>
    <x v="1"/>
    <x v="0"/>
    <s v="United States"/>
    <s v="New York City"/>
    <x v="15"/>
    <n v="10011"/>
    <s v="East"/>
    <s v="Technology"/>
    <x v="11"/>
    <n v="468.9"/>
    <n v="6"/>
    <n v="0"/>
    <n v="206.316"/>
    <n v="0.44"/>
  </r>
  <r>
    <x v="20"/>
    <x v="1"/>
    <x v="0"/>
    <s v="United States"/>
    <s v="New York City"/>
    <x v="15"/>
    <n v="10011"/>
    <s v="East"/>
    <s v="Technology"/>
    <x v="11"/>
    <n v="72.48"/>
    <n v="2"/>
    <n v="0"/>
    <n v="30.441600000000001"/>
    <n v="0.42"/>
  </r>
  <r>
    <x v="20"/>
    <x v="1"/>
    <x v="0"/>
    <s v="United States"/>
    <s v="New York City"/>
    <x v="15"/>
    <n v="10011"/>
    <s v="East"/>
    <s v="Office Supplies"/>
    <x v="14"/>
    <n v="10.95"/>
    <n v="3"/>
    <n v="0"/>
    <n v="3.2850000000000001"/>
    <n v="0.30000000000000004"/>
  </r>
  <r>
    <x v="20"/>
    <x v="1"/>
    <x v="0"/>
    <s v="United States"/>
    <s v="New York City"/>
    <x v="15"/>
    <n v="10011"/>
    <s v="East"/>
    <s v="Furniture"/>
    <x v="5"/>
    <n v="191.82"/>
    <n v="3"/>
    <n v="0"/>
    <n v="61.382399999999997"/>
    <n v="0.32"/>
  </r>
  <r>
    <x v="12"/>
    <x v="2"/>
    <x v="2"/>
    <s v="United States"/>
    <s v="Houston"/>
    <x v="5"/>
    <n v="77070"/>
    <s v="Central"/>
    <s v="Office Supplies"/>
    <x v="4"/>
    <n v="151.05600000000001"/>
    <n v="9"/>
    <n v="0.2"/>
    <n v="7.5528000000000004"/>
    <n v="4.9999999999999996E-2"/>
  </r>
  <r>
    <x v="310"/>
    <x v="3"/>
    <x v="0"/>
    <s v="United States"/>
    <s v="Lubbock"/>
    <x v="5"/>
    <n v="79424"/>
    <s v="Central"/>
    <s v="Furniture"/>
    <x v="5"/>
    <n v="25.16"/>
    <n v="5"/>
    <n v="0.6"/>
    <n v="-11.321999999999999"/>
    <n v="-0.44999999999999996"/>
  </r>
  <r>
    <x v="12"/>
    <x v="1"/>
    <x v="0"/>
    <s v="United States"/>
    <s v="Houston"/>
    <x v="5"/>
    <n v="77095"/>
    <s v="Central"/>
    <s v="Office Supplies"/>
    <x v="8"/>
    <n v="6.2160000000000002"/>
    <n v="6"/>
    <n v="0.8"/>
    <n v="-9.6348000000000003"/>
    <n v="-1.55"/>
  </r>
  <r>
    <x v="12"/>
    <x v="1"/>
    <x v="0"/>
    <s v="United States"/>
    <s v="Houston"/>
    <x v="5"/>
    <n v="77095"/>
    <s v="Central"/>
    <s v="Office Supplies"/>
    <x v="6"/>
    <n v="23.616"/>
    <n v="9"/>
    <n v="0.2"/>
    <n v="2.6568000000000001"/>
    <n v="0.1125"/>
  </r>
  <r>
    <x v="12"/>
    <x v="1"/>
    <x v="0"/>
    <s v="United States"/>
    <s v="Houston"/>
    <x v="5"/>
    <n v="77095"/>
    <s v="Central"/>
    <s v="Technology"/>
    <x v="11"/>
    <n v="24.032"/>
    <n v="2"/>
    <n v="0.2"/>
    <n v="-0.6008"/>
    <n v="-2.5000000000000001E-2"/>
  </r>
  <r>
    <x v="12"/>
    <x v="1"/>
    <x v="0"/>
    <s v="United States"/>
    <s v="Houston"/>
    <x v="5"/>
    <n v="77095"/>
    <s v="Central"/>
    <s v="Office Supplies"/>
    <x v="2"/>
    <n v="2.0880000000000001"/>
    <n v="1"/>
    <n v="0.2"/>
    <n v="0.67859999999999998"/>
    <n v="0.32499999999999996"/>
  </r>
  <r>
    <x v="12"/>
    <x v="1"/>
    <x v="0"/>
    <s v="United States"/>
    <s v="Houston"/>
    <x v="5"/>
    <n v="77095"/>
    <s v="Central"/>
    <s v="Office Supplies"/>
    <x v="8"/>
    <n v="4.4880000000000004"/>
    <n v="6"/>
    <n v="0.8"/>
    <n v="-6.7320000000000002"/>
    <n v="-1.5"/>
  </r>
  <r>
    <x v="127"/>
    <x v="1"/>
    <x v="0"/>
    <s v="United States"/>
    <s v="Costa Mesa"/>
    <x v="1"/>
    <n v="92627"/>
    <s v="West"/>
    <s v="Furniture"/>
    <x v="5"/>
    <n v="29.22"/>
    <n v="3"/>
    <n v="0"/>
    <n v="12.8568"/>
    <n v="0.44"/>
  </r>
  <r>
    <x v="209"/>
    <x v="1"/>
    <x v="1"/>
    <s v="United States"/>
    <s v="Roswell"/>
    <x v="32"/>
    <n v="30076"/>
    <s v="South"/>
    <s v="Office Supplies"/>
    <x v="10"/>
    <n v="6.48"/>
    <n v="1"/>
    <n v="0"/>
    <n v="3.1103999999999998"/>
    <n v="0.47999999999999993"/>
  </r>
  <r>
    <x v="494"/>
    <x v="0"/>
    <x v="1"/>
    <s v="United States"/>
    <s v="Loveland"/>
    <x v="22"/>
    <n v="80538"/>
    <s v="West"/>
    <s v="Office Supplies"/>
    <x v="8"/>
    <n v="1.1879999999999999"/>
    <n v="2"/>
    <n v="0.7"/>
    <n v="-0.99"/>
    <n v="-0.83333333333333337"/>
  </r>
  <r>
    <x v="20"/>
    <x v="1"/>
    <x v="0"/>
    <s v="United States"/>
    <s v="New York City"/>
    <x v="15"/>
    <n v="10035"/>
    <s v="East"/>
    <s v="Furniture"/>
    <x v="1"/>
    <n v="272.64600000000002"/>
    <n v="3"/>
    <n v="0.1"/>
    <n v="18.176400000000001"/>
    <n v="6.6666666666666666E-2"/>
  </r>
  <r>
    <x v="20"/>
    <x v="1"/>
    <x v="0"/>
    <s v="United States"/>
    <s v="New York City"/>
    <x v="15"/>
    <n v="10035"/>
    <s v="East"/>
    <s v="Technology"/>
    <x v="11"/>
    <n v="212.8"/>
    <n v="2"/>
    <n v="0"/>
    <n v="95.76"/>
    <n v="0.45"/>
  </r>
  <r>
    <x v="20"/>
    <x v="1"/>
    <x v="0"/>
    <s v="United States"/>
    <s v="New York City"/>
    <x v="15"/>
    <n v="10035"/>
    <s v="East"/>
    <s v="Office Supplies"/>
    <x v="10"/>
    <n v="38.520000000000003"/>
    <n v="9"/>
    <n v="0"/>
    <n v="18.104399999999998"/>
    <n v="0.46999999999999992"/>
  </r>
  <r>
    <x v="20"/>
    <x v="1"/>
    <x v="0"/>
    <s v="United States"/>
    <s v="New York City"/>
    <x v="15"/>
    <n v="10035"/>
    <s v="East"/>
    <s v="Technology"/>
    <x v="11"/>
    <n v="72.64"/>
    <n v="2"/>
    <n v="0"/>
    <n v="21.792000000000002"/>
    <n v="0.30000000000000004"/>
  </r>
  <r>
    <x v="20"/>
    <x v="1"/>
    <x v="0"/>
    <s v="United States"/>
    <s v="New York City"/>
    <x v="15"/>
    <n v="10035"/>
    <s v="East"/>
    <s v="Office Supplies"/>
    <x v="4"/>
    <n v="45.4"/>
    <n v="4"/>
    <n v="0"/>
    <n v="12.712"/>
    <n v="0.28000000000000003"/>
  </r>
  <r>
    <x v="20"/>
    <x v="1"/>
    <x v="0"/>
    <s v="United States"/>
    <s v="New York City"/>
    <x v="15"/>
    <n v="10035"/>
    <s v="East"/>
    <s v="Office Supplies"/>
    <x v="10"/>
    <n v="13.76"/>
    <n v="2"/>
    <n v="0"/>
    <n v="6.3296000000000001"/>
    <n v="0.46"/>
  </r>
  <r>
    <x v="20"/>
    <x v="1"/>
    <x v="0"/>
    <s v="United States"/>
    <s v="New York City"/>
    <x v="15"/>
    <n v="10035"/>
    <s v="East"/>
    <s v="Furniture"/>
    <x v="1"/>
    <n v="80.991"/>
    <n v="1"/>
    <n v="0.1"/>
    <n v="8.0991"/>
    <n v="0.1"/>
  </r>
  <r>
    <x v="20"/>
    <x v="1"/>
    <x v="0"/>
    <s v="United States"/>
    <s v="New York City"/>
    <x v="15"/>
    <n v="10035"/>
    <s v="East"/>
    <s v="Office Supplies"/>
    <x v="8"/>
    <n v="11.784000000000001"/>
    <n v="3"/>
    <n v="0.2"/>
    <n v="3.9771000000000001"/>
    <n v="0.33749999999999997"/>
  </r>
  <r>
    <x v="20"/>
    <x v="1"/>
    <x v="0"/>
    <s v="United States"/>
    <s v="New York City"/>
    <x v="15"/>
    <n v="10035"/>
    <s v="East"/>
    <s v="Office Supplies"/>
    <x v="13"/>
    <n v="4.3600000000000003"/>
    <n v="2"/>
    <n v="0"/>
    <n v="1.7876000000000001"/>
    <n v="0.41"/>
  </r>
  <r>
    <x v="20"/>
    <x v="1"/>
    <x v="0"/>
    <s v="United States"/>
    <s v="New York City"/>
    <x v="15"/>
    <n v="10035"/>
    <s v="East"/>
    <s v="Furniture"/>
    <x v="1"/>
    <n v="2888.127"/>
    <n v="11"/>
    <n v="0.1"/>
    <n v="609.71569999999997"/>
    <n v="0.21111111111111111"/>
  </r>
  <r>
    <x v="20"/>
    <x v="1"/>
    <x v="0"/>
    <s v="United States"/>
    <s v="New York City"/>
    <x v="15"/>
    <n v="10035"/>
    <s v="East"/>
    <s v="Technology"/>
    <x v="7"/>
    <n v="1299.6600000000001"/>
    <n v="2"/>
    <n v="0"/>
    <n v="350.90820000000002"/>
    <n v="0.27"/>
  </r>
  <r>
    <x v="20"/>
    <x v="1"/>
    <x v="0"/>
    <s v="United States"/>
    <s v="New York City"/>
    <x v="15"/>
    <n v="10035"/>
    <s v="East"/>
    <s v="Furniture"/>
    <x v="1"/>
    <n v="2254.41"/>
    <n v="5"/>
    <n v="0.1"/>
    <n v="375.73500000000001"/>
    <n v="0.16666666666666669"/>
  </r>
  <r>
    <x v="20"/>
    <x v="1"/>
    <x v="0"/>
    <s v="United States"/>
    <s v="New York City"/>
    <x v="15"/>
    <n v="10035"/>
    <s v="East"/>
    <s v="Technology"/>
    <x v="7"/>
    <n v="104.85"/>
    <n v="3"/>
    <n v="0"/>
    <n v="28.3095"/>
    <n v="0.27"/>
  </r>
  <r>
    <x v="20"/>
    <x v="1"/>
    <x v="0"/>
    <s v="United States"/>
    <s v="New York City"/>
    <x v="15"/>
    <n v="10035"/>
    <s v="East"/>
    <s v="Technology"/>
    <x v="11"/>
    <n v="59.97"/>
    <n v="3"/>
    <n v="0"/>
    <n v="20.389800000000001"/>
    <n v="0.34"/>
  </r>
  <r>
    <x v="10"/>
    <x v="2"/>
    <x v="2"/>
    <s v="United States"/>
    <s v="Philadelphia"/>
    <x v="9"/>
    <n v="19143"/>
    <s v="East"/>
    <s v="Furniture"/>
    <x v="3"/>
    <n v="314.53199999999998"/>
    <n v="2"/>
    <n v="0.4"/>
    <n v="-83.875200000000007"/>
    <n v="-0.26666666666666672"/>
  </r>
  <r>
    <x v="106"/>
    <x v="1"/>
    <x v="1"/>
    <s v="United States"/>
    <s v="Miami"/>
    <x v="2"/>
    <n v="33178"/>
    <s v="South"/>
    <s v="Office Supplies"/>
    <x v="6"/>
    <n v="13.632"/>
    <n v="4"/>
    <n v="0.2"/>
    <n v="3.5783999999999998"/>
    <n v="0.26250000000000001"/>
  </r>
  <r>
    <x v="56"/>
    <x v="1"/>
    <x v="0"/>
    <s v="United States"/>
    <s v="Grand Prairie"/>
    <x v="5"/>
    <n v="75051"/>
    <s v="Central"/>
    <s v="Office Supplies"/>
    <x v="9"/>
    <n v="19.431999999999999"/>
    <n v="2"/>
    <n v="0.8"/>
    <n v="-49.551600000000001"/>
    <n v="-2.5500000000000003"/>
  </r>
  <r>
    <x v="56"/>
    <x v="1"/>
    <x v="0"/>
    <s v="United States"/>
    <s v="Grand Prairie"/>
    <x v="5"/>
    <n v="75051"/>
    <s v="Central"/>
    <s v="Technology"/>
    <x v="11"/>
    <n v="65.44"/>
    <n v="5"/>
    <n v="0.2"/>
    <n v="-8.18"/>
    <n v="-0.125"/>
  </r>
  <r>
    <x v="22"/>
    <x v="1"/>
    <x v="0"/>
    <s v="United States"/>
    <s v="Chicago"/>
    <x v="10"/>
    <n v="60653"/>
    <s v="Central"/>
    <s v="Office Supplies"/>
    <x v="2"/>
    <n v="6"/>
    <n v="2"/>
    <n v="0.2"/>
    <n v="2.1"/>
    <n v="0.35000000000000003"/>
  </r>
  <r>
    <x v="22"/>
    <x v="1"/>
    <x v="0"/>
    <s v="United States"/>
    <s v="Chicago"/>
    <x v="10"/>
    <n v="60653"/>
    <s v="Central"/>
    <s v="Office Supplies"/>
    <x v="8"/>
    <n v="1.9079999999999999"/>
    <n v="3"/>
    <n v="0.8"/>
    <n v="-3.2435999999999998"/>
    <n v="-1.7"/>
  </r>
  <r>
    <x v="244"/>
    <x v="1"/>
    <x v="0"/>
    <s v="United States"/>
    <s v="Parma"/>
    <x v="24"/>
    <n v="44134"/>
    <s v="East"/>
    <s v="Furniture"/>
    <x v="1"/>
    <n v="1474.8019999999999"/>
    <n v="7"/>
    <n v="0.3"/>
    <n v="-21.0686"/>
    <n v="-1.4285714285714287E-2"/>
  </r>
  <r>
    <x v="244"/>
    <x v="1"/>
    <x v="0"/>
    <s v="United States"/>
    <s v="Parma"/>
    <x v="24"/>
    <n v="44134"/>
    <s v="East"/>
    <s v="Office Supplies"/>
    <x v="9"/>
    <n v="110.096"/>
    <n v="2"/>
    <n v="0.2"/>
    <n v="33.028799999999997"/>
    <n v="0.3"/>
  </r>
  <r>
    <x v="244"/>
    <x v="1"/>
    <x v="0"/>
    <s v="United States"/>
    <s v="Parma"/>
    <x v="24"/>
    <n v="44134"/>
    <s v="East"/>
    <s v="Office Supplies"/>
    <x v="13"/>
    <n v="16.751999999999999"/>
    <n v="6"/>
    <n v="0.2"/>
    <n v="5.4443999999999999"/>
    <n v="0.32500000000000001"/>
  </r>
  <r>
    <x v="244"/>
    <x v="1"/>
    <x v="0"/>
    <s v="United States"/>
    <s v="Parma"/>
    <x v="24"/>
    <n v="44134"/>
    <s v="East"/>
    <s v="Furniture"/>
    <x v="1"/>
    <n v="1537.0740000000001"/>
    <n v="9"/>
    <n v="0.3"/>
    <n v="0"/>
    <n v="0"/>
  </r>
  <r>
    <x v="244"/>
    <x v="1"/>
    <x v="0"/>
    <s v="United States"/>
    <s v="Parma"/>
    <x v="24"/>
    <n v="44134"/>
    <s v="East"/>
    <s v="Furniture"/>
    <x v="1"/>
    <n v="449.37200000000001"/>
    <n v="2"/>
    <n v="0.3"/>
    <n v="-12.8392"/>
    <n v="-2.8571428571428571E-2"/>
  </r>
  <r>
    <x v="530"/>
    <x v="1"/>
    <x v="1"/>
    <s v="United States"/>
    <s v="Redwood City"/>
    <x v="1"/>
    <n v="94061"/>
    <s v="West"/>
    <s v="Office Supplies"/>
    <x v="8"/>
    <n v="41.904000000000003"/>
    <n v="6"/>
    <n v="0.2"/>
    <n v="14.1426"/>
    <n v="0.33749999999999997"/>
  </r>
  <r>
    <x v="20"/>
    <x v="1"/>
    <x v="2"/>
    <s v="United States"/>
    <s v="New York City"/>
    <x v="15"/>
    <n v="10011"/>
    <s v="East"/>
    <s v="Technology"/>
    <x v="7"/>
    <n v="2279.96"/>
    <n v="4"/>
    <n v="0"/>
    <n v="592.78959999999995"/>
    <n v="0.25999999999999995"/>
  </r>
  <r>
    <x v="20"/>
    <x v="1"/>
    <x v="2"/>
    <s v="United States"/>
    <s v="New York City"/>
    <x v="15"/>
    <n v="10011"/>
    <s v="East"/>
    <s v="Office Supplies"/>
    <x v="2"/>
    <n v="14.94"/>
    <n v="3"/>
    <n v="0"/>
    <n v="6.8723999999999998"/>
    <n v="0.46"/>
  </r>
  <r>
    <x v="302"/>
    <x v="1"/>
    <x v="1"/>
    <s v="United States"/>
    <s v="Springfield"/>
    <x v="21"/>
    <n v="97477"/>
    <s v="West"/>
    <s v="Technology"/>
    <x v="7"/>
    <n v="191.976"/>
    <n v="3"/>
    <n v="0.2"/>
    <n v="19.197600000000001"/>
    <n v="0.1"/>
  </r>
  <r>
    <x v="302"/>
    <x v="1"/>
    <x v="1"/>
    <s v="United States"/>
    <s v="Springfield"/>
    <x v="21"/>
    <n v="97477"/>
    <s v="West"/>
    <s v="Office Supplies"/>
    <x v="6"/>
    <n v="23.832000000000001"/>
    <n v="3"/>
    <n v="0.2"/>
    <n v="6.5537999999999998"/>
    <n v="0.27499999999999997"/>
  </r>
  <r>
    <x v="302"/>
    <x v="1"/>
    <x v="1"/>
    <s v="United States"/>
    <s v="Springfield"/>
    <x v="21"/>
    <n v="97477"/>
    <s v="West"/>
    <s v="Furniture"/>
    <x v="5"/>
    <n v="409.21600000000001"/>
    <n v="8"/>
    <n v="0.2"/>
    <n v="61.382399999999997"/>
    <n v="0.15"/>
  </r>
  <r>
    <x v="302"/>
    <x v="1"/>
    <x v="1"/>
    <s v="United States"/>
    <s v="Springfield"/>
    <x v="21"/>
    <n v="97477"/>
    <s v="West"/>
    <s v="Furniture"/>
    <x v="0"/>
    <n v="72.587999999999994"/>
    <n v="2"/>
    <n v="0.7"/>
    <n v="-128.2388"/>
    <n v="-1.7666666666666668"/>
  </r>
  <r>
    <x v="22"/>
    <x v="1"/>
    <x v="0"/>
    <s v="United States"/>
    <s v="Chicago"/>
    <x v="10"/>
    <n v="60610"/>
    <s v="Central"/>
    <s v="Office Supplies"/>
    <x v="4"/>
    <n v="61.567999999999998"/>
    <n v="2"/>
    <n v="0.2"/>
    <n v="4.6176000000000004"/>
    <n v="7.5000000000000011E-2"/>
  </r>
  <r>
    <x v="443"/>
    <x v="1"/>
    <x v="2"/>
    <s v="United States"/>
    <s v="Bedford"/>
    <x v="5"/>
    <n v="76021"/>
    <s v="Central"/>
    <s v="Office Supplies"/>
    <x v="10"/>
    <n v="20.96"/>
    <n v="4"/>
    <n v="0.2"/>
    <n v="6.8120000000000003"/>
    <n v="0.32500000000000001"/>
  </r>
  <r>
    <x v="1"/>
    <x v="1"/>
    <x v="1"/>
    <s v="United States"/>
    <s v="Los Angeles"/>
    <x v="1"/>
    <n v="90036"/>
    <s v="West"/>
    <s v="Technology"/>
    <x v="11"/>
    <n v="44.75"/>
    <n v="5"/>
    <n v="0"/>
    <n v="8.5024999999999995"/>
    <n v="0.19"/>
  </r>
  <r>
    <x v="1"/>
    <x v="1"/>
    <x v="1"/>
    <s v="United States"/>
    <s v="Los Angeles"/>
    <x v="1"/>
    <n v="90036"/>
    <s v="West"/>
    <s v="Office Supplies"/>
    <x v="10"/>
    <n v="11.96"/>
    <n v="2"/>
    <n v="0"/>
    <n v="5.3819999999999997"/>
    <n v="0.44999999999999996"/>
  </r>
  <r>
    <x v="1"/>
    <x v="1"/>
    <x v="1"/>
    <s v="United States"/>
    <s v="Los Angeles"/>
    <x v="1"/>
    <n v="90036"/>
    <s v="West"/>
    <s v="Office Supplies"/>
    <x v="8"/>
    <n v="3.9119999999999999"/>
    <n v="1"/>
    <n v="0.2"/>
    <n v="1.2714000000000001"/>
    <n v="0.32500000000000001"/>
  </r>
  <r>
    <x v="20"/>
    <x v="1"/>
    <x v="0"/>
    <s v="United States"/>
    <s v="New York City"/>
    <x v="15"/>
    <n v="10009"/>
    <s v="East"/>
    <s v="Furniture"/>
    <x v="1"/>
    <n v="327.99599999999998"/>
    <n v="6"/>
    <n v="0.1"/>
    <n v="54.665999999999997"/>
    <n v="0.16666666666666666"/>
  </r>
  <r>
    <x v="8"/>
    <x v="2"/>
    <x v="1"/>
    <s v="United States"/>
    <s v="San Francisco"/>
    <x v="1"/>
    <n v="94109"/>
    <s v="West"/>
    <s v="Office Supplies"/>
    <x v="8"/>
    <n v="49.408000000000001"/>
    <n v="4"/>
    <n v="0.2"/>
    <n v="18.527999999999999"/>
    <n v="0.37499999999999994"/>
  </r>
  <r>
    <x v="194"/>
    <x v="1"/>
    <x v="2"/>
    <s v="United States"/>
    <s v="Virginia Beach"/>
    <x v="17"/>
    <n v="23464"/>
    <s v="South"/>
    <s v="Technology"/>
    <x v="11"/>
    <n v="53.25"/>
    <n v="3"/>
    <n v="0"/>
    <n v="20.767499999999998"/>
    <n v="0.38999999999999996"/>
  </r>
  <r>
    <x v="194"/>
    <x v="1"/>
    <x v="2"/>
    <s v="United States"/>
    <s v="Virginia Beach"/>
    <x v="17"/>
    <n v="23464"/>
    <s v="South"/>
    <s v="Office Supplies"/>
    <x v="13"/>
    <n v="3.76"/>
    <n v="2"/>
    <n v="0"/>
    <n v="1.3160000000000001"/>
    <n v="0.35000000000000003"/>
  </r>
  <r>
    <x v="20"/>
    <x v="1"/>
    <x v="2"/>
    <s v="United States"/>
    <s v="New York City"/>
    <x v="15"/>
    <n v="10011"/>
    <s v="East"/>
    <s v="Furniture"/>
    <x v="1"/>
    <n v="767.21400000000006"/>
    <n v="14"/>
    <n v="0.1"/>
    <n v="161.9674"/>
    <n v="0.21111111111111108"/>
  </r>
  <r>
    <x v="531"/>
    <x v="1"/>
    <x v="0"/>
    <s v="United States"/>
    <s v="Lebanon"/>
    <x v="18"/>
    <n v="37087"/>
    <s v="South"/>
    <s v="Office Supplies"/>
    <x v="10"/>
    <n v="163.96"/>
    <n v="5"/>
    <n v="0.2"/>
    <n v="59.435499999999998"/>
    <n v="0.36249999999999999"/>
  </r>
  <r>
    <x v="1"/>
    <x v="2"/>
    <x v="1"/>
    <s v="United States"/>
    <s v="Los Angeles"/>
    <x v="1"/>
    <n v="90045"/>
    <s v="West"/>
    <s v="Furniture"/>
    <x v="3"/>
    <n v="161.28"/>
    <n v="2"/>
    <n v="0.2"/>
    <n v="12.096"/>
    <n v="7.4999999999999997E-2"/>
  </r>
  <r>
    <x v="430"/>
    <x v="3"/>
    <x v="0"/>
    <s v="United States"/>
    <s v="Chula Vista"/>
    <x v="1"/>
    <n v="91911"/>
    <s v="West"/>
    <s v="Office Supplies"/>
    <x v="6"/>
    <n v="192.8"/>
    <n v="4"/>
    <n v="0"/>
    <n v="55.911999999999999"/>
    <n v="0.28999999999999998"/>
  </r>
  <r>
    <x v="450"/>
    <x v="1"/>
    <x v="2"/>
    <s v="United States"/>
    <s v="Mcallen"/>
    <x v="5"/>
    <n v="78501"/>
    <s v="Central"/>
    <s v="Technology"/>
    <x v="11"/>
    <n v="27.696000000000002"/>
    <n v="3"/>
    <n v="0.2"/>
    <n v="3.4620000000000002"/>
    <n v="0.125"/>
  </r>
  <r>
    <x v="450"/>
    <x v="1"/>
    <x v="2"/>
    <s v="United States"/>
    <s v="Mcallen"/>
    <x v="5"/>
    <n v="78501"/>
    <s v="Central"/>
    <s v="Office Supplies"/>
    <x v="9"/>
    <n v="73.164000000000001"/>
    <n v="6"/>
    <n v="0.8"/>
    <n v="-186.56819999999999"/>
    <n v="-2.5499999999999998"/>
  </r>
  <r>
    <x v="447"/>
    <x v="0"/>
    <x v="0"/>
    <s v="United States"/>
    <s v="Hollywood"/>
    <x v="2"/>
    <n v="33021"/>
    <s v="South"/>
    <s v="Office Supplies"/>
    <x v="10"/>
    <n v="32.064"/>
    <n v="6"/>
    <n v="0.2"/>
    <n v="11.2224"/>
    <n v="0.35000000000000003"/>
  </r>
  <r>
    <x v="8"/>
    <x v="1"/>
    <x v="0"/>
    <s v="United States"/>
    <s v="San Francisco"/>
    <x v="1"/>
    <n v="94110"/>
    <s v="West"/>
    <s v="Furniture"/>
    <x v="0"/>
    <n v="205.666"/>
    <n v="2"/>
    <n v="0.15"/>
    <n v="-12.098000000000001"/>
    <n v="-5.8823529411764712E-2"/>
  </r>
  <r>
    <x v="532"/>
    <x v="2"/>
    <x v="0"/>
    <s v="United States"/>
    <s v="Santa Maria"/>
    <x v="1"/>
    <n v="93454"/>
    <s v="West"/>
    <s v="Office Supplies"/>
    <x v="4"/>
    <n v="115.44"/>
    <n v="3"/>
    <n v="0"/>
    <n v="30.014399999999998"/>
    <n v="0.26"/>
  </r>
  <r>
    <x v="96"/>
    <x v="1"/>
    <x v="0"/>
    <s v="United States"/>
    <s v="Manchester"/>
    <x v="29"/>
    <n v="6040"/>
    <s v="East"/>
    <s v="Office Supplies"/>
    <x v="10"/>
    <n v="274.8"/>
    <n v="5"/>
    <n v="0"/>
    <n v="134.65199999999999"/>
    <n v="0.48999999999999994"/>
  </r>
  <r>
    <x v="96"/>
    <x v="1"/>
    <x v="0"/>
    <s v="United States"/>
    <s v="Manchester"/>
    <x v="29"/>
    <n v="6040"/>
    <s v="East"/>
    <s v="Office Supplies"/>
    <x v="4"/>
    <n v="195.64"/>
    <n v="4"/>
    <n v="0"/>
    <n v="3.9127999999999998"/>
    <n v="0.02"/>
  </r>
  <r>
    <x v="96"/>
    <x v="1"/>
    <x v="0"/>
    <s v="United States"/>
    <s v="Manchester"/>
    <x v="29"/>
    <n v="6040"/>
    <s v="East"/>
    <s v="Technology"/>
    <x v="7"/>
    <n v="257.98"/>
    <n v="2"/>
    <n v="0"/>
    <n v="74.8142"/>
    <n v="0.28999999999999998"/>
  </r>
  <r>
    <x v="96"/>
    <x v="1"/>
    <x v="0"/>
    <s v="United States"/>
    <s v="Manchester"/>
    <x v="29"/>
    <n v="6040"/>
    <s v="East"/>
    <s v="Office Supplies"/>
    <x v="6"/>
    <n v="119.04"/>
    <n v="6"/>
    <n v="0"/>
    <n v="48.806399999999996"/>
    <n v="0.41"/>
  </r>
  <r>
    <x v="172"/>
    <x v="1"/>
    <x v="0"/>
    <s v="United States"/>
    <s v="Omaha"/>
    <x v="8"/>
    <n v="68104"/>
    <s v="Central"/>
    <s v="Office Supplies"/>
    <x v="10"/>
    <n v="20.07"/>
    <n v="3"/>
    <n v="0"/>
    <n v="9.2322000000000006"/>
    <n v="0.46"/>
  </r>
  <r>
    <x v="49"/>
    <x v="1"/>
    <x v="0"/>
    <s v="United States"/>
    <s v="San Jose"/>
    <x v="1"/>
    <n v="95123"/>
    <s v="West"/>
    <s v="Office Supplies"/>
    <x v="6"/>
    <n v="11.76"/>
    <n v="4"/>
    <n v="0"/>
    <n v="3.1751999999999998"/>
    <n v="0.26999999999999996"/>
  </r>
  <r>
    <x v="8"/>
    <x v="1"/>
    <x v="1"/>
    <s v="United States"/>
    <s v="San Francisco"/>
    <x v="1"/>
    <n v="94122"/>
    <s v="West"/>
    <s v="Office Supplies"/>
    <x v="6"/>
    <n v="11.76"/>
    <n v="4"/>
    <n v="0"/>
    <n v="3.1751999999999998"/>
    <n v="0.26999999999999996"/>
  </r>
  <r>
    <x v="8"/>
    <x v="1"/>
    <x v="1"/>
    <s v="United States"/>
    <s v="San Francisco"/>
    <x v="1"/>
    <n v="94122"/>
    <s v="West"/>
    <s v="Office Supplies"/>
    <x v="8"/>
    <n v="40.735999999999997"/>
    <n v="2"/>
    <n v="0.2"/>
    <n v="14.7668"/>
    <n v="0.36250000000000004"/>
  </r>
  <r>
    <x v="8"/>
    <x v="0"/>
    <x v="0"/>
    <s v="United States"/>
    <s v="San Francisco"/>
    <x v="1"/>
    <n v="94109"/>
    <s v="West"/>
    <s v="Technology"/>
    <x v="7"/>
    <n v="201.584"/>
    <n v="2"/>
    <n v="0.2"/>
    <n v="12.599"/>
    <n v="6.25E-2"/>
  </r>
  <r>
    <x v="89"/>
    <x v="2"/>
    <x v="1"/>
    <s v="United States"/>
    <s v="Long Beach"/>
    <x v="1"/>
    <n v="90805"/>
    <s v="West"/>
    <s v="Furniture"/>
    <x v="1"/>
    <n v="340.70400000000001"/>
    <n v="6"/>
    <n v="0.2"/>
    <n v="-34.070399999999999"/>
    <n v="-9.9999999999999992E-2"/>
  </r>
  <r>
    <x v="95"/>
    <x v="2"/>
    <x v="0"/>
    <s v="United States"/>
    <s v="Columbus"/>
    <x v="32"/>
    <n v="31907"/>
    <s v="South"/>
    <s v="Furniture"/>
    <x v="0"/>
    <n v="354.9"/>
    <n v="5"/>
    <n v="0"/>
    <n v="88.724999999999994"/>
    <n v="0.25"/>
  </r>
  <r>
    <x v="8"/>
    <x v="0"/>
    <x v="2"/>
    <s v="United States"/>
    <s v="San Francisco"/>
    <x v="1"/>
    <n v="94110"/>
    <s v="West"/>
    <s v="Furniture"/>
    <x v="0"/>
    <n v="1198.33"/>
    <n v="10"/>
    <n v="0.15"/>
    <n v="70.489999999999995"/>
    <n v="5.8823529411764705E-2"/>
  </r>
  <r>
    <x v="1"/>
    <x v="1"/>
    <x v="0"/>
    <s v="United States"/>
    <s v="Los Angeles"/>
    <x v="1"/>
    <n v="90004"/>
    <s v="West"/>
    <s v="Office Supplies"/>
    <x v="4"/>
    <n v="87.92"/>
    <n v="4"/>
    <n v="0"/>
    <n v="0.87919999999999998"/>
    <n v="0.01"/>
  </r>
  <r>
    <x v="10"/>
    <x v="2"/>
    <x v="1"/>
    <s v="United States"/>
    <s v="Philadelphia"/>
    <x v="9"/>
    <n v="19120"/>
    <s v="East"/>
    <s v="Furniture"/>
    <x v="5"/>
    <n v="51.968000000000004"/>
    <n v="2"/>
    <n v="0.2"/>
    <n v="10.393599999999999"/>
    <n v="0.19999999999999998"/>
  </r>
  <r>
    <x v="10"/>
    <x v="2"/>
    <x v="1"/>
    <s v="United States"/>
    <s v="Philadelphia"/>
    <x v="9"/>
    <n v="19120"/>
    <s v="East"/>
    <s v="Office Supplies"/>
    <x v="4"/>
    <n v="51.335999999999999"/>
    <n v="3"/>
    <n v="0.2"/>
    <n v="5.7752999999999997"/>
    <n v="0.1125"/>
  </r>
  <r>
    <x v="10"/>
    <x v="2"/>
    <x v="1"/>
    <s v="United States"/>
    <s v="Philadelphia"/>
    <x v="9"/>
    <n v="19120"/>
    <s v="East"/>
    <s v="Office Supplies"/>
    <x v="4"/>
    <n v="332.70400000000001"/>
    <n v="1"/>
    <n v="0.2"/>
    <n v="33.270400000000002"/>
    <n v="0.1"/>
  </r>
  <r>
    <x v="10"/>
    <x v="2"/>
    <x v="1"/>
    <s v="United States"/>
    <s v="Philadelphia"/>
    <x v="9"/>
    <n v="19120"/>
    <s v="East"/>
    <s v="Furniture"/>
    <x v="5"/>
    <n v="42.408000000000001"/>
    <n v="3"/>
    <n v="0.2"/>
    <n v="9.5418000000000003"/>
    <n v="0.22500000000000001"/>
  </r>
  <r>
    <x v="285"/>
    <x v="0"/>
    <x v="0"/>
    <s v="United States"/>
    <s v="Tulsa"/>
    <x v="26"/>
    <n v="74133"/>
    <s v="Central"/>
    <s v="Office Supplies"/>
    <x v="12"/>
    <n v="81.540000000000006"/>
    <n v="3"/>
    <n v="0"/>
    <n v="38.323799999999999"/>
    <n v="0.47"/>
  </r>
  <r>
    <x v="285"/>
    <x v="0"/>
    <x v="0"/>
    <s v="United States"/>
    <s v="Tulsa"/>
    <x v="26"/>
    <n v="74133"/>
    <s v="Central"/>
    <s v="Technology"/>
    <x v="11"/>
    <n v="167.28"/>
    <n v="12"/>
    <n v="0"/>
    <n v="23.4192"/>
    <n v="0.13999999999999999"/>
  </r>
  <r>
    <x v="1"/>
    <x v="1"/>
    <x v="0"/>
    <s v="United States"/>
    <s v="Los Angeles"/>
    <x v="1"/>
    <n v="90049"/>
    <s v="West"/>
    <s v="Office Supplies"/>
    <x v="4"/>
    <n v="772.68"/>
    <n v="4"/>
    <n v="0"/>
    <n v="108.1752"/>
    <n v="0.14000000000000001"/>
  </r>
  <r>
    <x v="132"/>
    <x v="2"/>
    <x v="1"/>
    <s v="United States"/>
    <s v="Lakeland"/>
    <x v="2"/>
    <n v="33801"/>
    <s v="South"/>
    <s v="Technology"/>
    <x v="7"/>
    <n v="323.976"/>
    <n v="3"/>
    <n v="0.2"/>
    <n v="28.347899999999999"/>
    <n v="8.7499999999999994E-2"/>
  </r>
  <r>
    <x v="132"/>
    <x v="2"/>
    <x v="1"/>
    <s v="United States"/>
    <s v="Lakeland"/>
    <x v="2"/>
    <n v="33801"/>
    <s v="South"/>
    <s v="Office Supplies"/>
    <x v="2"/>
    <n v="11.808"/>
    <n v="4"/>
    <n v="0.2"/>
    <n v="3.9851999999999999"/>
    <n v="0.33749999999999997"/>
  </r>
  <r>
    <x v="132"/>
    <x v="2"/>
    <x v="1"/>
    <s v="United States"/>
    <s v="Lakeland"/>
    <x v="2"/>
    <n v="33801"/>
    <s v="South"/>
    <s v="Office Supplies"/>
    <x v="4"/>
    <n v="26.16"/>
    <n v="3"/>
    <n v="0.2"/>
    <n v="1.962"/>
    <n v="7.4999999999999997E-2"/>
  </r>
  <r>
    <x v="132"/>
    <x v="2"/>
    <x v="1"/>
    <s v="United States"/>
    <s v="Lakeland"/>
    <x v="2"/>
    <n v="33801"/>
    <s v="South"/>
    <s v="Office Supplies"/>
    <x v="8"/>
    <n v="33.57"/>
    <n v="5"/>
    <n v="0.7"/>
    <n v="-25.736999999999998"/>
    <n v="-0.76666666666666661"/>
  </r>
  <r>
    <x v="132"/>
    <x v="2"/>
    <x v="1"/>
    <s v="United States"/>
    <s v="Lakeland"/>
    <x v="2"/>
    <n v="33801"/>
    <s v="South"/>
    <s v="Furniture"/>
    <x v="5"/>
    <n v="4.992"/>
    <n v="3"/>
    <n v="0.2"/>
    <n v="1.3728"/>
    <n v="0.27500000000000002"/>
  </r>
  <r>
    <x v="132"/>
    <x v="2"/>
    <x v="1"/>
    <s v="United States"/>
    <s v="Lakeland"/>
    <x v="2"/>
    <n v="33801"/>
    <s v="South"/>
    <s v="Furniture"/>
    <x v="5"/>
    <n v="20.015999999999998"/>
    <n v="3"/>
    <n v="0.2"/>
    <n v="5.5044000000000004"/>
    <n v="0.27500000000000002"/>
  </r>
  <r>
    <x v="132"/>
    <x v="2"/>
    <x v="1"/>
    <s v="United States"/>
    <s v="Lakeland"/>
    <x v="2"/>
    <n v="33801"/>
    <s v="South"/>
    <s v="Technology"/>
    <x v="11"/>
    <n v="170.24"/>
    <n v="2"/>
    <n v="0.2"/>
    <n v="53.2"/>
    <n v="0.3125"/>
  </r>
  <r>
    <x v="12"/>
    <x v="1"/>
    <x v="0"/>
    <s v="United States"/>
    <s v="Houston"/>
    <x v="5"/>
    <n v="77036"/>
    <s v="Central"/>
    <s v="Office Supplies"/>
    <x v="10"/>
    <n v="117.456"/>
    <n v="3"/>
    <n v="0.2"/>
    <n v="44.045999999999999"/>
    <n v="0.375"/>
  </r>
  <r>
    <x v="1"/>
    <x v="0"/>
    <x v="1"/>
    <s v="United States"/>
    <s v="Los Angeles"/>
    <x v="1"/>
    <n v="90008"/>
    <s v="West"/>
    <s v="Office Supplies"/>
    <x v="10"/>
    <n v="22.96"/>
    <n v="2"/>
    <n v="0"/>
    <n v="11.250400000000001"/>
    <n v="0.49"/>
  </r>
  <r>
    <x v="24"/>
    <x v="0"/>
    <x v="0"/>
    <s v="United States"/>
    <s v="Springfield"/>
    <x v="17"/>
    <n v="22153"/>
    <s v="South"/>
    <s v="Office Supplies"/>
    <x v="10"/>
    <n v="13.36"/>
    <n v="2"/>
    <n v="0"/>
    <n v="6.4127999999999998"/>
    <n v="0.48"/>
  </r>
  <r>
    <x v="20"/>
    <x v="0"/>
    <x v="1"/>
    <s v="United States"/>
    <s v="New York City"/>
    <x v="15"/>
    <n v="10035"/>
    <s v="East"/>
    <s v="Office Supplies"/>
    <x v="8"/>
    <n v="34.247999999999998"/>
    <n v="3"/>
    <n v="0.2"/>
    <n v="11.5587"/>
    <n v="0.33750000000000002"/>
  </r>
  <r>
    <x v="20"/>
    <x v="0"/>
    <x v="1"/>
    <s v="United States"/>
    <s v="New York City"/>
    <x v="15"/>
    <n v="10035"/>
    <s v="East"/>
    <s v="Office Supplies"/>
    <x v="6"/>
    <n v="3.52"/>
    <n v="2"/>
    <n v="0"/>
    <n v="1.0207999999999999"/>
    <n v="0.28999999999999998"/>
  </r>
  <r>
    <x v="306"/>
    <x v="1"/>
    <x v="2"/>
    <s v="United States"/>
    <s v="Springfield"/>
    <x v="25"/>
    <n v="65807"/>
    <s v="Central"/>
    <s v="Office Supplies"/>
    <x v="8"/>
    <n v="26.7"/>
    <n v="5"/>
    <n v="0"/>
    <n v="12.548999999999999"/>
    <n v="0.47"/>
  </r>
  <r>
    <x v="306"/>
    <x v="1"/>
    <x v="2"/>
    <s v="United States"/>
    <s v="Springfield"/>
    <x v="25"/>
    <n v="65807"/>
    <s v="Central"/>
    <s v="Technology"/>
    <x v="11"/>
    <n v="21.2"/>
    <n v="2"/>
    <n v="0"/>
    <n v="9.1159999999999997"/>
    <n v="0.43"/>
  </r>
  <r>
    <x v="306"/>
    <x v="1"/>
    <x v="2"/>
    <s v="United States"/>
    <s v="Springfield"/>
    <x v="25"/>
    <n v="65807"/>
    <s v="Central"/>
    <s v="Office Supplies"/>
    <x v="4"/>
    <n v="838.38"/>
    <n v="2"/>
    <n v="0"/>
    <n v="226.36259999999999"/>
    <n v="0.26999999999999996"/>
  </r>
  <r>
    <x v="29"/>
    <x v="1"/>
    <x v="0"/>
    <s v="United States"/>
    <s v="Columbia"/>
    <x v="20"/>
    <n v="29203"/>
    <s v="South"/>
    <s v="Furniture"/>
    <x v="1"/>
    <n v="1690.04"/>
    <n v="4"/>
    <n v="0"/>
    <n v="422.51"/>
    <n v="0.25"/>
  </r>
  <r>
    <x v="29"/>
    <x v="1"/>
    <x v="0"/>
    <s v="United States"/>
    <s v="Columbia"/>
    <x v="20"/>
    <n v="29203"/>
    <s v="South"/>
    <s v="Office Supplies"/>
    <x v="4"/>
    <n v="85.96"/>
    <n v="7"/>
    <n v="0"/>
    <n v="24.0688"/>
    <n v="0.28000000000000003"/>
  </r>
  <r>
    <x v="29"/>
    <x v="1"/>
    <x v="0"/>
    <s v="United States"/>
    <s v="Columbia"/>
    <x v="20"/>
    <n v="29203"/>
    <s v="South"/>
    <s v="Office Supplies"/>
    <x v="12"/>
    <n v="121.96"/>
    <n v="2"/>
    <n v="0"/>
    <n v="57.321199999999997"/>
    <n v="0.47000000000000003"/>
  </r>
  <r>
    <x v="29"/>
    <x v="1"/>
    <x v="0"/>
    <s v="United States"/>
    <s v="Columbia"/>
    <x v="20"/>
    <n v="29203"/>
    <s v="South"/>
    <s v="Office Supplies"/>
    <x v="10"/>
    <n v="23.92"/>
    <n v="4"/>
    <n v="0"/>
    <n v="11.720800000000001"/>
    <n v="0.49"/>
  </r>
  <r>
    <x v="29"/>
    <x v="1"/>
    <x v="0"/>
    <s v="United States"/>
    <s v="Columbia"/>
    <x v="20"/>
    <n v="29203"/>
    <s v="South"/>
    <s v="Office Supplies"/>
    <x v="4"/>
    <n v="63.96"/>
    <n v="2"/>
    <n v="0"/>
    <n v="6.3959999999999999"/>
    <n v="9.9999999999999992E-2"/>
  </r>
  <r>
    <x v="29"/>
    <x v="1"/>
    <x v="0"/>
    <s v="United States"/>
    <s v="Columbia"/>
    <x v="20"/>
    <n v="29203"/>
    <s v="South"/>
    <s v="Technology"/>
    <x v="7"/>
    <n v="629.95000000000005"/>
    <n v="5"/>
    <n v="0"/>
    <n v="176.386"/>
    <n v="0.27999999999999997"/>
  </r>
  <r>
    <x v="29"/>
    <x v="1"/>
    <x v="0"/>
    <s v="United States"/>
    <s v="Columbia"/>
    <x v="20"/>
    <n v="29203"/>
    <s v="South"/>
    <s v="Technology"/>
    <x v="7"/>
    <n v="113.73"/>
    <n v="3"/>
    <n v="0"/>
    <n v="32.981699999999996"/>
    <n v="0.28999999999999998"/>
  </r>
  <r>
    <x v="29"/>
    <x v="1"/>
    <x v="0"/>
    <s v="United States"/>
    <s v="Columbia"/>
    <x v="20"/>
    <n v="29203"/>
    <s v="South"/>
    <s v="Office Supplies"/>
    <x v="8"/>
    <n v="14.6"/>
    <n v="2"/>
    <n v="0"/>
    <n v="6.8620000000000001"/>
    <n v="0.47000000000000003"/>
  </r>
  <r>
    <x v="29"/>
    <x v="1"/>
    <x v="0"/>
    <s v="United States"/>
    <s v="Columbia"/>
    <x v="20"/>
    <n v="29203"/>
    <s v="South"/>
    <s v="Office Supplies"/>
    <x v="4"/>
    <n v="887.84"/>
    <n v="8"/>
    <n v="0"/>
    <n v="17.756799999999998"/>
    <n v="1.9999999999999997E-2"/>
  </r>
  <r>
    <x v="32"/>
    <x v="2"/>
    <x v="2"/>
    <s v="United States"/>
    <s v="Portland"/>
    <x v="21"/>
    <n v="97206"/>
    <s v="West"/>
    <s v="Furniture"/>
    <x v="1"/>
    <n v="403.92"/>
    <n v="5"/>
    <n v="0.2"/>
    <n v="25.245000000000001"/>
    <n v="6.25E-2"/>
  </r>
  <r>
    <x v="10"/>
    <x v="1"/>
    <x v="0"/>
    <s v="United States"/>
    <s v="Philadelphia"/>
    <x v="9"/>
    <n v="19120"/>
    <s v="East"/>
    <s v="Office Supplies"/>
    <x v="6"/>
    <n v="106.8"/>
    <n v="10"/>
    <n v="0.2"/>
    <n v="10.68"/>
    <n v="0.1"/>
  </r>
  <r>
    <x v="20"/>
    <x v="2"/>
    <x v="1"/>
    <s v="United States"/>
    <s v="New York City"/>
    <x v="15"/>
    <n v="10035"/>
    <s v="East"/>
    <s v="Office Supplies"/>
    <x v="4"/>
    <n v="70.95"/>
    <n v="3"/>
    <n v="0"/>
    <n v="20.575500000000002"/>
    <n v="0.29000000000000004"/>
  </r>
  <r>
    <x v="20"/>
    <x v="2"/>
    <x v="1"/>
    <s v="United States"/>
    <s v="New York City"/>
    <x v="15"/>
    <n v="10035"/>
    <s v="East"/>
    <s v="Office Supplies"/>
    <x v="8"/>
    <n v="34.944000000000003"/>
    <n v="6"/>
    <n v="0.2"/>
    <n v="11.7936"/>
    <n v="0.33749999999999997"/>
  </r>
  <r>
    <x v="20"/>
    <x v="2"/>
    <x v="1"/>
    <s v="United States"/>
    <s v="New York City"/>
    <x v="15"/>
    <n v="10035"/>
    <s v="East"/>
    <s v="Office Supplies"/>
    <x v="6"/>
    <n v="119.04"/>
    <n v="6"/>
    <n v="0"/>
    <n v="35.712000000000003"/>
    <n v="0.3"/>
  </r>
  <r>
    <x v="533"/>
    <x v="1"/>
    <x v="0"/>
    <s v="United States"/>
    <s v="Des Plaines"/>
    <x v="10"/>
    <n v="60016"/>
    <s v="Central"/>
    <s v="Technology"/>
    <x v="7"/>
    <n v="383.84"/>
    <n v="4"/>
    <n v="0.2"/>
    <n v="47.98"/>
    <n v="0.125"/>
  </r>
  <r>
    <x v="20"/>
    <x v="1"/>
    <x v="0"/>
    <s v="United States"/>
    <s v="New York City"/>
    <x v="15"/>
    <n v="10035"/>
    <s v="East"/>
    <s v="Furniture"/>
    <x v="5"/>
    <n v="799.56"/>
    <n v="9"/>
    <n v="0"/>
    <n v="207.88560000000001"/>
    <n v="0.26"/>
  </r>
  <r>
    <x v="4"/>
    <x v="3"/>
    <x v="0"/>
    <s v="United States"/>
    <s v="Seattle"/>
    <x v="4"/>
    <n v="98103"/>
    <s v="West"/>
    <s v="Office Supplies"/>
    <x v="4"/>
    <n v="31.44"/>
    <n v="3"/>
    <n v="0"/>
    <n v="8.4887999999999995"/>
    <n v="0.26999999999999996"/>
  </r>
  <r>
    <x v="12"/>
    <x v="1"/>
    <x v="0"/>
    <s v="United States"/>
    <s v="Houston"/>
    <x v="5"/>
    <n v="77095"/>
    <s v="Central"/>
    <s v="Office Supplies"/>
    <x v="10"/>
    <n v="25.92"/>
    <n v="5"/>
    <n v="0.2"/>
    <n v="9.0719999999999992"/>
    <n v="0.34999999999999992"/>
  </r>
  <r>
    <x v="12"/>
    <x v="1"/>
    <x v="0"/>
    <s v="United States"/>
    <s v="Houston"/>
    <x v="5"/>
    <n v="77095"/>
    <s v="Central"/>
    <s v="Office Supplies"/>
    <x v="8"/>
    <n v="6.33"/>
    <n v="5"/>
    <n v="0.8"/>
    <n v="-9.8115000000000006"/>
    <n v="-1.55"/>
  </r>
  <r>
    <x v="12"/>
    <x v="1"/>
    <x v="0"/>
    <s v="United States"/>
    <s v="Houston"/>
    <x v="5"/>
    <n v="77095"/>
    <s v="Central"/>
    <s v="Office Supplies"/>
    <x v="10"/>
    <n v="75.88"/>
    <n v="5"/>
    <n v="0.2"/>
    <n v="26.558"/>
    <n v="0.35000000000000003"/>
  </r>
  <r>
    <x v="10"/>
    <x v="1"/>
    <x v="0"/>
    <s v="United States"/>
    <s v="Philadelphia"/>
    <x v="9"/>
    <n v="19143"/>
    <s v="East"/>
    <s v="Technology"/>
    <x v="7"/>
    <n v="329.988"/>
    <n v="2"/>
    <n v="0.4"/>
    <n v="-76.997200000000007"/>
    <n v="-0.23333333333333336"/>
  </r>
  <r>
    <x v="10"/>
    <x v="1"/>
    <x v="0"/>
    <s v="United States"/>
    <s v="Philadelphia"/>
    <x v="9"/>
    <n v="19143"/>
    <s v="East"/>
    <s v="Office Supplies"/>
    <x v="4"/>
    <n v="71.376000000000005"/>
    <n v="3"/>
    <n v="0.2"/>
    <n v="-4.4610000000000003"/>
    <n v="-6.25E-2"/>
  </r>
  <r>
    <x v="117"/>
    <x v="1"/>
    <x v="0"/>
    <s v="United States"/>
    <s v="Columbus"/>
    <x v="14"/>
    <n v="47201"/>
    <s v="Central"/>
    <s v="Office Supplies"/>
    <x v="10"/>
    <n v="63.77"/>
    <n v="7"/>
    <n v="0"/>
    <n v="28.6965"/>
    <n v="0.44999999999999996"/>
  </r>
  <r>
    <x v="117"/>
    <x v="1"/>
    <x v="0"/>
    <s v="United States"/>
    <s v="Columbus"/>
    <x v="14"/>
    <n v="47201"/>
    <s v="Central"/>
    <s v="Technology"/>
    <x v="7"/>
    <n v="50.97"/>
    <n v="3"/>
    <n v="0"/>
    <n v="13.2522"/>
    <n v="0.26"/>
  </r>
  <r>
    <x v="117"/>
    <x v="1"/>
    <x v="0"/>
    <s v="United States"/>
    <s v="Columbus"/>
    <x v="14"/>
    <n v="47201"/>
    <s v="Central"/>
    <s v="Office Supplies"/>
    <x v="10"/>
    <n v="96.08"/>
    <n v="2"/>
    <n v="0"/>
    <n v="46.118400000000001"/>
    <n v="0.48000000000000004"/>
  </r>
  <r>
    <x v="163"/>
    <x v="1"/>
    <x v="0"/>
    <s v="United States"/>
    <s v="Evanston"/>
    <x v="10"/>
    <n v="60201"/>
    <s v="Central"/>
    <s v="Technology"/>
    <x v="16"/>
    <n v="1439.9680000000001"/>
    <n v="4"/>
    <n v="0.2"/>
    <n v="485.98919999999998"/>
    <n v="0.33749999999999997"/>
  </r>
  <r>
    <x v="163"/>
    <x v="1"/>
    <x v="0"/>
    <s v="United States"/>
    <s v="Evanston"/>
    <x v="10"/>
    <n v="60201"/>
    <s v="Central"/>
    <s v="Technology"/>
    <x v="11"/>
    <n v="43.56"/>
    <n v="3"/>
    <n v="0.2"/>
    <n v="-4.9005000000000001"/>
    <n v="-0.1125"/>
  </r>
  <r>
    <x v="402"/>
    <x v="1"/>
    <x v="0"/>
    <s v="United States"/>
    <s v="Apple Valley"/>
    <x v="1"/>
    <n v="92307"/>
    <s v="West"/>
    <s v="Furniture"/>
    <x v="1"/>
    <n v="563.91999999999996"/>
    <n v="5"/>
    <n v="0.2"/>
    <n v="7.0490000000000004"/>
    <n v="1.2500000000000002E-2"/>
  </r>
  <r>
    <x v="38"/>
    <x v="1"/>
    <x v="0"/>
    <s v="United States"/>
    <s v="Columbus"/>
    <x v="24"/>
    <n v="43229"/>
    <s v="East"/>
    <s v="Technology"/>
    <x v="7"/>
    <n v="235.15199999999999"/>
    <n v="8"/>
    <n v="0.4"/>
    <n v="-47.0304"/>
    <n v="-0.2"/>
  </r>
  <r>
    <x v="340"/>
    <x v="2"/>
    <x v="2"/>
    <s v="United States"/>
    <s v="Marion"/>
    <x v="24"/>
    <n v="43302"/>
    <s v="East"/>
    <s v="Furniture"/>
    <x v="5"/>
    <n v="7.7119999999999997"/>
    <n v="2"/>
    <n v="0.2"/>
    <n v="1.7352000000000001"/>
    <n v="0.22500000000000001"/>
  </r>
  <r>
    <x v="12"/>
    <x v="0"/>
    <x v="0"/>
    <s v="United States"/>
    <s v="Houston"/>
    <x v="5"/>
    <n v="77095"/>
    <s v="Central"/>
    <s v="Office Supplies"/>
    <x v="10"/>
    <n v="51.015999999999998"/>
    <n v="7"/>
    <n v="0.2"/>
    <n v="15.942500000000001"/>
    <n v="0.3125"/>
  </r>
  <r>
    <x v="12"/>
    <x v="0"/>
    <x v="0"/>
    <s v="United States"/>
    <s v="Houston"/>
    <x v="5"/>
    <n v="77095"/>
    <s v="Central"/>
    <s v="Office Supplies"/>
    <x v="13"/>
    <n v="25.248000000000001"/>
    <n v="4"/>
    <n v="0.2"/>
    <n v="7.89"/>
    <n v="0.3125"/>
  </r>
  <r>
    <x v="12"/>
    <x v="0"/>
    <x v="0"/>
    <s v="United States"/>
    <s v="Houston"/>
    <x v="5"/>
    <n v="77095"/>
    <s v="Central"/>
    <s v="Furniture"/>
    <x v="1"/>
    <n v="56.686"/>
    <n v="1"/>
    <n v="0.3"/>
    <n v="-14.5764"/>
    <n v="-0.25714285714285712"/>
  </r>
  <r>
    <x v="340"/>
    <x v="1"/>
    <x v="1"/>
    <s v="United States"/>
    <s v="Marion"/>
    <x v="24"/>
    <n v="43302"/>
    <s v="East"/>
    <s v="Office Supplies"/>
    <x v="4"/>
    <n v="51.167999999999999"/>
    <n v="2"/>
    <n v="0.2"/>
    <n v="-6.3959999999999999"/>
    <n v="-0.125"/>
  </r>
  <r>
    <x v="4"/>
    <x v="1"/>
    <x v="1"/>
    <s v="United States"/>
    <s v="Seattle"/>
    <x v="4"/>
    <n v="98103"/>
    <s v="West"/>
    <s v="Office Supplies"/>
    <x v="8"/>
    <n v="2793.5279999999998"/>
    <n v="9"/>
    <n v="0.2"/>
    <n v="942.81569999999999"/>
    <n v="0.33750000000000002"/>
  </r>
  <r>
    <x v="4"/>
    <x v="1"/>
    <x v="1"/>
    <s v="United States"/>
    <s v="Seattle"/>
    <x v="4"/>
    <n v="98103"/>
    <s v="West"/>
    <s v="Office Supplies"/>
    <x v="4"/>
    <n v="1000.02"/>
    <n v="7"/>
    <n v="0"/>
    <n v="290.00580000000002"/>
    <n v="0.29000000000000004"/>
  </r>
  <r>
    <x v="4"/>
    <x v="1"/>
    <x v="1"/>
    <s v="United States"/>
    <s v="Seattle"/>
    <x v="4"/>
    <n v="98103"/>
    <s v="West"/>
    <s v="Furniture"/>
    <x v="5"/>
    <n v="65.94"/>
    <n v="3"/>
    <n v="0"/>
    <n v="22.419599999999999"/>
    <n v="0.34"/>
  </r>
  <r>
    <x v="534"/>
    <x v="0"/>
    <x v="0"/>
    <s v="United States"/>
    <s v="Longview"/>
    <x v="4"/>
    <n v="98632"/>
    <s v="West"/>
    <s v="Office Supplies"/>
    <x v="13"/>
    <n v="18.239999999999998"/>
    <n v="3"/>
    <n v="0"/>
    <n v="9.1199999999999992"/>
    <n v="0.5"/>
  </r>
  <r>
    <x v="534"/>
    <x v="0"/>
    <x v="0"/>
    <s v="United States"/>
    <s v="Longview"/>
    <x v="4"/>
    <n v="98632"/>
    <s v="West"/>
    <s v="Office Supplies"/>
    <x v="9"/>
    <n v="76.12"/>
    <n v="2"/>
    <n v="0"/>
    <n v="22.0748"/>
    <n v="0.28999999999999998"/>
  </r>
  <r>
    <x v="386"/>
    <x v="1"/>
    <x v="0"/>
    <s v="United States"/>
    <s v="Redondo Beach"/>
    <x v="1"/>
    <n v="90278"/>
    <s v="West"/>
    <s v="Office Supplies"/>
    <x v="12"/>
    <n v="7.64"/>
    <n v="1"/>
    <n v="0"/>
    <n v="3.7435999999999998"/>
    <n v="0.49"/>
  </r>
  <r>
    <x v="20"/>
    <x v="1"/>
    <x v="1"/>
    <s v="United States"/>
    <s v="New York City"/>
    <x v="15"/>
    <n v="10035"/>
    <s v="East"/>
    <s v="Furniture"/>
    <x v="5"/>
    <n v="68.16"/>
    <n v="3"/>
    <n v="0"/>
    <n v="27.945599999999999"/>
    <n v="0.41000000000000003"/>
  </r>
  <r>
    <x v="20"/>
    <x v="1"/>
    <x v="1"/>
    <s v="United States"/>
    <s v="New York City"/>
    <x v="15"/>
    <n v="10035"/>
    <s v="East"/>
    <s v="Office Supplies"/>
    <x v="12"/>
    <n v="62.24"/>
    <n v="8"/>
    <n v="0"/>
    <n v="29.252800000000001"/>
    <n v="0.47"/>
  </r>
  <r>
    <x v="152"/>
    <x v="1"/>
    <x v="0"/>
    <s v="United States"/>
    <s v="Louisville"/>
    <x v="0"/>
    <n v="40214"/>
    <s v="South"/>
    <s v="Technology"/>
    <x v="7"/>
    <n v="29.97"/>
    <n v="3"/>
    <n v="0"/>
    <n v="0.29970000000000002"/>
    <n v="1.0000000000000002E-2"/>
  </r>
  <r>
    <x v="164"/>
    <x v="1"/>
    <x v="0"/>
    <s v="United States"/>
    <s v="Trenton"/>
    <x v="12"/>
    <n v="48183"/>
    <s v="Central"/>
    <s v="Technology"/>
    <x v="7"/>
    <n v="125.7"/>
    <n v="6"/>
    <n v="0"/>
    <n v="35.195999999999998"/>
    <n v="0.27999999999999997"/>
  </r>
  <r>
    <x v="164"/>
    <x v="1"/>
    <x v="0"/>
    <s v="United States"/>
    <s v="Trenton"/>
    <x v="12"/>
    <n v="48183"/>
    <s v="Central"/>
    <s v="Technology"/>
    <x v="7"/>
    <n v="191.98"/>
    <n v="2"/>
    <n v="0"/>
    <n v="51.834600000000002"/>
    <n v="0.27"/>
  </r>
  <r>
    <x v="164"/>
    <x v="1"/>
    <x v="0"/>
    <s v="United States"/>
    <s v="Trenton"/>
    <x v="12"/>
    <n v="48183"/>
    <s v="Central"/>
    <s v="Office Supplies"/>
    <x v="4"/>
    <n v="20.86"/>
    <n v="7"/>
    <n v="0"/>
    <n v="1.4601999999999999"/>
    <n v="6.9999999999999993E-2"/>
  </r>
  <r>
    <x v="1"/>
    <x v="0"/>
    <x v="0"/>
    <s v="United States"/>
    <s v="Los Angeles"/>
    <x v="1"/>
    <n v="90045"/>
    <s v="West"/>
    <s v="Office Supplies"/>
    <x v="2"/>
    <n v="56.7"/>
    <n v="9"/>
    <n v="0"/>
    <n v="26.082000000000001"/>
    <n v="0.45999999999999996"/>
  </r>
  <r>
    <x v="535"/>
    <x v="1"/>
    <x v="0"/>
    <s v="United States"/>
    <s v="Hendersonville"/>
    <x v="18"/>
    <n v="37075"/>
    <s v="South"/>
    <s v="Furniture"/>
    <x v="5"/>
    <n v="72.703999999999994"/>
    <n v="4"/>
    <n v="0.2"/>
    <n v="19.084800000000001"/>
    <n v="0.26250000000000007"/>
  </r>
  <r>
    <x v="535"/>
    <x v="1"/>
    <x v="0"/>
    <s v="United States"/>
    <s v="Hendersonville"/>
    <x v="18"/>
    <n v="37075"/>
    <s v="South"/>
    <s v="Office Supplies"/>
    <x v="6"/>
    <n v="12.263999999999999"/>
    <n v="7"/>
    <n v="0.2"/>
    <n v="1.0730999999999999"/>
    <n v="8.7499999999999994E-2"/>
  </r>
  <r>
    <x v="535"/>
    <x v="1"/>
    <x v="0"/>
    <s v="United States"/>
    <s v="Hendersonville"/>
    <x v="18"/>
    <n v="37075"/>
    <s v="South"/>
    <s v="Office Supplies"/>
    <x v="4"/>
    <n v="218.352"/>
    <n v="3"/>
    <n v="0.2"/>
    <n v="-54.588000000000001"/>
    <n v="-0.25"/>
  </r>
  <r>
    <x v="32"/>
    <x v="1"/>
    <x v="0"/>
    <s v="United States"/>
    <s v="Portland"/>
    <x v="21"/>
    <n v="97206"/>
    <s v="West"/>
    <s v="Furniture"/>
    <x v="0"/>
    <n v="66.293999999999997"/>
    <n v="1"/>
    <n v="0.7"/>
    <n v="-103.86060000000001"/>
    <n v="-1.5666666666666669"/>
  </r>
  <r>
    <x v="32"/>
    <x v="1"/>
    <x v="0"/>
    <s v="United States"/>
    <s v="Portland"/>
    <x v="21"/>
    <n v="97206"/>
    <s v="West"/>
    <s v="Furniture"/>
    <x v="1"/>
    <n v="291.16800000000001"/>
    <n v="4"/>
    <n v="0.2"/>
    <n v="-14.558400000000001"/>
    <n v="-0.05"/>
  </r>
  <r>
    <x v="247"/>
    <x v="1"/>
    <x v="0"/>
    <s v="United States"/>
    <s v="Irving"/>
    <x v="5"/>
    <n v="75061"/>
    <s v="Central"/>
    <s v="Technology"/>
    <x v="7"/>
    <n v="88.775999999999996"/>
    <n v="3"/>
    <n v="0.2"/>
    <n v="7.7679"/>
    <n v="8.7500000000000008E-2"/>
  </r>
  <r>
    <x v="153"/>
    <x v="1"/>
    <x v="2"/>
    <s v="United States"/>
    <s v="Cleveland"/>
    <x v="24"/>
    <n v="44105"/>
    <s v="East"/>
    <s v="Technology"/>
    <x v="7"/>
    <n v="110.376"/>
    <n v="4"/>
    <n v="0.4"/>
    <n v="-20.235600000000002"/>
    <n v="-0.18333333333333335"/>
  </r>
  <r>
    <x v="153"/>
    <x v="1"/>
    <x v="2"/>
    <s v="United States"/>
    <s v="Cleveland"/>
    <x v="24"/>
    <n v="44105"/>
    <s v="East"/>
    <s v="Technology"/>
    <x v="11"/>
    <n v="55.176000000000002"/>
    <n v="3"/>
    <n v="0.2"/>
    <n v="15.863099999999999"/>
    <n v="0.28749999999999998"/>
  </r>
  <r>
    <x v="536"/>
    <x v="1"/>
    <x v="0"/>
    <s v="United States"/>
    <s v="Waterloo"/>
    <x v="23"/>
    <n v="50701"/>
    <s v="Central"/>
    <s v="Office Supplies"/>
    <x v="6"/>
    <n v="30.32"/>
    <n v="4"/>
    <n v="0"/>
    <n v="11.8248"/>
    <n v="0.39"/>
  </r>
  <r>
    <x v="4"/>
    <x v="3"/>
    <x v="0"/>
    <s v="United States"/>
    <s v="Seattle"/>
    <x v="4"/>
    <n v="98105"/>
    <s v="West"/>
    <s v="Furniture"/>
    <x v="1"/>
    <n v="177.56800000000001"/>
    <n v="2"/>
    <n v="0.2"/>
    <n v="8.8783999999999992"/>
    <n v="4.9999999999999989E-2"/>
  </r>
  <r>
    <x v="4"/>
    <x v="3"/>
    <x v="0"/>
    <s v="United States"/>
    <s v="Seattle"/>
    <x v="4"/>
    <n v="98105"/>
    <s v="West"/>
    <s v="Office Supplies"/>
    <x v="10"/>
    <n v="19.440000000000001"/>
    <n v="3"/>
    <n v="0"/>
    <n v="9.3312000000000008"/>
    <n v="0.48000000000000004"/>
  </r>
  <r>
    <x v="4"/>
    <x v="3"/>
    <x v="0"/>
    <s v="United States"/>
    <s v="Seattle"/>
    <x v="4"/>
    <n v="98105"/>
    <s v="West"/>
    <s v="Office Supplies"/>
    <x v="10"/>
    <n v="71.28"/>
    <n v="11"/>
    <n v="0"/>
    <n v="34.214399999999998"/>
    <n v="0.48"/>
  </r>
  <r>
    <x v="4"/>
    <x v="3"/>
    <x v="0"/>
    <s v="United States"/>
    <s v="Seattle"/>
    <x v="4"/>
    <n v="98105"/>
    <s v="West"/>
    <s v="Office Supplies"/>
    <x v="8"/>
    <n v="1471.96"/>
    <n v="5"/>
    <n v="0.2"/>
    <n v="459.98750000000001"/>
    <n v="0.3125"/>
  </r>
  <r>
    <x v="4"/>
    <x v="3"/>
    <x v="0"/>
    <s v="United States"/>
    <s v="Seattle"/>
    <x v="4"/>
    <n v="98105"/>
    <s v="West"/>
    <s v="Technology"/>
    <x v="7"/>
    <n v="79.959999999999994"/>
    <n v="5"/>
    <n v="0.2"/>
    <n v="-17.991"/>
    <n v="-0.22500000000000001"/>
  </r>
  <r>
    <x v="10"/>
    <x v="1"/>
    <x v="1"/>
    <s v="United States"/>
    <s v="Philadelphia"/>
    <x v="9"/>
    <n v="19120"/>
    <s v="East"/>
    <s v="Office Supplies"/>
    <x v="12"/>
    <n v="57.576000000000001"/>
    <n v="3"/>
    <n v="0.2"/>
    <n v="21.591000000000001"/>
    <n v="0.375"/>
  </r>
  <r>
    <x v="20"/>
    <x v="1"/>
    <x v="0"/>
    <s v="United States"/>
    <s v="New York City"/>
    <x v="15"/>
    <n v="10009"/>
    <s v="East"/>
    <s v="Office Supplies"/>
    <x v="8"/>
    <n v="26.335999999999999"/>
    <n v="4"/>
    <n v="0.2"/>
    <n v="9.2175999999999991"/>
    <n v="0.35"/>
  </r>
  <r>
    <x v="49"/>
    <x v="1"/>
    <x v="0"/>
    <s v="United States"/>
    <s v="San Jose"/>
    <x v="1"/>
    <n v="95123"/>
    <s v="West"/>
    <s v="Furniture"/>
    <x v="5"/>
    <n v="166.5"/>
    <n v="3"/>
    <n v="0"/>
    <n v="21.645"/>
    <n v="0.13"/>
  </r>
  <r>
    <x v="49"/>
    <x v="1"/>
    <x v="0"/>
    <s v="United States"/>
    <s v="San Jose"/>
    <x v="1"/>
    <n v="95123"/>
    <s v="West"/>
    <s v="Office Supplies"/>
    <x v="4"/>
    <n v="360.38"/>
    <n v="2"/>
    <n v="0"/>
    <n v="93.698800000000006"/>
    <n v="0.26"/>
  </r>
  <r>
    <x v="1"/>
    <x v="0"/>
    <x v="0"/>
    <s v="United States"/>
    <s v="Los Angeles"/>
    <x v="1"/>
    <n v="90008"/>
    <s v="West"/>
    <s v="Office Supplies"/>
    <x v="8"/>
    <n v="11.744"/>
    <n v="1"/>
    <n v="0.2"/>
    <n v="3.8168000000000002"/>
    <n v="0.32500000000000001"/>
  </r>
  <r>
    <x v="182"/>
    <x v="0"/>
    <x v="1"/>
    <s v="United States"/>
    <s v="Concord"/>
    <x v="38"/>
    <n v="3301"/>
    <s v="East"/>
    <s v="Furniture"/>
    <x v="5"/>
    <n v="247.44"/>
    <n v="8"/>
    <n v="0"/>
    <n v="101.4504"/>
    <n v="0.41000000000000003"/>
  </r>
  <r>
    <x v="69"/>
    <x v="1"/>
    <x v="2"/>
    <s v="United States"/>
    <s v="Columbia"/>
    <x v="18"/>
    <n v="38401"/>
    <s v="South"/>
    <s v="Office Supplies"/>
    <x v="8"/>
    <n v="18.239999999999998"/>
    <n v="2"/>
    <n v="0.7"/>
    <n v="-14.592000000000001"/>
    <n v="-0.8"/>
  </r>
  <r>
    <x v="265"/>
    <x v="1"/>
    <x v="2"/>
    <s v="United States"/>
    <s v="Bellevue"/>
    <x v="4"/>
    <n v="98006"/>
    <s v="West"/>
    <s v="Office Supplies"/>
    <x v="14"/>
    <n v="25.35"/>
    <n v="3"/>
    <n v="0"/>
    <n v="7.6050000000000004"/>
    <n v="0.3"/>
  </r>
  <r>
    <x v="4"/>
    <x v="1"/>
    <x v="2"/>
    <s v="United States"/>
    <s v="Seattle"/>
    <x v="4"/>
    <n v="98105"/>
    <s v="West"/>
    <s v="Office Supplies"/>
    <x v="6"/>
    <n v="119.04"/>
    <n v="6"/>
    <n v="0"/>
    <n v="30.950399999999998"/>
    <n v="0.25999999999999995"/>
  </r>
  <r>
    <x v="4"/>
    <x v="1"/>
    <x v="2"/>
    <s v="United States"/>
    <s v="Seattle"/>
    <x v="4"/>
    <n v="98105"/>
    <s v="West"/>
    <s v="Furniture"/>
    <x v="5"/>
    <n v="22.14"/>
    <n v="3"/>
    <n v="0"/>
    <n v="6.4206000000000003"/>
    <n v="0.28999999999999998"/>
  </r>
  <r>
    <x v="4"/>
    <x v="1"/>
    <x v="2"/>
    <s v="United States"/>
    <s v="Seattle"/>
    <x v="4"/>
    <n v="98105"/>
    <s v="West"/>
    <s v="Technology"/>
    <x v="11"/>
    <n v="13.98"/>
    <n v="2"/>
    <n v="0"/>
    <n v="6.0114000000000001"/>
    <n v="0.43"/>
  </r>
  <r>
    <x v="117"/>
    <x v="1"/>
    <x v="0"/>
    <s v="United States"/>
    <s v="Columbus"/>
    <x v="14"/>
    <n v="47201"/>
    <s v="Central"/>
    <s v="Office Supplies"/>
    <x v="8"/>
    <n v="43.41"/>
    <n v="1"/>
    <n v="0"/>
    <n v="19.968599999999999"/>
    <n v="0.46"/>
  </r>
  <r>
    <x v="117"/>
    <x v="1"/>
    <x v="0"/>
    <s v="United States"/>
    <s v="Columbus"/>
    <x v="14"/>
    <n v="47201"/>
    <s v="Central"/>
    <s v="Furniture"/>
    <x v="5"/>
    <n v="6.24"/>
    <n v="3"/>
    <n v="0"/>
    <n v="2.6208"/>
    <n v="0.42"/>
  </r>
  <r>
    <x v="117"/>
    <x v="1"/>
    <x v="0"/>
    <s v="United States"/>
    <s v="Columbus"/>
    <x v="14"/>
    <n v="47201"/>
    <s v="Central"/>
    <s v="Office Supplies"/>
    <x v="9"/>
    <n v="465.16"/>
    <n v="2"/>
    <n v="0"/>
    <n v="120.94159999999999"/>
    <n v="0.25999999999999995"/>
  </r>
  <r>
    <x v="117"/>
    <x v="1"/>
    <x v="0"/>
    <s v="United States"/>
    <s v="Columbus"/>
    <x v="14"/>
    <n v="47201"/>
    <s v="Central"/>
    <s v="Office Supplies"/>
    <x v="10"/>
    <n v="7.98"/>
    <n v="1"/>
    <n v="0"/>
    <n v="3.99"/>
    <n v="0.5"/>
  </r>
  <r>
    <x v="22"/>
    <x v="2"/>
    <x v="0"/>
    <s v="United States"/>
    <s v="Chicago"/>
    <x v="10"/>
    <n v="60623"/>
    <s v="Central"/>
    <s v="Office Supplies"/>
    <x v="9"/>
    <n v="2.3940000000000001"/>
    <n v="1"/>
    <n v="0.8"/>
    <n v="-6.3441000000000001"/>
    <n v="-2.65"/>
  </r>
  <r>
    <x v="482"/>
    <x v="3"/>
    <x v="2"/>
    <s v="United States"/>
    <s v="Marietta"/>
    <x v="32"/>
    <n v="30062"/>
    <s v="South"/>
    <s v="Office Supplies"/>
    <x v="10"/>
    <n v="58.32"/>
    <n v="9"/>
    <n v="0"/>
    <n v="27.993600000000001"/>
    <n v="0.48"/>
  </r>
  <r>
    <x v="482"/>
    <x v="3"/>
    <x v="2"/>
    <s v="United States"/>
    <s v="Marietta"/>
    <x v="32"/>
    <n v="30062"/>
    <s v="South"/>
    <s v="Technology"/>
    <x v="7"/>
    <n v="200.97"/>
    <n v="3"/>
    <n v="0"/>
    <n v="50.2425"/>
    <n v="0.25"/>
  </r>
  <r>
    <x v="133"/>
    <x v="1"/>
    <x v="1"/>
    <s v="United States"/>
    <s v="Montgomery"/>
    <x v="19"/>
    <n v="36116"/>
    <s v="South"/>
    <s v="Furniture"/>
    <x v="5"/>
    <n v="21.36"/>
    <n v="8"/>
    <n v="0"/>
    <n v="8.1167999999999996"/>
    <n v="0.38"/>
  </r>
  <r>
    <x v="275"/>
    <x v="1"/>
    <x v="1"/>
    <s v="United States"/>
    <s v="Plano"/>
    <x v="5"/>
    <n v="75023"/>
    <s v="Central"/>
    <s v="Office Supplies"/>
    <x v="2"/>
    <n v="9.8559999999999999"/>
    <n v="4"/>
    <n v="0.2"/>
    <n v="3.4496000000000002"/>
    <n v="0.35000000000000003"/>
  </r>
  <r>
    <x v="80"/>
    <x v="0"/>
    <x v="2"/>
    <s v="United States"/>
    <s v="Tamarac"/>
    <x v="2"/>
    <n v="33319"/>
    <s v="South"/>
    <s v="Office Supplies"/>
    <x v="8"/>
    <n v="3.444"/>
    <n v="1"/>
    <n v="0.7"/>
    <n v="-2.5255999999999998"/>
    <n v="-0.73333333333333328"/>
  </r>
  <r>
    <x v="38"/>
    <x v="0"/>
    <x v="1"/>
    <s v="United States"/>
    <s v="Columbus"/>
    <x v="24"/>
    <n v="43229"/>
    <s v="East"/>
    <s v="Office Supplies"/>
    <x v="14"/>
    <n v="384.59199999999998"/>
    <n v="2"/>
    <n v="0.2"/>
    <n v="-81.725800000000007"/>
    <n v="-0.21250000000000002"/>
  </r>
  <r>
    <x v="20"/>
    <x v="0"/>
    <x v="0"/>
    <s v="United States"/>
    <s v="New York City"/>
    <x v="15"/>
    <n v="10009"/>
    <s v="East"/>
    <s v="Office Supplies"/>
    <x v="12"/>
    <n v="22.92"/>
    <n v="3"/>
    <n v="0"/>
    <n v="11.2308"/>
    <n v="0.49"/>
  </r>
  <r>
    <x v="211"/>
    <x v="0"/>
    <x v="0"/>
    <s v="United States"/>
    <s v="Richmond"/>
    <x v="14"/>
    <n v="47374"/>
    <s v="Central"/>
    <s v="Office Supplies"/>
    <x v="8"/>
    <n v="11.36"/>
    <n v="4"/>
    <n v="0"/>
    <n v="5.5663999999999998"/>
    <n v="0.49"/>
  </r>
  <r>
    <x v="4"/>
    <x v="1"/>
    <x v="0"/>
    <s v="United States"/>
    <s v="Seattle"/>
    <x v="4"/>
    <n v="98115"/>
    <s v="West"/>
    <s v="Office Supplies"/>
    <x v="8"/>
    <n v="14.592000000000001"/>
    <n v="3"/>
    <n v="0.2"/>
    <n v="4.9248000000000003"/>
    <n v="0.33750000000000002"/>
  </r>
  <r>
    <x v="228"/>
    <x v="1"/>
    <x v="1"/>
    <s v="United States"/>
    <s v="Long Beach"/>
    <x v="15"/>
    <n v="11561"/>
    <s v="East"/>
    <s v="Office Supplies"/>
    <x v="2"/>
    <n v="41.4"/>
    <n v="4"/>
    <n v="0"/>
    <n v="19.872"/>
    <n v="0.48000000000000004"/>
  </r>
  <r>
    <x v="202"/>
    <x v="2"/>
    <x v="1"/>
    <s v="United States"/>
    <s v="Rockford"/>
    <x v="10"/>
    <n v="61107"/>
    <s v="Central"/>
    <s v="Office Supplies"/>
    <x v="8"/>
    <n v="442.37200000000001"/>
    <n v="7"/>
    <n v="0.8"/>
    <n v="-729.91380000000004"/>
    <n v="-1.6500000000000001"/>
  </r>
  <r>
    <x v="95"/>
    <x v="1"/>
    <x v="1"/>
    <s v="United States"/>
    <s v="Columbus"/>
    <x v="32"/>
    <n v="31907"/>
    <s v="South"/>
    <s v="Office Supplies"/>
    <x v="8"/>
    <n v="34.5"/>
    <n v="3"/>
    <n v="0"/>
    <n v="15.525"/>
    <n v="0.45"/>
  </r>
  <r>
    <x v="285"/>
    <x v="3"/>
    <x v="0"/>
    <s v="United States"/>
    <s v="Tulsa"/>
    <x v="26"/>
    <n v="74133"/>
    <s v="Central"/>
    <s v="Office Supplies"/>
    <x v="8"/>
    <n v="28.85"/>
    <n v="5"/>
    <n v="0"/>
    <n v="14.425000000000001"/>
    <n v="0.5"/>
  </r>
  <r>
    <x v="367"/>
    <x v="1"/>
    <x v="0"/>
    <s v="United States"/>
    <s v="Nashville"/>
    <x v="18"/>
    <n v="37211"/>
    <s v="South"/>
    <s v="Office Supplies"/>
    <x v="10"/>
    <n v="3.488"/>
    <n v="2"/>
    <n v="0.2"/>
    <n v="1.1772"/>
    <n v="0.33750000000000002"/>
  </r>
  <r>
    <x v="367"/>
    <x v="1"/>
    <x v="0"/>
    <s v="United States"/>
    <s v="Nashville"/>
    <x v="18"/>
    <n v="37211"/>
    <s v="South"/>
    <s v="Office Supplies"/>
    <x v="10"/>
    <n v="143.85599999999999"/>
    <n v="9"/>
    <n v="0.2"/>
    <n v="48.551400000000001"/>
    <n v="0.33750000000000002"/>
  </r>
  <r>
    <x v="537"/>
    <x v="0"/>
    <x v="2"/>
    <s v="United States"/>
    <s v="Cambridge"/>
    <x v="31"/>
    <n v="2138"/>
    <s v="East"/>
    <s v="Technology"/>
    <x v="7"/>
    <n v="311.98"/>
    <n v="2"/>
    <n v="0"/>
    <n v="93.593999999999994"/>
    <n v="0.3"/>
  </r>
  <r>
    <x v="537"/>
    <x v="0"/>
    <x v="2"/>
    <s v="United States"/>
    <s v="Cambridge"/>
    <x v="31"/>
    <n v="2138"/>
    <s v="East"/>
    <s v="Office Supplies"/>
    <x v="8"/>
    <n v="22.45"/>
    <n v="5"/>
    <n v="0"/>
    <n v="10.327"/>
    <n v="0.46"/>
  </r>
  <r>
    <x v="205"/>
    <x v="1"/>
    <x v="1"/>
    <s v="United States"/>
    <s v="Oakland"/>
    <x v="1"/>
    <n v="94601"/>
    <s v="West"/>
    <s v="Technology"/>
    <x v="7"/>
    <n v="39.991999999999997"/>
    <n v="1"/>
    <n v="0.2"/>
    <n v="-7.9984000000000002"/>
    <n v="-0.2"/>
  </r>
  <r>
    <x v="205"/>
    <x v="1"/>
    <x v="1"/>
    <s v="United States"/>
    <s v="Oakland"/>
    <x v="1"/>
    <n v="94601"/>
    <s v="West"/>
    <s v="Furniture"/>
    <x v="1"/>
    <n v="1159.056"/>
    <n v="9"/>
    <n v="0.2"/>
    <n v="43.464599999999997"/>
    <n v="3.7499999999999999E-2"/>
  </r>
  <r>
    <x v="205"/>
    <x v="1"/>
    <x v="1"/>
    <s v="United States"/>
    <s v="Oakland"/>
    <x v="1"/>
    <n v="94601"/>
    <s v="West"/>
    <s v="Office Supplies"/>
    <x v="6"/>
    <n v="179.9"/>
    <n v="5"/>
    <n v="0"/>
    <n v="44.975000000000001"/>
    <n v="0.25"/>
  </r>
  <r>
    <x v="538"/>
    <x v="2"/>
    <x v="1"/>
    <s v="United States"/>
    <s v="Palatine"/>
    <x v="10"/>
    <n v="60067"/>
    <s v="Central"/>
    <s v="Technology"/>
    <x v="11"/>
    <n v="116.312"/>
    <n v="7"/>
    <n v="0.2"/>
    <n v="23.2624"/>
    <n v="0.2"/>
  </r>
  <r>
    <x v="4"/>
    <x v="0"/>
    <x v="0"/>
    <s v="United States"/>
    <s v="Seattle"/>
    <x v="4"/>
    <n v="98105"/>
    <s v="West"/>
    <s v="Furniture"/>
    <x v="5"/>
    <n v="12.42"/>
    <n v="3"/>
    <n v="0"/>
    <n v="4.4711999999999996"/>
    <n v="0.36"/>
  </r>
  <r>
    <x v="4"/>
    <x v="0"/>
    <x v="0"/>
    <s v="United States"/>
    <s v="Seattle"/>
    <x v="4"/>
    <n v="98105"/>
    <s v="West"/>
    <s v="Technology"/>
    <x v="11"/>
    <n v="428.4"/>
    <n v="3"/>
    <n v="0"/>
    <n v="89.963999999999999"/>
    <n v="0.21000000000000002"/>
  </r>
  <r>
    <x v="4"/>
    <x v="0"/>
    <x v="0"/>
    <s v="United States"/>
    <s v="Seattle"/>
    <x v="4"/>
    <n v="98105"/>
    <s v="West"/>
    <s v="Furniture"/>
    <x v="5"/>
    <n v="24.75"/>
    <n v="5"/>
    <n v="0"/>
    <n v="10.89"/>
    <n v="0.44"/>
  </r>
  <r>
    <x v="4"/>
    <x v="0"/>
    <x v="0"/>
    <s v="United States"/>
    <s v="Seattle"/>
    <x v="4"/>
    <n v="98105"/>
    <s v="West"/>
    <s v="Office Supplies"/>
    <x v="2"/>
    <n v="87.71"/>
    <n v="7"/>
    <n v="0"/>
    <n v="41.223700000000001"/>
    <n v="0.47000000000000003"/>
  </r>
  <r>
    <x v="4"/>
    <x v="0"/>
    <x v="0"/>
    <s v="United States"/>
    <s v="Seattle"/>
    <x v="4"/>
    <n v="98105"/>
    <s v="West"/>
    <s v="Office Supplies"/>
    <x v="4"/>
    <n v="69.52"/>
    <n v="2"/>
    <n v="0"/>
    <n v="17.38"/>
    <n v="0.25"/>
  </r>
  <r>
    <x v="4"/>
    <x v="0"/>
    <x v="0"/>
    <s v="United States"/>
    <s v="Seattle"/>
    <x v="4"/>
    <n v="98105"/>
    <s v="West"/>
    <s v="Technology"/>
    <x v="7"/>
    <n v="20.783999999999999"/>
    <n v="2"/>
    <n v="0.2"/>
    <n v="-4.6764000000000001"/>
    <n v="-0.22500000000000001"/>
  </r>
  <r>
    <x v="4"/>
    <x v="0"/>
    <x v="0"/>
    <s v="United States"/>
    <s v="Seattle"/>
    <x v="4"/>
    <n v="98105"/>
    <s v="West"/>
    <s v="Office Supplies"/>
    <x v="8"/>
    <n v="12.816000000000001"/>
    <n v="3"/>
    <n v="0.2"/>
    <n v="4.1651999999999996"/>
    <n v="0.32499999999999996"/>
  </r>
  <r>
    <x v="78"/>
    <x v="1"/>
    <x v="0"/>
    <s v="United States"/>
    <s v="Cincinnati"/>
    <x v="24"/>
    <n v="45231"/>
    <s v="East"/>
    <s v="Office Supplies"/>
    <x v="2"/>
    <n v="5.9039999999999999"/>
    <n v="2"/>
    <n v="0.2"/>
    <n v="1.9925999999999999"/>
    <n v="0.33749999999999997"/>
  </r>
  <r>
    <x v="340"/>
    <x v="1"/>
    <x v="0"/>
    <s v="United States"/>
    <s v="Marion"/>
    <x v="24"/>
    <n v="43302"/>
    <s v="East"/>
    <s v="Furniture"/>
    <x v="5"/>
    <n v="63.823999999999998"/>
    <n v="2"/>
    <n v="0.2"/>
    <n v="9.5736000000000008"/>
    <n v="0.15000000000000002"/>
  </r>
  <r>
    <x v="340"/>
    <x v="1"/>
    <x v="0"/>
    <s v="United States"/>
    <s v="Marion"/>
    <x v="24"/>
    <n v="43302"/>
    <s v="East"/>
    <s v="Office Supplies"/>
    <x v="4"/>
    <n v="141.55199999999999"/>
    <n v="3"/>
    <n v="0.2"/>
    <n v="-26.541"/>
    <n v="-0.1875"/>
  </r>
  <r>
    <x v="1"/>
    <x v="1"/>
    <x v="1"/>
    <s v="United States"/>
    <s v="Los Angeles"/>
    <x v="1"/>
    <n v="90049"/>
    <s v="West"/>
    <s v="Office Supplies"/>
    <x v="12"/>
    <n v="304.89999999999998"/>
    <n v="5"/>
    <n v="0"/>
    <n v="143.303"/>
    <n v="0.47000000000000003"/>
  </r>
  <r>
    <x v="1"/>
    <x v="1"/>
    <x v="1"/>
    <s v="United States"/>
    <s v="Los Angeles"/>
    <x v="1"/>
    <n v="90049"/>
    <s v="West"/>
    <s v="Furniture"/>
    <x v="1"/>
    <n v="563.24"/>
    <n v="5"/>
    <n v="0.2"/>
    <n v="56.323999999999998"/>
    <n v="9.9999999999999992E-2"/>
  </r>
  <r>
    <x v="318"/>
    <x v="1"/>
    <x v="1"/>
    <s v="United States"/>
    <s v="Lakewood"/>
    <x v="24"/>
    <n v="44107"/>
    <s v="East"/>
    <s v="Furniture"/>
    <x v="3"/>
    <n v="661.17600000000004"/>
    <n v="2"/>
    <n v="0.4"/>
    <n v="-231.41159999999999"/>
    <n v="-0.35"/>
  </r>
  <r>
    <x v="531"/>
    <x v="1"/>
    <x v="2"/>
    <s v="United States"/>
    <s v="Lebanon"/>
    <x v="18"/>
    <n v="37087"/>
    <s v="South"/>
    <s v="Technology"/>
    <x v="7"/>
    <n v="239.976"/>
    <n v="3"/>
    <n v="0.2"/>
    <n v="17.998200000000001"/>
    <n v="7.4999999999999997E-2"/>
  </r>
  <r>
    <x v="8"/>
    <x v="1"/>
    <x v="1"/>
    <s v="United States"/>
    <s v="San Francisco"/>
    <x v="1"/>
    <n v="94122"/>
    <s v="West"/>
    <s v="Furniture"/>
    <x v="3"/>
    <n v="502.488"/>
    <n v="3"/>
    <n v="0.2"/>
    <n v="-87.935400000000001"/>
    <n v="-0.17500000000000002"/>
  </r>
  <r>
    <x v="8"/>
    <x v="1"/>
    <x v="1"/>
    <s v="United States"/>
    <s v="San Francisco"/>
    <x v="1"/>
    <n v="94122"/>
    <s v="West"/>
    <s v="Office Supplies"/>
    <x v="8"/>
    <n v="196.70400000000001"/>
    <n v="6"/>
    <n v="0.2"/>
    <n v="68.846400000000003"/>
    <n v="0.35"/>
  </r>
  <r>
    <x v="521"/>
    <x v="0"/>
    <x v="2"/>
    <s v="United States"/>
    <s v="Chico"/>
    <x v="1"/>
    <n v="95928"/>
    <s v="West"/>
    <s v="Furniture"/>
    <x v="1"/>
    <n v="915.13599999999997"/>
    <n v="4"/>
    <n v="0.2"/>
    <n v="102.9528"/>
    <n v="0.1125"/>
  </r>
  <r>
    <x v="521"/>
    <x v="0"/>
    <x v="2"/>
    <s v="United States"/>
    <s v="Chico"/>
    <x v="1"/>
    <n v="95928"/>
    <s v="West"/>
    <s v="Furniture"/>
    <x v="5"/>
    <n v="327.76"/>
    <n v="8"/>
    <n v="0"/>
    <n v="91.772800000000004"/>
    <n v="0.28000000000000003"/>
  </r>
  <r>
    <x v="243"/>
    <x v="2"/>
    <x v="0"/>
    <s v="United States"/>
    <s v="Salem"/>
    <x v="17"/>
    <n v="24153"/>
    <s v="South"/>
    <s v="Furniture"/>
    <x v="1"/>
    <n v="701.96"/>
    <n v="2"/>
    <n v="0"/>
    <n v="168.47040000000001"/>
    <n v="0.24"/>
  </r>
  <r>
    <x v="1"/>
    <x v="1"/>
    <x v="0"/>
    <s v="United States"/>
    <s v="Los Angeles"/>
    <x v="1"/>
    <n v="90008"/>
    <s v="West"/>
    <s v="Technology"/>
    <x v="7"/>
    <n v="88.775999999999996"/>
    <n v="3"/>
    <n v="0.2"/>
    <n v="7.7679"/>
    <n v="8.7500000000000008E-2"/>
  </r>
  <r>
    <x v="1"/>
    <x v="1"/>
    <x v="0"/>
    <s v="United States"/>
    <s v="Los Angeles"/>
    <x v="1"/>
    <n v="90008"/>
    <s v="West"/>
    <s v="Office Supplies"/>
    <x v="6"/>
    <n v="64.14"/>
    <n v="3"/>
    <n v="0"/>
    <n v="16.676400000000001"/>
    <n v="0.26"/>
  </r>
  <r>
    <x v="20"/>
    <x v="2"/>
    <x v="1"/>
    <s v="United States"/>
    <s v="New York City"/>
    <x v="15"/>
    <n v="10024"/>
    <s v="East"/>
    <s v="Office Supplies"/>
    <x v="8"/>
    <n v="33.552"/>
    <n v="1"/>
    <n v="0.2"/>
    <n v="12.582000000000001"/>
    <n v="0.375"/>
  </r>
  <r>
    <x v="539"/>
    <x v="1"/>
    <x v="1"/>
    <s v="United States"/>
    <s v="Beverly"/>
    <x v="31"/>
    <n v="1915"/>
    <s v="East"/>
    <s v="Office Supplies"/>
    <x v="9"/>
    <n v="1737.18"/>
    <n v="6"/>
    <n v="0"/>
    <n v="503.78219999999999"/>
    <n v="0.28999999999999998"/>
  </r>
  <r>
    <x v="539"/>
    <x v="1"/>
    <x v="1"/>
    <s v="United States"/>
    <s v="Beverly"/>
    <x v="31"/>
    <n v="1915"/>
    <s v="East"/>
    <s v="Office Supplies"/>
    <x v="4"/>
    <n v="704.25"/>
    <n v="5"/>
    <n v="0"/>
    <n v="84.51"/>
    <n v="0.12000000000000001"/>
  </r>
  <r>
    <x v="539"/>
    <x v="1"/>
    <x v="1"/>
    <s v="United States"/>
    <s v="Beverly"/>
    <x v="31"/>
    <n v="1915"/>
    <s v="East"/>
    <s v="Office Supplies"/>
    <x v="10"/>
    <n v="141.76"/>
    <n v="4"/>
    <n v="0"/>
    <n v="66.627200000000002"/>
    <n v="0.47000000000000003"/>
  </r>
  <r>
    <x v="73"/>
    <x v="1"/>
    <x v="1"/>
    <s v="United States"/>
    <s v="San Diego"/>
    <x v="1"/>
    <n v="92024"/>
    <s v="West"/>
    <s v="Office Supplies"/>
    <x v="8"/>
    <n v="36.36"/>
    <n v="3"/>
    <n v="0.2"/>
    <n v="12.2715"/>
    <n v="0.33750000000000002"/>
  </r>
  <r>
    <x v="8"/>
    <x v="2"/>
    <x v="2"/>
    <s v="United States"/>
    <s v="San Francisco"/>
    <x v="1"/>
    <n v="94109"/>
    <s v="West"/>
    <s v="Furniture"/>
    <x v="5"/>
    <n v="25.83"/>
    <n v="3"/>
    <n v="0"/>
    <n v="9.5571000000000002"/>
    <n v="0.37000000000000005"/>
  </r>
  <r>
    <x v="22"/>
    <x v="1"/>
    <x v="0"/>
    <s v="United States"/>
    <s v="Chicago"/>
    <x v="10"/>
    <n v="60623"/>
    <s v="Central"/>
    <s v="Office Supplies"/>
    <x v="8"/>
    <n v="24.588000000000001"/>
    <n v="3"/>
    <n v="0.8"/>
    <n v="-38.111400000000003"/>
    <n v="-1.55"/>
  </r>
  <r>
    <x v="22"/>
    <x v="1"/>
    <x v="0"/>
    <s v="United States"/>
    <s v="Chicago"/>
    <x v="10"/>
    <n v="60623"/>
    <s v="Central"/>
    <s v="Office Supplies"/>
    <x v="12"/>
    <n v="13.984"/>
    <n v="2"/>
    <n v="0.2"/>
    <n v="4.7195999999999998"/>
    <n v="0.33749999999999997"/>
  </r>
  <r>
    <x v="62"/>
    <x v="1"/>
    <x v="0"/>
    <s v="United States"/>
    <s v="Dallas"/>
    <x v="5"/>
    <n v="75220"/>
    <s v="Central"/>
    <s v="Technology"/>
    <x v="7"/>
    <n v="195.96"/>
    <n v="5"/>
    <n v="0.2"/>
    <n v="19.596"/>
    <n v="9.9999999999999992E-2"/>
  </r>
  <r>
    <x v="385"/>
    <x v="0"/>
    <x v="2"/>
    <s v="United States"/>
    <s v="Corpus Christi"/>
    <x v="5"/>
    <n v="78415"/>
    <s v="Central"/>
    <s v="Office Supplies"/>
    <x v="10"/>
    <n v="74.352000000000004"/>
    <n v="3"/>
    <n v="0.2"/>
    <n v="23.234999999999999"/>
    <n v="0.3125"/>
  </r>
  <r>
    <x v="20"/>
    <x v="3"/>
    <x v="0"/>
    <s v="United States"/>
    <s v="New York City"/>
    <x v="15"/>
    <n v="10035"/>
    <s v="East"/>
    <s v="Office Supplies"/>
    <x v="10"/>
    <n v="6.68"/>
    <n v="1"/>
    <n v="0"/>
    <n v="3.2063999999999999"/>
    <n v="0.48"/>
  </r>
  <r>
    <x v="540"/>
    <x v="0"/>
    <x v="1"/>
    <s v="United States"/>
    <s v="Eugene"/>
    <x v="21"/>
    <n v="97405"/>
    <s v="West"/>
    <s v="Office Supplies"/>
    <x v="14"/>
    <n v="17.584"/>
    <n v="7"/>
    <n v="0.2"/>
    <n v="-4.1761999999999997"/>
    <n v="-0.23749999999999999"/>
  </r>
  <r>
    <x v="540"/>
    <x v="0"/>
    <x v="1"/>
    <s v="United States"/>
    <s v="Eugene"/>
    <x v="21"/>
    <n v="97405"/>
    <s v="West"/>
    <s v="Furniture"/>
    <x v="1"/>
    <n v="104.78400000000001"/>
    <n v="1"/>
    <n v="0.2"/>
    <n v="-14.4078"/>
    <n v="-0.13749999999999998"/>
  </r>
  <r>
    <x v="540"/>
    <x v="0"/>
    <x v="1"/>
    <s v="United States"/>
    <s v="Eugene"/>
    <x v="21"/>
    <n v="97405"/>
    <s v="West"/>
    <s v="Office Supplies"/>
    <x v="10"/>
    <n v="47.951999999999998"/>
    <n v="3"/>
    <n v="0.2"/>
    <n v="16.783200000000001"/>
    <n v="0.35000000000000003"/>
  </r>
  <r>
    <x v="540"/>
    <x v="0"/>
    <x v="1"/>
    <s v="United States"/>
    <s v="Eugene"/>
    <x v="21"/>
    <n v="97405"/>
    <s v="West"/>
    <s v="Furniture"/>
    <x v="1"/>
    <n v="650.35199999999998"/>
    <n v="3"/>
    <n v="0.2"/>
    <n v="-97.552800000000005"/>
    <n v="-0.15000000000000002"/>
  </r>
  <r>
    <x v="540"/>
    <x v="0"/>
    <x v="1"/>
    <s v="United States"/>
    <s v="Eugene"/>
    <x v="21"/>
    <n v="97405"/>
    <s v="West"/>
    <s v="Office Supplies"/>
    <x v="2"/>
    <n v="629.18399999999997"/>
    <n v="8"/>
    <n v="0.2"/>
    <n v="228.07919999999999"/>
    <n v="0.36249999999999999"/>
  </r>
  <r>
    <x v="540"/>
    <x v="0"/>
    <x v="1"/>
    <s v="United States"/>
    <s v="Eugene"/>
    <x v="21"/>
    <n v="97405"/>
    <s v="West"/>
    <s v="Office Supplies"/>
    <x v="10"/>
    <n v="15.176"/>
    <n v="1"/>
    <n v="0.2"/>
    <n v="5.3116000000000003"/>
    <n v="0.35000000000000003"/>
  </r>
  <r>
    <x v="541"/>
    <x v="1"/>
    <x v="0"/>
    <s v="United States"/>
    <s v="Oxnard"/>
    <x v="1"/>
    <n v="93030"/>
    <s v="West"/>
    <s v="Furniture"/>
    <x v="5"/>
    <n v="127.95"/>
    <n v="3"/>
    <n v="0"/>
    <n v="21.7515"/>
    <n v="0.16999999999999998"/>
  </r>
  <r>
    <x v="55"/>
    <x v="1"/>
    <x v="1"/>
    <s v="United States"/>
    <s v="Fairfield"/>
    <x v="29"/>
    <n v="6824"/>
    <s v="East"/>
    <s v="Office Supplies"/>
    <x v="4"/>
    <n v="579.51"/>
    <n v="3"/>
    <n v="0"/>
    <n v="81.131399999999999"/>
    <n v="0.14000000000000001"/>
  </r>
  <r>
    <x v="55"/>
    <x v="1"/>
    <x v="1"/>
    <s v="United States"/>
    <s v="Fairfield"/>
    <x v="29"/>
    <n v="6824"/>
    <s v="East"/>
    <s v="Technology"/>
    <x v="7"/>
    <n v="14.99"/>
    <n v="1"/>
    <n v="0"/>
    <n v="7.3451000000000004"/>
    <n v="0.49000000000000005"/>
  </r>
  <r>
    <x v="25"/>
    <x v="1"/>
    <x v="1"/>
    <s v="United States"/>
    <s v="Jackson"/>
    <x v="12"/>
    <n v="49201"/>
    <s v="Central"/>
    <s v="Office Supplies"/>
    <x v="6"/>
    <n v="151.91999999999999"/>
    <n v="4"/>
    <n v="0"/>
    <n v="45.576000000000001"/>
    <n v="0.30000000000000004"/>
  </r>
  <r>
    <x v="25"/>
    <x v="1"/>
    <x v="1"/>
    <s v="United States"/>
    <s v="Jackson"/>
    <x v="12"/>
    <n v="49201"/>
    <s v="Central"/>
    <s v="Office Supplies"/>
    <x v="2"/>
    <n v="196.62"/>
    <n v="2"/>
    <n v="0"/>
    <n v="96.343800000000002"/>
    <n v="0.49"/>
  </r>
  <r>
    <x v="25"/>
    <x v="1"/>
    <x v="1"/>
    <s v="United States"/>
    <s v="Jackson"/>
    <x v="12"/>
    <n v="49201"/>
    <s v="Central"/>
    <s v="Office Supplies"/>
    <x v="10"/>
    <n v="144.12"/>
    <n v="3"/>
    <n v="0"/>
    <n v="69.177599999999998"/>
    <n v="0.48"/>
  </r>
  <r>
    <x v="25"/>
    <x v="1"/>
    <x v="1"/>
    <s v="United States"/>
    <s v="Jackson"/>
    <x v="12"/>
    <n v="49201"/>
    <s v="Central"/>
    <s v="Office Supplies"/>
    <x v="10"/>
    <n v="15.96"/>
    <n v="2"/>
    <n v="0"/>
    <n v="7.98"/>
    <n v="0.5"/>
  </r>
  <r>
    <x v="260"/>
    <x v="0"/>
    <x v="1"/>
    <s v="United States"/>
    <s v="Laguna Niguel"/>
    <x v="1"/>
    <n v="92677"/>
    <s v="West"/>
    <s v="Technology"/>
    <x v="7"/>
    <n v="39.96"/>
    <n v="5"/>
    <n v="0.2"/>
    <n v="3.4965000000000002"/>
    <n v="8.7500000000000008E-2"/>
  </r>
  <r>
    <x v="260"/>
    <x v="0"/>
    <x v="1"/>
    <s v="United States"/>
    <s v="Laguna Niguel"/>
    <x v="1"/>
    <n v="92677"/>
    <s v="West"/>
    <s v="Office Supplies"/>
    <x v="10"/>
    <n v="34.08"/>
    <n v="6"/>
    <n v="0"/>
    <n v="15.336"/>
    <n v="0.45"/>
  </r>
  <r>
    <x v="116"/>
    <x v="1"/>
    <x v="1"/>
    <s v="United States"/>
    <s v="Jacksonville"/>
    <x v="2"/>
    <n v="32216"/>
    <s v="South"/>
    <s v="Office Supplies"/>
    <x v="10"/>
    <n v="10.368"/>
    <n v="2"/>
    <n v="0.2"/>
    <n v="3.6288"/>
    <n v="0.35"/>
  </r>
  <r>
    <x v="160"/>
    <x v="1"/>
    <x v="1"/>
    <s v="United States"/>
    <s v="Mount Vernon"/>
    <x v="15"/>
    <n v="10550"/>
    <s v="East"/>
    <s v="Office Supplies"/>
    <x v="8"/>
    <n v="7.7519999999999998"/>
    <n v="3"/>
    <n v="0.2"/>
    <n v="2.8100999999999998"/>
    <n v="0.36249999999999999"/>
  </r>
  <r>
    <x v="346"/>
    <x v="0"/>
    <x v="2"/>
    <s v="United States"/>
    <s v="Midland"/>
    <x v="12"/>
    <n v="48640"/>
    <s v="Central"/>
    <s v="Office Supplies"/>
    <x v="12"/>
    <n v="15.28"/>
    <n v="2"/>
    <n v="0"/>
    <n v="7.4871999999999996"/>
    <n v="0.49"/>
  </r>
  <r>
    <x v="258"/>
    <x v="1"/>
    <x v="0"/>
    <s v="United States"/>
    <s v="Newark"/>
    <x v="13"/>
    <n v="19711"/>
    <s v="East"/>
    <s v="Technology"/>
    <x v="15"/>
    <n v="65.97"/>
    <n v="3"/>
    <n v="0"/>
    <n v="31.0059"/>
    <n v="0.47000000000000003"/>
  </r>
  <r>
    <x v="8"/>
    <x v="1"/>
    <x v="1"/>
    <s v="United States"/>
    <s v="San Francisco"/>
    <x v="1"/>
    <n v="94109"/>
    <s v="West"/>
    <s v="Office Supplies"/>
    <x v="10"/>
    <n v="33.4"/>
    <n v="5"/>
    <n v="0"/>
    <n v="16.032"/>
    <n v="0.48000000000000004"/>
  </r>
  <r>
    <x v="8"/>
    <x v="1"/>
    <x v="1"/>
    <s v="United States"/>
    <s v="San Francisco"/>
    <x v="1"/>
    <n v="94109"/>
    <s v="West"/>
    <s v="Office Supplies"/>
    <x v="12"/>
    <n v="210.84"/>
    <n v="4"/>
    <n v="0"/>
    <n v="103.3116"/>
    <n v="0.49"/>
  </r>
  <r>
    <x v="17"/>
    <x v="1"/>
    <x v="0"/>
    <s v="United States"/>
    <s v="Westland"/>
    <x v="12"/>
    <n v="48185"/>
    <s v="Central"/>
    <s v="Office Supplies"/>
    <x v="4"/>
    <n v="13.98"/>
    <n v="1"/>
    <n v="0"/>
    <n v="4.0541999999999998"/>
    <n v="0.28999999999999998"/>
  </r>
  <r>
    <x v="17"/>
    <x v="1"/>
    <x v="0"/>
    <s v="United States"/>
    <s v="Westland"/>
    <x v="12"/>
    <n v="48185"/>
    <s v="Central"/>
    <s v="Furniture"/>
    <x v="5"/>
    <n v="272.94"/>
    <n v="3"/>
    <n v="0"/>
    <n v="30.023399999999999"/>
    <n v="0.11"/>
  </r>
  <r>
    <x v="17"/>
    <x v="1"/>
    <x v="0"/>
    <s v="United States"/>
    <s v="Westland"/>
    <x v="12"/>
    <n v="48185"/>
    <s v="Central"/>
    <s v="Office Supplies"/>
    <x v="8"/>
    <n v="19.05"/>
    <n v="5"/>
    <n v="0"/>
    <n v="8.9535"/>
    <n v="0.47"/>
  </r>
  <r>
    <x v="17"/>
    <x v="1"/>
    <x v="0"/>
    <s v="United States"/>
    <s v="Westland"/>
    <x v="12"/>
    <n v="48185"/>
    <s v="Central"/>
    <s v="Office Supplies"/>
    <x v="9"/>
    <n v="247.71600000000001"/>
    <n v="4"/>
    <n v="0.1"/>
    <n v="93.581599999999995"/>
    <n v="0.37777777777777777"/>
  </r>
  <r>
    <x v="17"/>
    <x v="1"/>
    <x v="0"/>
    <s v="United States"/>
    <s v="Westland"/>
    <x v="12"/>
    <n v="48185"/>
    <s v="Central"/>
    <s v="Office Supplies"/>
    <x v="4"/>
    <n v="66.58"/>
    <n v="2"/>
    <n v="0"/>
    <n v="15.979200000000001"/>
    <n v="0.24000000000000002"/>
  </r>
  <r>
    <x v="17"/>
    <x v="1"/>
    <x v="0"/>
    <s v="United States"/>
    <s v="Westland"/>
    <x v="12"/>
    <n v="48185"/>
    <s v="Central"/>
    <s v="Office Supplies"/>
    <x v="6"/>
    <n v="43.92"/>
    <n v="3"/>
    <n v="0"/>
    <n v="12.736800000000001"/>
    <n v="0.28999999999999998"/>
  </r>
  <r>
    <x v="17"/>
    <x v="1"/>
    <x v="0"/>
    <s v="United States"/>
    <s v="Westland"/>
    <x v="12"/>
    <n v="48185"/>
    <s v="Central"/>
    <s v="Furniture"/>
    <x v="5"/>
    <n v="14.73"/>
    <n v="3"/>
    <n v="0"/>
    <n v="4.8609"/>
    <n v="0.33"/>
  </r>
  <r>
    <x v="17"/>
    <x v="1"/>
    <x v="0"/>
    <s v="United States"/>
    <s v="Westland"/>
    <x v="12"/>
    <n v="48185"/>
    <s v="Central"/>
    <s v="Office Supplies"/>
    <x v="8"/>
    <n v="29.7"/>
    <n v="5"/>
    <n v="0"/>
    <n v="13.365"/>
    <n v="0.45"/>
  </r>
  <r>
    <x v="20"/>
    <x v="1"/>
    <x v="0"/>
    <s v="United States"/>
    <s v="New York City"/>
    <x v="15"/>
    <n v="10011"/>
    <s v="East"/>
    <s v="Office Supplies"/>
    <x v="10"/>
    <n v="49.12"/>
    <n v="4"/>
    <n v="0"/>
    <n v="23.086400000000001"/>
    <n v="0.47000000000000003"/>
  </r>
  <r>
    <x v="20"/>
    <x v="1"/>
    <x v="0"/>
    <s v="United States"/>
    <s v="New York City"/>
    <x v="15"/>
    <n v="10011"/>
    <s v="East"/>
    <s v="Office Supplies"/>
    <x v="8"/>
    <n v="18.28"/>
    <n v="5"/>
    <n v="0.2"/>
    <n v="6.3979999999999997"/>
    <n v="0.35"/>
  </r>
  <r>
    <x v="1"/>
    <x v="1"/>
    <x v="0"/>
    <s v="United States"/>
    <s v="Los Angeles"/>
    <x v="1"/>
    <n v="90008"/>
    <s v="West"/>
    <s v="Furniture"/>
    <x v="5"/>
    <n v="47.04"/>
    <n v="4"/>
    <n v="0"/>
    <n v="15.993600000000001"/>
    <n v="0.34"/>
  </r>
  <r>
    <x v="1"/>
    <x v="1"/>
    <x v="0"/>
    <s v="United States"/>
    <s v="Los Angeles"/>
    <x v="1"/>
    <n v="90008"/>
    <s v="West"/>
    <s v="Technology"/>
    <x v="7"/>
    <n v="339.96"/>
    <n v="5"/>
    <n v="0.2"/>
    <n v="42.494999999999997"/>
    <n v="0.125"/>
  </r>
  <r>
    <x v="20"/>
    <x v="1"/>
    <x v="1"/>
    <s v="United States"/>
    <s v="New York City"/>
    <x v="15"/>
    <n v="10035"/>
    <s v="East"/>
    <s v="Technology"/>
    <x v="7"/>
    <n v="87.8"/>
    <n v="4"/>
    <n v="0"/>
    <n v="43.9"/>
    <n v="0.5"/>
  </r>
  <r>
    <x v="20"/>
    <x v="1"/>
    <x v="1"/>
    <s v="United States"/>
    <s v="New York City"/>
    <x v="15"/>
    <n v="10035"/>
    <s v="East"/>
    <s v="Furniture"/>
    <x v="1"/>
    <n v="221.38200000000001"/>
    <n v="2"/>
    <n v="0.1"/>
    <n v="2.4598"/>
    <n v="1.1111111111111112E-2"/>
  </r>
  <r>
    <x v="20"/>
    <x v="1"/>
    <x v="1"/>
    <s v="United States"/>
    <s v="New York City"/>
    <x v="15"/>
    <n v="10035"/>
    <s v="East"/>
    <s v="Technology"/>
    <x v="15"/>
    <n v="5199.96"/>
    <n v="4"/>
    <n v="0"/>
    <n v="1351.9896000000001"/>
    <n v="0.26"/>
  </r>
  <r>
    <x v="375"/>
    <x v="2"/>
    <x v="0"/>
    <s v="United States"/>
    <s v="Lancaster"/>
    <x v="24"/>
    <n v="43130"/>
    <s v="East"/>
    <s v="Office Supplies"/>
    <x v="4"/>
    <n v="156.512"/>
    <n v="4"/>
    <n v="0.2"/>
    <n v="-35.215200000000003"/>
    <n v="-0.22500000000000001"/>
  </r>
  <r>
    <x v="258"/>
    <x v="2"/>
    <x v="2"/>
    <s v="United States"/>
    <s v="Newark"/>
    <x v="13"/>
    <n v="19711"/>
    <s v="East"/>
    <s v="Technology"/>
    <x v="11"/>
    <n v="119.85"/>
    <n v="3"/>
    <n v="0"/>
    <n v="52.734000000000002"/>
    <n v="0.44000000000000006"/>
  </r>
  <r>
    <x v="258"/>
    <x v="2"/>
    <x v="2"/>
    <s v="United States"/>
    <s v="Newark"/>
    <x v="13"/>
    <n v="19711"/>
    <s v="East"/>
    <s v="Office Supplies"/>
    <x v="8"/>
    <n v="30.44"/>
    <n v="2"/>
    <n v="0"/>
    <n v="14.9156"/>
    <n v="0.49"/>
  </r>
  <r>
    <x v="258"/>
    <x v="2"/>
    <x v="2"/>
    <s v="United States"/>
    <s v="Newark"/>
    <x v="13"/>
    <n v="19711"/>
    <s v="East"/>
    <s v="Office Supplies"/>
    <x v="8"/>
    <n v="69.28"/>
    <n v="2"/>
    <n v="0"/>
    <n v="33.254399999999997"/>
    <n v="0.47999999999999993"/>
  </r>
  <r>
    <x v="258"/>
    <x v="2"/>
    <x v="2"/>
    <s v="United States"/>
    <s v="Newark"/>
    <x v="13"/>
    <n v="19711"/>
    <s v="East"/>
    <s v="Technology"/>
    <x v="7"/>
    <n v="587.97"/>
    <n v="3"/>
    <n v="0"/>
    <n v="170.51130000000001"/>
    <n v="0.28999999999999998"/>
  </r>
  <r>
    <x v="20"/>
    <x v="3"/>
    <x v="2"/>
    <s v="United States"/>
    <s v="New York City"/>
    <x v="15"/>
    <n v="10024"/>
    <s v="East"/>
    <s v="Office Supplies"/>
    <x v="2"/>
    <n v="24.55"/>
    <n v="5"/>
    <n v="0"/>
    <n v="12.029500000000001"/>
    <n v="0.49"/>
  </r>
  <r>
    <x v="8"/>
    <x v="1"/>
    <x v="0"/>
    <s v="United States"/>
    <s v="San Francisco"/>
    <x v="1"/>
    <n v="94109"/>
    <s v="West"/>
    <s v="Office Supplies"/>
    <x v="8"/>
    <n v="12.176"/>
    <n v="1"/>
    <n v="0.2"/>
    <n v="4.4138000000000002"/>
    <n v="0.36249999999999999"/>
  </r>
  <r>
    <x v="8"/>
    <x v="1"/>
    <x v="0"/>
    <s v="United States"/>
    <s v="San Francisco"/>
    <x v="1"/>
    <n v="94109"/>
    <s v="West"/>
    <s v="Office Supplies"/>
    <x v="4"/>
    <n v="37.32"/>
    <n v="3"/>
    <n v="0"/>
    <n v="10.4496"/>
    <n v="0.28000000000000003"/>
  </r>
  <r>
    <x v="8"/>
    <x v="1"/>
    <x v="0"/>
    <s v="United States"/>
    <s v="San Francisco"/>
    <x v="1"/>
    <n v="94109"/>
    <s v="West"/>
    <s v="Office Supplies"/>
    <x v="14"/>
    <n v="35.06"/>
    <n v="2"/>
    <n v="0"/>
    <n v="10.518000000000001"/>
    <n v="0.3"/>
  </r>
  <r>
    <x v="62"/>
    <x v="1"/>
    <x v="0"/>
    <s v="United States"/>
    <s v="Dallas"/>
    <x v="5"/>
    <n v="75217"/>
    <s v="Central"/>
    <s v="Furniture"/>
    <x v="5"/>
    <n v="108.4"/>
    <n v="5"/>
    <n v="0.6"/>
    <n v="-105.69"/>
    <n v="-0.97499999999999998"/>
  </r>
  <r>
    <x v="106"/>
    <x v="1"/>
    <x v="1"/>
    <s v="United States"/>
    <s v="Miami"/>
    <x v="2"/>
    <n v="33178"/>
    <s v="South"/>
    <s v="Technology"/>
    <x v="7"/>
    <n v="361.37599999999998"/>
    <n v="2"/>
    <n v="0.2"/>
    <n v="27.103200000000001"/>
    <n v="7.5000000000000011E-2"/>
  </r>
  <r>
    <x v="10"/>
    <x v="1"/>
    <x v="0"/>
    <s v="United States"/>
    <s v="Philadelphia"/>
    <x v="9"/>
    <n v="19120"/>
    <s v="East"/>
    <s v="Office Supplies"/>
    <x v="8"/>
    <n v="2.4119999999999999"/>
    <n v="1"/>
    <n v="0.7"/>
    <n v="-2.0099999999999998"/>
    <n v="-0.83333333333333326"/>
  </r>
  <r>
    <x v="20"/>
    <x v="1"/>
    <x v="1"/>
    <s v="United States"/>
    <s v="New York City"/>
    <x v="15"/>
    <n v="10011"/>
    <s v="East"/>
    <s v="Office Supplies"/>
    <x v="9"/>
    <n v="8.39"/>
    <n v="1"/>
    <n v="0"/>
    <n v="2.0975000000000001"/>
    <n v="0.25"/>
  </r>
  <r>
    <x v="20"/>
    <x v="1"/>
    <x v="1"/>
    <s v="United States"/>
    <s v="New York City"/>
    <x v="15"/>
    <n v="10011"/>
    <s v="East"/>
    <s v="Technology"/>
    <x v="7"/>
    <n v="337.98"/>
    <n v="2"/>
    <n v="0"/>
    <n v="101.39400000000001"/>
    <n v="0.3"/>
  </r>
  <r>
    <x v="10"/>
    <x v="1"/>
    <x v="0"/>
    <s v="United States"/>
    <s v="Philadelphia"/>
    <x v="9"/>
    <n v="19120"/>
    <s v="East"/>
    <s v="Office Supplies"/>
    <x v="4"/>
    <n v="83.92"/>
    <n v="5"/>
    <n v="0.2"/>
    <n v="-13.637"/>
    <n v="-0.16250000000000001"/>
  </r>
  <r>
    <x v="4"/>
    <x v="1"/>
    <x v="1"/>
    <s v="United States"/>
    <s v="Seattle"/>
    <x v="4"/>
    <n v="98103"/>
    <s v="West"/>
    <s v="Office Supplies"/>
    <x v="8"/>
    <n v="19.68"/>
    <n v="5"/>
    <n v="0.2"/>
    <n v="6.8879999999999999"/>
    <n v="0.35"/>
  </r>
  <r>
    <x v="4"/>
    <x v="1"/>
    <x v="1"/>
    <s v="United States"/>
    <s v="Seattle"/>
    <x v="4"/>
    <n v="98103"/>
    <s v="West"/>
    <s v="Office Supplies"/>
    <x v="10"/>
    <n v="25.92"/>
    <n v="4"/>
    <n v="0"/>
    <n v="12.441599999999999"/>
    <n v="0.47999999999999993"/>
  </r>
  <r>
    <x v="4"/>
    <x v="1"/>
    <x v="1"/>
    <s v="United States"/>
    <s v="Seattle"/>
    <x v="4"/>
    <n v="98103"/>
    <s v="West"/>
    <s v="Office Supplies"/>
    <x v="10"/>
    <n v="6.48"/>
    <n v="1"/>
    <n v="0"/>
    <n v="3.1103999999999998"/>
    <n v="0.47999999999999993"/>
  </r>
  <r>
    <x v="4"/>
    <x v="1"/>
    <x v="1"/>
    <s v="United States"/>
    <s v="Seattle"/>
    <x v="4"/>
    <n v="98103"/>
    <s v="West"/>
    <s v="Technology"/>
    <x v="7"/>
    <n v="86.352000000000004"/>
    <n v="6"/>
    <n v="0.2"/>
    <n v="8.6351999999999993"/>
    <n v="9.9999999999999992E-2"/>
  </r>
  <r>
    <x v="1"/>
    <x v="1"/>
    <x v="2"/>
    <s v="United States"/>
    <s v="Los Angeles"/>
    <x v="1"/>
    <n v="90032"/>
    <s v="West"/>
    <s v="Office Supplies"/>
    <x v="6"/>
    <n v="56.3"/>
    <n v="2"/>
    <n v="0"/>
    <n v="15.763999999999999"/>
    <n v="0.28000000000000003"/>
  </r>
  <r>
    <x v="302"/>
    <x v="1"/>
    <x v="0"/>
    <s v="United States"/>
    <s v="Springfield"/>
    <x v="21"/>
    <n v="97477"/>
    <s v="West"/>
    <s v="Office Supplies"/>
    <x v="6"/>
    <n v="51.015999999999998"/>
    <n v="7"/>
    <n v="0.2"/>
    <n v="8.2901000000000007"/>
    <n v="0.16250000000000001"/>
  </r>
  <r>
    <x v="542"/>
    <x v="1"/>
    <x v="0"/>
    <s v="United States"/>
    <s v="Renton"/>
    <x v="4"/>
    <n v="98059"/>
    <s v="West"/>
    <s v="Office Supplies"/>
    <x v="8"/>
    <n v="150.80000000000001"/>
    <n v="5"/>
    <n v="0.2"/>
    <n v="56.55"/>
    <n v="0.37499999999999994"/>
  </r>
  <r>
    <x v="542"/>
    <x v="1"/>
    <x v="0"/>
    <s v="United States"/>
    <s v="Renton"/>
    <x v="4"/>
    <n v="98059"/>
    <s v="West"/>
    <s v="Technology"/>
    <x v="15"/>
    <n v="1039.992"/>
    <n v="1"/>
    <n v="0.2"/>
    <n v="103.9992"/>
    <n v="0.1"/>
  </r>
  <r>
    <x v="542"/>
    <x v="1"/>
    <x v="0"/>
    <s v="United States"/>
    <s v="Renton"/>
    <x v="4"/>
    <n v="98059"/>
    <s v="West"/>
    <s v="Office Supplies"/>
    <x v="10"/>
    <n v="51.84"/>
    <n v="8"/>
    <n v="0"/>
    <n v="24.883199999999999"/>
    <n v="0.47999999999999993"/>
  </r>
  <r>
    <x v="20"/>
    <x v="2"/>
    <x v="2"/>
    <s v="United States"/>
    <s v="New York City"/>
    <x v="15"/>
    <n v="10009"/>
    <s v="East"/>
    <s v="Technology"/>
    <x v="7"/>
    <n v="41.22"/>
    <n v="1"/>
    <n v="0"/>
    <n v="11.1294"/>
    <n v="0.27"/>
  </r>
  <r>
    <x v="20"/>
    <x v="2"/>
    <x v="2"/>
    <s v="United States"/>
    <s v="New York City"/>
    <x v="15"/>
    <n v="10009"/>
    <s v="East"/>
    <s v="Office Supplies"/>
    <x v="14"/>
    <n v="240.37"/>
    <n v="1"/>
    <n v="0"/>
    <n v="7.2111000000000001"/>
    <n v="0.03"/>
  </r>
  <r>
    <x v="20"/>
    <x v="2"/>
    <x v="2"/>
    <s v="United States"/>
    <s v="New York City"/>
    <x v="15"/>
    <n v="10009"/>
    <s v="East"/>
    <s v="Technology"/>
    <x v="7"/>
    <n v="119.02"/>
    <n v="2"/>
    <n v="0"/>
    <n v="33.325600000000001"/>
    <n v="0.28000000000000003"/>
  </r>
  <r>
    <x v="49"/>
    <x v="1"/>
    <x v="0"/>
    <s v="United States"/>
    <s v="San Jose"/>
    <x v="1"/>
    <n v="95123"/>
    <s v="West"/>
    <s v="Office Supplies"/>
    <x v="8"/>
    <n v="133.12"/>
    <n v="5"/>
    <n v="0.2"/>
    <n v="49.92"/>
    <n v="0.375"/>
  </r>
  <r>
    <x v="56"/>
    <x v="1"/>
    <x v="1"/>
    <s v="United States"/>
    <s v="Grand Prairie"/>
    <x v="5"/>
    <n v="75051"/>
    <s v="Central"/>
    <s v="Furniture"/>
    <x v="5"/>
    <n v="38.08"/>
    <n v="5"/>
    <n v="0.6"/>
    <n v="-29.512"/>
    <n v="-0.77500000000000002"/>
  </r>
  <r>
    <x v="20"/>
    <x v="3"/>
    <x v="2"/>
    <s v="United States"/>
    <s v="New York City"/>
    <x v="15"/>
    <n v="10009"/>
    <s v="East"/>
    <s v="Furniture"/>
    <x v="0"/>
    <n v="113.568"/>
    <n v="2"/>
    <n v="0.2"/>
    <n v="12.776400000000001"/>
    <n v="0.1125"/>
  </r>
  <r>
    <x v="20"/>
    <x v="0"/>
    <x v="2"/>
    <s v="United States"/>
    <s v="New York City"/>
    <x v="15"/>
    <n v="10009"/>
    <s v="East"/>
    <s v="Furniture"/>
    <x v="5"/>
    <n v="83.92"/>
    <n v="4"/>
    <n v="0"/>
    <n v="21.819199999999999"/>
    <n v="0.25999999999999995"/>
  </r>
  <r>
    <x v="20"/>
    <x v="0"/>
    <x v="2"/>
    <s v="United States"/>
    <s v="New York City"/>
    <x v="15"/>
    <n v="10009"/>
    <s v="East"/>
    <s v="Office Supplies"/>
    <x v="6"/>
    <n v="6.63"/>
    <n v="3"/>
    <n v="0"/>
    <n v="3.1160999999999999"/>
    <n v="0.47"/>
  </r>
  <r>
    <x v="20"/>
    <x v="0"/>
    <x v="2"/>
    <s v="United States"/>
    <s v="New York City"/>
    <x v="15"/>
    <n v="10009"/>
    <s v="East"/>
    <s v="Technology"/>
    <x v="11"/>
    <n v="371.97"/>
    <n v="3"/>
    <n v="0"/>
    <n v="66.954599999999999"/>
    <n v="0.18"/>
  </r>
  <r>
    <x v="26"/>
    <x v="1"/>
    <x v="1"/>
    <s v="United States"/>
    <s v="Memphis"/>
    <x v="18"/>
    <n v="38109"/>
    <s v="South"/>
    <s v="Furniture"/>
    <x v="1"/>
    <n v="561.58399999999995"/>
    <n v="2"/>
    <n v="0.2"/>
    <n v="70.197999999999993"/>
    <n v="0.125"/>
  </r>
  <r>
    <x v="26"/>
    <x v="1"/>
    <x v="1"/>
    <s v="United States"/>
    <s v="Memphis"/>
    <x v="18"/>
    <n v="38109"/>
    <s v="South"/>
    <s v="Office Supplies"/>
    <x v="4"/>
    <n v="99.92"/>
    <n v="5"/>
    <n v="0.2"/>
    <n v="-1.2490000000000001"/>
    <n v="-1.2500000000000001E-2"/>
  </r>
  <r>
    <x v="10"/>
    <x v="2"/>
    <x v="2"/>
    <s v="United States"/>
    <s v="Philadelphia"/>
    <x v="9"/>
    <n v="19143"/>
    <s v="East"/>
    <s v="Office Supplies"/>
    <x v="2"/>
    <n v="4.9279999999999999"/>
    <n v="2"/>
    <n v="0.2"/>
    <n v="1.7248000000000001"/>
    <n v="0.35000000000000003"/>
  </r>
  <r>
    <x v="1"/>
    <x v="1"/>
    <x v="0"/>
    <s v="United States"/>
    <s v="Los Angeles"/>
    <x v="1"/>
    <n v="90004"/>
    <s v="West"/>
    <s v="Furniture"/>
    <x v="5"/>
    <n v="14.76"/>
    <n v="2"/>
    <n v="0"/>
    <n v="4.2804000000000002"/>
    <n v="0.29000000000000004"/>
  </r>
  <r>
    <x v="477"/>
    <x v="1"/>
    <x v="2"/>
    <s v="United States"/>
    <s v="Waterbury"/>
    <x v="29"/>
    <n v="6708"/>
    <s v="East"/>
    <s v="Technology"/>
    <x v="11"/>
    <n v="99.99"/>
    <n v="1"/>
    <n v="0"/>
    <n v="41.995800000000003"/>
    <n v="0.42000000000000004"/>
  </r>
  <r>
    <x v="477"/>
    <x v="1"/>
    <x v="2"/>
    <s v="United States"/>
    <s v="Waterbury"/>
    <x v="29"/>
    <n v="6708"/>
    <s v="East"/>
    <s v="Office Supplies"/>
    <x v="4"/>
    <n v="286.14999999999998"/>
    <n v="5"/>
    <n v="0"/>
    <n v="71.537499999999994"/>
    <n v="0.25"/>
  </r>
  <r>
    <x v="495"/>
    <x v="1"/>
    <x v="2"/>
    <s v="United States"/>
    <s v="Chandler"/>
    <x v="16"/>
    <n v="85224"/>
    <s v="West"/>
    <s v="Office Supplies"/>
    <x v="13"/>
    <n v="49.792000000000002"/>
    <n v="8"/>
    <n v="0.2"/>
    <n v="-11.8256"/>
    <n v="-0.23749999999999999"/>
  </r>
  <r>
    <x v="136"/>
    <x v="1"/>
    <x v="0"/>
    <s v="United States"/>
    <s v="Springfield"/>
    <x v="24"/>
    <n v="45503"/>
    <s v="East"/>
    <s v="Furniture"/>
    <x v="0"/>
    <n v="299.97500000000002"/>
    <n v="5"/>
    <n v="0.5"/>
    <n v="-167.98599999999999"/>
    <n v="-0.55999999999999994"/>
  </r>
  <r>
    <x v="136"/>
    <x v="1"/>
    <x v="0"/>
    <s v="United States"/>
    <s v="Springfield"/>
    <x v="24"/>
    <n v="45503"/>
    <s v="East"/>
    <s v="Technology"/>
    <x v="7"/>
    <n v="158.376"/>
    <n v="4"/>
    <n v="0.4"/>
    <n v="-36.9544"/>
    <n v="-0.23333333333333334"/>
  </r>
  <r>
    <x v="93"/>
    <x v="2"/>
    <x v="0"/>
    <s v="United States"/>
    <s v="Austin"/>
    <x v="5"/>
    <n v="78745"/>
    <s v="Central"/>
    <s v="Office Supplies"/>
    <x v="8"/>
    <n v="32.783999999999999"/>
    <n v="4"/>
    <n v="0.8"/>
    <n v="-52.4544"/>
    <n v="-1.6"/>
  </r>
  <r>
    <x v="93"/>
    <x v="2"/>
    <x v="0"/>
    <s v="United States"/>
    <s v="Austin"/>
    <x v="5"/>
    <n v="78745"/>
    <s v="Central"/>
    <s v="Technology"/>
    <x v="11"/>
    <n v="47.984000000000002"/>
    <n v="2"/>
    <n v="0.2"/>
    <n v="14.395200000000001"/>
    <n v="0.3"/>
  </r>
  <r>
    <x v="93"/>
    <x v="2"/>
    <x v="0"/>
    <s v="United States"/>
    <s v="Austin"/>
    <x v="5"/>
    <n v="78745"/>
    <s v="Central"/>
    <s v="Technology"/>
    <x v="11"/>
    <n v="62.591999999999999"/>
    <n v="8"/>
    <n v="0.2"/>
    <n v="13.300800000000001"/>
    <n v="0.21250000000000002"/>
  </r>
  <r>
    <x v="93"/>
    <x v="2"/>
    <x v="0"/>
    <s v="United States"/>
    <s v="Austin"/>
    <x v="5"/>
    <n v="78745"/>
    <s v="Central"/>
    <s v="Office Supplies"/>
    <x v="8"/>
    <n v="4.2759999999999998"/>
    <n v="1"/>
    <n v="0.8"/>
    <n v="-6.6277999999999997"/>
    <n v="-1.55"/>
  </r>
  <r>
    <x v="68"/>
    <x v="1"/>
    <x v="0"/>
    <s v="United States"/>
    <s v="Detroit"/>
    <x v="12"/>
    <n v="48234"/>
    <s v="Central"/>
    <s v="Office Supplies"/>
    <x v="10"/>
    <n v="10.56"/>
    <n v="2"/>
    <n v="0"/>
    <n v="4.7519999999999998"/>
    <n v="0.44999999999999996"/>
  </r>
  <r>
    <x v="68"/>
    <x v="1"/>
    <x v="0"/>
    <s v="United States"/>
    <s v="Detroit"/>
    <x v="12"/>
    <n v="48234"/>
    <s v="Central"/>
    <s v="Office Supplies"/>
    <x v="4"/>
    <n v="229.94"/>
    <n v="2"/>
    <n v="0"/>
    <n v="6.8982000000000001"/>
    <n v="3.0000000000000002E-2"/>
  </r>
  <r>
    <x v="24"/>
    <x v="1"/>
    <x v="1"/>
    <s v="United States"/>
    <s v="Springfield"/>
    <x v="17"/>
    <n v="22153"/>
    <s v="South"/>
    <s v="Office Supplies"/>
    <x v="12"/>
    <n v="311.14999999999998"/>
    <n v="5"/>
    <n v="0"/>
    <n v="146.2405"/>
    <n v="0.47000000000000003"/>
  </r>
  <r>
    <x v="24"/>
    <x v="1"/>
    <x v="1"/>
    <s v="United States"/>
    <s v="Springfield"/>
    <x v="17"/>
    <n v="22153"/>
    <s v="South"/>
    <s v="Office Supplies"/>
    <x v="10"/>
    <n v="12.96"/>
    <n v="2"/>
    <n v="0"/>
    <n v="6.3503999999999996"/>
    <n v="0.48999999999999994"/>
  </r>
  <r>
    <x v="20"/>
    <x v="1"/>
    <x v="0"/>
    <s v="United States"/>
    <s v="New York City"/>
    <x v="15"/>
    <n v="10011"/>
    <s v="East"/>
    <s v="Office Supplies"/>
    <x v="10"/>
    <n v="14.62"/>
    <n v="2"/>
    <n v="0"/>
    <n v="6.7252000000000001"/>
    <n v="0.46"/>
  </r>
  <r>
    <x v="20"/>
    <x v="1"/>
    <x v="0"/>
    <s v="United States"/>
    <s v="New York City"/>
    <x v="15"/>
    <n v="10011"/>
    <s v="East"/>
    <s v="Office Supplies"/>
    <x v="2"/>
    <n v="5.76"/>
    <n v="2"/>
    <n v="0"/>
    <n v="2.8224"/>
    <n v="0.49000000000000005"/>
  </r>
  <r>
    <x v="20"/>
    <x v="1"/>
    <x v="0"/>
    <s v="United States"/>
    <s v="New York City"/>
    <x v="15"/>
    <n v="10011"/>
    <s v="East"/>
    <s v="Office Supplies"/>
    <x v="13"/>
    <n v="21.48"/>
    <n v="6"/>
    <n v="0"/>
    <n v="10.5252"/>
    <n v="0.49"/>
  </r>
  <r>
    <x v="20"/>
    <x v="1"/>
    <x v="0"/>
    <s v="United States"/>
    <s v="New York City"/>
    <x v="15"/>
    <n v="10011"/>
    <s v="East"/>
    <s v="Furniture"/>
    <x v="5"/>
    <n v="396.92"/>
    <n v="4"/>
    <n v="0"/>
    <n v="198.46"/>
    <n v="0.5"/>
  </r>
  <r>
    <x v="20"/>
    <x v="1"/>
    <x v="0"/>
    <s v="United States"/>
    <s v="New York City"/>
    <x v="15"/>
    <n v="10011"/>
    <s v="East"/>
    <s v="Office Supplies"/>
    <x v="4"/>
    <n v="17.149999999999999"/>
    <n v="1"/>
    <n v="0"/>
    <n v="4.6304999999999996"/>
    <n v="0.27"/>
  </r>
  <r>
    <x v="20"/>
    <x v="1"/>
    <x v="0"/>
    <s v="United States"/>
    <s v="New York City"/>
    <x v="15"/>
    <n v="10011"/>
    <s v="East"/>
    <s v="Office Supplies"/>
    <x v="8"/>
    <n v="23.12"/>
    <n v="2"/>
    <n v="0.2"/>
    <n v="7.8029999999999999"/>
    <n v="0.33749999999999997"/>
  </r>
  <r>
    <x v="62"/>
    <x v="1"/>
    <x v="2"/>
    <s v="United States"/>
    <s v="Dallas"/>
    <x v="5"/>
    <n v="75217"/>
    <s v="Central"/>
    <s v="Office Supplies"/>
    <x v="6"/>
    <n v="5.2480000000000002"/>
    <n v="2"/>
    <n v="0.2"/>
    <n v="0.59040000000000004"/>
    <n v="0.1125"/>
  </r>
  <r>
    <x v="182"/>
    <x v="1"/>
    <x v="2"/>
    <s v="United States"/>
    <s v="Concord"/>
    <x v="38"/>
    <n v="3301"/>
    <s v="East"/>
    <s v="Technology"/>
    <x v="7"/>
    <n v="824.95"/>
    <n v="5"/>
    <n v="0"/>
    <n v="247.48500000000001"/>
    <n v="0.3"/>
  </r>
  <r>
    <x v="182"/>
    <x v="1"/>
    <x v="2"/>
    <s v="United States"/>
    <s v="Concord"/>
    <x v="38"/>
    <n v="3301"/>
    <s v="East"/>
    <s v="Office Supplies"/>
    <x v="2"/>
    <n v="24.64"/>
    <n v="8"/>
    <n v="0"/>
    <n v="11.827199999999999"/>
    <n v="0.48"/>
  </r>
  <r>
    <x v="182"/>
    <x v="1"/>
    <x v="2"/>
    <s v="United States"/>
    <s v="Concord"/>
    <x v="38"/>
    <n v="3301"/>
    <s v="East"/>
    <s v="Office Supplies"/>
    <x v="6"/>
    <n v="227.88"/>
    <n v="6"/>
    <n v="0"/>
    <n v="68.364000000000004"/>
    <n v="0.30000000000000004"/>
  </r>
  <r>
    <x v="272"/>
    <x v="2"/>
    <x v="0"/>
    <s v="United States"/>
    <s v="Lafayette"/>
    <x v="28"/>
    <n v="70506"/>
    <s v="South"/>
    <s v="Furniture"/>
    <x v="0"/>
    <n v="241.96"/>
    <n v="2"/>
    <n v="0"/>
    <n v="33.874400000000001"/>
    <n v="0.14000000000000001"/>
  </r>
  <r>
    <x v="272"/>
    <x v="2"/>
    <x v="0"/>
    <s v="United States"/>
    <s v="Lafayette"/>
    <x v="28"/>
    <n v="70506"/>
    <s v="South"/>
    <s v="Office Supplies"/>
    <x v="8"/>
    <n v="3.89"/>
    <n v="1"/>
    <n v="0"/>
    <n v="1.8672"/>
    <n v="0.48"/>
  </r>
  <r>
    <x v="272"/>
    <x v="2"/>
    <x v="0"/>
    <s v="United States"/>
    <s v="Lafayette"/>
    <x v="28"/>
    <n v="70506"/>
    <s v="South"/>
    <s v="Furniture"/>
    <x v="5"/>
    <n v="8.01"/>
    <n v="3"/>
    <n v="0"/>
    <n v="3.0438000000000001"/>
    <n v="0.38"/>
  </r>
  <r>
    <x v="287"/>
    <x v="1"/>
    <x v="0"/>
    <s v="United States"/>
    <s v="Raleigh"/>
    <x v="3"/>
    <n v="27604"/>
    <s v="South"/>
    <s v="Technology"/>
    <x v="7"/>
    <n v="177.48"/>
    <n v="3"/>
    <n v="0.2"/>
    <n v="19.9665"/>
    <n v="0.1125"/>
  </r>
  <r>
    <x v="294"/>
    <x v="0"/>
    <x v="1"/>
    <s v="United States"/>
    <s v="Spokane"/>
    <x v="4"/>
    <n v="99207"/>
    <s v="West"/>
    <s v="Furniture"/>
    <x v="1"/>
    <n v="569.56799999999998"/>
    <n v="2"/>
    <n v="0.2"/>
    <n v="7.1196000000000002"/>
    <n v="1.2500000000000001E-2"/>
  </r>
  <r>
    <x v="294"/>
    <x v="0"/>
    <x v="1"/>
    <s v="United States"/>
    <s v="Spokane"/>
    <x v="4"/>
    <n v="99207"/>
    <s v="West"/>
    <s v="Office Supplies"/>
    <x v="4"/>
    <n v="149.72999999999999"/>
    <n v="7"/>
    <n v="0"/>
    <n v="43.421700000000001"/>
    <n v="0.29000000000000004"/>
  </r>
  <r>
    <x v="12"/>
    <x v="2"/>
    <x v="0"/>
    <s v="United States"/>
    <s v="Houston"/>
    <x v="5"/>
    <n v="77041"/>
    <s v="Central"/>
    <s v="Furniture"/>
    <x v="1"/>
    <n v="899.43"/>
    <n v="5"/>
    <n v="0.3"/>
    <n v="-12.849"/>
    <n v="-1.4285714285714287E-2"/>
  </r>
  <r>
    <x v="12"/>
    <x v="2"/>
    <x v="0"/>
    <s v="United States"/>
    <s v="Houston"/>
    <x v="5"/>
    <n v="77041"/>
    <s v="Central"/>
    <s v="Office Supplies"/>
    <x v="6"/>
    <n v="46.2"/>
    <n v="5"/>
    <n v="0.2"/>
    <n v="5.7750000000000004"/>
    <n v="0.125"/>
  </r>
  <r>
    <x v="12"/>
    <x v="2"/>
    <x v="0"/>
    <s v="United States"/>
    <s v="Houston"/>
    <x v="5"/>
    <n v="77041"/>
    <s v="Central"/>
    <s v="Office Supplies"/>
    <x v="10"/>
    <n v="47.951999999999998"/>
    <n v="3"/>
    <n v="0.2"/>
    <n v="16.183800000000002"/>
    <n v="0.33750000000000002"/>
  </r>
  <r>
    <x v="12"/>
    <x v="2"/>
    <x v="0"/>
    <s v="United States"/>
    <s v="Houston"/>
    <x v="5"/>
    <n v="77041"/>
    <s v="Central"/>
    <s v="Technology"/>
    <x v="7"/>
    <n v="7.992"/>
    <n v="1"/>
    <n v="0.2"/>
    <n v="0.69930000000000003"/>
    <n v="8.7500000000000008E-2"/>
  </r>
  <r>
    <x v="12"/>
    <x v="2"/>
    <x v="0"/>
    <s v="United States"/>
    <s v="Houston"/>
    <x v="5"/>
    <n v="77041"/>
    <s v="Central"/>
    <s v="Office Supplies"/>
    <x v="10"/>
    <n v="76.864000000000004"/>
    <n v="2"/>
    <n v="0.2"/>
    <n v="26.9024"/>
    <n v="0.35"/>
  </r>
  <r>
    <x v="152"/>
    <x v="1"/>
    <x v="2"/>
    <s v="United States"/>
    <s v="Louisville"/>
    <x v="0"/>
    <n v="40214"/>
    <s v="South"/>
    <s v="Office Supplies"/>
    <x v="8"/>
    <n v="102.93"/>
    <n v="3"/>
    <n v="0"/>
    <n v="48.377099999999999"/>
    <n v="0.47"/>
  </r>
  <r>
    <x v="152"/>
    <x v="1"/>
    <x v="2"/>
    <s v="United States"/>
    <s v="Louisville"/>
    <x v="0"/>
    <n v="40214"/>
    <s v="South"/>
    <s v="Technology"/>
    <x v="11"/>
    <n v="98.16"/>
    <n v="6"/>
    <n v="0"/>
    <n v="9.8160000000000007"/>
    <n v="0.1"/>
  </r>
  <r>
    <x v="447"/>
    <x v="0"/>
    <x v="2"/>
    <s v="United States"/>
    <s v="Hollywood"/>
    <x v="2"/>
    <n v="33021"/>
    <s v="South"/>
    <s v="Office Supplies"/>
    <x v="8"/>
    <n v="11.52"/>
    <n v="5"/>
    <n v="0.7"/>
    <n v="-7.68"/>
    <n v="-0.66666666666666663"/>
  </r>
  <r>
    <x v="495"/>
    <x v="3"/>
    <x v="1"/>
    <s v="United States"/>
    <s v="Chandler"/>
    <x v="16"/>
    <n v="85224"/>
    <s v="West"/>
    <s v="Office Supplies"/>
    <x v="10"/>
    <n v="83.88"/>
    <n v="1"/>
    <n v="0.2"/>
    <n v="29.358000000000001"/>
    <n v="0.35000000000000003"/>
  </r>
  <r>
    <x v="10"/>
    <x v="1"/>
    <x v="0"/>
    <s v="United States"/>
    <s v="Philadelphia"/>
    <x v="9"/>
    <n v="19120"/>
    <s v="East"/>
    <s v="Technology"/>
    <x v="7"/>
    <n v="108.57599999999999"/>
    <n v="4"/>
    <n v="0.4"/>
    <n v="-25.334399999999999"/>
    <n v="-0.23333333333333334"/>
  </r>
  <r>
    <x v="10"/>
    <x v="1"/>
    <x v="0"/>
    <s v="United States"/>
    <s v="Philadelphia"/>
    <x v="9"/>
    <n v="19120"/>
    <s v="East"/>
    <s v="Office Supplies"/>
    <x v="13"/>
    <n v="5.984"/>
    <n v="2"/>
    <n v="0.2"/>
    <n v="-1.3464"/>
    <n v="-0.22500000000000001"/>
  </r>
  <r>
    <x v="285"/>
    <x v="1"/>
    <x v="1"/>
    <s v="United States"/>
    <s v="Tulsa"/>
    <x v="26"/>
    <n v="74133"/>
    <s v="Central"/>
    <s v="Office Supplies"/>
    <x v="14"/>
    <n v="21.96"/>
    <n v="2"/>
    <n v="0"/>
    <n v="6.1487999999999996"/>
    <n v="0.27999999999999997"/>
  </r>
  <r>
    <x v="285"/>
    <x v="1"/>
    <x v="1"/>
    <s v="United States"/>
    <s v="Tulsa"/>
    <x v="26"/>
    <n v="74133"/>
    <s v="Central"/>
    <s v="Furniture"/>
    <x v="1"/>
    <n v="368.97"/>
    <n v="3"/>
    <n v="0"/>
    <n v="81.173400000000001"/>
    <n v="0.21999999999999997"/>
  </r>
  <r>
    <x v="285"/>
    <x v="1"/>
    <x v="1"/>
    <s v="United States"/>
    <s v="Tulsa"/>
    <x v="26"/>
    <n v="74133"/>
    <s v="Central"/>
    <s v="Office Supplies"/>
    <x v="6"/>
    <n v="12.39"/>
    <n v="3"/>
    <n v="0"/>
    <n v="3.4691999999999998"/>
    <n v="0.27999999999999997"/>
  </r>
  <r>
    <x v="285"/>
    <x v="1"/>
    <x v="1"/>
    <s v="United States"/>
    <s v="Tulsa"/>
    <x v="26"/>
    <n v="74133"/>
    <s v="Central"/>
    <s v="Office Supplies"/>
    <x v="4"/>
    <n v="332.94"/>
    <n v="3"/>
    <n v="0"/>
    <n v="9.9882000000000009"/>
    <n v="3.0000000000000002E-2"/>
  </r>
  <r>
    <x v="512"/>
    <x v="1"/>
    <x v="1"/>
    <s v="United States"/>
    <s v="Draper"/>
    <x v="7"/>
    <n v="84020"/>
    <s v="West"/>
    <s v="Technology"/>
    <x v="11"/>
    <n v="111.93"/>
    <n v="7"/>
    <n v="0"/>
    <n v="34.698300000000003"/>
    <n v="0.31"/>
  </r>
  <r>
    <x v="205"/>
    <x v="2"/>
    <x v="2"/>
    <s v="United States"/>
    <s v="Oakland"/>
    <x v="1"/>
    <n v="94601"/>
    <s v="West"/>
    <s v="Furniture"/>
    <x v="1"/>
    <n v="454.27199999999999"/>
    <n v="8"/>
    <n v="0.2"/>
    <n v="-73.819199999999995"/>
    <n v="-0.16250000000000001"/>
  </r>
  <r>
    <x v="111"/>
    <x v="1"/>
    <x v="0"/>
    <s v="United States"/>
    <s v="Lawrence"/>
    <x v="31"/>
    <n v="1841"/>
    <s v="East"/>
    <s v="Office Supplies"/>
    <x v="10"/>
    <n v="19.440000000000001"/>
    <n v="3"/>
    <n v="0"/>
    <n v="9.3312000000000008"/>
    <n v="0.48000000000000004"/>
  </r>
  <r>
    <x v="10"/>
    <x v="1"/>
    <x v="0"/>
    <s v="United States"/>
    <s v="Philadelphia"/>
    <x v="9"/>
    <n v="19120"/>
    <s v="East"/>
    <s v="Technology"/>
    <x v="16"/>
    <n v="8399.9760000000006"/>
    <n v="4"/>
    <n v="0.4"/>
    <n v="1119.9967999999999"/>
    <n v="0.1333333333333333"/>
  </r>
  <r>
    <x v="10"/>
    <x v="1"/>
    <x v="0"/>
    <s v="United States"/>
    <s v="Philadelphia"/>
    <x v="9"/>
    <n v="19120"/>
    <s v="East"/>
    <s v="Office Supplies"/>
    <x v="8"/>
    <n v="6.2939999999999996"/>
    <n v="1"/>
    <n v="0.7"/>
    <n v="-4.1959999999999997"/>
    <n v="-0.66666666666666663"/>
  </r>
  <r>
    <x v="10"/>
    <x v="1"/>
    <x v="0"/>
    <s v="United States"/>
    <s v="Philadelphia"/>
    <x v="9"/>
    <n v="19120"/>
    <s v="East"/>
    <s v="Office Supplies"/>
    <x v="10"/>
    <n v="10.368"/>
    <n v="2"/>
    <n v="0.2"/>
    <n v="3.6288"/>
    <n v="0.35"/>
  </r>
  <r>
    <x v="10"/>
    <x v="1"/>
    <x v="0"/>
    <s v="United States"/>
    <s v="Philadelphia"/>
    <x v="9"/>
    <n v="19120"/>
    <s v="East"/>
    <s v="Technology"/>
    <x v="7"/>
    <n v="122.38200000000001"/>
    <n v="3"/>
    <n v="0.4"/>
    <n v="-24.476400000000002"/>
    <n v="-0.2"/>
  </r>
  <r>
    <x v="196"/>
    <x v="1"/>
    <x v="0"/>
    <s v="United States"/>
    <s v="Jacksonville"/>
    <x v="3"/>
    <n v="28540"/>
    <s v="South"/>
    <s v="Office Supplies"/>
    <x v="4"/>
    <n v="25.984000000000002"/>
    <n v="2"/>
    <n v="0.2"/>
    <n v="-1.6240000000000001"/>
    <n v="-6.25E-2"/>
  </r>
  <r>
    <x v="196"/>
    <x v="1"/>
    <x v="0"/>
    <s v="United States"/>
    <s v="Jacksonville"/>
    <x v="3"/>
    <n v="28540"/>
    <s v="South"/>
    <s v="Furniture"/>
    <x v="3"/>
    <n v="945.03599999999994"/>
    <n v="6"/>
    <n v="0.4"/>
    <n v="-299.26139999999998"/>
    <n v="-0.31666666666666665"/>
  </r>
  <r>
    <x v="196"/>
    <x v="1"/>
    <x v="0"/>
    <s v="United States"/>
    <s v="Jacksonville"/>
    <x v="3"/>
    <n v="28540"/>
    <s v="South"/>
    <s v="Office Supplies"/>
    <x v="8"/>
    <n v="14.301"/>
    <n v="7"/>
    <n v="0.7"/>
    <n v="-10.487399999999999"/>
    <n v="-0.73333333333333328"/>
  </r>
  <r>
    <x v="196"/>
    <x v="1"/>
    <x v="0"/>
    <s v="United States"/>
    <s v="Jacksonville"/>
    <x v="3"/>
    <n v="28540"/>
    <s v="South"/>
    <s v="Furniture"/>
    <x v="5"/>
    <n v="410.35199999999998"/>
    <n v="3"/>
    <n v="0.2"/>
    <n v="-51.293999999999997"/>
    <n v="-0.125"/>
  </r>
  <r>
    <x v="22"/>
    <x v="1"/>
    <x v="1"/>
    <s v="United States"/>
    <s v="Chicago"/>
    <x v="10"/>
    <n v="60610"/>
    <s v="Central"/>
    <s v="Office Supplies"/>
    <x v="10"/>
    <n v="23.52"/>
    <n v="5"/>
    <n v="0.2"/>
    <n v="8.5259999999999998"/>
    <n v="0.36249999999999999"/>
  </r>
  <r>
    <x v="22"/>
    <x v="1"/>
    <x v="1"/>
    <s v="United States"/>
    <s v="Chicago"/>
    <x v="10"/>
    <n v="60610"/>
    <s v="Central"/>
    <s v="Technology"/>
    <x v="7"/>
    <n v="180.96"/>
    <n v="5"/>
    <n v="0.2"/>
    <n v="13.571999999999999"/>
    <n v="7.4999999999999997E-2"/>
  </r>
  <r>
    <x v="515"/>
    <x v="2"/>
    <x v="0"/>
    <s v="United States"/>
    <s v="Pocatello"/>
    <x v="45"/>
    <n v="83201"/>
    <s v="West"/>
    <s v="Furniture"/>
    <x v="5"/>
    <n v="35"/>
    <n v="4"/>
    <n v="0"/>
    <n v="14.7"/>
    <n v="0.42"/>
  </r>
  <r>
    <x v="515"/>
    <x v="2"/>
    <x v="0"/>
    <s v="United States"/>
    <s v="Pocatello"/>
    <x v="45"/>
    <n v="83201"/>
    <s v="West"/>
    <s v="Office Supplies"/>
    <x v="4"/>
    <n v="477.15"/>
    <n v="5"/>
    <n v="0"/>
    <n v="28.629000000000001"/>
    <n v="6.0000000000000005E-2"/>
  </r>
  <r>
    <x v="515"/>
    <x v="2"/>
    <x v="0"/>
    <s v="United States"/>
    <s v="Pocatello"/>
    <x v="45"/>
    <n v="83201"/>
    <s v="West"/>
    <s v="Technology"/>
    <x v="7"/>
    <n v="302.37599999999998"/>
    <n v="3"/>
    <n v="0.2"/>
    <n v="22.6782"/>
    <n v="7.5000000000000011E-2"/>
  </r>
  <r>
    <x v="275"/>
    <x v="1"/>
    <x v="0"/>
    <s v="United States"/>
    <s v="Plano"/>
    <x v="5"/>
    <n v="75023"/>
    <s v="Central"/>
    <s v="Furniture"/>
    <x v="3"/>
    <n v="974.98800000000006"/>
    <n v="4"/>
    <n v="0.3"/>
    <n v="-97.498800000000003"/>
    <n v="-9.9999999999999992E-2"/>
  </r>
  <r>
    <x v="20"/>
    <x v="2"/>
    <x v="0"/>
    <s v="United States"/>
    <s v="New York City"/>
    <x v="15"/>
    <n v="10024"/>
    <s v="East"/>
    <s v="Furniture"/>
    <x v="1"/>
    <n v="589.41"/>
    <n v="5"/>
    <n v="0.1"/>
    <n v="-6.5490000000000004"/>
    <n v="-1.1111111111111112E-2"/>
  </r>
  <r>
    <x v="20"/>
    <x v="1"/>
    <x v="1"/>
    <s v="United States"/>
    <s v="New York City"/>
    <x v="15"/>
    <n v="10024"/>
    <s v="East"/>
    <s v="Office Supplies"/>
    <x v="6"/>
    <n v="34.700000000000003"/>
    <n v="5"/>
    <n v="0"/>
    <n v="12.492000000000001"/>
    <n v="0.36"/>
  </r>
  <r>
    <x v="20"/>
    <x v="1"/>
    <x v="1"/>
    <s v="United States"/>
    <s v="New York City"/>
    <x v="15"/>
    <n v="10024"/>
    <s v="East"/>
    <s v="Office Supplies"/>
    <x v="4"/>
    <n v="99.87"/>
    <n v="3"/>
    <n v="0"/>
    <n v="23.968800000000002"/>
    <n v="0.24000000000000002"/>
  </r>
  <r>
    <x v="20"/>
    <x v="1"/>
    <x v="1"/>
    <s v="United States"/>
    <s v="New York City"/>
    <x v="15"/>
    <n v="10024"/>
    <s v="East"/>
    <s v="Office Supplies"/>
    <x v="10"/>
    <n v="37.94"/>
    <n v="2"/>
    <n v="0"/>
    <n v="18.211200000000002"/>
    <n v="0.48000000000000009"/>
  </r>
  <r>
    <x v="20"/>
    <x v="1"/>
    <x v="1"/>
    <s v="United States"/>
    <s v="New York City"/>
    <x v="15"/>
    <n v="10024"/>
    <s v="East"/>
    <s v="Office Supplies"/>
    <x v="2"/>
    <n v="24.9"/>
    <n v="5"/>
    <n v="0"/>
    <n v="11.454000000000001"/>
    <n v="0.46000000000000008"/>
  </r>
  <r>
    <x v="20"/>
    <x v="1"/>
    <x v="1"/>
    <s v="United States"/>
    <s v="New York City"/>
    <x v="15"/>
    <n v="10024"/>
    <s v="East"/>
    <s v="Furniture"/>
    <x v="5"/>
    <n v="82.26"/>
    <n v="3"/>
    <n v="0"/>
    <n v="33.726599999999998"/>
    <n v="0.40999999999999992"/>
  </r>
  <r>
    <x v="22"/>
    <x v="1"/>
    <x v="0"/>
    <s v="United States"/>
    <s v="Chicago"/>
    <x v="10"/>
    <n v="60623"/>
    <s v="Central"/>
    <s v="Office Supplies"/>
    <x v="13"/>
    <n v="7.1040000000000001"/>
    <n v="6"/>
    <n v="0.2"/>
    <n v="2.4864000000000002"/>
    <n v="0.35000000000000003"/>
  </r>
  <r>
    <x v="12"/>
    <x v="0"/>
    <x v="2"/>
    <s v="United States"/>
    <s v="Houston"/>
    <x v="5"/>
    <n v="77095"/>
    <s v="Central"/>
    <s v="Furniture"/>
    <x v="5"/>
    <n v="103.5"/>
    <n v="5"/>
    <n v="0.6"/>
    <n v="-77.625"/>
    <n v="-0.75"/>
  </r>
  <r>
    <x v="12"/>
    <x v="0"/>
    <x v="2"/>
    <s v="United States"/>
    <s v="Houston"/>
    <x v="5"/>
    <n v="77095"/>
    <s v="Central"/>
    <s v="Office Supplies"/>
    <x v="2"/>
    <n v="2.464"/>
    <n v="1"/>
    <n v="0.2"/>
    <n v="0.86240000000000006"/>
    <n v="0.35000000000000003"/>
  </r>
  <r>
    <x v="12"/>
    <x v="0"/>
    <x v="2"/>
    <s v="United States"/>
    <s v="Houston"/>
    <x v="5"/>
    <n v="77095"/>
    <s v="Central"/>
    <s v="Office Supplies"/>
    <x v="4"/>
    <n v="8.7200000000000006"/>
    <n v="1"/>
    <n v="0.2"/>
    <n v="0.65400000000000003"/>
    <n v="7.4999999999999997E-2"/>
  </r>
  <r>
    <x v="289"/>
    <x v="1"/>
    <x v="0"/>
    <s v="United States"/>
    <s v="Meriden"/>
    <x v="29"/>
    <n v="6450"/>
    <s v="East"/>
    <s v="Office Supplies"/>
    <x v="8"/>
    <n v="10.76"/>
    <n v="2"/>
    <n v="0"/>
    <n v="5.1647999999999996"/>
    <n v="0.48"/>
  </r>
  <r>
    <x v="289"/>
    <x v="1"/>
    <x v="0"/>
    <s v="United States"/>
    <s v="Meriden"/>
    <x v="29"/>
    <n v="6450"/>
    <s v="East"/>
    <s v="Office Supplies"/>
    <x v="10"/>
    <n v="45.68"/>
    <n v="2"/>
    <n v="0"/>
    <n v="21.012799999999999"/>
    <n v="0.45999999999999996"/>
  </r>
  <r>
    <x v="289"/>
    <x v="1"/>
    <x v="0"/>
    <s v="United States"/>
    <s v="Meriden"/>
    <x v="29"/>
    <n v="6450"/>
    <s v="East"/>
    <s v="Office Supplies"/>
    <x v="6"/>
    <n v="6.7"/>
    <n v="1"/>
    <n v="0"/>
    <n v="2.2109999999999999"/>
    <n v="0.32999999999999996"/>
  </r>
  <r>
    <x v="543"/>
    <x v="0"/>
    <x v="0"/>
    <s v="United States"/>
    <s v="Glenview"/>
    <x v="10"/>
    <n v="60025"/>
    <s v="Central"/>
    <s v="Technology"/>
    <x v="7"/>
    <n v="158.376"/>
    <n v="3"/>
    <n v="0.2"/>
    <n v="13.857900000000001"/>
    <n v="8.7500000000000008E-2"/>
  </r>
  <r>
    <x v="12"/>
    <x v="1"/>
    <x v="0"/>
    <s v="United States"/>
    <s v="Houston"/>
    <x v="5"/>
    <n v="77036"/>
    <s v="Central"/>
    <s v="Office Supplies"/>
    <x v="6"/>
    <n v="3.44"/>
    <n v="2"/>
    <n v="0.2"/>
    <n v="0.55900000000000005"/>
    <n v="0.16250000000000001"/>
  </r>
  <r>
    <x v="8"/>
    <x v="2"/>
    <x v="0"/>
    <s v="United States"/>
    <s v="San Francisco"/>
    <x v="1"/>
    <n v="94110"/>
    <s v="West"/>
    <s v="Office Supplies"/>
    <x v="4"/>
    <n v="56.56"/>
    <n v="2"/>
    <n v="0"/>
    <n v="15.2712"/>
    <n v="0.27"/>
  </r>
  <r>
    <x v="8"/>
    <x v="2"/>
    <x v="0"/>
    <s v="United States"/>
    <s v="San Francisco"/>
    <x v="1"/>
    <n v="94110"/>
    <s v="West"/>
    <s v="Furniture"/>
    <x v="5"/>
    <n v="36.96"/>
    <n v="7"/>
    <n v="0"/>
    <n v="11.457599999999999"/>
    <n v="0.31"/>
  </r>
  <r>
    <x v="20"/>
    <x v="1"/>
    <x v="1"/>
    <s v="United States"/>
    <s v="New York City"/>
    <x v="15"/>
    <n v="10009"/>
    <s v="East"/>
    <s v="Technology"/>
    <x v="7"/>
    <n v="135.99"/>
    <n v="1"/>
    <n v="0"/>
    <n v="36.717300000000002"/>
    <n v="0.27"/>
  </r>
  <r>
    <x v="20"/>
    <x v="1"/>
    <x v="1"/>
    <s v="United States"/>
    <s v="New York City"/>
    <x v="15"/>
    <n v="10009"/>
    <s v="East"/>
    <s v="Office Supplies"/>
    <x v="6"/>
    <n v="15.96"/>
    <n v="7"/>
    <n v="0"/>
    <n v="7.0224000000000002"/>
    <n v="0.44"/>
  </r>
  <r>
    <x v="281"/>
    <x v="2"/>
    <x v="1"/>
    <s v="United States"/>
    <s v="Baltimore"/>
    <x v="39"/>
    <n v="21215"/>
    <s v="East"/>
    <s v="Office Supplies"/>
    <x v="6"/>
    <n v="3.76"/>
    <n v="2"/>
    <n v="0"/>
    <n v="1.0904"/>
    <n v="0.29000000000000004"/>
  </r>
  <r>
    <x v="281"/>
    <x v="2"/>
    <x v="1"/>
    <s v="United States"/>
    <s v="Baltimore"/>
    <x v="39"/>
    <n v="21215"/>
    <s v="East"/>
    <s v="Office Supplies"/>
    <x v="6"/>
    <n v="14.7"/>
    <n v="5"/>
    <n v="0"/>
    <n v="6.6150000000000002"/>
    <n v="0.45"/>
  </r>
  <r>
    <x v="281"/>
    <x v="2"/>
    <x v="1"/>
    <s v="United States"/>
    <s v="Baltimore"/>
    <x v="39"/>
    <n v="21215"/>
    <s v="East"/>
    <s v="Office Supplies"/>
    <x v="6"/>
    <n v="37.200000000000003"/>
    <n v="5"/>
    <n v="0"/>
    <n v="9.3000000000000007"/>
    <n v="0.25"/>
  </r>
  <r>
    <x v="281"/>
    <x v="2"/>
    <x v="1"/>
    <s v="United States"/>
    <s v="Baltimore"/>
    <x v="39"/>
    <n v="21215"/>
    <s v="East"/>
    <s v="Technology"/>
    <x v="11"/>
    <n v="89.97"/>
    <n v="3"/>
    <n v="0"/>
    <n v="18.893699999999999"/>
    <n v="0.21"/>
  </r>
  <r>
    <x v="281"/>
    <x v="2"/>
    <x v="1"/>
    <s v="United States"/>
    <s v="Baltimore"/>
    <x v="39"/>
    <n v="21215"/>
    <s v="East"/>
    <s v="Furniture"/>
    <x v="1"/>
    <n v="261.95999999999998"/>
    <n v="2"/>
    <n v="0"/>
    <n v="23.5764"/>
    <n v="9.0000000000000011E-2"/>
  </r>
  <r>
    <x v="281"/>
    <x v="2"/>
    <x v="1"/>
    <s v="United States"/>
    <s v="Baltimore"/>
    <x v="39"/>
    <n v="21215"/>
    <s v="East"/>
    <s v="Office Supplies"/>
    <x v="2"/>
    <n v="74"/>
    <n v="5"/>
    <n v="0"/>
    <n v="37"/>
    <n v="0.5"/>
  </r>
  <r>
    <x v="152"/>
    <x v="1"/>
    <x v="2"/>
    <s v="United States"/>
    <s v="Louisville"/>
    <x v="0"/>
    <n v="40214"/>
    <s v="South"/>
    <s v="Furniture"/>
    <x v="5"/>
    <n v="13.28"/>
    <n v="2"/>
    <n v="0"/>
    <n v="6.3743999999999996"/>
    <n v="0.48"/>
  </r>
  <r>
    <x v="531"/>
    <x v="1"/>
    <x v="0"/>
    <s v="United States"/>
    <s v="Lebanon"/>
    <x v="18"/>
    <n v="37087"/>
    <s v="South"/>
    <s v="Office Supplies"/>
    <x v="4"/>
    <n v="84.96"/>
    <n v="6"/>
    <n v="0.2"/>
    <n v="6.3719999999999999"/>
    <n v="7.5000000000000011E-2"/>
  </r>
  <r>
    <x v="1"/>
    <x v="0"/>
    <x v="0"/>
    <s v="United States"/>
    <s v="Los Angeles"/>
    <x v="1"/>
    <n v="90008"/>
    <s v="West"/>
    <s v="Technology"/>
    <x v="11"/>
    <n v="68.459999999999994"/>
    <n v="7"/>
    <n v="0"/>
    <n v="25.330200000000001"/>
    <n v="0.37000000000000005"/>
  </r>
  <r>
    <x v="232"/>
    <x v="1"/>
    <x v="2"/>
    <s v="United States"/>
    <s v="Providence"/>
    <x v="34"/>
    <n v="2908"/>
    <s v="East"/>
    <s v="Office Supplies"/>
    <x v="4"/>
    <n v="2079.4"/>
    <n v="5"/>
    <n v="0"/>
    <n v="582.23199999999997"/>
    <n v="0.27999999999999997"/>
  </r>
  <r>
    <x v="232"/>
    <x v="1"/>
    <x v="2"/>
    <s v="United States"/>
    <s v="Providence"/>
    <x v="34"/>
    <n v="2908"/>
    <s v="East"/>
    <s v="Technology"/>
    <x v="7"/>
    <n v="629.95000000000005"/>
    <n v="5"/>
    <n v="0"/>
    <n v="176.386"/>
    <n v="0.27999999999999997"/>
  </r>
  <r>
    <x v="232"/>
    <x v="1"/>
    <x v="2"/>
    <s v="United States"/>
    <s v="Providence"/>
    <x v="34"/>
    <n v="2908"/>
    <s v="East"/>
    <s v="Furniture"/>
    <x v="5"/>
    <n v="72.42"/>
    <n v="6"/>
    <n v="0"/>
    <n v="23.898599999999998"/>
    <n v="0.32999999999999996"/>
  </r>
  <r>
    <x v="68"/>
    <x v="1"/>
    <x v="2"/>
    <s v="United States"/>
    <s v="Detroit"/>
    <x v="12"/>
    <n v="48234"/>
    <s v="Central"/>
    <s v="Technology"/>
    <x v="7"/>
    <n v="131.97999999999999"/>
    <n v="2"/>
    <n v="0"/>
    <n v="35.634599999999999"/>
    <n v="0.27"/>
  </r>
  <r>
    <x v="68"/>
    <x v="1"/>
    <x v="2"/>
    <s v="United States"/>
    <s v="Detroit"/>
    <x v="12"/>
    <n v="48234"/>
    <s v="Central"/>
    <s v="Technology"/>
    <x v="11"/>
    <n v="114.52"/>
    <n v="7"/>
    <n v="0"/>
    <n v="11.452"/>
    <n v="0.1"/>
  </r>
  <r>
    <x v="12"/>
    <x v="1"/>
    <x v="2"/>
    <s v="United States"/>
    <s v="Houston"/>
    <x v="5"/>
    <n v="77070"/>
    <s v="Central"/>
    <s v="Office Supplies"/>
    <x v="2"/>
    <n v="100.24"/>
    <n v="10"/>
    <n v="0.2"/>
    <n v="33.831000000000003"/>
    <n v="0.33750000000000002"/>
  </r>
  <r>
    <x v="69"/>
    <x v="0"/>
    <x v="0"/>
    <s v="United States"/>
    <s v="Columbia"/>
    <x v="18"/>
    <n v="38401"/>
    <s v="South"/>
    <s v="Office Supplies"/>
    <x v="9"/>
    <n v="871.8"/>
    <n v="3"/>
    <n v="0.2"/>
    <n v="87.18"/>
    <n v="0.10000000000000002"/>
  </r>
  <r>
    <x v="10"/>
    <x v="2"/>
    <x v="1"/>
    <s v="United States"/>
    <s v="Philadelphia"/>
    <x v="9"/>
    <n v="19140"/>
    <s v="East"/>
    <s v="Furniture"/>
    <x v="0"/>
    <n v="61.96"/>
    <n v="4"/>
    <n v="0.5"/>
    <n v="-53.285600000000002"/>
    <n v="-0.86"/>
  </r>
  <r>
    <x v="101"/>
    <x v="1"/>
    <x v="0"/>
    <s v="United States"/>
    <s v="Pembroke Pines"/>
    <x v="2"/>
    <n v="33024"/>
    <s v="South"/>
    <s v="Office Supplies"/>
    <x v="8"/>
    <n v="4.5540000000000003"/>
    <n v="3"/>
    <n v="0.7"/>
    <n v="-3.4914000000000001"/>
    <n v="-0.76666666666666661"/>
  </r>
  <r>
    <x v="101"/>
    <x v="1"/>
    <x v="0"/>
    <s v="United States"/>
    <s v="Pembroke Pines"/>
    <x v="2"/>
    <n v="33024"/>
    <s v="South"/>
    <s v="Office Supplies"/>
    <x v="9"/>
    <n v="5.2"/>
    <n v="2"/>
    <n v="0.2"/>
    <n v="0.58499999999999996"/>
    <n v="0.11249999999999999"/>
  </r>
  <r>
    <x v="101"/>
    <x v="1"/>
    <x v="0"/>
    <s v="United States"/>
    <s v="Pembroke Pines"/>
    <x v="2"/>
    <n v="33024"/>
    <s v="South"/>
    <s v="Technology"/>
    <x v="11"/>
    <n v="205.99199999999999"/>
    <n v="1"/>
    <n v="0.2"/>
    <n v="-2.5749"/>
    <n v="-1.2500000000000001E-2"/>
  </r>
  <r>
    <x v="101"/>
    <x v="1"/>
    <x v="0"/>
    <s v="United States"/>
    <s v="Pembroke Pines"/>
    <x v="2"/>
    <n v="33024"/>
    <s v="South"/>
    <s v="Office Supplies"/>
    <x v="10"/>
    <n v="15.552"/>
    <n v="3"/>
    <n v="0.2"/>
    <n v="5.4432"/>
    <n v="0.35000000000000003"/>
  </r>
  <r>
    <x v="101"/>
    <x v="1"/>
    <x v="0"/>
    <s v="United States"/>
    <s v="Pembroke Pines"/>
    <x v="2"/>
    <n v="33024"/>
    <s v="South"/>
    <s v="Technology"/>
    <x v="7"/>
    <n v="503.96"/>
    <n v="5"/>
    <n v="0.2"/>
    <n v="50.396000000000001"/>
    <n v="0.1"/>
  </r>
  <r>
    <x v="101"/>
    <x v="1"/>
    <x v="0"/>
    <s v="United States"/>
    <s v="Pembroke Pines"/>
    <x v="2"/>
    <n v="33024"/>
    <s v="South"/>
    <s v="Office Supplies"/>
    <x v="9"/>
    <n v="24.472000000000001"/>
    <n v="7"/>
    <n v="0.2"/>
    <n v="1.8353999999999999"/>
    <n v="7.4999999999999997E-2"/>
  </r>
  <r>
    <x v="101"/>
    <x v="1"/>
    <x v="0"/>
    <s v="United States"/>
    <s v="Pembroke Pines"/>
    <x v="2"/>
    <n v="33024"/>
    <s v="South"/>
    <s v="Furniture"/>
    <x v="0"/>
    <n v="241.56800000000001"/>
    <n v="2"/>
    <n v="0.2"/>
    <n v="0"/>
    <n v="0"/>
  </r>
  <r>
    <x v="101"/>
    <x v="1"/>
    <x v="0"/>
    <s v="United States"/>
    <s v="Pembroke Pines"/>
    <x v="2"/>
    <n v="33024"/>
    <s v="South"/>
    <s v="Technology"/>
    <x v="11"/>
    <n v="110.4"/>
    <n v="2"/>
    <n v="0.2"/>
    <n v="-4.1399999999999997"/>
    <n v="-3.7499999999999999E-2"/>
  </r>
  <r>
    <x v="20"/>
    <x v="1"/>
    <x v="1"/>
    <s v="United States"/>
    <s v="New York City"/>
    <x v="15"/>
    <n v="10011"/>
    <s v="East"/>
    <s v="Furniture"/>
    <x v="3"/>
    <n v="384.76799999999997"/>
    <n v="2"/>
    <n v="0.4"/>
    <n v="-115.43040000000001"/>
    <n v="-0.30000000000000004"/>
  </r>
  <r>
    <x v="20"/>
    <x v="1"/>
    <x v="1"/>
    <s v="United States"/>
    <s v="New York City"/>
    <x v="15"/>
    <n v="10011"/>
    <s v="East"/>
    <s v="Technology"/>
    <x v="15"/>
    <n v="78.66"/>
    <n v="6"/>
    <n v="0"/>
    <n v="36.183599999999998"/>
    <n v="0.46"/>
  </r>
  <r>
    <x v="20"/>
    <x v="1"/>
    <x v="1"/>
    <s v="United States"/>
    <s v="New York City"/>
    <x v="15"/>
    <n v="10011"/>
    <s v="East"/>
    <s v="Office Supplies"/>
    <x v="10"/>
    <n v="45.36"/>
    <n v="4"/>
    <n v="0"/>
    <n v="22.226400000000002"/>
    <n v="0.49000000000000005"/>
  </r>
  <r>
    <x v="196"/>
    <x v="1"/>
    <x v="0"/>
    <s v="United States"/>
    <s v="Jacksonville"/>
    <x v="3"/>
    <n v="28540"/>
    <s v="South"/>
    <s v="Office Supplies"/>
    <x v="9"/>
    <n v="962.08"/>
    <n v="4"/>
    <n v="0.2"/>
    <n v="156.33799999999999"/>
    <n v="0.16249999999999998"/>
  </r>
  <r>
    <x v="196"/>
    <x v="1"/>
    <x v="0"/>
    <s v="United States"/>
    <s v="Jacksonville"/>
    <x v="3"/>
    <n v="28540"/>
    <s v="South"/>
    <s v="Office Supplies"/>
    <x v="8"/>
    <n v="12.843"/>
    <n v="3"/>
    <n v="0.7"/>
    <n v="-9.8462999999999994"/>
    <n v="-0.76666666666666661"/>
  </r>
  <r>
    <x v="196"/>
    <x v="1"/>
    <x v="0"/>
    <s v="United States"/>
    <s v="Jacksonville"/>
    <x v="3"/>
    <n v="28540"/>
    <s v="South"/>
    <s v="Office Supplies"/>
    <x v="10"/>
    <n v="295.45600000000002"/>
    <n v="14"/>
    <n v="0.2"/>
    <n v="96.023200000000003"/>
    <n v="0.32500000000000001"/>
  </r>
  <r>
    <x v="20"/>
    <x v="1"/>
    <x v="0"/>
    <s v="United States"/>
    <s v="New York City"/>
    <x v="15"/>
    <n v="10011"/>
    <s v="East"/>
    <s v="Office Supplies"/>
    <x v="10"/>
    <n v="32.4"/>
    <n v="5"/>
    <n v="0"/>
    <n v="15.552"/>
    <n v="0.48"/>
  </r>
  <r>
    <x v="10"/>
    <x v="1"/>
    <x v="1"/>
    <s v="United States"/>
    <s v="Philadelphia"/>
    <x v="9"/>
    <n v="19120"/>
    <s v="East"/>
    <s v="Furniture"/>
    <x v="5"/>
    <n v="103.93600000000001"/>
    <n v="4"/>
    <n v="0.2"/>
    <n v="16.889600000000002"/>
    <n v="0.16250000000000001"/>
  </r>
  <r>
    <x v="387"/>
    <x v="1"/>
    <x v="1"/>
    <s v="United States"/>
    <s v="Orlando"/>
    <x v="2"/>
    <n v="32839"/>
    <s v="South"/>
    <s v="Furniture"/>
    <x v="0"/>
    <n v="289.56799999999998"/>
    <n v="2"/>
    <n v="0.2"/>
    <n v="10.8588"/>
    <n v="3.7500000000000006E-2"/>
  </r>
  <r>
    <x v="387"/>
    <x v="1"/>
    <x v="1"/>
    <s v="United States"/>
    <s v="Orlando"/>
    <x v="2"/>
    <n v="32839"/>
    <s v="South"/>
    <s v="Office Supplies"/>
    <x v="4"/>
    <n v="39.72"/>
    <n v="5"/>
    <n v="0.2"/>
    <n v="4.4684999999999997"/>
    <n v="0.11249999999999999"/>
  </r>
  <r>
    <x v="387"/>
    <x v="1"/>
    <x v="1"/>
    <s v="United States"/>
    <s v="Orlando"/>
    <x v="2"/>
    <n v="32839"/>
    <s v="South"/>
    <s v="Technology"/>
    <x v="7"/>
    <n v="244.768"/>
    <n v="4"/>
    <n v="0.2"/>
    <n v="24.476800000000001"/>
    <n v="0.1"/>
  </r>
  <r>
    <x v="12"/>
    <x v="0"/>
    <x v="0"/>
    <s v="United States"/>
    <s v="Houston"/>
    <x v="5"/>
    <n v="77095"/>
    <s v="Central"/>
    <s v="Technology"/>
    <x v="11"/>
    <n v="24"/>
    <n v="2"/>
    <n v="0.2"/>
    <n v="-2.7"/>
    <n v="-0.1125"/>
  </r>
  <r>
    <x v="12"/>
    <x v="0"/>
    <x v="0"/>
    <s v="United States"/>
    <s v="Houston"/>
    <x v="5"/>
    <n v="77095"/>
    <s v="Central"/>
    <s v="Office Supplies"/>
    <x v="10"/>
    <n v="15.552"/>
    <n v="3"/>
    <n v="0.2"/>
    <n v="5.4432"/>
    <n v="0.35000000000000003"/>
  </r>
  <r>
    <x v="12"/>
    <x v="0"/>
    <x v="0"/>
    <s v="United States"/>
    <s v="Houston"/>
    <x v="5"/>
    <n v="77095"/>
    <s v="Central"/>
    <s v="Technology"/>
    <x v="11"/>
    <n v="26.175999999999998"/>
    <n v="2"/>
    <n v="0.2"/>
    <n v="-3.2719999999999998"/>
    <n v="-0.125"/>
  </r>
  <r>
    <x v="152"/>
    <x v="1"/>
    <x v="2"/>
    <s v="United States"/>
    <s v="Louisville"/>
    <x v="0"/>
    <n v="40214"/>
    <s v="South"/>
    <s v="Furniture"/>
    <x v="5"/>
    <n v="20.94"/>
    <n v="3"/>
    <n v="0"/>
    <n v="6.0726000000000004"/>
    <n v="0.28999999999999998"/>
  </r>
  <r>
    <x v="152"/>
    <x v="1"/>
    <x v="2"/>
    <s v="United States"/>
    <s v="Louisville"/>
    <x v="0"/>
    <n v="40214"/>
    <s v="South"/>
    <s v="Office Supplies"/>
    <x v="8"/>
    <n v="135.09"/>
    <n v="9"/>
    <n v="0"/>
    <n v="62.141399999999997"/>
    <n v="0.45999999999999996"/>
  </r>
  <r>
    <x v="152"/>
    <x v="1"/>
    <x v="2"/>
    <s v="United States"/>
    <s v="Louisville"/>
    <x v="0"/>
    <n v="40214"/>
    <s v="South"/>
    <s v="Technology"/>
    <x v="11"/>
    <n v="279.86"/>
    <n v="14"/>
    <n v="0"/>
    <n v="64.367800000000003"/>
    <n v="0.23"/>
  </r>
  <r>
    <x v="152"/>
    <x v="1"/>
    <x v="2"/>
    <s v="United States"/>
    <s v="Louisville"/>
    <x v="0"/>
    <n v="40214"/>
    <s v="South"/>
    <s v="Office Supplies"/>
    <x v="8"/>
    <n v="90.06"/>
    <n v="6"/>
    <n v="0"/>
    <n v="41.427599999999998"/>
    <n v="0.45999999999999996"/>
  </r>
  <r>
    <x v="66"/>
    <x v="1"/>
    <x v="0"/>
    <s v="United States"/>
    <s v="Medina"/>
    <x v="24"/>
    <n v="44256"/>
    <s v="East"/>
    <s v="Technology"/>
    <x v="7"/>
    <n v="539.96400000000006"/>
    <n v="6"/>
    <n v="0.4"/>
    <n v="-107.9928"/>
    <n v="-0.19999999999999998"/>
  </r>
  <r>
    <x v="66"/>
    <x v="1"/>
    <x v="0"/>
    <s v="United States"/>
    <s v="Medina"/>
    <x v="24"/>
    <n v="44256"/>
    <s v="East"/>
    <s v="Technology"/>
    <x v="7"/>
    <n v="50.231999999999999"/>
    <n v="7"/>
    <n v="0.4"/>
    <n v="-10.0464"/>
    <n v="-0.2"/>
  </r>
  <r>
    <x v="66"/>
    <x v="1"/>
    <x v="0"/>
    <s v="United States"/>
    <s v="Medina"/>
    <x v="24"/>
    <n v="44256"/>
    <s v="East"/>
    <s v="Office Supplies"/>
    <x v="8"/>
    <n v="19.242000000000001"/>
    <n v="3"/>
    <n v="0.7"/>
    <n v="-13.4694"/>
    <n v="-0.7"/>
  </r>
  <r>
    <x v="20"/>
    <x v="0"/>
    <x v="1"/>
    <s v="United States"/>
    <s v="New York City"/>
    <x v="15"/>
    <n v="10011"/>
    <s v="East"/>
    <s v="Office Supplies"/>
    <x v="4"/>
    <n v="1247.6400000000001"/>
    <n v="3"/>
    <n v="0"/>
    <n v="349.33920000000001"/>
    <n v="0.27999999999999997"/>
  </r>
  <r>
    <x v="22"/>
    <x v="1"/>
    <x v="1"/>
    <s v="United States"/>
    <s v="Chicago"/>
    <x v="10"/>
    <n v="60653"/>
    <s v="Central"/>
    <s v="Office Supplies"/>
    <x v="6"/>
    <n v="5.3040000000000003"/>
    <n v="3"/>
    <n v="0.2"/>
    <n v="0.46410000000000001"/>
    <n v="8.7499999999999994E-2"/>
  </r>
  <r>
    <x v="10"/>
    <x v="0"/>
    <x v="1"/>
    <s v="United States"/>
    <s v="Philadelphia"/>
    <x v="9"/>
    <n v="19143"/>
    <s v="East"/>
    <s v="Office Supplies"/>
    <x v="10"/>
    <n v="19.135999999999999"/>
    <n v="4"/>
    <n v="0.2"/>
    <n v="5.98"/>
    <n v="0.31250000000000006"/>
  </r>
  <r>
    <x v="10"/>
    <x v="0"/>
    <x v="1"/>
    <s v="United States"/>
    <s v="Philadelphia"/>
    <x v="9"/>
    <n v="19143"/>
    <s v="East"/>
    <s v="Furniture"/>
    <x v="5"/>
    <n v="332.83199999999999"/>
    <n v="4"/>
    <n v="0.2"/>
    <n v="-24.962399999999999"/>
    <n v="-7.4999999999999997E-2"/>
  </r>
  <r>
    <x v="20"/>
    <x v="1"/>
    <x v="1"/>
    <s v="United States"/>
    <s v="New York City"/>
    <x v="15"/>
    <n v="10009"/>
    <s v="East"/>
    <s v="Office Supplies"/>
    <x v="10"/>
    <n v="279.89999999999998"/>
    <n v="5"/>
    <n v="0"/>
    <n v="137.15100000000001"/>
    <n v="0.4900000000000001"/>
  </r>
  <r>
    <x v="20"/>
    <x v="1"/>
    <x v="1"/>
    <s v="United States"/>
    <s v="New York City"/>
    <x v="15"/>
    <n v="10009"/>
    <s v="East"/>
    <s v="Office Supplies"/>
    <x v="8"/>
    <n v="50.351999999999997"/>
    <n v="3"/>
    <n v="0.2"/>
    <n v="17.623200000000001"/>
    <n v="0.35000000000000003"/>
  </r>
  <r>
    <x v="20"/>
    <x v="1"/>
    <x v="1"/>
    <s v="United States"/>
    <s v="New York City"/>
    <x v="15"/>
    <n v="10009"/>
    <s v="East"/>
    <s v="Office Supplies"/>
    <x v="10"/>
    <n v="34.020000000000003"/>
    <n v="3"/>
    <n v="0"/>
    <n v="16.669799999999999"/>
    <n v="0.48999999999999994"/>
  </r>
  <r>
    <x v="8"/>
    <x v="1"/>
    <x v="2"/>
    <s v="United States"/>
    <s v="San Francisco"/>
    <x v="1"/>
    <n v="94109"/>
    <s v="West"/>
    <s v="Office Supplies"/>
    <x v="6"/>
    <n v="23.88"/>
    <n v="6"/>
    <n v="0"/>
    <n v="8.1191999999999993"/>
    <n v="0.33999999999999997"/>
  </r>
  <r>
    <x v="8"/>
    <x v="1"/>
    <x v="2"/>
    <s v="United States"/>
    <s v="San Francisco"/>
    <x v="1"/>
    <n v="94109"/>
    <s v="West"/>
    <s v="Office Supplies"/>
    <x v="2"/>
    <n v="11.52"/>
    <n v="4"/>
    <n v="0"/>
    <n v="5.6448"/>
    <n v="0.49000000000000005"/>
  </r>
  <r>
    <x v="8"/>
    <x v="1"/>
    <x v="2"/>
    <s v="United States"/>
    <s v="San Francisco"/>
    <x v="1"/>
    <n v="94109"/>
    <s v="West"/>
    <s v="Office Supplies"/>
    <x v="10"/>
    <n v="286.93"/>
    <n v="7"/>
    <n v="0"/>
    <n v="140.59569999999999"/>
    <n v="0.49"/>
  </r>
  <r>
    <x v="8"/>
    <x v="1"/>
    <x v="2"/>
    <s v="United States"/>
    <s v="San Francisco"/>
    <x v="1"/>
    <n v="94109"/>
    <s v="West"/>
    <s v="Technology"/>
    <x v="7"/>
    <n v="206.38399999999999"/>
    <n v="2"/>
    <n v="0.2"/>
    <n v="23.2182"/>
    <n v="0.1125"/>
  </r>
  <r>
    <x v="8"/>
    <x v="1"/>
    <x v="0"/>
    <s v="United States"/>
    <s v="San Francisco"/>
    <x v="1"/>
    <n v="94122"/>
    <s v="West"/>
    <s v="Furniture"/>
    <x v="1"/>
    <n v="218.352"/>
    <n v="3"/>
    <n v="0.2"/>
    <n v="0"/>
    <n v="0"/>
  </r>
  <r>
    <x v="8"/>
    <x v="1"/>
    <x v="0"/>
    <s v="United States"/>
    <s v="San Francisco"/>
    <x v="1"/>
    <n v="94122"/>
    <s v="West"/>
    <s v="Furniture"/>
    <x v="5"/>
    <n v="529.9"/>
    <n v="5"/>
    <n v="0"/>
    <n v="105.98"/>
    <n v="0.2"/>
  </r>
  <r>
    <x v="8"/>
    <x v="1"/>
    <x v="0"/>
    <s v="United States"/>
    <s v="San Francisco"/>
    <x v="1"/>
    <n v="94122"/>
    <s v="West"/>
    <s v="Office Supplies"/>
    <x v="6"/>
    <n v="99.3"/>
    <n v="10"/>
    <n v="0"/>
    <n v="41.706000000000003"/>
    <n v="0.42000000000000004"/>
  </r>
  <r>
    <x v="8"/>
    <x v="1"/>
    <x v="0"/>
    <s v="United States"/>
    <s v="San Francisco"/>
    <x v="1"/>
    <n v="94122"/>
    <s v="West"/>
    <s v="Office Supplies"/>
    <x v="9"/>
    <n v="108.96"/>
    <n v="2"/>
    <n v="0"/>
    <n v="30.508800000000001"/>
    <n v="0.28000000000000003"/>
  </r>
  <r>
    <x v="8"/>
    <x v="1"/>
    <x v="0"/>
    <s v="United States"/>
    <s v="San Francisco"/>
    <x v="1"/>
    <n v="94122"/>
    <s v="West"/>
    <s v="Office Supplies"/>
    <x v="8"/>
    <n v="2.6880000000000002"/>
    <n v="1"/>
    <n v="0.2"/>
    <n v="0.84"/>
    <n v="0.31249999999999994"/>
  </r>
  <r>
    <x v="25"/>
    <x v="0"/>
    <x v="0"/>
    <s v="United States"/>
    <s v="Jackson"/>
    <x v="12"/>
    <n v="49201"/>
    <s v="Central"/>
    <s v="Office Supplies"/>
    <x v="8"/>
    <n v="5443.96"/>
    <n v="4"/>
    <n v="0"/>
    <n v="2504.2215999999999"/>
    <n v="0.45999999999999996"/>
  </r>
  <r>
    <x v="25"/>
    <x v="0"/>
    <x v="0"/>
    <s v="United States"/>
    <s v="Jackson"/>
    <x v="12"/>
    <n v="49201"/>
    <s v="Central"/>
    <s v="Furniture"/>
    <x v="1"/>
    <n v="302.67"/>
    <n v="3"/>
    <n v="0"/>
    <n v="72.640799999999999"/>
    <n v="0.24"/>
  </r>
  <r>
    <x v="25"/>
    <x v="0"/>
    <x v="0"/>
    <s v="United States"/>
    <s v="Jackson"/>
    <x v="12"/>
    <n v="49201"/>
    <s v="Central"/>
    <s v="Office Supplies"/>
    <x v="10"/>
    <n v="56.07"/>
    <n v="7"/>
    <n v="0"/>
    <n v="25.2315"/>
    <n v="0.45"/>
  </r>
  <r>
    <x v="10"/>
    <x v="1"/>
    <x v="2"/>
    <s v="United States"/>
    <s v="Philadelphia"/>
    <x v="9"/>
    <n v="19120"/>
    <s v="East"/>
    <s v="Office Supplies"/>
    <x v="2"/>
    <n v="10.08"/>
    <n v="2"/>
    <n v="0.2"/>
    <n v="3.2759999999999998"/>
    <n v="0.32499999999999996"/>
  </r>
  <r>
    <x v="10"/>
    <x v="1"/>
    <x v="2"/>
    <s v="United States"/>
    <s v="Philadelphia"/>
    <x v="9"/>
    <n v="19120"/>
    <s v="East"/>
    <s v="Technology"/>
    <x v="7"/>
    <n v="59.994"/>
    <n v="1"/>
    <n v="0.4"/>
    <n v="-12.998699999999999"/>
    <n v="-0.21666666666666665"/>
  </r>
  <r>
    <x v="10"/>
    <x v="1"/>
    <x v="2"/>
    <s v="United States"/>
    <s v="Philadelphia"/>
    <x v="9"/>
    <n v="19120"/>
    <s v="East"/>
    <s v="Office Supplies"/>
    <x v="8"/>
    <n v="5.7149999999999999"/>
    <n v="5"/>
    <n v="0.7"/>
    <n v="-4.7625000000000002"/>
    <n v="-0.83333333333333337"/>
  </r>
  <r>
    <x v="10"/>
    <x v="1"/>
    <x v="2"/>
    <s v="United States"/>
    <s v="Philadelphia"/>
    <x v="9"/>
    <n v="19120"/>
    <s v="East"/>
    <s v="Office Supplies"/>
    <x v="8"/>
    <n v="9.42"/>
    <n v="5"/>
    <n v="0.7"/>
    <n v="-7.85"/>
    <n v="-0.83333333333333326"/>
  </r>
  <r>
    <x v="105"/>
    <x v="0"/>
    <x v="1"/>
    <s v="United States"/>
    <s v="Warwick"/>
    <x v="34"/>
    <n v="2886"/>
    <s v="East"/>
    <s v="Technology"/>
    <x v="16"/>
    <n v="1999.96"/>
    <n v="4"/>
    <n v="0"/>
    <n v="899.98199999999997"/>
    <n v="0.44999999999999996"/>
  </r>
  <r>
    <x v="20"/>
    <x v="1"/>
    <x v="2"/>
    <s v="United States"/>
    <s v="New York City"/>
    <x v="15"/>
    <n v="10024"/>
    <s v="East"/>
    <s v="Office Supplies"/>
    <x v="4"/>
    <n v="216.4"/>
    <n v="4"/>
    <n v="0"/>
    <n v="56.264000000000003"/>
    <n v="0.26"/>
  </r>
  <r>
    <x v="267"/>
    <x v="1"/>
    <x v="2"/>
    <s v="United States"/>
    <s v="El Paso"/>
    <x v="5"/>
    <n v="79907"/>
    <s v="Central"/>
    <s v="Office Supplies"/>
    <x v="2"/>
    <n v="6.9359999999999999"/>
    <n v="3"/>
    <n v="0.2"/>
    <n v="2.3409"/>
    <n v="0.33750000000000002"/>
  </r>
  <r>
    <x v="267"/>
    <x v="1"/>
    <x v="2"/>
    <s v="United States"/>
    <s v="El Paso"/>
    <x v="5"/>
    <n v="79907"/>
    <s v="Central"/>
    <s v="Office Supplies"/>
    <x v="8"/>
    <n v="4.4279999999999999"/>
    <n v="3"/>
    <n v="0.8"/>
    <n v="-6.8634000000000004"/>
    <n v="-1.55"/>
  </r>
  <r>
    <x v="30"/>
    <x v="1"/>
    <x v="0"/>
    <s v="United States"/>
    <s v="Rochester"/>
    <x v="11"/>
    <n v="55901"/>
    <s v="Central"/>
    <s v="Office Supplies"/>
    <x v="6"/>
    <n v="8.8000000000000007"/>
    <n v="5"/>
    <n v="0"/>
    <n v="2.552"/>
    <n v="0.28999999999999998"/>
  </r>
  <r>
    <x v="30"/>
    <x v="1"/>
    <x v="0"/>
    <s v="United States"/>
    <s v="Rochester"/>
    <x v="11"/>
    <n v="55901"/>
    <s v="Central"/>
    <s v="Technology"/>
    <x v="11"/>
    <n v="142.80000000000001"/>
    <n v="1"/>
    <n v="0"/>
    <n v="29.988"/>
    <n v="0.21"/>
  </r>
  <r>
    <x v="30"/>
    <x v="1"/>
    <x v="0"/>
    <s v="United States"/>
    <s v="Rochester"/>
    <x v="11"/>
    <n v="55901"/>
    <s v="Central"/>
    <s v="Technology"/>
    <x v="11"/>
    <n v="399.95"/>
    <n v="5"/>
    <n v="0"/>
    <n v="143.982"/>
    <n v="0.36"/>
  </r>
  <r>
    <x v="223"/>
    <x v="1"/>
    <x v="0"/>
    <s v="United States"/>
    <s v="Buffalo"/>
    <x v="15"/>
    <n v="14215"/>
    <s v="East"/>
    <s v="Office Supplies"/>
    <x v="8"/>
    <n v="2152.7759999999998"/>
    <n v="3"/>
    <n v="0.2"/>
    <n v="726.56190000000004"/>
    <n v="0.33750000000000002"/>
  </r>
  <r>
    <x v="223"/>
    <x v="1"/>
    <x v="0"/>
    <s v="United States"/>
    <s v="Buffalo"/>
    <x v="15"/>
    <n v="14215"/>
    <s v="East"/>
    <s v="Furniture"/>
    <x v="0"/>
    <n v="4007.84"/>
    <n v="10"/>
    <n v="0.2"/>
    <n v="-50.097999999999999"/>
    <n v="-1.2499999999999999E-2"/>
  </r>
  <r>
    <x v="337"/>
    <x v="2"/>
    <x v="1"/>
    <s v="United States"/>
    <s v="Knoxville"/>
    <x v="18"/>
    <n v="37918"/>
    <s v="South"/>
    <s v="Furniture"/>
    <x v="3"/>
    <n v="328.59"/>
    <n v="3"/>
    <n v="0.4"/>
    <n v="-147.8655"/>
    <n v="-0.45"/>
  </r>
  <r>
    <x v="337"/>
    <x v="2"/>
    <x v="1"/>
    <s v="United States"/>
    <s v="Knoxville"/>
    <x v="18"/>
    <n v="37918"/>
    <s v="South"/>
    <s v="Office Supplies"/>
    <x v="4"/>
    <n v="98.352000000000004"/>
    <n v="3"/>
    <n v="0.2"/>
    <n v="-24.588000000000001"/>
    <n v="-0.25"/>
  </r>
  <r>
    <x v="258"/>
    <x v="1"/>
    <x v="1"/>
    <s v="United States"/>
    <s v="Newark"/>
    <x v="13"/>
    <n v="19711"/>
    <s v="East"/>
    <s v="Technology"/>
    <x v="7"/>
    <n v="158.99"/>
    <n v="1"/>
    <n v="0"/>
    <n v="41.337400000000002"/>
    <n v="0.26"/>
  </r>
  <r>
    <x v="258"/>
    <x v="1"/>
    <x v="1"/>
    <s v="United States"/>
    <s v="Newark"/>
    <x v="13"/>
    <n v="19711"/>
    <s v="East"/>
    <s v="Furniture"/>
    <x v="1"/>
    <n v="291.10000000000002"/>
    <n v="5"/>
    <n v="0"/>
    <n v="75.686000000000007"/>
    <n v="0.26"/>
  </r>
  <r>
    <x v="4"/>
    <x v="2"/>
    <x v="0"/>
    <s v="United States"/>
    <s v="Seattle"/>
    <x v="4"/>
    <n v="98103"/>
    <s v="West"/>
    <s v="Office Supplies"/>
    <x v="10"/>
    <n v="73.680000000000007"/>
    <n v="6"/>
    <n v="0"/>
    <n v="34.629600000000003"/>
    <n v="0.47000000000000003"/>
  </r>
  <r>
    <x v="4"/>
    <x v="2"/>
    <x v="0"/>
    <s v="United States"/>
    <s v="Seattle"/>
    <x v="4"/>
    <n v="98103"/>
    <s v="West"/>
    <s v="Furniture"/>
    <x v="5"/>
    <n v="139.91999999999999"/>
    <n v="2"/>
    <n v="0"/>
    <n v="23.7864"/>
    <n v="0.17"/>
  </r>
  <r>
    <x v="4"/>
    <x v="2"/>
    <x v="0"/>
    <s v="United States"/>
    <s v="Seattle"/>
    <x v="4"/>
    <n v="98103"/>
    <s v="West"/>
    <s v="Technology"/>
    <x v="7"/>
    <n v="107.88"/>
    <n v="3"/>
    <n v="0.2"/>
    <n v="10.788"/>
    <n v="0.1"/>
  </r>
  <r>
    <x v="4"/>
    <x v="2"/>
    <x v="0"/>
    <s v="United States"/>
    <s v="Seattle"/>
    <x v="4"/>
    <n v="98103"/>
    <s v="West"/>
    <s v="Office Supplies"/>
    <x v="4"/>
    <n v="33.29"/>
    <n v="1"/>
    <n v="0"/>
    <n v="7.9896000000000003"/>
    <n v="0.24000000000000002"/>
  </r>
  <r>
    <x v="153"/>
    <x v="1"/>
    <x v="0"/>
    <s v="United States"/>
    <s v="Cleveland"/>
    <x v="24"/>
    <n v="44105"/>
    <s v="East"/>
    <s v="Office Supplies"/>
    <x v="8"/>
    <n v="58.17"/>
    <n v="5"/>
    <n v="0.7"/>
    <n v="-46.536000000000001"/>
    <n v="-0.8"/>
  </r>
  <r>
    <x v="153"/>
    <x v="1"/>
    <x v="0"/>
    <s v="United States"/>
    <s v="Cleveland"/>
    <x v="24"/>
    <n v="44105"/>
    <s v="East"/>
    <s v="Office Supplies"/>
    <x v="2"/>
    <n v="5.04"/>
    <n v="2"/>
    <n v="0.2"/>
    <n v="1.764"/>
    <n v="0.35"/>
  </r>
  <r>
    <x v="153"/>
    <x v="1"/>
    <x v="0"/>
    <s v="United States"/>
    <s v="Cleveland"/>
    <x v="24"/>
    <n v="44105"/>
    <s v="East"/>
    <s v="Office Supplies"/>
    <x v="10"/>
    <n v="24.783999999999999"/>
    <n v="1"/>
    <n v="0.2"/>
    <n v="7.7450000000000001"/>
    <n v="0.3125"/>
  </r>
  <r>
    <x v="358"/>
    <x v="1"/>
    <x v="2"/>
    <s v="United States"/>
    <s v="Elmhurst"/>
    <x v="10"/>
    <n v="60126"/>
    <s v="Central"/>
    <s v="Furniture"/>
    <x v="1"/>
    <n v="634.11599999999999"/>
    <n v="6"/>
    <n v="0.3"/>
    <n v="-172.1172"/>
    <n v="-0.27142857142857141"/>
  </r>
  <r>
    <x v="358"/>
    <x v="1"/>
    <x v="2"/>
    <s v="United States"/>
    <s v="Elmhurst"/>
    <x v="10"/>
    <n v="60126"/>
    <s v="Central"/>
    <s v="Office Supplies"/>
    <x v="10"/>
    <n v="17.472000000000001"/>
    <n v="3"/>
    <n v="0.2"/>
    <n v="5.6783999999999999"/>
    <n v="0.32499999999999996"/>
  </r>
  <r>
    <x v="72"/>
    <x v="2"/>
    <x v="2"/>
    <s v="United States"/>
    <s v="Lakeville"/>
    <x v="11"/>
    <n v="55044"/>
    <s v="Central"/>
    <s v="Furniture"/>
    <x v="1"/>
    <n v="155.88"/>
    <n v="6"/>
    <n v="0"/>
    <n v="38.97"/>
    <n v="0.25"/>
  </r>
  <r>
    <x v="20"/>
    <x v="0"/>
    <x v="0"/>
    <s v="United States"/>
    <s v="New York City"/>
    <x v="15"/>
    <n v="10035"/>
    <s v="East"/>
    <s v="Furniture"/>
    <x v="1"/>
    <n v="327.56400000000002"/>
    <n v="4"/>
    <n v="0.1"/>
    <n v="21.837599999999998"/>
    <n v="6.6666666666666652E-2"/>
  </r>
  <r>
    <x v="1"/>
    <x v="0"/>
    <x v="2"/>
    <s v="United States"/>
    <s v="Los Angeles"/>
    <x v="1"/>
    <n v="90036"/>
    <s v="West"/>
    <s v="Office Supplies"/>
    <x v="10"/>
    <n v="13.36"/>
    <n v="2"/>
    <n v="0"/>
    <n v="6.4127999999999998"/>
    <n v="0.48"/>
  </r>
  <r>
    <x v="1"/>
    <x v="0"/>
    <x v="2"/>
    <s v="United States"/>
    <s v="Los Angeles"/>
    <x v="1"/>
    <n v="90036"/>
    <s v="West"/>
    <s v="Office Supplies"/>
    <x v="4"/>
    <n v="158.9"/>
    <n v="5"/>
    <n v="0"/>
    <n v="7.9450000000000003"/>
    <n v="0.05"/>
  </r>
  <r>
    <x v="22"/>
    <x v="0"/>
    <x v="2"/>
    <s v="United States"/>
    <s v="Chicago"/>
    <x v="10"/>
    <n v="60653"/>
    <s v="Central"/>
    <s v="Technology"/>
    <x v="11"/>
    <n v="319.96800000000002"/>
    <n v="4"/>
    <n v="0.2"/>
    <n v="71.992800000000003"/>
    <n v="0.22500000000000001"/>
  </r>
  <r>
    <x v="22"/>
    <x v="0"/>
    <x v="2"/>
    <s v="United States"/>
    <s v="Chicago"/>
    <x v="10"/>
    <n v="60653"/>
    <s v="Central"/>
    <s v="Office Supplies"/>
    <x v="4"/>
    <n v="505.32"/>
    <n v="3"/>
    <n v="0.2"/>
    <n v="31.5825"/>
    <n v="6.25E-2"/>
  </r>
  <r>
    <x v="22"/>
    <x v="0"/>
    <x v="2"/>
    <s v="United States"/>
    <s v="Chicago"/>
    <x v="10"/>
    <n v="60653"/>
    <s v="Central"/>
    <s v="Office Supplies"/>
    <x v="10"/>
    <n v="3.8079999999999998"/>
    <n v="1"/>
    <n v="0.2"/>
    <n v="1.2376"/>
    <n v="0.32500000000000001"/>
  </r>
  <r>
    <x v="22"/>
    <x v="0"/>
    <x v="2"/>
    <s v="United States"/>
    <s v="Chicago"/>
    <x v="10"/>
    <n v="60653"/>
    <s v="Central"/>
    <s v="Office Supplies"/>
    <x v="8"/>
    <n v="8.6820000000000004"/>
    <n v="1"/>
    <n v="0.8"/>
    <n v="-14.759399999999999"/>
    <n v="-1.7"/>
  </r>
  <r>
    <x v="22"/>
    <x v="0"/>
    <x v="2"/>
    <s v="United States"/>
    <s v="Chicago"/>
    <x v="10"/>
    <n v="60653"/>
    <s v="Central"/>
    <s v="Office Supplies"/>
    <x v="2"/>
    <n v="24.423999999999999"/>
    <n v="1"/>
    <n v="0.2"/>
    <n v="7.9378000000000002"/>
    <n v="0.32500000000000001"/>
  </r>
  <r>
    <x v="223"/>
    <x v="1"/>
    <x v="1"/>
    <s v="United States"/>
    <s v="Buffalo"/>
    <x v="15"/>
    <n v="14215"/>
    <s v="East"/>
    <s v="Furniture"/>
    <x v="1"/>
    <n v="1522.6379999999999"/>
    <n v="9"/>
    <n v="0.1"/>
    <n v="169.18199999999999"/>
    <n v="0.1111111111111111"/>
  </r>
  <r>
    <x v="43"/>
    <x v="1"/>
    <x v="1"/>
    <s v="United States"/>
    <s v="Roseville"/>
    <x v="1"/>
    <n v="95661"/>
    <s v="West"/>
    <s v="Office Supplies"/>
    <x v="12"/>
    <n v="419.9"/>
    <n v="5"/>
    <n v="0"/>
    <n v="197.35300000000001"/>
    <n v="0.47000000000000003"/>
  </r>
  <r>
    <x v="43"/>
    <x v="1"/>
    <x v="1"/>
    <s v="United States"/>
    <s v="Roseville"/>
    <x v="1"/>
    <n v="95661"/>
    <s v="West"/>
    <s v="Office Supplies"/>
    <x v="2"/>
    <n v="3.15"/>
    <n v="1"/>
    <n v="0"/>
    <n v="1.512"/>
    <n v="0.48000000000000004"/>
  </r>
  <r>
    <x v="151"/>
    <x v="2"/>
    <x v="1"/>
    <s v="United States"/>
    <s v="Arlington"/>
    <x v="5"/>
    <n v="76017"/>
    <s v="Central"/>
    <s v="Office Supplies"/>
    <x v="9"/>
    <n v="33.619999999999997"/>
    <n v="5"/>
    <n v="0.8"/>
    <n v="-90.774000000000001"/>
    <n v="-2.7"/>
  </r>
  <r>
    <x v="111"/>
    <x v="1"/>
    <x v="0"/>
    <s v="United States"/>
    <s v="Lawrence"/>
    <x v="31"/>
    <n v="1841"/>
    <s v="East"/>
    <s v="Office Supplies"/>
    <x v="8"/>
    <n v="16.14"/>
    <n v="3"/>
    <n v="0"/>
    <n v="7.9085999999999999"/>
    <n v="0.49"/>
  </r>
  <r>
    <x v="111"/>
    <x v="1"/>
    <x v="0"/>
    <s v="United States"/>
    <s v="Lawrence"/>
    <x v="31"/>
    <n v="1841"/>
    <s v="East"/>
    <s v="Furniture"/>
    <x v="3"/>
    <n v="194.25"/>
    <n v="2"/>
    <n v="0.3"/>
    <n v="-38.85"/>
    <n v="-0.2"/>
  </r>
  <r>
    <x v="111"/>
    <x v="1"/>
    <x v="0"/>
    <s v="United States"/>
    <s v="Lawrence"/>
    <x v="31"/>
    <n v="1841"/>
    <s v="East"/>
    <s v="Office Supplies"/>
    <x v="6"/>
    <n v="8.64"/>
    <n v="3"/>
    <n v="0"/>
    <n v="2.5055999999999998"/>
    <n v="0.28999999999999998"/>
  </r>
  <r>
    <x v="111"/>
    <x v="1"/>
    <x v="0"/>
    <s v="United States"/>
    <s v="Lawrence"/>
    <x v="31"/>
    <n v="1841"/>
    <s v="East"/>
    <s v="Furniture"/>
    <x v="1"/>
    <n v="872.32"/>
    <n v="4"/>
    <n v="0"/>
    <n v="244.24959999999999"/>
    <n v="0.27999999999999997"/>
  </r>
  <r>
    <x v="498"/>
    <x v="0"/>
    <x v="0"/>
    <s v="United States"/>
    <s v="Waco"/>
    <x v="5"/>
    <n v="76706"/>
    <s v="Central"/>
    <s v="Office Supplies"/>
    <x v="8"/>
    <n v="243.99199999999999"/>
    <n v="4"/>
    <n v="0.8"/>
    <n v="-426.98599999999999"/>
    <n v="-1.75"/>
  </r>
  <r>
    <x v="498"/>
    <x v="0"/>
    <x v="0"/>
    <s v="United States"/>
    <s v="Waco"/>
    <x v="5"/>
    <n v="76706"/>
    <s v="Central"/>
    <s v="Office Supplies"/>
    <x v="6"/>
    <n v="7.12"/>
    <n v="5"/>
    <n v="0.2"/>
    <n v="0.71199999999999997"/>
    <n v="9.9999999999999992E-2"/>
  </r>
  <r>
    <x v="12"/>
    <x v="1"/>
    <x v="0"/>
    <s v="United States"/>
    <s v="Houston"/>
    <x v="5"/>
    <n v="77095"/>
    <s v="Central"/>
    <s v="Office Supplies"/>
    <x v="6"/>
    <n v="2.6880000000000002"/>
    <n v="2"/>
    <n v="0.2"/>
    <n v="1.008"/>
    <n v="0.375"/>
  </r>
  <r>
    <x v="12"/>
    <x v="1"/>
    <x v="0"/>
    <s v="United States"/>
    <s v="Houston"/>
    <x v="5"/>
    <n v="77095"/>
    <s v="Central"/>
    <s v="Furniture"/>
    <x v="1"/>
    <n v="317.05799999999999"/>
    <n v="3"/>
    <n v="0.3"/>
    <n v="-18.117599999999999"/>
    <n v="-5.7142857142857141E-2"/>
  </r>
  <r>
    <x v="12"/>
    <x v="1"/>
    <x v="0"/>
    <s v="United States"/>
    <s v="Houston"/>
    <x v="5"/>
    <n v="77095"/>
    <s v="Central"/>
    <s v="Office Supplies"/>
    <x v="12"/>
    <n v="149.352"/>
    <n v="3"/>
    <n v="0.2"/>
    <n v="50.406300000000002"/>
    <n v="0.33750000000000002"/>
  </r>
  <r>
    <x v="12"/>
    <x v="1"/>
    <x v="0"/>
    <s v="United States"/>
    <s v="Houston"/>
    <x v="5"/>
    <n v="77095"/>
    <s v="Central"/>
    <s v="Technology"/>
    <x v="11"/>
    <n v="227.976"/>
    <n v="3"/>
    <n v="0.2"/>
    <n v="28.497"/>
    <n v="0.125"/>
  </r>
  <r>
    <x v="4"/>
    <x v="1"/>
    <x v="0"/>
    <s v="United States"/>
    <s v="Seattle"/>
    <x v="4"/>
    <n v="98105"/>
    <s v="West"/>
    <s v="Office Supplies"/>
    <x v="10"/>
    <n v="11.96"/>
    <n v="2"/>
    <n v="0"/>
    <n v="5.8604000000000003"/>
    <n v="0.49"/>
  </r>
  <r>
    <x v="147"/>
    <x v="1"/>
    <x v="1"/>
    <s v="United States"/>
    <s v="Plainfield"/>
    <x v="30"/>
    <n v="7060"/>
    <s v="East"/>
    <s v="Office Supplies"/>
    <x v="4"/>
    <n v="563.4"/>
    <n v="4"/>
    <n v="0"/>
    <n v="67.608000000000004"/>
    <n v="0.12000000000000001"/>
  </r>
  <r>
    <x v="147"/>
    <x v="1"/>
    <x v="1"/>
    <s v="United States"/>
    <s v="Plainfield"/>
    <x v="30"/>
    <n v="7060"/>
    <s v="East"/>
    <s v="Technology"/>
    <x v="15"/>
    <n v="319.92"/>
    <n v="8"/>
    <n v="0"/>
    <n v="118.3704"/>
    <n v="0.37"/>
  </r>
  <r>
    <x v="1"/>
    <x v="1"/>
    <x v="0"/>
    <s v="United States"/>
    <s v="Los Angeles"/>
    <x v="1"/>
    <n v="90008"/>
    <s v="West"/>
    <s v="Technology"/>
    <x v="11"/>
    <n v="1049.44"/>
    <n v="8"/>
    <n v="0"/>
    <n v="440.76479999999998"/>
    <n v="0.42"/>
  </r>
  <r>
    <x v="1"/>
    <x v="1"/>
    <x v="0"/>
    <s v="United States"/>
    <s v="Los Angeles"/>
    <x v="1"/>
    <n v="90008"/>
    <s v="West"/>
    <s v="Furniture"/>
    <x v="1"/>
    <n v="170.352"/>
    <n v="3"/>
    <n v="0.2"/>
    <n v="-17.0352"/>
    <n v="-9.9999999999999992E-2"/>
  </r>
  <r>
    <x v="85"/>
    <x v="0"/>
    <x v="0"/>
    <s v="United States"/>
    <s v="Arlington"/>
    <x v="17"/>
    <n v="22204"/>
    <s v="South"/>
    <s v="Technology"/>
    <x v="7"/>
    <n v="173.94"/>
    <n v="6"/>
    <n v="0"/>
    <n v="50.442599999999999"/>
    <n v="0.28999999999999998"/>
  </r>
  <r>
    <x v="4"/>
    <x v="1"/>
    <x v="0"/>
    <s v="United States"/>
    <s v="Seattle"/>
    <x v="4"/>
    <n v="98103"/>
    <s v="West"/>
    <s v="Technology"/>
    <x v="7"/>
    <n v="1007.944"/>
    <n v="7"/>
    <n v="0.2"/>
    <n v="75.595799999999997"/>
    <n v="7.4999999999999997E-2"/>
  </r>
  <r>
    <x v="4"/>
    <x v="3"/>
    <x v="0"/>
    <s v="United States"/>
    <s v="Seattle"/>
    <x v="4"/>
    <n v="98105"/>
    <s v="West"/>
    <s v="Office Supplies"/>
    <x v="10"/>
    <n v="6.68"/>
    <n v="1"/>
    <n v="0"/>
    <n v="3.2063999999999999"/>
    <n v="0.48"/>
  </r>
  <r>
    <x v="4"/>
    <x v="3"/>
    <x v="0"/>
    <s v="United States"/>
    <s v="Seattle"/>
    <x v="4"/>
    <n v="98105"/>
    <s v="West"/>
    <s v="Office Supplies"/>
    <x v="6"/>
    <n v="8.34"/>
    <n v="3"/>
    <n v="0"/>
    <n v="2.2517999999999998"/>
    <n v="0.26999999999999996"/>
  </r>
  <r>
    <x v="4"/>
    <x v="3"/>
    <x v="0"/>
    <s v="United States"/>
    <s v="Seattle"/>
    <x v="4"/>
    <n v="98105"/>
    <s v="West"/>
    <s v="Furniture"/>
    <x v="5"/>
    <n v="101.94"/>
    <n v="3"/>
    <n v="0"/>
    <n v="30.582000000000001"/>
    <n v="0.3"/>
  </r>
  <r>
    <x v="173"/>
    <x v="1"/>
    <x v="1"/>
    <s v="United States"/>
    <s v="Edmonds"/>
    <x v="4"/>
    <n v="98026"/>
    <s v="West"/>
    <s v="Technology"/>
    <x v="11"/>
    <n v="179.97"/>
    <n v="3"/>
    <n v="0"/>
    <n v="86.385599999999997"/>
    <n v="0.48"/>
  </r>
  <r>
    <x v="243"/>
    <x v="1"/>
    <x v="0"/>
    <s v="United States"/>
    <s v="Salem"/>
    <x v="17"/>
    <n v="24153"/>
    <s v="South"/>
    <s v="Office Supplies"/>
    <x v="6"/>
    <n v="101.94"/>
    <n v="6"/>
    <n v="0"/>
    <n v="29.5626"/>
    <n v="0.28999999999999998"/>
  </r>
  <r>
    <x v="243"/>
    <x v="1"/>
    <x v="0"/>
    <s v="United States"/>
    <s v="Salem"/>
    <x v="17"/>
    <n v="24153"/>
    <s v="South"/>
    <s v="Technology"/>
    <x v="7"/>
    <n v="271.95999999999998"/>
    <n v="4"/>
    <n v="0"/>
    <n v="67.989999999999995"/>
    <n v="0.25"/>
  </r>
  <r>
    <x v="243"/>
    <x v="1"/>
    <x v="0"/>
    <s v="United States"/>
    <s v="Salem"/>
    <x v="17"/>
    <n v="24153"/>
    <s v="South"/>
    <s v="Furniture"/>
    <x v="5"/>
    <n v="8.8000000000000007"/>
    <n v="5"/>
    <n v="0"/>
    <n v="3.8719999999999999"/>
    <n v="0.43999999999999995"/>
  </r>
  <r>
    <x v="243"/>
    <x v="1"/>
    <x v="0"/>
    <s v="United States"/>
    <s v="Salem"/>
    <x v="17"/>
    <n v="24153"/>
    <s v="South"/>
    <s v="Office Supplies"/>
    <x v="6"/>
    <n v="19.68"/>
    <n v="6"/>
    <n v="0"/>
    <n v="5.7072000000000003"/>
    <n v="0.29000000000000004"/>
  </r>
  <r>
    <x v="243"/>
    <x v="1"/>
    <x v="0"/>
    <s v="United States"/>
    <s v="Salem"/>
    <x v="17"/>
    <n v="24153"/>
    <s v="South"/>
    <s v="Furniture"/>
    <x v="0"/>
    <n v="302.94"/>
    <n v="3"/>
    <n v="0"/>
    <n v="69.676199999999994"/>
    <n v="0.22999999999999998"/>
  </r>
  <r>
    <x v="243"/>
    <x v="1"/>
    <x v="0"/>
    <s v="United States"/>
    <s v="Salem"/>
    <x v="17"/>
    <n v="24153"/>
    <s v="South"/>
    <s v="Office Supplies"/>
    <x v="8"/>
    <n v="14.94"/>
    <n v="3"/>
    <n v="0"/>
    <n v="7.1711999999999998"/>
    <n v="0.48"/>
  </r>
  <r>
    <x v="243"/>
    <x v="1"/>
    <x v="0"/>
    <s v="United States"/>
    <s v="Salem"/>
    <x v="17"/>
    <n v="24153"/>
    <s v="South"/>
    <s v="Office Supplies"/>
    <x v="14"/>
    <n v="231.72"/>
    <n v="2"/>
    <n v="0"/>
    <n v="11.586"/>
    <n v="0.05"/>
  </r>
  <r>
    <x v="544"/>
    <x v="2"/>
    <x v="0"/>
    <s v="United States"/>
    <s v="Delray Beach"/>
    <x v="2"/>
    <n v="33445"/>
    <s v="South"/>
    <s v="Office Supplies"/>
    <x v="2"/>
    <n v="9.9120000000000008"/>
    <n v="3"/>
    <n v="0.2"/>
    <n v="3.2214"/>
    <n v="0.32499999999999996"/>
  </r>
  <r>
    <x v="8"/>
    <x v="1"/>
    <x v="1"/>
    <s v="United States"/>
    <s v="San Francisco"/>
    <x v="1"/>
    <n v="94110"/>
    <s v="West"/>
    <s v="Office Supplies"/>
    <x v="6"/>
    <n v="34.65"/>
    <n v="3"/>
    <n v="0"/>
    <n v="9.702"/>
    <n v="0.28000000000000003"/>
  </r>
  <r>
    <x v="8"/>
    <x v="1"/>
    <x v="1"/>
    <s v="United States"/>
    <s v="San Francisco"/>
    <x v="1"/>
    <n v="94110"/>
    <s v="West"/>
    <s v="Technology"/>
    <x v="7"/>
    <n v="19.8"/>
    <n v="5"/>
    <n v="0.2"/>
    <n v="1.7324999999999999"/>
    <n v="8.7499999999999994E-2"/>
  </r>
  <r>
    <x v="20"/>
    <x v="0"/>
    <x v="0"/>
    <s v="United States"/>
    <s v="New York City"/>
    <x v="15"/>
    <n v="10024"/>
    <s v="East"/>
    <s v="Office Supplies"/>
    <x v="8"/>
    <n v="33.567999999999998"/>
    <n v="2"/>
    <n v="0.2"/>
    <n v="11.748799999999999"/>
    <n v="0.35"/>
  </r>
  <r>
    <x v="277"/>
    <x v="1"/>
    <x v="1"/>
    <s v="United States"/>
    <s v="Indianapolis"/>
    <x v="14"/>
    <n v="46203"/>
    <s v="Central"/>
    <s v="Office Supplies"/>
    <x v="6"/>
    <n v="125.93"/>
    <n v="7"/>
    <n v="0"/>
    <n v="35.260399999999997"/>
    <n v="0.27999999999999997"/>
  </r>
  <r>
    <x v="38"/>
    <x v="2"/>
    <x v="1"/>
    <s v="United States"/>
    <s v="Columbus"/>
    <x v="24"/>
    <n v="43229"/>
    <s v="East"/>
    <s v="Office Supplies"/>
    <x v="8"/>
    <n v="11.76"/>
    <n v="5"/>
    <n v="0.7"/>
    <n v="-7.84"/>
    <n v="-0.66666666666666663"/>
  </r>
  <r>
    <x v="38"/>
    <x v="2"/>
    <x v="1"/>
    <s v="United States"/>
    <s v="Columbus"/>
    <x v="24"/>
    <n v="43229"/>
    <s v="East"/>
    <s v="Office Supplies"/>
    <x v="10"/>
    <n v="5.3440000000000003"/>
    <n v="1"/>
    <n v="0.2"/>
    <n v="1.8704000000000001"/>
    <n v="0.35"/>
  </r>
  <r>
    <x v="116"/>
    <x v="1"/>
    <x v="0"/>
    <s v="United States"/>
    <s v="Jacksonville"/>
    <x v="2"/>
    <n v="32216"/>
    <s v="South"/>
    <s v="Office Supplies"/>
    <x v="8"/>
    <n v="1.365"/>
    <n v="1"/>
    <n v="0.7"/>
    <n v="-0.91"/>
    <n v="-0.66666666666666674"/>
  </r>
  <r>
    <x v="116"/>
    <x v="1"/>
    <x v="0"/>
    <s v="United States"/>
    <s v="Jacksonville"/>
    <x v="2"/>
    <n v="32216"/>
    <s v="South"/>
    <s v="Office Supplies"/>
    <x v="10"/>
    <n v="62.015999999999998"/>
    <n v="2"/>
    <n v="0.2"/>
    <n v="22.480799999999999"/>
    <n v="0.36249999999999999"/>
  </r>
  <r>
    <x v="207"/>
    <x v="1"/>
    <x v="1"/>
    <s v="United States"/>
    <s v="Clinton"/>
    <x v="39"/>
    <n v="20735"/>
    <s v="East"/>
    <s v="Furniture"/>
    <x v="5"/>
    <n v="60.72"/>
    <n v="3"/>
    <n v="0"/>
    <n v="23.680800000000001"/>
    <n v="0.39"/>
  </r>
  <r>
    <x v="207"/>
    <x v="1"/>
    <x v="1"/>
    <s v="United States"/>
    <s v="Clinton"/>
    <x v="39"/>
    <n v="20735"/>
    <s v="East"/>
    <s v="Office Supplies"/>
    <x v="10"/>
    <n v="146.82"/>
    <n v="3"/>
    <n v="0"/>
    <n v="73.41"/>
    <n v="0.5"/>
  </r>
  <r>
    <x v="207"/>
    <x v="1"/>
    <x v="1"/>
    <s v="United States"/>
    <s v="Clinton"/>
    <x v="39"/>
    <n v="20735"/>
    <s v="East"/>
    <s v="Furniture"/>
    <x v="1"/>
    <n v="239.84"/>
    <n v="8"/>
    <n v="0"/>
    <n v="64.756799999999998"/>
    <n v="0.26999999999999996"/>
  </r>
  <r>
    <x v="207"/>
    <x v="1"/>
    <x v="1"/>
    <s v="United States"/>
    <s v="Clinton"/>
    <x v="39"/>
    <n v="20735"/>
    <s v="East"/>
    <s v="Office Supplies"/>
    <x v="2"/>
    <n v="15.66"/>
    <n v="6"/>
    <n v="0"/>
    <n v="7.2035999999999998"/>
    <n v="0.45999999999999996"/>
  </r>
  <r>
    <x v="545"/>
    <x v="2"/>
    <x v="0"/>
    <s v="United States"/>
    <s v="Commerce City"/>
    <x v="22"/>
    <n v="80022"/>
    <s v="West"/>
    <s v="Office Supplies"/>
    <x v="4"/>
    <n v="146.352"/>
    <n v="3"/>
    <n v="0.2"/>
    <n v="-32.929200000000002"/>
    <n v="-0.22500000000000001"/>
  </r>
  <r>
    <x v="174"/>
    <x v="1"/>
    <x v="0"/>
    <s v="United States"/>
    <s v="Santa Ana"/>
    <x v="1"/>
    <n v="92704"/>
    <s v="West"/>
    <s v="Office Supplies"/>
    <x v="13"/>
    <n v="5.94"/>
    <n v="3"/>
    <n v="0"/>
    <n v="0"/>
    <n v="0"/>
  </r>
  <r>
    <x v="174"/>
    <x v="1"/>
    <x v="0"/>
    <s v="United States"/>
    <s v="Santa Ana"/>
    <x v="1"/>
    <n v="92704"/>
    <s v="West"/>
    <s v="Office Supplies"/>
    <x v="10"/>
    <n v="45.36"/>
    <n v="7"/>
    <n v="0"/>
    <n v="21.7728"/>
    <n v="0.48"/>
  </r>
  <r>
    <x v="174"/>
    <x v="1"/>
    <x v="0"/>
    <s v="United States"/>
    <s v="Santa Ana"/>
    <x v="1"/>
    <n v="92704"/>
    <s v="West"/>
    <s v="Technology"/>
    <x v="7"/>
    <n v="211.16800000000001"/>
    <n v="4"/>
    <n v="0.2"/>
    <n v="23.756399999999999"/>
    <n v="0.11249999999999999"/>
  </r>
  <r>
    <x v="174"/>
    <x v="1"/>
    <x v="0"/>
    <s v="United States"/>
    <s v="Santa Ana"/>
    <x v="1"/>
    <n v="92704"/>
    <s v="West"/>
    <s v="Furniture"/>
    <x v="1"/>
    <n v="484.70400000000001"/>
    <n v="6"/>
    <n v="0.2"/>
    <n v="-84.8232"/>
    <n v="-0.17499999999999999"/>
  </r>
  <r>
    <x v="174"/>
    <x v="1"/>
    <x v="0"/>
    <s v="United States"/>
    <s v="Santa Ana"/>
    <x v="1"/>
    <n v="92704"/>
    <s v="West"/>
    <s v="Technology"/>
    <x v="15"/>
    <n v="371.976"/>
    <n v="3"/>
    <n v="0.2"/>
    <n v="116.24250000000001"/>
    <n v="0.3125"/>
  </r>
  <r>
    <x v="207"/>
    <x v="3"/>
    <x v="1"/>
    <s v="United States"/>
    <s v="Clinton"/>
    <x v="39"/>
    <n v="20735"/>
    <s v="East"/>
    <s v="Office Supplies"/>
    <x v="4"/>
    <n v="89.82"/>
    <n v="6"/>
    <n v="0"/>
    <n v="25.1496"/>
    <n v="0.28000000000000003"/>
  </r>
  <r>
    <x v="1"/>
    <x v="2"/>
    <x v="1"/>
    <s v="United States"/>
    <s v="Los Angeles"/>
    <x v="1"/>
    <n v="90049"/>
    <s v="West"/>
    <s v="Office Supplies"/>
    <x v="8"/>
    <n v="19.295999999999999"/>
    <n v="3"/>
    <n v="0.2"/>
    <n v="6.03"/>
    <n v="0.3125"/>
  </r>
  <r>
    <x v="152"/>
    <x v="1"/>
    <x v="0"/>
    <s v="United States"/>
    <s v="Louisville"/>
    <x v="0"/>
    <n v="40214"/>
    <s v="South"/>
    <s v="Furniture"/>
    <x v="1"/>
    <n v="191.96"/>
    <n v="2"/>
    <n v="0"/>
    <n v="51.8292"/>
    <n v="0.26999999999999996"/>
  </r>
  <r>
    <x v="152"/>
    <x v="1"/>
    <x v="0"/>
    <s v="United States"/>
    <s v="Louisville"/>
    <x v="0"/>
    <n v="40214"/>
    <s v="South"/>
    <s v="Office Supplies"/>
    <x v="8"/>
    <n v="21.3"/>
    <n v="3"/>
    <n v="0"/>
    <n v="9.798"/>
    <n v="0.45999999999999996"/>
  </r>
  <r>
    <x v="152"/>
    <x v="1"/>
    <x v="0"/>
    <s v="United States"/>
    <s v="Louisville"/>
    <x v="0"/>
    <n v="40214"/>
    <s v="South"/>
    <s v="Technology"/>
    <x v="7"/>
    <n v="469.95"/>
    <n v="5"/>
    <n v="0"/>
    <n v="131.58600000000001"/>
    <n v="0.28000000000000003"/>
  </r>
  <r>
    <x v="152"/>
    <x v="1"/>
    <x v="0"/>
    <s v="United States"/>
    <s v="Louisville"/>
    <x v="0"/>
    <n v="40214"/>
    <s v="South"/>
    <s v="Furniture"/>
    <x v="5"/>
    <n v="209.88"/>
    <n v="3"/>
    <n v="0"/>
    <n v="35.679600000000001"/>
    <n v="0.17"/>
  </r>
  <r>
    <x v="1"/>
    <x v="2"/>
    <x v="0"/>
    <s v="United States"/>
    <s v="Los Angeles"/>
    <x v="1"/>
    <n v="90045"/>
    <s v="West"/>
    <s v="Furniture"/>
    <x v="0"/>
    <n v="239.666"/>
    <n v="2"/>
    <n v="0.15"/>
    <n v="14.098000000000001"/>
    <n v="5.8823529411764712E-2"/>
  </r>
  <r>
    <x v="1"/>
    <x v="2"/>
    <x v="0"/>
    <s v="United States"/>
    <s v="Los Angeles"/>
    <x v="1"/>
    <n v="90045"/>
    <s v="West"/>
    <s v="Office Supplies"/>
    <x v="2"/>
    <n v="22.5"/>
    <n v="6"/>
    <n v="0"/>
    <n v="10.8"/>
    <n v="0.48000000000000004"/>
  </r>
  <r>
    <x v="1"/>
    <x v="2"/>
    <x v="0"/>
    <s v="United States"/>
    <s v="Los Angeles"/>
    <x v="1"/>
    <n v="90045"/>
    <s v="West"/>
    <s v="Office Supplies"/>
    <x v="10"/>
    <n v="219.84"/>
    <n v="4"/>
    <n v="0"/>
    <n v="107.7216"/>
    <n v="0.49"/>
  </r>
  <r>
    <x v="306"/>
    <x v="0"/>
    <x v="1"/>
    <s v="United States"/>
    <s v="Springfield"/>
    <x v="25"/>
    <n v="65807"/>
    <s v="Central"/>
    <s v="Office Supplies"/>
    <x v="10"/>
    <n v="32.4"/>
    <n v="5"/>
    <n v="0"/>
    <n v="15.552"/>
    <n v="0.48"/>
  </r>
  <r>
    <x v="306"/>
    <x v="0"/>
    <x v="1"/>
    <s v="United States"/>
    <s v="Springfield"/>
    <x v="25"/>
    <n v="65807"/>
    <s v="Central"/>
    <s v="Office Supplies"/>
    <x v="6"/>
    <n v="209.94"/>
    <n v="6"/>
    <n v="0"/>
    <n v="54.584400000000002"/>
    <n v="0.26"/>
  </r>
  <r>
    <x v="306"/>
    <x v="0"/>
    <x v="1"/>
    <s v="United States"/>
    <s v="Springfield"/>
    <x v="25"/>
    <n v="65807"/>
    <s v="Central"/>
    <s v="Office Supplies"/>
    <x v="14"/>
    <n v="4164.05"/>
    <n v="5"/>
    <n v="0"/>
    <n v="83.281000000000006"/>
    <n v="0.02"/>
  </r>
  <r>
    <x v="306"/>
    <x v="0"/>
    <x v="1"/>
    <s v="United States"/>
    <s v="Springfield"/>
    <x v="25"/>
    <n v="65807"/>
    <s v="Central"/>
    <s v="Furniture"/>
    <x v="0"/>
    <n v="212.94"/>
    <n v="3"/>
    <n v="0"/>
    <n v="53.234999999999999"/>
    <n v="0.25"/>
  </r>
  <r>
    <x v="8"/>
    <x v="2"/>
    <x v="1"/>
    <s v="United States"/>
    <s v="San Francisco"/>
    <x v="1"/>
    <n v="94109"/>
    <s v="West"/>
    <s v="Furniture"/>
    <x v="5"/>
    <n v="41.88"/>
    <n v="6"/>
    <n v="0"/>
    <n v="12.145200000000001"/>
    <n v="0.28999999999999998"/>
  </r>
  <r>
    <x v="8"/>
    <x v="2"/>
    <x v="1"/>
    <s v="United States"/>
    <s v="San Francisco"/>
    <x v="1"/>
    <n v="94109"/>
    <s v="West"/>
    <s v="Office Supplies"/>
    <x v="2"/>
    <n v="58.48"/>
    <n v="8"/>
    <n v="0"/>
    <n v="27.485600000000002"/>
    <n v="0.47000000000000003"/>
  </r>
  <r>
    <x v="546"/>
    <x v="1"/>
    <x v="0"/>
    <s v="United States"/>
    <s v="Texas City"/>
    <x v="5"/>
    <n v="77590"/>
    <s v="Central"/>
    <s v="Furniture"/>
    <x v="3"/>
    <n v="102.438"/>
    <n v="1"/>
    <n v="0.3"/>
    <n v="-13.1706"/>
    <n v="-0.12857142857142856"/>
  </r>
  <r>
    <x v="546"/>
    <x v="1"/>
    <x v="0"/>
    <s v="United States"/>
    <s v="Texas City"/>
    <x v="5"/>
    <n v="77590"/>
    <s v="Central"/>
    <s v="Furniture"/>
    <x v="1"/>
    <n v="199.304"/>
    <n v="4"/>
    <n v="0.3"/>
    <n v="-8.5416000000000007"/>
    <n v="-4.2857142857142858E-2"/>
  </r>
  <r>
    <x v="20"/>
    <x v="1"/>
    <x v="0"/>
    <s v="United States"/>
    <s v="New York City"/>
    <x v="15"/>
    <n v="10024"/>
    <s v="East"/>
    <s v="Technology"/>
    <x v="15"/>
    <n v="6999.96"/>
    <n v="4"/>
    <n v="0"/>
    <n v="2239.9872"/>
    <n v="0.32"/>
  </r>
  <r>
    <x v="265"/>
    <x v="1"/>
    <x v="0"/>
    <s v="United States"/>
    <s v="Bellevue"/>
    <x v="4"/>
    <n v="98006"/>
    <s v="West"/>
    <s v="Office Supplies"/>
    <x v="10"/>
    <n v="12.96"/>
    <n v="2"/>
    <n v="0"/>
    <n v="6.2207999999999997"/>
    <n v="0.47999999999999993"/>
  </r>
  <r>
    <x v="20"/>
    <x v="0"/>
    <x v="0"/>
    <s v="United States"/>
    <s v="New York City"/>
    <x v="15"/>
    <n v="10024"/>
    <s v="East"/>
    <s v="Technology"/>
    <x v="7"/>
    <n v="279.86"/>
    <n v="14"/>
    <n v="0"/>
    <n v="134.33279999999999"/>
    <n v="0.47999999999999993"/>
  </r>
  <r>
    <x v="547"/>
    <x v="1"/>
    <x v="2"/>
    <s v="United States"/>
    <s v="Wilson"/>
    <x v="3"/>
    <n v="27893"/>
    <s v="South"/>
    <s v="Office Supplies"/>
    <x v="8"/>
    <n v="7.38"/>
    <n v="5"/>
    <n v="0.7"/>
    <n v="-5.4119999999999999"/>
    <n v="-0.73333333333333328"/>
  </r>
  <r>
    <x v="4"/>
    <x v="1"/>
    <x v="0"/>
    <s v="United States"/>
    <s v="Seattle"/>
    <x v="4"/>
    <n v="98115"/>
    <s v="West"/>
    <s v="Furniture"/>
    <x v="1"/>
    <n v="698.35199999999998"/>
    <n v="3"/>
    <n v="0.2"/>
    <n v="52.376399999999997"/>
    <n v="7.4999999999999997E-2"/>
  </r>
  <r>
    <x v="4"/>
    <x v="1"/>
    <x v="0"/>
    <s v="United States"/>
    <s v="Seattle"/>
    <x v="4"/>
    <n v="98115"/>
    <s v="West"/>
    <s v="Furniture"/>
    <x v="3"/>
    <n v="1747.25"/>
    <n v="5"/>
    <n v="0"/>
    <n v="629.01"/>
    <n v="0.36"/>
  </r>
  <r>
    <x v="306"/>
    <x v="0"/>
    <x v="2"/>
    <s v="United States"/>
    <s v="Springfield"/>
    <x v="25"/>
    <n v="65807"/>
    <s v="Central"/>
    <s v="Office Supplies"/>
    <x v="9"/>
    <n v="54.48"/>
    <n v="1"/>
    <n v="0"/>
    <n v="15.2544"/>
    <n v="0.28000000000000003"/>
  </r>
  <r>
    <x v="8"/>
    <x v="3"/>
    <x v="0"/>
    <s v="United States"/>
    <s v="San Francisco"/>
    <x v="1"/>
    <n v="94109"/>
    <s v="West"/>
    <s v="Technology"/>
    <x v="11"/>
    <n v="199.99"/>
    <n v="1"/>
    <n v="0"/>
    <n v="85.995699999999999"/>
    <n v="0.43"/>
  </r>
  <r>
    <x v="35"/>
    <x v="3"/>
    <x v="0"/>
    <s v="United States"/>
    <s v="Charlotte"/>
    <x v="3"/>
    <n v="28205"/>
    <s v="South"/>
    <s v="Office Supplies"/>
    <x v="8"/>
    <n v="68.540999999999997"/>
    <n v="11"/>
    <n v="0.7"/>
    <n v="-52.548099999999998"/>
    <n v="-0.76666666666666672"/>
  </r>
  <r>
    <x v="35"/>
    <x v="3"/>
    <x v="0"/>
    <s v="United States"/>
    <s v="Charlotte"/>
    <x v="3"/>
    <n v="28205"/>
    <s v="South"/>
    <s v="Technology"/>
    <x v="7"/>
    <n v="627.16800000000001"/>
    <n v="4"/>
    <n v="0.2"/>
    <n v="70.556399999999996"/>
    <n v="0.11249999999999999"/>
  </r>
  <r>
    <x v="35"/>
    <x v="3"/>
    <x v="0"/>
    <s v="United States"/>
    <s v="Charlotte"/>
    <x v="3"/>
    <n v="28205"/>
    <s v="South"/>
    <s v="Office Supplies"/>
    <x v="2"/>
    <n v="122.12"/>
    <n v="5"/>
    <n v="0.2"/>
    <n v="39.689"/>
    <n v="0.32500000000000001"/>
  </r>
  <r>
    <x v="20"/>
    <x v="0"/>
    <x v="0"/>
    <s v="United States"/>
    <s v="New York City"/>
    <x v="15"/>
    <n v="10011"/>
    <s v="East"/>
    <s v="Office Supplies"/>
    <x v="6"/>
    <n v="6.99"/>
    <n v="3"/>
    <n v="0"/>
    <n v="2.0270999999999999"/>
    <n v="0.28999999999999998"/>
  </r>
  <r>
    <x v="20"/>
    <x v="0"/>
    <x v="0"/>
    <s v="United States"/>
    <s v="New York City"/>
    <x v="15"/>
    <n v="10011"/>
    <s v="East"/>
    <s v="Office Supplies"/>
    <x v="8"/>
    <n v="107.42400000000001"/>
    <n v="6"/>
    <n v="0.2"/>
    <n v="36.255600000000001"/>
    <n v="0.33749999999999997"/>
  </r>
  <r>
    <x v="177"/>
    <x v="0"/>
    <x v="1"/>
    <s v="United States"/>
    <s v="Lorain"/>
    <x v="24"/>
    <n v="44052"/>
    <s v="East"/>
    <s v="Furniture"/>
    <x v="3"/>
    <n v="1421.664"/>
    <n v="8"/>
    <n v="0.4"/>
    <n v="-734.52639999999997"/>
    <n v="-0.51666666666666661"/>
  </r>
  <r>
    <x v="277"/>
    <x v="1"/>
    <x v="0"/>
    <s v="United States"/>
    <s v="Indianapolis"/>
    <x v="14"/>
    <n v="46203"/>
    <s v="Central"/>
    <s v="Office Supplies"/>
    <x v="8"/>
    <n v="125.88"/>
    <n v="6"/>
    <n v="0"/>
    <n v="60.422400000000003"/>
    <n v="0.48000000000000004"/>
  </r>
  <r>
    <x v="277"/>
    <x v="1"/>
    <x v="0"/>
    <s v="United States"/>
    <s v="Indianapolis"/>
    <x v="14"/>
    <n v="46203"/>
    <s v="Central"/>
    <s v="Technology"/>
    <x v="11"/>
    <n v="79.78"/>
    <n v="2"/>
    <n v="0"/>
    <n v="29.518599999999999"/>
    <n v="0.37"/>
  </r>
  <r>
    <x v="277"/>
    <x v="1"/>
    <x v="0"/>
    <s v="United States"/>
    <s v="Indianapolis"/>
    <x v="14"/>
    <n v="46203"/>
    <s v="Central"/>
    <s v="Office Supplies"/>
    <x v="2"/>
    <n v="133.19999999999999"/>
    <n v="9"/>
    <n v="0"/>
    <n v="66.599999999999994"/>
    <n v="0.5"/>
  </r>
  <r>
    <x v="286"/>
    <x v="1"/>
    <x v="0"/>
    <s v="United States"/>
    <s v="Redmond"/>
    <x v="21"/>
    <n v="97756"/>
    <s v="West"/>
    <s v="Technology"/>
    <x v="7"/>
    <n v="438.36799999999999"/>
    <n v="4"/>
    <n v="0.2"/>
    <n v="38.357199999999999"/>
    <n v="8.7499999999999994E-2"/>
  </r>
  <r>
    <x v="286"/>
    <x v="1"/>
    <x v="0"/>
    <s v="United States"/>
    <s v="Redmond"/>
    <x v="21"/>
    <n v="97756"/>
    <s v="West"/>
    <s v="Technology"/>
    <x v="7"/>
    <n v="139.94399999999999"/>
    <n v="7"/>
    <n v="0.2"/>
    <n v="-31.487400000000001"/>
    <n v="-0.22500000000000003"/>
  </r>
  <r>
    <x v="286"/>
    <x v="1"/>
    <x v="0"/>
    <s v="United States"/>
    <s v="Redmond"/>
    <x v="21"/>
    <n v="97756"/>
    <s v="West"/>
    <s v="Office Supplies"/>
    <x v="9"/>
    <n v="133.47200000000001"/>
    <n v="4"/>
    <n v="0.2"/>
    <n v="15.015599999999999"/>
    <n v="0.11249999999999999"/>
  </r>
  <r>
    <x v="302"/>
    <x v="1"/>
    <x v="2"/>
    <s v="United States"/>
    <s v="Springfield"/>
    <x v="21"/>
    <n v="97477"/>
    <s v="West"/>
    <s v="Furniture"/>
    <x v="3"/>
    <n v="564.19500000000005"/>
    <n v="3"/>
    <n v="0.5"/>
    <n v="-304.6653"/>
    <n v="-0.53999999999999992"/>
  </r>
  <r>
    <x v="302"/>
    <x v="1"/>
    <x v="2"/>
    <s v="United States"/>
    <s v="Springfield"/>
    <x v="21"/>
    <n v="97477"/>
    <s v="West"/>
    <s v="Office Supplies"/>
    <x v="9"/>
    <n v="87.168000000000006"/>
    <n v="2"/>
    <n v="0.2"/>
    <n v="8.7167999999999992"/>
    <n v="9.9999999999999978E-2"/>
  </r>
  <r>
    <x v="151"/>
    <x v="2"/>
    <x v="1"/>
    <s v="United States"/>
    <s v="Arlington"/>
    <x v="5"/>
    <n v="76017"/>
    <s v="Central"/>
    <s v="Office Supplies"/>
    <x v="8"/>
    <n v="42.616"/>
    <n v="7"/>
    <n v="0.8"/>
    <n v="-68.185599999999994"/>
    <n v="-1.5999999999999999"/>
  </r>
  <r>
    <x v="151"/>
    <x v="2"/>
    <x v="1"/>
    <s v="United States"/>
    <s v="Arlington"/>
    <x v="5"/>
    <n v="76017"/>
    <s v="Central"/>
    <s v="Technology"/>
    <x v="16"/>
    <n v="319.98399999999998"/>
    <n v="2"/>
    <n v="0.2"/>
    <n v="107.99460000000001"/>
    <n v="0.33750000000000002"/>
  </r>
  <r>
    <x v="151"/>
    <x v="2"/>
    <x v="1"/>
    <s v="United States"/>
    <s v="Arlington"/>
    <x v="5"/>
    <n v="76017"/>
    <s v="Central"/>
    <s v="Office Supplies"/>
    <x v="13"/>
    <n v="45.92"/>
    <n v="5"/>
    <n v="0.2"/>
    <n v="15.497999999999999"/>
    <n v="0.33749999999999997"/>
  </r>
  <r>
    <x v="151"/>
    <x v="2"/>
    <x v="1"/>
    <s v="United States"/>
    <s v="Arlington"/>
    <x v="5"/>
    <n v="76017"/>
    <s v="Central"/>
    <s v="Furniture"/>
    <x v="5"/>
    <n v="21.184000000000001"/>
    <n v="2"/>
    <n v="0.6"/>
    <n v="-11.651199999999999"/>
    <n v="-0.54999999999999993"/>
  </r>
  <r>
    <x v="151"/>
    <x v="2"/>
    <x v="1"/>
    <s v="United States"/>
    <s v="Arlington"/>
    <x v="5"/>
    <n v="76017"/>
    <s v="Central"/>
    <s v="Office Supplies"/>
    <x v="10"/>
    <n v="20.736000000000001"/>
    <n v="4"/>
    <n v="0.2"/>
    <n v="7.2576000000000001"/>
    <n v="0.35"/>
  </r>
  <r>
    <x v="151"/>
    <x v="2"/>
    <x v="1"/>
    <s v="United States"/>
    <s v="Arlington"/>
    <x v="5"/>
    <n v="76017"/>
    <s v="Central"/>
    <s v="Furniture"/>
    <x v="1"/>
    <n v="213.43"/>
    <n v="5"/>
    <n v="0.3"/>
    <n v="-39.637"/>
    <n v="-0.18571428571428572"/>
  </r>
  <r>
    <x v="23"/>
    <x v="1"/>
    <x v="2"/>
    <s v="United States"/>
    <s v="Gilbert"/>
    <x v="16"/>
    <n v="85234"/>
    <s v="West"/>
    <s v="Technology"/>
    <x v="7"/>
    <n v="333.57600000000002"/>
    <n v="3"/>
    <n v="0.2"/>
    <n v="25.0182"/>
    <n v="7.4999999999999997E-2"/>
  </r>
  <r>
    <x v="23"/>
    <x v="1"/>
    <x v="2"/>
    <s v="United States"/>
    <s v="Gilbert"/>
    <x v="16"/>
    <n v="85234"/>
    <s v="West"/>
    <s v="Technology"/>
    <x v="11"/>
    <n v="31.992000000000001"/>
    <n v="1"/>
    <n v="0.2"/>
    <n v="4.7988"/>
    <n v="0.15"/>
  </r>
  <r>
    <x v="23"/>
    <x v="1"/>
    <x v="2"/>
    <s v="United States"/>
    <s v="Gilbert"/>
    <x v="16"/>
    <n v="85234"/>
    <s v="West"/>
    <s v="Office Supplies"/>
    <x v="4"/>
    <n v="51.167999999999999"/>
    <n v="2"/>
    <n v="0.2"/>
    <n v="-6.3959999999999999"/>
    <n v="-0.125"/>
  </r>
  <r>
    <x v="23"/>
    <x v="1"/>
    <x v="2"/>
    <s v="United States"/>
    <s v="Gilbert"/>
    <x v="16"/>
    <n v="85234"/>
    <s v="West"/>
    <s v="Office Supplies"/>
    <x v="12"/>
    <n v="10.64"/>
    <n v="5"/>
    <n v="0.2"/>
    <n v="3.8570000000000002"/>
    <n v="0.36249999999999999"/>
  </r>
  <r>
    <x v="23"/>
    <x v="1"/>
    <x v="2"/>
    <s v="United States"/>
    <s v="Gilbert"/>
    <x v="16"/>
    <n v="85234"/>
    <s v="West"/>
    <s v="Furniture"/>
    <x v="5"/>
    <n v="68.703999999999994"/>
    <n v="2"/>
    <n v="0.2"/>
    <n v="16.3172"/>
    <n v="0.23750000000000002"/>
  </r>
  <r>
    <x v="23"/>
    <x v="1"/>
    <x v="2"/>
    <s v="United States"/>
    <s v="Gilbert"/>
    <x v="16"/>
    <n v="85234"/>
    <s v="West"/>
    <s v="Furniture"/>
    <x v="3"/>
    <n v="386.91"/>
    <n v="9"/>
    <n v="0.5"/>
    <n v="-185.71680000000001"/>
    <n v="-0.48"/>
  </r>
  <r>
    <x v="111"/>
    <x v="0"/>
    <x v="0"/>
    <s v="United States"/>
    <s v="Lawrence"/>
    <x v="31"/>
    <n v="1841"/>
    <s v="East"/>
    <s v="Office Supplies"/>
    <x v="6"/>
    <n v="39.659999999999997"/>
    <n v="2"/>
    <n v="0"/>
    <n v="11.898"/>
    <n v="0.30000000000000004"/>
  </r>
  <r>
    <x v="111"/>
    <x v="0"/>
    <x v="0"/>
    <s v="United States"/>
    <s v="Lawrence"/>
    <x v="31"/>
    <n v="1841"/>
    <s v="East"/>
    <s v="Office Supplies"/>
    <x v="9"/>
    <n v="113.92"/>
    <n v="2"/>
    <n v="0"/>
    <n v="33.036799999999999"/>
    <n v="0.28999999999999998"/>
  </r>
  <r>
    <x v="111"/>
    <x v="0"/>
    <x v="0"/>
    <s v="United States"/>
    <s v="Lawrence"/>
    <x v="31"/>
    <n v="1841"/>
    <s v="East"/>
    <s v="Office Supplies"/>
    <x v="8"/>
    <n v="447.86"/>
    <n v="7"/>
    <n v="0"/>
    <n v="210.49420000000001"/>
    <n v="0.47"/>
  </r>
  <r>
    <x v="194"/>
    <x v="1"/>
    <x v="0"/>
    <s v="United States"/>
    <s v="Virginia Beach"/>
    <x v="17"/>
    <n v="23464"/>
    <s v="South"/>
    <s v="Furniture"/>
    <x v="3"/>
    <n v="356.85"/>
    <n v="5"/>
    <n v="0"/>
    <n v="60.664499999999997"/>
    <n v="0.16999999999999998"/>
  </r>
  <r>
    <x v="194"/>
    <x v="1"/>
    <x v="0"/>
    <s v="United States"/>
    <s v="Virginia Beach"/>
    <x v="17"/>
    <n v="23464"/>
    <s v="South"/>
    <s v="Office Supplies"/>
    <x v="12"/>
    <n v="251.58"/>
    <n v="7"/>
    <n v="0"/>
    <n v="113.211"/>
    <n v="0.44999999999999996"/>
  </r>
  <r>
    <x v="247"/>
    <x v="0"/>
    <x v="0"/>
    <s v="United States"/>
    <s v="Irving"/>
    <x v="5"/>
    <n v="75061"/>
    <s v="Central"/>
    <s v="Office Supplies"/>
    <x v="10"/>
    <n v="219.84"/>
    <n v="5"/>
    <n v="0.2"/>
    <n v="79.691999999999993"/>
    <n v="0.36249999999999999"/>
  </r>
  <r>
    <x v="248"/>
    <x v="0"/>
    <x v="0"/>
    <s v="United States"/>
    <s v="Vineland"/>
    <x v="30"/>
    <n v="8360"/>
    <s v="East"/>
    <s v="Furniture"/>
    <x v="5"/>
    <n v="42.85"/>
    <n v="5"/>
    <n v="0"/>
    <n v="15.426"/>
    <n v="0.36"/>
  </r>
  <r>
    <x v="248"/>
    <x v="0"/>
    <x v="0"/>
    <s v="United States"/>
    <s v="Vineland"/>
    <x v="30"/>
    <n v="8360"/>
    <s v="East"/>
    <s v="Office Supplies"/>
    <x v="2"/>
    <n v="6.16"/>
    <n v="2"/>
    <n v="0"/>
    <n v="2.9567999999999999"/>
    <n v="0.48"/>
  </r>
  <r>
    <x v="248"/>
    <x v="0"/>
    <x v="0"/>
    <s v="United States"/>
    <s v="Vineland"/>
    <x v="30"/>
    <n v="8360"/>
    <s v="East"/>
    <s v="Office Supplies"/>
    <x v="14"/>
    <n v="17"/>
    <n v="2"/>
    <n v="0"/>
    <n v="4.42"/>
    <n v="0.26"/>
  </r>
  <r>
    <x v="248"/>
    <x v="0"/>
    <x v="0"/>
    <s v="United States"/>
    <s v="Vineland"/>
    <x v="30"/>
    <n v="8360"/>
    <s v="East"/>
    <s v="Technology"/>
    <x v="11"/>
    <n v="87.4"/>
    <n v="5"/>
    <n v="0"/>
    <n v="34.96"/>
    <n v="0.39999999999999997"/>
  </r>
  <r>
    <x v="95"/>
    <x v="1"/>
    <x v="2"/>
    <s v="United States"/>
    <s v="Columbus"/>
    <x v="32"/>
    <n v="31907"/>
    <s v="South"/>
    <s v="Office Supplies"/>
    <x v="8"/>
    <n v="29.84"/>
    <n v="2"/>
    <n v="0"/>
    <n v="13.428000000000001"/>
    <n v="0.45"/>
  </r>
  <r>
    <x v="1"/>
    <x v="0"/>
    <x v="1"/>
    <s v="United States"/>
    <s v="Los Angeles"/>
    <x v="1"/>
    <n v="90032"/>
    <s v="West"/>
    <s v="Office Supplies"/>
    <x v="8"/>
    <n v="49.567999999999998"/>
    <n v="2"/>
    <n v="0.2"/>
    <n v="17.348800000000001"/>
    <n v="0.35000000000000003"/>
  </r>
  <r>
    <x v="73"/>
    <x v="1"/>
    <x v="1"/>
    <s v="United States"/>
    <s v="San Diego"/>
    <x v="1"/>
    <n v="92024"/>
    <s v="West"/>
    <s v="Office Supplies"/>
    <x v="6"/>
    <n v="265.86"/>
    <n v="7"/>
    <n v="0"/>
    <n v="79.757999999999996"/>
    <n v="0.3"/>
  </r>
  <r>
    <x v="299"/>
    <x v="1"/>
    <x v="2"/>
    <s v="United States"/>
    <s v="Charlottesville"/>
    <x v="17"/>
    <n v="22901"/>
    <s v="South"/>
    <s v="Furniture"/>
    <x v="5"/>
    <n v="67.959999999999994"/>
    <n v="4"/>
    <n v="0"/>
    <n v="12.232799999999999"/>
    <n v="0.18"/>
  </r>
  <r>
    <x v="424"/>
    <x v="0"/>
    <x v="0"/>
    <s v="United States"/>
    <s v="Lawrence"/>
    <x v="14"/>
    <n v="46226"/>
    <s v="Central"/>
    <s v="Office Supplies"/>
    <x v="6"/>
    <n v="10.92"/>
    <n v="6"/>
    <n v="0"/>
    <n v="4.9139999999999997"/>
    <n v="0.44999999999999996"/>
  </r>
  <r>
    <x v="424"/>
    <x v="0"/>
    <x v="0"/>
    <s v="United States"/>
    <s v="Lawrence"/>
    <x v="14"/>
    <n v="46226"/>
    <s v="Central"/>
    <s v="Technology"/>
    <x v="15"/>
    <n v="83.9"/>
    <n v="2"/>
    <n v="0"/>
    <n v="22.652999999999999"/>
    <n v="0.26999999999999996"/>
  </r>
  <r>
    <x v="424"/>
    <x v="0"/>
    <x v="0"/>
    <s v="United States"/>
    <s v="Lawrence"/>
    <x v="14"/>
    <n v="46226"/>
    <s v="Central"/>
    <s v="Office Supplies"/>
    <x v="9"/>
    <n v="19.75"/>
    <n v="5"/>
    <n v="0"/>
    <n v="5.1349999999999998"/>
    <n v="0.26"/>
  </r>
  <r>
    <x v="424"/>
    <x v="0"/>
    <x v="0"/>
    <s v="United States"/>
    <s v="Lawrence"/>
    <x v="14"/>
    <n v="46226"/>
    <s v="Central"/>
    <s v="Technology"/>
    <x v="11"/>
    <n v="393.54"/>
    <n v="3"/>
    <n v="0"/>
    <n v="165.2868"/>
    <n v="0.42"/>
  </r>
  <r>
    <x v="42"/>
    <x v="1"/>
    <x v="2"/>
    <s v="United States"/>
    <s v="Phoenix"/>
    <x v="16"/>
    <n v="85023"/>
    <s v="West"/>
    <s v="Furniture"/>
    <x v="5"/>
    <n v="46.872"/>
    <n v="7"/>
    <n v="0.2"/>
    <n v="3.5154000000000001"/>
    <n v="7.4999999999999997E-2"/>
  </r>
  <r>
    <x v="289"/>
    <x v="0"/>
    <x v="0"/>
    <s v="United States"/>
    <s v="Meriden"/>
    <x v="29"/>
    <n v="6450"/>
    <s v="East"/>
    <s v="Office Supplies"/>
    <x v="4"/>
    <n v="10.9"/>
    <n v="1"/>
    <n v="0"/>
    <n v="2.8340000000000001"/>
    <n v="0.26"/>
  </r>
  <r>
    <x v="289"/>
    <x v="0"/>
    <x v="0"/>
    <s v="United States"/>
    <s v="Meriden"/>
    <x v="29"/>
    <n v="6450"/>
    <s v="East"/>
    <s v="Office Supplies"/>
    <x v="10"/>
    <n v="79.92"/>
    <n v="4"/>
    <n v="0"/>
    <n v="37.562399999999997"/>
    <n v="0.47"/>
  </r>
  <r>
    <x v="289"/>
    <x v="0"/>
    <x v="0"/>
    <s v="United States"/>
    <s v="Meriden"/>
    <x v="29"/>
    <n v="6450"/>
    <s v="East"/>
    <s v="Office Supplies"/>
    <x v="10"/>
    <n v="146.82"/>
    <n v="3"/>
    <n v="0"/>
    <n v="73.41"/>
    <n v="0.5"/>
  </r>
  <r>
    <x v="47"/>
    <x v="2"/>
    <x v="2"/>
    <s v="United States"/>
    <s v="Franklin"/>
    <x v="6"/>
    <n v="53132"/>
    <s v="Central"/>
    <s v="Office Supplies"/>
    <x v="8"/>
    <n v="3.6"/>
    <n v="2"/>
    <n v="0"/>
    <n v="1.728"/>
    <n v="0.48"/>
  </r>
  <r>
    <x v="1"/>
    <x v="1"/>
    <x v="2"/>
    <s v="United States"/>
    <s v="Los Angeles"/>
    <x v="1"/>
    <n v="90008"/>
    <s v="West"/>
    <s v="Furniture"/>
    <x v="5"/>
    <n v="20.04"/>
    <n v="6"/>
    <n v="0"/>
    <n v="8.8176000000000005"/>
    <n v="0.44000000000000006"/>
  </r>
  <r>
    <x v="41"/>
    <x v="1"/>
    <x v="0"/>
    <s v="United States"/>
    <s v="Bloomington"/>
    <x v="10"/>
    <n v="61701"/>
    <s v="Central"/>
    <s v="Office Supplies"/>
    <x v="4"/>
    <n v="180.01599999999999"/>
    <n v="1"/>
    <n v="0.2"/>
    <n v="-15.7514"/>
    <n v="-8.7500000000000008E-2"/>
  </r>
  <r>
    <x v="41"/>
    <x v="1"/>
    <x v="0"/>
    <s v="United States"/>
    <s v="Bloomington"/>
    <x v="10"/>
    <n v="61701"/>
    <s v="Central"/>
    <s v="Furniture"/>
    <x v="5"/>
    <n v="41.552"/>
    <n v="2"/>
    <n v="0.6"/>
    <n v="-19.737200000000001"/>
    <n v="-0.47500000000000003"/>
  </r>
  <r>
    <x v="41"/>
    <x v="1"/>
    <x v="0"/>
    <s v="United States"/>
    <s v="Bloomington"/>
    <x v="10"/>
    <n v="61701"/>
    <s v="Central"/>
    <s v="Office Supplies"/>
    <x v="6"/>
    <n v="13.12"/>
    <n v="5"/>
    <n v="0.2"/>
    <n v="1.476"/>
    <n v="0.1125"/>
  </r>
  <r>
    <x v="1"/>
    <x v="1"/>
    <x v="0"/>
    <s v="United States"/>
    <s v="Los Angeles"/>
    <x v="1"/>
    <n v="90032"/>
    <s v="West"/>
    <s v="Office Supplies"/>
    <x v="4"/>
    <n v="1117.92"/>
    <n v="4"/>
    <n v="0"/>
    <n v="55.896000000000001"/>
    <n v="4.9999999999999996E-2"/>
  </r>
  <r>
    <x v="8"/>
    <x v="0"/>
    <x v="1"/>
    <s v="United States"/>
    <s v="San Francisco"/>
    <x v="1"/>
    <n v="94109"/>
    <s v="West"/>
    <s v="Technology"/>
    <x v="11"/>
    <n v="111.96"/>
    <n v="4"/>
    <n v="0"/>
    <n v="21.272400000000001"/>
    <n v="0.19000000000000003"/>
  </r>
  <r>
    <x v="12"/>
    <x v="1"/>
    <x v="1"/>
    <s v="United States"/>
    <s v="Houston"/>
    <x v="5"/>
    <n v="77095"/>
    <s v="Central"/>
    <s v="Office Supplies"/>
    <x v="6"/>
    <n v="12.16"/>
    <n v="5"/>
    <n v="0.2"/>
    <n v="2.1280000000000001"/>
    <n v="0.17500000000000002"/>
  </r>
  <r>
    <x v="175"/>
    <x v="1"/>
    <x v="1"/>
    <s v="United States"/>
    <s v="Milwaukee"/>
    <x v="6"/>
    <n v="53209"/>
    <s v="Central"/>
    <s v="Office Supplies"/>
    <x v="8"/>
    <n v="17.52"/>
    <n v="4"/>
    <n v="0"/>
    <n v="8.4095999999999993"/>
    <n v="0.48"/>
  </r>
  <r>
    <x v="175"/>
    <x v="1"/>
    <x v="1"/>
    <s v="United States"/>
    <s v="Milwaukee"/>
    <x v="6"/>
    <n v="53209"/>
    <s v="Central"/>
    <s v="Office Supplies"/>
    <x v="9"/>
    <n v="155.88"/>
    <n v="6"/>
    <n v="0"/>
    <n v="54.558"/>
    <n v="0.35000000000000003"/>
  </r>
  <r>
    <x v="389"/>
    <x v="0"/>
    <x v="2"/>
    <s v="United States"/>
    <s v="Lake Charles"/>
    <x v="28"/>
    <n v="70601"/>
    <s v="South"/>
    <s v="Office Supplies"/>
    <x v="8"/>
    <n v="477.51"/>
    <n v="11"/>
    <n v="0"/>
    <n v="219.65459999999999"/>
    <n v="0.45999999999999996"/>
  </r>
  <r>
    <x v="281"/>
    <x v="0"/>
    <x v="0"/>
    <s v="United States"/>
    <s v="Baltimore"/>
    <x v="39"/>
    <n v="21215"/>
    <s v="East"/>
    <s v="Office Supplies"/>
    <x v="10"/>
    <n v="164.88"/>
    <n v="3"/>
    <n v="0"/>
    <n v="80.791200000000003"/>
    <n v="0.49000000000000005"/>
  </r>
  <r>
    <x v="47"/>
    <x v="1"/>
    <x v="2"/>
    <s v="United States"/>
    <s v="Franklin"/>
    <x v="6"/>
    <n v="53132"/>
    <s v="Central"/>
    <s v="Technology"/>
    <x v="11"/>
    <n v="47.97"/>
    <n v="3"/>
    <n v="0"/>
    <n v="14.870699999999999"/>
    <n v="0.31"/>
  </r>
  <r>
    <x v="20"/>
    <x v="1"/>
    <x v="0"/>
    <s v="United States"/>
    <s v="New York City"/>
    <x v="15"/>
    <n v="10024"/>
    <s v="East"/>
    <s v="Office Supplies"/>
    <x v="8"/>
    <n v="415.17599999999999"/>
    <n v="3"/>
    <n v="0.2"/>
    <n v="134.93219999999999"/>
    <n v="0.32500000000000001"/>
  </r>
  <r>
    <x v="20"/>
    <x v="1"/>
    <x v="0"/>
    <s v="United States"/>
    <s v="New York City"/>
    <x v="15"/>
    <n v="10024"/>
    <s v="East"/>
    <s v="Office Supplies"/>
    <x v="8"/>
    <n v="35.231999999999999"/>
    <n v="3"/>
    <n v="0.2"/>
    <n v="11.4504"/>
    <n v="0.32500000000000001"/>
  </r>
  <r>
    <x v="20"/>
    <x v="1"/>
    <x v="0"/>
    <s v="United States"/>
    <s v="New York City"/>
    <x v="15"/>
    <n v="10024"/>
    <s v="East"/>
    <s v="Office Supplies"/>
    <x v="10"/>
    <n v="54.96"/>
    <n v="1"/>
    <n v="0"/>
    <n v="26.930399999999999"/>
    <n v="0.49"/>
  </r>
  <r>
    <x v="73"/>
    <x v="1"/>
    <x v="0"/>
    <s v="United States"/>
    <s v="San Diego"/>
    <x v="1"/>
    <n v="92024"/>
    <s v="West"/>
    <s v="Office Supplies"/>
    <x v="10"/>
    <n v="16.34"/>
    <n v="2"/>
    <n v="0"/>
    <n v="7.6798000000000002"/>
    <n v="0.47000000000000003"/>
  </r>
  <r>
    <x v="73"/>
    <x v="1"/>
    <x v="0"/>
    <s v="United States"/>
    <s v="San Diego"/>
    <x v="1"/>
    <n v="92024"/>
    <s v="West"/>
    <s v="Furniture"/>
    <x v="1"/>
    <n v="225.29599999999999"/>
    <n v="2"/>
    <n v="0.2"/>
    <n v="22.529599999999999"/>
    <n v="9.9999999999999992E-2"/>
  </r>
  <r>
    <x v="73"/>
    <x v="1"/>
    <x v="0"/>
    <s v="United States"/>
    <s v="San Diego"/>
    <x v="1"/>
    <n v="92024"/>
    <s v="West"/>
    <s v="Office Supplies"/>
    <x v="8"/>
    <n v="50.351999999999997"/>
    <n v="3"/>
    <n v="0.2"/>
    <n v="17.623200000000001"/>
    <n v="0.35000000000000003"/>
  </r>
  <r>
    <x v="547"/>
    <x v="1"/>
    <x v="0"/>
    <s v="United States"/>
    <s v="Wilson"/>
    <x v="3"/>
    <n v="27893"/>
    <s v="South"/>
    <s v="Furniture"/>
    <x v="5"/>
    <n v="163.136"/>
    <n v="4"/>
    <n v="0.2"/>
    <n v="20.391999999999999"/>
    <n v="0.125"/>
  </r>
  <r>
    <x v="547"/>
    <x v="1"/>
    <x v="0"/>
    <s v="United States"/>
    <s v="Wilson"/>
    <x v="3"/>
    <n v="27893"/>
    <s v="South"/>
    <s v="Office Supplies"/>
    <x v="8"/>
    <n v="6.4080000000000004"/>
    <n v="4"/>
    <n v="0.7"/>
    <n v="-4.9127999999999998"/>
    <n v="-0.76666666666666661"/>
  </r>
  <r>
    <x v="89"/>
    <x v="1"/>
    <x v="0"/>
    <s v="United States"/>
    <s v="Long Beach"/>
    <x v="1"/>
    <n v="90805"/>
    <s v="West"/>
    <s v="Technology"/>
    <x v="7"/>
    <n v="217.584"/>
    <n v="2"/>
    <n v="0.2"/>
    <n v="19.038599999999999"/>
    <n v="8.7499999999999994E-2"/>
  </r>
  <r>
    <x v="89"/>
    <x v="1"/>
    <x v="0"/>
    <s v="United States"/>
    <s v="Long Beach"/>
    <x v="1"/>
    <n v="90805"/>
    <s v="West"/>
    <s v="Office Supplies"/>
    <x v="13"/>
    <n v="5.43"/>
    <n v="3"/>
    <n v="0"/>
    <n v="1.7919"/>
    <n v="0.33"/>
  </r>
  <r>
    <x v="89"/>
    <x v="1"/>
    <x v="0"/>
    <s v="United States"/>
    <s v="Long Beach"/>
    <x v="1"/>
    <n v="90805"/>
    <s v="West"/>
    <s v="Technology"/>
    <x v="7"/>
    <n v="143.976"/>
    <n v="3"/>
    <n v="0.2"/>
    <n v="8.9984999999999999"/>
    <n v="6.25E-2"/>
  </r>
  <r>
    <x v="2"/>
    <x v="1"/>
    <x v="1"/>
    <s v="United States"/>
    <s v="Fort Lauderdale"/>
    <x v="2"/>
    <n v="33311"/>
    <s v="South"/>
    <s v="Technology"/>
    <x v="7"/>
    <n v="519.67999999999995"/>
    <n v="7"/>
    <n v="0.2"/>
    <n v="58.463999999999999"/>
    <n v="0.1125"/>
  </r>
  <r>
    <x v="281"/>
    <x v="1"/>
    <x v="2"/>
    <s v="United States"/>
    <s v="Baltimore"/>
    <x v="39"/>
    <n v="21215"/>
    <s v="East"/>
    <s v="Office Supplies"/>
    <x v="2"/>
    <n v="7.83"/>
    <n v="3"/>
    <n v="0"/>
    <n v="3.6017999999999999"/>
    <n v="0.45999999999999996"/>
  </r>
  <r>
    <x v="548"/>
    <x v="1"/>
    <x v="0"/>
    <s v="United States"/>
    <s v="Rio Rancho"/>
    <x v="27"/>
    <n v="87124"/>
    <s v="West"/>
    <s v="Furniture"/>
    <x v="1"/>
    <n v="883.84"/>
    <n v="4"/>
    <n v="0.2"/>
    <n v="99.432000000000002"/>
    <n v="0.1125"/>
  </r>
  <r>
    <x v="548"/>
    <x v="1"/>
    <x v="0"/>
    <s v="United States"/>
    <s v="Rio Rancho"/>
    <x v="27"/>
    <n v="87124"/>
    <s v="West"/>
    <s v="Furniture"/>
    <x v="1"/>
    <n v="230.352"/>
    <n v="3"/>
    <n v="0.2"/>
    <n v="20.155799999999999"/>
    <n v="8.7499999999999994E-2"/>
  </r>
  <r>
    <x v="324"/>
    <x v="2"/>
    <x v="1"/>
    <s v="United States"/>
    <s v="Stockton"/>
    <x v="1"/>
    <n v="95207"/>
    <s v="West"/>
    <s v="Office Supplies"/>
    <x v="8"/>
    <n v="273.92"/>
    <n v="8"/>
    <n v="0.2"/>
    <n v="99.296000000000006"/>
    <n v="0.36249999999999999"/>
  </r>
  <r>
    <x v="38"/>
    <x v="0"/>
    <x v="0"/>
    <s v="United States"/>
    <s v="Columbus"/>
    <x v="24"/>
    <n v="43229"/>
    <s v="East"/>
    <s v="Office Supplies"/>
    <x v="6"/>
    <n v="9.9120000000000008"/>
    <n v="3"/>
    <n v="0.2"/>
    <n v="1.2390000000000001"/>
    <n v="0.125"/>
  </r>
  <r>
    <x v="274"/>
    <x v="3"/>
    <x v="0"/>
    <s v="United States"/>
    <s v="Skokie"/>
    <x v="10"/>
    <n v="60076"/>
    <s v="Central"/>
    <s v="Furniture"/>
    <x v="5"/>
    <n v="266.35199999999998"/>
    <n v="6"/>
    <n v="0.6"/>
    <n v="-292.98719999999997"/>
    <n v="-1.1000000000000001"/>
  </r>
  <r>
    <x v="274"/>
    <x v="3"/>
    <x v="0"/>
    <s v="United States"/>
    <s v="Skokie"/>
    <x v="10"/>
    <n v="60076"/>
    <s v="Central"/>
    <s v="Furniture"/>
    <x v="5"/>
    <n v="56.328000000000003"/>
    <n v="3"/>
    <n v="0.6"/>
    <n v="-26.755800000000001"/>
    <n v="-0.47499999999999998"/>
  </r>
  <r>
    <x v="274"/>
    <x v="3"/>
    <x v="0"/>
    <s v="United States"/>
    <s v="Skokie"/>
    <x v="10"/>
    <n v="60076"/>
    <s v="Central"/>
    <s v="Technology"/>
    <x v="11"/>
    <n v="39.264000000000003"/>
    <n v="3"/>
    <n v="0.2"/>
    <n v="-4.9080000000000004"/>
    <n v="-0.125"/>
  </r>
  <r>
    <x v="274"/>
    <x v="3"/>
    <x v="0"/>
    <s v="United States"/>
    <s v="Skokie"/>
    <x v="10"/>
    <n v="60076"/>
    <s v="Central"/>
    <s v="Office Supplies"/>
    <x v="6"/>
    <n v="95.231999999999999"/>
    <n v="6"/>
    <n v="0.2"/>
    <n v="24.9984"/>
    <n v="0.26250000000000001"/>
  </r>
  <r>
    <x v="373"/>
    <x v="1"/>
    <x v="2"/>
    <s v="United States"/>
    <s v="Hot Springs"/>
    <x v="36"/>
    <n v="71901"/>
    <s v="South"/>
    <s v="Office Supplies"/>
    <x v="13"/>
    <n v="30"/>
    <n v="6"/>
    <n v="0"/>
    <n v="14.4"/>
    <n v="0.48000000000000004"/>
  </r>
  <r>
    <x v="373"/>
    <x v="1"/>
    <x v="2"/>
    <s v="United States"/>
    <s v="Hot Springs"/>
    <x v="36"/>
    <n v="71901"/>
    <s v="South"/>
    <s v="Office Supplies"/>
    <x v="10"/>
    <n v="25.92"/>
    <n v="4"/>
    <n v="0"/>
    <n v="12.700799999999999"/>
    <n v="0.48999999999999994"/>
  </r>
  <r>
    <x v="373"/>
    <x v="1"/>
    <x v="2"/>
    <s v="United States"/>
    <s v="Hot Springs"/>
    <x v="36"/>
    <n v="71901"/>
    <s v="South"/>
    <s v="Furniture"/>
    <x v="5"/>
    <n v="159.91999999999999"/>
    <n v="4"/>
    <n v="0"/>
    <n v="31.984000000000002"/>
    <n v="0.20000000000000004"/>
  </r>
  <r>
    <x v="549"/>
    <x v="2"/>
    <x v="0"/>
    <s v="United States"/>
    <s v="Goldsboro"/>
    <x v="3"/>
    <n v="27534"/>
    <s v="South"/>
    <s v="Office Supplies"/>
    <x v="9"/>
    <n v="34.944000000000003"/>
    <n v="3"/>
    <n v="0.2"/>
    <n v="3.0575999999999999"/>
    <n v="8.7499999999999994E-2"/>
  </r>
  <r>
    <x v="1"/>
    <x v="1"/>
    <x v="1"/>
    <s v="United States"/>
    <s v="Los Angeles"/>
    <x v="1"/>
    <n v="90032"/>
    <s v="West"/>
    <s v="Technology"/>
    <x v="11"/>
    <n v="149.94999999999999"/>
    <n v="5"/>
    <n v="0"/>
    <n v="31.4895"/>
    <n v="0.21000000000000002"/>
  </r>
  <r>
    <x v="1"/>
    <x v="1"/>
    <x v="1"/>
    <s v="United States"/>
    <s v="Los Angeles"/>
    <x v="1"/>
    <n v="90032"/>
    <s v="West"/>
    <s v="Office Supplies"/>
    <x v="6"/>
    <n v="23.32"/>
    <n v="2"/>
    <n v="0"/>
    <n v="6.0632000000000001"/>
    <n v="0.26"/>
  </r>
  <r>
    <x v="1"/>
    <x v="1"/>
    <x v="1"/>
    <s v="United States"/>
    <s v="Los Angeles"/>
    <x v="1"/>
    <n v="90032"/>
    <s v="West"/>
    <s v="Office Supplies"/>
    <x v="6"/>
    <n v="16.739999999999998"/>
    <n v="3"/>
    <n v="0"/>
    <n v="4.8545999999999996"/>
    <n v="0.28999999999999998"/>
  </r>
  <r>
    <x v="528"/>
    <x v="0"/>
    <x v="0"/>
    <s v="United States"/>
    <s v="Nashua"/>
    <x v="38"/>
    <n v="3060"/>
    <s v="East"/>
    <s v="Office Supplies"/>
    <x v="13"/>
    <n v="14.82"/>
    <n v="6"/>
    <n v="0"/>
    <n v="6.9653999999999998"/>
    <n v="0.47"/>
  </r>
  <r>
    <x v="4"/>
    <x v="1"/>
    <x v="0"/>
    <s v="United States"/>
    <s v="Seattle"/>
    <x v="4"/>
    <n v="98103"/>
    <s v="West"/>
    <s v="Office Supplies"/>
    <x v="13"/>
    <n v="10.47"/>
    <n v="3"/>
    <n v="0"/>
    <n v="4.8162000000000003"/>
    <n v="0.46"/>
  </r>
  <r>
    <x v="4"/>
    <x v="1"/>
    <x v="0"/>
    <s v="United States"/>
    <s v="Seattle"/>
    <x v="4"/>
    <n v="98103"/>
    <s v="West"/>
    <s v="Office Supplies"/>
    <x v="2"/>
    <n v="11.07"/>
    <n v="3"/>
    <n v="0"/>
    <n v="5.2028999999999996"/>
    <n v="0.47"/>
  </r>
  <r>
    <x v="4"/>
    <x v="1"/>
    <x v="0"/>
    <s v="United States"/>
    <s v="Seattle"/>
    <x v="4"/>
    <n v="98103"/>
    <s v="West"/>
    <s v="Office Supplies"/>
    <x v="8"/>
    <n v="20.704000000000001"/>
    <n v="4"/>
    <n v="0.2"/>
    <n v="7.7640000000000002"/>
    <n v="0.375"/>
  </r>
  <r>
    <x v="211"/>
    <x v="0"/>
    <x v="1"/>
    <s v="United States"/>
    <s v="Richmond"/>
    <x v="14"/>
    <n v="47374"/>
    <s v="Central"/>
    <s v="Office Supplies"/>
    <x v="10"/>
    <n v="177.2"/>
    <n v="5"/>
    <n v="0"/>
    <n v="83.284000000000006"/>
    <n v="0.47000000000000008"/>
  </r>
  <r>
    <x v="106"/>
    <x v="1"/>
    <x v="1"/>
    <s v="United States"/>
    <s v="Miami"/>
    <x v="2"/>
    <n v="33180"/>
    <s v="South"/>
    <s v="Furniture"/>
    <x v="5"/>
    <n v="50.496000000000002"/>
    <n v="6"/>
    <n v="0.2"/>
    <n v="8.2056000000000004"/>
    <n v="0.16250000000000001"/>
  </r>
  <r>
    <x v="270"/>
    <x v="2"/>
    <x v="1"/>
    <s v="United States"/>
    <s v="Smyrna"/>
    <x v="18"/>
    <n v="37167"/>
    <s v="South"/>
    <s v="Office Supplies"/>
    <x v="8"/>
    <n v="6.1289999999999996"/>
    <n v="3"/>
    <n v="0.7"/>
    <n v="-4.4946000000000002"/>
    <n v="-0.73333333333333339"/>
  </r>
  <r>
    <x v="270"/>
    <x v="2"/>
    <x v="1"/>
    <s v="United States"/>
    <s v="Smyrna"/>
    <x v="18"/>
    <n v="37167"/>
    <s v="South"/>
    <s v="Furniture"/>
    <x v="1"/>
    <n v="643.13599999999997"/>
    <n v="4"/>
    <n v="0.2"/>
    <n v="56.2744"/>
    <n v="8.7500000000000008E-2"/>
  </r>
  <r>
    <x v="270"/>
    <x v="2"/>
    <x v="1"/>
    <s v="United States"/>
    <s v="Smyrna"/>
    <x v="18"/>
    <n v="37167"/>
    <s v="South"/>
    <s v="Office Supplies"/>
    <x v="10"/>
    <n v="20.736000000000001"/>
    <n v="4"/>
    <n v="0.2"/>
    <n v="7.2576000000000001"/>
    <n v="0.35"/>
  </r>
  <r>
    <x v="34"/>
    <x v="2"/>
    <x v="1"/>
    <s v="United States"/>
    <s v="Aurora"/>
    <x v="22"/>
    <n v="80013"/>
    <s v="West"/>
    <s v="Office Supplies"/>
    <x v="10"/>
    <n v="177.536"/>
    <n v="4"/>
    <n v="0.2"/>
    <n v="62.137599999999999"/>
    <n v="0.35"/>
  </r>
  <r>
    <x v="34"/>
    <x v="2"/>
    <x v="1"/>
    <s v="United States"/>
    <s v="Aurora"/>
    <x v="22"/>
    <n v="80013"/>
    <s v="West"/>
    <s v="Office Supplies"/>
    <x v="9"/>
    <n v="32.432000000000002"/>
    <n v="2"/>
    <n v="0.2"/>
    <n v="3.2431999999999999"/>
    <n v="9.9999999999999992E-2"/>
  </r>
  <r>
    <x v="106"/>
    <x v="1"/>
    <x v="2"/>
    <s v="United States"/>
    <s v="Miami"/>
    <x v="2"/>
    <n v="33142"/>
    <s v="South"/>
    <s v="Office Supplies"/>
    <x v="2"/>
    <n v="11.696"/>
    <n v="2"/>
    <n v="0.2"/>
    <n v="3.9474"/>
    <n v="0.33750000000000002"/>
  </r>
  <r>
    <x v="8"/>
    <x v="1"/>
    <x v="0"/>
    <s v="United States"/>
    <s v="San Francisco"/>
    <x v="1"/>
    <n v="94122"/>
    <s v="West"/>
    <s v="Office Supplies"/>
    <x v="9"/>
    <n v="113.76"/>
    <n v="3"/>
    <n v="0"/>
    <n v="44.366399999999999"/>
    <n v="0.38999999999999996"/>
  </r>
  <r>
    <x v="8"/>
    <x v="1"/>
    <x v="0"/>
    <s v="United States"/>
    <s v="San Francisco"/>
    <x v="1"/>
    <n v="94122"/>
    <s v="West"/>
    <s v="Office Supplies"/>
    <x v="4"/>
    <n v="579.51"/>
    <n v="3"/>
    <n v="0"/>
    <n v="81.131399999999999"/>
    <n v="0.14000000000000001"/>
  </r>
  <r>
    <x v="8"/>
    <x v="1"/>
    <x v="0"/>
    <s v="United States"/>
    <s v="San Francisco"/>
    <x v="1"/>
    <n v="94122"/>
    <s v="West"/>
    <s v="Office Supplies"/>
    <x v="4"/>
    <n v="150.66"/>
    <n v="9"/>
    <n v="0"/>
    <n v="6.0263999999999998"/>
    <n v="0.04"/>
  </r>
  <r>
    <x v="8"/>
    <x v="1"/>
    <x v="0"/>
    <s v="United States"/>
    <s v="San Francisco"/>
    <x v="1"/>
    <n v="94122"/>
    <s v="West"/>
    <s v="Office Supplies"/>
    <x v="8"/>
    <n v="48.031999999999996"/>
    <n v="4"/>
    <n v="0.2"/>
    <n v="15.6104"/>
    <n v="0.32500000000000001"/>
  </r>
  <r>
    <x v="22"/>
    <x v="1"/>
    <x v="0"/>
    <s v="United States"/>
    <s v="Chicago"/>
    <x v="10"/>
    <n v="60623"/>
    <s v="Central"/>
    <s v="Office Supplies"/>
    <x v="4"/>
    <n v="102.624"/>
    <n v="3"/>
    <n v="0.2"/>
    <n v="7.6967999999999996"/>
    <n v="7.4999999999999997E-2"/>
  </r>
  <r>
    <x v="22"/>
    <x v="1"/>
    <x v="0"/>
    <s v="United States"/>
    <s v="Chicago"/>
    <x v="10"/>
    <n v="60623"/>
    <s v="Central"/>
    <s v="Furniture"/>
    <x v="1"/>
    <n v="359.77199999999999"/>
    <n v="2"/>
    <n v="0.3"/>
    <n v="-5.1395999999999997"/>
    <n v="-1.4285714285714285E-2"/>
  </r>
  <r>
    <x v="22"/>
    <x v="1"/>
    <x v="0"/>
    <s v="United States"/>
    <s v="Chicago"/>
    <x v="10"/>
    <n v="60623"/>
    <s v="Central"/>
    <s v="Office Supplies"/>
    <x v="6"/>
    <n v="13.391999999999999"/>
    <n v="3"/>
    <n v="0.2"/>
    <n v="3.1806000000000001"/>
    <n v="0.23750000000000002"/>
  </r>
  <r>
    <x v="1"/>
    <x v="1"/>
    <x v="0"/>
    <s v="United States"/>
    <s v="Los Angeles"/>
    <x v="1"/>
    <n v="90008"/>
    <s v="West"/>
    <s v="Furniture"/>
    <x v="1"/>
    <n v="122.136"/>
    <n v="3"/>
    <n v="0.2"/>
    <n v="-13.7403"/>
    <n v="-0.1125"/>
  </r>
  <r>
    <x v="327"/>
    <x v="1"/>
    <x v="1"/>
    <s v="United States"/>
    <s v="Dover"/>
    <x v="38"/>
    <n v="3820"/>
    <s v="East"/>
    <s v="Office Supplies"/>
    <x v="10"/>
    <n v="35.880000000000003"/>
    <n v="6"/>
    <n v="0"/>
    <n v="16.146000000000001"/>
    <n v="0.45"/>
  </r>
  <r>
    <x v="67"/>
    <x v="0"/>
    <x v="0"/>
    <s v="United States"/>
    <s v="Dublin"/>
    <x v="24"/>
    <n v="43017"/>
    <s v="East"/>
    <s v="Technology"/>
    <x v="11"/>
    <n v="479.952"/>
    <n v="6"/>
    <n v="0.2"/>
    <n v="107.9892"/>
    <n v="0.22500000000000001"/>
  </r>
  <r>
    <x v="67"/>
    <x v="0"/>
    <x v="0"/>
    <s v="United States"/>
    <s v="Dublin"/>
    <x v="24"/>
    <n v="43017"/>
    <s v="East"/>
    <s v="Office Supplies"/>
    <x v="6"/>
    <n v="23.92"/>
    <n v="5"/>
    <n v="0.2"/>
    <n v="1.794"/>
    <n v="7.4999999999999997E-2"/>
  </r>
  <r>
    <x v="20"/>
    <x v="2"/>
    <x v="1"/>
    <s v="United States"/>
    <s v="New York City"/>
    <x v="15"/>
    <n v="10009"/>
    <s v="East"/>
    <s v="Technology"/>
    <x v="7"/>
    <n v="629.95000000000005"/>
    <n v="5"/>
    <n v="0"/>
    <n v="163.78700000000001"/>
    <n v="0.26"/>
  </r>
  <r>
    <x v="20"/>
    <x v="1"/>
    <x v="0"/>
    <s v="United States"/>
    <s v="New York City"/>
    <x v="15"/>
    <n v="10035"/>
    <s v="East"/>
    <s v="Office Supplies"/>
    <x v="8"/>
    <n v="14.952"/>
    <n v="1"/>
    <n v="0.2"/>
    <n v="5.0462999999999996"/>
    <n v="0.33749999999999997"/>
  </r>
  <r>
    <x v="20"/>
    <x v="1"/>
    <x v="0"/>
    <s v="United States"/>
    <s v="New York City"/>
    <x v="15"/>
    <n v="10035"/>
    <s v="East"/>
    <s v="Office Supplies"/>
    <x v="10"/>
    <n v="17.940000000000001"/>
    <n v="3"/>
    <n v="0"/>
    <n v="8.0730000000000004"/>
    <n v="0.45"/>
  </r>
  <r>
    <x v="20"/>
    <x v="1"/>
    <x v="0"/>
    <s v="United States"/>
    <s v="New York City"/>
    <x v="15"/>
    <n v="10035"/>
    <s v="East"/>
    <s v="Technology"/>
    <x v="7"/>
    <n v="116.98"/>
    <n v="2"/>
    <n v="0"/>
    <n v="29.245000000000001"/>
    <n v="0.25"/>
  </r>
  <r>
    <x v="307"/>
    <x v="0"/>
    <x v="0"/>
    <s v="United States"/>
    <s v="Paterson"/>
    <x v="30"/>
    <n v="7501"/>
    <s v="East"/>
    <s v="Furniture"/>
    <x v="1"/>
    <n v="121.96"/>
    <n v="2"/>
    <n v="0"/>
    <n v="20.7332"/>
    <n v="0.17"/>
  </r>
  <r>
    <x v="307"/>
    <x v="0"/>
    <x v="0"/>
    <s v="United States"/>
    <s v="Paterson"/>
    <x v="30"/>
    <n v="7501"/>
    <s v="East"/>
    <s v="Office Supplies"/>
    <x v="9"/>
    <n v="8.74"/>
    <n v="2"/>
    <n v="0"/>
    <n v="2.2724000000000002"/>
    <n v="0.26"/>
  </r>
  <r>
    <x v="307"/>
    <x v="0"/>
    <x v="0"/>
    <s v="United States"/>
    <s v="Paterson"/>
    <x v="30"/>
    <n v="7501"/>
    <s v="East"/>
    <s v="Office Supplies"/>
    <x v="10"/>
    <n v="61.96"/>
    <n v="2"/>
    <n v="0"/>
    <n v="27.882000000000001"/>
    <n v="0.45"/>
  </r>
  <r>
    <x v="307"/>
    <x v="0"/>
    <x v="0"/>
    <s v="United States"/>
    <s v="Paterson"/>
    <x v="30"/>
    <n v="7501"/>
    <s v="East"/>
    <s v="Office Supplies"/>
    <x v="8"/>
    <n v="7.96"/>
    <n v="2"/>
    <n v="0"/>
    <n v="3.7412000000000001"/>
    <n v="0.47000000000000003"/>
  </r>
  <r>
    <x v="307"/>
    <x v="0"/>
    <x v="0"/>
    <s v="United States"/>
    <s v="Paterson"/>
    <x v="30"/>
    <n v="7501"/>
    <s v="East"/>
    <s v="Office Supplies"/>
    <x v="9"/>
    <n v="275.24"/>
    <n v="4"/>
    <n v="0"/>
    <n v="121.1056"/>
    <n v="0.43999999999999995"/>
  </r>
  <r>
    <x v="84"/>
    <x v="1"/>
    <x v="1"/>
    <s v="United States"/>
    <s v="Lakewood"/>
    <x v="30"/>
    <n v="8701"/>
    <s v="East"/>
    <s v="Furniture"/>
    <x v="5"/>
    <n v="47.4"/>
    <n v="5"/>
    <n v="0"/>
    <n v="18.96"/>
    <n v="0.4"/>
  </r>
  <r>
    <x v="84"/>
    <x v="1"/>
    <x v="1"/>
    <s v="United States"/>
    <s v="Lakewood"/>
    <x v="30"/>
    <n v="8701"/>
    <s v="East"/>
    <s v="Furniture"/>
    <x v="1"/>
    <n v="512.96"/>
    <n v="4"/>
    <n v="0"/>
    <n v="143.62880000000001"/>
    <n v="0.28000000000000003"/>
  </r>
  <r>
    <x v="84"/>
    <x v="1"/>
    <x v="1"/>
    <s v="United States"/>
    <s v="Lakewood"/>
    <x v="30"/>
    <n v="8701"/>
    <s v="East"/>
    <s v="Technology"/>
    <x v="7"/>
    <n v="395.94"/>
    <n v="6"/>
    <n v="0"/>
    <n v="102.9444"/>
    <n v="0.26"/>
  </r>
  <r>
    <x v="84"/>
    <x v="1"/>
    <x v="1"/>
    <s v="United States"/>
    <s v="Lakewood"/>
    <x v="30"/>
    <n v="8701"/>
    <s v="East"/>
    <s v="Office Supplies"/>
    <x v="4"/>
    <n v="81.96"/>
    <n v="2"/>
    <n v="0"/>
    <n v="0"/>
    <n v="0"/>
  </r>
  <r>
    <x v="280"/>
    <x v="1"/>
    <x v="0"/>
    <s v="United States"/>
    <s v="Greensboro"/>
    <x v="3"/>
    <n v="27405"/>
    <s v="South"/>
    <s v="Office Supplies"/>
    <x v="6"/>
    <n v="32.776000000000003"/>
    <n v="1"/>
    <n v="0.2"/>
    <n v="2.4582000000000002"/>
    <n v="7.4999999999999997E-2"/>
  </r>
  <r>
    <x v="20"/>
    <x v="1"/>
    <x v="0"/>
    <s v="United States"/>
    <s v="New York City"/>
    <x v="15"/>
    <n v="10035"/>
    <s v="East"/>
    <s v="Office Supplies"/>
    <x v="4"/>
    <n v="272.94"/>
    <n v="3"/>
    <n v="0"/>
    <n v="0"/>
    <n v="0"/>
  </r>
  <r>
    <x v="20"/>
    <x v="0"/>
    <x v="1"/>
    <s v="United States"/>
    <s v="New York City"/>
    <x v="15"/>
    <n v="10035"/>
    <s v="East"/>
    <s v="Furniture"/>
    <x v="1"/>
    <n v="253.76400000000001"/>
    <n v="2"/>
    <n v="0.1"/>
    <n v="31.015599999999999"/>
    <n v="0.12222222222222222"/>
  </r>
  <r>
    <x v="22"/>
    <x v="1"/>
    <x v="0"/>
    <s v="United States"/>
    <s v="Chicago"/>
    <x v="10"/>
    <n v="60623"/>
    <s v="Central"/>
    <s v="Office Supplies"/>
    <x v="2"/>
    <n v="29.24"/>
    <n v="5"/>
    <n v="0.2"/>
    <n v="9.8684999999999992"/>
    <n v="0.33749999999999997"/>
  </r>
  <r>
    <x v="22"/>
    <x v="1"/>
    <x v="0"/>
    <s v="United States"/>
    <s v="Chicago"/>
    <x v="10"/>
    <n v="60623"/>
    <s v="Central"/>
    <s v="Office Supplies"/>
    <x v="4"/>
    <n v="35.167999999999999"/>
    <n v="2"/>
    <n v="0.2"/>
    <n v="-8.3523999999999994"/>
    <n v="-0.23749999999999999"/>
  </r>
  <r>
    <x v="22"/>
    <x v="1"/>
    <x v="0"/>
    <s v="United States"/>
    <s v="Chicago"/>
    <x v="10"/>
    <n v="60623"/>
    <s v="Central"/>
    <s v="Technology"/>
    <x v="15"/>
    <n v="1362.9"/>
    <n v="3"/>
    <n v="0.3"/>
    <n v="-19.47"/>
    <n v="-1.4285714285714284E-2"/>
  </r>
  <r>
    <x v="22"/>
    <x v="1"/>
    <x v="0"/>
    <s v="United States"/>
    <s v="Chicago"/>
    <x v="10"/>
    <n v="60653"/>
    <s v="Central"/>
    <s v="Furniture"/>
    <x v="1"/>
    <n v="317.05799999999999"/>
    <n v="3"/>
    <n v="0.3"/>
    <n v="-18.117599999999999"/>
    <n v="-5.7142857142857141E-2"/>
  </r>
  <r>
    <x v="22"/>
    <x v="1"/>
    <x v="0"/>
    <s v="United States"/>
    <s v="Chicago"/>
    <x v="10"/>
    <n v="60653"/>
    <s v="Central"/>
    <s v="Office Supplies"/>
    <x v="6"/>
    <n v="15.76"/>
    <n v="2"/>
    <n v="0.2"/>
    <n v="3.5459999999999998"/>
    <n v="0.22499999999999998"/>
  </r>
  <r>
    <x v="22"/>
    <x v="1"/>
    <x v="0"/>
    <s v="United States"/>
    <s v="Chicago"/>
    <x v="10"/>
    <n v="60653"/>
    <s v="Central"/>
    <s v="Furniture"/>
    <x v="5"/>
    <n v="14.56"/>
    <n v="5"/>
    <n v="0.6"/>
    <n v="-6.1879999999999997"/>
    <n v="-0.42499999999999999"/>
  </r>
  <r>
    <x v="84"/>
    <x v="1"/>
    <x v="1"/>
    <s v="United States"/>
    <s v="Lakewood"/>
    <x v="30"/>
    <n v="8701"/>
    <s v="East"/>
    <s v="Office Supplies"/>
    <x v="8"/>
    <n v="196.21"/>
    <n v="7"/>
    <n v="0"/>
    <n v="98.105000000000004"/>
    <n v="0.5"/>
  </r>
  <r>
    <x v="95"/>
    <x v="1"/>
    <x v="2"/>
    <s v="United States"/>
    <s v="Columbus"/>
    <x v="32"/>
    <n v="31907"/>
    <s v="South"/>
    <s v="Office Supplies"/>
    <x v="6"/>
    <n v="35.4"/>
    <n v="5"/>
    <n v="0"/>
    <n v="13.452"/>
    <n v="0.38"/>
  </r>
  <r>
    <x v="42"/>
    <x v="1"/>
    <x v="1"/>
    <s v="United States"/>
    <s v="Phoenix"/>
    <x v="16"/>
    <n v="85023"/>
    <s v="West"/>
    <s v="Office Supplies"/>
    <x v="10"/>
    <n v="419.4"/>
    <n v="5"/>
    <n v="0.2"/>
    <n v="146.79"/>
    <n v="0.35"/>
  </r>
  <r>
    <x v="42"/>
    <x v="1"/>
    <x v="1"/>
    <s v="United States"/>
    <s v="Phoenix"/>
    <x v="16"/>
    <n v="85023"/>
    <s v="West"/>
    <s v="Office Supplies"/>
    <x v="8"/>
    <n v="13.005000000000001"/>
    <n v="3"/>
    <n v="0.7"/>
    <n v="-9.9704999999999995"/>
    <n v="-0.76666666666666661"/>
  </r>
  <r>
    <x v="1"/>
    <x v="1"/>
    <x v="2"/>
    <s v="United States"/>
    <s v="Los Angeles"/>
    <x v="1"/>
    <n v="90004"/>
    <s v="West"/>
    <s v="Office Supplies"/>
    <x v="8"/>
    <n v="7.7119999999999997"/>
    <n v="2"/>
    <n v="0.2"/>
    <n v="2.7955999999999999"/>
    <n v="0.36249999999999999"/>
  </r>
  <r>
    <x v="1"/>
    <x v="1"/>
    <x v="2"/>
    <s v="United States"/>
    <s v="Los Angeles"/>
    <x v="1"/>
    <n v="90004"/>
    <s v="West"/>
    <s v="Office Supplies"/>
    <x v="8"/>
    <n v="4.1760000000000002"/>
    <n v="1"/>
    <n v="0.2"/>
    <n v="1.3049999999999999"/>
    <n v="0.3125"/>
  </r>
  <r>
    <x v="1"/>
    <x v="1"/>
    <x v="2"/>
    <s v="United States"/>
    <s v="Los Angeles"/>
    <x v="1"/>
    <n v="90004"/>
    <s v="West"/>
    <s v="Office Supplies"/>
    <x v="10"/>
    <n v="38.880000000000003"/>
    <n v="6"/>
    <n v="0"/>
    <n v="18.662400000000002"/>
    <n v="0.48000000000000004"/>
  </r>
  <r>
    <x v="20"/>
    <x v="1"/>
    <x v="0"/>
    <s v="United States"/>
    <s v="New York City"/>
    <x v="15"/>
    <n v="10024"/>
    <s v="East"/>
    <s v="Office Supplies"/>
    <x v="10"/>
    <n v="17.64"/>
    <n v="4"/>
    <n v="0"/>
    <n v="8.1143999999999998"/>
    <n v="0.45999999999999996"/>
  </r>
  <r>
    <x v="52"/>
    <x v="1"/>
    <x v="0"/>
    <s v="United States"/>
    <s v="San Antonio"/>
    <x v="5"/>
    <n v="78207"/>
    <s v="Central"/>
    <s v="Office Supplies"/>
    <x v="4"/>
    <n v="93.456000000000003"/>
    <n v="3"/>
    <n v="0.2"/>
    <n v="-17.523"/>
    <n v="-0.1875"/>
  </r>
  <r>
    <x v="20"/>
    <x v="1"/>
    <x v="2"/>
    <s v="United States"/>
    <s v="New York City"/>
    <x v="15"/>
    <n v="10009"/>
    <s v="East"/>
    <s v="Technology"/>
    <x v="11"/>
    <n v="449.91"/>
    <n v="9"/>
    <n v="0"/>
    <n v="157.46850000000001"/>
    <n v="0.35"/>
  </r>
  <r>
    <x v="281"/>
    <x v="0"/>
    <x v="0"/>
    <s v="United States"/>
    <s v="Baltimore"/>
    <x v="39"/>
    <n v="21215"/>
    <s v="East"/>
    <s v="Furniture"/>
    <x v="0"/>
    <n v="344.94"/>
    <n v="3"/>
    <n v="0"/>
    <n v="31.044599999999999"/>
    <n v="0.09"/>
  </r>
  <r>
    <x v="281"/>
    <x v="0"/>
    <x v="0"/>
    <s v="United States"/>
    <s v="Baltimore"/>
    <x v="39"/>
    <n v="21215"/>
    <s v="East"/>
    <s v="Furniture"/>
    <x v="5"/>
    <n v="14.76"/>
    <n v="2"/>
    <n v="0"/>
    <n v="4.2804000000000002"/>
    <n v="0.29000000000000004"/>
  </r>
  <r>
    <x v="281"/>
    <x v="0"/>
    <x v="0"/>
    <s v="United States"/>
    <s v="Baltimore"/>
    <x v="39"/>
    <n v="21215"/>
    <s v="East"/>
    <s v="Office Supplies"/>
    <x v="8"/>
    <n v="12.76"/>
    <n v="2"/>
    <n v="0"/>
    <n v="5.8696000000000002"/>
    <n v="0.46"/>
  </r>
  <r>
    <x v="281"/>
    <x v="0"/>
    <x v="0"/>
    <s v="United States"/>
    <s v="Baltimore"/>
    <x v="39"/>
    <n v="21215"/>
    <s v="East"/>
    <s v="Office Supplies"/>
    <x v="2"/>
    <n v="58.48"/>
    <n v="8"/>
    <n v="0"/>
    <n v="27.485600000000002"/>
    <n v="0.47000000000000003"/>
  </r>
  <r>
    <x v="10"/>
    <x v="0"/>
    <x v="0"/>
    <s v="United States"/>
    <s v="Philadelphia"/>
    <x v="9"/>
    <n v="19143"/>
    <s v="East"/>
    <s v="Furniture"/>
    <x v="5"/>
    <n v="20.096"/>
    <n v="4"/>
    <n v="0.2"/>
    <n v="3.0144000000000002"/>
    <n v="0.15000000000000002"/>
  </r>
  <r>
    <x v="10"/>
    <x v="0"/>
    <x v="0"/>
    <s v="United States"/>
    <s v="Philadelphia"/>
    <x v="9"/>
    <n v="19143"/>
    <s v="East"/>
    <s v="Office Supplies"/>
    <x v="14"/>
    <n v="37.752000000000002"/>
    <n v="3"/>
    <n v="0.2"/>
    <n v="4.2470999999999997"/>
    <n v="0.11249999999999999"/>
  </r>
  <r>
    <x v="10"/>
    <x v="0"/>
    <x v="0"/>
    <s v="United States"/>
    <s v="Philadelphia"/>
    <x v="9"/>
    <n v="19143"/>
    <s v="East"/>
    <s v="Furniture"/>
    <x v="3"/>
    <n v="138.58799999999999"/>
    <n v="1"/>
    <n v="0.4"/>
    <n v="-34.646999999999998"/>
    <n v="-0.25"/>
  </r>
  <r>
    <x v="10"/>
    <x v="0"/>
    <x v="0"/>
    <s v="United States"/>
    <s v="Philadelphia"/>
    <x v="9"/>
    <n v="19143"/>
    <s v="East"/>
    <s v="Office Supplies"/>
    <x v="4"/>
    <n v="259.92"/>
    <n v="5"/>
    <n v="0.2"/>
    <n v="-25.992000000000001"/>
    <n v="-9.9999999999999992E-2"/>
  </r>
  <r>
    <x v="10"/>
    <x v="0"/>
    <x v="0"/>
    <s v="United States"/>
    <s v="Philadelphia"/>
    <x v="9"/>
    <n v="19143"/>
    <s v="East"/>
    <s v="Office Supplies"/>
    <x v="10"/>
    <n v="20.736000000000001"/>
    <n v="4"/>
    <n v="0.2"/>
    <n v="7.2576000000000001"/>
    <n v="0.35"/>
  </r>
  <r>
    <x v="129"/>
    <x v="1"/>
    <x v="0"/>
    <s v="United States"/>
    <s v="Atlanta"/>
    <x v="32"/>
    <n v="30318"/>
    <s v="South"/>
    <s v="Furniture"/>
    <x v="5"/>
    <n v="129.93"/>
    <n v="3"/>
    <n v="0"/>
    <n v="12.993"/>
    <n v="9.9999999999999992E-2"/>
  </r>
  <r>
    <x v="129"/>
    <x v="1"/>
    <x v="0"/>
    <s v="United States"/>
    <s v="Atlanta"/>
    <x v="32"/>
    <n v="30318"/>
    <s v="South"/>
    <s v="Office Supplies"/>
    <x v="10"/>
    <n v="69.930000000000007"/>
    <n v="7"/>
    <n v="0"/>
    <n v="31.468499999999999"/>
    <n v="0.44999999999999996"/>
  </r>
  <r>
    <x v="28"/>
    <x v="0"/>
    <x v="1"/>
    <s v="United States"/>
    <s v="Durham"/>
    <x v="3"/>
    <n v="27707"/>
    <s v="South"/>
    <s v="Office Supplies"/>
    <x v="6"/>
    <n v="140.73599999999999"/>
    <n v="4"/>
    <n v="0.2"/>
    <n v="12.314399999999999"/>
    <n v="8.7499999999999994E-2"/>
  </r>
  <r>
    <x v="43"/>
    <x v="2"/>
    <x v="0"/>
    <s v="United States"/>
    <s v="Roseville"/>
    <x v="1"/>
    <n v="95661"/>
    <s v="West"/>
    <s v="Office Supplies"/>
    <x v="8"/>
    <n v="8.32"/>
    <n v="5"/>
    <n v="0.2"/>
    <n v="2.8079999999999998"/>
    <n v="0.33749999999999997"/>
  </r>
  <r>
    <x v="351"/>
    <x v="1"/>
    <x v="2"/>
    <s v="United States"/>
    <s v="Sacramento"/>
    <x v="1"/>
    <n v="95823"/>
    <s v="West"/>
    <s v="Furniture"/>
    <x v="5"/>
    <n v="9.98"/>
    <n v="1"/>
    <n v="0"/>
    <n v="2.7944"/>
    <n v="0.27999999999999997"/>
  </r>
  <r>
    <x v="55"/>
    <x v="2"/>
    <x v="0"/>
    <s v="United States"/>
    <s v="Fairfield"/>
    <x v="29"/>
    <n v="6824"/>
    <s v="East"/>
    <s v="Office Supplies"/>
    <x v="8"/>
    <n v="62.94"/>
    <n v="3"/>
    <n v="0"/>
    <n v="30.211200000000002"/>
    <n v="0.48000000000000004"/>
  </r>
  <r>
    <x v="22"/>
    <x v="1"/>
    <x v="1"/>
    <s v="United States"/>
    <s v="Chicago"/>
    <x v="10"/>
    <n v="60610"/>
    <s v="Central"/>
    <s v="Office Supplies"/>
    <x v="4"/>
    <n v="21.488"/>
    <n v="2"/>
    <n v="0.2"/>
    <n v="1.6115999999999999"/>
    <n v="7.4999999999999997E-2"/>
  </r>
  <r>
    <x v="22"/>
    <x v="1"/>
    <x v="1"/>
    <s v="United States"/>
    <s v="Chicago"/>
    <x v="10"/>
    <n v="60610"/>
    <s v="Central"/>
    <s v="Technology"/>
    <x v="7"/>
    <n v="239.976"/>
    <n v="3"/>
    <n v="0.2"/>
    <n v="26.997299999999999"/>
    <n v="0.1125"/>
  </r>
  <r>
    <x v="22"/>
    <x v="1"/>
    <x v="1"/>
    <s v="United States"/>
    <s v="Chicago"/>
    <x v="10"/>
    <n v="60610"/>
    <s v="Central"/>
    <s v="Furniture"/>
    <x v="5"/>
    <n v="34.503999999999998"/>
    <n v="2"/>
    <n v="0.6"/>
    <n v="-15.5268"/>
    <n v="-0.45"/>
  </r>
  <r>
    <x v="12"/>
    <x v="3"/>
    <x v="0"/>
    <s v="United States"/>
    <s v="Houston"/>
    <x v="5"/>
    <n v="77041"/>
    <s v="Central"/>
    <s v="Furniture"/>
    <x v="5"/>
    <n v="20.103999999999999"/>
    <n v="2"/>
    <n v="0.6"/>
    <n v="-16.585799999999999"/>
    <n v="-0.82499999999999996"/>
  </r>
  <r>
    <x v="12"/>
    <x v="3"/>
    <x v="0"/>
    <s v="United States"/>
    <s v="Houston"/>
    <x v="5"/>
    <n v="77041"/>
    <s v="Central"/>
    <s v="Office Supplies"/>
    <x v="8"/>
    <n v="3.798"/>
    <n v="1"/>
    <n v="0.8"/>
    <n v="-6.0768000000000004"/>
    <n v="-1.6"/>
  </r>
  <r>
    <x v="12"/>
    <x v="3"/>
    <x v="0"/>
    <s v="United States"/>
    <s v="Houston"/>
    <x v="5"/>
    <n v="77041"/>
    <s v="Central"/>
    <s v="Furniture"/>
    <x v="5"/>
    <n v="7.88"/>
    <n v="5"/>
    <n v="0.6"/>
    <n v="-3.94"/>
    <n v="-0.5"/>
  </r>
  <r>
    <x v="42"/>
    <x v="1"/>
    <x v="1"/>
    <s v="United States"/>
    <s v="Phoenix"/>
    <x v="16"/>
    <n v="85023"/>
    <s v="West"/>
    <s v="Furniture"/>
    <x v="3"/>
    <n v="35.445"/>
    <n v="1"/>
    <n v="0.5"/>
    <n v="-24.102599999999999"/>
    <n v="-0.67999999999999994"/>
  </r>
  <r>
    <x v="42"/>
    <x v="1"/>
    <x v="1"/>
    <s v="United States"/>
    <s v="Phoenix"/>
    <x v="16"/>
    <n v="85023"/>
    <s v="West"/>
    <s v="Technology"/>
    <x v="15"/>
    <n v="269.97000000000003"/>
    <n v="2"/>
    <n v="0.7"/>
    <n v="-386.95699999999999"/>
    <n v="-1.4333333333333331"/>
  </r>
  <r>
    <x v="42"/>
    <x v="1"/>
    <x v="1"/>
    <s v="United States"/>
    <s v="Phoenix"/>
    <x v="16"/>
    <n v="85023"/>
    <s v="West"/>
    <s v="Technology"/>
    <x v="11"/>
    <n v="45.12"/>
    <n v="3"/>
    <n v="0.2"/>
    <n v="-7.8959999999999999"/>
    <n v="-0.17500000000000002"/>
  </r>
  <r>
    <x v="42"/>
    <x v="1"/>
    <x v="1"/>
    <s v="United States"/>
    <s v="Phoenix"/>
    <x v="16"/>
    <n v="85023"/>
    <s v="West"/>
    <s v="Technology"/>
    <x v="11"/>
    <n v="100.8"/>
    <n v="2"/>
    <n v="0.2"/>
    <n v="21.42"/>
    <n v="0.21250000000000002"/>
  </r>
  <r>
    <x v="42"/>
    <x v="1"/>
    <x v="1"/>
    <s v="United States"/>
    <s v="Phoenix"/>
    <x v="16"/>
    <n v="85023"/>
    <s v="West"/>
    <s v="Furniture"/>
    <x v="1"/>
    <n v="47.968000000000004"/>
    <n v="2"/>
    <n v="0.2"/>
    <n v="4.1971999999999996"/>
    <n v="8.7499999999999981E-2"/>
  </r>
  <r>
    <x v="255"/>
    <x v="2"/>
    <x v="0"/>
    <s v="United States"/>
    <s v="Pomona"/>
    <x v="1"/>
    <n v="91767"/>
    <s v="West"/>
    <s v="Technology"/>
    <x v="11"/>
    <n v="99.98"/>
    <n v="2"/>
    <n v="0"/>
    <n v="34.993000000000002"/>
    <n v="0.35000000000000003"/>
  </r>
  <r>
    <x v="129"/>
    <x v="2"/>
    <x v="1"/>
    <s v="United States"/>
    <s v="Atlanta"/>
    <x v="32"/>
    <n v="30318"/>
    <s v="South"/>
    <s v="Office Supplies"/>
    <x v="10"/>
    <n v="9.9600000000000009"/>
    <n v="2"/>
    <n v="0"/>
    <n v="4.8803999999999998"/>
    <n v="0.48999999999999994"/>
  </r>
  <r>
    <x v="550"/>
    <x v="1"/>
    <x v="1"/>
    <s v="United States"/>
    <s v="Everett"/>
    <x v="4"/>
    <n v="98208"/>
    <s v="West"/>
    <s v="Office Supplies"/>
    <x v="8"/>
    <n v="3.8559999999999999"/>
    <n v="1"/>
    <n v="0.2"/>
    <n v="1.3977999999999999"/>
    <n v="0.36249999999999999"/>
  </r>
  <r>
    <x v="12"/>
    <x v="1"/>
    <x v="1"/>
    <s v="United States"/>
    <s v="Houston"/>
    <x v="5"/>
    <n v="77095"/>
    <s v="Central"/>
    <s v="Office Supplies"/>
    <x v="10"/>
    <n v="98.376000000000005"/>
    <n v="3"/>
    <n v="0.2"/>
    <n v="35.661299999999997"/>
    <n v="0.36249999999999993"/>
  </r>
  <r>
    <x v="12"/>
    <x v="1"/>
    <x v="1"/>
    <s v="United States"/>
    <s v="Houston"/>
    <x v="5"/>
    <n v="77095"/>
    <s v="Central"/>
    <s v="Furniture"/>
    <x v="5"/>
    <n v="22.38"/>
    <n v="3"/>
    <n v="0.6"/>
    <n v="-7.8330000000000002"/>
    <n v="-0.35000000000000003"/>
  </r>
  <r>
    <x v="10"/>
    <x v="2"/>
    <x v="0"/>
    <s v="United States"/>
    <s v="Philadelphia"/>
    <x v="9"/>
    <n v="19140"/>
    <s v="East"/>
    <s v="Office Supplies"/>
    <x v="8"/>
    <n v="3.8820000000000001"/>
    <n v="2"/>
    <n v="0.7"/>
    <n v="-2.5880000000000001"/>
    <n v="-0.66666666666666663"/>
  </r>
  <r>
    <x v="10"/>
    <x v="2"/>
    <x v="0"/>
    <s v="United States"/>
    <s v="Philadelphia"/>
    <x v="9"/>
    <n v="19140"/>
    <s v="East"/>
    <s v="Technology"/>
    <x v="15"/>
    <n v="12.585000000000001"/>
    <n v="1"/>
    <n v="0.7"/>
    <n v="-18.038499999999999"/>
    <n v="-1.4333333333333331"/>
  </r>
  <r>
    <x v="10"/>
    <x v="2"/>
    <x v="0"/>
    <s v="United States"/>
    <s v="Philadelphia"/>
    <x v="9"/>
    <n v="19140"/>
    <s v="East"/>
    <s v="Furniture"/>
    <x v="1"/>
    <n v="113.372"/>
    <n v="2"/>
    <n v="0.3"/>
    <n v="-29.152799999999999"/>
    <n v="-0.25714285714285712"/>
  </r>
  <r>
    <x v="10"/>
    <x v="2"/>
    <x v="0"/>
    <s v="United States"/>
    <s v="Philadelphia"/>
    <x v="9"/>
    <n v="19140"/>
    <s v="East"/>
    <s v="Office Supplies"/>
    <x v="8"/>
    <n v="18.312000000000001"/>
    <n v="4"/>
    <n v="0.7"/>
    <n v="-12.208"/>
    <n v="-0.66666666666666663"/>
  </r>
  <r>
    <x v="10"/>
    <x v="2"/>
    <x v="0"/>
    <s v="United States"/>
    <s v="Philadelphia"/>
    <x v="9"/>
    <n v="19140"/>
    <s v="East"/>
    <s v="Furniture"/>
    <x v="5"/>
    <n v="127.93600000000001"/>
    <n v="8"/>
    <n v="0.2"/>
    <n v="4.7976000000000001"/>
    <n v="3.7499999999999999E-2"/>
  </r>
  <r>
    <x v="10"/>
    <x v="2"/>
    <x v="0"/>
    <s v="United States"/>
    <s v="Philadelphia"/>
    <x v="9"/>
    <n v="19140"/>
    <s v="East"/>
    <s v="Technology"/>
    <x v="15"/>
    <n v="241.17"/>
    <n v="2"/>
    <n v="0.7"/>
    <n v="-168.81899999999999"/>
    <n v="-0.7"/>
  </r>
  <r>
    <x v="4"/>
    <x v="1"/>
    <x v="0"/>
    <s v="United States"/>
    <s v="Seattle"/>
    <x v="4"/>
    <n v="98105"/>
    <s v="West"/>
    <s v="Furniture"/>
    <x v="5"/>
    <n v="6.24"/>
    <n v="3"/>
    <n v="0"/>
    <n v="2.6208"/>
    <n v="0.42"/>
  </r>
  <r>
    <x v="4"/>
    <x v="1"/>
    <x v="0"/>
    <s v="United States"/>
    <s v="Seattle"/>
    <x v="4"/>
    <n v="98105"/>
    <s v="West"/>
    <s v="Office Supplies"/>
    <x v="13"/>
    <n v="17.899999999999999"/>
    <n v="5"/>
    <n v="0"/>
    <n v="8.9499999999999993"/>
    <n v="0.5"/>
  </r>
  <r>
    <x v="4"/>
    <x v="1"/>
    <x v="0"/>
    <s v="United States"/>
    <s v="Seattle"/>
    <x v="4"/>
    <n v="98105"/>
    <s v="West"/>
    <s v="Office Supplies"/>
    <x v="8"/>
    <n v="3266.3760000000002"/>
    <n v="3"/>
    <n v="0.2"/>
    <n v="1061.5722000000001"/>
    <n v="0.32500000000000001"/>
  </r>
  <r>
    <x v="103"/>
    <x v="1"/>
    <x v="1"/>
    <s v="United States"/>
    <s v="Peoria"/>
    <x v="10"/>
    <n v="61604"/>
    <s v="Central"/>
    <s v="Office Supplies"/>
    <x v="8"/>
    <n v="1.68"/>
    <n v="5"/>
    <n v="0.8"/>
    <n v="-2.6880000000000002"/>
    <n v="-1.6"/>
  </r>
  <r>
    <x v="103"/>
    <x v="1"/>
    <x v="1"/>
    <s v="United States"/>
    <s v="Peoria"/>
    <x v="10"/>
    <n v="61604"/>
    <s v="Central"/>
    <s v="Furniture"/>
    <x v="5"/>
    <n v="7.968"/>
    <n v="3"/>
    <n v="0.6"/>
    <n v="-2.3904000000000001"/>
    <n v="-0.3"/>
  </r>
  <r>
    <x v="103"/>
    <x v="1"/>
    <x v="1"/>
    <s v="United States"/>
    <s v="Peoria"/>
    <x v="10"/>
    <n v="61604"/>
    <s v="Central"/>
    <s v="Furniture"/>
    <x v="1"/>
    <n v="113.372"/>
    <n v="2"/>
    <n v="0.3"/>
    <n v="-3.2391999999999999"/>
    <n v="-2.8571428571428571E-2"/>
  </r>
  <r>
    <x v="103"/>
    <x v="1"/>
    <x v="1"/>
    <s v="United States"/>
    <s v="Peoria"/>
    <x v="10"/>
    <n v="61604"/>
    <s v="Central"/>
    <s v="Furniture"/>
    <x v="5"/>
    <n v="2.96"/>
    <n v="2"/>
    <n v="0.6"/>
    <n v="-1.4059999999999999"/>
    <n v="-0.47499999999999998"/>
  </r>
  <r>
    <x v="1"/>
    <x v="1"/>
    <x v="0"/>
    <s v="United States"/>
    <s v="Los Angeles"/>
    <x v="1"/>
    <n v="90036"/>
    <s v="West"/>
    <s v="Office Supplies"/>
    <x v="9"/>
    <n v="168.1"/>
    <n v="5"/>
    <n v="0"/>
    <n v="43.706000000000003"/>
    <n v="0.26"/>
  </r>
  <r>
    <x v="133"/>
    <x v="1"/>
    <x v="1"/>
    <s v="United States"/>
    <s v="Montgomery"/>
    <x v="19"/>
    <n v="36116"/>
    <s v="South"/>
    <s v="Office Supplies"/>
    <x v="12"/>
    <n v="98.46"/>
    <n v="9"/>
    <n v="0"/>
    <n v="49.23"/>
    <n v="0.5"/>
  </r>
  <r>
    <x v="133"/>
    <x v="1"/>
    <x v="1"/>
    <s v="United States"/>
    <s v="Montgomery"/>
    <x v="19"/>
    <n v="36116"/>
    <s v="South"/>
    <s v="Furniture"/>
    <x v="3"/>
    <n v="358.58"/>
    <n v="2"/>
    <n v="0"/>
    <n v="39.443800000000003"/>
    <n v="0.11000000000000001"/>
  </r>
  <r>
    <x v="349"/>
    <x v="1"/>
    <x v="1"/>
    <s v="United States"/>
    <s v="Lafayette"/>
    <x v="14"/>
    <n v="47905"/>
    <s v="Central"/>
    <s v="Office Supplies"/>
    <x v="4"/>
    <n v="32.479999999999997"/>
    <n v="2"/>
    <n v="0"/>
    <n v="4.8719999999999999"/>
    <n v="0.15000000000000002"/>
  </r>
  <r>
    <x v="349"/>
    <x v="1"/>
    <x v="1"/>
    <s v="United States"/>
    <s v="Lafayette"/>
    <x v="14"/>
    <n v="47905"/>
    <s v="Central"/>
    <s v="Technology"/>
    <x v="16"/>
    <n v="17499.95"/>
    <n v="5"/>
    <n v="0"/>
    <n v="8399.9760000000006"/>
    <n v="0.48000000000000004"/>
  </r>
  <r>
    <x v="349"/>
    <x v="1"/>
    <x v="1"/>
    <s v="United States"/>
    <s v="Lafayette"/>
    <x v="14"/>
    <n v="47905"/>
    <s v="Central"/>
    <s v="Office Supplies"/>
    <x v="8"/>
    <n v="735.98"/>
    <n v="2"/>
    <n v="0"/>
    <n v="331.19099999999997"/>
    <n v="0.44999999999999996"/>
  </r>
  <r>
    <x v="349"/>
    <x v="1"/>
    <x v="1"/>
    <s v="United States"/>
    <s v="Lafayette"/>
    <x v="14"/>
    <n v="47905"/>
    <s v="Central"/>
    <s v="Office Supplies"/>
    <x v="8"/>
    <n v="34.369999999999997"/>
    <n v="7"/>
    <n v="0"/>
    <n v="16.8413"/>
    <n v="0.49000000000000005"/>
  </r>
  <r>
    <x v="349"/>
    <x v="1"/>
    <x v="1"/>
    <s v="United States"/>
    <s v="Lafayette"/>
    <x v="14"/>
    <n v="47905"/>
    <s v="Central"/>
    <s v="Office Supplies"/>
    <x v="6"/>
    <n v="33.96"/>
    <n v="2"/>
    <n v="0"/>
    <n v="9.5088000000000008"/>
    <n v="0.28000000000000003"/>
  </r>
  <r>
    <x v="20"/>
    <x v="0"/>
    <x v="1"/>
    <s v="United States"/>
    <s v="New York City"/>
    <x v="15"/>
    <n v="10009"/>
    <s v="East"/>
    <s v="Technology"/>
    <x v="7"/>
    <n v="197.97"/>
    <n v="3"/>
    <n v="0"/>
    <n v="53.451900000000002"/>
    <n v="0.27"/>
  </r>
  <r>
    <x v="20"/>
    <x v="1"/>
    <x v="0"/>
    <s v="United States"/>
    <s v="New York City"/>
    <x v="15"/>
    <n v="10024"/>
    <s v="East"/>
    <s v="Office Supplies"/>
    <x v="9"/>
    <n v="17.48"/>
    <n v="4"/>
    <n v="0"/>
    <n v="4.5448000000000004"/>
    <n v="0.26"/>
  </r>
  <r>
    <x v="22"/>
    <x v="1"/>
    <x v="0"/>
    <s v="United States"/>
    <s v="Chicago"/>
    <x v="10"/>
    <n v="60610"/>
    <s v="Central"/>
    <s v="Office Supplies"/>
    <x v="6"/>
    <n v="8.016"/>
    <n v="3"/>
    <n v="0.2"/>
    <n v="1.002"/>
    <n v="0.125"/>
  </r>
  <r>
    <x v="174"/>
    <x v="3"/>
    <x v="0"/>
    <s v="United States"/>
    <s v="Santa Ana"/>
    <x v="1"/>
    <n v="92704"/>
    <s v="West"/>
    <s v="Furniture"/>
    <x v="3"/>
    <n v="146.04"/>
    <n v="1"/>
    <n v="0.2"/>
    <n v="-12.778499999999999"/>
    <n v="-8.7499999999999994E-2"/>
  </r>
  <r>
    <x v="551"/>
    <x v="1"/>
    <x v="1"/>
    <s v="United States"/>
    <s v="Montebello"/>
    <x v="1"/>
    <n v="90640"/>
    <s v="West"/>
    <s v="Technology"/>
    <x v="11"/>
    <n v="27.88"/>
    <n v="2"/>
    <n v="0"/>
    <n v="3.9032"/>
    <n v="0.14000000000000001"/>
  </r>
  <r>
    <x v="352"/>
    <x v="1"/>
    <x v="1"/>
    <s v="United States"/>
    <s v="Thousand Oaks"/>
    <x v="1"/>
    <n v="91360"/>
    <s v="West"/>
    <s v="Office Supplies"/>
    <x v="2"/>
    <n v="152.65"/>
    <n v="5"/>
    <n v="0"/>
    <n v="70.218999999999994"/>
    <n v="0.45999999999999996"/>
  </r>
  <r>
    <x v="352"/>
    <x v="1"/>
    <x v="1"/>
    <s v="United States"/>
    <s v="Thousand Oaks"/>
    <x v="1"/>
    <n v="91360"/>
    <s v="West"/>
    <s v="Furniture"/>
    <x v="5"/>
    <n v="22.72"/>
    <n v="1"/>
    <n v="0"/>
    <n v="9.3152000000000008"/>
    <n v="0.41000000000000003"/>
  </r>
  <r>
    <x v="248"/>
    <x v="1"/>
    <x v="1"/>
    <s v="United States"/>
    <s v="Vineland"/>
    <x v="30"/>
    <n v="8360"/>
    <s v="East"/>
    <s v="Office Supplies"/>
    <x v="6"/>
    <n v="11.12"/>
    <n v="4"/>
    <n v="0"/>
    <n v="2.8912"/>
    <n v="0.26"/>
  </r>
  <r>
    <x v="190"/>
    <x v="1"/>
    <x v="1"/>
    <s v="United States"/>
    <s v="Torrance"/>
    <x v="1"/>
    <n v="90503"/>
    <s v="West"/>
    <s v="Office Supplies"/>
    <x v="9"/>
    <n v="1640.7"/>
    <n v="5"/>
    <n v="0"/>
    <n v="459.39600000000002"/>
    <n v="0.28000000000000003"/>
  </r>
  <r>
    <x v="190"/>
    <x v="1"/>
    <x v="1"/>
    <s v="United States"/>
    <s v="Torrance"/>
    <x v="1"/>
    <n v="90503"/>
    <s v="West"/>
    <s v="Technology"/>
    <x v="7"/>
    <n v="371.2"/>
    <n v="5"/>
    <n v="0.2"/>
    <n v="41.76"/>
    <n v="0.1125"/>
  </r>
  <r>
    <x v="384"/>
    <x v="2"/>
    <x v="2"/>
    <s v="United States"/>
    <s v="Troy"/>
    <x v="24"/>
    <n v="45373"/>
    <s v="East"/>
    <s v="Office Supplies"/>
    <x v="8"/>
    <n v="14.832000000000001"/>
    <n v="3"/>
    <n v="0.7"/>
    <n v="-10.382400000000001"/>
    <n v="-0.7"/>
  </r>
  <r>
    <x v="24"/>
    <x v="1"/>
    <x v="1"/>
    <s v="United States"/>
    <s v="Springfield"/>
    <x v="17"/>
    <n v="22153"/>
    <s v="South"/>
    <s v="Technology"/>
    <x v="11"/>
    <n v="20.7"/>
    <n v="3"/>
    <n v="0"/>
    <n v="1.6559999999999999"/>
    <n v="0.08"/>
  </r>
  <r>
    <x v="24"/>
    <x v="1"/>
    <x v="1"/>
    <s v="United States"/>
    <s v="Springfield"/>
    <x v="17"/>
    <n v="22153"/>
    <s v="South"/>
    <s v="Office Supplies"/>
    <x v="13"/>
    <n v="11.34"/>
    <n v="3"/>
    <n v="0"/>
    <n v="5.2164000000000001"/>
    <n v="0.46"/>
  </r>
  <r>
    <x v="24"/>
    <x v="1"/>
    <x v="1"/>
    <s v="United States"/>
    <s v="Springfield"/>
    <x v="17"/>
    <n v="22153"/>
    <s v="South"/>
    <s v="Office Supplies"/>
    <x v="4"/>
    <n v="67.900000000000006"/>
    <n v="5"/>
    <n v="0"/>
    <n v="0.67900000000000005"/>
    <n v="0.01"/>
  </r>
  <r>
    <x v="24"/>
    <x v="1"/>
    <x v="1"/>
    <s v="United States"/>
    <s v="Springfield"/>
    <x v="17"/>
    <n v="22153"/>
    <s v="South"/>
    <s v="Furniture"/>
    <x v="1"/>
    <n v="1059.1199999999999"/>
    <n v="4"/>
    <n v="0"/>
    <n v="307.14479999999998"/>
    <n v="0.28999999999999998"/>
  </r>
  <r>
    <x v="552"/>
    <x v="1"/>
    <x v="2"/>
    <s v="United States"/>
    <s v="El Cajon"/>
    <x v="1"/>
    <n v="92020"/>
    <s v="West"/>
    <s v="Furniture"/>
    <x v="1"/>
    <n v="478.48"/>
    <n v="2"/>
    <n v="0.2"/>
    <n v="47.847999999999999"/>
    <n v="9.9999999999999992E-2"/>
  </r>
  <r>
    <x v="1"/>
    <x v="1"/>
    <x v="1"/>
    <s v="United States"/>
    <s v="Los Angeles"/>
    <x v="1"/>
    <n v="90036"/>
    <s v="West"/>
    <s v="Office Supplies"/>
    <x v="10"/>
    <n v="32.04"/>
    <n v="4"/>
    <n v="0"/>
    <n v="14.417999999999999"/>
    <n v="0.45"/>
  </r>
  <r>
    <x v="42"/>
    <x v="1"/>
    <x v="0"/>
    <s v="United States"/>
    <s v="Phoenix"/>
    <x v="16"/>
    <n v="85023"/>
    <s v="West"/>
    <s v="Technology"/>
    <x v="7"/>
    <n v="55.991999999999997"/>
    <n v="1"/>
    <n v="0.2"/>
    <n v="3.4994999999999998"/>
    <n v="6.25E-2"/>
  </r>
  <r>
    <x v="500"/>
    <x v="2"/>
    <x v="0"/>
    <s v="United States"/>
    <s v="Frankfort"/>
    <x v="10"/>
    <n v="60423"/>
    <s v="Central"/>
    <s v="Office Supplies"/>
    <x v="10"/>
    <n v="76.864000000000004"/>
    <n v="2"/>
    <n v="0.2"/>
    <n v="26.9024"/>
    <n v="0.35"/>
  </r>
  <r>
    <x v="1"/>
    <x v="1"/>
    <x v="0"/>
    <s v="United States"/>
    <s v="Los Angeles"/>
    <x v="1"/>
    <n v="90045"/>
    <s v="West"/>
    <s v="Furniture"/>
    <x v="5"/>
    <n v="59.92"/>
    <n v="4"/>
    <n v="0"/>
    <n v="27.563199999999998"/>
    <n v="0.45999999999999996"/>
  </r>
  <r>
    <x v="47"/>
    <x v="1"/>
    <x v="1"/>
    <s v="United States"/>
    <s v="Franklin"/>
    <x v="6"/>
    <n v="53132"/>
    <s v="Central"/>
    <s v="Furniture"/>
    <x v="0"/>
    <n v="1565.88"/>
    <n v="6"/>
    <n v="0"/>
    <n v="407.12880000000001"/>
    <n v="0.26"/>
  </r>
  <r>
    <x v="47"/>
    <x v="1"/>
    <x v="1"/>
    <s v="United States"/>
    <s v="Franklin"/>
    <x v="6"/>
    <n v="53132"/>
    <s v="Central"/>
    <s v="Office Supplies"/>
    <x v="8"/>
    <n v="106.05"/>
    <n v="7"/>
    <n v="0"/>
    <n v="49.843499999999999"/>
    <n v="0.47000000000000003"/>
  </r>
  <r>
    <x v="338"/>
    <x v="0"/>
    <x v="1"/>
    <s v="United States"/>
    <s v="Little Rock"/>
    <x v="36"/>
    <n v="72209"/>
    <s v="South"/>
    <s v="Office Supplies"/>
    <x v="4"/>
    <n v="62.04"/>
    <n v="4"/>
    <n v="0"/>
    <n v="17.371200000000002"/>
    <n v="0.28000000000000003"/>
  </r>
  <r>
    <x v="338"/>
    <x v="0"/>
    <x v="1"/>
    <s v="United States"/>
    <s v="Little Rock"/>
    <x v="36"/>
    <n v="72209"/>
    <s v="South"/>
    <s v="Technology"/>
    <x v="7"/>
    <n v="494.97"/>
    <n v="3"/>
    <n v="0"/>
    <n v="148.49100000000001"/>
    <n v="0.3"/>
  </r>
  <r>
    <x v="338"/>
    <x v="0"/>
    <x v="1"/>
    <s v="United States"/>
    <s v="Little Rock"/>
    <x v="36"/>
    <n v="72209"/>
    <s v="South"/>
    <s v="Office Supplies"/>
    <x v="4"/>
    <n v="367.96"/>
    <n v="4"/>
    <n v="0"/>
    <n v="14.718400000000001"/>
    <n v="4.0000000000000008E-2"/>
  </r>
  <r>
    <x v="338"/>
    <x v="0"/>
    <x v="1"/>
    <s v="United States"/>
    <s v="Little Rock"/>
    <x v="36"/>
    <n v="72209"/>
    <s v="South"/>
    <s v="Office Supplies"/>
    <x v="10"/>
    <n v="44.96"/>
    <n v="2"/>
    <n v="0"/>
    <n v="20.6816"/>
    <n v="0.45999999999999996"/>
  </r>
  <r>
    <x v="338"/>
    <x v="0"/>
    <x v="1"/>
    <s v="United States"/>
    <s v="Little Rock"/>
    <x v="36"/>
    <n v="72209"/>
    <s v="South"/>
    <s v="Office Supplies"/>
    <x v="12"/>
    <n v="182.94"/>
    <n v="3"/>
    <n v="0"/>
    <n v="85.981800000000007"/>
    <n v="0.47000000000000003"/>
  </r>
  <r>
    <x v="1"/>
    <x v="1"/>
    <x v="0"/>
    <s v="United States"/>
    <s v="Los Angeles"/>
    <x v="1"/>
    <n v="90008"/>
    <s v="West"/>
    <s v="Office Supplies"/>
    <x v="10"/>
    <n v="28.14"/>
    <n v="3"/>
    <n v="0"/>
    <n v="13.507199999999999"/>
    <n v="0.48"/>
  </r>
  <r>
    <x v="1"/>
    <x v="1"/>
    <x v="0"/>
    <s v="United States"/>
    <s v="Los Angeles"/>
    <x v="1"/>
    <n v="90008"/>
    <s v="West"/>
    <s v="Office Supplies"/>
    <x v="2"/>
    <n v="7.38"/>
    <n v="2"/>
    <n v="0"/>
    <n v="3.4685999999999999"/>
    <n v="0.47"/>
  </r>
  <r>
    <x v="1"/>
    <x v="1"/>
    <x v="0"/>
    <s v="United States"/>
    <s v="Los Angeles"/>
    <x v="1"/>
    <n v="90008"/>
    <s v="West"/>
    <s v="Office Supplies"/>
    <x v="13"/>
    <n v="10.9"/>
    <n v="5"/>
    <n v="0"/>
    <n v="3.597"/>
    <n v="0.32999999999999996"/>
  </r>
  <r>
    <x v="1"/>
    <x v="1"/>
    <x v="0"/>
    <s v="United States"/>
    <s v="Los Angeles"/>
    <x v="1"/>
    <n v="90008"/>
    <s v="West"/>
    <s v="Technology"/>
    <x v="11"/>
    <n v="274.89"/>
    <n v="11"/>
    <n v="0"/>
    <n v="46.731299999999997"/>
    <n v="0.17"/>
  </r>
  <r>
    <x v="1"/>
    <x v="1"/>
    <x v="0"/>
    <s v="United States"/>
    <s v="Los Angeles"/>
    <x v="1"/>
    <n v="90008"/>
    <s v="West"/>
    <s v="Office Supplies"/>
    <x v="2"/>
    <n v="23.04"/>
    <n v="8"/>
    <n v="0"/>
    <n v="11.2896"/>
    <n v="0.49000000000000005"/>
  </r>
  <r>
    <x v="1"/>
    <x v="1"/>
    <x v="0"/>
    <s v="United States"/>
    <s v="Los Angeles"/>
    <x v="1"/>
    <n v="90008"/>
    <s v="West"/>
    <s v="Furniture"/>
    <x v="1"/>
    <n v="218.352"/>
    <n v="3"/>
    <n v="0.2"/>
    <n v="-19.105799999999999"/>
    <n v="-8.7499999999999994E-2"/>
  </r>
  <r>
    <x v="52"/>
    <x v="1"/>
    <x v="1"/>
    <s v="United States"/>
    <s v="San Antonio"/>
    <x v="5"/>
    <n v="78207"/>
    <s v="Central"/>
    <s v="Office Supplies"/>
    <x v="10"/>
    <n v="10.368"/>
    <n v="2"/>
    <n v="0.2"/>
    <n v="3.6288"/>
    <n v="0.35"/>
  </r>
  <r>
    <x v="1"/>
    <x v="1"/>
    <x v="1"/>
    <s v="United States"/>
    <s v="Los Angeles"/>
    <x v="1"/>
    <n v="90004"/>
    <s v="West"/>
    <s v="Office Supplies"/>
    <x v="8"/>
    <n v="12.672000000000001"/>
    <n v="2"/>
    <n v="0.2"/>
    <n v="4.7519999999999998"/>
    <n v="0.37499999999999994"/>
  </r>
  <r>
    <x v="1"/>
    <x v="1"/>
    <x v="1"/>
    <s v="United States"/>
    <s v="Los Angeles"/>
    <x v="1"/>
    <n v="90004"/>
    <s v="West"/>
    <s v="Technology"/>
    <x v="7"/>
    <n v="91.96"/>
    <n v="5"/>
    <n v="0.2"/>
    <n v="-20.690999999999999"/>
    <n v="-0.22500000000000001"/>
  </r>
  <r>
    <x v="1"/>
    <x v="1"/>
    <x v="1"/>
    <s v="United States"/>
    <s v="Los Angeles"/>
    <x v="1"/>
    <n v="90004"/>
    <s v="West"/>
    <s v="Technology"/>
    <x v="11"/>
    <n v="254.97"/>
    <n v="3"/>
    <n v="0"/>
    <n v="91.789199999999994"/>
    <n v="0.36"/>
  </r>
  <r>
    <x v="1"/>
    <x v="1"/>
    <x v="1"/>
    <s v="United States"/>
    <s v="Los Angeles"/>
    <x v="1"/>
    <n v="90004"/>
    <s v="West"/>
    <s v="Technology"/>
    <x v="7"/>
    <n v="31.984000000000002"/>
    <n v="2"/>
    <n v="0.2"/>
    <n v="-7.9960000000000004"/>
    <n v="-0.25"/>
  </r>
  <r>
    <x v="1"/>
    <x v="1"/>
    <x v="1"/>
    <s v="United States"/>
    <s v="Los Angeles"/>
    <x v="1"/>
    <n v="90004"/>
    <s v="West"/>
    <s v="Furniture"/>
    <x v="3"/>
    <n v="2887.056"/>
    <n v="9"/>
    <n v="0.2"/>
    <n v="180.441"/>
    <n v="6.25E-2"/>
  </r>
  <r>
    <x v="1"/>
    <x v="1"/>
    <x v="1"/>
    <s v="United States"/>
    <s v="Los Angeles"/>
    <x v="1"/>
    <n v="90004"/>
    <s v="West"/>
    <s v="Office Supplies"/>
    <x v="10"/>
    <n v="12.96"/>
    <n v="2"/>
    <n v="0"/>
    <n v="6.2207999999999997"/>
    <n v="0.47999999999999993"/>
  </r>
  <r>
    <x v="1"/>
    <x v="1"/>
    <x v="1"/>
    <s v="United States"/>
    <s v="Los Angeles"/>
    <x v="1"/>
    <n v="90004"/>
    <s v="West"/>
    <s v="Office Supplies"/>
    <x v="10"/>
    <n v="47.52"/>
    <n v="9"/>
    <n v="0"/>
    <n v="21.384"/>
    <n v="0.44999999999999996"/>
  </r>
  <r>
    <x v="22"/>
    <x v="0"/>
    <x v="1"/>
    <s v="United States"/>
    <s v="Chicago"/>
    <x v="10"/>
    <n v="60610"/>
    <s v="Central"/>
    <s v="Office Supplies"/>
    <x v="2"/>
    <n v="11.952"/>
    <n v="3"/>
    <n v="0.2"/>
    <n v="3.8843999999999999"/>
    <n v="0.32500000000000001"/>
  </r>
  <r>
    <x v="4"/>
    <x v="2"/>
    <x v="0"/>
    <s v="United States"/>
    <s v="Seattle"/>
    <x v="4"/>
    <n v="98105"/>
    <s v="West"/>
    <s v="Office Supplies"/>
    <x v="10"/>
    <n v="4.9800000000000004"/>
    <n v="1"/>
    <n v="0"/>
    <n v="2.3405999999999998"/>
    <n v="0.46999999999999992"/>
  </r>
  <r>
    <x v="553"/>
    <x v="0"/>
    <x v="0"/>
    <s v="United States"/>
    <s v="Beaumont"/>
    <x v="5"/>
    <n v="77705"/>
    <s v="Central"/>
    <s v="Office Supplies"/>
    <x v="8"/>
    <n v="10.78"/>
    <n v="5"/>
    <n v="0.8"/>
    <n v="-17.248000000000001"/>
    <n v="-1.6"/>
  </r>
  <r>
    <x v="553"/>
    <x v="0"/>
    <x v="0"/>
    <s v="United States"/>
    <s v="Beaumont"/>
    <x v="5"/>
    <n v="77705"/>
    <s v="Central"/>
    <s v="Technology"/>
    <x v="11"/>
    <n v="119.976"/>
    <n v="3"/>
    <n v="0.2"/>
    <n v="-17.996400000000001"/>
    <n v="-0.15000000000000002"/>
  </r>
  <r>
    <x v="309"/>
    <x v="1"/>
    <x v="0"/>
    <s v="United States"/>
    <s v="Chesapeake"/>
    <x v="17"/>
    <n v="23320"/>
    <s v="South"/>
    <s v="Office Supplies"/>
    <x v="2"/>
    <n v="25.06"/>
    <n v="2"/>
    <n v="0"/>
    <n v="11.7782"/>
    <n v="0.47000000000000003"/>
  </r>
  <r>
    <x v="309"/>
    <x v="1"/>
    <x v="0"/>
    <s v="United States"/>
    <s v="Chesapeake"/>
    <x v="17"/>
    <n v="23320"/>
    <s v="South"/>
    <s v="Furniture"/>
    <x v="3"/>
    <n v="1652.94"/>
    <n v="3"/>
    <n v="0"/>
    <n v="314.05860000000001"/>
    <n v="0.19"/>
  </r>
  <r>
    <x v="62"/>
    <x v="3"/>
    <x v="0"/>
    <s v="United States"/>
    <s v="Dallas"/>
    <x v="5"/>
    <n v="75217"/>
    <s v="Central"/>
    <s v="Furniture"/>
    <x v="5"/>
    <n v="131.376"/>
    <n v="6"/>
    <n v="0.6"/>
    <n v="-95.247600000000006"/>
    <n v="-0.72499999999999998"/>
  </r>
  <r>
    <x v="62"/>
    <x v="3"/>
    <x v="0"/>
    <s v="United States"/>
    <s v="Dallas"/>
    <x v="5"/>
    <n v="75217"/>
    <s v="Central"/>
    <s v="Office Supplies"/>
    <x v="10"/>
    <n v="5.3440000000000003"/>
    <n v="1"/>
    <n v="0.2"/>
    <n v="1.8704000000000001"/>
    <n v="0.35"/>
  </r>
  <r>
    <x v="4"/>
    <x v="0"/>
    <x v="2"/>
    <s v="United States"/>
    <s v="Seattle"/>
    <x v="4"/>
    <n v="98105"/>
    <s v="West"/>
    <s v="Furniture"/>
    <x v="1"/>
    <n v="2003.92"/>
    <n v="5"/>
    <n v="0.2"/>
    <n v="125.245"/>
    <n v="6.25E-2"/>
  </r>
  <r>
    <x v="4"/>
    <x v="0"/>
    <x v="2"/>
    <s v="United States"/>
    <s v="Seattle"/>
    <x v="4"/>
    <n v="98105"/>
    <s v="West"/>
    <s v="Office Supplies"/>
    <x v="10"/>
    <n v="32.4"/>
    <n v="5"/>
    <n v="0"/>
    <n v="15.552"/>
    <n v="0.48"/>
  </r>
  <r>
    <x v="4"/>
    <x v="0"/>
    <x v="2"/>
    <s v="United States"/>
    <s v="Seattle"/>
    <x v="4"/>
    <n v="98105"/>
    <s v="West"/>
    <s v="Furniture"/>
    <x v="3"/>
    <n v="1913.4"/>
    <n v="9"/>
    <n v="0"/>
    <n v="401.81400000000002"/>
    <n v="0.21"/>
  </r>
  <r>
    <x v="4"/>
    <x v="0"/>
    <x v="2"/>
    <s v="United States"/>
    <s v="Seattle"/>
    <x v="4"/>
    <n v="98105"/>
    <s v="West"/>
    <s v="Office Supplies"/>
    <x v="4"/>
    <n v="146.72999999999999"/>
    <n v="3"/>
    <n v="0"/>
    <n v="2.9346000000000001"/>
    <n v="0.02"/>
  </r>
  <r>
    <x v="4"/>
    <x v="0"/>
    <x v="2"/>
    <s v="United States"/>
    <s v="Seattle"/>
    <x v="4"/>
    <n v="98105"/>
    <s v="West"/>
    <s v="Office Supplies"/>
    <x v="10"/>
    <n v="114.2"/>
    <n v="5"/>
    <n v="0"/>
    <n v="52.531999999999996"/>
    <n v="0.45999999999999996"/>
  </r>
  <r>
    <x v="31"/>
    <x v="1"/>
    <x v="0"/>
    <s v="United States"/>
    <s v="Minneapolis"/>
    <x v="11"/>
    <n v="55407"/>
    <s v="Central"/>
    <s v="Furniture"/>
    <x v="1"/>
    <n v="2567.84"/>
    <n v="8"/>
    <n v="0"/>
    <n v="770.35199999999998"/>
    <n v="0.3"/>
  </r>
  <r>
    <x v="136"/>
    <x v="1"/>
    <x v="0"/>
    <s v="United States"/>
    <s v="Springfield"/>
    <x v="24"/>
    <n v="45503"/>
    <s v="East"/>
    <s v="Technology"/>
    <x v="11"/>
    <n v="37.055999999999997"/>
    <n v="4"/>
    <n v="0.2"/>
    <n v="8.8008000000000006"/>
    <n v="0.23750000000000004"/>
  </r>
  <r>
    <x v="136"/>
    <x v="1"/>
    <x v="0"/>
    <s v="United States"/>
    <s v="Springfield"/>
    <x v="24"/>
    <n v="45503"/>
    <s v="East"/>
    <s v="Technology"/>
    <x v="7"/>
    <n v="259.89600000000002"/>
    <n v="2"/>
    <n v="0.4"/>
    <n v="-56.3108"/>
    <n v="-0.21666666666666665"/>
  </r>
  <r>
    <x v="1"/>
    <x v="1"/>
    <x v="0"/>
    <s v="United States"/>
    <s v="Los Angeles"/>
    <x v="1"/>
    <n v="90032"/>
    <s v="West"/>
    <s v="Office Supplies"/>
    <x v="10"/>
    <n v="19.05"/>
    <n v="3"/>
    <n v="0"/>
    <n v="8.7629999999999999"/>
    <n v="0.45999999999999996"/>
  </r>
  <r>
    <x v="1"/>
    <x v="1"/>
    <x v="0"/>
    <s v="United States"/>
    <s v="Los Angeles"/>
    <x v="1"/>
    <n v="90032"/>
    <s v="West"/>
    <s v="Office Supplies"/>
    <x v="8"/>
    <n v="73.343999999999994"/>
    <n v="3"/>
    <n v="0.2"/>
    <n v="27.504000000000001"/>
    <n v="0.37500000000000006"/>
  </r>
  <r>
    <x v="95"/>
    <x v="1"/>
    <x v="1"/>
    <s v="United States"/>
    <s v="Columbus"/>
    <x v="32"/>
    <n v="31907"/>
    <s v="South"/>
    <s v="Technology"/>
    <x v="7"/>
    <n v="95.68"/>
    <n v="8"/>
    <n v="0"/>
    <n v="26.790400000000002"/>
    <n v="0.27999999999999997"/>
  </r>
  <r>
    <x v="95"/>
    <x v="1"/>
    <x v="1"/>
    <s v="United States"/>
    <s v="Columbus"/>
    <x v="32"/>
    <n v="31907"/>
    <s v="South"/>
    <s v="Office Supplies"/>
    <x v="10"/>
    <n v="50.96"/>
    <n v="7"/>
    <n v="0"/>
    <n v="24.460799999999999"/>
    <n v="0.48"/>
  </r>
  <r>
    <x v="95"/>
    <x v="1"/>
    <x v="1"/>
    <s v="United States"/>
    <s v="Columbus"/>
    <x v="32"/>
    <n v="31907"/>
    <s v="South"/>
    <s v="Office Supplies"/>
    <x v="6"/>
    <n v="113.94"/>
    <n v="3"/>
    <n v="0"/>
    <n v="34.182000000000002"/>
    <n v="0.30000000000000004"/>
  </r>
  <r>
    <x v="95"/>
    <x v="1"/>
    <x v="1"/>
    <s v="United States"/>
    <s v="Columbus"/>
    <x v="32"/>
    <n v="31907"/>
    <s v="South"/>
    <s v="Office Supplies"/>
    <x v="10"/>
    <n v="25.92"/>
    <n v="4"/>
    <n v="0"/>
    <n v="12.441599999999999"/>
    <n v="0.47999999999999993"/>
  </r>
  <r>
    <x v="95"/>
    <x v="1"/>
    <x v="1"/>
    <s v="United States"/>
    <s v="Columbus"/>
    <x v="32"/>
    <n v="31907"/>
    <s v="South"/>
    <s v="Furniture"/>
    <x v="5"/>
    <n v="20.32"/>
    <n v="4"/>
    <n v="0"/>
    <n v="6.9088000000000003"/>
    <n v="0.34"/>
  </r>
  <r>
    <x v="95"/>
    <x v="1"/>
    <x v="1"/>
    <s v="United States"/>
    <s v="Columbus"/>
    <x v="32"/>
    <n v="31907"/>
    <s v="South"/>
    <s v="Technology"/>
    <x v="7"/>
    <n v="411.98"/>
    <n v="2"/>
    <n v="0"/>
    <n v="119.4742"/>
    <n v="0.28999999999999998"/>
  </r>
  <r>
    <x v="95"/>
    <x v="1"/>
    <x v="1"/>
    <s v="United States"/>
    <s v="Columbus"/>
    <x v="32"/>
    <n v="31907"/>
    <s v="South"/>
    <s v="Office Supplies"/>
    <x v="14"/>
    <n v="34.479999999999997"/>
    <n v="2"/>
    <n v="0"/>
    <n v="9.9992000000000001"/>
    <n v="0.29000000000000004"/>
  </r>
  <r>
    <x v="95"/>
    <x v="1"/>
    <x v="1"/>
    <s v="United States"/>
    <s v="Columbus"/>
    <x v="32"/>
    <n v="31907"/>
    <s v="South"/>
    <s v="Office Supplies"/>
    <x v="10"/>
    <n v="244.55"/>
    <n v="5"/>
    <n v="0"/>
    <n v="114.9385"/>
    <n v="0.47"/>
  </r>
  <r>
    <x v="318"/>
    <x v="1"/>
    <x v="0"/>
    <s v="United States"/>
    <s v="Lakewood"/>
    <x v="24"/>
    <n v="44107"/>
    <s v="East"/>
    <s v="Office Supplies"/>
    <x v="8"/>
    <n v="10.782"/>
    <n v="3"/>
    <n v="0.7"/>
    <n v="-7.9067999999999996"/>
    <n v="-0.73333333333333328"/>
  </r>
  <r>
    <x v="14"/>
    <x v="0"/>
    <x v="0"/>
    <s v="United States"/>
    <s v="Naperville"/>
    <x v="10"/>
    <n v="60540"/>
    <s v="Central"/>
    <s v="Furniture"/>
    <x v="1"/>
    <n v="602.65099999999995"/>
    <n v="7"/>
    <n v="0.3"/>
    <n v="-163.57669999999999"/>
    <n v="-0.27142857142857141"/>
  </r>
  <r>
    <x v="14"/>
    <x v="0"/>
    <x v="0"/>
    <s v="United States"/>
    <s v="Naperville"/>
    <x v="10"/>
    <n v="60540"/>
    <s v="Central"/>
    <s v="Office Supplies"/>
    <x v="8"/>
    <n v="7.6559999999999997"/>
    <n v="6"/>
    <n v="0.8"/>
    <n v="-13.0152"/>
    <n v="-1.7000000000000002"/>
  </r>
  <r>
    <x v="20"/>
    <x v="1"/>
    <x v="2"/>
    <s v="United States"/>
    <s v="New York City"/>
    <x v="15"/>
    <n v="10009"/>
    <s v="East"/>
    <s v="Technology"/>
    <x v="11"/>
    <n v="559.92999999999995"/>
    <n v="7"/>
    <n v="0"/>
    <n v="167.97900000000001"/>
    <n v="0.30000000000000004"/>
  </r>
  <r>
    <x v="108"/>
    <x v="3"/>
    <x v="1"/>
    <s v="United States"/>
    <s v="Huntington Beach"/>
    <x v="1"/>
    <n v="92646"/>
    <s v="West"/>
    <s v="Technology"/>
    <x v="16"/>
    <n v="2399.96"/>
    <n v="5"/>
    <n v="0.2"/>
    <n v="839.98599999999999"/>
    <n v="0.35"/>
  </r>
  <r>
    <x v="22"/>
    <x v="1"/>
    <x v="1"/>
    <s v="United States"/>
    <s v="Chicago"/>
    <x v="10"/>
    <n v="60653"/>
    <s v="Central"/>
    <s v="Office Supplies"/>
    <x v="13"/>
    <n v="16"/>
    <n v="4"/>
    <n v="0.2"/>
    <n v="5.6"/>
    <n v="0.35"/>
  </r>
  <r>
    <x v="22"/>
    <x v="1"/>
    <x v="1"/>
    <s v="United States"/>
    <s v="Chicago"/>
    <x v="10"/>
    <n v="60653"/>
    <s v="Central"/>
    <s v="Office Supplies"/>
    <x v="9"/>
    <n v="5.5880000000000001"/>
    <n v="2"/>
    <n v="0.8"/>
    <n v="-15.0876"/>
    <n v="-2.7"/>
  </r>
  <r>
    <x v="22"/>
    <x v="1"/>
    <x v="1"/>
    <s v="United States"/>
    <s v="Chicago"/>
    <x v="10"/>
    <n v="60653"/>
    <s v="Central"/>
    <s v="Office Supplies"/>
    <x v="4"/>
    <n v="235.92"/>
    <n v="5"/>
    <n v="0.2"/>
    <n v="-44.234999999999999"/>
    <n v="-0.1875"/>
  </r>
  <r>
    <x v="75"/>
    <x v="0"/>
    <x v="1"/>
    <s v="United States"/>
    <s v="Brentwood"/>
    <x v="1"/>
    <n v="94513"/>
    <s v="West"/>
    <s v="Office Supplies"/>
    <x v="4"/>
    <n v="10.68"/>
    <n v="1"/>
    <n v="0"/>
    <n v="2.8835999999999999"/>
    <n v="0.27"/>
  </r>
  <r>
    <x v="164"/>
    <x v="3"/>
    <x v="1"/>
    <s v="United States"/>
    <s v="Trenton"/>
    <x v="12"/>
    <n v="48183"/>
    <s v="Central"/>
    <s v="Office Supplies"/>
    <x v="8"/>
    <n v="41.28"/>
    <n v="2"/>
    <n v="0"/>
    <n v="19.814399999999999"/>
    <n v="0.48"/>
  </r>
  <r>
    <x v="4"/>
    <x v="1"/>
    <x v="0"/>
    <s v="United States"/>
    <s v="Seattle"/>
    <x v="4"/>
    <n v="98103"/>
    <s v="West"/>
    <s v="Technology"/>
    <x v="7"/>
    <n v="1001.5839999999999"/>
    <n v="2"/>
    <n v="0.2"/>
    <n v="125.19799999999999"/>
    <n v="0.125"/>
  </r>
  <r>
    <x v="360"/>
    <x v="1"/>
    <x v="1"/>
    <s v="United States"/>
    <s v="North Charleston"/>
    <x v="20"/>
    <n v="29406"/>
    <s v="South"/>
    <s v="Furniture"/>
    <x v="5"/>
    <n v="14.76"/>
    <n v="2"/>
    <n v="0"/>
    <n v="4.2804000000000002"/>
    <n v="0.29000000000000004"/>
  </r>
  <r>
    <x v="38"/>
    <x v="0"/>
    <x v="0"/>
    <s v="United States"/>
    <s v="Columbus"/>
    <x v="24"/>
    <n v="43229"/>
    <s v="East"/>
    <s v="Office Supplies"/>
    <x v="8"/>
    <n v="2.5019999999999998"/>
    <n v="3"/>
    <n v="0.7"/>
    <n v="-2.0015999999999998"/>
    <n v="-0.8"/>
  </r>
  <r>
    <x v="4"/>
    <x v="1"/>
    <x v="0"/>
    <s v="United States"/>
    <s v="Seattle"/>
    <x v="4"/>
    <n v="98103"/>
    <s v="West"/>
    <s v="Furniture"/>
    <x v="0"/>
    <n v="115.96"/>
    <n v="2"/>
    <n v="0"/>
    <n v="25.511199999999999"/>
    <n v="0.22"/>
  </r>
  <r>
    <x v="8"/>
    <x v="0"/>
    <x v="0"/>
    <s v="United States"/>
    <s v="San Francisco"/>
    <x v="1"/>
    <n v="94109"/>
    <s v="West"/>
    <s v="Office Supplies"/>
    <x v="4"/>
    <n v="186.54"/>
    <n v="3"/>
    <n v="0"/>
    <n v="50.3658"/>
    <n v="0.27"/>
  </r>
  <r>
    <x v="1"/>
    <x v="0"/>
    <x v="1"/>
    <s v="United States"/>
    <s v="Los Angeles"/>
    <x v="1"/>
    <n v="90049"/>
    <s v="West"/>
    <s v="Technology"/>
    <x v="11"/>
    <n v="159.56"/>
    <n v="4"/>
    <n v="0"/>
    <n v="59.037199999999999"/>
    <n v="0.37"/>
  </r>
  <r>
    <x v="554"/>
    <x v="1"/>
    <x v="0"/>
    <s v="United States"/>
    <s v="West Palm Beach"/>
    <x v="2"/>
    <n v="33407"/>
    <s v="South"/>
    <s v="Technology"/>
    <x v="7"/>
    <n v="55.984000000000002"/>
    <n v="2"/>
    <n v="0.2"/>
    <n v="4.1988000000000003"/>
    <n v="7.4999999999999997E-2"/>
  </r>
  <r>
    <x v="22"/>
    <x v="1"/>
    <x v="0"/>
    <s v="United States"/>
    <s v="Chicago"/>
    <x v="10"/>
    <n v="60623"/>
    <s v="Central"/>
    <s v="Office Supplies"/>
    <x v="4"/>
    <n v="132.16"/>
    <n v="1"/>
    <n v="0.2"/>
    <n v="9.9120000000000008"/>
    <n v="7.5000000000000011E-2"/>
  </r>
  <r>
    <x v="22"/>
    <x v="1"/>
    <x v="0"/>
    <s v="United States"/>
    <s v="Chicago"/>
    <x v="10"/>
    <n v="60623"/>
    <s v="Central"/>
    <s v="Office Supplies"/>
    <x v="8"/>
    <n v="17.904"/>
    <n v="6"/>
    <n v="0.8"/>
    <n v="-31.332000000000001"/>
    <n v="-1.75"/>
  </r>
  <r>
    <x v="22"/>
    <x v="1"/>
    <x v="0"/>
    <s v="United States"/>
    <s v="Chicago"/>
    <x v="10"/>
    <n v="60623"/>
    <s v="Central"/>
    <s v="Office Supplies"/>
    <x v="10"/>
    <n v="124.032"/>
    <n v="4"/>
    <n v="0.2"/>
    <n v="44.961599999999997"/>
    <n v="0.36249999999999999"/>
  </r>
  <r>
    <x v="351"/>
    <x v="1"/>
    <x v="1"/>
    <s v="United States"/>
    <s v="Sacramento"/>
    <x v="1"/>
    <n v="95823"/>
    <s v="West"/>
    <s v="Furniture"/>
    <x v="1"/>
    <n v="1403.92"/>
    <n v="5"/>
    <n v="0.2"/>
    <n v="70.195999999999998"/>
    <n v="4.9999999999999996E-2"/>
  </r>
  <r>
    <x v="4"/>
    <x v="0"/>
    <x v="0"/>
    <s v="United States"/>
    <s v="Seattle"/>
    <x v="4"/>
    <n v="98115"/>
    <s v="West"/>
    <s v="Office Supplies"/>
    <x v="14"/>
    <n v="28.8"/>
    <n v="3"/>
    <n v="0"/>
    <n v="0.86399999999999999"/>
    <n v="0.03"/>
  </r>
  <r>
    <x v="10"/>
    <x v="1"/>
    <x v="1"/>
    <s v="United States"/>
    <s v="Philadelphia"/>
    <x v="9"/>
    <n v="19143"/>
    <s v="East"/>
    <s v="Office Supplies"/>
    <x v="8"/>
    <n v="24.588000000000001"/>
    <n v="2"/>
    <n v="0.7"/>
    <n v="-18.031199999999998"/>
    <n v="-0.73333333333333328"/>
  </r>
  <r>
    <x v="509"/>
    <x v="1"/>
    <x v="0"/>
    <s v="United States"/>
    <s v="Santa Barbara"/>
    <x v="1"/>
    <n v="93101"/>
    <s v="West"/>
    <s v="Office Supplies"/>
    <x v="9"/>
    <n v="356.79"/>
    <n v="7"/>
    <n v="0"/>
    <n v="99.901200000000003"/>
    <n v="0.27999999999999997"/>
  </r>
  <r>
    <x v="20"/>
    <x v="1"/>
    <x v="2"/>
    <s v="United States"/>
    <s v="New York City"/>
    <x v="15"/>
    <n v="10011"/>
    <s v="East"/>
    <s v="Office Supplies"/>
    <x v="12"/>
    <n v="16.98"/>
    <n v="1"/>
    <n v="0"/>
    <n v="8.49"/>
    <n v="0.5"/>
  </r>
  <r>
    <x v="313"/>
    <x v="0"/>
    <x v="0"/>
    <s v="United States"/>
    <s v="Auburn"/>
    <x v="19"/>
    <n v="36830"/>
    <s v="South"/>
    <s v="Office Supplies"/>
    <x v="2"/>
    <n v="491.55"/>
    <n v="5"/>
    <n v="0"/>
    <n v="240.8595"/>
    <n v="0.49"/>
  </r>
  <r>
    <x v="313"/>
    <x v="0"/>
    <x v="0"/>
    <s v="United States"/>
    <s v="Auburn"/>
    <x v="19"/>
    <n v="36830"/>
    <s v="South"/>
    <s v="Office Supplies"/>
    <x v="12"/>
    <n v="7.38"/>
    <n v="2"/>
    <n v="0"/>
    <n v="3.3948"/>
    <n v="0.46"/>
  </r>
  <r>
    <x v="20"/>
    <x v="1"/>
    <x v="0"/>
    <s v="United States"/>
    <s v="New York City"/>
    <x v="15"/>
    <n v="10035"/>
    <s v="East"/>
    <s v="Office Supplies"/>
    <x v="10"/>
    <n v="23.66"/>
    <n v="7"/>
    <n v="0"/>
    <n v="10.883599999999999"/>
    <n v="0.45999999999999996"/>
  </r>
  <r>
    <x v="20"/>
    <x v="1"/>
    <x v="0"/>
    <s v="United States"/>
    <s v="New York City"/>
    <x v="15"/>
    <n v="10035"/>
    <s v="East"/>
    <s v="Furniture"/>
    <x v="0"/>
    <n v="681.40800000000002"/>
    <n v="12"/>
    <n v="0.2"/>
    <n v="42.588000000000001"/>
    <n v="6.25E-2"/>
  </r>
  <r>
    <x v="1"/>
    <x v="1"/>
    <x v="0"/>
    <s v="United States"/>
    <s v="Los Angeles"/>
    <x v="1"/>
    <n v="90032"/>
    <s v="West"/>
    <s v="Office Supplies"/>
    <x v="2"/>
    <n v="18.899999999999999"/>
    <n v="3"/>
    <n v="0"/>
    <n v="8.6940000000000008"/>
    <n v="0.46000000000000008"/>
  </r>
  <r>
    <x v="8"/>
    <x v="0"/>
    <x v="0"/>
    <s v="United States"/>
    <s v="San Francisco"/>
    <x v="1"/>
    <n v="94109"/>
    <s v="West"/>
    <s v="Office Supplies"/>
    <x v="4"/>
    <n v="93.68"/>
    <n v="4"/>
    <n v="0"/>
    <n v="25.293600000000001"/>
    <n v="0.27"/>
  </r>
  <r>
    <x v="8"/>
    <x v="0"/>
    <x v="0"/>
    <s v="United States"/>
    <s v="San Francisco"/>
    <x v="1"/>
    <n v="94109"/>
    <s v="West"/>
    <s v="Office Supplies"/>
    <x v="2"/>
    <n v="21.93"/>
    <n v="3"/>
    <n v="0"/>
    <n v="10.3071"/>
    <n v="0.47000000000000003"/>
  </r>
  <r>
    <x v="8"/>
    <x v="0"/>
    <x v="0"/>
    <s v="United States"/>
    <s v="San Francisco"/>
    <x v="1"/>
    <n v="94109"/>
    <s v="West"/>
    <s v="Technology"/>
    <x v="7"/>
    <n v="862.34400000000005"/>
    <n v="7"/>
    <n v="0.2"/>
    <n v="97.0137"/>
    <n v="0.11249999999999999"/>
  </r>
  <r>
    <x v="8"/>
    <x v="0"/>
    <x v="0"/>
    <s v="United States"/>
    <s v="San Francisco"/>
    <x v="1"/>
    <n v="94109"/>
    <s v="West"/>
    <s v="Office Supplies"/>
    <x v="10"/>
    <n v="19.98"/>
    <n v="1"/>
    <n v="0"/>
    <n v="9.3905999999999992"/>
    <n v="0.47"/>
  </r>
  <r>
    <x v="10"/>
    <x v="1"/>
    <x v="0"/>
    <s v="United States"/>
    <s v="Philadelphia"/>
    <x v="9"/>
    <n v="19140"/>
    <s v="East"/>
    <s v="Technology"/>
    <x v="7"/>
    <n v="13.494"/>
    <n v="1"/>
    <n v="0.4"/>
    <n v="-2.2490000000000001"/>
    <n v="-0.16666666666666669"/>
  </r>
  <r>
    <x v="10"/>
    <x v="1"/>
    <x v="0"/>
    <s v="United States"/>
    <s v="Philadelphia"/>
    <x v="9"/>
    <n v="19140"/>
    <s v="East"/>
    <s v="Technology"/>
    <x v="7"/>
    <n v="23.988"/>
    <n v="2"/>
    <n v="0.4"/>
    <n v="-13.993"/>
    <n v="-0.58333333333333337"/>
  </r>
  <r>
    <x v="10"/>
    <x v="1"/>
    <x v="0"/>
    <s v="United States"/>
    <s v="Philadelphia"/>
    <x v="9"/>
    <n v="19140"/>
    <s v="East"/>
    <s v="Furniture"/>
    <x v="5"/>
    <n v="31.984000000000002"/>
    <n v="2"/>
    <n v="0.2"/>
    <n v="1.1994"/>
    <n v="3.7499999999999999E-2"/>
  </r>
  <r>
    <x v="10"/>
    <x v="1"/>
    <x v="0"/>
    <s v="United States"/>
    <s v="Philadelphia"/>
    <x v="9"/>
    <n v="19140"/>
    <s v="East"/>
    <s v="Office Supplies"/>
    <x v="6"/>
    <n v="41.584000000000003"/>
    <n v="2"/>
    <n v="0.2"/>
    <n v="4.6782000000000004"/>
    <n v="0.1125"/>
  </r>
  <r>
    <x v="267"/>
    <x v="0"/>
    <x v="1"/>
    <s v="United States"/>
    <s v="El Paso"/>
    <x v="5"/>
    <n v="79907"/>
    <s v="Central"/>
    <s v="Technology"/>
    <x v="11"/>
    <n v="95.975999999999999"/>
    <n v="3"/>
    <n v="0.2"/>
    <n v="-10.7973"/>
    <n v="-0.1125"/>
  </r>
  <r>
    <x v="22"/>
    <x v="2"/>
    <x v="2"/>
    <s v="United States"/>
    <s v="Chicago"/>
    <x v="10"/>
    <n v="60653"/>
    <s v="Central"/>
    <s v="Furniture"/>
    <x v="5"/>
    <n v="84.272000000000006"/>
    <n v="2"/>
    <n v="0.6"/>
    <n v="-75.844800000000006"/>
    <n v="-0.9"/>
  </r>
  <r>
    <x v="267"/>
    <x v="3"/>
    <x v="0"/>
    <s v="United States"/>
    <s v="El Paso"/>
    <x v="5"/>
    <n v="79907"/>
    <s v="Central"/>
    <s v="Office Supplies"/>
    <x v="10"/>
    <n v="36.543999999999997"/>
    <n v="2"/>
    <n v="0.2"/>
    <n v="11.876799999999999"/>
    <n v="0.32500000000000001"/>
  </r>
  <r>
    <x v="4"/>
    <x v="1"/>
    <x v="0"/>
    <s v="United States"/>
    <s v="Seattle"/>
    <x v="4"/>
    <n v="98105"/>
    <s v="West"/>
    <s v="Technology"/>
    <x v="11"/>
    <n v="479.72"/>
    <n v="4"/>
    <n v="0"/>
    <n v="52.769199999999998"/>
    <n v="0.10999999999999999"/>
  </r>
  <r>
    <x v="20"/>
    <x v="1"/>
    <x v="1"/>
    <s v="United States"/>
    <s v="New York City"/>
    <x v="15"/>
    <n v="10009"/>
    <s v="East"/>
    <s v="Office Supplies"/>
    <x v="8"/>
    <n v="102.36799999999999"/>
    <n v="2"/>
    <n v="0.2"/>
    <n v="37.108400000000003"/>
    <n v="0.36250000000000004"/>
  </r>
  <r>
    <x v="20"/>
    <x v="1"/>
    <x v="1"/>
    <s v="United States"/>
    <s v="New York City"/>
    <x v="15"/>
    <n v="10009"/>
    <s v="East"/>
    <s v="Office Supplies"/>
    <x v="14"/>
    <n v="28.4"/>
    <n v="5"/>
    <n v="0"/>
    <n v="8.2360000000000007"/>
    <n v="0.29000000000000004"/>
  </r>
  <r>
    <x v="20"/>
    <x v="1"/>
    <x v="1"/>
    <s v="United States"/>
    <s v="New York City"/>
    <x v="15"/>
    <n v="10009"/>
    <s v="East"/>
    <s v="Office Supplies"/>
    <x v="4"/>
    <n v="713.88"/>
    <n v="4"/>
    <n v="0"/>
    <n v="214.16399999999999"/>
    <n v="0.3"/>
  </r>
  <r>
    <x v="20"/>
    <x v="1"/>
    <x v="1"/>
    <s v="United States"/>
    <s v="New York City"/>
    <x v="15"/>
    <n v="10009"/>
    <s v="East"/>
    <s v="Office Supplies"/>
    <x v="10"/>
    <n v="68.52"/>
    <n v="3"/>
    <n v="0"/>
    <n v="31.519200000000001"/>
    <n v="0.46"/>
  </r>
  <r>
    <x v="1"/>
    <x v="1"/>
    <x v="0"/>
    <s v="United States"/>
    <s v="Los Angeles"/>
    <x v="1"/>
    <n v="90032"/>
    <s v="West"/>
    <s v="Technology"/>
    <x v="7"/>
    <n v="623.96"/>
    <n v="5"/>
    <n v="0.2"/>
    <n v="38.997500000000002"/>
    <n v="6.25E-2"/>
  </r>
  <r>
    <x v="258"/>
    <x v="1"/>
    <x v="1"/>
    <s v="United States"/>
    <s v="Newark"/>
    <x v="13"/>
    <n v="19711"/>
    <s v="East"/>
    <s v="Office Supplies"/>
    <x v="8"/>
    <n v="11.12"/>
    <n v="4"/>
    <n v="0"/>
    <n v="5.4488000000000003"/>
    <n v="0.49000000000000005"/>
  </r>
  <r>
    <x v="20"/>
    <x v="1"/>
    <x v="0"/>
    <s v="United States"/>
    <s v="New York City"/>
    <x v="15"/>
    <n v="10011"/>
    <s v="East"/>
    <s v="Furniture"/>
    <x v="0"/>
    <n v="523.91999999999996"/>
    <n v="5"/>
    <n v="0.2"/>
    <n v="-26.196000000000002"/>
    <n v="-5.000000000000001E-2"/>
  </r>
  <r>
    <x v="43"/>
    <x v="1"/>
    <x v="2"/>
    <s v="United States"/>
    <s v="Roseville"/>
    <x v="1"/>
    <n v="95661"/>
    <s v="West"/>
    <s v="Office Supplies"/>
    <x v="13"/>
    <n v="2.48"/>
    <n v="2"/>
    <n v="0"/>
    <n v="1.1656"/>
    <n v="0.47"/>
  </r>
  <r>
    <x v="150"/>
    <x v="1"/>
    <x v="0"/>
    <s v="United States"/>
    <s v="Aurora"/>
    <x v="10"/>
    <n v="60505"/>
    <s v="Central"/>
    <s v="Office Supplies"/>
    <x v="4"/>
    <n v="221.024"/>
    <n v="2"/>
    <n v="0.2"/>
    <n v="-55.256"/>
    <n v="-0.25"/>
  </r>
  <r>
    <x v="150"/>
    <x v="1"/>
    <x v="0"/>
    <s v="United States"/>
    <s v="Aurora"/>
    <x v="10"/>
    <n v="60505"/>
    <s v="Central"/>
    <s v="Furniture"/>
    <x v="1"/>
    <n v="128.05799999999999"/>
    <n v="3"/>
    <n v="0.3"/>
    <n v="-23.7822"/>
    <n v="-0.18571428571428572"/>
  </r>
  <r>
    <x v="20"/>
    <x v="3"/>
    <x v="2"/>
    <s v="United States"/>
    <s v="New York City"/>
    <x v="15"/>
    <n v="10011"/>
    <s v="East"/>
    <s v="Office Supplies"/>
    <x v="8"/>
    <n v="58.408000000000001"/>
    <n v="7"/>
    <n v="0.2"/>
    <n v="18.252500000000001"/>
    <n v="0.3125"/>
  </r>
  <r>
    <x v="20"/>
    <x v="3"/>
    <x v="2"/>
    <s v="United States"/>
    <s v="New York City"/>
    <x v="15"/>
    <n v="10011"/>
    <s v="East"/>
    <s v="Furniture"/>
    <x v="3"/>
    <n v="79.974000000000004"/>
    <n v="3"/>
    <n v="0.4"/>
    <n v="-29.323799999999999"/>
    <n v="-0.36666666666666664"/>
  </r>
  <r>
    <x v="62"/>
    <x v="1"/>
    <x v="1"/>
    <s v="United States"/>
    <s v="Dallas"/>
    <x v="5"/>
    <n v="75217"/>
    <s v="Central"/>
    <s v="Technology"/>
    <x v="15"/>
    <n v="479.988"/>
    <n v="2"/>
    <n v="0.4"/>
    <n v="55.998600000000003"/>
    <n v="0.11666666666666667"/>
  </r>
  <r>
    <x v="1"/>
    <x v="2"/>
    <x v="0"/>
    <s v="United States"/>
    <s v="Los Angeles"/>
    <x v="1"/>
    <n v="90008"/>
    <s v="West"/>
    <s v="Office Supplies"/>
    <x v="8"/>
    <n v="11.808"/>
    <n v="3"/>
    <n v="0.2"/>
    <n v="4.1327999999999996"/>
    <n v="0.35"/>
  </r>
  <r>
    <x v="1"/>
    <x v="2"/>
    <x v="0"/>
    <s v="United States"/>
    <s v="Los Angeles"/>
    <x v="1"/>
    <n v="90008"/>
    <s v="West"/>
    <s v="Office Supplies"/>
    <x v="8"/>
    <n v="53.567999999999998"/>
    <n v="4"/>
    <n v="0.2"/>
    <n v="19.418399999999998"/>
    <n v="0.36249999999999999"/>
  </r>
  <r>
    <x v="1"/>
    <x v="2"/>
    <x v="0"/>
    <s v="United States"/>
    <s v="Los Angeles"/>
    <x v="1"/>
    <n v="90008"/>
    <s v="West"/>
    <s v="Technology"/>
    <x v="7"/>
    <n v="503.96"/>
    <n v="5"/>
    <n v="0.2"/>
    <n v="50.396000000000001"/>
    <n v="0.1"/>
  </r>
  <r>
    <x v="1"/>
    <x v="1"/>
    <x v="1"/>
    <s v="United States"/>
    <s v="Los Angeles"/>
    <x v="1"/>
    <n v="90004"/>
    <s v="West"/>
    <s v="Office Supplies"/>
    <x v="12"/>
    <n v="21.34"/>
    <n v="2"/>
    <n v="0"/>
    <n v="9.8163999999999998"/>
    <n v="0.46"/>
  </r>
  <r>
    <x v="95"/>
    <x v="1"/>
    <x v="0"/>
    <s v="United States"/>
    <s v="Columbus"/>
    <x v="32"/>
    <n v="31907"/>
    <s v="South"/>
    <s v="Office Supplies"/>
    <x v="8"/>
    <n v="36.4"/>
    <n v="5"/>
    <n v="0"/>
    <n v="17.108000000000001"/>
    <n v="0.47000000000000003"/>
  </r>
  <r>
    <x v="95"/>
    <x v="1"/>
    <x v="0"/>
    <s v="United States"/>
    <s v="Columbus"/>
    <x v="32"/>
    <n v="31907"/>
    <s v="South"/>
    <s v="Furniture"/>
    <x v="5"/>
    <n v="51.75"/>
    <n v="1"/>
    <n v="0"/>
    <n v="15.525"/>
    <n v="0.3"/>
  </r>
  <r>
    <x v="8"/>
    <x v="0"/>
    <x v="2"/>
    <s v="United States"/>
    <s v="San Francisco"/>
    <x v="1"/>
    <n v="94110"/>
    <s v="West"/>
    <s v="Office Supplies"/>
    <x v="4"/>
    <n v="15.51"/>
    <n v="1"/>
    <n v="0"/>
    <n v="4.3428000000000004"/>
    <n v="0.28000000000000003"/>
  </r>
  <r>
    <x v="8"/>
    <x v="0"/>
    <x v="2"/>
    <s v="United States"/>
    <s v="San Francisco"/>
    <x v="1"/>
    <n v="94110"/>
    <s v="West"/>
    <s v="Office Supplies"/>
    <x v="10"/>
    <n v="146.82"/>
    <n v="3"/>
    <n v="0"/>
    <n v="73.41"/>
    <n v="0.5"/>
  </r>
  <r>
    <x v="8"/>
    <x v="0"/>
    <x v="2"/>
    <s v="United States"/>
    <s v="San Francisco"/>
    <x v="1"/>
    <n v="94110"/>
    <s v="West"/>
    <s v="Office Supplies"/>
    <x v="10"/>
    <n v="12.96"/>
    <n v="2"/>
    <n v="0"/>
    <n v="6.2207999999999997"/>
    <n v="0.47999999999999993"/>
  </r>
  <r>
    <x v="189"/>
    <x v="3"/>
    <x v="2"/>
    <s v="United States"/>
    <s v="Riverside"/>
    <x v="1"/>
    <n v="92503"/>
    <s v="West"/>
    <s v="Office Supplies"/>
    <x v="6"/>
    <n v="7.8"/>
    <n v="3"/>
    <n v="0"/>
    <n v="2.1059999999999999"/>
    <n v="0.26999999999999996"/>
  </r>
  <r>
    <x v="29"/>
    <x v="0"/>
    <x v="1"/>
    <s v="United States"/>
    <s v="Columbia"/>
    <x v="20"/>
    <n v="29203"/>
    <s v="South"/>
    <s v="Office Supplies"/>
    <x v="12"/>
    <n v="10.199999999999999"/>
    <n v="5"/>
    <n v="0"/>
    <n v="4.7939999999999996"/>
    <n v="0.47"/>
  </r>
  <r>
    <x v="29"/>
    <x v="0"/>
    <x v="1"/>
    <s v="United States"/>
    <s v="Columbia"/>
    <x v="20"/>
    <n v="29203"/>
    <s v="South"/>
    <s v="Office Supplies"/>
    <x v="6"/>
    <n v="22.32"/>
    <n v="3"/>
    <n v="0"/>
    <n v="5.58"/>
    <n v="0.25"/>
  </r>
  <r>
    <x v="29"/>
    <x v="0"/>
    <x v="1"/>
    <s v="United States"/>
    <s v="Columbia"/>
    <x v="20"/>
    <n v="29203"/>
    <s v="South"/>
    <s v="Office Supplies"/>
    <x v="8"/>
    <n v="24.1"/>
    <n v="5"/>
    <n v="0"/>
    <n v="11.086"/>
    <n v="0.45999999999999996"/>
  </r>
  <r>
    <x v="29"/>
    <x v="0"/>
    <x v="1"/>
    <s v="United States"/>
    <s v="Columbia"/>
    <x v="20"/>
    <n v="29203"/>
    <s v="South"/>
    <s v="Technology"/>
    <x v="11"/>
    <n v="75.98"/>
    <n v="2"/>
    <n v="0"/>
    <n v="18.235199999999999"/>
    <n v="0.23999999999999996"/>
  </r>
  <r>
    <x v="29"/>
    <x v="0"/>
    <x v="1"/>
    <s v="United States"/>
    <s v="Columbia"/>
    <x v="20"/>
    <n v="29203"/>
    <s v="South"/>
    <s v="Office Supplies"/>
    <x v="8"/>
    <n v="6.46"/>
    <n v="2"/>
    <n v="0"/>
    <n v="3.1654"/>
    <n v="0.49"/>
  </r>
  <r>
    <x v="29"/>
    <x v="0"/>
    <x v="1"/>
    <s v="United States"/>
    <s v="Columbia"/>
    <x v="20"/>
    <n v="29203"/>
    <s v="South"/>
    <s v="Office Supplies"/>
    <x v="10"/>
    <n v="60.12"/>
    <n v="9"/>
    <n v="0"/>
    <n v="28.857600000000001"/>
    <n v="0.48000000000000004"/>
  </r>
  <r>
    <x v="20"/>
    <x v="0"/>
    <x v="1"/>
    <s v="United States"/>
    <s v="New York City"/>
    <x v="15"/>
    <n v="10011"/>
    <s v="East"/>
    <s v="Technology"/>
    <x v="7"/>
    <n v="824.97"/>
    <n v="3"/>
    <n v="0"/>
    <n v="214.4922"/>
    <n v="0.26"/>
  </r>
  <r>
    <x v="534"/>
    <x v="0"/>
    <x v="0"/>
    <s v="United States"/>
    <s v="Longview"/>
    <x v="4"/>
    <n v="98632"/>
    <s v="West"/>
    <s v="Furniture"/>
    <x v="5"/>
    <n v="24.85"/>
    <n v="5"/>
    <n v="0"/>
    <n v="7.7035"/>
    <n v="0.31"/>
  </r>
  <r>
    <x v="42"/>
    <x v="1"/>
    <x v="0"/>
    <s v="United States"/>
    <s v="Phoenix"/>
    <x v="16"/>
    <n v="85023"/>
    <s v="West"/>
    <s v="Office Supplies"/>
    <x v="4"/>
    <n v="12.624000000000001"/>
    <n v="2"/>
    <n v="0.2"/>
    <n v="-2.5247999999999999"/>
    <n v="-0.19999999999999998"/>
  </r>
  <r>
    <x v="42"/>
    <x v="1"/>
    <x v="0"/>
    <s v="United States"/>
    <s v="Phoenix"/>
    <x v="16"/>
    <n v="85023"/>
    <s v="West"/>
    <s v="Technology"/>
    <x v="11"/>
    <n v="89.584000000000003"/>
    <n v="2"/>
    <n v="0.2"/>
    <n v="4.4791999999999996"/>
    <n v="4.9999999999999996E-2"/>
  </r>
  <r>
    <x v="42"/>
    <x v="1"/>
    <x v="0"/>
    <s v="United States"/>
    <s v="Phoenix"/>
    <x v="16"/>
    <n v="85023"/>
    <s v="West"/>
    <s v="Technology"/>
    <x v="7"/>
    <n v="471.92"/>
    <n v="2"/>
    <n v="0.2"/>
    <n v="29.495000000000001"/>
    <n v="6.25E-2"/>
  </r>
  <r>
    <x v="42"/>
    <x v="1"/>
    <x v="0"/>
    <s v="United States"/>
    <s v="Phoenix"/>
    <x v="16"/>
    <n v="85023"/>
    <s v="West"/>
    <s v="Office Supplies"/>
    <x v="8"/>
    <n v="18.18"/>
    <n v="4"/>
    <n v="0.7"/>
    <n v="-13.938000000000001"/>
    <n v="-0.76666666666666672"/>
  </r>
  <r>
    <x v="12"/>
    <x v="1"/>
    <x v="0"/>
    <s v="United States"/>
    <s v="Houston"/>
    <x v="5"/>
    <n v="77095"/>
    <s v="Central"/>
    <s v="Office Supplies"/>
    <x v="6"/>
    <n v="31.744"/>
    <n v="2"/>
    <n v="0.2"/>
    <n v="8.3328000000000007"/>
    <n v="0.26250000000000001"/>
  </r>
  <r>
    <x v="23"/>
    <x v="1"/>
    <x v="1"/>
    <s v="United States"/>
    <s v="Gilbert"/>
    <x v="16"/>
    <n v="85234"/>
    <s v="West"/>
    <s v="Office Supplies"/>
    <x v="2"/>
    <n v="5.9039999999999999"/>
    <n v="2"/>
    <n v="0.2"/>
    <n v="1.9925999999999999"/>
    <n v="0.33749999999999997"/>
  </r>
  <r>
    <x v="23"/>
    <x v="1"/>
    <x v="1"/>
    <s v="United States"/>
    <s v="Gilbert"/>
    <x v="16"/>
    <n v="85234"/>
    <s v="West"/>
    <s v="Furniture"/>
    <x v="5"/>
    <n v="621.76"/>
    <n v="4"/>
    <n v="0.2"/>
    <n v="46.631999999999998"/>
    <n v="7.4999999999999997E-2"/>
  </r>
  <r>
    <x v="210"/>
    <x v="2"/>
    <x v="0"/>
    <s v="United States"/>
    <s v="Jonesboro"/>
    <x v="36"/>
    <n v="72401"/>
    <s v="South"/>
    <s v="Technology"/>
    <x v="7"/>
    <n v="59.98"/>
    <n v="2"/>
    <n v="0"/>
    <n v="17.994"/>
    <n v="0.3"/>
  </r>
  <r>
    <x v="129"/>
    <x v="0"/>
    <x v="0"/>
    <s v="United States"/>
    <s v="Atlanta"/>
    <x v="32"/>
    <n v="30318"/>
    <s v="South"/>
    <s v="Office Supplies"/>
    <x v="10"/>
    <n v="48.87"/>
    <n v="9"/>
    <n v="0"/>
    <n v="23.946300000000001"/>
    <n v="0.49000000000000005"/>
  </r>
  <r>
    <x v="1"/>
    <x v="1"/>
    <x v="0"/>
    <s v="United States"/>
    <s v="Los Angeles"/>
    <x v="1"/>
    <n v="90036"/>
    <s v="West"/>
    <s v="Office Supplies"/>
    <x v="10"/>
    <n v="154.9"/>
    <n v="5"/>
    <n v="0"/>
    <n v="69.704999999999998"/>
    <n v="0.44999999999999996"/>
  </r>
  <r>
    <x v="20"/>
    <x v="2"/>
    <x v="1"/>
    <s v="United States"/>
    <s v="New York City"/>
    <x v="15"/>
    <n v="10024"/>
    <s v="East"/>
    <s v="Office Supplies"/>
    <x v="13"/>
    <n v="5.92"/>
    <n v="4"/>
    <n v="0"/>
    <n v="2.8416000000000001"/>
    <n v="0.48000000000000004"/>
  </r>
  <r>
    <x v="20"/>
    <x v="2"/>
    <x v="1"/>
    <s v="United States"/>
    <s v="New York City"/>
    <x v="15"/>
    <n v="10024"/>
    <s v="East"/>
    <s v="Office Supplies"/>
    <x v="10"/>
    <n v="30.18"/>
    <n v="3"/>
    <n v="0"/>
    <n v="13.8828"/>
    <n v="0.45999999999999996"/>
  </r>
  <r>
    <x v="68"/>
    <x v="1"/>
    <x v="0"/>
    <s v="United States"/>
    <s v="Detroit"/>
    <x v="12"/>
    <n v="48227"/>
    <s v="Central"/>
    <s v="Office Supplies"/>
    <x v="8"/>
    <n v="24.1"/>
    <n v="5"/>
    <n v="0"/>
    <n v="11.086"/>
    <n v="0.45999999999999996"/>
  </r>
  <r>
    <x v="68"/>
    <x v="1"/>
    <x v="0"/>
    <s v="United States"/>
    <s v="Detroit"/>
    <x v="12"/>
    <n v="48227"/>
    <s v="Central"/>
    <s v="Technology"/>
    <x v="7"/>
    <n v="8.7799999999999994"/>
    <n v="1"/>
    <n v="0"/>
    <n v="2.2827999999999999"/>
    <n v="0.26"/>
  </r>
  <r>
    <x v="68"/>
    <x v="1"/>
    <x v="0"/>
    <s v="United States"/>
    <s v="Detroit"/>
    <x v="12"/>
    <n v="48227"/>
    <s v="Central"/>
    <s v="Office Supplies"/>
    <x v="9"/>
    <n v="376.74"/>
    <n v="4"/>
    <n v="0.1"/>
    <n v="71.162000000000006"/>
    <n v="0.18888888888888891"/>
  </r>
  <r>
    <x v="68"/>
    <x v="1"/>
    <x v="0"/>
    <s v="United States"/>
    <s v="Detroit"/>
    <x v="12"/>
    <n v="48227"/>
    <s v="Central"/>
    <s v="Office Supplies"/>
    <x v="8"/>
    <n v="29.52"/>
    <n v="4"/>
    <n v="0"/>
    <n v="14.4648"/>
    <n v="0.49"/>
  </r>
  <r>
    <x v="68"/>
    <x v="1"/>
    <x v="0"/>
    <s v="United States"/>
    <s v="Detroit"/>
    <x v="12"/>
    <n v="48227"/>
    <s v="Central"/>
    <s v="Office Supplies"/>
    <x v="6"/>
    <n v="11.96"/>
    <n v="2"/>
    <n v="0"/>
    <n v="2.99"/>
    <n v="0.25"/>
  </r>
  <r>
    <x v="68"/>
    <x v="1"/>
    <x v="0"/>
    <s v="United States"/>
    <s v="Detroit"/>
    <x v="12"/>
    <n v="48227"/>
    <s v="Central"/>
    <s v="Office Supplies"/>
    <x v="8"/>
    <n v="26.4"/>
    <n v="5"/>
    <n v="0"/>
    <n v="12.672000000000001"/>
    <n v="0.48000000000000004"/>
  </r>
  <r>
    <x v="2"/>
    <x v="0"/>
    <x v="1"/>
    <s v="United States"/>
    <s v="Fort Lauderdale"/>
    <x v="2"/>
    <n v="33311"/>
    <s v="South"/>
    <s v="Office Supplies"/>
    <x v="9"/>
    <n v="1158.1199999999999"/>
    <n v="5"/>
    <n v="0.2"/>
    <n v="130.2885"/>
    <n v="0.11250000000000002"/>
  </r>
  <r>
    <x v="555"/>
    <x v="2"/>
    <x v="0"/>
    <s v="United States"/>
    <s v="Abilene"/>
    <x v="5"/>
    <n v="79605"/>
    <s v="Central"/>
    <s v="Office Supplies"/>
    <x v="9"/>
    <n v="1.3919999999999999"/>
    <n v="2"/>
    <n v="0.8"/>
    <n v="-3.7584"/>
    <n v="-2.7"/>
  </r>
  <r>
    <x v="469"/>
    <x v="0"/>
    <x v="0"/>
    <s v="United States"/>
    <s v="Hampton"/>
    <x v="17"/>
    <n v="23666"/>
    <s v="South"/>
    <s v="Office Supplies"/>
    <x v="9"/>
    <n v="44.43"/>
    <n v="3"/>
    <n v="0"/>
    <n v="18.660599999999999"/>
    <n v="0.42"/>
  </r>
  <r>
    <x v="469"/>
    <x v="0"/>
    <x v="0"/>
    <s v="United States"/>
    <s v="Hampton"/>
    <x v="17"/>
    <n v="23666"/>
    <s v="South"/>
    <s v="Technology"/>
    <x v="7"/>
    <n v="226.2"/>
    <n v="5"/>
    <n v="0"/>
    <n v="58.811999999999998"/>
    <n v="0.26"/>
  </r>
  <r>
    <x v="469"/>
    <x v="0"/>
    <x v="0"/>
    <s v="United States"/>
    <s v="Hampton"/>
    <x v="17"/>
    <n v="23666"/>
    <s v="South"/>
    <s v="Furniture"/>
    <x v="5"/>
    <n v="186.54"/>
    <n v="3"/>
    <n v="0"/>
    <n v="41.038800000000002"/>
    <n v="0.22000000000000003"/>
  </r>
  <r>
    <x v="469"/>
    <x v="0"/>
    <x v="0"/>
    <s v="United States"/>
    <s v="Hampton"/>
    <x v="17"/>
    <n v="23666"/>
    <s v="South"/>
    <s v="Office Supplies"/>
    <x v="6"/>
    <n v="265.86"/>
    <n v="7"/>
    <n v="0"/>
    <n v="79.757999999999996"/>
    <n v="0.3"/>
  </r>
  <r>
    <x v="469"/>
    <x v="0"/>
    <x v="0"/>
    <s v="United States"/>
    <s v="Hampton"/>
    <x v="17"/>
    <n v="23666"/>
    <s v="South"/>
    <s v="Office Supplies"/>
    <x v="6"/>
    <n v="27.9"/>
    <n v="5"/>
    <n v="0"/>
    <n v="6.9749999999999996"/>
    <n v="0.25"/>
  </r>
  <r>
    <x v="104"/>
    <x v="1"/>
    <x v="1"/>
    <s v="United States"/>
    <s v="Las Vegas"/>
    <x v="33"/>
    <n v="89115"/>
    <s v="West"/>
    <s v="Office Supplies"/>
    <x v="9"/>
    <n v="31.08"/>
    <n v="4"/>
    <n v="0"/>
    <n v="8.3916000000000004"/>
    <n v="0.27"/>
  </r>
  <r>
    <x v="202"/>
    <x v="0"/>
    <x v="1"/>
    <s v="United States"/>
    <s v="Rockford"/>
    <x v="10"/>
    <n v="61107"/>
    <s v="Central"/>
    <s v="Office Supplies"/>
    <x v="8"/>
    <n v="13.84"/>
    <n v="4"/>
    <n v="0.8"/>
    <n v="-22.143999999999998"/>
    <n v="-1.5999999999999999"/>
  </r>
  <r>
    <x v="202"/>
    <x v="0"/>
    <x v="1"/>
    <s v="United States"/>
    <s v="Rockford"/>
    <x v="10"/>
    <n v="61107"/>
    <s v="Central"/>
    <s v="Office Supplies"/>
    <x v="10"/>
    <n v="175.87200000000001"/>
    <n v="4"/>
    <n v="0.2"/>
    <n v="63.753599999999999"/>
    <n v="0.36249999999999999"/>
  </r>
  <r>
    <x v="260"/>
    <x v="1"/>
    <x v="2"/>
    <s v="United States"/>
    <s v="Laguna Niguel"/>
    <x v="1"/>
    <n v="92677"/>
    <s v="West"/>
    <s v="Office Supplies"/>
    <x v="10"/>
    <n v="12.96"/>
    <n v="2"/>
    <n v="0"/>
    <n v="6.3503999999999996"/>
    <n v="0.48999999999999994"/>
  </r>
  <r>
    <x v="152"/>
    <x v="2"/>
    <x v="1"/>
    <s v="United States"/>
    <s v="Louisville"/>
    <x v="0"/>
    <n v="40214"/>
    <s v="South"/>
    <s v="Office Supplies"/>
    <x v="9"/>
    <n v="208.44"/>
    <n v="3"/>
    <n v="0"/>
    <n v="62.531999999999996"/>
    <n v="0.3"/>
  </r>
  <r>
    <x v="152"/>
    <x v="2"/>
    <x v="1"/>
    <s v="United States"/>
    <s v="Louisville"/>
    <x v="0"/>
    <n v="40214"/>
    <s v="South"/>
    <s v="Office Supplies"/>
    <x v="14"/>
    <n v="25.76"/>
    <n v="2"/>
    <n v="0"/>
    <n v="0.77280000000000004"/>
    <n v="0.03"/>
  </r>
  <r>
    <x v="556"/>
    <x v="1"/>
    <x v="2"/>
    <s v="United States"/>
    <s v="Normal"/>
    <x v="10"/>
    <n v="61761"/>
    <s v="Central"/>
    <s v="Furniture"/>
    <x v="1"/>
    <n v="366.74400000000003"/>
    <n v="4"/>
    <n v="0.3"/>
    <n v="-110.0232"/>
    <n v="-0.3"/>
  </r>
  <r>
    <x v="1"/>
    <x v="0"/>
    <x v="1"/>
    <s v="United States"/>
    <s v="Los Angeles"/>
    <x v="1"/>
    <n v="90045"/>
    <s v="West"/>
    <s v="Furniture"/>
    <x v="5"/>
    <n v="289.24"/>
    <n v="7"/>
    <n v="0"/>
    <n v="26.031600000000001"/>
    <n v="0.09"/>
  </r>
  <r>
    <x v="1"/>
    <x v="0"/>
    <x v="1"/>
    <s v="United States"/>
    <s v="Los Angeles"/>
    <x v="1"/>
    <n v="90045"/>
    <s v="West"/>
    <s v="Office Supplies"/>
    <x v="8"/>
    <n v="69.456000000000003"/>
    <n v="2"/>
    <n v="0.2"/>
    <n v="22.5732"/>
    <n v="0.32500000000000001"/>
  </r>
  <r>
    <x v="455"/>
    <x v="1"/>
    <x v="1"/>
    <s v="United States"/>
    <s v="Port Arthur"/>
    <x v="5"/>
    <n v="77642"/>
    <s v="Central"/>
    <s v="Office Supplies"/>
    <x v="10"/>
    <n v="5.1840000000000002"/>
    <n v="1"/>
    <n v="0.2"/>
    <n v="1.8144"/>
    <n v="0.35"/>
  </r>
  <r>
    <x v="20"/>
    <x v="1"/>
    <x v="0"/>
    <s v="United States"/>
    <s v="New York City"/>
    <x v="15"/>
    <n v="10009"/>
    <s v="East"/>
    <s v="Furniture"/>
    <x v="1"/>
    <n v="205.16399999999999"/>
    <n v="2"/>
    <n v="0.1"/>
    <n v="13.6776"/>
    <n v="6.6666666666666666E-2"/>
  </r>
  <r>
    <x v="22"/>
    <x v="1"/>
    <x v="1"/>
    <s v="United States"/>
    <s v="Chicago"/>
    <x v="10"/>
    <n v="60623"/>
    <s v="Central"/>
    <s v="Furniture"/>
    <x v="5"/>
    <n v="8.5440000000000005"/>
    <n v="2"/>
    <n v="0.6"/>
    <n v="-7.476"/>
    <n v="-0.875"/>
  </r>
  <r>
    <x v="136"/>
    <x v="1"/>
    <x v="1"/>
    <s v="United States"/>
    <s v="Springfield"/>
    <x v="24"/>
    <n v="45503"/>
    <s v="East"/>
    <s v="Office Supplies"/>
    <x v="8"/>
    <n v="12.827999999999999"/>
    <n v="2"/>
    <n v="0.7"/>
    <n v="-8.9795999999999996"/>
    <n v="-0.7"/>
  </r>
  <r>
    <x v="136"/>
    <x v="1"/>
    <x v="1"/>
    <s v="United States"/>
    <s v="Springfield"/>
    <x v="24"/>
    <n v="45503"/>
    <s v="East"/>
    <s v="Furniture"/>
    <x v="1"/>
    <n v="598.45799999999997"/>
    <n v="3"/>
    <n v="0.3"/>
    <n v="-42.747"/>
    <n v="-7.1428571428571438E-2"/>
  </r>
  <r>
    <x v="136"/>
    <x v="1"/>
    <x v="1"/>
    <s v="United States"/>
    <s v="Springfield"/>
    <x v="24"/>
    <n v="45503"/>
    <s v="East"/>
    <s v="Furniture"/>
    <x v="5"/>
    <n v="25.984000000000002"/>
    <n v="1"/>
    <n v="0.2"/>
    <n v="-3.8976000000000002"/>
    <n v="-0.15"/>
  </r>
  <r>
    <x v="20"/>
    <x v="1"/>
    <x v="0"/>
    <s v="United States"/>
    <s v="New York City"/>
    <x v="15"/>
    <n v="10035"/>
    <s v="East"/>
    <s v="Office Supplies"/>
    <x v="8"/>
    <n v="17.96"/>
    <n v="5"/>
    <n v="0.2"/>
    <n v="5.8369999999999997"/>
    <n v="0.32499999999999996"/>
  </r>
  <r>
    <x v="20"/>
    <x v="1"/>
    <x v="0"/>
    <s v="United States"/>
    <s v="New York City"/>
    <x v="15"/>
    <n v="10035"/>
    <s v="East"/>
    <s v="Office Supplies"/>
    <x v="14"/>
    <n v="5.04"/>
    <n v="2"/>
    <n v="0"/>
    <n v="0.1512"/>
    <n v="0.03"/>
  </r>
  <r>
    <x v="20"/>
    <x v="1"/>
    <x v="0"/>
    <s v="United States"/>
    <s v="New York City"/>
    <x v="15"/>
    <n v="10035"/>
    <s v="East"/>
    <s v="Office Supplies"/>
    <x v="9"/>
    <n v="208.16"/>
    <n v="1"/>
    <n v="0"/>
    <n v="56.203200000000002"/>
    <n v="0.27"/>
  </r>
  <r>
    <x v="179"/>
    <x v="0"/>
    <x v="2"/>
    <s v="United States"/>
    <s v="Salinas"/>
    <x v="1"/>
    <n v="93905"/>
    <s v="West"/>
    <s v="Furniture"/>
    <x v="0"/>
    <n v="148.25700000000001"/>
    <n v="3"/>
    <n v="0.15"/>
    <n v="15.697800000000001"/>
    <n v="0.10588235294117647"/>
  </r>
  <r>
    <x v="109"/>
    <x v="0"/>
    <x v="1"/>
    <s v="United States"/>
    <s v="Richmond"/>
    <x v="0"/>
    <n v="40475"/>
    <s v="South"/>
    <s v="Office Supplies"/>
    <x v="9"/>
    <n v="146.76"/>
    <n v="3"/>
    <n v="0"/>
    <n v="38.157600000000002"/>
    <n v="0.26"/>
  </r>
  <r>
    <x v="109"/>
    <x v="0"/>
    <x v="1"/>
    <s v="United States"/>
    <s v="Richmond"/>
    <x v="0"/>
    <n v="40475"/>
    <s v="South"/>
    <s v="Technology"/>
    <x v="11"/>
    <n v="32.96"/>
    <n v="2"/>
    <n v="0"/>
    <n v="14.172800000000001"/>
    <n v="0.43"/>
  </r>
  <r>
    <x v="109"/>
    <x v="0"/>
    <x v="1"/>
    <s v="United States"/>
    <s v="Richmond"/>
    <x v="0"/>
    <n v="40475"/>
    <s v="South"/>
    <s v="Technology"/>
    <x v="7"/>
    <n v="587.97"/>
    <n v="3"/>
    <n v="0"/>
    <n v="164.63159999999999"/>
    <n v="0.27999999999999997"/>
  </r>
  <r>
    <x v="109"/>
    <x v="0"/>
    <x v="1"/>
    <s v="United States"/>
    <s v="Richmond"/>
    <x v="0"/>
    <n v="40475"/>
    <s v="South"/>
    <s v="Office Supplies"/>
    <x v="10"/>
    <n v="14.94"/>
    <n v="3"/>
    <n v="0"/>
    <n v="7.0217999999999998"/>
    <n v="0.47000000000000003"/>
  </r>
  <r>
    <x v="20"/>
    <x v="0"/>
    <x v="0"/>
    <s v="United States"/>
    <s v="New York City"/>
    <x v="15"/>
    <n v="10035"/>
    <s v="East"/>
    <s v="Office Supplies"/>
    <x v="2"/>
    <n v="25.83"/>
    <n v="7"/>
    <n v="0"/>
    <n v="12.1401"/>
    <n v="0.47000000000000003"/>
  </r>
  <r>
    <x v="61"/>
    <x v="1"/>
    <x v="0"/>
    <s v="United States"/>
    <s v="Denver"/>
    <x v="22"/>
    <n v="80219"/>
    <s v="West"/>
    <s v="Office Supplies"/>
    <x v="10"/>
    <n v="15.552"/>
    <n v="3"/>
    <n v="0.2"/>
    <n v="5.4432"/>
    <n v="0.35000000000000003"/>
  </r>
  <r>
    <x v="61"/>
    <x v="1"/>
    <x v="0"/>
    <s v="United States"/>
    <s v="Denver"/>
    <x v="22"/>
    <n v="80219"/>
    <s v="West"/>
    <s v="Office Supplies"/>
    <x v="14"/>
    <n v="6.8"/>
    <n v="1"/>
    <n v="0.2"/>
    <n v="0.51"/>
    <n v="7.4999999999999997E-2"/>
  </r>
  <r>
    <x v="61"/>
    <x v="1"/>
    <x v="0"/>
    <s v="United States"/>
    <s v="Denver"/>
    <x v="22"/>
    <n v="80219"/>
    <s v="West"/>
    <s v="Furniture"/>
    <x v="5"/>
    <n v="4.2240000000000002"/>
    <n v="3"/>
    <n v="0.2"/>
    <n v="1.2672000000000001"/>
    <n v="0.3"/>
  </r>
  <r>
    <x v="61"/>
    <x v="1"/>
    <x v="0"/>
    <s v="United States"/>
    <s v="Denver"/>
    <x v="22"/>
    <n v="80219"/>
    <s v="West"/>
    <s v="Technology"/>
    <x v="7"/>
    <n v="143.63999999999999"/>
    <n v="9"/>
    <n v="0.2"/>
    <n v="10.773"/>
    <n v="7.5000000000000011E-2"/>
  </r>
  <r>
    <x v="61"/>
    <x v="1"/>
    <x v="0"/>
    <s v="United States"/>
    <s v="Denver"/>
    <x v="22"/>
    <n v="80219"/>
    <s v="West"/>
    <s v="Office Supplies"/>
    <x v="10"/>
    <n v="31.103999999999999"/>
    <n v="6"/>
    <n v="0.2"/>
    <n v="10.8864"/>
    <n v="0.35000000000000003"/>
  </r>
  <r>
    <x v="61"/>
    <x v="1"/>
    <x v="0"/>
    <s v="United States"/>
    <s v="Denver"/>
    <x v="22"/>
    <n v="80219"/>
    <s v="West"/>
    <s v="Office Supplies"/>
    <x v="10"/>
    <n v="223.05600000000001"/>
    <n v="9"/>
    <n v="0.2"/>
    <n v="69.704999999999998"/>
    <n v="0.3125"/>
  </r>
  <r>
    <x v="20"/>
    <x v="1"/>
    <x v="1"/>
    <s v="United States"/>
    <s v="New York City"/>
    <x v="15"/>
    <n v="10024"/>
    <s v="East"/>
    <s v="Technology"/>
    <x v="7"/>
    <n v="227.46"/>
    <n v="6"/>
    <n v="0"/>
    <n v="65.963399999999993"/>
    <n v="0.28999999999999998"/>
  </r>
  <r>
    <x v="20"/>
    <x v="1"/>
    <x v="1"/>
    <s v="United States"/>
    <s v="New York City"/>
    <x v="15"/>
    <n v="10024"/>
    <s v="East"/>
    <s v="Office Supplies"/>
    <x v="8"/>
    <n v="46.24"/>
    <n v="4"/>
    <n v="0.2"/>
    <n v="15.606"/>
    <n v="0.33749999999999997"/>
  </r>
  <r>
    <x v="20"/>
    <x v="1"/>
    <x v="0"/>
    <s v="United States"/>
    <s v="New York City"/>
    <x v="15"/>
    <n v="10011"/>
    <s v="East"/>
    <s v="Office Supplies"/>
    <x v="2"/>
    <n v="5.22"/>
    <n v="2"/>
    <n v="0"/>
    <n v="2.4011999999999998"/>
    <n v="0.45999999999999996"/>
  </r>
  <r>
    <x v="9"/>
    <x v="0"/>
    <x v="0"/>
    <s v="United States"/>
    <s v="Fremont"/>
    <x v="8"/>
    <n v="68025"/>
    <s v="Central"/>
    <s v="Office Supplies"/>
    <x v="10"/>
    <n v="33.9"/>
    <n v="5"/>
    <n v="0"/>
    <n v="15.593999999999999"/>
    <n v="0.46"/>
  </r>
  <r>
    <x v="20"/>
    <x v="1"/>
    <x v="1"/>
    <s v="United States"/>
    <s v="New York City"/>
    <x v="15"/>
    <n v="10011"/>
    <s v="East"/>
    <s v="Office Supplies"/>
    <x v="4"/>
    <n v="28.14"/>
    <n v="3"/>
    <n v="0"/>
    <n v="7.8792"/>
    <n v="0.27999999999999997"/>
  </r>
  <r>
    <x v="20"/>
    <x v="1"/>
    <x v="1"/>
    <s v="United States"/>
    <s v="New York City"/>
    <x v="15"/>
    <n v="10011"/>
    <s v="East"/>
    <s v="Technology"/>
    <x v="11"/>
    <n v="36"/>
    <n v="2"/>
    <n v="0"/>
    <n v="6.48"/>
    <n v="0.18000000000000002"/>
  </r>
  <r>
    <x v="20"/>
    <x v="1"/>
    <x v="1"/>
    <s v="United States"/>
    <s v="New York City"/>
    <x v="15"/>
    <n v="10011"/>
    <s v="East"/>
    <s v="Office Supplies"/>
    <x v="6"/>
    <n v="92.94"/>
    <n v="3"/>
    <n v="0"/>
    <n v="25.093800000000002"/>
    <n v="0.27"/>
  </r>
  <r>
    <x v="20"/>
    <x v="1"/>
    <x v="1"/>
    <s v="United States"/>
    <s v="New York City"/>
    <x v="15"/>
    <n v="10011"/>
    <s v="East"/>
    <s v="Furniture"/>
    <x v="1"/>
    <n v="245.64599999999999"/>
    <n v="3"/>
    <n v="0.1"/>
    <n v="8.1882000000000001"/>
    <n v="3.3333333333333333E-2"/>
  </r>
  <r>
    <x v="20"/>
    <x v="1"/>
    <x v="1"/>
    <s v="United States"/>
    <s v="New York City"/>
    <x v="15"/>
    <n v="10011"/>
    <s v="East"/>
    <s v="Office Supplies"/>
    <x v="8"/>
    <n v="55.008000000000003"/>
    <n v="3"/>
    <n v="0.2"/>
    <n v="17.190000000000001"/>
    <n v="0.3125"/>
  </r>
  <r>
    <x v="20"/>
    <x v="1"/>
    <x v="1"/>
    <s v="United States"/>
    <s v="New York City"/>
    <x v="15"/>
    <n v="10011"/>
    <s v="East"/>
    <s v="Office Supplies"/>
    <x v="8"/>
    <n v="35.231999999999999"/>
    <n v="3"/>
    <n v="0.2"/>
    <n v="11.4504"/>
    <n v="0.32500000000000001"/>
  </r>
  <r>
    <x v="73"/>
    <x v="1"/>
    <x v="1"/>
    <s v="United States"/>
    <s v="San Diego"/>
    <x v="1"/>
    <n v="92105"/>
    <s v="West"/>
    <s v="Furniture"/>
    <x v="1"/>
    <n v="523.39200000000005"/>
    <n v="3"/>
    <n v="0.2"/>
    <n v="52.339199999999998"/>
    <n v="9.9999999999999992E-2"/>
  </r>
  <r>
    <x v="132"/>
    <x v="0"/>
    <x v="0"/>
    <s v="United States"/>
    <s v="Lakeland"/>
    <x v="2"/>
    <n v="33801"/>
    <s v="South"/>
    <s v="Technology"/>
    <x v="16"/>
    <n v="479.98399999999998"/>
    <n v="2"/>
    <n v="0.2"/>
    <n v="89.997"/>
    <n v="0.1875"/>
  </r>
  <r>
    <x v="242"/>
    <x v="1"/>
    <x v="0"/>
    <s v="United States"/>
    <s v="Smyrna"/>
    <x v="32"/>
    <n v="30080"/>
    <s v="South"/>
    <s v="Office Supplies"/>
    <x v="10"/>
    <n v="12.96"/>
    <n v="2"/>
    <n v="0"/>
    <n v="6.2207999999999997"/>
    <n v="0.47999999999999993"/>
  </r>
  <r>
    <x v="242"/>
    <x v="1"/>
    <x v="0"/>
    <s v="United States"/>
    <s v="Smyrna"/>
    <x v="32"/>
    <n v="30080"/>
    <s v="South"/>
    <s v="Office Supplies"/>
    <x v="6"/>
    <n v="17.940000000000001"/>
    <n v="3"/>
    <n v="0"/>
    <n v="6.4584000000000001"/>
    <n v="0.36"/>
  </r>
  <r>
    <x v="20"/>
    <x v="1"/>
    <x v="0"/>
    <s v="United States"/>
    <s v="New York City"/>
    <x v="15"/>
    <n v="10009"/>
    <s v="East"/>
    <s v="Office Supplies"/>
    <x v="4"/>
    <n v="166.72"/>
    <n v="2"/>
    <n v="0"/>
    <n v="41.68"/>
    <n v="0.25"/>
  </r>
  <r>
    <x v="20"/>
    <x v="1"/>
    <x v="0"/>
    <s v="United States"/>
    <s v="New York City"/>
    <x v="15"/>
    <n v="10009"/>
    <s v="East"/>
    <s v="Office Supplies"/>
    <x v="8"/>
    <n v="24.815999999999999"/>
    <n v="3"/>
    <n v="0.2"/>
    <n v="8.3754000000000008"/>
    <n v="0.33750000000000002"/>
  </r>
  <r>
    <x v="20"/>
    <x v="1"/>
    <x v="0"/>
    <s v="United States"/>
    <s v="New York City"/>
    <x v="15"/>
    <n v="10009"/>
    <s v="East"/>
    <s v="Furniture"/>
    <x v="5"/>
    <n v="124.36"/>
    <n v="2"/>
    <n v="0"/>
    <n v="27.359200000000001"/>
    <n v="0.22"/>
  </r>
  <r>
    <x v="10"/>
    <x v="1"/>
    <x v="0"/>
    <s v="United States"/>
    <s v="Philadelphia"/>
    <x v="9"/>
    <n v="19134"/>
    <s v="East"/>
    <s v="Technology"/>
    <x v="16"/>
    <n v="599.97"/>
    <n v="5"/>
    <n v="0.4"/>
    <n v="69.996499999999997"/>
    <n v="0.11666666666666665"/>
  </r>
  <r>
    <x v="10"/>
    <x v="1"/>
    <x v="0"/>
    <s v="United States"/>
    <s v="Philadelphia"/>
    <x v="9"/>
    <n v="19134"/>
    <s v="East"/>
    <s v="Furniture"/>
    <x v="1"/>
    <n v="198.744"/>
    <n v="4"/>
    <n v="0.3"/>
    <n v="-14.196"/>
    <n v="-7.1428571428571425E-2"/>
  </r>
  <r>
    <x v="10"/>
    <x v="1"/>
    <x v="0"/>
    <s v="United States"/>
    <s v="Philadelphia"/>
    <x v="9"/>
    <n v="19134"/>
    <s v="East"/>
    <s v="Office Supplies"/>
    <x v="14"/>
    <n v="9.1839999999999993"/>
    <n v="2"/>
    <n v="0.2"/>
    <n v="1.1479999999999999"/>
    <n v="0.125"/>
  </r>
  <r>
    <x v="62"/>
    <x v="1"/>
    <x v="1"/>
    <s v="United States"/>
    <s v="Dallas"/>
    <x v="5"/>
    <n v="75217"/>
    <s v="Central"/>
    <s v="Office Supplies"/>
    <x v="10"/>
    <n v="9.2479999999999993"/>
    <n v="2"/>
    <n v="0.2"/>
    <n v="3.3523999999999998"/>
    <n v="0.36249999999999999"/>
  </r>
  <r>
    <x v="120"/>
    <x v="1"/>
    <x v="2"/>
    <s v="United States"/>
    <s v="Concord"/>
    <x v="1"/>
    <n v="94521"/>
    <s v="West"/>
    <s v="Furniture"/>
    <x v="3"/>
    <n v="99.591999999999999"/>
    <n v="1"/>
    <n v="0.2"/>
    <n v="2.4897999999999998"/>
    <n v="2.4999999999999998E-2"/>
  </r>
  <r>
    <x v="120"/>
    <x v="1"/>
    <x v="2"/>
    <s v="United States"/>
    <s v="Concord"/>
    <x v="1"/>
    <n v="94521"/>
    <s v="West"/>
    <s v="Technology"/>
    <x v="11"/>
    <n v="399.96"/>
    <n v="4"/>
    <n v="0"/>
    <n v="139.98599999999999"/>
    <n v="0.35"/>
  </r>
  <r>
    <x v="367"/>
    <x v="2"/>
    <x v="0"/>
    <s v="United States"/>
    <s v="Nashville"/>
    <x v="18"/>
    <n v="37211"/>
    <s v="South"/>
    <s v="Office Supplies"/>
    <x v="10"/>
    <n v="15.552"/>
    <n v="3"/>
    <n v="0.2"/>
    <n v="5.4432"/>
    <n v="0.35000000000000003"/>
  </r>
  <r>
    <x v="34"/>
    <x v="1"/>
    <x v="2"/>
    <s v="United States"/>
    <s v="Aurora"/>
    <x v="22"/>
    <n v="80013"/>
    <s v="West"/>
    <s v="Office Supplies"/>
    <x v="6"/>
    <n v="14.576000000000001"/>
    <n v="2"/>
    <n v="0.2"/>
    <n v="2.3685999999999998"/>
    <n v="0.16249999999999998"/>
  </r>
  <r>
    <x v="137"/>
    <x v="3"/>
    <x v="0"/>
    <s v="United States"/>
    <s v="Anaheim"/>
    <x v="1"/>
    <n v="92804"/>
    <s v="West"/>
    <s v="Office Supplies"/>
    <x v="8"/>
    <n v="209.6"/>
    <n v="5"/>
    <n v="0.2"/>
    <n v="68.12"/>
    <n v="0.32500000000000001"/>
  </r>
  <r>
    <x v="137"/>
    <x v="3"/>
    <x v="0"/>
    <s v="United States"/>
    <s v="Anaheim"/>
    <x v="1"/>
    <n v="92804"/>
    <s v="West"/>
    <s v="Office Supplies"/>
    <x v="6"/>
    <n v="23.32"/>
    <n v="2"/>
    <n v="0"/>
    <n v="6.0632000000000001"/>
    <n v="0.26"/>
  </r>
  <r>
    <x v="137"/>
    <x v="3"/>
    <x v="0"/>
    <s v="United States"/>
    <s v="Anaheim"/>
    <x v="1"/>
    <n v="92804"/>
    <s v="West"/>
    <s v="Office Supplies"/>
    <x v="10"/>
    <n v="30.98"/>
    <n v="1"/>
    <n v="0"/>
    <n v="13.941000000000001"/>
    <n v="0.45"/>
  </r>
  <r>
    <x v="137"/>
    <x v="3"/>
    <x v="0"/>
    <s v="United States"/>
    <s v="Anaheim"/>
    <x v="1"/>
    <n v="92804"/>
    <s v="West"/>
    <s v="Technology"/>
    <x v="11"/>
    <n v="119.96"/>
    <n v="4"/>
    <n v="0"/>
    <n v="25.191600000000001"/>
    <n v="0.21000000000000002"/>
  </r>
  <r>
    <x v="137"/>
    <x v="3"/>
    <x v="0"/>
    <s v="United States"/>
    <s v="Anaheim"/>
    <x v="1"/>
    <n v="92804"/>
    <s v="West"/>
    <s v="Furniture"/>
    <x v="1"/>
    <n v="363.92"/>
    <n v="5"/>
    <n v="0.2"/>
    <n v="-31.843"/>
    <n v="-8.7499999999999994E-2"/>
  </r>
  <r>
    <x v="137"/>
    <x v="3"/>
    <x v="0"/>
    <s v="United States"/>
    <s v="Anaheim"/>
    <x v="1"/>
    <n v="92804"/>
    <s v="West"/>
    <s v="Office Supplies"/>
    <x v="8"/>
    <n v="35.808"/>
    <n v="3"/>
    <n v="0.2"/>
    <n v="11.19"/>
    <n v="0.3125"/>
  </r>
  <r>
    <x v="137"/>
    <x v="3"/>
    <x v="0"/>
    <s v="United States"/>
    <s v="Anaheim"/>
    <x v="1"/>
    <n v="92804"/>
    <s v="West"/>
    <s v="Office Supplies"/>
    <x v="8"/>
    <n v="122.688"/>
    <n v="9"/>
    <n v="0.2"/>
    <n v="39.873600000000003"/>
    <n v="0.32500000000000001"/>
  </r>
  <r>
    <x v="137"/>
    <x v="3"/>
    <x v="0"/>
    <s v="United States"/>
    <s v="Anaheim"/>
    <x v="1"/>
    <n v="92804"/>
    <s v="West"/>
    <s v="Furniture"/>
    <x v="3"/>
    <n v="892.13599999999997"/>
    <n v="7"/>
    <n v="0.2"/>
    <n v="111.517"/>
    <n v="0.125"/>
  </r>
  <r>
    <x v="137"/>
    <x v="3"/>
    <x v="0"/>
    <s v="United States"/>
    <s v="Anaheim"/>
    <x v="1"/>
    <n v="92804"/>
    <s v="West"/>
    <s v="Office Supplies"/>
    <x v="4"/>
    <n v="50.22"/>
    <n v="3"/>
    <n v="0"/>
    <n v="2.0087999999999999"/>
    <n v="0.04"/>
  </r>
  <r>
    <x v="137"/>
    <x v="3"/>
    <x v="0"/>
    <s v="United States"/>
    <s v="Anaheim"/>
    <x v="1"/>
    <n v="92804"/>
    <s v="West"/>
    <s v="Office Supplies"/>
    <x v="9"/>
    <n v="83.42"/>
    <n v="2"/>
    <n v="0"/>
    <n v="24.191800000000001"/>
    <n v="0.28999999999999998"/>
  </r>
  <r>
    <x v="137"/>
    <x v="3"/>
    <x v="0"/>
    <s v="United States"/>
    <s v="Anaheim"/>
    <x v="1"/>
    <n v="92804"/>
    <s v="West"/>
    <s v="Office Supplies"/>
    <x v="8"/>
    <n v="5.8719999999999999"/>
    <n v="2"/>
    <n v="0.2"/>
    <n v="2.1286"/>
    <n v="0.36249999999999999"/>
  </r>
  <r>
    <x v="241"/>
    <x v="0"/>
    <x v="1"/>
    <s v="United States"/>
    <s v="Pleasant Grove"/>
    <x v="7"/>
    <n v="84062"/>
    <s v="West"/>
    <s v="Office Supplies"/>
    <x v="8"/>
    <n v="12.144"/>
    <n v="3"/>
    <n v="0.2"/>
    <n v="4.0986000000000002"/>
    <n v="0.33750000000000002"/>
  </r>
  <r>
    <x v="302"/>
    <x v="0"/>
    <x v="0"/>
    <s v="United States"/>
    <s v="Springfield"/>
    <x v="21"/>
    <n v="97477"/>
    <s v="West"/>
    <s v="Office Supplies"/>
    <x v="12"/>
    <n v="27.792000000000002"/>
    <n v="3"/>
    <n v="0.2"/>
    <n v="10.422000000000001"/>
    <n v="0.375"/>
  </r>
  <r>
    <x v="139"/>
    <x v="1"/>
    <x v="2"/>
    <s v="United States"/>
    <s v="Salem"/>
    <x v="21"/>
    <n v="97301"/>
    <s v="West"/>
    <s v="Office Supplies"/>
    <x v="14"/>
    <n v="6.2080000000000002"/>
    <n v="2"/>
    <n v="0.2"/>
    <n v="0.69840000000000002"/>
    <n v="0.1125"/>
  </r>
  <r>
    <x v="125"/>
    <x v="1"/>
    <x v="0"/>
    <s v="United States"/>
    <s v="Rochester"/>
    <x v="15"/>
    <n v="14609"/>
    <s v="East"/>
    <s v="Office Supplies"/>
    <x v="9"/>
    <n v="32.67"/>
    <n v="3"/>
    <n v="0"/>
    <n v="8.4941999999999993"/>
    <n v="0.25999999999999995"/>
  </r>
  <r>
    <x v="1"/>
    <x v="2"/>
    <x v="1"/>
    <s v="United States"/>
    <s v="Los Angeles"/>
    <x v="1"/>
    <n v="90008"/>
    <s v="West"/>
    <s v="Office Supplies"/>
    <x v="4"/>
    <n v="1261.33"/>
    <n v="7"/>
    <n v="0"/>
    <n v="327.94580000000002"/>
    <n v="0.26"/>
  </r>
  <r>
    <x v="1"/>
    <x v="1"/>
    <x v="2"/>
    <s v="United States"/>
    <s v="Los Angeles"/>
    <x v="1"/>
    <n v="90049"/>
    <s v="West"/>
    <s v="Office Supplies"/>
    <x v="10"/>
    <n v="38.880000000000003"/>
    <n v="6"/>
    <n v="0"/>
    <n v="18.662400000000002"/>
    <n v="0.48000000000000004"/>
  </r>
  <r>
    <x v="62"/>
    <x v="1"/>
    <x v="1"/>
    <s v="United States"/>
    <s v="Dallas"/>
    <x v="5"/>
    <n v="75081"/>
    <s v="Central"/>
    <s v="Office Supplies"/>
    <x v="8"/>
    <n v="1.964"/>
    <n v="2"/>
    <n v="0.8"/>
    <n v="-3.2406000000000001"/>
    <n v="-1.6500000000000001"/>
  </r>
  <r>
    <x v="62"/>
    <x v="1"/>
    <x v="1"/>
    <s v="United States"/>
    <s v="Dallas"/>
    <x v="5"/>
    <n v="75081"/>
    <s v="Central"/>
    <s v="Office Supplies"/>
    <x v="10"/>
    <n v="82.656000000000006"/>
    <n v="9"/>
    <n v="0.2"/>
    <n v="30.995999999999999"/>
    <n v="0.37499999999999994"/>
  </r>
  <r>
    <x v="226"/>
    <x v="1"/>
    <x v="0"/>
    <s v="United States"/>
    <s v="Fresno"/>
    <x v="1"/>
    <n v="93727"/>
    <s v="West"/>
    <s v="Office Supplies"/>
    <x v="10"/>
    <n v="5.98"/>
    <n v="1"/>
    <n v="0"/>
    <n v="2.6909999999999998"/>
    <n v="0.44999999999999996"/>
  </r>
  <r>
    <x v="22"/>
    <x v="0"/>
    <x v="2"/>
    <s v="United States"/>
    <s v="Chicago"/>
    <x v="10"/>
    <n v="60653"/>
    <s v="Central"/>
    <s v="Office Supplies"/>
    <x v="10"/>
    <n v="9.2479999999999993"/>
    <n v="2"/>
    <n v="0.2"/>
    <n v="3.3523999999999998"/>
    <n v="0.36249999999999999"/>
  </r>
  <r>
    <x v="450"/>
    <x v="1"/>
    <x v="0"/>
    <s v="United States"/>
    <s v="Mcallen"/>
    <x v="5"/>
    <n v="78501"/>
    <s v="Central"/>
    <s v="Office Supplies"/>
    <x v="6"/>
    <n v="4.4480000000000004"/>
    <n v="2"/>
    <n v="0.2"/>
    <n v="0.33360000000000001"/>
    <n v="7.4999999999999997E-2"/>
  </r>
  <r>
    <x v="450"/>
    <x v="1"/>
    <x v="0"/>
    <s v="United States"/>
    <s v="Mcallen"/>
    <x v="5"/>
    <n v="78501"/>
    <s v="Central"/>
    <s v="Office Supplies"/>
    <x v="10"/>
    <n v="5.1840000000000002"/>
    <n v="1"/>
    <n v="0.2"/>
    <n v="1.8144"/>
    <n v="0.35"/>
  </r>
  <r>
    <x v="450"/>
    <x v="1"/>
    <x v="0"/>
    <s v="United States"/>
    <s v="Mcallen"/>
    <x v="5"/>
    <n v="78501"/>
    <s v="Central"/>
    <s v="Office Supplies"/>
    <x v="6"/>
    <n v="175.92"/>
    <n v="5"/>
    <n v="0.2"/>
    <n v="15.393000000000001"/>
    <n v="8.7500000000000008E-2"/>
  </r>
  <r>
    <x v="450"/>
    <x v="1"/>
    <x v="0"/>
    <s v="United States"/>
    <s v="Mcallen"/>
    <x v="5"/>
    <n v="78501"/>
    <s v="Central"/>
    <s v="Office Supplies"/>
    <x v="8"/>
    <n v="4.7519999999999998"/>
    <n v="4"/>
    <n v="0.8"/>
    <n v="-8.3160000000000007"/>
    <n v="-1.7500000000000002"/>
  </r>
  <r>
    <x v="450"/>
    <x v="1"/>
    <x v="0"/>
    <s v="United States"/>
    <s v="Mcallen"/>
    <x v="5"/>
    <n v="78501"/>
    <s v="Central"/>
    <s v="Office Supplies"/>
    <x v="14"/>
    <n v="13.343999999999999"/>
    <n v="2"/>
    <n v="0.2"/>
    <n v="1.0007999999999999"/>
    <n v="7.4999999999999997E-2"/>
  </r>
  <r>
    <x v="4"/>
    <x v="1"/>
    <x v="0"/>
    <s v="United States"/>
    <s v="Seattle"/>
    <x v="4"/>
    <n v="98105"/>
    <s v="West"/>
    <s v="Office Supplies"/>
    <x v="12"/>
    <n v="54.9"/>
    <n v="5"/>
    <n v="0"/>
    <n v="26.901"/>
    <n v="0.49"/>
  </r>
  <r>
    <x v="35"/>
    <x v="1"/>
    <x v="0"/>
    <s v="United States"/>
    <s v="Charlotte"/>
    <x v="3"/>
    <n v="28205"/>
    <s v="South"/>
    <s v="Office Supplies"/>
    <x v="8"/>
    <n v="22.911000000000001"/>
    <n v="7"/>
    <n v="0.7"/>
    <n v="-17.565100000000001"/>
    <n v="-0.76666666666666672"/>
  </r>
  <r>
    <x v="35"/>
    <x v="1"/>
    <x v="0"/>
    <s v="United States"/>
    <s v="Charlotte"/>
    <x v="3"/>
    <n v="28205"/>
    <s v="South"/>
    <s v="Office Supplies"/>
    <x v="9"/>
    <n v="309.45600000000002"/>
    <n v="9"/>
    <n v="0.2"/>
    <n v="34.813800000000001"/>
    <n v="0.11249999999999999"/>
  </r>
  <r>
    <x v="35"/>
    <x v="1"/>
    <x v="0"/>
    <s v="United States"/>
    <s v="Charlotte"/>
    <x v="3"/>
    <n v="28205"/>
    <s v="South"/>
    <s v="Office Supplies"/>
    <x v="6"/>
    <n v="19.456"/>
    <n v="4"/>
    <n v="0.2"/>
    <n v="3.4047999999999998"/>
    <n v="0.17499999999999999"/>
  </r>
  <r>
    <x v="35"/>
    <x v="1"/>
    <x v="0"/>
    <s v="United States"/>
    <s v="Charlotte"/>
    <x v="3"/>
    <n v="28205"/>
    <s v="South"/>
    <s v="Furniture"/>
    <x v="3"/>
    <n v="472.51799999999997"/>
    <n v="3"/>
    <n v="0.4"/>
    <n v="-149.63069999999999"/>
    <n v="-0.31666666666666665"/>
  </r>
  <r>
    <x v="35"/>
    <x v="1"/>
    <x v="0"/>
    <s v="United States"/>
    <s v="Charlotte"/>
    <x v="3"/>
    <n v="28205"/>
    <s v="South"/>
    <s v="Technology"/>
    <x v="11"/>
    <n v="1012.68"/>
    <n v="3"/>
    <n v="0.2"/>
    <n v="303.80399999999997"/>
    <n v="0.3"/>
  </r>
  <r>
    <x v="35"/>
    <x v="1"/>
    <x v="0"/>
    <s v="United States"/>
    <s v="Charlotte"/>
    <x v="3"/>
    <n v="28205"/>
    <s v="South"/>
    <s v="Office Supplies"/>
    <x v="8"/>
    <n v="17.22"/>
    <n v="5"/>
    <n v="0.7"/>
    <n v="-12.628"/>
    <n v="-0.73333333333333339"/>
  </r>
  <r>
    <x v="120"/>
    <x v="0"/>
    <x v="1"/>
    <s v="United States"/>
    <s v="Concord"/>
    <x v="1"/>
    <n v="94521"/>
    <s v="West"/>
    <s v="Office Supplies"/>
    <x v="6"/>
    <n v="3.52"/>
    <n v="2"/>
    <n v="0"/>
    <n v="1.6896"/>
    <n v="0.48"/>
  </r>
  <r>
    <x v="120"/>
    <x v="0"/>
    <x v="1"/>
    <s v="United States"/>
    <s v="Concord"/>
    <x v="1"/>
    <n v="94521"/>
    <s v="West"/>
    <s v="Technology"/>
    <x v="7"/>
    <n v="1626.192"/>
    <n v="9"/>
    <n v="0.2"/>
    <n v="121.9644"/>
    <n v="7.4999999999999997E-2"/>
  </r>
  <r>
    <x v="157"/>
    <x v="2"/>
    <x v="1"/>
    <s v="United States"/>
    <s v="Chester"/>
    <x v="9"/>
    <n v="19013"/>
    <s v="East"/>
    <s v="Office Supplies"/>
    <x v="8"/>
    <n v="8.5950000000000006"/>
    <n v="5"/>
    <n v="0.7"/>
    <n v="-6.3029999999999999"/>
    <n v="-0.73333333333333328"/>
  </r>
  <r>
    <x v="157"/>
    <x v="2"/>
    <x v="1"/>
    <s v="United States"/>
    <s v="Chester"/>
    <x v="9"/>
    <n v="19013"/>
    <s v="East"/>
    <s v="Office Supplies"/>
    <x v="14"/>
    <n v="190.89599999999999"/>
    <n v="2"/>
    <n v="0.2"/>
    <n v="-42.951599999999999"/>
    <n v="-0.22500000000000001"/>
  </r>
  <r>
    <x v="1"/>
    <x v="0"/>
    <x v="0"/>
    <s v="United States"/>
    <s v="Los Angeles"/>
    <x v="1"/>
    <n v="90004"/>
    <s v="West"/>
    <s v="Office Supplies"/>
    <x v="4"/>
    <n v="99.87"/>
    <n v="3"/>
    <n v="0"/>
    <n v="23.968800000000002"/>
    <n v="0.24000000000000002"/>
  </r>
  <r>
    <x v="356"/>
    <x v="0"/>
    <x v="0"/>
    <s v="United States"/>
    <s v="Sparks"/>
    <x v="33"/>
    <n v="89431"/>
    <s v="West"/>
    <s v="Office Supplies"/>
    <x v="6"/>
    <n v="79.36"/>
    <n v="4"/>
    <n v="0"/>
    <n v="23.808"/>
    <n v="0.3"/>
  </r>
  <r>
    <x v="1"/>
    <x v="0"/>
    <x v="1"/>
    <s v="United States"/>
    <s v="Los Angeles"/>
    <x v="1"/>
    <n v="90032"/>
    <s v="West"/>
    <s v="Technology"/>
    <x v="7"/>
    <n v="119.96"/>
    <n v="1"/>
    <n v="0.2"/>
    <n v="7.4974999999999996"/>
    <n v="6.25E-2"/>
  </r>
  <r>
    <x v="0"/>
    <x v="1"/>
    <x v="0"/>
    <s v="United States"/>
    <s v="Henderson"/>
    <x v="0"/>
    <n v="42420"/>
    <s v="South"/>
    <s v="Office Supplies"/>
    <x v="10"/>
    <n v="106.32"/>
    <n v="3"/>
    <n v="0"/>
    <n v="49.970399999999998"/>
    <n v="0.47000000000000003"/>
  </r>
  <r>
    <x v="0"/>
    <x v="1"/>
    <x v="0"/>
    <s v="United States"/>
    <s v="Henderson"/>
    <x v="0"/>
    <n v="42420"/>
    <s v="South"/>
    <s v="Office Supplies"/>
    <x v="9"/>
    <n v="163.44"/>
    <n v="3"/>
    <n v="0"/>
    <n v="45.763199999999998"/>
    <n v="0.27999999999999997"/>
  </r>
  <r>
    <x v="0"/>
    <x v="1"/>
    <x v="0"/>
    <s v="United States"/>
    <s v="Henderson"/>
    <x v="0"/>
    <n v="42420"/>
    <s v="South"/>
    <s v="Office Supplies"/>
    <x v="6"/>
    <n v="42.76"/>
    <n v="2"/>
    <n v="0"/>
    <n v="11.117599999999999"/>
    <n v="0.26"/>
  </r>
  <r>
    <x v="0"/>
    <x v="1"/>
    <x v="0"/>
    <s v="United States"/>
    <s v="Henderson"/>
    <x v="0"/>
    <n v="42420"/>
    <s v="South"/>
    <s v="Office Supplies"/>
    <x v="10"/>
    <n v="51.55"/>
    <n v="5"/>
    <n v="0"/>
    <n v="24.2285"/>
    <n v="0.47000000000000003"/>
  </r>
  <r>
    <x v="53"/>
    <x v="0"/>
    <x v="0"/>
    <s v="United States"/>
    <s v="Decatur"/>
    <x v="10"/>
    <n v="62521"/>
    <s v="Central"/>
    <s v="Technology"/>
    <x v="11"/>
    <n v="479.952"/>
    <n v="6"/>
    <n v="0.2"/>
    <n v="89.991"/>
    <n v="0.1875"/>
  </r>
  <r>
    <x v="20"/>
    <x v="2"/>
    <x v="0"/>
    <s v="United States"/>
    <s v="New York City"/>
    <x v="15"/>
    <n v="10009"/>
    <s v="East"/>
    <s v="Office Supplies"/>
    <x v="8"/>
    <n v="146.68799999999999"/>
    <n v="6"/>
    <n v="0.2"/>
    <n v="55.008000000000003"/>
    <n v="0.37500000000000006"/>
  </r>
  <r>
    <x v="20"/>
    <x v="2"/>
    <x v="0"/>
    <s v="United States"/>
    <s v="New York City"/>
    <x v="15"/>
    <n v="10009"/>
    <s v="East"/>
    <s v="Office Supplies"/>
    <x v="8"/>
    <n v="276.78399999999999"/>
    <n v="2"/>
    <n v="0.2"/>
    <n v="89.954800000000006"/>
    <n v="0.32500000000000001"/>
  </r>
  <r>
    <x v="20"/>
    <x v="2"/>
    <x v="0"/>
    <s v="United States"/>
    <s v="New York City"/>
    <x v="15"/>
    <n v="10009"/>
    <s v="East"/>
    <s v="Office Supplies"/>
    <x v="8"/>
    <n v="25.32"/>
    <n v="5"/>
    <n v="0.2"/>
    <n v="9.1784999999999997"/>
    <n v="0.36249999999999999"/>
  </r>
  <r>
    <x v="20"/>
    <x v="1"/>
    <x v="0"/>
    <s v="United States"/>
    <s v="New York City"/>
    <x v="15"/>
    <n v="10011"/>
    <s v="East"/>
    <s v="Office Supplies"/>
    <x v="10"/>
    <n v="318.95999999999998"/>
    <n v="9"/>
    <n v="0"/>
    <n v="149.91120000000001"/>
    <n v="0.47000000000000003"/>
  </r>
  <r>
    <x v="20"/>
    <x v="0"/>
    <x v="0"/>
    <s v="United States"/>
    <s v="New York City"/>
    <x v="15"/>
    <n v="10009"/>
    <s v="East"/>
    <s v="Office Supplies"/>
    <x v="10"/>
    <n v="212.64"/>
    <n v="6"/>
    <n v="0"/>
    <n v="99.940799999999996"/>
    <n v="0.47000000000000003"/>
  </r>
  <r>
    <x v="48"/>
    <x v="1"/>
    <x v="0"/>
    <s v="United States"/>
    <s v="Scottsdale"/>
    <x v="16"/>
    <n v="85254"/>
    <s v="West"/>
    <s v="Office Supplies"/>
    <x v="12"/>
    <n v="23.472000000000001"/>
    <n v="3"/>
    <n v="0.2"/>
    <n v="8.8019999999999996"/>
    <n v="0.37499999999999994"/>
  </r>
  <r>
    <x v="122"/>
    <x v="0"/>
    <x v="1"/>
    <s v="United States"/>
    <s v="Amarillo"/>
    <x v="5"/>
    <n v="79109"/>
    <s v="Central"/>
    <s v="Office Supplies"/>
    <x v="10"/>
    <n v="19.648"/>
    <n v="2"/>
    <n v="0.2"/>
    <n v="6.6311999999999998"/>
    <n v="0.33749999999999997"/>
  </r>
  <r>
    <x v="10"/>
    <x v="2"/>
    <x v="0"/>
    <s v="United States"/>
    <s v="Philadelphia"/>
    <x v="9"/>
    <n v="19140"/>
    <s v="East"/>
    <s v="Office Supplies"/>
    <x v="8"/>
    <n v="6.57"/>
    <n v="3"/>
    <n v="0.7"/>
    <n v="-5.0369999999999999"/>
    <n v="-0.76666666666666661"/>
  </r>
  <r>
    <x v="174"/>
    <x v="1"/>
    <x v="0"/>
    <s v="United States"/>
    <s v="Santa Ana"/>
    <x v="1"/>
    <n v="92704"/>
    <s v="West"/>
    <s v="Office Supplies"/>
    <x v="4"/>
    <n v="421.1"/>
    <n v="2"/>
    <n v="0"/>
    <n v="105.27500000000001"/>
    <n v="0.25"/>
  </r>
  <r>
    <x v="46"/>
    <x v="0"/>
    <x v="1"/>
    <s v="United States"/>
    <s v="Newark"/>
    <x v="24"/>
    <n v="43055"/>
    <s v="East"/>
    <s v="Furniture"/>
    <x v="1"/>
    <n v="760.11599999999999"/>
    <n v="6"/>
    <n v="0.3"/>
    <n v="-43.435200000000002"/>
    <n v="-5.7142857142857148E-2"/>
  </r>
  <r>
    <x v="46"/>
    <x v="0"/>
    <x v="1"/>
    <s v="United States"/>
    <s v="Newark"/>
    <x v="24"/>
    <n v="43055"/>
    <s v="East"/>
    <s v="Furniture"/>
    <x v="5"/>
    <n v="38.783999999999999"/>
    <n v="3"/>
    <n v="0.2"/>
    <n v="7.2720000000000002"/>
    <n v="0.1875"/>
  </r>
  <r>
    <x v="46"/>
    <x v="0"/>
    <x v="1"/>
    <s v="United States"/>
    <s v="Newark"/>
    <x v="24"/>
    <n v="43055"/>
    <s v="East"/>
    <s v="Technology"/>
    <x v="11"/>
    <n v="122.328"/>
    <n v="9"/>
    <n v="0.2"/>
    <n v="1.5290999999999999"/>
    <n v="1.2499999999999999E-2"/>
  </r>
  <r>
    <x v="20"/>
    <x v="1"/>
    <x v="0"/>
    <s v="United States"/>
    <s v="New York City"/>
    <x v="15"/>
    <n v="10035"/>
    <s v="East"/>
    <s v="Technology"/>
    <x v="7"/>
    <n v="25.98"/>
    <n v="2"/>
    <n v="0"/>
    <n v="0.77939999999999998"/>
    <n v="0.03"/>
  </r>
  <r>
    <x v="20"/>
    <x v="1"/>
    <x v="0"/>
    <s v="United States"/>
    <s v="New York City"/>
    <x v="15"/>
    <n v="10035"/>
    <s v="East"/>
    <s v="Office Supplies"/>
    <x v="6"/>
    <n v="3.28"/>
    <n v="2"/>
    <n v="0"/>
    <n v="1.476"/>
    <n v="0.45"/>
  </r>
  <r>
    <x v="20"/>
    <x v="1"/>
    <x v="0"/>
    <s v="United States"/>
    <s v="New York City"/>
    <x v="15"/>
    <n v="10035"/>
    <s v="East"/>
    <s v="Office Supplies"/>
    <x v="4"/>
    <n v="459.88"/>
    <n v="4"/>
    <n v="0"/>
    <n v="13.7964"/>
    <n v="3.0000000000000002E-2"/>
  </r>
  <r>
    <x v="20"/>
    <x v="1"/>
    <x v="0"/>
    <s v="United States"/>
    <s v="New York City"/>
    <x v="15"/>
    <n v="10035"/>
    <s v="East"/>
    <s v="Office Supplies"/>
    <x v="14"/>
    <n v="7.76"/>
    <n v="2"/>
    <n v="0"/>
    <n v="2.2504"/>
    <n v="0.28999999999999998"/>
  </r>
  <r>
    <x v="20"/>
    <x v="1"/>
    <x v="0"/>
    <s v="United States"/>
    <s v="New York City"/>
    <x v="15"/>
    <n v="10035"/>
    <s v="East"/>
    <s v="Office Supplies"/>
    <x v="6"/>
    <n v="71.959999999999994"/>
    <n v="2"/>
    <n v="0"/>
    <n v="17.989999999999998"/>
    <n v="0.25"/>
  </r>
  <r>
    <x v="20"/>
    <x v="1"/>
    <x v="0"/>
    <s v="United States"/>
    <s v="New York City"/>
    <x v="15"/>
    <n v="10035"/>
    <s v="East"/>
    <s v="Office Supplies"/>
    <x v="14"/>
    <n v="54.9"/>
    <n v="5"/>
    <n v="0"/>
    <n v="15.372"/>
    <n v="0.28000000000000003"/>
  </r>
  <r>
    <x v="20"/>
    <x v="1"/>
    <x v="0"/>
    <s v="United States"/>
    <s v="New York City"/>
    <x v="15"/>
    <n v="10035"/>
    <s v="East"/>
    <s v="Office Supplies"/>
    <x v="8"/>
    <n v="9.2799999999999994"/>
    <n v="2"/>
    <n v="0.2"/>
    <n v="3.2480000000000002"/>
    <n v="0.35000000000000003"/>
  </r>
  <r>
    <x v="293"/>
    <x v="2"/>
    <x v="1"/>
    <s v="United States"/>
    <s v="Henderson"/>
    <x v="33"/>
    <n v="89015"/>
    <s v="West"/>
    <s v="Furniture"/>
    <x v="3"/>
    <n v="1685.88"/>
    <n v="6"/>
    <n v="0"/>
    <n v="320.31720000000001"/>
    <n v="0.19"/>
  </r>
  <r>
    <x v="293"/>
    <x v="2"/>
    <x v="1"/>
    <s v="United States"/>
    <s v="Henderson"/>
    <x v="33"/>
    <n v="89015"/>
    <s v="West"/>
    <s v="Office Supplies"/>
    <x v="8"/>
    <n v="5.7279999999999998"/>
    <n v="2"/>
    <n v="0.2"/>
    <n v="2.0047999999999999"/>
    <n v="0.35"/>
  </r>
  <r>
    <x v="4"/>
    <x v="0"/>
    <x v="0"/>
    <s v="United States"/>
    <s v="Seattle"/>
    <x v="4"/>
    <n v="98103"/>
    <s v="West"/>
    <s v="Office Supplies"/>
    <x v="10"/>
    <n v="61.96"/>
    <n v="2"/>
    <n v="0"/>
    <n v="27.882000000000001"/>
    <n v="0.45"/>
  </r>
  <r>
    <x v="4"/>
    <x v="0"/>
    <x v="0"/>
    <s v="United States"/>
    <s v="Seattle"/>
    <x v="4"/>
    <n v="98103"/>
    <s v="West"/>
    <s v="Office Supplies"/>
    <x v="8"/>
    <n v="1.3440000000000001"/>
    <n v="1"/>
    <n v="0.2"/>
    <n v="0.47039999999999998"/>
    <n v="0.35"/>
  </r>
  <r>
    <x v="20"/>
    <x v="1"/>
    <x v="1"/>
    <s v="United States"/>
    <s v="New York City"/>
    <x v="15"/>
    <n v="10009"/>
    <s v="East"/>
    <s v="Office Supplies"/>
    <x v="10"/>
    <n v="17.940000000000001"/>
    <n v="3"/>
    <n v="0"/>
    <n v="8.7905999999999995"/>
    <n v="0.48999999999999994"/>
  </r>
  <r>
    <x v="4"/>
    <x v="1"/>
    <x v="1"/>
    <s v="United States"/>
    <s v="Seattle"/>
    <x v="4"/>
    <n v="98103"/>
    <s v="West"/>
    <s v="Office Supplies"/>
    <x v="8"/>
    <n v="13.904"/>
    <n v="2"/>
    <n v="0.2"/>
    <n v="4.5187999999999997"/>
    <n v="0.32499999999999996"/>
  </r>
  <r>
    <x v="270"/>
    <x v="1"/>
    <x v="1"/>
    <s v="United States"/>
    <s v="Smyrna"/>
    <x v="18"/>
    <n v="37167"/>
    <s v="South"/>
    <s v="Office Supplies"/>
    <x v="8"/>
    <n v="67.194000000000003"/>
    <n v="1"/>
    <n v="0.7"/>
    <n v="-51.5154"/>
    <n v="-0.76666666666666661"/>
  </r>
  <r>
    <x v="4"/>
    <x v="1"/>
    <x v="0"/>
    <s v="United States"/>
    <s v="Seattle"/>
    <x v="4"/>
    <n v="98105"/>
    <s v="West"/>
    <s v="Office Supplies"/>
    <x v="10"/>
    <n v="41.86"/>
    <n v="7"/>
    <n v="0"/>
    <n v="18.837"/>
    <n v="0.45"/>
  </r>
  <r>
    <x v="4"/>
    <x v="1"/>
    <x v="0"/>
    <s v="United States"/>
    <s v="Seattle"/>
    <x v="4"/>
    <n v="98105"/>
    <s v="West"/>
    <s v="Furniture"/>
    <x v="0"/>
    <n v="141.96"/>
    <n v="2"/>
    <n v="0"/>
    <n v="41.168399999999998"/>
    <n v="0.28999999999999998"/>
  </r>
  <r>
    <x v="20"/>
    <x v="1"/>
    <x v="1"/>
    <s v="United States"/>
    <s v="New York City"/>
    <x v="15"/>
    <n v="10035"/>
    <s v="East"/>
    <s v="Furniture"/>
    <x v="5"/>
    <n v="10.02"/>
    <n v="3"/>
    <n v="0"/>
    <n v="4.4088000000000003"/>
    <n v="0.44000000000000006"/>
  </r>
  <r>
    <x v="20"/>
    <x v="1"/>
    <x v="1"/>
    <s v="United States"/>
    <s v="New York City"/>
    <x v="15"/>
    <n v="10035"/>
    <s v="East"/>
    <s v="Office Supplies"/>
    <x v="10"/>
    <n v="144.12"/>
    <n v="3"/>
    <n v="0"/>
    <n v="69.177599999999998"/>
    <n v="0.48"/>
  </r>
  <r>
    <x v="129"/>
    <x v="0"/>
    <x v="0"/>
    <s v="United States"/>
    <s v="Atlanta"/>
    <x v="32"/>
    <n v="30318"/>
    <s v="South"/>
    <s v="Office Supplies"/>
    <x v="10"/>
    <n v="17.940000000000001"/>
    <n v="3"/>
    <n v="0"/>
    <n v="8.7905999999999995"/>
    <n v="0.48999999999999994"/>
  </r>
  <r>
    <x v="129"/>
    <x v="0"/>
    <x v="0"/>
    <s v="United States"/>
    <s v="Atlanta"/>
    <x v="32"/>
    <n v="30318"/>
    <s v="South"/>
    <s v="Office Supplies"/>
    <x v="6"/>
    <n v="13.89"/>
    <n v="3"/>
    <n v="0"/>
    <n v="4.5837000000000003"/>
    <n v="0.33"/>
  </r>
  <r>
    <x v="258"/>
    <x v="1"/>
    <x v="0"/>
    <s v="United States"/>
    <s v="Newark"/>
    <x v="13"/>
    <n v="19711"/>
    <s v="East"/>
    <s v="Office Supplies"/>
    <x v="10"/>
    <n v="16.45"/>
    <n v="5"/>
    <n v="0"/>
    <n v="7.5670000000000002"/>
    <n v="0.46"/>
  </r>
  <r>
    <x v="258"/>
    <x v="1"/>
    <x v="0"/>
    <s v="United States"/>
    <s v="Newark"/>
    <x v="13"/>
    <n v="19711"/>
    <s v="East"/>
    <s v="Furniture"/>
    <x v="5"/>
    <n v="19.920000000000002"/>
    <n v="4"/>
    <n v="0"/>
    <n v="6.5735999999999999"/>
    <n v="0.32999999999999996"/>
  </r>
  <r>
    <x v="367"/>
    <x v="1"/>
    <x v="0"/>
    <s v="United States"/>
    <s v="Nashville"/>
    <x v="18"/>
    <n v="37211"/>
    <s v="South"/>
    <s v="Technology"/>
    <x v="11"/>
    <n v="35.167999999999999"/>
    <n v="4"/>
    <n v="0.2"/>
    <n v="8.3523999999999994"/>
    <n v="0.23749999999999999"/>
  </r>
  <r>
    <x v="367"/>
    <x v="1"/>
    <x v="0"/>
    <s v="United States"/>
    <s v="Nashville"/>
    <x v="18"/>
    <n v="37211"/>
    <s v="South"/>
    <s v="Office Supplies"/>
    <x v="10"/>
    <n v="123.08799999999999"/>
    <n v="7"/>
    <n v="0.2"/>
    <n v="40.003599999999999"/>
    <n v="0.32500000000000001"/>
  </r>
  <r>
    <x v="211"/>
    <x v="1"/>
    <x v="2"/>
    <s v="United States"/>
    <s v="Richmond"/>
    <x v="14"/>
    <n v="47374"/>
    <s v="Central"/>
    <s v="Furniture"/>
    <x v="3"/>
    <n v="257.94"/>
    <n v="3"/>
    <n v="0"/>
    <n v="67.064400000000006"/>
    <n v="0.26"/>
  </r>
  <r>
    <x v="211"/>
    <x v="1"/>
    <x v="2"/>
    <s v="United States"/>
    <s v="Richmond"/>
    <x v="14"/>
    <n v="47374"/>
    <s v="Central"/>
    <s v="Technology"/>
    <x v="7"/>
    <n v="1879.96"/>
    <n v="4"/>
    <n v="0"/>
    <n v="545.1884"/>
    <n v="0.28999999999999998"/>
  </r>
  <r>
    <x v="211"/>
    <x v="1"/>
    <x v="2"/>
    <s v="United States"/>
    <s v="Richmond"/>
    <x v="14"/>
    <n v="47374"/>
    <s v="Central"/>
    <s v="Furniture"/>
    <x v="5"/>
    <n v="27.46"/>
    <n v="2"/>
    <n v="0"/>
    <n v="9.8856000000000002"/>
    <n v="0.36"/>
  </r>
  <r>
    <x v="211"/>
    <x v="1"/>
    <x v="2"/>
    <s v="United States"/>
    <s v="Richmond"/>
    <x v="14"/>
    <n v="47374"/>
    <s v="Central"/>
    <s v="Technology"/>
    <x v="7"/>
    <n v="89.98"/>
    <n v="2"/>
    <n v="0"/>
    <n v="43.190399999999997"/>
    <n v="0.47999999999999993"/>
  </r>
  <r>
    <x v="211"/>
    <x v="1"/>
    <x v="2"/>
    <s v="United States"/>
    <s v="Richmond"/>
    <x v="14"/>
    <n v="47374"/>
    <s v="Central"/>
    <s v="Furniture"/>
    <x v="1"/>
    <n v="828.6"/>
    <n v="3"/>
    <n v="0"/>
    <n v="240.29400000000001"/>
    <n v="0.28999999999999998"/>
  </r>
  <r>
    <x v="106"/>
    <x v="1"/>
    <x v="0"/>
    <s v="United States"/>
    <s v="Miami"/>
    <x v="2"/>
    <n v="33180"/>
    <s v="South"/>
    <s v="Office Supplies"/>
    <x v="8"/>
    <n v="7.23"/>
    <n v="5"/>
    <n v="0.7"/>
    <n v="-5.7839999999999998"/>
    <n v="-0.79999999999999993"/>
  </r>
  <r>
    <x v="106"/>
    <x v="1"/>
    <x v="0"/>
    <s v="United States"/>
    <s v="Miami"/>
    <x v="2"/>
    <n v="33180"/>
    <s v="South"/>
    <s v="Office Supplies"/>
    <x v="4"/>
    <n v="17.440000000000001"/>
    <n v="2"/>
    <n v="0.2"/>
    <n v="1.3080000000000001"/>
    <n v="7.4999999999999997E-2"/>
  </r>
  <r>
    <x v="106"/>
    <x v="1"/>
    <x v="0"/>
    <s v="United States"/>
    <s v="Miami"/>
    <x v="2"/>
    <n v="33180"/>
    <s v="South"/>
    <s v="Office Supplies"/>
    <x v="8"/>
    <n v="62.88"/>
    <n v="4"/>
    <n v="0.7"/>
    <n v="-50.304000000000002"/>
    <n v="-0.8"/>
  </r>
  <r>
    <x v="106"/>
    <x v="1"/>
    <x v="0"/>
    <s v="United States"/>
    <s v="Miami"/>
    <x v="2"/>
    <n v="33180"/>
    <s v="South"/>
    <s v="Furniture"/>
    <x v="0"/>
    <n v="290.35199999999998"/>
    <n v="3"/>
    <n v="0.2"/>
    <n v="-36.293999999999997"/>
    <n v="-0.125"/>
  </r>
  <r>
    <x v="557"/>
    <x v="3"/>
    <x v="0"/>
    <s v="United States"/>
    <s v="Saint Charles"/>
    <x v="25"/>
    <n v="63301"/>
    <s v="Central"/>
    <s v="Technology"/>
    <x v="11"/>
    <n v="113.52"/>
    <n v="4"/>
    <n v="0"/>
    <n v="46.543199999999999"/>
    <n v="0.41000000000000003"/>
  </r>
  <r>
    <x v="557"/>
    <x v="3"/>
    <x v="0"/>
    <s v="United States"/>
    <s v="Saint Charles"/>
    <x v="25"/>
    <n v="63301"/>
    <s v="Central"/>
    <s v="Furniture"/>
    <x v="5"/>
    <n v="135.30000000000001"/>
    <n v="5"/>
    <n v="0"/>
    <n v="37.884"/>
    <n v="0.27999999999999997"/>
  </r>
  <r>
    <x v="194"/>
    <x v="1"/>
    <x v="2"/>
    <s v="United States"/>
    <s v="Virginia Beach"/>
    <x v="17"/>
    <n v="23464"/>
    <s v="South"/>
    <s v="Furniture"/>
    <x v="5"/>
    <n v="111.15"/>
    <n v="5"/>
    <n v="0"/>
    <n v="48.905999999999999"/>
    <n v="0.43999999999999995"/>
  </r>
  <r>
    <x v="10"/>
    <x v="1"/>
    <x v="2"/>
    <s v="United States"/>
    <s v="Philadelphia"/>
    <x v="9"/>
    <n v="19140"/>
    <s v="East"/>
    <s v="Technology"/>
    <x v="7"/>
    <n v="776.85"/>
    <n v="5"/>
    <n v="0.4"/>
    <n v="-181.26499999999999"/>
    <n v="-0.23333333333333331"/>
  </r>
  <r>
    <x v="10"/>
    <x v="1"/>
    <x v="2"/>
    <s v="United States"/>
    <s v="Philadelphia"/>
    <x v="9"/>
    <n v="19140"/>
    <s v="East"/>
    <s v="Office Supplies"/>
    <x v="8"/>
    <n v="12.294"/>
    <n v="1"/>
    <n v="0.7"/>
    <n v="-8.6058000000000003"/>
    <n v="-0.7"/>
  </r>
  <r>
    <x v="10"/>
    <x v="1"/>
    <x v="2"/>
    <s v="United States"/>
    <s v="Philadelphia"/>
    <x v="9"/>
    <n v="19140"/>
    <s v="East"/>
    <s v="Furniture"/>
    <x v="3"/>
    <n v="154.76400000000001"/>
    <n v="3"/>
    <n v="0.4"/>
    <n v="-46.429200000000002"/>
    <n v="-0.3"/>
  </r>
  <r>
    <x v="10"/>
    <x v="1"/>
    <x v="2"/>
    <s v="United States"/>
    <s v="Philadelphia"/>
    <x v="9"/>
    <n v="19140"/>
    <s v="East"/>
    <s v="Office Supplies"/>
    <x v="4"/>
    <n v="43.28"/>
    <n v="1"/>
    <n v="0.2"/>
    <n v="3.246"/>
    <n v="7.4999999999999997E-2"/>
  </r>
  <r>
    <x v="228"/>
    <x v="1"/>
    <x v="0"/>
    <s v="United States"/>
    <s v="Long Beach"/>
    <x v="15"/>
    <n v="11561"/>
    <s v="East"/>
    <s v="Office Supplies"/>
    <x v="10"/>
    <n v="92.94"/>
    <n v="3"/>
    <n v="0"/>
    <n v="41.823"/>
    <n v="0.45"/>
  </r>
  <r>
    <x v="228"/>
    <x v="1"/>
    <x v="0"/>
    <s v="United States"/>
    <s v="Long Beach"/>
    <x v="15"/>
    <n v="11561"/>
    <s v="East"/>
    <s v="Office Supplies"/>
    <x v="9"/>
    <n v="52.56"/>
    <n v="3"/>
    <n v="0"/>
    <n v="18.396000000000001"/>
    <n v="0.35"/>
  </r>
  <r>
    <x v="12"/>
    <x v="1"/>
    <x v="0"/>
    <s v="United States"/>
    <s v="Houston"/>
    <x v="5"/>
    <n v="77070"/>
    <s v="Central"/>
    <s v="Technology"/>
    <x v="7"/>
    <n v="971.88"/>
    <n v="3"/>
    <n v="0.2"/>
    <n v="109.3365"/>
    <n v="0.1125"/>
  </r>
  <r>
    <x v="491"/>
    <x v="1"/>
    <x v="2"/>
    <s v="United States"/>
    <s v="Tuscaloosa"/>
    <x v="19"/>
    <n v="35401"/>
    <s v="South"/>
    <s v="Furniture"/>
    <x v="1"/>
    <n v="141.96"/>
    <n v="2"/>
    <n v="0"/>
    <n v="35.49"/>
    <n v="0.25"/>
  </r>
  <r>
    <x v="134"/>
    <x v="0"/>
    <x v="0"/>
    <s v="United States"/>
    <s v="Mesa"/>
    <x v="16"/>
    <n v="85204"/>
    <s v="West"/>
    <s v="Furniture"/>
    <x v="3"/>
    <n v="182.55"/>
    <n v="2"/>
    <n v="0.5"/>
    <n v="-135.08699999999999"/>
    <n v="-0.73999999999999988"/>
  </r>
  <r>
    <x v="196"/>
    <x v="1"/>
    <x v="1"/>
    <s v="United States"/>
    <s v="Jacksonville"/>
    <x v="3"/>
    <n v="28540"/>
    <s v="South"/>
    <s v="Office Supplies"/>
    <x v="10"/>
    <n v="88.768000000000001"/>
    <n v="2"/>
    <n v="0.2"/>
    <n v="31.0688"/>
    <n v="0.35"/>
  </r>
  <r>
    <x v="22"/>
    <x v="1"/>
    <x v="0"/>
    <s v="United States"/>
    <s v="Chicago"/>
    <x v="10"/>
    <n v="60610"/>
    <s v="Central"/>
    <s v="Office Supplies"/>
    <x v="9"/>
    <n v="53.088000000000001"/>
    <n v="7"/>
    <n v="0.8"/>
    <n v="-108.8304"/>
    <n v="-2.0499999999999998"/>
  </r>
  <r>
    <x v="95"/>
    <x v="0"/>
    <x v="0"/>
    <s v="United States"/>
    <s v="Columbus"/>
    <x v="32"/>
    <n v="31907"/>
    <s v="South"/>
    <s v="Furniture"/>
    <x v="5"/>
    <n v="275.88"/>
    <n v="6"/>
    <n v="0"/>
    <n v="46.8996"/>
    <n v="0.17"/>
  </r>
  <r>
    <x v="95"/>
    <x v="0"/>
    <x v="0"/>
    <s v="United States"/>
    <s v="Columbus"/>
    <x v="32"/>
    <n v="31907"/>
    <s v="South"/>
    <s v="Office Supplies"/>
    <x v="8"/>
    <n v="157.9"/>
    <n v="5"/>
    <n v="0"/>
    <n v="74.212999999999994"/>
    <n v="0.46999999999999992"/>
  </r>
  <r>
    <x v="388"/>
    <x v="1"/>
    <x v="0"/>
    <s v="United States"/>
    <s v="Orange"/>
    <x v="30"/>
    <n v="7050"/>
    <s v="East"/>
    <s v="Office Supplies"/>
    <x v="2"/>
    <n v="4.91"/>
    <n v="1"/>
    <n v="0"/>
    <n v="2.4058999999999999"/>
    <n v="0.49"/>
  </r>
  <r>
    <x v="1"/>
    <x v="0"/>
    <x v="0"/>
    <s v="United States"/>
    <s v="Los Angeles"/>
    <x v="1"/>
    <n v="90032"/>
    <s v="West"/>
    <s v="Office Supplies"/>
    <x v="4"/>
    <n v="87.92"/>
    <n v="4"/>
    <n v="0"/>
    <n v="0.87919999999999998"/>
    <n v="0.01"/>
  </r>
  <r>
    <x v="1"/>
    <x v="0"/>
    <x v="0"/>
    <s v="United States"/>
    <s v="Los Angeles"/>
    <x v="1"/>
    <n v="90032"/>
    <s v="West"/>
    <s v="Office Supplies"/>
    <x v="10"/>
    <n v="5.98"/>
    <n v="1"/>
    <n v="0"/>
    <n v="2.9302000000000001"/>
    <n v="0.49"/>
  </r>
  <r>
    <x v="22"/>
    <x v="0"/>
    <x v="2"/>
    <s v="United States"/>
    <s v="Chicago"/>
    <x v="10"/>
    <n v="60623"/>
    <s v="Central"/>
    <s v="Technology"/>
    <x v="7"/>
    <n v="222.38399999999999"/>
    <n v="2"/>
    <n v="0.2"/>
    <n v="16.678799999999999"/>
    <n v="7.4999999999999997E-2"/>
  </r>
  <r>
    <x v="22"/>
    <x v="0"/>
    <x v="2"/>
    <s v="United States"/>
    <s v="Chicago"/>
    <x v="10"/>
    <n v="60623"/>
    <s v="Central"/>
    <s v="Office Supplies"/>
    <x v="13"/>
    <n v="16"/>
    <n v="4"/>
    <n v="0.2"/>
    <n v="5.6"/>
    <n v="0.35"/>
  </r>
  <r>
    <x v="169"/>
    <x v="1"/>
    <x v="0"/>
    <s v="United States"/>
    <s v="Richmond"/>
    <x v="17"/>
    <n v="23223"/>
    <s v="South"/>
    <s v="Office Supplies"/>
    <x v="10"/>
    <n v="21.84"/>
    <n v="3"/>
    <n v="0"/>
    <n v="10.92"/>
    <n v="0.5"/>
  </r>
  <r>
    <x v="169"/>
    <x v="1"/>
    <x v="0"/>
    <s v="United States"/>
    <s v="Richmond"/>
    <x v="17"/>
    <n v="23223"/>
    <s v="South"/>
    <s v="Office Supplies"/>
    <x v="8"/>
    <n v="15.6"/>
    <n v="5"/>
    <n v="0"/>
    <n v="7.6440000000000001"/>
    <n v="0.49000000000000005"/>
  </r>
  <r>
    <x v="21"/>
    <x v="0"/>
    <x v="1"/>
    <s v="United States"/>
    <s v="Troy"/>
    <x v="15"/>
    <n v="12180"/>
    <s v="East"/>
    <s v="Office Supplies"/>
    <x v="12"/>
    <n v="247.84"/>
    <n v="8"/>
    <n v="0"/>
    <n v="121.44159999999999"/>
    <n v="0.49"/>
  </r>
  <r>
    <x v="21"/>
    <x v="0"/>
    <x v="1"/>
    <s v="United States"/>
    <s v="Troy"/>
    <x v="15"/>
    <n v="12180"/>
    <s v="East"/>
    <s v="Office Supplies"/>
    <x v="8"/>
    <n v="9.9120000000000008"/>
    <n v="3"/>
    <n v="0.2"/>
    <n v="3.3452999999999999"/>
    <n v="0.33749999999999997"/>
  </r>
  <r>
    <x v="232"/>
    <x v="2"/>
    <x v="0"/>
    <s v="United States"/>
    <s v="Providence"/>
    <x v="34"/>
    <n v="2908"/>
    <s v="East"/>
    <s v="Office Supplies"/>
    <x v="4"/>
    <n v="69.52"/>
    <n v="2"/>
    <n v="0"/>
    <n v="17.38"/>
    <n v="0.25"/>
  </r>
  <r>
    <x v="8"/>
    <x v="0"/>
    <x v="0"/>
    <s v="United States"/>
    <s v="San Francisco"/>
    <x v="1"/>
    <n v="94122"/>
    <s v="West"/>
    <s v="Office Supplies"/>
    <x v="6"/>
    <n v="11.52"/>
    <n v="4"/>
    <n v="0"/>
    <n v="3.2256"/>
    <n v="0.28000000000000003"/>
  </r>
  <r>
    <x v="8"/>
    <x v="0"/>
    <x v="0"/>
    <s v="United States"/>
    <s v="San Francisco"/>
    <x v="1"/>
    <n v="94122"/>
    <s v="West"/>
    <s v="Furniture"/>
    <x v="1"/>
    <n v="717.72"/>
    <n v="3"/>
    <n v="0.2"/>
    <n v="71.772000000000006"/>
    <n v="0.1"/>
  </r>
  <r>
    <x v="8"/>
    <x v="0"/>
    <x v="0"/>
    <s v="United States"/>
    <s v="San Francisco"/>
    <x v="1"/>
    <n v="94122"/>
    <s v="West"/>
    <s v="Office Supplies"/>
    <x v="4"/>
    <n v="236.5"/>
    <n v="10"/>
    <n v="0"/>
    <n v="68.584999999999994"/>
    <n v="0.28999999999999998"/>
  </r>
  <r>
    <x v="8"/>
    <x v="0"/>
    <x v="0"/>
    <s v="United States"/>
    <s v="San Francisco"/>
    <x v="1"/>
    <n v="94122"/>
    <s v="West"/>
    <s v="Furniture"/>
    <x v="3"/>
    <n v="170.352"/>
    <n v="3"/>
    <n v="0.2"/>
    <n v="19.1646"/>
    <n v="0.1125"/>
  </r>
  <r>
    <x v="20"/>
    <x v="1"/>
    <x v="0"/>
    <s v="United States"/>
    <s v="New York City"/>
    <x v="15"/>
    <n v="10009"/>
    <s v="East"/>
    <s v="Furniture"/>
    <x v="1"/>
    <n v="145.76400000000001"/>
    <n v="2"/>
    <n v="0.1"/>
    <n v="3.2391999999999999"/>
    <n v="2.222222222222222E-2"/>
  </r>
  <r>
    <x v="8"/>
    <x v="0"/>
    <x v="0"/>
    <s v="United States"/>
    <s v="San Francisco"/>
    <x v="1"/>
    <n v="94109"/>
    <s v="West"/>
    <s v="Technology"/>
    <x v="11"/>
    <n v="107.97"/>
    <n v="3"/>
    <n v="0"/>
    <n v="22.6737"/>
    <n v="0.21"/>
  </r>
  <r>
    <x v="12"/>
    <x v="1"/>
    <x v="1"/>
    <s v="United States"/>
    <s v="Houston"/>
    <x v="5"/>
    <n v="77070"/>
    <s v="Central"/>
    <s v="Technology"/>
    <x v="11"/>
    <n v="143.96"/>
    <n v="5"/>
    <n v="0.2"/>
    <n v="1.7995000000000001"/>
    <n v="1.2500000000000001E-2"/>
  </r>
  <r>
    <x v="12"/>
    <x v="1"/>
    <x v="1"/>
    <s v="United States"/>
    <s v="Houston"/>
    <x v="5"/>
    <n v="77070"/>
    <s v="Central"/>
    <s v="Technology"/>
    <x v="16"/>
    <n v="2399.96"/>
    <n v="5"/>
    <n v="0.2"/>
    <n v="569.9905"/>
    <n v="0.23749999999999999"/>
  </r>
  <r>
    <x v="12"/>
    <x v="1"/>
    <x v="1"/>
    <s v="United States"/>
    <s v="Houston"/>
    <x v="5"/>
    <n v="77070"/>
    <s v="Central"/>
    <s v="Office Supplies"/>
    <x v="10"/>
    <n v="74.352000000000004"/>
    <n v="3"/>
    <n v="0.2"/>
    <n v="23.234999999999999"/>
    <n v="0.3125"/>
  </r>
  <r>
    <x v="12"/>
    <x v="1"/>
    <x v="1"/>
    <s v="United States"/>
    <s v="Houston"/>
    <x v="5"/>
    <n v="77070"/>
    <s v="Central"/>
    <s v="Office Supplies"/>
    <x v="9"/>
    <n v="87.168000000000006"/>
    <n v="8"/>
    <n v="0.8"/>
    <n v="-226.63679999999999"/>
    <n v="-2.5999999999999996"/>
  </r>
  <r>
    <x v="12"/>
    <x v="1"/>
    <x v="1"/>
    <s v="United States"/>
    <s v="Houston"/>
    <x v="5"/>
    <n v="77070"/>
    <s v="Central"/>
    <s v="Office Supplies"/>
    <x v="4"/>
    <n v="32.231999999999999"/>
    <n v="3"/>
    <n v="0.2"/>
    <n v="2.4174000000000002"/>
    <n v="7.5000000000000011E-2"/>
  </r>
  <r>
    <x v="10"/>
    <x v="1"/>
    <x v="1"/>
    <s v="United States"/>
    <s v="Philadelphia"/>
    <x v="9"/>
    <n v="19140"/>
    <s v="East"/>
    <s v="Office Supplies"/>
    <x v="8"/>
    <n v="2.202"/>
    <n v="2"/>
    <n v="0.7"/>
    <n v="-1.5414000000000001"/>
    <n v="-0.70000000000000007"/>
  </r>
  <r>
    <x v="10"/>
    <x v="1"/>
    <x v="1"/>
    <s v="United States"/>
    <s v="Philadelphia"/>
    <x v="9"/>
    <n v="19140"/>
    <s v="East"/>
    <s v="Office Supplies"/>
    <x v="8"/>
    <n v="9.3960000000000008"/>
    <n v="3"/>
    <n v="0.7"/>
    <n v="-7.5167999999999999"/>
    <n v="-0.79999999999999993"/>
  </r>
  <r>
    <x v="281"/>
    <x v="1"/>
    <x v="0"/>
    <s v="United States"/>
    <s v="Baltimore"/>
    <x v="39"/>
    <n v="21215"/>
    <s v="East"/>
    <s v="Technology"/>
    <x v="7"/>
    <n v="89.97"/>
    <n v="3"/>
    <n v="0"/>
    <n v="25.191600000000001"/>
    <n v="0.28000000000000003"/>
  </r>
  <r>
    <x v="478"/>
    <x v="2"/>
    <x v="1"/>
    <s v="United States"/>
    <s v="Athens"/>
    <x v="32"/>
    <n v="30605"/>
    <s v="South"/>
    <s v="Office Supplies"/>
    <x v="6"/>
    <n v="12.78"/>
    <n v="3"/>
    <n v="0"/>
    <n v="5.2397999999999998"/>
    <n v="0.41000000000000003"/>
  </r>
  <r>
    <x v="375"/>
    <x v="0"/>
    <x v="0"/>
    <s v="United States"/>
    <s v="Lancaster"/>
    <x v="24"/>
    <n v="43130"/>
    <s v="East"/>
    <s v="Technology"/>
    <x v="11"/>
    <n v="40"/>
    <n v="2"/>
    <n v="0.2"/>
    <n v="0.5"/>
    <n v="1.2500000000000001E-2"/>
  </r>
  <r>
    <x v="1"/>
    <x v="1"/>
    <x v="2"/>
    <s v="United States"/>
    <s v="Los Angeles"/>
    <x v="1"/>
    <n v="90032"/>
    <s v="West"/>
    <s v="Office Supplies"/>
    <x v="8"/>
    <n v="23.24"/>
    <n v="5"/>
    <n v="0.2"/>
    <n v="7.5529999999999999"/>
    <n v="0.32500000000000001"/>
  </r>
  <r>
    <x v="281"/>
    <x v="2"/>
    <x v="0"/>
    <s v="United States"/>
    <s v="Baltimore"/>
    <x v="39"/>
    <n v="21215"/>
    <s v="East"/>
    <s v="Furniture"/>
    <x v="1"/>
    <n v="908.82"/>
    <n v="9"/>
    <n v="0"/>
    <n v="227.20500000000001"/>
    <n v="0.25"/>
  </r>
  <r>
    <x v="12"/>
    <x v="1"/>
    <x v="2"/>
    <s v="United States"/>
    <s v="Houston"/>
    <x v="5"/>
    <n v="77095"/>
    <s v="Central"/>
    <s v="Office Supplies"/>
    <x v="14"/>
    <n v="5.5519999999999996"/>
    <n v="2"/>
    <n v="0.2"/>
    <n v="-1.0409999999999999"/>
    <n v="-0.1875"/>
  </r>
  <r>
    <x v="12"/>
    <x v="1"/>
    <x v="2"/>
    <s v="United States"/>
    <s v="Houston"/>
    <x v="5"/>
    <n v="77095"/>
    <s v="Central"/>
    <s v="Office Supplies"/>
    <x v="6"/>
    <n v="8.016"/>
    <n v="3"/>
    <n v="0.2"/>
    <n v="1.002"/>
    <n v="0.125"/>
  </r>
  <r>
    <x v="12"/>
    <x v="1"/>
    <x v="2"/>
    <s v="United States"/>
    <s v="Houston"/>
    <x v="5"/>
    <n v="77095"/>
    <s v="Central"/>
    <s v="Furniture"/>
    <x v="1"/>
    <n v="74.591999999999999"/>
    <n v="4"/>
    <n v="0.3"/>
    <n v="-2.1312000000000002"/>
    <n v="-2.8571428571428574E-2"/>
  </r>
  <r>
    <x v="12"/>
    <x v="1"/>
    <x v="2"/>
    <s v="United States"/>
    <s v="Houston"/>
    <x v="5"/>
    <n v="77095"/>
    <s v="Central"/>
    <s v="Furniture"/>
    <x v="5"/>
    <n v="16.783999999999999"/>
    <n v="2"/>
    <n v="0.6"/>
    <n v="-22.238800000000001"/>
    <n v="-1.3250000000000002"/>
  </r>
  <r>
    <x v="12"/>
    <x v="1"/>
    <x v="2"/>
    <s v="United States"/>
    <s v="Houston"/>
    <x v="5"/>
    <n v="77095"/>
    <s v="Central"/>
    <s v="Office Supplies"/>
    <x v="9"/>
    <n v="38.863999999999997"/>
    <n v="4"/>
    <n v="0.8"/>
    <n v="-99.103200000000001"/>
    <n v="-2.5500000000000003"/>
  </r>
  <r>
    <x v="73"/>
    <x v="2"/>
    <x v="2"/>
    <s v="United States"/>
    <s v="San Diego"/>
    <x v="1"/>
    <n v="92024"/>
    <s v="West"/>
    <s v="Technology"/>
    <x v="7"/>
    <n v="203.976"/>
    <n v="3"/>
    <n v="0.2"/>
    <n v="25.497"/>
    <n v="0.125"/>
  </r>
  <r>
    <x v="73"/>
    <x v="2"/>
    <x v="2"/>
    <s v="United States"/>
    <s v="San Diego"/>
    <x v="1"/>
    <n v="92024"/>
    <s v="West"/>
    <s v="Furniture"/>
    <x v="3"/>
    <n v="674.35199999999998"/>
    <n v="3"/>
    <n v="0.2"/>
    <n v="-8.4293999999999993"/>
    <n v="-1.2499999999999999E-2"/>
  </r>
  <r>
    <x v="161"/>
    <x v="0"/>
    <x v="0"/>
    <s v="United States"/>
    <s v="Hialeah"/>
    <x v="2"/>
    <n v="33012"/>
    <s v="South"/>
    <s v="Office Supplies"/>
    <x v="8"/>
    <n v="5.3879999999999999"/>
    <n v="4"/>
    <n v="0.7"/>
    <n v="-4.49"/>
    <n v="-0.83333333333333337"/>
  </r>
  <r>
    <x v="161"/>
    <x v="0"/>
    <x v="0"/>
    <s v="United States"/>
    <s v="Hialeah"/>
    <x v="2"/>
    <n v="33012"/>
    <s v="South"/>
    <s v="Office Supplies"/>
    <x v="6"/>
    <n v="30.975999999999999"/>
    <n v="8"/>
    <n v="0.2"/>
    <n v="5.0335999999999999"/>
    <n v="0.16250000000000001"/>
  </r>
  <r>
    <x v="129"/>
    <x v="2"/>
    <x v="0"/>
    <s v="United States"/>
    <s v="Atlanta"/>
    <x v="32"/>
    <n v="30318"/>
    <s v="South"/>
    <s v="Office Supplies"/>
    <x v="4"/>
    <n v="1350.12"/>
    <n v="6"/>
    <n v="0"/>
    <n v="175.51560000000001"/>
    <n v="0.13"/>
  </r>
  <r>
    <x v="129"/>
    <x v="2"/>
    <x v="0"/>
    <s v="United States"/>
    <s v="Atlanta"/>
    <x v="32"/>
    <n v="30318"/>
    <s v="South"/>
    <s v="Office Supplies"/>
    <x v="8"/>
    <n v="15.92"/>
    <n v="4"/>
    <n v="0"/>
    <n v="7.4824000000000002"/>
    <n v="0.47000000000000003"/>
  </r>
  <r>
    <x v="4"/>
    <x v="1"/>
    <x v="2"/>
    <s v="United States"/>
    <s v="Seattle"/>
    <x v="4"/>
    <n v="98103"/>
    <s v="West"/>
    <s v="Furniture"/>
    <x v="5"/>
    <n v="19.54"/>
    <n v="2"/>
    <n v="0"/>
    <n v="7.2298"/>
    <n v="0.37"/>
  </r>
  <r>
    <x v="1"/>
    <x v="1"/>
    <x v="2"/>
    <s v="United States"/>
    <s v="Los Angeles"/>
    <x v="1"/>
    <n v="90036"/>
    <s v="West"/>
    <s v="Office Supplies"/>
    <x v="6"/>
    <n v="21.4"/>
    <n v="5"/>
    <n v="0"/>
    <n v="6.2060000000000004"/>
    <n v="0.29000000000000004"/>
  </r>
  <r>
    <x v="1"/>
    <x v="1"/>
    <x v="2"/>
    <s v="United States"/>
    <s v="Los Angeles"/>
    <x v="1"/>
    <n v="90036"/>
    <s v="West"/>
    <s v="Office Supplies"/>
    <x v="2"/>
    <n v="12.6"/>
    <n v="2"/>
    <n v="0"/>
    <n v="5.7960000000000003"/>
    <n v="0.46"/>
  </r>
  <r>
    <x v="20"/>
    <x v="1"/>
    <x v="2"/>
    <s v="United States"/>
    <s v="New York City"/>
    <x v="15"/>
    <n v="10035"/>
    <s v="East"/>
    <s v="Office Supplies"/>
    <x v="6"/>
    <n v="11.96"/>
    <n v="2"/>
    <n v="0"/>
    <n v="3.1095999999999999"/>
    <n v="0.25999999999999995"/>
  </r>
  <r>
    <x v="20"/>
    <x v="1"/>
    <x v="2"/>
    <s v="United States"/>
    <s v="New York City"/>
    <x v="15"/>
    <n v="10035"/>
    <s v="East"/>
    <s v="Technology"/>
    <x v="7"/>
    <n v="138"/>
    <n v="2"/>
    <n v="0"/>
    <n v="34.5"/>
    <n v="0.25"/>
  </r>
  <r>
    <x v="2"/>
    <x v="1"/>
    <x v="0"/>
    <s v="United States"/>
    <s v="Fort Lauderdale"/>
    <x v="2"/>
    <n v="33311"/>
    <s v="South"/>
    <s v="Technology"/>
    <x v="7"/>
    <n v="116.76"/>
    <n v="1"/>
    <n v="0.2"/>
    <n v="14.595000000000001"/>
    <n v="0.125"/>
  </r>
  <r>
    <x v="2"/>
    <x v="1"/>
    <x v="0"/>
    <s v="United States"/>
    <s v="Fort Lauderdale"/>
    <x v="2"/>
    <n v="33311"/>
    <s v="South"/>
    <s v="Furniture"/>
    <x v="3"/>
    <n v="331.02300000000002"/>
    <n v="7"/>
    <n v="0.45"/>
    <n v="-114.35339999999999"/>
    <n v="-0.3454545454545454"/>
  </r>
  <r>
    <x v="125"/>
    <x v="3"/>
    <x v="1"/>
    <s v="United States"/>
    <s v="Rochester"/>
    <x v="15"/>
    <n v="14609"/>
    <s v="East"/>
    <s v="Furniture"/>
    <x v="5"/>
    <n v="756.8"/>
    <n v="5"/>
    <n v="0"/>
    <n v="75.680000000000007"/>
    <n v="0.10000000000000002"/>
  </r>
  <r>
    <x v="558"/>
    <x v="1"/>
    <x v="2"/>
    <s v="United States"/>
    <s v="Saint Charles"/>
    <x v="10"/>
    <n v="60174"/>
    <s v="Central"/>
    <s v="Furniture"/>
    <x v="5"/>
    <n v="8.7360000000000007"/>
    <n v="3"/>
    <n v="0.6"/>
    <n v="-4.8048000000000002"/>
    <n v="-0.54999999999999993"/>
  </r>
  <r>
    <x v="20"/>
    <x v="1"/>
    <x v="0"/>
    <s v="United States"/>
    <s v="New York City"/>
    <x v="15"/>
    <n v="10024"/>
    <s v="East"/>
    <s v="Office Supplies"/>
    <x v="6"/>
    <n v="6.08"/>
    <n v="2"/>
    <n v="0"/>
    <n v="2.0672000000000001"/>
    <n v="0.34"/>
  </r>
  <r>
    <x v="8"/>
    <x v="1"/>
    <x v="0"/>
    <s v="United States"/>
    <s v="San Francisco"/>
    <x v="1"/>
    <n v="94109"/>
    <s v="West"/>
    <s v="Furniture"/>
    <x v="5"/>
    <n v="17.46"/>
    <n v="2"/>
    <n v="0"/>
    <n v="5.9363999999999999"/>
    <n v="0.33999999999999997"/>
  </r>
  <r>
    <x v="8"/>
    <x v="1"/>
    <x v="0"/>
    <s v="United States"/>
    <s v="San Francisco"/>
    <x v="1"/>
    <n v="94109"/>
    <s v="West"/>
    <s v="Technology"/>
    <x v="15"/>
    <n v="369.16"/>
    <n v="11"/>
    <n v="0.2"/>
    <n v="32.301499999999997"/>
    <n v="8.7499999999999981E-2"/>
  </r>
  <r>
    <x v="42"/>
    <x v="2"/>
    <x v="1"/>
    <s v="United States"/>
    <s v="Phoenix"/>
    <x v="16"/>
    <n v="85023"/>
    <s v="West"/>
    <s v="Office Supplies"/>
    <x v="6"/>
    <n v="2.9119999999999999"/>
    <n v="2"/>
    <n v="0.2"/>
    <n v="0.91"/>
    <n v="0.3125"/>
  </r>
  <r>
    <x v="42"/>
    <x v="2"/>
    <x v="1"/>
    <s v="United States"/>
    <s v="Phoenix"/>
    <x v="16"/>
    <n v="85023"/>
    <s v="West"/>
    <s v="Office Supplies"/>
    <x v="10"/>
    <n v="20.736000000000001"/>
    <n v="4"/>
    <n v="0.2"/>
    <n v="7.2576000000000001"/>
    <n v="0.35"/>
  </r>
  <r>
    <x v="42"/>
    <x v="2"/>
    <x v="1"/>
    <s v="United States"/>
    <s v="Phoenix"/>
    <x v="16"/>
    <n v="85023"/>
    <s v="West"/>
    <s v="Office Supplies"/>
    <x v="10"/>
    <n v="9.5679999999999996"/>
    <n v="2"/>
    <n v="0.2"/>
    <n v="2.99"/>
    <n v="0.31250000000000006"/>
  </r>
  <r>
    <x v="4"/>
    <x v="1"/>
    <x v="1"/>
    <s v="United States"/>
    <s v="Seattle"/>
    <x v="4"/>
    <n v="98115"/>
    <s v="West"/>
    <s v="Office Supplies"/>
    <x v="10"/>
    <n v="30.18"/>
    <n v="3"/>
    <n v="0"/>
    <n v="13.8828"/>
    <n v="0.45999999999999996"/>
  </r>
  <r>
    <x v="4"/>
    <x v="1"/>
    <x v="1"/>
    <s v="United States"/>
    <s v="Seattle"/>
    <x v="4"/>
    <n v="98115"/>
    <s v="West"/>
    <s v="Office Supplies"/>
    <x v="8"/>
    <n v="51.648000000000003"/>
    <n v="12"/>
    <n v="0.2"/>
    <n v="18.7224"/>
    <n v="0.36249999999999999"/>
  </r>
  <r>
    <x v="4"/>
    <x v="1"/>
    <x v="1"/>
    <s v="United States"/>
    <s v="Seattle"/>
    <x v="4"/>
    <n v="98115"/>
    <s v="West"/>
    <s v="Office Supplies"/>
    <x v="8"/>
    <n v="11.231999999999999"/>
    <n v="3"/>
    <n v="0.2"/>
    <n v="3.9312"/>
    <n v="0.35000000000000003"/>
  </r>
  <r>
    <x v="559"/>
    <x v="1"/>
    <x v="0"/>
    <s v="United States"/>
    <s v="Camarillo"/>
    <x v="1"/>
    <n v="93010"/>
    <s v="West"/>
    <s v="Office Supplies"/>
    <x v="2"/>
    <n v="14.73"/>
    <n v="3"/>
    <n v="0"/>
    <n v="7.2176999999999998"/>
    <n v="0.49"/>
  </r>
  <r>
    <x v="68"/>
    <x v="0"/>
    <x v="1"/>
    <s v="United States"/>
    <s v="Detroit"/>
    <x v="12"/>
    <n v="48205"/>
    <s v="Central"/>
    <s v="Office Supplies"/>
    <x v="6"/>
    <n v="16.399999999999999"/>
    <n v="5"/>
    <n v="0"/>
    <n v="4.7560000000000002"/>
    <n v="0.29000000000000004"/>
  </r>
  <r>
    <x v="68"/>
    <x v="0"/>
    <x v="1"/>
    <s v="United States"/>
    <s v="Detroit"/>
    <x v="12"/>
    <n v="48205"/>
    <s v="Central"/>
    <s v="Office Supplies"/>
    <x v="10"/>
    <n v="25.92"/>
    <n v="4"/>
    <n v="0"/>
    <n v="12.441599999999999"/>
    <n v="0.47999999999999993"/>
  </r>
  <r>
    <x v="8"/>
    <x v="2"/>
    <x v="0"/>
    <s v="United States"/>
    <s v="San Francisco"/>
    <x v="1"/>
    <n v="94109"/>
    <s v="West"/>
    <s v="Office Supplies"/>
    <x v="6"/>
    <n v="8.82"/>
    <n v="3"/>
    <n v="0"/>
    <n v="2.5577999999999999"/>
    <n v="0.28999999999999998"/>
  </r>
  <r>
    <x v="8"/>
    <x v="2"/>
    <x v="0"/>
    <s v="United States"/>
    <s v="San Francisco"/>
    <x v="1"/>
    <n v="94109"/>
    <s v="West"/>
    <s v="Office Supplies"/>
    <x v="8"/>
    <n v="62.496000000000002"/>
    <n v="2"/>
    <n v="0.2"/>
    <n v="21.8736"/>
    <n v="0.35"/>
  </r>
  <r>
    <x v="8"/>
    <x v="2"/>
    <x v="0"/>
    <s v="United States"/>
    <s v="San Francisco"/>
    <x v="1"/>
    <n v="94109"/>
    <s v="West"/>
    <s v="Technology"/>
    <x v="11"/>
    <n v="339.96"/>
    <n v="4"/>
    <n v="0"/>
    <n v="122.3856"/>
    <n v="0.36"/>
  </r>
  <r>
    <x v="8"/>
    <x v="2"/>
    <x v="0"/>
    <s v="United States"/>
    <s v="San Francisco"/>
    <x v="1"/>
    <n v="94109"/>
    <s v="West"/>
    <s v="Office Supplies"/>
    <x v="8"/>
    <n v="49.567999999999998"/>
    <n v="2"/>
    <n v="0.2"/>
    <n v="17.348800000000001"/>
    <n v="0.35000000000000003"/>
  </r>
  <r>
    <x v="10"/>
    <x v="1"/>
    <x v="0"/>
    <s v="United States"/>
    <s v="Philadelphia"/>
    <x v="9"/>
    <n v="19140"/>
    <s v="East"/>
    <s v="Office Supplies"/>
    <x v="8"/>
    <n v="274.49099999999999"/>
    <n v="3"/>
    <n v="0.7"/>
    <n v="-228.74250000000001"/>
    <n v="-0.83333333333333337"/>
  </r>
  <r>
    <x v="20"/>
    <x v="1"/>
    <x v="0"/>
    <s v="United States"/>
    <s v="New York City"/>
    <x v="15"/>
    <n v="10035"/>
    <s v="East"/>
    <s v="Technology"/>
    <x v="7"/>
    <n v="137.94"/>
    <n v="3"/>
    <n v="0"/>
    <n v="35.864400000000003"/>
    <n v="0.26"/>
  </r>
  <r>
    <x v="22"/>
    <x v="1"/>
    <x v="0"/>
    <s v="United States"/>
    <s v="Chicago"/>
    <x v="10"/>
    <n v="60623"/>
    <s v="Central"/>
    <s v="Technology"/>
    <x v="11"/>
    <n v="40.68"/>
    <n v="3"/>
    <n v="0.2"/>
    <n v="-7.1189999999999998"/>
    <n v="-0.17499999999999999"/>
  </r>
  <r>
    <x v="8"/>
    <x v="1"/>
    <x v="0"/>
    <s v="United States"/>
    <s v="San Francisco"/>
    <x v="1"/>
    <n v="94122"/>
    <s v="West"/>
    <s v="Technology"/>
    <x v="7"/>
    <n v="110.376"/>
    <n v="3"/>
    <n v="0.2"/>
    <n v="12.417299999999999"/>
    <n v="0.11249999999999999"/>
  </r>
  <r>
    <x v="8"/>
    <x v="1"/>
    <x v="0"/>
    <s v="United States"/>
    <s v="San Francisco"/>
    <x v="1"/>
    <n v="94122"/>
    <s v="West"/>
    <s v="Office Supplies"/>
    <x v="9"/>
    <n v="151.62"/>
    <n v="7"/>
    <n v="0"/>
    <n v="50.034599999999998"/>
    <n v="0.32999999999999996"/>
  </r>
  <r>
    <x v="8"/>
    <x v="1"/>
    <x v="0"/>
    <s v="United States"/>
    <s v="San Francisco"/>
    <x v="1"/>
    <n v="94122"/>
    <s v="West"/>
    <s v="Furniture"/>
    <x v="5"/>
    <n v="30.8"/>
    <n v="4"/>
    <n v="0"/>
    <n v="10.164"/>
    <n v="0.32999999999999996"/>
  </r>
  <r>
    <x v="10"/>
    <x v="1"/>
    <x v="1"/>
    <s v="United States"/>
    <s v="Philadelphia"/>
    <x v="9"/>
    <n v="19134"/>
    <s v="East"/>
    <s v="Office Supplies"/>
    <x v="10"/>
    <n v="123.92"/>
    <n v="5"/>
    <n v="0.2"/>
    <n v="38.725000000000001"/>
    <n v="0.3125"/>
  </r>
  <r>
    <x v="10"/>
    <x v="1"/>
    <x v="1"/>
    <s v="United States"/>
    <s v="Philadelphia"/>
    <x v="9"/>
    <n v="19134"/>
    <s v="East"/>
    <s v="Technology"/>
    <x v="11"/>
    <n v="1319.8"/>
    <n v="5"/>
    <n v="0.2"/>
    <n v="214.4675"/>
    <n v="0.16250000000000001"/>
  </r>
  <r>
    <x v="8"/>
    <x v="2"/>
    <x v="0"/>
    <s v="United States"/>
    <s v="San Francisco"/>
    <x v="1"/>
    <n v="94122"/>
    <s v="West"/>
    <s v="Office Supplies"/>
    <x v="8"/>
    <n v="89.712000000000003"/>
    <n v="6"/>
    <n v="0.2"/>
    <n v="30.277799999999999"/>
    <n v="0.33749999999999997"/>
  </r>
  <r>
    <x v="8"/>
    <x v="2"/>
    <x v="0"/>
    <s v="United States"/>
    <s v="San Francisco"/>
    <x v="1"/>
    <n v="94122"/>
    <s v="West"/>
    <s v="Office Supplies"/>
    <x v="10"/>
    <n v="22.83"/>
    <n v="3"/>
    <n v="0"/>
    <n v="10.7301"/>
    <n v="0.47000000000000003"/>
  </r>
  <r>
    <x v="55"/>
    <x v="2"/>
    <x v="0"/>
    <s v="United States"/>
    <s v="Fairfield"/>
    <x v="29"/>
    <n v="6824"/>
    <s v="East"/>
    <s v="Office Supplies"/>
    <x v="8"/>
    <n v="30.88"/>
    <n v="2"/>
    <n v="0"/>
    <n v="15.44"/>
    <n v="0.5"/>
  </r>
  <r>
    <x v="55"/>
    <x v="2"/>
    <x v="0"/>
    <s v="United States"/>
    <s v="Fairfield"/>
    <x v="29"/>
    <n v="6824"/>
    <s v="East"/>
    <s v="Office Supplies"/>
    <x v="9"/>
    <n v="465.16"/>
    <n v="2"/>
    <n v="0"/>
    <n v="120.94159999999999"/>
    <n v="0.25999999999999995"/>
  </r>
  <r>
    <x v="55"/>
    <x v="2"/>
    <x v="0"/>
    <s v="United States"/>
    <s v="Fairfield"/>
    <x v="29"/>
    <n v="6824"/>
    <s v="East"/>
    <s v="Office Supplies"/>
    <x v="10"/>
    <n v="27.12"/>
    <n v="4"/>
    <n v="0"/>
    <n v="12.475199999999999"/>
    <n v="0.45999999999999996"/>
  </r>
  <r>
    <x v="20"/>
    <x v="1"/>
    <x v="0"/>
    <s v="United States"/>
    <s v="New York City"/>
    <x v="15"/>
    <n v="10011"/>
    <s v="East"/>
    <s v="Furniture"/>
    <x v="5"/>
    <n v="113.6"/>
    <n v="8"/>
    <n v="0"/>
    <n v="44.304000000000002"/>
    <n v="0.39"/>
  </r>
  <r>
    <x v="20"/>
    <x v="1"/>
    <x v="0"/>
    <s v="United States"/>
    <s v="New York City"/>
    <x v="15"/>
    <n v="10011"/>
    <s v="East"/>
    <s v="Office Supplies"/>
    <x v="10"/>
    <n v="12.96"/>
    <n v="2"/>
    <n v="0"/>
    <n v="6.3503999999999996"/>
    <n v="0.48999999999999994"/>
  </r>
  <r>
    <x v="20"/>
    <x v="1"/>
    <x v="0"/>
    <s v="United States"/>
    <s v="New York City"/>
    <x v="15"/>
    <n v="10011"/>
    <s v="East"/>
    <s v="Office Supplies"/>
    <x v="8"/>
    <n v="69.456000000000003"/>
    <n v="2"/>
    <n v="0.2"/>
    <n v="22.5732"/>
    <n v="0.32500000000000001"/>
  </r>
  <r>
    <x v="1"/>
    <x v="2"/>
    <x v="0"/>
    <s v="United States"/>
    <s v="Los Angeles"/>
    <x v="1"/>
    <n v="90049"/>
    <s v="West"/>
    <s v="Office Supplies"/>
    <x v="6"/>
    <n v="8.64"/>
    <n v="3"/>
    <n v="0"/>
    <n v="2.4192"/>
    <n v="0.27999999999999997"/>
  </r>
  <r>
    <x v="10"/>
    <x v="3"/>
    <x v="1"/>
    <s v="United States"/>
    <s v="Philadelphia"/>
    <x v="9"/>
    <n v="19143"/>
    <s v="East"/>
    <s v="Technology"/>
    <x v="15"/>
    <n v="341.99099999999999"/>
    <n v="3"/>
    <n v="0.7"/>
    <n v="-319.19159999999999"/>
    <n v="-0.93333333333333335"/>
  </r>
  <r>
    <x v="49"/>
    <x v="1"/>
    <x v="0"/>
    <s v="United States"/>
    <s v="San Jose"/>
    <x v="1"/>
    <n v="95123"/>
    <s v="West"/>
    <s v="Furniture"/>
    <x v="5"/>
    <n v="43.96"/>
    <n v="7"/>
    <n v="0"/>
    <n v="18.463200000000001"/>
    <n v="0.42"/>
  </r>
  <r>
    <x v="49"/>
    <x v="1"/>
    <x v="0"/>
    <s v="United States"/>
    <s v="San Jose"/>
    <x v="1"/>
    <n v="95123"/>
    <s v="West"/>
    <s v="Office Supplies"/>
    <x v="12"/>
    <n v="39.76"/>
    <n v="7"/>
    <n v="0"/>
    <n v="18.687200000000001"/>
    <n v="0.47000000000000003"/>
  </r>
  <r>
    <x v="45"/>
    <x v="0"/>
    <x v="0"/>
    <s v="United States"/>
    <s v="Pasadena"/>
    <x v="1"/>
    <n v="91104"/>
    <s v="West"/>
    <s v="Furniture"/>
    <x v="5"/>
    <n v="66.36"/>
    <n v="7"/>
    <n v="0"/>
    <n v="26.544"/>
    <n v="0.4"/>
  </r>
  <r>
    <x v="45"/>
    <x v="0"/>
    <x v="0"/>
    <s v="United States"/>
    <s v="Pasadena"/>
    <x v="1"/>
    <n v="91104"/>
    <s v="West"/>
    <s v="Office Supplies"/>
    <x v="8"/>
    <n v="92.88"/>
    <n v="6"/>
    <n v="0.2"/>
    <n v="30.186"/>
    <n v="0.32500000000000001"/>
  </r>
  <r>
    <x v="45"/>
    <x v="0"/>
    <x v="0"/>
    <s v="United States"/>
    <s v="Pasadena"/>
    <x v="1"/>
    <n v="91104"/>
    <s v="West"/>
    <s v="Furniture"/>
    <x v="5"/>
    <n v="24.14"/>
    <n v="2"/>
    <n v="0"/>
    <n v="7.9661999999999997"/>
    <n v="0.32999999999999996"/>
  </r>
  <r>
    <x v="10"/>
    <x v="0"/>
    <x v="0"/>
    <s v="United States"/>
    <s v="Philadelphia"/>
    <x v="9"/>
    <n v="19134"/>
    <s v="East"/>
    <s v="Furniture"/>
    <x v="1"/>
    <n v="4416.174"/>
    <n v="9"/>
    <n v="0.3"/>
    <n v="-630.88199999999995"/>
    <n v="-0.14285714285714285"/>
  </r>
  <r>
    <x v="1"/>
    <x v="2"/>
    <x v="0"/>
    <s v="United States"/>
    <s v="Los Angeles"/>
    <x v="1"/>
    <n v="90049"/>
    <s v="West"/>
    <s v="Office Supplies"/>
    <x v="6"/>
    <n v="49.56"/>
    <n v="7"/>
    <n v="0"/>
    <n v="18.832799999999999"/>
    <n v="0.37999999999999995"/>
  </r>
  <r>
    <x v="1"/>
    <x v="1"/>
    <x v="0"/>
    <s v="United States"/>
    <s v="Los Angeles"/>
    <x v="1"/>
    <n v="90032"/>
    <s v="West"/>
    <s v="Office Supplies"/>
    <x v="4"/>
    <n v="354.9"/>
    <n v="5"/>
    <n v="0"/>
    <n v="17.745000000000001"/>
    <n v="0.05"/>
  </r>
  <r>
    <x v="38"/>
    <x v="1"/>
    <x v="1"/>
    <s v="United States"/>
    <s v="Columbus"/>
    <x v="24"/>
    <n v="43229"/>
    <s v="East"/>
    <s v="Office Supplies"/>
    <x v="2"/>
    <n v="15.12"/>
    <n v="3"/>
    <n v="0.2"/>
    <n v="4.9139999999999997"/>
    <n v="0.32500000000000001"/>
  </r>
  <r>
    <x v="38"/>
    <x v="1"/>
    <x v="1"/>
    <s v="United States"/>
    <s v="Columbus"/>
    <x v="24"/>
    <n v="43229"/>
    <s v="East"/>
    <s v="Furniture"/>
    <x v="0"/>
    <n v="302.45"/>
    <n v="5"/>
    <n v="0.5"/>
    <n v="-199.61699999999999"/>
    <n v="-0.66"/>
  </r>
  <r>
    <x v="38"/>
    <x v="1"/>
    <x v="1"/>
    <s v="United States"/>
    <s v="Columbus"/>
    <x v="24"/>
    <n v="43229"/>
    <s v="East"/>
    <s v="Office Supplies"/>
    <x v="4"/>
    <n v="44.671999999999997"/>
    <n v="8"/>
    <n v="0.2"/>
    <n v="-10.0512"/>
    <n v="-0.22500000000000001"/>
  </r>
  <r>
    <x v="1"/>
    <x v="0"/>
    <x v="0"/>
    <s v="United States"/>
    <s v="Los Angeles"/>
    <x v="1"/>
    <n v="90008"/>
    <s v="West"/>
    <s v="Technology"/>
    <x v="11"/>
    <n v="119.98"/>
    <n v="2"/>
    <n v="0"/>
    <n v="35.994"/>
    <n v="0.3"/>
  </r>
  <r>
    <x v="1"/>
    <x v="0"/>
    <x v="0"/>
    <s v="United States"/>
    <s v="Los Angeles"/>
    <x v="1"/>
    <n v="90008"/>
    <s v="West"/>
    <s v="Technology"/>
    <x v="11"/>
    <n v="989.97"/>
    <n v="3"/>
    <n v="0"/>
    <n v="395.988"/>
    <n v="0.39999999999999997"/>
  </r>
  <r>
    <x v="447"/>
    <x v="1"/>
    <x v="1"/>
    <s v="United States"/>
    <s v="Hollywood"/>
    <x v="2"/>
    <n v="33021"/>
    <s v="South"/>
    <s v="Office Supplies"/>
    <x v="2"/>
    <n v="9.2159999999999993"/>
    <n v="4"/>
    <n v="0.2"/>
    <n v="3.3408000000000002"/>
    <n v="0.36250000000000004"/>
  </r>
  <r>
    <x v="499"/>
    <x v="1"/>
    <x v="1"/>
    <s v="United States"/>
    <s v="Roseville"/>
    <x v="12"/>
    <n v="48066"/>
    <s v="Central"/>
    <s v="Office Supplies"/>
    <x v="10"/>
    <n v="68.52"/>
    <n v="3"/>
    <n v="0"/>
    <n v="31.519200000000001"/>
    <n v="0.46"/>
  </r>
  <r>
    <x v="442"/>
    <x v="1"/>
    <x v="2"/>
    <s v="United States"/>
    <s v="Superior"/>
    <x v="6"/>
    <n v="54880"/>
    <s v="Central"/>
    <s v="Office Supplies"/>
    <x v="9"/>
    <n v="364.74"/>
    <n v="3"/>
    <n v="0"/>
    <n v="109.422"/>
    <n v="0.3"/>
  </r>
  <r>
    <x v="442"/>
    <x v="1"/>
    <x v="2"/>
    <s v="United States"/>
    <s v="Superior"/>
    <x v="6"/>
    <n v="54880"/>
    <s v="Central"/>
    <s v="Furniture"/>
    <x v="5"/>
    <n v="47.4"/>
    <n v="5"/>
    <n v="0"/>
    <n v="21.33"/>
    <n v="0.44999999999999996"/>
  </r>
  <r>
    <x v="442"/>
    <x v="1"/>
    <x v="2"/>
    <s v="United States"/>
    <s v="Superior"/>
    <x v="6"/>
    <n v="54880"/>
    <s v="Central"/>
    <s v="Office Supplies"/>
    <x v="4"/>
    <n v="49.76"/>
    <n v="4"/>
    <n v="0"/>
    <n v="13.9328"/>
    <n v="0.28000000000000003"/>
  </r>
  <r>
    <x v="442"/>
    <x v="1"/>
    <x v="2"/>
    <s v="United States"/>
    <s v="Superior"/>
    <x v="6"/>
    <n v="54880"/>
    <s v="Central"/>
    <s v="Office Supplies"/>
    <x v="6"/>
    <n v="5.56"/>
    <n v="2"/>
    <n v="0"/>
    <n v="1.4456"/>
    <n v="0.26"/>
  </r>
  <r>
    <x v="442"/>
    <x v="1"/>
    <x v="2"/>
    <s v="United States"/>
    <s v="Superior"/>
    <x v="6"/>
    <n v="54880"/>
    <s v="Central"/>
    <s v="Office Supplies"/>
    <x v="10"/>
    <n v="629.1"/>
    <n v="6"/>
    <n v="0"/>
    <n v="301.96800000000002"/>
    <n v="0.48000000000000004"/>
  </r>
  <r>
    <x v="442"/>
    <x v="1"/>
    <x v="2"/>
    <s v="United States"/>
    <s v="Superior"/>
    <x v="6"/>
    <n v="54880"/>
    <s v="Central"/>
    <s v="Office Supplies"/>
    <x v="6"/>
    <n v="14.7"/>
    <n v="5"/>
    <n v="0"/>
    <n v="3.9689999999999999"/>
    <n v="0.27"/>
  </r>
  <r>
    <x v="442"/>
    <x v="1"/>
    <x v="2"/>
    <s v="United States"/>
    <s v="Superior"/>
    <x v="6"/>
    <n v="54880"/>
    <s v="Central"/>
    <s v="Office Supplies"/>
    <x v="10"/>
    <n v="45.36"/>
    <n v="7"/>
    <n v="0"/>
    <n v="21.7728"/>
    <n v="0.48"/>
  </r>
  <r>
    <x v="442"/>
    <x v="1"/>
    <x v="2"/>
    <s v="United States"/>
    <s v="Superior"/>
    <x v="6"/>
    <n v="54880"/>
    <s v="Central"/>
    <s v="Technology"/>
    <x v="7"/>
    <n v="125.99"/>
    <n v="1"/>
    <n v="0"/>
    <n v="35.277200000000001"/>
    <n v="0.28000000000000003"/>
  </r>
  <r>
    <x v="352"/>
    <x v="0"/>
    <x v="1"/>
    <s v="United States"/>
    <s v="Thousand Oaks"/>
    <x v="1"/>
    <n v="91360"/>
    <s v="West"/>
    <s v="Office Supplies"/>
    <x v="6"/>
    <n v="14.7"/>
    <n v="7"/>
    <n v="0"/>
    <n v="4.1159999999999997"/>
    <n v="0.27999999999999997"/>
  </r>
  <r>
    <x v="10"/>
    <x v="1"/>
    <x v="1"/>
    <s v="United States"/>
    <s v="Philadelphia"/>
    <x v="9"/>
    <n v="19134"/>
    <s v="East"/>
    <s v="Technology"/>
    <x v="7"/>
    <n v="32.700000000000003"/>
    <n v="5"/>
    <n v="0.4"/>
    <n v="-6.54"/>
    <n v="-0.19999999999999998"/>
  </r>
  <r>
    <x v="10"/>
    <x v="1"/>
    <x v="1"/>
    <s v="United States"/>
    <s v="Philadelphia"/>
    <x v="9"/>
    <n v="19134"/>
    <s v="East"/>
    <s v="Office Supplies"/>
    <x v="12"/>
    <n v="31.68"/>
    <n v="4"/>
    <n v="0.2"/>
    <n v="11.087999999999999"/>
    <n v="0.35"/>
  </r>
  <r>
    <x v="24"/>
    <x v="1"/>
    <x v="0"/>
    <s v="United States"/>
    <s v="Springfield"/>
    <x v="17"/>
    <n v="22153"/>
    <s v="South"/>
    <s v="Office Supplies"/>
    <x v="6"/>
    <n v="181.86"/>
    <n v="7"/>
    <n v="0"/>
    <n v="50.9208"/>
    <n v="0.27999999999999997"/>
  </r>
  <r>
    <x v="12"/>
    <x v="0"/>
    <x v="1"/>
    <s v="United States"/>
    <s v="Houston"/>
    <x v="5"/>
    <n v="77095"/>
    <s v="Central"/>
    <s v="Furniture"/>
    <x v="1"/>
    <n v="155.37200000000001"/>
    <n v="2"/>
    <n v="0.3"/>
    <n v="-35.513599999999997"/>
    <n v="-0.22857142857142854"/>
  </r>
  <r>
    <x v="69"/>
    <x v="3"/>
    <x v="0"/>
    <s v="United States"/>
    <s v="Columbia"/>
    <x v="18"/>
    <n v="38401"/>
    <s v="South"/>
    <s v="Office Supplies"/>
    <x v="8"/>
    <n v="13.428000000000001"/>
    <n v="3"/>
    <n v="0.7"/>
    <n v="-11.19"/>
    <n v="-0.83333333333333326"/>
  </r>
  <r>
    <x v="69"/>
    <x v="3"/>
    <x v="0"/>
    <s v="United States"/>
    <s v="Columbia"/>
    <x v="18"/>
    <n v="38401"/>
    <s v="South"/>
    <s v="Office Supplies"/>
    <x v="4"/>
    <n v="67.135999999999996"/>
    <n v="4"/>
    <n v="0.2"/>
    <n v="-0.83919999999999995"/>
    <n v="-1.2500000000000001E-2"/>
  </r>
  <r>
    <x v="3"/>
    <x v="1"/>
    <x v="0"/>
    <s v="United States"/>
    <s v="Concord"/>
    <x v="3"/>
    <n v="28027"/>
    <s v="South"/>
    <s v="Office Supplies"/>
    <x v="10"/>
    <n v="89.567999999999998"/>
    <n v="2"/>
    <n v="0.2"/>
    <n v="32.468400000000003"/>
    <n v="0.36250000000000004"/>
  </r>
  <r>
    <x v="3"/>
    <x v="1"/>
    <x v="0"/>
    <s v="United States"/>
    <s v="Concord"/>
    <x v="3"/>
    <n v="28027"/>
    <s v="South"/>
    <s v="Furniture"/>
    <x v="5"/>
    <n v="315.77600000000001"/>
    <n v="8"/>
    <n v="0.2"/>
    <n v="31.5776"/>
    <n v="9.9999999999999992E-2"/>
  </r>
  <r>
    <x v="49"/>
    <x v="1"/>
    <x v="1"/>
    <s v="United States"/>
    <s v="San Jose"/>
    <x v="1"/>
    <n v="95123"/>
    <s v="West"/>
    <s v="Furniture"/>
    <x v="0"/>
    <n v="273.666"/>
    <n v="2"/>
    <n v="0.15"/>
    <n v="-12.878399999999999"/>
    <n v="-4.7058823529411764E-2"/>
  </r>
  <r>
    <x v="49"/>
    <x v="1"/>
    <x v="1"/>
    <s v="United States"/>
    <s v="San Jose"/>
    <x v="1"/>
    <n v="95123"/>
    <s v="West"/>
    <s v="Office Supplies"/>
    <x v="9"/>
    <n v="17.48"/>
    <n v="4"/>
    <n v="0"/>
    <n v="4.5448000000000004"/>
    <n v="0.26"/>
  </r>
  <r>
    <x v="280"/>
    <x v="1"/>
    <x v="1"/>
    <s v="United States"/>
    <s v="Greensboro"/>
    <x v="3"/>
    <n v="27405"/>
    <s v="South"/>
    <s v="Office Supplies"/>
    <x v="14"/>
    <n v="20.608000000000001"/>
    <n v="2"/>
    <n v="0.2"/>
    <n v="-4.3792"/>
    <n v="-0.21249999999999999"/>
  </r>
  <r>
    <x v="280"/>
    <x v="1"/>
    <x v="1"/>
    <s v="United States"/>
    <s v="Greensboro"/>
    <x v="3"/>
    <n v="27405"/>
    <s v="South"/>
    <s v="Office Supplies"/>
    <x v="8"/>
    <n v="4.0949999999999998"/>
    <n v="3"/>
    <n v="0.7"/>
    <n v="-2.73"/>
    <n v="-0.66666666666666674"/>
  </r>
  <r>
    <x v="496"/>
    <x v="1"/>
    <x v="2"/>
    <s v="United States"/>
    <s v="Helena"/>
    <x v="37"/>
    <n v="59601"/>
    <s v="West"/>
    <s v="Technology"/>
    <x v="7"/>
    <n v="339.96"/>
    <n v="5"/>
    <n v="0.2"/>
    <n v="42.494999999999997"/>
    <n v="0.125"/>
  </r>
  <r>
    <x v="496"/>
    <x v="1"/>
    <x v="2"/>
    <s v="United States"/>
    <s v="Helena"/>
    <x v="37"/>
    <n v="59601"/>
    <s v="West"/>
    <s v="Furniture"/>
    <x v="5"/>
    <n v="63.98"/>
    <n v="7"/>
    <n v="0"/>
    <n v="21.7532"/>
    <n v="0.34"/>
  </r>
  <r>
    <x v="2"/>
    <x v="1"/>
    <x v="2"/>
    <s v="United States"/>
    <s v="Fort Lauderdale"/>
    <x v="2"/>
    <n v="33311"/>
    <s v="South"/>
    <s v="Technology"/>
    <x v="11"/>
    <n v="799.92"/>
    <n v="10"/>
    <n v="0.2"/>
    <n v="239.976"/>
    <n v="0.3"/>
  </r>
  <r>
    <x v="8"/>
    <x v="2"/>
    <x v="2"/>
    <s v="United States"/>
    <s v="San Francisco"/>
    <x v="1"/>
    <n v="94110"/>
    <s v="West"/>
    <s v="Technology"/>
    <x v="7"/>
    <n v="35.984000000000002"/>
    <n v="2"/>
    <n v="0.2"/>
    <n v="4.4980000000000002"/>
    <n v="0.125"/>
  </r>
  <r>
    <x v="8"/>
    <x v="2"/>
    <x v="2"/>
    <s v="United States"/>
    <s v="San Francisco"/>
    <x v="1"/>
    <n v="94110"/>
    <s v="West"/>
    <s v="Technology"/>
    <x v="11"/>
    <n v="389.97"/>
    <n v="3"/>
    <n v="0"/>
    <n v="132.5898"/>
    <n v="0.33999999999999997"/>
  </r>
  <r>
    <x v="483"/>
    <x v="3"/>
    <x v="1"/>
    <s v="United States"/>
    <s v="Yuma"/>
    <x v="16"/>
    <n v="85364"/>
    <s v="West"/>
    <s v="Technology"/>
    <x v="11"/>
    <n v="185.52799999999999"/>
    <n v="7"/>
    <n v="0.2"/>
    <n v="48.701099999999997"/>
    <n v="0.26250000000000001"/>
  </r>
  <r>
    <x v="183"/>
    <x v="1"/>
    <x v="0"/>
    <s v="United States"/>
    <s v="Columbia"/>
    <x v="39"/>
    <n v="21044"/>
    <s v="East"/>
    <s v="Office Supplies"/>
    <x v="8"/>
    <n v="2541.98"/>
    <n v="2"/>
    <n v="0"/>
    <n v="1270.99"/>
    <n v="0.5"/>
  </r>
  <r>
    <x v="483"/>
    <x v="1"/>
    <x v="2"/>
    <s v="United States"/>
    <s v="Yuma"/>
    <x v="16"/>
    <n v="85364"/>
    <s v="West"/>
    <s v="Technology"/>
    <x v="15"/>
    <n v="599.98500000000001"/>
    <n v="5"/>
    <n v="0.7"/>
    <n v="-479.988"/>
    <n v="-0.79999999999999993"/>
  </r>
  <r>
    <x v="22"/>
    <x v="1"/>
    <x v="0"/>
    <s v="United States"/>
    <s v="Chicago"/>
    <x v="10"/>
    <n v="60653"/>
    <s v="Central"/>
    <s v="Office Supplies"/>
    <x v="8"/>
    <n v="3.036"/>
    <n v="3"/>
    <n v="0.8"/>
    <n v="-5.0094000000000003"/>
    <n v="-1.6500000000000001"/>
  </r>
  <r>
    <x v="153"/>
    <x v="1"/>
    <x v="0"/>
    <s v="United States"/>
    <s v="Cleveland"/>
    <x v="24"/>
    <n v="44105"/>
    <s v="East"/>
    <s v="Office Supplies"/>
    <x v="6"/>
    <n v="25.92"/>
    <n v="5"/>
    <n v="0.2"/>
    <n v="3.8879999999999999"/>
    <n v="0.15"/>
  </r>
  <r>
    <x v="153"/>
    <x v="1"/>
    <x v="0"/>
    <s v="United States"/>
    <s v="Cleveland"/>
    <x v="24"/>
    <n v="44105"/>
    <s v="East"/>
    <s v="Furniture"/>
    <x v="5"/>
    <n v="66.111999999999995"/>
    <n v="2"/>
    <n v="0.2"/>
    <n v="-9.0904000000000007"/>
    <n v="-0.13750000000000001"/>
  </r>
  <r>
    <x v="8"/>
    <x v="1"/>
    <x v="0"/>
    <s v="United States"/>
    <s v="San Francisco"/>
    <x v="1"/>
    <n v="94110"/>
    <s v="West"/>
    <s v="Technology"/>
    <x v="11"/>
    <n v="46.36"/>
    <n v="4"/>
    <n v="0"/>
    <n v="15.2988"/>
    <n v="0.33"/>
  </r>
  <r>
    <x v="308"/>
    <x v="1"/>
    <x v="1"/>
    <s v="United States"/>
    <s v="Oklahoma City"/>
    <x v="26"/>
    <n v="73120"/>
    <s v="Central"/>
    <s v="Technology"/>
    <x v="11"/>
    <n v="6.9"/>
    <n v="1"/>
    <n v="0"/>
    <n v="0.55200000000000005"/>
    <n v="0.08"/>
  </r>
  <r>
    <x v="308"/>
    <x v="1"/>
    <x v="1"/>
    <s v="United States"/>
    <s v="Oklahoma City"/>
    <x v="26"/>
    <n v="73120"/>
    <s v="Central"/>
    <s v="Furniture"/>
    <x v="5"/>
    <n v="57.69"/>
    <n v="3"/>
    <n v="0"/>
    <n v="23.652899999999999"/>
    <n v="0.41"/>
  </r>
  <r>
    <x v="12"/>
    <x v="1"/>
    <x v="1"/>
    <s v="United States"/>
    <s v="Houston"/>
    <x v="5"/>
    <n v="77095"/>
    <s v="Central"/>
    <s v="Technology"/>
    <x v="15"/>
    <n v="559.71"/>
    <n v="3"/>
    <n v="0.4"/>
    <n v="-121.2705"/>
    <n v="-0.21666666666666665"/>
  </r>
  <r>
    <x v="8"/>
    <x v="2"/>
    <x v="0"/>
    <s v="United States"/>
    <s v="San Francisco"/>
    <x v="1"/>
    <n v="94122"/>
    <s v="West"/>
    <s v="Office Supplies"/>
    <x v="4"/>
    <n v="305.01"/>
    <n v="9"/>
    <n v="0"/>
    <n v="76.252499999999998"/>
    <n v="0.25"/>
  </r>
  <r>
    <x v="8"/>
    <x v="2"/>
    <x v="0"/>
    <s v="United States"/>
    <s v="San Francisco"/>
    <x v="1"/>
    <n v="94122"/>
    <s v="West"/>
    <s v="Office Supplies"/>
    <x v="8"/>
    <n v="50.783999999999999"/>
    <n v="2"/>
    <n v="0.2"/>
    <n v="17.7744"/>
    <n v="0.35000000000000003"/>
  </r>
  <r>
    <x v="8"/>
    <x v="2"/>
    <x v="0"/>
    <s v="United States"/>
    <s v="San Francisco"/>
    <x v="1"/>
    <n v="94122"/>
    <s v="West"/>
    <s v="Office Supplies"/>
    <x v="2"/>
    <n v="26.01"/>
    <n v="9"/>
    <n v="0"/>
    <n v="12.2247"/>
    <n v="0.47"/>
  </r>
  <r>
    <x v="367"/>
    <x v="1"/>
    <x v="0"/>
    <s v="United States"/>
    <s v="Nashville"/>
    <x v="18"/>
    <n v="37211"/>
    <s v="South"/>
    <s v="Technology"/>
    <x v="15"/>
    <n v="649"/>
    <n v="2"/>
    <n v="0.5"/>
    <n v="-272.58"/>
    <n v="-0.42"/>
  </r>
  <r>
    <x v="1"/>
    <x v="1"/>
    <x v="0"/>
    <s v="United States"/>
    <s v="Los Angeles"/>
    <x v="1"/>
    <n v="90036"/>
    <s v="West"/>
    <s v="Furniture"/>
    <x v="5"/>
    <n v="59.99"/>
    <n v="7"/>
    <n v="0"/>
    <n v="21.596399999999999"/>
    <n v="0.36"/>
  </r>
  <r>
    <x v="265"/>
    <x v="1"/>
    <x v="0"/>
    <s v="United States"/>
    <s v="Bellevue"/>
    <x v="4"/>
    <n v="98006"/>
    <s v="West"/>
    <s v="Furniture"/>
    <x v="5"/>
    <n v="20.239999999999998"/>
    <n v="1"/>
    <n v="0"/>
    <n v="7.8936000000000002"/>
    <n v="0.39"/>
  </r>
  <r>
    <x v="12"/>
    <x v="2"/>
    <x v="0"/>
    <s v="United States"/>
    <s v="Houston"/>
    <x v="5"/>
    <n v="77036"/>
    <s v="Central"/>
    <s v="Office Supplies"/>
    <x v="6"/>
    <n v="37.840000000000003"/>
    <n v="2"/>
    <n v="0.2"/>
    <n v="2.8380000000000001"/>
    <n v="7.4999999999999997E-2"/>
  </r>
  <r>
    <x v="12"/>
    <x v="2"/>
    <x v="0"/>
    <s v="United States"/>
    <s v="Houston"/>
    <x v="5"/>
    <n v="77036"/>
    <s v="Central"/>
    <s v="Office Supplies"/>
    <x v="13"/>
    <n v="5.4720000000000004"/>
    <n v="6"/>
    <n v="0.2"/>
    <n v="1.8468"/>
    <n v="0.33749999999999997"/>
  </r>
  <r>
    <x v="10"/>
    <x v="0"/>
    <x v="1"/>
    <s v="United States"/>
    <s v="Philadelphia"/>
    <x v="9"/>
    <n v="19143"/>
    <s v="East"/>
    <s v="Office Supplies"/>
    <x v="4"/>
    <n v="77.239999999999995"/>
    <n v="5"/>
    <n v="0.2"/>
    <n v="7.7240000000000002"/>
    <n v="0.1"/>
  </r>
  <r>
    <x v="533"/>
    <x v="2"/>
    <x v="0"/>
    <s v="United States"/>
    <s v="Des Plaines"/>
    <x v="10"/>
    <n v="60016"/>
    <s v="Central"/>
    <s v="Furniture"/>
    <x v="3"/>
    <n v="292.10000000000002"/>
    <n v="4"/>
    <n v="0.5"/>
    <n v="-175.26"/>
    <n v="-0.59999999999999987"/>
  </r>
  <r>
    <x v="533"/>
    <x v="2"/>
    <x v="0"/>
    <s v="United States"/>
    <s v="Des Plaines"/>
    <x v="10"/>
    <n v="60016"/>
    <s v="Central"/>
    <s v="Furniture"/>
    <x v="5"/>
    <n v="8.5440000000000005"/>
    <n v="2"/>
    <n v="0.6"/>
    <n v="-7.476"/>
    <n v="-0.875"/>
  </r>
  <r>
    <x v="533"/>
    <x v="2"/>
    <x v="0"/>
    <s v="United States"/>
    <s v="Des Plaines"/>
    <x v="10"/>
    <n v="60016"/>
    <s v="Central"/>
    <s v="Furniture"/>
    <x v="0"/>
    <n v="424.11599999999999"/>
    <n v="6"/>
    <n v="0.3"/>
    <n v="-30.294"/>
    <n v="-7.1428571428571438E-2"/>
  </r>
  <r>
    <x v="533"/>
    <x v="2"/>
    <x v="0"/>
    <s v="United States"/>
    <s v="Des Plaines"/>
    <x v="10"/>
    <n v="60016"/>
    <s v="Central"/>
    <s v="Office Supplies"/>
    <x v="8"/>
    <n v="2.8919999999999999"/>
    <n v="3"/>
    <n v="0.8"/>
    <n v="-4.9164000000000003"/>
    <n v="-1.7000000000000002"/>
  </r>
  <r>
    <x v="533"/>
    <x v="2"/>
    <x v="0"/>
    <s v="United States"/>
    <s v="Des Plaines"/>
    <x v="10"/>
    <n v="60016"/>
    <s v="Central"/>
    <s v="Office Supplies"/>
    <x v="4"/>
    <n v="381.72"/>
    <n v="5"/>
    <n v="0.2"/>
    <n v="-66.801000000000002"/>
    <n v="-0.17499999999999999"/>
  </r>
  <r>
    <x v="224"/>
    <x v="1"/>
    <x v="0"/>
    <s v="United States"/>
    <s v="Boynton Beach"/>
    <x v="2"/>
    <n v="33437"/>
    <s v="South"/>
    <s v="Furniture"/>
    <x v="1"/>
    <n v="97.183999999999997"/>
    <n v="2"/>
    <n v="0.2"/>
    <n v="6.0739999999999998"/>
    <n v="6.25E-2"/>
  </r>
  <r>
    <x v="224"/>
    <x v="1"/>
    <x v="0"/>
    <s v="United States"/>
    <s v="Boynton Beach"/>
    <x v="2"/>
    <n v="33437"/>
    <s v="South"/>
    <s v="Office Supplies"/>
    <x v="10"/>
    <n v="10.368"/>
    <n v="2"/>
    <n v="0.2"/>
    <n v="3.6288"/>
    <n v="0.35"/>
  </r>
  <r>
    <x v="275"/>
    <x v="1"/>
    <x v="0"/>
    <s v="United States"/>
    <s v="Plano"/>
    <x v="5"/>
    <n v="75023"/>
    <s v="Central"/>
    <s v="Furniture"/>
    <x v="3"/>
    <n v="890.84100000000001"/>
    <n v="3"/>
    <n v="0.3"/>
    <n v="-152.71559999999999"/>
    <n v="-0.17142857142857143"/>
  </r>
  <r>
    <x v="49"/>
    <x v="0"/>
    <x v="0"/>
    <s v="United States"/>
    <s v="San Jose"/>
    <x v="1"/>
    <n v="95123"/>
    <s v="West"/>
    <s v="Technology"/>
    <x v="11"/>
    <n v="72"/>
    <n v="4"/>
    <n v="0"/>
    <n v="12.96"/>
    <n v="0.18000000000000002"/>
  </r>
  <r>
    <x v="49"/>
    <x v="0"/>
    <x v="0"/>
    <s v="United States"/>
    <s v="San Jose"/>
    <x v="1"/>
    <n v="95123"/>
    <s v="West"/>
    <s v="Furniture"/>
    <x v="1"/>
    <n v="113.88800000000001"/>
    <n v="2"/>
    <n v="0.2"/>
    <n v="9.9651999999999994"/>
    <n v="8.7499999999999994E-2"/>
  </r>
  <r>
    <x v="49"/>
    <x v="0"/>
    <x v="0"/>
    <s v="United States"/>
    <s v="San Jose"/>
    <x v="1"/>
    <n v="95123"/>
    <s v="West"/>
    <s v="Office Supplies"/>
    <x v="12"/>
    <n v="158.13"/>
    <n v="3"/>
    <n v="0"/>
    <n v="77.483699999999999"/>
    <n v="0.49"/>
  </r>
  <r>
    <x v="20"/>
    <x v="0"/>
    <x v="1"/>
    <s v="United States"/>
    <s v="New York City"/>
    <x v="15"/>
    <n v="10024"/>
    <s v="East"/>
    <s v="Office Supplies"/>
    <x v="13"/>
    <n v="14.13"/>
    <n v="3"/>
    <n v="0"/>
    <n v="0.70650000000000002"/>
    <n v="4.9999999999999996E-2"/>
  </r>
  <r>
    <x v="68"/>
    <x v="1"/>
    <x v="0"/>
    <s v="United States"/>
    <s v="Detroit"/>
    <x v="12"/>
    <n v="48227"/>
    <s v="Central"/>
    <s v="Office Supplies"/>
    <x v="8"/>
    <n v="64.75"/>
    <n v="5"/>
    <n v="0"/>
    <n v="29.137499999999999"/>
    <n v="0.45"/>
  </r>
  <r>
    <x v="106"/>
    <x v="1"/>
    <x v="0"/>
    <s v="United States"/>
    <s v="Miami"/>
    <x v="2"/>
    <n v="33178"/>
    <s v="South"/>
    <s v="Office Supplies"/>
    <x v="8"/>
    <n v="1.8720000000000001"/>
    <n v="2"/>
    <n v="0.7"/>
    <n v="-1.3104"/>
    <n v="-0.7"/>
  </r>
  <r>
    <x v="106"/>
    <x v="1"/>
    <x v="0"/>
    <s v="United States"/>
    <s v="Miami"/>
    <x v="2"/>
    <n v="33178"/>
    <s v="South"/>
    <s v="Office Supplies"/>
    <x v="8"/>
    <n v="11.214"/>
    <n v="2"/>
    <n v="0.7"/>
    <n v="-8.5974000000000004"/>
    <n v="-0.76666666666666672"/>
  </r>
  <r>
    <x v="106"/>
    <x v="1"/>
    <x v="0"/>
    <s v="United States"/>
    <s v="Miami"/>
    <x v="2"/>
    <n v="33178"/>
    <s v="South"/>
    <s v="Office Supplies"/>
    <x v="6"/>
    <n v="37.375999999999998"/>
    <n v="8"/>
    <n v="0.2"/>
    <n v="7.4752000000000001"/>
    <n v="0.2"/>
  </r>
  <r>
    <x v="121"/>
    <x v="1"/>
    <x v="2"/>
    <s v="United States"/>
    <s v="Park Ridge"/>
    <x v="10"/>
    <n v="60068"/>
    <s v="Central"/>
    <s v="Technology"/>
    <x v="7"/>
    <n v="286.39999999999998"/>
    <n v="1"/>
    <n v="0.2"/>
    <n v="25.06"/>
    <n v="8.7500000000000008E-2"/>
  </r>
  <r>
    <x v="20"/>
    <x v="0"/>
    <x v="0"/>
    <s v="United States"/>
    <s v="New York City"/>
    <x v="15"/>
    <n v="10024"/>
    <s v="East"/>
    <s v="Office Supplies"/>
    <x v="6"/>
    <n v="43.92"/>
    <n v="3"/>
    <n v="0"/>
    <n v="12.736800000000001"/>
    <n v="0.28999999999999998"/>
  </r>
  <r>
    <x v="20"/>
    <x v="1"/>
    <x v="1"/>
    <s v="United States"/>
    <s v="New York City"/>
    <x v="15"/>
    <n v="10011"/>
    <s v="East"/>
    <s v="Furniture"/>
    <x v="3"/>
    <n v="142.18199999999999"/>
    <n v="1"/>
    <n v="0.4"/>
    <n v="-37.915199999999999"/>
    <n v="-0.26666666666666666"/>
  </r>
  <r>
    <x v="560"/>
    <x v="1"/>
    <x v="1"/>
    <s v="United States"/>
    <s v="Hillsboro"/>
    <x v="21"/>
    <n v="97123"/>
    <s v="West"/>
    <s v="Office Supplies"/>
    <x v="10"/>
    <n v="19.608000000000001"/>
    <n v="3"/>
    <n v="0.2"/>
    <n v="6.6177000000000001"/>
    <n v="0.33750000000000002"/>
  </r>
  <r>
    <x v="560"/>
    <x v="1"/>
    <x v="1"/>
    <s v="United States"/>
    <s v="Hillsboro"/>
    <x v="21"/>
    <n v="97123"/>
    <s v="West"/>
    <s v="Office Supplies"/>
    <x v="8"/>
    <n v="4.1580000000000004"/>
    <n v="7"/>
    <n v="0.7"/>
    <n v="-3.4649999999999999"/>
    <n v="-0.83333333333333326"/>
  </r>
  <r>
    <x v="20"/>
    <x v="0"/>
    <x v="0"/>
    <s v="United States"/>
    <s v="New York City"/>
    <x v="15"/>
    <n v="10009"/>
    <s v="East"/>
    <s v="Technology"/>
    <x v="7"/>
    <n v="979.95"/>
    <n v="5"/>
    <n v="0"/>
    <n v="264.5865"/>
    <n v="0.26999999999999996"/>
  </r>
  <r>
    <x v="20"/>
    <x v="0"/>
    <x v="0"/>
    <s v="United States"/>
    <s v="New York City"/>
    <x v="15"/>
    <n v="10009"/>
    <s v="East"/>
    <s v="Furniture"/>
    <x v="5"/>
    <n v="135.30000000000001"/>
    <n v="5"/>
    <n v="0"/>
    <n v="37.884"/>
    <n v="0.27999999999999997"/>
  </r>
  <r>
    <x v="22"/>
    <x v="1"/>
    <x v="1"/>
    <s v="United States"/>
    <s v="Chicago"/>
    <x v="10"/>
    <n v="60623"/>
    <s v="Central"/>
    <s v="Office Supplies"/>
    <x v="10"/>
    <n v="8.9039999999999999"/>
    <n v="3"/>
    <n v="0.2"/>
    <n v="3.339"/>
    <n v="0.375"/>
  </r>
  <r>
    <x v="22"/>
    <x v="1"/>
    <x v="1"/>
    <s v="United States"/>
    <s v="Chicago"/>
    <x v="10"/>
    <n v="60623"/>
    <s v="Central"/>
    <s v="Technology"/>
    <x v="11"/>
    <n v="100.8"/>
    <n v="2"/>
    <n v="0.2"/>
    <n v="21.42"/>
    <n v="0.21250000000000002"/>
  </r>
  <r>
    <x v="20"/>
    <x v="2"/>
    <x v="0"/>
    <s v="United States"/>
    <s v="New York City"/>
    <x v="15"/>
    <n v="10024"/>
    <s v="East"/>
    <s v="Furniture"/>
    <x v="5"/>
    <n v="41.96"/>
    <n v="2"/>
    <n v="0"/>
    <n v="10.909599999999999"/>
    <n v="0.25999999999999995"/>
  </r>
  <r>
    <x v="20"/>
    <x v="2"/>
    <x v="0"/>
    <s v="United States"/>
    <s v="New York City"/>
    <x v="15"/>
    <n v="10024"/>
    <s v="East"/>
    <s v="Office Supplies"/>
    <x v="2"/>
    <n v="9.4499999999999993"/>
    <n v="3"/>
    <n v="0"/>
    <n v="4.5359999999999996"/>
    <n v="0.48"/>
  </r>
  <r>
    <x v="485"/>
    <x v="1"/>
    <x v="0"/>
    <s v="United States"/>
    <s v="Pasco"/>
    <x v="4"/>
    <n v="99301"/>
    <s v="West"/>
    <s v="Office Supplies"/>
    <x v="9"/>
    <n v="400.8"/>
    <n v="5"/>
    <n v="0"/>
    <n v="112.224"/>
    <n v="0.28000000000000003"/>
  </r>
  <r>
    <x v="485"/>
    <x v="1"/>
    <x v="0"/>
    <s v="United States"/>
    <s v="Pasco"/>
    <x v="4"/>
    <n v="99301"/>
    <s v="West"/>
    <s v="Office Supplies"/>
    <x v="8"/>
    <n v="28.792000000000002"/>
    <n v="1"/>
    <n v="0.2"/>
    <n v="10.077199999999999"/>
    <n v="0.35"/>
  </r>
  <r>
    <x v="561"/>
    <x v="1"/>
    <x v="2"/>
    <s v="United States"/>
    <s v="Burbank"/>
    <x v="1"/>
    <n v="91505"/>
    <s v="West"/>
    <s v="Furniture"/>
    <x v="5"/>
    <n v="111"/>
    <n v="2"/>
    <n v="0"/>
    <n v="14.43"/>
    <n v="0.13"/>
  </r>
  <r>
    <x v="561"/>
    <x v="1"/>
    <x v="2"/>
    <s v="United States"/>
    <s v="Burbank"/>
    <x v="1"/>
    <n v="91505"/>
    <s v="West"/>
    <s v="Technology"/>
    <x v="15"/>
    <n v="1279.9680000000001"/>
    <n v="4"/>
    <n v="0.2"/>
    <n v="415.9896"/>
    <n v="0.32499999999999996"/>
  </r>
  <r>
    <x v="561"/>
    <x v="1"/>
    <x v="2"/>
    <s v="United States"/>
    <s v="Burbank"/>
    <x v="1"/>
    <n v="91505"/>
    <s v="West"/>
    <s v="Office Supplies"/>
    <x v="4"/>
    <n v="1856.19"/>
    <n v="7"/>
    <n v="0"/>
    <n v="334.11419999999998"/>
    <n v="0.18"/>
  </r>
  <r>
    <x v="22"/>
    <x v="2"/>
    <x v="1"/>
    <s v="United States"/>
    <s v="Chicago"/>
    <x v="10"/>
    <n v="60623"/>
    <s v="Central"/>
    <s v="Furniture"/>
    <x v="5"/>
    <n v="22.751999999999999"/>
    <n v="6"/>
    <n v="0.6"/>
    <n v="-8.532"/>
    <n v="-0.375"/>
  </r>
  <r>
    <x v="181"/>
    <x v="1"/>
    <x v="1"/>
    <s v="United States"/>
    <s v="Lancaster"/>
    <x v="9"/>
    <n v="17602"/>
    <s v="East"/>
    <s v="Technology"/>
    <x v="7"/>
    <n v="61.542000000000002"/>
    <n v="1"/>
    <n v="0.4"/>
    <n v="-13.334099999999999"/>
    <n v="-0.21666666666666665"/>
  </r>
  <r>
    <x v="181"/>
    <x v="1"/>
    <x v="1"/>
    <s v="United States"/>
    <s v="Lancaster"/>
    <x v="9"/>
    <n v="17602"/>
    <s v="East"/>
    <s v="Office Supplies"/>
    <x v="8"/>
    <n v="81.438000000000002"/>
    <n v="7"/>
    <n v="0.7"/>
    <n v="-65.150400000000005"/>
    <n v="-0.8"/>
  </r>
  <r>
    <x v="70"/>
    <x v="1"/>
    <x v="0"/>
    <s v="United States"/>
    <s v="Tampa"/>
    <x v="2"/>
    <n v="33614"/>
    <s v="South"/>
    <s v="Furniture"/>
    <x v="5"/>
    <n v="67.36"/>
    <n v="2"/>
    <n v="0.2"/>
    <n v="10.103999999999999"/>
    <n v="0.15"/>
  </r>
  <r>
    <x v="70"/>
    <x v="1"/>
    <x v="0"/>
    <s v="United States"/>
    <s v="Tampa"/>
    <x v="2"/>
    <n v="33614"/>
    <s v="South"/>
    <s v="Furniture"/>
    <x v="5"/>
    <n v="54.527999999999999"/>
    <n v="3"/>
    <n v="0.2"/>
    <n v="14.313599999999999"/>
    <n v="0.26250000000000001"/>
  </r>
  <r>
    <x v="20"/>
    <x v="1"/>
    <x v="0"/>
    <s v="United States"/>
    <s v="New York City"/>
    <x v="15"/>
    <n v="10024"/>
    <s v="East"/>
    <s v="Technology"/>
    <x v="11"/>
    <n v="843.9"/>
    <n v="2"/>
    <n v="0"/>
    <n v="371.31599999999997"/>
    <n v="0.44"/>
  </r>
  <r>
    <x v="20"/>
    <x v="1"/>
    <x v="0"/>
    <s v="United States"/>
    <s v="New York City"/>
    <x v="15"/>
    <n v="10024"/>
    <s v="East"/>
    <s v="Furniture"/>
    <x v="0"/>
    <n v="449.56799999999998"/>
    <n v="2"/>
    <n v="0.2"/>
    <n v="56.195999999999998"/>
    <n v="0.125"/>
  </r>
  <r>
    <x v="1"/>
    <x v="2"/>
    <x v="1"/>
    <s v="United States"/>
    <s v="Los Angeles"/>
    <x v="1"/>
    <n v="90045"/>
    <s v="West"/>
    <s v="Office Supplies"/>
    <x v="4"/>
    <n v="15.51"/>
    <n v="1"/>
    <n v="0"/>
    <n v="3.8774999999999999"/>
    <n v="0.25"/>
  </r>
  <r>
    <x v="20"/>
    <x v="0"/>
    <x v="1"/>
    <s v="United States"/>
    <s v="New York City"/>
    <x v="15"/>
    <n v="10035"/>
    <s v="East"/>
    <s v="Furniture"/>
    <x v="1"/>
    <n v="192.18600000000001"/>
    <n v="3"/>
    <n v="0.1"/>
    <n v="36.3018"/>
    <n v="0.18888888888888888"/>
  </r>
  <r>
    <x v="20"/>
    <x v="2"/>
    <x v="1"/>
    <s v="United States"/>
    <s v="New York City"/>
    <x v="15"/>
    <n v="10009"/>
    <s v="East"/>
    <s v="Office Supplies"/>
    <x v="6"/>
    <n v="5.76"/>
    <n v="2"/>
    <n v="0"/>
    <n v="1.6128"/>
    <n v="0.28000000000000003"/>
  </r>
  <r>
    <x v="129"/>
    <x v="1"/>
    <x v="0"/>
    <s v="United States"/>
    <s v="Atlanta"/>
    <x v="32"/>
    <n v="30318"/>
    <s v="South"/>
    <s v="Furniture"/>
    <x v="1"/>
    <n v="67.88"/>
    <n v="2"/>
    <n v="0"/>
    <n v="18.3276"/>
    <n v="0.27"/>
  </r>
  <r>
    <x v="129"/>
    <x v="1"/>
    <x v="0"/>
    <s v="United States"/>
    <s v="Atlanta"/>
    <x v="32"/>
    <n v="30318"/>
    <s v="South"/>
    <s v="Office Supplies"/>
    <x v="2"/>
    <n v="162.88999999999999"/>
    <n v="13"/>
    <n v="0"/>
    <n v="76.558300000000003"/>
    <n v="0.47000000000000003"/>
  </r>
  <r>
    <x v="129"/>
    <x v="1"/>
    <x v="0"/>
    <s v="United States"/>
    <s v="Atlanta"/>
    <x v="32"/>
    <n v="30318"/>
    <s v="South"/>
    <s v="Furniture"/>
    <x v="5"/>
    <n v="25.71"/>
    <n v="3"/>
    <n v="0"/>
    <n v="9.2555999999999994"/>
    <n v="0.36"/>
  </r>
  <r>
    <x v="20"/>
    <x v="1"/>
    <x v="0"/>
    <s v="United States"/>
    <s v="New York City"/>
    <x v="15"/>
    <n v="10009"/>
    <s v="East"/>
    <s v="Office Supplies"/>
    <x v="4"/>
    <n v="191.88"/>
    <n v="6"/>
    <n v="0"/>
    <n v="19.187999999999999"/>
    <n v="9.9999999999999992E-2"/>
  </r>
  <r>
    <x v="116"/>
    <x v="1"/>
    <x v="1"/>
    <s v="United States"/>
    <s v="Jacksonville"/>
    <x v="2"/>
    <n v="32216"/>
    <s v="South"/>
    <s v="Furniture"/>
    <x v="3"/>
    <n v="721.875"/>
    <n v="6"/>
    <n v="0.45"/>
    <n v="-420"/>
    <n v="-0.58181818181818179"/>
  </r>
  <r>
    <x v="116"/>
    <x v="1"/>
    <x v="1"/>
    <s v="United States"/>
    <s v="Jacksonville"/>
    <x v="2"/>
    <n v="32216"/>
    <s v="South"/>
    <s v="Technology"/>
    <x v="7"/>
    <n v="73.567999999999998"/>
    <n v="4"/>
    <n v="0.2"/>
    <n v="-16.552800000000001"/>
    <n v="-0.22500000000000003"/>
  </r>
  <r>
    <x v="116"/>
    <x v="1"/>
    <x v="1"/>
    <s v="United States"/>
    <s v="Jacksonville"/>
    <x v="2"/>
    <n v="32216"/>
    <s v="South"/>
    <s v="Office Supplies"/>
    <x v="6"/>
    <n v="13.584"/>
    <n v="1"/>
    <n v="0.2"/>
    <n v="1.3584000000000001"/>
    <n v="0.1"/>
  </r>
  <r>
    <x v="116"/>
    <x v="1"/>
    <x v="1"/>
    <s v="United States"/>
    <s v="Jacksonville"/>
    <x v="2"/>
    <n v="32216"/>
    <s v="South"/>
    <s v="Furniture"/>
    <x v="1"/>
    <n v="64.784000000000006"/>
    <n v="1"/>
    <n v="0.2"/>
    <n v="-12.147"/>
    <n v="-0.1875"/>
  </r>
  <r>
    <x v="12"/>
    <x v="1"/>
    <x v="0"/>
    <s v="United States"/>
    <s v="Houston"/>
    <x v="5"/>
    <n v="77095"/>
    <s v="Central"/>
    <s v="Office Supplies"/>
    <x v="9"/>
    <n v="176.77199999999999"/>
    <n v="3"/>
    <n v="0.8"/>
    <n v="-459.60719999999998"/>
    <n v="-2.6"/>
  </r>
  <r>
    <x v="175"/>
    <x v="1"/>
    <x v="1"/>
    <s v="United States"/>
    <s v="Milwaukee"/>
    <x v="6"/>
    <n v="53209"/>
    <s v="Central"/>
    <s v="Office Supplies"/>
    <x v="8"/>
    <n v="38.82"/>
    <n v="6"/>
    <n v="0"/>
    <n v="19.41"/>
    <n v="0.5"/>
  </r>
  <r>
    <x v="175"/>
    <x v="1"/>
    <x v="1"/>
    <s v="United States"/>
    <s v="Milwaukee"/>
    <x v="6"/>
    <n v="53209"/>
    <s v="Central"/>
    <s v="Office Supplies"/>
    <x v="8"/>
    <n v="21.9"/>
    <n v="5"/>
    <n v="0"/>
    <n v="10.512"/>
    <n v="0.48000000000000004"/>
  </r>
  <r>
    <x v="562"/>
    <x v="1"/>
    <x v="0"/>
    <s v="United States"/>
    <s v="Modesto"/>
    <x v="1"/>
    <n v="95351"/>
    <s v="West"/>
    <s v="Technology"/>
    <x v="11"/>
    <n v="111.79"/>
    <n v="7"/>
    <n v="0"/>
    <n v="43.598100000000002"/>
    <n v="0.39"/>
  </r>
  <r>
    <x v="318"/>
    <x v="0"/>
    <x v="2"/>
    <s v="United States"/>
    <s v="Lakewood"/>
    <x v="24"/>
    <n v="44107"/>
    <s v="East"/>
    <s v="Technology"/>
    <x v="7"/>
    <n v="445.44"/>
    <n v="8"/>
    <n v="0.4"/>
    <n v="-81.664000000000001"/>
    <n v="-0.18333333333333335"/>
  </r>
  <r>
    <x v="10"/>
    <x v="1"/>
    <x v="2"/>
    <s v="United States"/>
    <s v="Philadelphia"/>
    <x v="9"/>
    <n v="19134"/>
    <s v="East"/>
    <s v="Office Supplies"/>
    <x v="2"/>
    <n v="16.52"/>
    <n v="5"/>
    <n v="0.2"/>
    <n v="5.3689999999999998"/>
    <n v="0.32500000000000001"/>
  </r>
  <r>
    <x v="8"/>
    <x v="1"/>
    <x v="2"/>
    <s v="United States"/>
    <s v="San Francisco"/>
    <x v="1"/>
    <n v="94109"/>
    <s v="West"/>
    <s v="Office Supplies"/>
    <x v="10"/>
    <n v="29.9"/>
    <n v="5"/>
    <n v="0"/>
    <n v="13.455"/>
    <n v="0.45"/>
  </r>
  <r>
    <x v="68"/>
    <x v="0"/>
    <x v="1"/>
    <s v="United States"/>
    <s v="Detroit"/>
    <x v="12"/>
    <n v="48205"/>
    <s v="Central"/>
    <s v="Office Supplies"/>
    <x v="8"/>
    <n v="116.4"/>
    <n v="8"/>
    <n v="0"/>
    <n v="52.38"/>
    <n v="0.45"/>
  </r>
  <r>
    <x v="42"/>
    <x v="1"/>
    <x v="2"/>
    <s v="United States"/>
    <s v="Phoenix"/>
    <x v="16"/>
    <n v="85023"/>
    <s v="West"/>
    <s v="Office Supplies"/>
    <x v="6"/>
    <n v="1.4079999999999999"/>
    <n v="1"/>
    <n v="0.2"/>
    <n v="0.15840000000000001"/>
    <n v="0.11250000000000002"/>
  </r>
  <r>
    <x v="42"/>
    <x v="1"/>
    <x v="2"/>
    <s v="United States"/>
    <s v="Phoenix"/>
    <x v="16"/>
    <n v="85023"/>
    <s v="West"/>
    <s v="Furniture"/>
    <x v="5"/>
    <n v="169.56800000000001"/>
    <n v="2"/>
    <n v="0.2"/>
    <n v="0"/>
    <n v="0"/>
  </r>
  <r>
    <x v="10"/>
    <x v="0"/>
    <x v="1"/>
    <s v="United States"/>
    <s v="Philadelphia"/>
    <x v="9"/>
    <n v="19143"/>
    <s v="East"/>
    <s v="Technology"/>
    <x v="7"/>
    <n v="251.964"/>
    <n v="6"/>
    <n v="0.4"/>
    <n v="-50.392800000000001"/>
    <n v="-0.2"/>
  </r>
  <r>
    <x v="10"/>
    <x v="0"/>
    <x v="1"/>
    <s v="United States"/>
    <s v="Philadelphia"/>
    <x v="9"/>
    <n v="19143"/>
    <s v="East"/>
    <s v="Furniture"/>
    <x v="3"/>
    <n v="523.76400000000001"/>
    <n v="3"/>
    <n v="0.4"/>
    <n v="-192.04679999999999"/>
    <n v="-0.36666666666666664"/>
  </r>
  <r>
    <x v="1"/>
    <x v="2"/>
    <x v="0"/>
    <s v="United States"/>
    <s v="Los Angeles"/>
    <x v="1"/>
    <n v="90036"/>
    <s v="West"/>
    <s v="Office Supplies"/>
    <x v="10"/>
    <n v="19.440000000000001"/>
    <n v="3"/>
    <n v="0"/>
    <n v="9.3312000000000008"/>
    <n v="0.48000000000000004"/>
  </r>
  <r>
    <x v="1"/>
    <x v="2"/>
    <x v="0"/>
    <s v="United States"/>
    <s v="Los Angeles"/>
    <x v="1"/>
    <n v="90036"/>
    <s v="West"/>
    <s v="Furniture"/>
    <x v="1"/>
    <n v="194.352"/>
    <n v="3"/>
    <n v="0.2"/>
    <n v="-36.441000000000003"/>
    <n v="-0.1875"/>
  </r>
  <r>
    <x v="1"/>
    <x v="2"/>
    <x v="0"/>
    <s v="United States"/>
    <s v="Los Angeles"/>
    <x v="1"/>
    <n v="90036"/>
    <s v="West"/>
    <s v="Office Supplies"/>
    <x v="8"/>
    <n v="36.624000000000002"/>
    <n v="3"/>
    <n v="0.2"/>
    <n v="13.734"/>
    <n v="0.375"/>
  </r>
  <r>
    <x v="10"/>
    <x v="1"/>
    <x v="1"/>
    <s v="United States"/>
    <s v="Philadelphia"/>
    <x v="9"/>
    <n v="19140"/>
    <s v="East"/>
    <s v="Technology"/>
    <x v="7"/>
    <n v="340.18200000000002"/>
    <n v="3"/>
    <n v="0.4"/>
    <n v="-73.706100000000006"/>
    <n v="-0.21666666666666667"/>
  </r>
  <r>
    <x v="10"/>
    <x v="1"/>
    <x v="1"/>
    <s v="United States"/>
    <s v="Philadelphia"/>
    <x v="9"/>
    <n v="19140"/>
    <s v="East"/>
    <s v="Office Supplies"/>
    <x v="13"/>
    <n v="12.672000000000001"/>
    <n v="8"/>
    <n v="0.2"/>
    <n v="2.6928000000000001"/>
    <n v="0.21249999999999999"/>
  </r>
  <r>
    <x v="10"/>
    <x v="1"/>
    <x v="1"/>
    <s v="United States"/>
    <s v="Philadelphia"/>
    <x v="9"/>
    <n v="19140"/>
    <s v="East"/>
    <s v="Office Supplies"/>
    <x v="8"/>
    <n v="6.8879999999999999"/>
    <n v="2"/>
    <n v="0.7"/>
    <n v="-5.0511999999999997"/>
    <n v="-0.73333333333333328"/>
  </r>
  <r>
    <x v="10"/>
    <x v="1"/>
    <x v="1"/>
    <s v="United States"/>
    <s v="Philadelphia"/>
    <x v="9"/>
    <n v="19140"/>
    <s v="East"/>
    <s v="Office Supplies"/>
    <x v="4"/>
    <n v="32.543999999999997"/>
    <n v="2"/>
    <n v="0.2"/>
    <n v="-7.7291999999999996"/>
    <n v="-0.23750000000000002"/>
  </r>
  <r>
    <x v="10"/>
    <x v="1"/>
    <x v="1"/>
    <s v="United States"/>
    <s v="Philadelphia"/>
    <x v="9"/>
    <n v="19140"/>
    <s v="East"/>
    <s v="Furniture"/>
    <x v="1"/>
    <n v="347.80200000000002"/>
    <n v="7"/>
    <n v="0.3"/>
    <n v="-24.843"/>
    <n v="-7.1428571428571425E-2"/>
  </r>
  <r>
    <x v="106"/>
    <x v="2"/>
    <x v="1"/>
    <s v="United States"/>
    <s v="Miami"/>
    <x v="2"/>
    <n v="33180"/>
    <s v="South"/>
    <s v="Office Supplies"/>
    <x v="8"/>
    <n v="15.57"/>
    <n v="3"/>
    <n v="0.7"/>
    <n v="-11.936999999999999"/>
    <n v="-0.76666666666666661"/>
  </r>
  <r>
    <x v="287"/>
    <x v="0"/>
    <x v="0"/>
    <s v="United States"/>
    <s v="Raleigh"/>
    <x v="3"/>
    <n v="27604"/>
    <s v="South"/>
    <s v="Office Supplies"/>
    <x v="2"/>
    <n v="4.6079999999999997"/>
    <n v="2"/>
    <n v="0.2"/>
    <n v="1.6704000000000001"/>
    <n v="0.36250000000000004"/>
  </r>
  <r>
    <x v="563"/>
    <x v="1"/>
    <x v="1"/>
    <s v="United States"/>
    <s v="Garden City"/>
    <x v="41"/>
    <n v="67846"/>
    <s v="Central"/>
    <s v="Technology"/>
    <x v="7"/>
    <n v="257.98"/>
    <n v="2"/>
    <n v="0"/>
    <n v="74.8142"/>
    <n v="0.28999999999999998"/>
  </r>
  <r>
    <x v="89"/>
    <x v="0"/>
    <x v="0"/>
    <s v="United States"/>
    <s v="Long Beach"/>
    <x v="1"/>
    <n v="90805"/>
    <s v="West"/>
    <s v="Office Supplies"/>
    <x v="4"/>
    <n v="153.78"/>
    <n v="11"/>
    <n v="0"/>
    <n v="44.596200000000003"/>
    <n v="0.29000000000000004"/>
  </r>
  <r>
    <x v="89"/>
    <x v="0"/>
    <x v="0"/>
    <s v="United States"/>
    <s v="Long Beach"/>
    <x v="1"/>
    <n v="90805"/>
    <s v="West"/>
    <s v="Office Supplies"/>
    <x v="4"/>
    <n v="61.02"/>
    <n v="3"/>
    <n v="0"/>
    <n v="0.61019999999999996"/>
    <n v="9.9999999999999985E-3"/>
  </r>
  <r>
    <x v="89"/>
    <x v="0"/>
    <x v="0"/>
    <s v="United States"/>
    <s v="Long Beach"/>
    <x v="1"/>
    <n v="90805"/>
    <s v="West"/>
    <s v="Office Supplies"/>
    <x v="14"/>
    <n v="110.11"/>
    <n v="7"/>
    <n v="0"/>
    <n v="31.931899999999999"/>
    <n v="0.28999999999999998"/>
  </r>
  <r>
    <x v="89"/>
    <x v="0"/>
    <x v="0"/>
    <s v="United States"/>
    <s v="Long Beach"/>
    <x v="1"/>
    <n v="90805"/>
    <s v="West"/>
    <s v="Office Supplies"/>
    <x v="13"/>
    <n v="7.89"/>
    <n v="1"/>
    <n v="0"/>
    <n v="3.5505"/>
    <n v="0.45"/>
  </r>
  <r>
    <x v="73"/>
    <x v="1"/>
    <x v="1"/>
    <s v="United States"/>
    <s v="San Diego"/>
    <x v="1"/>
    <n v="92037"/>
    <s v="West"/>
    <s v="Office Supplies"/>
    <x v="8"/>
    <n v="36.024000000000001"/>
    <n v="3"/>
    <n v="0.2"/>
    <n v="11.707800000000001"/>
    <n v="0.32500000000000001"/>
  </r>
  <r>
    <x v="41"/>
    <x v="2"/>
    <x v="1"/>
    <s v="United States"/>
    <s v="Bloomington"/>
    <x v="10"/>
    <n v="61701"/>
    <s v="Central"/>
    <s v="Office Supplies"/>
    <x v="6"/>
    <n v="54.335999999999999"/>
    <n v="4"/>
    <n v="0.2"/>
    <n v="5.4336000000000002"/>
    <n v="0.1"/>
  </r>
  <r>
    <x v="4"/>
    <x v="1"/>
    <x v="1"/>
    <s v="United States"/>
    <s v="Seattle"/>
    <x v="4"/>
    <n v="98115"/>
    <s v="West"/>
    <s v="Office Supplies"/>
    <x v="4"/>
    <n v="92.52"/>
    <n v="6"/>
    <n v="0"/>
    <n v="24.980399999999999"/>
    <n v="0.27"/>
  </r>
  <r>
    <x v="279"/>
    <x v="3"/>
    <x v="0"/>
    <s v="United States"/>
    <s v="Fayetteville"/>
    <x v="3"/>
    <n v="28314"/>
    <s v="South"/>
    <s v="Office Supplies"/>
    <x v="6"/>
    <n v="10.272"/>
    <n v="3"/>
    <n v="0.2"/>
    <n v="1.1556"/>
    <n v="0.11249999999999999"/>
  </r>
  <r>
    <x v="172"/>
    <x v="1"/>
    <x v="0"/>
    <s v="United States"/>
    <s v="Omaha"/>
    <x v="8"/>
    <n v="68104"/>
    <s v="Central"/>
    <s v="Office Supplies"/>
    <x v="4"/>
    <n v="40.74"/>
    <n v="3"/>
    <n v="0"/>
    <n v="0.40739999999999998"/>
    <n v="9.9999999999999985E-3"/>
  </r>
  <r>
    <x v="172"/>
    <x v="1"/>
    <x v="0"/>
    <s v="United States"/>
    <s v="Omaha"/>
    <x v="8"/>
    <n v="68104"/>
    <s v="Central"/>
    <s v="Office Supplies"/>
    <x v="2"/>
    <n v="14.4"/>
    <n v="5"/>
    <n v="0"/>
    <n v="7.056"/>
    <n v="0.49"/>
  </r>
  <r>
    <x v="172"/>
    <x v="1"/>
    <x v="0"/>
    <s v="United States"/>
    <s v="Omaha"/>
    <x v="8"/>
    <n v="68104"/>
    <s v="Central"/>
    <s v="Technology"/>
    <x v="7"/>
    <n v="149.94999999999999"/>
    <n v="5"/>
    <n v="0"/>
    <n v="41.985999999999997"/>
    <n v="0.28000000000000003"/>
  </r>
  <r>
    <x v="172"/>
    <x v="1"/>
    <x v="0"/>
    <s v="United States"/>
    <s v="Omaha"/>
    <x v="8"/>
    <n v="68104"/>
    <s v="Central"/>
    <s v="Office Supplies"/>
    <x v="14"/>
    <n v="16.899999999999999"/>
    <n v="2"/>
    <n v="0"/>
    <n v="5.07"/>
    <n v="0.30000000000000004"/>
  </r>
  <r>
    <x v="172"/>
    <x v="1"/>
    <x v="0"/>
    <s v="United States"/>
    <s v="Omaha"/>
    <x v="8"/>
    <n v="68104"/>
    <s v="Central"/>
    <s v="Office Supplies"/>
    <x v="10"/>
    <n v="17.61"/>
    <n v="3"/>
    <n v="0"/>
    <n v="8.4527999999999999"/>
    <n v="0.48"/>
  </r>
  <r>
    <x v="172"/>
    <x v="1"/>
    <x v="0"/>
    <s v="United States"/>
    <s v="Omaha"/>
    <x v="8"/>
    <n v="68104"/>
    <s v="Central"/>
    <s v="Office Supplies"/>
    <x v="9"/>
    <n v="378"/>
    <n v="2"/>
    <n v="0"/>
    <n v="136.08000000000001"/>
    <n v="0.36000000000000004"/>
  </r>
  <r>
    <x v="172"/>
    <x v="1"/>
    <x v="0"/>
    <s v="United States"/>
    <s v="Omaha"/>
    <x v="8"/>
    <n v="68104"/>
    <s v="Central"/>
    <s v="Office Supplies"/>
    <x v="10"/>
    <n v="17.64"/>
    <n v="3"/>
    <n v="0"/>
    <n v="8.6435999999999993"/>
    <n v="0.48999999999999994"/>
  </r>
  <r>
    <x v="172"/>
    <x v="1"/>
    <x v="0"/>
    <s v="United States"/>
    <s v="Omaha"/>
    <x v="8"/>
    <n v="68104"/>
    <s v="Central"/>
    <s v="Office Supplies"/>
    <x v="4"/>
    <n v="373.08"/>
    <n v="6"/>
    <n v="0"/>
    <n v="100.7316"/>
    <n v="0.27"/>
  </r>
  <r>
    <x v="172"/>
    <x v="1"/>
    <x v="0"/>
    <s v="United States"/>
    <s v="Omaha"/>
    <x v="8"/>
    <n v="68104"/>
    <s v="Central"/>
    <s v="Furniture"/>
    <x v="5"/>
    <n v="1336.44"/>
    <n v="14"/>
    <n v="0"/>
    <n v="387.56760000000003"/>
    <n v="0.29000000000000004"/>
  </r>
  <r>
    <x v="172"/>
    <x v="1"/>
    <x v="0"/>
    <s v="United States"/>
    <s v="Omaha"/>
    <x v="8"/>
    <n v="68104"/>
    <s v="Central"/>
    <s v="Technology"/>
    <x v="7"/>
    <n v="29.97"/>
    <n v="3"/>
    <n v="0"/>
    <n v="0.29970000000000002"/>
    <n v="1.0000000000000002E-2"/>
  </r>
  <r>
    <x v="400"/>
    <x v="1"/>
    <x v="0"/>
    <s v="United States"/>
    <s v="Chattanooga"/>
    <x v="18"/>
    <n v="37421"/>
    <s v="South"/>
    <s v="Furniture"/>
    <x v="1"/>
    <n v="390.36799999999999"/>
    <n v="2"/>
    <n v="0.2"/>
    <n v="48.795999999999999"/>
    <n v="0.125"/>
  </r>
  <r>
    <x v="400"/>
    <x v="1"/>
    <x v="0"/>
    <s v="United States"/>
    <s v="Chattanooga"/>
    <x v="18"/>
    <n v="37421"/>
    <s v="South"/>
    <s v="Furniture"/>
    <x v="5"/>
    <n v="101.52"/>
    <n v="5"/>
    <n v="0.2"/>
    <n v="19.035"/>
    <n v="0.1875"/>
  </r>
  <r>
    <x v="296"/>
    <x v="0"/>
    <x v="0"/>
    <s v="United States"/>
    <s v="Fairfield"/>
    <x v="24"/>
    <n v="45014"/>
    <s v="East"/>
    <s v="Office Supplies"/>
    <x v="10"/>
    <n v="74.352000000000004"/>
    <n v="3"/>
    <n v="0.2"/>
    <n v="23.234999999999999"/>
    <n v="0.3125"/>
  </r>
  <r>
    <x v="1"/>
    <x v="1"/>
    <x v="0"/>
    <s v="United States"/>
    <s v="Los Angeles"/>
    <x v="1"/>
    <n v="90049"/>
    <s v="West"/>
    <s v="Office Supplies"/>
    <x v="10"/>
    <n v="15.7"/>
    <n v="5"/>
    <n v="0"/>
    <n v="7.0650000000000004"/>
    <n v="0.45000000000000007"/>
  </r>
  <r>
    <x v="1"/>
    <x v="1"/>
    <x v="0"/>
    <s v="United States"/>
    <s v="Los Angeles"/>
    <x v="1"/>
    <n v="90049"/>
    <s v="West"/>
    <s v="Office Supplies"/>
    <x v="6"/>
    <n v="59.52"/>
    <n v="3"/>
    <n v="0"/>
    <n v="15.475199999999999"/>
    <n v="0.25999999999999995"/>
  </r>
  <r>
    <x v="1"/>
    <x v="1"/>
    <x v="0"/>
    <s v="United States"/>
    <s v="Los Angeles"/>
    <x v="1"/>
    <n v="90049"/>
    <s v="West"/>
    <s v="Office Supplies"/>
    <x v="10"/>
    <n v="34.4"/>
    <n v="5"/>
    <n v="0"/>
    <n v="15.824"/>
    <n v="0.46"/>
  </r>
  <r>
    <x v="20"/>
    <x v="1"/>
    <x v="1"/>
    <s v="United States"/>
    <s v="New York City"/>
    <x v="15"/>
    <n v="10024"/>
    <s v="East"/>
    <s v="Furniture"/>
    <x v="3"/>
    <n v="313.17599999999999"/>
    <n v="2"/>
    <n v="0.4"/>
    <n v="-120.0508"/>
    <n v="-0.38333333333333336"/>
  </r>
  <r>
    <x v="20"/>
    <x v="1"/>
    <x v="1"/>
    <s v="United States"/>
    <s v="New York City"/>
    <x v="15"/>
    <n v="10024"/>
    <s v="East"/>
    <s v="Furniture"/>
    <x v="1"/>
    <n v="866.64599999999996"/>
    <n v="3"/>
    <n v="0.1"/>
    <n v="173.32919999999999"/>
    <n v="0.19999999999999998"/>
  </r>
  <r>
    <x v="296"/>
    <x v="3"/>
    <x v="1"/>
    <s v="United States"/>
    <s v="Fairfield"/>
    <x v="24"/>
    <n v="45014"/>
    <s v="East"/>
    <s v="Office Supplies"/>
    <x v="9"/>
    <n v="795.40800000000002"/>
    <n v="6"/>
    <n v="0.2"/>
    <n v="59.6556"/>
    <n v="7.4999999999999997E-2"/>
  </r>
  <r>
    <x v="22"/>
    <x v="0"/>
    <x v="0"/>
    <s v="United States"/>
    <s v="Chicago"/>
    <x v="10"/>
    <n v="60610"/>
    <s v="Central"/>
    <s v="Office Supplies"/>
    <x v="10"/>
    <n v="35.856000000000002"/>
    <n v="9"/>
    <n v="0.2"/>
    <n v="12.9978"/>
    <n v="0.36249999999999999"/>
  </r>
  <r>
    <x v="22"/>
    <x v="0"/>
    <x v="0"/>
    <s v="United States"/>
    <s v="Chicago"/>
    <x v="10"/>
    <n v="60610"/>
    <s v="Central"/>
    <s v="Technology"/>
    <x v="11"/>
    <n v="23.84"/>
    <n v="4"/>
    <n v="0.2"/>
    <n v="3.278"/>
    <n v="0.13750000000000001"/>
  </r>
  <r>
    <x v="4"/>
    <x v="1"/>
    <x v="0"/>
    <s v="United States"/>
    <s v="Seattle"/>
    <x v="4"/>
    <n v="98103"/>
    <s v="West"/>
    <s v="Furniture"/>
    <x v="5"/>
    <n v="43.13"/>
    <n v="1"/>
    <n v="0"/>
    <n v="14.664199999999999"/>
    <n v="0.33999999999999997"/>
  </r>
  <r>
    <x v="4"/>
    <x v="1"/>
    <x v="0"/>
    <s v="United States"/>
    <s v="Seattle"/>
    <x v="4"/>
    <n v="98103"/>
    <s v="West"/>
    <s v="Office Supplies"/>
    <x v="10"/>
    <n v="30.87"/>
    <n v="7"/>
    <n v="0"/>
    <n v="14.200200000000001"/>
    <n v="0.46"/>
  </r>
  <r>
    <x v="20"/>
    <x v="1"/>
    <x v="0"/>
    <s v="United States"/>
    <s v="New York City"/>
    <x v="15"/>
    <n v="10011"/>
    <s v="East"/>
    <s v="Office Supplies"/>
    <x v="14"/>
    <n v="70.12"/>
    <n v="4"/>
    <n v="0"/>
    <n v="21.036000000000001"/>
    <n v="0.3"/>
  </r>
  <r>
    <x v="559"/>
    <x v="1"/>
    <x v="1"/>
    <s v="United States"/>
    <s v="Camarillo"/>
    <x v="1"/>
    <n v="93010"/>
    <s v="West"/>
    <s v="Furniture"/>
    <x v="0"/>
    <n v="509.95749999999998"/>
    <n v="5"/>
    <n v="0.15"/>
    <n v="41.996499999999997"/>
    <n v="8.2352941176470587E-2"/>
  </r>
  <r>
    <x v="559"/>
    <x v="1"/>
    <x v="1"/>
    <s v="United States"/>
    <s v="Camarillo"/>
    <x v="1"/>
    <n v="93010"/>
    <s v="West"/>
    <s v="Furniture"/>
    <x v="5"/>
    <n v="122.91"/>
    <n v="3"/>
    <n v="0"/>
    <n v="34.4148"/>
    <n v="0.28000000000000003"/>
  </r>
  <r>
    <x v="559"/>
    <x v="1"/>
    <x v="1"/>
    <s v="United States"/>
    <s v="Camarillo"/>
    <x v="1"/>
    <n v="93010"/>
    <s v="West"/>
    <s v="Furniture"/>
    <x v="1"/>
    <n v="97.567999999999998"/>
    <n v="2"/>
    <n v="0.2"/>
    <n v="-6.0979999999999999"/>
    <n v="-6.25E-2"/>
  </r>
  <r>
    <x v="559"/>
    <x v="1"/>
    <x v="1"/>
    <s v="United States"/>
    <s v="Camarillo"/>
    <x v="1"/>
    <n v="93010"/>
    <s v="West"/>
    <s v="Furniture"/>
    <x v="1"/>
    <n v="722.35199999999998"/>
    <n v="3"/>
    <n v="0.2"/>
    <n v="81.264600000000002"/>
    <n v="0.1125"/>
  </r>
  <r>
    <x v="22"/>
    <x v="2"/>
    <x v="0"/>
    <s v="United States"/>
    <s v="Chicago"/>
    <x v="10"/>
    <n v="60653"/>
    <s v="Central"/>
    <s v="Office Supplies"/>
    <x v="2"/>
    <n v="11.52"/>
    <n v="5"/>
    <n v="0.2"/>
    <n v="4.1760000000000002"/>
    <n v="0.36250000000000004"/>
  </r>
  <r>
    <x v="1"/>
    <x v="1"/>
    <x v="1"/>
    <s v="United States"/>
    <s v="Los Angeles"/>
    <x v="1"/>
    <n v="90032"/>
    <s v="West"/>
    <s v="Furniture"/>
    <x v="5"/>
    <n v="167.84"/>
    <n v="8"/>
    <n v="0"/>
    <n v="11.748799999999999"/>
    <n v="6.9999999999999993E-2"/>
  </r>
  <r>
    <x v="187"/>
    <x v="1"/>
    <x v="0"/>
    <s v="United States"/>
    <s v="Toledo"/>
    <x v="24"/>
    <n v="43615"/>
    <s v="East"/>
    <s v="Furniture"/>
    <x v="3"/>
    <n v="172.11"/>
    <n v="1"/>
    <n v="0.4"/>
    <n v="-94.660499999999999"/>
    <n v="-0.54999999999999993"/>
  </r>
  <r>
    <x v="20"/>
    <x v="2"/>
    <x v="0"/>
    <s v="United States"/>
    <s v="New York City"/>
    <x v="15"/>
    <n v="10011"/>
    <s v="East"/>
    <s v="Technology"/>
    <x v="11"/>
    <n v="99.98"/>
    <n v="2"/>
    <n v="0"/>
    <n v="7.9984000000000002"/>
    <n v="0.08"/>
  </r>
  <r>
    <x v="273"/>
    <x v="1"/>
    <x v="2"/>
    <s v="United States"/>
    <s v="Tigard"/>
    <x v="21"/>
    <n v="97224"/>
    <s v="West"/>
    <s v="Technology"/>
    <x v="7"/>
    <n v="156.792"/>
    <n v="1"/>
    <n v="0.2"/>
    <n v="17.639099999999999"/>
    <n v="0.11249999999999999"/>
  </r>
  <r>
    <x v="273"/>
    <x v="1"/>
    <x v="2"/>
    <s v="United States"/>
    <s v="Tigard"/>
    <x v="21"/>
    <n v="97224"/>
    <s v="West"/>
    <s v="Technology"/>
    <x v="11"/>
    <n v="35.36"/>
    <n v="2"/>
    <n v="0.2"/>
    <n v="-3.0939999999999999"/>
    <n v="-8.7499999999999994E-2"/>
  </r>
  <r>
    <x v="273"/>
    <x v="1"/>
    <x v="2"/>
    <s v="United States"/>
    <s v="Tigard"/>
    <x v="21"/>
    <n v="97224"/>
    <s v="West"/>
    <s v="Furniture"/>
    <x v="5"/>
    <n v="13.592000000000001"/>
    <n v="1"/>
    <n v="0.2"/>
    <n v="-0.33979999999999999"/>
    <n v="-2.4999999999999998E-2"/>
  </r>
  <r>
    <x v="10"/>
    <x v="0"/>
    <x v="1"/>
    <s v="United States"/>
    <s v="Philadelphia"/>
    <x v="9"/>
    <n v="19134"/>
    <s v="East"/>
    <s v="Furniture"/>
    <x v="1"/>
    <n v="386.68"/>
    <n v="2"/>
    <n v="0.3"/>
    <n v="-5.524"/>
    <n v="-1.4285714285714285E-2"/>
  </r>
  <r>
    <x v="10"/>
    <x v="0"/>
    <x v="1"/>
    <s v="United States"/>
    <s v="Philadelphia"/>
    <x v="9"/>
    <n v="19134"/>
    <s v="East"/>
    <s v="Technology"/>
    <x v="11"/>
    <n v="379.96"/>
    <n v="5"/>
    <n v="0.2"/>
    <n v="47.494999999999997"/>
    <n v="0.125"/>
  </r>
  <r>
    <x v="10"/>
    <x v="0"/>
    <x v="1"/>
    <s v="United States"/>
    <s v="Philadelphia"/>
    <x v="9"/>
    <n v="19134"/>
    <s v="East"/>
    <s v="Technology"/>
    <x v="7"/>
    <n v="539.91"/>
    <n v="3"/>
    <n v="0.4"/>
    <n v="-116.98050000000001"/>
    <n v="-0.2166666666666667"/>
  </r>
  <r>
    <x v="10"/>
    <x v="0"/>
    <x v="1"/>
    <s v="United States"/>
    <s v="Philadelphia"/>
    <x v="9"/>
    <n v="19134"/>
    <s v="East"/>
    <s v="Office Supplies"/>
    <x v="10"/>
    <n v="41.24"/>
    <n v="5"/>
    <n v="0.2"/>
    <n v="13.9185"/>
    <n v="0.33749999999999997"/>
  </r>
  <r>
    <x v="10"/>
    <x v="0"/>
    <x v="1"/>
    <s v="United States"/>
    <s v="Philadelphia"/>
    <x v="9"/>
    <n v="19134"/>
    <s v="East"/>
    <s v="Office Supplies"/>
    <x v="8"/>
    <n v="51.896999999999998"/>
    <n v="1"/>
    <n v="0.7"/>
    <n v="-41.517600000000002"/>
    <n v="-0.8"/>
  </r>
  <r>
    <x v="10"/>
    <x v="0"/>
    <x v="1"/>
    <s v="United States"/>
    <s v="Philadelphia"/>
    <x v="9"/>
    <n v="19134"/>
    <s v="East"/>
    <s v="Office Supplies"/>
    <x v="4"/>
    <n v="552.55999999999995"/>
    <n v="5"/>
    <n v="0.2"/>
    <n v="-138.13999999999999"/>
    <n v="-0.25"/>
  </r>
  <r>
    <x v="10"/>
    <x v="0"/>
    <x v="1"/>
    <s v="United States"/>
    <s v="Philadelphia"/>
    <x v="9"/>
    <n v="19134"/>
    <s v="East"/>
    <s v="Office Supplies"/>
    <x v="8"/>
    <n v="23.16"/>
    <n v="5"/>
    <n v="0.7"/>
    <n v="-15.44"/>
    <n v="-0.66666666666666663"/>
  </r>
  <r>
    <x v="10"/>
    <x v="0"/>
    <x v="1"/>
    <s v="United States"/>
    <s v="Philadelphia"/>
    <x v="9"/>
    <n v="19134"/>
    <s v="East"/>
    <s v="Office Supplies"/>
    <x v="4"/>
    <n v="126.08"/>
    <n v="2"/>
    <n v="0.2"/>
    <n v="-28.367999999999999"/>
    <n v="-0.22499999999999998"/>
  </r>
  <r>
    <x v="10"/>
    <x v="0"/>
    <x v="1"/>
    <s v="United States"/>
    <s v="Philadelphia"/>
    <x v="9"/>
    <n v="19134"/>
    <s v="East"/>
    <s v="Technology"/>
    <x v="15"/>
    <n v="449.1"/>
    <n v="3"/>
    <n v="0.7"/>
    <n v="-643.71"/>
    <n v="-1.4333333333333333"/>
  </r>
  <r>
    <x v="10"/>
    <x v="1"/>
    <x v="0"/>
    <s v="United States"/>
    <s v="Philadelphia"/>
    <x v="9"/>
    <n v="19143"/>
    <s v="East"/>
    <s v="Office Supplies"/>
    <x v="9"/>
    <n v="195.10400000000001"/>
    <n v="4"/>
    <n v="0.2"/>
    <n v="21.949200000000001"/>
    <n v="0.1125"/>
  </r>
  <r>
    <x v="10"/>
    <x v="1"/>
    <x v="0"/>
    <s v="United States"/>
    <s v="Philadelphia"/>
    <x v="9"/>
    <n v="19143"/>
    <s v="East"/>
    <s v="Furniture"/>
    <x v="5"/>
    <n v="36.671999999999997"/>
    <n v="3"/>
    <n v="0.2"/>
    <n v="6.4176000000000002"/>
    <n v="0.17500000000000002"/>
  </r>
  <r>
    <x v="12"/>
    <x v="0"/>
    <x v="0"/>
    <s v="United States"/>
    <s v="Houston"/>
    <x v="5"/>
    <n v="77070"/>
    <s v="Central"/>
    <s v="Furniture"/>
    <x v="1"/>
    <n v="85.245999999999995"/>
    <n v="2"/>
    <n v="0.3"/>
    <n v="-6.0890000000000004"/>
    <n v="-7.1428571428571438E-2"/>
  </r>
  <r>
    <x v="12"/>
    <x v="0"/>
    <x v="0"/>
    <s v="United States"/>
    <s v="Houston"/>
    <x v="5"/>
    <n v="77070"/>
    <s v="Central"/>
    <s v="Furniture"/>
    <x v="5"/>
    <n v="32.712000000000003"/>
    <n v="2"/>
    <n v="0.6"/>
    <n v="-26.169599999999999"/>
    <n v="-0.79999999999999993"/>
  </r>
  <r>
    <x v="112"/>
    <x v="1"/>
    <x v="1"/>
    <s v="United States"/>
    <s v="Jackson"/>
    <x v="35"/>
    <n v="39212"/>
    <s v="South"/>
    <s v="Office Supplies"/>
    <x v="8"/>
    <n v="11.43"/>
    <n v="3"/>
    <n v="0"/>
    <n v="5.3720999999999997"/>
    <n v="0.47"/>
  </r>
  <r>
    <x v="112"/>
    <x v="1"/>
    <x v="1"/>
    <s v="United States"/>
    <s v="Jackson"/>
    <x v="35"/>
    <n v="39212"/>
    <s v="South"/>
    <s v="Office Supplies"/>
    <x v="8"/>
    <n v="30.44"/>
    <n v="2"/>
    <n v="0"/>
    <n v="14.9156"/>
    <n v="0.49"/>
  </r>
  <r>
    <x v="112"/>
    <x v="1"/>
    <x v="1"/>
    <s v="United States"/>
    <s v="Jackson"/>
    <x v="35"/>
    <n v="39212"/>
    <s v="South"/>
    <s v="Office Supplies"/>
    <x v="10"/>
    <n v="12.96"/>
    <n v="2"/>
    <n v="0"/>
    <n v="6.3503999999999996"/>
    <n v="0.48999999999999994"/>
  </r>
  <r>
    <x v="112"/>
    <x v="1"/>
    <x v="1"/>
    <s v="United States"/>
    <s v="Jackson"/>
    <x v="35"/>
    <n v="39212"/>
    <s v="South"/>
    <s v="Office Supplies"/>
    <x v="10"/>
    <n v="16"/>
    <n v="4"/>
    <n v="0"/>
    <n v="7.68"/>
    <n v="0.48"/>
  </r>
  <r>
    <x v="112"/>
    <x v="1"/>
    <x v="1"/>
    <s v="United States"/>
    <s v="Jackson"/>
    <x v="35"/>
    <n v="39212"/>
    <s v="South"/>
    <s v="Office Supplies"/>
    <x v="9"/>
    <n v="32.67"/>
    <n v="3"/>
    <n v="0"/>
    <n v="8.4941999999999993"/>
    <n v="0.25999999999999995"/>
  </r>
  <r>
    <x v="42"/>
    <x v="1"/>
    <x v="0"/>
    <s v="United States"/>
    <s v="Phoenix"/>
    <x v="16"/>
    <n v="85023"/>
    <s v="West"/>
    <s v="Office Supplies"/>
    <x v="13"/>
    <n v="4.4640000000000004"/>
    <n v="3"/>
    <n v="0.2"/>
    <n v="-0.9486"/>
    <n v="-0.21249999999999997"/>
  </r>
  <r>
    <x v="42"/>
    <x v="1"/>
    <x v="0"/>
    <s v="United States"/>
    <s v="Phoenix"/>
    <x v="16"/>
    <n v="85023"/>
    <s v="West"/>
    <s v="Office Supplies"/>
    <x v="8"/>
    <n v="9.3450000000000006"/>
    <n v="5"/>
    <n v="0.7"/>
    <n v="-6.5415000000000001"/>
    <n v="-0.7"/>
  </r>
  <r>
    <x v="541"/>
    <x v="1"/>
    <x v="1"/>
    <s v="United States"/>
    <s v="Oxnard"/>
    <x v="1"/>
    <n v="93030"/>
    <s v="West"/>
    <s v="Office Supplies"/>
    <x v="8"/>
    <n v="9.1440000000000001"/>
    <n v="3"/>
    <n v="0.2"/>
    <n v="3.0861000000000001"/>
    <n v="0.33750000000000002"/>
  </r>
  <r>
    <x v="541"/>
    <x v="1"/>
    <x v="1"/>
    <s v="United States"/>
    <s v="Oxnard"/>
    <x v="1"/>
    <n v="93030"/>
    <s v="West"/>
    <s v="Office Supplies"/>
    <x v="8"/>
    <n v="23.135999999999999"/>
    <n v="6"/>
    <n v="0.2"/>
    <n v="8.3867999999999991"/>
    <n v="0.36249999999999999"/>
  </r>
  <r>
    <x v="541"/>
    <x v="1"/>
    <x v="1"/>
    <s v="United States"/>
    <s v="Oxnard"/>
    <x v="1"/>
    <n v="93030"/>
    <s v="West"/>
    <s v="Office Supplies"/>
    <x v="6"/>
    <n v="99.2"/>
    <n v="5"/>
    <n v="0"/>
    <n v="25.792000000000002"/>
    <n v="0.26"/>
  </r>
  <r>
    <x v="4"/>
    <x v="1"/>
    <x v="1"/>
    <s v="United States"/>
    <s v="Seattle"/>
    <x v="4"/>
    <n v="98105"/>
    <s v="West"/>
    <s v="Office Supplies"/>
    <x v="8"/>
    <n v="21.36"/>
    <n v="5"/>
    <n v="0.2"/>
    <n v="7.2089999999999996"/>
    <n v="0.33749999999999997"/>
  </r>
  <r>
    <x v="444"/>
    <x v="0"/>
    <x v="1"/>
    <s v="United States"/>
    <s v="Covington"/>
    <x v="4"/>
    <n v="98042"/>
    <s v="West"/>
    <s v="Furniture"/>
    <x v="5"/>
    <n v="46.9"/>
    <n v="5"/>
    <n v="0"/>
    <n v="13.132"/>
    <n v="0.28000000000000003"/>
  </r>
  <r>
    <x v="1"/>
    <x v="1"/>
    <x v="0"/>
    <s v="United States"/>
    <s v="Los Angeles"/>
    <x v="1"/>
    <n v="90049"/>
    <s v="West"/>
    <s v="Office Supplies"/>
    <x v="8"/>
    <n v="18.72"/>
    <n v="5"/>
    <n v="0.2"/>
    <n v="6.5519999999999996"/>
    <n v="0.35"/>
  </r>
  <r>
    <x v="1"/>
    <x v="1"/>
    <x v="0"/>
    <s v="United States"/>
    <s v="Los Angeles"/>
    <x v="1"/>
    <n v="90049"/>
    <s v="West"/>
    <s v="Furniture"/>
    <x v="3"/>
    <n v="236.52799999999999"/>
    <n v="2"/>
    <n v="0.2"/>
    <n v="-2.9565999999999999"/>
    <n v="-1.2500000000000001E-2"/>
  </r>
  <r>
    <x v="73"/>
    <x v="2"/>
    <x v="1"/>
    <s v="United States"/>
    <s v="San Diego"/>
    <x v="1"/>
    <n v="92105"/>
    <s v="West"/>
    <s v="Office Supplies"/>
    <x v="2"/>
    <n v="18.899999999999999"/>
    <n v="3"/>
    <n v="0"/>
    <n v="8.6940000000000008"/>
    <n v="0.46000000000000008"/>
  </r>
  <r>
    <x v="203"/>
    <x v="2"/>
    <x v="1"/>
    <s v="United States"/>
    <s v="Brownsville"/>
    <x v="5"/>
    <n v="78521"/>
    <s v="Central"/>
    <s v="Office Supplies"/>
    <x v="10"/>
    <n v="10.688000000000001"/>
    <n v="2"/>
    <n v="0.2"/>
    <n v="3.7408000000000001"/>
    <n v="0.35"/>
  </r>
  <r>
    <x v="203"/>
    <x v="2"/>
    <x v="1"/>
    <s v="United States"/>
    <s v="Brownsville"/>
    <x v="5"/>
    <n v="78521"/>
    <s v="Central"/>
    <s v="Office Supplies"/>
    <x v="4"/>
    <n v="237.096"/>
    <n v="3"/>
    <n v="0.2"/>
    <n v="20.745899999999999"/>
    <n v="8.7499999999999994E-2"/>
  </r>
  <r>
    <x v="22"/>
    <x v="0"/>
    <x v="2"/>
    <s v="United States"/>
    <s v="Chicago"/>
    <x v="10"/>
    <n v="60610"/>
    <s v="Central"/>
    <s v="Office Supplies"/>
    <x v="10"/>
    <n v="5.1840000000000002"/>
    <n v="1"/>
    <n v="0.2"/>
    <n v="1.8144"/>
    <n v="0.35"/>
  </r>
  <r>
    <x v="22"/>
    <x v="0"/>
    <x v="2"/>
    <s v="United States"/>
    <s v="Chicago"/>
    <x v="10"/>
    <n v="60610"/>
    <s v="Central"/>
    <s v="Office Supplies"/>
    <x v="10"/>
    <n v="65.584000000000003"/>
    <n v="2"/>
    <n v="0.2"/>
    <n v="23.7742"/>
    <n v="0.36249999999999999"/>
  </r>
  <r>
    <x v="22"/>
    <x v="0"/>
    <x v="2"/>
    <s v="United States"/>
    <s v="Chicago"/>
    <x v="10"/>
    <n v="60610"/>
    <s v="Central"/>
    <s v="Furniture"/>
    <x v="5"/>
    <n v="22.2"/>
    <n v="1"/>
    <n v="0.6"/>
    <n v="-26.085000000000001"/>
    <n v="-1.175"/>
  </r>
  <r>
    <x v="22"/>
    <x v="0"/>
    <x v="2"/>
    <s v="United States"/>
    <s v="Chicago"/>
    <x v="10"/>
    <n v="60610"/>
    <s v="Central"/>
    <s v="Office Supplies"/>
    <x v="10"/>
    <n v="419.4"/>
    <n v="5"/>
    <n v="0.2"/>
    <n v="146.79"/>
    <n v="0.35"/>
  </r>
  <r>
    <x v="337"/>
    <x v="2"/>
    <x v="0"/>
    <s v="United States"/>
    <s v="Knoxville"/>
    <x v="18"/>
    <n v="37918"/>
    <s v="South"/>
    <s v="Furniture"/>
    <x v="5"/>
    <n v="88.92"/>
    <n v="5"/>
    <n v="0.2"/>
    <n v="14.4495"/>
    <n v="0.16250000000000001"/>
  </r>
  <r>
    <x v="12"/>
    <x v="0"/>
    <x v="2"/>
    <s v="United States"/>
    <s v="Houston"/>
    <x v="5"/>
    <n v="77036"/>
    <s v="Central"/>
    <s v="Office Supplies"/>
    <x v="6"/>
    <n v="9.9120000000000008"/>
    <n v="3"/>
    <n v="0.2"/>
    <n v="3.2214"/>
    <n v="0.32499999999999996"/>
  </r>
  <r>
    <x v="12"/>
    <x v="0"/>
    <x v="2"/>
    <s v="United States"/>
    <s v="Houston"/>
    <x v="5"/>
    <n v="77036"/>
    <s v="Central"/>
    <s v="Furniture"/>
    <x v="1"/>
    <n v="318.43"/>
    <n v="5"/>
    <n v="0.3"/>
    <n v="-77.332999999999998"/>
    <n v="-0.24285714285714285"/>
  </r>
  <r>
    <x v="12"/>
    <x v="0"/>
    <x v="2"/>
    <s v="United States"/>
    <s v="Houston"/>
    <x v="5"/>
    <n v="77036"/>
    <s v="Central"/>
    <s v="Office Supplies"/>
    <x v="8"/>
    <n v="5.8"/>
    <n v="5"/>
    <n v="0.8"/>
    <n v="-10.15"/>
    <n v="-1.7500000000000002"/>
  </r>
  <r>
    <x v="12"/>
    <x v="0"/>
    <x v="2"/>
    <s v="United States"/>
    <s v="Houston"/>
    <x v="5"/>
    <n v="77036"/>
    <s v="Central"/>
    <s v="Technology"/>
    <x v="7"/>
    <n v="1415.76"/>
    <n v="6"/>
    <n v="0.2"/>
    <n v="88.484999999999999"/>
    <n v="6.25E-2"/>
  </r>
  <r>
    <x v="403"/>
    <x v="1"/>
    <x v="0"/>
    <s v="United States"/>
    <s v="Bolingbrook"/>
    <x v="10"/>
    <n v="60440"/>
    <s v="Central"/>
    <s v="Technology"/>
    <x v="7"/>
    <n v="148.47999999999999"/>
    <n v="2"/>
    <n v="0.2"/>
    <n v="16.704000000000001"/>
    <n v="0.11250000000000002"/>
  </r>
  <r>
    <x v="22"/>
    <x v="1"/>
    <x v="0"/>
    <s v="United States"/>
    <s v="Chicago"/>
    <x v="10"/>
    <n v="60623"/>
    <s v="Central"/>
    <s v="Office Supplies"/>
    <x v="2"/>
    <n v="9.2479999999999993"/>
    <n v="4"/>
    <n v="0.2"/>
    <n v="3.1212"/>
    <n v="0.33750000000000002"/>
  </r>
  <r>
    <x v="22"/>
    <x v="1"/>
    <x v="0"/>
    <s v="United States"/>
    <s v="Chicago"/>
    <x v="10"/>
    <n v="60623"/>
    <s v="Central"/>
    <s v="Office Supplies"/>
    <x v="4"/>
    <n v="1036.624"/>
    <n v="2"/>
    <n v="0.2"/>
    <n v="51.831200000000003"/>
    <n v="0.05"/>
  </r>
  <r>
    <x v="156"/>
    <x v="2"/>
    <x v="0"/>
    <s v="United States"/>
    <s v="Waynesboro"/>
    <x v="17"/>
    <n v="22980"/>
    <s v="South"/>
    <s v="Technology"/>
    <x v="7"/>
    <n v="569.64"/>
    <n v="2"/>
    <n v="0"/>
    <n v="148.10640000000001"/>
    <n v="0.26"/>
  </r>
  <r>
    <x v="156"/>
    <x v="2"/>
    <x v="0"/>
    <s v="United States"/>
    <s v="Waynesboro"/>
    <x v="17"/>
    <n v="22980"/>
    <s v="South"/>
    <s v="Office Supplies"/>
    <x v="8"/>
    <n v="9.14"/>
    <n v="1"/>
    <n v="0"/>
    <n v="4.57"/>
    <n v="0.5"/>
  </r>
  <r>
    <x v="156"/>
    <x v="2"/>
    <x v="0"/>
    <s v="United States"/>
    <s v="Waynesboro"/>
    <x v="17"/>
    <n v="22980"/>
    <s v="South"/>
    <s v="Furniture"/>
    <x v="5"/>
    <n v="1196.8599999999999"/>
    <n v="7"/>
    <n v="0"/>
    <n v="119.68600000000001"/>
    <n v="0.10000000000000002"/>
  </r>
  <r>
    <x v="156"/>
    <x v="2"/>
    <x v="0"/>
    <s v="United States"/>
    <s v="Waynesboro"/>
    <x v="17"/>
    <n v="22980"/>
    <s v="South"/>
    <s v="Furniture"/>
    <x v="0"/>
    <n v="523.26"/>
    <n v="9"/>
    <n v="0"/>
    <n v="125.58240000000001"/>
    <n v="0.24000000000000002"/>
  </r>
  <r>
    <x v="1"/>
    <x v="0"/>
    <x v="0"/>
    <s v="United States"/>
    <s v="Los Angeles"/>
    <x v="1"/>
    <n v="90004"/>
    <s v="West"/>
    <s v="Technology"/>
    <x v="16"/>
    <n v="639.96799999999996"/>
    <n v="4"/>
    <n v="0.2"/>
    <n v="215.98920000000001"/>
    <n v="0.33750000000000002"/>
  </r>
  <r>
    <x v="1"/>
    <x v="0"/>
    <x v="0"/>
    <s v="United States"/>
    <s v="Los Angeles"/>
    <x v="1"/>
    <n v="90004"/>
    <s v="West"/>
    <s v="Office Supplies"/>
    <x v="10"/>
    <n v="52.76"/>
    <n v="2"/>
    <n v="0"/>
    <n v="24.269600000000001"/>
    <n v="0.46"/>
  </r>
  <r>
    <x v="4"/>
    <x v="0"/>
    <x v="0"/>
    <s v="United States"/>
    <s v="Seattle"/>
    <x v="4"/>
    <n v="98105"/>
    <s v="West"/>
    <s v="Technology"/>
    <x v="11"/>
    <n v="538.91999999999996"/>
    <n v="9"/>
    <n v="0"/>
    <n v="80.837999999999994"/>
    <n v="0.15"/>
  </r>
  <r>
    <x v="410"/>
    <x v="1"/>
    <x v="0"/>
    <s v="United States"/>
    <s v="Visalia"/>
    <x v="1"/>
    <n v="93277"/>
    <s v="West"/>
    <s v="Office Supplies"/>
    <x v="6"/>
    <n v="14.88"/>
    <n v="2"/>
    <n v="0"/>
    <n v="3.72"/>
    <n v="0.25"/>
  </r>
  <r>
    <x v="410"/>
    <x v="1"/>
    <x v="0"/>
    <s v="United States"/>
    <s v="Visalia"/>
    <x v="1"/>
    <n v="93277"/>
    <s v="West"/>
    <s v="Office Supplies"/>
    <x v="10"/>
    <n v="34.24"/>
    <n v="8"/>
    <n v="0"/>
    <n v="15.407999999999999"/>
    <n v="0.44999999999999996"/>
  </r>
  <r>
    <x v="410"/>
    <x v="1"/>
    <x v="0"/>
    <s v="United States"/>
    <s v="Visalia"/>
    <x v="1"/>
    <n v="93277"/>
    <s v="West"/>
    <s v="Office Supplies"/>
    <x v="4"/>
    <n v="261.74"/>
    <n v="2"/>
    <n v="0"/>
    <n v="65.435000000000002"/>
    <n v="0.25"/>
  </r>
  <r>
    <x v="1"/>
    <x v="1"/>
    <x v="1"/>
    <s v="United States"/>
    <s v="Los Angeles"/>
    <x v="1"/>
    <n v="90008"/>
    <s v="West"/>
    <s v="Office Supplies"/>
    <x v="9"/>
    <n v="87.84"/>
    <n v="8"/>
    <n v="0"/>
    <n v="23.716799999999999"/>
    <n v="0.26999999999999996"/>
  </r>
  <r>
    <x v="1"/>
    <x v="0"/>
    <x v="2"/>
    <s v="United States"/>
    <s v="Los Angeles"/>
    <x v="1"/>
    <n v="90045"/>
    <s v="West"/>
    <s v="Furniture"/>
    <x v="5"/>
    <n v="34.92"/>
    <n v="4"/>
    <n v="0"/>
    <n v="11.8728"/>
    <n v="0.33999999999999997"/>
  </r>
  <r>
    <x v="20"/>
    <x v="1"/>
    <x v="0"/>
    <s v="United States"/>
    <s v="New York City"/>
    <x v="15"/>
    <n v="10011"/>
    <s v="East"/>
    <s v="Office Supplies"/>
    <x v="10"/>
    <n v="14.94"/>
    <n v="3"/>
    <n v="0"/>
    <n v="7.0217999999999998"/>
    <n v="0.47000000000000003"/>
  </r>
  <r>
    <x v="20"/>
    <x v="1"/>
    <x v="0"/>
    <s v="United States"/>
    <s v="New York City"/>
    <x v="15"/>
    <n v="10011"/>
    <s v="East"/>
    <s v="Furniture"/>
    <x v="5"/>
    <n v="14.56"/>
    <n v="2"/>
    <n v="0"/>
    <n v="6.2607999999999997"/>
    <n v="0.42999999999999994"/>
  </r>
  <r>
    <x v="10"/>
    <x v="1"/>
    <x v="1"/>
    <s v="United States"/>
    <s v="Philadelphia"/>
    <x v="9"/>
    <n v="19143"/>
    <s v="East"/>
    <s v="Office Supplies"/>
    <x v="8"/>
    <n v="3.5760000000000001"/>
    <n v="4"/>
    <n v="0.7"/>
    <n v="-2.8607999999999998"/>
    <n v="-0.79999999999999993"/>
  </r>
  <r>
    <x v="10"/>
    <x v="1"/>
    <x v="1"/>
    <s v="United States"/>
    <s v="Philadelphia"/>
    <x v="9"/>
    <n v="19143"/>
    <s v="East"/>
    <s v="Office Supplies"/>
    <x v="4"/>
    <n v="147.184"/>
    <n v="2"/>
    <n v="0.2"/>
    <n v="-29.436800000000002"/>
    <n v="-0.2"/>
  </r>
  <r>
    <x v="490"/>
    <x v="2"/>
    <x v="2"/>
    <s v="United States"/>
    <s v="Lehi"/>
    <x v="7"/>
    <n v="84043"/>
    <s v="West"/>
    <s v="Technology"/>
    <x v="16"/>
    <n v="1499.95"/>
    <n v="5"/>
    <n v="0"/>
    <n v="449.98500000000001"/>
    <n v="0.3"/>
  </r>
  <r>
    <x v="22"/>
    <x v="1"/>
    <x v="1"/>
    <s v="United States"/>
    <s v="Chicago"/>
    <x v="10"/>
    <n v="60653"/>
    <s v="Central"/>
    <s v="Office Supplies"/>
    <x v="6"/>
    <n v="13.568"/>
    <n v="4"/>
    <n v="0.2"/>
    <n v="3.2223999999999999"/>
    <n v="0.23749999999999999"/>
  </r>
  <r>
    <x v="0"/>
    <x v="1"/>
    <x v="2"/>
    <s v="United States"/>
    <s v="Henderson"/>
    <x v="0"/>
    <n v="42420"/>
    <s v="South"/>
    <s v="Furniture"/>
    <x v="1"/>
    <n v="2573.8200000000002"/>
    <n v="9"/>
    <n v="0"/>
    <n v="746.40779999999995"/>
    <n v="0.28999999999999998"/>
  </r>
  <r>
    <x v="0"/>
    <x v="1"/>
    <x v="2"/>
    <s v="United States"/>
    <s v="Henderson"/>
    <x v="0"/>
    <n v="42420"/>
    <s v="South"/>
    <s v="Office Supplies"/>
    <x v="8"/>
    <n v="609.98"/>
    <n v="2"/>
    <n v="0"/>
    <n v="274.49099999999999"/>
    <n v="0.44999999999999996"/>
  </r>
  <r>
    <x v="0"/>
    <x v="1"/>
    <x v="2"/>
    <s v="United States"/>
    <s v="Henderson"/>
    <x v="0"/>
    <n v="42420"/>
    <s v="South"/>
    <s v="Office Supplies"/>
    <x v="6"/>
    <n v="5.48"/>
    <n v="2"/>
    <n v="0"/>
    <n v="1.4796"/>
    <n v="0.26999999999999996"/>
  </r>
  <r>
    <x v="0"/>
    <x v="1"/>
    <x v="2"/>
    <s v="United States"/>
    <s v="Henderson"/>
    <x v="0"/>
    <n v="42420"/>
    <s v="South"/>
    <s v="Technology"/>
    <x v="7"/>
    <n v="391.98"/>
    <n v="2"/>
    <n v="0"/>
    <n v="113.6742"/>
    <n v="0.28999999999999998"/>
  </r>
  <r>
    <x v="0"/>
    <x v="1"/>
    <x v="2"/>
    <s v="United States"/>
    <s v="Henderson"/>
    <x v="0"/>
    <n v="42420"/>
    <s v="South"/>
    <s v="Technology"/>
    <x v="7"/>
    <n v="755.96"/>
    <n v="4"/>
    <n v="0"/>
    <n v="204.10919999999999"/>
    <n v="0.26999999999999996"/>
  </r>
  <r>
    <x v="0"/>
    <x v="1"/>
    <x v="2"/>
    <s v="United States"/>
    <s v="Henderson"/>
    <x v="0"/>
    <n v="42420"/>
    <s v="South"/>
    <s v="Office Supplies"/>
    <x v="13"/>
    <n v="31.12"/>
    <n v="4"/>
    <n v="0"/>
    <n v="0.31119999999999998"/>
    <n v="9.9999999999999985E-3"/>
  </r>
  <r>
    <x v="0"/>
    <x v="1"/>
    <x v="2"/>
    <s v="United States"/>
    <s v="Henderson"/>
    <x v="0"/>
    <n v="42420"/>
    <s v="South"/>
    <s v="Office Supplies"/>
    <x v="10"/>
    <n v="6.54"/>
    <n v="1"/>
    <n v="0"/>
    <n v="3.0084"/>
    <n v="0.45999999999999996"/>
  </r>
  <r>
    <x v="108"/>
    <x v="0"/>
    <x v="2"/>
    <s v="United States"/>
    <s v="Huntington Beach"/>
    <x v="1"/>
    <n v="92646"/>
    <s v="West"/>
    <s v="Office Supplies"/>
    <x v="12"/>
    <n v="12.78"/>
    <n v="1"/>
    <n v="0"/>
    <n v="5.7510000000000003"/>
    <n v="0.45000000000000007"/>
  </r>
  <r>
    <x v="20"/>
    <x v="1"/>
    <x v="2"/>
    <s v="United States"/>
    <s v="New York City"/>
    <x v="15"/>
    <n v="10011"/>
    <s v="East"/>
    <s v="Office Supplies"/>
    <x v="8"/>
    <n v="18.463999999999999"/>
    <n v="4"/>
    <n v="0.2"/>
    <n v="6.9240000000000004"/>
    <n v="0.37500000000000006"/>
  </r>
  <r>
    <x v="10"/>
    <x v="0"/>
    <x v="1"/>
    <s v="United States"/>
    <s v="Philadelphia"/>
    <x v="9"/>
    <n v="19140"/>
    <s v="East"/>
    <s v="Furniture"/>
    <x v="1"/>
    <n v="445.80200000000002"/>
    <n v="7"/>
    <n v="0.3"/>
    <n v="-108.2662"/>
    <n v="-0.24285714285714283"/>
  </r>
  <r>
    <x v="462"/>
    <x v="1"/>
    <x v="2"/>
    <s v="United States"/>
    <s v="Fargo"/>
    <x v="46"/>
    <n v="58103"/>
    <s v="Central"/>
    <s v="Office Supplies"/>
    <x v="6"/>
    <n v="2.48"/>
    <n v="1"/>
    <n v="0"/>
    <n v="0.86799999999999999"/>
    <n v="0.35"/>
  </r>
  <r>
    <x v="462"/>
    <x v="1"/>
    <x v="2"/>
    <s v="United States"/>
    <s v="Fargo"/>
    <x v="46"/>
    <n v="58103"/>
    <s v="Central"/>
    <s v="Office Supplies"/>
    <x v="8"/>
    <n v="25.9"/>
    <n v="5"/>
    <n v="0"/>
    <n v="12.691000000000001"/>
    <n v="0.49000000000000005"/>
  </r>
  <r>
    <x v="327"/>
    <x v="0"/>
    <x v="2"/>
    <s v="United States"/>
    <s v="Dover"/>
    <x v="38"/>
    <n v="3820"/>
    <s v="East"/>
    <s v="Office Supplies"/>
    <x v="10"/>
    <n v="29.9"/>
    <n v="5"/>
    <n v="0"/>
    <n v="14.651"/>
    <n v="0.49"/>
  </r>
  <r>
    <x v="327"/>
    <x v="0"/>
    <x v="2"/>
    <s v="United States"/>
    <s v="Dover"/>
    <x v="38"/>
    <n v="3820"/>
    <s v="East"/>
    <s v="Technology"/>
    <x v="11"/>
    <n v="2249.91"/>
    <n v="9"/>
    <n v="0"/>
    <n v="517.47929999999997"/>
    <n v="0.23"/>
  </r>
  <r>
    <x v="327"/>
    <x v="0"/>
    <x v="2"/>
    <s v="United States"/>
    <s v="Dover"/>
    <x v="38"/>
    <n v="3820"/>
    <s v="East"/>
    <s v="Furniture"/>
    <x v="3"/>
    <n v="1053.164"/>
    <n v="4"/>
    <n v="0.3"/>
    <n v="-105.3164"/>
    <n v="-0.1"/>
  </r>
  <r>
    <x v="73"/>
    <x v="1"/>
    <x v="0"/>
    <s v="United States"/>
    <s v="San Diego"/>
    <x v="1"/>
    <n v="92105"/>
    <s v="West"/>
    <s v="Office Supplies"/>
    <x v="10"/>
    <n v="12.96"/>
    <n v="2"/>
    <n v="0"/>
    <n v="6.2207999999999997"/>
    <n v="0.47999999999999993"/>
  </r>
  <r>
    <x v="1"/>
    <x v="1"/>
    <x v="1"/>
    <s v="United States"/>
    <s v="Los Angeles"/>
    <x v="1"/>
    <n v="90032"/>
    <s v="West"/>
    <s v="Furniture"/>
    <x v="5"/>
    <n v="106.68"/>
    <n v="6"/>
    <n v="0"/>
    <n v="33.070799999999998"/>
    <n v="0.30999999999999994"/>
  </r>
  <r>
    <x v="522"/>
    <x v="3"/>
    <x v="0"/>
    <s v="United States"/>
    <s v="Utica"/>
    <x v="15"/>
    <n v="13501"/>
    <s v="East"/>
    <s v="Technology"/>
    <x v="7"/>
    <n v="119.94"/>
    <n v="6"/>
    <n v="0"/>
    <n v="5.9969999999999999"/>
    <n v="0.05"/>
  </r>
  <r>
    <x v="12"/>
    <x v="1"/>
    <x v="0"/>
    <s v="United States"/>
    <s v="Houston"/>
    <x v="5"/>
    <n v="77070"/>
    <s v="Central"/>
    <s v="Office Supplies"/>
    <x v="10"/>
    <n v="10.272"/>
    <n v="3"/>
    <n v="0.2"/>
    <n v="3.21"/>
    <n v="0.3125"/>
  </r>
  <r>
    <x v="12"/>
    <x v="1"/>
    <x v="0"/>
    <s v="United States"/>
    <s v="Houston"/>
    <x v="5"/>
    <n v="77070"/>
    <s v="Central"/>
    <s v="Furniture"/>
    <x v="3"/>
    <n v="512.19000000000005"/>
    <n v="5"/>
    <n v="0.3"/>
    <n v="-65.852999999999994"/>
    <n v="-0.12857142857142856"/>
  </r>
  <r>
    <x v="12"/>
    <x v="1"/>
    <x v="0"/>
    <s v="United States"/>
    <s v="Houston"/>
    <x v="5"/>
    <n v="77070"/>
    <s v="Central"/>
    <s v="Office Supplies"/>
    <x v="9"/>
    <n v="1.556"/>
    <n v="2"/>
    <n v="0.8"/>
    <n v="-4.2012"/>
    <n v="-2.6999999999999997"/>
  </r>
  <r>
    <x v="252"/>
    <x v="1"/>
    <x v="0"/>
    <s v="United States"/>
    <s v="Westminster"/>
    <x v="1"/>
    <n v="92683"/>
    <s v="West"/>
    <s v="Office Supplies"/>
    <x v="8"/>
    <n v="4.4480000000000004"/>
    <n v="2"/>
    <n v="0.2"/>
    <n v="1.4456"/>
    <n v="0.32499999999999996"/>
  </r>
  <r>
    <x v="252"/>
    <x v="1"/>
    <x v="0"/>
    <s v="United States"/>
    <s v="Westminster"/>
    <x v="1"/>
    <n v="92683"/>
    <s v="West"/>
    <s v="Furniture"/>
    <x v="5"/>
    <n v="276.69"/>
    <n v="3"/>
    <n v="0"/>
    <n v="49.804200000000002"/>
    <n v="0.18"/>
  </r>
  <r>
    <x v="252"/>
    <x v="1"/>
    <x v="0"/>
    <s v="United States"/>
    <s v="Westminster"/>
    <x v="1"/>
    <n v="92683"/>
    <s v="West"/>
    <s v="Office Supplies"/>
    <x v="13"/>
    <n v="4.96"/>
    <n v="4"/>
    <n v="0"/>
    <n v="2.3311999999999999"/>
    <n v="0.47"/>
  </r>
  <r>
    <x v="252"/>
    <x v="1"/>
    <x v="0"/>
    <s v="United States"/>
    <s v="Westminster"/>
    <x v="1"/>
    <n v="92683"/>
    <s v="West"/>
    <s v="Office Supplies"/>
    <x v="6"/>
    <n v="71.92"/>
    <n v="4"/>
    <n v="0"/>
    <n v="20.8568"/>
    <n v="0.28999999999999998"/>
  </r>
  <r>
    <x v="252"/>
    <x v="1"/>
    <x v="0"/>
    <s v="United States"/>
    <s v="Westminster"/>
    <x v="1"/>
    <n v="92683"/>
    <s v="West"/>
    <s v="Furniture"/>
    <x v="5"/>
    <n v="18.84"/>
    <n v="3"/>
    <n v="0"/>
    <n v="7.9127999999999998"/>
    <n v="0.42"/>
  </r>
  <r>
    <x v="252"/>
    <x v="1"/>
    <x v="0"/>
    <s v="United States"/>
    <s v="Westminster"/>
    <x v="1"/>
    <n v="92683"/>
    <s v="West"/>
    <s v="Technology"/>
    <x v="11"/>
    <n v="140.97"/>
    <n v="3"/>
    <n v="0"/>
    <n v="19.735800000000001"/>
    <n v="0.14000000000000001"/>
  </r>
  <r>
    <x v="252"/>
    <x v="1"/>
    <x v="0"/>
    <s v="United States"/>
    <s v="Westminster"/>
    <x v="1"/>
    <n v="92683"/>
    <s v="West"/>
    <s v="Technology"/>
    <x v="7"/>
    <n v="470.37599999999998"/>
    <n v="3"/>
    <n v="0.2"/>
    <n v="52.917299999999997"/>
    <n v="0.1125"/>
  </r>
  <r>
    <x v="1"/>
    <x v="3"/>
    <x v="0"/>
    <s v="United States"/>
    <s v="Los Angeles"/>
    <x v="1"/>
    <n v="90036"/>
    <s v="West"/>
    <s v="Office Supplies"/>
    <x v="6"/>
    <n v="6.08"/>
    <n v="2"/>
    <n v="0"/>
    <n v="2.0672000000000001"/>
    <n v="0.34"/>
  </r>
  <r>
    <x v="1"/>
    <x v="3"/>
    <x v="0"/>
    <s v="United States"/>
    <s v="Los Angeles"/>
    <x v="1"/>
    <n v="90036"/>
    <s v="West"/>
    <s v="Technology"/>
    <x v="7"/>
    <n v="164.792"/>
    <n v="1"/>
    <n v="0.2"/>
    <n v="18.539100000000001"/>
    <n v="0.1125"/>
  </r>
  <r>
    <x v="564"/>
    <x v="0"/>
    <x v="1"/>
    <s v="United States"/>
    <s v="Atlantic City"/>
    <x v="30"/>
    <n v="8401"/>
    <s v="East"/>
    <s v="Office Supplies"/>
    <x v="12"/>
    <n v="23.36"/>
    <n v="2"/>
    <n v="0"/>
    <n v="11.68"/>
    <n v="0.5"/>
  </r>
  <r>
    <x v="274"/>
    <x v="1"/>
    <x v="0"/>
    <s v="United States"/>
    <s v="Skokie"/>
    <x v="10"/>
    <n v="60076"/>
    <s v="Central"/>
    <s v="Office Supplies"/>
    <x v="8"/>
    <n v="12.176"/>
    <n v="4"/>
    <n v="0.8"/>
    <n v="-18.872800000000002"/>
    <n v="-1.55"/>
  </r>
  <r>
    <x v="8"/>
    <x v="1"/>
    <x v="0"/>
    <s v="United States"/>
    <s v="San Francisco"/>
    <x v="1"/>
    <n v="94122"/>
    <s v="West"/>
    <s v="Technology"/>
    <x v="7"/>
    <n v="46.384"/>
    <n v="2"/>
    <n v="0.2"/>
    <n v="5.2182000000000004"/>
    <n v="0.1125"/>
  </r>
  <r>
    <x v="8"/>
    <x v="1"/>
    <x v="0"/>
    <s v="United States"/>
    <s v="San Francisco"/>
    <x v="1"/>
    <n v="94122"/>
    <s v="West"/>
    <s v="Office Supplies"/>
    <x v="4"/>
    <n v="362.92"/>
    <n v="2"/>
    <n v="0"/>
    <n v="105.24679999999999"/>
    <n v="0.28999999999999998"/>
  </r>
  <r>
    <x v="38"/>
    <x v="1"/>
    <x v="0"/>
    <s v="United States"/>
    <s v="Columbus"/>
    <x v="24"/>
    <n v="43229"/>
    <s v="East"/>
    <s v="Office Supplies"/>
    <x v="10"/>
    <n v="9.2479999999999993"/>
    <n v="2"/>
    <n v="0.2"/>
    <n v="3.3523999999999998"/>
    <n v="0.36249999999999999"/>
  </r>
  <r>
    <x v="38"/>
    <x v="1"/>
    <x v="0"/>
    <s v="United States"/>
    <s v="Columbus"/>
    <x v="24"/>
    <n v="43229"/>
    <s v="East"/>
    <s v="Technology"/>
    <x v="7"/>
    <n v="1889.9459999999999"/>
    <n v="9"/>
    <n v="0.4"/>
    <n v="-377.98919999999998"/>
    <n v="-0.2"/>
  </r>
  <r>
    <x v="38"/>
    <x v="1"/>
    <x v="0"/>
    <s v="United States"/>
    <s v="Columbus"/>
    <x v="24"/>
    <n v="43229"/>
    <s v="East"/>
    <s v="Office Supplies"/>
    <x v="4"/>
    <n v="62.04"/>
    <n v="5"/>
    <n v="0.2"/>
    <n v="4.6529999999999996"/>
    <n v="7.4999999999999997E-2"/>
  </r>
  <r>
    <x v="38"/>
    <x v="1"/>
    <x v="0"/>
    <s v="United States"/>
    <s v="Columbus"/>
    <x v="24"/>
    <n v="43229"/>
    <s v="East"/>
    <s v="Furniture"/>
    <x v="5"/>
    <n v="396.92"/>
    <n v="5"/>
    <n v="0.2"/>
    <n v="148.845"/>
    <n v="0.375"/>
  </r>
  <r>
    <x v="38"/>
    <x v="1"/>
    <x v="0"/>
    <s v="United States"/>
    <s v="Columbus"/>
    <x v="24"/>
    <n v="43229"/>
    <s v="East"/>
    <s v="Office Supplies"/>
    <x v="4"/>
    <n v="239.45599999999999"/>
    <n v="7"/>
    <n v="0.2"/>
    <n v="17.959199999999999"/>
    <n v="7.4999999999999997E-2"/>
  </r>
  <r>
    <x v="38"/>
    <x v="1"/>
    <x v="0"/>
    <s v="United States"/>
    <s v="Columbus"/>
    <x v="24"/>
    <n v="43229"/>
    <s v="East"/>
    <s v="Office Supplies"/>
    <x v="6"/>
    <n v="13.12"/>
    <n v="5"/>
    <n v="0.2"/>
    <n v="2.1320000000000001"/>
    <n v="0.16250000000000001"/>
  </r>
  <r>
    <x v="109"/>
    <x v="0"/>
    <x v="0"/>
    <s v="United States"/>
    <s v="Richmond"/>
    <x v="0"/>
    <n v="40475"/>
    <s v="South"/>
    <s v="Office Supplies"/>
    <x v="8"/>
    <n v="29.36"/>
    <n v="2"/>
    <n v="0"/>
    <n v="13.505599999999999"/>
    <n v="0.45999999999999996"/>
  </r>
  <r>
    <x v="109"/>
    <x v="0"/>
    <x v="0"/>
    <s v="United States"/>
    <s v="Richmond"/>
    <x v="0"/>
    <n v="40475"/>
    <s v="South"/>
    <s v="Office Supplies"/>
    <x v="9"/>
    <n v="214.9"/>
    <n v="5"/>
    <n v="0"/>
    <n v="62.320999999999998"/>
    <n v="0.28999999999999998"/>
  </r>
  <r>
    <x v="109"/>
    <x v="0"/>
    <x v="0"/>
    <s v="United States"/>
    <s v="Richmond"/>
    <x v="0"/>
    <n v="40475"/>
    <s v="South"/>
    <s v="Office Supplies"/>
    <x v="8"/>
    <n v="15.92"/>
    <n v="4"/>
    <n v="0"/>
    <n v="7.4824000000000002"/>
    <n v="0.47000000000000003"/>
  </r>
  <r>
    <x v="109"/>
    <x v="0"/>
    <x v="0"/>
    <s v="United States"/>
    <s v="Richmond"/>
    <x v="0"/>
    <n v="40475"/>
    <s v="South"/>
    <s v="Technology"/>
    <x v="11"/>
    <n v="146.44999999999999"/>
    <n v="5"/>
    <n v="0"/>
    <n v="48.328499999999998"/>
    <n v="0.33"/>
  </r>
  <r>
    <x v="109"/>
    <x v="0"/>
    <x v="0"/>
    <s v="United States"/>
    <s v="Richmond"/>
    <x v="0"/>
    <n v="40475"/>
    <s v="South"/>
    <s v="Office Supplies"/>
    <x v="4"/>
    <n v="15.14"/>
    <n v="1"/>
    <n v="0"/>
    <n v="0.60560000000000003"/>
    <n v="0.04"/>
  </r>
  <r>
    <x v="109"/>
    <x v="0"/>
    <x v="0"/>
    <s v="United States"/>
    <s v="Richmond"/>
    <x v="0"/>
    <n v="40475"/>
    <s v="South"/>
    <s v="Office Supplies"/>
    <x v="2"/>
    <n v="5.76"/>
    <n v="2"/>
    <n v="0"/>
    <n v="2.6496"/>
    <n v="0.46"/>
  </r>
  <r>
    <x v="109"/>
    <x v="0"/>
    <x v="0"/>
    <s v="United States"/>
    <s v="Richmond"/>
    <x v="0"/>
    <n v="40475"/>
    <s v="South"/>
    <s v="Technology"/>
    <x v="16"/>
    <n v="1399.98"/>
    <n v="2"/>
    <n v="0"/>
    <n v="629.99099999999999"/>
    <n v="0.45"/>
  </r>
  <r>
    <x v="375"/>
    <x v="1"/>
    <x v="0"/>
    <s v="United States"/>
    <s v="Lancaster"/>
    <x v="24"/>
    <n v="43130"/>
    <s v="East"/>
    <s v="Office Supplies"/>
    <x v="8"/>
    <n v="8.952"/>
    <n v="2"/>
    <n v="0.7"/>
    <n v="-7.46"/>
    <n v="-0.83333333333333337"/>
  </r>
  <r>
    <x v="375"/>
    <x v="1"/>
    <x v="0"/>
    <s v="United States"/>
    <s v="Lancaster"/>
    <x v="24"/>
    <n v="43130"/>
    <s v="East"/>
    <s v="Office Supplies"/>
    <x v="8"/>
    <n v="8.8559999999999999"/>
    <n v="6"/>
    <n v="0.7"/>
    <n v="-6.4943999999999997"/>
    <n v="-0.73333333333333328"/>
  </r>
  <r>
    <x v="375"/>
    <x v="1"/>
    <x v="0"/>
    <s v="United States"/>
    <s v="Lancaster"/>
    <x v="24"/>
    <n v="43130"/>
    <s v="East"/>
    <s v="Furniture"/>
    <x v="1"/>
    <n v="85.245999999999995"/>
    <n v="2"/>
    <n v="0.3"/>
    <n v="-1.2178"/>
    <n v="-1.4285714285714287E-2"/>
  </r>
  <r>
    <x v="399"/>
    <x v="1"/>
    <x v="0"/>
    <s v="United States"/>
    <s v="Gresham"/>
    <x v="21"/>
    <n v="97030"/>
    <s v="West"/>
    <s v="Office Supplies"/>
    <x v="12"/>
    <n v="21.728000000000002"/>
    <n v="7"/>
    <n v="0.2"/>
    <n v="7.6048"/>
    <n v="0.35"/>
  </r>
  <r>
    <x v="399"/>
    <x v="1"/>
    <x v="0"/>
    <s v="United States"/>
    <s v="Gresham"/>
    <x v="21"/>
    <n v="97030"/>
    <s v="West"/>
    <s v="Furniture"/>
    <x v="1"/>
    <n v="1487.04"/>
    <n v="5"/>
    <n v="0.2"/>
    <n v="148.70400000000001"/>
    <n v="0.1"/>
  </r>
  <r>
    <x v="8"/>
    <x v="3"/>
    <x v="1"/>
    <s v="United States"/>
    <s v="San Francisco"/>
    <x v="1"/>
    <n v="94109"/>
    <s v="West"/>
    <s v="Office Supplies"/>
    <x v="12"/>
    <n v="71.88"/>
    <n v="6"/>
    <n v="0"/>
    <n v="33.064799999999998"/>
    <n v="0.46"/>
  </r>
  <r>
    <x v="8"/>
    <x v="3"/>
    <x v="1"/>
    <s v="United States"/>
    <s v="San Francisco"/>
    <x v="1"/>
    <n v="94109"/>
    <s v="West"/>
    <s v="Furniture"/>
    <x v="5"/>
    <n v="9.24"/>
    <n v="3"/>
    <n v="0"/>
    <n v="2.9567999999999999"/>
    <n v="0.31999999999999995"/>
  </r>
  <r>
    <x v="8"/>
    <x v="3"/>
    <x v="1"/>
    <s v="United States"/>
    <s v="San Francisco"/>
    <x v="1"/>
    <n v="94109"/>
    <s v="West"/>
    <s v="Office Supplies"/>
    <x v="10"/>
    <n v="35.880000000000003"/>
    <n v="6"/>
    <n v="0"/>
    <n v="16.146000000000001"/>
    <n v="0.45"/>
  </r>
  <r>
    <x v="8"/>
    <x v="3"/>
    <x v="1"/>
    <s v="United States"/>
    <s v="San Francisco"/>
    <x v="1"/>
    <n v="94109"/>
    <s v="West"/>
    <s v="Office Supplies"/>
    <x v="8"/>
    <n v="17.04"/>
    <n v="3"/>
    <n v="0.2"/>
    <n v="5.5380000000000003"/>
    <n v="0.32500000000000001"/>
  </r>
  <r>
    <x v="8"/>
    <x v="3"/>
    <x v="1"/>
    <s v="United States"/>
    <s v="San Francisco"/>
    <x v="1"/>
    <n v="94109"/>
    <s v="West"/>
    <s v="Office Supplies"/>
    <x v="8"/>
    <n v="931.17600000000004"/>
    <n v="3"/>
    <n v="0.2"/>
    <n v="314.27190000000002"/>
    <n v="0.33750000000000002"/>
  </r>
  <r>
    <x v="565"/>
    <x v="2"/>
    <x v="0"/>
    <s v="United States"/>
    <s v="Longmont"/>
    <x v="22"/>
    <n v="80501"/>
    <s v="West"/>
    <s v="Furniture"/>
    <x v="5"/>
    <n v="266.35199999999998"/>
    <n v="3"/>
    <n v="0.2"/>
    <n v="-13.317600000000001"/>
    <n v="-5.000000000000001E-2"/>
  </r>
  <r>
    <x v="565"/>
    <x v="2"/>
    <x v="0"/>
    <s v="United States"/>
    <s v="Longmont"/>
    <x v="22"/>
    <n v="80501"/>
    <s v="West"/>
    <s v="Furniture"/>
    <x v="1"/>
    <n v="483.13600000000002"/>
    <n v="4"/>
    <n v="0.2"/>
    <n v="54.352800000000002"/>
    <n v="0.1125"/>
  </r>
  <r>
    <x v="227"/>
    <x v="1"/>
    <x v="0"/>
    <s v="United States"/>
    <s v="Greenville"/>
    <x v="3"/>
    <n v="27834"/>
    <s v="South"/>
    <s v="Furniture"/>
    <x v="1"/>
    <n v="196.78399999999999"/>
    <n v="2"/>
    <n v="0.2"/>
    <n v="-22.138200000000001"/>
    <n v="-0.11250000000000002"/>
  </r>
  <r>
    <x v="227"/>
    <x v="1"/>
    <x v="0"/>
    <s v="United States"/>
    <s v="Greenville"/>
    <x v="3"/>
    <n v="27834"/>
    <s v="South"/>
    <s v="Furniture"/>
    <x v="0"/>
    <n v="231.92"/>
    <n v="5"/>
    <n v="0.2"/>
    <n v="5.798"/>
    <n v="2.5000000000000001E-2"/>
  </r>
  <r>
    <x v="1"/>
    <x v="1"/>
    <x v="1"/>
    <s v="United States"/>
    <s v="Los Angeles"/>
    <x v="1"/>
    <n v="90004"/>
    <s v="West"/>
    <s v="Office Supplies"/>
    <x v="14"/>
    <n v="29.7"/>
    <n v="3"/>
    <n v="0"/>
    <n v="8.0190000000000001"/>
    <n v="0.27"/>
  </r>
  <r>
    <x v="12"/>
    <x v="1"/>
    <x v="0"/>
    <s v="United States"/>
    <s v="Houston"/>
    <x v="5"/>
    <n v="77041"/>
    <s v="Central"/>
    <s v="Furniture"/>
    <x v="5"/>
    <n v="13.592000000000001"/>
    <n v="2"/>
    <n v="0.6"/>
    <n v="-14.271599999999999"/>
    <n v="-1.0499999999999998"/>
  </r>
  <r>
    <x v="8"/>
    <x v="0"/>
    <x v="0"/>
    <s v="United States"/>
    <s v="San Francisco"/>
    <x v="1"/>
    <n v="94109"/>
    <s v="West"/>
    <s v="Office Supplies"/>
    <x v="10"/>
    <n v="70.88"/>
    <n v="2"/>
    <n v="0"/>
    <n v="33.313600000000001"/>
    <n v="0.47000000000000003"/>
  </r>
  <r>
    <x v="61"/>
    <x v="1"/>
    <x v="1"/>
    <s v="United States"/>
    <s v="Denver"/>
    <x v="22"/>
    <n v="80219"/>
    <s v="West"/>
    <s v="Office Supplies"/>
    <x v="4"/>
    <n v="114.288"/>
    <n v="1"/>
    <n v="0.2"/>
    <n v="12.8574"/>
    <n v="0.1125"/>
  </r>
  <r>
    <x v="61"/>
    <x v="1"/>
    <x v="1"/>
    <s v="United States"/>
    <s v="Denver"/>
    <x v="22"/>
    <n v="80219"/>
    <s v="West"/>
    <s v="Office Supplies"/>
    <x v="8"/>
    <n v="36.624000000000002"/>
    <n v="8"/>
    <n v="0.7"/>
    <n v="-24.416"/>
    <n v="-0.66666666666666663"/>
  </r>
  <r>
    <x v="61"/>
    <x v="1"/>
    <x v="1"/>
    <s v="United States"/>
    <s v="Denver"/>
    <x v="22"/>
    <n v="80219"/>
    <s v="West"/>
    <s v="Furniture"/>
    <x v="0"/>
    <n v="242.352"/>
    <n v="8"/>
    <n v="0.7"/>
    <n v="-363.52800000000002"/>
    <n v="-1.5"/>
  </r>
  <r>
    <x v="61"/>
    <x v="1"/>
    <x v="1"/>
    <s v="United States"/>
    <s v="Denver"/>
    <x v="22"/>
    <n v="80219"/>
    <s v="West"/>
    <s v="Technology"/>
    <x v="7"/>
    <n v="49.616"/>
    <n v="2"/>
    <n v="0.2"/>
    <n v="4.9615999999999998"/>
    <n v="9.9999999999999992E-2"/>
  </r>
  <r>
    <x v="61"/>
    <x v="1"/>
    <x v="1"/>
    <s v="United States"/>
    <s v="Denver"/>
    <x v="22"/>
    <n v="80219"/>
    <s v="West"/>
    <s v="Furniture"/>
    <x v="5"/>
    <n v="508.70400000000001"/>
    <n v="6"/>
    <n v="0.2"/>
    <n v="0"/>
    <n v="0"/>
  </r>
  <r>
    <x v="61"/>
    <x v="1"/>
    <x v="1"/>
    <s v="United States"/>
    <s v="Denver"/>
    <x v="22"/>
    <n v="80219"/>
    <s v="West"/>
    <s v="Technology"/>
    <x v="7"/>
    <n v="57.36"/>
    <n v="6"/>
    <n v="0.2"/>
    <n v="-14.34"/>
    <n v="-0.25"/>
  </r>
  <r>
    <x v="61"/>
    <x v="1"/>
    <x v="1"/>
    <s v="United States"/>
    <s v="Denver"/>
    <x v="22"/>
    <n v="80219"/>
    <s v="West"/>
    <s v="Furniture"/>
    <x v="1"/>
    <n v="906.68"/>
    <n v="5"/>
    <n v="0.2"/>
    <n v="68.001000000000005"/>
    <n v="7.5000000000000011E-2"/>
  </r>
  <r>
    <x v="124"/>
    <x v="1"/>
    <x v="1"/>
    <s v="United States"/>
    <s v="Huntsville"/>
    <x v="5"/>
    <n v="77340"/>
    <s v="Central"/>
    <s v="Technology"/>
    <x v="7"/>
    <n v="719.952"/>
    <n v="6"/>
    <n v="0.2"/>
    <n v="71.995199999999997"/>
    <n v="9.9999999999999992E-2"/>
  </r>
  <r>
    <x v="124"/>
    <x v="1"/>
    <x v="1"/>
    <s v="United States"/>
    <s v="Huntsville"/>
    <x v="5"/>
    <n v="77340"/>
    <s v="Central"/>
    <s v="Technology"/>
    <x v="7"/>
    <n v="755.94399999999996"/>
    <n v="7"/>
    <n v="0.2"/>
    <n v="66.145099999999999"/>
    <n v="8.7500000000000008E-2"/>
  </r>
  <r>
    <x v="124"/>
    <x v="1"/>
    <x v="1"/>
    <s v="United States"/>
    <s v="Huntsville"/>
    <x v="5"/>
    <n v="77340"/>
    <s v="Central"/>
    <s v="Office Supplies"/>
    <x v="8"/>
    <n v="11.98"/>
    <n v="5"/>
    <n v="0.8"/>
    <n v="-19.167999999999999"/>
    <n v="-1.5999999999999999"/>
  </r>
  <r>
    <x v="124"/>
    <x v="1"/>
    <x v="1"/>
    <s v="United States"/>
    <s v="Huntsville"/>
    <x v="5"/>
    <n v="77340"/>
    <s v="Central"/>
    <s v="Office Supplies"/>
    <x v="8"/>
    <n v="0.89800000000000002"/>
    <n v="1"/>
    <n v="0.8"/>
    <n v="-1.5714999999999999"/>
    <n v="-1.7499999999999998"/>
  </r>
  <r>
    <x v="12"/>
    <x v="2"/>
    <x v="1"/>
    <s v="United States"/>
    <s v="Houston"/>
    <x v="5"/>
    <n v="77036"/>
    <s v="Central"/>
    <s v="Furniture"/>
    <x v="5"/>
    <n v="21.204000000000001"/>
    <n v="3"/>
    <n v="0.6"/>
    <n v="-11.6622"/>
    <n v="-0.55000000000000004"/>
  </r>
  <r>
    <x v="20"/>
    <x v="1"/>
    <x v="1"/>
    <s v="United States"/>
    <s v="New York City"/>
    <x v="15"/>
    <n v="10024"/>
    <s v="East"/>
    <s v="Office Supplies"/>
    <x v="12"/>
    <n v="34.74"/>
    <n v="3"/>
    <n v="0"/>
    <n v="17.37"/>
    <n v="0.5"/>
  </r>
  <r>
    <x v="20"/>
    <x v="1"/>
    <x v="1"/>
    <s v="United States"/>
    <s v="New York City"/>
    <x v="15"/>
    <n v="10024"/>
    <s v="East"/>
    <s v="Technology"/>
    <x v="7"/>
    <n v="833.94"/>
    <n v="6"/>
    <n v="0"/>
    <n v="216.8244"/>
    <n v="0.25999999999999995"/>
  </r>
  <r>
    <x v="20"/>
    <x v="1"/>
    <x v="1"/>
    <s v="United States"/>
    <s v="New York City"/>
    <x v="15"/>
    <n v="10024"/>
    <s v="East"/>
    <s v="Office Supplies"/>
    <x v="8"/>
    <n v="12.96"/>
    <n v="3"/>
    <n v="0.2"/>
    <n v="4.5359999999999996"/>
    <n v="0.34999999999999992"/>
  </r>
  <r>
    <x v="20"/>
    <x v="1"/>
    <x v="1"/>
    <s v="United States"/>
    <s v="New York City"/>
    <x v="15"/>
    <n v="10024"/>
    <s v="East"/>
    <s v="Office Supplies"/>
    <x v="10"/>
    <n v="25.92"/>
    <n v="4"/>
    <n v="0"/>
    <n v="12.441599999999999"/>
    <n v="0.47999999999999993"/>
  </r>
  <r>
    <x v="10"/>
    <x v="0"/>
    <x v="0"/>
    <s v="United States"/>
    <s v="Philadelphia"/>
    <x v="9"/>
    <n v="19134"/>
    <s v="East"/>
    <s v="Furniture"/>
    <x v="0"/>
    <n v="349.96499999999997"/>
    <n v="7"/>
    <n v="0.5"/>
    <n v="-216.97829999999999"/>
    <n v="-0.62"/>
  </r>
  <r>
    <x v="10"/>
    <x v="0"/>
    <x v="0"/>
    <s v="United States"/>
    <s v="Philadelphia"/>
    <x v="9"/>
    <n v="19134"/>
    <s v="East"/>
    <s v="Office Supplies"/>
    <x v="6"/>
    <n v="22.32"/>
    <n v="5"/>
    <n v="0.2"/>
    <n v="5.3010000000000002"/>
    <n v="0.23750000000000002"/>
  </r>
  <r>
    <x v="117"/>
    <x v="1"/>
    <x v="1"/>
    <s v="United States"/>
    <s v="Columbus"/>
    <x v="14"/>
    <n v="47201"/>
    <s v="Central"/>
    <s v="Office Supplies"/>
    <x v="10"/>
    <n v="158.28"/>
    <n v="6"/>
    <n v="0"/>
    <n v="72.808800000000005"/>
    <n v="0.46"/>
  </r>
  <r>
    <x v="117"/>
    <x v="1"/>
    <x v="1"/>
    <s v="United States"/>
    <s v="Columbus"/>
    <x v="14"/>
    <n v="47201"/>
    <s v="Central"/>
    <s v="Office Supplies"/>
    <x v="8"/>
    <n v="497.94"/>
    <n v="3"/>
    <n v="0"/>
    <n v="224.07300000000001"/>
    <n v="0.45"/>
  </r>
  <r>
    <x v="228"/>
    <x v="1"/>
    <x v="0"/>
    <s v="United States"/>
    <s v="Long Beach"/>
    <x v="15"/>
    <n v="11561"/>
    <s v="East"/>
    <s v="Office Supplies"/>
    <x v="9"/>
    <n v="533.94000000000005"/>
    <n v="3"/>
    <n v="0"/>
    <n v="154.8426"/>
    <n v="0.28999999999999998"/>
  </r>
  <r>
    <x v="228"/>
    <x v="1"/>
    <x v="0"/>
    <s v="United States"/>
    <s v="Long Beach"/>
    <x v="15"/>
    <n v="11561"/>
    <s v="East"/>
    <s v="Office Supplies"/>
    <x v="10"/>
    <n v="167.94"/>
    <n v="3"/>
    <n v="0"/>
    <n v="82.290599999999998"/>
    <n v="0.49"/>
  </r>
  <r>
    <x v="228"/>
    <x v="1"/>
    <x v="0"/>
    <s v="United States"/>
    <s v="Long Beach"/>
    <x v="15"/>
    <n v="11561"/>
    <s v="East"/>
    <s v="Furniture"/>
    <x v="5"/>
    <n v="31.68"/>
    <n v="6"/>
    <n v="0"/>
    <n v="9.8208000000000002"/>
    <n v="0.31"/>
  </r>
  <r>
    <x v="181"/>
    <x v="2"/>
    <x v="0"/>
    <s v="United States"/>
    <s v="Lancaster"/>
    <x v="9"/>
    <n v="17602"/>
    <s v="East"/>
    <s v="Furniture"/>
    <x v="1"/>
    <n v="170.786"/>
    <n v="1"/>
    <n v="0.3"/>
    <n v="0"/>
    <n v="0"/>
  </r>
  <r>
    <x v="22"/>
    <x v="1"/>
    <x v="0"/>
    <s v="United States"/>
    <s v="Chicago"/>
    <x v="10"/>
    <n v="60610"/>
    <s v="Central"/>
    <s v="Furniture"/>
    <x v="0"/>
    <n v="198.744"/>
    <n v="4"/>
    <n v="0.3"/>
    <n v="0"/>
    <n v="0"/>
  </r>
  <r>
    <x v="61"/>
    <x v="2"/>
    <x v="2"/>
    <s v="United States"/>
    <s v="Denver"/>
    <x v="22"/>
    <n v="80219"/>
    <s v="West"/>
    <s v="Technology"/>
    <x v="11"/>
    <n v="63.823999999999998"/>
    <n v="2"/>
    <n v="0.2"/>
    <n v="13.5626"/>
    <n v="0.21249999999999999"/>
  </r>
  <r>
    <x v="4"/>
    <x v="0"/>
    <x v="0"/>
    <s v="United States"/>
    <s v="Seattle"/>
    <x v="4"/>
    <n v="98103"/>
    <s v="West"/>
    <s v="Furniture"/>
    <x v="1"/>
    <n v="435.16800000000001"/>
    <n v="4"/>
    <n v="0.2"/>
    <n v="-59.835599999999999"/>
    <n v="-0.13749999999999998"/>
  </r>
  <r>
    <x v="4"/>
    <x v="0"/>
    <x v="0"/>
    <s v="United States"/>
    <s v="Seattle"/>
    <x v="4"/>
    <n v="98103"/>
    <s v="West"/>
    <s v="Furniture"/>
    <x v="0"/>
    <n v="48.58"/>
    <n v="1"/>
    <n v="0"/>
    <n v="7.7728000000000002"/>
    <n v="0.16"/>
  </r>
  <r>
    <x v="12"/>
    <x v="2"/>
    <x v="1"/>
    <s v="United States"/>
    <s v="Houston"/>
    <x v="5"/>
    <n v="77070"/>
    <s v="Central"/>
    <s v="Technology"/>
    <x v="11"/>
    <n v="47.975999999999999"/>
    <n v="3"/>
    <n v="0.2"/>
    <n v="8.3957999999999995"/>
    <n v="0.17499999999999999"/>
  </r>
  <r>
    <x v="12"/>
    <x v="2"/>
    <x v="1"/>
    <s v="United States"/>
    <s v="Houston"/>
    <x v="5"/>
    <n v="77070"/>
    <s v="Central"/>
    <s v="Office Supplies"/>
    <x v="10"/>
    <n v="20.736000000000001"/>
    <n v="4"/>
    <n v="0.2"/>
    <n v="7.2576000000000001"/>
    <n v="0.35"/>
  </r>
  <r>
    <x v="1"/>
    <x v="1"/>
    <x v="0"/>
    <s v="United States"/>
    <s v="Los Angeles"/>
    <x v="1"/>
    <n v="90045"/>
    <s v="West"/>
    <s v="Office Supplies"/>
    <x v="6"/>
    <n v="26.46"/>
    <n v="9"/>
    <n v="0"/>
    <n v="11.907"/>
    <n v="0.45"/>
  </r>
  <r>
    <x v="1"/>
    <x v="1"/>
    <x v="0"/>
    <s v="United States"/>
    <s v="Los Angeles"/>
    <x v="1"/>
    <n v="90045"/>
    <s v="West"/>
    <s v="Office Supplies"/>
    <x v="10"/>
    <n v="49.12"/>
    <n v="4"/>
    <n v="0"/>
    <n v="23.086400000000001"/>
    <n v="0.47000000000000003"/>
  </r>
  <r>
    <x v="1"/>
    <x v="1"/>
    <x v="0"/>
    <s v="United States"/>
    <s v="Los Angeles"/>
    <x v="1"/>
    <n v="90045"/>
    <s v="West"/>
    <s v="Office Supplies"/>
    <x v="13"/>
    <n v="15"/>
    <n v="3"/>
    <n v="0"/>
    <n v="7.2"/>
    <n v="0.48000000000000004"/>
  </r>
  <r>
    <x v="361"/>
    <x v="1"/>
    <x v="1"/>
    <s v="United States"/>
    <s v="Newport News"/>
    <x v="17"/>
    <n v="23602"/>
    <s v="South"/>
    <s v="Office Supplies"/>
    <x v="4"/>
    <n v="194.7"/>
    <n v="5"/>
    <n v="0"/>
    <n v="9.7349999999999994"/>
    <n v="0.05"/>
  </r>
  <r>
    <x v="361"/>
    <x v="1"/>
    <x v="1"/>
    <s v="United States"/>
    <s v="Newport News"/>
    <x v="17"/>
    <n v="23602"/>
    <s v="South"/>
    <s v="Furniture"/>
    <x v="3"/>
    <n v="591.32000000000005"/>
    <n v="4"/>
    <n v="0"/>
    <n v="112.35080000000001"/>
    <n v="0.19"/>
  </r>
  <r>
    <x v="361"/>
    <x v="1"/>
    <x v="1"/>
    <s v="United States"/>
    <s v="Newport News"/>
    <x v="17"/>
    <n v="23602"/>
    <s v="South"/>
    <s v="Office Supplies"/>
    <x v="6"/>
    <n v="2.84"/>
    <n v="1"/>
    <n v="0"/>
    <n v="0.88039999999999996"/>
    <n v="0.31"/>
  </r>
  <r>
    <x v="1"/>
    <x v="1"/>
    <x v="1"/>
    <s v="United States"/>
    <s v="Los Angeles"/>
    <x v="1"/>
    <n v="90036"/>
    <s v="West"/>
    <s v="Office Supplies"/>
    <x v="4"/>
    <n v="221.96"/>
    <n v="2"/>
    <n v="0"/>
    <n v="4.4391999999999996"/>
    <n v="1.9999999999999997E-2"/>
  </r>
  <r>
    <x v="1"/>
    <x v="1"/>
    <x v="1"/>
    <s v="United States"/>
    <s v="Los Angeles"/>
    <x v="1"/>
    <n v="90036"/>
    <s v="West"/>
    <s v="Technology"/>
    <x v="11"/>
    <n v="236"/>
    <n v="4"/>
    <n v="0"/>
    <n v="40.119999999999997"/>
    <n v="0.16999999999999998"/>
  </r>
  <r>
    <x v="4"/>
    <x v="0"/>
    <x v="1"/>
    <s v="United States"/>
    <s v="Seattle"/>
    <x v="4"/>
    <n v="98115"/>
    <s v="West"/>
    <s v="Technology"/>
    <x v="11"/>
    <n v="41.94"/>
    <n v="2"/>
    <n v="0"/>
    <n v="15.0984"/>
    <n v="0.36000000000000004"/>
  </r>
  <r>
    <x v="4"/>
    <x v="0"/>
    <x v="1"/>
    <s v="United States"/>
    <s v="Seattle"/>
    <x v="4"/>
    <n v="98115"/>
    <s v="West"/>
    <s v="Technology"/>
    <x v="7"/>
    <n v="52.792000000000002"/>
    <n v="1"/>
    <n v="0.2"/>
    <n v="4.6193"/>
    <n v="8.7499999999999994E-2"/>
  </r>
  <r>
    <x v="172"/>
    <x v="2"/>
    <x v="2"/>
    <s v="United States"/>
    <s v="Omaha"/>
    <x v="8"/>
    <n v="68104"/>
    <s v="Central"/>
    <s v="Furniture"/>
    <x v="1"/>
    <n v="563.94000000000005"/>
    <n v="3"/>
    <n v="0"/>
    <n v="112.788"/>
    <n v="0.19999999999999998"/>
  </r>
  <r>
    <x v="77"/>
    <x v="0"/>
    <x v="0"/>
    <s v="United States"/>
    <s v="Morristown"/>
    <x v="30"/>
    <n v="7960"/>
    <s v="East"/>
    <s v="Office Supplies"/>
    <x v="9"/>
    <n v="2625.12"/>
    <n v="8"/>
    <n v="0"/>
    <n v="735.03359999999998"/>
    <n v="0.28000000000000003"/>
  </r>
  <r>
    <x v="77"/>
    <x v="0"/>
    <x v="0"/>
    <s v="United States"/>
    <s v="Morristown"/>
    <x v="30"/>
    <n v="7960"/>
    <s v="East"/>
    <s v="Office Supplies"/>
    <x v="6"/>
    <n v="17.940000000000001"/>
    <n v="3"/>
    <n v="0"/>
    <n v="4.4850000000000003"/>
    <n v="0.25"/>
  </r>
  <r>
    <x v="10"/>
    <x v="2"/>
    <x v="0"/>
    <s v="United States"/>
    <s v="Philadelphia"/>
    <x v="9"/>
    <n v="19143"/>
    <s v="East"/>
    <s v="Office Supplies"/>
    <x v="4"/>
    <n v="422.85599999999999"/>
    <n v="3"/>
    <n v="0.2"/>
    <n v="15.857100000000001"/>
    <n v="3.7500000000000006E-2"/>
  </r>
  <r>
    <x v="20"/>
    <x v="1"/>
    <x v="1"/>
    <s v="United States"/>
    <s v="New York City"/>
    <x v="15"/>
    <n v="10024"/>
    <s v="East"/>
    <s v="Furniture"/>
    <x v="1"/>
    <n v="127.764"/>
    <n v="2"/>
    <n v="0.1"/>
    <n v="2.8391999999999999"/>
    <n v="2.2222222222222223E-2"/>
  </r>
  <r>
    <x v="24"/>
    <x v="1"/>
    <x v="1"/>
    <s v="United States"/>
    <s v="Springfield"/>
    <x v="17"/>
    <n v="22153"/>
    <s v="South"/>
    <s v="Technology"/>
    <x v="7"/>
    <n v="3499.93"/>
    <n v="7"/>
    <n v="0"/>
    <n v="909.98180000000002"/>
    <n v="0.26"/>
  </r>
  <r>
    <x v="24"/>
    <x v="1"/>
    <x v="1"/>
    <s v="United States"/>
    <s v="Springfield"/>
    <x v="17"/>
    <n v="22153"/>
    <s v="South"/>
    <s v="Office Supplies"/>
    <x v="2"/>
    <n v="14.4"/>
    <n v="5"/>
    <n v="0"/>
    <n v="6.6239999999999997"/>
    <n v="0.45999999999999996"/>
  </r>
  <r>
    <x v="24"/>
    <x v="1"/>
    <x v="1"/>
    <s v="United States"/>
    <s v="Springfield"/>
    <x v="17"/>
    <n v="22153"/>
    <s v="South"/>
    <s v="Office Supplies"/>
    <x v="10"/>
    <n v="122.97"/>
    <n v="3"/>
    <n v="0"/>
    <n v="60.255299999999998"/>
    <n v="0.49"/>
  </r>
  <r>
    <x v="24"/>
    <x v="1"/>
    <x v="1"/>
    <s v="United States"/>
    <s v="Springfield"/>
    <x v="17"/>
    <n v="22153"/>
    <s v="South"/>
    <s v="Office Supplies"/>
    <x v="6"/>
    <n v="9.32"/>
    <n v="4"/>
    <n v="0"/>
    <n v="2.7027999999999999"/>
    <n v="0.28999999999999998"/>
  </r>
  <r>
    <x v="24"/>
    <x v="1"/>
    <x v="1"/>
    <s v="United States"/>
    <s v="Springfield"/>
    <x v="17"/>
    <n v="22153"/>
    <s v="South"/>
    <s v="Office Supplies"/>
    <x v="8"/>
    <n v="122.94"/>
    <n v="3"/>
    <n v="0"/>
    <n v="59.011200000000002"/>
    <n v="0.48000000000000004"/>
  </r>
  <r>
    <x v="43"/>
    <x v="1"/>
    <x v="0"/>
    <s v="United States"/>
    <s v="Roseville"/>
    <x v="1"/>
    <n v="95661"/>
    <s v="West"/>
    <s v="Furniture"/>
    <x v="5"/>
    <n v="17.309999999999999"/>
    <n v="3"/>
    <n v="0"/>
    <n v="5.1929999999999996"/>
    <n v="0.3"/>
  </r>
  <r>
    <x v="202"/>
    <x v="1"/>
    <x v="0"/>
    <s v="United States"/>
    <s v="Rockford"/>
    <x v="10"/>
    <n v="61107"/>
    <s v="Central"/>
    <s v="Office Supplies"/>
    <x v="6"/>
    <n v="128.744"/>
    <n v="7"/>
    <n v="0.2"/>
    <n v="12.8744"/>
    <n v="9.9999999999999992E-2"/>
  </r>
  <r>
    <x v="10"/>
    <x v="1"/>
    <x v="0"/>
    <s v="United States"/>
    <s v="Philadelphia"/>
    <x v="9"/>
    <n v="19134"/>
    <s v="East"/>
    <s v="Furniture"/>
    <x v="5"/>
    <n v="58.247999999999998"/>
    <n v="9"/>
    <n v="0.2"/>
    <n v="11.6496"/>
    <n v="0.2"/>
  </r>
  <r>
    <x v="10"/>
    <x v="1"/>
    <x v="0"/>
    <s v="United States"/>
    <s v="Philadelphia"/>
    <x v="9"/>
    <n v="19134"/>
    <s v="East"/>
    <s v="Furniture"/>
    <x v="1"/>
    <n v="71.245999999999995"/>
    <n v="2"/>
    <n v="0.3"/>
    <n v="-19.338200000000001"/>
    <n v="-0.27142857142857146"/>
  </r>
  <r>
    <x v="10"/>
    <x v="1"/>
    <x v="0"/>
    <s v="United States"/>
    <s v="Philadelphia"/>
    <x v="9"/>
    <n v="19134"/>
    <s v="East"/>
    <s v="Office Supplies"/>
    <x v="6"/>
    <n v="7.8719999999999999"/>
    <n v="3"/>
    <n v="0.2"/>
    <n v="0.59040000000000004"/>
    <n v="7.5000000000000011E-2"/>
  </r>
  <r>
    <x v="10"/>
    <x v="1"/>
    <x v="0"/>
    <s v="United States"/>
    <s v="Philadelphia"/>
    <x v="9"/>
    <n v="19134"/>
    <s v="East"/>
    <s v="Furniture"/>
    <x v="1"/>
    <n v="887.27099999999996"/>
    <n v="3"/>
    <n v="0.3"/>
    <n v="-63.3765"/>
    <n v="-7.1428571428571438E-2"/>
  </r>
  <r>
    <x v="68"/>
    <x v="1"/>
    <x v="0"/>
    <s v="United States"/>
    <s v="Detroit"/>
    <x v="12"/>
    <n v="48234"/>
    <s v="Central"/>
    <s v="Office Supplies"/>
    <x v="8"/>
    <n v="146.86000000000001"/>
    <n v="7"/>
    <n v="0"/>
    <n v="70.492800000000003"/>
    <n v="0.48"/>
  </r>
  <r>
    <x v="68"/>
    <x v="1"/>
    <x v="0"/>
    <s v="United States"/>
    <s v="Detroit"/>
    <x v="12"/>
    <n v="48234"/>
    <s v="Central"/>
    <s v="Office Supplies"/>
    <x v="8"/>
    <n v="36.56"/>
    <n v="4"/>
    <n v="0"/>
    <n v="18.28"/>
    <n v="0.5"/>
  </r>
  <r>
    <x v="1"/>
    <x v="1"/>
    <x v="1"/>
    <s v="United States"/>
    <s v="Los Angeles"/>
    <x v="1"/>
    <n v="90004"/>
    <s v="West"/>
    <s v="Technology"/>
    <x v="7"/>
    <n v="225.57599999999999"/>
    <n v="3"/>
    <n v="0.2"/>
    <n v="22.557600000000001"/>
    <n v="0.1"/>
  </r>
  <r>
    <x v="302"/>
    <x v="1"/>
    <x v="0"/>
    <s v="United States"/>
    <s v="Springfield"/>
    <x v="21"/>
    <n v="97477"/>
    <s v="West"/>
    <s v="Office Supplies"/>
    <x v="6"/>
    <n v="5.2480000000000002"/>
    <n v="2"/>
    <n v="0.2"/>
    <n v="0.4592"/>
    <n v="8.7499999999999994E-2"/>
  </r>
  <r>
    <x v="302"/>
    <x v="1"/>
    <x v="0"/>
    <s v="United States"/>
    <s v="Springfield"/>
    <x v="21"/>
    <n v="97477"/>
    <s v="West"/>
    <s v="Office Supplies"/>
    <x v="6"/>
    <n v="38.256"/>
    <n v="3"/>
    <n v="0.2"/>
    <n v="4.782"/>
    <n v="0.125"/>
  </r>
  <r>
    <x v="302"/>
    <x v="1"/>
    <x v="0"/>
    <s v="United States"/>
    <s v="Springfield"/>
    <x v="21"/>
    <n v="97477"/>
    <s v="West"/>
    <s v="Office Supplies"/>
    <x v="10"/>
    <n v="40.24"/>
    <n v="5"/>
    <n v="0.2"/>
    <n v="13.077999999999999"/>
    <n v="0.32499999999999996"/>
  </r>
  <r>
    <x v="302"/>
    <x v="1"/>
    <x v="0"/>
    <s v="United States"/>
    <s v="Springfield"/>
    <x v="21"/>
    <n v="97477"/>
    <s v="West"/>
    <s v="Technology"/>
    <x v="15"/>
    <n v="29.925000000000001"/>
    <n v="5"/>
    <n v="0.7"/>
    <n v="-21.945"/>
    <n v="-0.73333333333333328"/>
  </r>
  <r>
    <x v="302"/>
    <x v="1"/>
    <x v="0"/>
    <s v="United States"/>
    <s v="Springfield"/>
    <x v="21"/>
    <n v="97477"/>
    <s v="West"/>
    <s v="Office Supplies"/>
    <x v="10"/>
    <n v="148.70400000000001"/>
    <n v="6"/>
    <n v="0.2"/>
    <n v="46.47"/>
    <n v="0.3125"/>
  </r>
  <r>
    <x v="302"/>
    <x v="1"/>
    <x v="0"/>
    <s v="United States"/>
    <s v="Springfield"/>
    <x v="21"/>
    <n v="97477"/>
    <s v="West"/>
    <s v="Technology"/>
    <x v="11"/>
    <n v="55.92"/>
    <n v="10"/>
    <n v="0.2"/>
    <n v="16.776"/>
    <n v="0.3"/>
  </r>
  <r>
    <x v="232"/>
    <x v="1"/>
    <x v="1"/>
    <s v="United States"/>
    <s v="Providence"/>
    <x v="34"/>
    <n v="2908"/>
    <s v="East"/>
    <s v="Office Supplies"/>
    <x v="10"/>
    <n v="12.96"/>
    <n v="2"/>
    <n v="0"/>
    <n v="6.2207999999999997"/>
    <n v="0.47999999999999993"/>
  </r>
  <r>
    <x v="22"/>
    <x v="1"/>
    <x v="0"/>
    <s v="United States"/>
    <s v="Chicago"/>
    <x v="10"/>
    <n v="60623"/>
    <s v="Central"/>
    <s v="Furniture"/>
    <x v="5"/>
    <n v="25.175999999999998"/>
    <n v="3"/>
    <n v="0.6"/>
    <n v="-33.358199999999997"/>
    <n v="-1.325"/>
  </r>
  <r>
    <x v="22"/>
    <x v="1"/>
    <x v="0"/>
    <s v="United States"/>
    <s v="Chicago"/>
    <x v="10"/>
    <n v="60623"/>
    <s v="Central"/>
    <s v="Furniture"/>
    <x v="5"/>
    <n v="5.5839999999999996"/>
    <n v="2"/>
    <n v="0.6"/>
    <n v="-1.6752"/>
    <n v="-0.30000000000000004"/>
  </r>
  <r>
    <x v="22"/>
    <x v="1"/>
    <x v="0"/>
    <s v="United States"/>
    <s v="Chicago"/>
    <x v="10"/>
    <n v="60623"/>
    <s v="Central"/>
    <s v="Office Supplies"/>
    <x v="4"/>
    <n v="1297.3679999999999"/>
    <n v="9"/>
    <n v="0.2"/>
    <n v="97.302599999999998"/>
    <n v="7.4999999999999997E-2"/>
  </r>
  <r>
    <x v="62"/>
    <x v="2"/>
    <x v="0"/>
    <s v="United States"/>
    <s v="Dallas"/>
    <x v="5"/>
    <n v="75220"/>
    <s v="Central"/>
    <s v="Office Supplies"/>
    <x v="4"/>
    <n v="264.32"/>
    <n v="2"/>
    <n v="0.2"/>
    <n v="19.824000000000002"/>
    <n v="7.5000000000000011E-2"/>
  </r>
  <r>
    <x v="8"/>
    <x v="1"/>
    <x v="0"/>
    <s v="United States"/>
    <s v="San Francisco"/>
    <x v="1"/>
    <n v="94122"/>
    <s v="West"/>
    <s v="Office Supplies"/>
    <x v="10"/>
    <n v="25.92"/>
    <n v="4"/>
    <n v="0"/>
    <n v="12.441599999999999"/>
    <n v="0.47999999999999993"/>
  </r>
  <r>
    <x v="8"/>
    <x v="1"/>
    <x v="0"/>
    <s v="United States"/>
    <s v="San Francisco"/>
    <x v="1"/>
    <n v="94122"/>
    <s v="West"/>
    <s v="Office Supplies"/>
    <x v="6"/>
    <n v="22.96"/>
    <n v="7"/>
    <n v="0"/>
    <n v="6.6584000000000003"/>
    <n v="0.28999999999999998"/>
  </r>
  <r>
    <x v="492"/>
    <x v="2"/>
    <x v="0"/>
    <s v="United States"/>
    <s v="Moreno Valley"/>
    <x v="1"/>
    <n v="92553"/>
    <s v="West"/>
    <s v="Office Supplies"/>
    <x v="10"/>
    <n v="19.440000000000001"/>
    <n v="3"/>
    <n v="0"/>
    <n v="9.3312000000000008"/>
    <n v="0.48000000000000004"/>
  </r>
  <r>
    <x v="563"/>
    <x v="2"/>
    <x v="0"/>
    <s v="United States"/>
    <s v="Garden City"/>
    <x v="41"/>
    <n v="67846"/>
    <s v="Central"/>
    <s v="Office Supplies"/>
    <x v="10"/>
    <n v="9.5399999999999991"/>
    <n v="2"/>
    <n v="0"/>
    <n v="4.2930000000000001"/>
    <n v="0.45000000000000007"/>
  </r>
  <r>
    <x v="563"/>
    <x v="2"/>
    <x v="0"/>
    <s v="United States"/>
    <s v="Garden City"/>
    <x v="41"/>
    <n v="67846"/>
    <s v="Central"/>
    <s v="Office Supplies"/>
    <x v="13"/>
    <n v="5.81"/>
    <n v="1"/>
    <n v="0"/>
    <n v="1.8010999999999999"/>
    <n v="0.31"/>
  </r>
  <r>
    <x v="563"/>
    <x v="2"/>
    <x v="0"/>
    <s v="United States"/>
    <s v="Garden City"/>
    <x v="41"/>
    <n v="67846"/>
    <s v="Central"/>
    <s v="Office Supplies"/>
    <x v="6"/>
    <n v="5.76"/>
    <n v="2"/>
    <n v="0"/>
    <n v="1.728"/>
    <n v="0.3"/>
  </r>
  <r>
    <x v="20"/>
    <x v="0"/>
    <x v="0"/>
    <s v="United States"/>
    <s v="New York City"/>
    <x v="15"/>
    <n v="10035"/>
    <s v="East"/>
    <s v="Furniture"/>
    <x v="5"/>
    <n v="14.91"/>
    <n v="3"/>
    <n v="0"/>
    <n v="4.6220999999999997"/>
    <n v="0.31"/>
  </r>
  <r>
    <x v="387"/>
    <x v="1"/>
    <x v="1"/>
    <s v="United States"/>
    <s v="Orlando"/>
    <x v="2"/>
    <n v="32839"/>
    <s v="South"/>
    <s v="Office Supplies"/>
    <x v="8"/>
    <n v="6.6420000000000003"/>
    <n v="9"/>
    <n v="0.7"/>
    <n v="-4.4279999999999999"/>
    <n v="-0.66666666666666663"/>
  </r>
  <r>
    <x v="263"/>
    <x v="1"/>
    <x v="0"/>
    <s v="United States"/>
    <s v="Watertown"/>
    <x v="15"/>
    <n v="13601"/>
    <s v="East"/>
    <s v="Office Supplies"/>
    <x v="10"/>
    <n v="18.54"/>
    <n v="2"/>
    <n v="0"/>
    <n v="8.7138000000000009"/>
    <n v="0.47000000000000008"/>
  </r>
  <r>
    <x v="263"/>
    <x v="1"/>
    <x v="0"/>
    <s v="United States"/>
    <s v="Watertown"/>
    <x v="15"/>
    <n v="13601"/>
    <s v="East"/>
    <s v="Office Supplies"/>
    <x v="8"/>
    <n v="679.96"/>
    <n v="5"/>
    <n v="0.2"/>
    <n v="220.98699999999999"/>
    <n v="0.32499999999999996"/>
  </r>
  <r>
    <x v="1"/>
    <x v="2"/>
    <x v="1"/>
    <s v="United States"/>
    <s v="Los Angeles"/>
    <x v="1"/>
    <n v="90032"/>
    <s v="West"/>
    <s v="Furniture"/>
    <x v="3"/>
    <n v="189.57599999999999"/>
    <n v="1"/>
    <n v="0.2"/>
    <n v="9.4787999999999997"/>
    <n v="0.05"/>
  </r>
  <r>
    <x v="1"/>
    <x v="2"/>
    <x v="1"/>
    <s v="United States"/>
    <s v="Los Angeles"/>
    <x v="1"/>
    <n v="90032"/>
    <s v="West"/>
    <s v="Technology"/>
    <x v="7"/>
    <n v="71.959999999999994"/>
    <n v="5"/>
    <n v="0.2"/>
    <n v="7.1959999999999997"/>
    <n v="0.1"/>
  </r>
  <r>
    <x v="1"/>
    <x v="1"/>
    <x v="0"/>
    <s v="United States"/>
    <s v="Los Angeles"/>
    <x v="1"/>
    <n v="90004"/>
    <s v="West"/>
    <s v="Technology"/>
    <x v="7"/>
    <n v="539.91999999999996"/>
    <n v="5"/>
    <n v="0.2"/>
    <n v="47.243000000000002"/>
    <n v="8.7500000000000008E-2"/>
  </r>
  <r>
    <x v="1"/>
    <x v="1"/>
    <x v="0"/>
    <s v="United States"/>
    <s v="Los Angeles"/>
    <x v="1"/>
    <n v="90004"/>
    <s v="West"/>
    <s v="Furniture"/>
    <x v="1"/>
    <n v="725.34400000000005"/>
    <n v="4"/>
    <n v="0.2"/>
    <n v="54.400799999999997"/>
    <n v="7.4999999999999983E-2"/>
  </r>
  <r>
    <x v="1"/>
    <x v="1"/>
    <x v="0"/>
    <s v="United States"/>
    <s v="Los Angeles"/>
    <x v="1"/>
    <n v="90004"/>
    <s v="West"/>
    <s v="Office Supplies"/>
    <x v="6"/>
    <n v="7.44"/>
    <n v="3"/>
    <n v="0"/>
    <n v="2.6040000000000001"/>
    <n v="0.35"/>
  </r>
  <r>
    <x v="258"/>
    <x v="1"/>
    <x v="2"/>
    <s v="United States"/>
    <s v="Newark"/>
    <x v="13"/>
    <n v="19711"/>
    <s v="East"/>
    <s v="Office Supplies"/>
    <x v="9"/>
    <n v="39.479999999999997"/>
    <n v="1"/>
    <n v="0"/>
    <n v="11.054399999999999"/>
    <n v="0.28000000000000003"/>
  </r>
  <r>
    <x v="68"/>
    <x v="0"/>
    <x v="2"/>
    <s v="United States"/>
    <s v="Detroit"/>
    <x v="12"/>
    <n v="48234"/>
    <s v="Central"/>
    <s v="Office Supplies"/>
    <x v="9"/>
    <n v="850.5"/>
    <n v="5"/>
    <n v="0.1"/>
    <n v="245.7"/>
    <n v="0.28888888888888886"/>
  </r>
  <r>
    <x v="68"/>
    <x v="0"/>
    <x v="2"/>
    <s v="United States"/>
    <s v="Detroit"/>
    <x v="12"/>
    <n v="48234"/>
    <s v="Central"/>
    <s v="Furniture"/>
    <x v="5"/>
    <n v="75.33"/>
    <n v="9"/>
    <n v="0"/>
    <n v="19.585799999999999"/>
    <n v="0.26"/>
  </r>
  <r>
    <x v="42"/>
    <x v="0"/>
    <x v="1"/>
    <s v="United States"/>
    <s v="Phoenix"/>
    <x v="16"/>
    <n v="85023"/>
    <s v="West"/>
    <s v="Office Supplies"/>
    <x v="9"/>
    <n v="325.63200000000001"/>
    <n v="6"/>
    <n v="0.2"/>
    <n v="28.492799999999999"/>
    <n v="8.7499999999999994E-2"/>
  </r>
  <r>
    <x v="42"/>
    <x v="0"/>
    <x v="1"/>
    <s v="United States"/>
    <s v="Phoenix"/>
    <x v="16"/>
    <n v="85023"/>
    <s v="West"/>
    <s v="Technology"/>
    <x v="11"/>
    <n v="23.344000000000001"/>
    <n v="2"/>
    <n v="0.2"/>
    <n v="-1.4590000000000001"/>
    <n v="-6.25E-2"/>
  </r>
  <r>
    <x v="42"/>
    <x v="0"/>
    <x v="1"/>
    <s v="United States"/>
    <s v="Phoenix"/>
    <x v="16"/>
    <n v="85023"/>
    <s v="West"/>
    <s v="Office Supplies"/>
    <x v="2"/>
    <n v="16.52"/>
    <n v="5"/>
    <n v="0.2"/>
    <n v="5.3689999999999998"/>
    <n v="0.32500000000000001"/>
  </r>
  <r>
    <x v="203"/>
    <x v="2"/>
    <x v="2"/>
    <s v="United States"/>
    <s v="Brownsville"/>
    <x v="5"/>
    <n v="78521"/>
    <s v="Central"/>
    <s v="Office Supplies"/>
    <x v="12"/>
    <n v="335.72"/>
    <n v="5"/>
    <n v="0.2"/>
    <n v="113.30549999999999"/>
    <n v="0.33749999999999997"/>
  </r>
  <r>
    <x v="203"/>
    <x v="2"/>
    <x v="2"/>
    <s v="United States"/>
    <s v="Brownsville"/>
    <x v="5"/>
    <n v="78521"/>
    <s v="Central"/>
    <s v="Technology"/>
    <x v="7"/>
    <n v="251.94399999999999"/>
    <n v="7"/>
    <n v="0.2"/>
    <n v="88.180400000000006"/>
    <n v="0.35000000000000003"/>
  </r>
  <r>
    <x v="203"/>
    <x v="2"/>
    <x v="2"/>
    <s v="United States"/>
    <s v="Brownsville"/>
    <x v="5"/>
    <n v="78521"/>
    <s v="Central"/>
    <s v="Furniture"/>
    <x v="1"/>
    <n v="127.30200000000001"/>
    <n v="7"/>
    <n v="0.3"/>
    <n v="-9.093"/>
    <n v="-7.1428571428571425E-2"/>
  </r>
  <r>
    <x v="152"/>
    <x v="0"/>
    <x v="0"/>
    <s v="United States"/>
    <s v="Louisville"/>
    <x v="0"/>
    <n v="40214"/>
    <s v="South"/>
    <s v="Furniture"/>
    <x v="1"/>
    <n v="1207.8399999999999"/>
    <n v="8"/>
    <n v="0"/>
    <n v="314.03840000000002"/>
    <n v="0.26000000000000006"/>
  </r>
  <r>
    <x v="152"/>
    <x v="0"/>
    <x v="0"/>
    <s v="United States"/>
    <s v="Louisville"/>
    <x v="0"/>
    <n v="40214"/>
    <s v="South"/>
    <s v="Office Supplies"/>
    <x v="8"/>
    <n v="12.53"/>
    <n v="1"/>
    <n v="0"/>
    <n v="5.8891"/>
    <n v="0.47000000000000003"/>
  </r>
  <r>
    <x v="152"/>
    <x v="0"/>
    <x v="0"/>
    <s v="United States"/>
    <s v="Louisville"/>
    <x v="0"/>
    <n v="40214"/>
    <s v="South"/>
    <s v="Office Supplies"/>
    <x v="6"/>
    <n v="34.58"/>
    <n v="1"/>
    <n v="0"/>
    <n v="10.0282"/>
    <n v="0.29000000000000004"/>
  </r>
  <r>
    <x v="152"/>
    <x v="0"/>
    <x v="0"/>
    <s v="United States"/>
    <s v="Louisville"/>
    <x v="0"/>
    <n v="40214"/>
    <s v="South"/>
    <s v="Furniture"/>
    <x v="1"/>
    <n v="300.98"/>
    <n v="1"/>
    <n v="0"/>
    <n v="87.284199999999998"/>
    <n v="0.28999999999999998"/>
  </r>
  <r>
    <x v="152"/>
    <x v="0"/>
    <x v="0"/>
    <s v="United States"/>
    <s v="Louisville"/>
    <x v="0"/>
    <n v="40214"/>
    <s v="South"/>
    <s v="Furniture"/>
    <x v="1"/>
    <n v="258.75"/>
    <n v="3"/>
    <n v="0"/>
    <n v="77.625"/>
    <n v="0.3"/>
  </r>
  <r>
    <x v="258"/>
    <x v="1"/>
    <x v="1"/>
    <s v="United States"/>
    <s v="Newark"/>
    <x v="13"/>
    <n v="19711"/>
    <s v="East"/>
    <s v="Office Supplies"/>
    <x v="6"/>
    <n v="59.52"/>
    <n v="3"/>
    <n v="0"/>
    <n v="15.475199999999999"/>
    <n v="0.25999999999999995"/>
  </r>
  <r>
    <x v="258"/>
    <x v="1"/>
    <x v="1"/>
    <s v="United States"/>
    <s v="Newark"/>
    <x v="13"/>
    <n v="19711"/>
    <s v="East"/>
    <s v="Office Supplies"/>
    <x v="12"/>
    <n v="57.96"/>
    <n v="7"/>
    <n v="0"/>
    <n v="27.241199999999999"/>
    <n v="0.47"/>
  </r>
  <r>
    <x v="258"/>
    <x v="1"/>
    <x v="1"/>
    <s v="United States"/>
    <s v="Newark"/>
    <x v="13"/>
    <n v="19711"/>
    <s v="East"/>
    <s v="Furniture"/>
    <x v="0"/>
    <n v="441.96"/>
    <n v="2"/>
    <n v="0"/>
    <n v="101.6508"/>
    <n v="0.23"/>
  </r>
  <r>
    <x v="258"/>
    <x v="1"/>
    <x v="1"/>
    <s v="United States"/>
    <s v="Newark"/>
    <x v="13"/>
    <n v="19711"/>
    <s v="East"/>
    <s v="Office Supplies"/>
    <x v="10"/>
    <n v="68.040000000000006"/>
    <n v="6"/>
    <n v="0"/>
    <n v="33.339599999999997"/>
    <n v="0.48999999999999994"/>
  </r>
  <r>
    <x v="233"/>
    <x v="2"/>
    <x v="2"/>
    <s v="United States"/>
    <s v="Pueblo"/>
    <x v="22"/>
    <n v="81001"/>
    <s v="West"/>
    <s v="Technology"/>
    <x v="15"/>
    <n v="703.71"/>
    <n v="6"/>
    <n v="0.7"/>
    <n v="-938.28"/>
    <n v="-1.3333333333333333"/>
  </r>
  <r>
    <x v="233"/>
    <x v="2"/>
    <x v="2"/>
    <s v="United States"/>
    <s v="Pueblo"/>
    <x v="22"/>
    <n v="81001"/>
    <s v="West"/>
    <s v="Office Supplies"/>
    <x v="8"/>
    <n v="17.904"/>
    <n v="4"/>
    <n v="0.7"/>
    <n v="-14.92"/>
    <n v="-0.83333333333333337"/>
  </r>
  <r>
    <x v="233"/>
    <x v="2"/>
    <x v="2"/>
    <s v="United States"/>
    <s v="Pueblo"/>
    <x v="22"/>
    <n v="81001"/>
    <s v="West"/>
    <s v="Office Supplies"/>
    <x v="8"/>
    <n v="11.976000000000001"/>
    <n v="4"/>
    <n v="0.7"/>
    <n v="-9.1815999999999995"/>
    <n v="-0.76666666666666661"/>
  </r>
  <r>
    <x v="233"/>
    <x v="2"/>
    <x v="2"/>
    <s v="United States"/>
    <s v="Pueblo"/>
    <x v="22"/>
    <n v="81001"/>
    <s v="West"/>
    <s v="Technology"/>
    <x v="11"/>
    <n v="67.959999999999994"/>
    <n v="5"/>
    <n v="0.2"/>
    <n v="0.84950000000000003"/>
    <n v="1.2500000000000002E-2"/>
  </r>
  <r>
    <x v="1"/>
    <x v="1"/>
    <x v="1"/>
    <s v="United States"/>
    <s v="Los Angeles"/>
    <x v="1"/>
    <n v="90036"/>
    <s v="West"/>
    <s v="Furniture"/>
    <x v="1"/>
    <n v="892.22400000000005"/>
    <n v="3"/>
    <n v="0.2"/>
    <n v="89.222399999999993"/>
    <n v="9.9999999999999992E-2"/>
  </r>
  <r>
    <x v="227"/>
    <x v="1"/>
    <x v="0"/>
    <s v="United States"/>
    <s v="Greenville"/>
    <x v="3"/>
    <n v="27834"/>
    <s v="South"/>
    <s v="Technology"/>
    <x v="15"/>
    <n v="1299.99"/>
    <n v="2"/>
    <n v="0.5"/>
    <n v="-571.99559999999997"/>
    <n v="-0.43999999999999995"/>
  </r>
  <r>
    <x v="8"/>
    <x v="2"/>
    <x v="1"/>
    <s v="United States"/>
    <s v="San Francisco"/>
    <x v="1"/>
    <n v="94110"/>
    <s v="West"/>
    <s v="Office Supplies"/>
    <x v="8"/>
    <n v="4.5439999999999996"/>
    <n v="2"/>
    <n v="0.2"/>
    <n v="1.6472"/>
    <n v="0.36250000000000004"/>
  </r>
  <r>
    <x v="8"/>
    <x v="2"/>
    <x v="1"/>
    <s v="United States"/>
    <s v="San Francisco"/>
    <x v="1"/>
    <n v="94110"/>
    <s v="West"/>
    <s v="Furniture"/>
    <x v="1"/>
    <n v="1352.0319999999999"/>
    <n v="4"/>
    <n v="0.2"/>
    <n v="84.501999999999995"/>
    <n v="6.25E-2"/>
  </r>
  <r>
    <x v="340"/>
    <x v="1"/>
    <x v="1"/>
    <s v="United States"/>
    <s v="Marion"/>
    <x v="24"/>
    <n v="43302"/>
    <s v="East"/>
    <s v="Furniture"/>
    <x v="3"/>
    <n v="1548.99"/>
    <n v="9"/>
    <n v="0.4"/>
    <n v="-464.697"/>
    <n v="-0.3"/>
  </r>
  <r>
    <x v="340"/>
    <x v="1"/>
    <x v="1"/>
    <s v="United States"/>
    <s v="Marion"/>
    <x v="24"/>
    <n v="43302"/>
    <s v="East"/>
    <s v="Office Supplies"/>
    <x v="12"/>
    <n v="19.872"/>
    <n v="3"/>
    <n v="0.2"/>
    <n v="6.7068000000000003"/>
    <n v="0.33750000000000002"/>
  </r>
  <r>
    <x v="62"/>
    <x v="2"/>
    <x v="0"/>
    <s v="United States"/>
    <s v="Dallas"/>
    <x v="5"/>
    <n v="75081"/>
    <s v="Central"/>
    <s v="Technology"/>
    <x v="11"/>
    <n v="119.44799999999999"/>
    <n v="3"/>
    <n v="0.2"/>
    <n v="-13.437900000000001"/>
    <n v="-0.11250000000000002"/>
  </r>
  <r>
    <x v="62"/>
    <x v="2"/>
    <x v="0"/>
    <s v="United States"/>
    <s v="Dallas"/>
    <x v="5"/>
    <n v="75081"/>
    <s v="Central"/>
    <s v="Office Supplies"/>
    <x v="4"/>
    <n v="118.16"/>
    <n v="2"/>
    <n v="0.2"/>
    <n v="-25.109000000000002"/>
    <n v="-0.21250000000000002"/>
  </r>
  <r>
    <x v="336"/>
    <x v="1"/>
    <x v="1"/>
    <s v="United States"/>
    <s v="Huntsville"/>
    <x v="19"/>
    <n v="35810"/>
    <s v="South"/>
    <s v="Office Supplies"/>
    <x v="6"/>
    <n v="19.559999999999999"/>
    <n v="4"/>
    <n v="0"/>
    <n v="5.4767999999999999"/>
    <n v="0.28000000000000003"/>
  </r>
  <r>
    <x v="104"/>
    <x v="0"/>
    <x v="0"/>
    <s v="United States"/>
    <s v="Las Vegas"/>
    <x v="33"/>
    <n v="89115"/>
    <s v="West"/>
    <s v="Furniture"/>
    <x v="5"/>
    <n v="80.959999999999994"/>
    <n v="4"/>
    <n v="0"/>
    <n v="29.145600000000002"/>
    <n v="0.36000000000000004"/>
  </r>
  <r>
    <x v="104"/>
    <x v="0"/>
    <x v="0"/>
    <s v="United States"/>
    <s v="Las Vegas"/>
    <x v="33"/>
    <n v="89115"/>
    <s v="West"/>
    <s v="Office Supplies"/>
    <x v="10"/>
    <n v="25.92"/>
    <n v="4"/>
    <n v="0"/>
    <n v="12.441599999999999"/>
    <n v="0.47999999999999993"/>
  </r>
  <r>
    <x v="1"/>
    <x v="3"/>
    <x v="2"/>
    <s v="United States"/>
    <s v="Los Angeles"/>
    <x v="1"/>
    <n v="90049"/>
    <s v="West"/>
    <s v="Office Supplies"/>
    <x v="9"/>
    <n v="106.96"/>
    <n v="2"/>
    <n v="0"/>
    <n v="31.0184"/>
    <n v="0.29000000000000004"/>
  </r>
  <r>
    <x v="1"/>
    <x v="3"/>
    <x v="2"/>
    <s v="United States"/>
    <s v="Los Angeles"/>
    <x v="1"/>
    <n v="90049"/>
    <s v="West"/>
    <s v="Furniture"/>
    <x v="5"/>
    <n v="187.76"/>
    <n v="4"/>
    <n v="0"/>
    <n v="76.9816"/>
    <n v="0.41000000000000003"/>
  </r>
  <r>
    <x v="318"/>
    <x v="2"/>
    <x v="2"/>
    <s v="United States"/>
    <s v="Lakewood"/>
    <x v="24"/>
    <n v="44107"/>
    <s v="East"/>
    <s v="Office Supplies"/>
    <x v="8"/>
    <n v="76.775999999999996"/>
    <n v="4"/>
    <n v="0.7"/>
    <n v="-53.743200000000002"/>
    <n v="-0.70000000000000007"/>
  </r>
  <r>
    <x v="9"/>
    <x v="1"/>
    <x v="1"/>
    <s v="United States"/>
    <s v="Fremont"/>
    <x v="8"/>
    <n v="68025"/>
    <s v="Central"/>
    <s v="Office Supplies"/>
    <x v="8"/>
    <n v="53.9"/>
    <n v="5"/>
    <n v="0"/>
    <n v="25.872"/>
    <n v="0.48000000000000004"/>
  </r>
  <r>
    <x v="124"/>
    <x v="1"/>
    <x v="0"/>
    <s v="United States"/>
    <s v="Huntsville"/>
    <x v="5"/>
    <n v="77340"/>
    <s v="Central"/>
    <s v="Furniture"/>
    <x v="5"/>
    <n v="76.727999999999994"/>
    <n v="3"/>
    <n v="0.6"/>
    <n v="-53.709600000000002"/>
    <n v="-0.70000000000000007"/>
  </r>
  <r>
    <x v="124"/>
    <x v="1"/>
    <x v="0"/>
    <s v="United States"/>
    <s v="Huntsville"/>
    <x v="5"/>
    <n v="77340"/>
    <s v="Central"/>
    <s v="Office Supplies"/>
    <x v="8"/>
    <n v="10.43"/>
    <n v="7"/>
    <n v="0.8"/>
    <n v="-18.252500000000001"/>
    <n v="-1.7500000000000002"/>
  </r>
  <r>
    <x v="1"/>
    <x v="2"/>
    <x v="0"/>
    <s v="United States"/>
    <s v="Los Angeles"/>
    <x v="1"/>
    <n v="90036"/>
    <s v="West"/>
    <s v="Office Supplies"/>
    <x v="6"/>
    <n v="99.2"/>
    <n v="5"/>
    <n v="0"/>
    <n v="25.792000000000002"/>
    <n v="0.26"/>
  </r>
  <r>
    <x v="170"/>
    <x v="1"/>
    <x v="0"/>
    <s v="United States"/>
    <s v="Asheville"/>
    <x v="3"/>
    <n v="28806"/>
    <s v="South"/>
    <s v="Office Supplies"/>
    <x v="6"/>
    <n v="15.92"/>
    <n v="5"/>
    <n v="0.2"/>
    <n v="2.786"/>
    <n v="0.17500000000000002"/>
  </r>
  <r>
    <x v="166"/>
    <x v="1"/>
    <x v="1"/>
    <s v="United States"/>
    <s v="Bossier City"/>
    <x v="28"/>
    <n v="71111"/>
    <s v="South"/>
    <s v="Furniture"/>
    <x v="5"/>
    <n v="129.91999999999999"/>
    <n v="4"/>
    <n v="0"/>
    <n v="10.393599999999999"/>
    <n v="0.08"/>
  </r>
  <r>
    <x v="232"/>
    <x v="1"/>
    <x v="2"/>
    <s v="United States"/>
    <s v="Providence"/>
    <x v="34"/>
    <n v="2908"/>
    <s v="East"/>
    <s v="Office Supplies"/>
    <x v="8"/>
    <n v="30.4"/>
    <n v="1"/>
    <n v="0"/>
    <n v="13.984"/>
    <n v="0.46"/>
  </r>
  <r>
    <x v="232"/>
    <x v="1"/>
    <x v="2"/>
    <s v="United States"/>
    <s v="Providence"/>
    <x v="34"/>
    <n v="2908"/>
    <s v="East"/>
    <s v="Technology"/>
    <x v="16"/>
    <n v="5399.91"/>
    <n v="9"/>
    <n v="0"/>
    <n v="2591.9567999999999"/>
    <n v="0.48"/>
  </r>
  <r>
    <x v="232"/>
    <x v="1"/>
    <x v="2"/>
    <s v="United States"/>
    <s v="Providence"/>
    <x v="34"/>
    <n v="2908"/>
    <s v="East"/>
    <s v="Office Supplies"/>
    <x v="4"/>
    <n v="119.1"/>
    <n v="3"/>
    <n v="0"/>
    <n v="34.539000000000001"/>
    <n v="0.29000000000000004"/>
  </r>
  <r>
    <x v="262"/>
    <x v="0"/>
    <x v="2"/>
    <s v="United States"/>
    <s v="Everett"/>
    <x v="31"/>
    <n v="2149"/>
    <s v="East"/>
    <s v="Office Supplies"/>
    <x v="10"/>
    <n v="40.08"/>
    <n v="6"/>
    <n v="0"/>
    <n v="19.238399999999999"/>
    <n v="0.48"/>
  </r>
  <r>
    <x v="262"/>
    <x v="0"/>
    <x v="2"/>
    <s v="United States"/>
    <s v="Everett"/>
    <x v="31"/>
    <n v="2149"/>
    <s v="East"/>
    <s v="Office Supplies"/>
    <x v="10"/>
    <n v="59.94"/>
    <n v="3"/>
    <n v="0"/>
    <n v="28.171800000000001"/>
    <n v="0.47000000000000003"/>
  </r>
  <r>
    <x v="262"/>
    <x v="0"/>
    <x v="2"/>
    <s v="United States"/>
    <s v="Everett"/>
    <x v="31"/>
    <n v="2149"/>
    <s v="East"/>
    <s v="Technology"/>
    <x v="11"/>
    <n v="259.98"/>
    <n v="2"/>
    <n v="0"/>
    <n v="88.393199999999993"/>
    <n v="0.33999999999999997"/>
  </r>
  <r>
    <x v="262"/>
    <x v="0"/>
    <x v="2"/>
    <s v="United States"/>
    <s v="Everett"/>
    <x v="31"/>
    <n v="2149"/>
    <s v="East"/>
    <s v="Furniture"/>
    <x v="0"/>
    <n v="170.98"/>
    <n v="1"/>
    <n v="0"/>
    <n v="32.486199999999997"/>
    <n v="0.19"/>
  </r>
  <r>
    <x v="262"/>
    <x v="0"/>
    <x v="2"/>
    <s v="United States"/>
    <s v="Everett"/>
    <x v="31"/>
    <n v="2149"/>
    <s v="East"/>
    <s v="Furniture"/>
    <x v="5"/>
    <n v="38.97"/>
    <n v="3"/>
    <n v="0"/>
    <n v="4.6764000000000001"/>
    <n v="0.12000000000000001"/>
  </r>
  <r>
    <x v="262"/>
    <x v="0"/>
    <x v="2"/>
    <s v="United States"/>
    <s v="Everett"/>
    <x v="31"/>
    <n v="2149"/>
    <s v="East"/>
    <s v="Office Supplies"/>
    <x v="10"/>
    <n v="154.9"/>
    <n v="5"/>
    <n v="0"/>
    <n v="69.704999999999998"/>
    <n v="0.44999999999999996"/>
  </r>
  <r>
    <x v="262"/>
    <x v="0"/>
    <x v="2"/>
    <s v="United States"/>
    <s v="Everett"/>
    <x v="31"/>
    <n v="2149"/>
    <s v="East"/>
    <s v="Furniture"/>
    <x v="3"/>
    <n v="446.06799999999998"/>
    <n v="4"/>
    <n v="0.3"/>
    <n v="0"/>
    <n v="0"/>
  </r>
  <r>
    <x v="321"/>
    <x v="0"/>
    <x v="0"/>
    <s v="United States"/>
    <s v="Rancho Cucamonga"/>
    <x v="1"/>
    <n v="91730"/>
    <s v="West"/>
    <s v="Office Supplies"/>
    <x v="9"/>
    <n v="152.94"/>
    <n v="3"/>
    <n v="0"/>
    <n v="41.293799999999997"/>
    <n v="0.26999999999999996"/>
  </r>
  <r>
    <x v="35"/>
    <x v="3"/>
    <x v="0"/>
    <s v="United States"/>
    <s v="Charlotte"/>
    <x v="3"/>
    <n v="28205"/>
    <s v="South"/>
    <s v="Technology"/>
    <x v="11"/>
    <n v="23.472000000000001"/>
    <n v="3"/>
    <n v="0.2"/>
    <n v="4.9878"/>
    <n v="0.21249999999999999"/>
  </r>
  <r>
    <x v="232"/>
    <x v="1"/>
    <x v="2"/>
    <s v="United States"/>
    <s v="Providence"/>
    <x v="34"/>
    <n v="2908"/>
    <s v="East"/>
    <s v="Office Supplies"/>
    <x v="10"/>
    <n v="195.64"/>
    <n v="4"/>
    <n v="0"/>
    <n v="91.950800000000001"/>
    <n v="0.47000000000000003"/>
  </r>
  <r>
    <x v="232"/>
    <x v="1"/>
    <x v="2"/>
    <s v="United States"/>
    <s v="Providence"/>
    <x v="34"/>
    <n v="2908"/>
    <s v="East"/>
    <s v="Office Supplies"/>
    <x v="10"/>
    <n v="14.94"/>
    <n v="3"/>
    <n v="0"/>
    <n v="7.0217999999999998"/>
    <n v="0.47000000000000003"/>
  </r>
  <r>
    <x v="232"/>
    <x v="1"/>
    <x v="2"/>
    <s v="United States"/>
    <s v="Providence"/>
    <x v="34"/>
    <n v="2908"/>
    <s v="East"/>
    <s v="Technology"/>
    <x v="11"/>
    <n v="1687.8"/>
    <n v="4"/>
    <n v="0"/>
    <n v="742.63199999999995"/>
    <n v="0.44"/>
  </r>
  <r>
    <x v="232"/>
    <x v="1"/>
    <x v="2"/>
    <s v="United States"/>
    <s v="Providence"/>
    <x v="34"/>
    <n v="2908"/>
    <s v="East"/>
    <s v="Furniture"/>
    <x v="0"/>
    <n v="341.96"/>
    <n v="2"/>
    <n v="0"/>
    <n v="78.650800000000004"/>
    <n v="0.23000000000000004"/>
  </r>
  <r>
    <x v="232"/>
    <x v="1"/>
    <x v="2"/>
    <s v="United States"/>
    <s v="Providence"/>
    <x v="34"/>
    <n v="2908"/>
    <s v="East"/>
    <s v="Furniture"/>
    <x v="1"/>
    <n v="605.88"/>
    <n v="6"/>
    <n v="0"/>
    <n v="151.47"/>
    <n v="0.25"/>
  </r>
  <r>
    <x v="346"/>
    <x v="2"/>
    <x v="2"/>
    <s v="United States"/>
    <s v="Midland"/>
    <x v="12"/>
    <n v="48640"/>
    <s v="Central"/>
    <s v="Office Supplies"/>
    <x v="9"/>
    <n v="186.732"/>
    <n v="1"/>
    <n v="0.1"/>
    <n v="41.496000000000002"/>
    <n v="0.22222222222222224"/>
  </r>
  <r>
    <x v="346"/>
    <x v="2"/>
    <x v="2"/>
    <s v="United States"/>
    <s v="Midland"/>
    <x v="12"/>
    <n v="48640"/>
    <s v="Central"/>
    <s v="Office Supplies"/>
    <x v="8"/>
    <n v="3812.97"/>
    <n v="3"/>
    <n v="0"/>
    <n v="1906.4849999999999"/>
    <n v="0.5"/>
  </r>
  <r>
    <x v="125"/>
    <x v="1"/>
    <x v="0"/>
    <s v="United States"/>
    <s v="Rochester"/>
    <x v="15"/>
    <n v="14609"/>
    <s v="East"/>
    <s v="Office Supplies"/>
    <x v="8"/>
    <n v="26.423999999999999"/>
    <n v="9"/>
    <n v="0.2"/>
    <n v="9.5786999999999995"/>
    <n v="0.36249999999999999"/>
  </r>
  <r>
    <x v="125"/>
    <x v="1"/>
    <x v="0"/>
    <s v="United States"/>
    <s v="Rochester"/>
    <x v="15"/>
    <n v="14609"/>
    <s v="East"/>
    <s v="Technology"/>
    <x v="7"/>
    <n v="625.99"/>
    <n v="1"/>
    <n v="0"/>
    <n v="187.797"/>
    <n v="0.3"/>
  </r>
  <r>
    <x v="25"/>
    <x v="1"/>
    <x v="1"/>
    <s v="United States"/>
    <s v="Jackson"/>
    <x v="12"/>
    <n v="49201"/>
    <s v="Central"/>
    <s v="Furniture"/>
    <x v="3"/>
    <n v="1568.61"/>
    <n v="9"/>
    <n v="0"/>
    <n v="329.40809999999999"/>
    <n v="0.21000000000000002"/>
  </r>
  <r>
    <x v="25"/>
    <x v="1"/>
    <x v="1"/>
    <s v="United States"/>
    <s v="Jackson"/>
    <x v="12"/>
    <n v="49201"/>
    <s v="Central"/>
    <s v="Office Supplies"/>
    <x v="8"/>
    <n v="17.3"/>
    <n v="1"/>
    <n v="0"/>
    <n v="8.3040000000000003"/>
    <n v="0.48"/>
  </r>
  <r>
    <x v="25"/>
    <x v="1"/>
    <x v="1"/>
    <s v="United States"/>
    <s v="Jackson"/>
    <x v="12"/>
    <n v="49201"/>
    <s v="Central"/>
    <s v="Technology"/>
    <x v="11"/>
    <n v="160"/>
    <n v="8"/>
    <n v="0"/>
    <n v="62.4"/>
    <n v="0.39"/>
  </r>
  <r>
    <x v="276"/>
    <x v="2"/>
    <x v="1"/>
    <s v="United States"/>
    <s v="Suffolk"/>
    <x v="17"/>
    <n v="23434"/>
    <s v="South"/>
    <s v="Office Supplies"/>
    <x v="9"/>
    <n v="179.94"/>
    <n v="3"/>
    <n v="0"/>
    <n v="50.383200000000002"/>
    <n v="0.28000000000000003"/>
  </r>
  <r>
    <x v="276"/>
    <x v="2"/>
    <x v="1"/>
    <s v="United States"/>
    <s v="Suffolk"/>
    <x v="17"/>
    <n v="23434"/>
    <s v="South"/>
    <s v="Furniture"/>
    <x v="3"/>
    <n v="872.94"/>
    <n v="3"/>
    <n v="0"/>
    <n v="157.1292"/>
    <n v="0.18"/>
  </r>
  <r>
    <x v="276"/>
    <x v="2"/>
    <x v="1"/>
    <s v="United States"/>
    <s v="Suffolk"/>
    <x v="17"/>
    <n v="23434"/>
    <s v="South"/>
    <s v="Office Supplies"/>
    <x v="10"/>
    <n v="12.96"/>
    <n v="2"/>
    <n v="0"/>
    <n v="6.2207999999999997"/>
    <n v="0.47999999999999993"/>
  </r>
  <r>
    <x v="75"/>
    <x v="1"/>
    <x v="0"/>
    <s v="United States"/>
    <s v="Brentwood"/>
    <x v="1"/>
    <n v="94513"/>
    <s v="West"/>
    <s v="Office Supplies"/>
    <x v="2"/>
    <n v="88.8"/>
    <n v="6"/>
    <n v="0"/>
    <n v="44.4"/>
    <n v="0.5"/>
  </r>
  <r>
    <x v="75"/>
    <x v="1"/>
    <x v="0"/>
    <s v="United States"/>
    <s v="Brentwood"/>
    <x v="1"/>
    <n v="94513"/>
    <s v="West"/>
    <s v="Technology"/>
    <x v="7"/>
    <n v="319.96800000000002"/>
    <n v="4"/>
    <n v="0.2"/>
    <n v="35.996400000000001"/>
    <n v="0.1125"/>
  </r>
  <r>
    <x v="4"/>
    <x v="3"/>
    <x v="0"/>
    <s v="United States"/>
    <s v="Seattle"/>
    <x v="4"/>
    <n v="98103"/>
    <s v="West"/>
    <s v="Furniture"/>
    <x v="1"/>
    <n v="167.88800000000001"/>
    <n v="7"/>
    <n v="0.2"/>
    <n v="14.690200000000001"/>
    <n v="8.7500000000000008E-2"/>
  </r>
  <r>
    <x v="12"/>
    <x v="2"/>
    <x v="2"/>
    <s v="United States"/>
    <s v="Houston"/>
    <x v="5"/>
    <n v="77036"/>
    <s v="Central"/>
    <s v="Office Supplies"/>
    <x v="10"/>
    <n v="163.96"/>
    <n v="5"/>
    <n v="0.2"/>
    <n v="59.435499999999998"/>
    <n v="0.36249999999999999"/>
  </r>
  <r>
    <x v="12"/>
    <x v="2"/>
    <x v="2"/>
    <s v="United States"/>
    <s v="Houston"/>
    <x v="5"/>
    <n v="77036"/>
    <s v="Central"/>
    <s v="Office Supplies"/>
    <x v="8"/>
    <n v="5.2320000000000002"/>
    <n v="4"/>
    <n v="0.8"/>
    <n v="-8.1096000000000004"/>
    <n v="-1.55"/>
  </r>
  <r>
    <x v="111"/>
    <x v="1"/>
    <x v="2"/>
    <s v="United States"/>
    <s v="Lawrence"/>
    <x v="31"/>
    <n v="1841"/>
    <s v="East"/>
    <s v="Technology"/>
    <x v="16"/>
    <n v="1199.98"/>
    <n v="2"/>
    <n v="0"/>
    <n v="467.99220000000003"/>
    <n v="0.39"/>
  </r>
  <r>
    <x v="111"/>
    <x v="1"/>
    <x v="2"/>
    <s v="United States"/>
    <s v="Lawrence"/>
    <x v="31"/>
    <n v="1841"/>
    <s v="East"/>
    <s v="Office Supplies"/>
    <x v="4"/>
    <n v="73.849999999999994"/>
    <n v="1"/>
    <n v="0"/>
    <n v="2.2155"/>
    <n v="3.0000000000000002E-2"/>
  </r>
  <r>
    <x v="111"/>
    <x v="1"/>
    <x v="2"/>
    <s v="United States"/>
    <s v="Lawrence"/>
    <x v="31"/>
    <n v="1841"/>
    <s v="East"/>
    <s v="Office Supplies"/>
    <x v="14"/>
    <n v="25.71"/>
    <n v="3"/>
    <n v="0"/>
    <n v="6.6845999999999997"/>
    <n v="0.25999999999999995"/>
  </r>
  <r>
    <x v="111"/>
    <x v="1"/>
    <x v="2"/>
    <s v="United States"/>
    <s v="Lawrence"/>
    <x v="31"/>
    <n v="1841"/>
    <s v="East"/>
    <s v="Office Supplies"/>
    <x v="13"/>
    <n v="17.28"/>
    <n v="6"/>
    <n v="0"/>
    <n v="8.1216000000000008"/>
    <n v="0.47000000000000003"/>
  </r>
  <r>
    <x v="111"/>
    <x v="1"/>
    <x v="2"/>
    <s v="United States"/>
    <s v="Lawrence"/>
    <x v="31"/>
    <n v="1841"/>
    <s v="East"/>
    <s v="Furniture"/>
    <x v="3"/>
    <n v="526.58199999999999"/>
    <n v="2"/>
    <n v="0.3"/>
    <n v="-52.658200000000001"/>
    <n v="-0.1"/>
  </r>
  <r>
    <x v="68"/>
    <x v="1"/>
    <x v="0"/>
    <s v="United States"/>
    <s v="Detroit"/>
    <x v="12"/>
    <n v="48234"/>
    <s v="Central"/>
    <s v="Office Supplies"/>
    <x v="10"/>
    <n v="11.56"/>
    <n v="2"/>
    <n v="0"/>
    <n v="5.6643999999999997"/>
    <n v="0.48999999999999994"/>
  </r>
  <r>
    <x v="68"/>
    <x v="1"/>
    <x v="0"/>
    <s v="United States"/>
    <s v="Detroit"/>
    <x v="12"/>
    <n v="48234"/>
    <s v="Central"/>
    <s v="Technology"/>
    <x v="7"/>
    <n v="209.97"/>
    <n v="3"/>
    <n v="0"/>
    <n v="58.791600000000003"/>
    <n v="0.28000000000000003"/>
  </r>
  <r>
    <x v="68"/>
    <x v="1"/>
    <x v="0"/>
    <s v="United States"/>
    <s v="Detroit"/>
    <x v="12"/>
    <n v="48234"/>
    <s v="Central"/>
    <s v="Furniture"/>
    <x v="3"/>
    <n v="447.84"/>
    <n v="4"/>
    <n v="0"/>
    <n v="98.524799999999999"/>
    <n v="0.22"/>
  </r>
  <r>
    <x v="68"/>
    <x v="1"/>
    <x v="0"/>
    <s v="United States"/>
    <s v="Detroit"/>
    <x v="12"/>
    <n v="48234"/>
    <s v="Central"/>
    <s v="Technology"/>
    <x v="11"/>
    <n v="479.97"/>
    <n v="3"/>
    <n v="0"/>
    <n v="163.18979999999999"/>
    <n v="0.33999999999999997"/>
  </r>
  <r>
    <x v="68"/>
    <x v="1"/>
    <x v="0"/>
    <s v="United States"/>
    <s v="Detroit"/>
    <x v="12"/>
    <n v="48234"/>
    <s v="Central"/>
    <s v="Office Supplies"/>
    <x v="6"/>
    <n v="8.64"/>
    <n v="3"/>
    <n v="0"/>
    <n v="2.5055999999999998"/>
    <n v="0.28999999999999998"/>
  </r>
  <r>
    <x v="11"/>
    <x v="1"/>
    <x v="1"/>
    <s v="United States"/>
    <s v="Orem"/>
    <x v="7"/>
    <n v="84057"/>
    <s v="West"/>
    <s v="Office Supplies"/>
    <x v="6"/>
    <n v="11.68"/>
    <n v="2"/>
    <n v="0"/>
    <n v="4.2047999999999996"/>
    <n v="0.36"/>
  </r>
  <r>
    <x v="10"/>
    <x v="1"/>
    <x v="0"/>
    <s v="United States"/>
    <s v="Philadelphia"/>
    <x v="9"/>
    <n v="19120"/>
    <s v="East"/>
    <s v="Technology"/>
    <x v="11"/>
    <n v="40.776000000000003"/>
    <n v="3"/>
    <n v="0.2"/>
    <n v="0.50970000000000004"/>
    <n v="1.2500000000000001E-2"/>
  </r>
  <r>
    <x v="10"/>
    <x v="1"/>
    <x v="0"/>
    <s v="United States"/>
    <s v="Philadelphia"/>
    <x v="9"/>
    <n v="19120"/>
    <s v="East"/>
    <s v="Office Supplies"/>
    <x v="8"/>
    <n v="13.698"/>
    <n v="3"/>
    <n v="0.7"/>
    <n v="-9.5885999999999996"/>
    <n v="-0.7"/>
  </r>
  <r>
    <x v="134"/>
    <x v="1"/>
    <x v="0"/>
    <s v="United States"/>
    <s v="Mesa"/>
    <x v="16"/>
    <n v="85204"/>
    <s v="West"/>
    <s v="Technology"/>
    <x v="7"/>
    <n v="87.8"/>
    <n v="5"/>
    <n v="0.2"/>
    <n v="32.924999999999997"/>
    <n v="0.375"/>
  </r>
  <r>
    <x v="279"/>
    <x v="0"/>
    <x v="0"/>
    <s v="United States"/>
    <s v="Fayetteville"/>
    <x v="3"/>
    <n v="28314"/>
    <s v="South"/>
    <s v="Furniture"/>
    <x v="5"/>
    <n v="77.951999999999998"/>
    <n v="3"/>
    <n v="0.2"/>
    <n v="15.590400000000001"/>
    <n v="0.2"/>
  </r>
  <r>
    <x v="279"/>
    <x v="0"/>
    <x v="0"/>
    <s v="United States"/>
    <s v="Fayetteville"/>
    <x v="3"/>
    <n v="28314"/>
    <s v="South"/>
    <s v="Office Supplies"/>
    <x v="4"/>
    <n v="147.184"/>
    <n v="2"/>
    <n v="0.2"/>
    <n v="-29.436800000000002"/>
    <n v="-0.2"/>
  </r>
  <r>
    <x v="279"/>
    <x v="0"/>
    <x v="0"/>
    <s v="United States"/>
    <s v="Fayetteville"/>
    <x v="3"/>
    <n v="28314"/>
    <s v="South"/>
    <s v="Office Supplies"/>
    <x v="10"/>
    <n v="47.951999999999998"/>
    <n v="3"/>
    <n v="0.2"/>
    <n v="16.183800000000002"/>
    <n v="0.33750000000000002"/>
  </r>
  <r>
    <x v="1"/>
    <x v="2"/>
    <x v="0"/>
    <s v="United States"/>
    <s v="Los Angeles"/>
    <x v="1"/>
    <n v="90032"/>
    <s v="West"/>
    <s v="Office Supplies"/>
    <x v="9"/>
    <n v="250.26"/>
    <n v="6"/>
    <n v="0"/>
    <n v="72.575400000000002"/>
    <n v="0.29000000000000004"/>
  </r>
  <r>
    <x v="10"/>
    <x v="1"/>
    <x v="0"/>
    <s v="United States"/>
    <s v="Philadelphia"/>
    <x v="9"/>
    <n v="19140"/>
    <s v="East"/>
    <s v="Technology"/>
    <x v="11"/>
    <n v="40.776000000000003"/>
    <n v="3"/>
    <n v="0.2"/>
    <n v="0.50970000000000004"/>
    <n v="1.2500000000000001E-2"/>
  </r>
  <r>
    <x v="81"/>
    <x v="1"/>
    <x v="1"/>
    <s v="United States"/>
    <s v="Colorado Springs"/>
    <x v="22"/>
    <n v="80906"/>
    <s v="West"/>
    <s v="Office Supplies"/>
    <x v="10"/>
    <n v="29.6"/>
    <n v="5"/>
    <n v="0.2"/>
    <n v="9.25"/>
    <n v="0.3125"/>
  </r>
  <r>
    <x v="81"/>
    <x v="1"/>
    <x v="1"/>
    <s v="United States"/>
    <s v="Colorado Springs"/>
    <x v="22"/>
    <n v="80906"/>
    <s v="West"/>
    <s v="Office Supplies"/>
    <x v="8"/>
    <n v="1.9379999999999999"/>
    <n v="2"/>
    <n v="0.7"/>
    <n v="-1.3566"/>
    <n v="-0.70000000000000007"/>
  </r>
  <r>
    <x v="1"/>
    <x v="1"/>
    <x v="1"/>
    <s v="United States"/>
    <s v="Los Angeles"/>
    <x v="1"/>
    <n v="90032"/>
    <s v="West"/>
    <s v="Technology"/>
    <x v="11"/>
    <n v="159.96"/>
    <n v="4"/>
    <n v="0"/>
    <n v="51.187199999999997"/>
    <n v="0.31999999999999995"/>
  </r>
  <r>
    <x v="20"/>
    <x v="1"/>
    <x v="1"/>
    <s v="United States"/>
    <s v="New York City"/>
    <x v="15"/>
    <n v="10009"/>
    <s v="East"/>
    <s v="Office Supplies"/>
    <x v="6"/>
    <n v="59.52"/>
    <n v="3"/>
    <n v="0"/>
    <n v="15.475199999999999"/>
    <n v="0.25999999999999995"/>
  </r>
  <r>
    <x v="20"/>
    <x v="1"/>
    <x v="1"/>
    <s v="United States"/>
    <s v="New York City"/>
    <x v="15"/>
    <n v="10009"/>
    <s v="East"/>
    <s v="Office Supplies"/>
    <x v="12"/>
    <n v="17.48"/>
    <n v="2"/>
    <n v="0"/>
    <n v="8.2156000000000002"/>
    <n v="0.47000000000000003"/>
  </r>
  <r>
    <x v="20"/>
    <x v="1"/>
    <x v="1"/>
    <s v="United States"/>
    <s v="New York City"/>
    <x v="15"/>
    <n v="10009"/>
    <s v="East"/>
    <s v="Office Supplies"/>
    <x v="8"/>
    <n v="13.167999999999999"/>
    <n v="2"/>
    <n v="0.2"/>
    <n v="4.6087999999999996"/>
    <n v="0.35"/>
  </r>
  <r>
    <x v="8"/>
    <x v="1"/>
    <x v="2"/>
    <s v="United States"/>
    <s v="San Francisco"/>
    <x v="1"/>
    <n v="94109"/>
    <s v="West"/>
    <s v="Office Supplies"/>
    <x v="9"/>
    <n v="40.74"/>
    <n v="3"/>
    <n v="0"/>
    <n v="12.222"/>
    <n v="0.3"/>
  </r>
  <r>
    <x v="93"/>
    <x v="1"/>
    <x v="1"/>
    <s v="United States"/>
    <s v="Austin"/>
    <x v="5"/>
    <n v="78745"/>
    <s v="Central"/>
    <s v="Furniture"/>
    <x v="1"/>
    <n v="179.886"/>
    <n v="1"/>
    <n v="0.3"/>
    <n v="-2.5697999999999999"/>
    <n v="-1.4285714285714285E-2"/>
  </r>
  <r>
    <x v="153"/>
    <x v="1"/>
    <x v="0"/>
    <s v="United States"/>
    <s v="Cleveland"/>
    <x v="24"/>
    <n v="44105"/>
    <s v="East"/>
    <s v="Office Supplies"/>
    <x v="9"/>
    <n v="286.25599999999997"/>
    <n v="1"/>
    <n v="0.2"/>
    <n v="17.890999999999998"/>
    <n v="6.25E-2"/>
  </r>
  <r>
    <x v="153"/>
    <x v="1"/>
    <x v="0"/>
    <s v="United States"/>
    <s v="Cleveland"/>
    <x v="24"/>
    <n v="44105"/>
    <s v="East"/>
    <s v="Office Supplies"/>
    <x v="4"/>
    <n v="24.224"/>
    <n v="2"/>
    <n v="0.2"/>
    <n v="-4.8448000000000002"/>
    <n v="-0.2"/>
  </r>
  <r>
    <x v="153"/>
    <x v="1"/>
    <x v="0"/>
    <s v="United States"/>
    <s v="Cleveland"/>
    <x v="24"/>
    <n v="44105"/>
    <s v="East"/>
    <s v="Office Supplies"/>
    <x v="4"/>
    <n v="331.536"/>
    <n v="3"/>
    <n v="0.2"/>
    <n v="-82.884"/>
    <n v="-0.25"/>
  </r>
  <r>
    <x v="20"/>
    <x v="0"/>
    <x v="2"/>
    <s v="United States"/>
    <s v="New York City"/>
    <x v="15"/>
    <n v="10009"/>
    <s v="East"/>
    <s v="Office Supplies"/>
    <x v="6"/>
    <n v="17.52"/>
    <n v="3"/>
    <n v="0"/>
    <n v="6.3071999999999999"/>
    <n v="0.36"/>
  </r>
  <r>
    <x v="267"/>
    <x v="1"/>
    <x v="0"/>
    <s v="United States"/>
    <s v="El Paso"/>
    <x v="5"/>
    <n v="79907"/>
    <s v="Central"/>
    <s v="Office Supplies"/>
    <x v="6"/>
    <n v="17.856000000000002"/>
    <n v="4"/>
    <n v="0.2"/>
    <n v="4.2408000000000001"/>
    <n v="0.23749999999999999"/>
  </r>
  <r>
    <x v="366"/>
    <x v="1"/>
    <x v="2"/>
    <s v="United States"/>
    <s v="Tallahassee"/>
    <x v="2"/>
    <n v="32303"/>
    <s v="South"/>
    <s v="Technology"/>
    <x v="11"/>
    <n v="431.976"/>
    <n v="3"/>
    <n v="0.2"/>
    <n v="-75.595799999999997"/>
    <n v="-0.17499999999999999"/>
  </r>
  <r>
    <x v="4"/>
    <x v="1"/>
    <x v="2"/>
    <s v="United States"/>
    <s v="Seattle"/>
    <x v="4"/>
    <n v="98103"/>
    <s v="West"/>
    <s v="Furniture"/>
    <x v="1"/>
    <n v="291.13600000000002"/>
    <n v="4"/>
    <n v="0.2"/>
    <n v="-25.474399999999999"/>
    <n v="-8.7499999999999994E-2"/>
  </r>
  <r>
    <x v="62"/>
    <x v="2"/>
    <x v="2"/>
    <s v="United States"/>
    <s v="Dallas"/>
    <x v="5"/>
    <n v="75220"/>
    <s v="Central"/>
    <s v="Office Supplies"/>
    <x v="12"/>
    <n v="114.848"/>
    <n v="4"/>
    <n v="0.2"/>
    <n v="35.89"/>
    <n v="0.3125"/>
  </r>
  <r>
    <x v="12"/>
    <x v="1"/>
    <x v="0"/>
    <s v="United States"/>
    <s v="Houston"/>
    <x v="5"/>
    <n v="77070"/>
    <s v="Central"/>
    <s v="Office Supplies"/>
    <x v="10"/>
    <n v="10.688000000000001"/>
    <n v="2"/>
    <n v="0.2"/>
    <n v="3.7408000000000001"/>
    <n v="0.35"/>
  </r>
  <r>
    <x v="136"/>
    <x v="0"/>
    <x v="0"/>
    <s v="United States"/>
    <s v="Springfield"/>
    <x v="24"/>
    <n v="45503"/>
    <s v="East"/>
    <s v="Office Supplies"/>
    <x v="10"/>
    <n v="15.231999999999999"/>
    <n v="4"/>
    <n v="0.2"/>
    <n v="5.5216000000000003"/>
    <n v="0.36250000000000004"/>
  </r>
  <r>
    <x v="4"/>
    <x v="1"/>
    <x v="0"/>
    <s v="United States"/>
    <s v="Seattle"/>
    <x v="4"/>
    <n v="98103"/>
    <s v="West"/>
    <s v="Office Supplies"/>
    <x v="6"/>
    <n v="12.42"/>
    <n v="3"/>
    <n v="0"/>
    <n v="5.2164000000000001"/>
    <n v="0.42000000000000004"/>
  </r>
  <r>
    <x v="4"/>
    <x v="1"/>
    <x v="1"/>
    <s v="United States"/>
    <s v="Seattle"/>
    <x v="4"/>
    <n v="98105"/>
    <s v="West"/>
    <s v="Office Supplies"/>
    <x v="10"/>
    <n v="19.440000000000001"/>
    <n v="3"/>
    <n v="0"/>
    <n v="9.3312000000000008"/>
    <n v="0.48000000000000004"/>
  </r>
  <r>
    <x v="20"/>
    <x v="1"/>
    <x v="0"/>
    <s v="United States"/>
    <s v="New York City"/>
    <x v="15"/>
    <n v="10024"/>
    <s v="East"/>
    <s v="Office Supplies"/>
    <x v="8"/>
    <n v="70.367999999999995"/>
    <n v="4"/>
    <n v="0.2"/>
    <n v="26.388000000000002"/>
    <n v="0.37500000000000006"/>
  </r>
  <r>
    <x v="35"/>
    <x v="2"/>
    <x v="0"/>
    <s v="United States"/>
    <s v="Charlotte"/>
    <x v="3"/>
    <n v="28205"/>
    <s v="South"/>
    <s v="Office Supplies"/>
    <x v="6"/>
    <n v="12.672000000000001"/>
    <n v="9"/>
    <n v="0.2"/>
    <n v="1.4256"/>
    <n v="0.11249999999999999"/>
  </r>
  <r>
    <x v="281"/>
    <x v="1"/>
    <x v="0"/>
    <s v="United States"/>
    <s v="Baltimore"/>
    <x v="39"/>
    <n v="21215"/>
    <s v="East"/>
    <s v="Technology"/>
    <x v="7"/>
    <n v="89.95"/>
    <n v="5"/>
    <n v="0"/>
    <n v="43.176000000000002"/>
    <n v="0.48"/>
  </r>
  <r>
    <x v="8"/>
    <x v="1"/>
    <x v="2"/>
    <s v="United States"/>
    <s v="San Francisco"/>
    <x v="1"/>
    <n v="94110"/>
    <s v="West"/>
    <s v="Office Supplies"/>
    <x v="10"/>
    <n v="6.58"/>
    <n v="2"/>
    <n v="0"/>
    <n v="3.0268000000000002"/>
    <n v="0.46"/>
  </r>
  <r>
    <x v="8"/>
    <x v="1"/>
    <x v="2"/>
    <s v="United States"/>
    <s v="San Francisco"/>
    <x v="1"/>
    <n v="94110"/>
    <s v="West"/>
    <s v="Technology"/>
    <x v="11"/>
    <n v="94.99"/>
    <n v="1"/>
    <n v="0"/>
    <n v="28.497"/>
    <n v="0.3"/>
  </r>
  <r>
    <x v="98"/>
    <x v="0"/>
    <x v="0"/>
    <s v="United States"/>
    <s v="Tucson"/>
    <x v="16"/>
    <n v="85705"/>
    <s v="West"/>
    <s v="Technology"/>
    <x v="7"/>
    <n v="35.119999999999997"/>
    <n v="2"/>
    <n v="0.2"/>
    <n v="13.17"/>
    <n v="0.375"/>
  </r>
  <r>
    <x v="1"/>
    <x v="1"/>
    <x v="0"/>
    <s v="United States"/>
    <s v="Los Angeles"/>
    <x v="1"/>
    <n v="90036"/>
    <s v="West"/>
    <s v="Office Supplies"/>
    <x v="10"/>
    <n v="25.92"/>
    <n v="4"/>
    <n v="0"/>
    <n v="12.441599999999999"/>
    <n v="0.47999999999999993"/>
  </r>
  <r>
    <x v="477"/>
    <x v="1"/>
    <x v="1"/>
    <s v="United States"/>
    <s v="Waterbury"/>
    <x v="29"/>
    <n v="6708"/>
    <s v="East"/>
    <s v="Office Supplies"/>
    <x v="8"/>
    <n v="7.96"/>
    <n v="2"/>
    <n v="0"/>
    <n v="3.7412000000000001"/>
    <n v="0.47000000000000003"/>
  </r>
  <r>
    <x v="477"/>
    <x v="1"/>
    <x v="1"/>
    <s v="United States"/>
    <s v="Waterbury"/>
    <x v="29"/>
    <n v="6708"/>
    <s v="East"/>
    <s v="Technology"/>
    <x v="7"/>
    <n v="566.97"/>
    <n v="3"/>
    <n v="0"/>
    <n v="153.08189999999999"/>
    <n v="0.26999999999999996"/>
  </r>
  <r>
    <x v="477"/>
    <x v="1"/>
    <x v="1"/>
    <s v="United States"/>
    <s v="Waterbury"/>
    <x v="29"/>
    <n v="6708"/>
    <s v="East"/>
    <s v="Office Supplies"/>
    <x v="6"/>
    <n v="9.84"/>
    <n v="3"/>
    <n v="0"/>
    <n v="2.8536000000000001"/>
    <n v="0.29000000000000004"/>
  </r>
  <r>
    <x v="22"/>
    <x v="1"/>
    <x v="2"/>
    <s v="United States"/>
    <s v="Chicago"/>
    <x v="10"/>
    <n v="60610"/>
    <s v="Central"/>
    <s v="Technology"/>
    <x v="11"/>
    <n v="25.488"/>
    <n v="2"/>
    <n v="0.2"/>
    <n v="4.7789999999999999"/>
    <n v="0.1875"/>
  </r>
  <r>
    <x v="228"/>
    <x v="0"/>
    <x v="2"/>
    <s v="United States"/>
    <s v="Long Beach"/>
    <x v="15"/>
    <n v="11561"/>
    <s v="East"/>
    <s v="Office Supplies"/>
    <x v="13"/>
    <n v="7.56"/>
    <n v="6"/>
    <n v="0"/>
    <n v="0.3024"/>
    <n v="0.04"/>
  </r>
  <r>
    <x v="85"/>
    <x v="1"/>
    <x v="0"/>
    <s v="United States"/>
    <s v="Arlington"/>
    <x v="17"/>
    <n v="22204"/>
    <s v="South"/>
    <s v="Furniture"/>
    <x v="5"/>
    <n v="60.84"/>
    <n v="3"/>
    <n v="0"/>
    <n v="19.468800000000002"/>
    <n v="0.32"/>
  </r>
  <r>
    <x v="85"/>
    <x v="1"/>
    <x v="0"/>
    <s v="United States"/>
    <s v="Arlington"/>
    <x v="17"/>
    <n v="22204"/>
    <s v="South"/>
    <s v="Office Supplies"/>
    <x v="4"/>
    <n v="450.04"/>
    <n v="2"/>
    <n v="0"/>
    <n v="58.505200000000002"/>
    <n v="0.13"/>
  </r>
  <r>
    <x v="85"/>
    <x v="1"/>
    <x v="0"/>
    <s v="United States"/>
    <s v="Arlington"/>
    <x v="17"/>
    <n v="22204"/>
    <s v="South"/>
    <s v="Office Supplies"/>
    <x v="8"/>
    <n v="34.6"/>
    <n v="2"/>
    <n v="0"/>
    <n v="16.608000000000001"/>
    <n v="0.48"/>
  </r>
  <r>
    <x v="85"/>
    <x v="1"/>
    <x v="0"/>
    <s v="United States"/>
    <s v="Arlington"/>
    <x v="17"/>
    <n v="22204"/>
    <s v="South"/>
    <s v="Technology"/>
    <x v="7"/>
    <n v="467.97"/>
    <n v="3"/>
    <n v="0"/>
    <n v="140.39099999999999"/>
    <n v="0.3"/>
  </r>
  <r>
    <x v="85"/>
    <x v="1"/>
    <x v="0"/>
    <s v="United States"/>
    <s v="Arlington"/>
    <x v="17"/>
    <n v="22204"/>
    <s v="South"/>
    <s v="Office Supplies"/>
    <x v="8"/>
    <n v="33.020000000000003"/>
    <n v="2"/>
    <n v="0"/>
    <n v="15.849600000000001"/>
    <n v="0.48"/>
  </r>
  <r>
    <x v="196"/>
    <x v="2"/>
    <x v="1"/>
    <s v="United States"/>
    <s v="Jacksonville"/>
    <x v="3"/>
    <n v="28540"/>
    <s v="South"/>
    <s v="Furniture"/>
    <x v="5"/>
    <n v="17.088000000000001"/>
    <n v="2"/>
    <n v="0.2"/>
    <n v="1.0680000000000001"/>
    <n v="6.25E-2"/>
  </r>
  <r>
    <x v="38"/>
    <x v="0"/>
    <x v="1"/>
    <s v="United States"/>
    <s v="Columbus"/>
    <x v="24"/>
    <n v="43229"/>
    <s v="East"/>
    <s v="Office Supplies"/>
    <x v="6"/>
    <n v="3.008"/>
    <n v="2"/>
    <n v="0.2"/>
    <n v="0.33839999999999998"/>
    <n v="0.11249999999999999"/>
  </r>
  <r>
    <x v="35"/>
    <x v="1"/>
    <x v="0"/>
    <s v="United States"/>
    <s v="Charlotte"/>
    <x v="3"/>
    <n v="28205"/>
    <s v="South"/>
    <s v="Office Supplies"/>
    <x v="10"/>
    <n v="268.24"/>
    <n v="7"/>
    <n v="0.2"/>
    <n v="93.884"/>
    <n v="0.35"/>
  </r>
  <r>
    <x v="35"/>
    <x v="1"/>
    <x v="0"/>
    <s v="United States"/>
    <s v="Charlotte"/>
    <x v="3"/>
    <n v="28205"/>
    <s v="South"/>
    <s v="Technology"/>
    <x v="11"/>
    <n v="431.16"/>
    <n v="5"/>
    <n v="0.2"/>
    <n v="107.79"/>
    <n v="0.25"/>
  </r>
  <r>
    <x v="223"/>
    <x v="0"/>
    <x v="1"/>
    <s v="United States"/>
    <s v="Buffalo"/>
    <x v="15"/>
    <n v="14215"/>
    <s v="East"/>
    <s v="Technology"/>
    <x v="7"/>
    <n v="43.6"/>
    <n v="4"/>
    <n v="0"/>
    <n v="12.208"/>
    <n v="0.27999999999999997"/>
  </r>
  <r>
    <x v="223"/>
    <x v="0"/>
    <x v="1"/>
    <s v="United States"/>
    <s v="Buffalo"/>
    <x v="15"/>
    <n v="14215"/>
    <s v="East"/>
    <s v="Furniture"/>
    <x v="5"/>
    <n v="154.94999999999999"/>
    <n v="3"/>
    <n v="0"/>
    <n v="30.99"/>
    <n v="0.2"/>
  </r>
  <r>
    <x v="12"/>
    <x v="1"/>
    <x v="1"/>
    <s v="United States"/>
    <s v="Houston"/>
    <x v="5"/>
    <n v="77041"/>
    <s v="Central"/>
    <s v="Office Supplies"/>
    <x v="10"/>
    <n v="15.552"/>
    <n v="3"/>
    <n v="0.2"/>
    <n v="5.4432"/>
    <n v="0.35000000000000003"/>
  </r>
  <r>
    <x v="26"/>
    <x v="1"/>
    <x v="0"/>
    <s v="United States"/>
    <s v="Memphis"/>
    <x v="18"/>
    <n v="38109"/>
    <s v="South"/>
    <s v="Office Supplies"/>
    <x v="10"/>
    <n v="42.207999999999998"/>
    <n v="2"/>
    <n v="0.2"/>
    <n v="13.717599999999999"/>
    <n v="0.32500000000000001"/>
  </r>
  <r>
    <x v="275"/>
    <x v="2"/>
    <x v="0"/>
    <s v="United States"/>
    <s v="Plano"/>
    <x v="5"/>
    <n v="75023"/>
    <s v="Central"/>
    <s v="Office Supplies"/>
    <x v="10"/>
    <n v="10.368"/>
    <n v="2"/>
    <n v="0.2"/>
    <n v="3.6288"/>
    <n v="0.35"/>
  </r>
  <r>
    <x v="139"/>
    <x v="2"/>
    <x v="2"/>
    <s v="United States"/>
    <s v="Salem"/>
    <x v="21"/>
    <n v="97301"/>
    <s v="West"/>
    <s v="Office Supplies"/>
    <x v="6"/>
    <n v="2.2240000000000002"/>
    <n v="1"/>
    <n v="0.2"/>
    <n v="0.55600000000000005"/>
    <n v="0.25"/>
  </r>
  <r>
    <x v="95"/>
    <x v="1"/>
    <x v="0"/>
    <s v="United States"/>
    <s v="Columbus"/>
    <x v="32"/>
    <n v="31907"/>
    <s v="South"/>
    <s v="Office Supplies"/>
    <x v="12"/>
    <n v="74.52"/>
    <n v="9"/>
    <n v="0"/>
    <n v="35.0244"/>
    <n v="0.47000000000000003"/>
  </r>
  <r>
    <x v="183"/>
    <x v="3"/>
    <x v="1"/>
    <s v="United States"/>
    <s v="Columbia"/>
    <x v="39"/>
    <n v="21044"/>
    <s v="East"/>
    <s v="Office Supplies"/>
    <x v="6"/>
    <n v="17.52"/>
    <n v="3"/>
    <n v="0"/>
    <n v="5.2560000000000002"/>
    <n v="0.30000000000000004"/>
  </r>
  <r>
    <x v="183"/>
    <x v="3"/>
    <x v="1"/>
    <s v="United States"/>
    <s v="Columbia"/>
    <x v="39"/>
    <n v="21044"/>
    <s v="East"/>
    <s v="Furniture"/>
    <x v="1"/>
    <n v="1779.9"/>
    <n v="5"/>
    <n v="0"/>
    <n v="373.779"/>
    <n v="0.21"/>
  </r>
  <r>
    <x v="183"/>
    <x v="3"/>
    <x v="1"/>
    <s v="United States"/>
    <s v="Columbia"/>
    <x v="39"/>
    <n v="21044"/>
    <s v="East"/>
    <s v="Office Supplies"/>
    <x v="6"/>
    <n v="219.9"/>
    <n v="5"/>
    <n v="0"/>
    <n v="59.372999999999998"/>
    <n v="0.26999999999999996"/>
  </r>
  <r>
    <x v="32"/>
    <x v="2"/>
    <x v="0"/>
    <s v="United States"/>
    <s v="Portland"/>
    <x v="21"/>
    <n v="97206"/>
    <s v="West"/>
    <s v="Office Supplies"/>
    <x v="6"/>
    <n v="7.1520000000000001"/>
    <n v="3"/>
    <n v="0.2"/>
    <n v="0.71519999999999995"/>
    <n v="9.9999999999999992E-2"/>
  </r>
  <r>
    <x v="366"/>
    <x v="1"/>
    <x v="0"/>
    <s v="United States"/>
    <s v="Tallahassee"/>
    <x v="2"/>
    <n v="32303"/>
    <s v="South"/>
    <s v="Office Supplies"/>
    <x v="10"/>
    <n v="26.72"/>
    <n v="5"/>
    <n v="0.2"/>
    <n v="9.3520000000000003"/>
    <n v="0.35000000000000003"/>
  </r>
  <r>
    <x v="189"/>
    <x v="3"/>
    <x v="1"/>
    <s v="United States"/>
    <s v="Riverside"/>
    <x v="1"/>
    <n v="92503"/>
    <s v="West"/>
    <s v="Technology"/>
    <x v="7"/>
    <n v="1039.7280000000001"/>
    <n v="2"/>
    <n v="0.2"/>
    <n v="90.976200000000006"/>
    <n v="8.7499999999999994E-2"/>
  </r>
  <r>
    <x v="189"/>
    <x v="3"/>
    <x v="1"/>
    <s v="United States"/>
    <s v="Riverside"/>
    <x v="1"/>
    <n v="92503"/>
    <s v="West"/>
    <s v="Office Supplies"/>
    <x v="9"/>
    <n v="45.96"/>
    <n v="2"/>
    <n v="0"/>
    <n v="13.788"/>
    <n v="0.3"/>
  </r>
  <r>
    <x v="375"/>
    <x v="1"/>
    <x v="0"/>
    <s v="United States"/>
    <s v="Lancaster"/>
    <x v="24"/>
    <n v="43130"/>
    <s v="East"/>
    <s v="Office Supplies"/>
    <x v="8"/>
    <n v="456.58800000000002"/>
    <n v="2"/>
    <n v="0.7"/>
    <n v="-304.392"/>
    <n v="-0.66666666666666663"/>
  </r>
  <r>
    <x v="375"/>
    <x v="1"/>
    <x v="0"/>
    <s v="United States"/>
    <s v="Lancaster"/>
    <x v="24"/>
    <n v="43130"/>
    <s v="East"/>
    <s v="Technology"/>
    <x v="15"/>
    <n v="4499.9849999999997"/>
    <n v="5"/>
    <n v="0.7"/>
    <n v="-6599.9780000000001"/>
    <n v="-1.4666666666666668"/>
  </r>
  <r>
    <x v="375"/>
    <x v="1"/>
    <x v="0"/>
    <s v="United States"/>
    <s v="Lancaster"/>
    <x v="24"/>
    <n v="43130"/>
    <s v="East"/>
    <s v="Technology"/>
    <x v="11"/>
    <n v="59.975999999999999"/>
    <n v="3"/>
    <n v="0.2"/>
    <n v="11.995200000000001"/>
    <n v="0.2"/>
  </r>
  <r>
    <x v="8"/>
    <x v="2"/>
    <x v="0"/>
    <s v="United States"/>
    <s v="San Francisco"/>
    <x v="1"/>
    <n v="94109"/>
    <s v="West"/>
    <s v="Office Supplies"/>
    <x v="12"/>
    <n v="6.12"/>
    <n v="3"/>
    <n v="0"/>
    <n v="2.8763999999999998"/>
    <n v="0.47"/>
  </r>
  <r>
    <x v="492"/>
    <x v="1"/>
    <x v="2"/>
    <s v="United States"/>
    <s v="Moreno Valley"/>
    <x v="1"/>
    <n v="92553"/>
    <s v="West"/>
    <s v="Office Supplies"/>
    <x v="9"/>
    <n v="10.98"/>
    <n v="1"/>
    <n v="0"/>
    <n v="2.9645999999999999"/>
    <n v="0.26999999999999996"/>
  </r>
  <r>
    <x v="492"/>
    <x v="1"/>
    <x v="2"/>
    <s v="United States"/>
    <s v="Moreno Valley"/>
    <x v="1"/>
    <n v="92553"/>
    <s v="West"/>
    <s v="Office Supplies"/>
    <x v="13"/>
    <n v="7.86"/>
    <n v="3"/>
    <n v="0"/>
    <n v="3.6156000000000001"/>
    <n v="0.46"/>
  </r>
  <r>
    <x v="492"/>
    <x v="1"/>
    <x v="2"/>
    <s v="United States"/>
    <s v="Moreno Valley"/>
    <x v="1"/>
    <n v="92553"/>
    <s v="West"/>
    <s v="Office Supplies"/>
    <x v="4"/>
    <n v="51.45"/>
    <n v="3"/>
    <n v="0"/>
    <n v="13.891500000000001"/>
    <n v="0.27"/>
  </r>
  <r>
    <x v="492"/>
    <x v="1"/>
    <x v="2"/>
    <s v="United States"/>
    <s v="Moreno Valley"/>
    <x v="1"/>
    <n v="92553"/>
    <s v="West"/>
    <s v="Office Supplies"/>
    <x v="8"/>
    <n v="37.055999999999997"/>
    <n v="3"/>
    <n v="0.2"/>
    <n v="13.896000000000001"/>
    <n v="0.37500000000000006"/>
  </r>
  <r>
    <x v="309"/>
    <x v="1"/>
    <x v="0"/>
    <s v="United States"/>
    <s v="Chesapeake"/>
    <x v="17"/>
    <n v="23320"/>
    <s v="South"/>
    <s v="Office Supplies"/>
    <x v="9"/>
    <n v="203.92"/>
    <n v="4"/>
    <n v="0"/>
    <n v="55.058399999999999"/>
    <n v="0.27"/>
  </r>
  <r>
    <x v="309"/>
    <x v="1"/>
    <x v="0"/>
    <s v="United States"/>
    <s v="Chesapeake"/>
    <x v="17"/>
    <n v="23320"/>
    <s v="South"/>
    <s v="Technology"/>
    <x v="7"/>
    <n v="29.56"/>
    <n v="4"/>
    <n v="0"/>
    <n v="7.9812000000000003"/>
    <n v="0.27"/>
  </r>
  <r>
    <x v="22"/>
    <x v="1"/>
    <x v="0"/>
    <s v="United States"/>
    <s v="Chicago"/>
    <x v="10"/>
    <n v="60623"/>
    <s v="Central"/>
    <s v="Office Supplies"/>
    <x v="8"/>
    <n v="8.5679999999999996"/>
    <n v="3"/>
    <n v="0.8"/>
    <n v="-14.5656"/>
    <n v="-1.7"/>
  </r>
  <r>
    <x v="35"/>
    <x v="0"/>
    <x v="1"/>
    <s v="United States"/>
    <s v="Charlotte"/>
    <x v="3"/>
    <n v="28205"/>
    <s v="South"/>
    <s v="Office Supplies"/>
    <x v="4"/>
    <n v="45.247999999999998"/>
    <n v="2"/>
    <n v="0.2"/>
    <n v="3.9592000000000001"/>
    <n v="8.7500000000000008E-2"/>
  </r>
  <r>
    <x v="35"/>
    <x v="0"/>
    <x v="1"/>
    <s v="United States"/>
    <s v="Charlotte"/>
    <x v="3"/>
    <n v="28205"/>
    <s v="South"/>
    <s v="Furniture"/>
    <x v="3"/>
    <n v="876.3"/>
    <n v="10"/>
    <n v="0.4"/>
    <n v="-292.10000000000002"/>
    <n v="-0.33333333333333337"/>
  </r>
  <r>
    <x v="35"/>
    <x v="0"/>
    <x v="1"/>
    <s v="United States"/>
    <s v="Charlotte"/>
    <x v="3"/>
    <n v="28205"/>
    <s v="South"/>
    <s v="Office Supplies"/>
    <x v="14"/>
    <n v="185.376"/>
    <n v="2"/>
    <n v="0.2"/>
    <n v="-34.758000000000003"/>
    <n v="-0.1875"/>
  </r>
  <r>
    <x v="20"/>
    <x v="1"/>
    <x v="0"/>
    <s v="United States"/>
    <s v="New York City"/>
    <x v="15"/>
    <n v="10009"/>
    <s v="East"/>
    <s v="Office Supplies"/>
    <x v="2"/>
    <n v="25.06"/>
    <n v="2"/>
    <n v="0"/>
    <n v="11.7782"/>
    <n v="0.47000000000000003"/>
  </r>
  <r>
    <x v="22"/>
    <x v="2"/>
    <x v="0"/>
    <s v="United States"/>
    <s v="Chicago"/>
    <x v="10"/>
    <n v="60653"/>
    <s v="Central"/>
    <s v="Office Supplies"/>
    <x v="8"/>
    <n v="2.89"/>
    <n v="1"/>
    <n v="0.8"/>
    <n v="-4.7685000000000004"/>
    <n v="-1.6500000000000001"/>
  </r>
  <r>
    <x v="22"/>
    <x v="2"/>
    <x v="0"/>
    <s v="United States"/>
    <s v="Chicago"/>
    <x v="10"/>
    <n v="60653"/>
    <s v="Central"/>
    <s v="Office Supplies"/>
    <x v="13"/>
    <n v="7.8959999999999999"/>
    <n v="3"/>
    <n v="0.2"/>
    <n v="2.4674999999999998"/>
    <n v="0.3125"/>
  </r>
  <r>
    <x v="22"/>
    <x v="2"/>
    <x v="0"/>
    <s v="United States"/>
    <s v="Chicago"/>
    <x v="10"/>
    <n v="60653"/>
    <s v="Central"/>
    <s v="Furniture"/>
    <x v="5"/>
    <n v="22.608000000000001"/>
    <n v="3"/>
    <n v="0.6"/>
    <n v="-10.1736"/>
    <n v="-0.45"/>
  </r>
  <r>
    <x v="22"/>
    <x v="2"/>
    <x v="0"/>
    <s v="United States"/>
    <s v="Chicago"/>
    <x v="10"/>
    <n v="60653"/>
    <s v="Central"/>
    <s v="Office Supplies"/>
    <x v="10"/>
    <n v="30.527999999999999"/>
    <n v="8"/>
    <n v="0.2"/>
    <n v="9.5399999999999991"/>
    <n v="0.3125"/>
  </r>
  <r>
    <x v="10"/>
    <x v="3"/>
    <x v="2"/>
    <s v="United States"/>
    <s v="Philadelphia"/>
    <x v="9"/>
    <n v="19120"/>
    <s v="East"/>
    <s v="Office Supplies"/>
    <x v="8"/>
    <n v="4.8419999999999996"/>
    <n v="3"/>
    <n v="0.7"/>
    <n v="-3.3894000000000002"/>
    <n v="-0.70000000000000007"/>
  </r>
  <r>
    <x v="22"/>
    <x v="1"/>
    <x v="1"/>
    <s v="United States"/>
    <s v="Chicago"/>
    <x v="10"/>
    <n v="60623"/>
    <s v="Central"/>
    <s v="Office Supplies"/>
    <x v="8"/>
    <n v="1.8"/>
    <n v="5"/>
    <n v="0.8"/>
    <n v="-2.88"/>
    <n v="-1.5999999999999999"/>
  </r>
  <r>
    <x v="62"/>
    <x v="2"/>
    <x v="1"/>
    <s v="United States"/>
    <s v="Dallas"/>
    <x v="5"/>
    <n v="75217"/>
    <s v="Central"/>
    <s v="Technology"/>
    <x v="11"/>
    <n v="39.984000000000002"/>
    <n v="2"/>
    <n v="0.2"/>
    <n v="-1.4994000000000001"/>
    <n v="-3.7499999999999999E-2"/>
  </r>
  <r>
    <x v="104"/>
    <x v="0"/>
    <x v="1"/>
    <s v="United States"/>
    <s v="Las Vegas"/>
    <x v="33"/>
    <n v="89115"/>
    <s v="West"/>
    <s v="Office Supplies"/>
    <x v="10"/>
    <n v="32.4"/>
    <n v="5"/>
    <n v="0"/>
    <n v="15.875999999999999"/>
    <n v="0.49"/>
  </r>
  <r>
    <x v="104"/>
    <x v="0"/>
    <x v="1"/>
    <s v="United States"/>
    <s v="Las Vegas"/>
    <x v="33"/>
    <n v="89115"/>
    <s v="West"/>
    <s v="Office Supplies"/>
    <x v="10"/>
    <n v="97.88"/>
    <n v="2"/>
    <n v="0"/>
    <n v="48.94"/>
    <n v="0.5"/>
  </r>
  <r>
    <x v="122"/>
    <x v="1"/>
    <x v="0"/>
    <s v="United States"/>
    <s v="Amarillo"/>
    <x v="5"/>
    <n v="79109"/>
    <s v="Central"/>
    <s v="Technology"/>
    <x v="7"/>
    <n v="307.16800000000001"/>
    <n v="4"/>
    <n v="0.2"/>
    <n v="30.716799999999999"/>
    <n v="9.9999999999999992E-2"/>
  </r>
  <r>
    <x v="237"/>
    <x v="1"/>
    <x v="1"/>
    <s v="United States"/>
    <s v="Middletown"/>
    <x v="29"/>
    <n v="6457"/>
    <s v="East"/>
    <s v="Office Supplies"/>
    <x v="8"/>
    <n v="26.9"/>
    <n v="5"/>
    <n v="0"/>
    <n v="13.180999999999999"/>
    <n v="0.49"/>
  </r>
  <r>
    <x v="20"/>
    <x v="2"/>
    <x v="1"/>
    <s v="United States"/>
    <s v="New York City"/>
    <x v="15"/>
    <n v="10035"/>
    <s v="East"/>
    <s v="Office Supplies"/>
    <x v="12"/>
    <n v="47.01"/>
    <n v="3"/>
    <n v="0"/>
    <n v="22.0947"/>
    <n v="0.47000000000000003"/>
  </r>
  <r>
    <x v="20"/>
    <x v="2"/>
    <x v="1"/>
    <s v="United States"/>
    <s v="New York City"/>
    <x v="15"/>
    <n v="10035"/>
    <s v="East"/>
    <s v="Technology"/>
    <x v="7"/>
    <n v="469.99"/>
    <n v="1"/>
    <n v="0"/>
    <n v="136.2971"/>
    <n v="0.28999999999999998"/>
  </r>
  <r>
    <x v="20"/>
    <x v="2"/>
    <x v="1"/>
    <s v="United States"/>
    <s v="New York City"/>
    <x v="15"/>
    <n v="10035"/>
    <s v="East"/>
    <s v="Furniture"/>
    <x v="1"/>
    <n v="207.846"/>
    <n v="3"/>
    <n v="0.1"/>
    <n v="2.3094000000000001"/>
    <n v="1.1111111111111112E-2"/>
  </r>
  <r>
    <x v="10"/>
    <x v="1"/>
    <x v="0"/>
    <s v="United States"/>
    <s v="Philadelphia"/>
    <x v="9"/>
    <n v="19120"/>
    <s v="East"/>
    <s v="Office Supplies"/>
    <x v="4"/>
    <n v="324.74400000000003"/>
    <n v="3"/>
    <n v="0.2"/>
    <n v="-77.1267"/>
    <n v="-0.23749999999999999"/>
  </r>
  <r>
    <x v="226"/>
    <x v="0"/>
    <x v="0"/>
    <s v="United States"/>
    <s v="Fresno"/>
    <x v="1"/>
    <n v="93727"/>
    <s v="West"/>
    <s v="Furniture"/>
    <x v="5"/>
    <n v="40.479999999999997"/>
    <n v="2"/>
    <n v="0"/>
    <n v="14.572800000000001"/>
    <n v="0.36000000000000004"/>
  </r>
  <r>
    <x v="63"/>
    <x v="1"/>
    <x v="2"/>
    <s v="United States"/>
    <s v="Franklin"/>
    <x v="18"/>
    <n v="37064"/>
    <s v="South"/>
    <s v="Office Supplies"/>
    <x v="2"/>
    <n v="12"/>
    <n v="4"/>
    <n v="0.2"/>
    <n v="4.2"/>
    <n v="0.35000000000000003"/>
  </r>
  <r>
    <x v="63"/>
    <x v="1"/>
    <x v="2"/>
    <s v="United States"/>
    <s v="Franklin"/>
    <x v="18"/>
    <n v="37064"/>
    <s v="South"/>
    <s v="Office Supplies"/>
    <x v="4"/>
    <n v="720.06399999999996"/>
    <n v="4"/>
    <n v="0.2"/>
    <n v="-63.005600000000001"/>
    <n v="-8.7500000000000008E-2"/>
  </r>
  <r>
    <x v="63"/>
    <x v="1"/>
    <x v="2"/>
    <s v="United States"/>
    <s v="Franklin"/>
    <x v="18"/>
    <n v="37064"/>
    <s v="South"/>
    <s v="Office Supplies"/>
    <x v="4"/>
    <n v="25.423999999999999"/>
    <n v="1"/>
    <n v="0.2"/>
    <n v="-4.7670000000000003"/>
    <n v="-0.18750000000000003"/>
  </r>
  <r>
    <x v="63"/>
    <x v="1"/>
    <x v="2"/>
    <s v="United States"/>
    <s v="Franklin"/>
    <x v="18"/>
    <n v="37064"/>
    <s v="South"/>
    <s v="Office Supplies"/>
    <x v="6"/>
    <n v="2.8159999999999998"/>
    <n v="2"/>
    <n v="0.2"/>
    <n v="0.31680000000000003"/>
    <n v="0.11250000000000002"/>
  </r>
  <r>
    <x v="63"/>
    <x v="1"/>
    <x v="2"/>
    <s v="United States"/>
    <s v="Franklin"/>
    <x v="18"/>
    <n v="37064"/>
    <s v="South"/>
    <s v="Office Supplies"/>
    <x v="8"/>
    <n v="3.2040000000000002"/>
    <n v="2"/>
    <n v="0.7"/>
    <n v="-2.5632000000000001"/>
    <n v="-0.8"/>
  </r>
  <r>
    <x v="287"/>
    <x v="1"/>
    <x v="0"/>
    <s v="United States"/>
    <s v="Raleigh"/>
    <x v="3"/>
    <n v="27604"/>
    <s v="South"/>
    <s v="Office Supplies"/>
    <x v="8"/>
    <n v="30.827999999999999"/>
    <n v="7"/>
    <n v="0.7"/>
    <n v="-24.662400000000002"/>
    <n v="-0.8"/>
  </r>
  <r>
    <x v="287"/>
    <x v="1"/>
    <x v="0"/>
    <s v="United States"/>
    <s v="Raleigh"/>
    <x v="3"/>
    <n v="27604"/>
    <s v="South"/>
    <s v="Office Supplies"/>
    <x v="6"/>
    <n v="47.616"/>
    <n v="3"/>
    <n v="0.2"/>
    <n v="5.952"/>
    <n v="0.125"/>
  </r>
  <r>
    <x v="287"/>
    <x v="1"/>
    <x v="0"/>
    <s v="United States"/>
    <s v="Raleigh"/>
    <x v="3"/>
    <n v="27604"/>
    <s v="South"/>
    <s v="Technology"/>
    <x v="7"/>
    <n v="108.78400000000001"/>
    <n v="2"/>
    <n v="0.2"/>
    <n v="10.878399999999999"/>
    <n v="9.9999999999999992E-2"/>
  </r>
  <r>
    <x v="207"/>
    <x v="2"/>
    <x v="0"/>
    <s v="United States"/>
    <s v="Clinton"/>
    <x v="39"/>
    <n v="20735"/>
    <s v="East"/>
    <s v="Office Supplies"/>
    <x v="10"/>
    <n v="4.7699999999999996"/>
    <n v="1"/>
    <n v="0"/>
    <n v="2.1465000000000001"/>
    <n v="0.45000000000000007"/>
  </r>
  <r>
    <x v="207"/>
    <x v="2"/>
    <x v="0"/>
    <s v="United States"/>
    <s v="Clinton"/>
    <x v="39"/>
    <n v="20735"/>
    <s v="East"/>
    <s v="Office Supplies"/>
    <x v="6"/>
    <n v="7.98"/>
    <n v="3"/>
    <n v="0"/>
    <n v="2.0748000000000002"/>
    <n v="0.26"/>
  </r>
  <r>
    <x v="207"/>
    <x v="2"/>
    <x v="0"/>
    <s v="United States"/>
    <s v="Clinton"/>
    <x v="39"/>
    <n v="20735"/>
    <s v="East"/>
    <s v="Furniture"/>
    <x v="3"/>
    <n v="550.43100000000004"/>
    <n v="3"/>
    <n v="0.3"/>
    <n v="-47.1798"/>
    <n v="-8.5714285714285715E-2"/>
  </r>
  <r>
    <x v="207"/>
    <x v="2"/>
    <x v="0"/>
    <s v="United States"/>
    <s v="Clinton"/>
    <x v="39"/>
    <n v="20735"/>
    <s v="East"/>
    <s v="Furniture"/>
    <x v="5"/>
    <n v="10.56"/>
    <n v="6"/>
    <n v="0"/>
    <n v="4.6463999999999999"/>
    <n v="0.43999999999999995"/>
  </r>
  <r>
    <x v="1"/>
    <x v="2"/>
    <x v="2"/>
    <s v="United States"/>
    <s v="Los Angeles"/>
    <x v="1"/>
    <n v="90049"/>
    <s v="West"/>
    <s v="Furniture"/>
    <x v="0"/>
    <n v="1497.6659999999999"/>
    <n v="2"/>
    <n v="0.15"/>
    <n v="140.95679999999999"/>
    <n v="9.4117647058823528E-2"/>
  </r>
  <r>
    <x v="1"/>
    <x v="2"/>
    <x v="2"/>
    <s v="United States"/>
    <s v="Los Angeles"/>
    <x v="1"/>
    <n v="90049"/>
    <s v="West"/>
    <s v="Technology"/>
    <x v="7"/>
    <n v="17.52"/>
    <n v="2"/>
    <n v="0.2"/>
    <n v="-3.504"/>
    <n v="-0.2"/>
  </r>
  <r>
    <x v="256"/>
    <x v="0"/>
    <x v="2"/>
    <s v="United States"/>
    <s v="North Las Vegas"/>
    <x v="33"/>
    <n v="89031"/>
    <s v="West"/>
    <s v="Office Supplies"/>
    <x v="6"/>
    <n v="113.22"/>
    <n v="3"/>
    <n v="0"/>
    <n v="29.437200000000001"/>
    <n v="0.26"/>
  </r>
  <r>
    <x v="256"/>
    <x v="0"/>
    <x v="2"/>
    <s v="United States"/>
    <s v="North Las Vegas"/>
    <x v="33"/>
    <n v="89031"/>
    <s v="West"/>
    <s v="Office Supplies"/>
    <x v="10"/>
    <n v="35.880000000000003"/>
    <n v="6"/>
    <n v="0"/>
    <n v="17.581199999999999"/>
    <n v="0.48999999999999994"/>
  </r>
  <r>
    <x v="256"/>
    <x v="0"/>
    <x v="2"/>
    <s v="United States"/>
    <s v="North Las Vegas"/>
    <x v="33"/>
    <n v="89031"/>
    <s v="West"/>
    <s v="Office Supplies"/>
    <x v="8"/>
    <n v="4535.9759999999997"/>
    <n v="3"/>
    <n v="0.2"/>
    <n v="1644.2913000000001"/>
    <n v="0.36250000000000004"/>
  </r>
  <r>
    <x v="8"/>
    <x v="1"/>
    <x v="0"/>
    <s v="United States"/>
    <s v="San Francisco"/>
    <x v="1"/>
    <n v="94109"/>
    <s v="West"/>
    <s v="Office Supplies"/>
    <x v="13"/>
    <n v="11.84"/>
    <n v="8"/>
    <n v="0"/>
    <n v="5.6832000000000003"/>
    <n v="0.48000000000000004"/>
  </r>
  <r>
    <x v="453"/>
    <x v="0"/>
    <x v="2"/>
    <s v="United States"/>
    <s v="Cranston"/>
    <x v="34"/>
    <n v="2920"/>
    <s v="East"/>
    <s v="Office Supplies"/>
    <x v="4"/>
    <n v="592.74"/>
    <n v="6"/>
    <n v="0"/>
    <n v="160.03980000000001"/>
    <n v="0.27"/>
  </r>
  <r>
    <x v="253"/>
    <x v="0"/>
    <x v="0"/>
    <s v="United States"/>
    <s v="Jackson"/>
    <x v="18"/>
    <n v="38301"/>
    <s v="South"/>
    <s v="Office Supplies"/>
    <x v="4"/>
    <n v="111.672"/>
    <n v="9"/>
    <n v="0.2"/>
    <n v="6.9794999999999998"/>
    <n v="6.25E-2"/>
  </r>
  <r>
    <x v="258"/>
    <x v="1"/>
    <x v="2"/>
    <s v="United States"/>
    <s v="Newark"/>
    <x v="13"/>
    <n v="19711"/>
    <s v="East"/>
    <s v="Office Supplies"/>
    <x v="6"/>
    <n v="8.64"/>
    <n v="3"/>
    <n v="0"/>
    <n v="2.5055999999999998"/>
    <n v="0.28999999999999998"/>
  </r>
  <r>
    <x v="258"/>
    <x v="1"/>
    <x v="2"/>
    <s v="United States"/>
    <s v="Newark"/>
    <x v="13"/>
    <n v="19711"/>
    <s v="East"/>
    <s v="Technology"/>
    <x v="11"/>
    <n v="149.97"/>
    <n v="3"/>
    <n v="0"/>
    <n v="52.4895"/>
    <n v="0.35"/>
  </r>
  <r>
    <x v="1"/>
    <x v="1"/>
    <x v="1"/>
    <s v="United States"/>
    <s v="Los Angeles"/>
    <x v="1"/>
    <n v="90036"/>
    <s v="West"/>
    <s v="Furniture"/>
    <x v="1"/>
    <n v="232.88"/>
    <n v="5"/>
    <n v="0.2"/>
    <n v="17.466000000000001"/>
    <n v="7.5000000000000011E-2"/>
  </r>
  <r>
    <x v="470"/>
    <x v="1"/>
    <x v="1"/>
    <s v="United States"/>
    <s v="Rome"/>
    <x v="15"/>
    <n v="13440"/>
    <s v="East"/>
    <s v="Furniture"/>
    <x v="1"/>
    <n v="90.882000000000005"/>
    <n v="1"/>
    <n v="0.1"/>
    <n v="15.147"/>
    <n v="0.16666666666666666"/>
  </r>
  <r>
    <x v="22"/>
    <x v="1"/>
    <x v="1"/>
    <s v="United States"/>
    <s v="Chicago"/>
    <x v="10"/>
    <n v="60610"/>
    <s v="Central"/>
    <s v="Technology"/>
    <x v="7"/>
    <n v="508.76799999999997"/>
    <n v="4"/>
    <n v="0.2"/>
    <n v="38.157600000000002"/>
    <n v="7.5000000000000011E-2"/>
  </r>
  <r>
    <x v="22"/>
    <x v="1"/>
    <x v="1"/>
    <s v="United States"/>
    <s v="Chicago"/>
    <x v="10"/>
    <n v="60610"/>
    <s v="Central"/>
    <s v="Office Supplies"/>
    <x v="12"/>
    <n v="9.9120000000000008"/>
    <n v="3"/>
    <n v="0.2"/>
    <n v="3.2214"/>
    <n v="0.32499999999999996"/>
  </r>
  <r>
    <x v="73"/>
    <x v="1"/>
    <x v="1"/>
    <s v="United States"/>
    <s v="San Diego"/>
    <x v="1"/>
    <n v="92105"/>
    <s v="West"/>
    <s v="Furniture"/>
    <x v="1"/>
    <n v="63.936"/>
    <n v="3"/>
    <n v="0.2"/>
    <n v="6.3936000000000002"/>
    <n v="0.1"/>
  </r>
  <r>
    <x v="73"/>
    <x v="1"/>
    <x v="1"/>
    <s v="United States"/>
    <s v="San Diego"/>
    <x v="1"/>
    <n v="92105"/>
    <s v="West"/>
    <s v="Office Supplies"/>
    <x v="6"/>
    <n v="59.52"/>
    <n v="3"/>
    <n v="0"/>
    <n v="15.475199999999999"/>
    <n v="0.25999999999999995"/>
  </r>
  <r>
    <x v="73"/>
    <x v="1"/>
    <x v="1"/>
    <s v="United States"/>
    <s v="San Diego"/>
    <x v="1"/>
    <n v="92105"/>
    <s v="West"/>
    <s v="Technology"/>
    <x v="7"/>
    <n v="311.976"/>
    <n v="3"/>
    <n v="0.2"/>
    <n v="38.997"/>
    <n v="0.125"/>
  </r>
  <r>
    <x v="73"/>
    <x v="1"/>
    <x v="1"/>
    <s v="United States"/>
    <s v="San Diego"/>
    <x v="1"/>
    <n v="92105"/>
    <s v="West"/>
    <s v="Office Supplies"/>
    <x v="8"/>
    <n v="50.351999999999997"/>
    <n v="3"/>
    <n v="0.2"/>
    <n v="17.623200000000001"/>
    <n v="0.35000000000000003"/>
  </r>
  <r>
    <x v="12"/>
    <x v="1"/>
    <x v="0"/>
    <s v="United States"/>
    <s v="Houston"/>
    <x v="5"/>
    <n v="77036"/>
    <s v="Central"/>
    <s v="Technology"/>
    <x v="7"/>
    <n v="19.135999999999999"/>
    <n v="2"/>
    <n v="0.2"/>
    <n v="1.9136"/>
    <n v="0.1"/>
  </r>
  <r>
    <x v="554"/>
    <x v="1"/>
    <x v="2"/>
    <s v="United States"/>
    <s v="West Palm Beach"/>
    <x v="2"/>
    <n v="33407"/>
    <s v="South"/>
    <s v="Office Supplies"/>
    <x v="6"/>
    <n v="13.12"/>
    <n v="5"/>
    <n v="0.2"/>
    <n v="2.1320000000000001"/>
    <n v="0.16250000000000001"/>
  </r>
  <r>
    <x v="1"/>
    <x v="0"/>
    <x v="0"/>
    <s v="United States"/>
    <s v="Los Angeles"/>
    <x v="1"/>
    <n v="90045"/>
    <s v="West"/>
    <s v="Furniture"/>
    <x v="3"/>
    <n v="241.56800000000001"/>
    <n v="2"/>
    <n v="0.2"/>
    <n v="-15.098000000000001"/>
    <n v="-6.25E-2"/>
  </r>
  <r>
    <x v="1"/>
    <x v="0"/>
    <x v="0"/>
    <s v="United States"/>
    <s v="Los Angeles"/>
    <x v="1"/>
    <n v="90045"/>
    <s v="West"/>
    <s v="Technology"/>
    <x v="7"/>
    <n v="479.92"/>
    <n v="2"/>
    <n v="0.2"/>
    <n v="41.993000000000002"/>
    <n v="8.7500000000000008E-2"/>
  </r>
  <r>
    <x v="4"/>
    <x v="1"/>
    <x v="1"/>
    <s v="United States"/>
    <s v="Seattle"/>
    <x v="4"/>
    <n v="98103"/>
    <s v="West"/>
    <s v="Furniture"/>
    <x v="1"/>
    <n v="307.13600000000002"/>
    <n v="4"/>
    <n v="0.2"/>
    <n v="-11.5176"/>
    <n v="-3.7499999999999999E-2"/>
  </r>
  <r>
    <x v="4"/>
    <x v="1"/>
    <x v="1"/>
    <s v="United States"/>
    <s v="Seattle"/>
    <x v="4"/>
    <n v="98103"/>
    <s v="West"/>
    <s v="Office Supplies"/>
    <x v="2"/>
    <n v="12.6"/>
    <n v="2"/>
    <n v="0"/>
    <n v="5.7960000000000003"/>
    <n v="0.46"/>
  </r>
  <r>
    <x v="4"/>
    <x v="1"/>
    <x v="1"/>
    <s v="United States"/>
    <s v="Seattle"/>
    <x v="4"/>
    <n v="98103"/>
    <s v="West"/>
    <s v="Technology"/>
    <x v="11"/>
    <n v="159.97999999999999"/>
    <n v="2"/>
    <n v="0"/>
    <n v="57.592799999999997"/>
    <n v="0.36"/>
  </r>
  <r>
    <x v="167"/>
    <x v="1"/>
    <x v="0"/>
    <s v="United States"/>
    <s v="Des Moines"/>
    <x v="23"/>
    <n v="50315"/>
    <s v="Central"/>
    <s v="Office Supplies"/>
    <x v="12"/>
    <n v="6.12"/>
    <n v="3"/>
    <n v="0"/>
    <n v="2.8763999999999998"/>
    <n v="0.47"/>
  </r>
  <r>
    <x v="167"/>
    <x v="1"/>
    <x v="0"/>
    <s v="United States"/>
    <s v="Des Moines"/>
    <x v="23"/>
    <n v="50315"/>
    <s v="Central"/>
    <s v="Furniture"/>
    <x v="3"/>
    <n v="1184.72"/>
    <n v="4"/>
    <n v="0"/>
    <n v="106.62479999999999"/>
    <n v="0.09"/>
  </r>
  <r>
    <x v="20"/>
    <x v="1"/>
    <x v="0"/>
    <s v="United States"/>
    <s v="New York City"/>
    <x v="15"/>
    <n v="10024"/>
    <s v="East"/>
    <s v="Office Supplies"/>
    <x v="9"/>
    <n v="45.96"/>
    <n v="2"/>
    <n v="0"/>
    <n v="13.788"/>
    <n v="0.3"/>
  </r>
  <r>
    <x v="85"/>
    <x v="0"/>
    <x v="0"/>
    <s v="United States"/>
    <s v="Arlington"/>
    <x v="17"/>
    <n v="22204"/>
    <s v="South"/>
    <s v="Office Supplies"/>
    <x v="8"/>
    <n v="58.05"/>
    <n v="3"/>
    <n v="0"/>
    <n v="26.702999999999999"/>
    <n v="0.46"/>
  </r>
  <r>
    <x v="85"/>
    <x v="0"/>
    <x v="0"/>
    <s v="United States"/>
    <s v="Arlington"/>
    <x v="17"/>
    <n v="22204"/>
    <s v="South"/>
    <s v="Office Supplies"/>
    <x v="10"/>
    <n v="71.28"/>
    <n v="11"/>
    <n v="0"/>
    <n v="34.214399999999998"/>
    <n v="0.48"/>
  </r>
  <r>
    <x v="397"/>
    <x v="1"/>
    <x v="0"/>
    <s v="United States"/>
    <s v="Pharr"/>
    <x v="5"/>
    <n v="78577"/>
    <s v="Central"/>
    <s v="Furniture"/>
    <x v="3"/>
    <n v="124.404"/>
    <n v="4"/>
    <n v="0.3"/>
    <n v="-21.3264"/>
    <n v="-0.17142857142857143"/>
  </r>
  <r>
    <x v="85"/>
    <x v="1"/>
    <x v="0"/>
    <s v="United States"/>
    <s v="Arlington"/>
    <x v="17"/>
    <n v="22204"/>
    <s v="South"/>
    <s v="Office Supplies"/>
    <x v="10"/>
    <n v="154.9"/>
    <n v="5"/>
    <n v="0"/>
    <n v="69.704999999999998"/>
    <n v="0.44999999999999996"/>
  </r>
  <r>
    <x v="85"/>
    <x v="1"/>
    <x v="0"/>
    <s v="United States"/>
    <s v="Arlington"/>
    <x v="17"/>
    <n v="22204"/>
    <s v="South"/>
    <s v="Technology"/>
    <x v="7"/>
    <n v="1871.88"/>
    <n v="12"/>
    <n v="0"/>
    <n v="561.56399999999996"/>
    <n v="0.3"/>
  </r>
  <r>
    <x v="12"/>
    <x v="1"/>
    <x v="0"/>
    <s v="United States"/>
    <s v="Houston"/>
    <x v="5"/>
    <n v="77070"/>
    <s v="Central"/>
    <s v="Furniture"/>
    <x v="5"/>
    <n v="16.192"/>
    <n v="2"/>
    <n v="0.6"/>
    <n v="-6.8815999999999997"/>
    <n v="-0.42499999999999999"/>
  </r>
  <r>
    <x v="247"/>
    <x v="1"/>
    <x v="0"/>
    <s v="United States"/>
    <s v="Irving"/>
    <x v="5"/>
    <n v="75061"/>
    <s v="Central"/>
    <s v="Office Supplies"/>
    <x v="4"/>
    <n v="18.936"/>
    <n v="3"/>
    <n v="0.2"/>
    <n v="-3.7871999999999999"/>
    <n v="-0.19999999999999998"/>
  </r>
  <r>
    <x v="247"/>
    <x v="1"/>
    <x v="0"/>
    <s v="United States"/>
    <s v="Irving"/>
    <x v="5"/>
    <n v="75061"/>
    <s v="Central"/>
    <s v="Office Supplies"/>
    <x v="4"/>
    <n v="12.672000000000001"/>
    <n v="3"/>
    <n v="0.2"/>
    <n v="-3.1680000000000001"/>
    <n v="-0.25"/>
  </r>
  <r>
    <x v="247"/>
    <x v="1"/>
    <x v="0"/>
    <s v="United States"/>
    <s v="Irving"/>
    <x v="5"/>
    <n v="75061"/>
    <s v="Central"/>
    <s v="Office Supplies"/>
    <x v="2"/>
    <n v="5.04"/>
    <n v="2"/>
    <n v="0.2"/>
    <n v="1.764"/>
    <n v="0.35"/>
  </r>
  <r>
    <x v="22"/>
    <x v="1"/>
    <x v="1"/>
    <s v="United States"/>
    <s v="Chicago"/>
    <x v="10"/>
    <n v="60653"/>
    <s v="Central"/>
    <s v="Office Supplies"/>
    <x v="10"/>
    <n v="8.4480000000000004"/>
    <n v="2"/>
    <n v="0.2"/>
    <n v="2.9567999999999999"/>
    <n v="0.35"/>
  </r>
  <r>
    <x v="22"/>
    <x v="1"/>
    <x v="1"/>
    <s v="United States"/>
    <s v="Chicago"/>
    <x v="10"/>
    <n v="60653"/>
    <s v="Central"/>
    <s v="Office Supplies"/>
    <x v="9"/>
    <n v="20.388000000000002"/>
    <n v="2"/>
    <n v="0.8"/>
    <n v="-53.008800000000001"/>
    <n v="-2.5999999999999996"/>
  </r>
  <r>
    <x v="1"/>
    <x v="1"/>
    <x v="2"/>
    <s v="United States"/>
    <s v="Los Angeles"/>
    <x v="1"/>
    <n v="90049"/>
    <s v="West"/>
    <s v="Office Supplies"/>
    <x v="10"/>
    <n v="9.9600000000000009"/>
    <n v="2"/>
    <n v="0"/>
    <n v="4.8803999999999998"/>
    <n v="0.48999999999999994"/>
  </r>
  <r>
    <x v="473"/>
    <x v="1"/>
    <x v="0"/>
    <s v="United States"/>
    <s v="Hattiesburg"/>
    <x v="35"/>
    <n v="39401"/>
    <s v="South"/>
    <s v="Office Supplies"/>
    <x v="9"/>
    <n v="320.64"/>
    <n v="4"/>
    <n v="0"/>
    <n v="89.779200000000003"/>
    <n v="0.28000000000000003"/>
  </r>
  <r>
    <x v="473"/>
    <x v="1"/>
    <x v="0"/>
    <s v="United States"/>
    <s v="Hattiesburg"/>
    <x v="35"/>
    <n v="39401"/>
    <s v="South"/>
    <s v="Technology"/>
    <x v="11"/>
    <n v="52"/>
    <n v="4"/>
    <n v="0"/>
    <n v="23.4"/>
    <n v="0.44999999999999996"/>
  </r>
  <r>
    <x v="20"/>
    <x v="2"/>
    <x v="1"/>
    <s v="United States"/>
    <s v="New York City"/>
    <x v="15"/>
    <n v="10024"/>
    <s v="East"/>
    <s v="Office Supplies"/>
    <x v="8"/>
    <n v="25.584"/>
    <n v="2"/>
    <n v="0.2"/>
    <n v="8.9543999999999997"/>
    <n v="0.35"/>
  </r>
  <r>
    <x v="20"/>
    <x v="2"/>
    <x v="1"/>
    <s v="United States"/>
    <s v="New York City"/>
    <x v="15"/>
    <n v="10024"/>
    <s v="East"/>
    <s v="Technology"/>
    <x v="7"/>
    <n v="464"/>
    <n v="5"/>
    <n v="0"/>
    <n v="134.56"/>
    <n v="0.28999999999999998"/>
  </r>
  <r>
    <x v="20"/>
    <x v="2"/>
    <x v="1"/>
    <s v="United States"/>
    <s v="New York City"/>
    <x v="15"/>
    <n v="10024"/>
    <s v="East"/>
    <s v="Office Supplies"/>
    <x v="9"/>
    <n v="235.95"/>
    <n v="3"/>
    <n v="0"/>
    <n v="77.863500000000002"/>
    <n v="0.33"/>
  </r>
  <r>
    <x v="20"/>
    <x v="2"/>
    <x v="1"/>
    <s v="United States"/>
    <s v="New York City"/>
    <x v="15"/>
    <n v="10024"/>
    <s v="East"/>
    <s v="Office Supplies"/>
    <x v="10"/>
    <n v="39.96"/>
    <n v="4"/>
    <n v="0"/>
    <n v="17.981999999999999"/>
    <n v="0.44999999999999996"/>
  </r>
  <r>
    <x v="216"/>
    <x v="1"/>
    <x v="0"/>
    <s v="United States"/>
    <s v="Cuyahoga Falls"/>
    <x v="24"/>
    <n v="44221"/>
    <s v="East"/>
    <s v="Office Supplies"/>
    <x v="8"/>
    <n v="18.527999999999999"/>
    <n v="4"/>
    <n v="0.7"/>
    <n v="-12.352"/>
    <n v="-0.66666666666666674"/>
  </r>
  <r>
    <x v="4"/>
    <x v="1"/>
    <x v="0"/>
    <s v="United States"/>
    <s v="Seattle"/>
    <x v="4"/>
    <n v="98103"/>
    <s v="West"/>
    <s v="Technology"/>
    <x v="11"/>
    <n v="17.899999999999999"/>
    <n v="2"/>
    <n v="0"/>
    <n v="3.4009999999999998"/>
    <n v="0.19"/>
  </r>
  <r>
    <x v="4"/>
    <x v="1"/>
    <x v="0"/>
    <s v="United States"/>
    <s v="Seattle"/>
    <x v="4"/>
    <n v="98103"/>
    <s v="West"/>
    <s v="Office Supplies"/>
    <x v="4"/>
    <n v="81.96"/>
    <n v="2"/>
    <n v="0"/>
    <n v="0"/>
    <n v="0"/>
  </r>
  <r>
    <x v="134"/>
    <x v="0"/>
    <x v="0"/>
    <s v="United States"/>
    <s v="Mesa"/>
    <x v="16"/>
    <n v="85204"/>
    <s v="West"/>
    <s v="Office Supplies"/>
    <x v="4"/>
    <n v="272.73599999999999"/>
    <n v="3"/>
    <n v="0.2"/>
    <n v="-64.774799999999999"/>
    <n v="-0.23750000000000002"/>
  </r>
  <r>
    <x v="134"/>
    <x v="0"/>
    <x v="0"/>
    <s v="United States"/>
    <s v="Mesa"/>
    <x v="16"/>
    <n v="85204"/>
    <s v="West"/>
    <s v="Office Supplies"/>
    <x v="10"/>
    <n v="18.495999999999999"/>
    <n v="4"/>
    <n v="0.2"/>
    <n v="6.7047999999999996"/>
    <n v="0.36249999999999999"/>
  </r>
  <r>
    <x v="134"/>
    <x v="0"/>
    <x v="0"/>
    <s v="United States"/>
    <s v="Mesa"/>
    <x v="16"/>
    <n v="85204"/>
    <s v="West"/>
    <s v="Furniture"/>
    <x v="1"/>
    <n v="441.92"/>
    <n v="2"/>
    <n v="0.2"/>
    <n v="49.716000000000001"/>
    <n v="0.1125"/>
  </r>
  <r>
    <x v="134"/>
    <x v="0"/>
    <x v="0"/>
    <s v="United States"/>
    <s v="Mesa"/>
    <x v="16"/>
    <n v="85204"/>
    <s v="West"/>
    <s v="Furniture"/>
    <x v="0"/>
    <n v="127.764"/>
    <n v="6"/>
    <n v="0.7"/>
    <n v="-191.64599999999999"/>
    <n v="-1.5"/>
  </r>
  <r>
    <x v="335"/>
    <x v="0"/>
    <x v="2"/>
    <s v="United States"/>
    <s v="Salt Lake City"/>
    <x v="7"/>
    <n v="84106"/>
    <s v="West"/>
    <s v="Office Supplies"/>
    <x v="10"/>
    <n v="166.44"/>
    <n v="3"/>
    <n v="0"/>
    <n v="79.891199999999998"/>
    <n v="0.48"/>
  </r>
  <r>
    <x v="1"/>
    <x v="1"/>
    <x v="0"/>
    <s v="United States"/>
    <s v="Los Angeles"/>
    <x v="1"/>
    <n v="90045"/>
    <s v="West"/>
    <s v="Office Supplies"/>
    <x v="10"/>
    <n v="13.38"/>
    <n v="2"/>
    <n v="0"/>
    <n v="6.1547999999999998"/>
    <n v="0.45999999999999996"/>
  </r>
  <r>
    <x v="196"/>
    <x v="1"/>
    <x v="0"/>
    <s v="United States"/>
    <s v="Jacksonville"/>
    <x v="3"/>
    <n v="28540"/>
    <s v="South"/>
    <s v="Technology"/>
    <x v="11"/>
    <n v="24"/>
    <n v="2"/>
    <n v="0.2"/>
    <n v="-2.7"/>
    <n v="-0.1125"/>
  </r>
  <r>
    <x v="318"/>
    <x v="1"/>
    <x v="1"/>
    <s v="United States"/>
    <s v="Lakewood"/>
    <x v="24"/>
    <n v="44107"/>
    <s v="East"/>
    <s v="Office Supplies"/>
    <x v="12"/>
    <n v="24.448"/>
    <n v="4"/>
    <n v="0.2"/>
    <n v="8.8623999999999992"/>
    <n v="0.36249999999999993"/>
  </r>
  <r>
    <x v="519"/>
    <x v="1"/>
    <x v="2"/>
    <s v="United States"/>
    <s v="Lake Forest"/>
    <x v="1"/>
    <n v="92630"/>
    <s v="West"/>
    <s v="Office Supplies"/>
    <x v="2"/>
    <n v="6.16"/>
    <n v="2"/>
    <n v="0"/>
    <n v="2.9567999999999999"/>
    <n v="0.48"/>
  </r>
  <r>
    <x v="519"/>
    <x v="1"/>
    <x v="2"/>
    <s v="United States"/>
    <s v="Lake Forest"/>
    <x v="1"/>
    <n v="92630"/>
    <s v="West"/>
    <s v="Furniture"/>
    <x v="1"/>
    <n v="915.13599999999997"/>
    <n v="4"/>
    <n v="0.2"/>
    <n v="102.9528"/>
    <n v="0.1125"/>
  </r>
  <r>
    <x v="519"/>
    <x v="1"/>
    <x v="2"/>
    <s v="United States"/>
    <s v="Lake Forest"/>
    <x v="1"/>
    <n v="92630"/>
    <s v="West"/>
    <s v="Office Supplies"/>
    <x v="10"/>
    <n v="8.56"/>
    <n v="2"/>
    <n v="0"/>
    <n v="3.8519999999999999"/>
    <n v="0.44999999999999996"/>
  </r>
  <r>
    <x v="519"/>
    <x v="1"/>
    <x v="2"/>
    <s v="United States"/>
    <s v="Lake Forest"/>
    <x v="1"/>
    <n v="92630"/>
    <s v="West"/>
    <s v="Office Supplies"/>
    <x v="10"/>
    <n v="97.82"/>
    <n v="2"/>
    <n v="0"/>
    <n v="45.9754"/>
    <n v="0.47000000000000003"/>
  </r>
  <r>
    <x v="32"/>
    <x v="1"/>
    <x v="1"/>
    <s v="United States"/>
    <s v="Portland"/>
    <x v="21"/>
    <n v="97206"/>
    <s v="West"/>
    <s v="Office Supplies"/>
    <x v="10"/>
    <n v="31.103999999999999"/>
    <n v="6"/>
    <n v="0.2"/>
    <n v="11.2752"/>
    <n v="0.36249999999999999"/>
  </r>
  <r>
    <x v="32"/>
    <x v="1"/>
    <x v="1"/>
    <s v="United States"/>
    <s v="Portland"/>
    <x v="21"/>
    <n v="97206"/>
    <s v="West"/>
    <s v="Office Supplies"/>
    <x v="9"/>
    <n v="11.176"/>
    <n v="1"/>
    <n v="0.2"/>
    <n v="0.83819999999999995"/>
    <n v="7.4999999999999997E-2"/>
  </r>
  <r>
    <x v="35"/>
    <x v="1"/>
    <x v="0"/>
    <s v="United States"/>
    <s v="Charlotte"/>
    <x v="3"/>
    <n v="28205"/>
    <s v="South"/>
    <s v="Office Supplies"/>
    <x v="2"/>
    <n v="5.04"/>
    <n v="2"/>
    <n v="0.2"/>
    <n v="1.764"/>
    <n v="0.35"/>
  </r>
  <r>
    <x v="150"/>
    <x v="0"/>
    <x v="2"/>
    <s v="United States"/>
    <s v="Aurora"/>
    <x v="10"/>
    <n v="60505"/>
    <s v="Central"/>
    <s v="Furniture"/>
    <x v="5"/>
    <n v="242.17599999999999"/>
    <n v="4"/>
    <n v="0.6"/>
    <n v="-302.72000000000003"/>
    <n v="-1.2500000000000002"/>
  </r>
  <r>
    <x v="10"/>
    <x v="1"/>
    <x v="1"/>
    <s v="United States"/>
    <s v="Philadelphia"/>
    <x v="9"/>
    <n v="19140"/>
    <s v="East"/>
    <s v="Furniture"/>
    <x v="3"/>
    <n v="337.17599999999999"/>
    <n v="2"/>
    <n v="0.4"/>
    <n v="-118.0116"/>
    <n v="-0.35000000000000003"/>
  </r>
  <r>
    <x v="433"/>
    <x v="0"/>
    <x v="0"/>
    <s v="United States"/>
    <s v="Thornton"/>
    <x v="22"/>
    <n v="80229"/>
    <s v="West"/>
    <s v="Office Supplies"/>
    <x v="6"/>
    <n v="13.343999999999999"/>
    <n v="6"/>
    <n v="0.2"/>
    <n v="1.0007999999999999"/>
    <n v="7.4999999999999997E-2"/>
  </r>
  <r>
    <x v="433"/>
    <x v="0"/>
    <x v="0"/>
    <s v="United States"/>
    <s v="Thornton"/>
    <x v="22"/>
    <n v="80229"/>
    <s v="West"/>
    <s v="Technology"/>
    <x v="11"/>
    <n v="76.751999999999995"/>
    <n v="6"/>
    <n v="0.2"/>
    <n v="10.5534"/>
    <n v="0.13750000000000001"/>
  </r>
  <r>
    <x v="433"/>
    <x v="0"/>
    <x v="0"/>
    <s v="United States"/>
    <s v="Thornton"/>
    <x v="22"/>
    <n v="80229"/>
    <s v="West"/>
    <s v="Technology"/>
    <x v="11"/>
    <n v="102.336"/>
    <n v="8"/>
    <n v="0.2"/>
    <n v="14.071199999999999"/>
    <n v="0.13749999999999998"/>
  </r>
  <r>
    <x v="433"/>
    <x v="0"/>
    <x v="0"/>
    <s v="United States"/>
    <s v="Thornton"/>
    <x v="22"/>
    <n v="80229"/>
    <s v="West"/>
    <s v="Office Supplies"/>
    <x v="10"/>
    <n v="10.32"/>
    <n v="2"/>
    <n v="0.2"/>
    <n v="3.7410000000000001"/>
    <n v="0.36249999999999999"/>
  </r>
  <r>
    <x v="433"/>
    <x v="0"/>
    <x v="0"/>
    <s v="United States"/>
    <s v="Thornton"/>
    <x v="22"/>
    <n v="80229"/>
    <s v="West"/>
    <s v="Office Supplies"/>
    <x v="14"/>
    <n v="47.32"/>
    <n v="7"/>
    <n v="0.2"/>
    <n v="5.915"/>
    <n v="0.125"/>
  </r>
  <r>
    <x v="433"/>
    <x v="0"/>
    <x v="0"/>
    <s v="United States"/>
    <s v="Thornton"/>
    <x v="22"/>
    <n v="80229"/>
    <s v="West"/>
    <s v="Furniture"/>
    <x v="5"/>
    <n v="23.376000000000001"/>
    <n v="3"/>
    <n v="0.2"/>
    <n v="7.0128000000000004"/>
    <n v="0.3"/>
  </r>
  <r>
    <x v="433"/>
    <x v="0"/>
    <x v="0"/>
    <s v="United States"/>
    <s v="Thornton"/>
    <x v="22"/>
    <n v="80229"/>
    <s v="West"/>
    <s v="Furniture"/>
    <x v="5"/>
    <n v="16.72"/>
    <n v="5"/>
    <n v="0.2"/>
    <n v="3.3439999999999999"/>
    <n v="0.2"/>
  </r>
  <r>
    <x v="433"/>
    <x v="0"/>
    <x v="0"/>
    <s v="United States"/>
    <s v="Thornton"/>
    <x v="22"/>
    <n v="80229"/>
    <s v="West"/>
    <s v="Furniture"/>
    <x v="5"/>
    <n v="16.192"/>
    <n v="1"/>
    <n v="0.2"/>
    <n v="4.6551999999999998"/>
    <n v="0.28749999999999998"/>
  </r>
  <r>
    <x v="566"/>
    <x v="1"/>
    <x v="0"/>
    <s v="United States"/>
    <s v="Davis"/>
    <x v="1"/>
    <n v="95616"/>
    <s v="West"/>
    <s v="Office Supplies"/>
    <x v="10"/>
    <n v="32.4"/>
    <n v="5"/>
    <n v="0"/>
    <n v="15.552"/>
    <n v="0.48"/>
  </r>
  <r>
    <x v="126"/>
    <x v="1"/>
    <x v="0"/>
    <s v="United States"/>
    <s v="Fayetteville"/>
    <x v="36"/>
    <n v="72701"/>
    <s v="South"/>
    <s v="Office Supplies"/>
    <x v="6"/>
    <n v="19.89"/>
    <n v="9"/>
    <n v="0"/>
    <n v="5.3703000000000003"/>
    <n v="0.27"/>
  </r>
  <r>
    <x v="126"/>
    <x v="1"/>
    <x v="0"/>
    <s v="United States"/>
    <s v="Fayetteville"/>
    <x v="36"/>
    <n v="72701"/>
    <s v="South"/>
    <s v="Technology"/>
    <x v="11"/>
    <n v="399.98"/>
    <n v="2"/>
    <n v="0"/>
    <n v="171.9914"/>
    <n v="0.43"/>
  </r>
  <r>
    <x v="126"/>
    <x v="1"/>
    <x v="0"/>
    <s v="United States"/>
    <s v="Fayetteville"/>
    <x v="36"/>
    <n v="72701"/>
    <s v="South"/>
    <s v="Furniture"/>
    <x v="5"/>
    <n v="343.85"/>
    <n v="5"/>
    <n v="0"/>
    <n v="137.54"/>
    <n v="0.39999999999999997"/>
  </r>
  <r>
    <x v="126"/>
    <x v="1"/>
    <x v="0"/>
    <s v="United States"/>
    <s v="Fayetteville"/>
    <x v="36"/>
    <n v="72701"/>
    <s v="South"/>
    <s v="Office Supplies"/>
    <x v="10"/>
    <n v="106.32"/>
    <n v="3"/>
    <n v="0"/>
    <n v="49.970399999999998"/>
    <n v="0.47000000000000003"/>
  </r>
  <r>
    <x v="20"/>
    <x v="1"/>
    <x v="2"/>
    <s v="United States"/>
    <s v="New York City"/>
    <x v="15"/>
    <n v="10011"/>
    <s v="East"/>
    <s v="Office Supplies"/>
    <x v="8"/>
    <n v="13.92"/>
    <n v="3"/>
    <n v="0.2"/>
    <n v="4.3499999999999996"/>
    <n v="0.3125"/>
  </r>
  <r>
    <x v="567"/>
    <x v="1"/>
    <x v="2"/>
    <s v="United States"/>
    <s v="Wheeling"/>
    <x v="48"/>
    <n v="26003"/>
    <s v="East"/>
    <s v="Office Supplies"/>
    <x v="8"/>
    <n v="82.4"/>
    <n v="5"/>
    <n v="0"/>
    <n v="40.375999999999998"/>
    <n v="0.48999999999999994"/>
  </r>
  <r>
    <x v="567"/>
    <x v="1"/>
    <x v="2"/>
    <s v="United States"/>
    <s v="Wheeling"/>
    <x v="48"/>
    <n v="26003"/>
    <s v="East"/>
    <s v="Office Supplies"/>
    <x v="8"/>
    <n v="6.24"/>
    <n v="2"/>
    <n v="0"/>
    <n v="3.0575999999999999"/>
    <n v="0.48999999999999994"/>
  </r>
  <r>
    <x v="567"/>
    <x v="1"/>
    <x v="2"/>
    <s v="United States"/>
    <s v="Wheeling"/>
    <x v="48"/>
    <n v="26003"/>
    <s v="East"/>
    <s v="Office Supplies"/>
    <x v="10"/>
    <n v="447.84"/>
    <n v="8"/>
    <n v="0"/>
    <n v="219.44159999999999"/>
    <n v="0.49"/>
  </r>
  <r>
    <x v="26"/>
    <x v="1"/>
    <x v="0"/>
    <s v="United States"/>
    <s v="Memphis"/>
    <x v="18"/>
    <n v="38109"/>
    <s v="South"/>
    <s v="Office Supplies"/>
    <x v="9"/>
    <n v="272.048"/>
    <n v="7"/>
    <n v="0.2"/>
    <n v="30.605399999999999"/>
    <n v="0.1125"/>
  </r>
  <r>
    <x v="26"/>
    <x v="1"/>
    <x v="0"/>
    <s v="United States"/>
    <s v="Memphis"/>
    <x v="18"/>
    <n v="38109"/>
    <s v="South"/>
    <s v="Office Supplies"/>
    <x v="8"/>
    <n v="1614.5820000000001"/>
    <n v="6"/>
    <n v="0.7"/>
    <n v="-1237.8462"/>
    <n v="-0.76666666666666661"/>
  </r>
  <r>
    <x v="26"/>
    <x v="1"/>
    <x v="0"/>
    <s v="United States"/>
    <s v="Memphis"/>
    <x v="18"/>
    <n v="38109"/>
    <s v="South"/>
    <s v="Office Supplies"/>
    <x v="13"/>
    <n v="24.32"/>
    <n v="5"/>
    <n v="0.2"/>
    <n v="9.1199999999999992"/>
    <n v="0.37499999999999994"/>
  </r>
  <r>
    <x v="26"/>
    <x v="1"/>
    <x v="0"/>
    <s v="United States"/>
    <s v="Memphis"/>
    <x v="18"/>
    <n v="38109"/>
    <s v="South"/>
    <s v="Technology"/>
    <x v="11"/>
    <n v="1.5840000000000001"/>
    <n v="2"/>
    <n v="0.2"/>
    <n v="0.47520000000000001"/>
    <n v="0.3"/>
  </r>
  <r>
    <x v="26"/>
    <x v="1"/>
    <x v="0"/>
    <s v="United States"/>
    <s v="Memphis"/>
    <x v="18"/>
    <n v="38109"/>
    <s v="South"/>
    <s v="Furniture"/>
    <x v="5"/>
    <n v="31.984000000000002"/>
    <n v="1"/>
    <n v="0.2"/>
    <n v="0"/>
    <n v="0"/>
  </r>
  <r>
    <x v="26"/>
    <x v="1"/>
    <x v="0"/>
    <s v="United States"/>
    <s v="Memphis"/>
    <x v="18"/>
    <n v="38109"/>
    <s v="South"/>
    <s v="Office Supplies"/>
    <x v="12"/>
    <n v="14.76"/>
    <n v="5"/>
    <n v="0.2"/>
    <n v="4.7969999999999997"/>
    <n v="0.32500000000000001"/>
  </r>
  <r>
    <x v="26"/>
    <x v="1"/>
    <x v="0"/>
    <s v="United States"/>
    <s v="Memphis"/>
    <x v="18"/>
    <n v="38109"/>
    <s v="South"/>
    <s v="Furniture"/>
    <x v="1"/>
    <n v="423.64800000000002"/>
    <n v="2"/>
    <n v="0.2"/>
    <n v="47.660400000000003"/>
    <n v="0.1125"/>
  </r>
  <r>
    <x v="12"/>
    <x v="1"/>
    <x v="0"/>
    <s v="United States"/>
    <s v="Houston"/>
    <x v="5"/>
    <n v="77036"/>
    <s v="Central"/>
    <s v="Office Supplies"/>
    <x v="10"/>
    <n v="76.64"/>
    <n v="2"/>
    <n v="0.2"/>
    <n v="26.824000000000002"/>
    <n v="0.35000000000000003"/>
  </r>
  <r>
    <x v="62"/>
    <x v="1"/>
    <x v="2"/>
    <s v="United States"/>
    <s v="Dallas"/>
    <x v="5"/>
    <n v="75217"/>
    <s v="Central"/>
    <s v="Office Supplies"/>
    <x v="12"/>
    <n v="4.4640000000000004"/>
    <n v="1"/>
    <n v="0.2"/>
    <n v="1.6739999999999999"/>
    <n v="0.37499999999999994"/>
  </r>
  <r>
    <x v="62"/>
    <x v="1"/>
    <x v="2"/>
    <s v="United States"/>
    <s v="Dallas"/>
    <x v="5"/>
    <n v="75217"/>
    <s v="Central"/>
    <s v="Office Supplies"/>
    <x v="8"/>
    <n v="3.96"/>
    <n v="10"/>
    <n v="0.8"/>
    <n v="-6.93"/>
    <n v="-1.75"/>
  </r>
  <r>
    <x v="8"/>
    <x v="2"/>
    <x v="1"/>
    <s v="United States"/>
    <s v="San Francisco"/>
    <x v="1"/>
    <n v="94122"/>
    <s v="West"/>
    <s v="Office Supplies"/>
    <x v="9"/>
    <n v="715.64"/>
    <n v="2"/>
    <n v="0"/>
    <n v="178.91"/>
    <n v="0.25"/>
  </r>
  <r>
    <x v="568"/>
    <x v="1"/>
    <x v="0"/>
    <s v="United States"/>
    <s v="Morgan Hill"/>
    <x v="1"/>
    <n v="95037"/>
    <s v="West"/>
    <s v="Furniture"/>
    <x v="3"/>
    <n v="268.70400000000001"/>
    <n v="3"/>
    <n v="0.2"/>
    <n v="6.7176"/>
    <n v="2.4999999999999998E-2"/>
  </r>
  <r>
    <x v="568"/>
    <x v="1"/>
    <x v="0"/>
    <s v="United States"/>
    <s v="Morgan Hill"/>
    <x v="1"/>
    <n v="95037"/>
    <s v="West"/>
    <s v="Office Supplies"/>
    <x v="6"/>
    <n v="21.92"/>
    <n v="8"/>
    <n v="0"/>
    <n v="5.9184000000000001"/>
    <n v="0.26999999999999996"/>
  </r>
  <r>
    <x v="568"/>
    <x v="1"/>
    <x v="0"/>
    <s v="United States"/>
    <s v="Morgan Hill"/>
    <x v="1"/>
    <n v="95037"/>
    <s v="West"/>
    <s v="Office Supplies"/>
    <x v="4"/>
    <n v="48.72"/>
    <n v="3"/>
    <n v="0"/>
    <n v="7.3079999999999998"/>
    <n v="0.15"/>
  </r>
  <r>
    <x v="568"/>
    <x v="1"/>
    <x v="0"/>
    <s v="United States"/>
    <s v="Morgan Hill"/>
    <x v="1"/>
    <n v="95037"/>
    <s v="West"/>
    <s v="Furniture"/>
    <x v="0"/>
    <n v="205.666"/>
    <n v="2"/>
    <n v="0.15"/>
    <n v="-12.098000000000001"/>
    <n v="-5.8823529411764712E-2"/>
  </r>
  <r>
    <x v="558"/>
    <x v="0"/>
    <x v="0"/>
    <s v="United States"/>
    <s v="Saint Charles"/>
    <x v="10"/>
    <n v="60174"/>
    <s v="Central"/>
    <s v="Furniture"/>
    <x v="5"/>
    <n v="30.344000000000001"/>
    <n v="2"/>
    <n v="0.6"/>
    <n v="-31.8612"/>
    <n v="-1.05"/>
  </r>
  <r>
    <x v="153"/>
    <x v="2"/>
    <x v="0"/>
    <s v="United States"/>
    <s v="Cleveland"/>
    <x v="24"/>
    <n v="44105"/>
    <s v="East"/>
    <s v="Office Supplies"/>
    <x v="4"/>
    <n v="25.696000000000002"/>
    <n v="2"/>
    <n v="0.2"/>
    <n v="1.9272"/>
    <n v="7.4999999999999997E-2"/>
  </r>
  <r>
    <x v="20"/>
    <x v="1"/>
    <x v="2"/>
    <s v="United States"/>
    <s v="New York City"/>
    <x v="15"/>
    <n v="10024"/>
    <s v="East"/>
    <s v="Technology"/>
    <x v="15"/>
    <n v="3404.5"/>
    <n v="5"/>
    <n v="0"/>
    <n v="1668.2049999999999"/>
    <n v="0.49"/>
  </r>
  <r>
    <x v="20"/>
    <x v="1"/>
    <x v="2"/>
    <s v="United States"/>
    <s v="New York City"/>
    <x v="15"/>
    <n v="10024"/>
    <s v="East"/>
    <s v="Technology"/>
    <x v="11"/>
    <n v="101.34"/>
    <n v="3"/>
    <n v="0"/>
    <n v="8.1072000000000006"/>
    <n v="0.08"/>
  </r>
  <r>
    <x v="10"/>
    <x v="1"/>
    <x v="2"/>
    <s v="United States"/>
    <s v="Philadelphia"/>
    <x v="9"/>
    <n v="19140"/>
    <s v="East"/>
    <s v="Furniture"/>
    <x v="1"/>
    <n v="344.37200000000001"/>
    <n v="4"/>
    <n v="0.3"/>
    <n v="-93.472399999999993"/>
    <n v="-0.27142857142857141"/>
  </r>
  <r>
    <x v="184"/>
    <x v="0"/>
    <x v="2"/>
    <s v="United States"/>
    <s v="Garland"/>
    <x v="5"/>
    <n v="75043"/>
    <s v="Central"/>
    <s v="Office Supplies"/>
    <x v="6"/>
    <n v="30.384"/>
    <n v="1"/>
    <n v="0.2"/>
    <n v="3.798"/>
    <n v="0.125"/>
  </r>
  <r>
    <x v="73"/>
    <x v="0"/>
    <x v="2"/>
    <s v="United States"/>
    <s v="San Diego"/>
    <x v="1"/>
    <n v="92024"/>
    <s v="West"/>
    <s v="Office Supplies"/>
    <x v="8"/>
    <n v="22.847999999999999"/>
    <n v="2"/>
    <n v="0.2"/>
    <n v="7.4256000000000002"/>
    <n v="0.32500000000000001"/>
  </r>
  <r>
    <x v="477"/>
    <x v="1"/>
    <x v="2"/>
    <s v="United States"/>
    <s v="Waterbury"/>
    <x v="29"/>
    <n v="6708"/>
    <s v="East"/>
    <s v="Office Supplies"/>
    <x v="4"/>
    <n v="38.619999999999997"/>
    <n v="2"/>
    <n v="0"/>
    <n v="10.813599999999999"/>
    <n v="0.27999999999999997"/>
  </r>
  <r>
    <x v="477"/>
    <x v="1"/>
    <x v="2"/>
    <s v="United States"/>
    <s v="Waterbury"/>
    <x v="29"/>
    <n v="6708"/>
    <s v="East"/>
    <s v="Technology"/>
    <x v="11"/>
    <n v="59.98"/>
    <n v="2"/>
    <n v="0"/>
    <n v="10.7964"/>
    <n v="0.18000000000000002"/>
  </r>
  <r>
    <x v="183"/>
    <x v="1"/>
    <x v="0"/>
    <s v="United States"/>
    <s v="Columbia"/>
    <x v="39"/>
    <n v="21044"/>
    <s v="East"/>
    <s v="Office Supplies"/>
    <x v="8"/>
    <n v="174.3"/>
    <n v="3"/>
    <n v="0"/>
    <n v="81.921000000000006"/>
    <n v="0.47000000000000003"/>
  </r>
  <r>
    <x v="447"/>
    <x v="1"/>
    <x v="2"/>
    <s v="United States"/>
    <s v="Hollywood"/>
    <x v="2"/>
    <n v="33021"/>
    <s v="South"/>
    <s v="Technology"/>
    <x v="7"/>
    <n v="383.96"/>
    <n v="5"/>
    <n v="0.2"/>
    <n v="38.396000000000001"/>
    <n v="0.1"/>
  </r>
  <r>
    <x v="447"/>
    <x v="1"/>
    <x v="2"/>
    <s v="United States"/>
    <s v="Hollywood"/>
    <x v="2"/>
    <n v="33021"/>
    <s v="South"/>
    <s v="Office Supplies"/>
    <x v="8"/>
    <n v="15.57"/>
    <n v="3"/>
    <n v="0.7"/>
    <n v="-11.417999999999999"/>
    <n v="-0.73333333333333328"/>
  </r>
  <r>
    <x v="24"/>
    <x v="2"/>
    <x v="0"/>
    <s v="United States"/>
    <s v="Springfield"/>
    <x v="17"/>
    <n v="22153"/>
    <s v="South"/>
    <s v="Office Supplies"/>
    <x v="8"/>
    <n v="22.32"/>
    <n v="4"/>
    <n v="0"/>
    <n v="10.7136"/>
    <n v="0.48"/>
  </r>
  <r>
    <x v="24"/>
    <x v="2"/>
    <x v="0"/>
    <s v="United States"/>
    <s v="Springfield"/>
    <x v="17"/>
    <n v="22153"/>
    <s v="South"/>
    <s v="Office Supplies"/>
    <x v="2"/>
    <n v="103.6"/>
    <n v="7"/>
    <n v="0"/>
    <n v="51.8"/>
    <n v="0.5"/>
  </r>
  <r>
    <x v="20"/>
    <x v="0"/>
    <x v="1"/>
    <s v="United States"/>
    <s v="New York City"/>
    <x v="15"/>
    <n v="10035"/>
    <s v="East"/>
    <s v="Technology"/>
    <x v="11"/>
    <n v="2.97"/>
    <n v="3"/>
    <n v="0"/>
    <n v="1.3365"/>
    <n v="0.44999999999999996"/>
  </r>
  <r>
    <x v="20"/>
    <x v="0"/>
    <x v="1"/>
    <s v="United States"/>
    <s v="New York City"/>
    <x v="15"/>
    <n v="10035"/>
    <s v="East"/>
    <s v="Technology"/>
    <x v="7"/>
    <n v="569.99"/>
    <n v="1"/>
    <n v="0"/>
    <n v="170.99700000000001"/>
    <n v="0.30000000000000004"/>
  </r>
  <r>
    <x v="20"/>
    <x v="0"/>
    <x v="1"/>
    <s v="United States"/>
    <s v="New York City"/>
    <x v="15"/>
    <n v="10035"/>
    <s v="East"/>
    <s v="Furniture"/>
    <x v="5"/>
    <n v="50.97"/>
    <n v="3"/>
    <n v="0"/>
    <n v="9.1745999999999999"/>
    <n v="0.18"/>
  </r>
  <r>
    <x v="62"/>
    <x v="2"/>
    <x v="2"/>
    <s v="United States"/>
    <s v="Dallas"/>
    <x v="5"/>
    <n v="75217"/>
    <s v="Central"/>
    <s v="Furniture"/>
    <x v="3"/>
    <n v="298.11599999999999"/>
    <n v="6"/>
    <n v="0.3"/>
    <n v="-4.2587999999999999"/>
    <n v="-1.4285714285714287E-2"/>
  </r>
  <r>
    <x v="20"/>
    <x v="0"/>
    <x v="1"/>
    <s v="United States"/>
    <s v="New York City"/>
    <x v="15"/>
    <n v="10024"/>
    <s v="East"/>
    <s v="Office Supplies"/>
    <x v="6"/>
    <n v="59.52"/>
    <n v="3"/>
    <n v="0"/>
    <n v="17.856000000000002"/>
    <n v="0.3"/>
  </r>
  <r>
    <x v="32"/>
    <x v="1"/>
    <x v="1"/>
    <s v="United States"/>
    <s v="Portland"/>
    <x v="21"/>
    <n v="97206"/>
    <s v="West"/>
    <s v="Furniture"/>
    <x v="1"/>
    <n v="230.28"/>
    <n v="3"/>
    <n v="0.2"/>
    <n v="23.027999999999999"/>
    <n v="9.9999999999999992E-2"/>
  </r>
  <r>
    <x v="32"/>
    <x v="1"/>
    <x v="1"/>
    <s v="United States"/>
    <s v="Portland"/>
    <x v="21"/>
    <n v="97206"/>
    <s v="West"/>
    <s v="Office Supplies"/>
    <x v="10"/>
    <n v="105.52"/>
    <n v="5"/>
    <n v="0.2"/>
    <n v="34.293999999999997"/>
    <n v="0.32499999999999996"/>
  </r>
  <r>
    <x v="75"/>
    <x v="1"/>
    <x v="1"/>
    <s v="United States"/>
    <s v="Brentwood"/>
    <x v="1"/>
    <n v="94513"/>
    <s v="West"/>
    <s v="Office Supplies"/>
    <x v="12"/>
    <n v="23.36"/>
    <n v="2"/>
    <n v="0"/>
    <n v="11.68"/>
    <n v="0.5"/>
  </r>
  <r>
    <x v="75"/>
    <x v="1"/>
    <x v="1"/>
    <s v="United States"/>
    <s v="Brentwood"/>
    <x v="1"/>
    <n v="94513"/>
    <s v="West"/>
    <s v="Technology"/>
    <x v="7"/>
    <n v="71.975999999999999"/>
    <n v="3"/>
    <n v="0.2"/>
    <n v="8.9969999999999999"/>
    <n v="0.125"/>
  </r>
  <r>
    <x v="75"/>
    <x v="1"/>
    <x v="1"/>
    <s v="United States"/>
    <s v="Brentwood"/>
    <x v="1"/>
    <n v="94513"/>
    <s v="West"/>
    <s v="Office Supplies"/>
    <x v="10"/>
    <n v="8.56"/>
    <n v="2"/>
    <n v="0"/>
    <n v="3.8519999999999999"/>
    <n v="0.44999999999999996"/>
  </r>
  <r>
    <x v="75"/>
    <x v="1"/>
    <x v="1"/>
    <s v="United States"/>
    <s v="Brentwood"/>
    <x v="1"/>
    <n v="94513"/>
    <s v="West"/>
    <s v="Office Supplies"/>
    <x v="8"/>
    <n v="13.92"/>
    <n v="3"/>
    <n v="0.2"/>
    <n v="4.8719999999999999"/>
    <n v="0.35"/>
  </r>
  <r>
    <x v="75"/>
    <x v="1"/>
    <x v="1"/>
    <s v="United States"/>
    <s v="Brentwood"/>
    <x v="1"/>
    <n v="94513"/>
    <s v="West"/>
    <s v="Office Supplies"/>
    <x v="9"/>
    <n v="2518.29"/>
    <n v="9"/>
    <n v="0"/>
    <n v="654.75540000000001"/>
    <n v="0.26"/>
  </r>
  <r>
    <x v="75"/>
    <x v="1"/>
    <x v="1"/>
    <s v="United States"/>
    <s v="Brentwood"/>
    <x v="1"/>
    <n v="94513"/>
    <s v="West"/>
    <s v="Office Supplies"/>
    <x v="4"/>
    <n v="540.57000000000005"/>
    <n v="3"/>
    <n v="0"/>
    <n v="140.54820000000001"/>
    <n v="0.26"/>
  </r>
  <r>
    <x v="75"/>
    <x v="1"/>
    <x v="1"/>
    <s v="United States"/>
    <s v="Brentwood"/>
    <x v="1"/>
    <n v="94513"/>
    <s v="West"/>
    <s v="Office Supplies"/>
    <x v="8"/>
    <n v="221.05600000000001"/>
    <n v="8"/>
    <n v="0.2"/>
    <n v="77.369600000000005"/>
    <n v="0.35000000000000003"/>
  </r>
  <r>
    <x v="73"/>
    <x v="2"/>
    <x v="1"/>
    <s v="United States"/>
    <s v="San Diego"/>
    <x v="1"/>
    <n v="92037"/>
    <s v="West"/>
    <s v="Furniture"/>
    <x v="1"/>
    <n v="81.424000000000007"/>
    <n v="2"/>
    <n v="0.2"/>
    <n v="-9.1601999999999997"/>
    <n v="-0.11249999999999999"/>
  </r>
  <r>
    <x v="73"/>
    <x v="2"/>
    <x v="1"/>
    <s v="United States"/>
    <s v="San Diego"/>
    <x v="1"/>
    <n v="92037"/>
    <s v="West"/>
    <s v="Office Supplies"/>
    <x v="4"/>
    <n v="134.80000000000001"/>
    <n v="10"/>
    <n v="0"/>
    <n v="35.048000000000002"/>
    <n v="0.26"/>
  </r>
  <r>
    <x v="62"/>
    <x v="1"/>
    <x v="0"/>
    <s v="United States"/>
    <s v="Dallas"/>
    <x v="5"/>
    <n v="75081"/>
    <s v="Central"/>
    <s v="Office Supplies"/>
    <x v="8"/>
    <n v="39.582000000000001"/>
    <n v="9"/>
    <n v="0.8"/>
    <n v="-59.372999999999998"/>
    <n v="-1.5"/>
  </r>
  <r>
    <x v="62"/>
    <x v="1"/>
    <x v="0"/>
    <s v="United States"/>
    <s v="Dallas"/>
    <x v="5"/>
    <n v="75081"/>
    <s v="Central"/>
    <s v="Office Supplies"/>
    <x v="14"/>
    <n v="44.688000000000002"/>
    <n v="7"/>
    <n v="0.2"/>
    <n v="5.0274000000000001"/>
    <n v="0.1125"/>
  </r>
  <r>
    <x v="62"/>
    <x v="1"/>
    <x v="0"/>
    <s v="United States"/>
    <s v="Dallas"/>
    <x v="5"/>
    <n v="75081"/>
    <s v="Central"/>
    <s v="Office Supplies"/>
    <x v="6"/>
    <n v="31.744"/>
    <n v="2"/>
    <n v="0.2"/>
    <n v="2.3807999999999998"/>
    <n v="7.4999999999999997E-2"/>
  </r>
  <r>
    <x v="62"/>
    <x v="1"/>
    <x v="0"/>
    <s v="United States"/>
    <s v="Dallas"/>
    <x v="5"/>
    <n v="75081"/>
    <s v="Central"/>
    <s v="Office Supplies"/>
    <x v="8"/>
    <n v="40.98"/>
    <n v="5"/>
    <n v="0.8"/>
    <n v="-65.567999999999998"/>
    <n v="-1.6"/>
  </r>
  <r>
    <x v="62"/>
    <x v="1"/>
    <x v="0"/>
    <s v="United States"/>
    <s v="Dallas"/>
    <x v="5"/>
    <n v="75081"/>
    <s v="Central"/>
    <s v="Office Supplies"/>
    <x v="8"/>
    <n v="3.1680000000000001"/>
    <n v="3"/>
    <n v="0.8"/>
    <n v="-5.0688000000000004"/>
    <n v="-1.6"/>
  </r>
  <r>
    <x v="267"/>
    <x v="1"/>
    <x v="0"/>
    <s v="United States"/>
    <s v="El Paso"/>
    <x v="5"/>
    <n v="79907"/>
    <s v="Central"/>
    <s v="Office Supplies"/>
    <x v="13"/>
    <n v="18.84"/>
    <n v="5"/>
    <n v="0.2"/>
    <n v="-3.5325000000000002"/>
    <n v="-0.1875"/>
  </r>
  <r>
    <x v="267"/>
    <x v="1"/>
    <x v="0"/>
    <s v="United States"/>
    <s v="El Paso"/>
    <x v="5"/>
    <n v="79907"/>
    <s v="Central"/>
    <s v="Furniture"/>
    <x v="1"/>
    <n v="362.25"/>
    <n v="6"/>
    <n v="0.3"/>
    <n v="0"/>
    <n v="0"/>
  </r>
  <r>
    <x v="267"/>
    <x v="1"/>
    <x v="0"/>
    <s v="United States"/>
    <s v="El Paso"/>
    <x v="5"/>
    <n v="79907"/>
    <s v="Central"/>
    <s v="Furniture"/>
    <x v="5"/>
    <n v="63.552"/>
    <n v="6"/>
    <n v="0.6"/>
    <n v="-34.953600000000002"/>
    <n v="-0.55000000000000004"/>
  </r>
  <r>
    <x v="267"/>
    <x v="1"/>
    <x v="0"/>
    <s v="United States"/>
    <s v="El Paso"/>
    <x v="5"/>
    <n v="79907"/>
    <s v="Central"/>
    <s v="Office Supplies"/>
    <x v="4"/>
    <n v="129.55199999999999"/>
    <n v="3"/>
    <n v="0.2"/>
    <n v="-22.671600000000002"/>
    <n v="-0.17500000000000002"/>
  </r>
  <r>
    <x v="20"/>
    <x v="1"/>
    <x v="0"/>
    <s v="United States"/>
    <s v="New York City"/>
    <x v="15"/>
    <n v="10035"/>
    <s v="East"/>
    <s v="Office Supplies"/>
    <x v="8"/>
    <n v="5.984"/>
    <n v="2"/>
    <n v="0.2"/>
    <n v="2.2440000000000002"/>
    <n v="0.37500000000000006"/>
  </r>
  <r>
    <x v="20"/>
    <x v="1"/>
    <x v="0"/>
    <s v="United States"/>
    <s v="New York City"/>
    <x v="15"/>
    <n v="10035"/>
    <s v="East"/>
    <s v="Technology"/>
    <x v="7"/>
    <n v="861.76"/>
    <n v="4"/>
    <n v="0"/>
    <n v="249.91040000000001"/>
    <n v="0.29000000000000004"/>
  </r>
  <r>
    <x v="414"/>
    <x v="1"/>
    <x v="1"/>
    <s v="United States"/>
    <s v="Revere"/>
    <x v="31"/>
    <n v="2151"/>
    <s v="East"/>
    <s v="Office Supplies"/>
    <x v="4"/>
    <n v="66.959999999999994"/>
    <n v="4"/>
    <n v="0"/>
    <n v="2.6783999999999999"/>
    <n v="0.04"/>
  </r>
  <r>
    <x v="414"/>
    <x v="1"/>
    <x v="1"/>
    <s v="United States"/>
    <s v="Revere"/>
    <x v="31"/>
    <n v="2151"/>
    <s v="East"/>
    <s v="Office Supplies"/>
    <x v="8"/>
    <n v="6.24"/>
    <n v="2"/>
    <n v="0"/>
    <n v="3.0575999999999999"/>
    <n v="0.48999999999999994"/>
  </r>
  <r>
    <x v="521"/>
    <x v="1"/>
    <x v="1"/>
    <s v="United States"/>
    <s v="Chico"/>
    <x v="1"/>
    <n v="95928"/>
    <s v="West"/>
    <s v="Furniture"/>
    <x v="1"/>
    <n v="435.16800000000001"/>
    <n v="4"/>
    <n v="0.2"/>
    <n v="-59.835599999999999"/>
    <n v="-0.13749999999999998"/>
  </r>
  <r>
    <x v="521"/>
    <x v="1"/>
    <x v="1"/>
    <s v="United States"/>
    <s v="Chico"/>
    <x v="1"/>
    <n v="95928"/>
    <s v="West"/>
    <s v="Office Supplies"/>
    <x v="13"/>
    <n v="14.9"/>
    <n v="5"/>
    <n v="0"/>
    <n v="6.8540000000000001"/>
    <n v="0.46"/>
  </r>
  <r>
    <x v="521"/>
    <x v="1"/>
    <x v="1"/>
    <s v="United States"/>
    <s v="Chico"/>
    <x v="1"/>
    <n v="95928"/>
    <s v="West"/>
    <s v="Office Supplies"/>
    <x v="9"/>
    <n v="15.8"/>
    <n v="4"/>
    <n v="0"/>
    <n v="4.1079999999999997"/>
    <n v="0.25999999999999995"/>
  </r>
  <r>
    <x v="521"/>
    <x v="1"/>
    <x v="1"/>
    <s v="United States"/>
    <s v="Chico"/>
    <x v="1"/>
    <n v="95928"/>
    <s v="West"/>
    <s v="Furniture"/>
    <x v="5"/>
    <n v="72.900000000000006"/>
    <n v="5"/>
    <n v="0"/>
    <n v="26.972999999999999"/>
    <n v="0.36999999999999994"/>
  </r>
  <r>
    <x v="521"/>
    <x v="1"/>
    <x v="1"/>
    <s v="United States"/>
    <s v="Chico"/>
    <x v="1"/>
    <n v="95928"/>
    <s v="West"/>
    <s v="Furniture"/>
    <x v="3"/>
    <n v="206.352"/>
    <n v="3"/>
    <n v="0.2"/>
    <n v="5.1588000000000003"/>
    <n v="2.5000000000000001E-2"/>
  </r>
  <r>
    <x v="521"/>
    <x v="1"/>
    <x v="1"/>
    <s v="United States"/>
    <s v="Chico"/>
    <x v="1"/>
    <n v="95928"/>
    <s v="West"/>
    <s v="Technology"/>
    <x v="7"/>
    <n v="7.992"/>
    <n v="1"/>
    <n v="0.2"/>
    <n v="2.6972999999999998"/>
    <n v="0.33749999999999997"/>
  </r>
  <r>
    <x v="446"/>
    <x v="0"/>
    <x v="1"/>
    <s v="United States"/>
    <s v="Miramar"/>
    <x v="2"/>
    <n v="33023"/>
    <s v="South"/>
    <s v="Office Supplies"/>
    <x v="4"/>
    <n v="81.36"/>
    <n v="5"/>
    <n v="0.2"/>
    <n v="-19.323"/>
    <n v="-0.23750000000000002"/>
  </r>
  <r>
    <x v="446"/>
    <x v="0"/>
    <x v="1"/>
    <s v="United States"/>
    <s v="Miramar"/>
    <x v="2"/>
    <n v="33023"/>
    <s v="South"/>
    <s v="Office Supplies"/>
    <x v="8"/>
    <n v="20.231999999999999"/>
    <n v="8"/>
    <n v="0.7"/>
    <n v="-16.185600000000001"/>
    <n v="-0.8"/>
  </r>
  <r>
    <x v="446"/>
    <x v="0"/>
    <x v="1"/>
    <s v="United States"/>
    <s v="Miramar"/>
    <x v="2"/>
    <n v="33023"/>
    <s v="South"/>
    <s v="Office Supplies"/>
    <x v="9"/>
    <n v="389.05599999999998"/>
    <n v="4"/>
    <n v="0.2"/>
    <n v="48.631999999999998"/>
    <n v="0.125"/>
  </r>
  <r>
    <x v="446"/>
    <x v="0"/>
    <x v="1"/>
    <s v="United States"/>
    <s v="Miramar"/>
    <x v="2"/>
    <n v="33023"/>
    <s v="South"/>
    <s v="Office Supplies"/>
    <x v="10"/>
    <n v="20.736000000000001"/>
    <n v="4"/>
    <n v="0.2"/>
    <n v="7.2576000000000001"/>
    <n v="0.35"/>
  </r>
  <r>
    <x v="446"/>
    <x v="0"/>
    <x v="1"/>
    <s v="United States"/>
    <s v="Miramar"/>
    <x v="2"/>
    <n v="33023"/>
    <s v="South"/>
    <s v="Office Supplies"/>
    <x v="10"/>
    <n v="41.472000000000001"/>
    <n v="8"/>
    <n v="0.2"/>
    <n v="14.5152"/>
    <n v="0.35"/>
  </r>
  <r>
    <x v="1"/>
    <x v="1"/>
    <x v="1"/>
    <s v="United States"/>
    <s v="Los Angeles"/>
    <x v="1"/>
    <n v="90049"/>
    <s v="West"/>
    <s v="Office Supplies"/>
    <x v="10"/>
    <n v="33.36"/>
    <n v="4"/>
    <n v="0"/>
    <n v="16.68"/>
    <n v="0.5"/>
  </r>
  <r>
    <x v="61"/>
    <x v="2"/>
    <x v="1"/>
    <s v="United States"/>
    <s v="Denver"/>
    <x v="22"/>
    <n v="80219"/>
    <s v="West"/>
    <s v="Furniture"/>
    <x v="0"/>
    <n v="90.882000000000005"/>
    <n v="3"/>
    <n v="0.7"/>
    <n v="-190.85220000000001"/>
    <n v="-2.1"/>
  </r>
  <r>
    <x v="61"/>
    <x v="2"/>
    <x v="1"/>
    <s v="United States"/>
    <s v="Denver"/>
    <x v="22"/>
    <n v="80219"/>
    <s v="West"/>
    <s v="Technology"/>
    <x v="7"/>
    <n v="15.992000000000001"/>
    <n v="1"/>
    <n v="0.2"/>
    <n v="-2.9984999999999999"/>
    <n v="-0.18749999999999997"/>
  </r>
  <r>
    <x v="61"/>
    <x v="2"/>
    <x v="1"/>
    <s v="United States"/>
    <s v="Denver"/>
    <x v="22"/>
    <n v="80219"/>
    <s v="West"/>
    <s v="Furniture"/>
    <x v="1"/>
    <n v="120.78400000000001"/>
    <n v="1"/>
    <n v="0.2"/>
    <n v="13.588200000000001"/>
    <n v="0.1125"/>
  </r>
  <r>
    <x v="10"/>
    <x v="1"/>
    <x v="1"/>
    <s v="United States"/>
    <s v="Philadelphia"/>
    <x v="9"/>
    <n v="19134"/>
    <s v="East"/>
    <s v="Technology"/>
    <x v="7"/>
    <n v="519.79200000000003"/>
    <n v="4"/>
    <n v="0.4"/>
    <n v="-112.6216"/>
    <n v="-0.21666666666666665"/>
  </r>
  <r>
    <x v="10"/>
    <x v="1"/>
    <x v="1"/>
    <s v="United States"/>
    <s v="Philadelphia"/>
    <x v="9"/>
    <n v="19134"/>
    <s v="East"/>
    <s v="Technology"/>
    <x v="11"/>
    <n v="31.175999999999998"/>
    <n v="3"/>
    <n v="0.2"/>
    <n v="-5.4558"/>
    <n v="-0.17500000000000002"/>
  </r>
  <r>
    <x v="10"/>
    <x v="1"/>
    <x v="1"/>
    <s v="United States"/>
    <s v="Philadelphia"/>
    <x v="9"/>
    <n v="19134"/>
    <s v="East"/>
    <s v="Office Supplies"/>
    <x v="10"/>
    <n v="10.368"/>
    <n v="2"/>
    <n v="0.2"/>
    <n v="3.6288"/>
    <n v="0.35"/>
  </r>
  <r>
    <x v="10"/>
    <x v="1"/>
    <x v="1"/>
    <s v="United States"/>
    <s v="Philadelphia"/>
    <x v="9"/>
    <n v="19134"/>
    <s v="East"/>
    <s v="Office Supplies"/>
    <x v="8"/>
    <n v="2.7240000000000002"/>
    <n v="2"/>
    <n v="0.7"/>
    <n v="-1.9068000000000001"/>
    <n v="-0.7"/>
  </r>
  <r>
    <x v="10"/>
    <x v="1"/>
    <x v="1"/>
    <s v="United States"/>
    <s v="Philadelphia"/>
    <x v="9"/>
    <n v="19134"/>
    <s v="East"/>
    <s v="Furniture"/>
    <x v="5"/>
    <n v="254.352"/>
    <n v="3"/>
    <n v="0.2"/>
    <n v="0"/>
    <n v="0"/>
  </r>
  <r>
    <x v="10"/>
    <x v="1"/>
    <x v="1"/>
    <s v="United States"/>
    <s v="Philadelphia"/>
    <x v="9"/>
    <n v="19134"/>
    <s v="East"/>
    <s v="Office Supplies"/>
    <x v="8"/>
    <n v="3.762"/>
    <n v="3"/>
    <n v="0.7"/>
    <n v="-2.7587999999999999"/>
    <n v="-0.73333333333333328"/>
  </r>
  <r>
    <x v="10"/>
    <x v="1"/>
    <x v="1"/>
    <s v="United States"/>
    <s v="Philadelphia"/>
    <x v="9"/>
    <n v="19134"/>
    <s v="East"/>
    <s v="Office Supplies"/>
    <x v="10"/>
    <n v="10.272"/>
    <n v="3"/>
    <n v="0.2"/>
    <n v="3.21"/>
    <n v="0.3125"/>
  </r>
  <r>
    <x v="112"/>
    <x v="1"/>
    <x v="0"/>
    <s v="United States"/>
    <s v="Jackson"/>
    <x v="35"/>
    <n v="39212"/>
    <s v="South"/>
    <s v="Technology"/>
    <x v="7"/>
    <n v="659.97"/>
    <n v="3"/>
    <n v="0"/>
    <n v="197.99100000000001"/>
    <n v="0.3"/>
  </r>
  <r>
    <x v="112"/>
    <x v="1"/>
    <x v="0"/>
    <s v="United States"/>
    <s v="Jackson"/>
    <x v="35"/>
    <n v="39212"/>
    <s v="South"/>
    <s v="Technology"/>
    <x v="7"/>
    <n v="113.73"/>
    <n v="3"/>
    <n v="0"/>
    <n v="32.981699999999996"/>
    <n v="0.28999999999999998"/>
  </r>
  <r>
    <x v="1"/>
    <x v="1"/>
    <x v="2"/>
    <s v="United States"/>
    <s v="Los Angeles"/>
    <x v="1"/>
    <n v="90045"/>
    <s v="West"/>
    <s v="Office Supplies"/>
    <x v="8"/>
    <n v="5.1040000000000001"/>
    <n v="1"/>
    <n v="0.2"/>
    <n v="1.6588000000000001"/>
    <n v="0.32500000000000001"/>
  </r>
  <r>
    <x v="12"/>
    <x v="1"/>
    <x v="0"/>
    <s v="United States"/>
    <s v="Houston"/>
    <x v="5"/>
    <n v="77095"/>
    <s v="Central"/>
    <s v="Office Supplies"/>
    <x v="10"/>
    <n v="16.448"/>
    <n v="2"/>
    <n v="0.2"/>
    <n v="5.5511999999999997"/>
    <n v="0.33749999999999997"/>
  </r>
  <r>
    <x v="569"/>
    <x v="2"/>
    <x v="0"/>
    <s v="United States"/>
    <s v="Clifton"/>
    <x v="30"/>
    <n v="7011"/>
    <s v="East"/>
    <s v="Office Supplies"/>
    <x v="9"/>
    <n v="81.92"/>
    <n v="4"/>
    <n v="0"/>
    <n v="22.118400000000001"/>
    <n v="0.27"/>
  </r>
  <r>
    <x v="569"/>
    <x v="2"/>
    <x v="0"/>
    <s v="United States"/>
    <s v="Clifton"/>
    <x v="30"/>
    <n v="7011"/>
    <s v="East"/>
    <s v="Furniture"/>
    <x v="5"/>
    <n v="254.9"/>
    <n v="5"/>
    <n v="0"/>
    <n v="76.47"/>
    <n v="0.3"/>
  </r>
  <r>
    <x v="22"/>
    <x v="0"/>
    <x v="1"/>
    <s v="United States"/>
    <s v="Chicago"/>
    <x v="10"/>
    <n v="60623"/>
    <s v="Central"/>
    <s v="Office Supplies"/>
    <x v="13"/>
    <n v="15.12"/>
    <n v="5"/>
    <n v="0.2"/>
    <n v="4.9139999999999997"/>
    <n v="0.32500000000000001"/>
  </r>
  <r>
    <x v="22"/>
    <x v="0"/>
    <x v="1"/>
    <s v="United States"/>
    <s v="Chicago"/>
    <x v="10"/>
    <n v="60623"/>
    <s v="Central"/>
    <s v="Office Supplies"/>
    <x v="6"/>
    <n v="7.8719999999999999"/>
    <n v="3"/>
    <n v="0.2"/>
    <n v="0.88560000000000005"/>
    <n v="0.1125"/>
  </r>
  <r>
    <x v="4"/>
    <x v="2"/>
    <x v="0"/>
    <s v="United States"/>
    <s v="Seattle"/>
    <x v="4"/>
    <n v="98115"/>
    <s v="West"/>
    <s v="Office Supplies"/>
    <x v="8"/>
    <n v="8.32"/>
    <n v="5"/>
    <n v="0.2"/>
    <n v="2.8079999999999998"/>
    <n v="0.33749999999999997"/>
  </r>
  <r>
    <x v="228"/>
    <x v="0"/>
    <x v="0"/>
    <s v="United States"/>
    <s v="Long Beach"/>
    <x v="15"/>
    <n v="11561"/>
    <s v="East"/>
    <s v="Technology"/>
    <x v="7"/>
    <n v="89.95"/>
    <n v="5"/>
    <n v="0"/>
    <n v="43.176000000000002"/>
    <n v="0.48"/>
  </r>
  <r>
    <x v="570"/>
    <x v="1"/>
    <x v="2"/>
    <s v="United States"/>
    <s v="Sheboygan"/>
    <x v="6"/>
    <n v="53081"/>
    <s v="Central"/>
    <s v="Office Supplies"/>
    <x v="2"/>
    <n v="25.2"/>
    <n v="4"/>
    <n v="0"/>
    <n v="11.592000000000001"/>
    <n v="0.46"/>
  </r>
  <r>
    <x v="570"/>
    <x v="1"/>
    <x v="2"/>
    <s v="United States"/>
    <s v="Sheboygan"/>
    <x v="6"/>
    <n v="53081"/>
    <s v="Central"/>
    <s v="Office Supplies"/>
    <x v="2"/>
    <n v="37.590000000000003"/>
    <n v="3"/>
    <n v="0"/>
    <n v="17.667300000000001"/>
    <n v="0.47"/>
  </r>
  <r>
    <x v="570"/>
    <x v="1"/>
    <x v="2"/>
    <s v="United States"/>
    <s v="Sheboygan"/>
    <x v="6"/>
    <n v="53081"/>
    <s v="Central"/>
    <s v="Office Supplies"/>
    <x v="4"/>
    <n v="14.97"/>
    <n v="1"/>
    <n v="0"/>
    <n v="4.1916000000000002"/>
    <n v="0.28000000000000003"/>
  </r>
  <r>
    <x v="570"/>
    <x v="1"/>
    <x v="2"/>
    <s v="United States"/>
    <s v="Sheboygan"/>
    <x v="6"/>
    <n v="53081"/>
    <s v="Central"/>
    <s v="Technology"/>
    <x v="11"/>
    <n v="1.98"/>
    <n v="2"/>
    <n v="0"/>
    <n v="0.89100000000000001"/>
    <n v="0.45"/>
  </r>
  <r>
    <x v="193"/>
    <x v="2"/>
    <x v="0"/>
    <s v="United States"/>
    <s v="Boca Raton"/>
    <x v="2"/>
    <n v="33433"/>
    <s v="South"/>
    <s v="Office Supplies"/>
    <x v="8"/>
    <n v="39.936"/>
    <n v="4"/>
    <n v="0.7"/>
    <n v="-26.623999999999999"/>
    <n v="-0.66666666666666663"/>
  </r>
  <r>
    <x v="193"/>
    <x v="2"/>
    <x v="0"/>
    <s v="United States"/>
    <s v="Boca Raton"/>
    <x v="2"/>
    <n v="33433"/>
    <s v="South"/>
    <s v="Technology"/>
    <x v="11"/>
    <n v="18.463999999999999"/>
    <n v="2"/>
    <n v="0.2"/>
    <n v="2.3079999999999998"/>
    <n v="0.125"/>
  </r>
  <r>
    <x v="34"/>
    <x v="0"/>
    <x v="0"/>
    <s v="United States"/>
    <s v="Aurora"/>
    <x v="22"/>
    <n v="80013"/>
    <s v="West"/>
    <s v="Office Supplies"/>
    <x v="8"/>
    <n v="4.8959999999999999"/>
    <n v="3"/>
    <n v="0.7"/>
    <n v="-3.4272"/>
    <n v="-0.70000000000000007"/>
  </r>
  <r>
    <x v="34"/>
    <x v="0"/>
    <x v="0"/>
    <s v="United States"/>
    <s v="Aurora"/>
    <x v="22"/>
    <n v="80013"/>
    <s v="West"/>
    <s v="Furniture"/>
    <x v="0"/>
    <n v="145.76400000000001"/>
    <n v="6"/>
    <n v="0.7"/>
    <n v="-247.7988"/>
    <n v="-1.7"/>
  </r>
  <r>
    <x v="34"/>
    <x v="0"/>
    <x v="0"/>
    <s v="United States"/>
    <s v="Aurora"/>
    <x v="22"/>
    <n v="80013"/>
    <s v="West"/>
    <s v="Office Supplies"/>
    <x v="8"/>
    <n v="9.6120000000000001"/>
    <n v="6"/>
    <n v="0.7"/>
    <n v="-7.3692000000000002"/>
    <n v="-0.76666666666666672"/>
  </r>
  <r>
    <x v="73"/>
    <x v="2"/>
    <x v="2"/>
    <s v="United States"/>
    <s v="San Diego"/>
    <x v="1"/>
    <n v="92037"/>
    <s v="West"/>
    <s v="Technology"/>
    <x v="11"/>
    <n v="199.75"/>
    <n v="5"/>
    <n v="0"/>
    <n v="87.89"/>
    <n v="0.44"/>
  </r>
  <r>
    <x v="73"/>
    <x v="2"/>
    <x v="2"/>
    <s v="United States"/>
    <s v="San Diego"/>
    <x v="1"/>
    <n v="92037"/>
    <s v="West"/>
    <s v="Furniture"/>
    <x v="3"/>
    <n v="1673.184"/>
    <n v="12"/>
    <n v="0.2"/>
    <n v="20.9148"/>
    <n v="1.2500000000000001E-2"/>
  </r>
  <r>
    <x v="4"/>
    <x v="2"/>
    <x v="1"/>
    <s v="United States"/>
    <s v="Seattle"/>
    <x v="4"/>
    <n v="98105"/>
    <s v="West"/>
    <s v="Furniture"/>
    <x v="5"/>
    <n v="12.18"/>
    <n v="7"/>
    <n v="0"/>
    <n v="3.8976000000000002"/>
    <n v="0.32"/>
  </r>
  <r>
    <x v="4"/>
    <x v="2"/>
    <x v="1"/>
    <s v="United States"/>
    <s v="Seattle"/>
    <x v="4"/>
    <n v="98105"/>
    <s v="West"/>
    <s v="Office Supplies"/>
    <x v="9"/>
    <n v="57.68"/>
    <n v="4"/>
    <n v="0"/>
    <n v="19.034400000000002"/>
    <n v="0.33"/>
  </r>
  <r>
    <x v="417"/>
    <x v="1"/>
    <x v="0"/>
    <s v="United States"/>
    <s v="Dubuque"/>
    <x v="23"/>
    <n v="52001"/>
    <s v="Central"/>
    <s v="Technology"/>
    <x v="7"/>
    <n v="263.95999999999998"/>
    <n v="4"/>
    <n v="0"/>
    <n v="76.548400000000001"/>
    <n v="0.29000000000000004"/>
  </r>
  <r>
    <x v="1"/>
    <x v="2"/>
    <x v="0"/>
    <s v="United States"/>
    <s v="Los Angeles"/>
    <x v="1"/>
    <n v="90032"/>
    <s v="West"/>
    <s v="Technology"/>
    <x v="11"/>
    <n v="299.94"/>
    <n v="6"/>
    <n v="0"/>
    <n v="128.9742"/>
    <n v="0.43"/>
  </r>
  <r>
    <x v="1"/>
    <x v="2"/>
    <x v="0"/>
    <s v="United States"/>
    <s v="Los Angeles"/>
    <x v="1"/>
    <n v="90032"/>
    <s v="West"/>
    <s v="Office Supplies"/>
    <x v="14"/>
    <n v="25.76"/>
    <n v="7"/>
    <n v="0"/>
    <n v="0.51519999999999999"/>
    <n v="1.9999999999999997E-2"/>
  </r>
  <r>
    <x v="94"/>
    <x v="2"/>
    <x v="0"/>
    <s v="United States"/>
    <s v="Lowell"/>
    <x v="31"/>
    <n v="1852"/>
    <s v="East"/>
    <s v="Technology"/>
    <x v="7"/>
    <n v="271.89999999999998"/>
    <n v="2"/>
    <n v="0"/>
    <n v="78.850999999999999"/>
    <n v="0.29000000000000004"/>
  </r>
  <r>
    <x v="94"/>
    <x v="2"/>
    <x v="0"/>
    <s v="United States"/>
    <s v="Lowell"/>
    <x v="31"/>
    <n v="1852"/>
    <s v="East"/>
    <s v="Furniture"/>
    <x v="5"/>
    <n v="45.84"/>
    <n v="3"/>
    <n v="0"/>
    <n v="15.585599999999999"/>
    <n v="0.33999999999999997"/>
  </r>
  <r>
    <x v="94"/>
    <x v="2"/>
    <x v="0"/>
    <s v="United States"/>
    <s v="Lowell"/>
    <x v="31"/>
    <n v="1852"/>
    <s v="East"/>
    <s v="Furniture"/>
    <x v="5"/>
    <n v="9.82"/>
    <n v="2"/>
    <n v="0"/>
    <n v="3.2406000000000001"/>
    <n v="0.33"/>
  </r>
  <r>
    <x v="138"/>
    <x v="1"/>
    <x v="0"/>
    <s v="United States"/>
    <s v="Marysville"/>
    <x v="4"/>
    <n v="98270"/>
    <s v="West"/>
    <s v="Office Supplies"/>
    <x v="13"/>
    <n v="93.36"/>
    <n v="12"/>
    <n v="0"/>
    <n v="0.93359999999999999"/>
    <n v="0.01"/>
  </r>
  <r>
    <x v="308"/>
    <x v="1"/>
    <x v="0"/>
    <s v="United States"/>
    <s v="Oklahoma City"/>
    <x v="26"/>
    <n v="73120"/>
    <s v="Central"/>
    <s v="Office Supplies"/>
    <x v="4"/>
    <n v="541.24"/>
    <n v="4"/>
    <n v="0"/>
    <n v="5.4123999999999999"/>
    <n v="0.01"/>
  </r>
  <r>
    <x v="308"/>
    <x v="1"/>
    <x v="0"/>
    <s v="United States"/>
    <s v="Oklahoma City"/>
    <x v="26"/>
    <n v="73120"/>
    <s v="Central"/>
    <s v="Office Supplies"/>
    <x v="10"/>
    <n v="106.32"/>
    <n v="3"/>
    <n v="0"/>
    <n v="49.970399999999998"/>
    <n v="0.47000000000000003"/>
  </r>
  <r>
    <x v="308"/>
    <x v="1"/>
    <x v="0"/>
    <s v="United States"/>
    <s v="Oklahoma City"/>
    <x v="26"/>
    <n v="73120"/>
    <s v="Central"/>
    <s v="Furniture"/>
    <x v="1"/>
    <n v="1323.9"/>
    <n v="5"/>
    <n v="0"/>
    <n v="383.93099999999998"/>
    <n v="0.28999999999999998"/>
  </r>
  <r>
    <x v="10"/>
    <x v="0"/>
    <x v="1"/>
    <s v="United States"/>
    <s v="Philadelphia"/>
    <x v="9"/>
    <n v="19134"/>
    <s v="East"/>
    <s v="Office Supplies"/>
    <x v="10"/>
    <n v="126.624"/>
    <n v="6"/>
    <n v="0.2"/>
    <n v="41.152799999999999"/>
    <n v="0.32500000000000001"/>
  </r>
  <r>
    <x v="34"/>
    <x v="2"/>
    <x v="0"/>
    <s v="United States"/>
    <s v="Aurora"/>
    <x v="22"/>
    <n v="80013"/>
    <s v="West"/>
    <s v="Technology"/>
    <x v="7"/>
    <n v="125.944"/>
    <n v="7"/>
    <n v="0.2"/>
    <n v="15.743"/>
    <n v="0.125"/>
  </r>
  <r>
    <x v="20"/>
    <x v="3"/>
    <x v="0"/>
    <s v="United States"/>
    <s v="New York City"/>
    <x v="15"/>
    <n v="10009"/>
    <s v="East"/>
    <s v="Office Supplies"/>
    <x v="8"/>
    <n v="663.92"/>
    <n v="5"/>
    <n v="0.2"/>
    <n v="207.47499999999999"/>
    <n v="0.3125"/>
  </r>
  <r>
    <x v="20"/>
    <x v="3"/>
    <x v="0"/>
    <s v="United States"/>
    <s v="New York City"/>
    <x v="15"/>
    <n v="10009"/>
    <s v="East"/>
    <s v="Technology"/>
    <x v="11"/>
    <n v="120"/>
    <n v="8"/>
    <n v="0"/>
    <n v="13.2"/>
    <n v="0.11"/>
  </r>
  <r>
    <x v="20"/>
    <x v="3"/>
    <x v="0"/>
    <s v="United States"/>
    <s v="New York City"/>
    <x v="15"/>
    <n v="10009"/>
    <s v="East"/>
    <s v="Office Supplies"/>
    <x v="13"/>
    <n v="3.29"/>
    <n v="1"/>
    <n v="0"/>
    <n v="1.4804999999999999"/>
    <n v="0.44999999999999996"/>
  </r>
  <r>
    <x v="20"/>
    <x v="3"/>
    <x v="0"/>
    <s v="United States"/>
    <s v="New York City"/>
    <x v="15"/>
    <n v="10009"/>
    <s v="East"/>
    <s v="Furniture"/>
    <x v="5"/>
    <n v="18.84"/>
    <n v="3"/>
    <n v="0"/>
    <n v="6.0288000000000004"/>
    <n v="0.32"/>
  </r>
  <r>
    <x v="375"/>
    <x v="2"/>
    <x v="2"/>
    <s v="United States"/>
    <s v="Lancaster"/>
    <x v="24"/>
    <n v="43130"/>
    <s v="East"/>
    <s v="Furniture"/>
    <x v="5"/>
    <n v="60.671999999999997"/>
    <n v="6"/>
    <n v="0.2"/>
    <n v="12.892799999999999"/>
    <n v="0.21249999999999999"/>
  </r>
  <r>
    <x v="375"/>
    <x v="2"/>
    <x v="2"/>
    <s v="United States"/>
    <s v="Lancaster"/>
    <x v="24"/>
    <n v="43130"/>
    <s v="East"/>
    <s v="Office Supplies"/>
    <x v="6"/>
    <n v="30.815999999999999"/>
    <n v="9"/>
    <n v="0.2"/>
    <n v="2.6964000000000001"/>
    <n v="8.7500000000000008E-2"/>
  </r>
  <r>
    <x v="562"/>
    <x v="0"/>
    <x v="1"/>
    <s v="United States"/>
    <s v="Modesto"/>
    <x v="1"/>
    <n v="95351"/>
    <s v="West"/>
    <s v="Technology"/>
    <x v="7"/>
    <n v="52.792000000000002"/>
    <n v="1"/>
    <n v="0.2"/>
    <n v="4.6193"/>
    <n v="8.7499999999999994E-2"/>
  </r>
  <r>
    <x v="330"/>
    <x v="2"/>
    <x v="0"/>
    <s v="United States"/>
    <s v="Saint Louis"/>
    <x v="25"/>
    <n v="63116"/>
    <s v="Central"/>
    <s v="Office Supplies"/>
    <x v="9"/>
    <n v="83.9"/>
    <n v="10"/>
    <n v="0"/>
    <n v="20.975000000000001"/>
    <n v="0.25"/>
  </r>
  <r>
    <x v="330"/>
    <x v="2"/>
    <x v="0"/>
    <s v="United States"/>
    <s v="Saint Louis"/>
    <x v="25"/>
    <n v="63116"/>
    <s v="Central"/>
    <s v="Office Supplies"/>
    <x v="10"/>
    <n v="11.76"/>
    <n v="2"/>
    <n v="0"/>
    <n v="5.7624000000000004"/>
    <n v="0.49000000000000005"/>
  </r>
  <r>
    <x v="62"/>
    <x v="1"/>
    <x v="1"/>
    <s v="United States"/>
    <s v="Dallas"/>
    <x v="5"/>
    <n v="75217"/>
    <s v="Central"/>
    <s v="Office Supplies"/>
    <x v="9"/>
    <n v="4.992"/>
    <n v="3"/>
    <n v="0.8"/>
    <n v="-12.979200000000001"/>
    <n v="-2.6"/>
  </r>
  <r>
    <x v="62"/>
    <x v="1"/>
    <x v="1"/>
    <s v="United States"/>
    <s v="Dallas"/>
    <x v="5"/>
    <n v="75217"/>
    <s v="Central"/>
    <s v="Office Supplies"/>
    <x v="12"/>
    <n v="87.92"/>
    <n v="5"/>
    <n v="0.2"/>
    <n v="29.672999999999998"/>
    <n v="0.33749999999999997"/>
  </r>
  <r>
    <x v="62"/>
    <x v="1"/>
    <x v="1"/>
    <s v="United States"/>
    <s v="Dallas"/>
    <x v="5"/>
    <n v="75217"/>
    <s v="Central"/>
    <s v="Furniture"/>
    <x v="1"/>
    <n v="657.93"/>
    <n v="5"/>
    <n v="0.3"/>
    <n v="-93.99"/>
    <n v="-0.14285714285714285"/>
  </r>
  <r>
    <x v="62"/>
    <x v="1"/>
    <x v="1"/>
    <s v="United States"/>
    <s v="Dallas"/>
    <x v="5"/>
    <n v="75217"/>
    <s v="Central"/>
    <s v="Office Supplies"/>
    <x v="8"/>
    <n v="1.044"/>
    <n v="1"/>
    <n v="0.8"/>
    <n v="-1.827"/>
    <n v="-1.75"/>
  </r>
  <r>
    <x v="20"/>
    <x v="0"/>
    <x v="1"/>
    <s v="United States"/>
    <s v="New York City"/>
    <x v="15"/>
    <n v="10035"/>
    <s v="East"/>
    <s v="Furniture"/>
    <x v="5"/>
    <n v="210.68"/>
    <n v="2"/>
    <n v="0"/>
    <n v="50.563200000000002"/>
    <n v="0.24"/>
  </r>
  <r>
    <x v="20"/>
    <x v="0"/>
    <x v="1"/>
    <s v="United States"/>
    <s v="New York City"/>
    <x v="15"/>
    <n v="10035"/>
    <s v="East"/>
    <s v="Office Supplies"/>
    <x v="4"/>
    <n v="78.8"/>
    <n v="1"/>
    <n v="0"/>
    <n v="1.5760000000000001"/>
    <n v="0.02"/>
  </r>
  <r>
    <x v="20"/>
    <x v="0"/>
    <x v="1"/>
    <s v="United States"/>
    <s v="New York City"/>
    <x v="15"/>
    <n v="10035"/>
    <s v="East"/>
    <s v="Technology"/>
    <x v="11"/>
    <n v="19.989999999999998"/>
    <n v="1"/>
    <n v="0"/>
    <n v="6.7965999999999998"/>
    <n v="0.34"/>
  </r>
  <r>
    <x v="20"/>
    <x v="0"/>
    <x v="1"/>
    <s v="United States"/>
    <s v="New York City"/>
    <x v="15"/>
    <n v="10035"/>
    <s v="East"/>
    <s v="Office Supplies"/>
    <x v="4"/>
    <n v="772.68"/>
    <n v="4"/>
    <n v="0"/>
    <n v="108.1752"/>
    <n v="0.14000000000000001"/>
  </r>
  <r>
    <x v="52"/>
    <x v="1"/>
    <x v="0"/>
    <s v="United States"/>
    <s v="San Antonio"/>
    <x v="5"/>
    <n v="78207"/>
    <s v="Central"/>
    <s v="Technology"/>
    <x v="11"/>
    <n v="106.08"/>
    <n v="6"/>
    <n v="0.2"/>
    <n v="-9.282"/>
    <n v="-8.7500000000000008E-2"/>
  </r>
  <r>
    <x v="122"/>
    <x v="1"/>
    <x v="0"/>
    <s v="United States"/>
    <s v="Amarillo"/>
    <x v="5"/>
    <n v="79109"/>
    <s v="Central"/>
    <s v="Furniture"/>
    <x v="5"/>
    <n v="23.076000000000001"/>
    <n v="3"/>
    <n v="0.6"/>
    <n v="-10.9611"/>
    <n v="-0.47499999999999998"/>
  </r>
  <r>
    <x v="122"/>
    <x v="1"/>
    <x v="0"/>
    <s v="United States"/>
    <s v="Amarillo"/>
    <x v="5"/>
    <n v="79109"/>
    <s v="Central"/>
    <s v="Office Supplies"/>
    <x v="10"/>
    <n v="25.92"/>
    <n v="5"/>
    <n v="0.2"/>
    <n v="9.0719999999999992"/>
    <n v="0.34999999999999992"/>
  </r>
  <r>
    <x v="12"/>
    <x v="2"/>
    <x v="0"/>
    <s v="United States"/>
    <s v="Houston"/>
    <x v="5"/>
    <n v="77041"/>
    <s v="Central"/>
    <s v="Office Supplies"/>
    <x v="10"/>
    <n v="47.951999999999998"/>
    <n v="3"/>
    <n v="0.2"/>
    <n v="16.183800000000002"/>
    <n v="0.33750000000000002"/>
  </r>
  <r>
    <x v="12"/>
    <x v="2"/>
    <x v="0"/>
    <s v="United States"/>
    <s v="Houston"/>
    <x v="5"/>
    <n v="77041"/>
    <s v="Central"/>
    <s v="Office Supplies"/>
    <x v="8"/>
    <n v="0.98399999999999999"/>
    <n v="2"/>
    <n v="0.8"/>
    <n v="-1.476"/>
    <n v="-1.5"/>
  </r>
  <r>
    <x v="12"/>
    <x v="2"/>
    <x v="0"/>
    <s v="United States"/>
    <s v="Houston"/>
    <x v="5"/>
    <n v="77041"/>
    <s v="Central"/>
    <s v="Furniture"/>
    <x v="5"/>
    <n v="75.384"/>
    <n v="9"/>
    <n v="0.6"/>
    <n v="-20.730599999999999"/>
    <n v="-0.27499999999999997"/>
  </r>
  <r>
    <x v="12"/>
    <x v="2"/>
    <x v="0"/>
    <s v="United States"/>
    <s v="Houston"/>
    <x v="5"/>
    <n v="77041"/>
    <s v="Central"/>
    <s v="Office Supplies"/>
    <x v="2"/>
    <n v="4.6079999999999997"/>
    <n v="2"/>
    <n v="0.2"/>
    <n v="1.6704000000000001"/>
    <n v="0.36250000000000004"/>
  </r>
  <r>
    <x v="111"/>
    <x v="2"/>
    <x v="0"/>
    <s v="United States"/>
    <s v="Lawrence"/>
    <x v="31"/>
    <n v="1841"/>
    <s v="East"/>
    <s v="Office Supplies"/>
    <x v="8"/>
    <n v="37.68"/>
    <n v="6"/>
    <n v="0"/>
    <n v="16.956"/>
    <n v="0.45"/>
  </r>
  <r>
    <x v="95"/>
    <x v="1"/>
    <x v="1"/>
    <s v="United States"/>
    <s v="Columbus"/>
    <x v="32"/>
    <n v="31907"/>
    <s v="South"/>
    <s v="Office Supplies"/>
    <x v="9"/>
    <n v="41.91"/>
    <n v="3"/>
    <n v="0"/>
    <n v="10.896599999999999"/>
    <n v="0.26"/>
  </r>
  <r>
    <x v="1"/>
    <x v="0"/>
    <x v="0"/>
    <s v="United States"/>
    <s v="Los Angeles"/>
    <x v="1"/>
    <n v="90032"/>
    <s v="West"/>
    <s v="Furniture"/>
    <x v="0"/>
    <n v="435.99900000000002"/>
    <n v="3"/>
    <n v="0.15"/>
    <n v="5.1294000000000004"/>
    <n v="1.1764705882352941E-2"/>
  </r>
  <r>
    <x v="4"/>
    <x v="0"/>
    <x v="1"/>
    <s v="United States"/>
    <s v="Seattle"/>
    <x v="4"/>
    <n v="98115"/>
    <s v="West"/>
    <s v="Furniture"/>
    <x v="1"/>
    <n v="388.70400000000001"/>
    <n v="6"/>
    <n v="0.2"/>
    <n v="38.870399999999997"/>
    <n v="9.9999999999999992E-2"/>
  </r>
  <r>
    <x v="4"/>
    <x v="0"/>
    <x v="1"/>
    <s v="United States"/>
    <s v="Seattle"/>
    <x v="4"/>
    <n v="98115"/>
    <s v="West"/>
    <s v="Office Supplies"/>
    <x v="4"/>
    <n v="572.58000000000004"/>
    <n v="6"/>
    <n v="0"/>
    <n v="34.354799999999997"/>
    <n v="5.9999999999999991E-2"/>
  </r>
  <r>
    <x v="4"/>
    <x v="0"/>
    <x v="1"/>
    <s v="United States"/>
    <s v="Seattle"/>
    <x v="4"/>
    <n v="98115"/>
    <s v="West"/>
    <s v="Technology"/>
    <x v="11"/>
    <n v="33.18"/>
    <n v="2"/>
    <n v="0"/>
    <n v="11.613"/>
    <n v="0.35"/>
  </r>
  <r>
    <x v="537"/>
    <x v="1"/>
    <x v="2"/>
    <s v="United States"/>
    <s v="Cambridge"/>
    <x v="31"/>
    <n v="2138"/>
    <s v="East"/>
    <s v="Technology"/>
    <x v="11"/>
    <n v="63.88"/>
    <n v="4"/>
    <n v="0"/>
    <n v="24.9132"/>
    <n v="0.38999999999999996"/>
  </r>
  <r>
    <x v="537"/>
    <x v="1"/>
    <x v="2"/>
    <s v="United States"/>
    <s v="Cambridge"/>
    <x v="31"/>
    <n v="2138"/>
    <s v="East"/>
    <s v="Furniture"/>
    <x v="5"/>
    <n v="26.72"/>
    <n v="1"/>
    <n v="0"/>
    <n v="11.7568"/>
    <n v="0.44"/>
  </r>
  <r>
    <x v="335"/>
    <x v="0"/>
    <x v="0"/>
    <s v="United States"/>
    <s v="Salt Lake City"/>
    <x v="7"/>
    <n v="84106"/>
    <s v="West"/>
    <s v="Office Supplies"/>
    <x v="8"/>
    <n v="295.05599999999998"/>
    <n v="9"/>
    <n v="0.2"/>
    <n v="106.95780000000001"/>
    <n v="0.36250000000000004"/>
  </r>
  <r>
    <x v="20"/>
    <x v="1"/>
    <x v="0"/>
    <s v="United States"/>
    <s v="New York City"/>
    <x v="15"/>
    <n v="10035"/>
    <s v="East"/>
    <s v="Office Supplies"/>
    <x v="9"/>
    <n v="393.25"/>
    <n v="5"/>
    <n v="0"/>
    <n v="129.77250000000001"/>
    <n v="0.33"/>
  </r>
  <r>
    <x v="216"/>
    <x v="0"/>
    <x v="0"/>
    <s v="United States"/>
    <s v="Cuyahoga Falls"/>
    <x v="24"/>
    <n v="44221"/>
    <s v="East"/>
    <s v="Office Supplies"/>
    <x v="8"/>
    <n v="2.214"/>
    <n v="3"/>
    <n v="0.7"/>
    <n v="-1.476"/>
    <n v="-0.66666666666666663"/>
  </r>
  <r>
    <x v="107"/>
    <x v="0"/>
    <x v="0"/>
    <s v="United States"/>
    <s v="Wilmington"/>
    <x v="3"/>
    <n v="28403"/>
    <s v="South"/>
    <s v="Office Supplies"/>
    <x v="10"/>
    <n v="16.271999999999998"/>
    <n v="3"/>
    <n v="0.2"/>
    <n v="5.2884000000000002"/>
    <n v="0.32500000000000007"/>
  </r>
  <r>
    <x v="20"/>
    <x v="1"/>
    <x v="1"/>
    <s v="United States"/>
    <s v="New York City"/>
    <x v="15"/>
    <n v="10035"/>
    <s v="East"/>
    <s v="Office Supplies"/>
    <x v="9"/>
    <n v="706.86"/>
    <n v="7"/>
    <n v="0"/>
    <n v="197.92080000000001"/>
    <n v="0.28000000000000003"/>
  </r>
  <r>
    <x v="10"/>
    <x v="1"/>
    <x v="1"/>
    <s v="United States"/>
    <s v="Philadelphia"/>
    <x v="9"/>
    <n v="19140"/>
    <s v="East"/>
    <s v="Office Supplies"/>
    <x v="8"/>
    <n v="5.97"/>
    <n v="5"/>
    <n v="0.7"/>
    <n v="-4.577"/>
    <n v="-0.76666666666666672"/>
  </r>
  <r>
    <x v="10"/>
    <x v="1"/>
    <x v="1"/>
    <s v="United States"/>
    <s v="Philadelphia"/>
    <x v="9"/>
    <n v="19140"/>
    <s v="East"/>
    <s v="Furniture"/>
    <x v="5"/>
    <n v="21.184000000000001"/>
    <n v="1"/>
    <n v="0.2"/>
    <n v="4.7664"/>
    <n v="0.22499999999999998"/>
  </r>
  <r>
    <x v="10"/>
    <x v="1"/>
    <x v="1"/>
    <s v="United States"/>
    <s v="Philadelphia"/>
    <x v="9"/>
    <n v="19140"/>
    <s v="East"/>
    <s v="Office Supplies"/>
    <x v="9"/>
    <n v="41.375999999999998"/>
    <n v="6"/>
    <n v="0.2"/>
    <n v="3.1032000000000002"/>
    <n v="7.5000000000000011E-2"/>
  </r>
  <r>
    <x v="20"/>
    <x v="0"/>
    <x v="1"/>
    <s v="United States"/>
    <s v="New York City"/>
    <x v="15"/>
    <n v="10009"/>
    <s v="East"/>
    <s v="Office Supplies"/>
    <x v="6"/>
    <n v="17.940000000000001"/>
    <n v="3"/>
    <n v="0"/>
    <n v="4.4850000000000003"/>
    <n v="0.25"/>
  </r>
  <r>
    <x v="10"/>
    <x v="1"/>
    <x v="1"/>
    <s v="United States"/>
    <s v="Philadelphia"/>
    <x v="9"/>
    <n v="19134"/>
    <s v="East"/>
    <s v="Office Supplies"/>
    <x v="8"/>
    <n v="2.6549999999999998"/>
    <n v="1"/>
    <n v="0.7"/>
    <n v="-1.8585"/>
    <n v="-0.70000000000000007"/>
  </r>
  <r>
    <x v="1"/>
    <x v="1"/>
    <x v="0"/>
    <s v="United States"/>
    <s v="Los Angeles"/>
    <x v="1"/>
    <n v="90049"/>
    <s v="West"/>
    <s v="Office Supplies"/>
    <x v="4"/>
    <n v="892.35"/>
    <n v="5"/>
    <n v="0"/>
    <n v="267.70499999999998"/>
    <n v="0.3"/>
  </r>
  <r>
    <x v="1"/>
    <x v="1"/>
    <x v="0"/>
    <s v="United States"/>
    <s v="Los Angeles"/>
    <x v="1"/>
    <n v="90049"/>
    <s v="West"/>
    <s v="Furniture"/>
    <x v="0"/>
    <n v="307.666"/>
    <n v="2"/>
    <n v="0.15"/>
    <n v="28.956800000000001"/>
    <n v="9.4117647058823528E-2"/>
  </r>
  <r>
    <x v="1"/>
    <x v="1"/>
    <x v="0"/>
    <s v="United States"/>
    <s v="Los Angeles"/>
    <x v="1"/>
    <n v="90049"/>
    <s v="West"/>
    <s v="Office Supplies"/>
    <x v="4"/>
    <n v="728.82"/>
    <n v="9"/>
    <n v="0"/>
    <n v="29.152799999999999"/>
    <n v="3.9999999999999994E-2"/>
  </r>
  <r>
    <x v="1"/>
    <x v="1"/>
    <x v="0"/>
    <s v="United States"/>
    <s v="Los Angeles"/>
    <x v="1"/>
    <n v="90049"/>
    <s v="West"/>
    <s v="Office Supplies"/>
    <x v="8"/>
    <n v="41.36"/>
    <n v="5"/>
    <n v="0.2"/>
    <n v="13.959"/>
    <n v="0.33750000000000002"/>
  </r>
  <r>
    <x v="1"/>
    <x v="1"/>
    <x v="0"/>
    <s v="United States"/>
    <s v="Los Angeles"/>
    <x v="1"/>
    <n v="90049"/>
    <s v="West"/>
    <s v="Technology"/>
    <x v="7"/>
    <n v="43.176000000000002"/>
    <n v="3"/>
    <n v="0.2"/>
    <n v="15.111599999999999"/>
    <n v="0.35"/>
  </r>
  <r>
    <x v="1"/>
    <x v="1"/>
    <x v="0"/>
    <s v="United States"/>
    <s v="Los Angeles"/>
    <x v="1"/>
    <n v="90049"/>
    <s v="West"/>
    <s v="Furniture"/>
    <x v="5"/>
    <n v="4.16"/>
    <n v="2"/>
    <n v="0"/>
    <n v="1.7472000000000001"/>
    <n v="0.42"/>
  </r>
  <r>
    <x v="228"/>
    <x v="1"/>
    <x v="1"/>
    <s v="United States"/>
    <s v="Long Beach"/>
    <x v="15"/>
    <n v="11561"/>
    <s v="East"/>
    <s v="Office Supplies"/>
    <x v="10"/>
    <n v="61.4"/>
    <n v="5"/>
    <n v="0"/>
    <n v="28.858000000000001"/>
    <n v="0.47000000000000003"/>
  </r>
  <r>
    <x v="228"/>
    <x v="1"/>
    <x v="1"/>
    <s v="United States"/>
    <s v="Long Beach"/>
    <x v="15"/>
    <n v="11561"/>
    <s v="East"/>
    <s v="Office Supplies"/>
    <x v="8"/>
    <n v="24.448"/>
    <n v="2"/>
    <n v="0.2"/>
    <n v="8.8623999999999992"/>
    <n v="0.36249999999999993"/>
  </r>
  <r>
    <x v="125"/>
    <x v="2"/>
    <x v="0"/>
    <s v="United States"/>
    <s v="Rochester"/>
    <x v="15"/>
    <n v="14609"/>
    <s v="East"/>
    <s v="Technology"/>
    <x v="7"/>
    <n v="263.95999999999998"/>
    <n v="4"/>
    <n v="0"/>
    <n v="71.269199999999998"/>
    <n v="0.27"/>
  </r>
  <r>
    <x v="125"/>
    <x v="2"/>
    <x v="0"/>
    <s v="United States"/>
    <s v="Rochester"/>
    <x v="15"/>
    <n v="14609"/>
    <s v="East"/>
    <s v="Technology"/>
    <x v="7"/>
    <n v="359.97"/>
    <n v="3"/>
    <n v="0"/>
    <n v="100.7916"/>
    <n v="0.27999999999999997"/>
  </r>
  <r>
    <x v="125"/>
    <x v="2"/>
    <x v="0"/>
    <s v="United States"/>
    <s v="Rochester"/>
    <x v="15"/>
    <n v="14609"/>
    <s v="East"/>
    <s v="Office Supplies"/>
    <x v="10"/>
    <n v="12.96"/>
    <n v="2"/>
    <n v="0"/>
    <n v="6.2207999999999997"/>
    <n v="0.47999999999999993"/>
  </r>
  <r>
    <x v="125"/>
    <x v="2"/>
    <x v="0"/>
    <s v="United States"/>
    <s v="Rochester"/>
    <x v="15"/>
    <n v="14609"/>
    <s v="East"/>
    <s v="Office Supplies"/>
    <x v="4"/>
    <n v="116.82"/>
    <n v="3"/>
    <n v="0"/>
    <n v="5.8410000000000002"/>
    <n v="0.05"/>
  </r>
  <r>
    <x v="125"/>
    <x v="2"/>
    <x v="0"/>
    <s v="United States"/>
    <s v="Rochester"/>
    <x v="15"/>
    <n v="14609"/>
    <s v="East"/>
    <s v="Office Supplies"/>
    <x v="8"/>
    <n v="276.78399999999999"/>
    <n v="2"/>
    <n v="0.2"/>
    <n v="89.954800000000006"/>
    <n v="0.32500000000000001"/>
  </r>
  <r>
    <x v="8"/>
    <x v="1"/>
    <x v="1"/>
    <s v="United States"/>
    <s v="San Francisco"/>
    <x v="1"/>
    <n v="94109"/>
    <s v="West"/>
    <s v="Technology"/>
    <x v="11"/>
    <n v="239.97"/>
    <n v="3"/>
    <n v="0"/>
    <n v="86.389200000000002"/>
    <n v="0.36"/>
  </r>
  <r>
    <x v="8"/>
    <x v="1"/>
    <x v="1"/>
    <s v="United States"/>
    <s v="San Francisco"/>
    <x v="1"/>
    <n v="94109"/>
    <s v="West"/>
    <s v="Furniture"/>
    <x v="5"/>
    <n v="16.02"/>
    <n v="6"/>
    <n v="0"/>
    <n v="6.0876000000000001"/>
    <n v="0.38"/>
  </r>
  <r>
    <x v="124"/>
    <x v="1"/>
    <x v="0"/>
    <s v="United States"/>
    <s v="Huntsville"/>
    <x v="5"/>
    <n v="77340"/>
    <s v="Central"/>
    <s v="Office Supplies"/>
    <x v="4"/>
    <n v="454.56"/>
    <n v="5"/>
    <n v="0.2"/>
    <n v="-107.958"/>
    <n v="-0.23749999999999999"/>
  </r>
  <r>
    <x v="124"/>
    <x v="1"/>
    <x v="0"/>
    <s v="United States"/>
    <s v="Huntsville"/>
    <x v="5"/>
    <n v="77340"/>
    <s v="Central"/>
    <s v="Furniture"/>
    <x v="5"/>
    <n v="141.41999999999999"/>
    <n v="5"/>
    <n v="0.6"/>
    <n v="-187.38149999999999"/>
    <n v="-1.325"/>
  </r>
  <r>
    <x v="124"/>
    <x v="1"/>
    <x v="0"/>
    <s v="United States"/>
    <s v="Huntsville"/>
    <x v="5"/>
    <n v="77340"/>
    <s v="Central"/>
    <s v="Furniture"/>
    <x v="1"/>
    <n v="310.74400000000003"/>
    <n v="4"/>
    <n v="0.3"/>
    <n v="-26.635200000000001"/>
    <n v="-8.5714285714285715E-2"/>
  </r>
  <r>
    <x v="124"/>
    <x v="1"/>
    <x v="0"/>
    <s v="United States"/>
    <s v="Huntsville"/>
    <x v="5"/>
    <n v="77340"/>
    <s v="Central"/>
    <s v="Office Supplies"/>
    <x v="6"/>
    <n v="12.736000000000001"/>
    <n v="4"/>
    <n v="0.2"/>
    <n v="2.2288000000000001"/>
    <n v="0.17499999999999999"/>
  </r>
  <r>
    <x v="124"/>
    <x v="1"/>
    <x v="0"/>
    <s v="United States"/>
    <s v="Huntsville"/>
    <x v="5"/>
    <n v="77340"/>
    <s v="Central"/>
    <s v="Office Supplies"/>
    <x v="8"/>
    <n v="6.47"/>
    <n v="5"/>
    <n v="0.8"/>
    <n v="-9.7050000000000001"/>
    <n v="-1.5"/>
  </r>
  <r>
    <x v="124"/>
    <x v="1"/>
    <x v="0"/>
    <s v="United States"/>
    <s v="Huntsville"/>
    <x v="5"/>
    <n v="77340"/>
    <s v="Central"/>
    <s v="Office Supplies"/>
    <x v="8"/>
    <n v="13.747999999999999"/>
    <n v="14"/>
    <n v="0.8"/>
    <n v="-22.684200000000001"/>
    <n v="-1.6500000000000001"/>
  </r>
  <r>
    <x v="124"/>
    <x v="1"/>
    <x v="0"/>
    <s v="United States"/>
    <s v="Huntsville"/>
    <x v="5"/>
    <n v="77340"/>
    <s v="Central"/>
    <s v="Office Supplies"/>
    <x v="9"/>
    <n v="15.224"/>
    <n v="2"/>
    <n v="0.8"/>
    <n v="-38.821199999999997"/>
    <n v="-2.5499999999999998"/>
  </r>
  <r>
    <x v="571"/>
    <x v="1"/>
    <x v="1"/>
    <s v="United States"/>
    <s v="East Point"/>
    <x v="32"/>
    <n v="30344"/>
    <s v="South"/>
    <s v="Furniture"/>
    <x v="5"/>
    <n v="27.42"/>
    <n v="3"/>
    <n v="0"/>
    <n v="9.3228000000000009"/>
    <n v="0.34"/>
  </r>
  <r>
    <x v="571"/>
    <x v="1"/>
    <x v="1"/>
    <s v="United States"/>
    <s v="East Point"/>
    <x v="32"/>
    <n v="30344"/>
    <s v="South"/>
    <s v="Office Supplies"/>
    <x v="8"/>
    <n v="165.98"/>
    <n v="1"/>
    <n v="0"/>
    <n v="74.691000000000003"/>
    <n v="0.45000000000000007"/>
  </r>
  <r>
    <x v="571"/>
    <x v="1"/>
    <x v="1"/>
    <s v="United States"/>
    <s v="East Point"/>
    <x v="32"/>
    <n v="30344"/>
    <s v="South"/>
    <s v="Technology"/>
    <x v="11"/>
    <n v="75"/>
    <n v="3"/>
    <n v="0"/>
    <n v="18"/>
    <n v="0.24"/>
  </r>
  <r>
    <x v="20"/>
    <x v="1"/>
    <x v="2"/>
    <s v="United States"/>
    <s v="New York City"/>
    <x v="15"/>
    <n v="10009"/>
    <s v="East"/>
    <s v="Office Supplies"/>
    <x v="8"/>
    <n v="134.27199999999999"/>
    <n v="8"/>
    <n v="0.2"/>
    <n v="46.995199999999997"/>
    <n v="0.35"/>
  </r>
  <r>
    <x v="302"/>
    <x v="1"/>
    <x v="1"/>
    <s v="United States"/>
    <s v="Springfield"/>
    <x v="21"/>
    <n v="97477"/>
    <s v="West"/>
    <s v="Office Supplies"/>
    <x v="2"/>
    <n v="146.54400000000001"/>
    <n v="6"/>
    <n v="0.2"/>
    <n v="47.626800000000003"/>
    <n v="0.32500000000000001"/>
  </r>
  <r>
    <x v="302"/>
    <x v="1"/>
    <x v="1"/>
    <s v="United States"/>
    <s v="Springfield"/>
    <x v="21"/>
    <n v="97477"/>
    <s v="West"/>
    <s v="Office Supplies"/>
    <x v="10"/>
    <n v="131.904"/>
    <n v="3"/>
    <n v="0.2"/>
    <n v="47.815199999999997"/>
    <n v="0.36249999999999999"/>
  </r>
  <r>
    <x v="302"/>
    <x v="1"/>
    <x v="1"/>
    <s v="United States"/>
    <s v="Springfield"/>
    <x v="21"/>
    <n v="97477"/>
    <s v="West"/>
    <s v="Office Supplies"/>
    <x v="9"/>
    <n v="203.88"/>
    <n v="5"/>
    <n v="0.2"/>
    <n v="20.388000000000002"/>
    <n v="0.1"/>
  </r>
  <r>
    <x v="302"/>
    <x v="1"/>
    <x v="1"/>
    <s v="United States"/>
    <s v="Springfield"/>
    <x v="21"/>
    <n v="97477"/>
    <s v="West"/>
    <s v="Office Supplies"/>
    <x v="8"/>
    <n v="14.301"/>
    <n v="7"/>
    <n v="0.7"/>
    <n v="-10.487399999999999"/>
    <n v="-0.73333333333333328"/>
  </r>
  <r>
    <x v="302"/>
    <x v="1"/>
    <x v="1"/>
    <s v="United States"/>
    <s v="Springfield"/>
    <x v="21"/>
    <n v="97477"/>
    <s v="West"/>
    <s v="Office Supplies"/>
    <x v="4"/>
    <n v="718.64"/>
    <n v="10"/>
    <n v="0.2"/>
    <n v="-161.69399999999999"/>
    <n v="-0.22499999999999998"/>
  </r>
  <r>
    <x v="85"/>
    <x v="1"/>
    <x v="2"/>
    <s v="United States"/>
    <s v="Arlington"/>
    <x v="17"/>
    <n v="22204"/>
    <s v="South"/>
    <s v="Furniture"/>
    <x v="5"/>
    <n v="61.1"/>
    <n v="5"/>
    <n v="0"/>
    <n v="18.329999999999998"/>
    <n v="0.3"/>
  </r>
  <r>
    <x v="107"/>
    <x v="1"/>
    <x v="0"/>
    <s v="United States"/>
    <s v="Wilmington"/>
    <x v="3"/>
    <n v="28403"/>
    <s v="South"/>
    <s v="Office Supplies"/>
    <x v="9"/>
    <n v="28.08"/>
    <n v="3"/>
    <n v="0.2"/>
    <n v="5.2649999999999997"/>
    <n v="0.1875"/>
  </r>
  <r>
    <x v="483"/>
    <x v="0"/>
    <x v="1"/>
    <s v="United States"/>
    <s v="Yuma"/>
    <x v="16"/>
    <n v="85364"/>
    <s v="West"/>
    <s v="Office Supplies"/>
    <x v="6"/>
    <n v="10.496"/>
    <n v="4"/>
    <n v="0.2"/>
    <n v="1.1808000000000001"/>
    <n v="0.1125"/>
  </r>
  <r>
    <x v="314"/>
    <x v="1"/>
    <x v="0"/>
    <s v="United States"/>
    <s v="San Bernardino"/>
    <x v="1"/>
    <n v="92404"/>
    <s v="West"/>
    <s v="Office Supplies"/>
    <x v="8"/>
    <n v="39.92"/>
    <n v="2"/>
    <n v="0.2"/>
    <n v="12.974"/>
    <n v="0.32500000000000001"/>
  </r>
  <r>
    <x v="281"/>
    <x v="2"/>
    <x v="1"/>
    <s v="United States"/>
    <s v="Baltimore"/>
    <x v="39"/>
    <n v="21215"/>
    <s v="East"/>
    <s v="Office Supplies"/>
    <x v="9"/>
    <n v="77.58"/>
    <n v="9"/>
    <n v="0"/>
    <n v="20.1708"/>
    <n v="0.26"/>
  </r>
  <r>
    <x v="4"/>
    <x v="1"/>
    <x v="2"/>
    <s v="United States"/>
    <s v="Seattle"/>
    <x v="4"/>
    <n v="98103"/>
    <s v="West"/>
    <s v="Office Supplies"/>
    <x v="4"/>
    <n v="269.36"/>
    <n v="7"/>
    <n v="0"/>
    <n v="70.033600000000007"/>
    <n v="0.26"/>
  </r>
  <r>
    <x v="8"/>
    <x v="1"/>
    <x v="0"/>
    <s v="United States"/>
    <s v="San Francisco"/>
    <x v="1"/>
    <n v="94110"/>
    <s v="West"/>
    <s v="Office Supplies"/>
    <x v="2"/>
    <n v="5.76"/>
    <n v="2"/>
    <n v="0"/>
    <n v="2.8224"/>
    <n v="0.49000000000000005"/>
  </r>
  <r>
    <x v="20"/>
    <x v="0"/>
    <x v="2"/>
    <s v="United States"/>
    <s v="New York City"/>
    <x v="15"/>
    <n v="10035"/>
    <s v="East"/>
    <s v="Office Supplies"/>
    <x v="6"/>
    <n v="109.9"/>
    <n v="5"/>
    <n v="0"/>
    <n v="32.97"/>
    <n v="0.3"/>
  </r>
  <r>
    <x v="4"/>
    <x v="0"/>
    <x v="0"/>
    <s v="United States"/>
    <s v="Seattle"/>
    <x v="4"/>
    <n v="98115"/>
    <s v="West"/>
    <s v="Furniture"/>
    <x v="5"/>
    <n v="23.88"/>
    <n v="3"/>
    <n v="0"/>
    <n v="10.507199999999999"/>
    <n v="0.44"/>
  </r>
  <r>
    <x v="4"/>
    <x v="0"/>
    <x v="0"/>
    <s v="United States"/>
    <s v="Seattle"/>
    <x v="4"/>
    <n v="98115"/>
    <s v="West"/>
    <s v="Office Supplies"/>
    <x v="10"/>
    <n v="26.2"/>
    <n v="4"/>
    <n v="0"/>
    <n v="12.052"/>
    <n v="0.46"/>
  </r>
  <r>
    <x v="4"/>
    <x v="0"/>
    <x v="0"/>
    <s v="United States"/>
    <s v="Seattle"/>
    <x v="4"/>
    <n v="98115"/>
    <s v="West"/>
    <s v="Office Supplies"/>
    <x v="10"/>
    <n v="12.96"/>
    <n v="2"/>
    <n v="0"/>
    <n v="6.2207999999999997"/>
    <n v="0.47999999999999993"/>
  </r>
  <r>
    <x v="4"/>
    <x v="0"/>
    <x v="0"/>
    <s v="United States"/>
    <s v="Seattle"/>
    <x v="4"/>
    <n v="98115"/>
    <s v="West"/>
    <s v="Technology"/>
    <x v="11"/>
    <n v="234.95"/>
    <n v="5"/>
    <n v="0"/>
    <n v="32.893000000000001"/>
    <n v="0.14000000000000001"/>
  </r>
  <r>
    <x v="355"/>
    <x v="1"/>
    <x v="0"/>
    <s v="United States"/>
    <s v="Albuquerque"/>
    <x v="27"/>
    <n v="87105"/>
    <s v="West"/>
    <s v="Office Supplies"/>
    <x v="4"/>
    <n v="118.25"/>
    <n v="5"/>
    <n v="0"/>
    <n v="34.292499999999997"/>
    <n v="0.28999999999999998"/>
  </r>
  <r>
    <x v="355"/>
    <x v="1"/>
    <x v="0"/>
    <s v="United States"/>
    <s v="Albuquerque"/>
    <x v="27"/>
    <n v="87105"/>
    <s v="West"/>
    <s v="Office Supplies"/>
    <x v="10"/>
    <n v="4.28"/>
    <n v="1"/>
    <n v="0"/>
    <n v="1.9259999999999999"/>
    <n v="0.44999999999999996"/>
  </r>
  <r>
    <x v="1"/>
    <x v="2"/>
    <x v="2"/>
    <s v="United States"/>
    <s v="Los Angeles"/>
    <x v="1"/>
    <n v="90045"/>
    <s v="West"/>
    <s v="Technology"/>
    <x v="11"/>
    <n v="26.85"/>
    <n v="3"/>
    <n v="0"/>
    <n v="5.1014999999999997"/>
    <n v="0.18999999999999997"/>
  </r>
  <r>
    <x v="1"/>
    <x v="2"/>
    <x v="2"/>
    <s v="United States"/>
    <s v="Los Angeles"/>
    <x v="1"/>
    <n v="90045"/>
    <s v="West"/>
    <s v="Technology"/>
    <x v="15"/>
    <n v="3357.6"/>
    <n v="3"/>
    <n v="0.2"/>
    <n v="377.73"/>
    <n v="0.1125"/>
  </r>
  <r>
    <x v="1"/>
    <x v="1"/>
    <x v="0"/>
    <s v="United States"/>
    <s v="Los Angeles"/>
    <x v="1"/>
    <n v="90045"/>
    <s v="West"/>
    <s v="Office Supplies"/>
    <x v="2"/>
    <n v="8.26"/>
    <n v="2"/>
    <n v="0"/>
    <n v="3.7995999999999999"/>
    <n v="0.46"/>
  </r>
  <r>
    <x v="1"/>
    <x v="1"/>
    <x v="0"/>
    <s v="United States"/>
    <s v="Los Angeles"/>
    <x v="1"/>
    <n v="90045"/>
    <s v="West"/>
    <s v="Technology"/>
    <x v="15"/>
    <n v="2973.32"/>
    <n v="7"/>
    <n v="0.2"/>
    <n v="334.49849999999998"/>
    <n v="0.11249999999999999"/>
  </r>
  <r>
    <x v="1"/>
    <x v="1"/>
    <x v="0"/>
    <s v="United States"/>
    <s v="Los Angeles"/>
    <x v="1"/>
    <n v="90045"/>
    <s v="West"/>
    <s v="Office Supplies"/>
    <x v="4"/>
    <n v="104.79"/>
    <n v="7"/>
    <n v="0"/>
    <n v="29.341200000000001"/>
    <n v="0.27999999999999997"/>
  </r>
  <r>
    <x v="1"/>
    <x v="1"/>
    <x v="0"/>
    <s v="United States"/>
    <s v="Los Angeles"/>
    <x v="1"/>
    <n v="90045"/>
    <s v="West"/>
    <s v="Technology"/>
    <x v="7"/>
    <n v="775.72799999999995"/>
    <n v="6"/>
    <n v="0.2"/>
    <n v="58.179600000000001"/>
    <n v="7.5000000000000011E-2"/>
  </r>
  <r>
    <x v="12"/>
    <x v="2"/>
    <x v="2"/>
    <s v="United States"/>
    <s v="Houston"/>
    <x v="5"/>
    <n v="77041"/>
    <s v="Central"/>
    <s v="Furniture"/>
    <x v="0"/>
    <n v="89.066400000000002"/>
    <n v="1"/>
    <n v="0.32"/>
    <n v="-17.0274"/>
    <n v="-0.19117647058823528"/>
  </r>
  <r>
    <x v="12"/>
    <x v="2"/>
    <x v="2"/>
    <s v="United States"/>
    <s v="Houston"/>
    <x v="5"/>
    <n v="77041"/>
    <s v="Central"/>
    <s v="Office Supplies"/>
    <x v="6"/>
    <n v="175.44"/>
    <n v="6"/>
    <n v="0.2"/>
    <n v="52.631999999999998"/>
    <n v="0.3"/>
  </r>
  <r>
    <x v="12"/>
    <x v="2"/>
    <x v="2"/>
    <s v="United States"/>
    <s v="Houston"/>
    <x v="5"/>
    <n v="77041"/>
    <s v="Central"/>
    <s v="Technology"/>
    <x v="7"/>
    <n v="438.33600000000001"/>
    <n v="4"/>
    <n v="0.2"/>
    <n v="-87.667199999999994"/>
    <n v="-0.19999999999999998"/>
  </r>
  <r>
    <x v="10"/>
    <x v="1"/>
    <x v="0"/>
    <s v="United States"/>
    <s v="Philadelphia"/>
    <x v="9"/>
    <n v="19140"/>
    <s v="East"/>
    <s v="Furniture"/>
    <x v="1"/>
    <n v="215.54400000000001"/>
    <n v="4"/>
    <n v="0.3"/>
    <n v="-58.504800000000003"/>
    <n v="-0.27142857142857141"/>
  </r>
  <r>
    <x v="22"/>
    <x v="1"/>
    <x v="0"/>
    <s v="United States"/>
    <s v="Chicago"/>
    <x v="10"/>
    <n v="60623"/>
    <s v="Central"/>
    <s v="Office Supplies"/>
    <x v="12"/>
    <n v="55.584000000000003"/>
    <n v="6"/>
    <n v="0.2"/>
    <n v="20.844000000000001"/>
    <n v="0.375"/>
  </r>
  <r>
    <x v="22"/>
    <x v="1"/>
    <x v="0"/>
    <s v="United States"/>
    <s v="Chicago"/>
    <x v="10"/>
    <n v="60623"/>
    <s v="Central"/>
    <s v="Furniture"/>
    <x v="1"/>
    <n v="127.386"/>
    <n v="2"/>
    <n v="0.3"/>
    <n v="-25.4772"/>
    <n v="-0.2"/>
  </r>
  <r>
    <x v="334"/>
    <x v="0"/>
    <x v="0"/>
    <s v="United States"/>
    <s v="San Angelo"/>
    <x v="5"/>
    <n v="76903"/>
    <s v="Central"/>
    <s v="Furniture"/>
    <x v="1"/>
    <n v="248.43"/>
    <n v="5"/>
    <n v="0.3"/>
    <n v="-17.745000000000001"/>
    <n v="-7.1428571428571425E-2"/>
  </r>
  <r>
    <x v="334"/>
    <x v="0"/>
    <x v="0"/>
    <s v="United States"/>
    <s v="San Angelo"/>
    <x v="5"/>
    <n v="76903"/>
    <s v="Central"/>
    <s v="Office Supplies"/>
    <x v="9"/>
    <n v="11.648"/>
    <n v="4"/>
    <n v="0.8"/>
    <n v="-30.8672"/>
    <n v="-2.65"/>
  </r>
  <r>
    <x v="334"/>
    <x v="0"/>
    <x v="0"/>
    <s v="United States"/>
    <s v="San Angelo"/>
    <x v="5"/>
    <n v="76903"/>
    <s v="Central"/>
    <s v="Furniture"/>
    <x v="1"/>
    <n v="85.245999999999995"/>
    <n v="2"/>
    <n v="0.3"/>
    <n v="-1.2178"/>
    <n v="-1.4285714285714287E-2"/>
  </r>
  <r>
    <x v="74"/>
    <x v="0"/>
    <x v="1"/>
    <s v="United States"/>
    <s v="Pasadena"/>
    <x v="5"/>
    <n v="77506"/>
    <s v="Central"/>
    <s v="Office Supplies"/>
    <x v="6"/>
    <n v="20.64"/>
    <n v="5"/>
    <n v="0.2"/>
    <n v="2.3220000000000001"/>
    <n v="0.1125"/>
  </r>
  <r>
    <x v="1"/>
    <x v="1"/>
    <x v="1"/>
    <s v="United States"/>
    <s v="Los Angeles"/>
    <x v="1"/>
    <n v="90049"/>
    <s v="West"/>
    <s v="Furniture"/>
    <x v="5"/>
    <n v="148.02000000000001"/>
    <n v="3"/>
    <n v="0"/>
    <n v="41.445599999999999"/>
    <n v="0.27999999999999997"/>
  </r>
  <r>
    <x v="563"/>
    <x v="3"/>
    <x v="1"/>
    <s v="United States"/>
    <s v="Garden City"/>
    <x v="41"/>
    <n v="67846"/>
    <s v="Central"/>
    <s v="Office Supplies"/>
    <x v="4"/>
    <n v="33.29"/>
    <n v="1"/>
    <n v="0"/>
    <n v="7.9896000000000003"/>
    <n v="0.24000000000000002"/>
  </r>
  <r>
    <x v="1"/>
    <x v="1"/>
    <x v="0"/>
    <s v="United States"/>
    <s v="Los Angeles"/>
    <x v="1"/>
    <n v="90045"/>
    <s v="West"/>
    <s v="Office Supplies"/>
    <x v="10"/>
    <n v="204.95"/>
    <n v="5"/>
    <n v="0"/>
    <n v="100.4255"/>
    <n v="0.49000000000000005"/>
  </r>
  <r>
    <x v="22"/>
    <x v="1"/>
    <x v="0"/>
    <s v="United States"/>
    <s v="Chicago"/>
    <x v="10"/>
    <n v="60653"/>
    <s v="Central"/>
    <s v="Furniture"/>
    <x v="1"/>
    <n v="526.34400000000005"/>
    <n v="4"/>
    <n v="0.3"/>
    <n v="-75.191999999999993"/>
    <n v="-0.14285714285714282"/>
  </r>
  <r>
    <x v="8"/>
    <x v="1"/>
    <x v="0"/>
    <s v="United States"/>
    <s v="San Francisco"/>
    <x v="1"/>
    <n v="94110"/>
    <s v="West"/>
    <s v="Furniture"/>
    <x v="5"/>
    <n v="41.96"/>
    <n v="2"/>
    <n v="0"/>
    <n v="10.909599999999999"/>
    <n v="0.25999999999999995"/>
  </r>
  <r>
    <x v="8"/>
    <x v="1"/>
    <x v="0"/>
    <s v="United States"/>
    <s v="San Francisco"/>
    <x v="1"/>
    <n v="94110"/>
    <s v="West"/>
    <s v="Furniture"/>
    <x v="1"/>
    <n v="451.15199999999999"/>
    <n v="3"/>
    <n v="0.2"/>
    <n v="0"/>
    <n v="0"/>
  </r>
  <r>
    <x v="8"/>
    <x v="1"/>
    <x v="0"/>
    <s v="United States"/>
    <s v="San Francisco"/>
    <x v="1"/>
    <n v="94110"/>
    <s v="West"/>
    <s v="Office Supplies"/>
    <x v="8"/>
    <n v="31.504000000000001"/>
    <n v="11"/>
    <n v="0.2"/>
    <n v="11.026400000000001"/>
    <n v="0.35000000000000003"/>
  </r>
  <r>
    <x v="10"/>
    <x v="1"/>
    <x v="0"/>
    <s v="United States"/>
    <s v="Philadelphia"/>
    <x v="9"/>
    <n v="19134"/>
    <s v="East"/>
    <s v="Office Supplies"/>
    <x v="12"/>
    <n v="30.672000000000001"/>
    <n v="3"/>
    <n v="0.2"/>
    <n v="9.5850000000000009"/>
    <n v="0.3125"/>
  </r>
  <r>
    <x v="10"/>
    <x v="1"/>
    <x v="0"/>
    <s v="United States"/>
    <s v="Philadelphia"/>
    <x v="9"/>
    <n v="19134"/>
    <s v="East"/>
    <s v="Technology"/>
    <x v="16"/>
    <n v="1079.9760000000001"/>
    <n v="4"/>
    <n v="0.4"/>
    <n v="125.99720000000001"/>
    <n v="0.11666666666666665"/>
  </r>
  <r>
    <x v="562"/>
    <x v="1"/>
    <x v="0"/>
    <s v="United States"/>
    <s v="Modesto"/>
    <x v="1"/>
    <n v="95351"/>
    <s v="West"/>
    <s v="Furniture"/>
    <x v="1"/>
    <n v="161.56800000000001"/>
    <n v="2"/>
    <n v="0.2"/>
    <n v="-28.2744"/>
    <n v="-0.17499999999999999"/>
  </r>
  <r>
    <x v="12"/>
    <x v="1"/>
    <x v="0"/>
    <s v="United States"/>
    <s v="Houston"/>
    <x v="5"/>
    <n v="77070"/>
    <s v="Central"/>
    <s v="Office Supplies"/>
    <x v="8"/>
    <n v="2.9340000000000002"/>
    <n v="3"/>
    <n v="0.8"/>
    <n v="-4.9878"/>
    <n v="-1.7"/>
  </r>
  <r>
    <x v="12"/>
    <x v="1"/>
    <x v="0"/>
    <s v="United States"/>
    <s v="Houston"/>
    <x v="5"/>
    <n v="77070"/>
    <s v="Central"/>
    <s v="Technology"/>
    <x v="11"/>
    <n v="18.527999999999999"/>
    <n v="2"/>
    <n v="0.2"/>
    <n v="4.4004000000000003"/>
    <n v="0.23750000000000004"/>
  </r>
  <r>
    <x v="12"/>
    <x v="1"/>
    <x v="0"/>
    <s v="United States"/>
    <s v="Houston"/>
    <x v="5"/>
    <n v="77070"/>
    <s v="Central"/>
    <s v="Office Supplies"/>
    <x v="4"/>
    <n v="670.75199999999995"/>
    <n v="3"/>
    <n v="0.2"/>
    <n v="-125.76600000000001"/>
    <n v="-0.18750000000000003"/>
  </r>
  <r>
    <x v="22"/>
    <x v="1"/>
    <x v="0"/>
    <s v="United States"/>
    <s v="Chicago"/>
    <x v="10"/>
    <n v="60610"/>
    <s v="Central"/>
    <s v="Furniture"/>
    <x v="5"/>
    <n v="64.959999999999994"/>
    <n v="5"/>
    <n v="0.6"/>
    <n v="-43.847999999999999"/>
    <n v="-0.67500000000000004"/>
  </r>
  <r>
    <x v="189"/>
    <x v="2"/>
    <x v="1"/>
    <s v="United States"/>
    <s v="Riverside"/>
    <x v="1"/>
    <n v="92503"/>
    <s v="West"/>
    <s v="Technology"/>
    <x v="11"/>
    <n v="41.94"/>
    <n v="2"/>
    <n v="0"/>
    <n v="15.0984"/>
    <n v="0.36000000000000004"/>
  </r>
  <r>
    <x v="189"/>
    <x v="2"/>
    <x v="1"/>
    <s v="United States"/>
    <s v="Riverside"/>
    <x v="1"/>
    <n v="92503"/>
    <s v="West"/>
    <s v="Office Supplies"/>
    <x v="10"/>
    <n v="11.96"/>
    <n v="2"/>
    <n v="0"/>
    <n v="5.8604000000000003"/>
    <n v="0.49"/>
  </r>
  <r>
    <x v="189"/>
    <x v="2"/>
    <x v="1"/>
    <s v="United States"/>
    <s v="Riverside"/>
    <x v="1"/>
    <n v="92503"/>
    <s v="West"/>
    <s v="Office Supplies"/>
    <x v="6"/>
    <n v="13.12"/>
    <n v="4"/>
    <n v="0"/>
    <n v="3.8048000000000002"/>
    <n v="0.29000000000000004"/>
  </r>
  <r>
    <x v="189"/>
    <x v="2"/>
    <x v="1"/>
    <s v="United States"/>
    <s v="Riverside"/>
    <x v="1"/>
    <n v="92503"/>
    <s v="West"/>
    <s v="Office Supplies"/>
    <x v="4"/>
    <n v="535.41"/>
    <n v="3"/>
    <n v="0"/>
    <n v="160.62299999999999"/>
    <n v="0.3"/>
  </r>
  <r>
    <x v="62"/>
    <x v="1"/>
    <x v="1"/>
    <s v="United States"/>
    <s v="Dallas"/>
    <x v="5"/>
    <n v="75081"/>
    <s v="Central"/>
    <s v="Furniture"/>
    <x v="5"/>
    <n v="72.78"/>
    <n v="3"/>
    <n v="0.6"/>
    <n v="-70.960499999999996"/>
    <n v="-0.97499999999999998"/>
  </r>
  <r>
    <x v="1"/>
    <x v="1"/>
    <x v="0"/>
    <s v="United States"/>
    <s v="Los Angeles"/>
    <x v="1"/>
    <n v="90008"/>
    <s v="West"/>
    <s v="Office Supplies"/>
    <x v="10"/>
    <n v="36.840000000000003"/>
    <n v="3"/>
    <n v="0"/>
    <n v="17.314800000000002"/>
    <n v="0.47000000000000003"/>
  </r>
  <r>
    <x v="1"/>
    <x v="1"/>
    <x v="0"/>
    <s v="United States"/>
    <s v="Los Angeles"/>
    <x v="1"/>
    <n v="90008"/>
    <s v="West"/>
    <s v="Office Supplies"/>
    <x v="2"/>
    <n v="87.71"/>
    <n v="7"/>
    <n v="0"/>
    <n v="41.223700000000001"/>
    <n v="0.47000000000000003"/>
  </r>
  <r>
    <x v="132"/>
    <x v="1"/>
    <x v="1"/>
    <s v="United States"/>
    <s v="Lakeland"/>
    <x v="2"/>
    <n v="33801"/>
    <s v="South"/>
    <s v="Furniture"/>
    <x v="3"/>
    <n v="562.29250000000002"/>
    <n v="7"/>
    <n v="0.45"/>
    <n v="-255.58750000000001"/>
    <n v="-0.45454545454545453"/>
  </r>
  <r>
    <x v="20"/>
    <x v="1"/>
    <x v="2"/>
    <s v="United States"/>
    <s v="New York City"/>
    <x v="15"/>
    <n v="10035"/>
    <s v="East"/>
    <s v="Furniture"/>
    <x v="5"/>
    <n v="56.52"/>
    <n v="9"/>
    <n v="0"/>
    <n v="21.477599999999999"/>
    <n v="0.37999999999999995"/>
  </r>
  <r>
    <x v="10"/>
    <x v="1"/>
    <x v="2"/>
    <s v="United States"/>
    <s v="Philadelphia"/>
    <x v="9"/>
    <n v="19140"/>
    <s v="East"/>
    <s v="Office Supplies"/>
    <x v="6"/>
    <n v="11.263999999999999"/>
    <n v="8"/>
    <n v="0.2"/>
    <n v="1.2672000000000001"/>
    <n v="0.11250000000000002"/>
  </r>
  <r>
    <x v="10"/>
    <x v="1"/>
    <x v="2"/>
    <s v="United States"/>
    <s v="Philadelphia"/>
    <x v="9"/>
    <n v="19140"/>
    <s v="East"/>
    <s v="Office Supplies"/>
    <x v="4"/>
    <n v="284.08"/>
    <n v="10"/>
    <n v="0.2"/>
    <n v="24.856999999999999"/>
    <n v="8.7500000000000008E-2"/>
  </r>
  <r>
    <x v="10"/>
    <x v="1"/>
    <x v="2"/>
    <s v="United States"/>
    <s v="Philadelphia"/>
    <x v="9"/>
    <n v="19140"/>
    <s v="East"/>
    <s v="Office Supplies"/>
    <x v="10"/>
    <n v="18.495999999999999"/>
    <n v="4"/>
    <n v="0.2"/>
    <n v="6.7047999999999996"/>
    <n v="0.36249999999999999"/>
  </r>
  <r>
    <x v="73"/>
    <x v="1"/>
    <x v="0"/>
    <s v="United States"/>
    <s v="San Diego"/>
    <x v="1"/>
    <n v="92037"/>
    <s v="West"/>
    <s v="Office Supplies"/>
    <x v="2"/>
    <n v="14.73"/>
    <n v="3"/>
    <n v="0"/>
    <n v="7.2176999999999998"/>
    <n v="0.49"/>
  </r>
  <r>
    <x v="73"/>
    <x v="1"/>
    <x v="0"/>
    <s v="United States"/>
    <s v="San Diego"/>
    <x v="1"/>
    <n v="92037"/>
    <s v="West"/>
    <s v="Office Supplies"/>
    <x v="4"/>
    <n v="186.54"/>
    <n v="3"/>
    <n v="0"/>
    <n v="50.3658"/>
    <n v="0.27"/>
  </r>
  <r>
    <x v="73"/>
    <x v="1"/>
    <x v="0"/>
    <s v="United States"/>
    <s v="San Diego"/>
    <x v="1"/>
    <n v="92037"/>
    <s v="West"/>
    <s v="Furniture"/>
    <x v="3"/>
    <n v="557.72799999999995"/>
    <n v="4"/>
    <n v="0.2"/>
    <n v="6.9715999999999996"/>
    <n v="1.2500000000000001E-2"/>
  </r>
  <r>
    <x v="73"/>
    <x v="1"/>
    <x v="0"/>
    <s v="United States"/>
    <s v="San Diego"/>
    <x v="1"/>
    <n v="92037"/>
    <s v="West"/>
    <s v="Technology"/>
    <x v="7"/>
    <n v="159.96799999999999"/>
    <n v="4"/>
    <n v="0.2"/>
    <n v="-31.993600000000001"/>
    <n v="-0.2"/>
  </r>
  <r>
    <x v="468"/>
    <x v="1"/>
    <x v="0"/>
    <s v="United States"/>
    <s v="Lawton"/>
    <x v="26"/>
    <n v="73505"/>
    <s v="Central"/>
    <s v="Office Supplies"/>
    <x v="9"/>
    <n v="471.9"/>
    <n v="6"/>
    <n v="0"/>
    <n v="155.727"/>
    <n v="0.33"/>
  </r>
  <r>
    <x v="468"/>
    <x v="1"/>
    <x v="0"/>
    <s v="United States"/>
    <s v="Lawton"/>
    <x v="26"/>
    <n v="73505"/>
    <s v="Central"/>
    <s v="Office Supplies"/>
    <x v="6"/>
    <n v="3.52"/>
    <n v="2"/>
    <n v="0"/>
    <n v="1.6896"/>
    <n v="0.48"/>
  </r>
  <r>
    <x v="243"/>
    <x v="1"/>
    <x v="0"/>
    <s v="United States"/>
    <s v="Salem"/>
    <x v="17"/>
    <n v="24153"/>
    <s v="South"/>
    <s v="Office Supplies"/>
    <x v="10"/>
    <n v="49.12"/>
    <n v="4"/>
    <n v="0"/>
    <n v="23.086400000000001"/>
    <n v="0.47000000000000003"/>
  </r>
  <r>
    <x v="174"/>
    <x v="1"/>
    <x v="2"/>
    <s v="United States"/>
    <s v="Santa Ana"/>
    <x v="1"/>
    <n v="92704"/>
    <s v="West"/>
    <s v="Office Supplies"/>
    <x v="2"/>
    <n v="20.16"/>
    <n v="7"/>
    <n v="0"/>
    <n v="9.8783999999999992"/>
    <n v="0.48999999999999994"/>
  </r>
  <r>
    <x v="572"/>
    <x v="2"/>
    <x v="1"/>
    <s v="United States"/>
    <s v="Rapid City"/>
    <x v="44"/>
    <n v="57701"/>
    <s v="Central"/>
    <s v="Office Supplies"/>
    <x v="8"/>
    <n v="10.68"/>
    <n v="2"/>
    <n v="0"/>
    <n v="5.0195999999999996"/>
    <n v="0.47"/>
  </r>
  <r>
    <x v="572"/>
    <x v="2"/>
    <x v="1"/>
    <s v="United States"/>
    <s v="Rapid City"/>
    <x v="44"/>
    <n v="57701"/>
    <s v="Central"/>
    <s v="Furniture"/>
    <x v="0"/>
    <n v="141.96"/>
    <n v="2"/>
    <n v="0"/>
    <n v="39.748800000000003"/>
    <n v="0.28000000000000003"/>
  </r>
  <r>
    <x v="4"/>
    <x v="2"/>
    <x v="0"/>
    <s v="United States"/>
    <s v="Seattle"/>
    <x v="4"/>
    <n v="98115"/>
    <s v="West"/>
    <s v="Office Supplies"/>
    <x v="4"/>
    <n v="32.479999999999997"/>
    <n v="2"/>
    <n v="0"/>
    <n v="4.8719999999999999"/>
    <n v="0.15000000000000002"/>
  </r>
  <r>
    <x v="4"/>
    <x v="2"/>
    <x v="0"/>
    <s v="United States"/>
    <s v="Seattle"/>
    <x v="4"/>
    <n v="98115"/>
    <s v="West"/>
    <s v="Office Supplies"/>
    <x v="10"/>
    <n v="20.04"/>
    <n v="3"/>
    <n v="0"/>
    <n v="9.6191999999999993"/>
    <n v="0.48"/>
  </r>
  <r>
    <x v="4"/>
    <x v="2"/>
    <x v="0"/>
    <s v="United States"/>
    <s v="Seattle"/>
    <x v="4"/>
    <n v="98115"/>
    <s v="West"/>
    <s v="Technology"/>
    <x v="16"/>
    <n v="13999.96"/>
    <n v="4"/>
    <n v="0"/>
    <n v="6719.9808000000003"/>
    <n v="0.48000000000000004"/>
  </r>
  <r>
    <x v="237"/>
    <x v="1"/>
    <x v="0"/>
    <s v="United States"/>
    <s v="Middletown"/>
    <x v="29"/>
    <n v="6457"/>
    <s v="East"/>
    <s v="Technology"/>
    <x v="11"/>
    <n v="238"/>
    <n v="2"/>
    <n v="0"/>
    <n v="38.08"/>
    <n v="0.16"/>
  </r>
  <r>
    <x v="237"/>
    <x v="1"/>
    <x v="0"/>
    <s v="United States"/>
    <s v="Middletown"/>
    <x v="29"/>
    <n v="6457"/>
    <s v="East"/>
    <s v="Office Supplies"/>
    <x v="10"/>
    <n v="61.96"/>
    <n v="2"/>
    <n v="0"/>
    <n v="27.882000000000001"/>
    <n v="0.45"/>
  </r>
  <r>
    <x v="281"/>
    <x v="1"/>
    <x v="0"/>
    <s v="United States"/>
    <s v="Baltimore"/>
    <x v="39"/>
    <n v="21215"/>
    <s v="East"/>
    <s v="Furniture"/>
    <x v="3"/>
    <n v="239.37200000000001"/>
    <n v="2"/>
    <n v="0.3"/>
    <n v="-23.937200000000001"/>
    <n v="-9.9999999999999992E-2"/>
  </r>
  <r>
    <x v="73"/>
    <x v="1"/>
    <x v="0"/>
    <s v="United States"/>
    <s v="San Diego"/>
    <x v="1"/>
    <n v="92105"/>
    <s v="West"/>
    <s v="Technology"/>
    <x v="11"/>
    <n v="595"/>
    <n v="5"/>
    <n v="0"/>
    <n v="95.2"/>
    <n v="0.16"/>
  </r>
  <r>
    <x v="428"/>
    <x v="1"/>
    <x v="1"/>
    <s v="United States"/>
    <s v="Odessa"/>
    <x v="5"/>
    <n v="79762"/>
    <s v="Central"/>
    <s v="Office Supplies"/>
    <x v="10"/>
    <n v="16.032"/>
    <n v="3"/>
    <n v="0.2"/>
    <n v="5.6112000000000002"/>
    <n v="0.35000000000000003"/>
  </r>
  <r>
    <x v="517"/>
    <x v="1"/>
    <x v="2"/>
    <s v="United States"/>
    <s v="Milford"/>
    <x v="29"/>
    <n v="6460"/>
    <s v="East"/>
    <s v="Technology"/>
    <x v="11"/>
    <n v="199.75"/>
    <n v="5"/>
    <n v="0"/>
    <n v="87.89"/>
    <n v="0.44"/>
  </r>
  <r>
    <x v="82"/>
    <x v="1"/>
    <x v="0"/>
    <s v="United States"/>
    <s v="Belleville"/>
    <x v="30"/>
    <n v="7109"/>
    <s v="East"/>
    <s v="Furniture"/>
    <x v="1"/>
    <n v="227.96"/>
    <n v="2"/>
    <n v="0"/>
    <n v="36.473599999999998"/>
    <n v="0.15999999999999998"/>
  </r>
  <r>
    <x v="20"/>
    <x v="0"/>
    <x v="0"/>
    <s v="United States"/>
    <s v="New York City"/>
    <x v="15"/>
    <n v="10035"/>
    <s v="East"/>
    <s v="Office Supplies"/>
    <x v="9"/>
    <n v="293.52"/>
    <n v="6"/>
    <n v="0"/>
    <n v="76.315200000000004"/>
    <n v="0.26"/>
  </r>
  <r>
    <x v="20"/>
    <x v="0"/>
    <x v="0"/>
    <s v="United States"/>
    <s v="New York City"/>
    <x v="15"/>
    <n v="10035"/>
    <s v="East"/>
    <s v="Technology"/>
    <x v="7"/>
    <n v="307.98"/>
    <n v="2"/>
    <n v="0"/>
    <n v="89.3142"/>
    <n v="0.28999999999999998"/>
  </r>
  <r>
    <x v="73"/>
    <x v="1"/>
    <x v="0"/>
    <s v="United States"/>
    <s v="San Diego"/>
    <x v="1"/>
    <n v="92105"/>
    <s v="West"/>
    <s v="Furniture"/>
    <x v="5"/>
    <n v="96.96"/>
    <n v="6"/>
    <n v="0"/>
    <n v="33.936"/>
    <n v="0.35000000000000003"/>
  </r>
  <r>
    <x v="73"/>
    <x v="1"/>
    <x v="0"/>
    <s v="United States"/>
    <s v="San Diego"/>
    <x v="1"/>
    <n v="92105"/>
    <s v="West"/>
    <s v="Office Supplies"/>
    <x v="8"/>
    <n v="117.488"/>
    <n v="7"/>
    <n v="0.2"/>
    <n v="41.120800000000003"/>
    <n v="0.35000000000000003"/>
  </r>
  <r>
    <x v="73"/>
    <x v="1"/>
    <x v="0"/>
    <s v="United States"/>
    <s v="San Diego"/>
    <x v="1"/>
    <n v="92105"/>
    <s v="West"/>
    <s v="Office Supplies"/>
    <x v="8"/>
    <n v="11.952"/>
    <n v="3"/>
    <n v="0.2"/>
    <n v="4.1832000000000003"/>
    <n v="0.35000000000000003"/>
  </r>
  <r>
    <x v="73"/>
    <x v="1"/>
    <x v="0"/>
    <s v="United States"/>
    <s v="San Diego"/>
    <x v="1"/>
    <n v="92105"/>
    <s v="West"/>
    <s v="Furniture"/>
    <x v="0"/>
    <n v="512.49900000000002"/>
    <n v="3"/>
    <n v="0.15"/>
    <n v="-30.146999999999998"/>
    <n v="-5.8823529411764698E-2"/>
  </r>
  <r>
    <x v="8"/>
    <x v="1"/>
    <x v="1"/>
    <s v="United States"/>
    <s v="San Francisco"/>
    <x v="1"/>
    <n v="94122"/>
    <s v="West"/>
    <s v="Furniture"/>
    <x v="3"/>
    <n v="863.12800000000004"/>
    <n v="7"/>
    <n v="0.2"/>
    <n v="-32.3673"/>
    <n v="-3.7499999999999999E-2"/>
  </r>
  <r>
    <x v="4"/>
    <x v="1"/>
    <x v="2"/>
    <s v="United States"/>
    <s v="Seattle"/>
    <x v="4"/>
    <n v="98105"/>
    <s v="West"/>
    <s v="Furniture"/>
    <x v="3"/>
    <n v="2036.86"/>
    <n v="7"/>
    <n v="0"/>
    <n v="366.63479999999998"/>
    <n v="0.18"/>
  </r>
  <r>
    <x v="4"/>
    <x v="1"/>
    <x v="2"/>
    <s v="United States"/>
    <s v="Seattle"/>
    <x v="4"/>
    <n v="98105"/>
    <s v="West"/>
    <s v="Furniture"/>
    <x v="1"/>
    <n v="449.56799999999998"/>
    <n v="2"/>
    <n v="0.2"/>
    <n v="-73.0548"/>
    <n v="-0.16250000000000001"/>
  </r>
  <r>
    <x v="4"/>
    <x v="1"/>
    <x v="2"/>
    <s v="United States"/>
    <s v="Seattle"/>
    <x v="4"/>
    <n v="98105"/>
    <s v="West"/>
    <s v="Technology"/>
    <x v="11"/>
    <n v="108.96"/>
    <n v="3"/>
    <n v="0"/>
    <n v="32.688000000000002"/>
    <n v="0.30000000000000004"/>
  </r>
  <r>
    <x v="112"/>
    <x v="1"/>
    <x v="0"/>
    <s v="United States"/>
    <s v="Jackson"/>
    <x v="35"/>
    <n v="39212"/>
    <s v="South"/>
    <s v="Office Supplies"/>
    <x v="6"/>
    <n v="264.18"/>
    <n v="7"/>
    <n v="0"/>
    <n v="68.686800000000005"/>
    <n v="0.26"/>
  </r>
  <r>
    <x v="1"/>
    <x v="1"/>
    <x v="2"/>
    <s v="United States"/>
    <s v="Los Angeles"/>
    <x v="1"/>
    <n v="90049"/>
    <s v="West"/>
    <s v="Office Supplies"/>
    <x v="2"/>
    <n v="2.88"/>
    <n v="1"/>
    <n v="0"/>
    <n v="1.4112"/>
    <n v="0.49000000000000005"/>
  </r>
  <r>
    <x v="1"/>
    <x v="1"/>
    <x v="2"/>
    <s v="United States"/>
    <s v="Los Angeles"/>
    <x v="1"/>
    <n v="90049"/>
    <s v="West"/>
    <s v="Office Supplies"/>
    <x v="8"/>
    <n v="41.904000000000003"/>
    <n v="6"/>
    <n v="0.2"/>
    <n v="14.1426"/>
    <n v="0.33749999999999997"/>
  </r>
  <r>
    <x v="1"/>
    <x v="1"/>
    <x v="2"/>
    <s v="United States"/>
    <s v="Los Angeles"/>
    <x v="1"/>
    <n v="90049"/>
    <s v="West"/>
    <s v="Office Supplies"/>
    <x v="4"/>
    <n v="23.92"/>
    <n v="4"/>
    <n v="0"/>
    <n v="4.0663999999999998"/>
    <n v="0.16999999999999998"/>
  </r>
  <r>
    <x v="22"/>
    <x v="1"/>
    <x v="1"/>
    <s v="United States"/>
    <s v="Chicago"/>
    <x v="10"/>
    <n v="60623"/>
    <s v="Central"/>
    <s v="Office Supplies"/>
    <x v="10"/>
    <n v="156.512"/>
    <n v="4"/>
    <n v="0.2"/>
    <n v="52.822800000000001"/>
    <n v="0.33750000000000002"/>
  </r>
  <r>
    <x v="20"/>
    <x v="2"/>
    <x v="2"/>
    <s v="United States"/>
    <s v="New York City"/>
    <x v="15"/>
    <n v="10035"/>
    <s v="East"/>
    <s v="Office Supplies"/>
    <x v="4"/>
    <n v="128.34"/>
    <n v="6"/>
    <n v="0"/>
    <n v="37.218600000000002"/>
    <n v="0.29000000000000004"/>
  </r>
  <r>
    <x v="1"/>
    <x v="2"/>
    <x v="0"/>
    <s v="United States"/>
    <s v="Los Angeles"/>
    <x v="1"/>
    <n v="90008"/>
    <s v="West"/>
    <s v="Technology"/>
    <x v="11"/>
    <n v="474.95"/>
    <n v="5"/>
    <n v="0"/>
    <n v="142.48500000000001"/>
    <n v="0.30000000000000004"/>
  </r>
  <r>
    <x v="102"/>
    <x v="1"/>
    <x v="0"/>
    <s v="United States"/>
    <s v="Des Moines"/>
    <x v="4"/>
    <n v="98198"/>
    <s v="West"/>
    <s v="Technology"/>
    <x v="16"/>
    <n v="999.98"/>
    <n v="2"/>
    <n v="0"/>
    <n v="449.99099999999999"/>
    <n v="0.44999999999999996"/>
  </r>
  <r>
    <x v="302"/>
    <x v="1"/>
    <x v="0"/>
    <s v="United States"/>
    <s v="Springfield"/>
    <x v="21"/>
    <n v="97477"/>
    <s v="West"/>
    <s v="Furniture"/>
    <x v="3"/>
    <n v="277.5"/>
    <n v="4"/>
    <n v="0.5"/>
    <n v="-188.7"/>
    <n v="-0.67999999999999994"/>
  </r>
  <r>
    <x v="10"/>
    <x v="1"/>
    <x v="0"/>
    <s v="United States"/>
    <s v="Philadelphia"/>
    <x v="9"/>
    <n v="19120"/>
    <s v="East"/>
    <s v="Furniture"/>
    <x v="3"/>
    <n v="1252.704"/>
    <n v="8"/>
    <n v="0.4"/>
    <n v="-480.20319999999998"/>
    <n v="-0.38333333333333336"/>
  </r>
  <r>
    <x v="10"/>
    <x v="1"/>
    <x v="0"/>
    <s v="United States"/>
    <s v="Philadelphia"/>
    <x v="9"/>
    <n v="19120"/>
    <s v="East"/>
    <s v="Technology"/>
    <x v="7"/>
    <n v="110.97"/>
    <n v="5"/>
    <n v="0.4"/>
    <n v="-24.043500000000002"/>
    <n v="-0.21666666666666667"/>
  </r>
  <r>
    <x v="22"/>
    <x v="1"/>
    <x v="1"/>
    <s v="United States"/>
    <s v="Chicago"/>
    <x v="10"/>
    <n v="60653"/>
    <s v="Central"/>
    <s v="Furniture"/>
    <x v="5"/>
    <n v="22.608000000000001"/>
    <n v="3"/>
    <n v="0.6"/>
    <n v="-10.1736"/>
    <n v="-0.45"/>
  </r>
  <r>
    <x v="22"/>
    <x v="1"/>
    <x v="1"/>
    <s v="United States"/>
    <s v="Chicago"/>
    <x v="10"/>
    <n v="60653"/>
    <s v="Central"/>
    <s v="Furniture"/>
    <x v="5"/>
    <n v="1.8919999999999999"/>
    <n v="1"/>
    <n v="0.6"/>
    <n v="-0.99329999999999996"/>
    <n v="-0.52500000000000002"/>
  </r>
  <r>
    <x v="22"/>
    <x v="1"/>
    <x v="1"/>
    <s v="United States"/>
    <s v="Chicago"/>
    <x v="10"/>
    <n v="60623"/>
    <s v="Central"/>
    <s v="Office Supplies"/>
    <x v="10"/>
    <n v="63.311999999999998"/>
    <n v="3"/>
    <n v="0.2"/>
    <n v="20.5764"/>
    <n v="0.32500000000000001"/>
  </r>
  <r>
    <x v="22"/>
    <x v="0"/>
    <x v="0"/>
    <s v="United States"/>
    <s v="Chicago"/>
    <x v="10"/>
    <n v="60623"/>
    <s v="Central"/>
    <s v="Office Supplies"/>
    <x v="12"/>
    <n v="7.8239999999999998"/>
    <n v="1"/>
    <n v="0.2"/>
    <n v="2.9340000000000002"/>
    <n v="0.37500000000000006"/>
  </r>
  <r>
    <x v="22"/>
    <x v="0"/>
    <x v="0"/>
    <s v="United States"/>
    <s v="Chicago"/>
    <x v="10"/>
    <n v="60623"/>
    <s v="Central"/>
    <s v="Furniture"/>
    <x v="1"/>
    <n v="170.072"/>
    <n v="4"/>
    <n v="0.3"/>
    <n v="-12.148"/>
    <n v="-7.1428571428571425E-2"/>
  </r>
  <r>
    <x v="20"/>
    <x v="1"/>
    <x v="1"/>
    <s v="United States"/>
    <s v="New York City"/>
    <x v="15"/>
    <n v="10024"/>
    <s v="East"/>
    <s v="Office Supplies"/>
    <x v="10"/>
    <n v="62.82"/>
    <n v="9"/>
    <n v="0"/>
    <n v="29.525400000000001"/>
    <n v="0.47000000000000003"/>
  </r>
  <r>
    <x v="221"/>
    <x v="0"/>
    <x v="0"/>
    <s v="United States"/>
    <s v="Rockville"/>
    <x v="39"/>
    <n v="20852"/>
    <s v="East"/>
    <s v="Office Supplies"/>
    <x v="10"/>
    <n v="19.440000000000001"/>
    <n v="3"/>
    <n v="0"/>
    <n v="9.3312000000000008"/>
    <n v="0.48000000000000004"/>
  </r>
  <r>
    <x v="221"/>
    <x v="0"/>
    <x v="0"/>
    <s v="United States"/>
    <s v="Rockville"/>
    <x v="39"/>
    <n v="20852"/>
    <s v="East"/>
    <s v="Office Supplies"/>
    <x v="8"/>
    <n v="7.38"/>
    <n v="1"/>
    <n v="0"/>
    <n v="3.6162000000000001"/>
    <n v="0.49"/>
  </r>
  <r>
    <x v="20"/>
    <x v="1"/>
    <x v="0"/>
    <s v="United States"/>
    <s v="New York City"/>
    <x v="15"/>
    <n v="10011"/>
    <s v="East"/>
    <s v="Office Supplies"/>
    <x v="10"/>
    <n v="38.880000000000003"/>
    <n v="6"/>
    <n v="0"/>
    <n v="18.662400000000002"/>
    <n v="0.48000000000000004"/>
  </r>
  <r>
    <x v="20"/>
    <x v="1"/>
    <x v="0"/>
    <s v="United States"/>
    <s v="New York City"/>
    <x v="15"/>
    <n v="10011"/>
    <s v="East"/>
    <s v="Furniture"/>
    <x v="5"/>
    <n v="187.76"/>
    <n v="4"/>
    <n v="0"/>
    <n v="76.9816"/>
    <n v="0.41000000000000003"/>
  </r>
  <r>
    <x v="28"/>
    <x v="2"/>
    <x v="0"/>
    <s v="United States"/>
    <s v="Durham"/>
    <x v="3"/>
    <n v="27707"/>
    <s v="South"/>
    <s v="Office Supplies"/>
    <x v="8"/>
    <n v="6.048"/>
    <n v="7"/>
    <n v="0.7"/>
    <n v="-4.2336"/>
    <n v="-0.7"/>
  </r>
  <r>
    <x v="28"/>
    <x v="2"/>
    <x v="0"/>
    <s v="United States"/>
    <s v="Durham"/>
    <x v="3"/>
    <n v="27707"/>
    <s v="South"/>
    <s v="Office Supplies"/>
    <x v="9"/>
    <n v="98.352000000000004"/>
    <n v="3"/>
    <n v="0.2"/>
    <n v="9.8352000000000004"/>
    <n v="0.1"/>
  </r>
  <r>
    <x v="28"/>
    <x v="2"/>
    <x v="0"/>
    <s v="United States"/>
    <s v="Durham"/>
    <x v="3"/>
    <n v="27707"/>
    <s v="South"/>
    <s v="Furniture"/>
    <x v="5"/>
    <n v="335.74400000000003"/>
    <n v="2"/>
    <n v="0.2"/>
    <n v="25.180800000000001"/>
    <n v="7.4999999999999997E-2"/>
  </r>
  <r>
    <x v="509"/>
    <x v="0"/>
    <x v="1"/>
    <s v="United States"/>
    <s v="Santa Barbara"/>
    <x v="1"/>
    <n v="93101"/>
    <s v="West"/>
    <s v="Office Supplies"/>
    <x v="10"/>
    <n v="8.9600000000000009"/>
    <n v="2"/>
    <n v="0"/>
    <n v="4.3903999999999996"/>
    <n v="0.48999999999999994"/>
  </r>
  <r>
    <x v="337"/>
    <x v="1"/>
    <x v="0"/>
    <s v="United States"/>
    <s v="Knoxville"/>
    <x v="18"/>
    <n v="37918"/>
    <s v="South"/>
    <s v="Technology"/>
    <x v="11"/>
    <n v="89.567999999999998"/>
    <n v="4"/>
    <n v="0.2"/>
    <n v="-1.1195999999999999"/>
    <n v="-1.2499999999999999E-2"/>
  </r>
  <r>
    <x v="337"/>
    <x v="1"/>
    <x v="0"/>
    <s v="United States"/>
    <s v="Knoxville"/>
    <x v="18"/>
    <n v="37918"/>
    <s v="South"/>
    <s v="Office Supplies"/>
    <x v="6"/>
    <n v="71.959999999999994"/>
    <n v="5"/>
    <n v="0.2"/>
    <n v="7.1959999999999997"/>
    <n v="0.1"/>
  </r>
  <r>
    <x v="337"/>
    <x v="1"/>
    <x v="0"/>
    <s v="United States"/>
    <s v="Knoxville"/>
    <x v="18"/>
    <n v="37918"/>
    <s v="South"/>
    <s v="Office Supplies"/>
    <x v="10"/>
    <n v="15.552"/>
    <n v="3"/>
    <n v="0.2"/>
    <n v="5.4432"/>
    <n v="0.35000000000000003"/>
  </r>
  <r>
    <x v="22"/>
    <x v="1"/>
    <x v="0"/>
    <s v="United States"/>
    <s v="Chicago"/>
    <x v="10"/>
    <n v="60610"/>
    <s v="Central"/>
    <s v="Office Supplies"/>
    <x v="8"/>
    <n v="10.43"/>
    <n v="5"/>
    <n v="0.8"/>
    <n v="-18.252500000000001"/>
    <n v="-1.7500000000000002"/>
  </r>
  <r>
    <x v="22"/>
    <x v="1"/>
    <x v="0"/>
    <s v="United States"/>
    <s v="Chicago"/>
    <x v="10"/>
    <n v="60610"/>
    <s v="Central"/>
    <s v="Office Supplies"/>
    <x v="4"/>
    <n v="72.784000000000006"/>
    <n v="1"/>
    <n v="0.2"/>
    <n v="-18.196000000000002"/>
    <n v="-0.25"/>
  </r>
  <r>
    <x v="20"/>
    <x v="3"/>
    <x v="1"/>
    <s v="United States"/>
    <s v="New York City"/>
    <x v="15"/>
    <n v="10024"/>
    <s v="East"/>
    <s v="Office Supplies"/>
    <x v="4"/>
    <n v="67.150000000000006"/>
    <n v="5"/>
    <n v="0"/>
    <n v="16.787500000000001"/>
    <n v="0.25"/>
  </r>
  <r>
    <x v="20"/>
    <x v="3"/>
    <x v="1"/>
    <s v="United States"/>
    <s v="New York City"/>
    <x v="15"/>
    <n v="10024"/>
    <s v="East"/>
    <s v="Technology"/>
    <x v="7"/>
    <n v="549.98"/>
    <n v="2"/>
    <n v="0"/>
    <n v="142.9948"/>
    <n v="0.26"/>
  </r>
  <r>
    <x v="20"/>
    <x v="3"/>
    <x v="1"/>
    <s v="United States"/>
    <s v="New York City"/>
    <x v="15"/>
    <n v="10024"/>
    <s v="East"/>
    <s v="Furniture"/>
    <x v="5"/>
    <n v="11.82"/>
    <n v="3"/>
    <n v="0"/>
    <n v="4.7279999999999998"/>
    <n v="0.39999999999999997"/>
  </r>
  <r>
    <x v="20"/>
    <x v="3"/>
    <x v="1"/>
    <s v="United States"/>
    <s v="New York City"/>
    <x v="15"/>
    <n v="10024"/>
    <s v="East"/>
    <s v="Technology"/>
    <x v="15"/>
    <n v="4643.8"/>
    <n v="4"/>
    <n v="0"/>
    <n v="2229.0239999999999"/>
    <n v="0.48"/>
  </r>
  <r>
    <x v="20"/>
    <x v="3"/>
    <x v="1"/>
    <s v="United States"/>
    <s v="New York City"/>
    <x v="15"/>
    <n v="10024"/>
    <s v="East"/>
    <s v="Furniture"/>
    <x v="1"/>
    <n v="577.76400000000001"/>
    <n v="2"/>
    <n v="0.1"/>
    <n v="115.5528"/>
    <n v="0.2"/>
  </r>
  <r>
    <x v="459"/>
    <x v="1"/>
    <x v="0"/>
    <s v="United States"/>
    <s v="Daytona Beach"/>
    <x v="2"/>
    <n v="32114"/>
    <s v="South"/>
    <s v="Furniture"/>
    <x v="3"/>
    <n v="191.5155"/>
    <n v="1"/>
    <n v="0.45"/>
    <n v="-76.606200000000001"/>
    <n v="-0.4"/>
  </r>
  <r>
    <x v="459"/>
    <x v="1"/>
    <x v="0"/>
    <s v="United States"/>
    <s v="Daytona Beach"/>
    <x v="2"/>
    <n v="32114"/>
    <s v="South"/>
    <s v="Office Supplies"/>
    <x v="6"/>
    <n v="2.6240000000000001"/>
    <n v="1"/>
    <n v="0.2"/>
    <n v="0.4264"/>
    <n v="0.16250000000000001"/>
  </r>
  <r>
    <x v="367"/>
    <x v="1"/>
    <x v="0"/>
    <s v="United States"/>
    <s v="Nashville"/>
    <x v="18"/>
    <n v="37211"/>
    <s v="South"/>
    <s v="Office Supplies"/>
    <x v="8"/>
    <n v="1369.7639999999999"/>
    <n v="6"/>
    <n v="0.7"/>
    <n v="-913.17600000000004"/>
    <n v="-0.66666666666666674"/>
  </r>
  <r>
    <x v="367"/>
    <x v="1"/>
    <x v="0"/>
    <s v="United States"/>
    <s v="Nashville"/>
    <x v="18"/>
    <n v="37211"/>
    <s v="South"/>
    <s v="Office Supplies"/>
    <x v="4"/>
    <n v="294.36799999999999"/>
    <n v="4"/>
    <n v="0.2"/>
    <n v="-58.873600000000003"/>
    <n v="-0.2"/>
  </r>
  <r>
    <x v="367"/>
    <x v="1"/>
    <x v="1"/>
    <s v="United States"/>
    <s v="Nashville"/>
    <x v="18"/>
    <n v="37211"/>
    <s v="South"/>
    <s v="Office Supplies"/>
    <x v="9"/>
    <n v="81.567999999999998"/>
    <n v="2"/>
    <n v="0.2"/>
    <n v="7.1372"/>
    <n v="8.7500000000000008E-2"/>
  </r>
  <r>
    <x v="62"/>
    <x v="1"/>
    <x v="0"/>
    <s v="United States"/>
    <s v="Dallas"/>
    <x v="5"/>
    <n v="75220"/>
    <s v="Central"/>
    <s v="Furniture"/>
    <x v="5"/>
    <n v="44.46"/>
    <n v="5"/>
    <n v="0.6"/>
    <n v="-17.783999999999999"/>
    <n v="-0.39999999999999997"/>
  </r>
  <r>
    <x v="62"/>
    <x v="1"/>
    <x v="0"/>
    <s v="United States"/>
    <s v="Dallas"/>
    <x v="5"/>
    <n v="75220"/>
    <s v="Central"/>
    <s v="Office Supplies"/>
    <x v="4"/>
    <n v="314.08800000000002"/>
    <n v="3"/>
    <n v="0.2"/>
    <n v="19.630500000000001"/>
    <n v="6.25E-2"/>
  </r>
  <r>
    <x v="91"/>
    <x v="1"/>
    <x v="1"/>
    <s v="United States"/>
    <s v="Murfreesboro"/>
    <x v="18"/>
    <n v="37130"/>
    <s v="South"/>
    <s v="Office Supplies"/>
    <x v="8"/>
    <n v="6.3360000000000003"/>
    <n v="4"/>
    <n v="0.7"/>
    <n v="-4.6463999999999999"/>
    <n v="-0.73333333333333328"/>
  </r>
  <r>
    <x v="91"/>
    <x v="1"/>
    <x v="1"/>
    <s v="United States"/>
    <s v="Murfreesboro"/>
    <x v="18"/>
    <n v="37130"/>
    <s v="South"/>
    <s v="Office Supplies"/>
    <x v="10"/>
    <n v="10.48"/>
    <n v="1"/>
    <n v="0.2"/>
    <n v="3.7989999999999999"/>
    <n v="0.36249999999999999"/>
  </r>
  <r>
    <x v="91"/>
    <x v="1"/>
    <x v="1"/>
    <s v="United States"/>
    <s v="Murfreesboro"/>
    <x v="18"/>
    <n v="37130"/>
    <s v="South"/>
    <s v="Office Supplies"/>
    <x v="8"/>
    <n v="2.4689999999999999"/>
    <n v="1"/>
    <n v="0.7"/>
    <n v="-1.8106"/>
    <n v="-0.73333333333333339"/>
  </r>
  <r>
    <x v="91"/>
    <x v="1"/>
    <x v="1"/>
    <s v="United States"/>
    <s v="Murfreesboro"/>
    <x v="18"/>
    <n v="37130"/>
    <s v="South"/>
    <s v="Office Supplies"/>
    <x v="8"/>
    <n v="3.2639999999999998"/>
    <n v="2"/>
    <n v="0.7"/>
    <n v="-2.2848000000000002"/>
    <n v="-0.70000000000000007"/>
  </r>
  <r>
    <x v="62"/>
    <x v="1"/>
    <x v="0"/>
    <s v="United States"/>
    <s v="Dallas"/>
    <x v="5"/>
    <n v="75217"/>
    <s v="Central"/>
    <s v="Office Supplies"/>
    <x v="13"/>
    <n v="4.3440000000000003"/>
    <n v="3"/>
    <n v="0.2"/>
    <n v="0.86880000000000002"/>
    <n v="0.19999999999999998"/>
  </r>
  <r>
    <x v="62"/>
    <x v="1"/>
    <x v="0"/>
    <s v="United States"/>
    <s v="Dallas"/>
    <x v="5"/>
    <n v="75217"/>
    <s v="Central"/>
    <s v="Furniture"/>
    <x v="5"/>
    <n v="31.776"/>
    <n v="3"/>
    <n v="0.6"/>
    <n v="-19.0656"/>
    <n v="-0.6"/>
  </r>
  <r>
    <x v="62"/>
    <x v="1"/>
    <x v="0"/>
    <s v="United States"/>
    <s v="Dallas"/>
    <x v="5"/>
    <n v="75217"/>
    <s v="Central"/>
    <s v="Office Supplies"/>
    <x v="2"/>
    <n v="4.9279999999999999"/>
    <n v="2"/>
    <n v="0.2"/>
    <n v="1.7248000000000001"/>
    <n v="0.35000000000000003"/>
  </r>
  <r>
    <x v="62"/>
    <x v="1"/>
    <x v="0"/>
    <s v="United States"/>
    <s v="Dallas"/>
    <x v="5"/>
    <n v="75217"/>
    <s v="Central"/>
    <s v="Office Supplies"/>
    <x v="8"/>
    <n v="1.788"/>
    <n v="3"/>
    <n v="0.8"/>
    <n v="-3.0396000000000001"/>
    <n v="-1.7"/>
  </r>
  <r>
    <x v="62"/>
    <x v="1"/>
    <x v="0"/>
    <s v="United States"/>
    <s v="Dallas"/>
    <x v="5"/>
    <n v="75217"/>
    <s v="Central"/>
    <s v="Office Supplies"/>
    <x v="13"/>
    <n v="15.071999999999999"/>
    <n v="4"/>
    <n v="0.2"/>
    <n v="-3.7679999999999998"/>
    <n v="-0.25"/>
  </r>
  <r>
    <x v="151"/>
    <x v="1"/>
    <x v="0"/>
    <s v="United States"/>
    <s v="Arlington"/>
    <x v="5"/>
    <n v="76017"/>
    <s v="Central"/>
    <s v="Office Supplies"/>
    <x v="4"/>
    <n v="12.624000000000001"/>
    <n v="2"/>
    <n v="0.2"/>
    <n v="-2.5247999999999999"/>
    <n v="-0.19999999999999998"/>
  </r>
  <r>
    <x v="45"/>
    <x v="1"/>
    <x v="1"/>
    <s v="United States"/>
    <s v="Pasadena"/>
    <x v="1"/>
    <n v="91104"/>
    <s v="West"/>
    <s v="Office Supplies"/>
    <x v="10"/>
    <n v="185.88"/>
    <n v="6"/>
    <n v="0"/>
    <n v="83.646000000000001"/>
    <n v="0.45"/>
  </r>
  <r>
    <x v="45"/>
    <x v="1"/>
    <x v="1"/>
    <s v="United States"/>
    <s v="Pasadena"/>
    <x v="1"/>
    <n v="91104"/>
    <s v="West"/>
    <s v="Office Supplies"/>
    <x v="10"/>
    <n v="12.96"/>
    <n v="2"/>
    <n v="0"/>
    <n v="6.2207999999999997"/>
    <n v="0.47999999999999993"/>
  </r>
  <r>
    <x v="262"/>
    <x v="0"/>
    <x v="0"/>
    <s v="United States"/>
    <s v="Everett"/>
    <x v="31"/>
    <n v="2149"/>
    <s v="East"/>
    <s v="Office Supplies"/>
    <x v="10"/>
    <n v="189.7"/>
    <n v="10"/>
    <n v="0"/>
    <n v="91.055999999999997"/>
    <n v="0.48000000000000004"/>
  </r>
  <r>
    <x v="262"/>
    <x v="0"/>
    <x v="0"/>
    <s v="United States"/>
    <s v="Everett"/>
    <x v="31"/>
    <n v="2149"/>
    <s v="East"/>
    <s v="Office Supplies"/>
    <x v="10"/>
    <n v="40.99"/>
    <n v="1"/>
    <n v="0"/>
    <n v="20.085100000000001"/>
    <n v="0.49"/>
  </r>
  <r>
    <x v="21"/>
    <x v="0"/>
    <x v="2"/>
    <s v="United States"/>
    <s v="Troy"/>
    <x v="15"/>
    <n v="12180"/>
    <s v="East"/>
    <s v="Furniture"/>
    <x v="5"/>
    <n v="82.64"/>
    <n v="2"/>
    <n v="0"/>
    <n v="7.4375999999999998"/>
    <n v="0.09"/>
  </r>
  <r>
    <x v="21"/>
    <x v="0"/>
    <x v="2"/>
    <s v="United States"/>
    <s v="Troy"/>
    <x v="15"/>
    <n v="12180"/>
    <s v="East"/>
    <s v="Office Supplies"/>
    <x v="4"/>
    <n v="31.02"/>
    <n v="2"/>
    <n v="0"/>
    <n v="8.0652000000000008"/>
    <n v="0.26"/>
  </r>
  <r>
    <x v="21"/>
    <x v="0"/>
    <x v="2"/>
    <s v="United States"/>
    <s v="Troy"/>
    <x v="15"/>
    <n v="12180"/>
    <s v="East"/>
    <s v="Technology"/>
    <x v="11"/>
    <n v="89.97"/>
    <n v="3"/>
    <n v="0"/>
    <n v="37.787399999999998"/>
    <n v="0.42"/>
  </r>
  <r>
    <x v="466"/>
    <x v="0"/>
    <x v="0"/>
    <s v="United States"/>
    <s v="Sandy Springs"/>
    <x v="32"/>
    <n v="30328"/>
    <s v="South"/>
    <s v="Office Supplies"/>
    <x v="6"/>
    <n v="35.97"/>
    <n v="3"/>
    <n v="0"/>
    <n v="9.7119"/>
    <n v="0.27"/>
  </r>
  <r>
    <x v="466"/>
    <x v="0"/>
    <x v="0"/>
    <s v="United States"/>
    <s v="Sandy Springs"/>
    <x v="32"/>
    <n v="30328"/>
    <s v="South"/>
    <s v="Furniture"/>
    <x v="0"/>
    <n v="1266.8599999999999"/>
    <n v="7"/>
    <n v="0"/>
    <n v="291.37779999999998"/>
    <n v="0.23"/>
  </r>
  <r>
    <x v="49"/>
    <x v="1"/>
    <x v="0"/>
    <s v="United States"/>
    <s v="San Jose"/>
    <x v="1"/>
    <n v="95123"/>
    <s v="West"/>
    <s v="Office Supplies"/>
    <x v="4"/>
    <n v="169.45"/>
    <n v="5"/>
    <n v="0"/>
    <n v="42.362499999999997"/>
    <n v="0.25"/>
  </r>
  <r>
    <x v="49"/>
    <x v="1"/>
    <x v="0"/>
    <s v="United States"/>
    <s v="San Jose"/>
    <x v="1"/>
    <n v="95123"/>
    <s v="West"/>
    <s v="Office Supplies"/>
    <x v="4"/>
    <n v="40.68"/>
    <n v="2"/>
    <n v="0"/>
    <n v="0.40679999999999999"/>
    <n v="0.01"/>
  </r>
  <r>
    <x v="116"/>
    <x v="1"/>
    <x v="0"/>
    <s v="United States"/>
    <s v="Jacksonville"/>
    <x v="2"/>
    <n v="32216"/>
    <s v="South"/>
    <s v="Office Supplies"/>
    <x v="14"/>
    <n v="3.3279999999999998"/>
    <n v="2"/>
    <n v="0.2"/>
    <n v="0.41599999999999998"/>
    <n v="0.125"/>
  </r>
  <r>
    <x v="116"/>
    <x v="1"/>
    <x v="0"/>
    <s v="United States"/>
    <s v="Jacksonville"/>
    <x v="2"/>
    <n v="32216"/>
    <s v="South"/>
    <s v="Furniture"/>
    <x v="3"/>
    <n v="933.26199999999994"/>
    <n v="4"/>
    <n v="0.45"/>
    <n v="-458.14679999999998"/>
    <n v="-0.49090909090909091"/>
  </r>
  <r>
    <x v="116"/>
    <x v="1"/>
    <x v="0"/>
    <s v="United States"/>
    <s v="Jacksonville"/>
    <x v="2"/>
    <n v="32216"/>
    <s v="South"/>
    <s v="Furniture"/>
    <x v="1"/>
    <n v="2803.92"/>
    <n v="5"/>
    <n v="0.2"/>
    <n v="0"/>
    <n v="0"/>
  </r>
  <r>
    <x v="116"/>
    <x v="3"/>
    <x v="0"/>
    <s v="United States"/>
    <s v="Jacksonville"/>
    <x v="2"/>
    <n v="32216"/>
    <s v="South"/>
    <s v="Office Supplies"/>
    <x v="4"/>
    <n v="4.7679999999999998"/>
    <n v="2"/>
    <n v="0.2"/>
    <n v="-0.77480000000000004"/>
    <n v="-0.16250000000000001"/>
  </r>
  <r>
    <x v="116"/>
    <x v="3"/>
    <x v="0"/>
    <s v="United States"/>
    <s v="Jacksonville"/>
    <x v="2"/>
    <n v="32216"/>
    <s v="South"/>
    <s v="Office Supplies"/>
    <x v="10"/>
    <n v="6.6719999999999997"/>
    <n v="1"/>
    <n v="0.2"/>
    <n v="2.5019999999999998"/>
    <n v="0.375"/>
  </r>
  <r>
    <x v="116"/>
    <x v="3"/>
    <x v="0"/>
    <s v="United States"/>
    <s v="Jacksonville"/>
    <x v="2"/>
    <n v="32216"/>
    <s v="South"/>
    <s v="Office Supplies"/>
    <x v="6"/>
    <n v="4.4480000000000004"/>
    <n v="2"/>
    <n v="0.2"/>
    <n v="1.1120000000000001"/>
    <n v="0.25"/>
  </r>
  <r>
    <x v="116"/>
    <x v="3"/>
    <x v="0"/>
    <s v="United States"/>
    <s v="Jacksonville"/>
    <x v="2"/>
    <n v="32216"/>
    <s v="South"/>
    <s v="Furniture"/>
    <x v="5"/>
    <n v="43.936"/>
    <n v="4"/>
    <n v="0.2"/>
    <n v="6.0411999999999999"/>
    <n v="0.13750000000000001"/>
  </r>
  <r>
    <x v="20"/>
    <x v="1"/>
    <x v="0"/>
    <s v="United States"/>
    <s v="New York City"/>
    <x v="15"/>
    <n v="10009"/>
    <s v="East"/>
    <s v="Office Supplies"/>
    <x v="8"/>
    <n v="23.744"/>
    <n v="2"/>
    <n v="0.2"/>
    <n v="8.3103999999999996"/>
    <n v="0.35"/>
  </r>
  <r>
    <x v="20"/>
    <x v="1"/>
    <x v="0"/>
    <s v="United States"/>
    <s v="New York City"/>
    <x v="15"/>
    <n v="10009"/>
    <s v="East"/>
    <s v="Technology"/>
    <x v="11"/>
    <n v="357"/>
    <n v="3"/>
    <n v="0"/>
    <n v="57.12"/>
    <n v="0.16"/>
  </r>
  <r>
    <x v="8"/>
    <x v="1"/>
    <x v="0"/>
    <s v="United States"/>
    <s v="San Francisco"/>
    <x v="1"/>
    <n v="94122"/>
    <s v="West"/>
    <s v="Technology"/>
    <x v="7"/>
    <n v="806.33600000000001"/>
    <n v="8"/>
    <n v="0.2"/>
    <n v="50.396000000000001"/>
    <n v="6.25E-2"/>
  </r>
  <r>
    <x v="8"/>
    <x v="1"/>
    <x v="0"/>
    <s v="United States"/>
    <s v="San Francisco"/>
    <x v="1"/>
    <n v="94122"/>
    <s v="West"/>
    <s v="Furniture"/>
    <x v="5"/>
    <n v="85.44"/>
    <n v="3"/>
    <n v="0"/>
    <n v="31.6128"/>
    <n v="0.37"/>
  </r>
  <r>
    <x v="95"/>
    <x v="1"/>
    <x v="1"/>
    <s v="United States"/>
    <s v="Columbus"/>
    <x v="32"/>
    <n v="31907"/>
    <s v="South"/>
    <s v="Office Supplies"/>
    <x v="4"/>
    <n v="344.91"/>
    <n v="3"/>
    <n v="0"/>
    <n v="10.347300000000001"/>
    <n v="0.03"/>
  </r>
  <r>
    <x v="150"/>
    <x v="3"/>
    <x v="2"/>
    <s v="United States"/>
    <s v="Aurora"/>
    <x v="10"/>
    <n v="60505"/>
    <s v="Central"/>
    <s v="Office Supplies"/>
    <x v="9"/>
    <n v="70.97"/>
    <n v="5"/>
    <n v="0.8"/>
    <n v="-191.619"/>
    <n v="-2.7"/>
  </r>
  <r>
    <x v="150"/>
    <x v="3"/>
    <x v="2"/>
    <s v="United States"/>
    <s v="Aurora"/>
    <x v="10"/>
    <n v="60505"/>
    <s v="Central"/>
    <s v="Office Supplies"/>
    <x v="6"/>
    <n v="36.783999999999999"/>
    <n v="2"/>
    <n v="0.2"/>
    <n v="3.6783999999999999"/>
    <n v="0.1"/>
  </r>
  <r>
    <x v="10"/>
    <x v="0"/>
    <x v="2"/>
    <s v="United States"/>
    <s v="Philadelphia"/>
    <x v="9"/>
    <n v="19134"/>
    <s v="East"/>
    <s v="Technology"/>
    <x v="7"/>
    <n v="743.98800000000006"/>
    <n v="2"/>
    <n v="0.4"/>
    <n v="-123.998"/>
    <n v="-0.16666666666666666"/>
  </r>
  <r>
    <x v="22"/>
    <x v="0"/>
    <x v="0"/>
    <s v="United States"/>
    <s v="Chicago"/>
    <x v="10"/>
    <n v="60653"/>
    <s v="Central"/>
    <s v="Office Supplies"/>
    <x v="8"/>
    <n v="11.212"/>
    <n v="2"/>
    <n v="0.8"/>
    <n v="-16.818000000000001"/>
    <n v="-1.5000000000000002"/>
  </r>
  <r>
    <x v="22"/>
    <x v="0"/>
    <x v="0"/>
    <s v="United States"/>
    <s v="Chicago"/>
    <x v="10"/>
    <n v="60653"/>
    <s v="Central"/>
    <s v="Furniture"/>
    <x v="5"/>
    <n v="4.7119999999999997"/>
    <n v="2"/>
    <n v="0.6"/>
    <n v="-1.8848"/>
    <n v="-0.4"/>
  </r>
  <r>
    <x v="22"/>
    <x v="0"/>
    <x v="0"/>
    <s v="United States"/>
    <s v="Chicago"/>
    <x v="10"/>
    <n v="60653"/>
    <s v="Central"/>
    <s v="Office Supplies"/>
    <x v="9"/>
    <n v="180.98"/>
    <n v="5"/>
    <n v="0.8"/>
    <n v="-470.548"/>
    <n v="-2.6"/>
  </r>
  <r>
    <x v="22"/>
    <x v="0"/>
    <x v="0"/>
    <s v="United States"/>
    <s v="Chicago"/>
    <x v="10"/>
    <n v="60653"/>
    <s v="Central"/>
    <s v="Office Supplies"/>
    <x v="4"/>
    <n v="60.415999999999997"/>
    <n v="2"/>
    <n v="0.2"/>
    <n v="6.0415999999999999"/>
    <n v="0.1"/>
  </r>
  <r>
    <x v="4"/>
    <x v="1"/>
    <x v="0"/>
    <s v="United States"/>
    <s v="Seattle"/>
    <x v="4"/>
    <n v="98103"/>
    <s v="West"/>
    <s v="Technology"/>
    <x v="16"/>
    <n v="299.99"/>
    <n v="1"/>
    <n v="0"/>
    <n v="89.997"/>
    <n v="0.3"/>
  </r>
  <r>
    <x v="4"/>
    <x v="1"/>
    <x v="0"/>
    <s v="United States"/>
    <s v="Seattle"/>
    <x v="4"/>
    <n v="98103"/>
    <s v="West"/>
    <s v="Office Supplies"/>
    <x v="10"/>
    <n v="192.16"/>
    <n v="4"/>
    <n v="0"/>
    <n v="92.236800000000002"/>
    <n v="0.48000000000000004"/>
  </r>
  <r>
    <x v="4"/>
    <x v="1"/>
    <x v="0"/>
    <s v="United States"/>
    <s v="Seattle"/>
    <x v="4"/>
    <n v="98103"/>
    <s v="West"/>
    <s v="Technology"/>
    <x v="7"/>
    <n v="242.624"/>
    <n v="8"/>
    <n v="0.2"/>
    <n v="27.295200000000001"/>
    <n v="0.1125"/>
  </r>
  <r>
    <x v="4"/>
    <x v="1"/>
    <x v="0"/>
    <s v="United States"/>
    <s v="Seattle"/>
    <x v="4"/>
    <n v="98103"/>
    <s v="West"/>
    <s v="Office Supplies"/>
    <x v="4"/>
    <n v="46.74"/>
    <n v="3"/>
    <n v="0"/>
    <n v="11.685"/>
    <n v="0.25"/>
  </r>
  <r>
    <x v="4"/>
    <x v="1"/>
    <x v="0"/>
    <s v="United States"/>
    <s v="Seattle"/>
    <x v="4"/>
    <n v="98103"/>
    <s v="West"/>
    <s v="Technology"/>
    <x v="11"/>
    <n v="174.95"/>
    <n v="5"/>
    <n v="0"/>
    <n v="12.246499999999999"/>
    <n v="7.0000000000000007E-2"/>
  </r>
  <r>
    <x v="4"/>
    <x v="1"/>
    <x v="0"/>
    <s v="United States"/>
    <s v="Seattle"/>
    <x v="4"/>
    <n v="98103"/>
    <s v="West"/>
    <s v="Office Supplies"/>
    <x v="8"/>
    <n v="100.70399999999999"/>
    <n v="6"/>
    <n v="0.2"/>
    <n v="37.764000000000003"/>
    <n v="0.37500000000000006"/>
  </r>
  <r>
    <x v="499"/>
    <x v="3"/>
    <x v="2"/>
    <s v="United States"/>
    <s v="Roseville"/>
    <x v="12"/>
    <n v="48066"/>
    <s v="Central"/>
    <s v="Office Supplies"/>
    <x v="10"/>
    <n v="368.91"/>
    <n v="9"/>
    <n v="0"/>
    <n v="180.76589999999999"/>
    <n v="0.48999999999999994"/>
  </r>
  <r>
    <x v="499"/>
    <x v="3"/>
    <x v="2"/>
    <s v="United States"/>
    <s v="Roseville"/>
    <x v="12"/>
    <n v="48066"/>
    <s v="Central"/>
    <s v="Office Supplies"/>
    <x v="8"/>
    <n v="8.02"/>
    <n v="1"/>
    <n v="0"/>
    <n v="3.7694000000000001"/>
    <n v="0.47000000000000003"/>
  </r>
  <r>
    <x v="499"/>
    <x v="3"/>
    <x v="2"/>
    <s v="United States"/>
    <s v="Roseville"/>
    <x v="12"/>
    <n v="48066"/>
    <s v="Central"/>
    <s v="Office Supplies"/>
    <x v="4"/>
    <n v="171.04"/>
    <n v="4"/>
    <n v="0"/>
    <n v="44.470399999999998"/>
    <n v="0.26"/>
  </r>
  <r>
    <x v="126"/>
    <x v="1"/>
    <x v="2"/>
    <s v="United States"/>
    <s v="Fayetteville"/>
    <x v="36"/>
    <n v="72701"/>
    <s v="South"/>
    <s v="Office Supplies"/>
    <x v="10"/>
    <n v="19.440000000000001"/>
    <n v="3"/>
    <n v="0"/>
    <n v="9.3312000000000008"/>
    <n v="0.48000000000000004"/>
  </r>
  <r>
    <x v="196"/>
    <x v="1"/>
    <x v="0"/>
    <s v="United States"/>
    <s v="Jacksonville"/>
    <x v="3"/>
    <n v="28540"/>
    <s v="South"/>
    <s v="Office Supplies"/>
    <x v="8"/>
    <n v="13.092000000000001"/>
    <n v="4"/>
    <n v="0.7"/>
    <n v="-10.0372"/>
    <n v="-0.76666666666666661"/>
  </r>
  <r>
    <x v="20"/>
    <x v="1"/>
    <x v="0"/>
    <s v="United States"/>
    <s v="New York City"/>
    <x v="15"/>
    <n v="10035"/>
    <s v="East"/>
    <s v="Office Supplies"/>
    <x v="9"/>
    <n v="122.94"/>
    <n v="3"/>
    <n v="0"/>
    <n v="30.734999999999999"/>
    <n v="0.25"/>
  </r>
  <r>
    <x v="20"/>
    <x v="1"/>
    <x v="0"/>
    <s v="United States"/>
    <s v="New York City"/>
    <x v="15"/>
    <n v="10035"/>
    <s v="East"/>
    <s v="Office Supplies"/>
    <x v="8"/>
    <n v="35.448"/>
    <n v="7"/>
    <n v="0.2"/>
    <n v="12.8499"/>
    <n v="0.36249999999999999"/>
  </r>
  <r>
    <x v="18"/>
    <x v="1"/>
    <x v="0"/>
    <s v="United States"/>
    <s v="Dover"/>
    <x v="13"/>
    <n v="19901"/>
    <s v="East"/>
    <s v="Technology"/>
    <x v="7"/>
    <n v="19.98"/>
    <n v="2"/>
    <n v="0"/>
    <n v="5.1947999999999999"/>
    <n v="0.26"/>
  </r>
  <r>
    <x v="150"/>
    <x v="1"/>
    <x v="0"/>
    <s v="United States"/>
    <s v="Aurora"/>
    <x v="10"/>
    <n v="60505"/>
    <s v="Central"/>
    <s v="Furniture"/>
    <x v="3"/>
    <n v="69.375"/>
    <n v="1"/>
    <n v="0.5"/>
    <n v="-47.174999999999997"/>
    <n v="-0.67999999999999994"/>
  </r>
  <r>
    <x v="150"/>
    <x v="1"/>
    <x v="0"/>
    <s v="United States"/>
    <s v="Aurora"/>
    <x v="10"/>
    <n v="60505"/>
    <s v="Central"/>
    <s v="Office Supplies"/>
    <x v="14"/>
    <n v="31.68"/>
    <n v="4"/>
    <n v="0.2"/>
    <n v="2.7719999999999998"/>
    <n v="8.7499999999999994E-2"/>
  </r>
  <r>
    <x v="150"/>
    <x v="1"/>
    <x v="0"/>
    <s v="United States"/>
    <s v="Aurora"/>
    <x v="10"/>
    <n v="60505"/>
    <s v="Central"/>
    <s v="Technology"/>
    <x v="7"/>
    <n v="2003.1679999999999"/>
    <n v="4"/>
    <n v="0.2"/>
    <n v="250.39599999999999"/>
    <n v="0.125"/>
  </r>
  <r>
    <x v="150"/>
    <x v="1"/>
    <x v="0"/>
    <s v="United States"/>
    <s v="Aurora"/>
    <x v="10"/>
    <n v="60505"/>
    <s v="Central"/>
    <s v="Office Supplies"/>
    <x v="6"/>
    <n v="9.3439999999999994"/>
    <n v="2"/>
    <n v="0.2"/>
    <n v="3.1536"/>
    <n v="0.33750000000000002"/>
  </r>
  <r>
    <x v="20"/>
    <x v="1"/>
    <x v="0"/>
    <s v="United States"/>
    <s v="New York City"/>
    <x v="15"/>
    <n v="10009"/>
    <s v="East"/>
    <s v="Furniture"/>
    <x v="1"/>
    <n v="2563.056"/>
    <n v="8"/>
    <n v="0.1"/>
    <n v="313.26240000000001"/>
    <n v="0.12222222222222223"/>
  </r>
  <r>
    <x v="552"/>
    <x v="1"/>
    <x v="1"/>
    <s v="United States"/>
    <s v="El Cajon"/>
    <x v="1"/>
    <n v="92020"/>
    <s v="West"/>
    <s v="Furniture"/>
    <x v="1"/>
    <n v="387.13600000000002"/>
    <n v="4"/>
    <n v="0.2"/>
    <n v="4.8391999999999999"/>
    <n v="1.2499999999999999E-2"/>
  </r>
  <r>
    <x v="136"/>
    <x v="0"/>
    <x v="2"/>
    <s v="United States"/>
    <s v="Springfield"/>
    <x v="24"/>
    <n v="45503"/>
    <s v="East"/>
    <s v="Office Supplies"/>
    <x v="6"/>
    <n v="3.4239999999999999"/>
    <n v="1"/>
    <n v="0.2"/>
    <n v="0.29959999999999998"/>
    <n v="8.7499999999999994E-2"/>
  </r>
  <r>
    <x v="160"/>
    <x v="1"/>
    <x v="1"/>
    <s v="United States"/>
    <s v="Mount Vernon"/>
    <x v="15"/>
    <n v="10550"/>
    <s v="East"/>
    <s v="Office Supplies"/>
    <x v="4"/>
    <n v="1085.42"/>
    <n v="7"/>
    <n v="0"/>
    <n v="282.20920000000001"/>
    <n v="0.26"/>
  </r>
  <r>
    <x v="318"/>
    <x v="1"/>
    <x v="2"/>
    <s v="United States"/>
    <s v="Lakewood"/>
    <x v="24"/>
    <n v="44107"/>
    <s v="East"/>
    <s v="Office Supplies"/>
    <x v="10"/>
    <n v="43.055999999999997"/>
    <n v="9"/>
    <n v="0.2"/>
    <n v="15.607799999999999"/>
    <n v="0.36249999999999999"/>
  </r>
  <r>
    <x v="70"/>
    <x v="1"/>
    <x v="2"/>
    <s v="United States"/>
    <s v="Tampa"/>
    <x v="2"/>
    <n v="33614"/>
    <s v="South"/>
    <s v="Office Supplies"/>
    <x v="8"/>
    <n v="3.762"/>
    <n v="3"/>
    <n v="0.7"/>
    <n v="-2.7587999999999999"/>
    <n v="-0.73333333333333328"/>
  </r>
  <r>
    <x v="70"/>
    <x v="1"/>
    <x v="2"/>
    <s v="United States"/>
    <s v="Tampa"/>
    <x v="2"/>
    <n v="33614"/>
    <s v="South"/>
    <s v="Office Supplies"/>
    <x v="8"/>
    <n v="34.86"/>
    <n v="2"/>
    <n v="0.7"/>
    <n v="-26.725999999999999"/>
    <n v="-0.76666666666666661"/>
  </r>
  <r>
    <x v="70"/>
    <x v="1"/>
    <x v="2"/>
    <s v="United States"/>
    <s v="Tampa"/>
    <x v="2"/>
    <n v="33614"/>
    <s v="South"/>
    <s v="Office Supplies"/>
    <x v="4"/>
    <n v="432.45600000000002"/>
    <n v="3"/>
    <n v="0.2"/>
    <n v="32.434199999999997"/>
    <n v="7.4999999999999983E-2"/>
  </r>
  <r>
    <x v="95"/>
    <x v="1"/>
    <x v="0"/>
    <s v="United States"/>
    <s v="Columbus"/>
    <x v="32"/>
    <n v="31907"/>
    <s v="South"/>
    <s v="Office Supplies"/>
    <x v="4"/>
    <n v="675.06"/>
    <n v="3"/>
    <n v="0"/>
    <n v="87.757800000000003"/>
    <n v="0.13"/>
  </r>
  <r>
    <x v="196"/>
    <x v="2"/>
    <x v="1"/>
    <s v="United States"/>
    <s v="Jacksonville"/>
    <x v="3"/>
    <n v="28540"/>
    <s v="South"/>
    <s v="Office Supplies"/>
    <x v="12"/>
    <n v="65.231999999999999"/>
    <n v="3"/>
    <n v="0.2"/>
    <n v="22.015799999999999"/>
    <n v="0.33749999999999997"/>
  </r>
  <r>
    <x v="196"/>
    <x v="2"/>
    <x v="1"/>
    <s v="United States"/>
    <s v="Jacksonville"/>
    <x v="3"/>
    <n v="28540"/>
    <s v="South"/>
    <s v="Furniture"/>
    <x v="1"/>
    <n v="207"/>
    <n v="3"/>
    <n v="0.2"/>
    <n v="25.875"/>
    <n v="0.125"/>
  </r>
  <r>
    <x v="558"/>
    <x v="0"/>
    <x v="2"/>
    <s v="United States"/>
    <s v="Saint Charles"/>
    <x v="10"/>
    <n v="60174"/>
    <s v="Central"/>
    <s v="Technology"/>
    <x v="15"/>
    <n v="600.53"/>
    <n v="2"/>
    <n v="0.3"/>
    <n v="137.26400000000001"/>
    <n v="0.22857142857142859"/>
  </r>
  <r>
    <x v="558"/>
    <x v="0"/>
    <x v="2"/>
    <s v="United States"/>
    <s v="Saint Charles"/>
    <x v="10"/>
    <n v="60174"/>
    <s v="Central"/>
    <s v="Office Supplies"/>
    <x v="6"/>
    <n v="59.904000000000003"/>
    <n v="2"/>
    <n v="0.2"/>
    <n v="14.2272"/>
    <n v="0.23749999999999999"/>
  </r>
  <r>
    <x v="558"/>
    <x v="0"/>
    <x v="2"/>
    <s v="United States"/>
    <s v="Saint Charles"/>
    <x v="10"/>
    <n v="60174"/>
    <s v="Central"/>
    <s v="Technology"/>
    <x v="11"/>
    <n v="637.44000000000005"/>
    <n v="8"/>
    <n v="0.2"/>
    <n v="135.45599999999999"/>
    <n v="0.21249999999999997"/>
  </r>
  <r>
    <x v="558"/>
    <x v="0"/>
    <x v="2"/>
    <s v="United States"/>
    <s v="Saint Charles"/>
    <x v="10"/>
    <n v="60174"/>
    <s v="Central"/>
    <s v="Furniture"/>
    <x v="5"/>
    <n v="51.756"/>
    <n v="3"/>
    <n v="0.6"/>
    <n v="-33.641399999999997"/>
    <n v="-0.64999999999999991"/>
  </r>
  <r>
    <x v="106"/>
    <x v="1"/>
    <x v="2"/>
    <s v="United States"/>
    <s v="Miami"/>
    <x v="2"/>
    <n v="33180"/>
    <s v="South"/>
    <s v="Office Supplies"/>
    <x v="10"/>
    <n v="31.103999999999999"/>
    <n v="6"/>
    <n v="0.2"/>
    <n v="10.8864"/>
    <n v="0.35000000000000003"/>
  </r>
  <r>
    <x v="106"/>
    <x v="1"/>
    <x v="2"/>
    <s v="United States"/>
    <s v="Miami"/>
    <x v="2"/>
    <n v="33180"/>
    <s v="South"/>
    <s v="Office Supplies"/>
    <x v="6"/>
    <n v="47.96"/>
    <n v="5"/>
    <n v="0.2"/>
    <n v="4.1965000000000003"/>
    <n v="8.7500000000000008E-2"/>
  </r>
  <r>
    <x v="106"/>
    <x v="1"/>
    <x v="2"/>
    <s v="United States"/>
    <s v="Miami"/>
    <x v="2"/>
    <n v="33180"/>
    <s v="South"/>
    <s v="Technology"/>
    <x v="11"/>
    <n v="158.928"/>
    <n v="7"/>
    <n v="0.2"/>
    <n v="41.718600000000002"/>
    <n v="0.26250000000000001"/>
  </r>
  <r>
    <x v="106"/>
    <x v="1"/>
    <x v="2"/>
    <s v="United States"/>
    <s v="Miami"/>
    <x v="2"/>
    <n v="33180"/>
    <s v="South"/>
    <s v="Office Supplies"/>
    <x v="9"/>
    <n v="211.24799999999999"/>
    <n v="6"/>
    <n v="0.2"/>
    <n v="15.8436"/>
    <n v="7.5000000000000011E-2"/>
  </r>
  <r>
    <x v="106"/>
    <x v="1"/>
    <x v="2"/>
    <s v="United States"/>
    <s v="Miami"/>
    <x v="2"/>
    <n v="33180"/>
    <s v="South"/>
    <s v="Office Supplies"/>
    <x v="14"/>
    <n v="5.5519999999999996"/>
    <n v="2"/>
    <n v="0.2"/>
    <n v="-1.0409999999999999"/>
    <n v="-0.1875"/>
  </r>
  <r>
    <x v="106"/>
    <x v="1"/>
    <x v="2"/>
    <s v="United States"/>
    <s v="Miami"/>
    <x v="2"/>
    <n v="33180"/>
    <s v="South"/>
    <s v="Office Supplies"/>
    <x v="2"/>
    <n v="2.952"/>
    <n v="1"/>
    <n v="0.2"/>
    <n v="0.99629999999999996"/>
    <n v="0.33749999999999997"/>
  </r>
  <r>
    <x v="384"/>
    <x v="1"/>
    <x v="0"/>
    <s v="United States"/>
    <s v="Troy"/>
    <x v="24"/>
    <n v="45373"/>
    <s v="East"/>
    <s v="Office Supplies"/>
    <x v="8"/>
    <n v="10.332000000000001"/>
    <n v="3"/>
    <n v="0.7"/>
    <n v="-7.5768000000000004"/>
    <n v="-0.73333333333333328"/>
  </r>
  <r>
    <x v="4"/>
    <x v="1"/>
    <x v="1"/>
    <s v="United States"/>
    <s v="Seattle"/>
    <x v="4"/>
    <n v="98103"/>
    <s v="West"/>
    <s v="Office Supplies"/>
    <x v="8"/>
    <n v="18.367999999999999"/>
    <n v="4"/>
    <n v="0.2"/>
    <n v="5.9695999999999998"/>
    <n v="0.32500000000000001"/>
  </r>
  <r>
    <x v="20"/>
    <x v="1"/>
    <x v="0"/>
    <s v="United States"/>
    <s v="New York City"/>
    <x v="15"/>
    <n v="10011"/>
    <s v="East"/>
    <s v="Technology"/>
    <x v="7"/>
    <n v="299.89999999999998"/>
    <n v="2"/>
    <n v="0"/>
    <n v="74.974999999999994"/>
    <n v="0.25"/>
  </r>
  <r>
    <x v="85"/>
    <x v="1"/>
    <x v="1"/>
    <s v="United States"/>
    <s v="Arlington"/>
    <x v="17"/>
    <n v="22204"/>
    <s v="South"/>
    <s v="Office Supplies"/>
    <x v="12"/>
    <n v="26.55"/>
    <n v="9"/>
    <n v="0"/>
    <n v="12.744"/>
    <n v="0.48"/>
  </r>
  <r>
    <x v="85"/>
    <x v="1"/>
    <x v="1"/>
    <s v="United States"/>
    <s v="Arlington"/>
    <x v="17"/>
    <n v="22204"/>
    <s v="South"/>
    <s v="Technology"/>
    <x v="11"/>
    <n v="111.98"/>
    <n v="2"/>
    <n v="0"/>
    <n v="26.8752"/>
    <n v="0.24"/>
  </r>
  <r>
    <x v="35"/>
    <x v="1"/>
    <x v="1"/>
    <s v="United States"/>
    <s v="Charlotte"/>
    <x v="3"/>
    <n v="28205"/>
    <s v="South"/>
    <s v="Furniture"/>
    <x v="5"/>
    <n v="4.9279999999999999"/>
    <n v="2"/>
    <n v="0.2"/>
    <n v="0.73919999999999997"/>
    <n v="0.15"/>
  </r>
  <r>
    <x v="35"/>
    <x v="1"/>
    <x v="1"/>
    <s v="United States"/>
    <s v="Charlotte"/>
    <x v="3"/>
    <n v="28205"/>
    <s v="South"/>
    <s v="Office Supplies"/>
    <x v="2"/>
    <n v="11.784000000000001"/>
    <n v="3"/>
    <n v="0.2"/>
    <n v="4.2717000000000001"/>
    <n v="0.36249999999999999"/>
  </r>
  <r>
    <x v="43"/>
    <x v="1"/>
    <x v="0"/>
    <s v="United States"/>
    <s v="Roseville"/>
    <x v="1"/>
    <n v="95661"/>
    <s v="West"/>
    <s v="Office Supplies"/>
    <x v="6"/>
    <n v="7.98"/>
    <n v="3"/>
    <n v="0"/>
    <n v="2.0748000000000002"/>
    <n v="0.26"/>
  </r>
  <r>
    <x v="68"/>
    <x v="1"/>
    <x v="0"/>
    <s v="United States"/>
    <s v="Detroit"/>
    <x v="12"/>
    <n v="48234"/>
    <s v="Central"/>
    <s v="Office Supplies"/>
    <x v="12"/>
    <n v="180.96"/>
    <n v="2"/>
    <n v="0"/>
    <n v="81.432000000000002"/>
    <n v="0.45"/>
  </r>
  <r>
    <x v="1"/>
    <x v="1"/>
    <x v="1"/>
    <s v="United States"/>
    <s v="Los Angeles"/>
    <x v="1"/>
    <n v="90036"/>
    <s v="West"/>
    <s v="Technology"/>
    <x v="11"/>
    <n v="1649.95"/>
    <n v="5"/>
    <n v="0"/>
    <n v="659.98"/>
    <n v="0.4"/>
  </r>
  <r>
    <x v="1"/>
    <x v="1"/>
    <x v="1"/>
    <s v="United States"/>
    <s v="Los Angeles"/>
    <x v="1"/>
    <n v="90036"/>
    <s v="West"/>
    <s v="Furniture"/>
    <x v="1"/>
    <n v="362.35199999999998"/>
    <n v="3"/>
    <n v="0.2"/>
    <n v="45.293999999999997"/>
    <n v="0.125"/>
  </r>
  <r>
    <x v="8"/>
    <x v="0"/>
    <x v="2"/>
    <s v="United States"/>
    <s v="San Francisco"/>
    <x v="1"/>
    <n v="94110"/>
    <s v="West"/>
    <s v="Technology"/>
    <x v="7"/>
    <n v="73.584000000000003"/>
    <n v="2"/>
    <n v="0.2"/>
    <n v="8.2782"/>
    <n v="0.11249999999999999"/>
  </r>
  <r>
    <x v="382"/>
    <x v="1"/>
    <x v="0"/>
    <s v="United States"/>
    <s v="Bakersfield"/>
    <x v="1"/>
    <n v="93309"/>
    <s v="West"/>
    <s v="Furniture"/>
    <x v="3"/>
    <n v="486.36799999999999"/>
    <n v="4"/>
    <n v="0.2"/>
    <n v="36.477600000000002"/>
    <n v="7.5000000000000011E-2"/>
  </r>
  <r>
    <x v="285"/>
    <x v="1"/>
    <x v="2"/>
    <s v="United States"/>
    <s v="Tulsa"/>
    <x v="26"/>
    <n v="74133"/>
    <s v="Central"/>
    <s v="Office Supplies"/>
    <x v="10"/>
    <n v="32.4"/>
    <n v="5"/>
    <n v="0"/>
    <n v="15.552"/>
    <n v="0.48"/>
  </r>
  <r>
    <x v="285"/>
    <x v="1"/>
    <x v="2"/>
    <s v="United States"/>
    <s v="Tulsa"/>
    <x v="26"/>
    <n v="74133"/>
    <s v="Central"/>
    <s v="Office Supplies"/>
    <x v="8"/>
    <n v="41.86"/>
    <n v="7"/>
    <n v="0"/>
    <n v="19.255600000000001"/>
    <n v="0.46"/>
  </r>
  <r>
    <x v="285"/>
    <x v="1"/>
    <x v="2"/>
    <s v="United States"/>
    <s v="Tulsa"/>
    <x v="26"/>
    <n v="74133"/>
    <s v="Central"/>
    <s v="Office Supplies"/>
    <x v="8"/>
    <n v="77.56"/>
    <n v="2"/>
    <n v="0"/>
    <n v="35.677599999999998"/>
    <n v="0.45999999999999996"/>
  </r>
  <r>
    <x v="8"/>
    <x v="3"/>
    <x v="2"/>
    <s v="United States"/>
    <s v="San Francisco"/>
    <x v="1"/>
    <n v="94122"/>
    <s v="West"/>
    <s v="Office Supplies"/>
    <x v="6"/>
    <n v="37.17"/>
    <n v="9"/>
    <n v="0"/>
    <n v="11.151"/>
    <n v="0.3"/>
  </r>
  <r>
    <x v="12"/>
    <x v="1"/>
    <x v="0"/>
    <s v="United States"/>
    <s v="Houston"/>
    <x v="5"/>
    <n v="77036"/>
    <s v="Central"/>
    <s v="Office Supplies"/>
    <x v="4"/>
    <n v="137.352"/>
    <n v="3"/>
    <n v="0.2"/>
    <n v="8.5845000000000002"/>
    <n v="6.25E-2"/>
  </r>
  <r>
    <x v="12"/>
    <x v="1"/>
    <x v="0"/>
    <s v="United States"/>
    <s v="Houston"/>
    <x v="5"/>
    <n v="77036"/>
    <s v="Central"/>
    <s v="Furniture"/>
    <x v="3"/>
    <n v="376.50900000000001"/>
    <n v="3"/>
    <n v="0.3"/>
    <n v="-43.029600000000002"/>
    <n v="-0.11428571428571428"/>
  </r>
  <r>
    <x v="95"/>
    <x v="1"/>
    <x v="0"/>
    <s v="United States"/>
    <s v="Columbus"/>
    <x v="32"/>
    <n v="31907"/>
    <s v="South"/>
    <s v="Furniture"/>
    <x v="5"/>
    <n v="62.72"/>
    <n v="4"/>
    <n v="0"/>
    <n v="24.460799999999999"/>
    <n v="0.39"/>
  </r>
  <r>
    <x v="95"/>
    <x v="1"/>
    <x v="0"/>
    <s v="United States"/>
    <s v="Columbus"/>
    <x v="32"/>
    <n v="31907"/>
    <s v="South"/>
    <s v="Technology"/>
    <x v="7"/>
    <n v="2939.93"/>
    <n v="7"/>
    <n v="0"/>
    <n v="764.3818"/>
    <n v="0.26"/>
  </r>
  <r>
    <x v="488"/>
    <x v="1"/>
    <x v="2"/>
    <s v="United States"/>
    <s v="League City"/>
    <x v="5"/>
    <n v="77573"/>
    <s v="Central"/>
    <s v="Furniture"/>
    <x v="1"/>
    <n v="512.35799999999995"/>
    <n v="3"/>
    <n v="0.3"/>
    <n v="-14.6388"/>
    <n v="-2.8571428571428574E-2"/>
  </r>
  <r>
    <x v="488"/>
    <x v="1"/>
    <x v="2"/>
    <s v="United States"/>
    <s v="League City"/>
    <x v="5"/>
    <n v="77573"/>
    <s v="Central"/>
    <s v="Office Supplies"/>
    <x v="13"/>
    <n v="3.488"/>
    <n v="2"/>
    <n v="0.2"/>
    <n v="0.56679999999999997"/>
    <n v="0.16250000000000001"/>
  </r>
  <r>
    <x v="488"/>
    <x v="1"/>
    <x v="2"/>
    <s v="United States"/>
    <s v="League City"/>
    <x v="5"/>
    <n v="77573"/>
    <s v="Central"/>
    <s v="Office Supplies"/>
    <x v="6"/>
    <n v="22.288"/>
    <n v="7"/>
    <n v="0.2"/>
    <n v="3.9003999999999999"/>
    <n v="0.17499999999999999"/>
  </r>
  <r>
    <x v="488"/>
    <x v="1"/>
    <x v="2"/>
    <s v="United States"/>
    <s v="League City"/>
    <x v="5"/>
    <n v="77573"/>
    <s v="Central"/>
    <s v="Office Supplies"/>
    <x v="10"/>
    <n v="16.032"/>
    <n v="3"/>
    <n v="0.2"/>
    <n v="5.6112000000000002"/>
    <n v="0.35000000000000003"/>
  </r>
  <r>
    <x v="155"/>
    <x v="1"/>
    <x v="0"/>
    <s v="United States"/>
    <s v="Burlington"/>
    <x v="3"/>
    <n v="27217"/>
    <s v="South"/>
    <s v="Office Supplies"/>
    <x v="6"/>
    <n v="1.752"/>
    <n v="1"/>
    <n v="0.2"/>
    <n v="0.15329999999999999"/>
    <n v="8.7499999999999994E-2"/>
  </r>
  <r>
    <x v="155"/>
    <x v="1"/>
    <x v="0"/>
    <s v="United States"/>
    <s v="Burlington"/>
    <x v="3"/>
    <n v="27217"/>
    <s v="South"/>
    <s v="Office Supplies"/>
    <x v="6"/>
    <n v="20.992000000000001"/>
    <n v="8"/>
    <n v="0.2"/>
    <n v="2.3616000000000001"/>
    <n v="0.1125"/>
  </r>
  <r>
    <x v="20"/>
    <x v="1"/>
    <x v="0"/>
    <s v="United States"/>
    <s v="New York City"/>
    <x v="15"/>
    <n v="10009"/>
    <s v="East"/>
    <s v="Office Supplies"/>
    <x v="4"/>
    <n v="11.21"/>
    <n v="1"/>
    <n v="0"/>
    <n v="3.363"/>
    <n v="0.3"/>
  </r>
  <r>
    <x v="62"/>
    <x v="2"/>
    <x v="0"/>
    <s v="United States"/>
    <s v="Dallas"/>
    <x v="5"/>
    <n v="75220"/>
    <s v="Central"/>
    <s v="Office Supplies"/>
    <x v="6"/>
    <n v="45.04"/>
    <n v="2"/>
    <n v="0.2"/>
    <n v="4.5039999999999996"/>
    <n v="9.9999999999999992E-2"/>
  </r>
  <r>
    <x v="12"/>
    <x v="1"/>
    <x v="0"/>
    <s v="United States"/>
    <s v="Houston"/>
    <x v="5"/>
    <n v="77095"/>
    <s v="Central"/>
    <s v="Office Supplies"/>
    <x v="8"/>
    <n v="15.624000000000001"/>
    <n v="2"/>
    <n v="0.8"/>
    <n v="-24.9984"/>
    <n v="-1.5999999999999999"/>
  </r>
  <r>
    <x v="228"/>
    <x v="1"/>
    <x v="0"/>
    <s v="United States"/>
    <s v="Long Beach"/>
    <x v="15"/>
    <n v="11561"/>
    <s v="East"/>
    <s v="Office Supplies"/>
    <x v="9"/>
    <n v="8.74"/>
    <n v="2"/>
    <n v="0"/>
    <n v="2.2724000000000002"/>
    <n v="0.26"/>
  </r>
  <r>
    <x v="228"/>
    <x v="1"/>
    <x v="0"/>
    <s v="United States"/>
    <s v="Long Beach"/>
    <x v="15"/>
    <n v="11561"/>
    <s v="East"/>
    <s v="Office Supplies"/>
    <x v="10"/>
    <n v="44.75"/>
    <n v="5"/>
    <n v="0"/>
    <n v="20.585000000000001"/>
    <n v="0.46"/>
  </r>
  <r>
    <x v="161"/>
    <x v="2"/>
    <x v="2"/>
    <s v="United States"/>
    <s v="Hialeah"/>
    <x v="2"/>
    <n v="33012"/>
    <s v="South"/>
    <s v="Office Supplies"/>
    <x v="4"/>
    <n v="61.68"/>
    <n v="5"/>
    <n v="0.2"/>
    <n v="5.3970000000000002"/>
    <n v="8.7500000000000008E-2"/>
  </r>
  <r>
    <x v="161"/>
    <x v="2"/>
    <x v="2"/>
    <s v="United States"/>
    <s v="Hialeah"/>
    <x v="2"/>
    <n v="33012"/>
    <s v="South"/>
    <s v="Technology"/>
    <x v="7"/>
    <n v="158.376"/>
    <n v="3"/>
    <n v="0.2"/>
    <n v="13.857900000000001"/>
    <n v="8.7500000000000008E-2"/>
  </r>
  <r>
    <x v="150"/>
    <x v="0"/>
    <x v="1"/>
    <s v="United States"/>
    <s v="Aurora"/>
    <x v="10"/>
    <n v="60505"/>
    <s v="Central"/>
    <s v="Office Supplies"/>
    <x v="8"/>
    <n v="2.8639999999999999"/>
    <n v="4"/>
    <n v="0.8"/>
    <n v="-4.5823999999999998"/>
    <n v="-1.6"/>
  </r>
  <r>
    <x v="150"/>
    <x v="0"/>
    <x v="1"/>
    <s v="United States"/>
    <s v="Aurora"/>
    <x v="10"/>
    <n v="60505"/>
    <s v="Central"/>
    <s v="Office Supplies"/>
    <x v="8"/>
    <n v="94.191999999999993"/>
    <n v="7"/>
    <n v="0.8"/>
    <n v="-164.83600000000001"/>
    <n v="-1.7500000000000002"/>
  </r>
  <r>
    <x v="82"/>
    <x v="1"/>
    <x v="0"/>
    <s v="United States"/>
    <s v="Belleville"/>
    <x v="30"/>
    <n v="7109"/>
    <s v="East"/>
    <s v="Office Supplies"/>
    <x v="10"/>
    <n v="143.69999999999999"/>
    <n v="3"/>
    <n v="0"/>
    <n v="68.975999999999999"/>
    <n v="0.48000000000000004"/>
  </r>
  <r>
    <x v="82"/>
    <x v="1"/>
    <x v="0"/>
    <s v="United States"/>
    <s v="Belleville"/>
    <x v="30"/>
    <n v="7109"/>
    <s v="East"/>
    <s v="Office Supplies"/>
    <x v="10"/>
    <n v="6.48"/>
    <n v="1"/>
    <n v="0"/>
    <n v="3.1103999999999998"/>
    <n v="0.47999999999999993"/>
  </r>
  <r>
    <x v="20"/>
    <x v="1"/>
    <x v="0"/>
    <s v="United States"/>
    <s v="New York City"/>
    <x v="15"/>
    <n v="10024"/>
    <s v="East"/>
    <s v="Technology"/>
    <x v="11"/>
    <n v="7.88"/>
    <n v="4"/>
    <n v="0"/>
    <n v="2.5215999999999998"/>
    <n v="0.32"/>
  </r>
  <r>
    <x v="573"/>
    <x v="2"/>
    <x v="0"/>
    <s v="United States"/>
    <s v="Andover"/>
    <x v="31"/>
    <n v="1810"/>
    <s v="East"/>
    <s v="Office Supplies"/>
    <x v="4"/>
    <n v="11.21"/>
    <n v="1"/>
    <n v="0"/>
    <n v="3.363"/>
    <n v="0.3"/>
  </r>
  <r>
    <x v="573"/>
    <x v="2"/>
    <x v="0"/>
    <s v="United States"/>
    <s v="Andover"/>
    <x v="31"/>
    <n v="1810"/>
    <s v="East"/>
    <s v="Furniture"/>
    <x v="1"/>
    <n v="354.9"/>
    <n v="5"/>
    <n v="0"/>
    <n v="88.724999999999994"/>
    <n v="0.25"/>
  </r>
  <r>
    <x v="573"/>
    <x v="2"/>
    <x v="0"/>
    <s v="United States"/>
    <s v="Andover"/>
    <x v="31"/>
    <n v="1810"/>
    <s v="East"/>
    <s v="Office Supplies"/>
    <x v="10"/>
    <n v="17.940000000000001"/>
    <n v="3"/>
    <n v="0"/>
    <n v="8.7905999999999995"/>
    <n v="0.48999999999999994"/>
  </r>
  <r>
    <x v="573"/>
    <x v="2"/>
    <x v="0"/>
    <s v="United States"/>
    <s v="Andover"/>
    <x v="31"/>
    <n v="1810"/>
    <s v="East"/>
    <s v="Office Supplies"/>
    <x v="8"/>
    <n v="51.8"/>
    <n v="4"/>
    <n v="0"/>
    <n v="23.31"/>
    <n v="0.45"/>
  </r>
  <r>
    <x v="258"/>
    <x v="0"/>
    <x v="2"/>
    <s v="United States"/>
    <s v="Newark"/>
    <x v="13"/>
    <n v="19711"/>
    <s v="East"/>
    <s v="Office Supplies"/>
    <x v="8"/>
    <n v="299.52"/>
    <n v="9"/>
    <n v="0"/>
    <n v="149.76"/>
    <n v="0.5"/>
  </r>
  <r>
    <x v="85"/>
    <x v="1"/>
    <x v="0"/>
    <s v="United States"/>
    <s v="Arlington"/>
    <x v="17"/>
    <n v="22204"/>
    <s v="South"/>
    <s v="Office Supplies"/>
    <x v="6"/>
    <n v="7.7"/>
    <n v="2"/>
    <n v="0"/>
    <n v="3.157"/>
    <n v="0.41"/>
  </r>
  <r>
    <x v="27"/>
    <x v="1"/>
    <x v="1"/>
    <s v="United States"/>
    <s v="Decatur"/>
    <x v="19"/>
    <n v="35601"/>
    <s v="South"/>
    <s v="Office Supplies"/>
    <x v="10"/>
    <n v="23.92"/>
    <n v="4"/>
    <n v="0"/>
    <n v="11.720800000000001"/>
    <n v="0.49"/>
  </r>
  <r>
    <x v="27"/>
    <x v="1"/>
    <x v="1"/>
    <s v="United States"/>
    <s v="Decatur"/>
    <x v="19"/>
    <n v="35601"/>
    <s v="South"/>
    <s v="Technology"/>
    <x v="11"/>
    <n v="498"/>
    <n v="5"/>
    <n v="0"/>
    <n v="184.26"/>
    <n v="0.37"/>
  </r>
  <r>
    <x v="90"/>
    <x v="1"/>
    <x v="1"/>
    <s v="United States"/>
    <s v="Hesperia"/>
    <x v="1"/>
    <n v="92345"/>
    <s v="West"/>
    <s v="Furniture"/>
    <x v="1"/>
    <n v="436.70400000000001"/>
    <n v="6"/>
    <n v="0.2"/>
    <n v="-38.211599999999997"/>
    <n v="-8.7499999999999994E-2"/>
  </r>
  <r>
    <x v="309"/>
    <x v="1"/>
    <x v="0"/>
    <s v="United States"/>
    <s v="Chesapeake"/>
    <x v="17"/>
    <n v="23320"/>
    <s v="South"/>
    <s v="Office Supplies"/>
    <x v="10"/>
    <n v="32.4"/>
    <n v="5"/>
    <n v="0"/>
    <n v="15.552"/>
    <n v="0.48"/>
  </r>
  <r>
    <x v="1"/>
    <x v="2"/>
    <x v="0"/>
    <s v="United States"/>
    <s v="Los Angeles"/>
    <x v="1"/>
    <n v="90036"/>
    <s v="West"/>
    <s v="Office Supplies"/>
    <x v="9"/>
    <n v="61.44"/>
    <n v="3"/>
    <n v="0"/>
    <n v="16.588799999999999"/>
    <n v="0.27"/>
  </r>
  <r>
    <x v="336"/>
    <x v="1"/>
    <x v="0"/>
    <s v="United States"/>
    <s v="Huntsville"/>
    <x v="19"/>
    <n v="35810"/>
    <s v="South"/>
    <s v="Office Supplies"/>
    <x v="4"/>
    <n v="73.36"/>
    <n v="7"/>
    <n v="0"/>
    <n v="19.807200000000002"/>
    <n v="0.27"/>
  </r>
  <r>
    <x v="337"/>
    <x v="1"/>
    <x v="0"/>
    <s v="United States"/>
    <s v="Knoxville"/>
    <x v="18"/>
    <n v="37918"/>
    <s v="South"/>
    <s v="Office Supplies"/>
    <x v="2"/>
    <n v="59.2"/>
    <n v="5"/>
    <n v="0.2"/>
    <n v="22.2"/>
    <n v="0.37499999999999994"/>
  </r>
  <r>
    <x v="337"/>
    <x v="1"/>
    <x v="0"/>
    <s v="United States"/>
    <s v="Knoxville"/>
    <x v="18"/>
    <n v="37918"/>
    <s v="South"/>
    <s v="Furniture"/>
    <x v="5"/>
    <n v="32.951999999999998"/>
    <n v="3"/>
    <n v="0.2"/>
    <n v="6.5903999999999998"/>
    <n v="0.2"/>
  </r>
  <r>
    <x v="337"/>
    <x v="1"/>
    <x v="0"/>
    <s v="United States"/>
    <s v="Knoxville"/>
    <x v="18"/>
    <n v="37918"/>
    <s v="South"/>
    <s v="Furniture"/>
    <x v="1"/>
    <n v="218.376"/>
    <n v="3"/>
    <n v="0.2"/>
    <n v="-10.918799999999999"/>
    <n v="-4.9999999999999996E-2"/>
  </r>
  <r>
    <x v="111"/>
    <x v="1"/>
    <x v="1"/>
    <s v="United States"/>
    <s v="Lawrence"/>
    <x v="31"/>
    <n v="1841"/>
    <s v="East"/>
    <s v="Furniture"/>
    <x v="5"/>
    <n v="31.4"/>
    <n v="5"/>
    <n v="0"/>
    <n v="13.188000000000001"/>
    <n v="0.42000000000000004"/>
  </r>
  <r>
    <x v="111"/>
    <x v="1"/>
    <x v="1"/>
    <s v="United States"/>
    <s v="Lawrence"/>
    <x v="31"/>
    <n v="1841"/>
    <s v="East"/>
    <s v="Furniture"/>
    <x v="5"/>
    <n v="9.48"/>
    <n v="1"/>
    <n v="0"/>
    <n v="3.7919999999999998"/>
    <n v="0.39999999999999997"/>
  </r>
  <r>
    <x v="111"/>
    <x v="1"/>
    <x v="1"/>
    <s v="United States"/>
    <s v="Lawrence"/>
    <x v="31"/>
    <n v="1841"/>
    <s v="East"/>
    <s v="Technology"/>
    <x v="7"/>
    <n v="209.5"/>
    <n v="10"/>
    <n v="0"/>
    <n v="58.66"/>
    <n v="0.27999999999999997"/>
  </r>
  <r>
    <x v="111"/>
    <x v="1"/>
    <x v="1"/>
    <s v="United States"/>
    <s v="Lawrence"/>
    <x v="31"/>
    <n v="1841"/>
    <s v="East"/>
    <s v="Furniture"/>
    <x v="5"/>
    <n v="24.3"/>
    <n v="5"/>
    <n v="0"/>
    <n v="10.449"/>
    <n v="0.43"/>
  </r>
  <r>
    <x v="111"/>
    <x v="1"/>
    <x v="1"/>
    <s v="United States"/>
    <s v="Lawrence"/>
    <x v="31"/>
    <n v="1841"/>
    <s v="East"/>
    <s v="Office Supplies"/>
    <x v="10"/>
    <n v="6.48"/>
    <n v="1"/>
    <n v="0"/>
    <n v="3.1103999999999998"/>
    <n v="0.47999999999999993"/>
  </r>
  <r>
    <x v="10"/>
    <x v="1"/>
    <x v="1"/>
    <s v="United States"/>
    <s v="Philadelphia"/>
    <x v="9"/>
    <n v="19134"/>
    <s v="East"/>
    <s v="Furniture"/>
    <x v="5"/>
    <n v="32.448"/>
    <n v="2"/>
    <n v="0.2"/>
    <n v="7.3007999999999997"/>
    <n v="0.22499999999999998"/>
  </r>
  <r>
    <x v="10"/>
    <x v="1"/>
    <x v="1"/>
    <s v="United States"/>
    <s v="Philadelphia"/>
    <x v="9"/>
    <n v="19134"/>
    <s v="East"/>
    <s v="Office Supplies"/>
    <x v="8"/>
    <n v="26.388000000000002"/>
    <n v="4"/>
    <n v="0.7"/>
    <n v="-17.591999999999999"/>
    <n v="-0.66666666666666663"/>
  </r>
  <r>
    <x v="10"/>
    <x v="1"/>
    <x v="1"/>
    <s v="United States"/>
    <s v="Philadelphia"/>
    <x v="9"/>
    <n v="19134"/>
    <s v="East"/>
    <s v="Furniture"/>
    <x v="3"/>
    <n v="373.47"/>
    <n v="5"/>
    <n v="0.4"/>
    <n v="-112.041"/>
    <n v="-0.3"/>
  </r>
  <r>
    <x v="10"/>
    <x v="1"/>
    <x v="1"/>
    <s v="United States"/>
    <s v="Philadelphia"/>
    <x v="9"/>
    <n v="19134"/>
    <s v="East"/>
    <s v="Office Supplies"/>
    <x v="8"/>
    <n v="64.2"/>
    <n v="5"/>
    <n v="0.7"/>
    <n v="-44.94"/>
    <n v="-0.7"/>
  </r>
  <r>
    <x v="10"/>
    <x v="1"/>
    <x v="1"/>
    <s v="United States"/>
    <s v="Philadelphia"/>
    <x v="9"/>
    <n v="19134"/>
    <s v="East"/>
    <s v="Office Supplies"/>
    <x v="13"/>
    <n v="8"/>
    <n v="2"/>
    <n v="0.2"/>
    <n v="2.8"/>
    <n v="0.35"/>
  </r>
  <r>
    <x v="478"/>
    <x v="1"/>
    <x v="0"/>
    <s v="United States"/>
    <s v="Athens"/>
    <x v="32"/>
    <n v="30605"/>
    <s v="South"/>
    <s v="Furniture"/>
    <x v="5"/>
    <n v="186.54"/>
    <n v="3"/>
    <n v="0"/>
    <n v="41.038800000000002"/>
    <n v="0.22000000000000003"/>
  </r>
  <r>
    <x v="131"/>
    <x v="1"/>
    <x v="0"/>
    <s v="United States"/>
    <s v="Great Falls"/>
    <x v="37"/>
    <n v="59405"/>
    <s v="West"/>
    <s v="Office Supplies"/>
    <x v="4"/>
    <n v="87.08"/>
    <n v="7"/>
    <n v="0"/>
    <n v="24.382400000000001"/>
    <n v="0.28000000000000003"/>
  </r>
  <r>
    <x v="131"/>
    <x v="1"/>
    <x v="0"/>
    <s v="United States"/>
    <s v="Great Falls"/>
    <x v="37"/>
    <n v="59405"/>
    <s v="West"/>
    <s v="Technology"/>
    <x v="7"/>
    <n v="105.584"/>
    <n v="2"/>
    <n v="0.2"/>
    <n v="9.2385999999999999"/>
    <n v="8.7499999999999994E-2"/>
  </r>
  <r>
    <x v="131"/>
    <x v="1"/>
    <x v="0"/>
    <s v="United States"/>
    <s v="Great Falls"/>
    <x v="37"/>
    <n v="59405"/>
    <s v="West"/>
    <s v="Technology"/>
    <x v="11"/>
    <n v="217.44"/>
    <n v="6"/>
    <n v="0"/>
    <n v="91.324799999999996"/>
    <n v="0.42"/>
  </r>
  <r>
    <x v="267"/>
    <x v="0"/>
    <x v="0"/>
    <s v="United States"/>
    <s v="El Paso"/>
    <x v="5"/>
    <n v="79907"/>
    <s v="Central"/>
    <s v="Office Supplies"/>
    <x v="6"/>
    <n v="31.744"/>
    <n v="2"/>
    <n v="0.2"/>
    <n v="3.968"/>
    <n v="0.125"/>
  </r>
  <r>
    <x v="267"/>
    <x v="0"/>
    <x v="0"/>
    <s v="United States"/>
    <s v="El Paso"/>
    <x v="5"/>
    <n v="79907"/>
    <s v="Central"/>
    <s v="Office Supplies"/>
    <x v="9"/>
    <n v="5.4320000000000004"/>
    <n v="2"/>
    <n v="0.8"/>
    <n v="-13.58"/>
    <n v="-2.5"/>
  </r>
  <r>
    <x v="267"/>
    <x v="0"/>
    <x v="0"/>
    <s v="United States"/>
    <s v="El Paso"/>
    <x v="5"/>
    <n v="79907"/>
    <s v="Central"/>
    <s v="Furniture"/>
    <x v="3"/>
    <n v="913.43"/>
    <n v="5"/>
    <n v="0.3"/>
    <n v="-169.637"/>
    <n v="-0.18571428571428572"/>
  </r>
  <r>
    <x v="267"/>
    <x v="0"/>
    <x v="0"/>
    <s v="United States"/>
    <s v="El Paso"/>
    <x v="5"/>
    <n v="79907"/>
    <s v="Central"/>
    <s v="Office Supplies"/>
    <x v="4"/>
    <n v="372.14400000000001"/>
    <n v="3"/>
    <n v="0.2"/>
    <n v="27.910799999999998"/>
    <n v="7.4999999999999997E-2"/>
  </r>
  <r>
    <x v="574"/>
    <x v="1"/>
    <x v="0"/>
    <s v="United States"/>
    <s v="Kissimmee"/>
    <x v="2"/>
    <n v="34741"/>
    <s v="South"/>
    <s v="Technology"/>
    <x v="7"/>
    <n v="751.98400000000004"/>
    <n v="2"/>
    <n v="0.2"/>
    <n v="84.598200000000006"/>
    <n v="0.1125"/>
  </r>
  <r>
    <x v="4"/>
    <x v="2"/>
    <x v="2"/>
    <s v="United States"/>
    <s v="Seattle"/>
    <x v="4"/>
    <n v="98105"/>
    <s v="West"/>
    <s v="Technology"/>
    <x v="7"/>
    <n v="604.76800000000003"/>
    <n v="4"/>
    <n v="0.2"/>
    <n v="60.476799999999997"/>
    <n v="9.9999999999999992E-2"/>
  </r>
  <r>
    <x v="71"/>
    <x v="0"/>
    <x v="1"/>
    <s v="United States"/>
    <s v="Santa Clara"/>
    <x v="1"/>
    <n v="95051"/>
    <s v="West"/>
    <s v="Office Supplies"/>
    <x v="14"/>
    <n v="27.36"/>
    <n v="4"/>
    <n v="0"/>
    <n v="7.3872"/>
    <n v="0.27"/>
  </r>
  <r>
    <x v="71"/>
    <x v="0"/>
    <x v="1"/>
    <s v="United States"/>
    <s v="Santa Clara"/>
    <x v="1"/>
    <n v="95051"/>
    <s v="West"/>
    <s v="Office Supplies"/>
    <x v="10"/>
    <n v="20.56"/>
    <n v="2"/>
    <n v="0"/>
    <n v="9.6631999999999998"/>
    <n v="0.47000000000000003"/>
  </r>
  <r>
    <x v="71"/>
    <x v="0"/>
    <x v="1"/>
    <s v="United States"/>
    <s v="Santa Clara"/>
    <x v="1"/>
    <n v="95051"/>
    <s v="West"/>
    <s v="Office Supplies"/>
    <x v="8"/>
    <n v="83.92"/>
    <n v="5"/>
    <n v="0.2"/>
    <n v="31.47"/>
    <n v="0.375"/>
  </r>
  <r>
    <x v="1"/>
    <x v="1"/>
    <x v="0"/>
    <s v="United States"/>
    <s v="Los Angeles"/>
    <x v="1"/>
    <n v="90049"/>
    <s v="West"/>
    <s v="Furniture"/>
    <x v="3"/>
    <n v="902.71199999999999"/>
    <n v="3"/>
    <n v="0.2"/>
    <n v="33.851700000000001"/>
    <n v="3.7499999999999999E-2"/>
  </r>
  <r>
    <x v="226"/>
    <x v="1"/>
    <x v="2"/>
    <s v="United States"/>
    <s v="Fresno"/>
    <x v="1"/>
    <n v="93727"/>
    <s v="West"/>
    <s v="Furniture"/>
    <x v="0"/>
    <n v="120.666"/>
    <n v="2"/>
    <n v="0.15"/>
    <n v="21.294"/>
    <n v="0.17647058823529413"/>
  </r>
  <r>
    <x v="5"/>
    <x v="2"/>
    <x v="0"/>
    <s v="United States"/>
    <s v="Fort Worth"/>
    <x v="5"/>
    <n v="76106"/>
    <s v="Central"/>
    <s v="Office Supplies"/>
    <x v="8"/>
    <n v="4.984"/>
    <n v="1"/>
    <n v="0.8"/>
    <n v="-8.4727999999999994"/>
    <n v="-1.7"/>
  </r>
  <r>
    <x v="4"/>
    <x v="1"/>
    <x v="2"/>
    <s v="United States"/>
    <s v="Seattle"/>
    <x v="4"/>
    <n v="98105"/>
    <s v="West"/>
    <s v="Furniture"/>
    <x v="5"/>
    <n v="82.26"/>
    <n v="3"/>
    <n v="0"/>
    <n v="33.726599999999998"/>
    <n v="0.40999999999999992"/>
  </r>
  <r>
    <x v="8"/>
    <x v="2"/>
    <x v="0"/>
    <s v="United States"/>
    <s v="San Francisco"/>
    <x v="1"/>
    <n v="94110"/>
    <s v="West"/>
    <s v="Office Supplies"/>
    <x v="4"/>
    <n v="29.74"/>
    <n v="1"/>
    <n v="0"/>
    <n v="4.4610000000000003"/>
    <n v="0.15000000000000002"/>
  </r>
  <r>
    <x v="8"/>
    <x v="1"/>
    <x v="2"/>
    <s v="United States"/>
    <s v="San Francisco"/>
    <x v="1"/>
    <n v="94110"/>
    <s v="West"/>
    <s v="Office Supplies"/>
    <x v="9"/>
    <n v="87.36"/>
    <n v="6"/>
    <n v="0"/>
    <n v="23.587199999999999"/>
    <n v="0.27"/>
  </r>
  <r>
    <x v="8"/>
    <x v="1"/>
    <x v="2"/>
    <s v="United States"/>
    <s v="San Francisco"/>
    <x v="1"/>
    <n v="94110"/>
    <s v="West"/>
    <s v="Office Supplies"/>
    <x v="8"/>
    <n v="56.16"/>
    <n v="6"/>
    <n v="0.2"/>
    <n v="17.55"/>
    <n v="0.31250000000000006"/>
  </r>
  <r>
    <x v="383"/>
    <x v="1"/>
    <x v="1"/>
    <s v="United States"/>
    <s v="Pompano Beach"/>
    <x v="2"/>
    <n v="33068"/>
    <s v="South"/>
    <s v="Office Supplies"/>
    <x v="9"/>
    <n v="64.384"/>
    <n v="1"/>
    <n v="0.2"/>
    <n v="8.048"/>
    <n v="0.125"/>
  </r>
  <r>
    <x v="12"/>
    <x v="1"/>
    <x v="1"/>
    <s v="United States"/>
    <s v="Houston"/>
    <x v="5"/>
    <n v="77095"/>
    <s v="Central"/>
    <s v="Office Supplies"/>
    <x v="4"/>
    <n v="64.784000000000006"/>
    <n v="1"/>
    <n v="0.2"/>
    <n v="-14.5764"/>
    <n v="-0.22499999999999998"/>
  </r>
  <r>
    <x v="12"/>
    <x v="1"/>
    <x v="1"/>
    <s v="United States"/>
    <s v="Houston"/>
    <x v="5"/>
    <n v="77095"/>
    <s v="Central"/>
    <s v="Office Supplies"/>
    <x v="10"/>
    <n v="15.552"/>
    <n v="3"/>
    <n v="0.2"/>
    <n v="5.6375999999999999"/>
    <n v="0.36249999999999999"/>
  </r>
  <r>
    <x v="12"/>
    <x v="1"/>
    <x v="1"/>
    <s v="United States"/>
    <s v="Houston"/>
    <x v="5"/>
    <n v="77095"/>
    <s v="Central"/>
    <s v="Office Supplies"/>
    <x v="12"/>
    <n v="223.88800000000001"/>
    <n v="7"/>
    <n v="0.2"/>
    <n v="69.965000000000003"/>
    <n v="0.3125"/>
  </r>
  <r>
    <x v="22"/>
    <x v="0"/>
    <x v="0"/>
    <s v="United States"/>
    <s v="Chicago"/>
    <x v="10"/>
    <n v="60653"/>
    <s v="Central"/>
    <s v="Office Supplies"/>
    <x v="10"/>
    <n v="10.896000000000001"/>
    <n v="3"/>
    <n v="0.2"/>
    <n v="3.4049999999999998"/>
    <n v="0.31249999999999994"/>
  </r>
  <r>
    <x v="8"/>
    <x v="0"/>
    <x v="0"/>
    <s v="United States"/>
    <s v="San Francisco"/>
    <x v="1"/>
    <n v="94109"/>
    <s v="West"/>
    <s v="Technology"/>
    <x v="7"/>
    <n v="84.784000000000006"/>
    <n v="2"/>
    <n v="0.2"/>
    <n v="-20.136199999999999"/>
    <n v="-0.23749999999999996"/>
  </r>
  <r>
    <x v="12"/>
    <x v="1"/>
    <x v="1"/>
    <s v="United States"/>
    <s v="Houston"/>
    <x v="5"/>
    <n v="77036"/>
    <s v="Central"/>
    <s v="Furniture"/>
    <x v="1"/>
    <n v="241.5"/>
    <n v="4"/>
    <n v="0.3"/>
    <n v="0"/>
    <n v="0"/>
  </r>
  <r>
    <x v="575"/>
    <x v="2"/>
    <x v="2"/>
    <s v="United States"/>
    <s v="Shelton"/>
    <x v="29"/>
    <n v="6484"/>
    <s v="East"/>
    <s v="Technology"/>
    <x v="11"/>
    <n v="59.97"/>
    <n v="3"/>
    <n v="0"/>
    <n v="14.9925"/>
    <n v="0.25"/>
  </r>
  <r>
    <x v="575"/>
    <x v="2"/>
    <x v="2"/>
    <s v="United States"/>
    <s v="Shelton"/>
    <x v="29"/>
    <n v="6484"/>
    <s v="East"/>
    <s v="Office Supplies"/>
    <x v="10"/>
    <n v="13.36"/>
    <n v="2"/>
    <n v="0"/>
    <n v="6.4127999999999998"/>
    <n v="0.48"/>
  </r>
  <r>
    <x v="205"/>
    <x v="1"/>
    <x v="1"/>
    <s v="United States"/>
    <s v="Oakland"/>
    <x v="1"/>
    <n v="94601"/>
    <s v="West"/>
    <s v="Office Supplies"/>
    <x v="8"/>
    <n v="11.808"/>
    <n v="3"/>
    <n v="0.2"/>
    <n v="4.1327999999999996"/>
    <n v="0.35"/>
  </r>
  <r>
    <x v="96"/>
    <x v="1"/>
    <x v="0"/>
    <s v="United States"/>
    <s v="Manchester"/>
    <x v="29"/>
    <n v="6040"/>
    <s v="East"/>
    <s v="Office Supplies"/>
    <x v="4"/>
    <n v="16.239999999999998"/>
    <n v="1"/>
    <n v="0"/>
    <n v="2.4359999999999999"/>
    <n v="0.15000000000000002"/>
  </r>
  <r>
    <x v="96"/>
    <x v="1"/>
    <x v="0"/>
    <s v="United States"/>
    <s v="Manchester"/>
    <x v="29"/>
    <n v="6040"/>
    <s v="East"/>
    <s v="Office Supplies"/>
    <x v="4"/>
    <n v="77.55"/>
    <n v="5"/>
    <n v="0"/>
    <n v="21.713999999999999"/>
    <n v="0.27999999999999997"/>
  </r>
  <r>
    <x v="388"/>
    <x v="1"/>
    <x v="1"/>
    <s v="United States"/>
    <s v="Orange"/>
    <x v="30"/>
    <n v="7050"/>
    <s v="East"/>
    <s v="Office Supplies"/>
    <x v="9"/>
    <n v="76.12"/>
    <n v="2"/>
    <n v="0"/>
    <n v="22.0748"/>
    <n v="0.28999999999999998"/>
  </r>
  <r>
    <x v="60"/>
    <x v="2"/>
    <x v="2"/>
    <s v="United States"/>
    <s v="Akron"/>
    <x v="24"/>
    <n v="44312"/>
    <s v="East"/>
    <s v="Office Supplies"/>
    <x v="13"/>
    <n v="17.184000000000001"/>
    <n v="6"/>
    <n v="0.2"/>
    <n v="6.2291999999999996"/>
    <n v="0.36249999999999993"/>
  </r>
  <r>
    <x v="1"/>
    <x v="2"/>
    <x v="1"/>
    <s v="United States"/>
    <s v="Los Angeles"/>
    <x v="1"/>
    <n v="90032"/>
    <s v="West"/>
    <s v="Office Supplies"/>
    <x v="10"/>
    <n v="11.76"/>
    <n v="2"/>
    <n v="0"/>
    <n v="5.7624000000000004"/>
    <n v="0.49000000000000005"/>
  </r>
  <r>
    <x v="576"/>
    <x v="1"/>
    <x v="2"/>
    <s v="United States"/>
    <s v="Danbury"/>
    <x v="29"/>
    <n v="6810"/>
    <s v="East"/>
    <s v="Furniture"/>
    <x v="5"/>
    <n v="27.46"/>
    <n v="2"/>
    <n v="0"/>
    <n v="9.8856000000000002"/>
    <n v="0.36"/>
  </r>
  <r>
    <x v="100"/>
    <x v="0"/>
    <x v="0"/>
    <s v="United States"/>
    <s v="Franklin"/>
    <x v="31"/>
    <n v="2038"/>
    <s v="East"/>
    <s v="Technology"/>
    <x v="7"/>
    <n v="137.94"/>
    <n v="3"/>
    <n v="0"/>
    <n v="35.864400000000003"/>
    <n v="0.26"/>
  </r>
  <r>
    <x v="100"/>
    <x v="0"/>
    <x v="0"/>
    <s v="United States"/>
    <s v="Franklin"/>
    <x v="31"/>
    <n v="2038"/>
    <s v="East"/>
    <s v="Furniture"/>
    <x v="5"/>
    <n v="111.15"/>
    <n v="5"/>
    <n v="0"/>
    <n v="48.905999999999999"/>
    <n v="0.43999999999999995"/>
  </r>
  <r>
    <x v="100"/>
    <x v="0"/>
    <x v="0"/>
    <s v="United States"/>
    <s v="Franklin"/>
    <x v="31"/>
    <n v="2038"/>
    <s v="East"/>
    <s v="Office Supplies"/>
    <x v="9"/>
    <n v="901.95"/>
    <n v="3"/>
    <n v="0"/>
    <n v="297.64350000000002"/>
    <n v="0.33"/>
  </r>
  <r>
    <x v="100"/>
    <x v="0"/>
    <x v="0"/>
    <s v="United States"/>
    <s v="Franklin"/>
    <x v="31"/>
    <n v="2038"/>
    <s v="East"/>
    <s v="Furniture"/>
    <x v="3"/>
    <n v="366.00900000000001"/>
    <n v="3"/>
    <n v="0.3"/>
    <n v="-47.058300000000003"/>
    <n v="-0.12857142857142859"/>
  </r>
  <r>
    <x v="107"/>
    <x v="3"/>
    <x v="0"/>
    <s v="United States"/>
    <s v="Wilmington"/>
    <x v="3"/>
    <n v="28403"/>
    <s v="South"/>
    <s v="Office Supplies"/>
    <x v="10"/>
    <n v="310.68799999999999"/>
    <n v="7"/>
    <n v="0.2"/>
    <n v="108.74079999999999"/>
    <n v="0.35"/>
  </r>
  <r>
    <x v="12"/>
    <x v="2"/>
    <x v="2"/>
    <s v="United States"/>
    <s v="Houston"/>
    <x v="5"/>
    <n v="77095"/>
    <s v="Central"/>
    <s v="Office Supplies"/>
    <x v="8"/>
    <n v="7.68"/>
    <n v="5"/>
    <n v="0.8"/>
    <n v="-11.52"/>
    <n v="-1.5"/>
  </r>
  <r>
    <x v="136"/>
    <x v="0"/>
    <x v="2"/>
    <s v="United States"/>
    <s v="Springfield"/>
    <x v="24"/>
    <n v="45503"/>
    <s v="East"/>
    <s v="Furniture"/>
    <x v="1"/>
    <n v="155.37200000000001"/>
    <n v="2"/>
    <n v="0.3"/>
    <n v="-35.513599999999997"/>
    <n v="-0.22857142857142854"/>
  </r>
  <r>
    <x v="249"/>
    <x v="1"/>
    <x v="0"/>
    <s v="United States"/>
    <s v="Glendale"/>
    <x v="16"/>
    <n v="85301"/>
    <s v="West"/>
    <s v="Office Supplies"/>
    <x v="4"/>
    <n v="10.744"/>
    <n v="1"/>
    <n v="0.2"/>
    <n v="0.80579999999999996"/>
    <n v="7.4999999999999997E-2"/>
  </r>
  <r>
    <x v="20"/>
    <x v="0"/>
    <x v="0"/>
    <s v="United States"/>
    <s v="New York City"/>
    <x v="15"/>
    <n v="10009"/>
    <s v="East"/>
    <s v="Office Supplies"/>
    <x v="8"/>
    <n v="232.4"/>
    <n v="5"/>
    <n v="0.2"/>
    <n v="78.435000000000002"/>
    <n v="0.33750000000000002"/>
  </r>
  <r>
    <x v="20"/>
    <x v="0"/>
    <x v="0"/>
    <s v="United States"/>
    <s v="New York City"/>
    <x v="15"/>
    <n v="10009"/>
    <s v="East"/>
    <s v="Furniture"/>
    <x v="1"/>
    <n v="164.64599999999999"/>
    <n v="3"/>
    <n v="0.1"/>
    <n v="12.8058"/>
    <n v="7.7777777777777779E-2"/>
  </r>
  <r>
    <x v="20"/>
    <x v="0"/>
    <x v="0"/>
    <s v="United States"/>
    <s v="New York City"/>
    <x v="15"/>
    <n v="10009"/>
    <s v="East"/>
    <s v="Office Supplies"/>
    <x v="10"/>
    <n v="22.68"/>
    <n v="2"/>
    <n v="0"/>
    <n v="11.113200000000001"/>
    <n v="0.49000000000000005"/>
  </r>
  <r>
    <x v="1"/>
    <x v="1"/>
    <x v="1"/>
    <s v="United States"/>
    <s v="Los Angeles"/>
    <x v="1"/>
    <n v="90036"/>
    <s v="West"/>
    <s v="Office Supplies"/>
    <x v="10"/>
    <n v="105.52"/>
    <n v="4"/>
    <n v="0"/>
    <n v="48.539200000000001"/>
    <n v="0.46"/>
  </r>
  <r>
    <x v="258"/>
    <x v="1"/>
    <x v="1"/>
    <s v="United States"/>
    <s v="Newark"/>
    <x v="13"/>
    <n v="19711"/>
    <s v="East"/>
    <s v="Furniture"/>
    <x v="5"/>
    <n v="83.92"/>
    <n v="4"/>
    <n v="0"/>
    <n v="5.8743999999999996"/>
    <n v="6.9999999999999993E-2"/>
  </r>
  <r>
    <x v="258"/>
    <x v="1"/>
    <x v="1"/>
    <s v="United States"/>
    <s v="Newark"/>
    <x v="13"/>
    <n v="19711"/>
    <s v="East"/>
    <s v="Technology"/>
    <x v="11"/>
    <n v="141.9"/>
    <n v="5"/>
    <n v="0"/>
    <n v="58.179000000000002"/>
    <n v="0.41"/>
  </r>
  <r>
    <x v="258"/>
    <x v="1"/>
    <x v="1"/>
    <s v="United States"/>
    <s v="Newark"/>
    <x v="13"/>
    <n v="19711"/>
    <s v="East"/>
    <s v="Furniture"/>
    <x v="5"/>
    <n v="39.979999999999997"/>
    <n v="2"/>
    <n v="0"/>
    <n v="9.1953999999999994"/>
    <n v="0.23"/>
  </r>
  <r>
    <x v="258"/>
    <x v="1"/>
    <x v="1"/>
    <s v="United States"/>
    <s v="Newark"/>
    <x v="13"/>
    <n v="19711"/>
    <s v="East"/>
    <s v="Office Supplies"/>
    <x v="6"/>
    <n v="28.91"/>
    <n v="7"/>
    <n v="0"/>
    <n v="8.673"/>
    <n v="0.3"/>
  </r>
  <r>
    <x v="258"/>
    <x v="1"/>
    <x v="1"/>
    <s v="United States"/>
    <s v="Newark"/>
    <x v="13"/>
    <n v="19711"/>
    <s v="East"/>
    <s v="Office Supplies"/>
    <x v="6"/>
    <n v="174.95"/>
    <n v="5"/>
    <n v="0"/>
    <n v="45.487000000000002"/>
    <n v="0.26"/>
  </r>
  <r>
    <x v="314"/>
    <x v="1"/>
    <x v="2"/>
    <s v="United States"/>
    <s v="San Bernardino"/>
    <x v="1"/>
    <n v="92404"/>
    <s v="West"/>
    <s v="Office Supplies"/>
    <x v="8"/>
    <n v="110.52800000000001"/>
    <n v="4"/>
    <n v="0.2"/>
    <n v="38.684800000000003"/>
    <n v="0.35000000000000003"/>
  </r>
  <r>
    <x v="155"/>
    <x v="3"/>
    <x v="1"/>
    <s v="United States"/>
    <s v="Burlington"/>
    <x v="3"/>
    <n v="27217"/>
    <s v="South"/>
    <s v="Furniture"/>
    <x v="3"/>
    <n v="630.024"/>
    <n v="4"/>
    <n v="0.4"/>
    <n v="-199.5076"/>
    <n v="-0.31666666666666665"/>
  </r>
  <r>
    <x v="243"/>
    <x v="0"/>
    <x v="0"/>
    <s v="United States"/>
    <s v="Salem"/>
    <x v="17"/>
    <n v="24153"/>
    <s v="South"/>
    <s v="Office Supplies"/>
    <x v="6"/>
    <n v="27.86"/>
    <n v="7"/>
    <n v="0"/>
    <n v="9.1937999999999995"/>
    <n v="0.33"/>
  </r>
  <r>
    <x v="62"/>
    <x v="1"/>
    <x v="0"/>
    <s v="United States"/>
    <s v="Dallas"/>
    <x v="5"/>
    <n v="75217"/>
    <s v="Central"/>
    <s v="Furniture"/>
    <x v="3"/>
    <n v="933.40800000000002"/>
    <n v="4"/>
    <n v="0.3"/>
    <n v="-173.34719999999999"/>
    <n v="-0.18571428571428569"/>
  </r>
  <r>
    <x v="151"/>
    <x v="1"/>
    <x v="1"/>
    <s v="United States"/>
    <s v="Arlington"/>
    <x v="5"/>
    <n v="76017"/>
    <s v="Central"/>
    <s v="Office Supplies"/>
    <x v="10"/>
    <n v="51.84"/>
    <n v="10"/>
    <n v="0.2"/>
    <n v="18.143999999999998"/>
    <n v="0.34999999999999992"/>
  </r>
  <r>
    <x v="151"/>
    <x v="1"/>
    <x v="1"/>
    <s v="United States"/>
    <s v="Arlington"/>
    <x v="5"/>
    <n v="76017"/>
    <s v="Central"/>
    <s v="Technology"/>
    <x v="11"/>
    <n v="165.6"/>
    <n v="3"/>
    <n v="0.2"/>
    <n v="-6.21"/>
    <n v="-3.7499999999999999E-2"/>
  </r>
  <r>
    <x v="577"/>
    <x v="1"/>
    <x v="2"/>
    <s v="United States"/>
    <s v="Marion"/>
    <x v="23"/>
    <n v="52302"/>
    <s v="Central"/>
    <s v="Office Supplies"/>
    <x v="10"/>
    <n v="106.32"/>
    <n v="3"/>
    <n v="0"/>
    <n v="49.970399999999998"/>
    <n v="0.47000000000000003"/>
  </r>
  <r>
    <x v="4"/>
    <x v="2"/>
    <x v="2"/>
    <s v="United States"/>
    <s v="Seattle"/>
    <x v="4"/>
    <n v="98105"/>
    <s v="West"/>
    <s v="Office Supplies"/>
    <x v="8"/>
    <n v="147.91999999999999"/>
    <n v="5"/>
    <n v="0.2"/>
    <n v="46.225000000000001"/>
    <n v="0.31250000000000006"/>
  </r>
  <r>
    <x v="4"/>
    <x v="2"/>
    <x v="2"/>
    <s v="United States"/>
    <s v="Seattle"/>
    <x v="4"/>
    <n v="98105"/>
    <s v="West"/>
    <s v="Office Supplies"/>
    <x v="4"/>
    <n v="104.28"/>
    <n v="3"/>
    <n v="0"/>
    <n v="26.07"/>
    <n v="0.25"/>
  </r>
  <r>
    <x v="4"/>
    <x v="2"/>
    <x v="2"/>
    <s v="United States"/>
    <s v="Seattle"/>
    <x v="4"/>
    <n v="98105"/>
    <s v="West"/>
    <s v="Furniture"/>
    <x v="3"/>
    <n v="286.85000000000002"/>
    <n v="1"/>
    <n v="0"/>
    <n v="63.106999999999999"/>
    <n v="0.21999999999999997"/>
  </r>
  <r>
    <x v="4"/>
    <x v="2"/>
    <x v="2"/>
    <s v="United States"/>
    <s v="Seattle"/>
    <x v="4"/>
    <n v="98105"/>
    <s v="West"/>
    <s v="Office Supplies"/>
    <x v="4"/>
    <n v="66.959999999999994"/>
    <n v="4"/>
    <n v="0"/>
    <n v="2.6783999999999999"/>
    <n v="0.04"/>
  </r>
  <r>
    <x v="4"/>
    <x v="2"/>
    <x v="2"/>
    <s v="United States"/>
    <s v="Seattle"/>
    <x v="4"/>
    <n v="98105"/>
    <s v="West"/>
    <s v="Technology"/>
    <x v="11"/>
    <n v="199.98"/>
    <n v="2"/>
    <n v="0"/>
    <n v="87.991200000000006"/>
    <n v="0.44000000000000006"/>
  </r>
  <r>
    <x v="84"/>
    <x v="1"/>
    <x v="0"/>
    <s v="United States"/>
    <s v="Lakewood"/>
    <x v="30"/>
    <n v="8701"/>
    <s v="East"/>
    <s v="Technology"/>
    <x v="11"/>
    <n v="45"/>
    <n v="3"/>
    <n v="0"/>
    <n v="4.95"/>
    <n v="0.11"/>
  </r>
  <r>
    <x v="84"/>
    <x v="1"/>
    <x v="0"/>
    <s v="United States"/>
    <s v="Lakewood"/>
    <x v="30"/>
    <n v="8701"/>
    <s v="East"/>
    <s v="Office Supplies"/>
    <x v="13"/>
    <n v="17.899999999999999"/>
    <n v="5"/>
    <n v="0"/>
    <n v="8.7710000000000008"/>
    <n v="0.4900000000000001"/>
  </r>
  <r>
    <x v="84"/>
    <x v="1"/>
    <x v="0"/>
    <s v="United States"/>
    <s v="Lakewood"/>
    <x v="30"/>
    <n v="8701"/>
    <s v="East"/>
    <s v="Furniture"/>
    <x v="5"/>
    <n v="40.479999999999997"/>
    <n v="2"/>
    <n v="0"/>
    <n v="17.406400000000001"/>
    <n v="0.43000000000000005"/>
  </r>
  <r>
    <x v="84"/>
    <x v="1"/>
    <x v="0"/>
    <s v="United States"/>
    <s v="Lakewood"/>
    <x v="30"/>
    <n v="8701"/>
    <s v="East"/>
    <s v="Furniture"/>
    <x v="0"/>
    <n v="2154.9"/>
    <n v="5"/>
    <n v="0"/>
    <n v="129.29400000000001"/>
    <n v="6.0000000000000005E-2"/>
  </r>
  <r>
    <x v="78"/>
    <x v="2"/>
    <x v="1"/>
    <s v="United States"/>
    <s v="Cincinnati"/>
    <x v="24"/>
    <n v="45231"/>
    <s v="East"/>
    <s v="Office Supplies"/>
    <x v="8"/>
    <n v="18.431999999999999"/>
    <n v="8"/>
    <n v="0.7"/>
    <n v="-12.288"/>
    <n v="-0.66666666666666674"/>
  </r>
  <r>
    <x v="433"/>
    <x v="1"/>
    <x v="0"/>
    <s v="United States"/>
    <s v="Thornton"/>
    <x v="22"/>
    <n v="80229"/>
    <s v="West"/>
    <s v="Office Supplies"/>
    <x v="14"/>
    <n v="10.944000000000001"/>
    <n v="2"/>
    <n v="0.2"/>
    <n v="0.95760000000000001"/>
    <n v="8.7499999999999994E-2"/>
  </r>
  <r>
    <x v="499"/>
    <x v="2"/>
    <x v="0"/>
    <s v="United States"/>
    <s v="Roseville"/>
    <x v="12"/>
    <n v="48066"/>
    <s v="Central"/>
    <s v="Office Supplies"/>
    <x v="14"/>
    <n v="4.3600000000000003"/>
    <n v="2"/>
    <n v="0"/>
    <n v="0.1744"/>
    <n v="3.9999999999999994E-2"/>
  </r>
  <r>
    <x v="259"/>
    <x v="1"/>
    <x v="1"/>
    <s v="United States"/>
    <s v="Tempe"/>
    <x v="16"/>
    <n v="85281"/>
    <s v="West"/>
    <s v="Technology"/>
    <x v="11"/>
    <n v="62.351999999999997"/>
    <n v="6"/>
    <n v="0.2"/>
    <n v="-10.9116"/>
    <n v="-0.17500000000000002"/>
  </r>
  <r>
    <x v="304"/>
    <x v="0"/>
    <x v="0"/>
    <s v="United States"/>
    <s v="Reading"/>
    <x v="9"/>
    <n v="19601"/>
    <s v="East"/>
    <s v="Furniture"/>
    <x v="5"/>
    <n v="303.92"/>
    <n v="5"/>
    <n v="0.2"/>
    <n v="-30.391999999999999"/>
    <n v="-9.9999999999999992E-2"/>
  </r>
  <r>
    <x v="393"/>
    <x v="1"/>
    <x v="0"/>
    <s v="United States"/>
    <s v="Apple Valley"/>
    <x v="11"/>
    <n v="55124"/>
    <s v="Central"/>
    <s v="Office Supplies"/>
    <x v="4"/>
    <n v="129.30000000000001"/>
    <n v="2"/>
    <n v="0"/>
    <n v="6.4649999999999999"/>
    <n v="4.9999999999999996E-2"/>
  </r>
  <r>
    <x v="281"/>
    <x v="1"/>
    <x v="1"/>
    <s v="United States"/>
    <s v="Baltimore"/>
    <x v="39"/>
    <n v="21215"/>
    <s v="East"/>
    <s v="Furniture"/>
    <x v="5"/>
    <n v="274.2"/>
    <n v="10"/>
    <n v="0"/>
    <n v="112.422"/>
    <n v="0.41000000000000003"/>
  </r>
  <r>
    <x v="385"/>
    <x v="0"/>
    <x v="1"/>
    <s v="United States"/>
    <s v="Corpus Christi"/>
    <x v="5"/>
    <n v="78415"/>
    <s v="Central"/>
    <s v="Office Supplies"/>
    <x v="13"/>
    <n v="6.048"/>
    <n v="4"/>
    <n v="0.2"/>
    <n v="-1.3608"/>
    <n v="-0.22500000000000001"/>
  </r>
  <r>
    <x v="385"/>
    <x v="0"/>
    <x v="1"/>
    <s v="United States"/>
    <s v="Corpus Christi"/>
    <x v="5"/>
    <n v="78415"/>
    <s v="Central"/>
    <s v="Office Supplies"/>
    <x v="10"/>
    <n v="6.8479999999999999"/>
    <n v="2"/>
    <n v="0.2"/>
    <n v="2.14"/>
    <n v="0.3125"/>
  </r>
  <r>
    <x v="385"/>
    <x v="0"/>
    <x v="1"/>
    <s v="United States"/>
    <s v="Corpus Christi"/>
    <x v="5"/>
    <n v="78415"/>
    <s v="Central"/>
    <s v="Furniture"/>
    <x v="5"/>
    <n v="9.9600000000000009"/>
    <n v="5"/>
    <n v="0.6"/>
    <n v="-6.7229999999999999"/>
    <n v="-0.67499999999999993"/>
  </r>
  <r>
    <x v="385"/>
    <x v="0"/>
    <x v="1"/>
    <s v="United States"/>
    <s v="Corpus Christi"/>
    <x v="5"/>
    <n v="78415"/>
    <s v="Central"/>
    <s v="Office Supplies"/>
    <x v="8"/>
    <n v="8.5519999999999996"/>
    <n v="2"/>
    <n v="0.8"/>
    <n v="-13.683199999999999"/>
    <n v="-1.6"/>
  </r>
  <r>
    <x v="104"/>
    <x v="1"/>
    <x v="0"/>
    <s v="United States"/>
    <s v="Las Vegas"/>
    <x v="33"/>
    <n v="89115"/>
    <s v="West"/>
    <s v="Office Supplies"/>
    <x v="8"/>
    <n v="45.584000000000003"/>
    <n v="11"/>
    <n v="0.2"/>
    <n v="16.5242"/>
    <n v="0.36249999999999999"/>
  </r>
  <r>
    <x v="153"/>
    <x v="1"/>
    <x v="0"/>
    <s v="United States"/>
    <s v="Cleveland"/>
    <x v="24"/>
    <n v="44105"/>
    <s v="East"/>
    <s v="Technology"/>
    <x v="11"/>
    <n v="25.488"/>
    <n v="2"/>
    <n v="0.2"/>
    <n v="4.4603999999999999"/>
    <n v="0.17499999999999999"/>
  </r>
  <r>
    <x v="4"/>
    <x v="1"/>
    <x v="0"/>
    <s v="United States"/>
    <s v="Seattle"/>
    <x v="4"/>
    <n v="98105"/>
    <s v="West"/>
    <s v="Office Supplies"/>
    <x v="8"/>
    <n v="136.96"/>
    <n v="4"/>
    <n v="0.2"/>
    <n v="51.36"/>
    <n v="0.375"/>
  </r>
  <r>
    <x v="22"/>
    <x v="0"/>
    <x v="1"/>
    <s v="United States"/>
    <s v="Chicago"/>
    <x v="10"/>
    <n v="60623"/>
    <s v="Central"/>
    <s v="Technology"/>
    <x v="7"/>
    <n v="49.616"/>
    <n v="2"/>
    <n v="0.2"/>
    <n v="4.9615999999999998"/>
    <n v="9.9999999999999992E-2"/>
  </r>
  <r>
    <x v="38"/>
    <x v="0"/>
    <x v="2"/>
    <s v="United States"/>
    <s v="Columbus"/>
    <x v="24"/>
    <n v="43229"/>
    <s v="East"/>
    <s v="Office Supplies"/>
    <x v="10"/>
    <n v="10.584"/>
    <n v="3"/>
    <n v="0.2"/>
    <n v="3.4398"/>
    <n v="0.32500000000000001"/>
  </r>
  <r>
    <x v="98"/>
    <x v="1"/>
    <x v="0"/>
    <s v="United States"/>
    <s v="Tucson"/>
    <x v="16"/>
    <n v="85705"/>
    <s v="West"/>
    <s v="Office Supplies"/>
    <x v="10"/>
    <n v="84.415999999999997"/>
    <n v="4"/>
    <n v="0.2"/>
    <n v="27.435199999999998"/>
    <n v="0.32500000000000001"/>
  </r>
  <r>
    <x v="10"/>
    <x v="1"/>
    <x v="2"/>
    <s v="United States"/>
    <s v="Philadelphia"/>
    <x v="9"/>
    <n v="19120"/>
    <s v="East"/>
    <s v="Technology"/>
    <x v="7"/>
    <n v="431.94"/>
    <n v="2"/>
    <n v="0.4"/>
    <n v="-71.989999999999995"/>
    <n v="-0.16666666666666666"/>
  </r>
  <r>
    <x v="10"/>
    <x v="1"/>
    <x v="2"/>
    <s v="United States"/>
    <s v="Philadelphia"/>
    <x v="9"/>
    <n v="19120"/>
    <s v="East"/>
    <s v="Office Supplies"/>
    <x v="8"/>
    <n v="2.0430000000000001"/>
    <n v="1"/>
    <n v="0.7"/>
    <n v="-1.4982"/>
    <n v="-0.73333333333333328"/>
  </r>
  <r>
    <x v="10"/>
    <x v="1"/>
    <x v="2"/>
    <s v="United States"/>
    <s v="Philadelphia"/>
    <x v="9"/>
    <n v="19120"/>
    <s v="East"/>
    <s v="Technology"/>
    <x v="7"/>
    <n v="68.238"/>
    <n v="3"/>
    <n v="0.4"/>
    <n v="-12.510300000000001"/>
    <n v="-0.18333333333333335"/>
  </r>
  <r>
    <x v="453"/>
    <x v="2"/>
    <x v="1"/>
    <s v="United States"/>
    <s v="Cranston"/>
    <x v="34"/>
    <n v="2920"/>
    <s v="East"/>
    <s v="Furniture"/>
    <x v="3"/>
    <n v="240.744"/>
    <n v="4"/>
    <n v="0.3"/>
    <n v="-13.7568"/>
    <n v="-5.7142857142857141E-2"/>
  </r>
  <r>
    <x v="453"/>
    <x v="2"/>
    <x v="1"/>
    <s v="United States"/>
    <s v="Cranston"/>
    <x v="34"/>
    <n v="2920"/>
    <s v="East"/>
    <s v="Furniture"/>
    <x v="5"/>
    <n v="35"/>
    <n v="4"/>
    <n v="0"/>
    <n v="14.7"/>
    <n v="0.42"/>
  </r>
  <r>
    <x v="453"/>
    <x v="2"/>
    <x v="1"/>
    <s v="United States"/>
    <s v="Cranston"/>
    <x v="34"/>
    <n v="2920"/>
    <s v="East"/>
    <s v="Furniture"/>
    <x v="5"/>
    <n v="210.68"/>
    <n v="2"/>
    <n v="0"/>
    <n v="50.563200000000002"/>
    <n v="0.24"/>
  </r>
  <r>
    <x v="453"/>
    <x v="2"/>
    <x v="1"/>
    <s v="United States"/>
    <s v="Cranston"/>
    <x v="34"/>
    <n v="2920"/>
    <s v="East"/>
    <s v="Furniture"/>
    <x v="3"/>
    <n v="637.89599999999996"/>
    <n v="3"/>
    <n v="0.3"/>
    <n v="-127.5792"/>
    <n v="-0.2"/>
  </r>
  <r>
    <x v="453"/>
    <x v="2"/>
    <x v="1"/>
    <s v="United States"/>
    <s v="Cranston"/>
    <x v="34"/>
    <n v="2920"/>
    <s v="East"/>
    <s v="Office Supplies"/>
    <x v="10"/>
    <n v="43.44"/>
    <n v="8"/>
    <n v="0"/>
    <n v="21.285599999999999"/>
    <n v="0.49"/>
  </r>
  <r>
    <x v="453"/>
    <x v="2"/>
    <x v="1"/>
    <s v="United States"/>
    <s v="Cranston"/>
    <x v="34"/>
    <n v="2920"/>
    <s v="East"/>
    <s v="Office Supplies"/>
    <x v="9"/>
    <n v="2.2200000000000002"/>
    <n v="1"/>
    <n v="0"/>
    <n v="0.66600000000000004"/>
    <n v="0.3"/>
  </r>
  <r>
    <x v="8"/>
    <x v="2"/>
    <x v="0"/>
    <s v="United States"/>
    <s v="San Francisco"/>
    <x v="1"/>
    <n v="94122"/>
    <s v="West"/>
    <s v="Technology"/>
    <x v="7"/>
    <n v="1679.96"/>
    <n v="5"/>
    <n v="0.2"/>
    <n v="125.997"/>
    <n v="7.4999999999999997E-2"/>
  </r>
  <r>
    <x v="12"/>
    <x v="1"/>
    <x v="1"/>
    <s v="United States"/>
    <s v="Houston"/>
    <x v="5"/>
    <n v="77070"/>
    <s v="Central"/>
    <s v="Furniture"/>
    <x v="1"/>
    <n v="344.37200000000001"/>
    <n v="4"/>
    <n v="0.3"/>
    <n v="-93.472399999999993"/>
    <n v="-0.27142857142857141"/>
  </r>
  <r>
    <x v="12"/>
    <x v="1"/>
    <x v="1"/>
    <s v="United States"/>
    <s v="Houston"/>
    <x v="5"/>
    <n v="77070"/>
    <s v="Central"/>
    <s v="Office Supplies"/>
    <x v="4"/>
    <n v="1554.9359999999999"/>
    <n v="3"/>
    <n v="0.2"/>
    <n v="77.746799999999993"/>
    <n v="4.9999999999999996E-2"/>
  </r>
  <r>
    <x v="12"/>
    <x v="1"/>
    <x v="1"/>
    <s v="United States"/>
    <s v="Houston"/>
    <x v="5"/>
    <n v="77070"/>
    <s v="Central"/>
    <s v="Furniture"/>
    <x v="5"/>
    <n v="127.88"/>
    <n v="5"/>
    <n v="0.6"/>
    <n v="-67.137"/>
    <n v="-0.52500000000000002"/>
  </r>
  <r>
    <x v="1"/>
    <x v="1"/>
    <x v="1"/>
    <s v="United States"/>
    <s v="Los Angeles"/>
    <x v="1"/>
    <n v="90049"/>
    <s v="West"/>
    <s v="Technology"/>
    <x v="7"/>
    <n v="222.38399999999999"/>
    <n v="2"/>
    <n v="0.2"/>
    <n v="22.238399999999999"/>
    <n v="0.1"/>
  </r>
  <r>
    <x v="22"/>
    <x v="0"/>
    <x v="1"/>
    <s v="United States"/>
    <s v="Chicago"/>
    <x v="10"/>
    <n v="60653"/>
    <s v="Central"/>
    <s v="Furniture"/>
    <x v="1"/>
    <n v="106.869"/>
    <n v="3"/>
    <n v="0.3"/>
    <n v="-29.007300000000001"/>
    <n v="-0.27142857142857146"/>
  </r>
  <r>
    <x v="22"/>
    <x v="0"/>
    <x v="1"/>
    <s v="United States"/>
    <s v="Chicago"/>
    <x v="10"/>
    <n v="60653"/>
    <s v="Central"/>
    <s v="Office Supplies"/>
    <x v="8"/>
    <n v="3.5640000000000001"/>
    <n v="3"/>
    <n v="0.8"/>
    <n v="-6.2370000000000001"/>
    <n v="-1.75"/>
  </r>
  <r>
    <x v="12"/>
    <x v="1"/>
    <x v="0"/>
    <s v="United States"/>
    <s v="Houston"/>
    <x v="5"/>
    <n v="77070"/>
    <s v="Central"/>
    <s v="Office Supplies"/>
    <x v="8"/>
    <n v="25.68"/>
    <n v="3"/>
    <n v="0.8"/>
    <n v="-39.804000000000002"/>
    <n v="-1.55"/>
  </r>
  <r>
    <x v="12"/>
    <x v="1"/>
    <x v="0"/>
    <s v="United States"/>
    <s v="Houston"/>
    <x v="5"/>
    <n v="77070"/>
    <s v="Central"/>
    <s v="Office Supplies"/>
    <x v="8"/>
    <n v="12.384"/>
    <n v="3"/>
    <n v="0.8"/>
    <n v="-19.814399999999999"/>
    <n v="-1.5999999999999999"/>
  </r>
  <r>
    <x v="292"/>
    <x v="1"/>
    <x v="0"/>
    <s v="United States"/>
    <s v="Bristol"/>
    <x v="29"/>
    <n v="6010"/>
    <s v="East"/>
    <s v="Office Supplies"/>
    <x v="8"/>
    <n v="25.3"/>
    <n v="5"/>
    <n v="0"/>
    <n v="11.891"/>
    <n v="0.47"/>
  </r>
  <r>
    <x v="292"/>
    <x v="1"/>
    <x v="0"/>
    <s v="United States"/>
    <s v="Bristol"/>
    <x v="29"/>
    <n v="6010"/>
    <s v="East"/>
    <s v="Office Supplies"/>
    <x v="4"/>
    <n v="95.94"/>
    <n v="3"/>
    <n v="0"/>
    <n v="9.5939999999999994"/>
    <n v="9.9999999999999992E-2"/>
  </r>
  <r>
    <x v="516"/>
    <x v="0"/>
    <x v="0"/>
    <s v="United States"/>
    <s v="Holland"/>
    <x v="12"/>
    <n v="49423"/>
    <s v="Central"/>
    <s v="Office Supplies"/>
    <x v="2"/>
    <n v="7.5"/>
    <n v="2"/>
    <n v="0"/>
    <n v="3.6"/>
    <n v="0.48000000000000004"/>
  </r>
  <r>
    <x v="355"/>
    <x v="1"/>
    <x v="2"/>
    <s v="United States"/>
    <s v="Albuquerque"/>
    <x v="27"/>
    <n v="87105"/>
    <s v="West"/>
    <s v="Technology"/>
    <x v="7"/>
    <n v="302.37599999999998"/>
    <n v="3"/>
    <n v="0.2"/>
    <n v="22.6782"/>
    <n v="7.5000000000000011E-2"/>
  </r>
  <r>
    <x v="110"/>
    <x v="1"/>
    <x v="0"/>
    <s v="United States"/>
    <s v="Louisville"/>
    <x v="22"/>
    <n v="80027"/>
    <s v="West"/>
    <s v="Technology"/>
    <x v="11"/>
    <n v="46.688000000000002"/>
    <n v="4"/>
    <n v="0.2"/>
    <n v="-2.9180000000000001"/>
    <n v="-6.25E-2"/>
  </r>
  <r>
    <x v="20"/>
    <x v="1"/>
    <x v="0"/>
    <s v="United States"/>
    <s v="New York City"/>
    <x v="15"/>
    <n v="10024"/>
    <s v="East"/>
    <s v="Office Supplies"/>
    <x v="4"/>
    <n v="17.940000000000001"/>
    <n v="3"/>
    <n v="0"/>
    <n v="3.0497999999999998"/>
    <n v="0.16999999999999998"/>
  </r>
  <r>
    <x v="185"/>
    <x v="1"/>
    <x v="0"/>
    <s v="United States"/>
    <s v="Norwich"/>
    <x v="29"/>
    <n v="6360"/>
    <s v="East"/>
    <s v="Office Supplies"/>
    <x v="9"/>
    <n v="370.14"/>
    <n v="3"/>
    <n v="0"/>
    <n v="144.3546"/>
    <n v="0.39"/>
  </r>
  <r>
    <x v="8"/>
    <x v="1"/>
    <x v="1"/>
    <s v="United States"/>
    <s v="San Francisco"/>
    <x v="1"/>
    <n v="94122"/>
    <s v="West"/>
    <s v="Office Supplies"/>
    <x v="8"/>
    <n v="8.9280000000000008"/>
    <n v="2"/>
    <n v="0.2"/>
    <n v="3.1248"/>
    <n v="0.35"/>
  </r>
  <r>
    <x v="392"/>
    <x v="1"/>
    <x v="1"/>
    <s v="United States"/>
    <s v="Noblesville"/>
    <x v="14"/>
    <n v="46060"/>
    <s v="Central"/>
    <s v="Furniture"/>
    <x v="3"/>
    <n v="2678.94"/>
    <n v="6"/>
    <n v="0"/>
    <n v="241.1046"/>
    <n v="0.09"/>
  </r>
  <r>
    <x v="350"/>
    <x v="1"/>
    <x v="2"/>
    <s v="United States"/>
    <s v="Clarksville"/>
    <x v="18"/>
    <n v="37042"/>
    <s v="South"/>
    <s v="Furniture"/>
    <x v="0"/>
    <n v="387.13600000000002"/>
    <n v="4"/>
    <n v="0.2"/>
    <n v="-14.5176"/>
    <n v="-3.7499999999999999E-2"/>
  </r>
  <r>
    <x v="350"/>
    <x v="1"/>
    <x v="2"/>
    <s v="United States"/>
    <s v="Clarksville"/>
    <x v="18"/>
    <n v="37042"/>
    <s v="South"/>
    <s v="Technology"/>
    <x v="11"/>
    <n v="45.408000000000001"/>
    <n v="2"/>
    <n v="0.2"/>
    <n v="11.919600000000001"/>
    <n v="0.26250000000000001"/>
  </r>
  <r>
    <x v="350"/>
    <x v="1"/>
    <x v="2"/>
    <s v="United States"/>
    <s v="Clarksville"/>
    <x v="18"/>
    <n v="37042"/>
    <s v="South"/>
    <s v="Furniture"/>
    <x v="5"/>
    <n v="77.951999999999998"/>
    <n v="3"/>
    <n v="0.2"/>
    <n v="-11.6928"/>
    <n v="-0.15"/>
  </r>
  <r>
    <x v="350"/>
    <x v="1"/>
    <x v="2"/>
    <s v="United States"/>
    <s v="Clarksville"/>
    <x v="18"/>
    <n v="37042"/>
    <s v="South"/>
    <s v="Office Supplies"/>
    <x v="2"/>
    <n v="3"/>
    <n v="1"/>
    <n v="0.2"/>
    <n v="1.05"/>
    <n v="0.35000000000000003"/>
  </r>
  <r>
    <x v="447"/>
    <x v="0"/>
    <x v="0"/>
    <s v="United States"/>
    <s v="Hollywood"/>
    <x v="2"/>
    <n v="33021"/>
    <s v="South"/>
    <s v="Office Supplies"/>
    <x v="4"/>
    <n v="9.952"/>
    <n v="1"/>
    <n v="0.2"/>
    <n v="0.99519999999999997"/>
    <n v="9.9999999999999992E-2"/>
  </r>
  <r>
    <x v="328"/>
    <x v="1"/>
    <x v="1"/>
    <s v="United States"/>
    <s v="York"/>
    <x v="9"/>
    <n v="17403"/>
    <s v="East"/>
    <s v="Office Supplies"/>
    <x v="8"/>
    <n v="37.896000000000001"/>
    <n v="4"/>
    <n v="0.7"/>
    <n v="-29.053599999999999"/>
    <n v="-0.76666666666666661"/>
  </r>
  <r>
    <x v="328"/>
    <x v="1"/>
    <x v="1"/>
    <s v="United States"/>
    <s v="York"/>
    <x v="9"/>
    <n v="17403"/>
    <s v="East"/>
    <s v="Office Supplies"/>
    <x v="10"/>
    <n v="65.584000000000003"/>
    <n v="2"/>
    <n v="0.2"/>
    <n v="23.7742"/>
    <n v="0.36249999999999999"/>
  </r>
  <r>
    <x v="134"/>
    <x v="1"/>
    <x v="2"/>
    <s v="United States"/>
    <s v="Mesa"/>
    <x v="16"/>
    <n v="85204"/>
    <s v="West"/>
    <s v="Office Supplies"/>
    <x v="10"/>
    <n v="44.783999999999999"/>
    <n v="1"/>
    <n v="0.2"/>
    <n v="16.234200000000001"/>
    <n v="0.36250000000000004"/>
  </r>
  <r>
    <x v="20"/>
    <x v="3"/>
    <x v="1"/>
    <s v="United States"/>
    <s v="New York City"/>
    <x v="15"/>
    <n v="10024"/>
    <s v="East"/>
    <s v="Technology"/>
    <x v="15"/>
    <n v="1035.8"/>
    <n v="4"/>
    <n v="0"/>
    <n v="269.30799999999999"/>
    <n v="0.26"/>
  </r>
  <r>
    <x v="8"/>
    <x v="1"/>
    <x v="2"/>
    <s v="United States"/>
    <s v="San Francisco"/>
    <x v="1"/>
    <n v="94110"/>
    <s v="West"/>
    <s v="Office Supplies"/>
    <x v="6"/>
    <n v="5.76"/>
    <n v="2"/>
    <n v="0"/>
    <n v="1.6704000000000001"/>
    <n v="0.29000000000000004"/>
  </r>
  <r>
    <x v="1"/>
    <x v="1"/>
    <x v="0"/>
    <s v="United States"/>
    <s v="Los Angeles"/>
    <x v="1"/>
    <n v="90036"/>
    <s v="West"/>
    <s v="Office Supplies"/>
    <x v="10"/>
    <n v="19.98"/>
    <n v="2"/>
    <n v="0"/>
    <n v="8.9909999999999997"/>
    <n v="0.44999999999999996"/>
  </r>
  <r>
    <x v="172"/>
    <x v="1"/>
    <x v="0"/>
    <s v="United States"/>
    <s v="Omaha"/>
    <x v="8"/>
    <n v="68104"/>
    <s v="Central"/>
    <s v="Technology"/>
    <x v="7"/>
    <n v="35.979999999999997"/>
    <n v="2"/>
    <n v="0"/>
    <n v="10.074400000000001"/>
    <n v="0.28000000000000003"/>
  </r>
  <r>
    <x v="10"/>
    <x v="1"/>
    <x v="2"/>
    <s v="United States"/>
    <s v="Philadelphia"/>
    <x v="9"/>
    <n v="19120"/>
    <s v="East"/>
    <s v="Office Supplies"/>
    <x v="6"/>
    <n v="16.655999999999999"/>
    <n v="3"/>
    <n v="0.2"/>
    <n v="3.3311999999999999"/>
    <n v="0.2"/>
  </r>
  <r>
    <x v="20"/>
    <x v="1"/>
    <x v="1"/>
    <s v="United States"/>
    <s v="New York City"/>
    <x v="15"/>
    <n v="10024"/>
    <s v="East"/>
    <s v="Office Supplies"/>
    <x v="2"/>
    <n v="20.7"/>
    <n v="2"/>
    <n v="0"/>
    <n v="9.9359999999999999"/>
    <n v="0.48000000000000004"/>
  </r>
  <r>
    <x v="409"/>
    <x v="1"/>
    <x v="0"/>
    <s v="United States"/>
    <s v="Grand Rapids"/>
    <x v="12"/>
    <n v="49505"/>
    <s v="Central"/>
    <s v="Office Supplies"/>
    <x v="8"/>
    <n v="83.7"/>
    <n v="5"/>
    <n v="0"/>
    <n v="41.012999999999998"/>
    <n v="0.48999999999999994"/>
  </r>
  <r>
    <x v="4"/>
    <x v="3"/>
    <x v="0"/>
    <s v="United States"/>
    <s v="Seattle"/>
    <x v="4"/>
    <n v="98115"/>
    <s v="West"/>
    <s v="Furniture"/>
    <x v="5"/>
    <n v="199.8"/>
    <n v="10"/>
    <n v="0"/>
    <n v="71.927999999999997"/>
    <n v="0.36"/>
  </r>
  <r>
    <x v="226"/>
    <x v="1"/>
    <x v="2"/>
    <s v="United States"/>
    <s v="Fresno"/>
    <x v="1"/>
    <n v="93727"/>
    <s v="West"/>
    <s v="Office Supplies"/>
    <x v="10"/>
    <n v="45.68"/>
    <n v="2"/>
    <n v="0"/>
    <n v="21.012799999999999"/>
    <n v="0.45999999999999996"/>
  </r>
  <r>
    <x v="226"/>
    <x v="1"/>
    <x v="2"/>
    <s v="United States"/>
    <s v="Fresno"/>
    <x v="1"/>
    <n v="93727"/>
    <s v="West"/>
    <s v="Office Supplies"/>
    <x v="10"/>
    <n v="110.96"/>
    <n v="2"/>
    <n v="0"/>
    <n v="53.260800000000003"/>
    <n v="0.48000000000000004"/>
  </r>
  <r>
    <x v="226"/>
    <x v="1"/>
    <x v="2"/>
    <s v="United States"/>
    <s v="Fresno"/>
    <x v="1"/>
    <n v="93727"/>
    <s v="West"/>
    <s v="Office Supplies"/>
    <x v="10"/>
    <n v="11.94"/>
    <n v="3"/>
    <n v="0"/>
    <n v="5.97"/>
    <n v="0.5"/>
  </r>
  <r>
    <x v="85"/>
    <x v="0"/>
    <x v="0"/>
    <s v="United States"/>
    <s v="Arlington"/>
    <x v="17"/>
    <n v="22204"/>
    <s v="South"/>
    <s v="Technology"/>
    <x v="15"/>
    <n v="8749.9500000000007"/>
    <n v="5"/>
    <n v="0"/>
    <n v="2799.9839999999999"/>
    <n v="0.31999999999999995"/>
  </r>
  <r>
    <x v="85"/>
    <x v="0"/>
    <x v="0"/>
    <s v="United States"/>
    <s v="Arlington"/>
    <x v="17"/>
    <n v="22204"/>
    <s v="South"/>
    <s v="Office Supplies"/>
    <x v="8"/>
    <n v="36.4"/>
    <n v="8"/>
    <n v="0"/>
    <n v="18.2"/>
    <n v="0.5"/>
  </r>
  <r>
    <x v="85"/>
    <x v="0"/>
    <x v="0"/>
    <s v="United States"/>
    <s v="Arlington"/>
    <x v="17"/>
    <n v="22204"/>
    <s v="South"/>
    <s v="Furniture"/>
    <x v="5"/>
    <n v="18.690000000000001"/>
    <n v="7"/>
    <n v="0"/>
    <n v="7.1021999999999998"/>
    <n v="0.37999999999999995"/>
  </r>
  <r>
    <x v="1"/>
    <x v="1"/>
    <x v="0"/>
    <s v="United States"/>
    <s v="Los Angeles"/>
    <x v="1"/>
    <n v="90049"/>
    <s v="West"/>
    <s v="Office Supplies"/>
    <x v="13"/>
    <n v="5.94"/>
    <n v="3"/>
    <n v="0"/>
    <n v="0.1188"/>
    <n v="0.02"/>
  </r>
  <r>
    <x v="310"/>
    <x v="1"/>
    <x v="0"/>
    <s v="United States"/>
    <s v="Lubbock"/>
    <x v="5"/>
    <n v="79424"/>
    <s v="Central"/>
    <s v="Office Supplies"/>
    <x v="10"/>
    <n v="60.735999999999997"/>
    <n v="8"/>
    <n v="0.2"/>
    <n v="20.4984"/>
    <n v="0.33750000000000002"/>
  </r>
  <r>
    <x v="310"/>
    <x v="1"/>
    <x v="0"/>
    <s v="United States"/>
    <s v="Lubbock"/>
    <x v="5"/>
    <n v="79424"/>
    <s v="Central"/>
    <s v="Technology"/>
    <x v="16"/>
    <n v="479.976"/>
    <n v="3"/>
    <n v="0.2"/>
    <n v="161.99189999999999"/>
    <n v="0.33749999999999997"/>
  </r>
  <r>
    <x v="310"/>
    <x v="1"/>
    <x v="0"/>
    <s v="United States"/>
    <s v="Lubbock"/>
    <x v="5"/>
    <n v="79424"/>
    <s v="Central"/>
    <s v="Office Supplies"/>
    <x v="8"/>
    <n v="6.08"/>
    <n v="1"/>
    <n v="0.8"/>
    <n v="-10.336"/>
    <n v="-1.7"/>
  </r>
  <r>
    <x v="565"/>
    <x v="1"/>
    <x v="1"/>
    <s v="United States"/>
    <s v="Longmont"/>
    <x v="22"/>
    <n v="80501"/>
    <s v="West"/>
    <s v="Technology"/>
    <x v="11"/>
    <n v="165.6"/>
    <n v="3"/>
    <n v="0.2"/>
    <n v="-6.21"/>
    <n v="-3.7499999999999999E-2"/>
  </r>
  <r>
    <x v="204"/>
    <x v="0"/>
    <x v="0"/>
    <s v="United States"/>
    <s v="Yonkers"/>
    <x v="15"/>
    <n v="10701"/>
    <s v="East"/>
    <s v="Office Supplies"/>
    <x v="6"/>
    <n v="59.52"/>
    <n v="3"/>
    <n v="0"/>
    <n v="15.475199999999999"/>
    <n v="0.25999999999999995"/>
  </r>
  <r>
    <x v="204"/>
    <x v="0"/>
    <x v="0"/>
    <s v="United States"/>
    <s v="Yonkers"/>
    <x v="15"/>
    <n v="10701"/>
    <s v="East"/>
    <s v="Technology"/>
    <x v="11"/>
    <n v="479.97"/>
    <n v="3"/>
    <n v="0"/>
    <n v="177.5889"/>
    <n v="0.37"/>
  </r>
  <r>
    <x v="204"/>
    <x v="0"/>
    <x v="0"/>
    <s v="United States"/>
    <s v="Yonkers"/>
    <x v="15"/>
    <n v="10701"/>
    <s v="East"/>
    <s v="Office Supplies"/>
    <x v="14"/>
    <n v="18.62"/>
    <n v="2"/>
    <n v="0"/>
    <n v="5.3997999999999999"/>
    <n v="0.28999999999999998"/>
  </r>
  <r>
    <x v="204"/>
    <x v="0"/>
    <x v="0"/>
    <s v="United States"/>
    <s v="Yonkers"/>
    <x v="15"/>
    <n v="10701"/>
    <s v="East"/>
    <s v="Office Supplies"/>
    <x v="8"/>
    <n v="49.631999999999998"/>
    <n v="6"/>
    <n v="0.2"/>
    <n v="16.750800000000002"/>
    <n v="0.33750000000000002"/>
  </r>
  <r>
    <x v="204"/>
    <x v="0"/>
    <x v="0"/>
    <s v="United States"/>
    <s v="Yonkers"/>
    <x v="15"/>
    <n v="10701"/>
    <s v="East"/>
    <s v="Office Supplies"/>
    <x v="10"/>
    <n v="97.82"/>
    <n v="2"/>
    <n v="0"/>
    <n v="45.9754"/>
    <n v="0.47000000000000003"/>
  </r>
  <r>
    <x v="1"/>
    <x v="0"/>
    <x v="1"/>
    <s v="United States"/>
    <s v="Los Angeles"/>
    <x v="1"/>
    <n v="90045"/>
    <s v="West"/>
    <s v="Technology"/>
    <x v="7"/>
    <n v="15.984"/>
    <n v="2"/>
    <n v="0.2"/>
    <n v="1.1988000000000001"/>
    <n v="7.5000000000000011E-2"/>
  </r>
  <r>
    <x v="1"/>
    <x v="0"/>
    <x v="1"/>
    <s v="United States"/>
    <s v="Los Angeles"/>
    <x v="1"/>
    <n v="90045"/>
    <s v="West"/>
    <s v="Furniture"/>
    <x v="1"/>
    <n v="184.75200000000001"/>
    <n v="3"/>
    <n v="0.2"/>
    <n v="-20.784600000000001"/>
    <n v="-0.1125"/>
  </r>
  <r>
    <x v="1"/>
    <x v="1"/>
    <x v="2"/>
    <s v="United States"/>
    <s v="Los Angeles"/>
    <x v="1"/>
    <n v="90049"/>
    <s v="West"/>
    <s v="Office Supplies"/>
    <x v="10"/>
    <n v="12.96"/>
    <n v="2"/>
    <n v="0"/>
    <n v="6.2207999999999997"/>
    <n v="0.47999999999999993"/>
  </r>
  <r>
    <x v="122"/>
    <x v="1"/>
    <x v="0"/>
    <s v="United States"/>
    <s v="Amarillo"/>
    <x v="5"/>
    <n v="79109"/>
    <s v="Central"/>
    <s v="Furniture"/>
    <x v="1"/>
    <n v="366.74400000000003"/>
    <n v="4"/>
    <n v="0.3"/>
    <n v="-110.0232"/>
    <n v="-0.3"/>
  </r>
  <r>
    <x v="62"/>
    <x v="1"/>
    <x v="2"/>
    <s v="United States"/>
    <s v="Dallas"/>
    <x v="5"/>
    <n v="75217"/>
    <s v="Central"/>
    <s v="Office Supplies"/>
    <x v="8"/>
    <n v="8.8559999999999999"/>
    <n v="9"/>
    <n v="0.8"/>
    <n v="-14.169600000000001"/>
    <n v="-1.6"/>
  </r>
  <r>
    <x v="62"/>
    <x v="1"/>
    <x v="2"/>
    <s v="United States"/>
    <s v="Dallas"/>
    <x v="5"/>
    <n v="75217"/>
    <s v="Central"/>
    <s v="Technology"/>
    <x v="11"/>
    <n v="27.96"/>
    <n v="5"/>
    <n v="0.2"/>
    <n v="8.3879999999999999"/>
    <n v="0.3"/>
  </r>
  <r>
    <x v="62"/>
    <x v="1"/>
    <x v="2"/>
    <s v="United States"/>
    <s v="Dallas"/>
    <x v="5"/>
    <n v="75217"/>
    <s v="Central"/>
    <s v="Office Supplies"/>
    <x v="12"/>
    <n v="146.352"/>
    <n v="3"/>
    <n v="0.2"/>
    <n v="49.393799999999999"/>
    <n v="0.33749999999999997"/>
  </r>
  <r>
    <x v="68"/>
    <x v="2"/>
    <x v="0"/>
    <s v="United States"/>
    <s v="Detroit"/>
    <x v="12"/>
    <n v="48205"/>
    <s v="Central"/>
    <s v="Technology"/>
    <x v="11"/>
    <n v="175.23"/>
    <n v="11"/>
    <n v="0"/>
    <n v="61.330500000000001"/>
    <n v="0.35000000000000003"/>
  </r>
  <r>
    <x v="68"/>
    <x v="2"/>
    <x v="0"/>
    <s v="United States"/>
    <s v="Detroit"/>
    <x v="12"/>
    <n v="48205"/>
    <s v="Central"/>
    <s v="Technology"/>
    <x v="7"/>
    <n v="125.99"/>
    <n v="1"/>
    <n v="0"/>
    <n v="31.497499999999999"/>
    <n v="0.25"/>
  </r>
  <r>
    <x v="68"/>
    <x v="2"/>
    <x v="0"/>
    <s v="United States"/>
    <s v="Detroit"/>
    <x v="12"/>
    <n v="48205"/>
    <s v="Central"/>
    <s v="Office Supplies"/>
    <x v="8"/>
    <n v="23"/>
    <n v="2"/>
    <n v="0"/>
    <n v="10.35"/>
    <n v="0.45"/>
  </r>
  <r>
    <x v="20"/>
    <x v="1"/>
    <x v="0"/>
    <s v="United States"/>
    <s v="New York City"/>
    <x v="15"/>
    <n v="10035"/>
    <s v="East"/>
    <s v="Office Supplies"/>
    <x v="8"/>
    <n v="25.584"/>
    <n v="2"/>
    <n v="0.2"/>
    <n v="8.9543999999999997"/>
    <n v="0.35"/>
  </r>
  <r>
    <x v="12"/>
    <x v="1"/>
    <x v="1"/>
    <s v="United States"/>
    <s v="Houston"/>
    <x v="5"/>
    <n v="77041"/>
    <s v="Central"/>
    <s v="Furniture"/>
    <x v="5"/>
    <n v="73.784000000000006"/>
    <n v="2"/>
    <n v="0.6"/>
    <n v="-77.473200000000006"/>
    <n v="-1.05"/>
  </r>
  <r>
    <x v="387"/>
    <x v="1"/>
    <x v="1"/>
    <s v="United States"/>
    <s v="Orlando"/>
    <x v="2"/>
    <n v="32839"/>
    <s v="South"/>
    <s v="Office Supplies"/>
    <x v="10"/>
    <n v="20.736000000000001"/>
    <n v="4"/>
    <n v="0.2"/>
    <n v="7.2576000000000001"/>
    <n v="0.35"/>
  </r>
  <r>
    <x v="176"/>
    <x v="1"/>
    <x v="1"/>
    <s v="United States"/>
    <s v="Florence"/>
    <x v="0"/>
    <n v="41042"/>
    <s v="South"/>
    <s v="Office Supplies"/>
    <x v="6"/>
    <n v="17.52"/>
    <n v="3"/>
    <n v="0"/>
    <n v="8.2344000000000008"/>
    <n v="0.47000000000000008"/>
  </r>
  <r>
    <x v="176"/>
    <x v="1"/>
    <x v="1"/>
    <s v="United States"/>
    <s v="Florence"/>
    <x v="0"/>
    <n v="41042"/>
    <s v="South"/>
    <s v="Office Supplies"/>
    <x v="6"/>
    <n v="35.76"/>
    <n v="12"/>
    <n v="0"/>
    <n v="10.0128"/>
    <n v="0.28000000000000003"/>
  </r>
  <r>
    <x v="20"/>
    <x v="1"/>
    <x v="0"/>
    <s v="United States"/>
    <s v="New York City"/>
    <x v="15"/>
    <n v="10009"/>
    <s v="East"/>
    <s v="Office Supplies"/>
    <x v="6"/>
    <n v="3.64"/>
    <n v="2"/>
    <n v="0"/>
    <n v="0.98280000000000001"/>
    <n v="0.27"/>
  </r>
  <r>
    <x v="378"/>
    <x v="0"/>
    <x v="0"/>
    <s v="United States"/>
    <s v="Frisco"/>
    <x v="5"/>
    <n v="75034"/>
    <s v="Central"/>
    <s v="Furniture"/>
    <x v="5"/>
    <n v="30.335999999999999"/>
    <n v="6"/>
    <n v="0.6"/>
    <n v="-17.443200000000001"/>
    <n v="-0.57500000000000007"/>
  </r>
  <r>
    <x v="307"/>
    <x v="1"/>
    <x v="0"/>
    <s v="United States"/>
    <s v="Paterson"/>
    <x v="30"/>
    <n v="7501"/>
    <s v="East"/>
    <s v="Furniture"/>
    <x v="5"/>
    <n v="12.99"/>
    <n v="1"/>
    <n v="0"/>
    <n v="1.5588"/>
    <n v="0.12"/>
  </r>
  <r>
    <x v="307"/>
    <x v="1"/>
    <x v="0"/>
    <s v="United States"/>
    <s v="Paterson"/>
    <x v="30"/>
    <n v="7501"/>
    <s v="East"/>
    <s v="Furniture"/>
    <x v="1"/>
    <n v="182.22"/>
    <n v="3"/>
    <n v="0"/>
    <n v="45.555"/>
    <n v="0.25"/>
  </r>
  <r>
    <x v="307"/>
    <x v="1"/>
    <x v="0"/>
    <s v="United States"/>
    <s v="Paterson"/>
    <x v="30"/>
    <n v="7501"/>
    <s v="East"/>
    <s v="Furniture"/>
    <x v="1"/>
    <n v="302.94"/>
    <n v="3"/>
    <n v="0"/>
    <n v="18.176400000000001"/>
    <n v="6.0000000000000005E-2"/>
  </r>
  <r>
    <x v="38"/>
    <x v="1"/>
    <x v="2"/>
    <s v="United States"/>
    <s v="Columbus"/>
    <x v="24"/>
    <n v="43229"/>
    <s v="East"/>
    <s v="Furniture"/>
    <x v="5"/>
    <n v="54.991999999999997"/>
    <n v="14"/>
    <n v="0.2"/>
    <n v="8.9361999999999995"/>
    <n v="0.16250000000000001"/>
  </r>
  <r>
    <x v="175"/>
    <x v="1"/>
    <x v="1"/>
    <s v="United States"/>
    <s v="Milwaukee"/>
    <x v="6"/>
    <n v="53209"/>
    <s v="Central"/>
    <s v="Technology"/>
    <x v="7"/>
    <n v="12.99"/>
    <n v="1"/>
    <n v="0"/>
    <n v="0.25979999999999998"/>
    <n v="1.9999999999999997E-2"/>
  </r>
  <r>
    <x v="8"/>
    <x v="1"/>
    <x v="0"/>
    <s v="United States"/>
    <s v="San Francisco"/>
    <x v="1"/>
    <n v="94109"/>
    <s v="West"/>
    <s v="Office Supplies"/>
    <x v="10"/>
    <n v="55.86"/>
    <n v="7"/>
    <n v="0"/>
    <n v="27.93"/>
    <n v="0.5"/>
  </r>
  <r>
    <x v="38"/>
    <x v="3"/>
    <x v="0"/>
    <s v="United States"/>
    <s v="Columbus"/>
    <x v="24"/>
    <n v="43229"/>
    <s v="East"/>
    <s v="Technology"/>
    <x v="7"/>
    <n v="44.375999999999998"/>
    <n v="2"/>
    <n v="0.4"/>
    <n v="-7.3959999999999999"/>
    <n v="-0.16666666666666669"/>
  </r>
  <r>
    <x v="38"/>
    <x v="3"/>
    <x v="0"/>
    <s v="United States"/>
    <s v="Columbus"/>
    <x v="24"/>
    <n v="43229"/>
    <s v="East"/>
    <s v="Furniture"/>
    <x v="5"/>
    <n v="51.264000000000003"/>
    <n v="6"/>
    <n v="0.2"/>
    <n v="7.6896000000000004"/>
    <n v="0.15"/>
  </r>
  <r>
    <x v="38"/>
    <x v="3"/>
    <x v="0"/>
    <s v="United States"/>
    <s v="Columbus"/>
    <x v="24"/>
    <n v="43229"/>
    <s v="East"/>
    <s v="Office Supplies"/>
    <x v="8"/>
    <n v="5.1929999999999996"/>
    <n v="3"/>
    <n v="0.7"/>
    <n v="-3.4620000000000002"/>
    <n v="-0.66666666666666674"/>
  </r>
  <r>
    <x v="38"/>
    <x v="3"/>
    <x v="0"/>
    <s v="United States"/>
    <s v="Columbus"/>
    <x v="24"/>
    <n v="43229"/>
    <s v="East"/>
    <s v="Technology"/>
    <x v="11"/>
    <n v="159.98400000000001"/>
    <n v="2"/>
    <n v="0.2"/>
    <n v="43.995600000000003"/>
    <n v="0.27500000000000002"/>
  </r>
  <r>
    <x v="38"/>
    <x v="3"/>
    <x v="0"/>
    <s v="United States"/>
    <s v="Columbus"/>
    <x v="24"/>
    <n v="43229"/>
    <s v="East"/>
    <s v="Office Supplies"/>
    <x v="4"/>
    <n v="54.223999999999997"/>
    <n v="2"/>
    <n v="0.2"/>
    <n v="3.3889999999999998"/>
    <n v="6.25E-2"/>
  </r>
  <r>
    <x v="1"/>
    <x v="1"/>
    <x v="2"/>
    <s v="United States"/>
    <s v="Los Angeles"/>
    <x v="1"/>
    <n v="90008"/>
    <s v="West"/>
    <s v="Furniture"/>
    <x v="1"/>
    <n v="241.42400000000001"/>
    <n v="2"/>
    <n v="0.2"/>
    <n v="-36.2136"/>
    <n v="-0.15"/>
  </r>
  <r>
    <x v="68"/>
    <x v="1"/>
    <x v="0"/>
    <s v="United States"/>
    <s v="Detroit"/>
    <x v="12"/>
    <n v="48227"/>
    <s v="Central"/>
    <s v="Office Supplies"/>
    <x v="10"/>
    <n v="33.36"/>
    <n v="4"/>
    <n v="0"/>
    <n v="16.68"/>
    <n v="0.5"/>
  </r>
  <r>
    <x v="68"/>
    <x v="1"/>
    <x v="0"/>
    <s v="United States"/>
    <s v="Detroit"/>
    <x v="12"/>
    <n v="48227"/>
    <s v="Central"/>
    <s v="Office Supplies"/>
    <x v="10"/>
    <n v="13.76"/>
    <n v="2"/>
    <n v="0"/>
    <n v="6.3296000000000001"/>
    <n v="0.46"/>
  </r>
  <r>
    <x v="68"/>
    <x v="1"/>
    <x v="0"/>
    <s v="United States"/>
    <s v="Detroit"/>
    <x v="12"/>
    <n v="48227"/>
    <s v="Central"/>
    <s v="Office Supplies"/>
    <x v="4"/>
    <n v="496.86"/>
    <n v="7"/>
    <n v="0"/>
    <n v="24.843"/>
    <n v="4.9999999999999996E-2"/>
  </r>
  <r>
    <x v="68"/>
    <x v="1"/>
    <x v="0"/>
    <s v="United States"/>
    <s v="Detroit"/>
    <x v="12"/>
    <n v="48227"/>
    <s v="Central"/>
    <s v="Furniture"/>
    <x v="1"/>
    <n v="389.97"/>
    <n v="3"/>
    <n v="0"/>
    <n v="35.097299999999997"/>
    <n v="8.9999999999999983E-2"/>
  </r>
  <r>
    <x v="95"/>
    <x v="0"/>
    <x v="1"/>
    <s v="United States"/>
    <s v="Columbus"/>
    <x v="32"/>
    <n v="31907"/>
    <s v="South"/>
    <s v="Office Supplies"/>
    <x v="2"/>
    <n v="9.82"/>
    <n v="2"/>
    <n v="0"/>
    <n v="4.8117999999999999"/>
    <n v="0.49"/>
  </r>
  <r>
    <x v="8"/>
    <x v="1"/>
    <x v="0"/>
    <s v="United States"/>
    <s v="San Francisco"/>
    <x v="1"/>
    <n v="94122"/>
    <s v="West"/>
    <s v="Technology"/>
    <x v="11"/>
    <n v="56.4"/>
    <n v="3"/>
    <n v="0"/>
    <n v="3.3839999999999999"/>
    <n v="0.06"/>
  </r>
  <r>
    <x v="10"/>
    <x v="1"/>
    <x v="2"/>
    <s v="United States"/>
    <s v="Philadelphia"/>
    <x v="9"/>
    <n v="19143"/>
    <s v="East"/>
    <s v="Office Supplies"/>
    <x v="8"/>
    <n v="18.312000000000001"/>
    <n v="4"/>
    <n v="0.7"/>
    <n v="-12.208"/>
    <n v="-0.66666666666666663"/>
  </r>
  <r>
    <x v="10"/>
    <x v="1"/>
    <x v="2"/>
    <s v="United States"/>
    <s v="Philadelphia"/>
    <x v="9"/>
    <n v="19143"/>
    <s v="East"/>
    <s v="Office Supplies"/>
    <x v="10"/>
    <n v="25.92"/>
    <n v="5"/>
    <n v="0.2"/>
    <n v="9.0719999999999992"/>
    <n v="0.34999999999999992"/>
  </r>
  <r>
    <x v="10"/>
    <x v="1"/>
    <x v="2"/>
    <s v="United States"/>
    <s v="Philadelphia"/>
    <x v="9"/>
    <n v="19143"/>
    <s v="East"/>
    <s v="Office Supplies"/>
    <x v="6"/>
    <n v="8.016"/>
    <n v="3"/>
    <n v="0.2"/>
    <n v="1.002"/>
    <n v="0.125"/>
  </r>
  <r>
    <x v="1"/>
    <x v="1"/>
    <x v="0"/>
    <s v="United States"/>
    <s v="Los Angeles"/>
    <x v="1"/>
    <n v="90008"/>
    <s v="West"/>
    <s v="Technology"/>
    <x v="16"/>
    <n v="479.98399999999998"/>
    <n v="2"/>
    <n v="0.2"/>
    <n v="59.997999999999998"/>
    <n v="0.125"/>
  </r>
  <r>
    <x v="1"/>
    <x v="1"/>
    <x v="0"/>
    <s v="United States"/>
    <s v="Los Angeles"/>
    <x v="1"/>
    <n v="90008"/>
    <s v="West"/>
    <s v="Office Supplies"/>
    <x v="8"/>
    <n v="30.84"/>
    <n v="5"/>
    <n v="0.2"/>
    <n v="9.6374999999999993"/>
    <n v="0.3125"/>
  </r>
  <r>
    <x v="10"/>
    <x v="2"/>
    <x v="1"/>
    <s v="United States"/>
    <s v="Philadelphia"/>
    <x v="9"/>
    <n v="19140"/>
    <s v="East"/>
    <s v="Office Supplies"/>
    <x v="4"/>
    <n v="33.567999999999998"/>
    <n v="2"/>
    <n v="0.2"/>
    <n v="1.6783999999999999"/>
    <n v="0.05"/>
  </r>
  <r>
    <x v="10"/>
    <x v="2"/>
    <x v="1"/>
    <s v="United States"/>
    <s v="Philadelphia"/>
    <x v="9"/>
    <n v="19140"/>
    <s v="East"/>
    <s v="Furniture"/>
    <x v="1"/>
    <n v="422.625"/>
    <n v="7"/>
    <n v="0.3"/>
    <n v="0"/>
    <n v="0"/>
  </r>
  <r>
    <x v="20"/>
    <x v="1"/>
    <x v="0"/>
    <s v="United States"/>
    <s v="New York City"/>
    <x v="15"/>
    <n v="10035"/>
    <s v="East"/>
    <s v="Technology"/>
    <x v="11"/>
    <n v="199.98"/>
    <n v="2"/>
    <n v="0"/>
    <n v="83.991600000000005"/>
    <n v="0.42000000000000004"/>
  </r>
  <r>
    <x v="95"/>
    <x v="1"/>
    <x v="1"/>
    <s v="United States"/>
    <s v="Columbus"/>
    <x v="32"/>
    <n v="31907"/>
    <s v="South"/>
    <s v="Furniture"/>
    <x v="5"/>
    <n v="20.239999999999998"/>
    <n v="1"/>
    <n v="0"/>
    <n v="8.7032000000000007"/>
    <n v="0.43000000000000005"/>
  </r>
  <r>
    <x v="95"/>
    <x v="1"/>
    <x v="1"/>
    <s v="United States"/>
    <s v="Columbus"/>
    <x v="32"/>
    <n v="31907"/>
    <s v="South"/>
    <s v="Furniture"/>
    <x v="5"/>
    <n v="39.92"/>
    <n v="4"/>
    <n v="0"/>
    <n v="11.1776"/>
    <n v="0.27999999999999997"/>
  </r>
  <r>
    <x v="95"/>
    <x v="1"/>
    <x v="1"/>
    <s v="United States"/>
    <s v="Columbus"/>
    <x v="32"/>
    <n v="31907"/>
    <s v="South"/>
    <s v="Office Supplies"/>
    <x v="8"/>
    <n v="32.54"/>
    <n v="2"/>
    <n v="0"/>
    <n v="15.944599999999999"/>
    <n v="0.49"/>
  </r>
  <r>
    <x v="1"/>
    <x v="1"/>
    <x v="1"/>
    <s v="United States"/>
    <s v="Los Angeles"/>
    <x v="1"/>
    <n v="90049"/>
    <s v="West"/>
    <s v="Technology"/>
    <x v="11"/>
    <n v="39"/>
    <n v="3"/>
    <n v="0"/>
    <n v="17.55"/>
    <n v="0.45"/>
  </r>
  <r>
    <x v="1"/>
    <x v="1"/>
    <x v="1"/>
    <s v="United States"/>
    <s v="Los Angeles"/>
    <x v="1"/>
    <n v="90049"/>
    <s v="West"/>
    <s v="Office Supplies"/>
    <x v="2"/>
    <n v="12.6"/>
    <n v="4"/>
    <n v="0"/>
    <n v="6.048"/>
    <n v="0.48000000000000004"/>
  </r>
  <r>
    <x v="34"/>
    <x v="2"/>
    <x v="1"/>
    <s v="United States"/>
    <s v="Aurora"/>
    <x v="22"/>
    <n v="80013"/>
    <s v="West"/>
    <s v="Furniture"/>
    <x v="5"/>
    <n v="24.64"/>
    <n v="4"/>
    <n v="0.2"/>
    <n v="4.0039999999999996"/>
    <n v="0.16249999999999998"/>
  </r>
  <r>
    <x v="12"/>
    <x v="1"/>
    <x v="1"/>
    <s v="United States"/>
    <s v="Houston"/>
    <x v="5"/>
    <n v="77041"/>
    <s v="Central"/>
    <s v="Office Supplies"/>
    <x v="2"/>
    <n v="6.2640000000000002"/>
    <n v="3"/>
    <n v="0.2"/>
    <n v="2.0358000000000001"/>
    <n v="0.32500000000000001"/>
  </r>
  <r>
    <x v="12"/>
    <x v="1"/>
    <x v="1"/>
    <s v="United States"/>
    <s v="Houston"/>
    <x v="5"/>
    <n v="77041"/>
    <s v="Central"/>
    <s v="Office Supplies"/>
    <x v="13"/>
    <n v="14.432"/>
    <n v="4"/>
    <n v="0.2"/>
    <n v="3.4276"/>
    <n v="0.23749999999999999"/>
  </r>
  <r>
    <x v="22"/>
    <x v="1"/>
    <x v="1"/>
    <s v="United States"/>
    <s v="Chicago"/>
    <x v="10"/>
    <n v="60623"/>
    <s v="Central"/>
    <s v="Technology"/>
    <x v="16"/>
    <n v="719.976"/>
    <n v="3"/>
    <n v="0.2"/>
    <n v="134.99549999999999"/>
    <n v="0.1875"/>
  </r>
  <r>
    <x v="27"/>
    <x v="1"/>
    <x v="0"/>
    <s v="United States"/>
    <s v="Decatur"/>
    <x v="19"/>
    <n v="35601"/>
    <s v="South"/>
    <s v="Technology"/>
    <x v="11"/>
    <n v="239.92"/>
    <n v="8"/>
    <n v="0"/>
    <n v="23.992000000000001"/>
    <n v="0.1"/>
  </r>
  <r>
    <x v="24"/>
    <x v="2"/>
    <x v="0"/>
    <s v="United States"/>
    <s v="Springfield"/>
    <x v="17"/>
    <n v="22153"/>
    <s v="South"/>
    <s v="Furniture"/>
    <x v="3"/>
    <n v="1056.8599999999999"/>
    <n v="7"/>
    <n v="0"/>
    <n v="158.529"/>
    <n v="0.15000000000000002"/>
  </r>
  <r>
    <x v="425"/>
    <x v="3"/>
    <x v="0"/>
    <s v="United States"/>
    <s v="Plantation"/>
    <x v="2"/>
    <n v="33317"/>
    <s v="South"/>
    <s v="Technology"/>
    <x v="11"/>
    <n v="447.94400000000002"/>
    <n v="7"/>
    <n v="0.2"/>
    <n v="89.588800000000006"/>
    <n v="0.2"/>
  </r>
  <r>
    <x v="425"/>
    <x v="3"/>
    <x v="0"/>
    <s v="United States"/>
    <s v="Plantation"/>
    <x v="2"/>
    <n v="33317"/>
    <s v="South"/>
    <s v="Office Supplies"/>
    <x v="4"/>
    <n v="150.40799999999999"/>
    <n v="9"/>
    <n v="0.2"/>
    <n v="-33.841799999999999"/>
    <n v="-0.22500000000000001"/>
  </r>
  <r>
    <x v="12"/>
    <x v="0"/>
    <x v="1"/>
    <s v="United States"/>
    <s v="Houston"/>
    <x v="5"/>
    <n v="77041"/>
    <s v="Central"/>
    <s v="Technology"/>
    <x v="7"/>
    <n v="453.57600000000002"/>
    <n v="3"/>
    <n v="0.2"/>
    <n v="39.687899999999999"/>
    <n v="8.7499999999999994E-2"/>
  </r>
  <r>
    <x v="12"/>
    <x v="0"/>
    <x v="1"/>
    <s v="United States"/>
    <s v="Houston"/>
    <x v="5"/>
    <n v="77041"/>
    <s v="Central"/>
    <s v="Office Supplies"/>
    <x v="2"/>
    <n v="45.36"/>
    <n v="9"/>
    <n v="0.2"/>
    <n v="14.742000000000001"/>
    <n v="0.32500000000000001"/>
  </r>
  <r>
    <x v="12"/>
    <x v="0"/>
    <x v="1"/>
    <s v="United States"/>
    <s v="Houston"/>
    <x v="5"/>
    <n v="77041"/>
    <s v="Central"/>
    <s v="Technology"/>
    <x v="7"/>
    <n v="287.88"/>
    <n v="3"/>
    <n v="0.2"/>
    <n v="35.984999999999999"/>
    <n v="0.125"/>
  </r>
  <r>
    <x v="12"/>
    <x v="0"/>
    <x v="1"/>
    <s v="United States"/>
    <s v="Houston"/>
    <x v="5"/>
    <n v="77041"/>
    <s v="Central"/>
    <s v="Technology"/>
    <x v="7"/>
    <n v="131.88"/>
    <n v="3"/>
    <n v="0.2"/>
    <n v="14.836499999999999"/>
    <n v="0.1125"/>
  </r>
  <r>
    <x v="12"/>
    <x v="0"/>
    <x v="1"/>
    <s v="United States"/>
    <s v="Houston"/>
    <x v="5"/>
    <n v="77041"/>
    <s v="Central"/>
    <s v="Furniture"/>
    <x v="5"/>
    <n v="2.3279999999999998"/>
    <n v="2"/>
    <n v="0.6"/>
    <n v="-0.75660000000000005"/>
    <n v="-0.32500000000000007"/>
  </r>
  <r>
    <x v="175"/>
    <x v="0"/>
    <x v="1"/>
    <s v="United States"/>
    <s v="Milwaukee"/>
    <x v="6"/>
    <n v="53209"/>
    <s v="Central"/>
    <s v="Furniture"/>
    <x v="1"/>
    <n v="1454.9"/>
    <n v="5"/>
    <n v="0"/>
    <n v="378.274"/>
    <n v="0.26"/>
  </r>
  <r>
    <x v="578"/>
    <x v="1"/>
    <x v="2"/>
    <s v="United States"/>
    <s v="Sanford"/>
    <x v="2"/>
    <n v="32771"/>
    <s v="South"/>
    <s v="Office Supplies"/>
    <x v="8"/>
    <n v="4.8419999999999996"/>
    <n v="3"/>
    <n v="0.7"/>
    <n v="-3.5508000000000002"/>
    <n v="-0.73333333333333339"/>
  </r>
  <r>
    <x v="578"/>
    <x v="1"/>
    <x v="2"/>
    <s v="United States"/>
    <s v="Sanford"/>
    <x v="2"/>
    <n v="32771"/>
    <s v="South"/>
    <s v="Furniture"/>
    <x v="5"/>
    <n v="220.70400000000001"/>
    <n v="6"/>
    <n v="0.2"/>
    <n v="-8.2764000000000006"/>
    <n v="-3.7499999999999999E-2"/>
  </r>
  <r>
    <x v="457"/>
    <x v="2"/>
    <x v="0"/>
    <s v="United States"/>
    <s v="The Colony"/>
    <x v="5"/>
    <n v="75056"/>
    <s v="Central"/>
    <s v="Technology"/>
    <x v="7"/>
    <n v="67.176000000000002"/>
    <n v="3"/>
    <n v="0.2"/>
    <n v="6.7176"/>
    <n v="9.9999999999999992E-2"/>
  </r>
  <r>
    <x v="457"/>
    <x v="2"/>
    <x v="0"/>
    <s v="United States"/>
    <s v="The Colony"/>
    <x v="5"/>
    <n v="75056"/>
    <s v="Central"/>
    <s v="Office Supplies"/>
    <x v="10"/>
    <n v="15.231999999999999"/>
    <n v="4"/>
    <n v="0.2"/>
    <n v="5.5216000000000003"/>
    <n v="0.36250000000000004"/>
  </r>
  <r>
    <x v="384"/>
    <x v="2"/>
    <x v="0"/>
    <s v="United States"/>
    <s v="Troy"/>
    <x v="24"/>
    <n v="45373"/>
    <s v="East"/>
    <s v="Office Supplies"/>
    <x v="10"/>
    <n v="31.103999999999999"/>
    <n v="6"/>
    <n v="0.2"/>
    <n v="10.8864"/>
    <n v="0.35000000000000003"/>
  </r>
  <r>
    <x v="391"/>
    <x v="1"/>
    <x v="1"/>
    <s v="United States"/>
    <s v="Hempstead"/>
    <x v="15"/>
    <n v="11550"/>
    <s v="East"/>
    <s v="Office Supplies"/>
    <x v="8"/>
    <n v="968.74400000000003"/>
    <n v="7"/>
    <n v="0.2"/>
    <n v="314.84179999999998"/>
    <n v="0.32499999999999996"/>
  </r>
  <r>
    <x v="391"/>
    <x v="1"/>
    <x v="1"/>
    <s v="United States"/>
    <s v="Hempstead"/>
    <x v="15"/>
    <n v="11550"/>
    <s v="East"/>
    <s v="Office Supplies"/>
    <x v="8"/>
    <n v="222.352"/>
    <n v="13"/>
    <n v="0.2"/>
    <n v="77.8232"/>
    <n v="0.35"/>
  </r>
  <r>
    <x v="391"/>
    <x v="1"/>
    <x v="1"/>
    <s v="United States"/>
    <s v="Hempstead"/>
    <x v="15"/>
    <n v="11550"/>
    <s v="East"/>
    <s v="Technology"/>
    <x v="16"/>
    <n v="479.98399999999998"/>
    <n v="2"/>
    <n v="0.2"/>
    <n v="89.997"/>
    <n v="0.1875"/>
  </r>
  <r>
    <x v="62"/>
    <x v="3"/>
    <x v="2"/>
    <s v="United States"/>
    <s v="Dallas"/>
    <x v="5"/>
    <n v="75081"/>
    <s v="Central"/>
    <s v="Office Supplies"/>
    <x v="10"/>
    <n v="10.272"/>
    <n v="3"/>
    <n v="0.2"/>
    <n v="3.21"/>
    <n v="0.3125"/>
  </r>
  <r>
    <x v="12"/>
    <x v="1"/>
    <x v="0"/>
    <s v="United States"/>
    <s v="Houston"/>
    <x v="5"/>
    <n v="77041"/>
    <s v="Central"/>
    <s v="Technology"/>
    <x v="15"/>
    <n v="998.85"/>
    <n v="5"/>
    <n v="0.4"/>
    <n v="-199.77"/>
    <n v="-0.2"/>
  </r>
  <r>
    <x v="20"/>
    <x v="2"/>
    <x v="0"/>
    <s v="United States"/>
    <s v="New York City"/>
    <x v="15"/>
    <n v="10035"/>
    <s v="East"/>
    <s v="Office Supplies"/>
    <x v="10"/>
    <n v="24.56"/>
    <n v="2"/>
    <n v="0"/>
    <n v="11.543200000000001"/>
    <n v="0.47000000000000003"/>
  </r>
  <r>
    <x v="8"/>
    <x v="3"/>
    <x v="2"/>
    <s v="United States"/>
    <s v="San Francisco"/>
    <x v="1"/>
    <n v="94110"/>
    <s v="West"/>
    <s v="Office Supplies"/>
    <x v="13"/>
    <n v="5.67"/>
    <n v="3"/>
    <n v="0"/>
    <n v="0.1134"/>
    <n v="0.02"/>
  </r>
  <r>
    <x v="426"/>
    <x v="0"/>
    <x v="0"/>
    <s v="United States"/>
    <s v="Port Saint Lucie"/>
    <x v="2"/>
    <n v="34952"/>
    <s v="South"/>
    <s v="Office Supplies"/>
    <x v="9"/>
    <n v="14.336"/>
    <n v="4"/>
    <n v="0.2"/>
    <n v="0.89600000000000002"/>
    <n v="6.25E-2"/>
  </r>
  <r>
    <x v="182"/>
    <x v="2"/>
    <x v="0"/>
    <s v="United States"/>
    <s v="Concord"/>
    <x v="38"/>
    <n v="3301"/>
    <s v="East"/>
    <s v="Furniture"/>
    <x v="5"/>
    <n v="102.3"/>
    <n v="1"/>
    <n v="0"/>
    <n v="26.597999999999999"/>
    <n v="0.26"/>
  </r>
  <r>
    <x v="30"/>
    <x v="1"/>
    <x v="0"/>
    <s v="United States"/>
    <s v="Rochester"/>
    <x v="11"/>
    <n v="55901"/>
    <s v="Central"/>
    <s v="Furniture"/>
    <x v="3"/>
    <n v="607.52"/>
    <n v="2"/>
    <n v="0"/>
    <n v="97.203199999999995"/>
    <n v="0.16"/>
  </r>
  <r>
    <x v="30"/>
    <x v="1"/>
    <x v="0"/>
    <s v="United States"/>
    <s v="Rochester"/>
    <x v="11"/>
    <n v="55901"/>
    <s v="Central"/>
    <s v="Office Supplies"/>
    <x v="4"/>
    <n v="31.16"/>
    <n v="2"/>
    <n v="0"/>
    <n v="7.79"/>
    <n v="0.25"/>
  </r>
  <r>
    <x v="152"/>
    <x v="1"/>
    <x v="0"/>
    <s v="United States"/>
    <s v="Louisville"/>
    <x v="0"/>
    <n v="40214"/>
    <s v="South"/>
    <s v="Office Supplies"/>
    <x v="2"/>
    <n v="2.61"/>
    <n v="1"/>
    <n v="0"/>
    <n v="1.2005999999999999"/>
    <n v="0.45999999999999996"/>
  </r>
  <r>
    <x v="579"/>
    <x v="0"/>
    <x v="1"/>
    <s v="United States"/>
    <s v="San Marcos"/>
    <x v="5"/>
    <n v="78666"/>
    <s v="Central"/>
    <s v="Furniture"/>
    <x v="5"/>
    <n v="10.332000000000001"/>
    <n v="3"/>
    <n v="0.6"/>
    <n v="-5.9409000000000001"/>
    <n v="-0.57499999999999996"/>
  </r>
  <r>
    <x v="579"/>
    <x v="0"/>
    <x v="1"/>
    <s v="United States"/>
    <s v="San Marcos"/>
    <x v="5"/>
    <n v="78666"/>
    <s v="Central"/>
    <s v="Office Supplies"/>
    <x v="10"/>
    <n v="10.368"/>
    <n v="2"/>
    <n v="0.2"/>
    <n v="3.6288"/>
    <n v="0.35"/>
  </r>
  <r>
    <x v="579"/>
    <x v="0"/>
    <x v="1"/>
    <s v="United States"/>
    <s v="San Marcos"/>
    <x v="5"/>
    <n v="78666"/>
    <s v="Central"/>
    <s v="Technology"/>
    <x v="11"/>
    <n v="20.783999999999999"/>
    <n v="2"/>
    <n v="0.2"/>
    <n v="-3.6372"/>
    <n v="-0.17500000000000002"/>
  </r>
  <r>
    <x v="579"/>
    <x v="0"/>
    <x v="1"/>
    <s v="United States"/>
    <s v="San Marcos"/>
    <x v="5"/>
    <n v="78666"/>
    <s v="Central"/>
    <s v="Office Supplies"/>
    <x v="4"/>
    <n v="66.959999999999994"/>
    <n v="5"/>
    <n v="0.2"/>
    <n v="-13.391999999999999"/>
    <n v="-0.2"/>
  </r>
  <r>
    <x v="219"/>
    <x v="0"/>
    <x v="1"/>
    <s v="United States"/>
    <s v="Escondido"/>
    <x v="1"/>
    <n v="92025"/>
    <s v="West"/>
    <s v="Office Supplies"/>
    <x v="8"/>
    <n v="17.248000000000001"/>
    <n v="2"/>
    <n v="0.2"/>
    <n v="6.0368000000000004"/>
    <n v="0.35"/>
  </r>
  <r>
    <x v="10"/>
    <x v="1"/>
    <x v="0"/>
    <s v="United States"/>
    <s v="Philadelphia"/>
    <x v="9"/>
    <n v="19134"/>
    <s v="East"/>
    <s v="Office Supplies"/>
    <x v="8"/>
    <n v="11.087999999999999"/>
    <n v="7"/>
    <n v="0.7"/>
    <n v="-8.1311999999999998"/>
    <n v="-0.73333333333333339"/>
  </r>
  <r>
    <x v="1"/>
    <x v="1"/>
    <x v="1"/>
    <s v="United States"/>
    <s v="Los Angeles"/>
    <x v="1"/>
    <n v="90049"/>
    <s v="West"/>
    <s v="Technology"/>
    <x v="11"/>
    <n v="1287.45"/>
    <n v="5"/>
    <n v="0"/>
    <n v="244.6155"/>
    <n v="0.19"/>
  </r>
  <r>
    <x v="1"/>
    <x v="1"/>
    <x v="1"/>
    <s v="United States"/>
    <s v="Los Angeles"/>
    <x v="1"/>
    <n v="90049"/>
    <s v="West"/>
    <s v="Office Supplies"/>
    <x v="9"/>
    <n v="168.1"/>
    <n v="5"/>
    <n v="0"/>
    <n v="43.706000000000003"/>
    <n v="0.26"/>
  </r>
  <r>
    <x v="10"/>
    <x v="1"/>
    <x v="1"/>
    <s v="United States"/>
    <s v="Philadelphia"/>
    <x v="9"/>
    <n v="19140"/>
    <s v="East"/>
    <s v="Office Supplies"/>
    <x v="4"/>
    <n v="51.968000000000004"/>
    <n v="2"/>
    <n v="0.2"/>
    <n v="-10.393599999999999"/>
    <n v="-0.19999999999999998"/>
  </r>
  <r>
    <x v="10"/>
    <x v="2"/>
    <x v="0"/>
    <s v="United States"/>
    <s v="Philadelphia"/>
    <x v="9"/>
    <n v="19120"/>
    <s v="East"/>
    <s v="Office Supplies"/>
    <x v="6"/>
    <n v="4.7679999999999998"/>
    <n v="2"/>
    <n v="0.2"/>
    <n v="0.4768"/>
    <n v="0.1"/>
  </r>
  <r>
    <x v="391"/>
    <x v="2"/>
    <x v="1"/>
    <s v="United States"/>
    <s v="Hempstead"/>
    <x v="15"/>
    <n v="11550"/>
    <s v="East"/>
    <s v="Office Supplies"/>
    <x v="12"/>
    <n v="7.98"/>
    <n v="3"/>
    <n v="0"/>
    <n v="3.9102000000000001"/>
    <n v="0.49"/>
  </r>
  <r>
    <x v="580"/>
    <x v="2"/>
    <x v="0"/>
    <s v="United States"/>
    <s v="Greeley"/>
    <x v="22"/>
    <n v="80634"/>
    <s v="West"/>
    <s v="Office Supplies"/>
    <x v="12"/>
    <n v="18.687999999999999"/>
    <n v="2"/>
    <n v="0.2"/>
    <n v="7.008"/>
    <n v="0.375"/>
  </r>
  <r>
    <x v="580"/>
    <x v="2"/>
    <x v="0"/>
    <s v="United States"/>
    <s v="Greeley"/>
    <x v="22"/>
    <n v="80634"/>
    <s v="West"/>
    <s v="Furniture"/>
    <x v="5"/>
    <n v="11.664"/>
    <n v="3"/>
    <n v="0.2"/>
    <n v="3.3534000000000002"/>
    <n v="0.28750000000000003"/>
  </r>
  <r>
    <x v="116"/>
    <x v="1"/>
    <x v="2"/>
    <s v="United States"/>
    <s v="Jacksonville"/>
    <x v="2"/>
    <n v="32216"/>
    <s v="South"/>
    <s v="Technology"/>
    <x v="11"/>
    <n v="191.976"/>
    <n v="3"/>
    <n v="0.2"/>
    <n v="38.395200000000003"/>
    <n v="0.2"/>
  </r>
  <r>
    <x v="116"/>
    <x v="1"/>
    <x v="2"/>
    <s v="United States"/>
    <s v="Jacksonville"/>
    <x v="2"/>
    <n v="32216"/>
    <s v="South"/>
    <s v="Technology"/>
    <x v="7"/>
    <n v="499.16800000000001"/>
    <n v="4"/>
    <n v="0.2"/>
    <n v="31.198"/>
    <n v="6.25E-2"/>
  </r>
  <r>
    <x v="85"/>
    <x v="2"/>
    <x v="1"/>
    <s v="United States"/>
    <s v="Arlington"/>
    <x v="17"/>
    <n v="22204"/>
    <s v="South"/>
    <s v="Office Supplies"/>
    <x v="8"/>
    <n v="11.88"/>
    <n v="2"/>
    <n v="0"/>
    <n v="5.3460000000000001"/>
    <n v="0.44999999999999996"/>
  </r>
  <r>
    <x v="85"/>
    <x v="2"/>
    <x v="1"/>
    <s v="United States"/>
    <s v="Arlington"/>
    <x v="17"/>
    <n v="22204"/>
    <s v="South"/>
    <s v="Office Supplies"/>
    <x v="10"/>
    <n v="35.44"/>
    <n v="1"/>
    <n v="0"/>
    <n v="16.6568"/>
    <n v="0.47000000000000003"/>
  </r>
  <r>
    <x v="8"/>
    <x v="1"/>
    <x v="2"/>
    <s v="United States"/>
    <s v="San Francisco"/>
    <x v="1"/>
    <n v="94122"/>
    <s v="West"/>
    <s v="Office Supplies"/>
    <x v="8"/>
    <n v="67.135999999999996"/>
    <n v="4"/>
    <n v="0.2"/>
    <n v="25.175999999999998"/>
    <n v="0.375"/>
  </r>
  <r>
    <x v="226"/>
    <x v="1"/>
    <x v="1"/>
    <s v="United States"/>
    <s v="Fresno"/>
    <x v="1"/>
    <n v="93727"/>
    <s v="West"/>
    <s v="Office Supplies"/>
    <x v="8"/>
    <n v="4.32"/>
    <n v="3"/>
    <n v="0.2"/>
    <n v="1.512"/>
    <n v="0.35"/>
  </r>
  <r>
    <x v="226"/>
    <x v="1"/>
    <x v="1"/>
    <s v="United States"/>
    <s v="Fresno"/>
    <x v="1"/>
    <n v="93727"/>
    <s v="West"/>
    <s v="Office Supplies"/>
    <x v="10"/>
    <n v="14.94"/>
    <n v="3"/>
    <n v="0"/>
    <n v="7.0217999999999998"/>
    <n v="0.47000000000000003"/>
  </r>
  <r>
    <x v="226"/>
    <x v="1"/>
    <x v="1"/>
    <s v="United States"/>
    <s v="Fresno"/>
    <x v="1"/>
    <n v="93727"/>
    <s v="West"/>
    <s v="Office Supplies"/>
    <x v="9"/>
    <n v="40.54"/>
    <n v="2"/>
    <n v="0"/>
    <n v="11.3512"/>
    <n v="0.28000000000000003"/>
  </r>
  <r>
    <x v="226"/>
    <x v="1"/>
    <x v="1"/>
    <s v="United States"/>
    <s v="Fresno"/>
    <x v="1"/>
    <n v="93727"/>
    <s v="West"/>
    <s v="Office Supplies"/>
    <x v="8"/>
    <n v="7.3120000000000003"/>
    <n v="1"/>
    <n v="0.2"/>
    <n v="2.5592000000000001"/>
    <n v="0.35000000000000003"/>
  </r>
  <r>
    <x v="217"/>
    <x v="3"/>
    <x v="2"/>
    <s v="United States"/>
    <s v="Reno"/>
    <x v="33"/>
    <n v="89502"/>
    <s v="West"/>
    <s v="Technology"/>
    <x v="7"/>
    <n v="475.94400000000002"/>
    <n v="7"/>
    <n v="0.2"/>
    <n v="59.493000000000002"/>
    <n v="0.125"/>
  </r>
  <r>
    <x v="52"/>
    <x v="1"/>
    <x v="1"/>
    <s v="United States"/>
    <s v="San Antonio"/>
    <x v="5"/>
    <n v="78207"/>
    <s v="Central"/>
    <s v="Technology"/>
    <x v="11"/>
    <n v="30.08"/>
    <n v="2"/>
    <n v="0.2"/>
    <n v="-5.2640000000000002"/>
    <n v="-0.17500000000000002"/>
  </r>
  <r>
    <x v="52"/>
    <x v="1"/>
    <x v="1"/>
    <s v="United States"/>
    <s v="San Antonio"/>
    <x v="5"/>
    <n v="78207"/>
    <s v="Central"/>
    <s v="Technology"/>
    <x v="11"/>
    <n v="165.6"/>
    <n v="3"/>
    <n v="0.2"/>
    <n v="-6.21"/>
    <n v="-3.7499999999999999E-2"/>
  </r>
  <r>
    <x v="52"/>
    <x v="1"/>
    <x v="1"/>
    <s v="United States"/>
    <s v="San Antonio"/>
    <x v="5"/>
    <n v="78207"/>
    <s v="Central"/>
    <s v="Technology"/>
    <x v="7"/>
    <n v="180.96"/>
    <n v="5"/>
    <n v="0.2"/>
    <n v="13.571999999999999"/>
    <n v="7.4999999999999997E-2"/>
  </r>
  <r>
    <x v="246"/>
    <x v="1"/>
    <x v="0"/>
    <s v="United States"/>
    <s v="New Bedford"/>
    <x v="31"/>
    <n v="2740"/>
    <s v="East"/>
    <s v="Technology"/>
    <x v="11"/>
    <n v="23.18"/>
    <n v="2"/>
    <n v="0"/>
    <n v="7.6494"/>
    <n v="0.33"/>
  </r>
  <r>
    <x v="20"/>
    <x v="1"/>
    <x v="0"/>
    <s v="United States"/>
    <s v="New York City"/>
    <x v="15"/>
    <n v="10035"/>
    <s v="East"/>
    <s v="Furniture"/>
    <x v="5"/>
    <n v="56.96"/>
    <n v="2"/>
    <n v="0"/>
    <n v="21.075199999999999"/>
    <n v="0.37"/>
  </r>
  <r>
    <x v="20"/>
    <x v="1"/>
    <x v="0"/>
    <s v="United States"/>
    <s v="New York City"/>
    <x v="15"/>
    <n v="10035"/>
    <s v="East"/>
    <s v="Office Supplies"/>
    <x v="9"/>
    <n v="15.56"/>
    <n v="4"/>
    <n v="0"/>
    <n v="4.0456000000000003"/>
    <n v="0.26"/>
  </r>
  <r>
    <x v="20"/>
    <x v="1"/>
    <x v="0"/>
    <s v="United States"/>
    <s v="New York City"/>
    <x v="15"/>
    <n v="10035"/>
    <s v="East"/>
    <s v="Furniture"/>
    <x v="0"/>
    <n v="353.56799999999998"/>
    <n v="2"/>
    <n v="0.2"/>
    <n v="-44.195999999999998"/>
    <n v="-0.125"/>
  </r>
  <r>
    <x v="20"/>
    <x v="1"/>
    <x v="0"/>
    <s v="United States"/>
    <s v="New York City"/>
    <x v="15"/>
    <n v="10035"/>
    <s v="East"/>
    <s v="Furniture"/>
    <x v="5"/>
    <n v="13.96"/>
    <n v="2"/>
    <n v="0"/>
    <n v="6.7008000000000001"/>
    <n v="0.48"/>
  </r>
  <r>
    <x v="541"/>
    <x v="0"/>
    <x v="0"/>
    <s v="United States"/>
    <s v="Oxnard"/>
    <x v="1"/>
    <n v="93030"/>
    <s v="West"/>
    <s v="Technology"/>
    <x v="11"/>
    <n v="82.95"/>
    <n v="5"/>
    <n v="0"/>
    <n v="29.032499999999999"/>
    <n v="0.35"/>
  </r>
  <r>
    <x v="1"/>
    <x v="0"/>
    <x v="1"/>
    <s v="United States"/>
    <s v="Los Angeles"/>
    <x v="1"/>
    <n v="90036"/>
    <s v="West"/>
    <s v="Office Supplies"/>
    <x v="6"/>
    <n v="39.68"/>
    <n v="2"/>
    <n v="0"/>
    <n v="10.316800000000001"/>
    <n v="0.26"/>
  </r>
  <r>
    <x v="205"/>
    <x v="1"/>
    <x v="0"/>
    <s v="United States"/>
    <s v="Oakland"/>
    <x v="1"/>
    <n v="94601"/>
    <s v="West"/>
    <s v="Technology"/>
    <x v="11"/>
    <n v="479.97"/>
    <n v="3"/>
    <n v="0"/>
    <n v="177.5889"/>
    <n v="0.37"/>
  </r>
  <r>
    <x v="173"/>
    <x v="1"/>
    <x v="0"/>
    <s v="United States"/>
    <s v="Edmonds"/>
    <x v="4"/>
    <n v="98026"/>
    <s v="West"/>
    <s v="Office Supplies"/>
    <x v="2"/>
    <n v="7.38"/>
    <n v="2"/>
    <n v="0"/>
    <n v="3.4685999999999999"/>
    <n v="0.47"/>
  </r>
  <r>
    <x v="173"/>
    <x v="1"/>
    <x v="0"/>
    <s v="United States"/>
    <s v="Edmonds"/>
    <x v="4"/>
    <n v="98026"/>
    <s v="West"/>
    <s v="Office Supplies"/>
    <x v="8"/>
    <n v="14.256"/>
    <n v="3"/>
    <n v="0.2"/>
    <n v="4.4550000000000001"/>
    <n v="0.3125"/>
  </r>
  <r>
    <x v="173"/>
    <x v="1"/>
    <x v="0"/>
    <s v="United States"/>
    <s v="Edmonds"/>
    <x v="4"/>
    <n v="98026"/>
    <s v="West"/>
    <s v="Office Supplies"/>
    <x v="10"/>
    <n v="81.98"/>
    <n v="2"/>
    <n v="0"/>
    <n v="40.170200000000001"/>
    <n v="0.49"/>
  </r>
  <r>
    <x v="173"/>
    <x v="1"/>
    <x v="0"/>
    <s v="United States"/>
    <s v="Edmonds"/>
    <x v="4"/>
    <n v="98026"/>
    <s v="West"/>
    <s v="Office Supplies"/>
    <x v="8"/>
    <n v="39.624000000000002"/>
    <n v="3"/>
    <n v="0.2"/>
    <n v="13.868399999999999"/>
    <n v="0.35"/>
  </r>
  <r>
    <x v="1"/>
    <x v="1"/>
    <x v="1"/>
    <s v="United States"/>
    <s v="Los Angeles"/>
    <x v="1"/>
    <n v="90004"/>
    <s v="West"/>
    <s v="Furniture"/>
    <x v="3"/>
    <n v="399.67200000000003"/>
    <n v="7"/>
    <n v="0.2"/>
    <n v="-14.9877"/>
    <n v="-3.7499999999999999E-2"/>
  </r>
  <r>
    <x v="20"/>
    <x v="0"/>
    <x v="1"/>
    <s v="United States"/>
    <s v="New York City"/>
    <x v="15"/>
    <n v="10024"/>
    <s v="East"/>
    <s v="Office Supplies"/>
    <x v="4"/>
    <n v="65.12"/>
    <n v="4"/>
    <n v="0"/>
    <n v="16.9312"/>
    <n v="0.26"/>
  </r>
  <r>
    <x v="62"/>
    <x v="0"/>
    <x v="0"/>
    <s v="United States"/>
    <s v="Dallas"/>
    <x v="5"/>
    <n v="75217"/>
    <s v="Central"/>
    <s v="Furniture"/>
    <x v="5"/>
    <n v="30.56"/>
    <n v="5"/>
    <n v="0.6"/>
    <n v="-19.864000000000001"/>
    <n v="-0.65"/>
  </r>
  <r>
    <x v="63"/>
    <x v="1"/>
    <x v="1"/>
    <s v="United States"/>
    <s v="Franklin"/>
    <x v="18"/>
    <n v="37064"/>
    <s v="South"/>
    <s v="Office Supplies"/>
    <x v="9"/>
    <n v="20.768000000000001"/>
    <n v="2"/>
    <n v="0.2"/>
    <n v="2.3363999999999998"/>
    <n v="0.11249999999999999"/>
  </r>
  <r>
    <x v="42"/>
    <x v="1"/>
    <x v="0"/>
    <s v="United States"/>
    <s v="Phoenix"/>
    <x v="16"/>
    <n v="85023"/>
    <s v="West"/>
    <s v="Office Supplies"/>
    <x v="4"/>
    <n v="39.808"/>
    <n v="4"/>
    <n v="0.2"/>
    <n v="3.9807999999999999"/>
    <n v="9.9999999999999992E-2"/>
  </r>
  <r>
    <x v="106"/>
    <x v="1"/>
    <x v="0"/>
    <s v="United States"/>
    <s v="Miami"/>
    <x v="2"/>
    <n v="33178"/>
    <s v="South"/>
    <s v="Office Supplies"/>
    <x v="8"/>
    <n v="121.104"/>
    <n v="6"/>
    <n v="0.7"/>
    <n v="-100.92"/>
    <n v="-0.83333333333333337"/>
  </r>
  <r>
    <x v="106"/>
    <x v="1"/>
    <x v="0"/>
    <s v="United States"/>
    <s v="Miami"/>
    <x v="2"/>
    <n v="33178"/>
    <s v="South"/>
    <s v="Technology"/>
    <x v="11"/>
    <n v="111.96"/>
    <n v="5"/>
    <n v="0.2"/>
    <n v="-1.3995"/>
    <n v="-1.2500000000000001E-2"/>
  </r>
  <r>
    <x v="81"/>
    <x v="1"/>
    <x v="1"/>
    <s v="United States"/>
    <s v="Colorado Springs"/>
    <x v="22"/>
    <n v="80906"/>
    <s v="West"/>
    <s v="Office Supplies"/>
    <x v="10"/>
    <n v="15.696"/>
    <n v="3"/>
    <n v="0.2"/>
    <n v="5.1012000000000004"/>
    <n v="0.32500000000000001"/>
  </r>
  <r>
    <x v="20"/>
    <x v="1"/>
    <x v="1"/>
    <s v="United States"/>
    <s v="New York City"/>
    <x v="15"/>
    <n v="10011"/>
    <s v="East"/>
    <s v="Office Supplies"/>
    <x v="4"/>
    <n v="70.260000000000005"/>
    <n v="3"/>
    <n v="0"/>
    <n v="18.970199999999998"/>
    <n v="0.26999999999999996"/>
  </r>
  <r>
    <x v="20"/>
    <x v="1"/>
    <x v="1"/>
    <s v="United States"/>
    <s v="New York City"/>
    <x v="15"/>
    <n v="10011"/>
    <s v="East"/>
    <s v="Technology"/>
    <x v="11"/>
    <n v="90"/>
    <n v="5"/>
    <n v="0"/>
    <n v="16.2"/>
    <n v="0.18"/>
  </r>
  <r>
    <x v="20"/>
    <x v="1"/>
    <x v="1"/>
    <s v="United States"/>
    <s v="New York City"/>
    <x v="15"/>
    <n v="10011"/>
    <s v="East"/>
    <s v="Office Supplies"/>
    <x v="8"/>
    <n v="6.0960000000000001"/>
    <n v="2"/>
    <n v="0.2"/>
    <n v="2.0573999999999999"/>
    <n v="0.33749999999999997"/>
  </r>
  <r>
    <x v="20"/>
    <x v="1"/>
    <x v="1"/>
    <s v="United States"/>
    <s v="New York City"/>
    <x v="15"/>
    <n v="10011"/>
    <s v="East"/>
    <s v="Furniture"/>
    <x v="3"/>
    <n v="481.17599999999999"/>
    <n v="2"/>
    <n v="0.4"/>
    <n v="-120.294"/>
    <n v="-0.25"/>
  </r>
  <r>
    <x v="20"/>
    <x v="1"/>
    <x v="1"/>
    <s v="United States"/>
    <s v="New York City"/>
    <x v="15"/>
    <n v="10011"/>
    <s v="East"/>
    <s v="Office Supplies"/>
    <x v="13"/>
    <n v="7.24"/>
    <n v="4"/>
    <n v="0"/>
    <n v="2.3892000000000002"/>
    <n v="0.33"/>
  </r>
  <r>
    <x v="501"/>
    <x v="2"/>
    <x v="0"/>
    <s v="United States"/>
    <s v="Bethlehem"/>
    <x v="9"/>
    <n v="18018"/>
    <s v="East"/>
    <s v="Furniture"/>
    <x v="0"/>
    <n v="177.45"/>
    <n v="5"/>
    <n v="0.5"/>
    <n v="-78.078000000000003"/>
    <n v="-0.44000000000000006"/>
  </r>
  <r>
    <x v="501"/>
    <x v="2"/>
    <x v="0"/>
    <s v="United States"/>
    <s v="Bethlehem"/>
    <x v="9"/>
    <n v="18018"/>
    <s v="East"/>
    <s v="Office Supplies"/>
    <x v="8"/>
    <n v="1369.7639999999999"/>
    <n v="6"/>
    <n v="0.7"/>
    <n v="-913.17600000000004"/>
    <n v="-0.66666666666666674"/>
  </r>
  <r>
    <x v="501"/>
    <x v="2"/>
    <x v="0"/>
    <s v="United States"/>
    <s v="Bethlehem"/>
    <x v="9"/>
    <n v="18018"/>
    <s v="East"/>
    <s v="Office Supplies"/>
    <x v="9"/>
    <n v="9.48"/>
    <n v="3"/>
    <n v="0.2"/>
    <n v="0.71099999999999997"/>
    <n v="7.4999999999999997E-2"/>
  </r>
  <r>
    <x v="10"/>
    <x v="1"/>
    <x v="0"/>
    <s v="United States"/>
    <s v="Philadelphia"/>
    <x v="9"/>
    <n v="19140"/>
    <s v="East"/>
    <s v="Furniture"/>
    <x v="0"/>
    <n v="130.97999999999999"/>
    <n v="2"/>
    <n v="0.5"/>
    <n v="-89.066400000000002"/>
    <n v="-0.68"/>
  </r>
  <r>
    <x v="152"/>
    <x v="2"/>
    <x v="0"/>
    <s v="United States"/>
    <s v="Louisville"/>
    <x v="0"/>
    <n v="40214"/>
    <s v="South"/>
    <s v="Office Supplies"/>
    <x v="6"/>
    <n v="174.95"/>
    <n v="5"/>
    <n v="0"/>
    <n v="45.487000000000002"/>
    <n v="0.26"/>
  </r>
  <r>
    <x v="152"/>
    <x v="2"/>
    <x v="0"/>
    <s v="United States"/>
    <s v="Louisville"/>
    <x v="0"/>
    <n v="40214"/>
    <s v="South"/>
    <s v="Office Supplies"/>
    <x v="4"/>
    <n v="826"/>
    <n v="5"/>
    <n v="0"/>
    <n v="214.76"/>
    <n v="0.26"/>
  </r>
  <r>
    <x v="4"/>
    <x v="1"/>
    <x v="0"/>
    <s v="United States"/>
    <s v="Seattle"/>
    <x v="4"/>
    <n v="98105"/>
    <s v="West"/>
    <s v="Furniture"/>
    <x v="5"/>
    <n v="139.58000000000001"/>
    <n v="7"/>
    <n v="0"/>
    <n v="39.0824"/>
    <n v="0.27999999999999997"/>
  </r>
  <r>
    <x v="282"/>
    <x v="2"/>
    <x v="2"/>
    <s v="United States"/>
    <s v="Kenosha"/>
    <x v="6"/>
    <n v="53142"/>
    <s v="Central"/>
    <s v="Technology"/>
    <x v="11"/>
    <n v="399.95"/>
    <n v="5"/>
    <n v="0"/>
    <n v="143.982"/>
    <n v="0.36"/>
  </r>
  <r>
    <x v="0"/>
    <x v="0"/>
    <x v="1"/>
    <s v="United States"/>
    <s v="Henderson"/>
    <x v="0"/>
    <n v="42420"/>
    <s v="South"/>
    <s v="Office Supplies"/>
    <x v="8"/>
    <n v="12.39"/>
    <n v="3"/>
    <n v="0"/>
    <n v="5.8232999999999997"/>
    <n v="0.47"/>
  </r>
  <r>
    <x v="62"/>
    <x v="1"/>
    <x v="1"/>
    <s v="United States"/>
    <s v="Dallas"/>
    <x v="5"/>
    <n v="75217"/>
    <s v="Central"/>
    <s v="Office Supplies"/>
    <x v="8"/>
    <n v="760.98"/>
    <n v="5"/>
    <n v="0.8"/>
    <n v="-1141.47"/>
    <n v="-1.5"/>
  </r>
  <r>
    <x v="317"/>
    <x v="3"/>
    <x v="0"/>
    <s v="United States"/>
    <s v="Peoria"/>
    <x v="16"/>
    <n v="85345"/>
    <s v="West"/>
    <s v="Office Supplies"/>
    <x v="8"/>
    <n v="67.86"/>
    <n v="6"/>
    <n v="0.7"/>
    <n v="-45.24"/>
    <n v="-0.66666666666666674"/>
  </r>
  <r>
    <x v="196"/>
    <x v="1"/>
    <x v="1"/>
    <s v="United States"/>
    <s v="Jacksonville"/>
    <x v="3"/>
    <n v="28540"/>
    <s v="South"/>
    <s v="Office Supplies"/>
    <x v="13"/>
    <n v="31.504000000000001"/>
    <n v="11"/>
    <n v="0.2"/>
    <n v="11.814"/>
    <n v="0.375"/>
  </r>
  <r>
    <x v="196"/>
    <x v="1"/>
    <x v="1"/>
    <s v="United States"/>
    <s v="Jacksonville"/>
    <x v="3"/>
    <n v="28540"/>
    <s v="South"/>
    <s v="Office Supplies"/>
    <x v="2"/>
    <n v="5.04"/>
    <n v="1"/>
    <n v="0.2"/>
    <n v="1.6379999999999999"/>
    <n v="0.32499999999999996"/>
  </r>
  <r>
    <x v="196"/>
    <x v="1"/>
    <x v="1"/>
    <s v="United States"/>
    <s v="Jacksonville"/>
    <x v="3"/>
    <n v="28540"/>
    <s v="South"/>
    <s v="Office Supplies"/>
    <x v="8"/>
    <n v="39.878999999999998"/>
    <n v="7"/>
    <n v="0.7"/>
    <n v="-29.244599999999998"/>
    <n v="-0.73333333333333328"/>
  </r>
  <r>
    <x v="196"/>
    <x v="1"/>
    <x v="1"/>
    <s v="United States"/>
    <s v="Jacksonville"/>
    <x v="3"/>
    <n v="28540"/>
    <s v="South"/>
    <s v="Furniture"/>
    <x v="5"/>
    <n v="4.7119999999999997"/>
    <n v="1"/>
    <n v="0.2"/>
    <n v="1.4136"/>
    <n v="0.3"/>
  </r>
  <r>
    <x v="1"/>
    <x v="1"/>
    <x v="0"/>
    <s v="United States"/>
    <s v="Los Angeles"/>
    <x v="1"/>
    <n v="90032"/>
    <s v="West"/>
    <s v="Furniture"/>
    <x v="1"/>
    <n v="194.352"/>
    <n v="3"/>
    <n v="0.2"/>
    <n v="19.435199999999998"/>
    <n v="9.9999999999999992E-2"/>
  </r>
  <r>
    <x v="367"/>
    <x v="2"/>
    <x v="1"/>
    <s v="United States"/>
    <s v="Nashville"/>
    <x v="18"/>
    <n v="37211"/>
    <s v="South"/>
    <s v="Furniture"/>
    <x v="1"/>
    <n v="97.424000000000007"/>
    <n v="2"/>
    <n v="0.2"/>
    <n v="10.9602"/>
    <n v="0.1125"/>
  </r>
  <r>
    <x v="35"/>
    <x v="1"/>
    <x v="0"/>
    <s v="United States"/>
    <s v="Charlotte"/>
    <x v="3"/>
    <n v="28205"/>
    <s v="South"/>
    <s v="Office Supplies"/>
    <x v="4"/>
    <n v="704.76"/>
    <n v="5"/>
    <n v="0.2"/>
    <n v="26.4285"/>
    <n v="3.7499999999999999E-2"/>
  </r>
  <r>
    <x v="35"/>
    <x v="1"/>
    <x v="0"/>
    <s v="United States"/>
    <s v="Charlotte"/>
    <x v="3"/>
    <n v="28205"/>
    <s v="South"/>
    <s v="Office Supplies"/>
    <x v="8"/>
    <n v="27.396000000000001"/>
    <n v="3"/>
    <n v="0.7"/>
    <n v="-20.090399999999999"/>
    <n v="-0.73333333333333328"/>
  </r>
  <r>
    <x v="4"/>
    <x v="3"/>
    <x v="0"/>
    <s v="United States"/>
    <s v="Seattle"/>
    <x v="4"/>
    <n v="98103"/>
    <s v="West"/>
    <s v="Office Supplies"/>
    <x v="13"/>
    <n v="5.7"/>
    <n v="5"/>
    <n v="0"/>
    <n v="2.6789999999999998"/>
    <n v="0.47"/>
  </r>
  <r>
    <x v="4"/>
    <x v="3"/>
    <x v="0"/>
    <s v="United States"/>
    <s v="Seattle"/>
    <x v="4"/>
    <n v="98103"/>
    <s v="West"/>
    <s v="Furniture"/>
    <x v="5"/>
    <n v="14.19"/>
    <n v="3"/>
    <n v="0"/>
    <n v="5.5340999999999996"/>
    <n v="0.38999999999999996"/>
  </r>
  <r>
    <x v="4"/>
    <x v="3"/>
    <x v="0"/>
    <s v="United States"/>
    <s v="Seattle"/>
    <x v="4"/>
    <n v="98103"/>
    <s v="West"/>
    <s v="Office Supplies"/>
    <x v="14"/>
    <n v="7.3"/>
    <n v="2"/>
    <n v="0"/>
    <n v="2.19"/>
    <n v="0.3"/>
  </r>
  <r>
    <x v="4"/>
    <x v="3"/>
    <x v="0"/>
    <s v="United States"/>
    <s v="Seattle"/>
    <x v="4"/>
    <n v="98103"/>
    <s v="West"/>
    <s v="Technology"/>
    <x v="11"/>
    <n v="199.98"/>
    <n v="2"/>
    <n v="0"/>
    <n v="75.992400000000004"/>
    <n v="0.38000000000000006"/>
  </r>
  <r>
    <x v="4"/>
    <x v="3"/>
    <x v="0"/>
    <s v="United States"/>
    <s v="Seattle"/>
    <x v="4"/>
    <n v="98103"/>
    <s v="West"/>
    <s v="Technology"/>
    <x v="11"/>
    <n v="144.96"/>
    <n v="4"/>
    <n v="0"/>
    <n v="60.883200000000002"/>
    <n v="0.42"/>
  </r>
  <r>
    <x v="4"/>
    <x v="3"/>
    <x v="0"/>
    <s v="United States"/>
    <s v="Seattle"/>
    <x v="4"/>
    <n v="98103"/>
    <s v="West"/>
    <s v="Technology"/>
    <x v="11"/>
    <n v="118"/>
    <n v="2"/>
    <n v="0"/>
    <n v="20.059999999999999"/>
    <n v="0.16999999999999998"/>
  </r>
  <r>
    <x v="4"/>
    <x v="3"/>
    <x v="0"/>
    <s v="United States"/>
    <s v="Seattle"/>
    <x v="4"/>
    <n v="98103"/>
    <s v="West"/>
    <s v="Office Supplies"/>
    <x v="10"/>
    <n v="48.94"/>
    <n v="1"/>
    <n v="0"/>
    <n v="24.47"/>
    <n v="0.5"/>
  </r>
  <r>
    <x v="4"/>
    <x v="3"/>
    <x v="0"/>
    <s v="United States"/>
    <s v="Seattle"/>
    <x v="4"/>
    <n v="98103"/>
    <s v="West"/>
    <s v="Office Supplies"/>
    <x v="9"/>
    <n v="22.66"/>
    <n v="2"/>
    <n v="0"/>
    <n v="9.7438000000000002"/>
    <n v="0.43"/>
  </r>
  <r>
    <x v="22"/>
    <x v="1"/>
    <x v="1"/>
    <s v="United States"/>
    <s v="Chicago"/>
    <x v="10"/>
    <n v="60623"/>
    <s v="Central"/>
    <s v="Office Supplies"/>
    <x v="8"/>
    <n v="0.83599999999999997"/>
    <n v="1"/>
    <n v="0.8"/>
    <n v="-1.3375999999999999"/>
    <n v="-1.5999999999999999"/>
  </r>
  <r>
    <x v="78"/>
    <x v="1"/>
    <x v="1"/>
    <s v="United States"/>
    <s v="Cincinnati"/>
    <x v="24"/>
    <n v="45231"/>
    <s v="East"/>
    <s v="Office Supplies"/>
    <x v="10"/>
    <n v="30.96"/>
    <n v="6"/>
    <n v="0.2"/>
    <n v="11.223000000000001"/>
    <n v="0.36249999999999999"/>
  </r>
  <r>
    <x v="2"/>
    <x v="1"/>
    <x v="0"/>
    <s v="United States"/>
    <s v="Fort Lauderdale"/>
    <x v="2"/>
    <n v="33311"/>
    <s v="South"/>
    <s v="Furniture"/>
    <x v="0"/>
    <n v="723.92"/>
    <n v="5"/>
    <n v="0.2"/>
    <n v="-81.441000000000003"/>
    <n v="-0.11250000000000002"/>
  </r>
  <r>
    <x v="12"/>
    <x v="1"/>
    <x v="0"/>
    <s v="United States"/>
    <s v="Houston"/>
    <x v="5"/>
    <n v="77041"/>
    <s v="Central"/>
    <s v="Furniture"/>
    <x v="5"/>
    <n v="21.968"/>
    <n v="4"/>
    <n v="0.6"/>
    <n v="-15.9268"/>
    <n v="-0.72499999999999998"/>
  </r>
  <r>
    <x v="12"/>
    <x v="1"/>
    <x v="0"/>
    <s v="United States"/>
    <s v="Houston"/>
    <x v="5"/>
    <n v="77041"/>
    <s v="Central"/>
    <s v="Technology"/>
    <x v="7"/>
    <n v="619.15200000000004"/>
    <n v="6"/>
    <n v="0.2"/>
    <n v="69.654600000000002"/>
    <n v="0.11249999999999999"/>
  </r>
  <r>
    <x v="12"/>
    <x v="1"/>
    <x v="0"/>
    <s v="United States"/>
    <s v="Houston"/>
    <x v="5"/>
    <n v="77041"/>
    <s v="Central"/>
    <s v="Office Supplies"/>
    <x v="10"/>
    <n v="127.904"/>
    <n v="7"/>
    <n v="0.2"/>
    <n v="41.568800000000003"/>
    <n v="0.32500000000000001"/>
  </r>
  <r>
    <x v="440"/>
    <x v="0"/>
    <x v="0"/>
    <s v="United States"/>
    <s v="Lakewood"/>
    <x v="1"/>
    <n v="90712"/>
    <s v="West"/>
    <s v="Furniture"/>
    <x v="5"/>
    <n v="94.2"/>
    <n v="5"/>
    <n v="0"/>
    <n v="39.564"/>
    <n v="0.42"/>
  </r>
  <r>
    <x v="8"/>
    <x v="2"/>
    <x v="2"/>
    <s v="United States"/>
    <s v="San Francisco"/>
    <x v="1"/>
    <n v="94122"/>
    <s v="West"/>
    <s v="Office Supplies"/>
    <x v="14"/>
    <n v="49.5"/>
    <n v="5"/>
    <n v="0"/>
    <n v="13.365"/>
    <n v="0.27"/>
  </r>
  <r>
    <x v="10"/>
    <x v="2"/>
    <x v="1"/>
    <s v="United States"/>
    <s v="Philadelphia"/>
    <x v="9"/>
    <n v="19140"/>
    <s v="East"/>
    <s v="Office Supplies"/>
    <x v="6"/>
    <n v="16.52"/>
    <n v="5"/>
    <n v="0.2"/>
    <n v="1.6519999999999999"/>
    <n v="9.9999999999999992E-2"/>
  </r>
  <r>
    <x v="4"/>
    <x v="0"/>
    <x v="2"/>
    <s v="United States"/>
    <s v="Seattle"/>
    <x v="4"/>
    <n v="98115"/>
    <s v="West"/>
    <s v="Office Supplies"/>
    <x v="8"/>
    <n v="55.36"/>
    <n v="4"/>
    <n v="0.2"/>
    <n v="19.376000000000001"/>
    <n v="0.35000000000000003"/>
  </r>
  <r>
    <x v="4"/>
    <x v="0"/>
    <x v="2"/>
    <s v="United States"/>
    <s v="Seattle"/>
    <x v="4"/>
    <n v="98115"/>
    <s v="West"/>
    <s v="Technology"/>
    <x v="15"/>
    <n v="11.56"/>
    <n v="1"/>
    <n v="0.2"/>
    <n v="3.7570000000000001"/>
    <n v="0.32500000000000001"/>
  </r>
  <r>
    <x v="1"/>
    <x v="0"/>
    <x v="0"/>
    <s v="United States"/>
    <s v="Los Angeles"/>
    <x v="1"/>
    <n v="90036"/>
    <s v="West"/>
    <s v="Office Supplies"/>
    <x v="10"/>
    <n v="17.12"/>
    <n v="4"/>
    <n v="0"/>
    <n v="7.7039999999999997"/>
    <n v="0.44999999999999996"/>
  </r>
  <r>
    <x v="153"/>
    <x v="0"/>
    <x v="0"/>
    <s v="United States"/>
    <s v="Cleveland"/>
    <x v="24"/>
    <n v="44105"/>
    <s v="East"/>
    <s v="Furniture"/>
    <x v="5"/>
    <n v="182.352"/>
    <n v="3"/>
    <n v="0.2"/>
    <n v="-18.235199999999999"/>
    <n v="-9.9999999999999992E-2"/>
  </r>
  <r>
    <x v="153"/>
    <x v="0"/>
    <x v="0"/>
    <s v="United States"/>
    <s v="Cleveland"/>
    <x v="24"/>
    <n v="44105"/>
    <s v="East"/>
    <s v="Office Supplies"/>
    <x v="4"/>
    <n v="118.16"/>
    <n v="2"/>
    <n v="0.2"/>
    <n v="-25.109000000000002"/>
    <n v="-0.21250000000000002"/>
  </r>
  <r>
    <x v="53"/>
    <x v="1"/>
    <x v="0"/>
    <s v="United States"/>
    <s v="Decatur"/>
    <x v="10"/>
    <n v="62521"/>
    <s v="Central"/>
    <s v="Office Supplies"/>
    <x v="13"/>
    <n v="18.367999999999999"/>
    <n v="2"/>
    <n v="0.2"/>
    <n v="6.1992000000000003"/>
    <n v="0.33750000000000002"/>
  </r>
  <r>
    <x v="53"/>
    <x v="1"/>
    <x v="0"/>
    <s v="United States"/>
    <s v="Decatur"/>
    <x v="10"/>
    <n v="62521"/>
    <s v="Central"/>
    <s v="Furniture"/>
    <x v="1"/>
    <n v="600.55799999999999"/>
    <n v="3"/>
    <n v="0.3"/>
    <n v="-8.5793999999999997"/>
    <n v="-1.4285714285714285E-2"/>
  </r>
  <r>
    <x v="53"/>
    <x v="1"/>
    <x v="0"/>
    <s v="United States"/>
    <s v="Decatur"/>
    <x v="10"/>
    <n v="62521"/>
    <s v="Central"/>
    <s v="Office Supplies"/>
    <x v="4"/>
    <n v="50.351999999999997"/>
    <n v="3"/>
    <n v="0.2"/>
    <n v="-8.1821999999999999"/>
    <n v="-0.16250000000000001"/>
  </r>
  <r>
    <x v="53"/>
    <x v="1"/>
    <x v="0"/>
    <s v="United States"/>
    <s v="Decatur"/>
    <x v="10"/>
    <n v="62521"/>
    <s v="Central"/>
    <s v="Office Supplies"/>
    <x v="6"/>
    <n v="28.032"/>
    <n v="6"/>
    <n v="0.2"/>
    <n v="3.504"/>
    <n v="0.125"/>
  </r>
  <r>
    <x v="53"/>
    <x v="1"/>
    <x v="0"/>
    <s v="United States"/>
    <s v="Decatur"/>
    <x v="10"/>
    <n v="62521"/>
    <s v="Central"/>
    <s v="Furniture"/>
    <x v="5"/>
    <n v="7.6920000000000002"/>
    <n v="1"/>
    <n v="0.6"/>
    <n v="-3.6537000000000002"/>
    <n v="-0.47500000000000003"/>
  </r>
  <r>
    <x v="581"/>
    <x v="2"/>
    <x v="0"/>
    <s v="United States"/>
    <s v="Mansfield"/>
    <x v="5"/>
    <n v="76063"/>
    <s v="Central"/>
    <s v="Furniture"/>
    <x v="3"/>
    <n v="517.40499999999997"/>
    <n v="5"/>
    <n v="0.3"/>
    <n v="-81.3065"/>
    <n v="-0.15714285714285714"/>
  </r>
  <r>
    <x v="12"/>
    <x v="0"/>
    <x v="2"/>
    <s v="United States"/>
    <s v="Houston"/>
    <x v="5"/>
    <n v="77070"/>
    <s v="Central"/>
    <s v="Office Supplies"/>
    <x v="8"/>
    <n v="8.6080000000000005"/>
    <n v="8"/>
    <n v="0.8"/>
    <n v="-13.3424"/>
    <n v="-1.5499999999999998"/>
  </r>
  <r>
    <x v="12"/>
    <x v="0"/>
    <x v="2"/>
    <s v="United States"/>
    <s v="Houston"/>
    <x v="5"/>
    <n v="77070"/>
    <s v="Central"/>
    <s v="Technology"/>
    <x v="11"/>
    <n v="159.56"/>
    <n v="5"/>
    <n v="0.2"/>
    <n v="33.906500000000001"/>
    <n v="0.21249999999999999"/>
  </r>
  <r>
    <x v="169"/>
    <x v="0"/>
    <x v="1"/>
    <s v="United States"/>
    <s v="Richmond"/>
    <x v="17"/>
    <n v="23223"/>
    <s v="South"/>
    <s v="Office Supplies"/>
    <x v="9"/>
    <n v="2104.5500000000002"/>
    <n v="7"/>
    <n v="0"/>
    <n v="694.50149999999996"/>
    <n v="0.32999999999999996"/>
  </r>
  <r>
    <x v="169"/>
    <x v="0"/>
    <x v="1"/>
    <s v="United States"/>
    <s v="Richmond"/>
    <x v="17"/>
    <n v="23223"/>
    <s v="South"/>
    <s v="Office Supplies"/>
    <x v="14"/>
    <n v="40.700000000000003"/>
    <n v="5"/>
    <n v="0"/>
    <n v="11.803000000000001"/>
    <n v="0.28999999999999998"/>
  </r>
  <r>
    <x v="85"/>
    <x v="1"/>
    <x v="2"/>
    <s v="United States"/>
    <s v="Arlington"/>
    <x v="17"/>
    <n v="22204"/>
    <s v="South"/>
    <s v="Technology"/>
    <x v="11"/>
    <n v="47.79"/>
    <n v="3"/>
    <n v="0"/>
    <n v="16.2486"/>
    <n v="0.34"/>
  </r>
  <r>
    <x v="8"/>
    <x v="1"/>
    <x v="0"/>
    <s v="United States"/>
    <s v="San Francisco"/>
    <x v="1"/>
    <n v="94122"/>
    <s v="West"/>
    <s v="Office Supplies"/>
    <x v="6"/>
    <n v="5.16"/>
    <n v="2"/>
    <n v="0"/>
    <n v="1.3415999999999999"/>
    <n v="0.25999999999999995"/>
  </r>
  <r>
    <x v="73"/>
    <x v="1"/>
    <x v="2"/>
    <s v="United States"/>
    <s v="San Diego"/>
    <x v="1"/>
    <n v="92024"/>
    <s v="West"/>
    <s v="Technology"/>
    <x v="11"/>
    <n v="21.21"/>
    <n v="7"/>
    <n v="0"/>
    <n v="4.4541000000000004"/>
    <n v="0.21000000000000002"/>
  </r>
  <r>
    <x v="263"/>
    <x v="0"/>
    <x v="1"/>
    <s v="United States"/>
    <s v="Watertown"/>
    <x v="15"/>
    <n v="13601"/>
    <s v="East"/>
    <s v="Office Supplies"/>
    <x v="4"/>
    <n v="96.36"/>
    <n v="6"/>
    <n v="0"/>
    <n v="25.053599999999999"/>
    <n v="0.26"/>
  </r>
  <r>
    <x v="1"/>
    <x v="3"/>
    <x v="1"/>
    <s v="United States"/>
    <s v="Los Angeles"/>
    <x v="1"/>
    <n v="90036"/>
    <s v="West"/>
    <s v="Office Supplies"/>
    <x v="14"/>
    <n v="231.72"/>
    <n v="2"/>
    <n v="0"/>
    <n v="11.586"/>
    <n v="0.05"/>
  </r>
  <r>
    <x v="1"/>
    <x v="3"/>
    <x v="1"/>
    <s v="United States"/>
    <s v="Los Angeles"/>
    <x v="1"/>
    <n v="90036"/>
    <s v="West"/>
    <s v="Office Supplies"/>
    <x v="13"/>
    <n v="17.899999999999999"/>
    <n v="5"/>
    <n v="0"/>
    <n v="8.9499999999999993"/>
    <n v="0.5"/>
  </r>
  <r>
    <x v="1"/>
    <x v="3"/>
    <x v="1"/>
    <s v="United States"/>
    <s v="Los Angeles"/>
    <x v="1"/>
    <n v="90036"/>
    <s v="West"/>
    <s v="Office Supplies"/>
    <x v="10"/>
    <n v="12.48"/>
    <n v="2"/>
    <n v="0"/>
    <n v="5.6159999999999997"/>
    <n v="0.44999999999999996"/>
  </r>
  <r>
    <x v="10"/>
    <x v="1"/>
    <x v="1"/>
    <s v="United States"/>
    <s v="Philadelphia"/>
    <x v="9"/>
    <n v="19140"/>
    <s v="East"/>
    <s v="Office Supplies"/>
    <x v="6"/>
    <n v="8.016"/>
    <n v="3"/>
    <n v="0.2"/>
    <n v="1.1022000000000001"/>
    <n v="0.13750000000000001"/>
  </r>
  <r>
    <x v="60"/>
    <x v="1"/>
    <x v="1"/>
    <s v="United States"/>
    <s v="Akron"/>
    <x v="24"/>
    <n v="44312"/>
    <s v="East"/>
    <s v="Technology"/>
    <x v="7"/>
    <n v="259.89600000000002"/>
    <n v="2"/>
    <n v="0.4"/>
    <n v="-56.3108"/>
    <n v="-0.21666666666666665"/>
  </r>
  <r>
    <x v="60"/>
    <x v="1"/>
    <x v="1"/>
    <s v="United States"/>
    <s v="Akron"/>
    <x v="24"/>
    <n v="44312"/>
    <s v="East"/>
    <s v="Technology"/>
    <x v="7"/>
    <n v="247.18799999999999"/>
    <n v="2"/>
    <n v="0.4"/>
    <n v="-49.437600000000003"/>
    <n v="-0.2"/>
  </r>
  <r>
    <x v="60"/>
    <x v="1"/>
    <x v="1"/>
    <s v="United States"/>
    <s v="Akron"/>
    <x v="24"/>
    <n v="44312"/>
    <s v="East"/>
    <s v="Technology"/>
    <x v="11"/>
    <n v="279.95999999999998"/>
    <n v="5"/>
    <n v="0.2"/>
    <n v="48.993000000000002"/>
    <n v="0.17500000000000002"/>
  </r>
  <r>
    <x v="8"/>
    <x v="1"/>
    <x v="2"/>
    <s v="United States"/>
    <s v="San Francisco"/>
    <x v="1"/>
    <n v="94110"/>
    <s v="West"/>
    <s v="Technology"/>
    <x v="11"/>
    <n v="450"/>
    <n v="5"/>
    <n v="0"/>
    <n v="162"/>
    <n v="0.36"/>
  </r>
  <r>
    <x v="409"/>
    <x v="0"/>
    <x v="2"/>
    <s v="United States"/>
    <s v="Grand Rapids"/>
    <x v="12"/>
    <n v="49505"/>
    <s v="Central"/>
    <s v="Office Supplies"/>
    <x v="10"/>
    <n v="19.440000000000001"/>
    <n v="3"/>
    <n v="0"/>
    <n v="9.5256000000000007"/>
    <n v="0.49"/>
  </r>
  <r>
    <x v="8"/>
    <x v="0"/>
    <x v="2"/>
    <s v="United States"/>
    <s v="San Francisco"/>
    <x v="1"/>
    <n v="94109"/>
    <s v="West"/>
    <s v="Furniture"/>
    <x v="3"/>
    <n v="300.904"/>
    <n v="1"/>
    <n v="0.2"/>
    <n v="11.283899999999999"/>
    <n v="3.7499999999999999E-2"/>
  </r>
  <r>
    <x v="367"/>
    <x v="1"/>
    <x v="1"/>
    <s v="United States"/>
    <s v="Nashville"/>
    <x v="18"/>
    <n v="37211"/>
    <s v="South"/>
    <s v="Technology"/>
    <x v="7"/>
    <n v="239.976"/>
    <n v="3"/>
    <n v="0.2"/>
    <n v="26.997299999999999"/>
    <n v="0.1125"/>
  </r>
  <r>
    <x v="367"/>
    <x v="1"/>
    <x v="1"/>
    <s v="United States"/>
    <s v="Nashville"/>
    <x v="18"/>
    <n v="37211"/>
    <s v="South"/>
    <s v="Furniture"/>
    <x v="5"/>
    <n v="31.167999999999999"/>
    <n v="4"/>
    <n v="0.2"/>
    <n v="9.3504000000000005"/>
    <n v="0.30000000000000004"/>
  </r>
  <r>
    <x v="367"/>
    <x v="1"/>
    <x v="1"/>
    <s v="United States"/>
    <s v="Nashville"/>
    <x v="18"/>
    <n v="37211"/>
    <s v="South"/>
    <s v="Furniture"/>
    <x v="3"/>
    <n v="120.96"/>
    <n v="2"/>
    <n v="0.4"/>
    <n v="-28.224"/>
    <n v="-0.23333333333333334"/>
  </r>
  <r>
    <x v="367"/>
    <x v="1"/>
    <x v="1"/>
    <s v="United States"/>
    <s v="Nashville"/>
    <x v="18"/>
    <n v="37211"/>
    <s v="South"/>
    <s v="Technology"/>
    <x v="7"/>
    <n v="2239.9360000000001"/>
    <n v="8"/>
    <n v="0.2"/>
    <n v="223.99359999999999"/>
    <n v="9.9999999999999992E-2"/>
  </r>
  <r>
    <x v="367"/>
    <x v="1"/>
    <x v="1"/>
    <s v="United States"/>
    <s v="Nashville"/>
    <x v="18"/>
    <n v="37211"/>
    <s v="South"/>
    <s v="Office Supplies"/>
    <x v="9"/>
    <n v="76.608000000000004"/>
    <n v="8"/>
    <n v="0.2"/>
    <n v="6.7031999999999998"/>
    <n v="8.7499999999999994E-2"/>
  </r>
  <r>
    <x v="367"/>
    <x v="1"/>
    <x v="1"/>
    <s v="United States"/>
    <s v="Nashville"/>
    <x v="18"/>
    <n v="37211"/>
    <s v="South"/>
    <s v="Office Supplies"/>
    <x v="4"/>
    <n v="142.77600000000001"/>
    <n v="1"/>
    <n v="0.2"/>
    <n v="17.847000000000001"/>
    <n v="0.125"/>
  </r>
  <r>
    <x v="367"/>
    <x v="1"/>
    <x v="1"/>
    <s v="United States"/>
    <s v="Nashville"/>
    <x v="18"/>
    <n v="37211"/>
    <s v="South"/>
    <s v="Office Supplies"/>
    <x v="10"/>
    <n v="91.36"/>
    <n v="5"/>
    <n v="0.2"/>
    <n v="29.692"/>
    <n v="0.32500000000000001"/>
  </r>
  <r>
    <x v="10"/>
    <x v="1"/>
    <x v="0"/>
    <s v="United States"/>
    <s v="Philadelphia"/>
    <x v="9"/>
    <n v="19120"/>
    <s v="East"/>
    <s v="Office Supplies"/>
    <x v="9"/>
    <n v="3.552"/>
    <n v="2"/>
    <n v="0.2"/>
    <n v="0.44400000000000001"/>
    <n v="0.125"/>
  </r>
  <r>
    <x v="12"/>
    <x v="2"/>
    <x v="0"/>
    <s v="United States"/>
    <s v="Houston"/>
    <x v="5"/>
    <n v="77041"/>
    <s v="Central"/>
    <s v="Technology"/>
    <x v="7"/>
    <n v="115.136"/>
    <n v="8"/>
    <n v="0.2"/>
    <n v="11.5136"/>
    <n v="0.1"/>
  </r>
  <r>
    <x v="217"/>
    <x v="1"/>
    <x v="2"/>
    <s v="United States"/>
    <s v="Reno"/>
    <x v="33"/>
    <n v="89502"/>
    <s v="West"/>
    <s v="Office Supplies"/>
    <x v="13"/>
    <n v="4.71"/>
    <n v="1"/>
    <n v="0"/>
    <n v="0"/>
    <n v="0"/>
  </r>
  <r>
    <x v="20"/>
    <x v="1"/>
    <x v="2"/>
    <s v="United States"/>
    <s v="New York City"/>
    <x v="15"/>
    <n v="10009"/>
    <s v="East"/>
    <s v="Furniture"/>
    <x v="1"/>
    <n v="172.76400000000001"/>
    <n v="2"/>
    <n v="0.1"/>
    <n v="13.437200000000001"/>
    <n v="7.7777777777777779E-2"/>
  </r>
  <r>
    <x v="20"/>
    <x v="1"/>
    <x v="2"/>
    <s v="United States"/>
    <s v="New York City"/>
    <x v="15"/>
    <n v="10009"/>
    <s v="East"/>
    <s v="Office Supplies"/>
    <x v="6"/>
    <n v="3.52"/>
    <n v="2"/>
    <n v="0"/>
    <n v="1.6896"/>
    <n v="0.48"/>
  </r>
  <r>
    <x v="1"/>
    <x v="2"/>
    <x v="1"/>
    <s v="United States"/>
    <s v="Los Angeles"/>
    <x v="1"/>
    <n v="90008"/>
    <s v="West"/>
    <s v="Technology"/>
    <x v="7"/>
    <n v="79.968000000000004"/>
    <n v="4"/>
    <n v="0.2"/>
    <n v="-17.992799999999999"/>
    <n v="-0.22499999999999998"/>
  </r>
  <r>
    <x v="1"/>
    <x v="2"/>
    <x v="1"/>
    <s v="United States"/>
    <s v="Los Angeles"/>
    <x v="1"/>
    <n v="90008"/>
    <s v="West"/>
    <s v="Furniture"/>
    <x v="0"/>
    <n v="305.97449999999998"/>
    <n v="3"/>
    <n v="0.15"/>
    <n v="25.197900000000001"/>
    <n v="8.2352941176470601E-2"/>
  </r>
  <r>
    <x v="1"/>
    <x v="2"/>
    <x v="1"/>
    <s v="United States"/>
    <s v="Los Angeles"/>
    <x v="1"/>
    <n v="90008"/>
    <s v="West"/>
    <s v="Office Supplies"/>
    <x v="4"/>
    <n v="344.91"/>
    <n v="3"/>
    <n v="0"/>
    <n v="10.347300000000001"/>
    <n v="0.03"/>
  </r>
  <r>
    <x v="73"/>
    <x v="1"/>
    <x v="0"/>
    <s v="United States"/>
    <s v="San Diego"/>
    <x v="1"/>
    <n v="92037"/>
    <s v="West"/>
    <s v="Furniture"/>
    <x v="3"/>
    <n v="626.35199999999998"/>
    <n v="3"/>
    <n v="0.2"/>
    <n v="-23.488199999999999"/>
    <n v="-3.7499999999999999E-2"/>
  </r>
  <r>
    <x v="8"/>
    <x v="1"/>
    <x v="0"/>
    <s v="United States"/>
    <s v="San Francisco"/>
    <x v="1"/>
    <n v="94110"/>
    <s v="West"/>
    <s v="Furniture"/>
    <x v="0"/>
    <n v="359.49900000000002"/>
    <n v="3"/>
    <n v="0.15"/>
    <n v="-29.605799999999999"/>
    <n v="-8.2352941176470573E-2"/>
  </r>
  <r>
    <x v="73"/>
    <x v="1"/>
    <x v="1"/>
    <s v="United States"/>
    <s v="San Diego"/>
    <x v="1"/>
    <n v="92105"/>
    <s v="West"/>
    <s v="Technology"/>
    <x v="7"/>
    <n v="71.951999999999998"/>
    <n v="6"/>
    <n v="0.2"/>
    <n v="5.3963999999999999"/>
    <n v="7.4999999999999997E-2"/>
  </r>
  <r>
    <x v="73"/>
    <x v="1"/>
    <x v="1"/>
    <s v="United States"/>
    <s v="San Diego"/>
    <x v="1"/>
    <n v="92105"/>
    <s v="West"/>
    <s v="Office Supplies"/>
    <x v="8"/>
    <n v="29.8"/>
    <n v="5"/>
    <n v="0.2"/>
    <n v="9.3125"/>
    <n v="0.3125"/>
  </r>
  <r>
    <x v="582"/>
    <x v="0"/>
    <x v="1"/>
    <s v="United States"/>
    <s v="Elyria"/>
    <x v="24"/>
    <n v="44035"/>
    <s v="East"/>
    <s v="Office Supplies"/>
    <x v="8"/>
    <n v="1.8240000000000001"/>
    <n v="1"/>
    <n v="0.7"/>
    <n v="-1.3984000000000001"/>
    <n v="-0.76666666666666672"/>
  </r>
  <r>
    <x v="12"/>
    <x v="0"/>
    <x v="2"/>
    <s v="United States"/>
    <s v="Houston"/>
    <x v="5"/>
    <n v="77070"/>
    <s v="Central"/>
    <s v="Office Supplies"/>
    <x v="9"/>
    <n v="64.384"/>
    <n v="4"/>
    <n v="0.8"/>
    <n v="-160.96"/>
    <n v="-2.5"/>
  </r>
  <r>
    <x v="12"/>
    <x v="0"/>
    <x v="2"/>
    <s v="United States"/>
    <s v="Houston"/>
    <x v="5"/>
    <n v="77070"/>
    <s v="Central"/>
    <s v="Furniture"/>
    <x v="5"/>
    <n v="6.984"/>
    <n v="2"/>
    <n v="0.6"/>
    <n v="-4.5396000000000001"/>
    <n v="-0.65"/>
  </r>
  <r>
    <x v="12"/>
    <x v="0"/>
    <x v="2"/>
    <s v="United States"/>
    <s v="Houston"/>
    <x v="5"/>
    <n v="77070"/>
    <s v="Central"/>
    <s v="Office Supplies"/>
    <x v="6"/>
    <n v="11.263999999999999"/>
    <n v="8"/>
    <n v="0.2"/>
    <n v="3.9424000000000001"/>
    <n v="0.35000000000000003"/>
  </r>
  <r>
    <x v="12"/>
    <x v="0"/>
    <x v="2"/>
    <s v="United States"/>
    <s v="Houston"/>
    <x v="5"/>
    <n v="77070"/>
    <s v="Central"/>
    <s v="Office Supplies"/>
    <x v="10"/>
    <n v="15.552"/>
    <n v="3"/>
    <n v="0.2"/>
    <n v="5.6375999999999999"/>
    <n v="0.36249999999999999"/>
  </r>
  <r>
    <x v="12"/>
    <x v="0"/>
    <x v="2"/>
    <s v="United States"/>
    <s v="Houston"/>
    <x v="5"/>
    <n v="77070"/>
    <s v="Central"/>
    <s v="Furniture"/>
    <x v="1"/>
    <n v="379.37200000000001"/>
    <n v="2"/>
    <n v="0.3"/>
    <n v="-119.2312"/>
    <n v="-0.31428571428571428"/>
  </r>
  <r>
    <x v="12"/>
    <x v="0"/>
    <x v="2"/>
    <s v="United States"/>
    <s v="Houston"/>
    <x v="5"/>
    <n v="77070"/>
    <s v="Central"/>
    <s v="Office Supplies"/>
    <x v="4"/>
    <n v="67.536000000000001"/>
    <n v="9"/>
    <n v="0.2"/>
    <n v="6.7535999999999996"/>
    <n v="9.9999999999999992E-2"/>
  </r>
  <r>
    <x v="12"/>
    <x v="0"/>
    <x v="2"/>
    <s v="United States"/>
    <s v="Houston"/>
    <x v="5"/>
    <n v="77070"/>
    <s v="Central"/>
    <s v="Office Supplies"/>
    <x v="8"/>
    <n v="1.524"/>
    <n v="2"/>
    <n v="0.8"/>
    <n v="-2.6669999999999998"/>
    <n v="-1.7499999999999998"/>
  </r>
  <r>
    <x v="106"/>
    <x v="0"/>
    <x v="2"/>
    <s v="United States"/>
    <s v="Miami"/>
    <x v="2"/>
    <n v="33178"/>
    <s v="South"/>
    <s v="Office Supplies"/>
    <x v="10"/>
    <n v="37.408000000000001"/>
    <n v="7"/>
    <n v="0.2"/>
    <n v="13.0928"/>
    <n v="0.35"/>
  </r>
  <r>
    <x v="106"/>
    <x v="0"/>
    <x v="2"/>
    <s v="United States"/>
    <s v="Miami"/>
    <x v="2"/>
    <n v="33178"/>
    <s v="South"/>
    <s v="Office Supplies"/>
    <x v="10"/>
    <n v="25.344000000000001"/>
    <n v="6"/>
    <n v="0.2"/>
    <n v="8.8704000000000001"/>
    <n v="0.35"/>
  </r>
  <r>
    <x v="4"/>
    <x v="1"/>
    <x v="0"/>
    <s v="United States"/>
    <s v="Seattle"/>
    <x v="4"/>
    <n v="98115"/>
    <s v="West"/>
    <s v="Office Supplies"/>
    <x v="6"/>
    <n v="46.2"/>
    <n v="4"/>
    <n v="0"/>
    <n v="21.251999999999999"/>
    <n v="0.45999999999999996"/>
  </r>
  <r>
    <x v="91"/>
    <x v="1"/>
    <x v="1"/>
    <s v="United States"/>
    <s v="Murfreesboro"/>
    <x v="18"/>
    <n v="37130"/>
    <s v="South"/>
    <s v="Technology"/>
    <x v="11"/>
    <n v="4.7279999999999998"/>
    <n v="3"/>
    <n v="0.2"/>
    <n v="0.70920000000000005"/>
    <n v="0.15000000000000002"/>
  </r>
  <r>
    <x v="91"/>
    <x v="1"/>
    <x v="1"/>
    <s v="United States"/>
    <s v="Murfreesboro"/>
    <x v="18"/>
    <n v="37130"/>
    <s v="South"/>
    <s v="Furniture"/>
    <x v="5"/>
    <n v="53.351999999999997"/>
    <n v="3"/>
    <n v="0.2"/>
    <n v="16.005600000000001"/>
    <n v="0.30000000000000004"/>
  </r>
  <r>
    <x v="91"/>
    <x v="1"/>
    <x v="1"/>
    <s v="United States"/>
    <s v="Murfreesboro"/>
    <x v="18"/>
    <n v="37130"/>
    <s v="South"/>
    <s v="Furniture"/>
    <x v="0"/>
    <n v="131.10400000000001"/>
    <n v="2"/>
    <n v="0.2"/>
    <n v="8.1940000000000008"/>
    <n v="6.25E-2"/>
  </r>
  <r>
    <x v="91"/>
    <x v="1"/>
    <x v="1"/>
    <s v="United States"/>
    <s v="Murfreesboro"/>
    <x v="18"/>
    <n v="37130"/>
    <s v="South"/>
    <s v="Office Supplies"/>
    <x v="4"/>
    <n v="22.512"/>
    <n v="3"/>
    <n v="0.2"/>
    <n v="2.2511999999999999"/>
    <n v="9.9999999999999992E-2"/>
  </r>
  <r>
    <x v="91"/>
    <x v="1"/>
    <x v="1"/>
    <s v="United States"/>
    <s v="Murfreesboro"/>
    <x v="18"/>
    <n v="37130"/>
    <s v="South"/>
    <s v="Technology"/>
    <x v="11"/>
    <n v="72.744"/>
    <n v="7"/>
    <n v="0.2"/>
    <n v="-12.7302"/>
    <n v="-0.17499999999999999"/>
  </r>
  <r>
    <x v="330"/>
    <x v="1"/>
    <x v="1"/>
    <s v="United States"/>
    <s v="Saint Louis"/>
    <x v="25"/>
    <n v="63116"/>
    <s v="Central"/>
    <s v="Office Supplies"/>
    <x v="14"/>
    <n v="52.59"/>
    <n v="3"/>
    <n v="0"/>
    <n v="15.776999999999999"/>
    <n v="0.3"/>
  </r>
  <r>
    <x v="4"/>
    <x v="0"/>
    <x v="1"/>
    <s v="United States"/>
    <s v="Seattle"/>
    <x v="4"/>
    <n v="98105"/>
    <s v="West"/>
    <s v="Office Supplies"/>
    <x v="10"/>
    <n v="19.440000000000001"/>
    <n v="3"/>
    <n v="0"/>
    <n v="9.3312000000000008"/>
    <n v="0.48000000000000004"/>
  </r>
  <r>
    <x v="4"/>
    <x v="0"/>
    <x v="1"/>
    <s v="United States"/>
    <s v="Seattle"/>
    <x v="4"/>
    <n v="98105"/>
    <s v="West"/>
    <s v="Furniture"/>
    <x v="5"/>
    <n v="126.3"/>
    <n v="3"/>
    <n v="0"/>
    <n v="40.415999999999997"/>
    <n v="0.32"/>
  </r>
  <r>
    <x v="4"/>
    <x v="0"/>
    <x v="1"/>
    <s v="United States"/>
    <s v="Seattle"/>
    <x v="4"/>
    <n v="98105"/>
    <s v="West"/>
    <s v="Technology"/>
    <x v="11"/>
    <n v="1287.45"/>
    <n v="5"/>
    <n v="0"/>
    <n v="244.6155"/>
    <n v="0.19"/>
  </r>
  <r>
    <x v="20"/>
    <x v="0"/>
    <x v="1"/>
    <s v="United States"/>
    <s v="New York City"/>
    <x v="15"/>
    <n v="10024"/>
    <s v="East"/>
    <s v="Office Supplies"/>
    <x v="4"/>
    <n v="64.959999999999994"/>
    <n v="4"/>
    <n v="0"/>
    <n v="9.7439999999999998"/>
    <n v="0.15000000000000002"/>
  </r>
  <r>
    <x v="504"/>
    <x v="1"/>
    <x v="1"/>
    <s v="United States"/>
    <s v="Woodbury"/>
    <x v="11"/>
    <n v="55125"/>
    <s v="Central"/>
    <s v="Office Supplies"/>
    <x v="4"/>
    <n v="535.41"/>
    <n v="3"/>
    <n v="0"/>
    <n v="160.62299999999999"/>
    <n v="0.3"/>
  </r>
  <r>
    <x v="400"/>
    <x v="1"/>
    <x v="1"/>
    <s v="United States"/>
    <s v="Chattanooga"/>
    <x v="18"/>
    <n v="37421"/>
    <s v="South"/>
    <s v="Office Supplies"/>
    <x v="8"/>
    <n v="8.1"/>
    <n v="5"/>
    <n v="0.7"/>
    <n v="-5.94"/>
    <n v="-0.73333333333333339"/>
  </r>
  <r>
    <x v="10"/>
    <x v="2"/>
    <x v="0"/>
    <s v="United States"/>
    <s v="Philadelphia"/>
    <x v="9"/>
    <n v="19140"/>
    <s v="East"/>
    <s v="Office Supplies"/>
    <x v="6"/>
    <n v="13.247999999999999"/>
    <n v="4"/>
    <n v="0.2"/>
    <n v="3.6432000000000002"/>
    <n v="0.27500000000000002"/>
  </r>
  <r>
    <x v="10"/>
    <x v="2"/>
    <x v="0"/>
    <s v="United States"/>
    <s v="Philadelphia"/>
    <x v="9"/>
    <n v="19140"/>
    <s v="East"/>
    <s v="Technology"/>
    <x v="7"/>
    <n v="83.988"/>
    <n v="2"/>
    <n v="0.4"/>
    <n v="-20.997"/>
    <n v="-0.25"/>
  </r>
  <r>
    <x v="272"/>
    <x v="2"/>
    <x v="0"/>
    <s v="United States"/>
    <s v="Lafayette"/>
    <x v="28"/>
    <n v="70506"/>
    <s v="South"/>
    <s v="Office Supplies"/>
    <x v="6"/>
    <n v="73.2"/>
    <n v="5"/>
    <n v="0"/>
    <n v="21.228000000000002"/>
    <n v="0.29000000000000004"/>
  </r>
  <r>
    <x v="424"/>
    <x v="3"/>
    <x v="2"/>
    <s v="United States"/>
    <s v="Lawrence"/>
    <x v="14"/>
    <n v="46226"/>
    <s v="Central"/>
    <s v="Office Supplies"/>
    <x v="8"/>
    <n v="10.74"/>
    <n v="3"/>
    <n v="0"/>
    <n v="5.1551999999999998"/>
    <n v="0.48"/>
  </r>
  <r>
    <x v="560"/>
    <x v="2"/>
    <x v="0"/>
    <s v="United States"/>
    <s v="Hillsboro"/>
    <x v="21"/>
    <n v="97123"/>
    <s v="West"/>
    <s v="Furniture"/>
    <x v="5"/>
    <n v="11.032"/>
    <n v="1"/>
    <n v="0.2"/>
    <n v="3.0337999999999998"/>
    <n v="0.27499999999999997"/>
  </r>
  <r>
    <x v="560"/>
    <x v="2"/>
    <x v="0"/>
    <s v="United States"/>
    <s v="Hillsboro"/>
    <x v="21"/>
    <n v="97123"/>
    <s v="West"/>
    <s v="Technology"/>
    <x v="11"/>
    <n v="53.04"/>
    <n v="3"/>
    <n v="0.2"/>
    <n v="-4.641"/>
    <n v="-8.7500000000000008E-2"/>
  </r>
  <r>
    <x v="537"/>
    <x v="0"/>
    <x v="2"/>
    <s v="United States"/>
    <s v="Cambridge"/>
    <x v="31"/>
    <n v="2138"/>
    <s v="East"/>
    <s v="Office Supplies"/>
    <x v="6"/>
    <n v="17.12"/>
    <n v="4"/>
    <n v="0"/>
    <n v="4.9648000000000003"/>
    <n v="0.28999999999999998"/>
  </r>
  <r>
    <x v="537"/>
    <x v="0"/>
    <x v="2"/>
    <s v="United States"/>
    <s v="Cambridge"/>
    <x v="31"/>
    <n v="2138"/>
    <s v="East"/>
    <s v="Office Supplies"/>
    <x v="10"/>
    <n v="59.94"/>
    <n v="3"/>
    <n v="0"/>
    <n v="28.171800000000001"/>
    <n v="0.47000000000000003"/>
  </r>
  <r>
    <x v="73"/>
    <x v="1"/>
    <x v="1"/>
    <s v="United States"/>
    <s v="San Diego"/>
    <x v="1"/>
    <n v="92105"/>
    <s v="West"/>
    <s v="Furniture"/>
    <x v="5"/>
    <n v="210.58"/>
    <n v="2"/>
    <n v="0"/>
    <n v="12.6348"/>
    <n v="0.06"/>
  </r>
  <r>
    <x v="73"/>
    <x v="1"/>
    <x v="1"/>
    <s v="United States"/>
    <s v="San Diego"/>
    <x v="1"/>
    <n v="92105"/>
    <s v="West"/>
    <s v="Office Supplies"/>
    <x v="8"/>
    <n v="30.96"/>
    <n v="2"/>
    <n v="0.2"/>
    <n v="10.061999999999999"/>
    <n v="0.32499999999999996"/>
  </r>
  <r>
    <x v="73"/>
    <x v="1"/>
    <x v="1"/>
    <s v="United States"/>
    <s v="San Diego"/>
    <x v="1"/>
    <n v="92105"/>
    <s v="West"/>
    <s v="Technology"/>
    <x v="15"/>
    <n v="239.98400000000001"/>
    <n v="2"/>
    <n v="0.2"/>
    <n v="38.997399999999999"/>
    <n v="0.16249999999999998"/>
  </r>
  <r>
    <x v="20"/>
    <x v="2"/>
    <x v="0"/>
    <s v="United States"/>
    <s v="New York City"/>
    <x v="15"/>
    <n v="10009"/>
    <s v="East"/>
    <s v="Office Supplies"/>
    <x v="8"/>
    <n v="3050.3760000000002"/>
    <n v="3"/>
    <n v="0.2"/>
    <n v="1143.8910000000001"/>
    <n v="0.375"/>
  </r>
  <r>
    <x v="20"/>
    <x v="2"/>
    <x v="0"/>
    <s v="United States"/>
    <s v="New York City"/>
    <x v="15"/>
    <n v="10009"/>
    <s v="East"/>
    <s v="Technology"/>
    <x v="7"/>
    <n v="133.97999999999999"/>
    <n v="2"/>
    <n v="0"/>
    <n v="33.494999999999997"/>
    <n v="0.25"/>
  </r>
  <r>
    <x v="366"/>
    <x v="1"/>
    <x v="2"/>
    <s v="United States"/>
    <s v="Tallahassee"/>
    <x v="2"/>
    <n v="32303"/>
    <s v="South"/>
    <s v="Office Supplies"/>
    <x v="10"/>
    <n v="93.248000000000005"/>
    <n v="4"/>
    <n v="0.2"/>
    <n v="31.4712"/>
    <n v="0.33749999999999997"/>
  </r>
  <r>
    <x v="366"/>
    <x v="1"/>
    <x v="2"/>
    <s v="United States"/>
    <s v="Tallahassee"/>
    <x v="2"/>
    <n v="32303"/>
    <s v="South"/>
    <s v="Technology"/>
    <x v="7"/>
    <n v="177.48"/>
    <n v="3"/>
    <n v="0.2"/>
    <n v="19.9665"/>
    <n v="0.1125"/>
  </r>
  <r>
    <x v="187"/>
    <x v="2"/>
    <x v="0"/>
    <s v="United States"/>
    <s v="Toledo"/>
    <x v="24"/>
    <n v="43615"/>
    <s v="East"/>
    <s v="Office Supplies"/>
    <x v="2"/>
    <n v="17.712"/>
    <n v="6"/>
    <n v="0.2"/>
    <n v="5.9778000000000002"/>
    <n v="0.33750000000000002"/>
  </r>
  <r>
    <x v="187"/>
    <x v="2"/>
    <x v="0"/>
    <s v="United States"/>
    <s v="Toledo"/>
    <x v="24"/>
    <n v="43615"/>
    <s v="East"/>
    <s v="Office Supplies"/>
    <x v="8"/>
    <n v="4.8600000000000003"/>
    <n v="3"/>
    <n v="0.7"/>
    <n v="-3.5640000000000001"/>
    <n v="-0.73333333333333328"/>
  </r>
  <r>
    <x v="187"/>
    <x v="2"/>
    <x v="0"/>
    <s v="United States"/>
    <s v="Toledo"/>
    <x v="24"/>
    <n v="43615"/>
    <s v="East"/>
    <s v="Office Supplies"/>
    <x v="8"/>
    <n v="6.258"/>
    <n v="2"/>
    <n v="0.7"/>
    <n v="-5.2149999999999999"/>
    <n v="-0.83333333333333326"/>
  </r>
  <r>
    <x v="183"/>
    <x v="1"/>
    <x v="1"/>
    <s v="United States"/>
    <s v="Columbia"/>
    <x v="39"/>
    <n v="21044"/>
    <s v="East"/>
    <s v="Office Supplies"/>
    <x v="9"/>
    <n v="37.68"/>
    <n v="2"/>
    <n v="0"/>
    <n v="10.5504"/>
    <n v="0.27999999999999997"/>
  </r>
  <r>
    <x v="183"/>
    <x v="1"/>
    <x v="1"/>
    <s v="United States"/>
    <s v="Columbia"/>
    <x v="39"/>
    <n v="21044"/>
    <s v="East"/>
    <s v="Office Supplies"/>
    <x v="10"/>
    <n v="51.84"/>
    <n v="8"/>
    <n v="0"/>
    <n v="24.883199999999999"/>
    <n v="0.47999999999999993"/>
  </r>
  <r>
    <x v="183"/>
    <x v="1"/>
    <x v="1"/>
    <s v="United States"/>
    <s v="Columbia"/>
    <x v="39"/>
    <n v="21044"/>
    <s v="East"/>
    <s v="Furniture"/>
    <x v="5"/>
    <n v="27.42"/>
    <n v="3"/>
    <n v="0"/>
    <n v="9.3228000000000009"/>
    <n v="0.34"/>
  </r>
  <r>
    <x v="183"/>
    <x v="1"/>
    <x v="1"/>
    <s v="United States"/>
    <s v="Columbia"/>
    <x v="39"/>
    <n v="21044"/>
    <s v="East"/>
    <s v="Office Supplies"/>
    <x v="8"/>
    <n v="5.4"/>
    <n v="3"/>
    <n v="0"/>
    <n v="2.5920000000000001"/>
    <n v="0.48"/>
  </r>
  <r>
    <x v="129"/>
    <x v="1"/>
    <x v="2"/>
    <s v="United States"/>
    <s v="Atlanta"/>
    <x v="32"/>
    <n v="30318"/>
    <s v="South"/>
    <s v="Office Supplies"/>
    <x v="8"/>
    <n v="1270.99"/>
    <n v="1"/>
    <n v="0"/>
    <n v="635.495"/>
    <n v="0.5"/>
  </r>
  <r>
    <x v="129"/>
    <x v="1"/>
    <x v="2"/>
    <s v="United States"/>
    <s v="Atlanta"/>
    <x v="32"/>
    <n v="30318"/>
    <s v="South"/>
    <s v="Office Supplies"/>
    <x v="12"/>
    <n v="125.36"/>
    <n v="8"/>
    <n v="0"/>
    <n v="58.919199999999996"/>
    <n v="0.47"/>
  </r>
  <r>
    <x v="351"/>
    <x v="1"/>
    <x v="0"/>
    <s v="United States"/>
    <s v="Sacramento"/>
    <x v="1"/>
    <n v="95823"/>
    <s v="West"/>
    <s v="Office Supplies"/>
    <x v="4"/>
    <n v="14.03"/>
    <n v="1"/>
    <n v="0"/>
    <n v="4.0686999999999998"/>
    <n v="0.28999999999999998"/>
  </r>
  <r>
    <x v="351"/>
    <x v="1"/>
    <x v="0"/>
    <s v="United States"/>
    <s v="Sacramento"/>
    <x v="1"/>
    <n v="95823"/>
    <s v="West"/>
    <s v="Office Supplies"/>
    <x v="14"/>
    <n v="27.96"/>
    <n v="2"/>
    <n v="0"/>
    <n v="7.2695999999999996"/>
    <n v="0.25999999999999995"/>
  </r>
  <r>
    <x v="5"/>
    <x v="1"/>
    <x v="1"/>
    <s v="United States"/>
    <s v="Fort Worth"/>
    <x v="5"/>
    <n v="76106"/>
    <s v="Central"/>
    <s v="Office Supplies"/>
    <x v="6"/>
    <n v="5.3440000000000003"/>
    <n v="2"/>
    <n v="0.2"/>
    <n v="0.73480000000000001"/>
    <n v="0.13749999999999998"/>
  </r>
  <r>
    <x v="5"/>
    <x v="1"/>
    <x v="1"/>
    <s v="United States"/>
    <s v="Fort Worth"/>
    <x v="5"/>
    <n v="76106"/>
    <s v="Central"/>
    <s v="Office Supplies"/>
    <x v="8"/>
    <n v="1.696"/>
    <n v="2"/>
    <n v="0.8"/>
    <n v="-2.544"/>
    <n v="-1.5"/>
  </r>
  <r>
    <x v="5"/>
    <x v="1"/>
    <x v="1"/>
    <s v="United States"/>
    <s v="Fort Worth"/>
    <x v="5"/>
    <n v="76106"/>
    <s v="Central"/>
    <s v="Office Supplies"/>
    <x v="9"/>
    <n v="24.588000000000001"/>
    <n v="3"/>
    <n v="0.8"/>
    <n v="-67.617000000000004"/>
    <n v="-2.75"/>
  </r>
  <r>
    <x v="5"/>
    <x v="1"/>
    <x v="1"/>
    <s v="United States"/>
    <s v="Fort Worth"/>
    <x v="5"/>
    <n v="76106"/>
    <s v="Central"/>
    <s v="Office Supplies"/>
    <x v="8"/>
    <n v="7.98"/>
    <n v="5"/>
    <n v="0.8"/>
    <n v="-13.167"/>
    <n v="-1.65"/>
  </r>
  <r>
    <x v="38"/>
    <x v="1"/>
    <x v="0"/>
    <s v="United States"/>
    <s v="Columbus"/>
    <x v="24"/>
    <n v="43229"/>
    <s v="East"/>
    <s v="Technology"/>
    <x v="11"/>
    <n v="288"/>
    <n v="4"/>
    <n v="0.2"/>
    <n v="57.6"/>
    <n v="0.2"/>
  </r>
  <r>
    <x v="110"/>
    <x v="3"/>
    <x v="2"/>
    <s v="United States"/>
    <s v="Louisville"/>
    <x v="22"/>
    <n v="80027"/>
    <s v="West"/>
    <s v="Technology"/>
    <x v="7"/>
    <n v="146.952"/>
    <n v="3"/>
    <n v="0.2"/>
    <n v="9.1844999999999999"/>
    <n v="6.25E-2"/>
  </r>
  <r>
    <x v="110"/>
    <x v="3"/>
    <x v="2"/>
    <s v="United States"/>
    <s v="Louisville"/>
    <x v="22"/>
    <n v="80027"/>
    <s v="West"/>
    <s v="Furniture"/>
    <x v="1"/>
    <n v="83.135999999999996"/>
    <n v="4"/>
    <n v="0.2"/>
    <n v="5.1959999999999997"/>
    <n v="6.25E-2"/>
  </r>
  <r>
    <x v="287"/>
    <x v="2"/>
    <x v="1"/>
    <s v="United States"/>
    <s v="Raleigh"/>
    <x v="3"/>
    <n v="27604"/>
    <s v="South"/>
    <s v="Office Supplies"/>
    <x v="9"/>
    <n v="942.78399999999999"/>
    <n v="4"/>
    <n v="0.2"/>
    <n v="94.278400000000005"/>
    <n v="0.1"/>
  </r>
  <r>
    <x v="287"/>
    <x v="2"/>
    <x v="1"/>
    <s v="United States"/>
    <s v="Raleigh"/>
    <x v="3"/>
    <n v="27604"/>
    <s v="South"/>
    <s v="Office Supplies"/>
    <x v="10"/>
    <n v="74.352000000000004"/>
    <n v="3"/>
    <n v="0.2"/>
    <n v="23.234999999999999"/>
    <n v="0.3125"/>
  </r>
  <r>
    <x v="20"/>
    <x v="1"/>
    <x v="2"/>
    <s v="United States"/>
    <s v="New York City"/>
    <x v="15"/>
    <n v="10024"/>
    <s v="East"/>
    <s v="Office Supplies"/>
    <x v="9"/>
    <n v="26.88"/>
    <n v="6"/>
    <n v="0"/>
    <n v="6.72"/>
    <n v="0.25"/>
  </r>
  <r>
    <x v="20"/>
    <x v="1"/>
    <x v="2"/>
    <s v="United States"/>
    <s v="New York City"/>
    <x v="15"/>
    <n v="10024"/>
    <s v="East"/>
    <s v="Office Supplies"/>
    <x v="8"/>
    <n v="10.896000000000001"/>
    <n v="2"/>
    <n v="0.2"/>
    <n v="3.8136000000000001"/>
    <n v="0.35"/>
  </r>
  <r>
    <x v="22"/>
    <x v="0"/>
    <x v="2"/>
    <s v="United States"/>
    <s v="Chicago"/>
    <x v="10"/>
    <n v="60623"/>
    <s v="Central"/>
    <s v="Office Supplies"/>
    <x v="6"/>
    <n v="3.536"/>
    <n v="2"/>
    <n v="0.2"/>
    <n v="0.30940000000000001"/>
    <n v="8.7500000000000008E-2"/>
  </r>
  <r>
    <x v="124"/>
    <x v="2"/>
    <x v="1"/>
    <s v="United States"/>
    <s v="Huntsville"/>
    <x v="5"/>
    <n v="77340"/>
    <s v="Central"/>
    <s v="Furniture"/>
    <x v="1"/>
    <n v="528.42999999999995"/>
    <n v="5"/>
    <n v="0.3"/>
    <n v="0"/>
    <n v="0"/>
  </r>
  <r>
    <x v="124"/>
    <x v="2"/>
    <x v="1"/>
    <s v="United States"/>
    <s v="Huntsville"/>
    <x v="5"/>
    <n v="77340"/>
    <s v="Central"/>
    <s v="Office Supplies"/>
    <x v="10"/>
    <n v="41.472000000000001"/>
    <n v="8"/>
    <n v="0.2"/>
    <n v="14.5152"/>
    <n v="0.35"/>
  </r>
  <r>
    <x v="20"/>
    <x v="1"/>
    <x v="1"/>
    <s v="United States"/>
    <s v="New York City"/>
    <x v="15"/>
    <n v="10024"/>
    <s v="East"/>
    <s v="Furniture"/>
    <x v="0"/>
    <n v="287.976"/>
    <n v="3"/>
    <n v="0.2"/>
    <n v="7.1993999999999998"/>
    <n v="2.4999999999999998E-2"/>
  </r>
  <r>
    <x v="139"/>
    <x v="0"/>
    <x v="0"/>
    <s v="United States"/>
    <s v="Salem"/>
    <x v="21"/>
    <n v="97301"/>
    <s v="West"/>
    <s v="Office Supplies"/>
    <x v="4"/>
    <n v="29.303999999999998"/>
    <n v="3"/>
    <n v="0.2"/>
    <n v="2.5640999999999998"/>
    <n v="8.7499999999999994E-2"/>
  </r>
  <r>
    <x v="12"/>
    <x v="2"/>
    <x v="1"/>
    <s v="United States"/>
    <s v="Houston"/>
    <x v="5"/>
    <n v="77070"/>
    <s v="Central"/>
    <s v="Office Supplies"/>
    <x v="6"/>
    <n v="55.328000000000003"/>
    <n v="2"/>
    <n v="0.2"/>
    <n v="6.2244000000000002"/>
    <n v="0.1125"/>
  </r>
  <r>
    <x v="12"/>
    <x v="2"/>
    <x v="1"/>
    <s v="United States"/>
    <s v="Houston"/>
    <x v="5"/>
    <n v="77070"/>
    <s v="Central"/>
    <s v="Furniture"/>
    <x v="0"/>
    <n v="1227.9983999999999"/>
    <n v="6"/>
    <n v="0.32"/>
    <n v="-36.117600000000003"/>
    <n v="-2.9411764705882356E-2"/>
  </r>
  <r>
    <x v="583"/>
    <x v="1"/>
    <x v="1"/>
    <s v="United States"/>
    <s v="Twin Falls"/>
    <x v="45"/>
    <n v="83301"/>
    <s v="West"/>
    <s v="Office Supplies"/>
    <x v="8"/>
    <n v="20.416"/>
    <n v="4"/>
    <n v="0.2"/>
    <n v="6.6352000000000002"/>
    <n v="0.32500000000000001"/>
  </r>
  <r>
    <x v="583"/>
    <x v="1"/>
    <x v="1"/>
    <s v="United States"/>
    <s v="Twin Falls"/>
    <x v="45"/>
    <n v="83301"/>
    <s v="West"/>
    <s v="Furniture"/>
    <x v="3"/>
    <n v="1128.3900000000001"/>
    <n v="3"/>
    <n v="0"/>
    <n v="259.52969999999999"/>
    <n v="0.22999999999999998"/>
  </r>
  <r>
    <x v="337"/>
    <x v="1"/>
    <x v="2"/>
    <s v="United States"/>
    <s v="Knoxville"/>
    <x v="18"/>
    <n v="37918"/>
    <s v="South"/>
    <s v="Office Supplies"/>
    <x v="2"/>
    <n v="4.6079999999999997"/>
    <n v="2"/>
    <n v="0.2"/>
    <n v="1.6704000000000001"/>
    <n v="0.36250000000000004"/>
  </r>
  <r>
    <x v="42"/>
    <x v="1"/>
    <x v="1"/>
    <s v="United States"/>
    <s v="Phoenix"/>
    <x v="16"/>
    <n v="85023"/>
    <s v="West"/>
    <s v="Technology"/>
    <x v="7"/>
    <n v="195.96"/>
    <n v="5"/>
    <n v="0.2"/>
    <n v="19.596"/>
    <n v="9.9999999999999992E-2"/>
  </r>
  <r>
    <x v="42"/>
    <x v="1"/>
    <x v="1"/>
    <s v="United States"/>
    <s v="Phoenix"/>
    <x v="16"/>
    <n v="85023"/>
    <s v="West"/>
    <s v="Office Supplies"/>
    <x v="10"/>
    <n v="15.552"/>
    <n v="3"/>
    <n v="0.2"/>
    <n v="5.4432"/>
    <n v="0.35000000000000003"/>
  </r>
  <r>
    <x v="42"/>
    <x v="1"/>
    <x v="1"/>
    <s v="United States"/>
    <s v="Phoenix"/>
    <x v="16"/>
    <n v="85023"/>
    <s v="West"/>
    <s v="Technology"/>
    <x v="11"/>
    <n v="271.96800000000002"/>
    <n v="4"/>
    <n v="0.2"/>
    <n v="54.393599999999999"/>
    <n v="0.19999999999999998"/>
  </r>
  <r>
    <x v="206"/>
    <x v="1"/>
    <x v="0"/>
    <s v="United States"/>
    <s v="Monroe"/>
    <x v="3"/>
    <n v="28110"/>
    <s v="South"/>
    <s v="Furniture"/>
    <x v="1"/>
    <n v="698.35199999999998"/>
    <n v="3"/>
    <n v="0.2"/>
    <n v="52.376399999999997"/>
    <n v="7.4999999999999997E-2"/>
  </r>
  <r>
    <x v="206"/>
    <x v="1"/>
    <x v="0"/>
    <s v="United States"/>
    <s v="Monroe"/>
    <x v="3"/>
    <n v="28110"/>
    <s v="South"/>
    <s v="Furniture"/>
    <x v="0"/>
    <n v="77.727999999999994"/>
    <n v="2"/>
    <n v="0.2"/>
    <n v="-3.8864000000000001"/>
    <n v="-0.05"/>
  </r>
  <r>
    <x v="169"/>
    <x v="1"/>
    <x v="1"/>
    <s v="United States"/>
    <s v="Richmond"/>
    <x v="17"/>
    <n v="23223"/>
    <s v="South"/>
    <s v="Office Supplies"/>
    <x v="8"/>
    <n v="46.62"/>
    <n v="9"/>
    <n v="0"/>
    <n v="21.4452"/>
    <n v="0.46"/>
  </r>
  <r>
    <x v="12"/>
    <x v="1"/>
    <x v="0"/>
    <s v="United States"/>
    <s v="Houston"/>
    <x v="5"/>
    <n v="77041"/>
    <s v="Central"/>
    <s v="Technology"/>
    <x v="7"/>
    <n v="537.54399999999998"/>
    <n v="7"/>
    <n v="0.2"/>
    <n v="47.0351"/>
    <n v="8.7500000000000008E-2"/>
  </r>
  <r>
    <x v="1"/>
    <x v="2"/>
    <x v="1"/>
    <s v="United States"/>
    <s v="Los Angeles"/>
    <x v="1"/>
    <n v="90008"/>
    <s v="West"/>
    <s v="Office Supplies"/>
    <x v="2"/>
    <n v="14.62"/>
    <n v="2"/>
    <n v="0"/>
    <n v="6.8714000000000004"/>
    <n v="0.47000000000000003"/>
  </r>
  <r>
    <x v="1"/>
    <x v="2"/>
    <x v="1"/>
    <s v="United States"/>
    <s v="Los Angeles"/>
    <x v="1"/>
    <n v="90008"/>
    <s v="West"/>
    <s v="Office Supplies"/>
    <x v="13"/>
    <n v="22.55"/>
    <n v="5"/>
    <n v="0"/>
    <n v="8.7944999999999993"/>
    <n v="0.38999999999999996"/>
  </r>
  <r>
    <x v="1"/>
    <x v="2"/>
    <x v="1"/>
    <s v="United States"/>
    <s v="Los Angeles"/>
    <x v="1"/>
    <n v="90008"/>
    <s v="West"/>
    <s v="Technology"/>
    <x v="7"/>
    <n v="583.79999999999995"/>
    <n v="5"/>
    <n v="0.2"/>
    <n v="72.974999999999994"/>
    <n v="0.125"/>
  </r>
  <r>
    <x v="1"/>
    <x v="2"/>
    <x v="1"/>
    <s v="United States"/>
    <s v="Los Angeles"/>
    <x v="1"/>
    <n v="90008"/>
    <s v="West"/>
    <s v="Technology"/>
    <x v="7"/>
    <n v="211.16800000000001"/>
    <n v="4"/>
    <n v="0.2"/>
    <n v="15.8376"/>
    <n v="7.4999999999999997E-2"/>
  </r>
  <r>
    <x v="11"/>
    <x v="1"/>
    <x v="0"/>
    <s v="United States"/>
    <s v="Orem"/>
    <x v="7"/>
    <n v="84057"/>
    <s v="West"/>
    <s v="Office Supplies"/>
    <x v="10"/>
    <n v="12.96"/>
    <n v="2"/>
    <n v="0"/>
    <n v="6.2207999999999997"/>
    <n v="0.47999999999999993"/>
  </r>
  <r>
    <x v="11"/>
    <x v="1"/>
    <x v="0"/>
    <s v="United States"/>
    <s v="Orem"/>
    <x v="7"/>
    <n v="84057"/>
    <s v="West"/>
    <s v="Office Supplies"/>
    <x v="6"/>
    <n v="45.98"/>
    <n v="2"/>
    <n v="0"/>
    <n v="12.8744"/>
    <n v="0.28000000000000003"/>
  </r>
  <r>
    <x v="342"/>
    <x v="1"/>
    <x v="2"/>
    <s v="United States"/>
    <s v="Burlington"/>
    <x v="42"/>
    <n v="5408"/>
    <s v="East"/>
    <s v="Technology"/>
    <x v="7"/>
    <n v="1294.75"/>
    <n v="5"/>
    <n v="0"/>
    <n v="336.63499999999999"/>
    <n v="0.26"/>
  </r>
  <r>
    <x v="10"/>
    <x v="2"/>
    <x v="0"/>
    <s v="United States"/>
    <s v="Philadelphia"/>
    <x v="9"/>
    <n v="19134"/>
    <s v="East"/>
    <s v="Technology"/>
    <x v="16"/>
    <n v="1799.97"/>
    <n v="5"/>
    <n v="0.4"/>
    <n v="239.99600000000001"/>
    <n v="0.13333333333333333"/>
  </r>
  <r>
    <x v="22"/>
    <x v="1"/>
    <x v="1"/>
    <s v="United States"/>
    <s v="Chicago"/>
    <x v="10"/>
    <n v="60623"/>
    <s v="Central"/>
    <s v="Office Supplies"/>
    <x v="10"/>
    <n v="10.688000000000001"/>
    <n v="2"/>
    <n v="0.2"/>
    <n v="3.7408000000000001"/>
    <n v="0.35"/>
  </r>
  <r>
    <x v="308"/>
    <x v="2"/>
    <x v="0"/>
    <s v="United States"/>
    <s v="Oklahoma City"/>
    <x v="26"/>
    <n v="73120"/>
    <s v="Central"/>
    <s v="Technology"/>
    <x v="7"/>
    <n v="221.98"/>
    <n v="2"/>
    <n v="0"/>
    <n v="62.154400000000003"/>
    <n v="0.28000000000000003"/>
  </r>
  <r>
    <x v="308"/>
    <x v="2"/>
    <x v="0"/>
    <s v="United States"/>
    <s v="Oklahoma City"/>
    <x v="26"/>
    <n v="73120"/>
    <s v="Central"/>
    <s v="Furniture"/>
    <x v="0"/>
    <n v="341.96"/>
    <n v="2"/>
    <n v="0"/>
    <n v="54.7136"/>
    <n v="0.16"/>
  </r>
  <r>
    <x v="20"/>
    <x v="2"/>
    <x v="1"/>
    <s v="United States"/>
    <s v="New York City"/>
    <x v="15"/>
    <n v="10035"/>
    <s v="East"/>
    <s v="Technology"/>
    <x v="11"/>
    <n v="34.770000000000003"/>
    <n v="3"/>
    <n v="0"/>
    <n v="11.4741"/>
    <n v="0.32999999999999996"/>
  </r>
  <r>
    <x v="20"/>
    <x v="2"/>
    <x v="1"/>
    <s v="United States"/>
    <s v="New York City"/>
    <x v="15"/>
    <n v="10035"/>
    <s v="East"/>
    <s v="Office Supplies"/>
    <x v="2"/>
    <n v="18.899999999999999"/>
    <n v="3"/>
    <n v="0"/>
    <n v="8.6940000000000008"/>
    <n v="0.46000000000000008"/>
  </r>
  <r>
    <x v="335"/>
    <x v="1"/>
    <x v="0"/>
    <s v="United States"/>
    <s v="Salt Lake City"/>
    <x v="7"/>
    <n v="84106"/>
    <s v="West"/>
    <s v="Office Supplies"/>
    <x v="8"/>
    <n v="102.72"/>
    <n v="3"/>
    <n v="0.2"/>
    <n v="37.235999999999997"/>
    <n v="0.36249999999999999"/>
  </r>
  <r>
    <x v="522"/>
    <x v="1"/>
    <x v="1"/>
    <s v="United States"/>
    <s v="Utica"/>
    <x v="15"/>
    <n v="13501"/>
    <s v="East"/>
    <s v="Furniture"/>
    <x v="5"/>
    <n v="40.479999999999997"/>
    <n v="2"/>
    <n v="0"/>
    <n v="14.572800000000001"/>
    <n v="0.36000000000000004"/>
  </r>
  <r>
    <x v="10"/>
    <x v="1"/>
    <x v="0"/>
    <s v="United States"/>
    <s v="Philadelphia"/>
    <x v="9"/>
    <n v="19134"/>
    <s v="East"/>
    <s v="Office Supplies"/>
    <x v="8"/>
    <n v="33.281999999999996"/>
    <n v="3"/>
    <n v="0.7"/>
    <n v="-27.734999999999999"/>
    <n v="-0.83333333333333337"/>
  </r>
  <r>
    <x v="10"/>
    <x v="1"/>
    <x v="0"/>
    <s v="United States"/>
    <s v="Philadelphia"/>
    <x v="9"/>
    <n v="19134"/>
    <s v="East"/>
    <s v="Technology"/>
    <x v="7"/>
    <n v="118.65"/>
    <n v="5"/>
    <n v="0.4"/>
    <n v="19.774999999999999"/>
    <n v="0.16666666666666666"/>
  </r>
  <r>
    <x v="10"/>
    <x v="1"/>
    <x v="0"/>
    <s v="United States"/>
    <s v="Philadelphia"/>
    <x v="9"/>
    <n v="19134"/>
    <s v="East"/>
    <s v="Office Supplies"/>
    <x v="2"/>
    <n v="14.76"/>
    <n v="5"/>
    <n v="0.2"/>
    <n v="4.9814999999999996"/>
    <n v="0.33749999999999997"/>
  </r>
  <r>
    <x v="1"/>
    <x v="1"/>
    <x v="1"/>
    <s v="United States"/>
    <s v="Los Angeles"/>
    <x v="1"/>
    <n v="90004"/>
    <s v="West"/>
    <s v="Office Supplies"/>
    <x v="10"/>
    <n v="37.520000000000003"/>
    <n v="4"/>
    <n v="0"/>
    <n v="18.009599999999999"/>
    <n v="0.47999999999999993"/>
  </r>
  <r>
    <x v="25"/>
    <x v="1"/>
    <x v="1"/>
    <s v="United States"/>
    <s v="Jackson"/>
    <x v="12"/>
    <n v="49201"/>
    <s v="Central"/>
    <s v="Office Supplies"/>
    <x v="9"/>
    <n v="207.14400000000001"/>
    <n v="3"/>
    <n v="0.1"/>
    <n v="48.333599999999997"/>
    <n v="0.23333333333333331"/>
  </r>
  <r>
    <x v="25"/>
    <x v="1"/>
    <x v="1"/>
    <s v="United States"/>
    <s v="Jackson"/>
    <x v="12"/>
    <n v="49201"/>
    <s v="Central"/>
    <s v="Office Supplies"/>
    <x v="6"/>
    <n v="13.9"/>
    <n v="5"/>
    <n v="0"/>
    <n v="3.7530000000000001"/>
    <n v="0.27"/>
  </r>
  <r>
    <x v="249"/>
    <x v="1"/>
    <x v="1"/>
    <s v="United States"/>
    <s v="Glendale"/>
    <x v="16"/>
    <n v="85301"/>
    <s v="West"/>
    <s v="Furniture"/>
    <x v="1"/>
    <n v="266.35199999999998"/>
    <n v="3"/>
    <n v="0.2"/>
    <n v="13.317600000000001"/>
    <n v="5.000000000000001E-2"/>
  </r>
  <r>
    <x v="40"/>
    <x v="0"/>
    <x v="0"/>
    <s v="United States"/>
    <s v="Wilmington"/>
    <x v="13"/>
    <n v="19805"/>
    <s v="East"/>
    <s v="Technology"/>
    <x v="7"/>
    <n v="307.98"/>
    <n v="2"/>
    <n v="0"/>
    <n v="89.3142"/>
    <n v="0.28999999999999998"/>
  </r>
  <r>
    <x v="40"/>
    <x v="0"/>
    <x v="0"/>
    <s v="United States"/>
    <s v="Wilmington"/>
    <x v="13"/>
    <n v="19805"/>
    <s v="East"/>
    <s v="Office Supplies"/>
    <x v="10"/>
    <n v="44.1"/>
    <n v="6"/>
    <n v="0"/>
    <n v="20.727"/>
    <n v="0.47"/>
  </r>
  <r>
    <x v="40"/>
    <x v="0"/>
    <x v="0"/>
    <s v="United States"/>
    <s v="Wilmington"/>
    <x v="13"/>
    <n v="19805"/>
    <s v="East"/>
    <s v="Office Supplies"/>
    <x v="6"/>
    <n v="13.12"/>
    <n v="4"/>
    <n v="0"/>
    <n v="5.6416000000000004"/>
    <n v="0.43000000000000005"/>
  </r>
  <r>
    <x v="40"/>
    <x v="0"/>
    <x v="0"/>
    <s v="United States"/>
    <s v="Wilmington"/>
    <x v="13"/>
    <n v="19805"/>
    <s v="East"/>
    <s v="Office Supplies"/>
    <x v="12"/>
    <n v="16.559999999999999"/>
    <n v="2"/>
    <n v="0"/>
    <n v="7.7831999999999999"/>
    <n v="0.47000000000000003"/>
  </r>
  <r>
    <x v="40"/>
    <x v="0"/>
    <x v="0"/>
    <s v="United States"/>
    <s v="Wilmington"/>
    <x v="13"/>
    <n v="19805"/>
    <s v="East"/>
    <s v="Office Supplies"/>
    <x v="10"/>
    <n v="38.880000000000003"/>
    <n v="6"/>
    <n v="0"/>
    <n v="18.662400000000002"/>
    <n v="0.48000000000000004"/>
  </r>
  <r>
    <x v="93"/>
    <x v="1"/>
    <x v="0"/>
    <s v="United States"/>
    <s v="Austin"/>
    <x v="5"/>
    <n v="78745"/>
    <s v="Central"/>
    <s v="Office Supplies"/>
    <x v="10"/>
    <n v="335.52"/>
    <n v="4"/>
    <n v="0.2"/>
    <n v="117.432"/>
    <n v="0.35000000000000003"/>
  </r>
  <r>
    <x v="387"/>
    <x v="1"/>
    <x v="0"/>
    <s v="United States"/>
    <s v="Orlando"/>
    <x v="2"/>
    <n v="32839"/>
    <s v="South"/>
    <s v="Technology"/>
    <x v="16"/>
    <n v="959.98400000000004"/>
    <n v="2"/>
    <n v="0.2"/>
    <n v="311.9948"/>
    <n v="0.32500000000000001"/>
  </r>
  <r>
    <x v="387"/>
    <x v="1"/>
    <x v="0"/>
    <s v="United States"/>
    <s v="Orlando"/>
    <x v="2"/>
    <n v="32839"/>
    <s v="South"/>
    <s v="Office Supplies"/>
    <x v="8"/>
    <n v="4.0860000000000003"/>
    <n v="2"/>
    <n v="0.7"/>
    <n v="-2.9964"/>
    <n v="-0.73333333333333328"/>
  </r>
  <r>
    <x v="387"/>
    <x v="1"/>
    <x v="0"/>
    <s v="United States"/>
    <s v="Orlando"/>
    <x v="2"/>
    <n v="32839"/>
    <s v="South"/>
    <s v="Office Supplies"/>
    <x v="6"/>
    <n v="55.984000000000002"/>
    <n v="2"/>
    <n v="0.2"/>
    <n v="4.1988000000000003"/>
    <n v="7.4999999999999997E-2"/>
  </r>
  <r>
    <x v="387"/>
    <x v="1"/>
    <x v="0"/>
    <s v="United States"/>
    <s v="Orlando"/>
    <x v="2"/>
    <n v="32839"/>
    <s v="South"/>
    <s v="Office Supplies"/>
    <x v="10"/>
    <n v="10.688000000000001"/>
    <n v="2"/>
    <n v="0.2"/>
    <n v="3.7408000000000001"/>
    <n v="0.35"/>
  </r>
  <r>
    <x v="304"/>
    <x v="0"/>
    <x v="0"/>
    <s v="United States"/>
    <s v="Reading"/>
    <x v="9"/>
    <n v="19601"/>
    <s v="East"/>
    <s v="Office Supplies"/>
    <x v="12"/>
    <n v="8.8559999999999999"/>
    <n v="3"/>
    <n v="0.2"/>
    <n v="2.8782000000000001"/>
    <n v="0.32500000000000001"/>
  </r>
  <r>
    <x v="10"/>
    <x v="2"/>
    <x v="0"/>
    <s v="United States"/>
    <s v="Philadelphia"/>
    <x v="9"/>
    <n v="19134"/>
    <s v="East"/>
    <s v="Office Supplies"/>
    <x v="2"/>
    <n v="6.9119999999999999"/>
    <n v="3"/>
    <n v="0.2"/>
    <n v="2.5055999999999998"/>
    <n v="0.36249999999999999"/>
  </r>
  <r>
    <x v="12"/>
    <x v="0"/>
    <x v="0"/>
    <s v="United States"/>
    <s v="Houston"/>
    <x v="5"/>
    <n v="77095"/>
    <s v="Central"/>
    <s v="Office Supplies"/>
    <x v="10"/>
    <n v="26.72"/>
    <n v="5"/>
    <n v="0.2"/>
    <n v="9.3520000000000003"/>
    <n v="0.35000000000000003"/>
  </r>
  <r>
    <x v="12"/>
    <x v="0"/>
    <x v="0"/>
    <s v="United States"/>
    <s v="Houston"/>
    <x v="5"/>
    <n v="77095"/>
    <s v="Central"/>
    <s v="Office Supplies"/>
    <x v="10"/>
    <n v="33.488"/>
    <n v="7"/>
    <n v="0.2"/>
    <n v="10.465"/>
    <n v="0.3125"/>
  </r>
  <r>
    <x v="557"/>
    <x v="1"/>
    <x v="1"/>
    <s v="United States"/>
    <s v="Saint Charles"/>
    <x v="25"/>
    <n v="63301"/>
    <s v="Central"/>
    <s v="Office Supplies"/>
    <x v="10"/>
    <n v="10.56"/>
    <n v="2"/>
    <n v="0"/>
    <n v="4.7519999999999998"/>
    <n v="0.44999999999999996"/>
  </r>
  <r>
    <x v="277"/>
    <x v="2"/>
    <x v="1"/>
    <s v="United States"/>
    <s v="Indianapolis"/>
    <x v="14"/>
    <n v="46203"/>
    <s v="Central"/>
    <s v="Office Supplies"/>
    <x v="4"/>
    <n v="386.34"/>
    <n v="2"/>
    <n v="0"/>
    <n v="54.087600000000002"/>
    <n v="0.14000000000000001"/>
  </r>
  <r>
    <x v="4"/>
    <x v="0"/>
    <x v="1"/>
    <s v="United States"/>
    <s v="Seattle"/>
    <x v="4"/>
    <n v="98115"/>
    <s v="West"/>
    <s v="Office Supplies"/>
    <x v="8"/>
    <n v="33.44"/>
    <n v="10"/>
    <n v="0.2"/>
    <n v="11.704000000000001"/>
    <n v="0.35000000000000003"/>
  </r>
  <r>
    <x v="218"/>
    <x v="1"/>
    <x v="2"/>
    <s v="United States"/>
    <s v="Harrisonburg"/>
    <x v="17"/>
    <n v="22801"/>
    <s v="South"/>
    <s v="Furniture"/>
    <x v="5"/>
    <n v="39.96"/>
    <n v="2"/>
    <n v="0"/>
    <n v="14.3856"/>
    <n v="0.36"/>
  </r>
  <r>
    <x v="125"/>
    <x v="1"/>
    <x v="0"/>
    <s v="United States"/>
    <s v="Rochester"/>
    <x v="15"/>
    <n v="14609"/>
    <s v="East"/>
    <s v="Office Supplies"/>
    <x v="8"/>
    <n v="1217.568"/>
    <n v="2"/>
    <n v="0.2"/>
    <n v="456.58800000000002"/>
    <n v="0.375"/>
  </r>
  <r>
    <x v="466"/>
    <x v="1"/>
    <x v="2"/>
    <s v="United States"/>
    <s v="Sandy Springs"/>
    <x v="32"/>
    <n v="30328"/>
    <s v="South"/>
    <s v="Office Supplies"/>
    <x v="4"/>
    <n v="15.51"/>
    <n v="1"/>
    <n v="0"/>
    <n v="3.8774999999999999"/>
    <n v="0.25"/>
  </r>
  <r>
    <x v="466"/>
    <x v="1"/>
    <x v="2"/>
    <s v="United States"/>
    <s v="Sandy Springs"/>
    <x v="32"/>
    <n v="30328"/>
    <s v="South"/>
    <s v="Technology"/>
    <x v="7"/>
    <n v="89.9"/>
    <n v="2"/>
    <n v="0"/>
    <n v="25.172000000000001"/>
    <n v="0.27999999999999997"/>
  </r>
  <r>
    <x v="466"/>
    <x v="1"/>
    <x v="2"/>
    <s v="United States"/>
    <s v="Sandy Springs"/>
    <x v="32"/>
    <n v="30328"/>
    <s v="South"/>
    <s v="Office Supplies"/>
    <x v="6"/>
    <n v="14.28"/>
    <n v="4"/>
    <n v="0"/>
    <n v="3.7128000000000001"/>
    <n v="0.26"/>
  </r>
  <r>
    <x v="466"/>
    <x v="1"/>
    <x v="2"/>
    <s v="United States"/>
    <s v="Sandy Springs"/>
    <x v="32"/>
    <n v="30328"/>
    <s v="South"/>
    <s v="Office Supplies"/>
    <x v="6"/>
    <n v="12.72"/>
    <n v="3"/>
    <n v="0"/>
    <n v="4.9607999999999999"/>
    <n v="0.38999999999999996"/>
  </r>
  <r>
    <x v="466"/>
    <x v="1"/>
    <x v="2"/>
    <s v="United States"/>
    <s v="Sandy Springs"/>
    <x v="32"/>
    <n v="30328"/>
    <s v="South"/>
    <s v="Office Supplies"/>
    <x v="2"/>
    <n v="15.75"/>
    <n v="5"/>
    <n v="0"/>
    <n v="7.56"/>
    <n v="0.48"/>
  </r>
  <r>
    <x v="1"/>
    <x v="0"/>
    <x v="1"/>
    <s v="United States"/>
    <s v="Los Angeles"/>
    <x v="1"/>
    <n v="90004"/>
    <s v="West"/>
    <s v="Office Supplies"/>
    <x v="6"/>
    <n v="70.95"/>
    <n v="3"/>
    <n v="0"/>
    <n v="18.446999999999999"/>
    <n v="0.25999999999999995"/>
  </r>
  <r>
    <x v="1"/>
    <x v="0"/>
    <x v="1"/>
    <s v="United States"/>
    <s v="Los Angeles"/>
    <x v="1"/>
    <n v="90004"/>
    <s v="West"/>
    <s v="Office Supplies"/>
    <x v="8"/>
    <n v="65.567999999999998"/>
    <n v="2"/>
    <n v="0.2"/>
    <n v="23.7684"/>
    <n v="0.36249999999999999"/>
  </r>
  <r>
    <x v="1"/>
    <x v="0"/>
    <x v="1"/>
    <s v="United States"/>
    <s v="Los Angeles"/>
    <x v="1"/>
    <n v="90004"/>
    <s v="West"/>
    <s v="Technology"/>
    <x v="11"/>
    <n v="299.97000000000003"/>
    <n v="3"/>
    <n v="0"/>
    <n v="131.98679999999999"/>
    <n v="0.43999999999999995"/>
  </r>
  <r>
    <x v="8"/>
    <x v="1"/>
    <x v="1"/>
    <s v="United States"/>
    <s v="San Francisco"/>
    <x v="1"/>
    <n v="94110"/>
    <s v="West"/>
    <s v="Technology"/>
    <x v="11"/>
    <n v="89.97"/>
    <n v="3"/>
    <n v="0"/>
    <n v="39.586799999999997"/>
    <n v="0.43999999999999995"/>
  </r>
  <r>
    <x v="8"/>
    <x v="1"/>
    <x v="1"/>
    <s v="United States"/>
    <s v="San Francisco"/>
    <x v="1"/>
    <n v="94110"/>
    <s v="West"/>
    <s v="Technology"/>
    <x v="11"/>
    <n v="31.86"/>
    <n v="2"/>
    <n v="0"/>
    <n v="11.151"/>
    <n v="0.35"/>
  </r>
  <r>
    <x v="31"/>
    <x v="0"/>
    <x v="1"/>
    <s v="United States"/>
    <s v="Minneapolis"/>
    <x v="11"/>
    <n v="55407"/>
    <s v="Central"/>
    <s v="Office Supplies"/>
    <x v="4"/>
    <n v="67.150000000000006"/>
    <n v="5"/>
    <n v="0"/>
    <n v="16.787500000000001"/>
    <n v="0.25"/>
  </r>
  <r>
    <x v="38"/>
    <x v="1"/>
    <x v="0"/>
    <s v="United States"/>
    <s v="Columbus"/>
    <x v="24"/>
    <n v="43229"/>
    <s v="East"/>
    <s v="Office Supplies"/>
    <x v="8"/>
    <n v="7.2359999999999998"/>
    <n v="3"/>
    <n v="0.7"/>
    <n v="-6.03"/>
    <n v="-0.83333333333333337"/>
  </r>
  <r>
    <x v="38"/>
    <x v="1"/>
    <x v="0"/>
    <s v="United States"/>
    <s v="Columbus"/>
    <x v="24"/>
    <n v="43229"/>
    <s v="East"/>
    <s v="Office Supplies"/>
    <x v="13"/>
    <n v="4.8239999999999998"/>
    <n v="3"/>
    <n v="0.2"/>
    <n v="1.7486999999999999"/>
    <n v="0.36249999999999999"/>
  </r>
  <r>
    <x v="38"/>
    <x v="1"/>
    <x v="0"/>
    <s v="United States"/>
    <s v="Columbus"/>
    <x v="24"/>
    <n v="43229"/>
    <s v="East"/>
    <s v="Office Supplies"/>
    <x v="10"/>
    <n v="91.36"/>
    <n v="5"/>
    <n v="0.2"/>
    <n v="29.692"/>
    <n v="0.32500000000000001"/>
  </r>
  <r>
    <x v="38"/>
    <x v="1"/>
    <x v="0"/>
    <s v="United States"/>
    <s v="Columbus"/>
    <x v="24"/>
    <n v="43229"/>
    <s v="East"/>
    <s v="Office Supplies"/>
    <x v="9"/>
    <n v="130.11199999999999"/>
    <n v="2"/>
    <n v="0.2"/>
    <n v="13.011200000000001"/>
    <n v="0.1"/>
  </r>
  <r>
    <x v="287"/>
    <x v="2"/>
    <x v="1"/>
    <s v="United States"/>
    <s v="Raleigh"/>
    <x v="3"/>
    <n v="27604"/>
    <s v="South"/>
    <s v="Technology"/>
    <x v="7"/>
    <n v="74.239999999999995"/>
    <n v="1"/>
    <n v="0.2"/>
    <n v="8.3520000000000003"/>
    <n v="0.11250000000000002"/>
  </r>
  <r>
    <x v="287"/>
    <x v="2"/>
    <x v="1"/>
    <s v="United States"/>
    <s v="Raleigh"/>
    <x v="3"/>
    <n v="27604"/>
    <s v="South"/>
    <s v="Furniture"/>
    <x v="5"/>
    <n v="159.84"/>
    <n v="10"/>
    <n v="0.2"/>
    <n v="45.954000000000001"/>
    <n v="0.28749999999999998"/>
  </r>
  <r>
    <x v="287"/>
    <x v="2"/>
    <x v="1"/>
    <s v="United States"/>
    <s v="Raleigh"/>
    <x v="3"/>
    <n v="27604"/>
    <s v="South"/>
    <s v="Office Supplies"/>
    <x v="8"/>
    <n v="2.8919999999999999"/>
    <n v="2"/>
    <n v="0.7"/>
    <n v="-2.3136000000000001"/>
    <n v="-0.8"/>
  </r>
  <r>
    <x v="287"/>
    <x v="2"/>
    <x v="1"/>
    <s v="United States"/>
    <s v="Raleigh"/>
    <x v="3"/>
    <n v="27604"/>
    <s v="South"/>
    <s v="Office Supplies"/>
    <x v="10"/>
    <n v="9.3919999999999995"/>
    <n v="2"/>
    <n v="0.2"/>
    <n v="3.2871999999999999"/>
    <n v="0.35000000000000003"/>
  </r>
  <r>
    <x v="20"/>
    <x v="0"/>
    <x v="0"/>
    <s v="United States"/>
    <s v="New York City"/>
    <x v="15"/>
    <n v="10011"/>
    <s v="East"/>
    <s v="Office Supplies"/>
    <x v="10"/>
    <n v="123.92"/>
    <n v="4"/>
    <n v="0"/>
    <n v="55.764000000000003"/>
    <n v="0.45"/>
  </r>
  <r>
    <x v="10"/>
    <x v="2"/>
    <x v="0"/>
    <s v="United States"/>
    <s v="Philadelphia"/>
    <x v="9"/>
    <n v="19143"/>
    <s v="East"/>
    <s v="Office Supplies"/>
    <x v="14"/>
    <n v="55.6"/>
    <n v="5"/>
    <n v="0.2"/>
    <n v="6.2549999999999999"/>
    <n v="0.11249999999999999"/>
  </r>
  <r>
    <x v="10"/>
    <x v="2"/>
    <x v="0"/>
    <s v="United States"/>
    <s v="Philadelphia"/>
    <x v="9"/>
    <n v="19143"/>
    <s v="East"/>
    <s v="Technology"/>
    <x v="11"/>
    <n v="617.976"/>
    <n v="3"/>
    <n v="0.2"/>
    <n v="-7.7247000000000003"/>
    <n v="-1.2500000000000001E-2"/>
  </r>
  <r>
    <x v="401"/>
    <x v="1"/>
    <x v="1"/>
    <s v="United States"/>
    <s v="Meridian"/>
    <x v="45"/>
    <n v="83642"/>
    <s v="West"/>
    <s v="Office Supplies"/>
    <x v="8"/>
    <n v="21.312000000000001"/>
    <n v="3"/>
    <n v="0.2"/>
    <n v="7.992"/>
    <n v="0.375"/>
  </r>
  <r>
    <x v="351"/>
    <x v="1"/>
    <x v="1"/>
    <s v="United States"/>
    <s v="Sacramento"/>
    <x v="1"/>
    <n v="95823"/>
    <s v="West"/>
    <s v="Technology"/>
    <x v="11"/>
    <n v="209.94"/>
    <n v="6"/>
    <n v="0"/>
    <n v="39.888599999999997"/>
    <n v="0.18999999999999997"/>
  </r>
  <r>
    <x v="351"/>
    <x v="1"/>
    <x v="1"/>
    <s v="United States"/>
    <s v="Sacramento"/>
    <x v="1"/>
    <n v="95823"/>
    <s v="West"/>
    <s v="Technology"/>
    <x v="7"/>
    <n v="31.984000000000002"/>
    <n v="2"/>
    <n v="0.2"/>
    <n v="-7.9960000000000004"/>
    <n v="-0.25"/>
  </r>
  <r>
    <x v="351"/>
    <x v="1"/>
    <x v="1"/>
    <s v="United States"/>
    <s v="Sacramento"/>
    <x v="1"/>
    <n v="95823"/>
    <s v="West"/>
    <s v="Office Supplies"/>
    <x v="8"/>
    <n v="5083.96"/>
    <n v="5"/>
    <n v="0.2"/>
    <n v="1906.4849999999999"/>
    <n v="0.375"/>
  </r>
  <r>
    <x v="35"/>
    <x v="1"/>
    <x v="2"/>
    <s v="United States"/>
    <s v="Charlotte"/>
    <x v="3"/>
    <n v="28205"/>
    <s v="South"/>
    <s v="Technology"/>
    <x v="7"/>
    <n v="35.96"/>
    <n v="1"/>
    <n v="0.2"/>
    <n v="3.5960000000000001"/>
    <n v="0.1"/>
  </r>
  <r>
    <x v="307"/>
    <x v="1"/>
    <x v="2"/>
    <s v="United States"/>
    <s v="Paterson"/>
    <x v="30"/>
    <n v="7501"/>
    <s v="East"/>
    <s v="Office Supplies"/>
    <x v="2"/>
    <n v="31.05"/>
    <n v="3"/>
    <n v="0"/>
    <n v="14.904"/>
    <n v="0.48"/>
  </r>
  <r>
    <x v="307"/>
    <x v="1"/>
    <x v="2"/>
    <s v="United States"/>
    <s v="Paterson"/>
    <x v="30"/>
    <n v="7501"/>
    <s v="East"/>
    <s v="Furniture"/>
    <x v="5"/>
    <n v="8.92"/>
    <n v="4"/>
    <n v="0"/>
    <n v="3.9247999999999998"/>
    <n v="0.44"/>
  </r>
  <r>
    <x v="307"/>
    <x v="1"/>
    <x v="2"/>
    <s v="United States"/>
    <s v="Paterson"/>
    <x v="30"/>
    <n v="7501"/>
    <s v="East"/>
    <s v="Office Supplies"/>
    <x v="8"/>
    <n v="209.6"/>
    <n v="4"/>
    <n v="0"/>
    <n v="96.415999999999997"/>
    <n v="0.46"/>
  </r>
  <r>
    <x v="307"/>
    <x v="1"/>
    <x v="2"/>
    <s v="United States"/>
    <s v="Paterson"/>
    <x v="30"/>
    <n v="7501"/>
    <s v="East"/>
    <s v="Office Supplies"/>
    <x v="9"/>
    <n v="111.04"/>
    <n v="4"/>
    <n v="0"/>
    <n v="29.980799999999999"/>
    <n v="0.26999999999999996"/>
  </r>
  <r>
    <x v="307"/>
    <x v="1"/>
    <x v="2"/>
    <s v="United States"/>
    <s v="Paterson"/>
    <x v="30"/>
    <n v="7501"/>
    <s v="East"/>
    <s v="Office Supplies"/>
    <x v="10"/>
    <n v="38.880000000000003"/>
    <n v="6"/>
    <n v="0"/>
    <n v="18.662400000000002"/>
    <n v="0.48000000000000004"/>
  </r>
  <r>
    <x v="85"/>
    <x v="1"/>
    <x v="0"/>
    <s v="United States"/>
    <s v="Arlington"/>
    <x v="17"/>
    <n v="22204"/>
    <s v="South"/>
    <s v="Office Supplies"/>
    <x v="9"/>
    <n v="36.270000000000003"/>
    <n v="3"/>
    <n v="0"/>
    <n v="10.881"/>
    <n v="0.3"/>
  </r>
  <r>
    <x v="22"/>
    <x v="2"/>
    <x v="0"/>
    <s v="United States"/>
    <s v="Chicago"/>
    <x v="10"/>
    <n v="60653"/>
    <s v="Central"/>
    <s v="Furniture"/>
    <x v="0"/>
    <n v="493.43"/>
    <n v="5"/>
    <n v="0.3"/>
    <n v="-70.489999999999995"/>
    <n v="-0.14285714285714285"/>
  </r>
  <r>
    <x v="22"/>
    <x v="2"/>
    <x v="0"/>
    <s v="United States"/>
    <s v="Chicago"/>
    <x v="10"/>
    <n v="60653"/>
    <s v="Central"/>
    <s v="Technology"/>
    <x v="7"/>
    <n v="11.12"/>
    <n v="2"/>
    <n v="0.2"/>
    <n v="3.4750000000000001"/>
    <n v="0.31250000000000006"/>
  </r>
  <r>
    <x v="73"/>
    <x v="1"/>
    <x v="0"/>
    <s v="United States"/>
    <s v="San Diego"/>
    <x v="1"/>
    <n v="92037"/>
    <s v="West"/>
    <s v="Technology"/>
    <x v="15"/>
    <n v="686.4"/>
    <n v="2"/>
    <n v="0.2"/>
    <n v="77.22"/>
    <n v="0.1125"/>
  </r>
  <r>
    <x v="4"/>
    <x v="1"/>
    <x v="1"/>
    <s v="United States"/>
    <s v="Seattle"/>
    <x v="4"/>
    <n v="98105"/>
    <s v="West"/>
    <s v="Office Supplies"/>
    <x v="8"/>
    <n v="15.92"/>
    <n v="5"/>
    <n v="0.2"/>
    <n v="5.3730000000000002"/>
    <n v="0.33750000000000002"/>
  </r>
  <r>
    <x v="4"/>
    <x v="1"/>
    <x v="1"/>
    <s v="United States"/>
    <s v="Seattle"/>
    <x v="4"/>
    <n v="98105"/>
    <s v="West"/>
    <s v="Furniture"/>
    <x v="5"/>
    <n v="70.680000000000007"/>
    <n v="12"/>
    <n v="0"/>
    <n v="31.0992"/>
    <n v="0.43999999999999995"/>
  </r>
  <r>
    <x v="4"/>
    <x v="1"/>
    <x v="1"/>
    <s v="United States"/>
    <s v="Seattle"/>
    <x v="4"/>
    <n v="98105"/>
    <s v="West"/>
    <s v="Office Supplies"/>
    <x v="4"/>
    <n v="541.24"/>
    <n v="4"/>
    <n v="0"/>
    <n v="5.4123999999999999"/>
    <n v="0.01"/>
  </r>
  <r>
    <x v="38"/>
    <x v="3"/>
    <x v="0"/>
    <s v="United States"/>
    <s v="Columbus"/>
    <x v="24"/>
    <n v="43229"/>
    <s v="East"/>
    <s v="Technology"/>
    <x v="15"/>
    <n v="101.994"/>
    <n v="2"/>
    <n v="0.7"/>
    <n v="-71.395799999999994"/>
    <n v="-0.7"/>
  </r>
  <r>
    <x v="38"/>
    <x v="3"/>
    <x v="0"/>
    <s v="United States"/>
    <s v="Columbus"/>
    <x v="24"/>
    <n v="43229"/>
    <s v="East"/>
    <s v="Office Supplies"/>
    <x v="8"/>
    <n v="18.263999999999999"/>
    <n v="2"/>
    <n v="0.7"/>
    <n v="-13.393599999999999"/>
    <n v="-0.73333333333333328"/>
  </r>
  <r>
    <x v="12"/>
    <x v="0"/>
    <x v="0"/>
    <s v="United States"/>
    <s v="Houston"/>
    <x v="5"/>
    <n v="77095"/>
    <s v="Central"/>
    <s v="Office Supplies"/>
    <x v="8"/>
    <n v="21.99"/>
    <n v="5"/>
    <n v="0.8"/>
    <n v="-32.984999999999999"/>
    <n v="-1.5"/>
  </r>
  <r>
    <x v="247"/>
    <x v="1"/>
    <x v="0"/>
    <s v="United States"/>
    <s v="Irving"/>
    <x v="5"/>
    <n v="75061"/>
    <s v="Central"/>
    <s v="Office Supplies"/>
    <x v="14"/>
    <n v="185.376"/>
    <n v="2"/>
    <n v="0.2"/>
    <n v="-34.758000000000003"/>
    <n v="-0.1875"/>
  </r>
  <r>
    <x v="247"/>
    <x v="1"/>
    <x v="0"/>
    <s v="United States"/>
    <s v="Irving"/>
    <x v="5"/>
    <n v="75061"/>
    <s v="Central"/>
    <s v="Office Supplies"/>
    <x v="9"/>
    <n v="58.923999999999999"/>
    <n v="1"/>
    <n v="0.8"/>
    <n v="-153.20240000000001"/>
    <n v="-2.6"/>
  </r>
  <r>
    <x v="77"/>
    <x v="1"/>
    <x v="0"/>
    <s v="United States"/>
    <s v="Morristown"/>
    <x v="30"/>
    <n v="7960"/>
    <s v="East"/>
    <s v="Technology"/>
    <x v="15"/>
    <n v="480"/>
    <n v="4"/>
    <n v="0"/>
    <n v="225.6"/>
    <n v="0.47"/>
  </r>
  <r>
    <x v="77"/>
    <x v="1"/>
    <x v="0"/>
    <s v="United States"/>
    <s v="Morristown"/>
    <x v="30"/>
    <n v="7960"/>
    <s v="East"/>
    <s v="Office Supplies"/>
    <x v="4"/>
    <n v="34.049999999999997"/>
    <n v="3"/>
    <n v="0"/>
    <n v="9.5340000000000007"/>
    <n v="0.28000000000000003"/>
  </r>
  <r>
    <x v="1"/>
    <x v="2"/>
    <x v="1"/>
    <s v="United States"/>
    <s v="Los Angeles"/>
    <x v="1"/>
    <n v="90008"/>
    <s v="West"/>
    <s v="Office Supplies"/>
    <x v="10"/>
    <n v="192.72"/>
    <n v="11"/>
    <n v="0"/>
    <n v="92.505600000000001"/>
    <n v="0.48"/>
  </r>
  <r>
    <x v="1"/>
    <x v="2"/>
    <x v="1"/>
    <s v="United States"/>
    <s v="Los Angeles"/>
    <x v="1"/>
    <n v="90008"/>
    <s v="West"/>
    <s v="Technology"/>
    <x v="11"/>
    <n v="239.97"/>
    <n v="3"/>
    <n v="0"/>
    <n v="86.389200000000002"/>
    <n v="0.36"/>
  </r>
  <r>
    <x v="150"/>
    <x v="0"/>
    <x v="2"/>
    <s v="United States"/>
    <s v="Aurora"/>
    <x v="10"/>
    <n v="60505"/>
    <s v="Central"/>
    <s v="Technology"/>
    <x v="11"/>
    <n v="50.12"/>
    <n v="7"/>
    <n v="0.2"/>
    <n v="-0.62649999999999995"/>
    <n v="-1.2499999999999999E-2"/>
  </r>
  <r>
    <x v="28"/>
    <x v="1"/>
    <x v="1"/>
    <s v="United States"/>
    <s v="Durham"/>
    <x v="3"/>
    <n v="27707"/>
    <s v="South"/>
    <s v="Technology"/>
    <x v="7"/>
    <n v="15.984"/>
    <n v="2"/>
    <n v="0.2"/>
    <n v="1.3986000000000001"/>
    <n v="8.7500000000000008E-2"/>
  </r>
  <r>
    <x v="28"/>
    <x v="1"/>
    <x v="1"/>
    <s v="United States"/>
    <s v="Durham"/>
    <x v="3"/>
    <n v="27707"/>
    <s v="South"/>
    <s v="Office Supplies"/>
    <x v="10"/>
    <n v="14.352"/>
    <n v="3"/>
    <n v="0.2"/>
    <n v="4.4850000000000003"/>
    <n v="0.3125"/>
  </r>
  <r>
    <x v="38"/>
    <x v="1"/>
    <x v="1"/>
    <s v="United States"/>
    <s v="Columbus"/>
    <x v="24"/>
    <n v="43229"/>
    <s v="East"/>
    <s v="Office Supplies"/>
    <x v="8"/>
    <n v="6.5279999999999996"/>
    <n v="4"/>
    <n v="0.7"/>
    <n v="-4.5696000000000003"/>
    <n v="-0.70000000000000007"/>
  </r>
  <r>
    <x v="38"/>
    <x v="1"/>
    <x v="1"/>
    <s v="United States"/>
    <s v="Columbus"/>
    <x v="24"/>
    <n v="43229"/>
    <s v="East"/>
    <s v="Office Supplies"/>
    <x v="8"/>
    <n v="2.8620000000000001"/>
    <n v="3"/>
    <n v="0.7"/>
    <n v="-2.2896000000000001"/>
    <n v="-0.8"/>
  </r>
  <r>
    <x v="38"/>
    <x v="1"/>
    <x v="1"/>
    <s v="United States"/>
    <s v="Columbus"/>
    <x v="24"/>
    <n v="43229"/>
    <s v="East"/>
    <s v="Office Supplies"/>
    <x v="8"/>
    <n v="20.856000000000002"/>
    <n v="8"/>
    <n v="0.7"/>
    <n v="-16.684799999999999"/>
    <n v="-0.79999999999999993"/>
  </r>
  <r>
    <x v="1"/>
    <x v="0"/>
    <x v="1"/>
    <s v="United States"/>
    <s v="Los Angeles"/>
    <x v="1"/>
    <n v="90036"/>
    <s v="West"/>
    <s v="Office Supplies"/>
    <x v="4"/>
    <n v="276.27999999999997"/>
    <n v="2"/>
    <n v="0"/>
    <n v="0"/>
    <n v="0"/>
  </r>
  <r>
    <x v="324"/>
    <x v="1"/>
    <x v="2"/>
    <s v="United States"/>
    <s v="Stockton"/>
    <x v="1"/>
    <n v="95207"/>
    <s v="West"/>
    <s v="Furniture"/>
    <x v="5"/>
    <n v="629.64"/>
    <n v="9"/>
    <n v="0"/>
    <n v="107.03879999999999"/>
    <n v="0.16999999999999998"/>
  </r>
  <r>
    <x v="311"/>
    <x v="0"/>
    <x v="2"/>
    <s v="United States"/>
    <s v="Columbia"/>
    <x v="25"/>
    <n v="65203"/>
    <s v="Central"/>
    <s v="Technology"/>
    <x v="7"/>
    <n v="449.97"/>
    <n v="3"/>
    <n v="0"/>
    <n v="220.4853"/>
    <n v="0.48999999999999994"/>
  </r>
  <r>
    <x v="311"/>
    <x v="0"/>
    <x v="2"/>
    <s v="United States"/>
    <s v="Columbia"/>
    <x v="25"/>
    <n v="65203"/>
    <s v="Central"/>
    <s v="Office Supplies"/>
    <x v="9"/>
    <n v="1927.59"/>
    <n v="7"/>
    <n v="0"/>
    <n v="751.76009999999997"/>
    <n v="0.39"/>
  </r>
  <r>
    <x v="95"/>
    <x v="2"/>
    <x v="2"/>
    <s v="United States"/>
    <s v="Columbus"/>
    <x v="32"/>
    <n v="31907"/>
    <s v="South"/>
    <s v="Furniture"/>
    <x v="1"/>
    <n v="121.78"/>
    <n v="2"/>
    <n v="0"/>
    <n v="30.445"/>
    <n v="0.25"/>
  </r>
  <r>
    <x v="73"/>
    <x v="1"/>
    <x v="2"/>
    <s v="United States"/>
    <s v="San Diego"/>
    <x v="1"/>
    <n v="92037"/>
    <s v="West"/>
    <s v="Furniture"/>
    <x v="1"/>
    <n v="2676.672"/>
    <n v="9"/>
    <n v="0.2"/>
    <n v="267.66719999999998"/>
    <n v="9.9999999999999992E-2"/>
  </r>
  <r>
    <x v="546"/>
    <x v="1"/>
    <x v="0"/>
    <s v="United States"/>
    <s v="Texas City"/>
    <x v="5"/>
    <n v="77590"/>
    <s v="Central"/>
    <s v="Furniture"/>
    <x v="3"/>
    <n v="489.23"/>
    <n v="2"/>
    <n v="0.3"/>
    <n v="41.933999999999997"/>
    <n v="8.5714285714285701E-2"/>
  </r>
  <r>
    <x v="1"/>
    <x v="1"/>
    <x v="0"/>
    <s v="United States"/>
    <s v="Los Angeles"/>
    <x v="1"/>
    <n v="90004"/>
    <s v="West"/>
    <s v="Furniture"/>
    <x v="5"/>
    <n v="312.02999999999997"/>
    <n v="3"/>
    <n v="0"/>
    <n v="43.684199999999997"/>
    <n v="0.14000000000000001"/>
  </r>
  <r>
    <x v="1"/>
    <x v="1"/>
    <x v="0"/>
    <s v="United States"/>
    <s v="Los Angeles"/>
    <x v="1"/>
    <n v="90004"/>
    <s v="West"/>
    <s v="Office Supplies"/>
    <x v="4"/>
    <n v="17.940000000000001"/>
    <n v="3"/>
    <n v="0"/>
    <n v="3.0497999999999998"/>
    <n v="0.16999999999999998"/>
  </r>
  <r>
    <x v="1"/>
    <x v="1"/>
    <x v="0"/>
    <s v="United States"/>
    <s v="Los Angeles"/>
    <x v="1"/>
    <n v="90004"/>
    <s v="West"/>
    <s v="Technology"/>
    <x v="7"/>
    <n v="165.6"/>
    <n v="3"/>
    <n v="0.2"/>
    <n v="10.35"/>
    <n v="6.25E-2"/>
  </r>
  <r>
    <x v="1"/>
    <x v="1"/>
    <x v="0"/>
    <s v="United States"/>
    <s v="Los Angeles"/>
    <x v="1"/>
    <n v="90004"/>
    <s v="West"/>
    <s v="Office Supplies"/>
    <x v="10"/>
    <n v="37.520000000000003"/>
    <n v="4"/>
    <n v="0"/>
    <n v="18.009599999999999"/>
    <n v="0.47999999999999993"/>
  </r>
  <r>
    <x v="24"/>
    <x v="0"/>
    <x v="1"/>
    <s v="United States"/>
    <s v="Springfield"/>
    <x v="17"/>
    <n v="22153"/>
    <s v="South"/>
    <s v="Technology"/>
    <x v="7"/>
    <n v="494.97"/>
    <n v="3"/>
    <n v="0"/>
    <n v="148.49100000000001"/>
    <n v="0.3"/>
  </r>
  <r>
    <x v="24"/>
    <x v="0"/>
    <x v="1"/>
    <s v="United States"/>
    <s v="Springfield"/>
    <x v="17"/>
    <n v="22153"/>
    <s v="South"/>
    <s v="Office Supplies"/>
    <x v="2"/>
    <n v="25.06"/>
    <n v="2"/>
    <n v="0"/>
    <n v="11.7782"/>
    <n v="0.47000000000000003"/>
  </r>
  <r>
    <x v="53"/>
    <x v="1"/>
    <x v="0"/>
    <s v="United States"/>
    <s v="Decatur"/>
    <x v="10"/>
    <n v="62521"/>
    <s v="Central"/>
    <s v="Furniture"/>
    <x v="5"/>
    <n v="32.064"/>
    <n v="3"/>
    <n v="0.6"/>
    <n v="-12.8256"/>
    <n v="-0.39999999999999997"/>
  </r>
  <r>
    <x v="53"/>
    <x v="1"/>
    <x v="0"/>
    <s v="United States"/>
    <s v="Decatur"/>
    <x v="10"/>
    <n v="62521"/>
    <s v="Central"/>
    <s v="Office Supplies"/>
    <x v="10"/>
    <n v="18.495999999999999"/>
    <n v="4"/>
    <n v="0.2"/>
    <n v="6.7047999999999996"/>
    <n v="0.36249999999999999"/>
  </r>
  <r>
    <x v="53"/>
    <x v="1"/>
    <x v="0"/>
    <s v="United States"/>
    <s v="Decatur"/>
    <x v="10"/>
    <n v="62521"/>
    <s v="Central"/>
    <s v="Furniture"/>
    <x v="1"/>
    <n v="191.07900000000001"/>
    <n v="3"/>
    <n v="0.3"/>
    <n v="-38.215800000000002"/>
    <n v="-0.2"/>
  </r>
  <r>
    <x v="53"/>
    <x v="1"/>
    <x v="0"/>
    <s v="United States"/>
    <s v="Decatur"/>
    <x v="10"/>
    <n v="62521"/>
    <s v="Central"/>
    <s v="Office Supplies"/>
    <x v="10"/>
    <n v="10.368"/>
    <n v="2"/>
    <n v="0.2"/>
    <n v="3.6288"/>
    <n v="0.35"/>
  </r>
  <r>
    <x v="20"/>
    <x v="3"/>
    <x v="2"/>
    <s v="United States"/>
    <s v="New York City"/>
    <x v="15"/>
    <n v="10009"/>
    <s v="East"/>
    <s v="Office Supplies"/>
    <x v="2"/>
    <n v="30.53"/>
    <n v="1"/>
    <n v="0"/>
    <n v="14.043799999999999"/>
    <n v="0.45999999999999996"/>
  </r>
  <r>
    <x v="20"/>
    <x v="3"/>
    <x v="2"/>
    <s v="United States"/>
    <s v="New York City"/>
    <x v="15"/>
    <n v="10009"/>
    <s v="East"/>
    <s v="Technology"/>
    <x v="11"/>
    <n v="30.84"/>
    <n v="3"/>
    <n v="0"/>
    <n v="6.1680000000000001"/>
    <n v="0.2"/>
  </r>
  <r>
    <x v="20"/>
    <x v="3"/>
    <x v="2"/>
    <s v="United States"/>
    <s v="New York City"/>
    <x v="15"/>
    <n v="10009"/>
    <s v="East"/>
    <s v="Office Supplies"/>
    <x v="10"/>
    <n v="75.06"/>
    <n v="9"/>
    <n v="0"/>
    <n v="33.777000000000001"/>
    <n v="0.45"/>
  </r>
  <r>
    <x v="8"/>
    <x v="2"/>
    <x v="1"/>
    <s v="United States"/>
    <s v="San Francisco"/>
    <x v="1"/>
    <n v="94110"/>
    <s v="West"/>
    <s v="Technology"/>
    <x v="7"/>
    <n v="66.975999999999999"/>
    <n v="7"/>
    <n v="0.2"/>
    <n v="6.6976000000000004"/>
    <n v="0.1"/>
  </r>
  <r>
    <x v="492"/>
    <x v="1"/>
    <x v="1"/>
    <s v="United States"/>
    <s v="Moreno Valley"/>
    <x v="1"/>
    <n v="92553"/>
    <s v="West"/>
    <s v="Office Supplies"/>
    <x v="10"/>
    <n v="182.72"/>
    <n v="8"/>
    <n v="0"/>
    <n v="84.051199999999994"/>
    <n v="0.45999999999999996"/>
  </r>
  <r>
    <x v="262"/>
    <x v="1"/>
    <x v="0"/>
    <s v="United States"/>
    <s v="Everett"/>
    <x v="31"/>
    <n v="2149"/>
    <s v="East"/>
    <s v="Office Supplies"/>
    <x v="2"/>
    <n v="21.93"/>
    <n v="3"/>
    <n v="0"/>
    <n v="10.3071"/>
    <n v="0.47000000000000003"/>
  </r>
  <r>
    <x v="400"/>
    <x v="1"/>
    <x v="0"/>
    <s v="United States"/>
    <s v="Chattanooga"/>
    <x v="18"/>
    <n v="37421"/>
    <s v="South"/>
    <s v="Technology"/>
    <x v="11"/>
    <n v="95.975999999999999"/>
    <n v="3"/>
    <n v="0.2"/>
    <n v="15.5961"/>
    <n v="0.16250000000000001"/>
  </r>
  <r>
    <x v="400"/>
    <x v="1"/>
    <x v="0"/>
    <s v="United States"/>
    <s v="Chattanooga"/>
    <x v="18"/>
    <n v="37421"/>
    <s v="South"/>
    <s v="Technology"/>
    <x v="7"/>
    <n v="143.928"/>
    <n v="9"/>
    <n v="0.2"/>
    <n v="-32.383800000000001"/>
    <n v="-0.22500000000000001"/>
  </r>
  <r>
    <x v="400"/>
    <x v="1"/>
    <x v="0"/>
    <s v="United States"/>
    <s v="Chattanooga"/>
    <x v="18"/>
    <n v="37421"/>
    <s v="South"/>
    <s v="Office Supplies"/>
    <x v="8"/>
    <n v="3.5640000000000001"/>
    <n v="2"/>
    <n v="0.7"/>
    <n v="-2.97"/>
    <n v="-0.83333333333333337"/>
  </r>
  <r>
    <x v="400"/>
    <x v="1"/>
    <x v="0"/>
    <s v="United States"/>
    <s v="Chattanooga"/>
    <x v="18"/>
    <n v="37421"/>
    <s v="South"/>
    <s v="Office Supplies"/>
    <x v="2"/>
    <n v="4.9279999999999999"/>
    <n v="2"/>
    <n v="0.2"/>
    <n v="1.7248000000000001"/>
    <n v="0.35000000000000003"/>
  </r>
  <r>
    <x v="93"/>
    <x v="1"/>
    <x v="1"/>
    <s v="United States"/>
    <s v="Austin"/>
    <x v="5"/>
    <n v="78745"/>
    <s v="Central"/>
    <s v="Office Supplies"/>
    <x v="4"/>
    <n v="856.65599999999995"/>
    <n v="6"/>
    <n v="0.2"/>
    <n v="107.08199999999999"/>
    <n v="0.125"/>
  </r>
  <r>
    <x v="93"/>
    <x v="1"/>
    <x v="1"/>
    <s v="United States"/>
    <s v="Austin"/>
    <x v="5"/>
    <n v="78745"/>
    <s v="Central"/>
    <s v="Office Supplies"/>
    <x v="8"/>
    <n v="13.183999999999999"/>
    <n v="4"/>
    <n v="0.8"/>
    <n v="-20.435199999999998"/>
    <n v="-1.55"/>
  </r>
  <r>
    <x v="93"/>
    <x v="1"/>
    <x v="1"/>
    <s v="United States"/>
    <s v="Austin"/>
    <x v="5"/>
    <n v="78745"/>
    <s v="Central"/>
    <s v="Office Supplies"/>
    <x v="9"/>
    <n v="48.783999999999999"/>
    <n v="4"/>
    <n v="0.8"/>
    <n v="-131.71680000000001"/>
    <n v="-2.7"/>
  </r>
  <r>
    <x v="93"/>
    <x v="1"/>
    <x v="1"/>
    <s v="United States"/>
    <s v="Austin"/>
    <x v="5"/>
    <n v="78745"/>
    <s v="Central"/>
    <s v="Office Supplies"/>
    <x v="10"/>
    <n v="76.64"/>
    <n v="2"/>
    <n v="0.2"/>
    <n v="26.824000000000002"/>
    <n v="0.35000000000000003"/>
  </r>
  <r>
    <x v="93"/>
    <x v="1"/>
    <x v="1"/>
    <s v="United States"/>
    <s v="Austin"/>
    <x v="5"/>
    <n v="78745"/>
    <s v="Central"/>
    <s v="Office Supplies"/>
    <x v="8"/>
    <n v="18.527999999999999"/>
    <n v="6"/>
    <n v="0.8"/>
    <n v="-27.792000000000002"/>
    <n v="-1.5000000000000002"/>
  </r>
  <r>
    <x v="194"/>
    <x v="1"/>
    <x v="1"/>
    <s v="United States"/>
    <s v="Virginia Beach"/>
    <x v="17"/>
    <n v="23464"/>
    <s v="South"/>
    <s v="Furniture"/>
    <x v="5"/>
    <n v="177.68"/>
    <n v="2"/>
    <n v="0"/>
    <n v="46.196800000000003"/>
    <n v="0.26"/>
  </r>
  <r>
    <x v="362"/>
    <x v="1"/>
    <x v="1"/>
    <s v="United States"/>
    <s v="Jamestown"/>
    <x v="15"/>
    <n v="14701"/>
    <s v="East"/>
    <s v="Technology"/>
    <x v="11"/>
    <n v="159.97999999999999"/>
    <n v="2"/>
    <n v="0"/>
    <n v="57.592799999999997"/>
    <n v="0.36"/>
  </r>
  <r>
    <x v="584"/>
    <x v="1"/>
    <x v="1"/>
    <s v="United States"/>
    <s v="Coral Gables"/>
    <x v="2"/>
    <n v="33134"/>
    <s v="South"/>
    <s v="Technology"/>
    <x v="7"/>
    <n v="52.68"/>
    <n v="3"/>
    <n v="0.2"/>
    <n v="19.754999999999999"/>
    <n v="0.375"/>
  </r>
  <r>
    <x v="584"/>
    <x v="1"/>
    <x v="1"/>
    <s v="United States"/>
    <s v="Coral Gables"/>
    <x v="2"/>
    <n v="33134"/>
    <s v="South"/>
    <s v="Furniture"/>
    <x v="5"/>
    <n v="11.568"/>
    <n v="3"/>
    <n v="0.2"/>
    <n v="2.6027999999999998"/>
    <n v="0.22499999999999998"/>
  </r>
  <r>
    <x v="420"/>
    <x v="1"/>
    <x v="0"/>
    <s v="United States"/>
    <s v="Hickory"/>
    <x v="3"/>
    <n v="28601"/>
    <s v="South"/>
    <s v="Office Supplies"/>
    <x v="8"/>
    <n v="4.5720000000000001"/>
    <n v="4"/>
    <n v="0.7"/>
    <n v="-3.81"/>
    <n v="-0.83333333333333337"/>
  </r>
  <r>
    <x v="202"/>
    <x v="1"/>
    <x v="0"/>
    <s v="United States"/>
    <s v="Rockford"/>
    <x v="10"/>
    <n v="61107"/>
    <s v="Central"/>
    <s v="Technology"/>
    <x v="7"/>
    <n v="1439.9680000000001"/>
    <n v="4"/>
    <n v="0.2"/>
    <n v="143.99680000000001"/>
    <n v="0.1"/>
  </r>
  <r>
    <x v="202"/>
    <x v="1"/>
    <x v="0"/>
    <s v="United States"/>
    <s v="Rockford"/>
    <x v="10"/>
    <n v="61107"/>
    <s v="Central"/>
    <s v="Office Supplies"/>
    <x v="8"/>
    <n v="1.728"/>
    <n v="3"/>
    <n v="0.8"/>
    <n v="-2.6783999999999999"/>
    <n v="-1.55"/>
  </r>
  <r>
    <x v="202"/>
    <x v="1"/>
    <x v="0"/>
    <s v="United States"/>
    <s v="Rockford"/>
    <x v="10"/>
    <n v="61107"/>
    <s v="Central"/>
    <s v="Furniture"/>
    <x v="3"/>
    <n v="626.1"/>
    <n v="3"/>
    <n v="0.5"/>
    <n v="-538.44600000000003"/>
    <n v="-0.86"/>
  </r>
  <r>
    <x v="4"/>
    <x v="0"/>
    <x v="1"/>
    <s v="United States"/>
    <s v="Seattle"/>
    <x v="4"/>
    <n v="98103"/>
    <s v="West"/>
    <s v="Office Supplies"/>
    <x v="6"/>
    <n v="99.2"/>
    <n v="5"/>
    <n v="0"/>
    <n v="25.792000000000002"/>
    <n v="0.26"/>
  </r>
  <r>
    <x v="124"/>
    <x v="1"/>
    <x v="0"/>
    <s v="United States"/>
    <s v="Huntsville"/>
    <x v="5"/>
    <n v="77340"/>
    <s v="Central"/>
    <s v="Furniture"/>
    <x v="3"/>
    <n v="609.98"/>
    <n v="4"/>
    <n v="0.3"/>
    <n v="-113.282"/>
    <n v="-0.18571428571428569"/>
  </r>
  <r>
    <x v="124"/>
    <x v="1"/>
    <x v="0"/>
    <s v="United States"/>
    <s v="Huntsville"/>
    <x v="5"/>
    <n v="77340"/>
    <s v="Central"/>
    <s v="Furniture"/>
    <x v="3"/>
    <n v="211.37200000000001"/>
    <n v="2"/>
    <n v="0.3"/>
    <n v="-45.293999999999997"/>
    <n v="-0.21428571428571425"/>
  </r>
  <r>
    <x v="124"/>
    <x v="1"/>
    <x v="0"/>
    <s v="United States"/>
    <s v="Huntsville"/>
    <x v="5"/>
    <n v="77340"/>
    <s v="Central"/>
    <s v="Technology"/>
    <x v="7"/>
    <n v="239.976"/>
    <n v="3"/>
    <n v="0.2"/>
    <n v="17.998200000000001"/>
    <n v="7.4999999999999997E-2"/>
  </r>
  <r>
    <x v="175"/>
    <x v="1"/>
    <x v="1"/>
    <s v="United States"/>
    <s v="Milwaukee"/>
    <x v="6"/>
    <n v="53209"/>
    <s v="Central"/>
    <s v="Furniture"/>
    <x v="5"/>
    <n v="99.95"/>
    <n v="5"/>
    <n v="0"/>
    <n v="22.988499999999998"/>
    <n v="0.22999999999999998"/>
  </r>
  <r>
    <x v="175"/>
    <x v="1"/>
    <x v="1"/>
    <s v="United States"/>
    <s v="Milwaukee"/>
    <x v="6"/>
    <n v="53209"/>
    <s v="Central"/>
    <s v="Technology"/>
    <x v="11"/>
    <n v="29.34"/>
    <n v="3"/>
    <n v="0"/>
    <n v="10.8558"/>
    <n v="0.37"/>
  </r>
  <r>
    <x v="135"/>
    <x v="1"/>
    <x v="1"/>
    <s v="United States"/>
    <s v="Green Bay"/>
    <x v="6"/>
    <n v="54302"/>
    <s v="Central"/>
    <s v="Furniture"/>
    <x v="5"/>
    <n v="16.739999999999998"/>
    <n v="2"/>
    <n v="0"/>
    <n v="4.3524000000000003"/>
    <n v="0.26000000000000006"/>
  </r>
  <r>
    <x v="10"/>
    <x v="3"/>
    <x v="1"/>
    <s v="United States"/>
    <s v="Philadelphia"/>
    <x v="9"/>
    <n v="19120"/>
    <s v="East"/>
    <s v="Office Supplies"/>
    <x v="10"/>
    <n v="12.672000000000001"/>
    <n v="3"/>
    <n v="0.2"/>
    <n v="3.96"/>
    <n v="0.3125"/>
  </r>
  <r>
    <x v="10"/>
    <x v="3"/>
    <x v="1"/>
    <s v="United States"/>
    <s v="Philadelphia"/>
    <x v="9"/>
    <n v="19120"/>
    <s v="East"/>
    <s v="Technology"/>
    <x v="11"/>
    <n v="1119.8879999999999"/>
    <n v="14"/>
    <n v="0.2"/>
    <n v="209.97900000000001"/>
    <n v="0.18750000000000003"/>
  </r>
  <r>
    <x v="1"/>
    <x v="0"/>
    <x v="0"/>
    <s v="United States"/>
    <s v="Los Angeles"/>
    <x v="1"/>
    <n v="90008"/>
    <s v="West"/>
    <s v="Office Supplies"/>
    <x v="6"/>
    <n v="204.85"/>
    <n v="5"/>
    <n v="0"/>
    <n v="53.261000000000003"/>
    <n v="0.26"/>
  </r>
  <r>
    <x v="1"/>
    <x v="0"/>
    <x v="0"/>
    <s v="United States"/>
    <s v="Los Angeles"/>
    <x v="1"/>
    <n v="90008"/>
    <s v="West"/>
    <s v="Technology"/>
    <x v="7"/>
    <n v="135.98400000000001"/>
    <n v="2"/>
    <n v="0.2"/>
    <n v="16.998000000000001"/>
    <n v="0.125"/>
  </r>
  <r>
    <x v="1"/>
    <x v="0"/>
    <x v="0"/>
    <s v="United States"/>
    <s v="Los Angeles"/>
    <x v="1"/>
    <n v="90008"/>
    <s v="West"/>
    <s v="Office Supplies"/>
    <x v="6"/>
    <n v="16.399999999999999"/>
    <n v="5"/>
    <n v="0"/>
    <n v="7.0519999999999996"/>
    <n v="0.43"/>
  </r>
  <r>
    <x v="1"/>
    <x v="0"/>
    <x v="0"/>
    <s v="United States"/>
    <s v="Los Angeles"/>
    <x v="1"/>
    <n v="90008"/>
    <s v="West"/>
    <s v="Office Supplies"/>
    <x v="8"/>
    <n v="92.96"/>
    <n v="2"/>
    <n v="0.2"/>
    <n v="31.373999999999999"/>
    <n v="0.33750000000000002"/>
  </r>
  <r>
    <x v="423"/>
    <x v="0"/>
    <x v="0"/>
    <s v="United States"/>
    <s v="North Miami"/>
    <x v="2"/>
    <n v="33161"/>
    <s v="South"/>
    <s v="Office Supplies"/>
    <x v="14"/>
    <n v="7.6319999999999997"/>
    <n v="3"/>
    <n v="0.2"/>
    <n v="-1.8126"/>
    <n v="-0.23750000000000002"/>
  </r>
  <r>
    <x v="32"/>
    <x v="2"/>
    <x v="0"/>
    <s v="United States"/>
    <s v="Portland"/>
    <x v="21"/>
    <n v="97206"/>
    <s v="West"/>
    <s v="Office Supplies"/>
    <x v="8"/>
    <n v="4.1580000000000004"/>
    <n v="7"/>
    <n v="0.7"/>
    <n v="-3.4649999999999999"/>
    <n v="-0.83333333333333326"/>
  </r>
  <r>
    <x v="32"/>
    <x v="2"/>
    <x v="0"/>
    <s v="United States"/>
    <s v="Portland"/>
    <x v="21"/>
    <n v="97206"/>
    <s v="West"/>
    <s v="Technology"/>
    <x v="15"/>
    <n v="179.99100000000001"/>
    <n v="3"/>
    <n v="0.7"/>
    <n v="-251.98740000000001"/>
    <n v="-1.4"/>
  </r>
  <r>
    <x v="150"/>
    <x v="1"/>
    <x v="0"/>
    <s v="United States"/>
    <s v="Aurora"/>
    <x v="10"/>
    <n v="60505"/>
    <s v="Central"/>
    <s v="Furniture"/>
    <x v="1"/>
    <n v="239.358"/>
    <n v="3"/>
    <n v="0.3"/>
    <n v="-47.871600000000001"/>
    <n v="-0.2"/>
  </r>
  <r>
    <x v="8"/>
    <x v="2"/>
    <x v="2"/>
    <s v="United States"/>
    <s v="San Francisco"/>
    <x v="1"/>
    <n v="94109"/>
    <s v="West"/>
    <s v="Office Supplies"/>
    <x v="10"/>
    <n v="164.88"/>
    <n v="3"/>
    <n v="0"/>
    <n v="80.791200000000003"/>
    <n v="0.49000000000000005"/>
  </r>
  <r>
    <x v="8"/>
    <x v="0"/>
    <x v="1"/>
    <s v="United States"/>
    <s v="San Francisco"/>
    <x v="1"/>
    <n v="94110"/>
    <s v="West"/>
    <s v="Office Supplies"/>
    <x v="14"/>
    <n v="10.95"/>
    <n v="3"/>
    <n v="0"/>
    <n v="3.2850000000000001"/>
    <n v="0.30000000000000004"/>
  </r>
  <r>
    <x v="246"/>
    <x v="1"/>
    <x v="1"/>
    <s v="United States"/>
    <s v="New Bedford"/>
    <x v="31"/>
    <n v="2740"/>
    <s v="East"/>
    <s v="Office Supplies"/>
    <x v="10"/>
    <n v="19.440000000000001"/>
    <n v="3"/>
    <n v="0"/>
    <n v="9.3312000000000008"/>
    <n v="0.48000000000000004"/>
  </r>
  <r>
    <x v="246"/>
    <x v="1"/>
    <x v="1"/>
    <s v="United States"/>
    <s v="New Bedford"/>
    <x v="31"/>
    <n v="2740"/>
    <s v="East"/>
    <s v="Office Supplies"/>
    <x v="8"/>
    <n v="12.3"/>
    <n v="5"/>
    <n v="0"/>
    <n v="6.15"/>
    <n v="0.5"/>
  </r>
  <r>
    <x v="73"/>
    <x v="2"/>
    <x v="0"/>
    <s v="United States"/>
    <s v="San Diego"/>
    <x v="1"/>
    <n v="92037"/>
    <s v="West"/>
    <s v="Office Supplies"/>
    <x v="9"/>
    <n v="13.97"/>
    <n v="1"/>
    <n v="0"/>
    <n v="3.6322000000000001"/>
    <n v="0.26"/>
  </r>
  <r>
    <x v="253"/>
    <x v="1"/>
    <x v="0"/>
    <s v="United States"/>
    <s v="Jackson"/>
    <x v="18"/>
    <n v="38301"/>
    <s v="South"/>
    <s v="Furniture"/>
    <x v="3"/>
    <n v="934.95600000000002"/>
    <n v="6"/>
    <n v="0.4"/>
    <n v="-249.32159999999999"/>
    <n v="-0.26666666666666666"/>
  </r>
  <r>
    <x v="253"/>
    <x v="1"/>
    <x v="0"/>
    <s v="United States"/>
    <s v="Jackson"/>
    <x v="18"/>
    <n v="38301"/>
    <s v="South"/>
    <s v="Technology"/>
    <x v="11"/>
    <n v="46.863999999999997"/>
    <n v="2"/>
    <n v="0.2"/>
    <n v="7.6154000000000002"/>
    <n v="0.16250000000000001"/>
  </r>
  <r>
    <x v="253"/>
    <x v="1"/>
    <x v="0"/>
    <s v="United States"/>
    <s v="Jackson"/>
    <x v="18"/>
    <n v="38301"/>
    <s v="South"/>
    <s v="Office Supplies"/>
    <x v="4"/>
    <n v="26.16"/>
    <n v="3"/>
    <n v="0.2"/>
    <n v="1.962"/>
    <n v="7.4999999999999997E-2"/>
  </r>
  <r>
    <x v="253"/>
    <x v="1"/>
    <x v="0"/>
    <s v="United States"/>
    <s v="Jackson"/>
    <x v="18"/>
    <n v="38301"/>
    <s v="South"/>
    <s v="Office Supplies"/>
    <x v="6"/>
    <n v="23.128"/>
    <n v="7"/>
    <n v="0.2"/>
    <n v="2.891"/>
    <n v="0.125"/>
  </r>
  <r>
    <x v="253"/>
    <x v="1"/>
    <x v="0"/>
    <s v="United States"/>
    <s v="Jackson"/>
    <x v="18"/>
    <n v="38301"/>
    <s v="South"/>
    <s v="Office Supplies"/>
    <x v="9"/>
    <n v="59.24"/>
    <n v="5"/>
    <n v="0.2"/>
    <n v="16.291"/>
    <n v="0.27500000000000002"/>
  </r>
  <r>
    <x v="116"/>
    <x v="0"/>
    <x v="0"/>
    <s v="United States"/>
    <s v="Jacksonville"/>
    <x v="2"/>
    <n v="32216"/>
    <s v="South"/>
    <s v="Furniture"/>
    <x v="0"/>
    <n v="155.45599999999999"/>
    <n v="4"/>
    <n v="0.2"/>
    <n v="-7.7728000000000002"/>
    <n v="-0.05"/>
  </r>
  <r>
    <x v="73"/>
    <x v="1"/>
    <x v="1"/>
    <s v="United States"/>
    <s v="San Diego"/>
    <x v="1"/>
    <n v="92024"/>
    <s v="West"/>
    <s v="Office Supplies"/>
    <x v="10"/>
    <n v="8.56"/>
    <n v="2"/>
    <n v="0"/>
    <n v="3.8519999999999999"/>
    <n v="0.44999999999999996"/>
  </r>
  <r>
    <x v="161"/>
    <x v="2"/>
    <x v="0"/>
    <s v="United States"/>
    <s v="Hialeah"/>
    <x v="2"/>
    <n v="33012"/>
    <s v="South"/>
    <s v="Furniture"/>
    <x v="5"/>
    <n v="21"/>
    <n v="3"/>
    <n v="0.2"/>
    <n v="5.7750000000000004"/>
    <n v="0.27500000000000002"/>
  </r>
  <r>
    <x v="161"/>
    <x v="2"/>
    <x v="0"/>
    <s v="United States"/>
    <s v="Hialeah"/>
    <x v="2"/>
    <n v="33012"/>
    <s v="South"/>
    <s v="Technology"/>
    <x v="15"/>
    <n v="120"/>
    <n v="2"/>
    <n v="0.5"/>
    <n v="-7.2"/>
    <n v="-6.0000000000000005E-2"/>
  </r>
  <r>
    <x v="12"/>
    <x v="1"/>
    <x v="0"/>
    <s v="United States"/>
    <s v="Houston"/>
    <x v="5"/>
    <n v="77070"/>
    <s v="Central"/>
    <s v="Technology"/>
    <x v="7"/>
    <n v="299.95999999999998"/>
    <n v="5"/>
    <n v="0.2"/>
    <n v="37.494999999999997"/>
    <n v="0.125"/>
  </r>
  <r>
    <x v="12"/>
    <x v="1"/>
    <x v="0"/>
    <s v="United States"/>
    <s v="Houston"/>
    <x v="5"/>
    <n v="77070"/>
    <s v="Central"/>
    <s v="Office Supplies"/>
    <x v="9"/>
    <n v="67.84"/>
    <n v="5"/>
    <n v="0.8"/>
    <n v="-179.77600000000001"/>
    <n v="-2.65"/>
  </r>
  <r>
    <x v="12"/>
    <x v="1"/>
    <x v="0"/>
    <s v="United States"/>
    <s v="Houston"/>
    <x v="5"/>
    <n v="77070"/>
    <s v="Central"/>
    <s v="Furniture"/>
    <x v="1"/>
    <n v="853.93"/>
    <n v="5"/>
    <n v="0.3"/>
    <n v="-24.398"/>
    <n v="-2.8571428571428574E-2"/>
  </r>
  <r>
    <x v="12"/>
    <x v="1"/>
    <x v="0"/>
    <s v="United States"/>
    <s v="Houston"/>
    <x v="5"/>
    <n v="77070"/>
    <s v="Central"/>
    <s v="Office Supplies"/>
    <x v="6"/>
    <n v="18.687999999999999"/>
    <n v="4"/>
    <n v="0.2"/>
    <n v="3.7376"/>
    <n v="0.2"/>
  </r>
  <r>
    <x v="194"/>
    <x v="2"/>
    <x v="0"/>
    <s v="United States"/>
    <s v="Virginia Beach"/>
    <x v="17"/>
    <n v="23464"/>
    <s v="South"/>
    <s v="Furniture"/>
    <x v="5"/>
    <n v="273.95999999999998"/>
    <n v="2"/>
    <n v="0"/>
    <n v="71.229600000000005"/>
    <n v="0.26000000000000006"/>
  </r>
  <r>
    <x v="194"/>
    <x v="2"/>
    <x v="0"/>
    <s v="United States"/>
    <s v="Virginia Beach"/>
    <x v="17"/>
    <n v="23464"/>
    <s v="South"/>
    <s v="Technology"/>
    <x v="11"/>
    <n v="89.97"/>
    <n v="3"/>
    <n v="0"/>
    <n v="18.893699999999999"/>
    <n v="0.21"/>
  </r>
  <r>
    <x v="194"/>
    <x v="2"/>
    <x v="0"/>
    <s v="United States"/>
    <s v="Virginia Beach"/>
    <x v="17"/>
    <n v="23464"/>
    <s v="South"/>
    <s v="Furniture"/>
    <x v="5"/>
    <n v="756.8"/>
    <n v="5"/>
    <n v="0"/>
    <n v="75.680000000000007"/>
    <n v="0.10000000000000002"/>
  </r>
  <r>
    <x v="12"/>
    <x v="1"/>
    <x v="0"/>
    <s v="United States"/>
    <s v="Houston"/>
    <x v="5"/>
    <n v="77070"/>
    <s v="Central"/>
    <s v="Office Supplies"/>
    <x v="8"/>
    <n v="1.248"/>
    <n v="2"/>
    <n v="0.8"/>
    <n v="-1.9343999999999999"/>
    <n v="-1.5499999999999998"/>
  </r>
  <r>
    <x v="10"/>
    <x v="1"/>
    <x v="2"/>
    <s v="United States"/>
    <s v="Philadelphia"/>
    <x v="9"/>
    <n v="19120"/>
    <s v="East"/>
    <s v="Technology"/>
    <x v="11"/>
    <n v="72"/>
    <n v="1"/>
    <n v="0.2"/>
    <n v="14.4"/>
    <n v="0.2"/>
  </r>
  <r>
    <x v="10"/>
    <x v="1"/>
    <x v="2"/>
    <s v="United States"/>
    <s v="Philadelphia"/>
    <x v="9"/>
    <n v="19120"/>
    <s v="East"/>
    <s v="Furniture"/>
    <x v="1"/>
    <n v="470.15499999999997"/>
    <n v="7"/>
    <n v="0.3"/>
    <n v="-13.433"/>
    <n v="-2.8571428571428574E-2"/>
  </r>
  <r>
    <x v="26"/>
    <x v="2"/>
    <x v="0"/>
    <s v="United States"/>
    <s v="Memphis"/>
    <x v="18"/>
    <n v="38109"/>
    <s v="South"/>
    <s v="Office Supplies"/>
    <x v="4"/>
    <n v="39.128"/>
    <n v="1"/>
    <n v="0.2"/>
    <n v="-8.8038000000000007"/>
    <n v="-0.22500000000000001"/>
  </r>
  <r>
    <x v="318"/>
    <x v="1"/>
    <x v="1"/>
    <s v="United States"/>
    <s v="Lakewood"/>
    <x v="24"/>
    <n v="44107"/>
    <s v="East"/>
    <s v="Office Supplies"/>
    <x v="6"/>
    <n v="19.728000000000002"/>
    <n v="9"/>
    <n v="0.2"/>
    <n v="1.7262"/>
    <n v="8.7499999999999994E-2"/>
  </r>
  <r>
    <x v="318"/>
    <x v="1"/>
    <x v="1"/>
    <s v="United States"/>
    <s v="Lakewood"/>
    <x v="24"/>
    <n v="44107"/>
    <s v="East"/>
    <s v="Technology"/>
    <x v="7"/>
    <n v="151.18799999999999"/>
    <n v="2"/>
    <n v="0.4"/>
    <n v="-25.198"/>
    <n v="-0.16666666666666669"/>
  </r>
  <r>
    <x v="20"/>
    <x v="1"/>
    <x v="0"/>
    <s v="United States"/>
    <s v="New York City"/>
    <x v="15"/>
    <n v="10011"/>
    <s v="East"/>
    <s v="Furniture"/>
    <x v="1"/>
    <n v="271.76400000000001"/>
    <n v="2"/>
    <n v="0.1"/>
    <n v="60.392000000000003"/>
    <n v="0.22222222222222224"/>
  </r>
  <r>
    <x v="10"/>
    <x v="2"/>
    <x v="0"/>
    <s v="United States"/>
    <s v="Philadelphia"/>
    <x v="9"/>
    <n v="19120"/>
    <s v="East"/>
    <s v="Technology"/>
    <x v="11"/>
    <n v="47.496000000000002"/>
    <n v="1"/>
    <n v="0.2"/>
    <n v="-1.1874"/>
    <n v="-2.4999999999999998E-2"/>
  </r>
  <r>
    <x v="1"/>
    <x v="0"/>
    <x v="0"/>
    <s v="United States"/>
    <s v="Los Angeles"/>
    <x v="1"/>
    <n v="90008"/>
    <s v="West"/>
    <s v="Furniture"/>
    <x v="0"/>
    <n v="344.98099999999999"/>
    <n v="7"/>
    <n v="0.15"/>
    <n v="28.4102"/>
    <n v="8.2352941176470587E-2"/>
  </r>
  <r>
    <x v="62"/>
    <x v="2"/>
    <x v="1"/>
    <s v="United States"/>
    <s v="Dallas"/>
    <x v="5"/>
    <n v="75220"/>
    <s v="Central"/>
    <s v="Office Supplies"/>
    <x v="10"/>
    <n v="36.287999999999997"/>
    <n v="7"/>
    <n v="0.2"/>
    <n v="12.700799999999999"/>
    <n v="0.35000000000000003"/>
  </r>
  <r>
    <x v="62"/>
    <x v="2"/>
    <x v="1"/>
    <s v="United States"/>
    <s v="Dallas"/>
    <x v="5"/>
    <n v="75220"/>
    <s v="Central"/>
    <s v="Office Supplies"/>
    <x v="10"/>
    <n v="78.304000000000002"/>
    <n v="2"/>
    <n v="0.2"/>
    <n v="29.364000000000001"/>
    <n v="0.375"/>
  </r>
  <r>
    <x v="62"/>
    <x v="2"/>
    <x v="1"/>
    <s v="United States"/>
    <s v="Dallas"/>
    <x v="5"/>
    <n v="75220"/>
    <s v="Central"/>
    <s v="Furniture"/>
    <x v="3"/>
    <n v="127.785"/>
    <n v="1"/>
    <n v="0.3"/>
    <n v="-31.0335"/>
    <n v="-0.24285714285714285"/>
  </r>
  <r>
    <x v="62"/>
    <x v="2"/>
    <x v="1"/>
    <s v="United States"/>
    <s v="Dallas"/>
    <x v="5"/>
    <n v="75220"/>
    <s v="Central"/>
    <s v="Office Supplies"/>
    <x v="8"/>
    <n v="6.1040000000000001"/>
    <n v="2"/>
    <n v="0.8"/>
    <n v="-9.1560000000000006"/>
    <n v="-1.5"/>
  </r>
  <r>
    <x v="388"/>
    <x v="0"/>
    <x v="1"/>
    <s v="United States"/>
    <s v="Orange"/>
    <x v="30"/>
    <n v="7050"/>
    <s v="East"/>
    <s v="Office Supplies"/>
    <x v="8"/>
    <n v="5.76"/>
    <n v="2"/>
    <n v="0"/>
    <n v="2.8224"/>
    <n v="0.49000000000000005"/>
  </r>
  <r>
    <x v="62"/>
    <x v="0"/>
    <x v="0"/>
    <s v="United States"/>
    <s v="Dallas"/>
    <x v="5"/>
    <n v="75220"/>
    <s v="Central"/>
    <s v="Office Supplies"/>
    <x v="8"/>
    <n v="1.72"/>
    <n v="1"/>
    <n v="0.8"/>
    <n v="-2.8380000000000001"/>
    <n v="-1.6500000000000001"/>
  </r>
  <r>
    <x v="585"/>
    <x v="0"/>
    <x v="0"/>
    <s v="United States"/>
    <s v="Romeoville"/>
    <x v="10"/>
    <n v="60441"/>
    <s v="Central"/>
    <s v="Office Supplies"/>
    <x v="8"/>
    <n v="8.952"/>
    <n v="2"/>
    <n v="0.8"/>
    <n v="-14.770799999999999"/>
    <n v="-1.65"/>
  </r>
  <r>
    <x v="22"/>
    <x v="1"/>
    <x v="0"/>
    <s v="United States"/>
    <s v="Chicago"/>
    <x v="10"/>
    <n v="60623"/>
    <s v="Central"/>
    <s v="Office Supplies"/>
    <x v="9"/>
    <n v="2.3340000000000001"/>
    <n v="3"/>
    <n v="0.8"/>
    <n v="-6.3018000000000001"/>
    <n v="-2.6999999999999997"/>
  </r>
  <r>
    <x v="22"/>
    <x v="1"/>
    <x v="0"/>
    <s v="United States"/>
    <s v="Chicago"/>
    <x v="10"/>
    <n v="60623"/>
    <s v="Central"/>
    <s v="Office Supplies"/>
    <x v="8"/>
    <n v="1.728"/>
    <n v="4"/>
    <n v="0.8"/>
    <n v="-2.7648000000000001"/>
    <n v="-1.6"/>
  </r>
  <r>
    <x v="22"/>
    <x v="1"/>
    <x v="0"/>
    <s v="United States"/>
    <s v="Chicago"/>
    <x v="10"/>
    <n v="60623"/>
    <s v="Central"/>
    <s v="Furniture"/>
    <x v="5"/>
    <n v="159.04"/>
    <n v="5"/>
    <n v="0.6"/>
    <n v="-194.82400000000001"/>
    <n v="-1.2250000000000001"/>
  </r>
  <r>
    <x v="22"/>
    <x v="1"/>
    <x v="0"/>
    <s v="United States"/>
    <s v="Chicago"/>
    <x v="10"/>
    <n v="60623"/>
    <s v="Central"/>
    <s v="Furniture"/>
    <x v="3"/>
    <n v="145.97999999999999"/>
    <n v="2"/>
    <n v="0.5"/>
    <n v="-99.266400000000004"/>
    <n v="-0.68"/>
  </r>
  <r>
    <x v="196"/>
    <x v="1"/>
    <x v="0"/>
    <s v="United States"/>
    <s v="Jacksonville"/>
    <x v="3"/>
    <n v="28540"/>
    <s v="South"/>
    <s v="Furniture"/>
    <x v="5"/>
    <n v="77.951999999999998"/>
    <n v="3"/>
    <n v="0.2"/>
    <n v="12.667199999999999"/>
    <n v="0.16250000000000001"/>
  </r>
  <r>
    <x v="196"/>
    <x v="1"/>
    <x v="0"/>
    <s v="United States"/>
    <s v="Jacksonville"/>
    <x v="3"/>
    <n v="28540"/>
    <s v="South"/>
    <s v="Office Supplies"/>
    <x v="8"/>
    <n v="95.97"/>
    <n v="5"/>
    <n v="0.7"/>
    <n v="-73.576999999999998"/>
    <n v="-0.76666666666666661"/>
  </r>
  <r>
    <x v="196"/>
    <x v="1"/>
    <x v="0"/>
    <s v="United States"/>
    <s v="Jacksonville"/>
    <x v="3"/>
    <n v="28540"/>
    <s v="South"/>
    <s v="Technology"/>
    <x v="7"/>
    <n v="105.584"/>
    <n v="2"/>
    <n v="0.2"/>
    <n v="9.2385999999999999"/>
    <n v="8.7499999999999994E-2"/>
  </r>
  <r>
    <x v="196"/>
    <x v="1"/>
    <x v="0"/>
    <s v="United States"/>
    <s v="Jacksonville"/>
    <x v="3"/>
    <n v="28540"/>
    <s v="South"/>
    <s v="Office Supplies"/>
    <x v="6"/>
    <n v="9.3439999999999994"/>
    <n v="2"/>
    <n v="0.2"/>
    <n v="1.1679999999999999"/>
    <n v="0.125"/>
  </r>
  <r>
    <x v="306"/>
    <x v="1"/>
    <x v="1"/>
    <s v="United States"/>
    <s v="Springfield"/>
    <x v="25"/>
    <n v="65807"/>
    <s v="Central"/>
    <s v="Furniture"/>
    <x v="5"/>
    <n v="9.68"/>
    <n v="2"/>
    <n v="0"/>
    <n v="3.7751999999999999"/>
    <n v="0.39"/>
  </r>
  <r>
    <x v="306"/>
    <x v="1"/>
    <x v="1"/>
    <s v="United States"/>
    <s v="Springfield"/>
    <x v="25"/>
    <n v="65807"/>
    <s v="Central"/>
    <s v="Technology"/>
    <x v="16"/>
    <n v="4899.93"/>
    <n v="7"/>
    <n v="0"/>
    <n v="2302.9670999999998"/>
    <n v="0.46999999999999992"/>
  </r>
  <r>
    <x v="8"/>
    <x v="1"/>
    <x v="2"/>
    <s v="United States"/>
    <s v="San Francisco"/>
    <x v="1"/>
    <n v="94110"/>
    <s v="West"/>
    <s v="Technology"/>
    <x v="11"/>
    <n v="104.75"/>
    <n v="5"/>
    <n v="0"/>
    <n v="21.997499999999999"/>
    <n v="0.21"/>
  </r>
  <r>
    <x v="69"/>
    <x v="1"/>
    <x v="1"/>
    <s v="United States"/>
    <s v="Columbia"/>
    <x v="18"/>
    <n v="38401"/>
    <s v="South"/>
    <s v="Technology"/>
    <x v="11"/>
    <n v="18.527999999999999"/>
    <n v="2"/>
    <n v="0.2"/>
    <n v="4.4004000000000003"/>
    <n v="0.23750000000000004"/>
  </r>
  <r>
    <x v="69"/>
    <x v="1"/>
    <x v="1"/>
    <s v="United States"/>
    <s v="Columbia"/>
    <x v="18"/>
    <n v="38401"/>
    <s v="South"/>
    <s v="Furniture"/>
    <x v="3"/>
    <n v="1875.258"/>
    <n v="7"/>
    <n v="0.4"/>
    <n v="-968.88329999999996"/>
    <n v="-0.51666666666666661"/>
  </r>
  <r>
    <x v="447"/>
    <x v="2"/>
    <x v="0"/>
    <s v="United States"/>
    <s v="Hollywood"/>
    <x v="2"/>
    <n v="33021"/>
    <s v="South"/>
    <s v="Office Supplies"/>
    <x v="10"/>
    <n v="91.36"/>
    <n v="5"/>
    <n v="0.2"/>
    <n v="29.692"/>
    <n v="0.32500000000000001"/>
  </r>
  <r>
    <x v="447"/>
    <x v="2"/>
    <x v="0"/>
    <s v="United States"/>
    <s v="Hollywood"/>
    <x v="2"/>
    <n v="33021"/>
    <s v="South"/>
    <s v="Office Supplies"/>
    <x v="9"/>
    <n v="152.24"/>
    <n v="5"/>
    <n v="0.2"/>
    <n v="17.126999999999999"/>
    <n v="0.11249999999999999"/>
  </r>
  <r>
    <x v="62"/>
    <x v="2"/>
    <x v="0"/>
    <s v="United States"/>
    <s v="Dallas"/>
    <x v="5"/>
    <n v="75081"/>
    <s v="Central"/>
    <s v="Technology"/>
    <x v="7"/>
    <n v="35.183999999999997"/>
    <n v="2"/>
    <n v="0.2"/>
    <n v="12.314399999999999"/>
    <n v="0.35"/>
  </r>
  <r>
    <x v="12"/>
    <x v="3"/>
    <x v="0"/>
    <s v="United States"/>
    <s v="Houston"/>
    <x v="5"/>
    <n v="77041"/>
    <s v="Central"/>
    <s v="Office Supplies"/>
    <x v="10"/>
    <n v="56.704000000000001"/>
    <n v="2"/>
    <n v="0.2"/>
    <n v="19.137599999999999"/>
    <n v="0.33749999999999997"/>
  </r>
  <r>
    <x v="12"/>
    <x v="3"/>
    <x v="0"/>
    <s v="United States"/>
    <s v="Houston"/>
    <x v="5"/>
    <n v="77041"/>
    <s v="Central"/>
    <s v="Office Supplies"/>
    <x v="10"/>
    <n v="274.06400000000002"/>
    <n v="7"/>
    <n v="0.2"/>
    <n v="102.774"/>
    <n v="0.375"/>
  </r>
  <r>
    <x v="10"/>
    <x v="1"/>
    <x v="2"/>
    <s v="United States"/>
    <s v="Philadelphia"/>
    <x v="9"/>
    <n v="19140"/>
    <s v="East"/>
    <s v="Furniture"/>
    <x v="1"/>
    <n v="458.43"/>
    <n v="5"/>
    <n v="0.3"/>
    <n v="-124.431"/>
    <n v="-0.27142857142857141"/>
  </r>
  <r>
    <x v="42"/>
    <x v="3"/>
    <x v="0"/>
    <s v="United States"/>
    <s v="Phoenix"/>
    <x v="16"/>
    <n v="85023"/>
    <s v="West"/>
    <s v="Office Supplies"/>
    <x v="8"/>
    <n v="8.2260000000000009"/>
    <n v="3"/>
    <n v="0.7"/>
    <n v="-6.0324"/>
    <n v="-0.73333333333333328"/>
  </r>
  <r>
    <x v="466"/>
    <x v="1"/>
    <x v="1"/>
    <s v="United States"/>
    <s v="Sandy Springs"/>
    <x v="32"/>
    <n v="30328"/>
    <s v="South"/>
    <s v="Technology"/>
    <x v="11"/>
    <n v="5.95"/>
    <n v="1"/>
    <n v="0"/>
    <n v="0.83299999999999996"/>
    <n v="0.13999999999999999"/>
  </r>
  <r>
    <x v="466"/>
    <x v="1"/>
    <x v="1"/>
    <s v="United States"/>
    <s v="Sandy Springs"/>
    <x v="32"/>
    <n v="30328"/>
    <s v="South"/>
    <s v="Office Supplies"/>
    <x v="10"/>
    <n v="15.24"/>
    <n v="3"/>
    <n v="0"/>
    <n v="7.1627999999999998"/>
    <n v="0.47"/>
  </r>
  <r>
    <x v="294"/>
    <x v="3"/>
    <x v="0"/>
    <s v="United States"/>
    <s v="Spokane"/>
    <x v="4"/>
    <n v="99207"/>
    <s v="West"/>
    <s v="Technology"/>
    <x v="11"/>
    <n v="239.94"/>
    <n v="6"/>
    <n v="0"/>
    <n v="26.3934"/>
    <n v="0.11"/>
  </r>
  <r>
    <x v="294"/>
    <x v="3"/>
    <x v="0"/>
    <s v="United States"/>
    <s v="Spokane"/>
    <x v="4"/>
    <n v="99207"/>
    <s v="West"/>
    <s v="Office Supplies"/>
    <x v="6"/>
    <n v="23.84"/>
    <n v="8"/>
    <n v="0"/>
    <n v="6.4367999999999999"/>
    <n v="0.27"/>
  </r>
  <r>
    <x v="175"/>
    <x v="3"/>
    <x v="1"/>
    <s v="United States"/>
    <s v="Milwaukee"/>
    <x v="6"/>
    <n v="53209"/>
    <s v="Central"/>
    <s v="Office Supplies"/>
    <x v="4"/>
    <n v="92.52"/>
    <n v="6"/>
    <n v="0"/>
    <n v="24.980399999999999"/>
    <n v="0.27"/>
  </r>
  <r>
    <x v="175"/>
    <x v="3"/>
    <x v="1"/>
    <s v="United States"/>
    <s v="Milwaukee"/>
    <x v="6"/>
    <n v="53209"/>
    <s v="Central"/>
    <s v="Office Supplies"/>
    <x v="4"/>
    <n v="37.76"/>
    <n v="1"/>
    <n v="0"/>
    <n v="10.572800000000001"/>
    <n v="0.28000000000000003"/>
  </r>
  <r>
    <x v="175"/>
    <x v="3"/>
    <x v="1"/>
    <s v="United States"/>
    <s v="Milwaukee"/>
    <x v="6"/>
    <n v="53209"/>
    <s v="Central"/>
    <s v="Office Supplies"/>
    <x v="2"/>
    <n v="7.38"/>
    <n v="2"/>
    <n v="0"/>
    <n v="3.4685999999999999"/>
    <n v="0.47"/>
  </r>
  <r>
    <x v="175"/>
    <x v="3"/>
    <x v="1"/>
    <s v="United States"/>
    <s v="Milwaukee"/>
    <x v="6"/>
    <n v="53209"/>
    <s v="Central"/>
    <s v="Furniture"/>
    <x v="5"/>
    <n v="5.82"/>
    <n v="2"/>
    <n v="0"/>
    <n v="2.7353999999999998"/>
    <n v="0.47"/>
  </r>
  <r>
    <x v="296"/>
    <x v="1"/>
    <x v="0"/>
    <s v="United States"/>
    <s v="Fairfield"/>
    <x v="24"/>
    <n v="45014"/>
    <s v="East"/>
    <s v="Office Supplies"/>
    <x v="10"/>
    <n v="3.8159999999999998"/>
    <n v="1"/>
    <n v="0.2"/>
    <n v="1.1924999999999999"/>
    <n v="0.3125"/>
  </r>
  <r>
    <x v="336"/>
    <x v="1"/>
    <x v="1"/>
    <s v="United States"/>
    <s v="Huntsville"/>
    <x v="19"/>
    <n v="35810"/>
    <s v="South"/>
    <s v="Office Supplies"/>
    <x v="8"/>
    <n v="26.16"/>
    <n v="4"/>
    <n v="0"/>
    <n v="12.8184"/>
    <n v="0.49"/>
  </r>
  <r>
    <x v="12"/>
    <x v="2"/>
    <x v="2"/>
    <s v="United States"/>
    <s v="Houston"/>
    <x v="5"/>
    <n v="77036"/>
    <s v="Central"/>
    <s v="Technology"/>
    <x v="11"/>
    <n v="100.8"/>
    <n v="2"/>
    <n v="0.2"/>
    <n v="21.42"/>
    <n v="0.21250000000000002"/>
  </r>
  <r>
    <x v="20"/>
    <x v="2"/>
    <x v="1"/>
    <s v="United States"/>
    <s v="New York City"/>
    <x v="15"/>
    <n v="10011"/>
    <s v="East"/>
    <s v="Furniture"/>
    <x v="5"/>
    <n v="135.80000000000001"/>
    <n v="7"/>
    <n v="0"/>
    <n v="66.542000000000002"/>
    <n v="0.49"/>
  </r>
  <r>
    <x v="1"/>
    <x v="1"/>
    <x v="1"/>
    <s v="United States"/>
    <s v="Los Angeles"/>
    <x v="1"/>
    <n v="90008"/>
    <s v="West"/>
    <s v="Office Supplies"/>
    <x v="6"/>
    <n v="13.9"/>
    <n v="5"/>
    <n v="0"/>
    <n v="3.7530000000000001"/>
    <n v="0.27"/>
  </r>
  <r>
    <x v="1"/>
    <x v="1"/>
    <x v="1"/>
    <s v="United States"/>
    <s v="Los Angeles"/>
    <x v="1"/>
    <n v="90008"/>
    <s v="West"/>
    <s v="Office Supplies"/>
    <x v="12"/>
    <n v="19.399999999999999"/>
    <n v="5"/>
    <n v="0"/>
    <n v="9.3119999999999994"/>
    <n v="0.48"/>
  </r>
  <r>
    <x v="51"/>
    <x v="1"/>
    <x v="1"/>
    <s v="United States"/>
    <s v="Carlsbad"/>
    <x v="27"/>
    <n v="88220"/>
    <s v="West"/>
    <s v="Office Supplies"/>
    <x v="8"/>
    <n v="13.488"/>
    <n v="2"/>
    <n v="0.2"/>
    <n v="4.3836000000000004"/>
    <n v="0.32500000000000007"/>
  </r>
  <r>
    <x v="51"/>
    <x v="1"/>
    <x v="1"/>
    <s v="United States"/>
    <s v="Carlsbad"/>
    <x v="27"/>
    <n v="88220"/>
    <s v="West"/>
    <s v="Office Supplies"/>
    <x v="8"/>
    <n v="11.416"/>
    <n v="1"/>
    <n v="0.2"/>
    <n v="3.8529"/>
    <n v="0.33749999999999997"/>
  </r>
  <r>
    <x v="515"/>
    <x v="0"/>
    <x v="0"/>
    <s v="United States"/>
    <s v="Pocatello"/>
    <x v="45"/>
    <n v="83201"/>
    <s v="West"/>
    <s v="Office Supplies"/>
    <x v="10"/>
    <n v="17.64"/>
    <n v="3"/>
    <n v="0"/>
    <n v="8.6435999999999993"/>
    <n v="0.48999999999999994"/>
  </r>
  <r>
    <x v="515"/>
    <x v="0"/>
    <x v="0"/>
    <s v="United States"/>
    <s v="Pocatello"/>
    <x v="45"/>
    <n v="83201"/>
    <s v="West"/>
    <s v="Office Supplies"/>
    <x v="8"/>
    <n v="17.04"/>
    <n v="3"/>
    <n v="0.2"/>
    <n v="5.5380000000000003"/>
    <n v="0.32500000000000001"/>
  </r>
  <r>
    <x v="24"/>
    <x v="0"/>
    <x v="0"/>
    <s v="United States"/>
    <s v="Springfield"/>
    <x v="17"/>
    <n v="22153"/>
    <s v="South"/>
    <s v="Technology"/>
    <x v="11"/>
    <n v="99.98"/>
    <n v="2"/>
    <n v="0"/>
    <n v="7.9984000000000002"/>
    <n v="0.08"/>
  </r>
  <r>
    <x v="24"/>
    <x v="0"/>
    <x v="0"/>
    <s v="United States"/>
    <s v="Springfield"/>
    <x v="17"/>
    <n v="22153"/>
    <s v="South"/>
    <s v="Furniture"/>
    <x v="5"/>
    <n v="29.46"/>
    <n v="6"/>
    <n v="0"/>
    <n v="9.7218"/>
    <n v="0.33"/>
  </r>
  <r>
    <x v="187"/>
    <x v="1"/>
    <x v="1"/>
    <s v="United States"/>
    <s v="Toledo"/>
    <x v="24"/>
    <n v="43615"/>
    <s v="East"/>
    <s v="Office Supplies"/>
    <x v="8"/>
    <n v="166.92"/>
    <n v="13"/>
    <n v="0.7"/>
    <n v="-116.84399999999999"/>
    <n v="-0.70000000000000007"/>
  </r>
  <r>
    <x v="348"/>
    <x v="2"/>
    <x v="2"/>
    <s v="United States"/>
    <s v="Fort Collins"/>
    <x v="22"/>
    <n v="80525"/>
    <s v="West"/>
    <s v="Furniture"/>
    <x v="5"/>
    <n v="98.328000000000003"/>
    <n v="3"/>
    <n v="0.2"/>
    <n v="9.8328000000000007"/>
    <n v="0.1"/>
  </r>
  <r>
    <x v="20"/>
    <x v="2"/>
    <x v="0"/>
    <s v="United States"/>
    <s v="New York City"/>
    <x v="15"/>
    <n v="10024"/>
    <s v="East"/>
    <s v="Furniture"/>
    <x v="1"/>
    <n v="117.88200000000001"/>
    <n v="1"/>
    <n v="0.1"/>
    <n v="1.3098000000000001"/>
    <n v="1.1111111111111112E-2"/>
  </r>
  <r>
    <x v="20"/>
    <x v="1"/>
    <x v="1"/>
    <s v="United States"/>
    <s v="New York City"/>
    <x v="15"/>
    <n v="10035"/>
    <s v="East"/>
    <s v="Technology"/>
    <x v="11"/>
    <n v="20.97"/>
    <n v="3"/>
    <n v="0"/>
    <n v="9.0170999999999992"/>
    <n v="0.43"/>
  </r>
  <r>
    <x v="20"/>
    <x v="1"/>
    <x v="1"/>
    <s v="United States"/>
    <s v="New York City"/>
    <x v="15"/>
    <n v="10035"/>
    <s v="East"/>
    <s v="Technology"/>
    <x v="11"/>
    <n v="139.96"/>
    <n v="4"/>
    <n v="0"/>
    <n v="9.7972000000000001"/>
    <n v="6.9999999999999993E-2"/>
  </r>
  <r>
    <x v="20"/>
    <x v="1"/>
    <x v="1"/>
    <s v="United States"/>
    <s v="New York City"/>
    <x v="15"/>
    <n v="10035"/>
    <s v="East"/>
    <s v="Furniture"/>
    <x v="5"/>
    <n v="37.74"/>
    <n v="3"/>
    <n v="0"/>
    <n v="12.8316"/>
    <n v="0.33999999999999997"/>
  </r>
  <r>
    <x v="586"/>
    <x v="1"/>
    <x v="0"/>
    <s v="United States"/>
    <s v="Marlborough"/>
    <x v="31"/>
    <n v="1752"/>
    <s v="East"/>
    <s v="Furniture"/>
    <x v="5"/>
    <n v="14.82"/>
    <n v="3"/>
    <n v="0"/>
    <n v="6.2244000000000002"/>
    <n v="0.42"/>
  </r>
  <r>
    <x v="586"/>
    <x v="1"/>
    <x v="0"/>
    <s v="United States"/>
    <s v="Marlborough"/>
    <x v="31"/>
    <n v="1752"/>
    <s v="East"/>
    <s v="Furniture"/>
    <x v="5"/>
    <n v="191.82"/>
    <n v="3"/>
    <n v="0"/>
    <n v="61.382399999999997"/>
    <n v="0.32"/>
  </r>
  <r>
    <x v="114"/>
    <x v="1"/>
    <x v="0"/>
    <s v="United States"/>
    <s v="New Rochelle"/>
    <x v="15"/>
    <n v="10801"/>
    <s v="East"/>
    <s v="Office Supplies"/>
    <x v="8"/>
    <n v="13.904"/>
    <n v="2"/>
    <n v="0.2"/>
    <n v="4.5187999999999997"/>
    <n v="0.32499999999999996"/>
  </r>
  <r>
    <x v="4"/>
    <x v="3"/>
    <x v="1"/>
    <s v="United States"/>
    <s v="Seattle"/>
    <x v="4"/>
    <n v="98103"/>
    <s v="West"/>
    <s v="Office Supplies"/>
    <x v="9"/>
    <n v="314.60000000000002"/>
    <n v="4"/>
    <n v="0"/>
    <n v="103.818"/>
    <n v="0.32999999999999996"/>
  </r>
  <r>
    <x v="4"/>
    <x v="3"/>
    <x v="1"/>
    <s v="United States"/>
    <s v="Seattle"/>
    <x v="4"/>
    <n v="98103"/>
    <s v="West"/>
    <s v="Furniture"/>
    <x v="3"/>
    <n v="283.56"/>
    <n v="4"/>
    <n v="0"/>
    <n v="45.369599999999998"/>
    <n v="0.16"/>
  </r>
  <r>
    <x v="68"/>
    <x v="1"/>
    <x v="2"/>
    <s v="United States"/>
    <s v="Detroit"/>
    <x v="12"/>
    <n v="48227"/>
    <s v="Central"/>
    <s v="Furniture"/>
    <x v="1"/>
    <n v="487.96"/>
    <n v="2"/>
    <n v="0"/>
    <n v="146.38800000000001"/>
    <n v="0.30000000000000004"/>
  </r>
  <r>
    <x v="126"/>
    <x v="1"/>
    <x v="0"/>
    <s v="United States"/>
    <s v="Fayetteville"/>
    <x v="36"/>
    <n v="72701"/>
    <s v="South"/>
    <s v="Office Supplies"/>
    <x v="8"/>
    <n v="1793.98"/>
    <n v="2"/>
    <n v="0"/>
    <n v="843.17060000000004"/>
    <n v="0.47000000000000003"/>
  </r>
  <r>
    <x v="99"/>
    <x v="1"/>
    <x v="0"/>
    <s v="United States"/>
    <s v="Quincy"/>
    <x v="10"/>
    <n v="62301"/>
    <s v="Central"/>
    <s v="Office Supplies"/>
    <x v="8"/>
    <n v="2.992"/>
    <n v="4"/>
    <n v="0.8"/>
    <n v="-4.4880000000000004"/>
    <n v="-1.5000000000000002"/>
  </r>
  <r>
    <x v="99"/>
    <x v="1"/>
    <x v="0"/>
    <s v="United States"/>
    <s v="Quincy"/>
    <x v="10"/>
    <n v="62301"/>
    <s v="Central"/>
    <s v="Technology"/>
    <x v="11"/>
    <n v="108.768"/>
    <n v="4"/>
    <n v="0.2"/>
    <n v="2.7191999999999998"/>
    <n v="2.4999999999999998E-2"/>
  </r>
  <r>
    <x v="20"/>
    <x v="2"/>
    <x v="0"/>
    <s v="United States"/>
    <s v="New York City"/>
    <x v="15"/>
    <n v="10035"/>
    <s v="East"/>
    <s v="Office Supplies"/>
    <x v="10"/>
    <n v="25.92"/>
    <n v="4"/>
    <n v="0"/>
    <n v="12.441599999999999"/>
    <n v="0.47999999999999993"/>
  </r>
  <r>
    <x v="20"/>
    <x v="2"/>
    <x v="0"/>
    <s v="United States"/>
    <s v="New York City"/>
    <x v="15"/>
    <n v="10035"/>
    <s v="East"/>
    <s v="Office Supplies"/>
    <x v="4"/>
    <n v="22.58"/>
    <n v="2"/>
    <n v="0"/>
    <n v="5.8708"/>
    <n v="0.26"/>
  </r>
  <r>
    <x v="12"/>
    <x v="3"/>
    <x v="0"/>
    <s v="United States"/>
    <s v="Houston"/>
    <x v="5"/>
    <n v="77095"/>
    <s v="Central"/>
    <s v="Technology"/>
    <x v="7"/>
    <n v="55.176000000000002"/>
    <n v="3"/>
    <n v="0.2"/>
    <n v="-12.4146"/>
    <n v="-0.22500000000000001"/>
  </r>
  <r>
    <x v="68"/>
    <x v="1"/>
    <x v="0"/>
    <s v="United States"/>
    <s v="Detroit"/>
    <x v="12"/>
    <n v="48205"/>
    <s v="Central"/>
    <s v="Office Supplies"/>
    <x v="8"/>
    <n v="9892.74"/>
    <n v="13"/>
    <n v="0"/>
    <n v="4946.37"/>
    <n v="0.5"/>
  </r>
  <r>
    <x v="495"/>
    <x v="1"/>
    <x v="1"/>
    <s v="United States"/>
    <s v="Chandler"/>
    <x v="16"/>
    <n v="85224"/>
    <s v="West"/>
    <s v="Furniture"/>
    <x v="3"/>
    <n v="73.915000000000006"/>
    <n v="1"/>
    <n v="0.5"/>
    <n v="-45.827300000000001"/>
    <n v="-0.62"/>
  </r>
  <r>
    <x v="447"/>
    <x v="1"/>
    <x v="0"/>
    <s v="United States"/>
    <s v="Hollywood"/>
    <x v="2"/>
    <n v="33021"/>
    <s v="South"/>
    <s v="Furniture"/>
    <x v="5"/>
    <n v="337.08800000000002"/>
    <n v="4"/>
    <n v="0.2"/>
    <n v="16.854399999999998"/>
    <n v="4.9999999999999989E-2"/>
  </r>
  <r>
    <x v="1"/>
    <x v="0"/>
    <x v="1"/>
    <s v="United States"/>
    <s v="Los Angeles"/>
    <x v="1"/>
    <n v="90049"/>
    <s v="West"/>
    <s v="Office Supplies"/>
    <x v="9"/>
    <n v="61.44"/>
    <n v="3"/>
    <n v="0"/>
    <n v="16.588799999999999"/>
    <n v="0.27"/>
  </r>
  <r>
    <x v="8"/>
    <x v="1"/>
    <x v="1"/>
    <s v="United States"/>
    <s v="San Francisco"/>
    <x v="1"/>
    <n v="94122"/>
    <s v="West"/>
    <s v="Technology"/>
    <x v="11"/>
    <n v="479.97"/>
    <n v="3"/>
    <n v="0"/>
    <n v="163.18979999999999"/>
    <n v="0.33999999999999997"/>
  </r>
  <r>
    <x v="326"/>
    <x v="0"/>
    <x v="1"/>
    <s v="United States"/>
    <s v="Sunnyvale"/>
    <x v="1"/>
    <n v="94086"/>
    <s v="West"/>
    <s v="Office Supplies"/>
    <x v="8"/>
    <n v="5.984"/>
    <n v="2"/>
    <n v="0.2"/>
    <n v="2.2440000000000002"/>
    <n v="0.37500000000000006"/>
  </r>
  <r>
    <x v="326"/>
    <x v="0"/>
    <x v="1"/>
    <s v="United States"/>
    <s v="Sunnyvale"/>
    <x v="1"/>
    <n v="94086"/>
    <s v="West"/>
    <s v="Technology"/>
    <x v="11"/>
    <n v="189.95"/>
    <n v="5"/>
    <n v="0"/>
    <n v="45.588000000000001"/>
    <n v="0.24000000000000002"/>
  </r>
  <r>
    <x v="326"/>
    <x v="0"/>
    <x v="1"/>
    <s v="United States"/>
    <s v="Sunnyvale"/>
    <x v="1"/>
    <n v="94086"/>
    <s v="West"/>
    <s v="Technology"/>
    <x v="11"/>
    <n v="149.94999999999999"/>
    <n v="5"/>
    <n v="0"/>
    <n v="31.4895"/>
    <n v="0.21000000000000002"/>
  </r>
  <r>
    <x v="326"/>
    <x v="0"/>
    <x v="1"/>
    <s v="United States"/>
    <s v="Sunnyvale"/>
    <x v="1"/>
    <n v="94086"/>
    <s v="West"/>
    <s v="Office Supplies"/>
    <x v="6"/>
    <n v="29.95"/>
    <n v="5"/>
    <n v="0"/>
    <n v="8.6854999999999993"/>
    <n v="0.28999999999999998"/>
  </r>
  <r>
    <x v="326"/>
    <x v="0"/>
    <x v="1"/>
    <s v="United States"/>
    <s v="Sunnyvale"/>
    <x v="1"/>
    <n v="94086"/>
    <s v="West"/>
    <s v="Office Supplies"/>
    <x v="2"/>
    <n v="44.4"/>
    <n v="3"/>
    <n v="0"/>
    <n v="22.2"/>
    <n v="0.5"/>
  </r>
  <r>
    <x v="20"/>
    <x v="1"/>
    <x v="2"/>
    <s v="United States"/>
    <s v="New York City"/>
    <x v="15"/>
    <n v="10011"/>
    <s v="East"/>
    <s v="Office Supplies"/>
    <x v="6"/>
    <n v="66.03"/>
    <n v="3"/>
    <n v="0"/>
    <n v="17.1678"/>
    <n v="0.26"/>
  </r>
  <r>
    <x v="1"/>
    <x v="1"/>
    <x v="1"/>
    <s v="United States"/>
    <s v="Los Angeles"/>
    <x v="1"/>
    <n v="90004"/>
    <s v="West"/>
    <s v="Office Supplies"/>
    <x v="10"/>
    <n v="10.86"/>
    <n v="2"/>
    <n v="0"/>
    <n v="5.3213999999999997"/>
    <n v="0.49"/>
  </r>
  <r>
    <x v="8"/>
    <x v="0"/>
    <x v="1"/>
    <s v="United States"/>
    <s v="San Francisco"/>
    <x v="1"/>
    <n v="94122"/>
    <s v="West"/>
    <s v="Office Supplies"/>
    <x v="6"/>
    <n v="3.36"/>
    <n v="2"/>
    <n v="0"/>
    <n v="0.84"/>
    <n v="0.25"/>
  </r>
  <r>
    <x v="8"/>
    <x v="0"/>
    <x v="1"/>
    <s v="United States"/>
    <s v="San Francisco"/>
    <x v="1"/>
    <n v="94122"/>
    <s v="West"/>
    <s v="Office Supplies"/>
    <x v="8"/>
    <n v="27.936"/>
    <n v="4"/>
    <n v="0.2"/>
    <n v="9.4283999999999999"/>
    <n v="0.33750000000000002"/>
  </r>
  <r>
    <x v="8"/>
    <x v="0"/>
    <x v="1"/>
    <s v="United States"/>
    <s v="San Francisco"/>
    <x v="1"/>
    <n v="94122"/>
    <s v="West"/>
    <s v="Technology"/>
    <x v="7"/>
    <n v="28.783999999999999"/>
    <n v="2"/>
    <n v="0.2"/>
    <n v="2.8784000000000001"/>
    <n v="0.1"/>
  </r>
  <r>
    <x v="174"/>
    <x v="1"/>
    <x v="0"/>
    <s v="United States"/>
    <s v="Santa Ana"/>
    <x v="1"/>
    <n v="92704"/>
    <s v="West"/>
    <s v="Office Supplies"/>
    <x v="14"/>
    <n v="21.96"/>
    <n v="2"/>
    <n v="0"/>
    <n v="6.1487999999999996"/>
    <n v="0.27999999999999997"/>
  </r>
  <r>
    <x v="4"/>
    <x v="0"/>
    <x v="0"/>
    <s v="United States"/>
    <s v="Seattle"/>
    <x v="4"/>
    <n v="98103"/>
    <s v="West"/>
    <s v="Technology"/>
    <x v="11"/>
    <n v="21.98"/>
    <n v="2"/>
    <n v="0"/>
    <n v="8.5722000000000005"/>
    <n v="0.39"/>
  </r>
  <r>
    <x v="20"/>
    <x v="2"/>
    <x v="2"/>
    <s v="United States"/>
    <s v="New York City"/>
    <x v="15"/>
    <n v="10011"/>
    <s v="East"/>
    <s v="Furniture"/>
    <x v="1"/>
    <n v="2621.3220000000001"/>
    <n v="11"/>
    <n v="0.1"/>
    <n v="553.39020000000005"/>
    <n v="0.21111111111111111"/>
  </r>
  <r>
    <x v="1"/>
    <x v="1"/>
    <x v="0"/>
    <s v="United States"/>
    <s v="Los Angeles"/>
    <x v="1"/>
    <n v="90045"/>
    <s v="West"/>
    <s v="Furniture"/>
    <x v="5"/>
    <n v="74.760000000000005"/>
    <n v="7"/>
    <n v="0"/>
    <n v="23.923200000000001"/>
    <n v="0.32"/>
  </r>
  <r>
    <x v="1"/>
    <x v="1"/>
    <x v="0"/>
    <s v="United States"/>
    <s v="Los Angeles"/>
    <x v="1"/>
    <n v="90045"/>
    <s v="West"/>
    <s v="Furniture"/>
    <x v="3"/>
    <n v="364.77600000000001"/>
    <n v="3"/>
    <n v="0.2"/>
    <n v="27.3582"/>
    <n v="7.4999999999999997E-2"/>
  </r>
  <r>
    <x v="4"/>
    <x v="1"/>
    <x v="1"/>
    <s v="United States"/>
    <s v="Seattle"/>
    <x v="4"/>
    <n v="98103"/>
    <s v="West"/>
    <s v="Furniture"/>
    <x v="3"/>
    <n v="1115.17"/>
    <n v="7"/>
    <n v="0"/>
    <n v="334.55099999999999"/>
    <n v="0.3"/>
  </r>
  <r>
    <x v="73"/>
    <x v="2"/>
    <x v="1"/>
    <s v="United States"/>
    <s v="San Diego"/>
    <x v="1"/>
    <n v="92024"/>
    <s v="West"/>
    <s v="Office Supplies"/>
    <x v="8"/>
    <n v="89.695999999999998"/>
    <n v="4"/>
    <n v="0.2"/>
    <n v="33.636000000000003"/>
    <n v="0.37500000000000006"/>
  </r>
  <r>
    <x v="73"/>
    <x v="2"/>
    <x v="1"/>
    <s v="United States"/>
    <s v="San Diego"/>
    <x v="1"/>
    <n v="92024"/>
    <s v="West"/>
    <s v="Office Supplies"/>
    <x v="2"/>
    <n v="50.12"/>
    <n v="4"/>
    <n v="0"/>
    <n v="23.5564"/>
    <n v="0.47000000000000003"/>
  </r>
  <r>
    <x v="20"/>
    <x v="1"/>
    <x v="1"/>
    <s v="United States"/>
    <s v="New York City"/>
    <x v="15"/>
    <n v="10035"/>
    <s v="East"/>
    <s v="Office Supplies"/>
    <x v="13"/>
    <n v="36.479999999999997"/>
    <n v="6"/>
    <n v="0"/>
    <n v="18.239999999999998"/>
    <n v="0.5"/>
  </r>
  <r>
    <x v="22"/>
    <x v="1"/>
    <x v="0"/>
    <s v="United States"/>
    <s v="Chicago"/>
    <x v="10"/>
    <n v="60653"/>
    <s v="Central"/>
    <s v="Office Supplies"/>
    <x v="10"/>
    <n v="322.19200000000001"/>
    <n v="13"/>
    <n v="0.2"/>
    <n v="100.685"/>
    <n v="0.3125"/>
  </r>
  <r>
    <x v="22"/>
    <x v="1"/>
    <x v="0"/>
    <s v="United States"/>
    <s v="Chicago"/>
    <x v="10"/>
    <n v="60653"/>
    <s v="Central"/>
    <s v="Office Supplies"/>
    <x v="8"/>
    <n v="2.9460000000000002"/>
    <n v="3"/>
    <n v="0.8"/>
    <n v="-4.8609"/>
    <n v="-1.65"/>
  </r>
  <r>
    <x v="22"/>
    <x v="1"/>
    <x v="0"/>
    <s v="United States"/>
    <s v="Chicago"/>
    <x v="10"/>
    <n v="60653"/>
    <s v="Central"/>
    <s v="Office Supplies"/>
    <x v="10"/>
    <n v="19.135999999999999"/>
    <n v="4"/>
    <n v="0.2"/>
    <n v="6.9367999999999999"/>
    <n v="0.36249999999999999"/>
  </r>
  <r>
    <x v="218"/>
    <x v="1"/>
    <x v="0"/>
    <s v="United States"/>
    <s v="Harrisonburg"/>
    <x v="17"/>
    <n v="22801"/>
    <s v="South"/>
    <s v="Technology"/>
    <x v="11"/>
    <n v="23.08"/>
    <n v="2"/>
    <n v="0"/>
    <n v="6.9240000000000004"/>
    <n v="0.30000000000000004"/>
  </r>
  <r>
    <x v="221"/>
    <x v="1"/>
    <x v="0"/>
    <s v="United States"/>
    <s v="Rockville"/>
    <x v="39"/>
    <n v="20852"/>
    <s v="East"/>
    <s v="Technology"/>
    <x v="7"/>
    <n v="90.48"/>
    <n v="2"/>
    <n v="0"/>
    <n v="23.524799999999999"/>
    <n v="0.25999999999999995"/>
  </r>
  <r>
    <x v="102"/>
    <x v="0"/>
    <x v="0"/>
    <s v="United States"/>
    <s v="Des Moines"/>
    <x v="4"/>
    <n v="98198"/>
    <s v="West"/>
    <s v="Furniture"/>
    <x v="1"/>
    <n v="215.976"/>
    <n v="3"/>
    <n v="0.2"/>
    <n v="-2.6997"/>
    <n v="-1.2500000000000001E-2"/>
  </r>
  <r>
    <x v="102"/>
    <x v="0"/>
    <x v="0"/>
    <s v="United States"/>
    <s v="Des Moines"/>
    <x v="4"/>
    <n v="98198"/>
    <s v="West"/>
    <s v="Office Supplies"/>
    <x v="12"/>
    <n v="65.94"/>
    <n v="3"/>
    <n v="0"/>
    <n v="30.991800000000001"/>
    <n v="0.47000000000000003"/>
  </r>
  <r>
    <x v="10"/>
    <x v="2"/>
    <x v="1"/>
    <s v="United States"/>
    <s v="Philadelphia"/>
    <x v="9"/>
    <n v="19134"/>
    <s v="East"/>
    <s v="Furniture"/>
    <x v="5"/>
    <n v="11.352"/>
    <n v="3"/>
    <n v="0.2"/>
    <n v="2.6960999999999999"/>
    <n v="0.23749999999999999"/>
  </r>
  <r>
    <x v="117"/>
    <x v="1"/>
    <x v="2"/>
    <s v="United States"/>
    <s v="Columbus"/>
    <x v="14"/>
    <n v="47201"/>
    <s v="Central"/>
    <s v="Office Supplies"/>
    <x v="4"/>
    <n v="24.56"/>
    <n v="2"/>
    <n v="0"/>
    <n v="6.8768000000000002"/>
    <n v="0.28000000000000003"/>
  </r>
  <r>
    <x v="306"/>
    <x v="1"/>
    <x v="0"/>
    <s v="United States"/>
    <s v="Springfield"/>
    <x v="25"/>
    <n v="65807"/>
    <s v="Central"/>
    <s v="Office Supplies"/>
    <x v="12"/>
    <n v="16.559999999999999"/>
    <n v="2"/>
    <n v="0"/>
    <n v="7.7831999999999999"/>
    <n v="0.47000000000000003"/>
  </r>
  <r>
    <x v="306"/>
    <x v="1"/>
    <x v="0"/>
    <s v="United States"/>
    <s v="Springfield"/>
    <x v="25"/>
    <n v="65807"/>
    <s v="Central"/>
    <s v="Technology"/>
    <x v="11"/>
    <n v="279.95"/>
    <n v="5"/>
    <n v="0"/>
    <n v="67.188000000000002"/>
    <n v="0.24000000000000002"/>
  </r>
  <r>
    <x v="0"/>
    <x v="1"/>
    <x v="1"/>
    <s v="United States"/>
    <s v="Henderson"/>
    <x v="0"/>
    <n v="42420"/>
    <s v="South"/>
    <s v="Office Supplies"/>
    <x v="4"/>
    <n v="828.84"/>
    <n v="6"/>
    <n v="0"/>
    <n v="0"/>
    <n v="0"/>
  </r>
  <r>
    <x v="318"/>
    <x v="2"/>
    <x v="0"/>
    <s v="United States"/>
    <s v="Lakewood"/>
    <x v="24"/>
    <n v="44107"/>
    <s v="East"/>
    <s v="Office Supplies"/>
    <x v="8"/>
    <n v="7.218"/>
    <n v="3"/>
    <n v="0.7"/>
    <n v="-5.5338000000000003"/>
    <n v="-0.76666666666666672"/>
  </r>
  <r>
    <x v="318"/>
    <x v="2"/>
    <x v="0"/>
    <s v="United States"/>
    <s v="Lakewood"/>
    <x v="24"/>
    <n v="44107"/>
    <s v="East"/>
    <s v="Office Supplies"/>
    <x v="14"/>
    <n v="27.2"/>
    <n v="4"/>
    <n v="0.2"/>
    <n v="2.04"/>
    <n v="7.4999999999999997E-2"/>
  </r>
  <r>
    <x v="172"/>
    <x v="1"/>
    <x v="1"/>
    <s v="United States"/>
    <s v="Omaha"/>
    <x v="8"/>
    <n v="68104"/>
    <s v="Central"/>
    <s v="Technology"/>
    <x v="11"/>
    <n v="89.97"/>
    <n v="3"/>
    <n v="0"/>
    <n v="18.893699999999999"/>
    <n v="0.21"/>
  </r>
  <r>
    <x v="0"/>
    <x v="1"/>
    <x v="0"/>
    <s v="United States"/>
    <s v="Henderson"/>
    <x v="0"/>
    <n v="42420"/>
    <s v="South"/>
    <s v="Furniture"/>
    <x v="5"/>
    <n v="318.08"/>
    <n v="4"/>
    <n v="0"/>
    <n v="34.988799999999998"/>
    <n v="0.11"/>
  </r>
  <r>
    <x v="0"/>
    <x v="1"/>
    <x v="0"/>
    <s v="United States"/>
    <s v="Henderson"/>
    <x v="0"/>
    <n v="42420"/>
    <s v="South"/>
    <s v="Office Supplies"/>
    <x v="8"/>
    <n v="5.8"/>
    <n v="1"/>
    <n v="0"/>
    <n v="2.61"/>
    <n v="0.45"/>
  </r>
  <r>
    <x v="174"/>
    <x v="0"/>
    <x v="1"/>
    <s v="United States"/>
    <s v="Santa Ana"/>
    <x v="1"/>
    <n v="92704"/>
    <s v="West"/>
    <s v="Technology"/>
    <x v="7"/>
    <n v="143.952"/>
    <n v="6"/>
    <n v="0.2"/>
    <n v="17.994"/>
    <n v="0.125"/>
  </r>
  <r>
    <x v="174"/>
    <x v="0"/>
    <x v="1"/>
    <s v="United States"/>
    <s v="Santa Ana"/>
    <x v="1"/>
    <n v="92704"/>
    <s v="West"/>
    <s v="Office Supplies"/>
    <x v="10"/>
    <n v="19.440000000000001"/>
    <n v="3"/>
    <n v="0"/>
    <n v="9.3312000000000008"/>
    <n v="0.48000000000000004"/>
  </r>
  <r>
    <x v="24"/>
    <x v="1"/>
    <x v="0"/>
    <s v="United States"/>
    <s v="Springfield"/>
    <x v="17"/>
    <n v="22153"/>
    <s v="South"/>
    <s v="Office Supplies"/>
    <x v="6"/>
    <n v="5.56"/>
    <n v="2"/>
    <n v="0"/>
    <n v="1.4456"/>
    <n v="0.26"/>
  </r>
  <r>
    <x v="276"/>
    <x v="2"/>
    <x v="1"/>
    <s v="United States"/>
    <s v="Suffolk"/>
    <x v="17"/>
    <n v="23434"/>
    <s v="South"/>
    <s v="Office Supplies"/>
    <x v="4"/>
    <n v="146.72999999999999"/>
    <n v="3"/>
    <n v="0"/>
    <n v="2.9346000000000001"/>
    <n v="0.02"/>
  </r>
  <r>
    <x v="276"/>
    <x v="2"/>
    <x v="1"/>
    <s v="United States"/>
    <s v="Suffolk"/>
    <x v="17"/>
    <n v="23434"/>
    <s v="South"/>
    <s v="Office Supplies"/>
    <x v="10"/>
    <n v="29.9"/>
    <n v="5"/>
    <n v="0"/>
    <n v="13.455"/>
    <n v="0.45"/>
  </r>
  <r>
    <x v="1"/>
    <x v="0"/>
    <x v="0"/>
    <s v="United States"/>
    <s v="Los Angeles"/>
    <x v="1"/>
    <n v="90049"/>
    <s v="West"/>
    <s v="Office Supplies"/>
    <x v="8"/>
    <n v="276.78399999999999"/>
    <n v="2"/>
    <n v="0.2"/>
    <n v="89.954800000000006"/>
    <n v="0.32500000000000001"/>
  </r>
  <r>
    <x v="12"/>
    <x v="1"/>
    <x v="1"/>
    <s v="United States"/>
    <s v="Houston"/>
    <x v="5"/>
    <n v="77041"/>
    <s v="Central"/>
    <s v="Office Supplies"/>
    <x v="9"/>
    <n v="93.031999999999996"/>
    <n v="2"/>
    <n v="0.8"/>
    <n v="-251.18639999999999"/>
    <n v="-2.7"/>
  </r>
  <r>
    <x v="12"/>
    <x v="1"/>
    <x v="1"/>
    <s v="United States"/>
    <s v="Houston"/>
    <x v="5"/>
    <n v="77041"/>
    <s v="Central"/>
    <s v="Furniture"/>
    <x v="1"/>
    <n v="454.96499999999997"/>
    <n v="5"/>
    <n v="0.3"/>
    <n v="-136.48949999999999"/>
    <n v="-0.3"/>
  </r>
  <r>
    <x v="158"/>
    <x v="1"/>
    <x v="1"/>
    <s v="United States"/>
    <s v="Cary"/>
    <x v="3"/>
    <n v="27511"/>
    <s v="South"/>
    <s v="Technology"/>
    <x v="7"/>
    <n v="246.16800000000001"/>
    <n v="3"/>
    <n v="0.2"/>
    <n v="21.5397"/>
    <n v="8.7499999999999994E-2"/>
  </r>
  <r>
    <x v="136"/>
    <x v="0"/>
    <x v="0"/>
    <s v="United States"/>
    <s v="Springfield"/>
    <x v="24"/>
    <n v="45503"/>
    <s v="East"/>
    <s v="Office Supplies"/>
    <x v="4"/>
    <n v="295.39999999999998"/>
    <n v="5"/>
    <n v="0.2"/>
    <n v="-62.772500000000001"/>
    <n v="-0.21250000000000002"/>
  </r>
  <r>
    <x v="152"/>
    <x v="2"/>
    <x v="0"/>
    <s v="United States"/>
    <s v="Louisville"/>
    <x v="0"/>
    <n v="40214"/>
    <s v="South"/>
    <s v="Office Supplies"/>
    <x v="4"/>
    <n v="348.56"/>
    <n v="8"/>
    <n v="0"/>
    <n v="104.568"/>
    <n v="0.3"/>
  </r>
  <r>
    <x v="384"/>
    <x v="0"/>
    <x v="1"/>
    <s v="United States"/>
    <s v="Troy"/>
    <x v="24"/>
    <n v="45373"/>
    <s v="East"/>
    <s v="Office Supplies"/>
    <x v="10"/>
    <n v="15.552"/>
    <n v="3"/>
    <n v="0.2"/>
    <n v="5.4432"/>
    <n v="0.35000000000000003"/>
  </r>
  <r>
    <x v="384"/>
    <x v="0"/>
    <x v="1"/>
    <s v="United States"/>
    <s v="Troy"/>
    <x v="24"/>
    <n v="45373"/>
    <s v="East"/>
    <s v="Furniture"/>
    <x v="0"/>
    <n v="482.94"/>
    <n v="6"/>
    <n v="0.5"/>
    <n v="-376.69319999999999"/>
    <n v="-0.78"/>
  </r>
  <r>
    <x v="68"/>
    <x v="1"/>
    <x v="0"/>
    <s v="United States"/>
    <s v="Detroit"/>
    <x v="12"/>
    <n v="48227"/>
    <s v="Central"/>
    <s v="Technology"/>
    <x v="7"/>
    <n v="299.98"/>
    <n v="2"/>
    <n v="0"/>
    <n v="83.994399999999999"/>
    <n v="0.27999999999999997"/>
  </r>
  <r>
    <x v="68"/>
    <x v="1"/>
    <x v="0"/>
    <s v="United States"/>
    <s v="Detroit"/>
    <x v="12"/>
    <n v="48227"/>
    <s v="Central"/>
    <s v="Office Supplies"/>
    <x v="8"/>
    <n v="403.68"/>
    <n v="6"/>
    <n v="0"/>
    <n v="181.65600000000001"/>
    <n v="0.45"/>
  </r>
  <r>
    <x v="68"/>
    <x v="1"/>
    <x v="0"/>
    <s v="United States"/>
    <s v="Detroit"/>
    <x v="12"/>
    <n v="48227"/>
    <s v="Central"/>
    <s v="Technology"/>
    <x v="7"/>
    <n v="41.9"/>
    <n v="2"/>
    <n v="0"/>
    <n v="11.731999999999999"/>
    <n v="0.27999999999999997"/>
  </r>
  <r>
    <x v="68"/>
    <x v="1"/>
    <x v="0"/>
    <s v="United States"/>
    <s v="Detroit"/>
    <x v="12"/>
    <n v="48227"/>
    <s v="Central"/>
    <s v="Office Supplies"/>
    <x v="2"/>
    <n v="28.91"/>
    <n v="7"/>
    <n v="0"/>
    <n v="13.2986"/>
    <n v="0.46"/>
  </r>
  <r>
    <x v="435"/>
    <x v="1"/>
    <x v="0"/>
    <s v="United States"/>
    <s v="Bloomington"/>
    <x v="14"/>
    <n v="47401"/>
    <s v="Central"/>
    <s v="Office Supplies"/>
    <x v="10"/>
    <n v="32.4"/>
    <n v="5"/>
    <n v="0"/>
    <n v="15.552"/>
    <n v="0.48"/>
  </r>
  <r>
    <x v="62"/>
    <x v="1"/>
    <x v="2"/>
    <s v="United States"/>
    <s v="Dallas"/>
    <x v="5"/>
    <n v="75081"/>
    <s v="Central"/>
    <s v="Technology"/>
    <x v="7"/>
    <n v="369.54399999999998"/>
    <n v="7"/>
    <n v="0.2"/>
    <n v="27.715800000000002"/>
    <n v="7.5000000000000011E-2"/>
  </r>
  <r>
    <x v="62"/>
    <x v="1"/>
    <x v="2"/>
    <s v="United States"/>
    <s v="Dallas"/>
    <x v="5"/>
    <n v="75081"/>
    <s v="Central"/>
    <s v="Office Supplies"/>
    <x v="10"/>
    <n v="10.368"/>
    <n v="2"/>
    <n v="0.2"/>
    <n v="3.7584"/>
    <n v="0.36249999999999999"/>
  </r>
  <r>
    <x v="62"/>
    <x v="1"/>
    <x v="2"/>
    <s v="United States"/>
    <s v="Dallas"/>
    <x v="5"/>
    <n v="75081"/>
    <s v="Central"/>
    <s v="Technology"/>
    <x v="11"/>
    <n v="791.88"/>
    <n v="3"/>
    <n v="0.2"/>
    <n v="128.68049999999999"/>
    <n v="0.16250000000000001"/>
  </r>
  <r>
    <x v="12"/>
    <x v="1"/>
    <x v="0"/>
    <s v="United States"/>
    <s v="Houston"/>
    <x v="5"/>
    <n v="77041"/>
    <s v="Central"/>
    <s v="Office Supplies"/>
    <x v="6"/>
    <n v="23.64"/>
    <n v="3"/>
    <n v="0.2"/>
    <n v="5.319"/>
    <n v="0.22500000000000001"/>
  </r>
  <r>
    <x v="12"/>
    <x v="1"/>
    <x v="0"/>
    <s v="United States"/>
    <s v="Houston"/>
    <x v="5"/>
    <n v="77041"/>
    <s v="Central"/>
    <s v="Office Supplies"/>
    <x v="4"/>
    <n v="84.784000000000006"/>
    <n v="2"/>
    <n v="0.2"/>
    <n v="-16.956800000000001"/>
    <n v="-0.2"/>
  </r>
  <r>
    <x v="12"/>
    <x v="1"/>
    <x v="0"/>
    <s v="United States"/>
    <s v="Houston"/>
    <x v="5"/>
    <n v="77041"/>
    <s v="Central"/>
    <s v="Furniture"/>
    <x v="5"/>
    <n v="64.959999999999994"/>
    <n v="5"/>
    <n v="0.6"/>
    <n v="-84.447999999999993"/>
    <n v="-1.3"/>
  </r>
  <r>
    <x v="12"/>
    <x v="1"/>
    <x v="0"/>
    <s v="United States"/>
    <s v="Houston"/>
    <x v="5"/>
    <n v="77041"/>
    <s v="Central"/>
    <s v="Office Supplies"/>
    <x v="8"/>
    <n v="32.06"/>
    <n v="10"/>
    <n v="0.8"/>
    <n v="-51.295999999999999"/>
    <n v="-1.5999999999999999"/>
  </r>
  <r>
    <x v="12"/>
    <x v="1"/>
    <x v="0"/>
    <s v="United States"/>
    <s v="Houston"/>
    <x v="5"/>
    <n v="77041"/>
    <s v="Central"/>
    <s v="Office Supplies"/>
    <x v="4"/>
    <n v="177.648"/>
    <n v="2"/>
    <n v="0.2"/>
    <n v="-28.867799999999999"/>
    <n v="-0.16250000000000001"/>
  </r>
  <r>
    <x v="12"/>
    <x v="1"/>
    <x v="0"/>
    <s v="United States"/>
    <s v="Houston"/>
    <x v="5"/>
    <n v="77041"/>
    <s v="Central"/>
    <s v="Technology"/>
    <x v="15"/>
    <n v="287.91000000000003"/>
    <n v="3"/>
    <n v="0.4"/>
    <n v="33.589500000000001"/>
    <n v="0.11666666666666665"/>
  </r>
  <r>
    <x v="370"/>
    <x v="2"/>
    <x v="1"/>
    <s v="United States"/>
    <s v="Haltom City"/>
    <x v="5"/>
    <n v="76117"/>
    <s v="Central"/>
    <s v="Office Supplies"/>
    <x v="14"/>
    <n v="22.367999999999999"/>
    <n v="2"/>
    <n v="0.2"/>
    <n v="1.6776"/>
    <n v="7.4999999999999997E-2"/>
  </r>
  <r>
    <x v="370"/>
    <x v="2"/>
    <x v="1"/>
    <s v="United States"/>
    <s v="Haltom City"/>
    <x v="5"/>
    <n v="76117"/>
    <s v="Central"/>
    <s v="Office Supplies"/>
    <x v="10"/>
    <n v="32.368000000000002"/>
    <n v="7"/>
    <n v="0.2"/>
    <n v="11.7334"/>
    <n v="0.36249999999999999"/>
  </r>
  <r>
    <x v="370"/>
    <x v="2"/>
    <x v="1"/>
    <s v="United States"/>
    <s v="Haltom City"/>
    <x v="5"/>
    <n v="76117"/>
    <s v="Central"/>
    <s v="Technology"/>
    <x v="11"/>
    <n v="207.98400000000001"/>
    <n v="2"/>
    <n v="0.2"/>
    <n v="36.397199999999998"/>
    <n v="0.17499999999999999"/>
  </r>
  <r>
    <x v="169"/>
    <x v="2"/>
    <x v="2"/>
    <s v="United States"/>
    <s v="Richmond"/>
    <x v="17"/>
    <n v="23223"/>
    <s v="South"/>
    <s v="Office Supplies"/>
    <x v="12"/>
    <n v="36.4"/>
    <n v="5"/>
    <n v="0"/>
    <n v="17.472000000000001"/>
    <n v="0.48000000000000004"/>
  </r>
  <r>
    <x v="169"/>
    <x v="2"/>
    <x v="2"/>
    <s v="United States"/>
    <s v="Richmond"/>
    <x v="17"/>
    <n v="23223"/>
    <s v="South"/>
    <s v="Technology"/>
    <x v="11"/>
    <n v="22.96"/>
    <n v="2"/>
    <n v="0"/>
    <n v="4.3624000000000001"/>
    <n v="0.19"/>
  </r>
  <r>
    <x v="169"/>
    <x v="2"/>
    <x v="2"/>
    <s v="United States"/>
    <s v="Richmond"/>
    <x v="17"/>
    <n v="23223"/>
    <s v="South"/>
    <s v="Office Supplies"/>
    <x v="4"/>
    <n v="315.2"/>
    <n v="4"/>
    <n v="0"/>
    <n v="6.3040000000000003"/>
    <n v="0.02"/>
  </r>
  <r>
    <x v="169"/>
    <x v="2"/>
    <x v="2"/>
    <s v="United States"/>
    <s v="Richmond"/>
    <x v="17"/>
    <n v="23223"/>
    <s v="South"/>
    <s v="Office Supplies"/>
    <x v="8"/>
    <n v="15.18"/>
    <n v="3"/>
    <n v="0"/>
    <n v="7.1345999999999998"/>
    <n v="0.47"/>
  </r>
  <r>
    <x v="1"/>
    <x v="0"/>
    <x v="1"/>
    <s v="United States"/>
    <s v="Los Angeles"/>
    <x v="1"/>
    <n v="90049"/>
    <s v="West"/>
    <s v="Technology"/>
    <x v="7"/>
    <n v="623.96"/>
    <n v="5"/>
    <n v="0.2"/>
    <n v="38.997500000000002"/>
    <n v="6.25E-2"/>
  </r>
  <r>
    <x v="10"/>
    <x v="0"/>
    <x v="0"/>
    <s v="United States"/>
    <s v="Philadelphia"/>
    <x v="9"/>
    <n v="19140"/>
    <s v="East"/>
    <s v="Technology"/>
    <x v="7"/>
    <n v="429.6"/>
    <n v="2"/>
    <n v="0.4"/>
    <n v="-93.08"/>
    <n v="-0.21666666666666665"/>
  </r>
  <r>
    <x v="10"/>
    <x v="0"/>
    <x v="0"/>
    <s v="United States"/>
    <s v="Philadelphia"/>
    <x v="9"/>
    <n v="19140"/>
    <s v="East"/>
    <s v="Furniture"/>
    <x v="5"/>
    <n v="31.968"/>
    <n v="2"/>
    <n v="0.2"/>
    <n v="6.3936000000000002"/>
    <n v="0.2"/>
  </r>
  <r>
    <x v="10"/>
    <x v="0"/>
    <x v="0"/>
    <s v="United States"/>
    <s v="Philadelphia"/>
    <x v="9"/>
    <n v="19140"/>
    <s v="East"/>
    <s v="Furniture"/>
    <x v="1"/>
    <n v="887.27099999999996"/>
    <n v="3"/>
    <n v="0.3"/>
    <n v="-63.3765"/>
    <n v="-7.1428571428571438E-2"/>
  </r>
  <r>
    <x v="10"/>
    <x v="0"/>
    <x v="0"/>
    <s v="United States"/>
    <s v="Philadelphia"/>
    <x v="9"/>
    <n v="19140"/>
    <s v="East"/>
    <s v="Office Supplies"/>
    <x v="10"/>
    <n v="21.696000000000002"/>
    <n v="4"/>
    <n v="0.2"/>
    <n v="7.0511999999999997"/>
    <n v="0.32499999999999996"/>
  </r>
  <r>
    <x v="1"/>
    <x v="1"/>
    <x v="2"/>
    <s v="United States"/>
    <s v="Los Angeles"/>
    <x v="1"/>
    <n v="90036"/>
    <s v="West"/>
    <s v="Office Supplies"/>
    <x v="2"/>
    <n v="22.05"/>
    <n v="7"/>
    <n v="0"/>
    <n v="10.584"/>
    <n v="0.48"/>
  </r>
  <r>
    <x v="1"/>
    <x v="1"/>
    <x v="2"/>
    <s v="United States"/>
    <s v="Los Angeles"/>
    <x v="1"/>
    <n v="90036"/>
    <s v="West"/>
    <s v="Office Supplies"/>
    <x v="10"/>
    <n v="99.9"/>
    <n v="5"/>
    <n v="0"/>
    <n v="46.953000000000003"/>
    <n v="0.47000000000000003"/>
  </r>
  <r>
    <x v="1"/>
    <x v="0"/>
    <x v="1"/>
    <s v="United States"/>
    <s v="Los Angeles"/>
    <x v="1"/>
    <n v="90032"/>
    <s v="West"/>
    <s v="Office Supplies"/>
    <x v="9"/>
    <n v="90.86"/>
    <n v="7"/>
    <n v="0"/>
    <n v="26.349399999999999"/>
    <n v="0.28999999999999998"/>
  </r>
  <r>
    <x v="8"/>
    <x v="3"/>
    <x v="0"/>
    <s v="United States"/>
    <s v="San Francisco"/>
    <x v="1"/>
    <n v="94109"/>
    <s v="West"/>
    <s v="Office Supplies"/>
    <x v="10"/>
    <n v="7.78"/>
    <n v="1"/>
    <n v="0"/>
    <n v="3.5009999999999999"/>
    <n v="0.44999999999999996"/>
  </r>
  <r>
    <x v="10"/>
    <x v="0"/>
    <x v="0"/>
    <s v="United States"/>
    <s v="Philadelphia"/>
    <x v="9"/>
    <n v="19120"/>
    <s v="East"/>
    <s v="Office Supplies"/>
    <x v="8"/>
    <n v="78.759"/>
    <n v="9"/>
    <n v="0.7"/>
    <n v="-57.756599999999999"/>
    <n v="-0.73333333333333328"/>
  </r>
  <r>
    <x v="12"/>
    <x v="0"/>
    <x v="2"/>
    <s v="United States"/>
    <s v="Houston"/>
    <x v="5"/>
    <n v="77070"/>
    <s v="Central"/>
    <s v="Furniture"/>
    <x v="5"/>
    <n v="9.5519999999999996"/>
    <n v="3"/>
    <n v="0.6"/>
    <n v="-3.8208000000000002"/>
    <n v="-0.4"/>
  </r>
  <r>
    <x v="12"/>
    <x v="0"/>
    <x v="2"/>
    <s v="United States"/>
    <s v="Houston"/>
    <x v="5"/>
    <n v="77070"/>
    <s v="Central"/>
    <s v="Furniture"/>
    <x v="5"/>
    <n v="5.3440000000000003"/>
    <n v="4"/>
    <n v="0.6"/>
    <n v="-2.1375999999999999"/>
    <n v="-0.39999999999999997"/>
  </r>
  <r>
    <x v="376"/>
    <x v="1"/>
    <x v="2"/>
    <s v="United States"/>
    <s v="Las Cruces"/>
    <x v="27"/>
    <n v="88001"/>
    <s v="West"/>
    <s v="Office Supplies"/>
    <x v="6"/>
    <n v="8.2799999999999994"/>
    <n v="2"/>
    <n v="0"/>
    <n v="3.4775999999999998"/>
    <n v="0.42"/>
  </r>
  <r>
    <x v="12"/>
    <x v="1"/>
    <x v="0"/>
    <s v="United States"/>
    <s v="Houston"/>
    <x v="5"/>
    <n v="77070"/>
    <s v="Central"/>
    <s v="Office Supplies"/>
    <x v="4"/>
    <n v="50.136000000000003"/>
    <n v="3"/>
    <n v="0.2"/>
    <n v="-11.2806"/>
    <n v="-0.22499999999999998"/>
  </r>
  <r>
    <x v="286"/>
    <x v="2"/>
    <x v="1"/>
    <s v="United States"/>
    <s v="Redmond"/>
    <x v="21"/>
    <n v="97756"/>
    <s v="West"/>
    <s v="Office Supplies"/>
    <x v="8"/>
    <n v="88.073999999999998"/>
    <n v="7"/>
    <n v="0.7"/>
    <n v="-58.716000000000001"/>
    <n v="-0.66666666666666674"/>
  </r>
  <r>
    <x v="153"/>
    <x v="0"/>
    <x v="0"/>
    <s v="United States"/>
    <s v="Cleveland"/>
    <x v="24"/>
    <n v="44105"/>
    <s v="East"/>
    <s v="Furniture"/>
    <x v="0"/>
    <n v="301.47000000000003"/>
    <n v="3"/>
    <n v="0.5"/>
    <n v="-241.17599999999999"/>
    <n v="-0.79999999999999993"/>
  </r>
  <r>
    <x v="153"/>
    <x v="0"/>
    <x v="0"/>
    <s v="United States"/>
    <s v="Cleveland"/>
    <x v="24"/>
    <n v="44105"/>
    <s v="East"/>
    <s v="Office Supplies"/>
    <x v="6"/>
    <n v="18.655999999999999"/>
    <n v="2"/>
    <n v="0.2"/>
    <n v="1.6324000000000001"/>
    <n v="8.7500000000000008E-2"/>
  </r>
  <r>
    <x v="587"/>
    <x v="1"/>
    <x v="1"/>
    <s v="United States"/>
    <s v="Laurel"/>
    <x v="39"/>
    <n v="20707"/>
    <s v="East"/>
    <s v="Furniture"/>
    <x v="5"/>
    <n v="27.46"/>
    <n v="2"/>
    <n v="0"/>
    <n v="9.8856000000000002"/>
    <n v="0.36"/>
  </r>
  <r>
    <x v="587"/>
    <x v="1"/>
    <x v="1"/>
    <s v="United States"/>
    <s v="Laurel"/>
    <x v="39"/>
    <n v="20707"/>
    <s v="East"/>
    <s v="Office Supplies"/>
    <x v="9"/>
    <n v="125.13"/>
    <n v="3"/>
    <n v="0"/>
    <n v="36.287700000000001"/>
    <n v="0.29000000000000004"/>
  </r>
  <r>
    <x v="73"/>
    <x v="1"/>
    <x v="2"/>
    <s v="United States"/>
    <s v="San Diego"/>
    <x v="1"/>
    <n v="92037"/>
    <s v="West"/>
    <s v="Technology"/>
    <x v="7"/>
    <n v="555.96"/>
    <n v="5"/>
    <n v="0.2"/>
    <n v="41.697000000000003"/>
    <n v="7.4999999999999997E-2"/>
  </r>
  <r>
    <x v="547"/>
    <x v="1"/>
    <x v="1"/>
    <s v="United States"/>
    <s v="Wilson"/>
    <x v="3"/>
    <n v="27893"/>
    <s v="South"/>
    <s v="Office Supplies"/>
    <x v="4"/>
    <n v="129.55199999999999"/>
    <n v="3"/>
    <n v="0.2"/>
    <n v="-22.671600000000002"/>
    <n v="-0.17500000000000002"/>
  </r>
  <r>
    <x v="547"/>
    <x v="1"/>
    <x v="1"/>
    <s v="United States"/>
    <s v="Wilson"/>
    <x v="3"/>
    <n v="27893"/>
    <s v="South"/>
    <s v="Office Supplies"/>
    <x v="4"/>
    <n v="51.984000000000002"/>
    <n v="1"/>
    <n v="0.2"/>
    <n v="-5.1984000000000004"/>
    <n v="-0.1"/>
  </r>
  <r>
    <x v="547"/>
    <x v="1"/>
    <x v="1"/>
    <s v="United States"/>
    <s v="Wilson"/>
    <x v="3"/>
    <n v="27893"/>
    <s v="South"/>
    <s v="Office Supplies"/>
    <x v="10"/>
    <n v="10.272"/>
    <n v="3"/>
    <n v="0.2"/>
    <n v="3.4668000000000001"/>
    <n v="0.33750000000000002"/>
  </r>
  <r>
    <x v="88"/>
    <x v="1"/>
    <x v="0"/>
    <s v="United States"/>
    <s v="Saint Petersburg"/>
    <x v="2"/>
    <n v="33710"/>
    <s v="South"/>
    <s v="Office Supplies"/>
    <x v="8"/>
    <n v="18.335999999999999"/>
    <n v="2"/>
    <n v="0.7"/>
    <n v="-12.224"/>
    <n v="-0.66666666666666674"/>
  </r>
  <r>
    <x v="88"/>
    <x v="1"/>
    <x v="0"/>
    <s v="United States"/>
    <s v="Saint Petersburg"/>
    <x v="2"/>
    <n v="33710"/>
    <s v="South"/>
    <s v="Technology"/>
    <x v="7"/>
    <n v="180.96"/>
    <n v="5"/>
    <n v="0.2"/>
    <n v="13.571999999999999"/>
    <n v="7.4999999999999997E-2"/>
  </r>
  <r>
    <x v="518"/>
    <x v="1"/>
    <x v="0"/>
    <s v="United States"/>
    <s v="Buffalo Grove"/>
    <x v="10"/>
    <n v="60089"/>
    <s v="Central"/>
    <s v="Technology"/>
    <x v="11"/>
    <n v="475.94400000000002"/>
    <n v="7"/>
    <n v="0.2"/>
    <n v="95.188800000000001"/>
    <n v="0.19999999999999998"/>
  </r>
  <r>
    <x v="1"/>
    <x v="0"/>
    <x v="2"/>
    <s v="United States"/>
    <s v="Los Angeles"/>
    <x v="1"/>
    <n v="90049"/>
    <s v="West"/>
    <s v="Technology"/>
    <x v="11"/>
    <n v="159.97999999999999"/>
    <n v="2"/>
    <n v="0"/>
    <n v="47.994"/>
    <n v="0.30000000000000004"/>
  </r>
  <r>
    <x v="20"/>
    <x v="2"/>
    <x v="1"/>
    <s v="United States"/>
    <s v="New York City"/>
    <x v="15"/>
    <n v="10011"/>
    <s v="East"/>
    <s v="Technology"/>
    <x v="7"/>
    <n v="43.6"/>
    <n v="4"/>
    <n v="0"/>
    <n v="12.208"/>
    <n v="0.27999999999999997"/>
  </r>
  <r>
    <x v="104"/>
    <x v="1"/>
    <x v="0"/>
    <s v="United States"/>
    <s v="Las Vegas"/>
    <x v="33"/>
    <n v="89115"/>
    <s v="West"/>
    <s v="Office Supplies"/>
    <x v="8"/>
    <n v="8.2880000000000003"/>
    <n v="2"/>
    <n v="0.2"/>
    <n v="3.0044"/>
    <n v="0.36249999999999999"/>
  </r>
  <r>
    <x v="104"/>
    <x v="1"/>
    <x v="0"/>
    <s v="United States"/>
    <s v="Las Vegas"/>
    <x v="33"/>
    <n v="89115"/>
    <s v="West"/>
    <s v="Technology"/>
    <x v="7"/>
    <n v="1123.1279999999999"/>
    <n v="9"/>
    <n v="0.2"/>
    <n v="70.195499999999996"/>
    <n v="6.25E-2"/>
  </r>
  <r>
    <x v="104"/>
    <x v="1"/>
    <x v="0"/>
    <s v="United States"/>
    <s v="Las Vegas"/>
    <x v="33"/>
    <n v="89115"/>
    <s v="West"/>
    <s v="Office Supplies"/>
    <x v="9"/>
    <n v="64.900000000000006"/>
    <n v="5"/>
    <n v="0"/>
    <n v="18.821000000000002"/>
    <n v="0.28999999999999998"/>
  </r>
  <r>
    <x v="14"/>
    <x v="1"/>
    <x v="0"/>
    <s v="United States"/>
    <s v="Naperville"/>
    <x v="10"/>
    <n v="60540"/>
    <s v="Central"/>
    <s v="Office Supplies"/>
    <x v="8"/>
    <n v="2.8079999999999998"/>
    <n v="3"/>
    <n v="0.8"/>
    <n v="-4.4927999999999999"/>
    <n v="-1.6"/>
  </r>
  <r>
    <x v="342"/>
    <x v="1"/>
    <x v="1"/>
    <s v="United States"/>
    <s v="Burlington"/>
    <x v="42"/>
    <n v="5408"/>
    <s v="East"/>
    <s v="Technology"/>
    <x v="11"/>
    <n v="99.98"/>
    <n v="2"/>
    <n v="0"/>
    <n v="42.991399999999999"/>
    <n v="0.43"/>
  </r>
  <r>
    <x v="342"/>
    <x v="1"/>
    <x v="1"/>
    <s v="United States"/>
    <s v="Burlington"/>
    <x v="42"/>
    <n v="5408"/>
    <s v="East"/>
    <s v="Office Supplies"/>
    <x v="6"/>
    <n v="8.0399999999999991"/>
    <n v="6"/>
    <n v="0"/>
    <n v="2.7336"/>
    <n v="0.34"/>
  </r>
  <r>
    <x v="342"/>
    <x v="1"/>
    <x v="1"/>
    <s v="United States"/>
    <s v="Burlington"/>
    <x v="42"/>
    <n v="5408"/>
    <s v="East"/>
    <s v="Office Supplies"/>
    <x v="4"/>
    <n v="1564.29"/>
    <n v="13"/>
    <n v="0"/>
    <n v="406.71539999999999"/>
    <n v="0.26"/>
  </r>
  <r>
    <x v="68"/>
    <x v="1"/>
    <x v="1"/>
    <s v="United States"/>
    <s v="Detroit"/>
    <x v="12"/>
    <n v="48234"/>
    <s v="Central"/>
    <s v="Office Supplies"/>
    <x v="8"/>
    <n v="138.56"/>
    <n v="4"/>
    <n v="0"/>
    <n v="66.508799999999994"/>
    <n v="0.47999999999999993"/>
  </r>
  <r>
    <x v="68"/>
    <x v="1"/>
    <x v="1"/>
    <s v="United States"/>
    <s v="Detroit"/>
    <x v="12"/>
    <n v="48234"/>
    <s v="Central"/>
    <s v="Office Supplies"/>
    <x v="9"/>
    <n v="65.52"/>
    <n v="5"/>
    <n v="0.1"/>
    <n v="12.375999999999999"/>
    <n v="0.18888888888888888"/>
  </r>
  <r>
    <x v="481"/>
    <x v="0"/>
    <x v="0"/>
    <s v="United States"/>
    <s v="Avondale"/>
    <x v="16"/>
    <n v="85323"/>
    <s v="West"/>
    <s v="Office Supplies"/>
    <x v="6"/>
    <n v="14.576000000000001"/>
    <n v="2"/>
    <n v="0.2"/>
    <n v="2.3685999999999998"/>
    <n v="0.16249999999999998"/>
  </r>
  <r>
    <x v="481"/>
    <x v="0"/>
    <x v="0"/>
    <s v="United States"/>
    <s v="Avondale"/>
    <x v="16"/>
    <n v="85323"/>
    <s v="West"/>
    <s v="Technology"/>
    <x v="11"/>
    <n v="23.2"/>
    <n v="2"/>
    <n v="0.2"/>
    <n v="1.45"/>
    <n v="6.25E-2"/>
  </r>
  <r>
    <x v="481"/>
    <x v="0"/>
    <x v="0"/>
    <s v="United States"/>
    <s v="Avondale"/>
    <x v="16"/>
    <n v="85323"/>
    <s v="West"/>
    <s v="Office Supplies"/>
    <x v="6"/>
    <n v="16.463999999999999"/>
    <n v="7"/>
    <n v="0.2"/>
    <n v="1.8522000000000001"/>
    <n v="0.11250000000000002"/>
  </r>
  <r>
    <x v="10"/>
    <x v="0"/>
    <x v="0"/>
    <s v="United States"/>
    <s v="Philadelphia"/>
    <x v="9"/>
    <n v="19140"/>
    <s v="East"/>
    <s v="Furniture"/>
    <x v="5"/>
    <n v="19.312000000000001"/>
    <n v="2"/>
    <n v="0.2"/>
    <n v="3.1381999999999999"/>
    <n v="0.16249999999999998"/>
  </r>
  <r>
    <x v="104"/>
    <x v="1"/>
    <x v="0"/>
    <s v="United States"/>
    <s v="Las Vegas"/>
    <x v="33"/>
    <n v="89115"/>
    <s v="West"/>
    <s v="Office Supplies"/>
    <x v="10"/>
    <n v="40.08"/>
    <n v="6"/>
    <n v="0"/>
    <n v="19.238399999999999"/>
    <n v="0.48"/>
  </r>
  <r>
    <x v="343"/>
    <x v="1"/>
    <x v="1"/>
    <s v="United States"/>
    <s v="Bangor"/>
    <x v="43"/>
    <n v="4401"/>
    <s v="East"/>
    <s v="Office Supplies"/>
    <x v="9"/>
    <n v="101.96"/>
    <n v="2"/>
    <n v="0"/>
    <n v="27.529199999999999"/>
    <n v="0.27"/>
  </r>
  <r>
    <x v="343"/>
    <x v="1"/>
    <x v="1"/>
    <s v="United States"/>
    <s v="Bangor"/>
    <x v="43"/>
    <n v="4401"/>
    <s v="East"/>
    <s v="Office Supplies"/>
    <x v="10"/>
    <n v="259.74"/>
    <n v="13"/>
    <n v="0"/>
    <n v="124.6752"/>
    <n v="0.48"/>
  </r>
  <r>
    <x v="343"/>
    <x v="1"/>
    <x v="1"/>
    <s v="United States"/>
    <s v="Bangor"/>
    <x v="43"/>
    <n v="4401"/>
    <s v="East"/>
    <s v="Technology"/>
    <x v="11"/>
    <n v="255.42"/>
    <n v="9"/>
    <n v="0"/>
    <n v="104.7222"/>
    <n v="0.41000000000000003"/>
  </r>
  <r>
    <x v="535"/>
    <x v="1"/>
    <x v="2"/>
    <s v="United States"/>
    <s v="Hendersonville"/>
    <x v="18"/>
    <n v="37075"/>
    <s v="South"/>
    <s v="Office Supplies"/>
    <x v="8"/>
    <n v="4.3380000000000001"/>
    <n v="3"/>
    <n v="0.7"/>
    <n v="-3.0366"/>
    <n v="-0.7"/>
  </r>
  <r>
    <x v="535"/>
    <x v="1"/>
    <x v="2"/>
    <s v="United States"/>
    <s v="Hendersonville"/>
    <x v="18"/>
    <n v="37075"/>
    <s v="South"/>
    <s v="Office Supplies"/>
    <x v="8"/>
    <n v="11.88"/>
    <n v="5"/>
    <n v="0.7"/>
    <n v="-7.92"/>
    <n v="-0.66666666666666663"/>
  </r>
  <r>
    <x v="396"/>
    <x v="1"/>
    <x v="0"/>
    <s v="United States"/>
    <s v="Eau Claire"/>
    <x v="6"/>
    <n v="54703"/>
    <s v="Central"/>
    <s v="Furniture"/>
    <x v="0"/>
    <n v="405.86"/>
    <n v="7"/>
    <n v="0"/>
    <n v="32.468800000000002"/>
    <n v="0.08"/>
  </r>
  <r>
    <x v="396"/>
    <x v="1"/>
    <x v="0"/>
    <s v="United States"/>
    <s v="Eau Claire"/>
    <x v="6"/>
    <n v="54703"/>
    <s v="Central"/>
    <s v="Furniture"/>
    <x v="1"/>
    <n v="680.01"/>
    <n v="3"/>
    <n v="0"/>
    <n v="176.80260000000001"/>
    <n v="0.26"/>
  </r>
  <r>
    <x v="22"/>
    <x v="1"/>
    <x v="0"/>
    <s v="United States"/>
    <s v="Chicago"/>
    <x v="10"/>
    <n v="60610"/>
    <s v="Central"/>
    <s v="Technology"/>
    <x v="11"/>
    <n v="2.3759999999999999"/>
    <n v="3"/>
    <n v="0.2"/>
    <n v="0.74250000000000005"/>
    <n v="0.31250000000000006"/>
  </r>
  <r>
    <x v="22"/>
    <x v="1"/>
    <x v="0"/>
    <s v="United States"/>
    <s v="Chicago"/>
    <x v="10"/>
    <n v="60610"/>
    <s v="Central"/>
    <s v="Office Supplies"/>
    <x v="9"/>
    <n v="143.12799999999999"/>
    <n v="2"/>
    <n v="0.8"/>
    <n v="-393.60199999999998"/>
    <n v="-2.75"/>
  </r>
  <r>
    <x v="73"/>
    <x v="0"/>
    <x v="0"/>
    <s v="United States"/>
    <s v="San Diego"/>
    <x v="1"/>
    <n v="92037"/>
    <s v="West"/>
    <s v="Technology"/>
    <x v="15"/>
    <n v="4476.8"/>
    <n v="4"/>
    <n v="0.2"/>
    <n v="503.64"/>
    <n v="0.11249999999999999"/>
  </r>
  <r>
    <x v="73"/>
    <x v="0"/>
    <x v="0"/>
    <s v="United States"/>
    <s v="San Diego"/>
    <x v="1"/>
    <n v="92037"/>
    <s v="West"/>
    <s v="Office Supplies"/>
    <x v="10"/>
    <n v="104.85"/>
    <n v="1"/>
    <n v="0"/>
    <n v="50.328000000000003"/>
    <n v="0.48000000000000004"/>
  </r>
  <r>
    <x v="73"/>
    <x v="0"/>
    <x v="0"/>
    <s v="United States"/>
    <s v="San Diego"/>
    <x v="1"/>
    <n v="92037"/>
    <s v="West"/>
    <s v="Office Supplies"/>
    <x v="9"/>
    <n v="241.44"/>
    <n v="3"/>
    <n v="0"/>
    <n v="72.432000000000002"/>
    <n v="0.3"/>
  </r>
  <r>
    <x v="112"/>
    <x v="1"/>
    <x v="2"/>
    <s v="United States"/>
    <s v="Jackson"/>
    <x v="35"/>
    <n v="39212"/>
    <s v="South"/>
    <s v="Office Supplies"/>
    <x v="10"/>
    <n v="319.76"/>
    <n v="14"/>
    <n v="0"/>
    <n v="147.08959999999999"/>
    <n v="0.45999999999999996"/>
  </r>
  <r>
    <x v="112"/>
    <x v="1"/>
    <x v="2"/>
    <s v="United States"/>
    <s v="Jackson"/>
    <x v="35"/>
    <n v="39212"/>
    <s v="South"/>
    <s v="Office Supplies"/>
    <x v="10"/>
    <n v="45.68"/>
    <n v="2"/>
    <n v="0"/>
    <n v="21.012799999999999"/>
    <n v="0.45999999999999996"/>
  </r>
  <r>
    <x v="541"/>
    <x v="3"/>
    <x v="2"/>
    <s v="United States"/>
    <s v="Oxnard"/>
    <x v="1"/>
    <n v="93030"/>
    <s v="West"/>
    <s v="Furniture"/>
    <x v="5"/>
    <n v="31.96"/>
    <n v="2"/>
    <n v="0"/>
    <n v="1.5980000000000001"/>
    <n v="0.05"/>
  </r>
  <r>
    <x v="541"/>
    <x v="3"/>
    <x v="2"/>
    <s v="United States"/>
    <s v="Oxnard"/>
    <x v="1"/>
    <n v="93030"/>
    <s v="West"/>
    <s v="Office Supplies"/>
    <x v="10"/>
    <n v="47.9"/>
    <n v="1"/>
    <n v="0"/>
    <n v="22.992000000000001"/>
    <n v="0.48000000000000004"/>
  </r>
  <r>
    <x v="541"/>
    <x v="3"/>
    <x v="2"/>
    <s v="United States"/>
    <s v="Oxnard"/>
    <x v="1"/>
    <n v="93030"/>
    <s v="West"/>
    <s v="Office Supplies"/>
    <x v="4"/>
    <n v="1112.94"/>
    <n v="3"/>
    <n v="0"/>
    <n v="222.58799999999999"/>
    <n v="0.19999999999999998"/>
  </r>
  <r>
    <x v="541"/>
    <x v="3"/>
    <x v="2"/>
    <s v="United States"/>
    <s v="Oxnard"/>
    <x v="1"/>
    <n v="93030"/>
    <s v="West"/>
    <s v="Office Supplies"/>
    <x v="12"/>
    <n v="22.92"/>
    <n v="3"/>
    <n v="0"/>
    <n v="11.2308"/>
    <n v="0.49"/>
  </r>
  <r>
    <x v="271"/>
    <x v="0"/>
    <x v="0"/>
    <s v="United States"/>
    <s v="Kent"/>
    <x v="4"/>
    <n v="98031"/>
    <s v="West"/>
    <s v="Technology"/>
    <x v="7"/>
    <n v="71.975999999999999"/>
    <n v="3"/>
    <n v="0.2"/>
    <n v="8.9969999999999999"/>
    <n v="0.125"/>
  </r>
  <r>
    <x v="271"/>
    <x v="0"/>
    <x v="0"/>
    <s v="United States"/>
    <s v="Kent"/>
    <x v="4"/>
    <n v="98031"/>
    <s v="West"/>
    <s v="Office Supplies"/>
    <x v="10"/>
    <n v="19.440000000000001"/>
    <n v="3"/>
    <n v="0"/>
    <n v="9.3312000000000008"/>
    <n v="0.48000000000000004"/>
  </r>
  <r>
    <x v="367"/>
    <x v="1"/>
    <x v="1"/>
    <s v="United States"/>
    <s v="Nashville"/>
    <x v="18"/>
    <n v="37211"/>
    <s v="South"/>
    <s v="Office Supplies"/>
    <x v="8"/>
    <n v="31.085999999999999"/>
    <n v="3"/>
    <n v="0.7"/>
    <n v="-20.724"/>
    <n v="-0.66666666666666674"/>
  </r>
  <r>
    <x v="20"/>
    <x v="1"/>
    <x v="0"/>
    <s v="United States"/>
    <s v="New York City"/>
    <x v="15"/>
    <n v="10035"/>
    <s v="East"/>
    <s v="Technology"/>
    <x v="7"/>
    <n v="13.98"/>
    <n v="2"/>
    <n v="0"/>
    <n v="3.9144000000000001"/>
    <n v="0.27999999999999997"/>
  </r>
  <r>
    <x v="20"/>
    <x v="1"/>
    <x v="0"/>
    <s v="United States"/>
    <s v="New York City"/>
    <x v="15"/>
    <n v="10035"/>
    <s v="East"/>
    <s v="Office Supplies"/>
    <x v="6"/>
    <n v="23.65"/>
    <n v="1"/>
    <n v="0"/>
    <n v="6.149"/>
    <n v="0.26"/>
  </r>
  <r>
    <x v="252"/>
    <x v="1"/>
    <x v="0"/>
    <s v="United States"/>
    <s v="Westminster"/>
    <x v="1"/>
    <n v="92683"/>
    <s v="West"/>
    <s v="Technology"/>
    <x v="7"/>
    <n v="707.88"/>
    <n v="3"/>
    <n v="0.2"/>
    <n v="44.2425"/>
    <n v="6.25E-2"/>
  </r>
  <r>
    <x v="252"/>
    <x v="1"/>
    <x v="0"/>
    <s v="United States"/>
    <s v="Westminster"/>
    <x v="1"/>
    <n v="92683"/>
    <s v="West"/>
    <s v="Office Supplies"/>
    <x v="8"/>
    <n v="11.952"/>
    <n v="3"/>
    <n v="0.2"/>
    <n v="4.1832000000000003"/>
    <n v="0.35000000000000003"/>
  </r>
  <r>
    <x v="252"/>
    <x v="1"/>
    <x v="0"/>
    <s v="United States"/>
    <s v="Westminster"/>
    <x v="1"/>
    <n v="92683"/>
    <s v="West"/>
    <s v="Office Supplies"/>
    <x v="8"/>
    <n v="31.128"/>
    <n v="3"/>
    <n v="0.2"/>
    <n v="11.673"/>
    <n v="0.375"/>
  </r>
  <r>
    <x v="252"/>
    <x v="1"/>
    <x v="0"/>
    <s v="United States"/>
    <s v="Westminster"/>
    <x v="1"/>
    <n v="92683"/>
    <s v="West"/>
    <s v="Technology"/>
    <x v="11"/>
    <n v="55.76"/>
    <n v="4"/>
    <n v="0"/>
    <n v="7.8064"/>
    <n v="0.14000000000000001"/>
  </r>
  <r>
    <x v="252"/>
    <x v="1"/>
    <x v="0"/>
    <s v="United States"/>
    <s v="Westminster"/>
    <x v="1"/>
    <n v="92683"/>
    <s v="West"/>
    <s v="Office Supplies"/>
    <x v="10"/>
    <n v="24.56"/>
    <n v="2"/>
    <n v="0"/>
    <n v="11.543200000000001"/>
    <n v="0.47000000000000003"/>
  </r>
  <r>
    <x v="252"/>
    <x v="1"/>
    <x v="0"/>
    <s v="United States"/>
    <s v="Westminster"/>
    <x v="1"/>
    <n v="92683"/>
    <s v="West"/>
    <s v="Furniture"/>
    <x v="5"/>
    <n v="51.75"/>
    <n v="1"/>
    <n v="0"/>
    <n v="15.525"/>
    <n v="0.3"/>
  </r>
  <r>
    <x v="252"/>
    <x v="1"/>
    <x v="0"/>
    <s v="United States"/>
    <s v="Westminster"/>
    <x v="1"/>
    <n v="92683"/>
    <s v="West"/>
    <s v="Furniture"/>
    <x v="1"/>
    <n v="207.184"/>
    <n v="1"/>
    <n v="0.2"/>
    <n v="25.898"/>
    <n v="0.125"/>
  </r>
  <r>
    <x v="252"/>
    <x v="1"/>
    <x v="0"/>
    <s v="United States"/>
    <s v="Westminster"/>
    <x v="1"/>
    <n v="92683"/>
    <s v="West"/>
    <s v="Office Supplies"/>
    <x v="9"/>
    <n v="1473.1"/>
    <n v="5"/>
    <n v="0"/>
    <n v="412.46800000000002"/>
    <n v="0.28000000000000003"/>
  </r>
  <r>
    <x v="257"/>
    <x v="1"/>
    <x v="2"/>
    <s v="United States"/>
    <s v="Allentown"/>
    <x v="9"/>
    <n v="18103"/>
    <s v="East"/>
    <s v="Office Supplies"/>
    <x v="14"/>
    <n v="3.488"/>
    <n v="2"/>
    <n v="0.2"/>
    <n v="-0.6976"/>
    <n v="-0.2"/>
  </r>
  <r>
    <x v="257"/>
    <x v="1"/>
    <x v="2"/>
    <s v="United States"/>
    <s v="Allentown"/>
    <x v="9"/>
    <n v="18103"/>
    <s v="East"/>
    <s v="Technology"/>
    <x v="11"/>
    <n v="21.728000000000002"/>
    <n v="4"/>
    <n v="0.2"/>
    <n v="3.8024"/>
    <n v="0.17499999999999999"/>
  </r>
  <r>
    <x v="257"/>
    <x v="1"/>
    <x v="2"/>
    <s v="United States"/>
    <s v="Allentown"/>
    <x v="9"/>
    <n v="18103"/>
    <s v="East"/>
    <s v="Office Supplies"/>
    <x v="4"/>
    <n v="663.072"/>
    <n v="6"/>
    <n v="0.2"/>
    <n v="-165.768"/>
    <n v="-0.25"/>
  </r>
  <r>
    <x v="257"/>
    <x v="1"/>
    <x v="2"/>
    <s v="United States"/>
    <s v="Allentown"/>
    <x v="9"/>
    <n v="18103"/>
    <s v="East"/>
    <s v="Office Supplies"/>
    <x v="8"/>
    <n v="99.587999999999994"/>
    <n v="2"/>
    <n v="0.7"/>
    <n v="-82.99"/>
    <n v="-0.83333333333333337"/>
  </r>
  <r>
    <x v="257"/>
    <x v="1"/>
    <x v="2"/>
    <s v="United States"/>
    <s v="Allentown"/>
    <x v="9"/>
    <n v="18103"/>
    <s v="East"/>
    <s v="Office Supplies"/>
    <x v="10"/>
    <n v="49.567999999999998"/>
    <n v="2"/>
    <n v="0.2"/>
    <n v="15.49"/>
    <n v="0.3125"/>
  </r>
  <r>
    <x v="52"/>
    <x v="1"/>
    <x v="1"/>
    <s v="United States"/>
    <s v="San Antonio"/>
    <x v="5"/>
    <n v="78207"/>
    <s v="Central"/>
    <s v="Office Supplies"/>
    <x v="8"/>
    <n v="29.372"/>
    <n v="7"/>
    <n v="0.8"/>
    <n v="-46.995199999999997"/>
    <n v="-1.5999999999999999"/>
  </r>
  <r>
    <x v="52"/>
    <x v="1"/>
    <x v="1"/>
    <s v="United States"/>
    <s v="San Antonio"/>
    <x v="5"/>
    <n v="78207"/>
    <s v="Central"/>
    <s v="Technology"/>
    <x v="7"/>
    <n v="344.70400000000001"/>
    <n v="2"/>
    <n v="0.2"/>
    <n v="38.779200000000003"/>
    <n v="0.1125"/>
  </r>
  <r>
    <x v="481"/>
    <x v="1"/>
    <x v="0"/>
    <s v="United States"/>
    <s v="Avondale"/>
    <x v="16"/>
    <n v="85323"/>
    <s v="West"/>
    <s v="Office Supplies"/>
    <x v="14"/>
    <n v="47.991999999999997"/>
    <n v="7"/>
    <n v="0.2"/>
    <n v="3.5994000000000002"/>
    <n v="7.5000000000000011E-2"/>
  </r>
  <r>
    <x v="481"/>
    <x v="1"/>
    <x v="0"/>
    <s v="United States"/>
    <s v="Avondale"/>
    <x v="16"/>
    <n v="85323"/>
    <s v="West"/>
    <s v="Technology"/>
    <x v="11"/>
    <n v="102.24"/>
    <n v="4"/>
    <n v="0.2"/>
    <n v="-16.614000000000001"/>
    <n v="-0.16250000000000001"/>
  </r>
  <r>
    <x v="49"/>
    <x v="1"/>
    <x v="0"/>
    <s v="United States"/>
    <s v="San Jose"/>
    <x v="1"/>
    <n v="95123"/>
    <s v="West"/>
    <s v="Office Supplies"/>
    <x v="10"/>
    <n v="39.96"/>
    <n v="2"/>
    <n v="0"/>
    <n v="19.180800000000001"/>
    <n v="0.48000000000000004"/>
  </r>
  <r>
    <x v="49"/>
    <x v="1"/>
    <x v="0"/>
    <s v="United States"/>
    <s v="San Jose"/>
    <x v="1"/>
    <n v="95123"/>
    <s v="West"/>
    <s v="Technology"/>
    <x v="7"/>
    <n v="1432"/>
    <n v="5"/>
    <n v="0.2"/>
    <n v="125.3"/>
    <n v="8.7499999999999994E-2"/>
  </r>
  <r>
    <x v="49"/>
    <x v="1"/>
    <x v="0"/>
    <s v="United States"/>
    <s v="San Jose"/>
    <x v="1"/>
    <n v="95123"/>
    <s v="West"/>
    <s v="Office Supplies"/>
    <x v="14"/>
    <n v="41.04"/>
    <n v="6"/>
    <n v="0"/>
    <n v="11.0808"/>
    <n v="0.27"/>
  </r>
  <r>
    <x v="49"/>
    <x v="1"/>
    <x v="0"/>
    <s v="United States"/>
    <s v="San Jose"/>
    <x v="1"/>
    <n v="95123"/>
    <s v="West"/>
    <s v="Furniture"/>
    <x v="1"/>
    <n v="256.78399999999999"/>
    <n v="1"/>
    <n v="0.2"/>
    <n v="32.097999999999999"/>
    <n v="0.125"/>
  </r>
  <r>
    <x v="319"/>
    <x v="2"/>
    <x v="0"/>
    <s v="United States"/>
    <s v="Perth Amboy"/>
    <x v="30"/>
    <n v="8861"/>
    <s v="East"/>
    <s v="Furniture"/>
    <x v="0"/>
    <n v="120.98"/>
    <n v="1"/>
    <n v="0"/>
    <n v="12.098000000000001"/>
    <n v="0.1"/>
  </r>
  <r>
    <x v="319"/>
    <x v="2"/>
    <x v="0"/>
    <s v="United States"/>
    <s v="Perth Amboy"/>
    <x v="30"/>
    <n v="8861"/>
    <s v="East"/>
    <s v="Office Supplies"/>
    <x v="8"/>
    <n v="315.98"/>
    <n v="1"/>
    <n v="0"/>
    <n v="148.51060000000001"/>
    <n v="0.47000000000000003"/>
  </r>
  <r>
    <x v="20"/>
    <x v="1"/>
    <x v="1"/>
    <s v="United States"/>
    <s v="New York City"/>
    <x v="15"/>
    <n v="10011"/>
    <s v="East"/>
    <s v="Office Supplies"/>
    <x v="8"/>
    <n v="28.751999999999999"/>
    <n v="3"/>
    <n v="0.2"/>
    <n v="10.0632"/>
    <n v="0.35000000000000003"/>
  </r>
  <r>
    <x v="20"/>
    <x v="1"/>
    <x v="1"/>
    <s v="United States"/>
    <s v="New York City"/>
    <x v="15"/>
    <n v="10011"/>
    <s v="East"/>
    <s v="Office Supplies"/>
    <x v="6"/>
    <n v="114.95"/>
    <n v="5"/>
    <n v="0"/>
    <n v="32.186"/>
    <n v="0.27999999999999997"/>
  </r>
  <r>
    <x v="1"/>
    <x v="1"/>
    <x v="1"/>
    <s v="United States"/>
    <s v="Los Angeles"/>
    <x v="1"/>
    <n v="90004"/>
    <s v="West"/>
    <s v="Office Supplies"/>
    <x v="6"/>
    <n v="23.04"/>
    <n v="8"/>
    <n v="0"/>
    <n v="6.9119999999999999"/>
    <n v="0.3"/>
  </r>
  <r>
    <x v="517"/>
    <x v="3"/>
    <x v="0"/>
    <s v="United States"/>
    <s v="Milford"/>
    <x v="29"/>
    <n v="6460"/>
    <s v="East"/>
    <s v="Office Supplies"/>
    <x v="6"/>
    <n v="15.48"/>
    <n v="3"/>
    <n v="0"/>
    <n v="4.4892000000000003"/>
    <n v="0.29000000000000004"/>
  </r>
  <r>
    <x v="517"/>
    <x v="3"/>
    <x v="0"/>
    <s v="United States"/>
    <s v="Milford"/>
    <x v="29"/>
    <n v="6460"/>
    <s v="East"/>
    <s v="Office Supplies"/>
    <x v="10"/>
    <n v="51.84"/>
    <n v="8"/>
    <n v="0"/>
    <n v="24.883199999999999"/>
    <n v="0.47999999999999993"/>
  </r>
  <r>
    <x v="41"/>
    <x v="1"/>
    <x v="0"/>
    <s v="United States"/>
    <s v="Bloomington"/>
    <x v="10"/>
    <n v="61701"/>
    <s v="Central"/>
    <s v="Technology"/>
    <x v="11"/>
    <n v="39.816000000000003"/>
    <n v="3"/>
    <n v="0.2"/>
    <n v="7.4654999999999996"/>
    <n v="0.18749999999999997"/>
  </r>
  <r>
    <x v="4"/>
    <x v="0"/>
    <x v="1"/>
    <s v="United States"/>
    <s v="Seattle"/>
    <x v="4"/>
    <n v="98105"/>
    <s v="West"/>
    <s v="Office Supplies"/>
    <x v="4"/>
    <n v="16.059999999999999"/>
    <n v="1"/>
    <n v="0"/>
    <n v="4.1756000000000002"/>
    <n v="0.26"/>
  </r>
  <r>
    <x v="197"/>
    <x v="0"/>
    <x v="2"/>
    <s v="United States"/>
    <s v="Burlington"/>
    <x v="23"/>
    <n v="52601"/>
    <s v="Central"/>
    <s v="Office Supplies"/>
    <x v="12"/>
    <n v="7.28"/>
    <n v="1"/>
    <n v="0"/>
    <n v="3.4944000000000002"/>
    <n v="0.48"/>
  </r>
  <r>
    <x v="197"/>
    <x v="0"/>
    <x v="2"/>
    <s v="United States"/>
    <s v="Burlington"/>
    <x v="23"/>
    <n v="52601"/>
    <s v="Central"/>
    <s v="Office Supplies"/>
    <x v="8"/>
    <n v="5.4"/>
    <n v="3"/>
    <n v="0"/>
    <n v="2.5920000000000001"/>
    <n v="0.48"/>
  </r>
  <r>
    <x v="43"/>
    <x v="1"/>
    <x v="0"/>
    <s v="United States"/>
    <s v="Roseville"/>
    <x v="1"/>
    <n v="95661"/>
    <s v="West"/>
    <s v="Office Supplies"/>
    <x v="10"/>
    <n v="19.440000000000001"/>
    <n v="3"/>
    <n v="0"/>
    <n v="9.3312000000000008"/>
    <n v="0.48000000000000004"/>
  </r>
  <r>
    <x v="8"/>
    <x v="1"/>
    <x v="1"/>
    <s v="United States"/>
    <s v="San Francisco"/>
    <x v="1"/>
    <n v="94110"/>
    <s v="West"/>
    <s v="Furniture"/>
    <x v="5"/>
    <n v="39.880000000000003"/>
    <n v="2"/>
    <n v="0"/>
    <n v="11.166399999999999"/>
    <n v="0.27999999999999997"/>
  </r>
  <r>
    <x v="8"/>
    <x v="1"/>
    <x v="1"/>
    <s v="United States"/>
    <s v="San Francisco"/>
    <x v="1"/>
    <n v="94110"/>
    <s v="West"/>
    <s v="Furniture"/>
    <x v="5"/>
    <n v="79.44"/>
    <n v="3"/>
    <n v="0"/>
    <n v="28.598400000000002"/>
    <n v="0.36000000000000004"/>
  </r>
  <r>
    <x v="10"/>
    <x v="2"/>
    <x v="1"/>
    <s v="United States"/>
    <s v="Philadelphia"/>
    <x v="9"/>
    <n v="19120"/>
    <s v="East"/>
    <s v="Office Supplies"/>
    <x v="2"/>
    <n v="20.664000000000001"/>
    <n v="7"/>
    <n v="0.2"/>
    <n v="6.9741"/>
    <n v="0.33749999999999997"/>
  </r>
  <r>
    <x v="1"/>
    <x v="1"/>
    <x v="1"/>
    <s v="United States"/>
    <s v="Los Angeles"/>
    <x v="1"/>
    <n v="90049"/>
    <s v="West"/>
    <s v="Office Supplies"/>
    <x v="10"/>
    <n v="32.4"/>
    <n v="5"/>
    <n v="0"/>
    <n v="15.552"/>
    <n v="0.48"/>
  </r>
  <r>
    <x v="428"/>
    <x v="1"/>
    <x v="1"/>
    <s v="United States"/>
    <s v="Odessa"/>
    <x v="5"/>
    <n v="79762"/>
    <s v="Central"/>
    <s v="Office Supplies"/>
    <x v="9"/>
    <n v="13.762"/>
    <n v="1"/>
    <n v="0.8"/>
    <n v="-24.771599999999999"/>
    <n v="-1.7999999999999998"/>
  </r>
  <r>
    <x v="31"/>
    <x v="2"/>
    <x v="2"/>
    <s v="United States"/>
    <s v="Minneapolis"/>
    <x v="11"/>
    <n v="55407"/>
    <s v="Central"/>
    <s v="Office Supplies"/>
    <x v="12"/>
    <n v="15.28"/>
    <n v="2"/>
    <n v="0"/>
    <n v="7.4871999999999996"/>
    <n v="0.49"/>
  </r>
  <r>
    <x v="10"/>
    <x v="1"/>
    <x v="0"/>
    <s v="United States"/>
    <s v="Philadelphia"/>
    <x v="9"/>
    <n v="19120"/>
    <s v="East"/>
    <s v="Office Supplies"/>
    <x v="4"/>
    <n v="44.688000000000002"/>
    <n v="7"/>
    <n v="0.2"/>
    <n v="3.3515999999999999"/>
    <n v="7.4999999999999997E-2"/>
  </r>
  <r>
    <x v="10"/>
    <x v="1"/>
    <x v="0"/>
    <s v="United States"/>
    <s v="Philadelphia"/>
    <x v="9"/>
    <n v="19120"/>
    <s v="East"/>
    <s v="Furniture"/>
    <x v="0"/>
    <n v="301.47000000000003"/>
    <n v="3"/>
    <n v="0.5"/>
    <n v="-204.99959999999999"/>
    <n v="-0.67999999999999994"/>
  </r>
  <r>
    <x v="272"/>
    <x v="2"/>
    <x v="0"/>
    <s v="United States"/>
    <s v="Lafayette"/>
    <x v="28"/>
    <n v="70506"/>
    <s v="South"/>
    <s v="Office Supplies"/>
    <x v="2"/>
    <n v="11.07"/>
    <n v="3"/>
    <n v="0"/>
    <n v="5.2028999999999996"/>
    <n v="0.47"/>
  </r>
  <r>
    <x v="272"/>
    <x v="2"/>
    <x v="0"/>
    <s v="United States"/>
    <s v="Lafayette"/>
    <x v="28"/>
    <n v="70506"/>
    <s v="South"/>
    <s v="Furniture"/>
    <x v="3"/>
    <n v="1504.52"/>
    <n v="4"/>
    <n v="0"/>
    <n v="346.03960000000001"/>
    <n v="0.23"/>
  </r>
  <r>
    <x v="272"/>
    <x v="2"/>
    <x v="0"/>
    <s v="United States"/>
    <s v="Lafayette"/>
    <x v="28"/>
    <n v="70506"/>
    <s v="South"/>
    <s v="Office Supplies"/>
    <x v="10"/>
    <n v="25.92"/>
    <n v="4"/>
    <n v="0"/>
    <n v="12.441599999999999"/>
    <n v="0.47999999999999993"/>
  </r>
  <r>
    <x v="588"/>
    <x v="3"/>
    <x v="2"/>
    <s v="United States"/>
    <s v="Bryan"/>
    <x v="5"/>
    <n v="77803"/>
    <s v="Central"/>
    <s v="Office Supplies"/>
    <x v="8"/>
    <n v="7.5359999999999996"/>
    <n v="6"/>
    <n v="0.8"/>
    <n v="-13.188000000000001"/>
    <n v="-1.7500000000000002"/>
  </r>
  <r>
    <x v="588"/>
    <x v="3"/>
    <x v="2"/>
    <s v="United States"/>
    <s v="Bryan"/>
    <x v="5"/>
    <n v="77803"/>
    <s v="Central"/>
    <s v="Office Supplies"/>
    <x v="8"/>
    <n v="1.4079999999999999"/>
    <n v="2"/>
    <n v="0.8"/>
    <n v="-2.3231999999999999"/>
    <n v="-1.6500000000000001"/>
  </r>
  <r>
    <x v="588"/>
    <x v="3"/>
    <x v="2"/>
    <s v="United States"/>
    <s v="Bryan"/>
    <x v="5"/>
    <n v="77803"/>
    <s v="Central"/>
    <s v="Office Supplies"/>
    <x v="8"/>
    <n v="4.1440000000000001"/>
    <n v="4"/>
    <n v="0.8"/>
    <n v="-6.4231999999999996"/>
    <n v="-1.5499999999999998"/>
  </r>
  <r>
    <x v="588"/>
    <x v="3"/>
    <x v="2"/>
    <s v="United States"/>
    <s v="Bryan"/>
    <x v="5"/>
    <n v="77803"/>
    <s v="Central"/>
    <s v="Office Supplies"/>
    <x v="4"/>
    <n v="52.752000000000002"/>
    <n v="3"/>
    <n v="0.2"/>
    <n v="-12.528600000000001"/>
    <n v="-0.23750000000000002"/>
  </r>
  <r>
    <x v="1"/>
    <x v="1"/>
    <x v="1"/>
    <s v="United States"/>
    <s v="Los Angeles"/>
    <x v="1"/>
    <n v="90008"/>
    <s v="West"/>
    <s v="Office Supplies"/>
    <x v="9"/>
    <n v="381.36"/>
    <n v="7"/>
    <n v="0"/>
    <n v="106.7808"/>
    <n v="0.27999999999999997"/>
  </r>
  <r>
    <x v="1"/>
    <x v="3"/>
    <x v="2"/>
    <s v="United States"/>
    <s v="Los Angeles"/>
    <x v="1"/>
    <n v="90049"/>
    <s v="West"/>
    <s v="Office Supplies"/>
    <x v="6"/>
    <n v="6.72"/>
    <n v="4"/>
    <n v="0"/>
    <n v="3.36"/>
    <n v="0.5"/>
  </r>
  <r>
    <x v="1"/>
    <x v="2"/>
    <x v="0"/>
    <s v="United States"/>
    <s v="Los Angeles"/>
    <x v="1"/>
    <n v="90045"/>
    <s v="West"/>
    <s v="Office Supplies"/>
    <x v="8"/>
    <n v="15.192"/>
    <n v="3"/>
    <n v="0.2"/>
    <n v="5.5071000000000003"/>
    <n v="0.36250000000000004"/>
  </r>
  <r>
    <x v="1"/>
    <x v="2"/>
    <x v="0"/>
    <s v="United States"/>
    <s v="Los Angeles"/>
    <x v="1"/>
    <n v="90045"/>
    <s v="West"/>
    <s v="Office Supplies"/>
    <x v="10"/>
    <n v="58.32"/>
    <n v="9"/>
    <n v="0"/>
    <n v="27.993600000000001"/>
    <n v="0.48"/>
  </r>
  <r>
    <x v="42"/>
    <x v="1"/>
    <x v="0"/>
    <s v="United States"/>
    <s v="Phoenix"/>
    <x v="16"/>
    <n v="85023"/>
    <s v="West"/>
    <s v="Office Supplies"/>
    <x v="8"/>
    <n v="946.76400000000001"/>
    <n v="6"/>
    <n v="0.7"/>
    <n v="-694.29359999999997"/>
    <n v="-0.73333333333333328"/>
  </r>
  <r>
    <x v="1"/>
    <x v="1"/>
    <x v="0"/>
    <s v="United States"/>
    <s v="Los Angeles"/>
    <x v="1"/>
    <n v="90036"/>
    <s v="West"/>
    <s v="Furniture"/>
    <x v="5"/>
    <n v="94.68"/>
    <n v="9"/>
    <n v="0"/>
    <n v="31.244399999999999"/>
    <n v="0.32999999999999996"/>
  </r>
  <r>
    <x v="1"/>
    <x v="1"/>
    <x v="0"/>
    <s v="United States"/>
    <s v="Los Angeles"/>
    <x v="1"/>
    <n v="90036"/>
    <s v="West"/>
    <s v="Office Supplies"/>
    <x v="4"/>
    <n v="23.67"/>
    <n v="3"/>
    <n v="0"/>
    <n v="0.94679999999999997"/>
    <n v="3.9999999999999994E-2"/>
  </r>
  <r>
    <x v="1"/>
    <x v="1"/>
    <x v="0"/>
    <s v="United States"/>
    <s v="Los Angeles"/>
    <x v="1"/>
    <n v="90036"/>
    <s v="West"/>
    <s v="Technology"/>
    <x v="7"/>
    <n v="1091.1679999999999"/>
    <n v="4"/>
    <n v="0.2"/>
    <n v="68.197999999999993"/>
    <n v="6.25E-2"/>
  </r>
  <r>
    <x v="1"/>
    <x v="1"/>
    <x v="0"/>
    <s v="United States"/>
    <s v="Los Angeles"/>
    <x v="1"/>
    <n v="90036"/>
    <s v="West"/>
    <s v="Office Supplies"/>
    <x v="6"/>
    <n v="18.690000000000001"/>
    <n v="7"/>
    <n v="0"/>
    <n v="5.2332000000000001"/>
    <n v="0.27999999999999997"/>
  </r>
  <r>
    <x v="1"/>
    <x v="1"/>
    <x v="0"/>
    <s v="United States"/>
    <s v="Los Angeles"/>
    <x v="1"/>
    <n v="90036"/>
    <s v="West"/>
    <s v="Furniture"/>
    <x v="3"/>
    <n v="568.72799999999995"/>
    <n v="3"/>
    <n v="0.2"/>
    <n v="28.436399999999999"/>
    <n v="0.05"/>
  </r>
  <r>
    <x v="1"/>
    <x v="1"/>
    <x v="0"/>
    <s v="United States"/>
    <s v="Los Angeles"/>
    <x v="1"/>
    <n v="90036"/>
    <s v="West"/>
    <s v="Office Supplies"/>
    <x v="8"/>
    <n v="7.3120000000000003"/>
    <n v="1"/>
    <n v="0.2"/>
    <n v="2.5592000000000001"/>
    <n v="0.35000000000000003"/>
  </r>
  <r>
    <x v="38"/>
    <x v="2"/>
    <x v="0"/>
    <s v="United States"/>
    <s v="Columbus"/>
    <x v="24"/>
    <n v="43229"/>
    <s v="East"/>
    <s v="Furniture"/>
    <x v="5"/>
    <n v="147.56800000000001"/>
    <n v="2"/>
    <n v="0.2"/>
    <n v="-3.6892"/>
    <n v="-2.4999999999999998E-2"/>
  </r>
  <r>
    <x v="366"/>
    <x v="1"/>
    <x v="1"/>
    <s v="United States"/>
    <s v="Tallahassee"/>
    <x v="2"/>
    <n v="32303"/>
    <s v="South"/>
    <s v="Office Supplies"/>
    <x v="10"/>
    <n v="56.783999999999999"/>
    <n v="7"/>
    <n v="0.2"/>
    <n v="20.584199999999999"/>
    <n v="0.36249999999999999"/>
  </r>
  <r>
    <x v="366"/>
    <x v="1"/>
    <x v="1"/>
    <s v="United States"/>
    <s v="Tallahassee"/>
    <x v="2"/>
    <n v="32303"/>
    <s v="South"/>
    <s v="Office Supplies"/>
    <x v="8"/>
    <n v="5.6070000000000002"/>
    <n v="3"/>
    <n v="0.7"/>
    <n v="-3.9249000000000001"/>
    <n v="-0.7"/>
  </r>
  <r>
    <x v="366"/>
    <x v="1"/>
    <x v="1"/>
    <s v="United States"/>
    <s v="Tallahassee"/>
    <x v="2"/>
    <n v="32303"/>
    <s v="South"/>
    <s v="Office Supplies"/>
    <x v="6"/>
    <n v="6.5759999999999996"/>
    <n v="3"/>
    <n v="0.2"/>
    <n v="0.57540000000000002"/>
    <n v="8.7500000000000008E-2"/>
  </r>
  <r>
    <x v="8"/>
    <x v="1"/>
    <x v="2"/>
    <s v="United States"/>
    <s v="San Francisco"/>
    <x v="1"/>
    <n v="94122"/>
    <s v="West"/>
    <s v="Office Supplies"/>
    <x v="8"/>
    <n v="14.304"/>
    <n v="6"/>
    <n v="0.2"/>
    <n v="4.6487999999999996"/>
    <n v="0.32499999999999996"/>
  </r>
  <r>
    <x v="8"/>
    <x v="1"/>
    <x v="2"/>
    <s v="United States"/>
    <s v="San Francisco"/>
    <x v="1"/>
    <n v="94122"/>
    <s v="West"/>
    <s v="Furniture"/>
    <x v="0"/>
    <n v="119.833"/>
    <n v="1"/>
    <n v="0.15"/>
    <n v="7.0490000000000004"/>
    <n v="5.8823529411764712E-2"/>
  </r>
  <r>
    <x v="8"/>
    <x v="1"/>
    <x v="2"/>
    <s v="United States"/>
    <s v="San Francisco"/>
    <x v="1"/>
    <n v="94122"/>
    <s v="West"/>
    <s v="Office Supplies"/>
    <x v="6"/>
    <n v="5.56"/>
    <n v="2"/>
    <n v="0"/>
    <n v="2.2240000000000002"/>
    <n v="0.40000000000000008"/>
  </r>
  <r>
    <x v="8"/>
    <x v="1"/>
    <x v="2"/>
    <s v="United States"/>
    <s v="San Francisco"/>
    <x v="1"/>
    <n v="94122"/>
    <s v="West"/>
    <s v="Office Supplies"/>
    <x v="10"/>
    <n v="32.4"/>
    <n v="5"/>
    <n v="0"/>
    <n v="15.552"/>
    <n v="0.48"/>
  </r>
  <r>
    <x v="8"/>
    <x v="1"/>
    <x v="2"/>
    <s v="United States"/>
    <s v="San Francisco"/>
    <x v="1"/>
    <n v="94109"/>
    <s v="West"/>
    <s v="Office Supplies"/>
    <x v="6"/>
    <n v="9.84"/>
    <n v="3"/>
    <n v="0"/>
    <n v="2.8536000000000001"/>
    <n v="0.29000000000000004"/>
  </r>
  <r>
    <x v="8"/>
    <x v="1"/>
    <x v="2"/>
    <s v="United States"/>
    <s v="San Francisco"/>
    <x v="1"/>
    <n v="94109"/>
    <s v="West"/>
    <s v="Office Supplies"/>
    <x v="6"/>
    <n v="2.78"/>
    <n v="1"/>
    <n v="0"/>
    <n v="0.7228"/>
    <n v="0.26"/>
  </r>
  <r>
    <x v="20"/>
    <x v="1"/>
    <x v="0"/>
    <s v="United States"/>
    <s v="New York City"/>
    <x v="15"/>
    <n v="10009"/>
    <s v="East"/>
    <s v="Office Supplies"/>
    <x v="8"/>
    <n v="3.64"/>
    <n v="1"/>
    <n v="0.2"/>
    <n v="1.365"/>
    <n v="0.375"/>
  </r>
  <r>
    <x v="20"/>
    <x v="1"/>
    <x v="0"/>
    <s v="United States"/>
    <s v="New York City"/>
    <x v="15"/>
    <n v="10009"/>
    <s v="East"/>
    <s v="Technology"/>
    <x v="7"/>
    <n v="881.93"/>
    <n v="7"/>
    <n v="0"/>
    <n v="220.48249999999999"/>
    <n v="0.25"/>
  </r>
  <r>
    <x v="577"/>
    <x v="1"/>
    <x v="1"/>
    <s v="United States"/>
    <s v="Marion"/>
    <x v="23"/>
    <n v="52302"/>
    <s v="Central"/>
    <s v="Office Supplies"/>
    <x v="8"/>
    <n v="115.84"/>
    <n v="8"/>
    <n v="0"/>
    <n v="54.444800000000001"/>
    <n v="0.47"/>
  </r>
  <r>
    <x v="1"/>
    <x v="1"/>
    <x v="1"/>
    <s v="United States"/>
    <s v="Los Angeles"/>
    <x v="1"/>
    <n v="90008"/>
    <s v="West"/>
    <s v="Office Supplies"/>
    <x v="8"/>
    <n v="107.648"/>
    <n v="2"/>
    <n v="0.2"/>
    <n v="33.64"/>
    <n v="0.3125"/>
  </r>
  <r>
    <x v="589"/>
    <x v="0"/>
    <x v="0"/>
    <s v="United States"/>
    <s v="Pine Bluff"/>
    <x v="36"/>
    <n v="71603"/>
    <s v="South"/>
    <s v="Technology"/>
    <x v="11"/>
    <n v="199.95"/>
    <n v="5"/>
    <n v="0"/>
    <n v="63.984000000000002"/>
    <n v="0.32"/>
  </r>
  <r>
    <x v="589"/>
    <x v="0"/>
    <x v="0"/>
    <s v="United States"/>
    <s v="Pine Bluff"/>
    <x v="36"/>
    <n v="71603"/>
    <s v="South"/>
    <s v="Office Supplies"/>
    <x v="10"/>
    <n v="12.96"/>
    <n v="2"/>
    <n v="0"/>
    <n v="6.2207999999999997"/>
    <n v="0.47999999999999993"/>
  </r>
  <r>
    <x v="311"/>
    <x v="0"/>
    <x v="0"/>
    <s v="United States"/>
    <s v="Columbia"/>
    <x v="25"/>
    <n v="65203"/>
    <s v="Central"/>
    <s v="Furniture"/>
    <x v="1"/>
    <n v="60.89"/>
    <n v="1"/>
    <n v="0"/>
    <n v="15.2225"/>
    <n v="0.25"/>
  </r>
  <r>
    <x v="311"/>
    <x v="0"/>
    <x v="0"/>
    <s v="United States"/>
    <s v="Columbia"/>
    <x v="25"/>
    <n v="65203"/>
    <s v="Central"/>
    <s v="Office Supplies"/>
    <x v="2"/>
    <n v="14.94"/>
    <n v="3"/>
    <n v="0"/>
    <n v="6.8723999999999998"/>
    <n v="0.46"/>
  </r>
  <r>
    <x v="311"/>
    <x v="0"/>
    <x v="0"/>
    <s v="United States"/>
    <s v="Columbia"/>
    <x v="25"/>
    <n v="65203"/>
    <s v="Central"/>
    <s v="Office Supplies"/>
    <x v="8"/>
    <n v="9.64"/>
    <n v="2"/>
    <n v="0"/>
    <n v="4.4344000000000001"/>
    <n v="0.45999999999999996"/>
  </r>
  <r>
    <x v="311"/>
    <x v="0"/>
    <x v="0"/>
    <s v="United States"/>
    <s v="Columbia"/>
    <x v="25"/>
    <n v="65203"/>
    <s v="Central"/>
    <s v="Furniture"/>
    <x v="5"/>
    <n v="332.94"/>
    <n v="3"/>
    <n v="0"/>
    <n v="53.270400000000002"/>
    <n v="0.16"/>
  </r>
  <r>
    <x v="311"/>
    <x v="0"/>
    <x v="0"/>
    <s v="United States"/>
    <s v="Columbia"/>
    <x v="25"/>
    <n v="65203"/>
    <s v="Central"/>
    <s v="Office Supplies"/>
    <x v="8"/>
    <n v="51.9"/>
    <n v="3"/>
    <n v="0"/>
    <n v="24.393000000000001"/>
    <n v="0.47000000000000003"/>
  </r>
  <r>
    <x v="311"/>
    <x v="0"/>
    <x v="0"/>
    <s v="United States"/>
    <s v="Columbia"/>
    <x v="25"/>
    <n v="65203"/>
    <s v="Central"/>
    <s v="Office Supplies"/>
    <x v="4"/>
    <n v="64.959999999999994"/>
    <n v="2"/>
    <n v="0"/>
    <n v="2.5983999999999998"/>
    <n v="0.04"/>
  </r>
  <r>
    <x v="590"/>
    <x v="0"/>
    <x v="0"/>
    <s v="United States"/>
    <s v="Aberdeen"/>
    <x v="44"/>
    <n v="57401"/>
    <s v="Central"/>
    <s v="Office Supplies"/>
    <x v="14"/>
    <n v="25.5"/>
    <n v="3"/>
    <n v="0"/>
    <n v="6.63"/>
    <n v="0.26"/>
  </r>
  <r>
    <x v="4"/>
    <x v="3"/>
    <x v="2"/>
    <s v="United States"/>
    <s v="Seattle"/>
    <x v="4"/>
    <n v="98103"/>
    <s v="West"/>
    <s v="Furniture"/>
    <x v="1"/>
    <n v="215.976"/>
    <n v="3"/>
    <n v="0.2"/>
    <n v="-2.6997"/>
    <n v="-1.2500000000000001E-2"/>
  </r>
  <r>
    <x v="68"/>
    <x v="1"/>
    <x v="0"/>
    <s v="United States"/>
    <s v="Detroit"/>
    <x v="12"/>
    <n v="48227"/>
    <s v="Central"/>
    <s v="Furniture"/>
    <x v="1"/>
    <n v="389.97"/>
    <n v="3"/>
    <n v="0"/>
    <n v="35.097299999999997"/>
    <n v="8.9999999999999983E-2"/>
  </r>
  <r>
    <x v="68"/>
    <x v="1"/>
    <x v="0"/>
    <s v="United States"/>
    <s v="Detroit"/>
    <x v="12"/>
    <n v="48227"/>
    <s v="Central"/>
    <s v="Office Supplies"/>
    <x v="9"/>
    <n v="269.91000000000003"/>
    <n v="5"/>
    <n v="0.1"/>
    <n v="53.981999999999999"/>
    <n v="0.19999999999999998"/>
  </r>
  <r>
    <x v="26"/>
    <x v="1"/>
    <x v="1"/>
    <s v="United States"/>
    <s v="Memphis"/>
    <x v="18"/>
    <n v="38109"/>
    <s v="South"/>
    <s v="Office Supplies"/>
    <x v="8"/>
    <n v="11.673"/>
    <n v="3"/>
    <n v="0.7"/>
    <n v="-7.782"/>
    <n v="-0.66666666666666663"/>
  </r>
  <r>
    <x v="26"/>
    <x v="1"/>
    <x v="1"/>
    <s v="United States"/>
    <s v="Memphis"/>
    <x v="18"/>
    <n v="38109"/>
    <s v="South"/>
    <s v="Office Supplies"/>
    <x v="12"/>
    <n v="64.847999999999999"/>
    <n v="7"/>
    <n v="0.2"/>
    <n v="24.318000000000001"/>
    <n v="0.375"/>
  </r>
  <r>
    <x v="256"/>
    <x v="2"/>
    <x v="2"/>
    <s v="United States"/>
    <s v="North Las Vegas"/>
    <x v="33"/>
    <n v="89031"/>
    <s v="West"/>
    <s v="Furniture"/>
    <x v="5"/>
    <n v="14.56"/>
    <n v="2"/>
    <n v="0"/>
    <n v="5.5327999999999999"/>
    <n v="0.38"/>
  </r>
  <r>
    <x v="238"/>
    <x v="3"/>
    <x v="0"/>
    <s v="United States"/>
    <s v="Freeport"/>
    <x v="15"/>
    <n v="11520"/>
    <s v="East"/>
    <s v="Furniture"/>
    <x v="1"/>
    <n v="102.58199999999999"/>
    <n v="1"/>
    <n v="0.1"/>
    <n v="6.8388"/>
    <n v="6.6666666666666666E-2"/>
  </r>
  <r>
    <x v="238"/>
    <x v="3"/>
    <x v="0"/>
    <s v="United States"/>
    <s v="Freeport"/>
    <x v="15"/>
    <n v="11520"/>
    <s v="East"/>
    <s v="Office Supplies"/>
    <x v="10"/>
    <n v="20.04"/>
    <n v="3"/>
    <n v="0"/>
    <n v="9.6191999999999993"/>
    <n v="0.48"/>
  </r>
  <r>
    <x v="20"/>
    <x v="1"/>
    <x v="0"/>
    <s v="United States"/>
    <s v="New York City"/>
    <x v="15"/>
    <n v="10035"/>
    <s v="East"/>
    <s v="Office Supplies"/>
    <x v="8"/>
    <n v="32.088000000000001"/>
    <n v="7"/>
    <n v="0.2"/>
    <n v="11.2308"/>
    <n v="0.35"/>
  </r>
  <r>
    <x v="20"/>
    <x v="1"/>
    <x v="0"/>
    <s v="United States"/>
    <s v="New York City"/>
    <x v="15"/>
    <n v="10035"/>
    <s v="East"/>
    <s v="Office Supplies"/>
    <x v="8"/>
    <n v="4305.5519999999997"/>
    <n v="6"/>
    <n v="0.2"/>
    <n v="1453.1238000000001"/>
    <n v="0.33750000000000002"/>
  </r>
  <r>
    <x v="20"/>
    <x v="1"/>
    <x v="1"/>
    <s v="United States"/>
    <s v="New York City"/>
    <x v="15"/>
    <n v="10024"/>
    <s v="East"/>
    <s v="Furniture"/>
    <x v="5"/>
    <n v="10.02"/>
    <n v="3"/>
    <n v="0"/>
    <n v="4.4088000000000003"/>
    <n v="0.44000000000000006"/>
  </r>
  <r>
    <x v="20"/>
    <x v="1"/>
    <x v="1"/>
    <s v="United States"/>
    <s v="New York City"/>
    <x v="15"/>
    <n v="10024"/>
    <s v="East"/>
    <s v="Technology"/>
    <x v="7"/>
    <n v="631.96"/>
    <n v="4"/>
    <n v="0"/>
    <n v="303.3408"/>
    <n v="0.48"/>
  </r>
  <r>
    <x v="0"/>
    <x v="1"/>
    <x v="0"/>
    <s v="United States"/>
    <s v="Henderson"/>
    <x v="0"/>
    <n v="42420"/>
    <s v="South"/>
    <s v="Office Supplies"/>
    <x v="8"/>
    <n v="1577.94"/>
    <n v="3"/>
    <n v="0"/>
    <n v="757.41120000000001"/>
    <n v="0.48"/>
  </r>
  <r>
    <x v="355"/>
    <x v="3"/>
    <x v="1"/>
    <s v="United States"/>
    <s v="Albuquerque"/>
    <x v="27"/>
    <n v="87105"/>
    <s v="West"/>
    <s v="Office Supplies"/>
    <x v="6"/>
    <n v="255.85"/>
    <n v="7"/>
    <n v="0"/>
    <n v="112.574"/>
    <n v="0.44"/>
  </r>
  <r>
    <x v="544"/>
    <x v="0"/>
    <x v="1"/>
    <s v="United States"/>
    <s v="Delray Beach"/>
    <x v="2"/>
    <n v="33445"/>
    <s v="South"/>
    <s v="Office Supplies"/>
    <x v="4"/>
    <n v="184.70400000000001"/>
    <n v="6"/>
    <n v="0.2"/>
    <n v="13.8528"/>
    <n v="7.4999999999999997E-2"/>
  </r>
  <r>
    <x v="544"/>
    <x v="0"/>
    <x v="1"/>
    <s v="United States"/>
    <s v="Delray Beach"/>
    <x v="2"/>
    <n v="33445"/>
    <s v="South"/>
    <s v="Technology"/>
    <x v="11"/>
    <n v="47.92"/>
    <n v="2"/>
    <n v="0.2"/>
    <n v="11.98"/>
    <n v="0.25"/>
  </r>
  <r>
    <x v="10"/>
    <x v="1"/>
    <x v="0"/>
    <s v="United States"/>
    <s v="Philadelphia"/>
    <x v="9"/>
    <n v="19140"/>
    <s v="East"/>
    <s v="Office Supplies"/>
    <x v="2"/>
    <n v="15.936"/>
    <n v="4"/>
    <n v="0.2"/>
    <n v="5.1791999999999998"/>
    <n v="0.32500000000000001"/>
  </r>
  <r>
    <x v="10"/>
    <x v="1"/>
    <x v="0"/>
    <s v="United States"/>
    <s v="Philadelphia"/>
    <x v="9"/>
    <n v="19140"/>
    <s v="East"/>
    <s v="Office Supplies"/>
    <x v="8"/>
    <n v="8.0009999999999994"/>
    <n v="7"/>
    <n v="0.7"/>
    <n v="-5.6006999999999998"/>
    <n v="-0.70000000000000007"/>
  </r>
  <r>
    <x v="10"/>
    <x v="1"/>
    <x v="0"/>
    <s v="United States"/>
    <s v="Philadelphia"/>
    <x v="9"/>
    <n v="19140"/>
    <s v="East"/>
    <s v="Furniture"/>
    <x v="1"/>
    <n v="398.97199999999998"/>
    <n v="2"/>
    <n v="0.3"/>
    <n v="-28.498000000000001"/>
    <n v="-7.1428571428571438E-2"/>
  </r>
  <r>
    <x v="4"/>
    <x v="1"/>
    <x v="2"/>
    <s v="United States"/>
    <s v="Seattle"/>
    <x v="4"/>
    <n v="98105"/>
    <s v="West"/>
    <s v="Furniture"/>
    <x v="0"/>
    <n v="163.88"/>
    <n v="2"/>
    <n v="0"/>
    <n v="40.97"/>
    <n v="0.25"/>
  </r>
  <r>
    <x v="169"/>
    <x v="1"/>
    <x v="0"/>
    <s v="United States"/>
    <s v="Richmond"/>
    <x v="17"/>
    <n v="23223"/>
    <s v="South"/>
    <s v="Office Supplies"/>
    <x v="9"/>
    <n v="67.900000000000006"/>
    <n v="5"/>
    <n v="0"/>
    <n v="20.37"/>
    <n v="0.3"/>
  </r>
  <r>
    <x v="554"/>
    <x v="1"/>
    <x v="0"/>
    <s v="United States"/>
    <s v="West Palm Beach"/>
    <x v="2"/>
    <n v="33407"/>
    <s v="South"/>
    <s v="Office Supplies"/>
    <x v="10"/>
    <n v="72.224000000000004"/>
    <n v="4"/>
    <n v="0.2"/>
    <n v="25.278400000000001"/>
    <n v="0.35"/>
  </r>
  <r>
    <x v="348"/>
    <x v="0"/>
    <x v="0"/>
    <s v="United States"/>
    <s v="Fort Collins"/>
    <x v="22"/>
    <n v="80525"/>
    <s v="West"/>
    <s v="Office Supplies"/>
    <x v="2"/>
    <n v="11.696"/>
    <n v="2"/>
    <n v="0.2"/>
    <n v="3.9474"/>
    <n v="0.33750000000000002"/>
  </r>
  <r>
    <x v="47"/>
    <x v="1"/>
    <x v="1"/>
    <s v="United States"/>
    <s v="Franklin"/>
    <x v="6"/>
    <n v="53132"/>
    <s v="Central"/>
    <s v="Furniture"/>
    <x v="1"/>
    <n v="392.94"/>
    <n v="3"/>
    <n v="0"/>
    <n v="43.223399999999998"/>
    <n v="0.11"/>
  </r>
  <r>
    <x v="206"/>
    <x v="2"/>
    <x v="0"/>
    <s v="United States"/>
    <s v="Monroe"/>
    <x v="3"/>
    <n v="28110"/>
    <s v="South"/>
    <s v="Furniture"/>
    <x v="5"/>
    <n v="18.175999999999998"/>
    <n v="1"/>
    <n v="0.2"/>
    <n v="4.7712000000000003"/>
    <n v="0.26250000000000007"/>
  </r>
  <r>
    <x v="62"/>
    <x v="1"/>
    <x v="2"/>
    <s v="United States"/>
    <s v="Dallas"/>
    <x v="5"/>
    <n v="75081"/>
    <s v="Central"/>
    <s v="Office Supplies"/>
    <x v="8"/>
    <n v="6.8879999999999999"/>
    <n v="3"/>
    <n v="0.8"/>
    <n v="-11.020799999999999"/>
    <n v="-1.5999999999999999"/>
  </r>
  <r>
    <x v="62"/>
    <x v="1"/>
    <x v="2"/>
    <s v="United States"/>
    <s v="Dallas"/>
    <x v="5"/>
    <n v="75081"/>
    <s v="Central"/>
    <s v="Furniture"/>
    <x v="3"/>
    <n v="457.48500000000001"/>
    <n v="3"/>
    <n v="0.3"/>
    <n v="-84.961500000000001"/>
    <n v="-0.18571428571428572"/>
  </r>
  <r>
    <x v="10"/>
    <x v="2"/>
    <x v="0"/>
    <s v="United States"/>
    <s v="Philadelphia"/>
    <x v="9"/>
    <n v="19134"/>
    <s v="East"/>
    <s v="Furniture"/>
    <x v="1"/>
    <n v="1079.316"/>
    <n v="6"/>
    <n v="0.3"/>
    <n v="-15.418799999999999"/>
    <n v="-1.4285714285714285E-2"/>
  </r>
  <r>
    <x v="8"/>
    <x v="0"/>
    <x v="2"/>
    <s v="United States"/>
    <s v="San Francisco"/>
    <x v="1"/>
    <n v="94109"/>
    <s v="West"/>
    <s v="Office Supplies"/>
    <x v="10"/>
    <n v="48.91"/>
    <n v="1"/>
    <n v="0"/>
    <n v="22.9877"/>
    <n v="0.47000000000000003"/>
  </r>
  <r>
    <x v="18"/>
    <x v="2"/>
    <x v="0"/>
    <s v="United States"/>
    <s v="Dover"/>
    <x v="13"/>
    <n v="19901"/>
    <s v="East"/>
    <s v="Office Supplies"/>
    <x v="6"/>
    <n v="9.84"/>
    <n v="3"/>
    <n v="0"/>
    <n v="2.8536000000000001"/>
    <n v="0.29000000000000004"/>
  </r>
  <r>
    <x v="18"/>
    <x v="2"/>
    <x v="0"/>
    <s v="United States"/>
    <s v="Dover"/>
    <x v="13"/>
    <n v="19901"/>
    <s v="East"/>
    <s v="Office Supplies"/>
    <x v="8"/>
    <n v="34.5"/>
    <n v="3"/>
    <n v="0"/>
    <n v="15.525"/>
    <n v="0.45"/>
  </r>
  <r>
    <x v="498"/>
    <x v="3"/>
    <x v="1"/>
    <s v="United States"/>
    <s v="Waco"/>
    <x v="5"/>
    <n v="76706"/>
    <s v="Central"/>
    <s v="Office Supplies"/>
    <x v="8"/>
    <n v="0.55600000000000005"/>
    <n v="1"/>
    <n v="0.8"/>
    <n v="-0.94520000000000004"/>
    <n v="-1.7"/>
  </r>
  <r>
    <x v="591"/>
    <x v="0"/>
    <x v="0"/>
    <s v="United States"/>
    <s v="Hagerstown"/>
    <x v="39"/>
    <n v="21740"/>
    <s v="East"/>
    <s v="Office Supplies"/>
    <x v="8"/>
    <n v="43.8"/>
    <n v="6"/>
    <n v="0"/>
    <n v="20.585999999999999"/>
    <n v="0.47"/>
  </r>
  <r>
    <x v="153"/>
    <x v="1"/>
    <x v="1"/>
    <s v="United States"/>
    <s v="Cleveland"/>
    <x v="24"/>
    <n v="44105"/>
    <s v="East"/>
    <s v="Office Supplies"/>
    <x v="10"/>
    <n v="13.872"/>
    <n v="3"/>
    <n v="0.2"/>
    <n v="5.0286"/>
    <n v="0.36249999999999999"/>
  </r>
  <r>
    <x v="153"/>
    <x v="1"/>
    <x v="1"/>
    <s v="United States"/>
    <s v="Cleveland"/>
    <x v="24"/>
    <n v="44105"/>
    <s v="East"/>
    <s v="Furniture"/>
    <x v="0"/>
    <n v="115.96"/>
    <n v="4"/>
    <n v="0.5"/>
    <n v="-64.937600000000003"/>
    <n v="-0.56000000000000005"/>
  </r>
  <r>
    <x v="450"/>
    <x v="0"/>
    <x v="1"/>
    <s v="United States"/>
    <s v="Mcallen"/>
    <x v="5"/>
    <n v="78501"/>
    <s v="Central"/>
    <s v="Technology"/>
    <x v="11"/>
    <n v="41.423999999999999"/>
    <n v="2"/>
    <n v="0.2"/>
    <n v="8.2848000000000006"/>
    <n v="0.2"/>
  </r>
  <r>
    <x v="450"/>
    <x v="0"/>
    <x v="1"/>
    <s v="United States"/>
    <s v="Mcallen"/>
    <x v="5"/>
    <n v="78501"/>
    <s v="Central"/>
    <s v="Technology"/>
    <x v="7"/>
    <n v="244.768"/>
    <n v="4"/>
    <n v="0.2"/>
    <n v="24.476800000000001"/>
    <n v="0.1"/>
  </r>
  <r>
    <x v="450"/>
    <x v="0"/>
    <x v="1"/>
    <s v="United States"/>
    <s v="Mcallen"/>
    <x v="5"/>
    <n v="78501"/>
    <s v="Central"/>
    <s v="Office Supplies"/>
    <x v="6"/>
    <n v="74.352000000000004"/>
    <n v="3"/>
    <n v="0.2"/>
    <n v="6.5057999999999998"/>
    <n v="8.7499999999999994E-2"/>
  </r>
  <r>
    <x v="450"/>
    <x v="0"/>
    <x v="1"/>
    <s v="United States"/>
    <s v="Mcallen"/>
    <x v="5"/>
    <n v="78501"/>
    <s v="Central"/>
    <s v="Office Supplies"/>
    <x v="8"/>
    <n v="4.3120000000000003"/>
    <n v="2"/>
    <n v="0.8"/>
    <n v="-6.8992000000000004"/>
    <n v="-1.6"/>
  </r>
  <r>
    <x v="450"/>
    <x v="0"/>
    <x v="1"/>
    <s v="United States"/>
    <s v="Mcallen"/>
    <x v="5"/>
    <n v="78501"/>
    <s v="Central"/>
    <s v="Furniture"/>
    <x v="1"/>
    <n v="56.686"/>
    <n v="1"/>
    <n v="0.3"/>
    <n v="-20.245000000000001"/>
    <n v="-0.35714285714285715"/>
  </r>
  <r>
    <x v="450"/>
    <x v="0"/>
    <x v="1"/>
    <s v="United States"/>
    <s v="Mcallen"/>
    <x v="5"/>
    <n v="78501"/>
    <s v="Central"/>
    <s v="Technology"/>
    <x v="7"/>
    <n v="97.968000000000004"/>
    <n v="2"/>
    <n v="0.2"/>
    <n v="6.1230000000000002"/>
    <n v="6.25E-2"/>
  </r>
  <r>
    <x v="450"/>
    <x v="0"/>
    <x v="1"/>
    <s v="United States"/>
    <s v="Mcallen"/>
    <x v="5"/>
    <n v="78501"/>
    <s v="Central"/>
    <s v="Office Supplies"/>
    <x v="6"/>
    <n v="7.8719999999999999"/>
    <n v="3"/>
    <n v="0.2"/>
    <n v="0.88560000000000005"/>
    <n v="0.1125"/>
  </r>
  <r>
    <x v="450"/>
    <x v="0"/>
    <x v="1"/>
    <s v="United States"/>
    <s v="Mcallen"/>
    <x v="5"/>
    <n v="78501"/>
    <s v="Central"/>
    <s v="Office Supplies"/>
    <x v="10"/>
    <n v="15.552"/>
    <n v="3"/>
    <n v="0.2"/>
    <n v="5.4432"/>
    <n v="0.35000000000000003"/>
  </r>
  <r>
    <x v="450"/>
    <x v="0"/>
    <x v="1"/>
    <s v="United States"/>
    <s v="Mcallen"/>
    <x v="5"/>
    <n v="78501"/>
    <s v="Central"/>
    <s v="Office Supplies"/>
    <x v="8"/>
    <n v="1.476"/>
    <n v="1"/>
    <n v="0.8"/>
    <n v="-2.2877999999999998"/>
    <n v="-1.5499999999999998"/>
  </r>
  <r>
    <x v="419"/>
    <x v="1"/>
    <x v="2"/>
    <s v="United States"/>
    <s v="Santa Fe"/>
    <x v="27"/>
    <n v="87505"/>
    <s v="West"/>
    <s v="Office Supplies"/>
    <x v="6"/>
    <n v="8.4"/>
    <n v="5"/>
    <n v="0"/>
    <n v="2.1840000000000002"/>
    <n v="0.26"/>
  </r>
  <r>
    <x v="8"/>
    <x v="1"/>
    <x v="0"/>
    <s v="United States"/>
    <s v="San Francisco"/>
    <x v="1"/>
    <n v="94110"/>
    <s v="West"/>
    <s v="Office Supplies"/>
    <x v="6"/>
    <n v="6.56"/>
    <n v="2"/>
    <n v="0"/>
    <n v="1.9024000000000001"/>
    <n v="0.29000000000000004"/>
  </r>
  <r>
    <x v="8"/>
    <x v="1"/>
    <x v="0"/>
    <s v="United States"/>
    <s v="San Francisco"/>
    <x v="1"/>
    <n v="94110"/>
    <s v="West"/>
    <s v="Office Supplies"/>
    <x v="6"/>
    <n v="14.88"/>
    <n v="2"/>
    <n v="0"/>
    <n v="3.72"/>
    <n v="0.25"/>
  </r>
  <r>
    <x v="8"/>
    <x v="1"/>
    <x v="0"/>
    <s v="United States"/>
    <s v="San Francisco"/>
    <x v="1"/>
    <n v="94110"/>
    <s v="West"/>
    <s v="Technology"/>
    <x v="11"/>
    <n v="45.48"/>
    <n v="4"/>
    <n v="0"/>
    <n v="15.917999999999999"/>
    <n v="0.35000000000000003"/>
  </r>
  <r>
    <x v="8"/>
    <x v="1"/>
    <x v="0"/>
    <s v="United States"/>
    <s v="San Francisco"/>
    <x v="1"/>
    <n v="94110"/>
    <s v="West"/>
    <s v="Office Supplies"/>
    <x v="6"/>
    <n v="25.44"/>
    <n v="6"/>
    <n v="0"/>
    <n v="9.9215999999999998"/>
    <n v="0.38999999999999996"/>
  </r>
  <r>
    <x v="20"/>
    <x v="1"/>
    <x v="1"/>
    <s v="United States"/>
    <s v="New York City"/>
    <x v="15"/>
    <n v="10024"/>
    <s v="East"/>
    <s v="Office Supplies"/>
    <x v="8"/>
    <n v="146.68799999999999"/>
    <n v="8"/>
    <n v="0.2"/>
    <n v="45.84"/>
    <n v="0.31250000000000006"/>
  </r>
  <r>
    <x v="62"/>
    <x v="1"/>
    <x v="0"/>
    <s v="United States"/>
    <s v="Dallas"/>
    <x v="5"/>
    <n v="75220"/>
    <s v="Central"/>
    <s v="Office Supplies"/>
    <x v="2"/>
    <n v="4.9279999999999999"/>
    <n v="2"/>
    <n v="0.2"/>
    <n v="1.7248000000000001"/>
    <n v="0.35000000000000003"/>
  </r>
  <r>
    <x v="62"/>
    <x v="1"/>
    <x v="0"/>
    <s v="United States"/>
    <s v="Dallas"/>
    <x v="5"/>
    <n v="75220"/>
    <s v="Central"/>
    <s v="Office Supplies"/>
    <x v="6"/>
    <n v="63.488"/>
    <n v="4"/>
    <n v="0.2"/>
    <n v="4.7615999999999996"/>
    <n v="7.4999999999999997E-2"/>
  </r>
  <r>
    <x v="68"/>
    <x v="3"/>
    <x v="1"/>
    <s v="United States"/>
    <s v="Detroit"/>
    <x v="12"/>
    <n v="48234"/>
    <s v="Central"/>
    <s v="Office Supplies"/>
    <x v="4"/>
    <n v="418.32"/>
    <n v="7"/>
    <n v="0"/>
    <n v="117.1296"/>
    <n v="0.27999999999999997"/>
  </r>
  <r>
    <x v="68"/>
    <x v="3"/>
    <x v="1"/>
    <s v="United States"/>
    <s v="Detroit"/>
    <x v="12"/>
    <n v="48234"/>
    <s v="Central"/>
    <s v="Office Supplies"/>
    <x v="9"/>
    <n v="123.858"/>
    <n v="2"/>
    <n v="0.1"/>
    <n v="46.790799999999997"/>
    <n v="0.37777777777777777"/>
  </r>
  <r>
    <x v="10"/>
    <x v="1"/>
    <x v="0"/>
    <s v="United States"/>
    <s v="Philadelphia"/>
    <x v="9"/>
    <n v="19140"/>
    <s v="East"/>
    <s v="Technology"/>
    <x v="7"/>
    <n v="118.782"/>
    <n v="3"/>
    <n v="0.4"/>
    <n v="-27.715800000000002"/>
    <n v="-0.23333333333333336"/>
  </r>
  <r>
    <x v="10"/>
    <x v="1"/>
    <x v="0"/>
    <s v="United States"/>
    <s v="Philadelphia"/>
    <x v="9"/>
    <n v="19140"/>
    <s v="East"/>
    <s v="Office Supplies"/>
    <x v="14"/>
    <n v="769.18399999999997"/>
    <n v="4"/>
    <n v="0.2"/>
    <n v="-163.45160000000001"/>
    <n v="-0.21250000000000002"/>
  </r>
  <r>
    <x v="269"/>
    <x v="1"/>
    <x v="0"/>
    <s v="United States"/>
    <s v="Carrollton"/>
    <x v="5"/>
    <n v="75007"/>
    <s v="Central"/>
    <s v="Technology"/>
    <x v="11"/>
    <n v="47.904000000000003"/>
    <n v="1"/>
    <n v="0.2"/>
    <n v="-2.9940000000000002"/>
    <n v="-6.25E-2"/>
  </r>
  <r>
    <x v="20"/>
    <x v="1"/>
    <x v="1"/>
    <s v="United States"/>
    <s v="New York City"/>
    <x v="15"/>
    <n v="10009"/>
    <s v="East"/>
    <s v="Office Supplies"/>
    <x v="10"/>
    <n v="13.36"/>
    <n v="2"/>
    <n v="0"/>
    <n v="6.4127999999999998"/>
    <n v="0.48"/>
  </r>
  <r>
    <x v="20"/>
    <x v="1"/>
    <x v="1"/>
    <s v="United States"/>
    <s v="New York City"/>
    <x v="15"/>
    <n v="10009"/>
    <s v="East"/>
    <s v="Furniture"/>
    <x v="1"/>
    <n v="163.76400000000001"/>
    <n v="2"/>
    <n v="0.1"/>
    <n v="25.474399999999999"/>
    <n v="0.15555555555555553"/>
  </r>
  <r>
    <x v="20"/>
    <x v="1"/>
    <x v="1"/>
    <s v="United States"/>
    <s v="New York City"/>
    <x v="15"/>
    <n v="10009"/>
    <s v="East"/>
    <s v="Furniture"/>
    <x v="5"/>
    <n v="183.92"/>
    <n v="4"/>
    <n v="0"/>
    <n v="31.266400000000001"/>
    <n v="0.17"/>
  </r>
  <r>
    <x v="12"/>
    <x v="1"/>
    <x v="0"/>
    <s v="United States"/>
    <s v="Houston"/>
    <x v="5"/>
    <n v="77041"/>
    <s v="Central"/>
    <s v="Furniture"/>
    <x v="5"/>
    <n v="11.375999999999999"/>
    <n v="3"/>
    <n v="0.6"/>
    <n v="-5.6879999999999997"/>
    <n v="-0.5"/>
  </r>
  <r>
    <x v="12"/>
    <x v="1"/>
    <x v="0"/>
    <s v="United States"/>
    <s v="Houston"/>
    <x v="5"/>
    <n v="77041"/>
    <s v="Central"/>
    <s v="Furniture"/>
    <x v="5"/>
    <n v="66.111999999999995"/>
    <n v="4"/>
    <n v="0.6"/>
    <n v="-84.2928"/>
    <n v="-1.2750000000000001"/>
  </r>
  <r>
    <x v="1"/>
    <x v="1"/>
    <x v="0"/>
    <s v="United States"/>
    <s v="Los Angeles"/>
    <x v="1"/>
    <n v="90036"/>
    <s v="West"/>
    <s v="Office Supplies"/>
    <x v="10"/>
    <n v="211.04"/>
    <n v="8"/>
    <n v="0"/>
    <n v="97.078400000000002"/>
    <n v="0.46"/>
  </r>
  <r>
    <x v="1"/>
    <x v="1"/>
    <x v="0"/>
    <s v="United States"/>
    <s v="Los Angeles"/>
    <x v="1"/>
    <n v="90036"/>
    <s v="West"/>
    <s v="Furniture"/>
    <x v="1"/>
    <n v="594.81600000000003"/>
    <n v="2"/>
    <n v="0.2"/>
    <n v="59.4816"/>
    <n v="9.9999999999999992E-2"/>
  </r>
  <r>
    <x v="1"/>
    <x v="1"/>
    <x v="0"/>
    <s v="United States"/>
    <s v="Los Angeles"/>
    <x v="1"/>
    <n v="90036"/>
    <s v="West"/>
    <s v="Office Supplies"/>
    <x v="8"/>
    <n v="72.959999999999994"/>
    <n v="3"/>
    <n v="0.2"/>
    <n v="23.712"/>
    <n v="0.32500000000000001"/>
  </r>
  <r>
    <x v="173"/>
    <x v="2"/>
    <x v="0"/>
    <s v="United States"/>
    <s v="Edmonds"/>
    <x v="4"/>
    <n v="98026"/>
    <s v="West"/>
    <s v="Furniture"/>
    <x v="5"/>
    <n v="80.959999999999994"/>
    <n v="4"/>
    <n v="0"/>
    <n v="34.812800000000003"/>
    <n v="0.43000000000000005"/>
  </r>
  <r>
    <x v="173"/>
    <x v="2"/>
    <x v="0"/>
    <s v="United States"/>
    <s v="Edmonds"/>
    <x v="4"/>
    <n v="98026"/>
    <s v="West"/>
    <s v="Technology"/>
    <x v="7"/>
    <n v="455.71199999999999"/>
    <n v="2"/>
    <n v="0.2"/>
    <n v="34.178400000000003"/>
    <n v="7.5000000000000011E-2"/>
  </r>
  <r>
    <x v="173"/>
    <x v="2"/>
    <x v="0"/>
    <s v="United States"/>
    <s v="Edmonds"/>
    <x v="4"/>
    <n v="98026"/>
    <s v="West"/>
    <s v="Office Supplies"/>
    <x v="6"/>
    <n v="25.98"/>
    <n v="1"/>
    <n v="0"/>
    <n v="7.2744"/>
    <n v="0.27999999999999997"/>
  </r>
  <r>
    <x v="8"/>
    <x v="2"/>
    <x v="0"/>
    <s v="United States"/>
    <s v="San Francisco"/>
    <x v="1"/>
    <n v="94110"/>
    <s v="West"/>
    <s v="Office Supplies"/>
    <x v="9"/>
    <n v="45.28"/>
    <n v="4"/>
    <n v="0"/>
    <n v="15.395200000000001"/>
    <n v="0.34"/>
  </r>
  <r>
    <x v="20"/>
    <x v="1"/>
    <x v="0"/>
    <s v="United States"/>
    <s v="New York City"/>
    <x v="15"/>
    <n v="10035"/>
    <s v="East"/>
    <s v="Office Supplies"/>
    <x v="12"/>
    <n v="15.56"/>
    <n v="2"/>
    <n v="0"/>
    <n v="7.3132000000000001"/>
    <n v="0.47"/>
  </r>
  <r>
    <x v="302"/>
    <x v="1"/>
    <x v="1"/>
    <s v="United States"/>
    <s v="Springfield"/>
    <x v="21"/>
    <n v="97477"/>
    <s v="West"/>
    <s v="Technology"/>
    <x v="7"/>
    <n v="859.2"/>
    <n v="3"/>
    <n v="0.2"/>
    <n v="75.180000000000007"/>
    <n v="8.7500000000000008E-2"/>
  </r>
  <r>
    <x v="493"/>
    <x v="0"/>
    <x v="0"/>
    <s v="United States"/>
    <s v="Georgetown"/>
    <x v="0"/>
    <n v="40324"/>
    <s v="South"/>
    <s v="Office Supplies"/>
    <x v="9"/>
    <n v="195.68"/>
    <n v="4"/>
    <n v="0"/>
    <n v="50.876800000000003"/>
    <n v="0.26"/>
  </r>
  <r>
    <x v="493"/>
    <x v="0"/>
    <x v="0"/>
    <s v="United States"/>
    <s v="Georgetown"/>
    <x v="0"/>
    <n v="40324"/>
    <s v="South"/>
    <s v="Office Supplies"/>
    <x v="13"/>
    <n v="14.2"/>
    <n v="4"/>
    <n v="0"/>
    <n v="6.6740000000000004"/>
    <n v="0.47000000000000003"/>
  </r>
  <r>
    <x v="222"/>
    <x v="2"/>
    <x v="0"/>
    <s v="United States"/>
    <s v="Coral Springs"/>
    <x v="2"/>
    <n v="33065"/>
    <s v="South"/>
    <s v="Furniture"/>
    <x v="0"/>
    <n v="314.35199999999998"/>
    <n v="3"/>
    <n v="0.2"/>
    <n v="-15.717599999999999"/>
    <n v="-0.05"/>
  </r>
  <r>
    <x v="222"/>
    <x v="2"/>
    <x v="0"/>
    <s v="United States"/>
    <s v="Coral Springs"/>
    <x v="2"/>
    <n v="33065"/>
    <s v="South"/>
    <s v="Office Supplies"/>
    <x v="2"/>
    <n v="4.6079999999999997"/>
    <n v="2"/>
    <n v="0.2"/>
    <n v="1.4976"/>
    <n v="0.32500000000000001"/>
  </r>
  <r>
    <x v="8"/>
    <x v="1"/>
    <x v="1"/>
    <s v="United States"/>
    <s v="San Francisco"/>
    <x v="1"/>
    <n v="94110"/>
    <s v="West"/>
    <s v="Office Supplies"/>
    <x v="13"/>
    <n v="17.899999999999999"/>
    <n v="5"/>
    <n v="0"/>
    <n v="8.7710000000000008"/>
    <n v="0.4900000000000001"/>
  </r>
  <r>
    <x v="8"/>
    <x v="0"/>
    <x v="1"/>
    <s v="United States"/>
    <s v="San Francisco"/>
    <x v="1"/>
    <n v="94110"/>
    <s v="West"/>
    <s v="Office Supplies"/>
    <x v="8"/>
    <n v="2.992"/>
    <n v="1"/>
    <n v="0.2"/>
    <n v="1.1220000000000001"/>
    <n v="0.37500000000000006"/>
  </r>
  <r>
    <x v="8"/>
    <x v="0"/>
    <x v="1"/>
    <s v="United States"/>
    <s v="San Francisco"/>
    <x v="1"/>
    <n v="94110"/>
    <s v="West"/>
    <s v="Office Supplies"/>
    <x v="8"/>
    <n v="20.064"/>
    <n v="6"/>
    <n v="0.2"/>
    <n v="7.0224000000000002"/>
    <n v="0.35000000000000003"/>
  </r>
  <r>
    <x v="8"/>
    <x v="0"/>
    <x v="1"/>
    <s v="United States"/>
    <s v="San Francisco"/>
    <x v="1"/>
    <n v="94110"/>
    <s v="West"/>
    <s v="Office Supplies"/>
    <x v="10"/>
    <n v="146.72999999999999"/>
    <n v="3"/>
    <n v="0"/>
    <n v="68.963099999999997"/>
    <n v="0.47000000000000003"/>
  </r>
  <r>
    <x v="8"/>
    <x v="0"/>
    <x v="1"/>
    <s v="United States"/>
    <s v="San Francisco"/>
    <x v="1"/>
    <n v="94110"/>
    <s v="West"/>
    <s v="Office Supplies"/>
    <x v="2"/>
    <n v="18.75"/>
    <n v="5"/>
    <n v="0"/>
    <n v="9"/>
    <n v="0.48"/>
  </r>
  <r>
    <x v="8"/>
    <x v="0"/>
    <x v="1"/>
    <s v="United States"/>
    <s v="San Francisco"/>
    <x v="1"/>
    <n v="94110"/>
    <s v="West"/>
    <s v="Technology"/>
    <x v="7"/>
    <n v="117.57599999999999"/>
    <n v="3"/>
    <n v="0.2"/>
    <n v="11.7576"/>
    <n v="0.1"/>
  </r>
  <r>
    <x v="189"/>
    <x v="1"/>
    <x v="2"/>
    <s v="United States"/>
    <s v="Riverside"/>
    <x v="1"/>
    <n v="92503"/>
    <s v="West"/>
    <s v="Office Supplies"/>
    <x v="8"/>
    <n v="51.183999999999997"/>
    <n v="7"/>
    <n v="0.2"/>
    <n v="19.193999999999999"/>
    <n v="0.375"/>
  </r>
  <r>
    <x v="384"/>
    <x v="2"/>
    <x v="2"/>
    <s v="United States"/>
    <s v="Troy"/>
    <x v="24"/>
    <n v="45373"/>
    <s v="East"/>
    <s v="Furniture"/>
    <x v="3"/>
    <n v="455.97"/>
    <n v="5"/>
    <n v="0.4"/>
    <n v="-106.393"/>
    <n v="-0.23333333333333331"/>
  </r>
  <r>
    <x v="384"/>
    <x v="2"/>
    <x v="2"/>
    <s v="United States"/>
    <s v="Troy"/>
    <x v="24"/>
    <n v="45373"/>
    <s v="East"/>
    <s v="Office Supplies"/>
    <x v="8"/>
    <n v="5.7149999999999999"/>
    <n v="5"/>
    <n v="0.7"/>
    <n v="-4.7625000000000002"/>
    <n v="-0.83333333333333337"/>
  </r>
  <r>
    <x v="384"/>
    <x v="2"/>
    <x v="2"/>
    <s v="United States"/>
    <s v="Troy"/>
    <x v="24"/>
    <n v="45373"/>
    <s v="East"/>
    <s v="Technology"/>
    <x v="7"/>
    <n v="57.594000000000001"/>
    <n v="1"/>
    <n v="0.4"/>
    <n v="-11.518800000000001"/>
    <n v="-0.2"/>
  </r>
  <r>
    <x v="384"/>
    <x v="2"/>
    <x v="2"/>
    <s v="United States"/>
    <s v="Troy"/>
    <x v="24"/>
    <n v="45373"/>
    <s v="East"/>
    <s v="Furniture"/>
    <x v="5"/>
    <n v="30.143999999999998"/>
    <n v="2"/>
    <n v="0.2"/>
    <n v="8.2896000000000001"/>
    <n v="0.27500000000000002"/>
  </r>
  <r>
    <x v="384"/>
    <x v="2"/>
    <x v="2"/>
    <s v="United States"/>
    <s v="Troy"/>
    <x v="24"/>
    <n v="45373"/>
    <s v="East"/>
    <s v="Furniture"/>
    <x v="1"/>
    <n v="899.43"/>
    <n v="5"/>
    <n v="0.3"/>
    <n v="-12.849"/>
    <n v="-1.4285714285714287E-2"/>
  </r>
  <r>
    <x v="492"/>
    <x v="1"/>
    <x v="0"/>
    <s v="United States"/>
    <s v="Moreno Valley"/>
    <x v="1"/>
    <n v="92553"/>
    <s v="West"/>
    <s v="Furniture"/>
    <x v="5"/>
    <n v="842.72"/>
    <n v="8"/>
    <n v="0"/>
    <n v="202.25280000000001"/>
    <n v="0.24"/>
  </r>
  <r>
    <x v="492"/>
    <x v="1"/>
    <x v="0"/>
    <s v="United States"/>
    <s v="Moreno Valley"/>
    <x v="1"/>
    <n v="92553"/>
    <s v="West"/>
    <s v="Furniture"/>
    <x v="5"/>
    <n v="41.96"/>
    <n v="2"/>
    <n v="0"/>
    <n v="10.909599999999999"/>
    <n v="0.25999999999999995"/>
  </r>
  <r>
    <x v="4"/>
    <x v="1"/>
    <x v="1"/>
    <s v="United States"/>
    <s v="Seattle"/>
    <x v="4"/>
    <n v="98115"/>
    <s v="West"/>
    <s v="Office Supplies"/>
    <x v="8"/>
    <n v="13.215999999999999"/>
    <n v="4"/>
    <n v="0.2"/>
    <n v="4.4603999999999999"/>
    <n v="0.33750000000000002"/>
  </r>
  <r>
    <x v="4"/>
    <x v="1"/>
    <x v="1"/>
    <s v="United States"/>
    <s v="Seattle"/>
    <x v="4"/>
    <n v="98115"/>
    <s v="West"/>
    <s v="Furniture"/>
    <x v="1"/>
    <n v="184.75200000000001"/>
    <n v="3"/>
    <n v="0.2"/>
    <n v="-20.784600000000001"/>
    <n v="-0.1125"/>
  </r>
  <r>
    <x v="22"/>
    <x v="2"/>
    <x v="0"/>
    <s v="United States"/>
    <s v="Chicago"/>
    <x v="10"/>
    <n v="60623"/>
    <s v="Central"/>
    <s v="Furniture"/>
    <x v="1"/>
    <n v="520.46400000000006"/>
    <n v="2"/>
    <n v="0.3"/>
    <n v="-14.8704"/>
    <n v="-2.8571428571428567E-2"/>
  </r>
  <r>
    <x v="22"/>
    <x v="2"/>
    <x v="0"/>
    <s v="United States"/>
    <s v="Chicago"/>
    <x v="10"/>
    <n v="60623"/>
    <s v="Central"/>
    <s v="Office Supplies"/>
    <x v="10"/>
    <n v="11.423999999999999"/>
    <n v="3"/>
    <n v="0.2"/>
    <n v="3.7128000000000001"/>
    <n v="0.32500000000000001"/>
  </r>
  <r>
    <x v="25"/>
    <x v="1"/>
    <x v="2"/>
    <s v="United States"/>
    <s v="Jackson"/>
    <x v="12"/>
    <n v="49201"/>
    <s v="Central"/>
    <s v="Office Supplies"/>
    <x v="10"/>
    <n v="19.440000000000001"/>
    <n v="3"/>
    <n v="0"/>
    <n v="9.3312000000000008"/>
    <n v="0.48000000000000004"/>
  </r>
  <r>
    <x v="25"/>
    <x v="1"/>
    <x v="2"/>
    <s v="United States"/>
    <s v="Jackson"/>
    <x v="12"/>
    <n v="49201"/>
    <s v="Central"/>
    <s v="Office Supplies"/>
    <x v="6"/>
    <n v="3.64"/>
    <n v="2"/>
    <n v="0"/>
    <n v="1.0192000000000001"/>
    <n v="0.28000000000000003"/>
  </r>
  <r>
    <x v="25"/>
    <x v="1"/>
    <x v="2"/>
    <s v="United States"/>
    <s v="Jackson"/>
    <x v="12"/>
    <n v="49201"/>
    <s v="Central"/>
    <s v="Office Supplies"/>
    <x v="10"/>
    <n v="18.54"/>
    <n v="2"/>
    <n v="0"/>
    <n v="8.7138000000000009"/>
    <n v="0.47000000000000008"/>
  </r>
  <r>
    <x v="20"/>
    <x v="0"/>
    <x v="1"/>
    <s v="United States"/>
    <s v="New York City"/>
    <x v="15"/>
    <n v="10024"/>
    <s v="East"/>
    <s v="Office Supplies"/>
    <x v="8"/>
    <n v="43.12"/>
    <n v="5"/>
    <n v="0.2"/>
    <n v="15.092000000000001"/>
    <n v="0.35000000000000003"/>
  </r>
  <r>
    <x v="20"/>
    <x v="0"/>
    <x v="1"/>
    <s v="United States"/>
    <s v="New York City"/>
    <x v="15"/>
    <n v="10024"/>
    <s v="East"/>
    <s v="Furniture"/>
    <x v="3"/>
    <n v="313.72199999999998"/>
    <n v="3"/>
    <n v="0.4"/>
    <n v="-99.345299999999995"/>
    <n v="-0.31666666666666665"/>
  </r>
  <r>
    <x v="20"/>
    <x v="0"/>
    <x v="1"/>
    <s v="United States"/>
    <s v="New York City"/>
    <x v="15"/>
    <n v="10024"/>
    <s v="East"/>
    <s v="Furniture"/>
    <x v="5"/>
    <n v="45.98"/>
    <n v="1"/>
    <n v="0"/>
    <n v="7.8166000000000002"/>
    <n v="0.17"/>
  </r>
  <r>
    <x v="20"/>
    <x v="0"/>
    <x v="1"/>
    <s v="United States"/>
    <s v="New York City"/>
    <x v="15"/>
    <n v="10024"/>
    <s v="East"/>
    <s v="Office Supplies"/>
    <x v="4"/>
    <n v="428.68"/>
    <n v="7"/>
    <n v="0"/>
    <n v="0"/>
    <n v="0"/>
  </r>
  <r>
    <x v="4"/>
    <x v="1"/>
    <x v="2"/>
    <s v="United States"/>
    <s v="Seattle"/>
    <x v="4"/>
    <n v="98105"/>
    <s v="West"/>
    <s v="Office Supplies"/>
    <x v="8"/>
    <n v="30.576000000000001"/>
    <n v="6"/>
    <n v="0.2"/>
    <n v="10.3194"/>
    <n v="0.33749999999999997"/>
  </r>
  <r>
    <x v="4"/>
    <x v="1"/>
    <x v="2"/>
    <s v="United States"/>
    <s v="Seattle"/>
    <x v="4"/>
    <n v="98105"/>
    <s v="West"/>
    <s v="Office Supplies"/>
    <x v="13"/>
    <n v="13.02"/>
    <n v="7"/>
    <n v="0"/>
    <n v="0.3906"/>
    <n v="3.0000000000000002E-2"/>
  </r>
  <r>
    <x v="4"/>
    <x v="1"/>
    <x v="2"/>
    <s v="United States"/>
    <s v="Seattle"/>
    <x v="4"/>
    <n v="98105"/>
    <s v="West"/>
    <s v="Furniture"/>
    <x v="5"/>
    <n v="22.14"/>
    <n v="3"/>
    <n v="0"/>
    <n v="6.4206000000000003"/>
    <n v="0.28999999999999998"/>
  </r>
  <r>
    <x v="4"/>
    <x v="1"/>
    <x v="2"/>
    <s v="United States"/>
    <s v="Seattle"/>
    <x v="4"/>
    <n v="98105"/>
    <s v="West"/>
    <s v="Office Supplies"/>
    <x v="4"/>
    <n v="359.32"/>
    <n v="4"/>
    <n v="0"/>
    <n v="7.1863999999999999"/>
    <n v="0.02"/>
  </r>
  <r>
    <x v="557"/>
    <x v="2"/>
    <x v="0"/>
    <s v="United States"/>
    <s v="Saint Charles"/>
    <x v="25"/>
    <n v="63301"/>
    <s v="Central"/>
    <s v="Office Supplies"/>
    <x v="10"/>
    <n v="11.56"/>
    <n v="2"/>
    <n v="0"/>
    <n v="5.6643999999999997"/>
    <n v="0.48999999999999994"/>
  </r>
  <r>
    <x v="228"/>
    <x v="1"/>
    <x v="0"/>
    <s v="United States"/>
    <s v="Long Beach"/>
    <x v="15"/>
    <n v="11561"/>
    <s v="East"/>
    <s v="Office Supplies"/>
    <x v="8"/>
    <n v="68.48"/>
    <n v="2"/>
    <n v="0.2"/>
    <n v="25.68"/>
    <n v="0.375"/>
  </r>
  <r>
    <x v="228"/>
    <x v="1"/>
    <x v="0"/>
    <s v="United States"/>
    <s v="Long Beach"/>
    <x v="15"/>
    <n v="11561"/>
    <s v="East"/>
    <s v="Office Supplies"/>
    <x v="4"/>
    <n v="1676.88"/>
    <n v="6"/>
    <n v="0"/>
    <n v="83.843999999999994"/>
    <n v="4.9999999999999996E-2"/>
  </r>
  <r>
    <x v="84"/>
    <x v="2"/>
    <x v="1"/>
    <s v="United States"/>
    <s v="Lakewood"/>
    <x v="30"/>
    <n v="8701"/>
    <s v="East"/>
    <s v="Office Supplies"/>
    <x v="10"/>
    <n v="37.94"/>
    <n v="2"/>
    <n v="0"/>
    <n v="18.211200000000002"/>
    <n v="0.48000000000000009"/>
  </r>
  <r>
    <x v="207"/>
    <x v="0"/>
    <x v="1"/>
    <s v="United States"/>
    <s v="Clinton"/>
    <x v="39"/>
    <n v="20735"/>
    <s v="East"/>
    <s v="Furniture"/>
    <x v="1"/>
    <n v="272.97000000000003"/>
    <n v="3"/>
    <n v="0"/>
    <n v="43.675199999999997"/>
    <n v="0.15999999999999998"/>
  </r>
  <r>
    <x v="38"/>
    <x v="2"/>
    <x v="1"/>
    <s v="United States"/>
    <s v="Columbus"/>
    <x v="24"/>
    <n v="43229"/>
    <s v="East"/>
    <s v="Furniture"/>
    <x v="5"/>
    <n v="41.567999999999998"/>
    <n v="4"/>
    <n v="0.2"/>
    <n v="-4.1567999999999996"/>
    <n v="-9.9999999999999992E-2"/>
  </r>
  <r>
    <x v="38"/>
    <x v="2"/>
    <x v="1"/>
    <s v="United States"/>
    <s v="Columbus"/>
    <x v="24"/>
    <n v="43229"/>
    <s v="East"/>
    <s v="Furniture"/>
    <x v="1"/>
    <n v="317.05799999999999"/>
    <n v="3"/>
    <n v="0.3"/>
    <n v="-86.058599999999998"/>
    <n v="-0.27142857142857141"/>
  </r>
  <r>
    <x v="38"/>
    <x v="2"/>
    <x v="1"/>
    <s v="United States"/>
    <s v="Columbus"/>
    <x v="24"/>
    <n v="43229"/>
    <s v="East"/>
    <s v="Office Supplies"/>
    <x v="13"/>
    <n v="8.0399999999999991"/>
    <n v="5"/>
    <n v="0.2"/>
    <n v="2.9144999999999999"/>
    <n v="0.36250000000000004"/>
  </r>
  <r>
    <x v="45"/>
    <x v="1"/>
    <x v="0"/>
    <s v="United States"/>
    <s v="Pasadena"/>
    <x v="1"/>
    <n v="91104"/>
    <s v="West"/>
    <s v="Technology"/>
    <x v="7"/>
    <n v="419.94400000000002"/>
    <n v="7"/>
    <n v="0.2"/>
    <n v="52.493000000000002"/>
    <n v="0.125"/>
  </r>
  <r>
    <x v="4"/>
    <x v="1"/>
    <x v="1"/>
    <s v="United States"/>
    <s v="Seattle"/>
    <x v="4"/>
    <n v="98105"/>
    <s v="West"/>
    <s v="Office Supplies"/>
    <x v="14"/>
    <n v="61.38"/>
    <n v="6"/>
    <n v="0"/>
    <n v="15.9588"/>
    <n v="0.26"/>
  </r>
  <r>
    <x v="1"/>
    <x v="0"/>
    <x v="0"/>
    <s v="United States"/>
    <s v="Los Angeles"/>
    <x v="1"/>
    <n v="90045"/>
    <s v="West"/>
    <s v="Technology"/>
    <x v="11"/>
    <n v="50"/>
    <n v="2"/>
    <n v="0"/>
    <n v="10.5"/>
    <n v="0.21"/>
  </r>
  <r>
    <x v="592"/>
    <x v="1"/>
    <x v="0"/>
    <s v="United States"/>
    <s v="East Orange"/>
    <x v="30"/>
    <n v="7017"/>
    <s v="East"/>
    <s v="Technology"/>
    <x v="11"/>
    <n v="31.8"/>
    <n v="3"/>
    <n v="0"/>
    <n v="13.673999999999999"/>
    <n v="0.43"/>
  </r>
  <r>
    <x v="396"/>
    <x v="1"/>
    <x v="1"/>
    <s v="United States"/>
    <s v="Eau Claire"/>
    <x v="6"/>
    <n v="54703"/>
    <s v="Central"/>
    <s v="Office Supplies"/>
    <x v="4"/>
    <n v="32.56"/>
    <n v="2"/>
    <n v="0"/>
    <n v="8.4656000000000002"/>
    <n v="0.26"/>
  </r>
  <r>
    <x v="22"/>
    <x v="1"/>
    <x v="0"/>
    <s v="United States"/>
    <s v="Chicago"/>
    <x v="10"/>
    <n v="60610"/>
    <s v="Central"/>
    <s v="Office Supplies"/>
    <x v="12"/>
    <n v="7.0720000000000001"/>
    <n v="2"/>
    <n v="0.2"/>
    <n v="2.3868"/>
    <n v="0.33750000000000002"/>
  </r>
  <r>
    <x v="70"/>
    <x v="0"/>
    <x v="0"/>
    <s v="United States"/>
    <s v="Tampa"/>
    <x v="2"/>
    <n v="33614"/>
    <s v="South"/>
    <s v="Office Supplies"/>
    <x v="10"/>
    <n v="45.527999999999999"/>
    <n v="3"/>
    <n v="0.2"/>
    <n v="15.934799999999999"/>
    <n v="0.35"/>
  </r>
  <r>
    <x v="70"/>
    <x v="0"/>
    <x v="0"/>
    <s v="United States"/>
    <s v="Tampa"/>
    <x v="2"/>
    <n v="33614"/>
    <s v="South"/>
    <s v="Furniture"/>
    <x v="1"/>
    <n v="64.784000000000006"/>
    <n v="1"/>
    <n v="0.2"/>
    <n v="6.4783999999999997"/>
    <n v="9.9999999999999992E-2"/>
  </r>
  <r>
    <x v="70"/>
    <x v="0"/>
    <x v="0"/>
    <s v="United States"/>
    <s v="Tampa"/>
    <x v="2"/>
    <n v="33614"/>
    <s v="South"/>
    <s v="Office Supplies"/>
    <x v="4"/>
    <n v="424.27199999999999"/>
    <n v="2"/>
    <n v="0.2"/>
    <n v="-10.6068"/>
    <n v="-2.5000000000000001E-2"/>
  </r>
  <r>
    <x v="70"/>
    <x v="0"/>
    <x v="0"/>
    <s v="United States"/>
    <s v="Tampa"/>
    <x v="2"/>
    <n v="33614"/>
    <s v="South"/>
    <s v="Office Supplies"/>
    <x v="6"/>
    <n v="1.3440000000000001"/>
    <n v="1"/>
    <n v="0.2"/>
    <n v="0.504"/>
    <n v="0.375"/>
  </r>
  <r>
    <x v="70"/>
    <x v="0"/>
    <x v="0"/>
    <s v="United States"/>
    <s v="Tampa"/>
    <x v="2"/>
    <n v="33614"/>
    <s v="South"/>
    <s v="Office Supplies"/>
    <x v="4"/>
    <n v="83.92"/>
    <n v="5"/>
    <n v="0.2"/>
    <n v="-1.0489999999999999"/>
    <n v="-1.2499999999999999E-2"/>
  </r>
  <r>
    <x v="20"/>
    <x v="1"/>
    <x v="2"/>
    <s v="United States"/>
    <s v="New York City"/>
    <x v="15"/>
    <n v="10009"/>
    <s v="East"/>
    <s v="Office Supplies"/>
    <x v="10"/>
    <n v="25.92"/>
    <n v="4"/>
    <n v="0"/>
    <n v="12.441599999999999"/>
    <n v="0.47999999999999993"/>
  </r>
  <r>
    <x v="134"/>
    <x v="1"/>
    <x v="0"/>
    <s v="United States"/>
    <s v="Mesa"/>
    <x v="16"/>
    <n v="85204"/>
    <s v="West"/>
    <s v="Furniture"/>
    <x v="5"/>
    <n v="120.57599999999999"/>
    <n v="8"/>
    <n v="0.2"/>
    <n v="33.1584"/>
    <n v="0.27500000000000002"/>
  </r>
  <r>
    <x v="342"/>
    <x v="1"/>
    <x v="0"/>
    <s v="United States"/>
    <s v="Burlington"/>
    <x v="42"/>
    <n v="5408"/>
    <s v="East"/>
    <s v="Office Supplies"/>
    <x v="10"/>
    <n v="79.92"/>
    <n v="4"/>
    <n v="0"/>
    <n v="37.562399999999997"/>
    <n v="0.47"/>
  </r>
  <r>
    <x v="342"/>
    <x v="1"/>
    <x v="0"/>
    <s v="United States"/>
    <s v="Burlington"/>
    <x v="42"/>
    <n v="5408"/>
    <s v="East"/>
    <s v="Office Supplies"/>
    <x v="10"/>
    <n v="12.28"/>
    <n v="1"/>
    <n v="0"/>
    <n v="5.7716000000000003"/>
    <n v="0.47000000000000003"/>
  </r>
  <r>
    <x v="342"/>
    <x v="1"/>
    <x v="0"/>
    <s v="United States"/>
    <s v="Burlington"/>
    <x v="42"/>
    <n v="5408"/>
    <s v="East"/>
    <s v="Office Supplies"/>
    <x v="9"/>
    <n v="542.94000000000005"/>
    <n v="3"/>
    <n v="0"/>
    <n v="152.0232"/>
    <n v="0.27999999999999997"/>
  </r>
  <r>
    <x v="342"/>
    <x v="1"/>
    <x v="0"/>
    <s v="United States"/>
    <s v="Burlington"/>
    <x v="42"/>
    <n v="5408"/>
    <s v="East"/>
    <s v="Office Supplies"/>
    <x v="12"/>
    <n v="2.04"/>
    <n v="1"/>
    <n v="0"/>
    <n v="0.95879999999999999"/>
    <n v="0.47"/>
  </r>
  <r>
    <x v="12"/>
    <x v="1"/>
    <x v="2"/>
    <s v="United States"/>
    <s v="Houston"/>
    <x v="5"/>
    <n v="77070"/>
    <s v="Central"/>
    <s v="Office Supplies"/>
    <x v="4"/>
    <n v="228.92"/>
    <n v="5"/>
    <n v="0.2"/>
    <n v="14.307499999999999"/>
    <n v="6.25E-2"/>
  </r>
  <r>
    <x v="150"/>
    <x v="2"/>
    <x v="1"/>
    <s v="United States"/>
    <s v="Aurora"/>
    <x v="10"/>
    <n v="60505"/>
    <s v="Central"/>
    <s v="Technology"/>
    <x v="7"/>
    <n v="7.992"/>
    <n v="1"/>
    <n v="0.2"/>
    <n v="2.5973999999999999"/>
    <n v="0.32500000000000001"/>
  </r>
  <r>
    <x v="61"/>
    <x v="3"/>
    <x v="1"/>
    <s v="United States"/>
    <s v="Denver"/>
    <x v="22"/>
    <n v="80219"/>
    <s v="West"/>
    <s v="Furniture"/>
    <x v="1"/>
    <n v="582.33600000000001"/>
    <n v="8"/>
    <n v="0.2"/>
    <n v="-29.116800000000001"/>
    <n v="-0.05"/>
  </r>
  <r>
    <x v="20"/>
    <x v="2"/>
    <x v="0"/>
    <s v="United States"/>
    <s v="New York City"/>
    <x v="15"/>
    <n v="10011"/>
    <s v="East"/>
    <s v="Technology"/>
    <x v="7"/>
    <n v="629.95000000000005"/>
    <n v="5"/>
    <n v="0"/>
    <n v="157.48750000000001"/>
    <n v="0.25"/>
  </r>
  <r>
    <x v="20"/>
    <x v="2"/>
    <x v="0"/>
    <s v="United States"/>
    <s v="New York City"/>
    <x v="15"/>
    <n v="10011"/>
    <s v="East"/>
    <s v="Furniture"/>
    <x v="1"/>
    <n v="631.78200000000004"/>
    <n v="2"/>
    <n v="0.1"/>
    <n v="140.39599999999999"/>
    <n v="0.22222222222222218"/>
  </r>
  <r>
    <x v="20"/>
    <x v="2"/>
    <x v="0"/>
    <s v="United States"/>
    <s v="New York City"/>
    <x v="15"/>
    <n v="10011"/>
    <s v="East"/>
    <s v="Furniture"/>
    <x v="0"/>
    <n v="801.56799999999998"/>
    <n v="2"/>
    <n v="0.2"/>
    <n v="-10.019600000000001"/>
    <n v="-1.2500000000000001E-2"/>
  </r>
  <r>
    <x v="20"/>
    <x v="2"/>
    <x v="0"/>
    <s v="United States"/>
    <s v="New York City"/>
    <x v="15"/>
    <n v="10011"/>
    <s v="East"/>
    <s v="Office Supplies"/>
    <x v="2"/>
    <n v="75.180000000000007"/>
    <n v="6"/>
    <n v="0"/>
    <n v="35.334600000000002"/>
    <n v="0.47"/>
  </r>
  <r>
    <x v="20"/>
    <x v="2"/>
    <x v="0"/>
    <s v="United States"/>
    <s v="New York City"/>
    <x v="15"/>
    <n v="10011"/>
    <s v="East"/>
    <s v="Office Supplies"/>
    <x v="9"/>
    <n v="30.98"/>
    <n v="1"/>
    <n v="0"/>
    <n v="8.0548000000000002"/>
    <n v="0.26"/>
  </r>
  <r>
    <x v="20"/>
    <x v="2"/>
    <x v="0"/>
    <s v="United States"/>
    <s v="New York City"/>
    <x v="15"/>
    <n v="10011"/>
    <s v="East"/>
    <s v="Technology"/>
    <x v="7"/>
    <n v="1349.91"/>
    <n v="9"/>
    <n v="0"/>
    <n v="661.45590000000004"/>
    <n v="0.49"/>
  </r>
  <r>
    <x v="593"/>
    <x v="1"/>
    <x v="0"/>
    <s v="United States"/>
    <s v="Arlington Heights"/>
    <x v="10"/>
    <n v="60004"/>
    <s v="Central"/>
    <s v="Office Supplies"/>
    <x v="6"/>
    <n v="14.112"/>
    <n v="6"/>
    <n v="0.2"/>
    <n v="1.2347999999999999"/>
    <n v="8.7499999999999994E-2"/>
  </r>
  <r>
    <x v="361"/>
    <x v="1"/>
    <x v="0"/>
    <s v="United States"/>
    <s v="Newport News"/>
    <x v="17"/>
    <n v="23602"/>
    <s v="South"/>
    <s v="Office Supplies"/>
    <x v="12"/>
    <n v="31.12"/>
    <n v="4"/>
    <n v="0"/>
    <n v="14.6264"/>
    <n v="0.47"/>
  </r>
  <r>
    <x v="98"/>
    <x v="1"/>
    <x v="0"/>
    <s v="United States"/>
    <s v="Tucson"/>
    <x v="16"/>
    <n v="85705"/>
    <s v="West"/>
    <s v="Furniture"/>
    <x v="5"/>
    <n v="4.2720000000000002"/>
    <n v="2"/>
    <n v="0.2"/>
    <n v="0.96120000000000005"/>
    <n v="0.22500000000000001"/>
  </r>
  <r>
    <x v="20"/>
    <x v="0"/>
    <x v="0"/>
    <s v="United States"/>
    <s v="New York City"/>
    <x v="15"/>
    <n v="10024"/>
    <s v="East"/>
    <s v="Furniture"/>
    <x v="3"/>
    <n v="209.148"/>
    <n v="2"/>
    <n v="0.4"/>
    <n v="-66.230199999999996"/>
    <n v="-0.31666666666666665"/>
  </r>
  <r>
    <x v="20"/>
    <x v="0"/>
    <x v="0"/>
    <s v="United States"/>
    <s v="New York City"/>
    <x v="15"/>
    <n v="10024"/>
    <s v="East"/>
    <s v="Office Supplies"/>
    <x v="4"/>
    <n v="1591.02"/>
    <n v="6"/>
    <n v="0"/>
    <n v="286.3836"/>
    <n v="0.18"/>
  </r>
  <r>
    <x v="10"/>
    <x v="1"/>
    <x v="1"/>
    <s v="United States"/>
    <s v="Philadelphia"/>
    <x v="9"/>
    <n v="19134"/>
    <s v="East"/>
    <s v="Office Supplies"/>
    <x v="13"/>
    <n v="7.92"/>
    <n v="5"/>
    <n v="0.2"/>
    <n v="1.6830000000000001"/>
    <n v="0.21250000000000002"/>
  </r>
  <r>
    <x v="22"/>
    <x v="2"/>
    <x v="2"/>
    <s v="United States"/>
    <s v="Chicago"/>
    <x v="10"/>
    <n v="60653"/>
    <s v="Central"/>
    <s v="Technology"/>
    <x v="15"/>
    <n v="574.91"/>
    <n v="2"/>
    <n v="0.3"/>
    <n v="156.047"/>
    <n v="0.27142857142857146"/>
  </r>
  <r>
    <x v="22"/>
    <x v="2"/>
    <x v="2"/>
    <s v="United States"/>
    <s v="Chicago"/>
    <x v="10"/>
    <n v="60653"/>
    <s v="Central"/>
    <s v="Office Supplies"/>
    <x v="10"/>
    <n v="8.4480000000000004"/>
    <n v="2"/>
    <n v="0.2"/>
    <n v="2.64"/>
    <n v="0.3125"/>
  </r>
  <r>
    <x v="20"/>
    <x v="0"/>
    <x v="0"/>
    <s v="United States"/>
    <s v="New York City"/>
    <x v="15"/>
    <n v="10035"/>
    <s v="East"/>
    <s v="Technology"/>
    <x v="11"/>
    <n v="1071"/>
    <n v="9"/>
    <n v="0"/>
    <n v="171.36"/>
    <n v="0.16"/>
  </r>
  <r>
    <x v="20"/>
    <x v="0"/>
    <x v="0"/>
    <s v="United States"/>
    <s v="New York City"/>
    <x v="15"/>
    <n v="10035"/>
    <s v="East"/>
    <s v="Furniture"/>
    <x v="5"/>
    <n v="12.07"/>
    <n v="1"/>
    <n v="0"/>
    <n v="3.9830999999999999"/>
    <n v="0.32999999999999996"/>
  </r>
  <r>
    <x v="10"/>
    <x v="2"/>
    <x v="0"/>
    <s v="United States"/>
    <s v="Philadelphia"/>
    <x v="9"/>
    <n v="19143"/>
    <s v="East"/>
    <s v="Office Supplies"/>
    <x v="8"/>
    <n v="3.2730000000000001"/>
    <n v="1"/>
    <n v="0.7"/>
    <n v="-2.5093000000000001"/>
    <n v="-0.76666666666666661"/>
  </r>
  <r>
    <x v="10"/>
    <x v="2"/>
    <x v="0"/>
    <s v="United States"/>
    <s v="Philadelphia"/>
    <x v="9"/>
    <n v="19143"/>
    <s v="East"/>
    <s v="Furniture"/>
    <x v="5"/>
    <n v="87.92"/>
    <n v="5"/>
    <n v="0.2"/>
    <n v="15.385999999999999"/>
    <n v="0.17499999999999999"/>
  </r>
  <r>
    <x v="249"/>
    <x v="0"/>
    <x v="1"/>
    <s v="United States"/>
    <s v="Glendale"/>
    <x v="16"/>
    <n v="85301"/>
    <s v="West"/>
    <s v="Office Supplies"/>
    <x v="4"/>
    <n v="104.696"/>
    <n v="1"/>
    <n v="0.2"/>
    <n v="6.5434999999999999"/>
    <n v="6.25E-2"/>
  </r>
  <r>
    <x v="1"/>
    <x v="2"/>
    <x v="0"/>
    <s v="United States"/>
    <s v="Los Angeles"/>
    <x v="1"/>
    <n v="90036"/>
    <s v="West"/>
    <s v="Furniture"/>
    <x v="1"/>
    <n v="2803.92"/>
    <n v="5"/>
    <n v="0.2"/>
    <n v="0"/>
    <n v="0"/>
  </r>
  <r>
    <x v="12"/>
    <x v="2"/>
    <x v="1"/>
    <s v="United States"/>
    <s v="Houston"/>
    <x v="5"/>
    <n v="77041"/>
    <s v="Central"/>
    <s v="Office Supplies"/>
    <x v="8"/>
    <n v="6.8159999999999998"/>
    <n v="2"/>
    <n v="0.8"/>
    <n v="-11.587199999999999"/>
    <n v="-1.7"/>
  </r>
  <r>
    <x v="4"/>
    <x v="1"/>
    <x v="0"/>
    <s v="United States"/>
    <s v="Seattle"/>
    <x v="4"/>
    <n v="98115"/>
    <s v="West"/>
    <s v="Technology"/>
    <x v="7"/>
    <n v="249.584"/>
    <n v="2"/>
    <n v="0.2"/>
    <n v="15.599"/>
    <n v="6.25E-2"/>
  </r>
  <r>
    <x v="4"/>
    <x v="1"/>
    <x v="0"/>
    <s v="United States"/>
    <s v="Seattle"/>
    <x v="4"/>
    <n v="98115"/>
    <s v="West"/>
    <s v="Office Supplies"/>
    <x v="10"/>
    <n v="17.940000000000001"/>
    <n v="3"/>
    <n v="0"/>
    <n v="8.7905999999999995"/>
    <n v="0.48999999999999994"/>
  </r>
  <r>
    <x v="4"/>
    <x v="1"/>
    <x v="0"/>
    <s v="United States"/>
    <s v="Seattle"/>
    <x v="4"/>
    <n v="98115"/>
    <s v="West"/>
    <s v="Furniture"/>
    <x v="5"/>
    <n v="10.11"/>
    <n v="3"/>
    <n v="0"/>
    <n v="3.2351999999999999"/>
    <n v="0.32"/>
  </r>
  <r>
    <x v="279"/>
    <x v="1"/>
    <x v="2"/>
    <s v="United States"/>
    <s v="Fayetteville"/>
    <x v="3"/>
    <n v="28314"/>
    <s v="South"/>
    <s v="Office Supplies"/>
    <x v="10"/>
    <n v="10.368"/>
    <n v="2"/>
    <n v="0.2"/>
    <n v="3.6288"/>
    <n v="0.35"/>
  </r>
  <r>
    <x v="279"/>
    <x v="1"/>
    <x v="2"/>
    <s v="United States"/>
    <s v="Fayetteville"/>
    <x v="3"/>
    <n v="28314"/>
    <s v="South"/>
    <s v="Office Supplies"/>
    <x v="10"/>
    <n v="11.952"/>
    <n v="3"/>
    <n v="0.2"/>
    <n v="4.0338000000000003"/>
    <n v="0.33750000000000002"/>
  </r>
  <r>
    <x v="12"/>
    <x v="0"/>
    <x v="1"/>
    <s v="United States"/>
    <s v="Houston"/>
    <x v="5"/>
    <n v="77041"/>
    <s v="Central"/>
    <s v="Office Supplies"/>
    <x v="9"/>
    <n v="15.224"/>
    <n v="2"/>
    <n v="0.8"/>
    <n v="-38.821199999999997"/>
    <n v="-2.5499999999999998"/>
  </r>
  <r>
    <x v="12"/>
    <x v="0"/>
    <x v="1"/>
    <s v="United States"/>
    <s v="Houston"/>
    <x v="5"/>
    <n v="77041"/>
    <s v="Central"/>
    <s v="Office Supplies"/>
    <x v="9"/>
    <n v="21.984000000000002"/>
    <n v="6"/>
    <n v="0.8"/>
    <n v="-56.059199999999997"/>
    <n v="-2.5499999999999998"/>
  </r>
  <r>
    <x v="8"/>
    <x v="1"/>
    <x v="1"/>
    <s v="United States"/>
    <s v="San Francisco"/>
    <x v="1"/>
    <n v="94122"/>
    <s v="West"/>
    <s v="Technology"/>
    <x v="7"/>
    <n v="604.75199999999995"/>
    <n v="6"/>
    <n v="0.2"/>
    <n v="60.475200000000001"/>
    <n v="0.1"/>
  </r>
  <r>
    <x v="8"/>
    <x v="1"/>
    <x v="1"/>
    <s v="United States"/>
    <s v="San Francisco"/>
    <x v="1"/>
    <n v="94122"/>
    <s v="West"/>
    <s v="Office Supplies"/>
    <x v="14"/>
    <n v="40.700000000000003"/>
    <n v="5"/>
    <n v="0"/>
    <n v="11.803000000000001"/>
    <n v="0.28999999999999998"/>
  </r>
  <r>
    <x v="8"/>
    <x v="1"/>
    <x v="1"/>
    <s v="United States"/>
    <s v="San Francisco"/>
    <x v="1"/>
    <n v="94122"/>
    <s v="West"/>
    <s v="Technology"/>
    <x v="7"/>
    <n v="302.37599999999998"/>
    <n v="3"/>
    <n v="0.2"/>
    <n v="37.796999999999997"/>
    <n v="0.125"/>
  </r>
  <r>
    <x v="8"/>
    <x v="1"/>
    <x v="1"/>
    <s v="United States"/>
    <s v="San Francisco"/>
    <x v="1"/>
    <n v="94122"/>
    <s v="West"/>
    <s v="Technology"/>
    <x v="11"/>
    <n v="45"/>
    <n v="3"/>
    <n v="0"/>
    <n v="4.95"/>
    <n v="0.11"/>
  </r>
  <r>
    <x v="20"/>
    <x v="0"/>
    <x v="0"/>
    <s v="United States"/>
    <s v="New York City"/>
    <x v="15"/>
    <n v="10035"/>
    <s v="East"/>
    <s v="Furniture"/>
    <x v="1"/>
    <n v="3785.2919999999999"/>
    <n v="6"/>
    <n v="0.1"/>
    <n v="420.58800000000002"/>
    <n v="0.11111111111111112"/>
  </r>
  <r>
    <x v="4"/>
    <x v="1"/>
    <x v="0"/>
    <s v="United States"/>
    <s v="Seattle"/>
    <x v="4"/>
    <n v="98105"/>
    <s v="West"/>
    <s v="Office Supplies"/>
    <x v="6"/>
    <n v="35.4"/>
    <n v="5"/>
    <n v="0"/>
    <n v="13.452"/>
    <n v="0.38"/>
  </r>
  <r>
    <x v="223"/>
    <x v="1"/>
    <x v="1"/>
    <s v="United States"/>
    <s v="Buffalo"/>
    <x v="15"/>
    <n v="14215"/>
    <s v="East"/>
    <s v="Furniture"/>
    <x v="5"/>
    <n v="199.9"/>
    <n v="5"/>
    <n v="0"/>
    <n v="39.979999999999997"/>
    <n v="0.19999999999999998"/>
  </r>
  <r>
    <x v="124"/>
    <x v="1"/>
    <x v="1"/>
    <s v="United States"/>
    <s v="Huntsville"/>
    <x v="5"/>
    <n v="77340"/>
    <s v="Central"/>
    <s v="Furniture"/>
    <x v="1"/>
    <n v="1212.96"/>
    <n v="8"/>
    <n v="0.3"/>
    <n v="-69.311999999999998"/>
    <n v="-5.7142857142857141E-2"/>
  </r>
  <r>
    <x v="62"/>
    <x v="1"/>
    <x v="1"/>
    <s v="United States"/>
    <s v="Dallas"/>
    <x v="5"/>
    <n v="75081"/>
    <s v="Central"/>
    <s v="Technology"/>
    <x v="7"/>
    <n v="1099.96"/>
    <n v="5"/>
    <n v="0.2"/>
    <n v="82.497"/>
    <n v="7.4999999999999997E-2"/>
  </r>
  <r>
    <x v="62"/>
    <x v="1"/>
    <x v="1"/>
    <s v="United States"/>
    <s v="Dallas"/>
    <x v="5"/>
    <n v="75081"/>
    <s v="Central"/>
    <s v="Furniture"/>
    <x v="3"/>
    <n v="103.48099999999999"/>
    <n v="1"/>
    <n v="0.3"/>
    <n v="-16.261299999999999"/>
    <n v="-0.15714285714285714"/>
  </r>
  <r>
    <x v="10"/>
    <x v="3"/>
    <x v="2"/>
    <s v="United States"/>
    <s v="Philadelphia"/>
    <x v="9"/>
    <n v="19134"/>
    <s v="East"/>
    <s v="Office Supplies"/>
    <x v="2"/>
    <n v="5.9039999999999999"/>
    <n v="2"/>
    <n v="0.2"/>
    <n v="1.9925999999999999"/>
    <n v="0.33749999999999997"/>
  </r>
  <r>
    <x v="317"/>
    <x v="1"/>
    <x v="0"/>
    <s v="United States"/>
    <s v="Peoria"/>
    <x v="16"/>
    <n v="85345"/>
    <s v="West"/>
    <s v="Technology"/>
    <x v="11"/>
    <n v="30.08"/>
    <n v="2"/>
    <n v="0.2"/>
    <n v="-5.2640000000000002"/>
    <n v="-0.17500000000000002"/>
  </r>
  <r>
    <x v="317"/>
    <x v="1"/>
    <x v="0"/>
    <s v="United States"/>
    <s v="Peoria"/>
    <x v="16"/>
    <n v="85345"/>
    <s v="West"/>
    <s v="Office Supplies"/>
    <x v="10"/>
    <n v="36.287999999999997"/>
    <n v="7"/>
    <n v="0.2"/>
    <n v="12.700799999999999"/>
    <n v="0.35000000000000003"/>
  </r>
  <r>
    <x v="317"/>
    <x v="1"/>
    <x v="0"/>
    <s v="United States"/>
    <s v="Peoria"/>
    <x v="16"/>
    <n v="85345"/>
    <s v="West"/>
    <s v="Office Supplies"/>
    <x v="6"/>
    <n v="10.272"/>
    <n v="3"/>
    <n v="0.2"/>
    <n v="1.1556"/>
    <n v="0.11249999999999999"/>
  </r>
  <r>
    <x v="317"/>
    <x v="1"/>
    <x v="0"/>
    <s v="United States"/>
    <s v="Peoria"/>
    <x v="16"/>
    <n v="85345"/>
    <s v="West"/>
    <s v="Technology"/>
    <x v="11"/>
    <n v="252.8"/>
    <n v="4"/>
    <n v="0.2"/>
    <n v="-31.6"/>
    <n v="-0.125"/>
  </r>
  <r>
    <x v="10"/>
    <x v="3"/>
    <x v="0"/>
    <s v="United States"/>
    <s v="Philadelphia"/>
    <x v="9"/>
    <n v="19143"/>
    <s v="East"/>
    <s v="Office Supplies"/>
    <x v="8"/>
    <n v="2.9460000000000002"/>
    <n v="2"/>
    <n v="0.7"/>
    <n v="-2.0621999999999998"/>
    <n v="-0.69999999999999984"/>
  </r>
  <r>
    <x v="192"/>
    <x v="1"/>
    <x v="0"/>
    <s v="United States"/>
    <s v="Oceanside"/>
    <x v="1"/>
    <n v="92054"/>
    <s v="West"/>
    <s v="Office Supplies"/>
    <x v="10"/>
    <n v="12.96"/>
    <n v="2"/>
    <n v="0"/>
    <n v="6.2207999999999997"/>
    <n v="0.47999999999999993"/>
  </r>
  <r>
    <x v="10"/>
    <x v="1"/>
    <x v="0"/>
    <s v="United States"/>
    <s v="Philadelphia"/>
    <x v="9"/>
    <n v="19134"/>
    <s v="East"/>
    <s v="Technology"/>
    <x v="7"/>
    <n v="285.57600000000002"/>
    <n v="4"/>
    <n v="0.4"/>
    <n v="-57.115200000000002"/>
    <n v="-0.19999999999999998"/>
  </r>
  <r>
    <x v="22"/>
    <x v="1"/>
    <x v="1"/>
    <s v="United States"/>
    <s v="Chicago"/>
    <x v="10"/>
    <n v="60623"/>
    <s v="Central"/>
    <s v="Office Supplies"/>
    <x v="14"/>
    <n v="22.24"/>
    <n v="2"/>
    <n v="0.2"/>
    <n v="2.5019999999999998"/>
    <n v="0.1125"/>
  </r>
  <r>
    <x v="20"/>
    <x v="1"/>
    <x v="0"/>
    <s v="United States"/>
    <s v="New York City"/>
    <x v="15"/>
    <n v="10035"/>
    <s v="East"/>
    <s v="Office Supplies"/>
    <x v="10"/>
    <n v="14.62"/>
    <n v="2"/>
    <n v="0"/>
    <n v="6.7252000000000001"/>
    <n v="0.46"/>
  </r>
  <r>
    <x v="333"/>
    <x v="0"/>
    <x v="0"/>
    <s v="United States"/>
    <s v="Kent"/>
    <x v="24"/>
    <n v="44240"/>
    <s v="East"/>
    <s v="Office Supplies"/>
    <x v="9"/>
    <n v="48.36"/>
    <n v="5"/>
    <n v="0.2"/>
    <n v="6.0449999999999999"/>
    <n v="0.125"/>
  </r>
  <r>
    <x v="116"/>
    <x v="1"/>
    <x v="2"/>
    <s v="United States"/>
    <s v="Jacksonville"/>
    <x v="2"/>
    <n v="32216"/>
    <s v="South"/>
    <s v="Office Supplies"/>
    <x v="6"/>
    <n v="16.256"/>
    <n v="2"/>
    <n v="0.2"/>
    <n v="1.2192000000000001"/>
    <n v="7.4999999999999997E-2"/>
  </r>
  <r>
    <x v="116"/>
    <x v="1"/>
    <x v="2"/>
    <s v="United States"/>
    <s v="Jacksonville"/>
    <x v="2"/>
    <n v="32216"/>
    <s v="South"/>
    <s v="Technology"/>
    <x v="7"/>
    <n v="219.184"/>
    <n v="2"/>
    <n v="0.2"/>
    <n v="19.178599999999999"/>
    <n v="8.7499999999999994E-2"/>
  </r>
  <r>
    <x v="254"/>
    <x v="2"/>
    <x v="1"/>
    <s v="United States"/>
    <s v="Coppell"/>
    <x v="5"/>
    <n v="75019"/>
    <s v="Central"/>
    <s v="Technology"/>
    <x v="7"/>
    <n v="95.84"/>
    <n v="4"/>
    <n v="0.2"/>
    <n v="34.741999999999997"/>
    <n v="0.36249999999999993"/>
  </r>
  <r>
    <x v="277"/>
    <x v="1"/>
    <x v="0"/>
    <s v="United States"/>
    <s v="Indianapolis"/>
    <x v="14"/>
    <n v="46203"/>
    <s v="Central"/>
    <s v="Office Supplies"/>
    <x v="2"/>
    <n v="12.39"/>
    <n v="3"/>
    <n v="0"/>
    <n v="5.6993999999999998"/>
    <n v="0.45999999999999996"/>
  </r>
  <r>
    <x v="424"/>
    <x v="1"/>
    <x v="0"/>
    <s v="United States"/>
    <s v="Lawrence"/>
    <x v="14"/>
    <n v="46226"/>
    <s v="Central"/>
    <s v="Office Supplies"/>
    <x v="10"/>
    <n v="35.880000000000003"/>
    <n v="6"/>
    <n v="0"/>
    <n v="16.146000000000001"/>
    <n v="0.45"/>
  </r>
  <r>
    <x v="285"/>
    <x v="1"/>
    <x v="0"/>
    <s v="United States"/>
    <s v="Tulsa"/>
    <x v="26"/>
    <n v="74133"/>
    <s v="Central"/>
    <s v="Furniture"/>
    <x v="5"/>
    <n v="477.3"/>
    <n v="5"/>
    <n v="0"/>
    <n v="138.417"/>
    <n v="0.28999999999999998"/>
  </r>
  <r>
    <x v="458"/>
    <x v="1"/>
    <x v="2"/>
    <s v="United States"/>
    <s v="Redmond"/>
    <x v="4"/>
    <n v="98052"/>
    <s v="West"/>
    <s v="Office Supplies"/>
    <x v="2"/>
    <n v="12.32"/>
    <n v="4"/>
    <n v="0"/>
    <n v="5.9135999999999997"/>
    <n v="0.48"/>
  </r>
  <r>
    <x v="8"/>
    <x v="1"/>
    <x v="0"/>
    <s v="United States"/>
    <s v="San Francisco"/>
    <x v="1"/>
    <n v="94109"/>
    <s v="West"/>
    <s v="Office Supplies"/>
    <x v="8"/>
    <n v="8.6080000000000005"/>
    <n v="2"/>
    <n v="0.2"/>
    <n v="3.0127999999999999"/>
    <n v="0.35"/>
  </r>
  <r>
    <x v="294"/>
    <x v="1"/>
    <x v="2"/>
    <s v="United States"/>
    <s v="Spokane"/>
    <x v="4"/>
    <n v="99207"/>
    <s v="West"/>
    <s v="Office Supplies"/>
    <x v="4"/>
    <n v="136.26"/>
    <n v="9"/>
    <n v="0"/>
    <n v="5.4504000000000001"/>
    <n v="0.04"/>
  </r>
  <r>
    <x v="1"/>
    <x v="1"/>
    <x v="1"/>
    <s v="United States"/>
    <s v="Los Angeles"/>
    <x v="1"/>
    <n v="90032"/>
    <s v="West"/>
    <s v="Office Supplies"/>
    <x v="9"/>
    <n v="186.15"/>
    <n v="3"/>
    <n v="0"/>
    <n v="55.844999999999999"/>
    <n v="0.3"/>
  </r>
  <r>
    <x v="1"/>
    <x v="1"/>
    <x v="1"/>
    <s v="United States"/>
    <s v="Los Angeles"/>
    <x v="1"/>
    <n v="90032"/>
    <s v="West"/>
    <s v="Office Supplies"/>
    <x v="8"/>
    <n v="81.792000000000002"/>
    <n v="6"/>
    <n v="0.2"/>
    <n v="26.5824"/>
    <n v="0.32500000000000001"/>
  </r>
  <r>
    <x v="1"/>
    <x v="1"/>
    <x v="1"/>
    <s v="United States"/>
    <s v="Los Angeles"/>
    <x v="1"/>
    <n v="90032"/>
    <s v="West"/>
    <s v="Office Supplies"/>
    <x v="14"/>
    <n v="47.19"/>
    <n v="3"/>
    <n v="0"/>
    <n v="13.6851"/>
    <n v="0.29000000000000004"/>
  </r>
  <r>
    <x v="1"/>
    <x v="1"/>
    <x v="1"/>
    <s v="United States"/>
    <s v="Los Angeles"/>
    <x v="1"/>
    <n v="90032"/>
    <s v="West"/>
    <s v="Technology"/>
    <x v="7"/>
    <n v="36.783999999999999"/>
    <n v="2"/>
    <n v="0.2"/>
    <n v="-8.2764000000000006"/>
    <n v="-0.22500000000000003"/>
  </r>
  <r>
    <x v="400"/>
    <x v="0"/>
    <x v="2"/>
    <s v="United States"/>
    <s v="Chattanooga"/>
    <x v="18"/>
    <n v="37421"/>
    <s v="South"/>
    <s v="Technology"/>
    <x v="15"/>
    <n v="91.474999999999994"/>
    <n v="1"/>
    <n v="0.5"/>
    <n v="-1.8294999999999999"/>
    <n v="-0.02"/>
  </r>
  <r>
    <x v="280"/>
    <x v="1"/>
    <x v="1"/>
    <s v="United States"/>
    <s v="Greensboro"/>
    <x v="3"/>
    <n v="27405"/>
    <s v="South"/>
    <s v="Technology"/>
    <x v="11"/>
    <n v="27.192"/>
    <n v="3"/>
    <n v="0.2"/>
    <n v="0.33989999999999998"/>
    <n v="1.2499999999999999E-2"/>
  </r>
  <r>
    <x v="280"/>
    <x v="1"/>
    <x v="1"/>
    <s v="United States"/>
    <s v="Greensboro"/>
    <x v="3"/>
    <n v="27405"/>
    <s v="South"/>
    <s v="Office Supplies"/>
    <x v="8"/>
    <n v="12.06"/>
    <n v="5"/>
    <n v="0.7"/>
    <n v="-10.050000000000001"/>
    <n v="-0.83333333333333337"/>
  </r>
  <r>
    <x v="8"/>
    <x v="1"/>
    <x v="0"/>
    <s v="United States"/>
    <s v="San Francisco"/>
    <x v="1"/>
    <n v="94122"/>
    <s v="West"/>
    <s v="Office Supplies"/>
    <x v="6"/>
    <n v="144.6"/>
    <n v="3"/>
    <n v="0"/>
    <n v="41.933999999999997"/>
    <n v="0.28999999999999998"/>
  </r>
  <r>
    <x v="8"/>
    <x v="1"/>
    <x v="0"/>
    <s v="United States"/>
    <s v="San Francisco"/>
    <x v="1"/>
    <n v="94122"/>
    <s v="West"/>
    <s v="Technology"/>
    <x v="7"/>
    <n v="15.992000000000001"/>
    <n v="1"/>
    <n v="0.2"/>
    <n v="-2.9984999999999999"/>
    <n v="-0.18749999999999997"/>
  </r>
  <r>
    <x v="20"/>
    <x v="0"/>
    <x v="2"/>
    <s v="United States"/>
    <s v="New York City"/>
    <x v="15"/>
    <n v="10024"/>
    <s v="East"/>
    <s v="Office Supplies"/>
    <x v="10"/>
    <n v="34.44"/>
    <n v="3"/>
    <n v="0"/>
    <n v="17.22"/>
    <n v="0.5"/>
  </r>
  <r>
    <x v="440"/>
    <x v="1"/>
    <x v="2"/>
    <s v="United States"/>
    <s v="Lakewood"/>
    <x v="1"/>
    <n v="90712"/>
    <s v="West"/>
    <s v="Technology"/>
    <x v="7"/>
    <n v="321.55200000000002"/>
    <n v="6"/>
    <n v="0.2"/>
    <n v="20.097000000000001"/>
    <n v="6.25E-2"/>
  </r>
  <r>
    <x v="152"/>
    <x v="0"/>
    <x v="1"/>
    <s v="United States"/>
    <s v="Louisville"/>
    <x v="0"/>
    <n v="40214"/>
    <s v="South"/>
    <s v="Furniture"/>
    <x v="1"/>
    <n v="701.96"/>
    <n v="2"/>
    <n v="0"/>
    <n v="168.47040000000001"/>
    <n v="0.24"/>
  </r>
  <r>
    <x v="38"/>
    <x v="2"/>
    <x v="0"/>
    <s v="United States"/>
    <s v="Columbus"/>
    <x v="24"/>
    <n v="43229"/>
    <s v="East"/>
    <s v="Office Supplies"/>
    <x v="6"/>
    <n v="19.456"/>
    <n v="4"/>
    <n v="0.2"/>
    <n v="3.4047999999999998"/>
    <n v="0.17499999999999999"/>
  </r>
  <r>
    <x v="258"/>
    <x v="1"/>
    <x v="0"/>
    <s v="United States"/>
    <s v="Newark"/>
    <x v="13"/>
    <n v="19711"/>
    <s v="East"/>
    <s v="Office Supplies"/>
    <x v="2"/>
    <n v="17.28"/>
    <n v="6"/>
    <n v="0"/>
    <n v="7.9488000000000003"/>
    <n v="0.45999999999999996"/>
  </r>
  <r>
    <x v="4"/>
    <x v="1"/>
    <x v="1"/>
    <s v="United States"/>
    <s v="Seattle"/>
    <x v="4"/>
    <n v="98115"/>
    <s v="West"/>
    <s v="Furniture"/>
    <x v="5"/>
    <n v="31.96"/>
    <n v="2"/>
    <n v="0"/>
    <n v="1.5980000000000001"/>
    <n v="0.05"/>
  </r>
  <r>
    <x v="20"/>
    <x v="0"/>
    <x v="0"/>
    <s v="United States"/>
    <s v="New York City"/>
    <x v="15"/>
    <n v="10024"/>
    <s v="East"/>
    <s v="Office Supplies"/>
    <x v="8"/>
    <n v="164.68799999999999"/>
    <n v="6"/>
    <n v="0.2"/>
    <n v="55.5822"/>
    <n v="0.33750000000000002"/>
  </r>
  <r>
    <x v="20"/>
    <x v="0"/>
    <x v="0"/>
    <s v="United States"/>
    <s v="New York City"/>
    <x v="15"/>
    <n v="10024"/>
    <s v="East"/>
    <s v="Furniture"/>
    <x v="3"/>
    <n v="166.5"/>
    <n v="2"/>
    <n v="0.4"/>
    <n v="-66.599999999999994"/>
    <n v="-0.39999999999999997"/>
  </r>
  <r>
    <x v="20"/>
    <x v="0"/>
    <x v="0"/>
    <s v="United States"/>
    <s v="New York City"/>
    <x v="15"/>
    <n v="10024"/>
    <s v="East"/>
    <s v="Office Supplies"/>
    <x v="10"/>
    <n v="12.96"/>
    <n v="2"/>
    <n v="0"/>
    <n v="6.2207999999999997"/>
    <n v="0.47999999999999993"/>
  </r>
  <r>
    <x v="20"/>
    <x v="0"/>
    <x v="0"/>
    <s v="United States"/>
    <s v="New York City"/>
    <x v="15"/>
    <n v="10024"/>
    <s v="East"/>
    <s v="Office Supplies"/>
    <x v="10"/>
    <n v="110.96"/>
    <n v="2"/>
    <n v="0"/>
    <n v="53.260800000000003"/>
    <n v="0.48000000000000004"/>
  </r>
  <r>
    <x v="20"/>
    <x v="0"/>
    <x v="0"/>
    <s v="United States"/>
    <s v="New York City"/>
    <x v="15"/>
    <n v="10024"/>
    <s v="East"/>
    <s v="Technology"/>
    <x v="7"/>
    <n v="99.98"/>
    <n v="2"/>
    <n v="0"/>
    <n v="3.9992000000000001"/>
    <n v="0.04"/>
  </r>
  <r>
    <x v="20"/>
    <x v="0"/>
    <x v="0"/>
    <s v="United States"/>
    <s v="New York City"/>
    <x v="15"/>
    <n v="10024"/>
    <s v="East"/>
    <s v="Office Supplies"/>
    <x v="8"/>
    <n v="11.423999999999999"/>
    <n v="1"/>
    <n v="0.2"/>
    <n v="3.7128000000000001"/>
    <n v="0.32500000000000001"/>
  </r>
  <r>
    <x v="20"/>
    <x v="0"/>
    <x v="0"/>
    <s v="United States"/>
    <s v="New York City"/>
    <x v="15"/>
    <n v="10024"/>
    <s v="East"/>
    <s v="Furniture"/>
    <x v="1"/>
    <n v="128.124"/>
    <n v="2"/>
    <n v="0.1"/>
    <n v="24.2012"/>
    <n v="0.18888888888888888"/>
  </r>
  <r>
    <x v="20"/>
    <x v="0"/>
    <x v="0"/>
    <s v="United States"/>
    <s v="New York City"/>
    <x v="15"/>
    <n v="10024"/>
    <s v="East"/>
    <s v="Furniture"/>
    <x v="5"/>
    <n v="101.4"/>
    <n v="5"/>
    <n v="0"/>
    <n v="38.531999999999996"/>
    <n v="0.37999999999999995"/>
  </r>
  <r>
    <x v="22"/>
    <x v="0"/>
    <x v="1"/>
    <s v="United States"/>
    <s v="Chicago"/>
    <x v="10"/>
    <n v="60653"/>
    <s v="Central"/>
    <s v="Office Supplies"/>
    <x v="2"/>
    <n v="5.9039999999999999"/>
    <n v="2"/>
    <n v="0.2"/>
    <n v="1.9925999999999999"/>
    <n v="0.33749999999999997"/>
  </r>
  <r>
    <x v="22"/>
    <x v="0"/>
    <x v="1"/>
    <s v="United States"/>
    <s v="Chicago"/>
    <x v="10"/>
    <n v="60653"/>
    <s v="Central"/>
    <s v="Office Supplies"/>
    <x v="10"/>
    <n v="173.488"/>
    <n v="7"/>
    <n v="0.2"/>
    <n v="54.215000000000003"/>
    <n v="0.3125"/>
  </r>
  <r>
    <x v="22"/>
    <x v="0"/>
    <x v="1"/>
    <s v="United States"/>
    <s v="Chicago"/>
    <x v="10"/>
    <n v="60653"/>
    <s v="Central"/>
    <s v="Furniture"/>
    <x v="5"/>
    <n v="51.56"/>
    <n v="2"/>
    <n v="0.6"/>
    <n v="-61.872"/>
    <n v="-1.2"/>
  </r>
  <r>
    <x v="22"/>
    <x v="0"/>
    <x v="1"/>
    <s v="United States"/>
    <s v="Chicago"/>
    <x v="10"/>
    <n v="60653"/>
    <s v="Central"/>
    <s v="Office Supplies"/>
    <x v="8"/>
    <n v="3.5640000000000001"/>
    <n v="3"/>
    <n v="0.8"/>
    <n v="-6.2370000000000001"/>
    <n v="-1.75"/>
  </r>
  <r>
    <x v="594"/>
    <x v="1"/>
    <x v="0"/>
    <s v="United States"/>
    <s v="Oswego"/>
    <x v="10"/>
    <n v="60543"/>
    <s v="Central"/>
    <s v="Office Supplies"/>
    <x v="13"/>
    <n v="13.16"/>
    <n v="5"/>
    <n v="0.2"/>
    <n v="4.1124999999999998"/>
    <n v="0.3125"/>
  </r>
  <r>
    <x v="594"/>
    <x v="1"/>
    <x v="0"/>
    <s v="United States"/>
    <s v="Oswego"/>
    <x v="10"/>
    <n v="60543"/>
    <s v="Central"/>
    <s v="Office Supplies"/>
    <x v="8"/>
    <n v="3.8279999999999998"/>
    <n v="3"/>
    <n v="0.8"/>
    <n v="-6.5076000000000001"/>
    <n v="-1.7000000000000002"/>
  </r>
  <r>
    <x v="594"/>
    <x v="1"/>
    <x v="0"/>
    <s v="United States"/>
    <s v="Oswego"/>
    <x v="10"/>
    <n v="60543"/>
    <s v="Central"/>
    <s v="Office Supplies"/>
    <x v="8"/>
    <n v="304.99"/>
    <n v="5"/>
    <n v="0.8"/>
    <n v="-533.73249999999996"/>
    <n v="-1.7499999999999998"/>
  </r>
  <r>
    <x v="62"/>
    <x v="1"/>
    <x v="0"/>
    <s v="United States"/>
    <s v="Dallas"/>
    <x v="5"/>
    <n v="75220"/>
    <s v="Central"/>
    <s v="Office Supplies"/>
    <x v="4"/>
    <n v="18.16"/>
    <n v="2"/>
    <n v="0.2"/>
    <n v="1.8160000000000001"/>
    <n v="0.1"/>
  </r>
  <r>
    <x v="10"/>
    <x v="0"/>
    <x v="2"/>
    <s v="United States"/>
    <s v="Philadelphia"/>
    <x v="9"/>
    <n v="19134"/>
    <s v="East"/>
    <s v="Technology"/>
    <x v="11"/>
    <n v="319.98399999999998"/>
    <n v="2"/>
    <n v="0.2"/>
    <n v="91.995400000000004"/>
    <n v="0.28750000000000003"/>
  </r>
  <r>
    <x v="1"/>
    <x v="1"/>
    <x v="2"/>
    <s v="United States"/>
    <s v="Los Angeles"/>
    <x v="1"/>
    <n v="90008"/>
    <s v="West"/>
    <s v="Office Supplies"/>
    <x v="6"/>
    <n v="19.68"/>
    <n v="6"/>
    <n v="0"/>
    <n v="6.4943999999999997"/>
    <n v="0.33"/>
  </r>
  <r>
    <x v="12"/>
    <x v="0"/>
    <x v="1"/>
    <s v="United States"/>
    <s v="Houston"/>
    <x v="5"/>
    <n v="77036"/>
    <s v="Central"/>
    <s v="Furniture"/>
    <x v="0"/>
    <n v="781.86400000000003"/>
    <n v="10"/>
    <n v="0.32"/>
    <n v="-137.976"/>
    <n v="-0.1764705882352941"/>
  </r>
  <r>
    <x v="12"/>
    <x v="0"/>
    <x v="1"/>
    <s v="United States"/>
    <s v="Houston"/>
    <x v="5"/>
    <n v="77036"/>
    <s v="Central"/>
    <s v="Office Supplies"/>
    <x v="10"/>
    <n v="30.815999999999999"/>
    <n v="9"/>
    <n v="0.2"/>
    <n v="9.6300000000000008"/>
    <n v="0.31250000000000006"/>
  </r>
  <r>
    <x v="567"/>
    <x v="3"/>
    <x v="0"/>
    <s v="United States"/>
    <s v="Wheeling"/>
    <x v="48"/>
    <n v="26003"/>
    <s v="East"/>
    <s v="Furniture"/>
    <x v="3"/>
    <n v="673.34400000000005"/>
    <n v="3"/>
    <n v="0.3"/>
    <n v="-76.953599999999994"/>
    <n v="-0.11428571428571427"/>
  </r>
  <r>
    <x v="307"/>
    <x v="2"/>
    <x v="1"/>
    <s v="United States"/>
    <s v="Paterson"/>
    <x v="30"/>
    <n v="7501"/>
    <s v="East"/>
    <s v="Office Supplies"/>
    <x v="13"/>
    <n v="6.54"/>
    <n v="3"/>
    <n v="0"/>
    <n v="2.1581999999999999"/>
    <n v="0.32999999999999996"/>
  </r>
  <r>
    <x v="32"/>
    <x v="2"/>
    <x v="0"/>
    <s v="United States"/>
    <s v="Portland"/>
    <x v="21"/>
    <n v="97206"/>
    <s v="West"/>
    <s v="Technology"/>
    <x v="7"/>
    <n v="572.79999999999995"/>
    <n v="2"/>
    <n v="0.2"/>
    <n v="50.12"/>
    <n v="8.7500000000000008E-2"/>
  </r>
  <r>
    <x v="336"/>
    <x v="1"/>
    <x v="1"/>
    <s v="United States"/>
    <s v="Huntsville"/>
    <x v="19"/>
    <n v="35810"/>
    <s v="South"/>
    <s v="Office Supplies"/>
    <x v="6"/>
    <n v="197.05"/>
    <n v="7"/>
    <n v="0"/>
    <n v="59.115000000000002"/>
    <n v="0.3"/>
  </r>
  <r>
    <x v="8"/>
    <x v="1"/>
    <x v="0"/>
    <s v="United States"/>
    <s v="San Francisco"/>
    <x v="1"/>
    <n v="94110"/>
    <s v="West"/>
    <s v="Office Supplies"/>
    <x v="8"/>
    <n v="2022.2719999999999"/>
    <n v="8"/>
    <n v="0.2"/>
    <n v="682.51679999999999"/>
    <n v="0.33750000000000002"/>
  </r>
  <r>
    <x v="8"/>
    <x v="1"/>
    <x v="0"/>
    <s v="United States"/>
    <s v="San Francisco"/>
    <x v="1"/>
    <n v="94110"/>
    <s v="West"/>
    <s v="Office Supplies"/>
    <x v="6"/>
    <n v="9.1199999999999992"/>
    <n v="3"/>
    <n v="0"/>
    <n v="3.1008"/>
    <n v="0.34"/>
  </r>
  <r>
    <x v="308"/>
    <x v="3"/>
    <x v="0"/>
    <s v="United States"/>
    <s v="Oklahoma City"/>
    <x v="26"/>
    <n v="73120"/>
    <s v="Central"/>
    <s v="Office Supplies"/>
    <x v="8"/>
    <n v="38.159999999999997"/>
    <n v="9"/>
    <n v="0"/>
    <n v="19.079999999999998"/>
    <n v="0.5"/>
  </r>
  <r>
    <x v="445"/>
    <x v="1"/>
    <x v="1"/>
    <s v="United States"/>
    <s v="Broken Arrow"/>
    <x v="26"/>
    <n v="74012"/>
    <s v="Central"/>
    <s v="Furniture"/>
    <x v="3"/>
    <n v="1592.85"/>
    <n v="7"/>
    <n v="0"/>
    <n v="350.42700000000002"/>
    <n v="0.22000000000000003"/>
  </r>
  <r>
    <x v="445"/>
    <x v="1"/>
    <x v="1"/>
    <s v="United States"/>
    <s v="Broken Arrow"/>
    <x v="26"/>
    <n v="74012"/>
    <s v="Central"/>
    <s v="Office Supplies"/>
    <x v="8"/>
    <n v="11.88"/>
    <n v="2"/>
    <n v="0"/>
    <n v="5.3460000000000001"/>
    <n v="0.44999999999999996"/>
  </r>
  <r>
    <x v="145"/>
    <x v="1"/>
    <x v="0"/>
    <s v="United States"/>
    <s v="Mission Viejo"/>
    <x v="1"/>
    <n v="92691"/>
    <s v="West"/>
    <s v="Technology"/>
    <x v="11"/>
    <n v="120"/>
    <n v="6"/>
    <n v="0"/>
    <n v="46.8"/>
    <n v="0.38999999999999996"/>
  </r>
  <r>
    <x v="145"/>
    <x v="1"/>
    <x v="0"/>
    <s v="United States"/>
    <s v="Mission Viejo"/>
    <x v="1"/>
    <n v="92691"/>
    <s v="West"/>
    <s v="Office Supplies"/>
    <x v="9"/>
    <n v="8.67"/>
    <n v="1"/>
    <n v="0"/>
    <n v="2.3409"/>
    <n v="0.27"/>
  </r>
  <r>
    <x v="439"/>
    <x v="2"/>
    <x v="2"/>
    <s v="United States"/>
    <s v="Greenwood"/>
    <x v="14"/>
    <n v="46142"/>
    <s v="Central"/>
    <s v="Office Supplies"/>
    <x v="10"/>
    <n v="4.41"/>
    <n v="1"/>
    <n v="0"/>
    <n v="2.0286"/>
    <n v="0.45999999999999996"/>
  </r>
  <r>
    <x v="439"/>
    <x v="2"/>
    <x v="2"/>
    <s v="United States"/>
    <s v="Greenwood"/>
    <x v="14"/>
    <n v="46142"/>
    <s v="Central"/>
    <s v="Office Supplies"/>
    <x v="10"/>
    <n v="167.94"/>
    <n v="3"/>
    <n v="0"/>
    <n v="82.290599999999998"/>
    <n v="0.49"/>
  </r>
  <r>
    <x v="439"/>
    <x v="2"/>
    <x v="2"/>
    <s v="United States"/>
    <s v="Greenwood"/>
    <x v="14"/>
    <n v="46142"/>
    <s v="Central"/>
    <s v="Office Supplies"/>
    <x v="10"/>
    <n v="67.8"/>
    <n v="10"/>
    <n v="0"/>
    <n v="31.187999999999999"/>
    <n v="0.46"/>
  </r>
  <r>
    <x v="175"/>
    <x v="1"/>
    <x v="0"/>
    <s v="United States"/>
    <s v="Milwaukee"/>
    <x v="6"/>
    <n v="53209"/>
    <s v="Central"/>
    <s v="Furniture"/>
    <x v="5"/>
    <n v="26.94"/>
    <n v="3"/>
    <n v="0"/>
    <n v="11.3148"/>
    <n v="0.42"/>
  </r>
  <r>
    <x v="8"/>
    <x v="1"/>
    <x v="0"/>
    <s v="United States"/>
    <s v="San Francisco"/>
    <x v="1"/>
    <n v="94109"/>
    <s v="West"/>
    <s v="Furniture"/>
    <x v="5"/>
    <n v="32.04"/>
    <n v="3"/>
    <n v="0"/>
    <n v="8.01"/>
    <n v="0.25"/>
  </r>
  <r>
    <x v="470"/>
    <x v="1"/>
    <x v="0"/>
    <s v="United States"/>
    <s v="Rome"/>
    <x v="15"/>
    <n v="13440"/>
    <s v="East"/>
    <s v="Office Supplies"/>
    <x v="6"/>
    <n v="32.130000000000003"/>
    <n v="9"/>
    <n v="0"/>
    <n v="8.3537999999999997"/>
    <n v="0.25999999999999995"/>
  </r>
  <r>
    <x v="470"/>
    <x v="1"/>
    <x v="0"/>
    <s v="United States"/>
    <s v="Rome"/>
    <x v="15"/>
    <n v="13440"/>
    <s v="East"/>
    <s v="Office Supplies"/>
    <x v="6"/>
    <n v="2.88"/>
    <n v="1"/>
    <n v="0"/>
    <n v="0.80640000000000001"/>
    <n v="0.28000000000000003"/>
  </r>
  <r>
    <x v="20"/>
    <x v="1"/>
    <x v="1"/>
    <s v="United States"/>
    <s v="New York City"/>
    <x v="15"/>
    <n v="10009"/>
    <s v="East"/>
    <s v="Technology"/>
    <x v="7"/>
    <n v="1091.93"/>
    <n v="7"/>
    <n v="0"/>
    <n v="272.98250000000002"/>
    <n v="0.25"/>
  </r>
  <r>
    <x v="20"/>
    <x v="1"/>
    <x v="1"/>
    <s v="United States"/>
    <s v="New York City"/>
    <x v="15"/>
    <n v="10009"/>
    <s v="East"/>
    <s v="Office Supplies"/>
    <x v="10"/>
    <n v="111.96"/>
    <n v="2"/>
    <n v="0"/>
    <n v="54.860399999999998"/>
    <n v="0.49"/>
  </r>
  <r>
    <x v="418"/>
    <x v="0"/>
    <x v="0"/>
    <s v="United States"/>
    <s v="Dearborn Heights"/>
    <x v="12"/>
    <n v="48127"/>
    <s v="Central"/>
    <s v="Office Supplies"/>
    <x v="6"/>
    <n v="26.7"/>
    <n v="2"/>
    <n v="0"/>
    <n v="7.476"/>
    <n v="0.28000000000000003"/>
  </r>
  <r>
    <x v="418"/>
    <x v="0"/>
    <x v="0"/>
    <s v="United States"/>
    <s v="Dearborn Heights"/>
    <x v="12"/>
    <n v="48127"/>
    <s v="Central"/>
    <s v="Office Supplies"/>
    <x v="8"/>
    <n v="40.200000000000003"/>
    <n v="5"/>
    <n v="0"/>
    <n v="18.09"/>
    <n v="0.44999999999999996"/>
  </r>
  <r>
    <x v="418"/>
    <x v="0"/>
    <x v="0"/>
    <s v="United States"/>
    <s v="Dearborn Heights"/>
    <x v="12"/>
    <n v="48127"/>
    <s v="Central"/>
    <s v="Office Supplies"/>
    <x v="6"/>
    <n v="13.89"/>
    <n v="3"/>
    <n v="0"/>
    <n v="4.5837000000000003"/>
    <n v="0.33"/>
  </r>
  <r>
    <x v="418"/>
    <x v="0"/>
    <x v="0"/>
    <s v="United States"/>
    <s v="Dearborn Heights"/>
    <x v="12"/>
    <n v="48127"/>
    <s v="Central"/>
    <s v="Office Supplies"/>
    <x v="4"/>
    <n v="689.82"/>
    <n v="6"/>
    <n v="0"/>
    <n v="20.694600000000001"/>
    <n v="0.03"/>
  </r>
  <r>
    <x v="20"/>
    <x v="1"/>
    <x v="0"/>
    <s v="United States"/>
    <s v="New York City"/>
    <x v="15"/>
    <n v="10024"/>
    <s v="East"/>
    <s v="Office Supplies"/>
    <x v="6"/>
    <n v="38.340000000000003"/>
    <n v="9"/>
    <n v="0"/>
    <n v="15.7194"/>
    <n v="0.41"/>
  </r>
  <r>
    <x v="22"/>
    <x v="2"/>
    <x v="1"/>
    <s v="United States"/>
    <s v="Chicago"/>
    <x v="10"/>
    <n v="60623"/>
    <s v="Central"/>
    <s v="Office Supplies"/>
    <x v="8"/>
    <n v="9.2639999999999993"/>
    <n v="3"/>
    <n v="0.8"/>
    <n v="-13.896000000000001"/>
    <n v="-1.5000000000000002"/>
  </r>
  <r>
    <x v="62"/>
    <x v="0"/>
    <x v="0"/>
    <s v="United States"/>
    <s v="Dallas"/>
    <x v="5"/>
    <n v="75217"/>
    <s v="Central"/>
    <s v="Furniture"/>
    <x v="0"/>
    <n v="204.66640000000001"/>
    <n v="1"/>
    <n v="0.32"/>
    <n v="-6.0195999999999996"/>
    <n v="-2.9411764705882349E-2"/>
  </r>
  <r>
    <x v="264"/>
    <x v="1"/>
    <x v="0"/>
    <s v="United States"/>
    <s v="Appleton"/>
    <x v="6"/>
    <n v="54915"/>
    <s v="Central"/>
    <s v="Technology"/>
    <x v="11"/>
    <n v="1649.75"/>
    <n v="5"/>
    <n v="0"/>
    <n v="544.41750000000002"/>
    <n v="0.33"/>
  </r>
  <r>
    <x v="116"/>
    <x v="1"/>
    <x v="2"/>
    <s v="United States"/>
    <s v="Jacksonville"/>
    <x v="2"/>
    <n v="32216"/>
    <s v="South"/>
    <s v="Office Supplies"/>
    <x v="10"/>
    <n v="91.055999999999997"/>
    <n v="6"/>
    <n v="0.2"/>
    <n v="31.869599999999998"/>
    <n v="0.35"/>
  </r>
  <r>
    <x v="22"/>
    <x v="1"/>
    <x v="0"/>
    <s v="United States"/>
    <s v="Chicago"/>
    <x v="10"/>
    <n v="60653"/>
    <s v="Central"/>
    <s v="Office Supplies"/>
    <x v="6"/>
    <n v="54.207999999999998"/>
    <n v="14"/>
    <n v="0.2"/>
    <n v="8.8087999999999997"/>
    <n v="0.16250000000000001"/>
  </r>
  <r>
    <x v="364"/>
    <x v="0"/>
    <x v="0"/>
    <s v="United States"/>
    <s v="Bowling Green"/>
    <x v="24"/>
    <n v="43402"/>
    <s v="East"/>
    <s v="Technology"/>
    <x v="7"/>
    <n v="26.981999999999999"/>
    <n v="3"/>
    <n v="0.4"/>
    <n v="4.0472999999999999"/>
    <n v="0.15"/>
  </r>
  <r>
    <x v="364"/>
    <x v="0"/>
    <x v="0"/>
    <s v="United States"/>
    <s v="Bowling Green"/>
    <x v="24"/>
    <n v="43402"/>
    <s v="East"/>
    <s v="Office Supplies"/>
    <x v="2"/>
    <n v="6.9119999999999999"/>
    <n v="3"/>
    <n v="0.2"/>
    <n v="2.5055999999999998"/>
    <n v="0.36249999999999999"/>
  </r>
  <r>
    <x v="364"/>
    <x v="0"/>
    <x v="0"/>
    <s v="United States"/>
    <s v="Bowling Green"/>
    <x v="24"/>
    <n v="43402"/>
    <s v="East"/>
    <s v="Office Supplies"/>
    <x v="4"/>
    <n v="435.50400000000002"/>
    <n v="3"/>
    <n v="0.2"/>
    <n v="48.994199999999999"/>
    <n v="0.11249999999999999"/>
  </r>
  <r>
    <x v="8"/>
    <x v="0"/>
    <x v="0"/>
    <s v="United States"/>
    <s v="San Francisco"/>
    <x v="1"/>
    <n v="94110"/>
    <s v="West"/>
    <s v="Office Supplies"/>
    <x v="9"/>
    <n v="81.08"/>
    <n v="4"/>
    <n v="0"/>
    <n v="22.702400000000001"/>
    <n v="0.28000000000000003"/>
  </r>
  <r>
    <x v="1"/>
    <x v="1"/>
    <x v="1"/>
    <s v="United States"/>
    <s v="Los Angeles"/>
    <x v="1"/>
    <n v="90049"/>
    <s v="West"/>
    <s v="Office Supplies"/>
    <x v="4"/>
    <n v="93.02"/>
    <n v="2"/>
    <n v="0"/>
    <n v="3.7208000000000001"/>
    <n v="0.04"/>
  </r>
  <r>
    <x v="22"/>
    <x v="1"/>
    <x v="0"/>
    <s v="United States"/>
    <s v="Chicago"/>
    <x v="10"/>
    <n v="60623"/>
    <s v="Central"/>
    <s v="Technology"/>
    <x v="7"/>
    <n v="323.976"/>
    <n v="3"/>
    <n v="0.2"/>
    <n v="36.447299999999998"/>
    <n v="0.11249999999999999"/>
  </r>
  <r>
    <x v="22"/>
    <x v="1"/>
    <x v="0"/>
    <s v="United States"/>
    <s v="Chicago"/>
    <x v="10"/>
    <n v="60623"/>
    <s v="Central"/>
    <s v="Office Supplies"/>
    <x v="10"/>
    <n v="15.552"/>
    <n v="3"/>
    <n v="0.2"/>
    <n v="5.4432"/>
    <n v="0.35000000000000003"/>
  </r>
  <r>
    <x v="22"/>
    <x v="1"/>
    <x v="0"/>
    <s v="United States"/>
    <s v="Chicago"/>
    <x v="10"/>
    <n v="60623"/>
    <s v="Central"/>
    <s v="Office Supplies"/>
    <x v="4"/>
    <n v="32.591999999999999"/>
    <n v="3"/>
    <n v="0.2"/>
    <n v="-7.7405999999999997"/>
    <n v="-0.23749999999999999"/>
  </r>
  <r>
    <x v="4"/>
    <x v="2"/>
    <x v="2"/>
    <s v="United States"/>
    <s v="Seattle"/>
    <x v="4"/>
    <n v="98115"/>
    <s v="West"/>
    <s v="Office Supplies"/>
    <x v="8"/>
    <n v="83.92"/>
    <n v="5"/>
    <n v="0.2"/>
    <n v="29.372"/>
    <n v="0.35"/>
  </r>
  <r>
    <x v="4"/>
    <x v="2"/>
    <x v="2"/>
    <s v="United States"/>
    <s v="Seattle"/>
    <x v="4"/>
    <n v="98115"/>
    <s v="West"/>
    <s v="Furniture"/>
    <x v="5"/>
    <n v="199.9"/>
    <n v="5"/>
    <n v="0"/>
    <n v="39.979999999999997"/>
    <n v="0.19999999999999998"/>
  </r>
  <r>
    <x v="4"/>
    <x v="2"/>
    <x v="2"/>
    <s v="United States"/>
    <s v="Seattle"/>
    <x v="4"/>
    <n v="98115"/>
    <s v="West"/>
    <s v="Technology"/>
    <x v="7"/>
    <n v="31.175999999999998"/>
    <n v="3"/>
    <n v="0.2"/>
    <n v="-7.0145999999999997"/>
    <n v="-0.22500000000000001"/>
  </r>
  <r>
    <x v="4"/>
    <x v="2"/>
    <x v="2"/>
    <s v="United States"/>
    <s v="Seattle"/>
    <x v="4"/>
    <n v="98115"/>
    <s v="West"/>
    <s v="Office Supplies"/>
    <x v="8"/>
    <n v="172.75200000000001"/>
    <n v="6"/>
    <n v="0.2"/>
    <n v="60.463200000000001"/>
    <n v="0.35"/>
  </r>
  <r>
    <x v="4"/>
    <x v="2"/>
    <x v="2"/>
    <s v="United States"/>
    <s v="Seattle"/>
    <x v="4"/>
    <n v="98115"/>
    <s v="West"/>
    <s v="Office Supplies"/>
    <x v="8"/>
    <n v="9.2959999999999994"/>
    <n v="2"/>
    <n v="0.2"/>
    <n v="3.0211999999999999"/>
    <n v="0.32500000000000001"/>
  </r>
  <r>
    <x v="553"/>
    <x v="3"/>
    <x v="1"/>
    <s v="United States"/>
    <s v="Beaumont"/>
    <x v="5"/>
    <n v="77705"/>
    <s v="Central"/>
    <s v="Office Supplies"/>
    <x v="4"/>
    <n v="12.768000000000001"/>
    <n v="2"/>
    <n v="0.2"/>
    <n v="0.95760000000000001"/>
    <n v="7.4999999999999997E-2"/>
  </r>
  <r>
    <x v="4"/>
    <x v="1"/>
    <x v="2"/>
    <s v="United States"/>
    <s v="Seattle"/>
    <x v="4"/>
    <n v="98103"/>
    <s v="West"/>
    <s v="Office Supplies"/>
    <x v="10"/>
    <n v="52.76"/>
    <n v="2"/>
    <n v="0"/>
    <n v="24.269600000000001"/>
    <n v="0.46"/>
  </r>
  <r>
    <x v="62"/>
    <x v="1"/>
    <x v="2"/>
    <s v="United States"/>
    <s v="Dallas"/>
    <x v="5"/>
    <n v="75217"/>
    <s v="Central"/>
    <s v="Office Supplies"/>
    <x v="4"/>
    <n v="55.616"/>
    <n v="2"/>
    <n v="0.2"/>
    <n v="5.5616000000000003"/>
    <n v="0.1"/>
  </r>
  <r>
    <x v="20"/>
    <x v="1"/>
    <x v="0"/>
    <s v="United States"/>
    <s v="New York City"/>
    <x v="15"/>
    <n v="10011"/>
    <s v="East"/>
    <s v="Furniture"/>
    <x v="1"/>
    <n v="427.64400000000001"/>
    <n v="14"/>
    <n v="0.1"/>
    <n v="80.777199999999993"/>
    <n v="0.18888888888888888"/>
  </r>
  <r>
    <x v="20"/>
    <x v="1"/>
    <x v="0"/>
    <s v="United States"/>
    <s v="New York City"/>
    <x v="15"/>
    <n v="10011"/>
    <s v="East"/>
    <s v="Office Supplies"/>
    <x v="13"/>
    <n v="40.67"/>
    <n v="7"/>
    <n v="0"/>
    <n v="12.607699999999999"/>
    <n v="0.31"/>
  </r>
  <r>
    <x v="20"/>
    <x v="1"/>
    <x v="0"/>
    <s v="United States"/>
    <s v="New York City"/>
    <x v="15"/>
    <n v="10011"/>
    <s v="East"/>
    <s v="Office Supplies"/>
    <x v="4"/>
    <n v="33.479999999999997"/>
    <n v="2"/>
    <n v="0"/>
    <n v="1.3391999999999999"/>
    <n v="0.04"/>
  </r>
  <r>
    <x v="20"/>
    <x v="1"/>
    <x v="0"/>
    <s v="United States"/>
    <s v="New York City"/>
    <x v="15"/>
    <n v="10011"/>
    <s v="East"/>
    <s v="Office Supplies"/>
    <x v="8"/>
    <n v="9.7279999999999998"/>
    <n v="2"/>
    <n v="0.2"/>
    <n v="3.2831999999999999"/>
    <n v="0.33750000000000002"/>
  </r>
  <r>
    <x v="22"/>
    <x v="0"/>
    <x v="0"/>
    <s v="United States"/>
    <s v="Chicago"/>
    <x v="10"/>
    <n v="60610"/>
    <s v="Central"/>
    <s v="Furniture"/>
    <x v="5"/>
    <n v="8.8559999999999999"/>
    <n v="3"/>
    <n v="0.6"/>
    <n v="-6.8634000000000004"/>
    <n v="-0.77500000000000002"/>
  </r>
  <r>
    <x v="8"/>
    <x v="2"/>
    <x v="1"/>
    <s v="United States"/>
    <s v="San Francisco"/>
    <x v="1"/>
    <n v="94110"/>
    <s v="West"/>
    <s v="Furniture"/>
    <x v="0"/>
    <n v="477.666"/>
    <n v="2"/>
    <n v="0.15"/>
    <n v="84.293999999999997"/>
    <n v="0.1764705882352941"/>
  </r>
  <r>
    <x v="232"/>
    <x v="2"/>
    <x v="0"/>
    <s v="United States"/>
    <s v="Providence"/>
    <x v="34"/>
    <n v="2908"/>
    <s v="East"/>
    <s v="Office Supplies"/>
    <x v="10"/>
    <n v="16.899999999999999"/>
    <n v="5"/>
    <n v="0"/>
    <n v="7.774"/>
    <n v="0.46"/>
  </r>
  <r>
    <x v="232"/>
    <x v="2"/>
    <x v="0"/>
    <s v="United States"/>
    <s v="Providence"/>
    <x v="34"/>
    <n v="2908"/>
    <s v="East"/>
    <s v="Office Supplies"/>
    <x v="10"/>
    <n v="39.96"/>
    <n v="2"/>
    <n v="0"/>
    <n v="18.781199999999998"/>
    <n v="0.47"/>
  </r>
  <r>
    <x v="42"/>
    <x v="0"/>
    <x v="2"/>
    <s v="United States"/>
    <s v="Phoenix"/>
    <x v="16"/>
    <n v="85023"/>
    <s v="West"/>
    <s v="Furniture"/>
    <x v="1"/>
    <n v="191.96799999999999"/>
    <n v="7"/>
    <n v="0.2"/>
    <n v="16.7972"/>
    <n v="8.7500000000000008E-2"/>
  </r>
  <r>
    <x v="12"/>
    <x v="1"/>
    <x v="1"/>
    <s v="United States"/>
    <s v="Houston"/>
    <x v="5"/>
    <n v="77095"/>
    <s v="Central"/>
    <s v="Office Supplies"/>
    <x v="2"/>
    <n v="35.520000000000003"/>
    <n v="3"/>
    <n v="0.2"/>
    <n v="13.32"/>
    <n v="0.375"/>
  </r>
  <r>
    <x v="12"/>
    <x v="1"/>
    <x v="1"/>
    <s v="United States"/>
    <s v="Houston"/>
    <x v="5"/>
    <n v="77095"/>
    <s v="Central"/>
    <s v="Office Supplies"/>
    <x v="8"/>
    <n v="6.23"/>
    <n v="5"/>
    <n v="0.8"/>
    <n v="-9.6564999999999994"/>
    <n v="-1.5499999999999998"/>
  </r>
  <r>
    <x v="12"/>
    <x v="1"/>
    <x v="1"/>
    <s v="United States"/>
    <s v="Houston"/>
    <x v="5"/>
    <n v="77095"/>
    <s v="Central"/>
    <s v="Office Supplies"/>
    <x v="10"/>
    <n v="56.704000000000001"/>
    <n v="2"/>
    <n v="0.2"/>
    <n v="19.137599999999999"/>
    <n v="0.33749999999999997"/>
  </r>
  <r>
    <x v="12"/>
    <x v="1"/>
    <x v="1"/>
    <s v="United States"/>
    <s v="Houston"/>
    <x v="5"/>
    <n v="77095"/>
    <s v="Central"/>
    <s v="Furniture"/>
    <x v="0"/>
    <n v="369.19920000000002"/>
    <n v="3"/>
    <n v="0.32"/>
    <n v="-114.01739999999999"/>
    <n v="-0.30882352941176466"/>
  </r>
  <r>
    <x v="117"/>
    <x v="1"/>
    <x v="1"/>
    <s v="United States"/>
    <s v="Columbus"/>
    <x v="14"/>
    <n v="47201"/>
    <s v="Central"/>
    <s v="Technology"/>
    <x v="11"/>
    <n v="1.98"/>
    <n v="2"/>
    <n v="0"/>
    <n v="0.89100000000000001"/>
    <n v="0.45"/>
  </r>
  <r>
    <x v="117"/>
    <x v="1"/>
    <x v="1"/>
    <s v="United States"/>
    <s v="Columbus"/>
    <x v="14"/>
    <n v="47201"/>
    <s v="Central"/>
    <s v="Office Supplies"/>
    <x v="10"/>
    <n v="75.88"/>
    <n v="2"/>
    <n v="0"/>
    <n v="35.663600000000002"/>
    <n v="0.47000000000000008"/>
  </r>
  <r>
    <x v="10"/>
    <x v="0"/>
    <x v="1"/>
    <s v="United States"/>
    <s v="Philadelphia"/>
    <x v="9"/>
    <n v="19134"/>
    <s v="East"/>
    <s v="Office Supplies"/>
    <x v="10"/>
    <n v="6.8479999999999999"/>
    <n v="2"/>
    <n v="0.2"/>
    <n v="2.14"/>
    <n v="0.3125"/>
  </r>
  <r>
    <x v="10"/>
    <x v="0"/>
    <x v="1"/>
    <s v="United States"/>
    <s v="Philadelphia"/>
    <x v="9"/>
    <n v="19134"/>
    <s v="East"/>
    <s v="Office Supplies"/>
    <x v="8"/>
    <n v="4.6260000000000003"/>
    <n v="2"/>
    <n v="0.7"/>
    <n v="-3.855"/>
    <n v="-0.83333333333333326"/>
  </r>
  <r>
    <x v="10"/>
    <x v="0"/>
    <x v="1"/>
    <s v="United States"/>
    <s v="Philadelphia"/>
    <x v="9"/>
    <n v="19134"/>
    <s v="East"/>
    <s v="Office Supplies"/>
    <x v="9"/>
    <n v="453.6"/>
    <n v="3"/>
    <n v="0.2"/>
    <n v="90.72"/>
    <n v="0.19999999999999998"/>
  </r>
  <r>
    <x v="49"/>
    <x v="2"/>
    <x v="2"/>
    <s v="United States"/>
    <s v="San Jose"/>
    <x v="1"/>
    <n v="95123"/>
    <s v="West"/>
    <s v="Office Supplies"/>
    <x v="8"/>
    <n v="13.848000000000001"/>
    <n v="3"/>
    <n v="0.2"/>
    <n v="5.1929999999999996"/>
    <n v="0.37499999999999994"/>
  </r>
  <r>
    <x v="10"/>
    <x v="1"/>
    <x v="0"/>
    <s v="United States"/>
    <s v="Philadelphia"/>
    <x v="9"/>
    <n v="19140"/>
    <s v="East"/>
    <s v="Office Supplies"/>
    <x v="4"/>
    <n v="577.58399999999995"/>
    <n v="6"/>
    <n v="0.2"/>
    <n v="43.318800000000003"/>
    <n v="7.5000000000000011E-2"/>
  </r>
  <r>
    <x v="24"/>
    <x v="1"/>
    <x v="2"/>
    <s v="United States"/>
    <s v="Springfield"/>
    <x v="17"/>
    <n v="22153"/>
    <s v="South"/>
    <s v="Technology"/>
    <x v="11"/>
    <n v="151.96"/>
    <n v="4"/>
    <n v="0"/>
    <n v="36.470399999999998"/>
    <n v="0.23999999999999996"/>
  </r>
  <r>
    <x v="305"/>
    <x v="1"/>
    <x v="1"/>
    <s v="United States"/>
    <s v="Broomfield"/>
    <x v="22"/>
    <n v="80020"/>
    <s v="West"/>
    <s v="Furniture"/>
    <x v="5"/>
    <n v="68.432000000000002"/>
    <n v="7"/>
    <n v="0.2"/>
    <n v="8.5540000000000003"/>
    <n v="0.125"/>
  </r>
  <r>
    <x v="38"/>
    <x v="1"/>
    <x v="0"/>
    <s v="United States"/>
    <s v="Columbus"/>
    <x v="24"/>
    <n v="43229"/>
    <s v="East"/>
    <s v="Furniture"/>
    <x v="5"/>
    <n v="71.12"/>
    <n v="5"/>
    <n v="0.2"/>
    <n v="9.7789999999999999"/>
    <n v="0.13749999999999998"/>
  </r>
  <r>
    <x v="38"/>
    <x v="1"/>
    <x v="0"/>
    <s v="United States"/>
    <s v="Columbus"/>
    <x v="24"/>
    <n v="43229"/>
    <s v="East"/>
    <s v="Office Supplies"/>
    <x v="13"/>
    <n v="3.008"/>
    <n v="2"/>
    <n v="0.2"/>
    <n v="0.56399999999999995"/>
    <n v="0.18749999999999997"/>
  </r>
  <r>
    <x v="182"/>
    <x v="0"/>
    <x v="2"/>
    <s v="United States"/>
    <s v="Concord"/>
    <x v="38"/>
    <n v="3301"/>
    <s v="East"/>
    <s v="Office Supplies"/>
    <x v="10"/>
    <n v="184.66"/>
    <n v="7"/>
    <n v="0"/>
    <n v="84.943600000000004"/>
    <n v="0.46"/>
  </r>
  <r>
    <x v="12"/>
    <x v="0"/>
    <x v="0"/>
    <s v="United States"/>
    <s v="Houston"/>
    <x v="5"/>
    <n v="77095"/>
    <s v="Central"/>
    <s v="Furniture"/>
    <x v="5"/>
    <n v="5.3120000000000003"/>
    <n v="2"/>
    <n v="0.6"/>
    <n v="-1.5935999999999999"/>
    <n v="-0.3"/>
  </r>
  <r>
    <x v="46"/>
    <x v="2"/>
    <x v="0"/>
    <s v="United States"/>
    <s v="Newark"/>
    <x v="24"/>
    <n v="43055"/>
    <s v="East"/>
    <s v="Technology"/>
    <x v="11"/>
    <n v="132.52000000000001"/>
    <n v="5"/>
    <n v="0.2"/>
    <n v="34.786499999999997"/>
    <n v="0.26249999999999996"/>
  </r>
  <r>
    <x v="46"/>
    <x v="2"/>
    <x v="0"/>
    <s v="United States"/>
    <s v="Newark"/>
    <x v="24"/>
    <n v="43055"/>
    <s v="East"/>
    <s v="Office Supplies"/>
    <x v="4"/>
    <n v="195.64"/>
    <n v="5"/>
    <n v="0.2"/>
    <n v="-44.018999999999998"/>
    <n v="-0.22500000000000001"/>
  </r>
  <r>
    <x v="46"/>
    <x v="2"/>
    <x v="0"/>
    <s v="United States"/>
    <s v="Newark"/>
    <x v="24"/>
    <n v="43055"/>
    <s v="East"/>
    <s v="Furniture"/>
    <x v="5"/>
    <n v="51.968000000000004"/>
    <n v="2"/>
    <n v="0.2"/>
    <n v="10.393599999999999"/>
    <n v="0.19999999999999998"/>
  </r>
  <r>
    <x v="46"/>
    <x v="2"/>
    <x v="0"/>
    <s v="United States"/>
    <s v="Newark"/>
    <x v="24"/>
    <n v="43055"/>
    <s v="East"/>
    <s v="Technology"/>
    <x v="11"/>
    <n v="431.976"/>
    <n v="3"/>
    <n v="0.2"/>
    <n v="-75.595799999999997"/>
    <n v="-0.17499999999999999"/>
  </r>
  <r>
    <x v="46"/>
    <x v="2"/>
    <x v="0"/>
    <s v="United States"/>
    <s v="Newark"/>
    <x v="24"/>
    <n v="43055"/>
    <s v="East"/>
    <s v="Technology"/>
    <x v="15"/>
    <n v="224.93700000000001"/>
    <n v="3"/>
    <n v="0.7"/>
    <n v="-164.9538"/>
    <n v="-0.73333333333333328"/>
  </r>
  <r>
    <x v="46"/>
    <x v="2"/>
    <x v="0"/>
    <s v="United States"/>
    <s v="Newark"/>
    <x v="24"/>
    <n v="43055"/>
    <s v="East"/>
    <s v="Office Supplies"/>
    <x v="2"/>
    <n v="6"/>
    <n v="2"/>
    <n v="0.2"/>
    <n v="2.1"/>
    <n v="0.35000000000000003"/>
  </r>
  <r>
    <x v="1"/>
    <x v="1"/>
    <x v="2"/>
    <s v="United States"/>
    <s v="Los Angeles"/>
    <x v="1"/>
    <n v="90045"/>
    <s v="West"/>
    <s v="Office Supplies"/>
    <x v="10"/>
    <n v="11.76"/>
    <n v="2"/>
    <n v="0"/>
    <n v="5.7624000000000004"/>
    <n v="0.49000000000000005"/>
  </r>
  <r>
    <x v="70"/>
    <x v="3"/>
    <x v="0"/>
    <s v="United States"/>
    <s v="Tampa"/>
    <x v="2"/>
    <n v="33614"/>
    <s v="South"/>
    <s v="Furniture"/>
    <x v="1"/>
    <n v="1125.4880000000001"/>
    <n v="7"/>
    <n v="0.2"/>
    <n v="98.480199999999996"/>
    <n v="8.7499999999999994E-2"/>
  </r>
  <r>
    <x v="70"/>
    <x v="3"/>
    <x v="0"/>
    <s v="United States"/>
    <s v="Tampa"/>
    <x v="2"/>
    <n v="33614"/>
    <s v="South"/>
    <s v="Office Supplies"/>
    <x v="8"/>
    <n v="12.645"/>
    <n v="5"/>
    <n v="0.7"/>
    <n v="-10.116"/>
    <n v="-0.8"/>
  </r>
  <r>
    <x v="70"/>
    <x v="3"/>
    <x v="0"/>
    <s v="United States"/>
    <s v="Tampa"/>
    <x v="2"/>
    <n v="33614"/>
    <s v="South"/>
    <s v="Office Supplies"/>
    <x v="6"/>
    <n v="4.032"/>
    <n v="2"/>
    <n v="0.2"/>
    <n v="1.0584"/>
    <n v="0.26250000000000001"/>
  </r>
  <r>
    <x v="9"/>
    <x v="2"/>
    <x v="1"/>
    <s v="United States"/>
    <s v="Fremont"/>
    <x v="8"/>
    <n v="68025"/>
    <s v="Central"/>
    <s v="Technology"/>
    <x v="7"/>
    <n v="79.959999999999994"/>
    <n v="4"/>
    <n v="0"/>
    <n v="22.3888"/>
    <n v="0.28000000000000003"/>
  </r>
  <r>
    <x v="38"/>
    <x v="3"/>
    <x v="0"/>
    <s v="United States"/>
    <s v="Columbus"/>
    <x v="24"/>
    <n v="43229"/>
    <s v="East"/>
    <s v="Office Supplies"/>
    <x v="8"/>
    <n v="6.7320000000000002"/>
    <n v="6"/>
    <n v="0.7"/>
    <n v="-4.4880000000000004"/>
    <n v="-0.66666666666666674"/>
  </r>
  <r>
    <x v="38"/>
    <x v="3"/>
    <x v="0"/>
    <s v="United States"/>
    <s v="Columbus"/>
    <x v="24"/>
    <n v="43229"/>
    <s v="East"/>
    <s v="Office Supplies"/>
    <x v="4"/>
    <n v="33.567999999999998"/>
    <n v="2"/>
    <n v="0.2"/>
    <n v="1.6783999999999999"/>
    <n v="0.05"/>
  </r>
  <r>
    <x v="38"/>
    <x v="3"/>
    <x v="0"/>
    <s v="United States"/>
    <s v="Columbus"/>
    <x v="24"/>
    <n v="43229"/>
    <s v="East"/>
    <s v="Office Supplies"/>
    <x v="12"/>
    <n v="15.84"/>
    <n v="2"/>
    <n v="0.2"/>
    <n v="5.5439999999999996"/>
    <n v="0.35"/>
  </r>
  <r>
    <x v="38"/>
    <x v="3"/>
    <x v="0"/>
    <s v="United States"/>
    <s v="Columbus"/>
    <x v="24"/>
    <n v="43229"/>
    <s v="East"/>
    <s v="Office Supplies"/>
    <x v="2"/>
    <n v="24.423999999999999"/>
    <n v="1"/>
    <n v="0.2"/>
    <n v="7.9378000000000002"/>
    <n v="0.32500000000000001"/>
  </r>
  <r>
    <x v="38"/>
    <x v="3"/>
    <x v="0"/>
    <s v="United States"/>
    <s v="Columbus"/>
    <x v="24"/>
    <n v="43229"/>
    <s v="East"/>
    <s v="Office Supplies"/>
    <x v="6"/>
    <n v="17.12"/>
    <n v="5"/>
    <n v="0.2"/>
    <n v="1.9259999999999999"/>
    <n v="0.11249999999999999"/>
  </r>
  <r>
    <x v="255"/>
    <x v="3"/>
    <x v="0"/>
    <s v="United States"/>
    <s v="Pomona"/>
    <x v="1"/>
    <n v="91767"/>
    <s v="West"/>
    <s v="Furniture"/>
    <x v="5"/>
    <n v="31.56"/>
    <n v="3"/>
    <n v="0"/>
    <n v="10.4148"/>
    <n v="0.33"/>
  </r>
  <r>
    <x v="52"/>
    <x v="0"/>
    <x v="0"/>
    <s v="United States"/>
    <s v="San Antonio"/>
    <x v="5"/>
    <n v="78207"/>
    <s v="Central"/>
    <s v="Furniture"/>
    <x v="1"/>
    <n v="105.68600000000001"/>
    <n v="1"/>
    <n v="0.3"/>
    <n v="-28.686199999999999"/>
    <n v="-0.27142857142857141"/>
  </r>
  <r>
    <x v="52"/>
    <x v="0"/>
    <x v="0"/>
    <s v="United States"/>
    <s v="San Antonio"/>
    <x v="5"/>
    <n v="78207"/>
    <s v="Central"/>
    <s v="Technology"/>
    <x v="15"/>
    <n v="399.54"/>
    <n v="2"/>
    <n v="0.4"/>
    <n v="-79.908000000000001"/>
    <n v="-0.19999999999999998"/>
  </r>
  <r>
    <x v="52"/>
    <x v="0"/>
    <x v="0"/>
    <s v="United States"/>
    <s v="San Antonio"/>
    <x v="5"/>
    <n v="78207"/>
    <s v="Central"/>
    <s v="Furniture"/>
    <x v="1"/>
    <n v="104.93"/>
    <n v="5"/>
    <n v="0.3"/>
    <n v="-4.4969999999999999"/>
    <n v="-4.2857142857142851E-2"/>
  </r>
  <r>
    <x v="20"/>
    <x v="2"/>
    <x v="2"/>
    <s v="United States"/>
    <s v="New York City"/>
    <x v="15"/>
    <n v="10035"/>
    <s v="East"/>
    <s v="Technology"/>
    <x v="7"/>
    <n v="1079.8499999999999"/>
    <n v="3"/>
    <n v="0"/>
    <n v="323.95499999999998"/>
    <n v="0.3"/>
  </r>
  <r>
    <x v="20"/>
    <x v="2"/>
    <x v="2"/>
    <s v="United States"/>
    <s v="New York City"/>
    <x v="15"/>
    <n v="10035"/>
    <s v="East"/>
    <s v="Office Supplies"/>
    <x v="4"/>
    <n v="70.98"/>
    <n v="1"/>
    <n v="0"/>
    <n v="3.5489999999999999"/>
    <n v="4.9999999999999996E-2"/>
  </r>
  <r>
    <x v="20"/>
    <x v="2"/>
    <x v="2"/>
    <s v="United States"/>
    <s v="New York City"/>
    <x v="15"/>
    <n v="10035"/>
    <s v="East"/>
    <s v="Office Supplies"/>
    <x v="6"/>
    <n v="29.95"/>
    <n v="5"/>
    <n v="0"/>
    <n v="8.6854999999999993"/>
    <n v="0.28999999999999998"/>
  </r>
  <r>
    <x v="20"/>
    <x v="2"/>
    <x v="2"/>
    <s v="United States"/>
    <s v="New York City"/>
    <x v="15"/>
    <n v="10035"/>
    <s v="East"/>
    <s v="Furniture"/>
    <x v="1"/>
    <n v="589.41"/>
    <n v="5"/>
    <n v="0.1"/>
    <n v="-6.5490000000000004"/>
    <n v="-1.1111111111111112E-2"/>
  </r>
  <r>
    <x v="10"/>
    <x v="1"/>
    <x v="2"/>
    <s v="United States"/>
    <s v="Philadelphia"/>
    <x v="9"/>
    <n v="19120"/>
    <s v="East"/>
    <s v="Office Supplies"/>
    <x v="13"/>
    <n v="9.6479999999999997"/>
    <n v="6"/>
    <n v="0.2"/>
    <n v="3.4973999999999998"/>
    <n v="0.36249999999999999"/>
  </r>
  <r>
    <x v="20"/>
    <x v="0"/>
    <x v="0"/>
    <s v="United States"/>
    <s v="New York City"/>
    <x v="15"/>
    <n v="10024"/>
    <s v="East"/>
    <s v="Furniture"/>
    <x v="0"/>
    <n v="400.78399999999999"/>
    <n v="1"/>
    <n v="0.2"/>
    <n v="-5.0098000000000003"/>
    <n v="-1.2500000000000001E-2"/>
  </r>
  <r>
    <x v="68"/>
    <x v="2"/>
    <x v="2"/>
    <s v="United States"/>
    <s v="Detroit"/>
    <x v="12"/>
    <n v="48234"/>
    <s v="Central"/>
    <s v="Office Supplies"/>
    <x v="4"/>
    <n v="53.72"/>
    <n v="4"/>
    <n v="0"/>
    <n v="13.9672"/>
    <n v="0.26"/>
  </r>
  <r>
    <x v="106"/>
    <x v="2"/>
    <x v="1"/>
    <s v="United States"/>
    <s v="Miami"/>
    <x v="2"/>
    <n v="33142"/>
    <s v="South"/>
    <s v="Office Supplies"/>
    <x v="10"/>
    <n v="31.007999999999999"/>
    <n v="1"/>
    <n v="0.2"/>
    <n v="11.240399999999999"/>
    <n v="0.36249999999999999"/>
  </r>
  <r>
    <x v="120"/>
    <x v="3"/>
    <x v="0"/>
    <s v="United States"/>
    <s v="Concord"/>
    <x v="1"/>
    <n v="94521"/>
    <s v="West"/>
    <s v="Office Supplies"/>
    <x v="8"/>
    <n v="61.12"/>
    <n v="5"/>
    <n v="0.2"/>
    <n v="22.155999999999999"/>
    <n v="0.36249999999999999"/>
  </r>
  <r>
    <x v="22"/>
    <x v="1"/>
    <x v="1"/>
    <s v="United States"/>
    <s v="Chicago"/>
    <x v="10"/>
    <n v="60653"/>
    <s v="Central"/>
    <s v="Office Supplies"/>
    <x v="4"/>
    <n v="195.136"/>
    <n v="4"/>
    <n v="0.2"/>
    <n v="-43.9056"/>
    <n v="-0.22500000000000001"/>
  </r>
  <r>
    <x v="371"/>
    <x v="1"/>
    <x v="0"/>
    <s v="United States"/>
    <s v="Wheeling"/>
    <x v="10"/>
    <n v="60090"/>
    <s v="Central"/>
    <s v="Office Supplies"/>
    <x v="6"/>
    <n v="121.536"/>
    <n v="4"/>
    <n v="0.2"/>
    <n v="15.192"/>
    <n v="0.125"/>
  </r>
  <r>
    <x v="22"/>
    <x v="1"/>
    <x v="2"/>
    <s v="United States"/>
    <s v="Chicago"/>
    <x v="10"/>
    <n v="60610"/>
    <s v="Central"/>
    <s v="Office Supplies"/>
    <x v="10"/>
    <n v="17.472000000000001"/>
    <n v="3"/>
    <n v="0.2"/>
    <n v="5.6783999999999999"/>
    <n v="0.32499999999999996"/>
  </r>
  <r>
    <x v="22"/>
    <x v="1"/>
    <x v="2"/>
    <s v="United States"/>
    <s v="Chicago"/>
    <x v="10"/>
    <n v="60610"/>
    <s v="Central"/>
    <s v="Office Supplies"/>
    <x v="8"/>
    <n v="104.58"/>
    <n v="9"/>
    <n v="0.8"/>
    <n v="-172.55699999999999"/>
    <n v="-1.65"/>
  </r>
  <r>
    <x v="74"/>
    <x v="1"/>
    <x v="2"/>
    <s v="United States"/>
    <s v="Pasadena"/>
    <x v="5"/>
    <n v="77506"/>
    <s v="Central"/>
    <s v="Furniture"/>
    <x v="5"/>
    <n v="24.7"/>
    <n v="5"/>
    <n v="0.6"/>
    <n v="-9.8800000000000008"/>
    <n v="-0.4"/>
  </r>
  <r>
    <x v="74"/>
    <x v="1"/>
    <x v="2"/>
    <s v="United States"/>
    <s v="Pasadena"/>
    <x v="5"/>
    <n v="77506"/>
    <s v="Central"/>
    <s v="Furniture"/>
    <x v="5"/>
    <n v="302.72000000000003"/>
    <n v="5"/>
    <n v="0.6"/>
    <n v="-378.4"/>
    <n v="-1.2499999999999998"/>
  </r>
  <r>
    <x v="20"/>
    <x v="1"/>
    <x v="0"/>
    <s v="United States"/>
    <s v="New York City"/>
    <x v="15"/>
    <n v="10024"/>
    <s v="East"/>
    <s v="Office Supplies"/>
    <x v="10"/>
    <n v="8.56"/>
    <n v="2"/>
    <n v="0"/>
    <n v="3.8519999999999999"/>
    <n v="0.44999999999999996"/>
  </r>
  <r>
    <x v="20"/>
    <x v="1"/>
    <x v="0"/>
    <s v="United States"/>
    <s v="New York City"/>
    <x v="15"/>
    <n v="10024"/>
    <s v="East"/>
    <s v="Office Supplies"/>
    <x v="10"/>
    <n v="11.56"/>
    <n v="2"/>
    <n v="0"/>
    <n v="5.6643999999999997"/>
    <n v="0.48999999999999994"/>
  </r>
  <r>
    <x v="49"/>
    <x v="1"/>
    <x v="1"/>
    <s v="United States"/>
    <s v="San Jose"/>
    <x v="1"/>
    <n v="95123"/>
    <s v="West"/>
    <s v="Office Supplies"/>
    <x v="9"/>
    <n v="25.86"/>
    <n v="3"/>
    <n v="0"/>
    <n v="6.7236000000000002"/>
    <n v="0.26"/>
  </r>
  <r>
    <x v="49"/>
    <x v="1"/>
    <x v="1"/>
    <s v="United States"/>
    <s v="San Jose"/>
    <x v="1"/>
    <n v="95123"/>
    <s v="West"/>
    <s v="Office Supplies"/>
    <x v="8"/>
    <n v="276.78399999999999"/>
    <n v="2"/>
    <n v="0.2"/>
    <n v="89.954800000000006"/>
    <n v="0.32500000000000001"/>
  </r>
  <r>
    <x v="49"/>
    <x v="1"/>
    <x v="1"/>
    <s v="United States"/>
    <s v="San Jose"/>
    <x v="1"/>
    <n v="95123"/>
    <s v="West"/>
    <s v="Technology"/>
    <x v="7"/>
    <n v="110.352"/>
    <n v="3"/>
    <n v="0.2"/>
    <n v="8.2764000000000006"/>
    <n v="7.4999999999999997E-2"/>
  </r>
  <r>
    <x v="351"/>
    <x v="1"/>
    <x v="2"/>
    <s v="United States"/>
    <s v="Sacramento"/>
    <x v="1"/>
    <n v="95823"/>
    <s v="West"/>
    <s v="Furniture"/>
    <x v="5"/>
    <n v="60.84"/>
    <n v="3"/>
    <n v="0"/>
    <n v="19.468800000000002"/>
    <n v="0.32"/>
  </r>
  <r>
    <x v="302"/>
    <x v="1"/>
    <x v="0"/>
    <s v="United States"/>
    <s v="Springfield"/>
    <x v="21"/>
    <n v="97477"/>
    <s v="West"/>
    <s v="Office Supplies"/>
    <x v="9"/>
    <n v="35.207999999999998"/>
    <n v="1"/>
    <n v="0.2"/>
    <n v="2.6406000000000001"/>
    <n v="7.5000000000000011E-2"/>
  </r>
  <r>
    <x v="581"/>
    <x v="0"/>
    <x v="1"/>
    <s v="United States"/>
    <s v="Mansfield"/>
    <x v="5"/>
    <n v="76063"/>
    <s v="Central"/>
    <s v="Office Supplies"/>
    <x v="10"/>
    <n v="41.472000000000001"/>
    <n v="8"/>
    <n v="0.2"/>
    <n v="14.5152"/>
    <n v="0.35"/>
  </r>
  <r>
    <x v="210"/>
    <x v="1"/>
    <x v="0"/>
    <s v="United States"/>
    <s v="Jonesboro"/>
    <x v="36"/>
    <n v="72401"/>
    <s v="South"/>
    <s v="Office Supplies"/>
    <x v="10"/>
    <n v="239.5"/>
    <n v="5"/>
    <n v="0"/>
    <n v="114.96"/>
    <n v="0.48"/>
  </r>
  <r>
    <x v="194"/>
    <x v="2"/>
    <x v="0"/>
    <s v="United States"/>
    <s v="Virginia Beach"/>
    <x v="17"/>
    <n v="23464"/>
    <s v="South"/>
    <s v="Office Supplies"/>
    <x v="14"/>
    <n v="34.200000000000003"/>
    <n v="5"/>
    <n v="0"/>
    <n v="9.234"/>
    <n v="0.26999999999999996"/>
  </r>
  <r>
    <x v="125"/>
    <x v="1"/>
    <x v="1"/>
    <s v="United States"/>
    <s v="Rochester"/>
    <x v="15"/>
    <n v="14609"/>
    <s v="East"/>
    <s v="Furniture"/>
    <x v="3"/>
    <n v="376.86599999999999"/>
    <n v="3"/>
    <n v="0.4"/>
    <n v="-213.5574"/>
    <n v="-0.56666666666666665"/>
  </r>
  <r>
    <x v="309"/>
    <x v="2"/>
    <x v="0"/>
    <s v="United States"/>
    <s v="Chesapeake"/>
    <x v="17"/>
    <n v="23320"/>
    <s v="South"/>
    <s v="Office Supplies"/>
    <x v="9"/>
    <n v="197.72"/>
    <n v="4"/>
    <n v="0"/>
    <n v="55.361600000000003"/>
    <n v="0.28000000000000003"/>
  </r>
  <r>
    <x v="375"/>
    <x v="1"/>
    <x v="1"/>
    <s v="United States"/>
    <s v="Lancaster"/>
    <x v="24"/>
    <n v="43130"/>
    <s v="East"/>
    <s v="Technology"/>
    <x v="11"/>
    <n v="70.72"/>
    <n v="4"/>
    <n v="0.2"/>
    <n v="-6.1879999999999997"/>
    <n v="-8.7499999999999994E-2"/>
  </r>
  <r>
    <x v="375"/>
    <x v="1"/>
    <x v="1"/>
    <s v="United States"/>
    <s v="Lancaster"/>
    <x v="24"/>
    <n v="43130"/>
    <s v="East"/>
    <s v="Office Supplies"/>
    <x v="4"/>
    <n v="194.352"/>
    <n v="3"/>
    <n v="0.2"/>
    <n v="-43.729199999999999"/>
    <n v="-0.22499999999999998"/>
  </r>
  <r>
    <x v="20"/>
    <x v="0"/>
    <x v="0"/>
    <s v="United States"/>
    <s v="New York City"/>
    <x v="15"/>
    <n v="10024"/>
    <s v="East"/>
    <s v="Office Supplies"/>
    <x v="10"/>
    <n v="21.6"/>
    <n v="6"/>
    <n v="0"/>
    <n v="9.9359999999999999"/>
    <n v="0.45999999999999996"/>
  </r>
  <r>
    <x v="20"/>
    <x v="0"/>
    <x v="0"/>
    <s v="United States"/>
    <s v="New York City"/>
    <x v="15"/>
    <n v="10024"/>
    <s v="East"/>
    <s v="Office Supplies"/>
    <x v="2"/>
    <n v="11.07"/>
    <n v="3"/>
    <n v="0"/>
    <n v="5.2028999999999996"/>
    <n v="0.47"/>
  </r>
  <r>
    <x v="1"/>
    <x v="0"/>
    <x v="0"/>
    <s v="United States"/>
    <s v="Los Angeles"/>
    <x v="1"/>
    <n v="90045"/>
    <s v="West"/>
    <s v="Furniture"/>
    <x v="5"/>
    <n v="282.83999999999997"/>
    <n v="4"/>
    <n v="0"/>
    <n v="19.7988"/>
    <n v="7.0000000000000007E-2"/>
  </r>
  <r>
    <x v="1"/>
    <x v="0"/>
    <x v="0"/>
    <s v="United States"/>
    <s v="Los Angeles"/>
    <x v="1"/>
    <n v="90045"/>
    <s v="West"/>
    <s v="Office Supplies"/>
    <x v="2"/>
    <n v="27.72"/>
    <n v="9"/>
    <n v="0"/>
    <n v="13.3056"/>
    <n v="0.48000000000000004"/>
  </r>
  <r>
    <x v="112"/>
    <x v="1"/>
    <x v="0"/>
    <s v="United States"/>
    <s v="Jackson"/>
    <x v="35"/>
    <n v="39212"/>
    <s v="South"/>
    <s v="Office Supplies"/>
    <x v="13"/>
    <n v="11.68"/>
    <n v="4"/>
    <n v="0"/>
    <n v="5.2560000000000002"/>
    <n v="0.45"/>
  </r>
  <r>
    <x v="405"/>
    <x v="1"/>
    <x v="0"/>
    <s v="United States"/>
    <s v="Woodland"/>
    <x v="1"/>
    <n v="95695"/>
    <s v="West"/>
    <s v="Technology"/>
    <x v="7"/>
    <n v="239.98400000000001"/>
    <n v="2"/>
    <n v="0.2"/>
    <n v="23.9984"/>
    <n v="9.9999999999999992E-2"/>
  </r>
  <r>
    <x v="4"/>
    <x v="2"/>
    <x v="1"/>
    <s v="United States"/>
    <s v="Seattle"/>
    <x v="4"/>
    <n v="98115"/>
    <s v="West"/>
    <s v="Office Supplies"/>
    <x v="9"/>
    <n v="22.98"/>
    <n v="1"/>
    <n v="0"/>
    <n v="6.8940000000000001"/>
    <n v="0.3"/>
  </r>
  <r>
    <x v="4"/>
    <x v="2"/>
    <x v="1"/>
    <s v="United States"/>
    <s v="Seattle"/>
    <x v="4"/>
    <n v="98115"/>
    <s v="West"/>
    <s v="Technology"/>
    <x v="11"/>
    <n v="102.13"/>
    <n v="7"/>
    <n v="0"/>
    <n v="15.3195"/>
    <n v="0.15"/>
  </r>
  <r>
    <x v="4"/>
    <x v="2"/>
    <x v="1"/>
    <s v="United States"/>
    <s v="Seattle"/>
    <x v="4"/>
    <n v="98115"/>
    <s v="West"/>
    <s v="Office Supplies"/>
    <x v="8"/>
    <n v="2033.5840000000001"/>
    <n v="2"/>
    <n v="0.2"/>
    <n v="762.59400000000005"/>
    <n v="0.375"/>
  </r>
  <r>
    <x v="1"/>
    <x v="1"/>
    <x v="1"/>
    <s v="United States"/>
    <s v="Los Angeles"/>
    <x v="1"/>
    <n v="90049"/>
    <s v="West"/>
    <s v="Office Supplies"/>
    <x v="6"/>
    <n v="5.76"/>
    <n v="2"/>
    <n v="0"/>
    <n v="1.6704000000000001"/>
    <n v="0.29000000000000004"/>
  </r>
  <r>
    <x v="364"/>
    <x v="1"/>
    <x v="1"/>
    <s v="United States"/>
    <s v="Bowling Green"/>
    <x v="24"/>
    <n v="43402"/>
    <s v="East"/>
    <s v="Technology"/>
    <x v="16"/>
    <n v="899.98199999999997"/>
    <n v="3"/>
    <n v="0.4"/>
    <n v="74.998500000000007"/>
    <n v="8.3333333333333343E-2"/>
  </r>
  <r>
    <x v="364"/>
    <x v="1"/>
    <x v="1"/>
    <s v="United States"/>
    <s v="Bowling Green"/>
    <x v="24"/>
    <n v="43402"/>
    <s v="East"/>
    <s v="Office Supplies"/>
    <x v="6"/>
    <n v="86.352000000000004"/>
    <n v="3"/>
    <n v="0.2"/>
    <n v="5.3970000000000002"/>
    <n v="6.25E-2"/>
  </r>
  <r>
    <x v="364"/>
    <x v="1"/>
    <x v="1"/>
    <s v="United States"/>
    <s v="Bowling Green"/>
    <x v="24"/>
    <n v="43402"/>
    <s v="East"/>
    <s v="Technology"/>
    <x v="11"/>
    <n v="139.96"/>
    <n v="5"/>
    <n v="0.2"/>
    <n v="-1.7495000000000001"/>
    <n v="-1.2499999999999999E-2"/>
  </r>
  <r>
    <x v="375"/>
    <x v="1"/>
    <x v="2"/>
    <s v="United States"/>
    <s v="Lancaster"/>
    <x v="24"/>
    <n v="43130"/>
    <s v="East"/>
    <s v="Office Supplies"/>
    <x v="9"/>
    <n v="16.704000000000001"/>
    <n v="6"/>
    <n v="0.2"/>
    <n v="1.2527999999999999"/>
    <n v="7.4999999999999997E-2"/>
  </r>
  <r>
    <x v="375"/>
    <x v="1"/>
    <x v="2"/>
    <s v="United States"/>
    <s v="Lancaster"/>
    <x v="24"/>
    <n v="43130"/>
    <s v="East"/>
    <s v="Technology"/>
    <x v="11"/>
    <n v="3.1520000000000001"/>
    <n v="2"/>
    <n v="0.2"/>
    <n v="0.4728"/>
    <n v="0.15"/>
  </r>
  <r>
    <x v="375"/>
    <x v="1"/>
    <x v="2"/>
    <s v="United States"/>
    <s v="Lancaster"/>
    <x v="24"/>
    <n v="43130"/>
    <s v="East"/>
    <s v="Office Supplies"/>
    <x v="10"/>
    <n v="32.896000000000001"/>
    <n v="4"/>
    <n v="0.2"/>
    <n v="11.102399999999999"/>
    <n v="0.33749999999999997"/>
  </r>
  <r>
    <x v="62"/>
    <x v="2"/>
    <x v="0"/>
    <s v="United States"/>
    <s v="Dallas"/>
    <x v="5"/>
    <n v="75220"/>
    <s v="Central"/>
    <s v="Office Supplies"/>
    <x v="9"/>
    <n v="21.391999999999999"/>
    <n v="2"/>
    <n v="0.8"/>
    <n v="-54.549599999999998"/>
    <n v="-2.5499999999999998"/>
  </r>
  <r>
    <x v="62"/>
    <x v="2"/>
    <x v="0"/>
    <s v="United States"/>
    <s v="Dallas"/>
    <x v="5"/>
    <n v="75220"/>
    <s v="Central"/>
    <s v="Furniture"/>
    <x v="3"/>
    <n v="307.31400000000002"/>
    <n v="3"/>
    <n v="0.3"/>
    <n v="-39.511800000000001"/>
    <n v="-0.12857142857142856"/>
  </r>
  <r>
    <x v="62"/>
    <x v="2"/>
    <x v="0"/>
    <s v="United States"/>
    <s v="Dallas"/>
    <x v="5"/>
    <n v="75220"/>
    <s v="Central"/>
    <s v="Furniture"/>
    <x v="0"/>
    <n v="409.99919999999997"/>
    <n v="3"/>
    <n v="0.32"/>
    <n v="-96.470399999999998"/>
    <n v="-0.23529411764705882"/>
  </r>
  <r>
    <x v="310"/>
    <x v="2"/>
    <x v="1"/>
    <s v="United States"/>
    <s v="Lubbock"/>
    <x v="5"/>
    <n v="79424"/>
    <s v="Central"/>
    <s v="Office Supplies"/>
    <x v="10"/>
    <n v="9.2479999999999993"/>
    <n v="2"/>
    <n v="0.2"/>
    <n v="3.3523999999999998"/>
    <n v="0.36249999999999999"/>
  </r>
  <r>
    <x v="68"/>
    <x v="1"/>
    <x v="0"/>
    <s v="United States"/>
    <s v="Detroit"/>
    <x v="12"/>
    <n v="48227"/>
    <s v="Central"/>
    <s v="Office Supplies"/>
    <x v="8"/>
    <n v="14.67"/>
    <n v="3"/>
    <n v="0"/>
    <n v="6.7481999999999998"/>
    <n v="0.45999999999999996"/>
  </r>
  <r>
    <x v="46"/>
    <x v="1"/>
    <x v="0"/>
    <s v="United States"/>
    <s v="Newark"/>
    <x v="24"/>
    <n v="43055"/>
    <s v="East"/>
    <s v="Office Supplies"/>
    <x v="10"/>
    <n v="37.408000000000001"/>
    <n v="7"/>
    <n v="0.2"/>
    <n v="13.0928"/>
    <n v="0.35"/>
  </r>
  <r>
    <x v="46"/>
    <x v="1"/>
    <x v="0"/>
    <s v="United States"/>
    <s v="Newark"/>
    <x v="24"/>
    <n v="43055"/>
    <s v="East"/>
    <s v="Office Supplies"/>
    <x v="8"/>
    <n v="3.4380000000000002"/>
    <n v="2"/>
    <n v="0.7"/>
    <n v="-2.5211999999999999"/>
    <n v="-0.73333333333333328"/>
  </r>
  <r>
    <x v="20"/>
    <x v="1"/>
    <x v="0"/>
    <s v="United States"/>
    <s v="New York City"/>
    <x v="15"/>
    <n v="10011"/>
    <s v="East"/>
    <s v="Office Supplies"/>
    <x v="8"/>
    <n v="7.1520000000000001"/>
    <n v="3"/>
    <n v="0.2"/>
    <n v="2.3243999999999998"/>
    <n v="0.32499999999999996"/>
  </r>
  <r>
    <x v="20"/>
    <x v="1"/>
    <x v="0"/>
    <s v="United States"/>
    <s v="New York City"/>
    <x v="15"/>
    <n v="10011"/>
    <s v="East"/>
    <s v="Technology"/>
    <x v="7"/>
    <n v="179.7"/>
    <n v="6"/>
    <n v="0"/>
    <n v="88.052999999999997"/>
    <n v="0.49"/>
  </r>
  <r>
    <x v="31"/>
    <x v="1"/>
    <x v="0"/>
    <s v="United States"/>
    <s v="Minneapolis"/>
    <x v="11"/>
    <n v="55407"/>
    <s v="Central"/>
    <s v="Office Supplies"/>
    <x v="9"/>
    <n v="90.64"/>
    <n v="8"/>
    <n v="0"/>
    <n v="38.975200000000001"/>
    <n v="0.43"/>
  </r>
  <r>
    <x v="262"/>
    <x v="2"/>
    <x v="0"/>
    <s v="United States"/>
    <s v="Everett"/>
    <x v="31"/>
    <n v="2149"/>
    <s v="East"/>
    <s v="Technology"/>
    <x v="11"/>
    <n v="177"/>
    <n v="3"/>
    <n v="0"/>
    <n v="30.09"/>
    <n v="0.17"/>
  </r>
  <r>
    <x v="262"/>
    <x v="2"/>
    <x v="0"/>
    <s v="United States"/>
    <s v="Everett"/>
    <x v="31"/>
    <n v="2149"/>
    <s v="East"/>
    <s v="Office Supplies"/>
    <x v="4"/>
    <n v="79.45"/>
    <n v="7"/>
    <n v="0"/>
    <n v="22.245999999999999"/>
    <n v="0.27999999999999997"/>
  </r>
  <r>
    <x v="262"/>
    <x v="2"/>
    <x v="0"/>
    <s v="United States"/>
    <s v="Everett"/>
    <x v="31"/>
    <n v="2149"/>
    <s v="East"/>
    <s v="Furniture"/>
    <x v="1"/>
    <n v="1628.82"/>
    <n v="9"/>
    <n v="0"/>
    <n v="260.6112"/>
    <n v="0.16"/>
  </r>
  <r>
    <x v="4"/>
    <x v="1"/>
    <x v="1"/>
    <s v="United States"/>
    <s v="Seattle"/>
    <x v="4"/>
    <n v="98105"/>
    <s v="West"/>
    <s v="Furniture"/>
    <x v="5"/>
    <n v="137.54"/>
    <n v="2"/>
    <n v="0"/>
    <n v="55.015999999999998"/>
    <n v="0.4"/>
  </r>
  <r>
    <x v="4"/>
    <x v="1"/>
    <x v="1"/>
    <s v="United States"/>
    <s v="Seattle"/>
    <x v="4"/>
    <n v="98105"/>
    <s v="West"/>
    <s v="Furniture"/>
    <x v="3"/>
    <n v="730.2"/>
    <n v="4"/>
    <n v="0"/>
    <n v="94.926000000000002"/>
    <n v="0.13"/>
  </r>
  <r>
    <x v="1"/>
    <x v="0"/>
    <x v="0"/>
    <s v="United States"/>
    <s v="Los Angeles"/>
    <x v="1"/>
    <n v="90032"/>
    <s v="West"/>
    <s v="Office Supplies"/>
    <x v="10"/>
    <n v="11.56"/>
    <n v="2"/>
    <n v="0"/>
    <n v="5.6643999999999997"/>
    <n v="0.48999999999999994"/>
  </r>
  <r>
    <x v="3"/>
    <x v="0"/>
    <x v="0"/>
    <s v="United States"/>
    <s v="Concord"/>
    <x v="3"/>
    <n v="28027"/>
    <s v="South"/>
    <s v="Furniture"/>
    <x v="3"/>
    <n v="4297.6440000000002"/>
    <n v="13"/>
    <n v="0.4"/>
    <n v="-1862.3124"/>
    <n v="-0.43333333333333329"/>
  </r>
  <r>
    <x v="4"/>
    <x v="1"/>
    <x v="1"/>
    <s v="United States"/>
    <s v="Seattle"/>
    <x v="4"/>
    <n v="98103"/>
    <s v="West"/>
    <s v="Office Supplies"/>
    <x v="6"/>
    <n v="20.65"/>
    <n v="5"/>
    <n v="0"/>
    <n v="9.4990000000000006"/>
    <n v="0.46000000000000008"/>
  </r>
  <r>
    <x v="4"/>
    <x v="1"/>
    <x v="1"/>
    <s v="United States"/>
    <s v="Seattle"/>
    <x v="4"/>
    <n v="98103"/>
    <s v="West"/>
    <s v="Office Supplies"/>
    <x v="4"/>
    <n v="204.9"/>
    <n v="5"/>
    <n v="0"/>
    <n v="0"/>
    <n v="0"/>
  </r>
  <r>
    <x v="4"/>
    <x v="1"/>
    <x v="1"/>
    <s v="United States"/>
    <s v="Seattle"/>
    <x v="4"/>
    <n v="98103"/>
    <s v="West"/>
    <s v="Furniture"/>
    <x v="1"/>
    <n v="436.70400000000001"/>
    <n v="6"/>
    <n v="0.2"/>
    <n v="21.8352"/>
    <n v="0.05"/>
  </r>
  <r>
    <x v="4"/>
    <x v="1"/>
    <x v="1"/>
    <s v="United States"/>
    <s v="Seattle"/>
    <x v="4"/>
    <n v="98103"/>
    <s v="West"/>
    <s v="Furniture"/>
    <x v="1"/>
    <n v="481.56799999999998"/>
    <n v="2"/>
    <n v="0.2"/>
    <n v="54.176400000000001"/>
    <n v="0.1125"/>
  </r>
  <r>
    <x v="249"/>
    <x v="1"/>
    <x v="0"/>
    <s v="United States"/>
    <s v="Glendale"/>
    <x v="16"/>
    <n v="85301"/>
    <s v="West"/>
    <s v="Technology"/>
    <x v="11"/>
    <n v="89.543999999999997"/>
    <n v="7"/>
    <n v="0.2"/>
    <n v="12.3123"/>
    <n v="0.13750000000000001"/>
  </r>
  <r>
    <x v="249"/>
    <x v="1"/>
    <x v="0"/>
    <s v="United States"/>
    <s v="Glendale"/>
    <x v="16"/>
    <n v="85301"/>
    <s v="West"/>
    <s v="Office Supplies"/>
    <x v="4"/>
    <n v="35.167999999999999"/>
    <n v="2"/>
    <n v="0.2"/>
    <n v="-8.3523999999999994"/>
    <n v="-0.23749999999999999"/>
  </r>
  <r>
    <x v="249"/>
    <x v="1"/>
    <x v="0"/>
    <s v="United States"/>
    <s v="Glendale"/>
    <x v="16"/>
    <n v="85301"/>
    <s v="West"/>
    <s v="Office Supplies"/>
    <x v="8"/>
    <n v="72.587999999999994"/>
    <n v="2"/>
    <n v="0.7"/>
    <n v="-48.392000000000003"/>
    <n v="-0.66666666666666674"/>
  </r>
  <r>
    <x v="595"/>
    <x v="1"/>
    <x v="0"/>
    <s v="United States"/>
    <s v="Coon Rapids"/>
    <x v="11"/>
    <n v="55433"/>
    <s v="Central"/>
    <s v="Office Supplies"/>
    <x v="4"/>
    <n v="221.16"/>
    <n v="4"/>
    <n v="0"/>
    <n v="57.501600000000003"/>
    <n v="0.26"/>
  </r>
  <r>
    <x v="595"/>
    <x v="1"/>
    <x v="0"/>
    <s v="United States"/>
    <s v="Coon Rapids"/>
    <x v="11"/>
    <n v="55433"/>
    <s v="Central"/>
    <s v="Technology"/>
    <x v="7"/>
    <n v="281.97000000000003"/>
    <n v="3"/>
    <n v="0"/>
    <n v="78.951599999999999"/>
    <n v="0.27999999999999997"/>
  </r>
  <r>
    <x v="1"/>
    <x v="1"/>
    <x v="0"/>
    <s v="United States"/>
    <s v="Los Angeles"/>
    <x v="1"/>
    <n v="90045"/>
    <s v="West"/>
    <s v="Furniture"/>
    <x v="0"/>
    <n v="3406.6640000000002"/>
    <n v="8"/>
    <n v="0.15"/>
    <n v="160.31360000000001"/>
    <n v="4.7058823529411764E-2"/>
  </r>
  <r>
    <x v="1"/>
    <x v="1"/>
    <x v="0"/>
    <s v="United States"/>
    <s v="Los Angeles"/>
    <x v="1"/>
    <n v="90045"/>
    <s v="West"/>
    <s v="Office Supplies"/>
    <x v="6"/>
    <n v="37.17"/>
    <n v="9"/>
    <n v="0"/>
    <n v="10.4076"/>
    <n v="0.27999999999999997"/>
  </r>
  <r>
    <x v="1"/>
    <x v="1"/>
    <x v="0"/>
    <s v="United States"/>
    <s v="Los Angeles"/>
    <x v="1"/>
    <n v="90045"/>
    <s v="West"/>
    <s v="Office Supplies"/>
    <x v="9"/>
    <n v="64.959999999999994"/>
    <n v="2"/>
    <n v="0"/>
    <n v="19.488"/>
    <n v="0.30000000000000004"/>
  </r>
  <r>
    <x v="1"/>
    <x v="1"/>
    <x v="0"/>
    <s v="United States"/>
    <s v="Los Angeles"/>
    <x v="1"/>
    <n v="90045"/>
    <s v="West"/>
    <s v="Furniture"/>
    <x v="5"/>
    <n v="595.38"/>
    <n v="6"/>
    <n v="0"/>
    <n v="297.69"/>
    <n v="0.5"/>
  </r>
  <r>
    <x v="98"/>
    <x v="1"/>
    <x v="2"/>
    <s v="United States"/>
    <s v="Tucson"/>
    <x v="16"/>
    <n v="85705"/>
    <s v="West"/>
    <s v="Technology"/>
    <x v="11"/>
    <n v="95.983999999999995"/>
    <n v="2"/>
    <n v="0.2"/>
    <n v="11.997999999999999"/>
    <n v="0.125"/>
  </r>
  <r>
    <x v="98"/>
    <x v="1"/>
    <x v="2"/>
    <s v="United States"/>
    <s v="Tucson"/>
    <x v="16"/>
    <n v="85705"/>
    <s v="West"/>
    <s v="Office Supplies"/>
    <x v="8"/>
    <n v="4.9379999999999997"/>
    <n v="2"/>
    <n v="0.7"/>
    <n v="-3.6212"/>
    <n v="-0.73333333333333339"/>
  </r>
  <r>
    <x v="20"/>
    <x v="1"/>
    <x v="0"/>
    <s v="United States"/>
    <s v="New York City"/>
    <x v="15"/>
    <n v="10035"/>
    <s v="East"/>
    <s v="Furniture"/>
    <x v="5"/>
    <n v="97.44"/>
    <n v="3"/>
    <n v="0"/>
    <n v="35.078400000000002"/>
    <n v="0.36000000000000004"/>
  </r>
  <r>
    <x v="20"/>
    <x v="1"/>
    <x v="0"/>
    <s v="United States"/>
    <s v="New York City"/>
    <x v="15"/>
    <n v="10035"/>
    <s v="East"/>
    <s v="Office Supplies"/>
    <x v="8"/>
    <n v="3.984"/>
    <n v="1"/>
    <n v="0.2"/>
    <n v="1.3944000000000001"/>
    <n v="0.35000000000000003"/>
  </r>
  <r>
    <x v="20"/>
    <x v="1"/>
    <x v="0"/>
    <s v="United States"/>
    <s v="New York City"/>
    <x v="15"/>
    <n v="10035"/>
    <s v="East"/>
    <s v="Office Supplies"/>
    <x v="6"/>
    <n v="13.04"/>
    <n v="4"/>
    <n v="0"/>
    <n v="5.7375999999999996"/>
    <n v="0.44"/>
  </r>
  <r>
    <x v="20"/>
    <x v="1"/>
    <x v="0"/>
    <s v="United States"/>
    <s v="New York City"/>
    <x v="15"/>
    <n v="10035"/>
    <s v="East"/>
    <s v="Furniture"/>
    <x v="1"/>
    <n v="579.52800000000002"/>
    <n v="4"/>
    <n v="0.1"/>
    <n v="83.709599999999995"/>
    <n v="0.14444444444444443"/>
  </r>
  <r>
    <x v="255"/>
    <x v="0"/>
    <x v="0"/>
    <s v="United States"/>
    <s v="Pomona"/>
    <x v="1"/>
    <n v="91767"/>
    <s v="West"/>
    <s v="Office Supplies"/>
    <x v="2"/>
    <n v="18.75"/>
    <n v="5"/>
    <n v="0"/>
    <n v="9"/>
    <n v="0.48"/>
  </r>
  <r>
    <x v="509"/>
    <x v="1"/>
    <x v="2"/>
    <s v="United States"/>
    <s v="Santa Barbara"/>
    <x v="1"/>
    <n v="93101"/>
    <s v="West"/>
    <s v="Technology"/>
    <x v="7"/>
    <n v="3023.9279999999999"/>
    <n v="9"/>
    <n v="0.2"/>
    <n v="226.7946"/>
    <n v="7.4999999999999997E-2"/>
  </r>
  <r>
    <x v="509"/>
    <x v="1"/>
    <x v="2"/>
    <s v="United States"/>
    <s v="Santa Barbara"/>
    <x v="1"/>
    <n v="93101"/>
    <s v="West"/>
    <s v="Technology"/>
    <x v="11"/>
    <n v="26.96"/>
    <n v="2"/>
    <n v="0"/>
    <n v="3.7744"/>
    <n v="0.13999999999999999"/>
  </r>
  <r>
    <x v="509"/>
    <x v="1"/>
    <x v="2"/>
    <s v="United States"/>
    <s v="Santa Barbara"/>
    <x v="1"/>
    <n v="93101"/>
    <s v="West"/>
    <s v="Technology"/>
    <x v="7"/>
    <n v="477.6"/>
    <n v="3"/>
    <n v="0.2"/>
    <n v="161.19"/>
    <n v="0.33749999999999997"/>
  </r>
  <r>
    <x v="8"/>
    <x v="1"/>
    <x v="0"/>
    <s v="United States"/>
    <s v="San Francisco"/>
    <x v="1"/>
    <n v="94109"/>
    <s v="West"/>
    <s v="Office Supplies"/>
    <x v="4"/>
    <n v="193.95"/>
    <n v="3"/>
    <n v="0"/>
    <n v="9.6974999999999998"/>
    <n v="0.05"/>
  </r>
  <r>
    <x v="189"/>
    <x v="3"/>
    <x v="1"/>
    <s v="United States"/>
    <s v="Riverside"/>
    <x v="1"/>
    <n v="92503"/>
    <s v="West"/>
    <s v="Office Supplies"/>
    <x v="10"/>
    <n v="12.96"/>
    <n v="2"/>
    <n v="0"/>
    <n v="6.2207999999999997"/>
    <n v="0.47999999999999993"/>
  </r>
  <r>
    <x v="1"/>
    <x v="1"/>
    <x v="0"/>
    <s v="United States"/>
    <s v="Los Angeles"/>
    <x v="1"/>
    <n v="90049"/>
    <s v="West"/>
    <s v="Furniture"/>
    <x v="5"/>
    <n v="119.94"/>
    <n v="3"/>
    <n v="0"/>
    <n v="23.988"/>
    <n v="0.2"/>
  </r>
  <r>
    <x v="1"/>
    <x v="1"/>
    <x v="0"/>
    <s v="United States"/>
    <s v="Los Angeles"/>
    <x v="1"/>
    <n v="90049"/>
    <s v="West"/>
    <s v="Furniture"/>
    <x v="5"/>
    <n v="12.42"/>
    <n v="3"/>
    <n v="0"/>
    <n v="4.4711999999999996"/>
    <n v="0.36"/>
  </r>
  <r>
    <x v="596"/>
    <x v="1"/>
    <x v="0"/>
    <s v="United States"/>
    <s v="San Clemente"/>
    <x v="1"/>
    <n v="92672"/>
    <s v="West"/>
    <s v="Office Supplies"/>
    <x v="8"/>
    <n v="18.088000000000001"/>
    <n v="7"/>
    <n v="0.2"/>
    <n v="6.5568999999999997"/>
    <n v="0.36249999999999999"/>
  </r>
  <r>
    <x v="596"/>
    <x v="1"/>
    <x v="0"/>
    <s v="United States"/>
    <s v="San Clemente"/>
    <x v="1"/>
    <n v="92672"/>
    <s v="West"/>
    <s v="Office Supplies"/>
    <x v="12"/>
    <n v="71.97"/>
    <n v="3"/>
    <n v="0"/>
    <n v="35.984999999999999"/>
    <n v="0.5"/>
  </r>
  <r>
    <x v="27"/>
    <x v="1"/>
    <x v="0"/>
    <s v="United States"/>
    <s v="Decatur"/>
    <x v="19"/>
    <n v="35601"/>
    <s v="South"/>
    <s v="Office Supplies"/>
    <x v="2"/>
    <n v="14.94"/>
    <n v="3"/>
    <n v="0"/>
    <n v="6.8723999999999998"/>
    <n v="0.46"/>
  </r>
  <r>
    <x v="280"/>
    <x v="2"/>
    <x v="1"/>
    <s v="United States"/>
    <s v="Greensboro"/>
    <x v="3"/>
    <n v="27405"/>
    <s v="South"/>
    <s v="Office Supplies"/>
    <x v="6"/>
    <n v="64.680000000000007"/>
    <n v="7"/>
    <n v="0.2"/>
    <n v="8.0850000000000009"/>
    <n v="0.125"/>
  </r>
  <r>
    <x v="597"/>
    <x v="1"/>
    <x v="0"/>
    <s v="United States"/>
    <s v="Dublin"/>
    <x v="1"/>
    <n v="94568"/>
    <s v="West"/>
    <s v="Technology"/>
    <x v="7"/>
    <n v="22"/>
    <n v="5"/>
    <n v="0.2"/>
    <n v="1.375"/>
    <n v="6.25E-2"/>
  </r>
  <r>
    <x v="10"/>
    <x v="1"/>
    <x v="2"/>
    <s v="United States"/>
    <s v="Philadelphia"/>
    <x v="9"/>
    <n v="19143"/>
    <s v="East"/>
    <s v="Office Supplies"/>
    <x v="10"/>
    <n v="7.968"/>
    <n v="2"/>
    <n v="0.2"/>
    <n v="2.6892"/>
    <n v="0.33750000000000002"/>
  </r>
  <r>
    <x v="10"/>
    <x v="1"/>
    <x v="2"/>
    <s v="United States"/>
    <s v="Philadelphia"/>
    <x v="9"/>
    <n v="19143"/>
    <s v="East"/>
    <s v="Technology"/>
    <x v="7"/>
    <n v="1499.97"/>
    <n v="5"/>
    <n v="0.4"/>
    <n v="-374.99250000000001"/>
    <n v="-0.25"/>
  </r>
  <r>
    <x v="12"/>
    <x v="0"/>
    <x v="0"/>
    <s v="United States"/>
    <s v="Houston"/>
    <x v="5"/>
    <n v="77095"/>
    <s v="Central"/>
    <s v="Office Supplies"/>
    <x v="4"/>
    <n v="26.632000000000001"/>
    <n v="1"/>
    <n v="0.2"/>
    <n v="1.3315999999999999"/>
    <n v="4.9999999999999996E-2"/>
  </r>
  <r>
    <x v="382"/>
    <x v="1"/>
    <x v="0"/>
    <s v="United States"/>
    <s v="Bakersfield"/>
    <x v="1"/>
    <n v="93309"/>
    <s v="West"/>
    <s v="Furniture"/>
    <x v="5"/>
    <n v="41.6"/>
    <n v="4"/>
    <n v="0"/>
    <n v="14.144"/>
    <n v="0.33999999999999997"/>
  </r>
  <r>
    <x v="211"/>
    <x v="1"/>
    <x v="1"/>
    <s v="United States"/>
    <s v="Richmond"/>
    <x v="14"/>
    <n v="47374"/>
    <s v="Central"/>
    <s v="Office Supplies"/>
    <x v="12"/>
    <n v="64.02"/>
    <n v="6"/>
    <n v="0"/>
    <n v="29.449200000000001"/>
    <n v="0.46"/>
  </r>
  <r>
    <x v="20"/>
    <x v="1"/>
    <x v="1"/>
    <s v="United States"/>
    <s v="New York City"/>
    <x v="15"/>
    <n v="10009"/>
    <s v="East"/>
    <s v="Office Supplies"/>
    <x v="6"/>
    <n v="6.99"/>
    <n v="3"/>
    <n v="0"/>
    <n v="2.0270999999999999"/>
    <n v="0.28999999999999998"/>
  </r>
  <r>
    <x v="20"/>
    <x v="1"/>
    <x v="1"/>
    <s v="United States"/>
    <s v="New York City"/>
    <x v="15"/>
    <n v="10009"/>
    <s v="East"/>
    <s v="Office Supplies"/>
    <x v="14"/>
    <n v="6.84"/>
    <n v="1"/>
    <n v="0"/>
    <n v="1.8468"/>
    <n v="0.27"/>
  </r>
  <r>
    <x v="8"/>
    <x v="1"/>
    <x v="1"/>
    <s v="United States"/>
    <s v="San Francisco"/>
    <x v="1"/>
    <n v="94122"/>
    <s v="West"/>
    <s v="Office Supplies"/>
    <x v="4"/>
    <n v="323.10000000000002"/>
    <n v="2"/>
    <n v="0"/>
    <n v="61.389000000000003"/>
    <n v="0.19"/>
  </r>
  <r>
    <x v="8"/>
    <x v="1"/>
    <x v="1"/>
    <s v="United States"/>
    <s v="San Francisco"/>
    <x v="1"/>
    <n v="94122"/>
    <s v="West"/>
    <s v="Technology"/>
    <x v="7"/>
    <n v="668.16"/>
    <n v="9"/>
    <n v="0.2"/>
    <n v="75.168000000000006"/>
    <n v="0.11250000000000002"/>
  </r>
  <r>
    <x v="8"/>
    <x v="1"/>
    <x v="0"/>
    <s v="United States"/>
    <s v="San Francisco"/>
    <x v="1"/>
    <n v="94122"/>
    <s v="West"/>
    <s v="Office Supplies"/>
    <x v="2"/>
    <n v="8.64"/>
    <n v="3"/>
    <n v="0"/>
    <n v="4.2336"/>
    <n v="0.49"/>
  </r>
  <r>
    <x v="8"/>
    <x v="1"/>
    <x v="0"/>
    <s v="United States"/>
    <s v="San Francisco"/>
    <x v="1"/>
    <n v="94122"/>
    <s v="West"/>
    <s v="Office Supplies"/>
    <x v="10"/>
    <n v="38.880000000000003"/>
    <n v="6"/>
    <n v="0"/>
    <n v="18.662400000000002"/>
    <n v="0.48000000000000004"/>
  </r>
  <r>
    <x v="8"/>
    <x v="1"/>
    <x v="0"/>
    <s v="United States"/>
    <s v="San Francisco"/>
    <x v="1"/>
    <n v="94122"/>
    <s v="West"/>
    <s v="Furniture"/>
    <x v="5"/>
    <n v="201.04"/>
    <n v="8"/>
    <n v="0"/>
    <n v="54.280799999999999"/>
    <n v="0.27"/>
  </r>
  <r>
    <x v="8"/>
    <x v="1"/>
    <x v="0"/>
    <s v="United States"/>
    <s v="San Francisco"/>
    <x v="1"/>
    <n v="94122"/>
    <s v="West"/>
    <s v="Office Supplies"/>
    <x v="10"/>
    <n v="12.96"/>
    <n v="2"/>
    <n v="0"/>
    <n v="6.3503999999999996"/>
    <n v="0.48999999999999994"/>
  </r>
  <r>
    <x v="1"/>
    <x v="0"/>
    <x v="1"/>
    <s v="United States"/>
    <s v="Los Angeles"/>
    <x v="1"/>
    <n v="90032"/>
    <s v="West"/>
    <s v="Technology"/>
    <x v="11"/>
    <n v="16.59"/>
    <n v="1"/>
    <n v="0"/>
    <n v="5.8064999999999998"/>
    <n v="0.35"/>
  </r>
  <r>
    <x v="73"/>
    <x v="1"/>
    <x v="0"/>
    <s v="United States"/>
    <s v="San Diego"/>
    <x v="1"/>
    <n v="92037"/>
    <s v="West"/>
    <s v="Office Supplies"/>
    <x v="6"/>
    <n v="35.1"/>
    <n v="6"/>
    <n v="0"/>
    <n v="10.179"/>
    <n v="0.28999999999999998"/>
  </r>
  <r>
    <x v="151"/>
    <x v="1"/>
    <x v="2"/>
    <s v="United States"/>
    <s v="Arlington"/>
    <x v="5"/>
    <n v="76017"/>
    <s v="Central"/>
    <s v="Office Supplies"/>
    <x v="8"/>
    <n v="11.646000000000001"/>
    <n v="9"/>
    <n v="0.8"/>
    <n v="-17.469000000000001"/>
    <n v="-1.5"/>
  </r>
  <r>
    <x v="169"/>
    <x v="1"/>
    <x v="0"/>
    <s v="United States"/>
    <s v="Richmond"/>
    <x v="17"/>
    <n v="23223"/>
    <s v="South"/>
    <s v="Office Supplies"/>
    <x v="10"/>
    <n v="32.4"/>
    <n v="5"/>
    <n v="0"/>
    <n v="15.552"/>
    <n v="0.48"/>
  </r>
  <r>
    <x v="169"/>
    <x v="1"/>
    <x v="0"/>
    <s v="United States"/>
    <s v="Richmond"/>
    <x v="17"/>
    <n v="23223"/>
    <s v="South"/>
    <s v="Technology"/>
    <x v="7"/>
    <n v="503.96"/>
    <n v="4"/>
    <n v="0"/>
    <n v="125.99"/>
    <n v="0.25"/>
  </r>
  <r>
    <x v="20"/>
    <x v="2"/>
    <x v="2"/>
    <s v="United States"/>
    <s v="New York City"/>
    <x v="15"/>
    <n v="10035"/>
    <s v="East"/>
    <s v="Office Supplies"/>
    <x v="6"/>
    <n v="7.04"/>
    <n v="4"/>
    <n v="0"/>
    <n v="2.0415999999999999"/>
    <n v="0.28999999999999998"/>
  </r>
  <r>
    <x v="12"/>
    <x v="1"/>
    <x v="0"/>
    <s v="United States"/>
    <s v="Houston"/>
    <x v="5"/>
    <n v="77041"/>
    <s v="Central"/>
    <s v="Furniture"/>
    <x v="0"/>
    <n v="613.99919999999997"/>
    <n v="3"/>
    <n v="0.32"/>
    <n v="-18.058800000000002"/>
    <n v="-2.9411764705882356E-2"/>
  </r>
  <r>
    <x v="55"/>
    <x v="1"/>
    <x v="1"/>
    <s v="United States"/>
    <s v="Fairfield"/>
    <x v="29"/>
    <n v="6824"/>
    <s v="East"/>
    <s v="Office Supplies"/>
    <x v="4"/>
    <n v="470.36"/>
    <n v="11"/>
    <n v="0"/>
    <n v="122.2936"/>
    <n v="0.26"/>
  </r>
  <r>
    <x v="8"/>
    <x v="0"/>
    <x v="2"/>
    <s v="United States"/>
    <s v="San Francisco"/>
    <x v="1"/>
    <n v="94110"/>
    <s v="West"/>
    <s v="Office Supplies"/>
    <x v="10"/>
    <n v="31.08"/>
    <n v="6"/>
    <n v="0"/>
    <n v="15.229200000000001"/>
    <n v="0.49000000000000005"/>
  </r>
  <r>
    <x v="8"/>
    <x v="0"/>
    <x v="2"/>
    <s v="United States"/>
    <s v="San Francisco"/>
    <x v="1"/>
    <n v="94110"/>
    <s v="West"/>
    <s v="Office Supplies"/>
    <x v="14"/>
    <n v="7.3"/>
    <n v="2"/>
    <n v="0"/>
    <n v="2.19"/>
    <n v="0.3"/>
  </r>
  <r>
    <x v="136"/>
    <x v="2"/>
    <x v="1"/>
    <s v="United States"/>
    <s v="Springfield"/>
    <x v="24"/>
    <n v="45503"/>
    <s v="East"/>
    <s v="Office Supplies"/>
    <x v="9"/>
    <n v="73.536000000000001"/>
    <n v="4"/>
    <n v="0.2"/>
    <n v="9.1920000000000002"/>
    <n v="0.125"/>
  </r>
  <r>
    <x v="68"/>
    <x v="0"/>
    <x v="1"/>
    <s v="United States"/>
    <s v="Detroit"/>
    <x v="12"/>
    <n v="48234"/>
    <s v="Central"/>
    <s v="Office Supplies"/>
    <x v="2"/>
    <n v="491.55"/>
    <n v="5"/>
    <n v="0"/>
    <n v="240.8595"/>
    <n v="0.49"/>
  </r>
  <r>
    <x v="10"/>
    <x v="3"/>
    <x v="2"/>
    <s v="United States"/>
    <s v="Philadelphia"/>
    <x v="9"/>
    <n v="19140"/>
    <s v="East"/>
    <s v="Furniture"/>
    <x v="5"/>
    <n v="30.335999999999999"/>
    <n v="4"/>
    <n v="0.2"/>
    <n v="9.48"/>
    <n v="0.31250000000000006"/>
  </r>
  <r>
    <x v="79"/>
    <x v="1"/>
    <x v="0"/>
    <s v="United States"/>
    <s v="Inglewood"/>
    <x v="1"/>
    <n v="90301"/>
    <s v="West"/>
    <s v="Office Supplies"/>
    <x v="10"/>
    <n v="22.83"/>
    <n v="3"/>
    <n v="0"/>
    <n v="10.7301"/>
    <n v="0.47000000000000003"/>
  </r>
  <r>
    <x v="79"/>
    <x v="1"/>
    <x v="0"/>
    <s v="United States"/>
    <s v="Inglewood"/>
    <x v="1"/>
    <n v="90301"/>
    <s v="West"/>
    <s v="Office Supplies"/>
    <x v="9"/>
    <n v="54.32"/>
    <n v="4"/>
    <n v="0"/>
    <n v="16.295999999999999"/>
    <n v="0.3"/>
  </r>
  <r>
    <x v="79"/>
    <x v="1"/>
    <x v="0"/>
    <s v="United States"/>
    <s v="Inglewood"/>
    <x v="1"/>
    <n v="90301"/>
    <s v="West"/>
    <s v="Technology"/>
    <x v="7"/>
    <n v="196.77600000000001"/>
    <n v="3"/>
    <n v="0.2"/>
    <n v="14.7582"/>
    <n v="7.4999999999999997E-2"/>
  </r>
  <r>
    <x v="598"/>
    <x v="1"/>
    <x v="0"/>
    <s v="United States"/>
    <s v="San Luis Obispo"/>
    <x v="1"/>
    <n v="93405"/>
    <s v="West"/>
    <s v="Office Supplies"/>
    <x v="13"/>
    <n v="3.62"/>
    <n v="2"/>
    <n v="0"/>
    <n v="1.1946000000000001"/>
    <n v="0.33"/>
  </r>
  <r>
    <x v="40"/>
    <x v="1"/>
    <x v="2"/>
    <s v="United States"/>
    <s v="Wilmington"/>
    <x v="13"/>
    <n v="19805"/>
    <s v="East"/>
    <s v="Office Supplies"/>
    <x v="10"/>
    <n v="11.54"/>
    <n v="1"/>
    <n v="0"/>
    <n v="5.5392000000000001"/>
    <n v="0.48000000000000004"/>
  </r>
  <r>
    <x v="40"/>
    <x v="1"/>
    <x v="2"/>
    <s v="United States"/>
    <s v="Wilmington"/>
    <x v="13"/>
    <n v="19805"/>
    <s v="East"/>
    <s v="Office Supplies"/>
    <x v="8"/>
    <n v="849.95"/>
    <n v="5"/>
    <n v="0"/>
    <n v="390.97699999999998"/>
    <n v="0.45999999999999996"/>
  </r>
  <r>
    <x v="40"/>
    <x v="1"/>
    <x v="2"/>
    <s v="United States"/>
    <s v="Wilmington"/>
    <x v="13"/>
    <n v="19805"/>
    <s v="East"/>
    <s v="Office Supplies"/>
    <x v="8"/>
    <n v="11.01"/>
    <n v="3"/>
    <n v="0"/>
    <n v="5.3948999999999998"/>
    <n v="0.49"/>
  </r>
  <r>
    <x v="8"/>
    <x v="1"/>
    <x v="0"/>
    <s v="United States"/>
    <s v="San Francisco"/>
    <x v="1"/>
    <n v="94122"/>
    <s v="West"/>
    <s v="Office Supplies"/>
    <x v="8"/>
    <n v="39.624000000000002"/>
    <n v="3"/>
    <n v="0.2"/>
    <n v="13.868399999999999"/>
    <n v="0.35"/>
  </r>
  <r>
    <x v="1"/>
    <x v="1"/>
    <x v="0"/>
    <s v="United States"/>
    <s v="Los Angeles"/>
    <x v="1"/>
    <n v="90045"/>
    <s v="West"/>
    <s v="Furniture"/>
    <x v="1"/>
    <n v="242.136"/>
    <n v="3"/>
    <n v="0.2"/>
    <n v="12.1068"/>
    <n v="0.05"/>
  </r>
  <r>
    <x v="1"/>
    <x v="1"/>
    <x v="0"/>
    <s v="United States"/>
    <s v="Los Angeles"/>
    <x v="1"/>
    <n v="90045"/>
    <s v="West"/>
    <s v="Office Supplies"/>
    <x v="6"/>
    <n v="12.39"/>
    <n v="3"/>
    <n v="0"/>
    <n v="5.6993999999999998"/>
    <n v="0.45999999999999996"/>
  </r>
  <r>
    <x v="1"/>
    <x v="1"/>
    <x v="0"/>
    <s v="United States"/>
    <s v="Los Angeles"/>
    <x v="1"/>
    <n v="90045"/>
    <s v="West"/>
    <s v="Furniture"/>
    <x v="5"/>
    <n v="19.96"/>
    <n v="2"/>
    <n v="0"/>
    <n v="5.5888"/>
    <n v="0.27999999999999997"/>
  </r>
  <r>
    <x v="1"/>
    <x v="1"/>
    <x v="0"/>
    <s v="United States"/>
    <s v="Los Angeles"/>
    <x v="1"/>
    <n v="90045"/>
    <s v="West"/>
    <s v="Office Supplies"/>
    <x v="4"/>
    <n v="340.92"/>
    <n v="3"/>
    <n v="0"/>
    <n v="3.4091999999999998"/>
    <n v="9.9999999999999985E-3"/>
  </r>
  <r>
    <x v="10"/>
    <x v="1"/>
    <x v="0"/>
    <s v="United States"/>
    <s v="Philadelphia"/>
    <x v="9"/>
    <n v="19143"/>
    <s v="East"/>
    <s v="Furniture"/>
    <x v="5"/>
    <n v="273.56799999999998"/>
    <n v="2"/>
    <n v="0.2"/>
    <n v="-34.195999999999998"/>
    <n v="-0.125"/>
  </r>
  <r>
    <x v="10"/>
    <x v="1"/>
    <x v="0"/>
    <s v="United States"/>
    <s v="Philadelphia"/>
    <x v="9"/>
    <n v="19143"/>
    <s v="East"/>
    <s v="Office Supplies"/>
    <x v="8"/>
    <n v="13.194000000000001"/>
    <n v="2"/>
    <n v="0.7"/>
    <n v="-8.7959999999999994"/>
    <n v="-0.66666666666666663"/>
  </r>
  <r>
    <x v="10"/>
    <x v="1"/>
    <x v="0"/>
    <s v="United States"/>
    <s v="Philadelphia"/>
    <x v="9"/>
    <n v="19143"/>
    <s v="East"/>
    <s v="Office Supplies"/>
    <x v="4"/>
    <n v="1080.096"/>
    <n v="6"/>
    <n v="0.2"/>
    <n v="-94.508399999999995"/>
    <n v="-8.7499999999999994E-2"/>
  </r>
  <r>
    <x v="10"/>
    <x v="1"/>
    <x v="0"/>
    <s v="United States"/>
    <s v="Philadelphia"/>
    <x v="9"/>
    <n v="19143"/>
    <s v="East"/>
    <s v="Technology"/>
    <x v="11"/>
    <n v="51.56"/>
    <n v="5"/>
    <n v="0.2"/>
    <n v="-6.4450000000000003"/>
    <n v="-0.125"/>
  </r>
  <r>
    <x v="10"/>
    <x v="1"/>
    <x v="0"/>
    <s v="United States"/>
    <s v="Philadelphia"/>
    <x v="9"/>
    <n v="19143"/>
    <s v="East"/>
    <s v="Technology"/>
    <x v="11"/>
    <n v="58.415999999999997"/>
    <n v="2"/>
    <n v="0.2"/>
    <n v="16.794599999999999"/>
    <n v="0.28749999999999998"/>
  </r>
  <r>
    <x v="8"/>
    <x v="1"/>
    <x v="0"/>
    <s v="United States"/>
    <s v="San Francisco"/>
    <x v="1"/>
    <n v="94122"/>
    <s v="West"/>
    <s v="Office Supplies"/>
    <x v="8"/>
    <n v="57.584000000000003"/>
    <n v="2"/>
    <n v="0.2"/>
    <n v="20.154399999999999"/>
    <n v="0.35"/>
  </r>
  <r>
    <x v="10"/>
    <x v="0"/>
    <x v="2"/>
    <s v="United States"/>
    <s v="Philadelphia"/>
    <x v="9"/>
    <n v="19134"/>
    <s v="East"/>
    <s v="Office Supplies"/>
    <x v="6"/>
    <n v="37.311999999999998"/>
    <n v="4"/>
    <n v="0.2"/>
    <n v="2.7984"/>
    <n v="7.5000000000000011E-2"/>
  </r>
  <r>
    <x v="12"/>
    <x v="3"/>
    <x v="0"/>
    <s v="United States"/>
    <s v="Houston"/>
    <x v="5"/>
    <n v="77041"/>
    <s v="Central"/>
    <s v="Technology"/>
    <x v="7"/>
    <n v="79.959999999999994"/>
    <n v="5"/>
    <n v="0.2"/>
    <n v="7.9960000000000004"/>
    <n v="0.10000000000000002"/>
  </r>
  <r>
    <x v="12"/>
    <x v="3"/>
    <x v="0"/>
    <s v="United States"/>
    <s v="Houston"/>
    <x v="5"/>
    <n v="77041"/>
    <s v="Central"/>
    <s v="Technology"/>
    <x v="11"/>
    <n v="223.96"/>
    <n v="5"/>
    <n v="0.2"/>
    <n v="11.198"/>
    <n v="0.05"/>
  </r>
  <r>
    <x v="181"/>
    <x v="0"/>
    <x v="0"/>
    <s v="United States"/>
    <s v="Lancaster"/>
    <x v="9"/>
    <n v="17602"/>
    <s v="East"/>
    <s v="Office Supplies"/>
    <x v="4"/>
    <n v="221.024"/>
    <n v="2"/>
    <n v="0.2"/>
    <n v="-55.256"/>
    <n v="-0.25"/>
  </r>
  <r>
    <x v="135"/>
    <x v="1"/>
    <x v="1"/>
    <s v="United States"/>
    <s v="Green Bay"/>
    <x v="6"/>
    <n v="54302"/>
    <s v="Central"/>
    <s v="Furniture"/>
    <x v="5"/>
    <n v="18.96"/>
    <n v="2"/>
    <n v="0"/>
    <n v="7.5839999999999996"/>
    <n v="0.39999999999999997"/>
  </r>
  <r>
    <x v="20"/>
    <x v="1"/>
    <x v="0"/>
    <s v="United States"/>
    <s v="New York City"/>
    <x v="15"/>
    <n v="10024"/>
    <s v="East"/>
    <s v="Furniture"/>
    <x v="1"/>
    <n v="326.64600000000002"/>
    <n v="3"/>
    <n v="0.1"/>
    <n v="39.923400000000001"/>
    <n v="0.12222222222222222"/>
  </r>
  <r>
    <x v="20"/>
    <x v="1"/>
    <x v="0"/>
    <s v="United States"/>
    <s v="New York City"/>
    <x v="15"/>
    <n v="10024"/>
    <s v="East"/>
    <s v="Technology"/>
    <x v="11"/>
    <n v="89.97"/>
    <n v="3"/>
    <n v="0"/>
    <n v="39.586799999999997"/>
    <n v="0.43999999999999995"/>
  </r>
  <r>
    <x v="20"/>
    <x v="1"/>
    <x v="2"/>
    <s v="United States"/>
    <s v="New York City"/>
    <x v="15"/>
    <n v="10011"/>
    <s v="East"/>
    <s v="Office Supplies"/>
    <x v="8"/>
    <n v="296.71199999999999"/>
    <n v="13"/>
    <n v="0.2"/>
    <n v="100.1403"/>
    <n v="0.33750000000000002"/>
  </r>
  <r>
    <x v="41"/>
    <x v="1"/>
    <x v="0"/>
    <s v="United States"/>
    <s v="Bloomington"/>
    <x v="10"/>
    <n v="61701"/>
    <s v="Central"/>
    <s v="Office Supplies"/>
    <x v="12"/>
    <n v="12.224"/>
    <n v="2"/>
    <n v="0.2"/>
    <n v="4.4311999999999996"/>
    <n v="0.36249999999999993"/>
  </r>
  <r>
    <x v="452"/>
    <x v="2"/>
    <x v="0"/>
    <s v="United States"/>
    <s v="Boise"/>
    <x v="45"/>
    <n v="83704"/>
    <s v="West"/>
    <s v="Technology"/>
    <x v="11"/>
    <n v="89.97"/>
    <n v="3"/>
    <n v="0"/>
    <n v="37.787399999999998"/>
    <n v="0.42"/>
  </r>
  <r>
    <x v="94"/>
    <x v="2"/>
    <x v="0"/>
    <s v="United States"/>
    <s v="Lowell"/>
    <x v="31"/>
    <n v="1852"/>
    <s v="East"/>
    <s v="Office Supplies"/>
    <x v="9"/>
    <n v="286.86"/>
    <n v="7"/>
    <n v="0"/>
    <n v="80.320800000000006"/>
    <n v="0.28000000000000003"/>
  </r>
  <r>
    <x v="94"/>
    <x v="2"/>
    <x v="0"/>
    <s v="United States"/>
    <s v="Lowell"/>
    <x v="31"/>
    <n v="1852"/>
    <s v="East"/>
    <s v="Technology"/>
    <x v="7"/>
    <n v="979.95"/>
    <n v="5"/>
    <n v="0"/>
    <n v="284.18549999999999"/>
    <n v="0.28999999999999998"/>
  </r>
  <r>
    <x v="94"/>
    <x v="2"/>
    <x v="0"/>
    <s v="United States"/>
    <s v="Lowell"/>
    <x v="31"/>
    <n v="1852"/>
    <s v="East"/>
    <s v="Office Supplies"/>
    <x v="14"/>
    <n v="4.3600000000000003"/>
    <n v="2"/>
    <n v="0"/>
    <n v="0.1744"/>
    <n v="3.9999999999999994E-2"/>
  </r>
  <r>
    <x v="4"/>
    <x v="1"/>
    <x v="0"/>
    <s v="United States"/>
    <s v="Seattle"/>
    <x v="4"/>
    <n v="98115"/>
    <s v="West"/>
    <s v="Office Supplies"/>
    <x v="8"/>
    <n v="10.048"/>
    <n v="2"/>
    <n v="0.2"/>
    <n v="3.14"/>
    <n v="0.3125"/>
  </r>
  <r>
    <x v="4"/>
    <x v="1"/>
    <x v="0"/>
    <s v="United States"/>
    <s v="Seattle"/>
    <x v="4"/>
    <n v="98115"/>
    <s v="West"/>
    <s v="Office Supplies"/>
    <x v="4"/>
    <n v="807.75"/>
    <n v="5"/>
    <n v="0"/>
    <n v="153.4725"/>
    <n v="0.19"/>
  </r>
  <r>
    <x v="1"/>
    <x v="1"/>
    <x v="0"/>
    <s v="United States"/>
    <s v="Los Angeles"/>
    <x v="1"/>
    <n v="90049"/>
    <s v="West"/>
    <s v="Office Supplies"/>
    <x v="6"/>
    <n v="34.24"/>
    <n v="8"/>
    <n v="0"/>
    <n v="9.9296000000000006"/>
    <n v="0.28999999999999998"/>
  </r>
  <r>
    <x v="469"/>
    <x v="1"/>
    <x v="1"/>
    <s v="United States"/>
    <s v="Hampton"/>
    <x v="17"/>
    <n v="23666"/>
    <s v="South"/>
    <s v="Furniture"/>
    <x v="1"/>
    <n v="500.24"/>
    <n v="13"/>
    <n v="0"/>
    <n v="145.06960000000001"/>
    <n v="0.29000000000000004"/>
  </r>
  <r>
    <x v="469"/>
    <x v="1"/>
    <x v="1"/>
    <s v="United States"/>
    <s v="Hampton"/>
    <x v="17"/>
    <n v="23666"/>
    <s v="South"/>
    <s v="Office Supplies"/>
    <x v="10"/>
    <n v="20.12"/>
    <n v="2"/>
    <n v="0"/>
    <n v="9.2552000000000003"/>
    <n v="0.46"/>
  </r>
  <r>
    <x v="469"/>
    <x v="1"/>
    <x v="1"/>
    <s v="United States"/>
    <s v="Hampton"/>
    <x v="17"/>
    <n v="23666"/>
    <s v="South"/>
    <s v="Office Supplies"/>
    <x v="8"/>
    <n v="896.99"/>
    <n v="1"/>
    <n v="0"/>
    <n v="421.58530000000002"/>
    <n v="0.47000000000000003"/>
  </r>
  <r>
    <x v="10"/>
    <x v="0"/>
    <x v="2"/>
    <s v="United States"/>
    <s v="Philadelphia"/>
    <x v="9"/>
    <n v="19134"/>
    <s v="East"/>
    <s v="Office Supplies"/>
    <x v="10"/>
    <n v="5.88"/>
    <n v="1"/>
    <n v="0.2"/>
    <n v="1.9844999999999999"/>
    <n v="0.33749999999999997"/>
  </r>
  <r>
    <x v="172"/>
    <x v="1"/>
    <x v="2"/>
    <s v="United States"/>
    <s v="Omaha"/>
    <x v="8"/>
    <n v="68104"/>
    <s v="Central"/>
    <s v="Technology"/>
    <x v="7"/>
    <n v="269.98"/>
    <n v="2"/>
    <n v="0"/>
    <n v="72.894599999999997"/>
    <n v="0.26999999999999996"/>
  </r>
  <r>
    <x v="1"/>
    <x v="1"/>
    <x v="1"/>
    <s v="United States"/>
    <s v="Los Angeles"/>
    <x v="1"/>
    <n v="90032"/>
    <s v="West"/>
    <s v="Office Supplies"/>
    <x v="4"/>
    <n v="310.12"/>
    <n v="2"/>
    <n v="0"/>
    <n v="80.631200000000007"/>
    <n v="0.26"/>
  </r>
  <r>
    <x v="1"/>
    <x v="1"/>
    <x v="1"/>
    <s v="United States"/>
    <s v="Los Angeles"/>
    <x v="1"/>
    <n v="90032"/>
    <s v="West"/>
    <s v="Office Supplies"/>
    <x v="8"/>
    <n v="70.463999999999999"/>
    <n v="6"/>
    <n v="0.2"/>
    <n v="22.9008"/>
    <n v="0.32500000000000001"/>
  </r>
  <r>
    <x v="1"/>
    <x v="1"/>
    <x v="1"/>
    <s v="United States"/>
    <s v="Los Angeles"/>
    <x v="1"/>
    <n v="90032"/>
    <s v="West"/>
    <s v="Office Supplies"/>
    <x v="8"/>
    <n v="19.68"/>
    <n v="5"/>
    <n v="0.2"/>
    <n v="6.8879999999999999"/>
    <n v="0.35"/>
  </r>
  <r>
    <x v="1"/>
    <x v="1"/>
    <x v="1"/>
    <s v="United States"/>
    <s v="Los Angeles"/>
    <x v="1"/>
    <n v="90032"/>
    <s v="West"/>
    <s v="Office Supplies"/>
    <x v="9"/>
    <n v="140.66999999999999"/>
    <n v="3"/>
    <n v="0"/>
    <n v="54.8613"/>
    <n v="0.39"/>
  </r>
  <r>
    <x v="342"/>
    <x v="1"/>
    <x v="1"/>
    <s v="United States"/>
    <s v="Burlington"/>
    <x v="42"/>
    <n v="5408"/>
    <s v="East"/>
    <s v="Furniture"/>
    <x v="0"/>
    <n v="4404.8999999999996"/>
    <n v="5"/>
    <n v="0"/>
    <n v="1013.127"/>
    <n v="0.23"/>
  </r>
  <r>
    <x v="73"/>
    <x v="1"/>
    <x v="0"/>
    <s v="United States"/>
    <s v="San Diego"/>
    <x v="1"/>
    <n v="92037"/>
    <s v="West"/>
    <s v="Office Supplies"/>
    <x v="2"/>
    <n v="62.65"/>
    <n v="5"/>
    <n v="0"/>
    <n v="29.445499999999999"/>
    <n v="0.47"/>
  </r>
  <r>
    <x v="258"/>
    <x v="1"/>
    <x v="0"/>
    <s v="United States"/>
    <s v="Newark"/>
    <x v="13"/>
    <n v="19711"/>
    <s v="East"/>
    <s v="Office Supplies"/>
    <x v="2"/>
    <n v="9.4499999999999993"/>
    <n v="3"/>
    <n v="0"/>
    <n v="4.5359999999999996"/>
    <n v="0.48"/>
  </r>
  <r>
    <x v="150"/>
    <x v="1"/>
    <x v="0"/>
    <s v="United States"/>
    <s v="Aurora"/>
    <x v="10"/>
    <n v="60505"/>
    <s v="Central"/>
    <s v="Office Supplies"/>
    <x v="12"/>
    <n v="268.57600000000002"/>
    <n v="4"/>
    <n v="0.2"/>
    <n v="90.644400000000005"/>
    <n v="0.33749999999999997"/>
  </r>
  <r>
    <x v="1"/>
    <x v="3"/>
    <x v="0"/>
    <s v="United States"/>
    <s v="Los Angeles"/>
    <x v="1"/>
    <n v="90008"/>
    <s v="West"/>
    <s v="Furniture"/>
    <x v="3"/>
    <n v="364.08"/>
    <n v="2"/>
    <n v="0.2"/>
    <n v="9.1020000000000003"/>
    <n v="2.5000000000000001E-2"/>
  </r>
  <r>
    <x v="1"/>
    <x v="3"/>
    <x v="0"/>
    <s v="United States"/>
    <s v="Los Angeles"/>
    <x v="1"/>
    <n v="90008"/>
    <s v="West"/>
    <s v="Furniture"/>
    <x v="3"/>
    <n v="71.087999999999994"/>
    <n v="2"/>
    <n v="0.2"/>
    <n v="-1.7771999999999999"/>
    <n v="-2.5000000000000001E-2"/>
  </r>
  <r>
    <x v="22"/>
    <x v="1"/>
    <x v="0"/>
    <s v="United States"/>
    <s v="Chicago"/>
    <x v="10"/>
    <n v="60653"/>
    <s v="Central"/>
    <s v="Furniture"/>
    <x v="5"/>
    <n v="10.984"/>
    <n v="2"/>
    <n v="0.6"/>
    <n v="-7.9634"/>
    <n v="-0.72499999999999998"/>
  </r>
  <r>
    <x v="22"/>
    <x v="1"/>
    <x v="0"/>
    <s v="United States"/>
    <s v="Chicago"/>
    <x v="10"/>
    <n v="60653"/>
    <s v="Central"/>
    <s v="Furniture"/>
    <x v="1"/>
    <n v="797.94399999999996"/>
    <n v="4"/>
    <n v="0.3"/>
    <n v="-56.996000000000002"/>
    <n v="-7.1428571428571438E-2"/>
  </r>
  <r>
    <x v="327"/>
    <x v="1"/>
    <x v="1"/>
    <s v="United States"/>
    <s v="Dover"/>
    <x v="38"/>
    <n v="3820"/>
    <s v="East"/>
    <s v="Technology"/>
    <x v="11"/>
    <n v="159.97999999999999"/>
    <n v="2"/>
    <n v="0"/>
    <n v="57.592799999999997"/>
    <n v="0.36"/>
  </r>
  <r>
    <x v="22"/>
    <x v="1"/>
    <x v="0"/>
    <s v="United States"/>
    <s v="Chicago"/>
    <x v="10"/>
    <n v="60610"/>
    <s v="Central"/>
    <s v="Office Supplies"/>
    <x v="6"/>
    <n v="5.3440000000000003"/>
    <n v="2"/>
    <n v="0.2"/>
    <n v="0.66800000000000004"/>
    <n v="0.125"/>
  </r>
  <r>
    <x v="22"/>
    <x v="1"/>
    <x v="0"/>
    <s v="United States"/>
    <s v="Chicago"/>
    <x v="10"/>
    <n v="60610"/>
    <s v="Central"/>
    <s v="Office Supplies"/>
    <x v="6"/>
    <n v="27.72"/>
    <n v="3"/>
    <n v="0.2"/>
    <n v="3.4649999999999999"/>
    <n v="0.125"/>
  </r>
  <r>
    <x v="4"/>
    <x v="2"/>
    <x v="2"/>
    <s v="United States"/>
    <s v="Seattle"/>
    <x v="4"/>
    <n v="98115"/>
    <s v="West"/>
    <s v="Office Supplies"/>
    <x v="8"/>
    <n v="2.496"/>
    <n v="1"/>
    <n v="0.2"/>
    <n v="0.90480000000000005"/>
    <n v="0.36250000000000004"/>
  </r>
  <r>
    <x v="169"/>
    <x v="0"/>
    <x v="0"/>
    <s v="United States"/>
    <s v="Richmond"/>
    <x v="17"/>
    <n v="23223"/>
    <s v="South"/>
    <s v="Office Supplies"/>
    <x v="2"/>
    <n v="8.26"/>
    <n v="2"/>
    <n v="0"/>
    <n v="3.7995999999999999"/>
    <n v="0.46"/>
  </r>
  <r>
    <x v="169"/>
    <x v="0"/>
    <x v="0"/>
    <s v="United States"/>
    <s v="Richmond"/>
    <x v="17"/>
    <n v="23223"/>
    <s v="South"/>
    <s v="Office Supplies"/>
    <x v="8"/>
    <n v="17.760000000000002"/>
    <n v="2"/>
    <n v="0"/>
    <n v="8.8800000000000008"/>
    <n v="0.5"/>
  </r>
  <r>
    <x v="169"/>
    <x v="0"/>
    <x v="0"/>
    <s v="United States"/>
    <s v="Richmond"/>
    <x v="17"/>
    <n v="23223"/>
    <s v="South"/>
    <s v="Office Supplies"/>
    <x v="4"/>
    <n v="332.94"/>
    <n v="3"/>
    <n v="0"/>
    <n v="9.9882000000000009"/>
    <n v="3.0000000000000002E-2"/>
  </r>
  <r>
    <x v="169"/>
    <x v="0"/>
    <x v="0"/>
    <s v="United States"/>
    <s v="Richmond"/>
    <x v="17"/>
    <n v="23223"/>
    <s v="South"/>
    <s v="Furniture"/>
    <x v="3"/>
    <n v="292.10000000000002"/>
    <n v="2"/>
    <n v="0"/>
    <n v="58.42"/>
    <n v="0.19999999999999998"/>
  </r>
  <r>
    <x v="169"/>
    <x v="0"/>
    <x v="0"/>
    <s v="United States"/>
    <s v="Richmond"/>
    <x v="17"/>
    <n v="23223"/>
    <s v="South"/>
    <s v="Technology"/>
    <x v="7"/>
    <n v="206.1"/>
    <n v="5"/>
    <n v="0"/>
    <n v="55.646999999999998"/>
    <n v="0.27"/>
  </r>
  <r>
    <x v="169"/>
    <x v="0"/>
    <x v="0"/>
    <s v="United States"/>
    <s v="Richmond"/>
    <x v="17"/>
    <n v="23223"/>
    <s v="South"/>
    <s v="Office Supplies"/>
    <x v="10"/>
    <n v="17.64"/>
    <n v="4"/>
    <n v="0"/>
    <n v="8.1143999999999998"/>
    <n v="0.45999999999999996"/>
  </r>
  <r>
    <x v="8"/>
    <x v="1"/>
    <x v="1"/>
    <s v="United States"/>
    <s v="San Francisco"/>
    <x v="1"/>
    <n v="94109"/>
    <s v="West"/>
    <s v="Furniture"/>
    <x v="1"/>
    <n v="1403.92"/>
    <n v="5"/>
    <n v="0.2"/>
    <n v="70.195999999999998"/>
    <n v="4.9999999999999996E-2"/>
  </r>
  <r>
    <x v="599"/>
    <x v="1"/>
    <x v="2"/>
    <s v="United States"/>
    <s v="Springdale"/>
    <x v="36"/>
    <n v="72762"/>
    <s v="South"/>
    <s v="Office Supplies"/>
    <x v="6"/>
    <n v="4.3"/>
    <n v="2"/>
    <n v="0"/>
    <n v="1.419"/>
    <n v="0.33"/>
  </r>
  <r>
    <x v="4"/>
    <x v="1"/>
    <x v="1"/>
    <s v="United States"/>
    <s v="Seattle"/>
    <x v="4"/>
    <n v="98103"/>
    <s v="West"/>
    <s v="Technology"/>
    <x v="11"/>
    <n v="239.97"/>
    <n v="3"/>
    <n v="0"/>
    <n v="86.389200000000002"/>
    <n v="0.36"/>
  </r>
  <r>
    <x v="4"/>
    <x v="1"/>
    <x v="1"/>
    <s v="United States"/>
    <s v="Seattle"/>
    <x v="4"/>
    <n v="98103"/>
    <s v="West"/>
    <s v="Office Supplies"/>
    <x v="9"/>
    <n v="81.96"/>
    <n v="2"/>
    <n v="0"/>
    <n v="22.948799999999999"/>
    <n v="0.28000000000000003"/>
  </r>
  <r>
    <x v="4"/>
    <x v="1"/>
    <x v="1"/>
    <s v="United States"/>
    <s v="Seattle"/>
    <x v="4"/>
    <n v="98103"/>
    <s v="West"/>
    <s v="Office Supplies"/>
    <x v="14"/>
    <n v="238.62"/>
    <n v="2"/>
    <n v="0"/>
    <n v="4.7724000000000002"/>
    <n v="0.02"/>
  </r>
  <r>
    <x v="1"/>
    <x v="1"/>
    <x v="0"/>
    <s v="United States"/>
    <s v="Los Angeles"/>
    <x v="1"/>
    <n v="90036"/>
    <s v="West"/>
    <s v="Technology"/>
    <x v="7"/>
    <n v="139.80000000000001"/>
    <n v="5"/>
    <n v="0.2"/>
    <n v="12.2325"/>
    <n v="8.7499999999999994E-2"/>
  </r>
  <r>
    <x v="237"/>
    <x v="1"/>
    <x v="0"/>
    <s v="United States"/>
    <s v="Middletown"/>
    <x v="29"/>
    <n v="6457"/>
    <s v="East"/>
    <s v="Office Supplies"/>
    <x v="8"/>
    <n v="9.84"/>
    <n v="2"/>
    <n v="0"/>
    <n v="4.7232000000000003"/>
    <n v="0.48000000000000004"/>
  </r>
  <r>
    <x v="237"/>
    <x v="1"/>
    <x v="0"/>
    <s v="United States"/>
    <s v="Middletown"/>
    <x v="29"/>
    <n v="6457"/>
    <s v="East"/>
    <s v="Office Supplies"/>
    <x v="10"/>
    <n v="7.78"/>
    <n v="1"/>
    <n v="0"/>
    <n v="3.5009999999999999"/>
    <n v="0.44999999999999996"/>
  </r>
  <r>
    <x v="409"/>
    <x v="1"/>
    <x v="0"/>
    <s v="United States"/>
    <s v="Grand Rapids"/>
    <x v="12"/>
    <n v="49505"/>
    <s v="Central"/>
    <s v="Office Supplies"/>
    <x v="8"/>
    <n v="54.9"/>
    <n v="5"/>
    <n v="0"/>
    <n v="26.901"/>
    <n v="0.49"/>
  </r>
  <r>
    <x v="8"/>
    <x v="1"/>
    <x v="2"/>
    <s v="United States"/>
    <s v="San Francisco"/>
    <x v="1"/>
    <n v="94122"/>
    <s v="West"/>
    <s v="Office Supplies"/>
    <x v="10"/>
    <n v="50.04"/>
    <n v="6"/>
    <n v="0"/>
    <n v="25.02"/>
    <n v="0.5"/>
  </r>
  <r>
    <x v="161"/>
    <x v="1"/>
    <x v="2"/>
    <s v="United States"/>
    <s v="Hialeah"/>
    <x v="2"/>
    <n v="33012"/>
    <s v="South"/>
    <s v="Furniture"/>
    <x v="0"/>
    <n v="339.92"/>
    <n v="5"/>
    <n v="0.2"/>
    <n v="8.4979999999999993"/>
    <n v="2.4999999999999998E-2"/>
  </r>
  <r>
    <x v="161"/>
    <x v="1"/>
    <x v="2"/>
    <s v="United States"/>
    <s v="Hialeah"/>
    <x v="2"/>
    <n v="33012"/>
    <s v="South"/>
    <s v="Office Supplies"/>
    <x v="10"/>
    <n v="10.528"/>
    <n v="4"/>
    <n v="0.2"/>
    <n v="3.4216000000000002"/>
    <n v="0.32500000000000001"/>
  </r>
  <r>
    <x v="161"/>
    <x v="1"/>
    <x v="2"/>
    <s v="United States"/>
    <s v="Hialeah"/>
    <x v="2"/>
    <n v="33012"/>
    <s v="South"/>
    <s v="Office Supplies"/>
    <x v="9"/>
    <n v="42.384"/>
    <n v="2"/>
    <n v="0.2"/>
    <n v="4.2384000000000004"/>
    <n v="0.1"/>
  </r>
  <r>
    <x v="10"/>
    <x v="3"/>
    <x v="1"/>
    <s v="United States"/>
    <s v="Philadelphia"/>
    <x v="9"/>
    <n v="19143"/>
    <s v="East"/>
    <s v="Office Supplies"/>
    <x v="10"/>
    <n v="123.92"/>
    <n v="5"/>
    <n v="0.2"/>
    <n v="38.725000000000001"/>
    <n v="0.3125"/>
  </r>
  <r>
    <x v="129"/>
    <x v="1"/>
    <x v="0"/>
    <s v="United States"/>
    <s v="Atlanta"/>
    <x v="32"/>
    <n v="30318"/>
    <s v="South"/>
    <s v="Technology"/>
    <x v="7"/>
    <n v="135.94999999999999"/>
    <n v="1"/>
    <n v="0"/>
    <n v="39.4255"/>
    <n v="0.29000000000000004"/>
  </r>
  <r>
    <x v="52"/>
    <x v="1"/>
    <x v="0"/>
    <s v="United States"/>
    <s v="San Antonio"/>
    <x v="5"/>
    <n v="78207"/>
    <s v="Central"/>
    <s v="Office Supplies"/>
    <x v="8"/>
    <n v="2177.5839999999998"/>
    <n v="8"/>
    <n v="0.8"/>
    <n v="-3701.8928000000001"/>
    <n v="-1.7000000000000002"/>
  </r>
  <r>
    <x v="52"/>
    <x v="1"/>
    <x v="0"/>
    <s v="United States"/>
    <s v="San Antonio"/>
    <x v="5"/>
    <n v="78207"/>
    <s v="Central"/>
    <s v="Furniture"/>
    <x v="5"/>
    <n v="17.495999999999999"/>
    <n v="3"/>
    <n v="0.6"/>
    <n v="-10.0602"/>
    <n v="-0.57500000000000007"/>
  </r>
  <r>
    <x v="52"/>
    <x v="1"/>
    <x v="0"/>
    <s v="United States"/>
    <s v="San Antonio"/>
    <x v="5"/>
    <n v="78207"/>
    <s v="Central"/>
    <s v="Office Supplies"/>
    <x v="8"/>
    <n v="16.783999999999999"/>
    <n v="4"/>
    <n v="0.8"/>
    <n v="-26.854399999999998"/>
    <n v="-1.6"/>
  </r>
  <r>
    <x v="52"/>
    <x v="1"/>
    <x v="0"/>
    <s v="United States"/>
    <s v="San Antonio"/>
    <x v="5"/>
    <n v="78207"/>
    <s v="Central"/>
    <s v="Technology"/>
    <x v="11"/>
    <n v="431.13600000000002"/>
    <n v="9"/>
    <n v="0.2"/>
    <n v="-26.946000000000002"/>
    <n v="-6.25E-2"/>
  </r>
  <r>
    <x v="52"/>
    <x v="1"/>
    <x v="0"/>
    <s v="United States"/>
    <s v="San Antonio"/>
    <x v="5"/>
    <n v="78207"/>
    <s v="Central"/>
    <s v="Office Supplies"/>
    <x v="8"/>
    <n v="8.8800000000000008"/>
    <n v="5"/>
    <n v="0.8"/>
    <n v="-13.32"/>
    <n v="-1.5"/>
  </r>
  <r>
    <x v="52"/>
    <x v="1"/>
    <x v="0"/>
    <s v="United States"/>
    <s v="San Antonio"/>
    <x v="5"/>
    <n v="78207"/>
    <s v="Central"/>
    <s v="Office Supplies"/>
    <x v="9"/>
    <n v="4.8360000000000003"/>
    <n v="2"/>
    <n v="0.8"/>
    <n v="-12.09"/>
    <n v="-2.5"/>
  </r>
  <r>
    <x v="228"/>
    <x v="1"/>
    <x v="0"/>
    <s v="United States"/>
    <s v="Long Beach"/>
    <x v="15"/>
    <n v="11561"/>
    <s v="East"/>
    <s v="Technology"/>
    <x v="7"/>
    <n v="437.85"/>
    <n v="3"/>
    <n v="0"/>
    <n v="131.35499999999999"/>
    <n v="0.29999999999999993"/>
  </r>
  <r>
    <x v="228"/>
    <x v="1"/>
    <x v="0"/>
    <s v="United States"/>
    <s v="Long Beach"/>
    <x v="15"/>
    <n v="11561"/>
    <s v="East"/>
    <s v="Office Supplies"/>
    <x v="8"/>
    <n v="673.56799999999998"/>
    <n v="2"/>
    <n v="0.2"/>
    <n v="252.58799999999999"/>
    <n v="0.375"/>
  </r>
  <r>
    <x v="307"/>
    <x v="0"/>
    <x v="1"/>
    <s v="United States"/>
    <s v="Paterson"/>
    <x v="30"/>
    <n v="7501"/>
    <s v="East"/>
    <s v="Office Supplies"/>
    <x v="10"/>
    <n v="274.8"/>
    <n v="5"/>
    <n v="0"/>
    <n v="134.65199999999999"/>
    <n v="0.48999999999999994"/>
  </r>
  <r>
    <x v="307"/>
    <x v="0"/>
    <x v="1"/>
    <s v="United States"/>
    <s v="Paterson"/>
    <x v="30"/>
    <n v="7501"/>
    <s v="East"/>
    <s v="Office Supplies"/>
    <x v="4"/>
    <n v="62.18"/>
    <n v="1"/>
    <n v="0"/>
    <n v="16.788599999999999"/>
    <n v="0.26999999999999996"/>
  </r>
  <r>
    <x v="307"/>
    <x v="0"/>
    <x v="1"/>
    <s v="United States"/>
    <s v="Paterson"/>
    <x v="30"/>
    <n v="7501"/>
    <s v="East"/>
    <s v="Furniture"/>
    <x v="5"/>
    <n v="8.2799999999999994"/>
    <n v="2"/>
    <n v="0"/>
    <n v="2.9807999999999999"/>
    <n v="0.36000000000000004"/>
  </r>
  <r>
    <x v="152"/>
    <x v="1"/>
    <x v="0"/>
    <s v="United States"/>
    <s v="Louisville"/>
    <x v="0"/>
    <n v="40214"/>
    <s v="South"/>
    <s v="Office Supplies"/>
    <x v="8"/>
    <n v="48.81"/>
    <n v="3"/>
    <n v="0"/>
    <n v="23.916899999999998"/>
    <n v="0.48999999999999994"/>
  </r>
  <r>
    <x v="469"/>
    <x v="3"/>
    <x v="0"/>
    <s v="United States"/>
    <s v="Hampton"/>
    <x v="17"/>
    <n v="23666"/>
    <s v="South"/>
    <s v="Furniture"/>
    <x v="1"/>
    <n v="149.9"/>
    <n v="5"/>
    <n v="0"/>
    <n v="40.472999999999999"/>
    <n v="0.26999999999999996"/>
  </r>
  <r>
    <x v="12"/>
    <x v="1"/>
    <x v="0"/>
    <s v="United States"/>
    <s v="Houston"/>
    <x v="5"/>
    <n v="77070"/>
    <s v="Central"/>
    <s v="Furniture"/>
    <x v="0"/>
    <n v="1023.332"/>
    <n v="5"/>
    <n v="0.32"/>
    <n v="-30.097999999999999"/>
    <n v="-2.9411764705882353E-2"/>
  </r>
  <r>
    <x v="12"/>
    <x v="1"/>
    <x v="0"/>
    <s v="United States"/>
    <s v="Houston"/>
    <x v="5"/>
    <n v="77070"/>
    <s v="Central"/>
    <s v="Furniture"/>
    <x v="1"/>
    <n v="600.55799999999999"/>
    <n v="3"/>
    <n v="0.3"/>
    <n v="-8.5793999999999997"/>
    <n v="-1.4285714285714285E-2"/>
  </r>
  <r>
    <x v="12"/>
    <x v="1"/>
    <x v="0"/>
    <s v="United States"/>
    <s v="Houston"/>
    <x v="5"/>
    <n v="77070"/>
    <s v="Central"/>
    <s v="Technology"/>
    <x v="11"/>
    <n v="39.991999999999997"/>
    <n v="1"/>
    <n v="0.2"/>
    <n v="6.9985999999999997"/>
    <n v="0.17500000000000002"/>
  </r>
  <r>
    <x v="12"/>
    <x v="1"/>
    <x v="0"/>
    <s v="United States"/>
    <s v="Houston"/>
    <x v="5"/>
    <n v="77070"/>
    <s v="Central"/>
    <s v="Furniture"/>
    <x v="1"/>
    <n v="211.24600000000001"/>
    <n v="2"/>
    <n v="0.3"/>
    <n v="-66.391599999999997"/>
    <n v="-0.31428571428571428"/>
  </r>
  <r>
    <x v="12"/>
    <x v="0"/>
    <x v="0"/>
    <s v="United States"/>
    <s v="Houston"/>
    <x v="5"/>
    <n v="77070"/>
    <s v="Central"/>
    <s v="Office Supplies"/>
    <x v="12"/>
    <n v="56.064"/>
    <n v="6"/>
    <n v="0.2"/>
    <n v="21.024000000000001"/>
    <n v="0.375"/>
  </r>
  <r>
    <x v="12"/>
    <x v="0"/>
    <x v="0"/>
    <s v="United States"/>
    <s v="Houston"/>
    <x v="5"/>
    <n v="77070"/>
    <s v="Central"/>
    <s v="Furniture"/>
    <x v="1"/>
    <n v="107.77200000000001"/>
    <n v="2"/>
    <n v="0.3"/>
    <n v="-29.252400000000002"/>
    <n v="-0.27142857142857141"/>
  </r>
  <r>
    <x v="12"/>
    <x v="0"/>
    <x v="0"/>
    <s v="United States"/>
    <s v="Houston"/>
    <x v="5"/>
    <n v="77070"/>
    <s v="Central"/>
    <s v="Office Supplies"/>
    <x v="10"/>
    <n v="4.8319999999999999"/>
    <n v="1"/>
    <n v="0.2"/>
    <n v="1.6308"/>
    <n v="0.33750000000000002"/>
  </r>
  <r>
    <x v="12"/>
    <x v="0"/>
    <x v="0"/>
    <s v="United States"/>
    <s v="Houston"/>
    <x v="5"/>
    <n v="77070"/>
    <s v="Central"/>
    <s v="Office Supplies"/>
    <x v="8"/>
    <n v="18.239999999999998"/>
    <n v="3"/>
    <n v="0.8"/>
    <n v="-31.007999999999999"/>
    <n v="-1.7000000000000002"/>
  </r>
  <r>
    <x v="22"/>
    <x v="1"/>
    <x v="1"/>
    <s v="United States"/>
    <s v="Chicago"/>
    <x v="10"/>
    <n v="60610"/>
    <s v="Central"/>
    <s v="Office Supplies"/>
    <x v="8"/>
    <n v="3.798"/>
    <n v="3"/>
    <n v="0.8"/>
    <n v="-5.8868999999999998"/>
    <n v="-1.5499999999999998"/>
  </r>
  <r>
    <x v="187"/>
    <x v="1"/>
    <x v="1"/>
    <s v="United States"/>
    <s v="Toledo"/>
    <x v="24"/>
    <n v="43615"/>
    <s v="East"/>
    <s v="Office Supplies"/>
    <x v="6"/>
    <n v="10.368"/>
    <n v="2"/>
    <n v="0.2"/>
    <n v="1.5551999999999999"/>
    <n v="0.15"/>
  </r>
  <r>
    <x v="187"/>
    <x v="1"/>
    <x v="1"/>
    <s v="United States"/>
    <s v="Toledo"/>
    <x v="24"/>
    <n v="43615"/>
    <s v="East"/>
    <s v="Technology"/>
    <x v="7"/>
    <n v="235.18799999999999"/>
    <n v="2"/>
    <n v="0.4"/>
    <n v="-43.117800000000003"/>
    <n v="-0.18333333333333335"/>
  </r>
  <r>
    <x v="187"/>
    <x v="1"/>
    <x v="1"/>
    <s v="United States"/>
    <s v="Toledo"/>
    <x v="24"/>
    <n v="43615"/>
    <s v="East"/>
    <s v="Technology"/>
    <x v="7"/>
    <n v="26.376000000000001"/>
    <n v="4"/>
    <n v="0.4"/>
    <n v="2.6375999999999999"/>
    <n v="9.9999999999999992E-2"/>
  </r>
  <r>
    <x v="187"/>
    <x v="1"/>
    <x v="1"/>
    <s v="United States"/>
    <s v="Toledo"/>
    <x v="24"/>
    <n v="43615"/>
    <s v="East"/>
    <s v="Technology"/>
    <x v="11"/>
    <n v="10.384"/>
    <n v="2"/>
    <n v="0.2"/>
    <n v="2.2065999999999999"/>
    <n v="0.21249999999999999"/>
  </r>
  <r>
    <x v="187"/>
    <x v="1"/>
    <x v="1"/>
    <s v="United States"/>
    <s v="Toledo"/>
    <x v="24"/>
    <n v="43615"/>
    <s v="East"/>
    <s v="Technology"/>
    <x v="7"/>
    <n v="107.11799999999999"/>
    <n v="3"/>
    <n v="0.4"/>
    <n v="-21.4236"/>
    <n v="-0.2"/>
  </r>
  <r>
    <x v="600"/>
    <x v="1"/>
    <x v="0"/>
    <s v="United States"/>
    <s v="Lodi"/>
    <x v="1"/>
    <n v="95240"/>
    <s v="West"/>
    <s v="Office Supplies"/>
    <x v="14"/>
    <n v="97.3"/>
    <n v="7"/>
    <n v="0"/>
    <n v="28.216999999999999"/>
    <n v="0.28999999999999998"/>
  </r>
  <r>
    <x v="20"/>
    <x v="0"/>
    <x v="0"/>
    <s v="United States"/>
    <s v="New York City"/>
    <x v="15"/>
    <n v="10024"/>
    <s v="East"/>
    <s v="Office Supplies"/>
    <x v="8"/>
    <n v="3.3279999999999998"/>
    <n v="2"/>
    <n v="0.2"/>
    <n v="1.2063999999999999"/>
    <n v="0.36249999999999999"/>
  </r>
  <r>
    <x v="20"/>
    <x v="0"/>
    <x v="0"/>
    <s v="United States"/>
    <s v="New York City"/>
    <x v="15"/>
    <n v="10024"/>
    <s v="East"/>
    <s v="Technology"/>
    <x v="7"/>
    <n v="135.99"/>
    <n v="1"/>
    <n v="0"/>
    <n v="36.717300000000002"/>
    <n v="0.27"/>
  </r>
  <r>
    <x v="20"/>
    <x v="0"/>
    <x v="0"/>
    <s v="United States"/>
    <s v="New York City"/>
    <x v="15"/>
    <n v="10024"/>
    <s v="East"/>
    <s v="Furniture"/>
    <x v="5"/>
    <n v="7.38"/>
    <n v="1"/>
    <n v="0"/>
    <n v="2.1402000000000001"/>
    <n v="0.29000000000000004"/>
  </r>
  <r>
    <x v="2"/>
    <x v="1"/>
    <x v="2"/>
    <s v="United States"/>
    <s v="Fort Lauderdale"/>
    <x v="2"/>
    <n v="33311"/>
    <s v="South"/>
    <s v="Furniture"/>
    <x v="5"/>
    <n v="45.567999999999998"/>
    <n v="2"/>
    <n v="0.2"/>
    <n v="9.6831999999999994"/>
    <n v="0.21249999999999999"/>
  </r>
  <r>
    <x v="2"/>
    <x v="1"/>
    <x v="2"/>
    <s v="United States"/>
    <s v="Fort Lauderdale"/>
    <x v="2"/>
    <n v="33311"/>
    <s v="South"/>
    <s v="Office Supplies"/>
    <x v="8"/>
    <n v="28.751999999999999"/>
    <n v="8"/>
    <n v="0.7"/>
    <n v="-21.084800000000001"/>
    <n v="-0.73333333333333339"/>
  </r>
  <r>
    <x v="287"/>
    <x v="0"/>
    <x v="0"/>
    <s v="United States"/>
    <s v="Raleigh"/>
    <x v="3"/>
    <n v="27604"/>
    <s v="South"/>
    <s v="Furniture"/>
    <x v="1"/>
    <n v="194.84800000000001"/>
    <n v="4"/>
    <n v="0.2"/>
    <n v="12.178000000000001"/>
    <n v="6.25E-2"/>
  </r>
  <r>
    <x v="22"/>
    <x v="1"/>
    <x v="0"/>
    <s v="United States"/>
    <s v="Chicago"/>
    <x v="10"/>
    <n v="60623"/>
    <s v="Central"/>
    <s v="Office Supplies"/>
    <x v="8"/>
    <n v="2.1120000000000001"/>
    <n v="2"/>
    <n v="0.8"/>
    <n v="-3.3792"/>
    <n v="-1.5999999999999999"/>
  </r>
  <r>
    <x v="32"/>
    <x v="0"/>
    <x v="0"/>
    <s v="United States"/>
    <s v="Portland"/>
    <x v="21"/>
    <n v="97206"/>
    <s v="West"/>
    <s v="Office Supplies"/>
    <x v="10"/>
    <n v="25.92"/>
    <n v="5"/>
    <n v="0.2"/>
    <n v="9.0719999999999992"/>
    <n v="0.34999999999999992"/>
  </r>
  <r>
    <x v="32"/>
    <x v="0"/>
    <x v="0"/>
    <s v="United States"/>
    <s v="Portland"/>
    <x v="21"/>
    <n v="97206"/>
    <s v="West"/>
    <s v="Office Supplies"/>
    <x v="6"/>
    <n v="120.768"/>
    <n v="4"/>
    <n v="0.2"/>
    <n v="9.0576000000000008"/>
    <n v="7.5000000000000011E-2"/>
  </r>
  <r>
    <x v="592"/>
    <x v="2"/>
    <x v="0"/>
    <s v="United States"/>
    <s v="East Orange"/>
    <x v="30"/>
    <n v="7017"/>
    <s v="East"/>
    <s v="Office Supplies"/>
    <x v="10"/>
    <n v="25.92"/>
    <n v="4"/>
    <n v="0"/>
    <n v="12.441599999999999"/>
    <n v="0.47999999999999993"/>
  </r>
  <r>
    <x v="592"/>
    <x v="2"/>
    <x v="0"/>
    <s v="United States"/>
    <s v="East Orange"/>
    <x v="30"/>
    <n v="7017"/>
    <s v="East"/>
    <s v="Office Supplies"/>
    <x v="6"/>
    <n v="34.65"/>
    <n v="3"/>
    <n v="0"/>
    <n v="9.702"/>
    <n v="0.28000000000000003"/>
  </r>
  <r>
    <x v="592"/>
    <x v="2"/>
    <x v="0"/>
    <s v="United States"/>
    <s v="East Orange"/>
    <x v="30"/>
    <n v="7017"/>
    <s v="East"/>
    <s v="Office Supplies"/>
    <x v="10"/>
    <n v="204.95"/>
    <n v="5"/>
    <n v="0"/>
    <n v="100.4255"/>
    <n v="0.49000000000000005"/>
  </r>
  <r>
    <x v="592"/>
    <x v="2"/>
    <x v="0"/>
    <s v="United States"/>
    <s v="East Orange"/>
    <x v="30"/>
    <n v="7017"/>
    <s v="East"/>
    <s v="Office Supplies"/>
    <x v="8"/>
    <n v="79.95"/>
    <n v="5"/>
    <n v="0"/>
    <n v="38.375999999999998"/>
    <n v="0.47999999999999993"/>
  </r>
  <r>
    <x v="88"/>
    <x v="1"/>
    <x v="1"/>
    <s v="United States"/>
    <s v="Saint Petersburg"/>
    <x v="2"/>
    <n v="33710"/>
    <s v="South"/>
    <s v="Office Supplies"/>
    <x v="10"/>
    <n v="173.488"/>
    <n v="7"/>
    <n v="0.2"/>
    <n v="54.215000000000003"/>
    <n v="0.3125"/>
  </r>
  <r>
    <x v="88"/>
    <x v="1"/>
    <x v="1"/>
    <s v="United States"/>
    <s v="Saint Petersburg"/>
    <x v="2"/>
    <n v="33710"/>
    <s v="South"/>
    <s v="Office Supplies"/>
    <x v="4"/>
    <n v="516.96"/>
    <n v="4"/>
    <n v="0.2"/>
    <n v="-6.4619999999999997"/>
    <n v="-1.2499999999999999E-2"/>
  </r>
  <r>
    <x v="88"/>
    <x v="1"/>
    <x v="1"/>
    <s v="United States"/>
    <s v="Saint Petersburg"/>
    <x v="2"/>
    <n v="33710"/>
    <s v="South"/>
    <s v="Furniture"/>
    <x v="5"/>
    <n v="173.208"/>
    <n v="7"/>
    <n v="0.2"/>
    <n v="45.467100000000002"/>
    <n v="0.26250000000000001"/>
  </r>
  <r>
    <x v="88"/>
    <x v="1"/>
    <x v="1"/>
    <s v="United States"/>
    <s v="Saint Petersburg"/>
    <x v="2"/>
    <n v="33710"/>
    <s v="South"/>
    <s v="Office Supplies"/>
    <x v="6"/>
    <n v="4.4480000000000004"/>
    <n v="2"/>
    <n v="0.2"/>
    <n v="0.33360000000000001"/>
    <n v="7.4999999999999997E-2"/>
  </r>
  <r>
    <x v="88"/>
    <x v="1"/>
    <x v="1"/>
    <s v="United States"/>
    <s v="Saint Petersburg"/>
    <x v="2"/>
    <n v="33710"/>
    <s v="South"/>
    <s v="Office Supplies"/>
    <x v="2"/>
    <n v="9"/>
    <n v="3"/>
    <n v="0.2"/>
    <n v="3.15"/>
    <n v="0.35"/>
  </r>
  <r>
    <x v="88"/>
    <x v="1"/>
    <x v="1"/>
    <s v="United States"/>
    <s v="Saint Petersburg"/>
    <x v="2"/>
    <n v="33710"/>
    <s v="South"/>
    <s v="Office Supplies"/>
    <x v="10"/>
    <n v="42.24"/>
    <n v="10"/>
    <n v="0.2"/>
    <n v="13.2"/>
    <n v="0.31249999999999994"/>
  </r>
  <r>
    <x v="88"/>
    <x v="1"/>
    <x v="1"/>
    <s v="United States"/>
    <s v="Saint Petersburg"/>
    <x v="2"/>
    <n v="33710"/>
    <s v="South"/>
    <s v="Office Supplies"/>
    <x v="8"/>
    <n v="18.263999999999999"/>
    <n v="2"/>
    <n v="0.7"/>
    <n v="-13.393599999999999"/>
    <n v="-0.73333333333333328"/>
  </r>
  <r>
    <x v="8"/>
    <x v="1"/>
    <x v="0"/>
    <s v="United States"/>
    <s v="San Francisco"/>
    <x v="1"/>
    <n v="94122"/>
    <s v="West"/>
    <s v="Office Supplies"/>
    <x v="9"/>
    <n v="152.91"/>
    <n v="3"/>
    <n v="0"/>
    <n v="42.814799999999998"/>
    <n v="0.27999999999999997"/>
  </r>
  <r>
    <x v="8"/>
    <x v="1"/>
    <x v="0"/>
    <s v="United States"/>
    <s v="San Francisco"/>
    <x v="1"/>
    <n v="94122"/>
    <s v="West"/>
    <s v="Office Supplies"/>
    <x v="10"/>
    <n v="92.94"/>
    <n v="3"/>
    <n v="0"/>
    <n v="41.823"/>
    <n v="0.45"/>
  </r>
  <r>
    <x v="8"/>
    <x v="1"/>
    <x v="0"/>
    <s v="United States"/>
    <s v="San Francisco"/>
    <x v="1"/>
    <n v="94122"/>
    <s v="West"/>
    <s v="Office Supplies"/>
    <x v="8"/>
    <n v="17.856000000000002"/>
    <n v="4"/>
    <n v="0.2"/>
    <n v="6.2496"/>
    <n v="0.35"/>
  </r>
  <r>
    <x v="8"/>
    <x v="1"/>
    <x v="0"/>
    <s v="United States"/>
    <s v="San Francisco"/>
    <x v="1"/>
    <n v="94122"/>
    <s v="West"/>
    <s v="Office Supplies"/>
    <x v="8"/>
    <n v="46.44"/>
    <n v="3"/>
    <n v="0.2"/>
    <n v="15.093"/>
    <n v="0.32500000000000001"/>
  </r>
  <r>
    <x v="8"/>
    <x v="1"/>
    <x v="0"/>
    <s v="United States"/>
    <s v="San Francisco"/>
    <x v="1"/>
    <n v="94122"/>
    <s v="West"/>
    <s v="Furniture"/>
    <x v="1"/>
    <n v="195.136"/>
    <n v="4"/>
    <n v="0.2"/>
    <n v="-12.196"/>
    <n v="-6.25E-2"/>
  </r>
  <r>
    <x v="20"/>
    <x v="1"/>
    <x v="1"/>
    <s v="United States"/>
    <s v="New York City"/>
    <x v="15"/>
    <n v="10035"/>
    <s v="East"/>
    <s v="Office Supplies"/>
    <x v="4"/>
    <n v="129.30000000000001"/>
    <n v="2"/>
    <n v="0"/>
    <n v="6.4649999999999999"/>
    <n v="4.9999999999999996E-2"/>
  </r>
  <r>
    <x v="20"/>
    <x v="1"/>
    <x v="1"/>
    <s v="United States"/>
    <s v="New York City"/>
    <x v="15"/>
    <n v="10035"/>
    <s v="East"/>
    <s v="Office Supplies"/>
    <x v="8"/>
    <n v="11.568"/>
    <n v="3"/>
    <n v="0.2"/>
    <n v="3.7595999999999998"/>
    <n v="0.32500000000000001"/>
  </r>
  <r>
    <x v="35"/>
    <x v="1"/>
    <x v="0"/>
    <s v="United States"/>
    <s v="Charlotte"/>
    <x v="3"/>
    <n v="28205"/>
    <s v="South"/>
    <s v="Furniture"/>
    <x v="1"/>
    <n v="242.352"/>
    <n v="3"/>
    <n v="0.2"/>
    <n v="15.147"/>
    <n v="6.25E-2"/>
  </r>
  <r>
    <x v="553"/>
    <x v="0"/>
    <x v="0"/>
    <s v="United States"/>
    <s v="Beaumont"/>
    <x v="5"/>
    <n v="77705"/>
    <s v="Central"/>
    <s v="Technology"/>
    <x v="11"/>
    <n v="319.96800000000002"/>
    <n v="4"/>
    <n v="0.2"/>
    <n v="95.990399999999994"/>
    <n v="0.3"/>
  </r>
  <r>
    <x v="553"/>
    <x v="0"/>
    <x v="0"/>
    <s v="United States"/>
    <s v="Beaumont"/>
    <x v="5"/>
    <n v="77705"/>
    <s v="Central"/>
    <s v="Furniture"/>
    <x v="5"/>
    <n v="8.6240000000000006"/>
    <n v="7"/>
    <n v="0.6"/>
    <n v="-2.5872000000000002"/>
    <n v="-0.3"/>
  </r>
  <r>
    <x v="62"/>
    <x v="0"/>
    <x v="0"/>
    <s v="United States"/>
    <s v="Dallas"/>
    <x v="5"/>
    <n v="75220"/>
    <s v="Central"/>
    <s v="Office Supplies"/>
    <x v="10"/>
    <n v="3.984"/>
    <n v="1"/>
    <n v="0.2"/>
    <n v="1.4441999999999999"/>
    <n v="0.36249999999999999"/>
  </r>
  <r>
    <x v="136"/>
    <x v="1"/>
    <x v="1"/>
    <s v="United States"/>
    <s v="Springfield"/>
    <x v="24"/>
    <n v="45503"/>
    <s v="East"/>
    <s v="Technology"/>
    <x v="11"/>
    <n v="895.94399999999996"/>
    <n v="7"/>
    <n v="0.2"/>
    <n v="190.38810000000001"/>
    <n v="0.21250000000000002"/>
  </r>
  <r>
    <x v="601"/>
    <x v="2"/>
    <x v="0"/>
    <s v="United States"/>
    <s v="La Porte"/>
    <x v="5"/>
    <n v="77571"/>
    <s v="Central"/>
    <s v="Furniture"/>
    <x v="5"/>
    <n v="14"/>
    <n v="4"/>
    <n v="0.6"/>
    <n v="-6.3"/>
    <n v="-0.45"/>
  </r>
  <r>
    <x v="601"/>
    <x v="2"/>
    <x v="0"/>
    <s v="United States"/>
    <s v="La Porte"/>
    <x v="5"/>
    <n v="77571"/>
    <s v="Central"/>
    <s v="Office Supplies"/>
    <x v="8"/>
    <n v="16.391999999999999"/>
    <n v="2"/>
    <n v="0.8"/>
    <n v="-26.2272"/>
    <n v="-1.6"/>
  </r>
  <r>
    <x v="89"/>
    <x v="1"/>
    <x v="0"/>
    <s v="United States"/>
    <s v="Long Beach"/>
    <x v="1"/>
    <n v="90805"/>
    <s v="West"/>
    <s v="Office Supplies"/>
    <x v="10"/>
    <n v="10.9"/>
    <n v="5"/>
    <n v="0"/>
    <n v="5.1230000000000002"/>
    <n v="0.47000000000000003"/>
  </r>
  <r>
    <x v="89"/>
    <x v="1"/>
    <x v="0"/>
    <s v="United States"/>
    <s v="Long Beach"/>
    <x v="1"/>
    <n v="90805"/>
    <s v="West"/>
    <s v="Office Supplies"/>
    <x v="2"/>
    <n v="29.6"/>
    <n v="2"/>
    <n v="0"/>
    <n v="14.8"/>
    <n v="0.5"/>
  </r>
  <r>
    <x v="89"/>
    <x v="1"/>
    <x v="0"/>
    <s v="United States"/>
    <s v="Long Beach"/>
    <x v="1"/>
    <n v="90805"/>
    <s v="West"/>
    <s v="Office Supplies"/>
    <x v="2"/>
    <n v="4.9800000000000004"/>
    <n v="1"/>
    <n v="0"/>
    <n v="2.2907999999999999"/>
    <n v="0.45999999999999996"/>
  </r>
  <r>
    <x v="89"/>
    <x v="1"/>
    <x v="0"/>
    <s v="United States"/>
    <s v="Long Beach"/>
    <x v="1"/>
    <n v="90805"/>
    <s v="West"/>
    <s v="Technology"/>
    <x v="16"/>
    <n v="479.976"/>
    <n v="3"/>
    <n v="0.2"/>
    <n v="161.99189999999999"/>
    <n v="0.33749999999999997"/>
  </r>
  <r>
    <x v="89"/>
    <x v="1"/>
    <x v="0"/>
    <s v="United States"/>
    <s v="Long Beach"/>
    <x v="1"/>
    <n v="90805"/>
    <s v="West"/>
    <s v="Technology"/>
    <x v="7"/>
    <n v="44.735999999999997"/>
    <n v="8"/>
    <n v="0.2"/>
    <n v="4.4736000000000002"/>
    <n v="0.1"/>
  </r>
  <r>
    <x v="89"/>
    <x v="1"/>
    <x v="0"/>
    <s v="United States"/>
    <s v="Long Beach"/>
    <x v="1"/>
    <n v="90805"/>
    <s v="West"/>
    <s v="Office Supplies"/>
    <x v="6"/>
    <n v="5.76"/>
    <n v="2"/>
    <n v="0"/>
    <n v="1.6704000000000001"/>
    <n v="0.29000000000000004"/>
  </r>
  <r>
    <x v="89"/>
    <x v="1"/>
    <x v="0"/>
    <s v="United States"/>
    <s v="Long Beach"/>
    <x v="1"/>
    <n v="90805"/>
    <s v="West"/>
    <s v="Furniture"/>
    <x v="1"/>
    <n v="483.13600000000002"/>
    <n v="4"/>
    <n v="0.2"/>
    <n v="60.392000000000003"/>
    <n v="0.125"/>
  </r>
  <r>
    <x v="53"/>
    <x v="2"/>
    <x v="0"/>
    <s v="United States"/>
    <s v="Decatur"/>
    <x v="10"/>
    <n v="62521"/>
    <s v="Central"/>
    <s v="Office Supplies"/>
    <x v="2"/>
    <n v="15.936"/>
    <n v="4"/>
    <n v="0.2"/>
    <n v="5.1791999999999998"/>
    <n v="0.32500000000000001"/>
  </r>
  <r>
    <x v="53"/>
    <x v="2"/>
    <x v="0"/>
    <s v="United States"/>
    <s v="Decatur"/>
    <x v="10"/>
    <n v="62521"/>
    <s v="Central"/>
    <s v="Furniture"/>
    <x v="5"/>
    <n v="61.543999999999997"/>
    <n v="7"/>
    <n v="0.6"/>
    <n v="-40.003599999999999"/>
    <n v="-0.65"/>
  </r>
  <r>
    <x v="53"/>
    <x v="2"/>
    <x v="0"/>
    <s v="United States"/>
    <s v="Decatur"/>
    <x v="10"/>
    <n v="62521"/>
    <s v="Central"/>
    <s v="Office Supplies"/>
    <x v="4"/>
    <n v="132.696"/>
    <n v="3"/>
    <n v="0.2"/>
    <n v="9.9521999999999995"/>
    <n v="7.4999999999999997E-2"/>
  </r>
  <r>
    <x v="1"/>
    <x v="0"/>
    <x v="2"/>
    <s v="United States"/>
    <s v="Los Angeles"/>
    <x v="1"/>
    <n v="90008"/>
    <s v="West"/>
    <s v="Office Supplies"/>
    <x v="9"/>
    <n v="43.1"/>
    <n v="5"/>
    <n v="0"/>
    <n v="11.206"/>
    <n v="0.25999999999999995"/>
  </r>
  <r>
    <x v="1"/>
    <x v="0"/>
    <x v="2"/>
    <s v="United States"/>
    <s v="Los Angeles"/>
    <x v="1"/>
    <n v="90008"/>
    <s v="West"/>
    <s v="Furniture"/>
    <x v="5"/>
    <n v="511.5"/>
    <n v="5"/>
    <n v="0"/>
    <n v="132.99"/>
    <n v="0.26"/>
  </r>
  <r>
    <x v="1"/>
    <x v="0"/>
    <x v="2"/>
    <s v="United States"/>
    <s v="Los Angeles"/>
    <x v="1"/>
    <n v="90008"/>
    <s v="West"/>
    <s v="Office Supplies"/>
    <x v="8"/>
    <n v="147.91999999999999"/>
    <n v="5"/>
    <n v="0.2"/>
    <n v="46.225000000000001"/>
    <n v="0.31250000000000006"/>
  </r>
  <r>
    <x v="600"/>
    <x v="1"/>
    <x v="1"/>
    <s v="United States"/>
    <s v="Lodi"/>
    <x v="1"/>
    <n v="95240"/>
    <s v="West"/>
    <s v="Office Supplies"/>
    <x v="6"/>
    <n v="39.68"/>
    <n v="2"/>
    <n v="0"/>
    <n v="16.268799999999999"/>
    <n v="0.41"/>
  </r>
  <r>
    <x v="20"/>
    <x v="1"/>
    <x v="1"/>
    <s v="United States"/>
    <s v="New York City"/>
    <x v="15"/>
    <n v="10009"/>
    <s v="East"/>
    <s v="Furniture"/>
    <x v="5"/>
    <n v="12.56"/>
    <n v="2"/>
    <n v="0"/>
    <n v="4.0191999999999997"/>
    <n v="0.31999999999999995"/>
  </r>
  <r>
    <x v="20"/>
    <x v="1"/>
    <x v="1"/>
    <s v="United States"/>
    <s v="New York City"/>
    <x v="15"/>
    <n v="10009"/>
    <s v="East"/>
    <s v="Office Supplies"/>
    <x v="8"/>
    <n v="90.48"/>
    <n v="3"/>
    <n v="0.2"/>
    <n v="33.93"/>
    <n v="0.375"/>
  </r>
  <r>
    <x v="20"/>
    <x v="1"/>
    <x v="1"/>
    <s v="United States"/>
    <s v="New York City"/>
    <x v="15"/>
    <n v="10009"/>
    <s v="East"/>
    <s v="Office Supplies"/>
    <x v="10"/>
    <n v="13.08"/>
    <n v="2"/>
    <n v="0"/>
    <n v="6.0167999999999999"/>
    <n v="0.45999999999999996"/>
  </r>
  <r>
    <x v="20"/>
    <x v="1"/>
    <x v="1"/>
    <s v="United States"/>
    <s v="New York City"/>
    <x v="15"/>
    <n v="10009"/>
    <s v="East"/>
    <s v="Furniture"/>
    <x v="5"/>
    <n v="214.7"/>
    <n v="5"/>
    <n v="0"/>
    <n v="83.733000000000004"/>
    <n v="0.39"/>
  </r>
  <r>
    <x v="8"/>
    <x v="1"/>
    <x v="0"/>
    <s v="United States"/>
    <s v="San Francisco"/>
    <x v="1"/>
    <n v="94109"/>
    <s v="West"/>
    <s v="Furniture"/>
    <x v="5"/>
    <n v="50.32"/>
    <n v="4"/>
    <n v="0"/>
    <n v="21.134399999999999"/>
    <n v="0.42"/>
  </r>
  <r>
    <x v="8"/>
    <x v="1"/>
    <x v="0"/>
    <s v="United States"/>
    <s v="San Francisco"/>
    <x v="1"/>
    <n v="94109"/>
    <s v="West"/>
    <s v="Office Supplies"/>
    <x v="10"/>
    <n v="24.56"/>
    <n v="2"/>
    <n v="0"/>
    <n v="11.543200000000001"/>
    <n v="0.47000000000000003"/>
  </r>
  <r>
    <x v="95"/>
    <x v="1"/>
    <x v="0"/>
    <s v="United States"/>
    <s v="Columbus"/>
    <x v="32"/>
    <n v="31907"/>
    <s v="South"/>
    <s v="Office Supplies"/>
    <x v="10"/>
    <n v="43.68"/>
    <n v="6"/>
    <n v="0"/>
    <n v="20.9664"/>
    <n v="0.48"/>
  </r>
  <r>
    <x v="4"/>
    <x v="1"/>
    <x v="1"/>
    <s v="United States"/>
    <s v="Seattle"/>
    <x v="4"/>
    <n v="98103"/>
    <s v="West"/>
    <s v="Furniture"/>
    <x v="3"/>
    <n v="3393.68"/>
    <n v="8"/>
    <n v="0"/>
    <n v="610.86239999999998"/>
    <n v="0.18"/>
  </r>
  <r>
    <x v="211"/>
    <x v="1"/>
    <x v="2"/>
    <s v="United States"/>
    <s v="Richmond"/>
    <x v="14"/>
    <n v="47374"/>
    <s v="Central"/>
    <s v="Office Supplies"/>
    <x v="4"/>
    <n v="67.400000000000006"/>
    <n v="5"/>
    <n v="0"/>
    <n v="17.524000000000001"/>
    <n v="0.26"/>
  </r>
  <r>
    <x v="211"/>
    <x v="1"/>
    <x v="2"/>
    <s v="United States"/>
    <s v="Richmond"/>
    <x v="14"/>
    <n v="47374"/>
    <s v="Central"/>
    <s v="Office Supplies"/>
    <x v="13"/>
    <n v="2.52"/>
    <n v="2"/>
    <n v="0"/>
    <n v="0.1008"/>
    <n v="0.04"/>
  </r>
  <r>
    <x v="211"/>
    <x v="1"/>
    <x v="2"/>
    <s v="United States"/>
    <s v="Richmond"/>
    <x v="14"/>
    <n v="47374"/>
    <s v="Central"/>
    <s v="Technology"/>
    <x v="7"/>
    <n v="67.8"/>
    <n v="4"/>
    <n v="0"/>
    <n v="1.3560000000000001"/>
    <n v="2.0000000000000004E-2"/>
  </r>
  <r>
    <x v="211"/>
    <x v="1"/>
    <x v="2"/>
    <s v="United States"/>
    <s v="Richmond"/>
    <x v="14"/>
    <n v="47374"/>
    <s v="Central"/>
    <s v="Office Supplies"/>
    <x v="4"/>
    <n v="18.760000000000002"/>
    <n v="2"/>
    <n v="0"/>
    <n v="5.2527999999999997"/>
    <n v="0.27999999999999997"/>
  </r>
  <r>
    <x v="211"/>
    <x v="1"/>
    <x v="2"/>
    <s v="United States"/>
    <s v="Richmond"/>
    <x v="14"/>
    <n v="47374"/>
    <s v="Central"/>
    <s v="Technology"/>
    <x v="11"/>
    <n v="12.12"/>
    <n v="4"/>
    <n v="0"/>
    <n v="2.5451999999999999"/>
    <n v="0.21"/>
  </r>
  <r>
    <x v="211"/>
    <x v="1"/>
    <x v="2"/>
    <s v="United States"/>
    <s v="Richmond"/>
    <x v="14"/>
    <n v="47374"/>
    <s v="Central"/>
    <s v="Office Supplies"/>
    <x v="10"/>
    <n v="11.34"/>
    <n v="1"/>
    <n v="0"/>
    <n v="5.5566000000000004"/>
    <n v="0.49000000000000005"/>
  </r>
  <r>
    <x v="211"/>
    <x v="1"/>
    <x v="2"/>
    <s v="United States"/>
    <s v="Richmond"/>
    <x v="14"/>
    <n v="47374"/>
    <s v="Central"/>
    <s v="Technology"/>
    <x v="11"/>
    <n v="159.80000000000001"/>
    <n v="4"/>
    <n v="0"/>
    <n v="70.311999999999998"/>
    <n v="0.43999999999999995"/>
  </r>
  <r>
    <x v="211"/>
    <x v="1"/>
    <x v="2"/>
    <s v="United States"/>
    <s v="Richmond"/>
    <x v="14"/>
    <n v="47374"/>
    <s v="Central"/>
    <s v="Furniture"/>
    <x v="5"/>
    <n v="18.96"/>
    <n v="2"/>
    <n v="0"/>
    <n v="8.532"/>
    <n v="0.44999999999999996"/>
  </r>
  <r>
    <x v="20"/>
    <x v="0"/>
    <x v="1"/>
    <s v="United States"/>
    <s v="New York City"/>
    <x v="15"/>
    <n v="10009"/>
    <s v="East"/>
    <s v="Office Supplies"/>
    <x v="4"/>
    <n v="1085.42"/>
    <n v="7"/>
    <n v="0"/>
    <n v="282.20920000000001"/>
    <n v="0.26"/>
  </r>
  <r>
    <x v="20"/>
    <x v="0"/>
    <x v="1"/>
    <s v="United States"/>
    <s v="New York City"/>
    <x v="15"/>
    <n v="10009"/>
    <s v="East"/>
    <s v="Office Supplies"/>
    <x v="9"/>
    <n v="13.11"/>
    <n v="3"/>
    <n v="0"/>
    <n v="3.4085999999999999"/>
    <n v="0.26"/>
  </r>
  <r>
    <x v="602"/>
    <x v="2"/>
    <x v="1"/>
    <s v="United States"/>
    <s v="Mason"/>
    <x v="24"/>
    <n v="45040"/>
    <s v="East"/>
    <s v="Furniture"/>
    <x v="5"/>
    <n v="68.703999999999994"/>
    <n v="2"/>
    <n v="0.2"/>
    <n v="16.3172"/>
    <n v="0.23750000000000002"/>
  </r>
  <r>
    <x v="602"/>
    <x v="2"/>
    <x v="1"/>
    <s v="United States"/>
    <s v="Mason"/>
    <x v="24"/>
    <n v="45040"/>
    <s v="East"/>
    <s v="Office Supplies"/>
    <x v="8"/>
    <n v="3.1320000000000001"/>
    <n v="2"/>
    <n v="0.7"/>
    <n v="-2.61"/>
    <n v="-0.83333333333333326"/>
  </r>
  <r>
    <x v="602"/>
    <x v="2"/>
    <x v="1"/>
    <s v="United States"/>
    <s v="Mason"/>
    <x v="24"/>
    <n v="45040"/>
    <s v="East"/>
    <s v="Office Supplies"/>
    <x v="8"/>
    <n v="22.428000000000001"/>
    <n v="3"/>
    <n v="0.7"/>
    <n v="-17.942399999999999"/>
    <n v="-0.79999999999999993"/>
  </r>
  <r>
    <x v="22"/>
    <x v="3"/>
    <x v="0"/>
    <s v="United States"/>
    <s v="Chicago"/>
    <x v="10"/>
    <n v="60623"/>
    <s v="Central"/>
    <s v="Office Supplies"/>
    <x v="4"/>
    <n v="290.33600000000001"/>
    <n v="2"/>
    <n v="0.2"/>
    <n v="32.662799999999997"/>
    <n v="0.11249999999999999"/>
  </r>
  <r>
    <x v="22"/>
    <x v="3"/>
    <x v="0"/>
    <s v="United States"/>
    <s v="Chicago"/>
    <x v="10"/>
    <n v="60623"/>
    <s v="Central"/>
    <s v="Office Supplies"/>
    <x v="6"/>
    <n v="19.152000000000001"/>
    <n v="2"/>
    <n v="0.2"/>
    <n v="1.1970000000000001"/>
    <n v="6.25E-2"/>
  </r>
  <r>
    <x v="20"/>
    <x v="1"/>
    <x v="2"/>
    <s v="United States"/>
    <s v="New York City"/>
    <x v="15"/>
    <n v="10024"/>
    <s v="East"/>
    <s v="Office Supplies"/>
    <x v="10"/>
    <n v="6.48"/>
    <n v="1"/>
    <n v="0"/>
    <n v="3.1103999999999998"/>
    <n v="0.47999999999999993"/>
  </r>
  <r>
    <x v="244"/>
    <x v="0"/>
    <x v="2"/>
    <s v="United States"/>
    <s v="Parma"/>
    <x v="24"/>
    <n v="44134"/>
    <s v="East"/>
    <s v="Office Supplies"/>
    <x v="12"/>
    <n v="63.968000000000004"/>
    <n v="2"/>
    <n v="0.2"/>
    <n v="19.989999999999998"/>
    <n v="0.31249999999999994"/>
  </r>
  <r>
    <x v="20"/>
    <x v="1"/>
    <x v="0"/>
    <s v="United States"/>
    <s v="New York City"/>
    <x v="15"/>
    <n v="10035"/>
    <s v="East"/>
    <s v="Office Supplies"/>
    <x v="14"/>
    <n v="6.36"/>
    <n v="2"/>
    <n v="0"/>
    <n v="6.3600000000000004E-2"/>
    <n v="0.01"/>
  </r>
  <r>
    <x v="153"/>
    <x v="2"/>
    <x v="2"/>
    <s v="United States"/>
    <s v="Cleveland"/>
    <x v="24"/>
    <n v="44105"/>
    <s v="East"/>
    <s v="Office Supplies"/>
    <x v="4"/>
    <n v="848.54399999999998"/>
    <n v="4"/>
    <n v="0.2"/>
    <n v="-21.2136"/>
    <n v="-2.5000000000000001E-2"/>
  </r>
  <r>
    <x v="153"/>
    <x v="2"/>
    <x v="2"/>
    <s v="United States"/>
    <s v="Cleveland"/>
    <x v="24"/>
    <n v="44105"/>
    <s v="East"/>
    <s v="Office Supplies"/>
    <x v="8"/>
    <n v="8.6999999999999993"/>
    <n v="5"/>
    <n v="0.7"/>
    <n v="-6.38"/>
    <n v="-0.73333333333333339"/>
  </r>
  <r>
    <x v="153"/>
    <x v="2"/>
    <x v="2"/>
    <s v="United States"/>
    <s v="Cleveland"/>
    <x v="24"/>
    <n v="44105"/>
    <s v="East"/>
    <s v="Technology"/>
    <x v="7"/>
    <n v="122.38200000000001"/>
    <n v="3"/>
    <n v="0.4"/>
    <n v="-24.476400000000002"/>
    <n v="-0.2"/>
  </r>
  <r>
    <x v="20"/>
    <x v="1"/>
    <x v="0"/>
    <s v="United States"/>
    <s v="New York City"/>
    <x v="15"/>
    <n v="10035"/>
    <s v="East"/>
    <s v="Furniture"/>
    <x v="1"/>
    <n v="573.17399999999998"/>
    <n v="7"/>
    <n v="0.1"/>
    <n v="63.686"/>
    <n v="0.11111111111111112"/>
  </r>
  <r>
    <x v="153"/>
    <x v="2"/>
    <x v="2"/>
    <s v="United States"/>
    <s v="Cleveland"/>
    <x v="24"/>
    <n v="44105"/>
    <s v="East"/>
    <s v="Office Supplies"/>
    <x v="10"/>
    <n v="85.055999999999997"/>
    <n v="3"/>
    <n v="0.2"/>
    <n v="28.706399999999999"/>
    <n v="0.33749999999999997"/>
  </r>
  <r>
    <x v="603"/>
    <x v="2"/>
    <x v="0"/>
    <s v="United States"/>
    <s v="Woodstock"/>
    <x v="32"/>
    <n v="30188"/>
    <s v="South"/>
    <s v="Office Supplies"/>
    <x v="8"/>
    <n v="14.04"/>
    <n v="3"/>
    <n v="0"/>
    <n v="6.7392000000000003"/>
    <n v="0.48000000000000004"/>
  </r>
  <r>
    <x v="603"/>
    <x v="2"/>
    <x v="0"/>
    <s v="United States"/>
    <s v="Woodstock"/>
    <x v="32"/>
    <n v="30188"/>
    <s v="South"/>
    <s v="Technology"/>
    <x v="11"/>
    <n v="272.61"/>
    <n v="13"/>
    <n v="0"/>
    <n v="98.139600000000002"/>
    <n v="0.36"/>
  </r>
  <r>
    <x v="1"/>
    <x v="1"/>
    <x v="1"/>
    <s v="United States"/>
    <s v="Los Angeles"/>
    <x v="1"/>
    <n v="90008"/>
    <s v="West"/>
    <s v="Office Supplies"/>
    <x v="12"/>
    <n v="11.16"/>
    <n v="2"/>
    <n v="0"/>
    <n v="5.58"/>
    <n v="0.5"/>
  </r>
  <r>
    <x v="1"/>
    <x v="1"/>
    <x v="1"/>
    <s v="United States"/>
    <s v="Los Angeles"/>
    <x v="1"/>
    <n v="90008"/>
    <s v="West"/>
    <s v="Technology"/>
    <x v="11"/>
    <n v="62.31"/>
    <n v="3"/>
    <n v="0"/>
    <n v="22.4316"/>
    <n v="0.36"/>
  </r>
  <r>
    <x v="1"/>
    <x v="1"/>
    <x v="1"/>
    <s v="United States"/>
    <s v="Los Angeles"/>
    <x v="1"/>
    <n v="90008"/>
    <s v="West"/>
    <s v="Technology"/>
    <x v="11"/>
    <n v="159.97999999999999"/>
    <n v="2"/>
    <n v="0"/>
    <n v="57.592799999999997"/>
    <n v="0.36"/>
  </r>
  <r>
    <x v="349"/>
    <x v="1"/>
    <x v="0"/>
    <s v="United States"/>
    <s v="Lafayette"/>
    <x v="14"/>
    <n v="47905"/>
    <s v="Central"/>
    <s v="Office Supplies"/>
    <x v="13"/>
    <n v="5.94"/>
    <n v="3"/>
    <n v="0"/>
    <n v="0"/>
    <n v="0"/>
  </r>
  <r>
    <x v="20"/>
    <x v="2"/>
    <x v="0"/>
    <s v="United States"/>
    <s v="New York City"/>
    <x v="15"/>
    <n v="10024"/>
    <s v="East"/>
    <s v="Office Supplies"/>
    <x v="10"/>
    <n v="9.9600000000000009"/>
    <n v="2"/>
    <n v="0"/>
    <n v="4.6811999999999996"/>
    <n v="0.46999999999999992"/>
  </r>
  <r>
    <x v="522"/>
    <x v="1"/>
    <x v="0"/>
    <s v="United States"/>
    <s v="Utica"/>
    <x v="15"/>
    <n v="13501"/>
    <s v="East"/>
    <s v="Technology"/>
    <x v="11"/>
    <n v="79.989999999999995"/>
    <n v="1"/>
    <n v="0"/>
    <n v="28.796399999999998"/>
    <n v="0.36"/>
  </r>
  <r>
    <x v="84"/>
    <x v="2"/>
    <x v="1"/>
    <s v="United States"/>
    <s v="Lakewood"/>
    <x v="30"/>
    <n v="8701"/>
    <s v="East"/>
    <s v="Office Supplies"/>
    <x v="6"/>
    <n v="8.94"/>
    <n v="3"/>
    <n v="0"/>
    <n v="2.4138000000000002"/>
    <n v="0.27"/>
  </r>
  <r>
    <x v="175"/>
    <x v="0"/>
    <x v="1"/>
    <s v="United States"/>
    <s v="Milwaukee"/>
    <x v="6"/>
    <n v="53209"/>
    <s v="Central"/>
    <s v="Office Supplies"/>
    <x v="10"/>
    <n v="20.62"/>
    <n v="2"/>
    <n v="0"/>
    <n v="9.6913999999999998"/>
    <n v="0.47"/>
  </r>
  <r>
    <x v="175"/>
    <x v="0"/>
    <x v="1"/>
    <s v="United States"/>
    <s v="Milwaukee"/>
    <x v="6"/>
    <n v="53209"/>
    <s v="Central"/>
    <s v="Technology"/>
    <x v="11"/>
    <n v="124.25"/>
    <n v="7"/>
    <n v="0"/>
    <n v="48.457500000000003"/>
    <n v="0.39"/>
  </r>
  <r>
    <x v="175"/>
    <x v="0"/>
    <x v="1"/>
    <s v="United States"/>
    <s v="Milwaukee"/>
    <x v="6"/>
    <n v="53209"/>
    <s v="Central"/>
    <s v="Technology"/>
    <x v="7"/>
    <n v="297.55"/>
    <n v="5"/>
    <n v="0"/>
    <n v="83.313999999999993"/>
    <n v="0.27999999999999997"/>
  </r>
  <r>
    <x v="175"/>
    <x v="0"/>
    <x v="1"/>
    <s v="United States"/>
    <s v="Milwaukee"/>
    <x v="6"/>
    <n v="53209"/>
    <s v="Central"/>
    <s v="Furniture"/>
    <x v="1"/>
    <n v="403.56"/>
    <n v="4"/>
    <n v="0"/>
    <n v="96.854399999999998"/>
    <n v="0.24"/>
  </r>
  <r>
    <x v="175"/>
    <x v="0"/>
    <x v="1"/>
    <s v="United States"/>
    <s v="Milwaukee"/>
    <x v="6"/>
    <n v="53209"/>
    <s v="Central"/>
    <s v="Furniture"/>
    <x v="5"/>
    <n v="95.2"/>
    <n v="5"/>
    <n v="0"/>
    <n v="27.608000000000001"/>
    <n v="0.28999999999999998"/>
  </r>
  <r>
    <x v="22"/>
    <x v="1"/>
    <x v="0"/>
    <s v="United States"/>
    <s v="Chicago"/>
    <x v="10"/>
    <n v="60623"/>
    <s v="Central"/>
    <s v="Technology"/>
    <x v="11"/>
    <n v="153.82400000000001"/>
    <n v="11"/>
    <n v="0.2"/>
    <n v="38.456000000000003"/>
    <n v="0.25"/>
  </r>
  <r>
    <x v="22"/>
    <x v="0"/>
    <x v="0"/>
    <s v="United States"/>
    <s v="Chicago"/>
    <x v="10"/>
    <n v="60653"/>
    <s v="Central"/>
    <s v="Office Supplies"/>
    <x v="10"/>
    <n v="62.015999999999998"/>
    <n v="2"/>
    <n v="0.2"/>
    <n v="22.480799999999999"/>
    <n v="0.36249999999999999"/>
  </r>
  <r>
    <x v="296"/>
    <x v="1"/>
    <x v="0"/>
    <s v="United States"/>
    <s v="Fairfield"/>
    <x v="24"/>
    <n v="45014"/>
    <s v="East"/>
    <s v="Furniture"/>
    <x v="5"/>
    <n v="466.32"/>
    <n v="3"/>
    <n v="0.2"/>
    <n v="34.973999999999997"/>
    <n v="7.4999999999999997E-2"/>
  </r>
  <r>
    <x v="296"/>
    <x v="1"/>
    <x v="0"/>
    <s v="United States"/>
    <s v="Fairfield"/>
    <x v="24"/>
    <n v="45014"/>
    <s v="East"/>
    <s v="Furniture"/>
    <x v="5"/>
    <n v="82.64"/>
    <n v="2"/>
    <n v="0.2"/>
    <n v="0"/>
    <n v="0"/>
  </r>
  <r>
    <x v="136"/>
    <x v="1"/>
    <x v="2"/>
    <s v="United States"/>
    <s v="Springfield"/>
    <x v="24"/>
    <n v="45503"/>
    <s v="East"/>
    <s v="Furniture"/>
    <x v="3"/>
    <n v="330.58800000000002"/>
    <n v="1"/>
    <n v="0.4"/>
    <n v="-143.25479999999999"/>
    <n v="-0.43333333333333329"/>
  </r>
  <r>
    <x v="110"/>
    <x v="1"/>
    <x v="0"/>
    <s v="United States"/>
    <s v="Louisville"/>
    <x v="22"/>
    <n v="80027"/>
    <s v="West"/>
    <s v="Office Supplies"/>
    <x v="4"/>
    <n v="237.096"/>
    <n v="3"/>
    <n v="0.2"/>
    <n v="20.745899999999999"/>
    <n v="8.7499999999999994E-2"/>
  </r>
  <r>
    <x v="110"/>
    <x v="1"/>
    <x v="0"/>
    <s v="United States"/>
    <s v="Louisville"/>
    <x v="22"/>
    <n v="80027"/>
    <s v="West"/>
    <s v="Furniture"/>
    <x v="5"/>
    <n v="22.751999999999999"/>
    <n v="3"/>
    <n v="0.2"/>
    <n v="7.11"/>
    <n v="0.31250000000000006"/>
  </r>
  <r>
    <x v="110"/>
    <x v="1"/>
    <x v="0"/>
    <s v="United States"/>
    <s v="Louisville"/>
    <x v="22"/>
    <n v="80027"/>
    <s v="West"/>
    <s v="Office Supplies"/>
    <x v="10"/>
    <n v="6.6719999999999997"/>
    <n v="1"/>
    <n v="0.2"/>
    <n v="2.085"/>
    <n v="0.3125"/>
  </r>
  <r>
    <x v="269"/>
    <x v="1"/>
    <x v="0"/>
    <s v="United States"/>
    <s v="Carrollton"/>
    <x v="5"/>
    <n v="75007"/>
    <s v="Central"/>
    <s v="Furniture"/>
    <x v="5"/>
    <n v="25.128"/>
    <n v="3"/>
    <n v="0.6"/>
    <n v="-6.9101999999999997"/>
    <n v="-0.27499999999999997"/>
  </r>
  <r>
    <x v="269"/>
    <x v="1"/>
    <x v="0"/>
    <s v="United States"/>
    <s v="Carrollton"/>
    <x v="5"/>
    <n v="75007"/>
    <s v="Central"/>
    <s v="Technology"/>
    <x v="11"/>
    <n v="127.98399999999999"/>
    <n v="2"/>
    <n v="0.2"/>
    <n v="25.596800000000002"/>
    <n v="0.2"/>
  </r>
  <r>
    <x v="137"/>
    <x v="2"/>
    <x v="1"/>
    <s v="United States"/>
    <s v="Anaheim"/>
    <x v="1"/>
    <n v="92804"/>
    <s v="West"/>
    <s v="Furniture"/>
    <x v="5"/>
    <n v="131.88"/>
    <n v="7"/>
    <n v="0"/>
    <n v="55.389600000000002"/>
    <n v="0.42000000000000004"/>
  </r>
  <r>
    <x v="137"/>
    <x v="2"/>
    <x v="1"/>
    <s v="United States"/>
    <s v="Anaheim"/>
    <x v="1"/>
    <n v="92804"/>
    <s v="West"/>
    <s v="Office Supplies"/>
    <x v="8"/>
    <n v="25.032"/>
    <n v="3"/>
    <n v="0.2"/>
    <n v="7.8224999999999998"/>
    <n v="0.3125"/>
  </r>
  <r>
    <x v="137"/>
    <x v="2"/>
    <x v="1"/>
    <s v="United States"/>
    <s v="Anaheim"/>
    <x v="1"/>
    <n v="92804"/>
    <s v="West"/>
    <s v="Furniture"/>
    <x v="1"/>
    <n v="717.72"/>
    <n v="3"/>
    <n v="0.2"/>
    <n v="71.772000000000006"/>
    <n v="0.1"/>
  </r>
  <r>
    <x v="137"/>
    <x v="2"/>
    <x v="1"/>
    <s v="United States"/>
    <s v="Anaheim"/>
    <x v="1"/>
    <n v="92804"/>
    <s v="West"/>
    <s v="Furniture"/>
    <x v="5"/>
    <n v="207.35"/>
    <n v="5"/>
    <n v="0"/>
    <n v="24.882000000000001"/>
    <n v="0.12000000000000001"/>
  </r>
  <r>
    <x v="137"/>
    <x v="2"/>
    <x v="1"/>
    <s v="United States"/>
    <s v="Anaheim"/>
    <x v="1"/>
    <n v="92804"/>
    <s v="West"/>
    <s v="Furniture"/>
    <x v="5"/>
    <n v="44.67"/>
    <n v="3"/>
    <n v="0"/>
    <n v="12.0609"/>
    <n v="0.27"/>
  </r>
  <r>
    <x v="137"/>
    <x v="2"/>
    <x v="1"/>
    <s v="United States"/>
    <s v="Anaheim"/>
    <x v="1"/>
    <n v="92804"/>
    <s v="West"/>
    <s v="Office Supplies"/>
    <x v="10"/>
    <n v="209.7"/>
    <n v="2"/>
    <n v="0"/>
    <n v="100.65600000000001"/>
    <n v="0.48000000000000004"/>
  </r>
  <r>
    <x v="109"/>
    <x v="1"/>
    <x v="1"/>
    <s v="United States"/>
    <s v="Richmond"/>
    <x v="0"/>
    <n v="40475"/>
    <s v="South"/>
    <s v="Office Supplies"/>
    <x v="8"/>
    <n v="115.36"/>
    <n v="7"/>
    <n v="0"/>
    <n v="56.526400000000002"/>
    <n v="0.49000000000000005"/>
  </r>
  <r>
    <x v="509"/>
    <x v="2"/>
    <x v="1"/>
    <s v="United States"/>
    <s v="Santa Barbara"/>
    <x v="1"/>
    <n v="93101"/>
    <s v="West"/>
    <s v="Furniture"/>
    <x v="1"/>
    <n v="362.13600000000002"/>
    <n v="3"/>
    <n v="0.2"/>
    <n v="-54.320399999999999"/>
    <n v="-0.15"/>
  </r>
  <r>
    <x v="509"/>
    <x v="2"/>
    <x v="1"/>
    <s v="United States"/>
    <s v="Santa Barbara"/>
    <x v="1"/>
    <n v="93101"/>
    <s v="West"/>
    <s v="Office Supplies"/>
    <x v="2"/>
    <n v="31.05"/>
    <n v="3"/>
    <n v="0"/>
    <n v="14.904"/>
    <n v="0.48"/>
  </r>
  <r>
    <x v="577"/>
    <x v="0"/>
    <x v="0"/>
    <s v="United States"/>
    <s v="Marion"/>
    <x v="23"/>
    <n v="52302"/>
    <s v="Central"/>
    <s v="Office Supplies"/>
    <x v="10"/>
    <n v="12.96"/>
    <n v="2"/>
    <n v="0"/>
    <n v="6.2207999999999997"/>
    <n v="0.47999999999999993"/>
  </r>
  <r>
    <x v="577"/>
    <x v="0"/>
    <x v="0"/>
    <s v="United States"/>
    <s v="Marion"/>
    <x v="23"/>
    <n v="52302"/>
    <s v="Central"/>
    <s v="Office Supplies"/>
    <x v="10"/>
    <n v="94.85"/>
    <n v="5"/>
    <n v="0"/>
    <n v="45.527999999999999"/>
    <n v="0.48000000000000004"/>
  </r>
  <r>
    <x v="577"/>
    <x v="0"/>
    <x v="0"/>
    <s v="United States"/>
    <s v="Marion"/>
    <x v="23"/>
    <n v="52302"/>
    <s v="Central"/>
    <s v="Office Supplies"/>
    <x v="4"/>
    <n v="13.48"/>
    <n v="1"/>
    <n v="0"/>
    <n v="3.5047999999999999"/>
    <n v="0.26"/>
  </r>
  <r>
    <x v="577"/>
    <x v="0"/>
    <x v="0"/>
    <s v="United States"/>
    <s v="Marion"/>
    <x v="23"/>
    <n v="52302"/>
    <s v="Central"/>
    <s v="Furniture"/>
    <x v="5"/>
    <n v="14.91"/>
    <n v="3"/>
    <n v="0"/>
    <n v="4.6220999999999997"/>
    <n v="0.31"/>
  </r>
  <r>
    <x v="20"/>
    <x v="1"/>
    <x v="0"/>
    <s v="United States"/>
    <s v="New York City"/>
    <x v="15"/>
    <n v="10035"/>
    <s v="East"/>
    <s v="Office Supplies"/>
    <x v="12"/>
    <n v="39.979999999999997"/>
    <n v="1"/>
    <n v="0"/>
    <n v="17.991"/>
    <n v="0.45"/>
  </r>
  <r>
    <x v="588"/>
    <x v="1"/>
    <x v="1"/>
    <s v="United States"/>
    <s v="Bryan"/>
    <x v="5"/>
    <n v="77803"/>
    <s v="Central"/>
    <s v="Furniture"/>
    <x v="1"/>
    <n v="528.42999999999995"/>
    <n v="5"/>
    <n v="0.3"/>
    <n v="-143.43100000000001"/>
    <n v="-0.27142857142857146"/>
  </r>
  <r>
    <x v="588"/>
    <x v="1"/>
    <x v="1"/>
    <s v="United States"/>
    <s v="Bryan"/>
    <x v="5"/>
    <n v="77803"/>
    <s v="Central"/>
    <s v="Office Supplies"/>
    <x v="8"/>
    <n v="22.385999999999999"/>
    <n v="7"/>
    <n v="0.8"/>
    <n v="-35.817599999999999"/>
    <n v="-1.6"/>
  </r>
  <r>
    <x v="60"/>
    <x v="1"/>
    <x v="2"/>
    <s v="United States"/>
    <s v="Akron"/>
    <x v="24"/>
    <n v="44312"/>
    <s v="East"/>
    <s v="Office Supplies"/>
    <x v="8"/>
    <n v="5.742"/>
    <n v="3"/>
    <n v="0.7"/>
    <n v="-4.5936000000000003"/>
    <n v="-0.8"/>
  </r>
  <r>
    <x v="22"/>
    <x v="1"/>
    <x v="0"/>
    <s v="United States"/>
    <s v="Chicago"/>
    <x v="10"/>
    <n v="60653"/>
    <s v="Central"/>
    <s v="Technology"/>
    <x v="11"/>
    <n v="191.96799999999999"/>
    <n v="4"/>
    <n v="0.2"/>
    <n v="28.795200000000001"/>
    <n v="0.15000000000000002"/>
  </r>
  <r>
    <x v="20"/>
    <x v="2"/>
    <x v="1"/>
    <s v="United States"/>
    <s v="New York City"/>
    <x v="15"/>
    <n v="10035"/>
    <s v="East"/>
    <s v="Office Supplies"/>
    <x v="8"/>
    <n v="49.847999999999999"/>
    <n v="3"/>
    <n v="0.2"/>
    <n v="16.823699999999999"/>
    <n v="0.33749999999999997"/>
  </r>
  <r>
    <x v="20"/>
    <x v="2"/>
    <x v="1"/>
    <s v="United States"/>
    <s v="New York City"/>
    <x v="15"/>
    <n v="10035"/>
    <s v="East"/>
    <s v="Office Supplies"/>
    <x v="12"/>
    <n v="23.99"/>
    <n v="1"/>
    <n v="0"/>
    <n v="11.994999999999999"/>
    <n v="0.5"/>
  </r>
  <r>
    <x v="20"/>
    <x v="2"/>
    <x v="1"/>
    <s v="United States"/>
    <s v="New York City"/>
    <x v="15"/>
    <n v="10035"/>
    <s v="East"/>
    <s v="Office Supplies"/>
    <x v="8"/>
    <n v="1087.9359999999999"/>
    <n v="8"/>
    <n v="0.2"/>
    <n v="353.57920000000001"/>
    <n v="0.32500000000000001"/>
  </r>
  <r>
    <x v="20"/>
    <x v="2"/>
    <x v="1"/>
    <s v="United States"/>
    <s v="New York City"/>
    <x v="15"/>
    <n v="10035"/>
    <s v="East"/>
    <s v="Technology"/>
    <x v="7"/>
    <n v="199.98"/>
    <n v="2"/>
    <n v="0"/>
    <n v="53.994599999999998"/>
    <n v="0.27"/>
  </r>
  <r>
    <x v="20"/>
    <x v="2"/>
    <x v="1"/>
    <s v="United States"/>
    <s v="New York City"/>
    <x v="15"/>
    <n v="10035"/>
    <s v="East"/>
    <s v="Office Supplies"/>
    <x v="4"/>
    <n v="83.92"/>
    <n v="4"/>
    <n v="0"/>
    <n v="20.140799999999999"/>
    <n v="0.24"/>
  </r>
  <r>
    <x v="8"/>
    <x v="3"/>
    <x v="0"/>
    <s v="United States"/>
    <s v="San Francisco"/>
    <x v="1"/>
    <n v="94122"/>
    <s v="West"/>
    <s v="Furniture"/>
    <x v="5"/>
    <n v="24.27"/>
    <n v="3"/>
    <n v="0"/>
    <n v="8.7371999999999996"/>
    <n v="0.36"/>
  </r>
  <r>
    <x v="8"/>
    <x v="3"/>
    <x v="0"/>
    <s v="United States"/>
    <s v="San Francisco"/>
    <x v="1"/>
    <n v="94122"/>
    <s v="West"/>
    <s v="Technology"/>
    <x v="16"/>
    <n v="2799.96"/>
    <n v="5"/>
    <n v="0.2"/>
    <n v="944.98649999999998"/>
    <n v="0.33749999999999997"/>
  </r>
  <r>
    <x v="314"/>
    <x v="1"/>
    <x v="0"/>
    <s v="United States"/>
    <s v="San Bernardino"/>
    <x v="1"/>
    <n v="92404"/>
    <s v="West"/>
    <s v="Office Supplies"/>
    <x v="8"/>
    <n v="9.8719999999999999"/>
    <n v="2"/>
    <n v="0.2"/>
    <n v="3.4552"/>
    <n v="0.35000000000000003"/>
  </r>
  <r>
    <x v="314"/>
    <x v="1"/>
    <x v="0"/>
    <s v="United States"/>
    <s v="San Bernardino"/>
    <x v="1"/>
    <n v="92404"/>
    <s v="West"/>
    <s v="Furniture"/>
    <x v="0"/>
    <n v="683.33199999999999"/>
    <n v="4"/>
    <n v="0.15"/>
    <n v="-40.195999999999998"/>
    <n v="-5.8823529411764705E-2"/>
  </r>
  <r>
    <x v="314"/>
    <x v="1"/>
    <x v="0"/>
    <s v="United States"/>
    <s v="San Bernardino"/>
    <x v="1"/>
    <n v="92404"/>
    <s v="West"/>
    <s v="Office Supplies"/>
    <x v="10"/>
    <n v="29.96"/>
    <n v="7"/>
    <n v="0"/>
    <n v="13.481999999999999"/>
    <n v="0.44999999999999996"/>
  </r>
  <r>
    <x v="250"/>
    <x v="2"/>
    <x v="0"/>
    <s v="United States"/>
    <s v="Niagara Falls"/>
    <x v="15"/>
    <n v="14304"/>
    <s v="East"/>
    <s v="Technology"/>
    <x v="7"/>
    <n v="164.85"/>
    <n v="3"/>
    <n v="0"/>
    <n v="47.8065"/>
    <n v="0.29000000000000004"/>
  </r>
  <r>
    <x v="10"/>
    <x v="1"/>
    <x v="0"/>
    <s v="United States"/>
    <s v="Philadelphia"/>
    <x v="9"/>
    <n v="19120"/>
    <s v="East"/>
    <s v="Office Supplies"/>
    <x v="9"/>
    <n v="33.527999999999999"/>
    <n v="3"/>
    <n v="0.2"/>
    <n v="2.5146000000000002"/>
    <n v="7.5000000000000011E-2"/>
  </r>
  <r>
    <x v="10"/>
    <x v="1"/>
    <x v="0"/>
    <s v="United States"/>
    <s v="Philadelphia"/>
    <x v="9"/>
    <n v="19120"/>
    <s v="East"/>
    <s v="Office Supplies"/>
    <x v="4"/>
    <n v="36.744"/>
    <n v="3"/>
    <n v="0.2"/>
    <n v="3.6743999999999999"/>
    <n v="9.9999999999999992E-2"/>
  </r>
  <r>
    <x v="453"/>
    <x v="1"/>
    <x v="0"/>
    <s v="United States"/>
    <s v="Cranston"/>
    <x v="34"/>
    <n v="2920"/>
    <s v="East"/>
    <s v="Office Supplies"/>
    <x v="8"/>
    <n v="102.93"/>
    <n v="3"/>
    <n v="0"/>
    <n v="48.377099999999999"/>
    <n v="0.47"/>
  </r>
  <r>
    <x v="1"/>
    <x v="0"/>
    <x v="1"/>
    <s v="United States"/>
    <s v="Los Angeles"/>
    <x v="1"/>
    <n v="90049"/>
    <s v="West"/>
    <s v="Furniture"/>
    <x v="3"/>
    <n v="71.087999999999994"/>
    <n v="2"/>
    <n v="0.2"/>
    <n v="-1.7771999999999999"/>
    <n v="-2.5000000000000001E-2"/>
  </r>
  <r>
    <x v="20"/>
    <x v="1"/>
    <x v="1"/>
    <s v="United States"/>
    <s v="New York City"/>
    <x v="15"/>
    <n v="10009"/>
    <s v="East"/>
    <s v="Furniture"/>
    <x v="5"/>
    <n v="60.35"/>
    <n v="5"/>
    <n v="0"/>
    <n v="19.915500000000002"/>
    <n v="0.33"/>
  </r>
  <r>
    <x v="20"/>
    <x v="1"/>
    <x v="1"/>
    <s v="United States"/>
    <s v="New York City"/>
    <x v="15"/>
    <n v="10009"/>
    <s v="East"/>
    <s v="Office Supplies"/>
    <x v="14"/>
    <n v="35.520000000000003"/>
    <n v="4"/>
    <n v="0"/>
    <n v="9.9456000000000007"/>
    <n v="0.27999999999999997"/>
  </r>
  <r>
    <x v="20"/>
    <x v="1"/>
    <x v="1"/>
    <s v="United States"/>
    <s v="New York City"/>
    <x v="15"/>
    <n v="10009"/>
    <s v="East"/>
    <s v="Office Supplies"/>
    <x v="6"/>
    <n v="11.2"/>
    <n v="7"/>
    <n v="0"/>
    <n v="4.8159999999999998"/>
    <n v="0.43"/>
  </r>
  <r>
    <x v="8"/>
    <x v="1"/>
    <x v="0"/>
    <s v="United States"/>
    <s v="San Francisco"/>
    <x v="1"/>
    <n v="94122"/>
    <s v="West"/>
    <s v="Technology"/>
    <x v="11"/>
    <n v="223.58"/>
    <n v="14"/>
    <n v="0"/>
    <n v="87.196200000000005"/>
    <n v="0.39"/>
  </r>
  <r>
    <x v="137"/>
    <x v="1"/>
    <x v="0"/>
    <s v="United States"/>
    <s v="Anaheim"/>
    <x v="1"/>
    <n v="92804"/>
    <s v="West"/>
    <s v="Office Supplies"/>
    <x v="4"/>
    <n v="998.82"/>
    <n v="9"/>
    <n v="0"/>
    <n v="29.964600000000001"/>
    <n v="0.03"/>
  </r>
  <r>
    <x v="137"/>
    <x v="1"/>
    <x v="0"/>
    <s v="United States"/>
    <s v="Anaheim"/>
    <x v="1"/>
    <n v="92804"/>
    <s v="West"/>
    <s v="Office Supplies"/>
    <x v="14"/>
    <n v="51.15"/>
    <n v="5"/>
    <n v="0"/>
    <n v="13.298999999999999"/>
    <n v="0.26"/>
  </r>
  <r>
    <x v="4"/>
    <x v="0"/>
    <x v="2"/>
    <s v="United States"/>
    <s v="Seattle"/>
    <x v="4"/>
    <n v="98103"/>
    <s v="West"/>
    <s v="Office Supplies"/>
    <x v="4"/>
    <n v="40.74"/>
    <n v="3"/>
    <n v="0"/>
    <n v="0.40739999999999998"/>
    <n v="9.9999999999999985E-3"/>
  </r>
  <r>
    <x v="10"/>
    <x v="1"/>
    <x v="1"/>
    <s v="United States"/>
    <s v="Philadelphia"/>
    <x v="9"/>
    <n v="19120"/>
    <s v="East"/>
    <s v="Office Supplies"/>
    <x v="10"/>
    <n v="3.4239999999999999"/>
    <n v="1"/>
    <n v="0.2"/>
    <n v="1.07"/>
    <n v="0.3125"/>
  </r>
  <r>
    <x v="10"/>
    <x v="1"/>
    <x v="1"/>
    <s v="United States"/>
    <s v="Philadelphia"/>
    <x v="9"/>
    <n v="19120"/>
    <s v="East"/>
    <s v="Technology"/>
    <x v="11"/>
    <n v="151.19999999999999"/>
    <n v="3"/>
    <n v="0.2"/>
    <n v="32.130000000000003"/>
    <n v="0.21250000000000002"/>
  </r>
  <r>
    <x v="277"/>
    <x v="0"/>
    <x v="1"/>
    <s v="United States"/>
    <s v="Indianapolis"/>
    <x v="14"/>
    <n v="46203"/>
    <s v="Central"/>
    <s v="Furniture"/>
    <x v="1"/>
    <n v="1925.88"/>
    <n v="6"/>
    <n v="0"/>
    <n v="539.24639999999999"/>
    <n v="0.27999999999999997"/>
  </r>
  <r>
    <x v="277"/>
    <x v="0"/>
    <x v="1"/>
    <s v="United States"/>
    <s v="Indianapolis"/>
    <x v="14"/>
    <n v="46203"/>
    <s v="Central"/>
    <s v="Office Supplies"/>
    <x v="9"/>
    <n v="2405.1999999999998"/>
    <n v="8"/>
    <n v="0"/>
    <n v="793.71600000000001"/>
    <n v="0.33"/>
  </r>
  <r>
    <x v="277"/>
    <x v="0"/>
    <x v="1"/>
    <s v="United States"/>
    <s v="Indianapolis"/>
    <x v="14"/>
    <n v="46203"/>
    <s v="Central"/>
    <s v="Technology"/>
    <x v="11"/>
    <n v="83.97"/>
    <n v="3"/>
    <n v="0"/>
    <n v="15.9543"/>
    <n v="0.19"/>
  </r>
  <r>
    <x v="277"/>
    <x v="0"/>
    <x v="1"/>
    <s v="United States"/>
    <s v="Indianapolis"/>
    <x v="14"/>
    <n v="46203"/>
    <s v="Central"/>
    <s v="Technology"/>
    <x v="11"/>
    <n v="39.89"/>
    <n v="1"/>
    <n v="0"/>
    <n v="14.7593"/>
    <n v="0.37"/>
  </r>
  <r>
    <x v="277"/>
    <x v="0"/>
    <x v="1"/>
    <s v="United States"/>
    <s v="Indianapolis"/>
    <x v="14"/>
    <n v="46203"/>
    <s v="Central"/>
    <s v="Office Supplies"/>
    <x v="8"/>
    <n v="17.38"/>
    <n v="2"/>
    <n v="0"/>
    <n v="8.69"/>
    <n v="0.5"/>
  </r>
  <r>
    <x v="1"/>
    <x v="0"/>
    <x v="1"/>
    <s v="United States"/>
    <s v="Los Angeles"/>
    <x v="1"/>
    <n v="90045"/>
    <s v="West"/>
    <s v="Office Supplies"/>
    <x v="8"/>
    <n v="55.264000000000003"/>
    <n v="2"/>
    <n v="0.2"/>
    <n v="20.724"/>
    <n v="0.375"/>
  </r>
  <r>
    <x v="1"/>
    <x v="0"/>
    <x v="1"/>
    <s v="United States"/>
    <s v="Los Angeles"/>
    <x v="1"/>
    <n v="90045"/>
    <s v="West"/>
    <s v="Office Supplies"/>
    <x v="10"/>
    <n v="6.48"/>
    <n v="1"/>
    <n v="0"/>
    <n v="3.1103999999999998"/>
    <n v="0.47999999999999993"/>
  </r>
  <r>
    <x v="1"/>
    <x v="0"/>
    <x v="1"/>
    <s v="United States"/>
    <s v="Los Angeles"/>
    <x v="1"/>
    <n v="90045"/>
    <s v="West"/>
    <s v="Office Supplies"/>
    <x v="8"/>
    <n v="34.247999999999998"/>
    <n v="3"/>
    <n v="0.2"/>
    <n v="11.5587"/>
    <n v="0.33750000000000002"/>
  </r>
  <r>
    <x v="1"/>
    <x v="0"/>
    <x v="1"/>
    <s v="United States"/>
    <s v="Los Angeles"/>
    <x v="1"/>
    <n v="90045"/>
    <s v="West"/>
    <s v="Furniture"/>
    <x v="3"/>
    <n v="273.56799999999998"/>
    <n v="2"/>
    <n v="0.2"/>
    <n v="10.258800000000001"/>
    <n v="3.7500000000000006E-2"/>
  </r>
  <r>
    <x v="114"/>
    <x v="1"/>
    <x v="2"/>
    <s v="United States"/>
    <s v="New Rochelle"/>
    <x v="15"/>
    <n v="10801"/>
    <s v="East"/>
    <s v="Office Supplies"/>
    <x v="10"/>
    <n v="46.35"/>
    <n v="5"/>
    <n v="0"/>
    <n v="21.784500000000001"/>
    <n v="0.47000000000000003"/>
  </r>
  <r>
    <x v="114"/>
    <x v="1"/>
    <x v="2"/>
    <s v="United States"/>
    <s v="New Rochelle"/>
    <x v="15"/>
    <n v="10801"/>
    <s v="East"/>
    <s v="Office Supplies"/>
    <x v="10"/>
    <n v="223.92"/>
    <n v="4"/>
    <n v="0"/>
    <n v="109.7208"/>
    <n v="0.49"/>
  </r>
  <r>
    <x v="114"/>
    <x v="1"/>
    <x v="2"/>
    <s v="United States"/>
    <s v="New Rochelle"/>
    <x v="15"/>
    <n v="10801"/>
    <s v="East"/>
    <s v="Office Supplies"/>
    <x v="14"/>
    <n v="7.3"/>
    <n v="2"/>
    <n v="0"/>
    <n v="2.19"/>
    <n v="0.3"/>
  </r>
  <r>
    <x v="495"/>
    <x v="1"/>
    <x v="0"/>
    <s v="United States"/>
    <s v="Chandler"/>
    <x v="16"/>
    <n v="85224"/>
    <s v="West"/>
    <s v="Office Supplies"/>
    <x v="6"/>
    <n v="9.3439999999999994"/>
    <n v="2"/>
    <n v="0.2"/>
    <n v="1.8688"/>
    <n v="0.2"/>
  </r>
  <r>
    <x v="176"/>
    <x v="0"/>
    <x v="2"/>
    <s v="United States"/>
    <s v="Florence"/>
    <x v="0"/>
    <n v="41042"/>
    <s v="South"/>
    <s v="Technology"/>
    <x v="11"/>
    <n v="18"/>
    <n v="1"/>
    <n v="0"/>
    <n v="3.24"/>
    <n v="0.18000000000000002"/>
  </r>
  <r>
    <x v="12"/>
    <x v="2"/>
    <x v="2"/>
    <s v="United States"/>
    <s v="Houston"/>
    <x v="5"/>
    <n v="77041"/>
    <s v="Central"/>
    <s v="Office Supplies"/>
    <x v="10"/>
    <n v="65.584000000000003"/>
    <n v="2"/>
    <n v="0.2"/>
    <n v="23.7742"/>
    <n v="0.36249999999999999"/>
  </r>
  <r>
    <x v="12"/>
    <x v="2"/>
    <x v="2"/>
    <s v="United States"/>
    <s v="Houston"/>
    <x v="5"/>
    <n v="77041"/>
    <s v="Central"/>
    <s v="Furniture"/>
    <x v="0"/>
    <n v="383.46559999999999"/>
    <n v="4"/>
    <n v="0.32"/>
    <n v="-67.670400000000001"/>
    <n v="-0.17647058823529413"/>
  </r>
  <r>
    <x v="10"/>
    <x v="3"/>
    <x v="0"/>
    <s v="United States"/>
    <s v="Philadelphia"/>
    <x v="9"/>
    <n v="19140"/>
    <s v="East"/>
    <s v="Office Supplies"/>
    <x v="10"/>
    <n v="10.368"/>
    <n v="2"/>
    <n v="0.2"/>
    <n v="3.6288"/>
    <n v="0.35"/>
  </r>
  <r>
    <x v="258"/>
    <x v="0"/>
    <x v="1"/>
    <s v="United States"/>
    <s v="Newark"/>
    <x v="13"/>
    <n v="19711"/>
    <s v="East"/>
    <s v="Furniture"/>
    <x v="5"/>
    <n v="13.4"/>
    <n v="1"/>
    <n v="0"/>
    <n v="6.4320000000000004"/>
    <n v="0.48000000000000004"/>
  </r>
  <r>
    <x v="258"/>
    <x v="0"/>
    <x v="1"/>
    <s v="United States"/>
    <s v="Newark"/>
    <x v="13"/>
    <n v="19711"/>
    <s v="East"/>
    <s v="Office Supplies"/>
    <x v="10"/>
    <n v="4.9800000000000004"/>
    <n v="1"/>
    <n v="0"/>
    <n v="2.3405999999999998"/>
    <n v="0.46999999999999992"/>
  </r>
  <r>
    <x v="258"/>
    <x v="0"/>
    <x v="1"/>
    <s v="United States"/>
    <s v="Newark"/>
    <x v="13"/>
    <n v="19711"/>
    <s v="East"/>
    <s v="Office Supplies"/>
    <x v="12"/>
    <n v="109.69"/>
    <n v="7"/>
    <n v="0"/>
    <n v="51.554299999999998"/>
    <n v="0.47"/>
  </r>
  <r>
    <x v="147"/>
    <x v="1"/>
    <x v="0"/>
    <s v="United States"/>
    <s v="Plainfield"/>
    <x v="30"/>
    <n v="7060"/>
    <s v="East"/>
    <s v="Office Supplies"/>
    <x v="8"/>
    <n v="40.200000000000003"/>
    <n v="5"/>
    <n v="0"/>
    <n v="18.09"/>
    <n v="0.44999999999999996"/>
  </r>
  <r>
    <x v="147"/>
    <x v="1"/>
    <x v="0"/>
    <s v="United States"/>
    <s v="Plainfield"/>
    <x v="30"/>
    <n v="7060"/>
    <s v="East"/>
    <s v="Office Supplies"/>
    <x v="8"/>
    <n v="735.98"/>
    <n v="2"/>
    <n v="0"/>
    <n v="331.19099999999997"/>
    <n v="0.44999999999999996"/>
  </r>
  <r>
    <x v="147"/>
    <x v="1"/>
    <x v="0"/>
    <s v="United States"/>
    <s v="Plainfield"/>
    <x v="30"/>
    <n v="7060"/>
    <s v="East"/>
    <s v="Office Supplies"/>
    <x v="9"/>
    <n v="22.75"/>
    <n v="7"/>
    <n v="0"/>
    <n v="6.5975000000000001"/>
    <n v="0.28999999999999998"/>
  </r>
  <r>
    <x v="242"/>
    <x v="1"/>
    <x v="2"/>
    <s v="United States"/>
    <s v="Smyrna"/>
    <x v="32"/>
    <n v="30080"/>
    <s v="South"/>
    <s v="Office Supplies"/>
    <x v="8"/>
    <n v="119.56"/>
    <n v="2"/>
    <n v="0"/>
    <n v="54.997599999999998"/>
    <n v="0.45999999999999996"/>
  </r>
  <r>
    <x v="242"/>
    <x v="1"/>
    <x v="2"/>
    <s v="United States"/>
    <s v="Smyrna"/>
    <x v="32"/>
    <n v="30080"/>
    <s v="South"/>
    <s v="Office Supplies"/>
    <x v="6"/>
    <n v="140.75"/>
    <n v="5"/>
    <n v="0"/>
    <n v="42.225000000000001"/>
    <n v="0.3"/>
  </r>
  <r>
    <x v="12"/>
    <x v="1"/>
    <x v="0"/>
    <s v="United States"/>
    <s v="Houston"/>
    <x v="5"/>
    <n v="77041"/>
    <s v="Central"/>
    <s v="Office Supplies"/>
    <x v="12"/>
    <n v="99.567999999999998"/>
    <n v="2"/>
    <n v="0.2"/>
    <n v="33.604199999999999"/>
    <n v="0.33750000000000002"/>
  </r>
  <r>
    <x v="1"/>
    <x v="1"/>
    <x v="2"/>
    <s v="United States"/>
    <s v="Los Angeles"/>
    <x v="1"/>
    <n v="90032"/>
    <s v="West"/>
    <s v="Technology"/>
    <x v="7"/>
    <n v="271.95999999999998"/>
    <n v="5"/>
    <n v="0.2"/>
    <n v="27.196000000000002"/>
    <n v="0.10000000000000002"/>
  </r>
  <r>
    <x v="1"/>
    <x v="1"/>
    <x v="2"/>
    <s v="United States"/>
    <s v="Los Angeles"/>
    <x v="1"/>
    <n v="90032"/>
    <s v="West"/>
    <s v="Office Supplies"/>
    <x v="6"/>
    <n v="18.690000000000001"/>
    <n v="7"/>
    <n v="0"/>
    <n v="5.2332000000000001"/>
    <n v="0.27999999999999997"/>
  </r>
  <r>
    <x v="1"/>
    <x v="1"/>
    <x v="2"/>
    <s v="United States"/>
    <s v="Los Angeles"/>
    <x v="1"/>
    <n v="90032"/>
    <s v="West"/>
    <s v="Office Supplies"/>
    <x v="10"/>
    <n v="13.36"/>
    <n v="2"/>
    <n v="0"/>
    <n v="6.4127999999999998"/>
    <n v="0.48"/>
  </r>
  <r>
    <x v="1"/>
    <x v="1"/>
    <x v="2"/>
    <s v="United States"/>
    <s v="Los Angeles"/>
    <x v="1"/>
    <n v="90032"/>
    <s v="West"/>
    <s v="Technology"/>
    <x v="7"/>
    <n v="249.584"/>
    <n v="2"/>
    <n v="0.2"/>
    <n v="31.198"/>
    <n v="0.125"/>
  </r>
  <r>
    <x v="1"/>
    <x v="1"/>
    <x v="2"/>
    <s v="United States"/>
    <s v="Los Angeles"/>
    <x v="1"/>
    <n v="90032"/>
    <s v="West"/>
    <s v="Office Supplies"/>
    <x v="13"/>
    <n v="13.86"/>
    <n v="7"/>
    <n v="0"/>
    <n v="0"/>
    <n v="0"/>
  </r>
  <r>
    <x v="1"/>
    <x v="1"/>
    <x v="2"/>
    <s v="United States"/>
    <s v="Los Angeles"/>
    <x v="1"/>
    <n v="90032"/>
    <s v="West"/>
    <s v="Office Supplies"/>
    <x v="8"/>
    <n v="13.375999999999999"/>
    <n v="4"/>
    <n v="0.2"/>
    <n v="4.6816000000000004"/>
    <n v="0.35000000000000003"/>
  </r>
  <r>
    <x v="1"/>
    <x v="1"/>
    <x v="2"/>
    <s v="United States"/>
    <s v="Los Angeles"/>
    <x v="1"/>
    <n v="90032"/>
    <s v="West"/>
    <s v="Office Supplies"/>
    <x v="8"/>
    <n v="437.47199999999998"/>
    <n v="14"/>
    <n v="0.2"/>
    <n v="153.11519999999999"/>
    <n v="0.35"/>
  </r>
  <r>
    <x v="272"/>
    <x v="0"/>
    <x v="0"/>
    <s v="United States"/>
    <s v="Lafayette"/>
    <x v="28"/>
    <n v="70506"/>
    <s v="South"/>
    <s v="Furniture"/>
    <x v="3"/>
    <n v="85.98"/>
    <n v="1"/>
    <n v="0"/>
    <n v="22.354800000000001"/>
    <n v="0.26"/>
  </r>
  <r>
    <x v="296"/>
    <x v="2"/>
    <x v="0"/>
    <s v="United States"/>
    <s v="Fairfield"/>
    <x v="24"/>
    <n v="45014"/>
    <s v="East"/>
    <s v="Office Supplies"/>
    <x v="2"/>
    <n v="16.52"/>
    <n v="5"/>
    <n v="0.2"/>
    <n v="5.3689999999999998"/>
    <n v="0.32500000000000001"/>
  </r>
  <r>
    <x v="409"/>
    <x v="1"/>
    <x v="0"/>
    <s v="United States"/>
    <s v="Grand Rapids"/>
    <x v="12"/>
    <n v="49505"/>
    <s v="Central"/>
    <s v="Office Supplies"/>
    <x v="10"/>
    <n v="35.56"/>
    <n v="7"/>
    <n v="0"/>
    <n v="16.713200000000001"/>
    <n v="0.47"/>
  </r>
  <r>
    <x v="409"/>
    <x v="1"/>
    <x v="0"/>
    <s v="United States"/>
    <s v="Grand Rapids"/>
    <x v="12"/>
    <n v="49505"/>
    <s v="Central"/>
    <s v="Technology"/>
    <x v="7"/>
    <n v="97.98"/>
    <n v="2"/>
    <n v="0"/>
    <n v="27.4344"/>
    <n v="0.27999999999999997"/>
  </r>
  <r>
    <x v="228"/>
    <x v="1"/>
    <x v="0"/>
    <s v="United States"/>
    <s v="Long Beach"/>
    <x v="15"/>
    <n v="11561"/>
    <s v="East"/>
    <s v="Office Supplies"/>
    <x v="2"/>
    <n v="31.5"/>
    <n v="10"/>
    <n v="0"/>
    <n v="15.12"/>
    <n v="0.48"/>
  </r>
  <r>
    <x v="228"/>
    <x v="1"/>
    <x v="0"/>
    <s v="United States"/>
    <s v="Long Beach"/>
    <x v="15"/>
    <n v="11561"/>
    <s v="East"/>
    <s v="Office Supplies"/>
    <x v="14"/>
    <n v="55.6"/>
    <n v="4"/>
    <n v="0"/>
    <n v="16.123999999999999"/>
    <n v="0.28999999999999998"/>
  </r>
  <r>
    <x v="1"/>
    <x v="1"/>
    <x v="0"/>
    <s v="United States"/>
    <s v="Los Angeles"/>
    <x v="1"/>
    <n v="90008"/>
    <s v="West"/>
    <s v="Technology"/>
    <x v="11"/>
    <n v="36.24"/>
    <n v="1"/>
    <n v="0"/>
    <n v="15.220800000000001"/>
    <n v="0.42"/>
  </r>
  <r>
    <x v="478"/>
    <x v="1"/>
    <x v="1"/>
    <s v="United States"/>
    <s v="Athens"/>
    <x v="32"/>
    <n v="30605"/>
    <s v="South"/>
    <s v="Technology"/>
    <x v="11"/>
    <n v="79.989999999999995"/>
    <n v="1"/>
    <n v="0"/>
    <n v="28.796399999999998"/>
    <n v="0.36"/>
  </r>
  <r>
    <x v="478"/>
    <x v="1"/>
    <x v="1"/>
    <s v="United States"/>
    <s v="Athens"/>
    <x v="32"/>
    <n v="30605"/>
    <s v="South"/>
    <s v="Technology"/>
    <x v="7"/>
    <n v="206.1"/>
    <n v="5"/>
    <n v="0"/>
    <n v="55.646999999999998"/>
    <n v="0.27"/>
  </r>
  <r>
    <x v="106"/>
    <x v="0"/>
    <x v="0"/>
    <s v="United States"/>
    <s v="Miami"/>
    <x v="2"/>
    <n v="33180"/>
    <s v="South"/>
    <s v="Furniture"/>
    <x v="5"/>
    <n v="25.248000000000001"/>
    <n v="3"/>
    <n v="0.2"/>
    <n v="4.1028000000000002"/>
    <n v="0.16250000000000001"/>
  </r>
  <r>
    <x v="127"/>
    <x v="1"/>
    <x v="0"/>
    <s v="United States"/>
    <s v="Costa Mesa"/>
    <x v="1"/>
    <n v="92627"/>
    <s v="West"/>
    <s v="Furniture"/>
    <x v="5"/>
    <n v="91.96"/>
    <n v="2"/>
    <n v="0"/>
    <n v="15.6332"/>
    <n v="0.17"/>
  </r>
  <r>
    <x v="127"/>
    <x v="1"/>
    <x v="0"/>
    <s v="United States"/>
    <s v="Costa Mesa"/>
    <x v="1"/>
    <n v="92627"/>
    <s v="West"/>
    <s v="Technology"/>
    <x v="7"/>
    <n v="258.57600000000002"/>
    <n v="2"/>
    <n v="0.2"/>
    <n v="19.3932"/>
    <n v="7.4999999999999997E-2"/>
  </r>
  <r>
    <x v="127"/>
    <x v="1"/>
    <x v="0"/>
    <s v="United States"/>
    <s v="Costa Mesa"/>
    <x v="1"/>
    <n v="92627"/>
    <s v="West"/>
    <s v="Office Supplies"/>
    <x v="10"/>
    <n v="29.6"/>
    <n v="4"/>
    <n v="0"/>
    <n v="13.32"/>
    <n v="0.45"/>
  </r>
  <r>
    <x v="252"/>
    <x v="0"/>
    <x v="0"/>
    <s v="United States"/>
    <s v="Westminster"/>
    <x v="1"/>
    <n v="92683"/>
    <s v="West"/>
    <s v="Office Supplies"/>
    <x v="9"/>
    <n v="243.16"/>
    <n v="2"/>
    <n v="0"/>
    <n v="72.947999999999993"/>
    <n v="0.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6FB51D-A0C6-40E5-A86A-D114D204CFC9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ID">
  <location ref="K2:N607" firstHeaderRow="0" firstDataRow="1" firstDataCol="1"/>
  <pivotFields count="15">
    <pivotField axis="axisRow" dataField="1" showAll="0">
      <items count="605">
        <item x="313"/>
        <item x="27"/>
        <item x="229"/>
        <item x="377"/>
        <item x="336"/>
        <item x="245"/>
        <item x="133"/>
        <item x="491"/>
        <item x="481"/>
        <item x="460"/>
        <item x="495"/>
        <item x="23"/>
        <item x="249"/>
        <item x="134"/>
        <item x="317"/>
        <item x="42"/>
        <item x="48"/>
        <item x="148"/>
        <item x="259"/>
        <item x="98"/>
        <item x="483"/>
        <item x="523"/>
        <item x="126"/>
        <item x="373"/>
        <item x="210"/>
        <item x="338"/>
        <item x="589"/>
        <item x="506"/>
        <item x="599"/>
        <item x="436"/>
        <item x="137"/>
        <item x="212"/>
        <item x="402"/>
        <item x="382"/>
        <item x="75"/>
        <item x="561"/>
        <item x="559"/>
        <item x="521"/>
        <item x="430"/>
        <item x="456"/>
        <item x="357"/>
        <item x="120"/>
        <item x="127"/>
        <item x="474"/>
        <item x="566"/>
        <item x="597"/>
        <item x="552"/>
        <item x="208"/>
        <item x="219"/>
        <item x="234"/>
        <item x="226"/>
        <item x="90"/>
        <item x="108"/>
        <item x="79"/>
        <item x="514"/>
        <item x="365"/>
        <item x="260"/>
        <item x="171"/>
        <item x="519"/>
        <item x="440"/>
        <item x="168"/>
        <item x="600"/>
        <item x="89"/>
        <item x="1"/>
        <item x="332"/>
        <item x="145"/>
        <item x="562"/>
        <item x="551"/>
        <item x="492"/>
        <item x="568"/>
        <item x="195"/>
        <item x="205"/>
        <item x="192"/>
        <item x="320"/>
        <item x="541"/>
        <item x="45"/>
        <item x="239"/>
        <item x="255"/>
        <item x="321"/>
        <item x="520"/>
        <item x="57"/>
        <item x="386"/>
        <item x="530"/>
        <item x="189"/>
        <item x="43"/>
        <item x="351"/>
        <item x="179"/>
        <item x="314"/>
        <item x="596"/>
        <item x="73"/>
        <item x="8"/>
        <item x="464"/>
        <item x="49"/>
        <item x="598"/>
        <item x="408"/>
        <item x="174"/>
        <item x="509"/>
        <item x="71"/>
        <item x="532"/>
        <item x="324"/>
        <item x="326"/>
        <item x="412"/>
        <item x="352"/>
        <item x="190"/>
        <item x="379"/>
        <item x="144"/>
        <item x="410"/>
        <item x="252"/>
        <item x="64"/>
        <item x="405"/>
        <item x="413"/>
        <item x="86"/>
        <item x="34"/>
        <item x="305"/>
        <item x="81"/>
        <item x="545"/>
        <item x="61"/>
        <item x="374"/>
        <item x="348"/>
        <item x="580"/>
        <item x="341"/>
        <item x="565"/>
        <item x="110"/>
        <item x="494"/>
        <item x="128"/>
        <item x="233"/>
        <item x="433"/>
        <item x="292"/>
        <item x="576"/>
        <item x="55"/>
        <item x="96"/>
        <item x="289"/>
        <item x="237"/>
        <item x="517"/>
        <item x="185"/>
        <item x="575"/>
        <item x="477"/>
        <item x="18"/>
        <item x="258"/>
        <item x="40"/>
        <item x="199"/>
        <item x="303"/>
        <item x="193"/>
        <item x="224"/>
        <item x="584"/>
        <item x="222"/>
        <item x="459"/>
        <item x="544"/>
        <item x="235"/>
        <item x="2"/>
        <item x="161"/>
        <item x="447"/>
        <item x="213"/>
        <item x="116"/>
        <item x="508"/>
        <item x="574"/>
        <item x="132"/>
        <item x="465"/>
        <item x="15"/>
        <item x="106"/>
        <item x="446"/>
        <item x="423"/>
        <item x="387"/>
        <item x="325"/>
        <item x="159"/>
        <item x="101"/>
        <item x="487"/>
        <item x="425"/>
        <item x="383"/>
        <item x="297"/>
        <item x="426"/>
        <item x="88"/>
        <item x="578"/>
        <item x="366"/>
        <item x="80"/>
        <item x="70"/>
        <item x="554"/>
        <item x="478"/>
        <item x="129"/>
        <item x="95"/>
        <item x="571"/>
        <item x="230"/>
        <item x="482"/>
        <item x="209"/>
        <item x="466"/>
        <item x="242"/>
        <item x="143"/>
        <item x="603"/>
        <item x="452"/>
        <item x="526"/>
        <item x="472"/>
        <item x="401"/>
        <item x="515"/>
        <item x="583"/>
        <item x="593"/>
        <item x="150"/>
        <item x="41"/>
        <item x="403"/>
        <item x="518"/>
        <item x="421"/>
        <item x="434"/>
        <item x="22"/>
        <item x="480"/>
        <item x="53"/>
        <item x="533"/>
        <item x="358"/>
        <item x="163"/>
        <item x="500"/>
        <item x="454"/>
        <item x="543"/>
        <item x="390"/>
        <item x="14"/>
        <item x="556"/>
        <item x="486"/>
        <item x="36"/>
        <item x="594"/>
        <item x="538"/>
        <item x="121"/>
        <item x="103"/>
        <item x="99"/>
        <item x="202"/>
        <item x="585"/>
        <item x="558"/>
        <item x="274"/>
        <item x="416"/>
        <item x="371"/>
        <item x="369"/>
        <item x="435"/>
        <item x="117"/>
        <item x="463"/>
        <item x="439"/>
        <item x="277"/>
        <item x="214"/>
        <item x="349"/>
        <item x="424"/>
        <item x="363"/>
        <item x="19"/>
        <item x="345"/>
        <item x="392"/>
        <item x="461"/>
        <item x="211"/>
        <item x="291"/>
        <item x="197"/>
        <item x="231"/>
        <item x="167"/>
        <item x="417"/>
        <item x="451"/>
        <item x="577"/>
        <item x="37"/>
        <item x="536"/>
        <item x="563"/>
        <item x="431"/>
        <item x="283"/>
        <item x="411"/>
        <item x="449"/>
        <item x="290"/>
        <item x="176"/>
        <item x="493"/>
        <item x="0"/>
        <item x="152"/>
        <item x="236"/>
        <item x="525"/>
        <item x="109"/>
        <item x="166"/>
        <item x="527"/>
        <item x="272"/>
        <item x="389"/>
        <item x="54"/>
        <item x="343"/>
        <item x="479"/>
        <item x="281"/>
        <item x="207"/>
        <item x="183"/>
        <item x="489"/>
        <item x="591"/>
        <item x="587"/>
        <item x="221"/>
        <item x="573"/>
        <item x="539"/>
        <item x="537"/>
        <item x="262"/>
        <item x="100"/>
        <item x="354"/>
        <item x="111"/>
        <item x="315"/>
        <item x="94"/>
        <item x="353"/>
        <item x="586"/>
        <item x="246"/>
        <item x="331"/>
        <item x="414"/>
        <item x="513"/>
        <item x="113"/>
        <item x="142"/>
        <item x="418"/>
        <item x="68"/>
        <item x="409"/>
        <item x="516"/>
        <item x="25"/>
        <item x="215"/>
        <item x="339"/>
        <item x="346"/>
        <item x="475"/>
        <item x="505"/>
        <item x="146"/>
        <item x="499"/>
        <item x="220"/>
        <item x="65"/>
        <item x="395"/>
        <item x="83"/>
        <item x="164"/>
        <item x="17"/>
        <item x="393"/>
        <item x="595"/>
        <item x="165"/>
        <item x="16"/>
        <item x="72"/>
        <item x="404"/>
        <item x="31"/>
        <item x="322"/>
        <item x="30"/>
        <item x="502"/>
        <item x="422"/>
        <item x="33"/>
        <item x="504"/>
        <item x="225"/>
        <item x="473"/>
        <item x="112"/>
        <item x="344"/>
        <item x="311"/>
        <item x="130"/>
        <item x="44"/>
        <item x="200"/>
        <item x="497"/>
        <item x="557"/>
        <item x="330"/>
        <item x="201"/>
        <item x="306"/>
        <item x="398"/>
        <item x="316"/>
        <item x="131"/>
        <item x="496"/>
        <item x="300"/>
        <item x="9"/>
        <item x="503"/>
        <item x="511"/>
        <item x="172"/>
        <item x="293"/>
        <item x="104"/>
        <item x="256"/>
        <item x="217"/>
        <item x="356"/>
        <item x="182"/>
        <item x="327"/>
        <item x="528"/>
        <item x="564"/>
        <item x="278"/>
        <item x="82"/>
        <item x="261"/>
        <item x="569"/>
        <item x="592"/>
        <item x="87"/>
        <item x="84"/>
        <item x="178"/>
        <item x="77"/>
        <item x="180"/>
        <item x="388"/>
        <item x="359"/>
        <item x="307"/>
        <item x="319"/>
        <item x="147"/>
        <item x="248"/>
        <item x="59"/>
        <item x="355"/>
        <item x="51"/>
        <item x="507"/>
        <item x="188"/>
        <item x="376"/>
        <item x="548"/>
        <item x="419"/>
        <item x="118"/>
        <item x="223"/>
        <item x="238"/>
        <item x="391"/>
        <item x="362"/>
        <item x="123"/>
        <item x="228"/>
        <item x="160"/>
        <item x="114"/>
        <item x="20"/>
        <item x="250"/>
        <item x="162"/>
        <item x="125"/>
        <item x="470"/>
        <item x="21"/>
        <item x="522"/>
        <item x="263"/>
        <item x="204"/>
        <item x="170"/>
        <item x="155"/>
        <item x="158"/>
        <item x="76"/>
        <item x="35"/>
        <item x="3"/>
        <item x="28"/>
        <item x="279"/>
        <item x="115"/>
        <item x="549"/>
        <item x="280"/>
        <item x="227"/>
        <item x="420"/>
        <item x="196"/>
        <item x="206"/>
        <item x="287"/>
        <item x="251"/>
        <item x="107"/>
        <item x="547"/>
        <item x="462"/>
        <item x="60"/>
        <item x="364"/>
        <item x="78"/>
        <item x="153"/>
        <item x="38"/>
        <item x="216"/>
        <item x="67"/>
        <item x="582"/>
        <item x="296"/>
        <item x="141"/>
        <item x="58"/>
        <item x="333"/>
        <item x="318"/>
        <item x="375"/>
        <item x="177"/>
        <item x="340"/>
        <item x="602"/>
        <item x="66"/>
        <item x="467"/>
        <item x="46"/>
        <item x="244"/>
        <item x="136"/>
        <item x="187"/>
        <item x="384"/>
        <item x="445"/>
        <item x="50"/>
        <item x="468"/>
        <item x="288"/>
        <item x="119"/>
        <item x="308"/>
        <item x="285"/>
        <item x="540"/>
        <item x="399"/>
        <item x="560"/>
        <item x="298"/>
        <item x="32"/>
        <item x="286"/>
        <item x="139"/>
        <item x="302"/>
        <item x="273"/>
        <item x="257"/>
        <item x="432"/>
        <item x="501"/>
        <item x="157"/>
        <item x="181"/>
        <item x="10"/>
        <item x="304"/>
        <item x="328"/>
        <item x="453"/>
        <item x="232"/>
        <item x="105"/>
        <item x="441"/>
        <item x="29"/>
        <item x="301"/>
        <item x="394"/>
        <item x="360"/>
        <item x="427"/>
        <item x="372"/>
        <item x="590"/>
        <item x="572"/>
        <item x="347"/>
        <item x="529"/>
        <item x="39"/>
        <item x="400"/>
        <item x="350"/>
        <item x="69"/>
        <item x="63"/>
        <item x="535"/>
        <item x="253"/>
        <item x="312"/>
        <item x="337"/>
        <item x="531"/>
        <item x="26"/>
        <item x="91"/>
        <item x="367"/>
        <item x="270"/>
        <item x="555"/>
        <item x="266"/>
        <item x="122"/>
        <item x="151"/>
        <item x="93"/>
        <item x="438"/>
        <item x="553"/>
        <item x="443"/>
        <item x="203"/>
        <item x="588"/>
        <item x="269"/>
        <item x="510"/>
        <item x="329"/>
        <item x="415"/>
        <item x="254"/>
        <item x="385"/>
        <item x="62"/>
        <item x="448"/>
        <item x="437"/>
        <item x="267"/>
        <item x="5"/>
        <item x="378"/>
        <item x="184"/>
        <item x="56"/>
        <item x="268"/>
        <item x="370"/>
        <item x="97"/>
        <item x="12"/>
        <item x="124"/>
        <item x="247"/>
        <item x="295"/>
        <item x="601"/>
        <item x="140"/>
        <item x="488"/>
        <item x="310"/>
        <item x="581"/>
        <item x="450"/>
        <item x="323"/>
        <item x="406"/>
        <item x="428"/>
        <item x="74"/>
        <item x="407"/>
        <item x="397"/>
        <item x="275"/>
        <item x="455"/>
        <item x="13"/>
        <item x="191"/>
        <item x="334"/>
        <item x="52"/>
        <item x="579"/>
        <item x="546"/>
        <item x="457"/>
        <item x="154"/>
        <item x="498"/>
        <item x="512"/>
        <item x="92"/>
        <item x="490"/>
        <item x="476"/>
        <item x="380"/>
        <item x="11"/>
        <item x="241"/>
        <item x="240"/>
        <item x="335"/>
        <item x="7"/>
        <item x="342"/>
        <item x="186"/>
        <item x="85"/>
        <item x="299"/>
        <item x="309"/>
        <item x="469"/>
        <item x="218"/>
        <item x="361"/>
        <item x="169"/>
        <item x="243"/>
        <item x="24"/>
        <item x="276"/>
        <item x="194"/>
        <item x="156"/>
        <item x="284"/>
        <item x="265"/>
        <item x="368"/>
        <item x="444"/>
        <item x="102"/>
        <item x="173"/>
        <item x="550"/>
        <item x="271"/>
        <item x="534"/>
        <item x="138"/>
        <item x="198"/>
        <item x="485"/>
        <item x="458"/>
        <item x="542"/>
        <item x="4"/>
        <item x="294"/>
        <item x="149"/>
        <item x="567"/>
        <item x="264"/>
        <item x="396"/>
        <item x="47"/>
        <item x="135"/>
        <item x="282"/>
        <item x="471"/>
        <item x="6"/>
        <item x="175"/>
        <item x="570"/>
        <item x="442"/>
        <item x="381"/>
        <item x="484"/>
        <item x="429"/>
        <item x="524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numFmtId="9" showAll="0"/>
  </pivotFields>
  <rowFields count="1">
    <field x="0"/>
  </rowFields>
  <rowItems count="60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SALES" fld="10" baseField="0" baseItem="0"/>
    <dataField name="Count of ID" fld="0" subtotal="count" baseField="0" baseItem="0"/>
    <dataField name="Sum of Profit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BE42B6-3EEB-4048-9B43-A4503C93C8D3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STATE">
  <location ref="E2:G52" firstHeaderRow="0" firstDataRow="1" firstDataCol="1"/>
  <pivotFields count="15">
    <pivotField showAll="0"/>
    <pivotField showAll="0"/>
    <pivotField showAll="0"/>
    <pivotField showAll="0"/>
    <pivotField showAll="0"/>
    <pivotField axis="axisRow" showAll="0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numFmtId="9" showAll="0"/>
  </pivotFields>
  <rowFields count="1">
    <field x="5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SALES" fld="10" baseField="0" baseItem="0"/>
    <dataField name="Sum of Profit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C27149-B2E5-437D-83B2-79BD64B315F6}" name="PivotTable3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V3:Z3342" firstHeaderRow="1" firstDataRow="2" firstDataCol="2"/>
  <pivotFields count="15">
    <pivotField axis="axisRow" compact="0" outline="0" showAll="0" defaultSubtotal="0">
      <items count="604">
        <item x="313"/>
        <item x="27"/>
        <item x="229"/>
        <item x="377"/>
        <item x="336"/>
        <item x="245"/>
        <item x="133"/>
        <item x="491"/>
        <item x="481"/>
        <item x="460"/>
        <item x="495"/>
        <item x="23"/>
        <item x="249"/>
        <item x="134"/>
        <item x="317"/>
        <item x="42"/>
        <item x="48"/>
        <item x="148"/>
        <item x="259"/>
        <item x="98"/>
        <item x="483"/>
        <item x="523"/>
        <item x="126"/>
        <item x="373"/>
        <item x="210"/>
        <item x="338"/>
        <item x="589"/>
        <item x="506"/>
        <item x="599"/>
        <item x="436"/>
        <item x="137"/>
        <item x="212"/>
        <item x="402"/>
        <item x="382"/>
        <item x="75"/>
        <item x="561"/>
        <item x="559"/>
        <item x="521"/>
        <item x="430"/>
        <item x="456"/>
        <item x="357"/>
        <item x="120"/>
        <item x="127"/>
        <item x="474"/>
        <item x="566"/>
        <item x="597"/>
        <item x="552"/>
        <item x="208"/>
        <item x="219"/>
        <item x="234"/>
        <item x="226"/>
        <item x="90"/>
        <item x="108"/>
        <item x="79"/>
        <item x="514"/>
        <item x="365"/>
        <item x="260"/>
        <item x="171"/>
        <item x="519"/>
        <item x="440"/>
        <item x="168"/>
        <item x="600"/>
        <item x="89"/>
        <item x="1"/>
        <item x="332"/>
        <item x="145"/>
        <item x="562"/>
        <item x="551"/>
        <item x="492"/>
        <item x="568"/>
        <item x="195"/>
        <item x="205"/>
        <item x="192"/>
        <item x="320"/>
        <item x="541"/>
        <item x="45"/>
        <item x="239"/>
        <item x="255"/>
        <item x="321"/>
        <item x="520"/>
        <item x="57"/>
        <item x="386"/>
        <item x="530"/>
        <item x="189"/>
        <item x="43"/>
        <item x="351"/>
        <item x="179"/>
        <item x="314"/>
        <item x="596"/>
        <item x="73"/>
        <item x="8"/>
        <item x="464"/>
        <item x="49"/>
        <item x="598"/>
        <item x="408"/>
        <item x="174"/>
        <item x="509"/>
        <item x="71"/>
        <item x="532"/>
        <item x="324"/>
        <item x="326"/>
        <item x="412"/>
        <item x="352"/>
        <item x="190"/>
        <item x="379"/>
        <item x="144"/>
        <item x="410"/>
        <item x="252"/>
        <item x="64"/>
        <item x="405"/>
        <item x="413"/>
        <item x="86"/>
        <item x="34"/>
        <item x="305"/>
        <item x="81"/>
        <item x="545"/>
        <item x="61"/>
        <item x="374"/>
        <item x="348"/>
        <item x="580"/>
        <item x="341"/>
        <item x="565"/>
        <item x="110"/>
        <item x="494"/>
        <item x="128"/>
        <item x="233"/>
        <item x="433"/>
        <item x="292"/>
        <item x="576"/>
        <item x="55"/>
        <item x="96"/>
        <item x="289"/>
        <item x="237"/>
        <item x="517"/>
        <item x="185"/>
        <item x="575"/>
        <item x="477"/>
        <item x="18"/>
        <item x="258"/>
        <item x="40"/>
        <item x="199"/>
        <item x="303"/>
        <item x="193"/>
        <item x="224"/>
        <item x="584"/>
        <item x="222"/>
        <item x="459"/>
        <item x="544"/>
        <item x="235"/>
        <item x="2"/>
        <item x="161"/>
        <item x="447"/>
        <item x="213"/>
        <item x="116"/>
        <item x="508"/>
        <item x="574"/>
        <item x="132"/>
        <item x="465"/>
        <item x="15"/>
        <item x="106"/>
        <item x="446"/>
        <item x="423"/>
        <item x="387"/>
        <item x="325"/>
        <item x="159"/>
        <item x="101"/>
        <item x="487"/>
        <item x="425"/>
        <item x="383"/>
        <item x="297"/>
        <item x="426"/>
        <item x="88"/>
        <item x="578"/>
        <item x="366"/>
        <item x="80"/>
        <item x="70"/>
        <item x="554"/>
        <item x="478"/>
        <item x="129"/>
        <item x="95"/>
        <item x="571"/>
        <item x="230"/>
        <item x="482"/>
        <item x="209"/>
        <item x="466"/>
        <item x="242"/>
        <item x="143"/>
        <item x="603"/>
        <item x="452"/>
        <item x="526"/>
        <item x="472"/>
        <item x="401"/>
        <item x="515"/>
        <item x="583"/>
        <item x="593"/>
        <item x="150"/>
        <item x="41"/>
        <item x="403"/>
        <item x="518"/>
        <item x="421"/>
        <item x="434"/>
        <item x="22"/>
        <item x="480"/>
        <item x="53"/>
        <item x="533"/>
        <item x="358"/>
        <item x="163"/>
        <item x="500"/>
        <item x="454"/>
        <item x="543"/>
        <item x="390"/>
        <item x="14"/>
        <item x="556"/>
        <item x="486"/>
        <item x="36"/>
        <item x="594"/>
        <item x="538"/>
        <item x="121"/>
        <item x="103"/>
        <item x="99"/>
        <item x="202"/>
        <item x="585"/>
        <item x="558"/>
        <item x="274"/>
        <item x="416"/>
        <item x="371"/>
        <item x="369"/>
        <item x="435"/>
        <item x="117"/>
        <item x="463"/>
        <item x="439"/>
        <item x="277"/>
        <item x="214"/>
        <item x="349"/>
        <item x="424"/>
        <item x="363"/>
        <item x="19"/>
        <item x="345"/>
        <item x="392"/>
        <item x="461"/>
        <item x="211"/>
        <item x="291"/>
        <item x="197"/>
        <item x="231"/>
        <item x="167"/>
        <item x="417"/>
        <item x="451"/>
        <item x="577"/>
        <item x="37"/>
        <item x="536"/>
        <item x="563"/>
        <item x="431"/>
        <item x="283"/>
        <item x="411"/>
        <item x="449"/>
        <item x="290"/>
        <item x="176"/>
        <item x="493"/>
        <item x="0"/>
        <item x="152"/>
        <item x="236"/>
        <item x="525"/>
        <item x="109"/>
        <item x="166"/>
        <item x="527"/>
        <item x="272"/>
        <item x="389"/>
        <item x="54"/>
        <item x="343"/>
        <item x="479"/>
        <item x="281"/>
        <item x="207"/>
        <item x="183"/>
        <item x="489"/>
        <item x="591"/>
        <item x="587"/>
        <item x="221"/>
        <item x="573"/>
        <item x="539"/>
        <item x="537"/>
        <item x="262"/>
        <item x="100"/>
        <item x="354"/>
        <item x="111"/>
        <item x="315"/>
        <item x="94"/>
        <item x="353"/>
        <item x="586"/>
        <item x="246"/>
        <item x="331"/>
        <item x="414"/>
        <item x="513"/>
        <item x="113"/>
        <item x="142"/>
        <item x="418"/>
        <item x="68"/>
        <item x="409"/>
        <item x="516"/>
        <item x="25"/>
        <item x="215"/>
        <item x="339"/>
        <item x="346"/>
        <item x="475"/>
        <item x="505"/>
        <item x="146"/>
        <item x="499"/>
        <item x="220"/>
        <item x="65"/>
        <item x="395"/>
        <item x="83"/>
        <item x="164"/>
        <item x="17"/>
        <item x="393"/>
        <item x="595"/>
        <item x="165"/>
        <item x="16"/>
        <item x="72"/>
        <item x="404"/>
        <item x="31"/>
        <item x="322"/>
        <item x="30"/>
        <item x="502"/>
        <item x="422"/>
        <item x="33"/>
        <item x="504"/>
        <item x="225"/>
        <item x="473"/>
        <item x="112"/>
        <item x="344"/>
        <item x="311"/>
        <item x="130"/>
        <item x="44"/>
        <item x="200"/>
        <item x="497"/>
        <item x="557"/>
        <item x="330"/>
        <item x="201"/>
        <item x="306"/>
        <item x="398"/>
        <item x="316"/>
        <item x="131"/>
        <item x="496"/>
        <item x="300"/>
        <item x="9"/>
        <item x="503"/>
        <item x="511"/>
        <item x="172"/>
        <item x="293"/>
        <item x="104"/>
        <item x="256"/>
        <item x="217"/>
        <item x="356"/>
        <item x="182"/>
        <item x="327"/>
        <item x="528"/>
        <item x="564"/>
        <item x="278"/>
        <item x="82"/>
        <item x="261"/>
        <item x="569"/>
        <item x="592"/>
        <item x="87"/>
        <item x="84"/>
        <item x="178"/>
        <item x="77"/>
        <item x="180"/>
        <item x="388"/>
        <item x="359"/>
        <item x="307"/>
        <item x="319"/>
        <item x="147"/>
        <item x="248"/>
        <item x="59"/>
        <item x="355"/>
        <item x="51"/>
        <item x="507"/>
        <item x="188"/>
        <item x="376"/>
        <item x="548"/>
        <item x="419"/>
        <item x="118"/>
        <item x="223"/>
        <item x="238"/>
        <item x="391"/>
        <item x="362"/>
        <item x="123"/>
        <item x="228"/>
        <item x="160"/>
        <item x="114"/>
        <item x="20"/>
        <item x="250"/>
        <item x="162"/>
        <item x="125"/>
        <item x="470"/>
        <item x="21"/>
        <item x="522"/>
        <item x="263"/>
        <item x="204"/>
        <item x="170"/>
        <item x="155"/>
        <item x="158"/>
        <item x="76"/>
        <item x="35"/>
        <item x="3"/>
        <item x="28"/>
        <item x="279"/>
        <item x="115"/>
        <item x="549"/>
        <item x="280"/>
        <item x="227"/>
        <item x="420"/>
        <item x="196"/>
        <item x="206"/>
        <item x="287"/>
        <item x="251"/>
        <item x="107"/>
        <item x="547"/>
        <item x="462"/>
        <item x="60"/>
        <item x="364"/>
        <item x="78"/>
        <item x="153"/>
        <item x="38"/>
        <item x="216"/>
        <item x="67"/>
        <item x="582"/>
        <item x="296"/>
        <item x="141"/>
        <item x="58"/>
        <item x="333"/>
        <item x="318"/>
        <item x="375"/>
        <item x="177"/>
        <item x="340"/>
        <item x="602"/>
        <item x="66"/>
        <item x="467"/>
        <item x="46"/>
        <item x="244"/>
        <item x="136"/>
        <item x="187"/>
        <item x="384"/>
        <item x="445"/>
        <item x="50"/>
        <item x="468"/>
        <item x="288"/>
        <item x="119"/>
        <item x="308"/>
        <item x="285"/>
        <item x="540"/>
        <item x="399"/>
        <item x="560"/>
        <item x="298"/>
        <item x="32"/>
        <item x="286"/>
        <item x="139"/>
        <item x="302"/>
        <item x="273"/>
        <item x="257"/>
        <item x="432"/>
        <item x="501"/>
        <item x="157"/>
        <item x="181"/>
        <item x="10"/>
        <item x="304"/>
        <item x="328"/>
        <item x="453"/>
        <item x="232"/>
        <item x="105"/>
        <item x="441"/>
        <item x="29"/>
        <item x="301"/>
        <item x="394"/>
        <item x="360"/>
        <item x="427"/>
        <item x="372"/>
        <item x="590"/>
        <item x="572"/>
        <item x="347"/>
        <item x="529"/>
        <item x="39"/>
        <item x="400"/>
        <item x="350"/>
        <item x="69"/>
        <item x="63"/>
        <item x="535"/>
        <item x="253"/>
        <item x="312"/>
        <item x="337"/>
        <item x="531"/>
        <item x="26"/>
        <item x="91"/>
        <item x="367"/>
        <item x="270"/>
        <item x="555"/>
        <item x="266"/>
        <item x="122"/>
        <item x="151"/>
        <item x="93"/>
        <item x="438"/>
        <item x="553"/>
        <item x="443"/>
        <item x="203"/>
        <item x="588"/>
        <item x="269"/>
        <item x="510"/>
        <item x="329"/>
        <item x="415"/>
        <item x="254"/>
        <item x="385"/>
        <item x="62"/>
        <item x="448"/>
        <item x="437"/>
        <item x="267"/>
        <item x="5"/>
        <item x="378"/>
        <item x="184"/>
        <item x="56"/>
        <item x="268"/>
        <item x="370"/>
        <item x="97"/>
        <item x="12"/>
        <item x="124"/>
        <item x="247"/>
        <item x="295"/>
        <item x="601"/>
        <item x="140"/>
        <item x="488"/>
        <item x="310"/>
        <item x="581"/>
        <item x="450"/>
        <item x="323"/>
        <item x="406"/>
        <item x="428"/>
        <item x="74"/>
        <item x="407"/>
        <item x="397"/>
        <item x="275"/>
        <item x="455"/>
        <item x="13"/>
        <item x="191"/>
        <item x="334"/>
        <item x="52"/>
        <item x="579"/>
        <item x="546"/>
        <item x="457"/>
        <item x="154"/>
        <item x="498"/>
        <item x="512"/>
        <item x="92"/>
        <item x="490"/>
        <item x="476"/>
        <item x="380"/>
        <item x="11"/>
        <item x="241"/>
        <item x="240"/>
        <item x="335"/>
        <item x="7"/>
        <item x="342"/>
        <item x="186"/>
        <item x="85"/>
        <item x="299"/>
        <item x="309"/>
        <item x="469"/>
        <item x="218"/>
        <item x="361"/>
        <item x="169"/>
        <item x="243"/>
        <item x="24"/>
        <item x="276"/>
        <item x="194"/>
        <item x="156"/>
        <item x="284"/>
        <item x="265"/>
        <item x="368"/>
        <item x="444"/>
        <item x="102"/>
        <item x="173"/>
        <item x="550"/>
        <item x="271"/>
        <item x="534"/>
        <item x="138"/>
        <item x="198"/>
        <item x="485"/>
        <item x="458"/>
        <item x="542"/>
        <item x="4"/>
        <item x="294"/>
        <item x="149"/>
        <item x="567"/>
        <item x="264"/>
        <item x="396"/>
        <item x="47"/>
        <item x="135"/>
        <item x="282"/>
        <item x="471"/>
        <item x="6"/>
        <item x="175"/>
        <item x="570"/>
        <item x="442"/>
        <item x="381"/>
        <item x="484"/>
        <item x="429"/>
        <item x="52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</items>
    </pivotField>
    <pivotField dataField="1" compact="0" outline="0" showAll="0"/>
    <pivotField dataField="1" compact="0" outline="0" showAll="0"/>
    <pivotField compact="0" outline="0" showAll="0"/>
    <pivotField dataField="1" compact="0" outline="0" showAll="0"/>
    <pivotField compact="0" numFmtId="9" outline="0" showAll="0"/>
  </pivotFields>
  <rowFields count="2">
    <field x="0"/>
    <field x="9"/>
  </rowFields>
  <rowItems count="3338">
    <i>
      <x/>
      <x v="2"/>
    </i>
    <i r="1">
      <x v="5"/>
    </i>
    <i r="1">
      <x v="7"/>
    </i>
    <i r="1">
      <x v="10"/>
    </i>
    <i r="1">
      <x v="12"/>
    </i>
    <i r="1">
      <x v="14"/>
    </i>
    <i>
      <x v="1"/>
      <x/>
    </i>
    <i r="1">
      <x v="1"/>
    </i>
    <i r="1">
      <x v="2"/>
    </i>
    <i r="1">
      <x v="3"/>
    </i>
    <i r="1">
      <x v="6"/>
    </i>
    <i r="1">
      <x v="10"/>
    </i>
    <i r="1">
      <x v="12"/>
    </i>
    <i r="1">
      <x v="13"/>
    </i>
    <i r="1">
      <x v="16"/>
    </i>
    <i>
      <x v="2"/>
      <x v="3"/>
    </i>
    <i r="1">
      <x v="5"/>
    </i>
    <i r="1">
      <x v="12"/>
    </i>
    <i r="1">
      <x v="15"/>
    </i>
    <i>
      <x v="3"/>
      <x/>
    </i>
    <i r="1">
      <x v="2"/>
    </i>
    <i r="1">
      <x v="3"/>
    </i>
    <i r="1">
      <x v="15"/>
    </i>
    <i>
      <x v="4"/>
      <x/>
    </i>
    <i r="1">
      <x v="2"/>
    </i>
    <i r="1">
      <x v="3"/>
    </i>
    <i r="1">
      <x v="8"/>
    </i>
    <i r="1">
      <x v="12"/>
    </i>
    <i r="1">
      <x v="13"/>
    </i>
    <i r="1">
      <x v="14"/>
    </i>
    <i>
      <x v="5"/>
      <x/>
    </i>
    <i r="1">
      <x v="2"/>
    </i>
    <i r="1">
      <x v="3"/>
    </i>
    <i r="1">
      <x v="5"/>
    </i>
    <i r="1">
      <x v="9"/>
    </i>
    <i r="1">
      <x v="11"/>
    </i>
    <i r="1">
      <x v="12"/>
    </i>
    <i r="1">
      <x v="13"/>
    </i>
    <i r="1">
      <x v="16"/>
    </i>
    <i>
      <x v="6"/>
      <x v="2"/>
    </i>
    <i r="1">
      <x v="3"/>
    </i>
    <i r="1">
      <x v="5"/>
    </i>
    <i r="1">
      <x v="7"/>
    </i>
    <i r="1">
      <x v="9"/>
    </i>
    <i r="1">
      <x v="13"/>
    </i>
    <i r="1">
      <x v="14"/>
    </i>
    <i r="1">
      <x v="16"/>
    </i>
    <i>
      <x v="7"/>
      <x v="3"/>
    </i>
    <i r="1">
      <x v="5"/>
    </i>
    <i>
      <x v="8"/>
      <x/>
    </i>
    <i r="1">
      <x v="2"/>
    </i>
    <i r="1">
      <x v="13"/>
    </i>
    <i r="1">
      <x v="15"/>
    </i>
    <i>
      <x v="9"/>
      <x v="7"/>
    </i>
    <i r="1">
      <x v="9"/>
    </i>
    <i>
      <x v="10"/>
      <x v="2"/>
    </i>
    <i r="1">
      <x v="5"/>
    </i>
    <i r="1">
      <x v="8"/>
    </i>
    <i r="1">
      <x v="9"/>
    </i>
    <i r="1">
      <x v="12"/>
    </i>
    <i r="1">
      <x v="16"/>
    </i>
    <i>
      <x v="11"/>
      <x/>
    </i>
    <i r="1">
      <x v="2"/>
    </i>
    <i r="1">
      <x v="5"/>
    </i>
    <i r="1">
      <x v="7"/>
    </i>
    <i r="1">
      <x v="9"/>
    </i>
    <i r="1">
      <x v="10"/>
    </i>
    <i r="1">
      <x v="12"/>
    </i>
    <i r="1">
      <x v="13"/>
    </i>
    <i r="1">
      <x v="14"/>
    </i>
    <i r="1">
      <x v="16"/>
    </i>
    <i>
      <x v="12"/>
      <x/>
    </i>
    <i r="1">
      <x v="3"/>
    </i>
    <i r="1">
      <x v="5"/>
    </i>
    <i r="1">
      <x v="8"/>
    </i>
    <i r="1">
      <x v="9"/>
    </i>
    <i r="1">
      <x v="12"/>
    </i>
    <i r="1">
      <x v="13"/>
    </i>
    <i r="1">
      <x v="14"/>
    </i>
    <i r="1">
      <x v="15"/>
    </i>
    <i>
      <x v="13"/>
      <x/>
    </i>
    <i r="1">
      <x v="1"/>
    </i>
    <i r="1">
      <x v="3"/>
    </i>
    <i r="1">
      <x v="4"/>
    </i>
    <i r="1">
      <x v="5"/>
    </i>
    <i r="1">
      <x v="7"/>
    </i>
    <i r="1">
      <x v="9"/>
    </i>
    <i r="1">
      <x v="12"/>
    </i>
    <i r="1">
      <x v="13"/>
    </i>
    <i r="1">
      <x v="14"/>
    </i>
    <i r="1">
      <x v="16"/>
    </i>
    <i>
      <x v="14"/>
      <x/>
    </i>
    <i r="1">
      <x v="2"/>
    </i>
    <i r="1">
      <x v="3"/>
    </i>
    <i r="1">
      <x v="5"/>
    </i>
    <i r="1">
      <x v="9"/>
    </i>
    <i r="1">
      <x v="12"/>
    </i>
    <i r="1">
      <x v="13"/>
    </i>
    <i r="1">
      <x v="14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16"/>
      <x v="1"/>
    </i>
    <i r="1">
      <x v="3"/>
    </i>
    <i r="1">
      <x v="4"/>
    </i>
    <i r="1">
      <x v="7"/>
    </i>
    <i r="1">
      <x v="9"/>
    </i>
    <i r="1">
      <x v="12"/>
    </i>
    <i r="1">
      <x v="13"/>
    </i>
    <i>
      <x v="17"/>
      <x v="1"/>
    </i>
    <i r="1">
      <x v="8"/>
    </i>
    <i r="1">
      <x v="9"/>
    </i>
    <i>
      <x v="18"/>
      <x/>
    </i>
    <i r="1">
      <x v="3"/>
    </i>
    <i r="1">
      <x v="5"/>
    </i>
    <i r="1">
      <x v="7"/>
    </i>
    <i r="1">
      <x v="8"/>
    </i>
    <i r="1">
      <x v="12"/>
    </i>
    <i r="1">
      <x v="13"/>
    </i>
    <i r="1">
      <x v="14"/>
    </i>
    <i r="1">
      <x v="15"/>
    </i>
    <i>
      <x v="19"/>
      <x/>
    </i>
    <i r="1">
      <x v="2"/>
    </i>
    <i r="1">
      <x v="3"/>
    </i>
    <i r="1">
      <x v="5"/>
    </i>
    <i r="1">
      <x v="9"/>
    </i>
    <i r="1">
      <x v="11"/>
    </i>
    <i r="1">
      <x v="12"/>
    </i>
    <i r="1">
      <x v="13"/>
    </i>
    <i r="1">
      <x v="14"/>
    </i>
    <i r="1">
      <x v="16"/>
    </i>
    <i>
      <x v="20"/>
      <x/>
    </i>
    <i r="1">
      <x v="2"/>
    </i>
    <i r="1">
      <x v="3"/>
    </i>
    <i r="1">
      <x v="11"/>
    </i>
    <i>
      <x v="21"/>
      <x v="16"/>
    </i>
    <i>
      <x v="22"/>
      <x/>
    </i>
    <i r="1">
      <x v="2"/>
    </i>
    <i r="1">
      <x v="3"/>
    </i>
    <i r="1">
      <x v="7"/>
    </i>
    <i r="1">
      <x v="9"/>
    </i>
    <i r="1">
      <x v="10"/>
    </i>
    <i r="1">
      <x v="12"/>
    </i>
    <i>
      <x v="23"/>
      <x/>
    </i>
    <i r="1">
      <x v="8"/>
    </i>
    <i r="1">
      <x v="9"/>
    </i>
    <i r="1">
      <x v="12"/>
    </i>
    <i>
      <x v="24"/>
      <x v="2"/>
    </i>
    <i r="1">
      <x v="3"/>
    </i>
    <i r="1">
      <x v="4"/>
    </i>
    <i r="1">
      <x v="5"/>
    </i>
    <i r="1">
      <x v="7"/>
    </i>
    <i r="1">
      <x v="9"/>
    </i>
    <i r="1">
      <x v="12"/>
    </i>
    <i r="1">
      <x v="13"/>
    </i>
    <i>
      <x v="25"/>
      <x/>
    </i>
    <i r="1">
      <x v="2"/>
    </i>
    <i r="1">
      <x v="3"/>
    </i>
    <i r="1">
      <x v="7"/>
    </i>
    <i r="1">
      <x v="8"/>
    </i>
    <i r="1">
      <x v="9"/>
    </i>
    <i r="1">
      <x v="12"/>
    </i>
    <i r="1">
      <x v="13"/>
    </i>
    <i r="1">
      <x v="14"/>
    </i>
    <i>
      <x v="26"/>
      <x/>
    </i>
    <i r="1">
      <x v="12"/>
    </i>
    <i>
      <x v="27"/>
      <x v="3"/>
    </i>
    <i>
      <x v="28"/>
      <x v="2"/>
    </i>
    <i>
      <x v="29"/>
      <x/>
    </i>
    <i r="1">
      <x v="5"/>
    </i>
    <i>
      <x v="30"/>
      <x/>
    </i>
    <i r="1">
      <x v="1"/>
    </i>
    <i r="1">
      <x v="2"/>
    </i>
    <i r="1">
      <x v="3"/>
    </i>
    <i r="1">
      <x v="5"/>
    </i>
    <i r="1">
      <x v="9"/>
    </i>
    <i r="1">
      <x v="12"/>
    </i>
    <i r="1">
      <x v="13"/>
    </i>
    <i r="1">
      <x v="14"/>
    </i>
    <i r="1">
      <x v="15"/>
    </i>
    <i r="1">
      <x v="16"/>
    </i>
    <i>
      <x v="31"/>
      <x v="12"/>
    </i>
    <i>
      <x v="32"/>
      <x v="4"/>
    </i>
    <i r="1">
      <x v="5"/>
    </i>
    <i r="1">
      <x v="7"/>
    </i>
    <i r="1">
      <x v="12"/>
    </i>
    <i r="1">
      <x v="13"/>
    </i>
    <i r="1">
      <x v="14"/>
    </i>
    <i>
      <x v="33"/>
      <x v="1"/>
    </i>
    <i r="1">
      <x v="2"/>
    </i>
    <i r="1">
      <x v="3"/>
    </i>
    <i r="1">
      <x v="4"/>
    </i>
    <i r="1">
      <x v="5"/>
    </i>
    <i r="1">
      <x v="8"/>
    </i>
    <i r="1">
      <x v="9"/>
    </i>
    <i r="1">
      <x v="10"/>
    </i>
    <i r="1">
      <x v="12"/>
    </i>
    <i r="1">
      <x v="13"/>
    </i>
    <i r="1">
      <x v="16"/>
    </i>
    <i>
      <x v="34"/>
      <x/>
    </i>
    <i r="1">
      <x v="1"/>
    </i>
    <i r="1">
      <x v="3"/>
    </i>
    <i r="1">
      <x v="7"/>
    </i>
    <i r="1">
      <x v="9"/>
    </i>
    <i r="1">
      <x v="10"/>
    </i>
    <i r="1">
      <x v="12"/>
    </i>
    <i r="1">
      <x v="13"/>
    </i>
    <i r="1">
      <x v="14"/>
    </i>
    <i>
      <x v="35"/>
      <x v="9"/>
    </i>
    <i r="1">
      <x v="11"/>
    </i>
    <i r="1">
      <x v="14"/>
    </i>
    <i>
      <x v="36"/>
      <x v="4"/>
    </i>
    <i r="1">
      <x v="5"/>
    </i>
    <i r="1">
      <x v="9"/>
    </i>
    <i r="1">
      <x v="10"/>
    </i>
    <i>
      <x v="37"/>
      <x v="1"/>
    </i>
    <i r="1">
      <x v="2"/>
    </i>
    <i r="1">
      <x v="5"/>
    </i>
    <i r="1">
      <x v="7"/>
    </i>
    <i r="1">
      <x v="8"/>
    </i>
    <i r="1">
      <x v="9"/>
    </i>
    <i r="1">
      <x v="12"/>
    </i>
    <i r="1">
      <x v="13"/>
    </i>
    <i r="1">
      <x v="16"/>
    </i>
    <i>
      <x v="38"/>
      <x v="2"/>
    </i>
    <i r="1">
      <x v="7"/>
    </i>
    <i r="1">
      <x v="9"/>
    </i>
    <i>
      <x v="39"/>
      <x v="9"/>
    </i>
    <i>
      <x v="40"/>
      <x/>
    </i>
    <i r="1">
      <x v="14"/>
    </i>
    <i>
      <x v="41"/>
      <x/>
    </i>
    <i r="1">
      <x v="2"/>
    </i>
    <i r="1">
      <x v="3"/>
    </i>
    <i r="1">
      <x v="4"/>
    </i>
    <i r="1">
      <x v="5"/>
    </i>
    <i r="1">
      <x v="9"/>
    </i>
    <i r="1">
      <x v="13"/>
    </i>
    <i r="1">
      <x v="16"/>
    </i>
    <i>
      <x v="42"/>
      <x/>
    </i>
    <i r="1">
      <x v="3"/>
    </i>
    <i r="1">
      <x v="5"/>
    </i>
    <i r="1">
      <x v="9"/>
    </i>
    <i r="1">
      <x v="12"/>
    </i>
    <i r="1">
      <x v="13"/>
    </i>
    <i r="1">
      <x v="14"/>
    </i>
    <i>
      <x v="43"/>
      <x v="2"/>
    </i>
    <i r="1">
      <x v="3"/>
    </i>
    <i r="1">
      <x v="7"/>
    </i>
    <i r="1">
      <x v="8"/>
    </i>
    <i r="1">
      <x v="9"/>
    </i>
    <i r="1">
      <x v="14"/>
    </i>
    <i>
      <x v="44"/>
      <x v="12"/>
    </i>
    <i>
      <x v="45"/>
      <x v="13"/>
    </i>
    <i>
      <x v="46"/>
      <x v="5"/>
    </i>
    <i>
      <x v="47"/>
      <x/>
    </i>
    <i r="1">
      <x v="3"/>
    </i>
    <i r="1">
      <x v="4"/>
    </i>
    <i r="1">
      <x v="16"/>
    </i>
    <i>
      <x v="48"/>
      <x v="2"/>
    </i>
    <i r="1">
      <x v="3"/>
    </i>
    <i>
      <x v="49"/>
      <x v="3"/>
    </i>
    <i r="1">
      <x v="9"/>
    </i>
    <i r="1">
      <x v="11"/>
    </i>
    <i r="1">
      <x v="12"/>
    </i>
    <i r="1">
      <x v="14"/>
    </i>
    <i>
      <x v="50"/>
      <x/>
    </i>
    <i r="1">
      <x v="1"/>
    </i>
    <i r="1">
      <x v="2"/>
    </i>
    <i r="1">
      <x v="3"/>
    </i>
    <i r="1">
      <x v="4"/>
    </i>
    <i r="1">
      <x v="6"/>
    </i>
    <i r="1">
      <x v="9"/>
    </i>
    <i r="1">
      <x v="12"/>
    </i>
    <i r="1">
      <x v="13"/>
    </i>
    <i r="1">
      <x v="14"/>
    </i>
    <i r="1">
      <x v="16"/>
    </i>
    <i>
      <x v="51"/>
      <x/>
    </i>
    <i r="1">
      <x v="3"/>
    </i>
    <i r="1">
      <x v="4"/>
    </i>
    <i r="1">
      <x v="5"/>
    </i>
    <i>
      <x v="52"/>
      <x v="2"/>
    </i>
    <i r="1">
      <x v="6"/>
    </i>
    <i r="1">
      <x v="7"/>
    </i>
    <i r="1">
      <x v="10"/>
    </i>
    <i r="1">
      <x v="12"/>
    </i>
    <i>
      <x v="53"/>
      <x v="1"/>
    </i>
    <i r="1">
      <x v="2"/>
    </i>
    <i r="1">
      <x v="3"/>
    </i>
    <i r="1">
      <x v="5"/>
    </i>
    <i r="1">
      <x v="6"/>
    </i>
    <i r="1">
      <x v="9"/>
    </i>
    <i r="1">
      <x v="12"/>
    </i>
    <i r="1">
      <x v="13"/>
    </i>
    <i r="1">
      <x v="14"/>
    </i>
    <i r="1">
      <x v="15"/>
    </i>
    <i>
      <x v="54"/>
      <x/>
    </i>
    <i r="1">
      <x v="3"/>
    </i>
    <i>
      <x v="55"/>
      <x/>
    </i>
    <i>
      <x v="56"/>
      <x v="4"/>
    </i>
    <i r="1">
      <x v="12"/>
    </i>
    <i r="1">
      <x v="13"/>
    </i>
    <i>
      <x v="57"/>
      <x v="5"/>
    </i>
    <i>
      <x v="58"/>
      <x v="1"/>
    </i>
    <i r="1">
      <x v="5"/>
    </i>
    <i r="1">
      <x v="9"/>
    </i>
    <i r="1">
      <x v="10"/>
    </i>
    <i r="1">
      <x v="12"/>
    </i>
    <i>
      <x v="59"/>
      <x v="2"/>
    </i>
    <i r="1">
      <x v="4"/>
    </i>
    <i r="1">
      <x v="5"/>
    </i>
    <i r="1">
      <x v="9"/>
    </i>
    <i r="1">
      <x v="11"/>
    </i>
    <i r="1">
      <x v="13"/>
    </i>
    <i>
      <x v="60"/>
      <x v="3"/>
    </i>
    <i r="1">
      <x v="5"/>
    </i>
    <i r="1">
      <x v="8"/>
    </i>
    <i>
      <x v="61"/>
      <x v="2"/>
    </i>
    <i r="1">
      <x v="15"/>
    </i>
    <i>
      <x v="62"/>
      <x v="2"/>
    </i>
    <i r="1">
      <x v="5"/>
    </i>
    <i r="1">
      <x v="6"/>
    </i>
    <i r="1">
      <x v="7"/>
    </i>
    <i r="1">
      <x v="8"/>
    </i>
    <i r="1">
      <x v="10"/>
    </i>
    <i r="1">
      <x v="12"/>
    </i>
    <i r="1">
      <x v="13"/>
    </i>
    <i r="1">
      <x v="14"/>
    </i>
    <i r="1">
      <x v="15"/>
    </i>
    <i r="1">
      <x v="16"/>
    </i>
    <i>
      <x v="6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64"/>
      <x v="5"/>
    </i>
    <i r="1">
      <x v="7"/>
    </i>
    <i r="1">
      <x v="12"/>
    </i>
    <i>
      <x v="65"/>
      <x/>
    </i>
    <i r="1">
      <x v="1"/>
    </i>
    <i r="1">
      <x v="4"/>
    </i>
    <i r="1">
      <x v="10"/>
    </i>
    <i r="1">
      <x v="14"/>
    </i>
    <i>
      <x v="66"/>
      <x/>
    </i>
    <i r="1">
      <x v="5"/>
    </i>
    <i r="1">
      <x v="13"/>
    </i>
    <i>
      <x v="67"/>
      <x/>
    </i>
    <i>
      <x v="68"/>
      <x v="1"/>
    </i>
    <i r="1">
      <x v="3"/>
    </i>
    <i r="1">
      <x v="8"/>
    </i>
    <i r="1">
      <x v="9"/>
    </i>
    <i r="1">
      <x v="12"/>
    </i>
    <i r="1">
      <x v="14"/>
    </i>
    <i>
      <x v="69"/>
      <x v="2"/>
    </i>
    <i r="1">
      <x v="4"/>
    </i>
    <i r="1">
      <x v="14"/>
    </i>
    <i r="1">
      <x v="16"/>
    </i>
    <i>
      <x v="70"/>
      <x v="14"/>
    </i>
    <i>
      <x v="71"/>
      <x/>
    </i>
    <i r="1">
      <x v="1"/>
    </i>
    <i r="1">
      <x v="2"/>
    </i>
    <i r="1">
      <x v="3"/>
    </i>
    <i r="1">
      <x v="5"/>
    </i>
    <i r="1">
      <x v="9"/>
    </i>
    <i r="1">
      <x v="10"/>
    </i>
    <i r="1">
      <x v="13"/>
    </i>
    <i r="1">
      <x v="14"/>
    </i>
    <i r="1">
      <x v="16"/>
    </i>
    <i>
      <x v="72"/>
      <x v="3"/>
    </i>
    <i r="1">
      <x v="5"/>
    </i>
    <i r="1">
      <x v="9"/>
    </i>
    <i r="1">
      <x v="12"/>
    </i>
    <i>
      <x v="73"/>
      <x v="5"/>
    </i>
    <i>
      <x v="74"/>
      <x/>
    </i>
    <i r="1">
      <x v="2"/>
    </i>
    <i r="1">
      <x v="3"/>
    </i>
    <i r="1">
      <x v="7"/>
    </i>
    <i r="1">
      <x v="9"/>
    </i>
    <i r="1">
      <x v="12"/>
    </i>
    <i r="1">
      <x v="14"/>
    </i>
    <i>
      <x v="75"/>
      <x/>
    </i>
    <i r="1">
      <x v="1"/>
    </i>
    <i r="1">
      <x v="2"/>
    </i>
    <i r="1">
      <x v="3"/>
    </i>
    <i r="1">
      <x v="5"/>
    </i>
    <i r="1">
      <x v="8"/>
    </i>
    <i r="1">
      <x v="9"/>
    </i>
    <i r="1">
      <x v="12"/>
    </i>
    <i r="1">
      <x v="13"/>
    </i>
    <i r="1">
      <x v="14"/>
    </i>
    <i r="1">
      <x v="16"/>
    </i>
    <i>
      <x v="76"/>
      <x v="9"/>
    </i>
    <i>
      <x v="77"/>
      <x/>
    </i>
    <i r="1">
      <x v="2"/>
    </i>
    <i r="1">
      <x v="9"/>
    </i>
    <i r="1">
      <x v="10"/>
    </i>
    <i r="1">
      <x v="16"/>
    </i>
    <i>
      <x v="78"/>
      <x v="1"/>
    </i>
    <i r="1">
      <x v="3"/>
    </i>
    <i r="1">
      <x v="10"/>
    </i>
    <i r="1">
      <x v="12"/>
    </i>
    <i>
      <x v="79"/>
      <x v="13"/>
    </i>
    <i>
      <x v="80"/>
      <x v="2"/>
    </i>
    <i r="1">
      <x v="3"/>
    </i>
    <i r="1">
      <x v="4"/>
    </i>
    <i r="1">
      <x v="5"/>
    </i>
    <i r="1">
      <x v="7"/>
    </i>
    <i r="1">
      <x v="8"/>
    </i>
    <i r="1">
      <x v="10"/>
    </i>
    <i r="1">
      <x v="12"/>
    </i>
    <i r="1">
      <x v="13"/>
    </i>
    <i r="1">
      <x v="14"/>
    </i>
    <i r="1">
      <x v="15"/>
    </i>
    <i>
      <x v="81"/>
      <x v="3"/>
    </i>
    <i r="1">
      <x v="4"/>
    </i>
    <i r="1">
      <x v="7"/>
    </i>
    <i r="1">
      <x v="8"/>
    </i>
    <i r="1">
      <x v="12"/>
    </i>
    <i r="1">
      <x v="13"/>
    </i>
    <i>
      <x v="82"/>
      <x v="3"/>
    </i>
    <i>
      <x v="83"/>
      <x/>
    </i>
    <i r="1">
      <x v="1"/>
    </i>
    <i r="1">
      <x v="2"/>
    </i>
    <i r="1">
      <x v="3"/>
    </i>
    <i r="1">
      <x v="12"/>
    </i>
    <i r="1">
      <x v="13"/>
    </i>
    <i r="1">
      <x v="14"/>
    </i>
    <i>
      <x v="84"/>
      <x v="2"/>
    </i>
    <i r="1">
      <x v="3"/>
    </i>
    <i r="1">
      <x v="7"/>
    </i>
    <i r="1">
      <x v="8"/>
    </i>
    <i r="1">
      <x v="9"/>
    </i>
    <i r="1">
      <x v="10"/>
    </i>
    <i r="1">
      <x v="12"/>
    </i>
    <i r="1">
      <x v="15"/>
    </i>
    <i>
      <x v="85"/>
      <x/>
    </i>
    <i r="1">
      <x v="3"/>
    </i>
    <i r="1">
      <x v="5"/>
    </i>
    <i r="1">
      <x v="9"/>
    </i>
    <i r="1">
      <x v="13"/>
    </i>
    <i r="1">
      <x v="14"/>
    </i>
    <i r="1">
      <x v="15"/>
    </i>
    <i>
      <x v="86"/>
      <x v="2"/>
    </i>
    <i r="1">
      <x v="3"/>
    </i>
    <i r="1">
      <x v="4"/>
    </i>
    <i r="1">
      <x v="7"/>
    </i>
    <i r="1">
      <x v="10"/>
    </i>
    <i r="1">
      <x v="12"/>
    </i>
    <i>
      <x v="87"/>
      <x v="3"/>
    </i>
    <i r="1">
      <x v="4"/>
    </i>
    <i r="1">
      <x v="10"/>
    </i>
    <i r="1">
      <x v="12"/>
    </i>
    <i r="1">
      <x v="15"/>
    </i>
    <i>
      <x v="88"/>
      <x v="3"/>
    </i>
    <i r="1">
      <x v="7"/>
    </i>
    <i>
      <x v="8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9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91"/>
      <x v="1"/>
    </i>
    <i r="1">
      <x v="5"/>
    </i>
    <i r="1">
      <x v="9"/>
    </i>
    <i>
      <x v="92"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2"/>
    </i>
    <i r="1">
      <x v="13"/>
    </i>
    <i r="1">
      <x v="14"/>
    </i>
    <i r="1">
      <x v="15"/>
    </i>
    <i>
      <x v="93"/>
      <x v="8"/>
    </i>
    <i>
      <x v="94"/>
      <x v="10"/>
    </i>
    <i>
      <x v="95"/>
      <x/>
    </i>
    <i r="1">
      <x v="2"/>
    </i>
    <i r="1">
      <x v="5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96"/>
      <x/>
    </i>
    <i r="1">
      <x v="1"/>
    </i>
    <i r="1">
      <x v="5"/>
    </i>
    <i r="1">
      <x v="8"/>
    </i>
    <i r="1">
      <x v="10"/>
    </i>
    <i r="1">
      <x v="12"/>
    </i>
    <i r="1">
      <x v="13"/>
    </i>
    <i>
      <x v="97"/>
      <x v="1"/>
    </i>
    <i r="1">
      <x v="3"/>
    </i>
    <i r="1">
      <x v="12"/>
    </i>
    <i r="1">
      <x v="15"/>
    </i>
    <i>
      <x v="98"/>
      <x v="14"/>
    </i>
    <i>
      <x v="99"/>
      <x v="3"/>
    </i>
    <i r="1">
      <x v="9"/>
    </i>
    <i r="1">
      <x v="12"/>
    </i>
    <i r="1">
      <x v="13"/>
    </i>
    <i>
      <x v="100"/>
      <x/>
    </i>
    <i r="1">
      <x v="2"/>
    </i>
    <i r="1">
      <x v="3"/>
    </i>
    <i r="1">
      <x v="5"/>
    </i>
    <i r="1">
      <x v="10"/>
    </i>
    <i>
      <x v="101"/>
      <x/>
    </i>
    <i r="1">
      <x v="3"/>
    </i>
    <i r="1">
      <x v="13"/>
    </i>
    <i>
      <x v="102"/>
      <x v="2"/>
    </i>
    <i r="1">
      <x v="9"/>
    </i>
    <i r="1">
      <x v="10"/>
    </i>
    <i r="1">
      <x v="12"/>
    </i>
    <i r="1">
      <x v="13"/>
    </i>
    <i>
      <x v="103"/>
      <x v="1"/>
    </i>
    <i r="1">
      <x v="3"/>
    </i>
    <i r="1">
      <x v="13"/>
    </i>
    <i r="1">
      <x v="16"/>
    </i>
    <i>
      <x v="104"/>
      <x v="14"/>
    </i>
    <i>
      <x v="105"/>
      <x v="3"/>
    </i>
    <i r="1">
      <x v="9"/>
    </i>
    <i r="1">
      <x v="10"/>
    </i>
    <i>
      <x v="106"/>
      <x/>
    </i>
    <i r="1">
      <x v="2"/>
    </i>
    <i r="1">
      <x v="12"/>
    </i>
    <i r="1">
      <x v="14"/>
    </i>
    <i>
      <x v="107"/>
      <x/>
    </i>
    <i r="1">
      <x v="1"/>
    </i>
    <i r="1">
      <x v="2"/>
    </i>
    <i r="1">
      <x v="3"/>
    </i>
    <i r="1">
      <x v="5"/>
    </i>
    <i r="1">
      <x v="8"/>
    </i>
    <i r="1">
      <x v="9"/>
    </i>
    <i r="1">
      <x v="12"/>
    </i>
    <i r="1">
      <x v="13"/>
    </i>
    <i>
      <x v="108"/>
      <x v="13"/>
    </i>
    <i>
      <x v="109"/>
      <x v="3"/>
    </i>
    <i r="1">
      <x v="10"/>
    </i>
    <i r="1">
      <x v="13"/>
    </i>
    <i>
      <x v="110"/>
      <x v="2"/>
    </i>
    <i>
      <x v="111"/>
      <x v="5"/>
    </i>
    <i r="1">
      <x v="9"/>
    </i>
    <i r="1">
      <x v="10"/>
    </i>
    <i>
      <x v="112"/>
      <x/>
    </i>
    <i r="1">
      <x v="1"/>
    </i>
    <i r="1">
      <x v="2"/>
    </i>
    <i r="1">
      <x v="3"/>
    </i>
    <i r="1">
      <x v="4"/>
    </i>
    <i r="1">
      <x v="7"/>
    </i>
    <i r="1">
      <x v="8"/>
    </i>
    <i r="1">
      <x v="9"/>
    </i>
    <i r="1">
      <x v="12"/>
    </i>
    <i r="1">
      <x v="13"/>
    </i>
    <i r="1">
      <x v="14"/>
    </i>
    <i r="1">
      <x v="15"/>
    </i>
    <i r="1">
      <x v="16"/>
    </i>
    <i>
      <x v="113"/>
      <x v="3"/>
    </i>
    <i r="1">
      <x v="5"/>
    </i>
    <i r="1">
      <x v="9"/>
    </i>
    <i r="1">
      <x v="14"/>
    </i>
    <i>
      <x v="114"/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9"/>
    </i>
    <i r="1">
      <x v="12"/>
    </i>
    <i r="1">
      <x v="16"/>
    </i>
    <i>
      <x v="115"/>
      <x v="14"/>
    </i>
    <i>
      <x v="1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9"/>
    </i>
    <i r="1">
      <x v="11"/>
    </i>
    <i r="1">
      <x v="12"/>
    </i>
    <i r="1">
      <x v="13"/>
    </i>
    <i r="1">
      <x v="14"/>
    </i>
    <i r="1">
      <x v="15"/>
    </i>
    <i r="1">
      <x v="16"/>
    </i>
    <i>
      <x v="117"/>
      <x v="12"/>
    </i>
    <i r="1">
      <x v="13"/>
    </i>
    <i>
      <x v="118"/>
      <x/>
    </i>
    <i r="1">
      <x v="3"/>
    </i>
    <i r="1">
      <x v="4"/>
    </i>
    <i r="1">
      <x v="5"/>
    </i>
    <i r="1">
      <x v="7"/>
    </i>
    <i r="1">
      <x v="9"/>
    </i>
    <i r="1">
      <x v="10"/>
    </i>
    <i>
      <x v="119"/>
      <x v="7"/>
    </i>
    <i r="1">
      <x v="9"/>
    </i>
    <i>
      <x v="120"/>
      <x v="4"/>
    </i>
    <i>
      <x v="121"/>
      <x/>
    </i>
    <i r="1">
      <x v="5"/>
    </i>
    <i r="1">
      <x v="9"/>
    </i>
    <i>
      <x v="122"/>
      <x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6"/>
    </i>
    <i>
      <x v="123"/>
      <x v="3"/>
    </i>
    <i r="1">
      <x v="7"/>
    </i>
    <i r="1">
      <x v="8"/>
    </i>
    <i r="1">
      <x v="12"/>
    </i>
    <i>
      <x v="124"/>
      <x v="3"/>
    </i>
    <i r="1">
      <x v="4"/>
    </i>
    <i r="1">
      <x v="5"/>
    </i>
    <i r="1">
      <x v="9"/>
    </i>
    <i r="1">
      <x v="12"/>
    </i>
    <i r="1">
      <x v="14"/>
    </i>
    <i>
      <x v="125"/>
      <x/>
    </i>
    <i r="1">
      <x v="1"/>
    </i>
    <i r="1">
      <x v="2"/>
    </i>
    <i r="1">
      <x v="3"/>
    </i>
    <i r="1">
      <x v="11"/>
    </i>
    <i>
      <x v="126"/>
      <x/>
    </i>
    <i r="1">
      <x v="2"/>
    </i>
    <i r="1">
      <x v="9"/>
    </i>
    <i r="1">
      <x v="12"/>
    </i>
    <i r="1">
      <x v="15"/>
    </i>
    <i>
      <x v="127"/>
      <x v="1"/>
    </i>
    <i r="1">
      <x v="3"/>
    </i>
    <i r="1">
      <x v="13"/>
    </i>
    <i r="1">
      <x v="14"/>
    </i>
    <i r="1">
      <x v="16"/>
    </i>
    <i>
      <x v="128"/>
      <x v="9"/>
    </i>
    <i>
      <x v="129"/>
      <x v="1"/>
    </i>
    <i r="1">
      <x v="3"/>
    </i>
    <i r="1">
      <x v="5"/>
    </i>
    <i r="1">
      <x v="7"/>
    </i>
    <i r="1">
      <x v="10"/>
    </i>
    <i r="1">
      <x v="12"/>
    </i>
    <i r="1">
      <x v="13"/>
    </i>
    <i r="1">
      <x v="14"/>
    </i>
    <i r="1">
      <x v="15"/>
    </i>
    <i r="1">
      <x v="16"/>
    </i>
    <i>
      <x v="130"/>
      <x v="2"/>
    </i>
    <i r="1">
      <x v="3"/>
    </i>
    <i r="1">
      <x v="4"/>
    </i>
    <i r="1">
      <x v="10"/>
    </i>
    <i r="1">
      <x v="12"/>
    </i>
    <i r="1">
      <x v="13"/>
    </i>
    <i r="1">
      <x v="14"/>
    </i>
    <i r="1">
      <x v="15"/>
    </i>
    <i>
      <x v="131"/>
      <x v="1"/>
    </i>
    <i r="1">
      <x v="2"/>
    </i>
    <i r="1">
      <x v="3"/>
    </i>
    <i r="1">
      <x v="5"/>
    </i>
    <i r="1">
      <x v="12"/>
    </i>
    <i r="1">
      <x v="14"/>
    </i>
    <i>
      <x v="132"/>
      <x/>
    </i>
    <i r="1">
      <x v="3"/>
    </i>
    <i r="1">
      <x v="9"/>
    </i>
    <i r="1">
      <x v="12"/>
    </i>
    <i r="1">
      <x v="14"/>
    </i>
    <i>
      <x v="133"/>
      <x/>
    </i>
    <i r="1">
      <x v="2"/>
    </i>
    <i r="1">
      <x v="4"/>
    </i>
    <i r="1">
      <x v="9"/>
    </i>
    <i r="1">
      <x v="12"/>
    </i>
    <i r="1">
      <x v="15"/>
    </i>
    <i>
      <x v="134"/>
      <x v="1"/>
    </i>
    <i r="1">
      <x v="3"/>
    </i>
    <i r="1">
      <x v="9"/>
    </i>
    <i r="1">
      <x v="12"/>
    </i>
    <i>
      <x v="135"/>
      <x/>
    </i>
    <i r="1">
      <x v="12"/>
    </i>
    <i>
      <x v="136"/>
      <x/>
    </i>
    <i r="1">
      <x v="2"/>
    </i>
    <i r="1">
      <x v="3"/>
    </i>
    <i r="1">
      <x v="9"/>
    </i>
    <i r="1">
      <x v="10"/>
    </i>
    <i r="1">
      <x v="13"/>
    </i>
    <i r="1">
      <x v="14"/>
    </i>
    <i r="1">
      <x v="15"/>
    </i>
    <i>
      <x v="137"/>
      <x/>
    </i>
    <i r="1">
      <x v="2"/>
    </i>
    <i r="1">
      <x v="3"/>
    </i>
    <i r="1">
      <x v="9"/>
    </i>
    <i r="1">
      <x v="13"/>
    </i>
    <i>
      <x v="13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39"/>
      <x v="2"/>
    </i>
    <i r="1">
      <x v="3"/>
    </i>
    <i r="1">
      <x v="4"/>
    </i>
    <i r="1">
      <x v="5"/>
    </i>
    <i r="1">
      <x v="7"/>
    </i>
    <i r="1">
      <x v="9"/>
    </i>
    <i r="1">
      <x v="10"/>
    </i>
    <i r="1">
      <x v="12"/>
    </i>
    <i r="1">
      <x v="13"/>
    </i>
    <i r="1">
      <x v="14"/>
    </i>
    <i r="1">
      <x v="16"/>
    </i>
    <i>
      <x v="140"/>
      <x v="2"/>
    </i>
    <i r="1">
      <x v="3"/>
    </i>
    <i r="1">
      <x v="5"/>
    </i>
    <i r="1">
      <x v="9"/>
    </i>
    <i r="1">
      <x v="11"/>
    </i>
    <i r="1">
      <x v="12"/>
    </i>
    <i>
      <x v="141"/>
      <x v="1"/>
    </i>
    <i r="1">
      <x v="3"/>
    </i>
    <i r="1">
      <x v="7"/>
    </i>
    <i r="1">
      <x v="8"/>
    </i>
    <i r="1">
      <x v="9"/>
    </i>
    <i>
      <x v="142"/>
      <x/>
    </i>
    <i r="1">
      <x v="3"/>
    </i>
    <i r="1">
      <x v="10"/>
    </i>
    <i>
      <x v="143"/>
      <x v="2"/>
    </i>
    <i r="1">
      <x v="3"/>
    </i>
    <i r="1">
      <x v="5"/>
    </i>
    <i r="1">
      <x v="9"/>
    </i>
    <i r="1">
      <x v="10"/>
    </i>
    <i r="1">
      <x v="12"/>
    </i>
    <i>
      <x v="144"/>
      <x v="9"/>
    </i>
    <i r="1">
      <x v="13"/>
    </i>
    <i>
      <x v="145"/>
      <x v="1"/>
    </i>
    <i r="1">
      <x v="4"/>
    </i>
    <i r="1">
      <x v="9"/>
    </i>
    <i r="1">
      <x v="10"/>
    </i>
    <i r="1">
      <x v="12"/>
    </i>
    <i r="1">
      <x v="14"/>
    </i>
    <i>
      <x v="146"/>
      <x/>
    </i>
    <i r="1">
      <x v="2"/>
    </i>
    <i r="1">
      <x v="7"/>
    </i>
    <i r="1">
      <x v="16"/>
    </i>
    <i>
      <x v="147"/>
      <x/>
    </i>
    <i r="1">
      <x v="10"/>
    </i>
    <i r="1">
      <x v="14"/>
    </i>
    <i>
      <x v="148"/>
      <x v="2"/>
    </i>
    <i r="1">
      <x v="3"/>
    </i>
    <i r="1">
      <x v="5"/>
    </i>
    <i r="1">
      <x v="13"/>
    </i>
    <i>
      <x v="149"/>
      <x/>
    </i>
    <i r="1">
      <x v="1"/>
    </i>
    <i r="1">
      <x v="3"/>
    </i>
    <i r="1">
      <x v="4"/>
    </i>
    <i r="1">
      <x v="9"/>
    </i>
    <i r="1">
      <x v="12"/>
    </i>
    <i r="1">
      <x v="13"/>
    </i>
    <i r="1">
      <x v="14"/>
    </i>
    <i r="1">
      <x v="16"/>
    </i>
    <i>
      <x v="150"/>
      <x v="1"/>
    </i>
    <i r="1">
      <x v="2"/>
    </i>
    <i r="1">
      <x v="3"/>
    </i>
    <i r="1">
      <x v="4"/>
    </i>
    <i r="1">
      <x v="5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5"/>
    </i>
    <i>
      <x v="151"/>
      <x v="1"/>
    </i>
    <i r="1">
      <x v="3"/>
    </i>
    <i r="1">
      <x v="9"/>
    </i>
    <i r="1">
      <x v="10"/>
    </i>
    <i r="1">
      <x v="12"/>
    </i>
    <i r="1">
      <x v="13"/>
    </i>
    <i r="1">
      <x v="14"/>
    </i>
    <i>
      <x v="152"/>
      <x v="12"/>
    </i>
    <i r="1">
      <x v="14"/>
    </i>
    <i r="1">
      <x v="15"/>
    </i>
    <i>
      <x v="153"/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154"/>
      <x v="2"/>
    </i>
    <i>
      <x v="155"/>
      <x v="13"/>
    </i>
    <i>
      <x v="156"/>
      <x/>
    </i>
    <i r="1">
      <x v="2"/>
    </i>
    <i r="1">
      <x v="3"/>
    </i>
    <i r="1">
      <x v="5"/>
    </i>
    <i r="1">
      <x v="6"/>
    </i>
    <i r="1">
      <x v="9"/>
    </i>
    <i r="1">
      <x v="10"/>
    </i>
    <i r="1">
      <x v="13"/>
    </i>
    <i r="1">
      <x v="14"/>
    </i>
    <i r="1">
      <x v="16"/>
    </i>
    <i>
      <x v="157"/>
      <x v="2"/>
    </i>
    <i>
      <x v="158"/>
      <x v="14"/>
    </i>
    <i>
      <x v="159"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>
      <x v="160"/>
      <x v="1"/>
    </i>
    <i r="1">
      <x v="3"/>
    </i>
    <i r="1">
      <x v="5"/>
    </i>
    <i r="1">
      <x v="9"/>
    </i>
    <i r="1">
      <x v="12"/>
    </i>
    <i r="1">
      <x v="14"/>
    </i>
    <i>
      <x v="161"/>
      <x v="12"/>
    </i>
    <i r="1">
      <x v="15"/>
    </i>
    <i>
      <x v="162"/>
      <x/>
    </i>
    <i r="1">
      <x v="2"/>
    </i>
    <i r="1">
      <x v="3"/>
    </i>
    <i r="1">
      <x v="4"/>
    </i>
    <i r="1">
      <x v="6"/>
    </i>
    <i r="1">
      <x v="12"/>
    </i>
    <i r="1">
      <x v="13"/>
    </i>
    <i r="1">
      <x v="14"/>
    </i>
    <i>
      <x v="163"/>
      <x v="3"/>
    </i>
    <i>
      <x v="164"/>
      <x v="3"/>
    </i>
    <i r="1">
      <x v="7"/>
    </i>
    <i r="1">
      <x v="9"/>
    </i>
    <i>
      <x v="165"/>
      <x/>
    </i>
    <i r="1">
      <x v="1"/>
    </i>
    <i r="1">
      <x v="3"/>
    </i>
    <i r="1">
      <x v="4"/>
    </i>
    <i r="1">
      <x v="10"/>
    </i>
    <i r="1">
      <x v="12"/>
    </i>
    <i r="1">
      <x v="13"/>
    </i>
    <i r="1">
      <x v="16"/>
    </i>
    <i>
      <x v="166"/>
      <x v="3"/>
    </i>
    <i>
      <x v="167"/>
      <x/>
    </i>
    <i r="1">
      <x v="2"/>
    </i>
    <i r="1">
      <x v="3"/>
    </i>
    <i r="1">
      <x v="5"/>
    </i>
    <i r="1">
      <x v="7"/>
    </i>
    <i r="1">
      <x v="9"/>
    </i>
    <i r="1">
      <x v="13"/>
    </i>
    <i r="1">
      <x v="14"/>
    </i>
    <i>
      <x v="168"/>
      <x/>
    </i>
    <i r="1">
      <x v="1"/>
    </i>
    <i r="1">
      <x v="9"/>
    </i>
    <i>
      <x v="169"/>
      <x v="7"/>
    </i>
    <i>
      <x v="170"/>
      <x v="1"/>
    </i>
    <i r="1">
      <x v="3"/>
    </i>
    <i r="1">
      <x v="4"/>
    </i>
    <i>
      <x v="171"/>
      <x v="2"/>
    </i>
    <i r="1">
      <x v="3"/>
    </i>
    <i r="1">
      <x v="9"/>
    </i>
    <i r="1">
      <x v="10"/>
    </i>
    <i r="1">
      <x v="12"/>
    </i>
    <i r="1">
      <x v="13"/>
    </i>
    <i r="1">
      <x v="14"/>
    </i>
    <i>
      <x v="172"/>
      <x v="3"/>
    </i>
    <i r="1">
      <x v="9"/>
    </i>
    <i>
      <x v="173"/>
      <x/>
    </i>
    <i r="1">
      <x v="1"/>
    </i>
    <i r="1">
      <x v="2"/>
    </i>
    <i r="1">
      <x v="3"/>
    </i>
    <i r="1">
      <x v="5"/>
    </i>
    <i r="1">
      <x v="9"/>
    </i>
    <i r="1">
      <x v="11"/>
    </i>
    <i r="1">
      <x v="12"/>
    </i>
    <i r="1">
      <x v="13"/>
    </i>
    <i>
      <x v="174"/>
      <x v="1"/>
    </i>
    <i r="1">
      <x v="3"/>
    </i>
    <i r="1">
      <x v="15"/>
    </i>
    <i>
      <x v="175"/>
      <x/>
    </i>
    <i r="1">
      <x v="1"/>
    </i>
    <i r="1">
      <x v="2"/>
    </i>
    <i r="1">
      <x v="3"/>
    </i>
    <i r="1">
      <x v="5"/>
    </i>
    <i r="1">
      <x v="7"/>
    </i>
    <i r="1">
      <x v="9"/>
    </i>
    <i r="1">
      <x v="11"/>
    </i>
    <i r="1">
      <x v="12"/>
    </i>
    <i r="1">
      <x v="14"/>
    </i>
    <i r="1">
      <x v="15"/>
    </i>
    <i r="1">
      <x v="16"/>
    </i>
    <i>
      <x v="176"/>
      <x v="2"/>
    </i>
    <i r="1">
      <x v="12"/>
    </i>
    <i r="1">
      <x v="13"/>
    </i>
    <i>
      <x v="177"/>
      <x/>
    </i>
    <i r="1">
      <x v="1"/>
    </i>
    <i r="1">
      <x v="2"/>
    </i>
    <i r="1">
      <x v="9"/>
    </i>
    <i r="1">
      <x v="10"/>
    </i>
    <i r="1">
      <x v="12"/>
    </i>
    <i r="1">
      <x v="13"/>
    </i>
    <i>
      <x v="17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r="1">
      <x v="14"/>
    </i>
    <i>
      <x v="179"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180"/>
      <x/>
    </i>
    <i r="1">
      <x v="3"/>
    </i>
    <i r="1">
      <x v="9"/>
    </i>
    <i>
      <x v="181"/>
      <x/>
    </i>
    <i r="1">
      <x v="3"/>
    </i>
    <i r="1">
      <x v="9"/>
    </i>
    <i r="1">
      <x v="12"/>
    </i>
    <i>
      <x v="182"/>
      <x/>
    </i>
    <i r="1">
      <x v="3"/>
    </i>
    <i r="1">
      <x v="5"/>
    </i>
    <i r="1">
      <x v="12"/>
    </i>
    <i r="1">
      <x v="13"/>
    </i>
    <i r="1">
      <x v="14"/>
    </i>
    <i>
      <x v="183"/>
      <x/>
    </i>
    <i r="1">
      <x v="1"/>
    </i>
    <i r="1">
      <x v="2"/>
    </i>
    <i r="1">
      <x v="3"/>
    </i>
    <i r="1">
      <x v="5"/>
    </i>
    <i r="1">
      <x v="7"/>
    </i>
    <i r="1">
      <x v="9"/>
    </i>
    <i r="1">
      <x v="12"/>
    </i>
    <i r="1">
      <x v="13"/>
    </i>
    <i r="1">
      <x v="14"/>
    </i>
    <i>
      <x v="184"/>
      <x/>
    </i>
    <i r="1">
      <x v="1"/>
    </i>
    <i r="1">
      <x v="2"/>
    </i>
    <i r="1">
      <x v="3"/>
    </i>
    <i r="1">
      <x v="4"/>
    </i>
    <i r="1">
      <x v="10"/>
    </i>
    <i r="1">
      <x v="12"/>
    </i>
    <i r="1">
      <x v="13"/>
    </i>
    <i r="1">
      <x v="14"/>
    </i>
    <i>
      <x v="185"/>
      <x v="2"/>
    </i>
    <i r="1">
      <x v="3"/>
    </i>
    <i r="1">
      <x v="4"/>
    </i>
    <i r="1">
      <x v="7"/>
    </i>
    <i r="1">
      <x v="8"/>
    </i>
    <i r="1">
      <x v="9"/>
    </i>
    <i r="1">
      <x v="12"/>
    </i>
    <i r="1">
      <x v="13"/>
    </i>
    <i r="1">
      <x v="14"/>
    </i>
    <i>
      <x v="186"/>
      <x v="2"/>
    </i>
    <i r="1">
      <x v="5"/>
    </i>
    <i>
      <x v="187"/>
      <x/>
    </i>
    <i r="1">
      <x v="3"/>
    </i>
    <i>
      <x v="188"/>
      <x/>
    </i>
    <i r="1">
      <x v="3"/>
    </i>
    <i r="1">
      <x v="13"/>
    </i>
    <i r="1">
      <x v="16"/>
    </i>
    <i>
      <x v="189"/>
      <x v="5"/>
    </i>
    <i r="1">
      <x v="12"/>
    </i>
    <i>
      <x v="190"/>
      <x v="3"/>
    </i>
    <i>
      <x v="191"/>
      <x v="1"/>
    </i>
    <i r="1">
      <x v="3"/>
    </i>
    <i r="1">
      <x v="9"/>
    </i>
    <i r="1">
      <x v="12"/>
    </i>
    <i>
      <x v="192"/>
      <x v="3"/>
    </i>
    <i r="1">
      <x v="9"/>
    </i>
    <i r="1">
      <x v="12"/>
    </i>
    <i r="1">
      <x v="13"/>
    </i>
    <i r="1">
      <x v="14"/>
    </i>
    <i>
      <x v="193"/>
      <x v="3"/>
    </i>
    <i r="1">
      <x v="16"/>
    </i>
    <i>
      <x v="194"/>
      <x v="2"/>
    </i>
    <i>
      <x v="195"/>
      <x/>
    </i>
    <i r="1">
      <x v="1"/>
    </i>
    <i r="1">
      <x v="2"/>
    </i>
    <i r="1">
      <x v="3"/>
    </i>
    <i r="1">
      <x v="5"/>
    </i>
    <i r="1">
      <x v="7"/>
    </i>
    <i r="1">
      <x v="8"/>
    </i>
    <i r="1">
      <x v="9"/>
    </i>
    <i r="1">
      <x v="12"/>
    </i>
    <i r="1">
      <x v="13"/>
    </i>
    <i r="1">
      <x v="14"/>
    </i>
    <i r="1">
      <x v="15"/>
    </i>
    <i r="1">
      <x v="16"/>
    </i>
    <i>
      <x v="196"/>
      <x/>
    </i>
    <i r="1">
      <x v="2"/>
    </i>
    <i r="1">
      <x v="3"/>
    </i>
    <i r="1">
      <x v="7"/>
    </i>
    <i r="1">
      <x v="9"/>
    </i>
    <i r="1">
      <x v="14"/>
    </i>
    <i r="1">
      <x v="16"/>
    </i>
    <i>
      <x v="197"/>
      <x v="1"/>
    </i>
    <i r="1">
      <x v="3"/>
    </i>
    <i r="1">
      <x v="8"/>
    </i>
    <i r="1">
      <x v="12"/>
    </i>
    <i r="1">
      <x v="13"/>
    </i>
    <i r="1">
      <x v="15"/>
    </i>
    <i>
      <x v="198"/>
      <x/>
    </i>
    <i r="1">
      <x v="16"/>
    </i>
    <i>
      <x v="199"/>
      <x v="5"/>
    </i>
    <i r="1">
      <x v="12"/>
    </i>
    <i r="1">
      <x v="14"/>
    </i>
    <i>
      <x v="200"/>
      <x v="9"/>
    </i>
    <i>
      <x v="20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202"/>
      <x v="3"/>
    </i>
    <i>
      <x v="203"/>
      <x/>
    </i>
    <i r="1">
      <x v="2"/>
    </i>
    <i r="1">
      <x v="3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4"/>
    </i>
    <i>
      <x v="204"/>
      <x v="3"/>
    </i>
    <i r="1">
      <x v="4"/>
    </i>
    <i r="1">
      <x v="9"/>
    </i>
    <i r="1">
      <x v="13"/>
    </i>
    <i r="1">
      <x v="14"/>
    </i>
    <i r="1">
      <x v="16"/>
    </i>
    <i>
      <x v="205"/>
      <x v="5"/>
    </i>
    <i r="1">
      <x v="12"/>
    </i>
    <i r="1">
      <x v="14"/>
    </i>
    <i>
      <x v="206"/>
      <x/>
    </i>
    <i r="1">
      <x v="5"/>
    </i>
    <i r="1">
      <x v="6"/>
    </i>
    <i r="1">
      <x v="13"/>
    </i>
    <i>
      <x v="207"/>
      <x v="1"/>
    </i>
    <i r="1">
      <x v="12"/>
    </i>
    <i>
      <x v="208"/>
      <x v="3"/>
    </i>
    <i r="1">
      <x v="9"/>
    </i>
    <i r="1">
      <x v="12"/>
    </i>
    <i r="1">
      <x v="14"/>
    </i>
    <i>
      <x v="209"/>
      <x v="13"/>
    </i>
    <i>
      <x v="210"/>
      <x v="3"/>
    </i>
    <i r="1">
      <x v="4"/>
    </i>
    <i r="1">
      <x v="5"/>
    </i>
    <i r="1">
      <x v="12"/>
    </i>
    <i r="1">
      <x v="13"/>
    </i>
    <i>
      <x v="211"/>
      <x/>
    </i>
    <i r="1">
      <x v="3"/>
    </i>
    <i r="1">
      <x v="5"/>
    </i>
    <i r="1">
      <x v="10"/>
    </i>
    <i r="1">
      <x v="13"/>
    </i>
    <i r="1">
      <x v="14"/>
    </i>
    <i>
      <x v="212"/>
      <x v="5"/>
    </i>
    <i>
      <x v="213"/>
      <x v="2"/>
    </i>
    <i>
      <x v="214"/>
      <x/>
    </i>
    <i>
      <x v="215"/>
      <x v="3"/>
    </i>
    <i r="1">
      <x v="8"/>
    </i>
    <i>
      <x v="216"/>
      <x/>
    </i>
    <i>
      <x v="217"/>
      <x v="9"/>
    </i>
    <i r="1">
      <x v="12"/>
    </i>
    <i r="1">
      <x v="13"/>
    </i>
    <i>
      <x v="218"/>
      <x v="3"/>
    </i>
    <i r="1">
      <x v="4"/>
    </i>
    <i r="1">
      <x v="5"/>
    </i>
    <i r="1">
      <x v="9"/>
    </i>
    <i>
      <x v="219"/>
      <x/>
    </i>
    <i r="1">
      <x v="2"/>
    </i>
    <i r="1">
      <x v="3"/>
    </i>
    <i r="1">
      <x v="10"/>
    </i>
    <i r="1">
      <x v="12"/>
    </i>
    <i r="1">
      <x v="14"/>
    </i>
    <i>
      <x v="220"/>
      <x v="2"/>
    </i>
    <i r="1">
      <x v="3"/>
    </i>
    <i r="1">
      <x v="5"/>
    </i>
    <i r="1">
      <x v="12"/>
    </i>
    <i r="1">
      <x v="13"/>
    </i>
    <i r="1">
      <x v="16"/>
    </i>
    <i>
      <x v="221"/>
      <x v="3"/>
    </i>
    <i>
      <x v="222"/>
      <x/>
    </i>
    <i r="1">
      <x v="2"/>
    </i>
    <i r="1">
      <x v="9"/>
    </i>
    <i r="1">
      <x v="11"/>
    </i>
    <i>
      <x v="223"/>
      <x/>
    </i>
    <i r="1">
      <x v="2"/>
    </i>
    <i r="1">
      <x v="3"/>
    </i>
    <i r="1">
      <x v="8"/>
    </i>
    <i r="1">
      <x v="9"/>
    </i>
    <i r="1">
      <x v="12"/>
    </i>
    <i r="1">
      <x v="14"/>
    </i>
    <i>
      <x v="224"/>
      <x v="9"/>
    </i>
    <i>
      <x v="225"/>
      <x v="2"/>
    </i>
    <i r="1">
      <x v="9"/>
    </i>
    <i r="1">
      <x v="16"/>
    </i>
    <i>
      <x v="226"/>
      <x v="2"/>
    </i>
    <i r="1">
      <x v="3"/>
    </i>
    <i r="1">
      <x v="5"/>
    </i>
    <i>
      <x v="227"/>
      <x v="3"/>
    </i>
    <i r="1">
      <x v="7"/>
    </i>
    <i r="1">
      <x v="9"/>
    </i>
    <i r="1">
      <x v="12"/>
    </i>
    <i r="1">
      <x v="13"/>
    </i>
    <i r="1">
      <x v="14"/>
    </i>
    <i>
      <x v="228"/>
      <x/>
    </i>
    <i r="1">
      <x v="1"/>
    </i>
    <i r="1">
      <x v="2"/>
    </i>
    <i r="1">
      <x v="3"/>
    </i>
    <i r="1">
      <x v="5"/>
    </i>
    <i r="1">
      <x v="7"/>
    </i>
    <i r="1">
      <x v="9"/>
    </i>
    <i r="1">
      <x v="12"/>
    </i>
    <i r="1">
      <x v="13"/>
    </i>
    <i r="1">
      <x v="14"/>
    </i>
    <i>
      <x v="229"/>
      <x/>
    </i>
    <i r="1">
      <x v="2"/>
    </i>
    <i>
      <x v="230"/>
      <x v="5"/>
    </i>
    <i r="1">
      <x v="12"/>
    </i>
    <i>
      <x v="231"/>
      <x/>
    </i>
    <i r="1">
      <x v="1"/>
    </i>
    <i r="1">
      <x v="2"/>
    </i>
    <i r="1">
      <x v="3"/>
    </i>
    <i r="1">
      <x v="5"/>
    </i>
    <i r="1">
      <x v="6"/>
    </i>
    <i r="1">
      <x v="10"/>
    </i>
    <i r="1">
      <x v="12"/>
    </i>
    <i r="1">
      <x v="14"/>
    </i>
    <i>
      <x v="232"/>
      <x v="1"/>
    </i>
    <i r="1">
      <x v="2"/>
    </i>
    <i r="1">
      <x v="3"/>
    </i>
    <i r="1">
      <x v="7"/>
    </i>
    <i r="1">
      <x v="9"/>
    </i>
    <i r="1">
      <x v="12"/>
    </i>
    <i r="1">
      <x v="13"/>
    </i>
    <i>
      <x v="233"/>
      <x v="2"/>
    </i>
    <i r="1">
      <x v="3"/>
    </i>
    <i r="1">
      <x v="6"/>
    </i>
    <i r="1">
      <x v="8"/>
    </i>
    <i r="1">
      <x v="9"/>
    </i>
    <i r="1">
      <x v="12"/>
    </i>
    <i r="1">
      <x v="14"/>
    </i>
    <i>
      <x v="234"/>
      <x/>
    </i>
    <i r="1">
      <x v="1"/>
    </i>
    <i r="1">
      <x v="2"/>
    </i>
    <i r="1">
      <x v="3"/>
    </i>
    <i r="1">
      <x v="10"/>
    </i>
    <i r="1">
      <x v="11"/>
    </i>
    <i r="1">
      <x v="12"/>
    </i>
    <i>
      <x v="235"/>
      <x v="3"/>
    </i>
    <i r="1">
      <x v="5"/>
    </i>
    <i>
      <x v="236"/>
      <x v="3"/>
    </i>
    <i r="1">
      <x v="5"/>
    </i>
    <i r="1">
      <x v="9"/>
    </i>
    <i r="1">
      <x v="10"/>
    </i>
    <i>
      <x v="237"/>
      <x v="1"/>
    </i>
    <i r="1">
      <x v="13"/>
    </i>
    <i>
      <x v="238"/>
      <x v="3"/>
    </i>
    <i r="1">
      <x v="13"/>
    </i>
    <i r="1">
      <x v="16"/>
    </i>
    <i>
      <x v="239"/>
      <x v="2"/>
    </i>
    <i>
      <x v="240"/>
      <x/>
    </i>
    <i r="1">
      <x v="1"/>
    </i>
    <i r="1">
      <x v="2"/>
    </i>
    <i r="1">
      <x v="3"/>
    </i>
    <i r="1">
      <x v="5"/>
    </i>
    <i r="1">
      <x v="7"/>
    </i>
    <i r="1">
      <x v="8"/>
    </i>
    <i r="1">
      <x v="9"/>
    </i>
    <i r="1">
      <x v="12"/>
    </i>
    <i r="1">
      <x v="13"/>
    </i>
    <i r="1">
      <x v="14"/>
    </i>
    <i r="1">
      <x v="16"/>
    </i>
    <i>
      <x v="241"/>
      <x/>
    </i>
    <i r="1">
      <x v="7"/>
    </i>
    <i r="1">
      <x v="12"/>
    </i>
    <i r="1">
      <x v="14"/>
    </i>
    <i>
      <x v="242"/>
      <x v="3"/>
    </i>
    <i r="1">
      <x v="7"/>
    </i>
    <i r="1">
      <x v="12"/>
    </i>
    <i>
      <x v="243"/>
      <x v="13"/>
    </i>
    <i>
      <x v="244"/>
      <x v="2"/>
    </i>
    <i r="1">
      <x v="3"/>
    </i>
    <i r="1">
      <x v="7"/>
    </i>
    <i r="1">
      <x v="9"/>
    </i>
    <i r="1">
      <x v="12"/>
    </i>
    <i r="1">
      <x v="13"/>
    </i>
    <i r="1">
      <x v="16"/>
    </i>
    <i>
      <x v="245"/>
      <x v="3"/>
    </i>
    <i r="1">
      <x v="5"/>
    </i>
    <i r="1">
      <x v="13"/>
    </i>
    <i>
      <x v="246"/>
      <x v="12"/>
    </i>
    <i>
      <x v="247"/>
      <x v="3"/>
    </i>
    <i r="1">
      <x v="9"/>
    </i>
    <i r="1">
      <x v="12"/>
    </i>
    <i r="1">
      <x v="14"/>
    </i>
    <i>
      <x v="248"/>
      <x v="2"/>
    </i>
    <i r="1">
      <x v="3"/>
    </i>
    <i r="1">
      <x v="8"/>
    </i>
    <i>
      <x v="249"/>
      <x v="2"/>
    </i>
    <i>
      <x v="250"/>
      <x v="2"/>
    </i>
    <i r="1">
      <x v="8"/>
    </i>
    <i r="1">
      <x v="12"/>
    </i>
    <i r="1">
      <x v="13"/>
    </i>
    <i r="1">
      <x v="14"/>
    </i>
    <i>
      <x v="251"/>
      <x v="13"/>
    </i>
    <i>
      <x v="252"/>
      <x/>
    </i>
    <i r="1">
      <x v="2"/>
    </i>
    <i r="1">
      <x v="3"/>
    </i>
    <i r="1">
      <x v="9"/>
    </i>
    <i r="1">
      <x v="15"/>
    </i>
    <i>
      <x v="253"/>
      <x/>
    </i>
    <i r="1">
      <x v="2"/>
    </i>
    <i r="1">
      <x v="3"/>
    </i>
    <i r="1">
      <x v="8"/>
    </i>
    <i r="1">
      <x v="12"/>
    </i>
    <i r="1">
      <x v="14"/>
    </i>
    <i>
      <x v="254"/>
      <x v="1"/>
    </i>
    <i r="1">
      <x v="2"/>
    </i>
    <i r="1">
      <x v="3"/>
    </i>
    <i r="1">
      <x v="9"/>
    </i>
    <i r="1">
      <x v="10"/>
    </i>
    <i r="1">
      <x v="12"/>
    </i>
    <i r="1">
      <x v="13"/>
    </i>
    <i>
      <x v="255"/>
      <x/>
    </i>
    <i r="1">
      <x v="5"/>
    </i>
    <i>
      <x v="256"/>
      <x/>
    </i>
    <i r="1">
      <x v="1"/>
    </i>
    <i r="1">
      <x v="2"/>
    </i>
    <i r="1">
      <x v="5"/>
    </i>
    <i r="1">
      <x v="11"/>
    </i>
    <i r="1">
      <x v="13"/>
    </i>
    <i>
      <x v="257"/>
      <x v="1"/>
    </i>
    <i r="1">
      <x v="2"/>
    </i>
    <i r="1">
      <x v="3"/>
    </i>
    <i r="1">
      <x v="8"/>
    </i>
    <i r="1">
      <x v="9"/>
    </i>
    <i r="1">
      <x v="13"/>
    </i>
    <i r="1">
      <x v="14"/>
    </i>
    <i>
      <x v="258"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6"/>
    </i>
    <i>
      <x v="259"/>
      <x/>
    </i>
    <i r="1">
      <x v="1"/>
    </i>
    <i r="1">
      <x v="2"/>
    </i>
    <i r="1">
      <x v="3"/>
    </i>
    <i r="1">
      <x v="5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>
      <x v="260"/>
      <x v="1"/>
    </i>
    <i r="1">
      <x v="9"/>
    </i>
    <i>
      <x v="261"/>
      <x v="12"/>
    </i>
    <i r="1">
      <x v="15"/>
    </i>
    <i>
      <x v="262"/>
      <x/>
    </i>
    <i r="1">
      <x v="1"/>
    </i>
    <i r="1">
      <x v="2"/>
    </i>
    <i r="1">
      <x v="3"/>
    </i>
    <i r="1">
      <x v="5"/>
    </i>
    <i r="1">
      <x v="6"/>
    </i>
    <i r="1">
      <x v="10"/>
    </i>
    <i r="1">
      <x v="12"/>
    </i>
    <i r="1">
      <x v="13"/>
    </i>
    <i r="1">
      <x v="14"/>
    </i>
    <i r="1">
      <x v="15"/>
    </i>
    <i>
      <x v="263"/>
      <x/>
    </i>
    <i r="1">
      <x v="3"/>
    </i>
    <i r="1">
      <x v="7"/>
    </i>
    <i r="1">
      <x v="9"/>
    </i>
    <i r="1">
      <x v="14"/>
    </i>
    <i>
      <x v="264"/>
      <x/>
    </i>
    <i r="1">
      <x v="1"/>
    </i>
    <i>
      <x v="265"/>
      <x/>
    </i>
    <i r="1">
      <x v="2"/>
    </i>
    <i r="1">
      <x v="3"/>
    </i>
    <i r="1">
      <x v="4"/>
    </i>
    <i r="1">
      <x v="5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266"/>
      <x v="3"/>
    </i>
    <i r="1">
      <x v="5"/>
    </i>
    <i>
      <x v="267"/>
      <x/>
    </i>
    <i r="1">
      <x v="2"/>
    </i>
    <i r="1">
      <x v="3"/>
    </i>
    <i r="1">
      <x v="9"/>
    </i>
    <i r="1">
      <x v="12"/>
    </i>
    <i r="1">
      <x v="13"/>
    </i>
    <i>
      <x v="268"/>
      <x/>
    </i>
    <i r="1">
      <x v="1"/>
    </i>
    <i r="1">
      <x v="9"/>
    </i>
    <i r="1">
      <x v="12"/>
    </i>
    <i r="1">
      <x v="13"/>
    </i>
    <i>
      <x v="269"/>
      <x/>
    </i>
    <i r="1">
      <x v="3"/>
    </i>
    <i>
      <x v="270"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>
      <x v="271"/>
      <x/>
    </i>
    <i r="1">
      <x v="1"/>
    </i>
    <i r="1">
      <x v="2"/>
    </i>
    <i r="1">
      <x v="3"/>
    </i>
    <i r="1">
      <x v="5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>
      <x v="272"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9"/>
    </i>
    <i r="1">
      <x v="12"/>
    </i>
    <i r="1">
      <x v="14"/>
    </i>
    <i>
      <x v="273"/>
      <x v="4"/>
    </i>
    <i r="1">
      <x v="13"/>
    </i>
    <i>
      <x v="274"/>
      <x v="3"/>
    </i>
    <i>
      <x v="275"/>
      <x v="1"/>
    </i>
    <i r="1">
      <x v="9"/>
    </i>
    <i>
      <x v="276"/>
      <x v="3"/>
    </i>
    <i r="1">
      <x v="5"/>
    </i>
    <i r="1">
      <x v="12"/>
    </i>
    <i r="1">
      <x v="13"/>
    </i>
    <i>
      <x v="277"/>
      <x v="3"/>
    </i>
    <i r="1">
      <x v="5"/>
    </i>
    <i r="1">
      <x v="12"/>
    </i>
    <i r="1">
      <x v="14"/>
    </i>
    <i>
      <x v="278"/>
      <x v="1"/>
    </i>
    <i r="1">
      <x v="12"/>
    </i>
    <i r="1">
      <x v="14"/>
    </i>
    <i>
      <x v="279"/>
      <x/>
    </i>
    <i r="1">
      <x v="2"/>
    </i>
    <i r="1">
      <x v="3"/>
    </i>
    <i r="1">
      <x v="9"/>
    </i>
    <i r="1">
      <x v="12"/>
    </i>
    <i r="1">
      <x v="13"/>
    </i>
    <i>
      <x v="280"/>
      <x/>
    </i>
    <i r="1">
      <x v="2"/>
    </i>
    <i r="1">
      <x v="3"/>
    </i>
    <i r="1">
      <x v="4"/>
    </i>
    <i r="1">
      <x v="5"/>
    </i>
    <i r="1">
      <x v="9"/>
    </i>
    <i r="1">
      <x v="10"/>
    </i>
    <i r="1">
      <x v="12"/>
    </i>
    <i r="1">
      <x v="13"/>
    </i>
    <i r="1">
      <x v="14"/>
    </i>
    <i r="1">
      <x v="16"/>
    </i>
    <i>
      <x v="281"/>
      <x/>
    </i>
    <i r="1">
      <x v="1"/>
    </i>
    <i r="1">
      <x v="2"/>
    </i>
    <i r="1">
      <x v="3"/>
    </i>
    <i r="1">
      <x v="4"/>
    </i>
    <i r="1">
      <x v="5"/>
    </i>
    <i r="1">
      <x v="9"/>
    </i>
    <i r="1">
      <x v="12"/>
    </i>
    <i r="1">
      <x v="13"/>
    </i>
    <i r="1">
      <x v="14"/>
    </i>
    <i r="1">
      <x v="16"/>
    </i>
    <i>
      <x v="282"/>
      <x v="4"/>
    </i>
    <i>
      <x v="283"/>
      <x v="1"/>
    </i>
    <i r="1">
      <x v="2"/>
    </i>
    <i r="1">
      <x v="3"/>
    </i>
    <i r="1">
      <x v="5"/>
    </i>
    <i r="1">
      <x v="6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>
      <x v="284"/>
      <x v="3"/>
    </i>
    <i r="1">
      <x v="10"/>
    </i>
    <i r="1">
      <x v="12"/>
    </i>
    <i r="1">
      <x v="14"/>
    </i>
    <i>
      <x v="285"/>
      <x v="1"/>
    </i>
    <i r="1">
      <x v="2"/>
    </i>
    <i r="1">
      <x v="5"/>
    </i>
    <i r="1">
      <x v="9"/>
    </i>
    <i r="1">
      <x v="12"/>
    </i>
    <i r="1">
      <x v="13"/>
    </i>
    <i r="1">
      <x v="14"/>
    </i>
    <i r="1">
      <x v="15"/>
    </i>
    <i>
      <x v="286"/>
      <x v="2"/>
    </i>
    <i r="1">
      <x v="4"/>
    </i>
    <i r="1">
      <x v="10"/>
    </i>
    <i>
      <x v="287"/>
      <x v="9"/>
    </i>
    <i>
      <x v="288"/>
      <x/>
    </i>
    <i r="1">
      <x v="3"/>
    </i>
    <i r="1">
      <x v="12"/>
    </i>
    <i r="1">
      <x v="13"/>
    </i>
    <i>
      <x v="289"/>
      <x/>
    </i>
    <i r="1">
      <x v="3"/>
    </i>
    <i r="1">
      <x v="8"/>
    </i>
    <i r="1">
      <x v="9"/>
    </i>
    <i r="1">
      <x v="12"/>
    </i>
    <i r="1">
      <x v="13"/>
    </i>
    <i r="1">
      <x v="16"/>
    </i>
    <i>
      <x v="290"/>
      <x v="1"/>
    </i>
    <i r="1">
      <x v="3"/>
    </i>
    <i r="1">
      <x v="4"/>
    </i>
    <i r="1">
      <x v="12"/>
    </i>
    <i r="1">
      <x v="14"/>
    </i>
    <i>
      <x v="291"/>
      <x/>
    </i>
    <i r="1">
      <x v="1"/>
    </i>
    <i r="1">
      <x v="3"/>
    </i>
    <i r="1">
      <x v="7"/>
    </i>
    <i r="1">
      <x v="13"/>
    </i>
    <i>
      <x v="292"/>
      <x v="3"/>
    </i>
    <i r="1">
      <x v="9"/>
    </i>
    <i r="1">
      <x v="14"/>
    </i>
    <i>
      <x v="293"/>
      <x v="1"/>
    </i>
    <i r="1">
      <x v="2"/>
    </i>
    <i r="1">
      <x v="5"/>
    </i>
    <i r="1">
      <x v="9"/>
    </i>
    <i r="1">
      <x v="14"/>
    </i>
    <i>
      <x v="294"/>
      <x/>
    </i>
    <i r="1">
      <x v="2"/>
    </i>
    <i r="1">
      <x v="3"/>
    </i>
    <i r="1">
      <x v="5"/>
    </i>
    <i r="1">
      <x v="14"/>
    </i>
    <i>
      <x v="295"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>
      <x v="296"/>
      <x v="3"/>
    </i>
    <i r="1">
      <x v="8"/>
    </i>
    <i r="1">
      <x v="12"/>
    </i>
    <i r="1">
      <x v="13"/>
    </i>
    <i>
      <x v="297"/>
      <x v="8"/>
    </i>
    <i r="1">
      <x v="10"/>
    </i>
    <i r="1">
      <x v="12"/>
    </i>
    <i>
      <x v="298"/>
      <x/>
    </i>
    <i r="1">
      <x v="1"/>
    </i>
    <i r="1">
      <x v="2"/>
    </i>
    <i r="1">
      <x v="3"/>
    </i>
    <i r="1">
      <x v="5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299"/>
      <x v="1"/>
    </i>
    <i r="1">
      <x v="3"/>
    </i>
    <i r="1">
      <x v="4"/>
    </i>
    <i r="1">
      <x v="6"/>
    </i>
    <i r="1">
      <x v="8"/>
    </i>
    <i r="1">
      <x v="9"/>
    </i>
    <i r="1">
      <x v="10"/>
    </i>
    <i r="1">
      <x v="13"/>
    </i>
    <i>
      <x v="300"/>
      <x v="1"/>
    </i>
    <i r="1">
      <x v="2"/>
    </i>
    <i r="1">
      <x v="4"/>
    </i>
    <i>
      <x v="301"/>
      <x v="1"/>
    </i>
    <i r="1">
      <x v="2"/>
    </i>
    <i r="1">
      <x v="3"/>
    </i>
    <i r="1">
      <x v="5"/>
    </i>
    <i r="1">
      <x v="7"/>
    </i>
    <i r="1">
      <x v="12"/>
    </i>
    <i r="1">
      <x v="14"/>
    </i>
    <i>
      <x v="302"/>
      <x v="9"/>
    </i>
    <i>
      <x v="303"/>
      <x v="9"/>
    </i>
    <i>
      <x v="304"/>
      <x/>
    </i>
    <i>
      <x v="305"/>
      <x v="3"/>
    </i>
    <i r="1">
      <x v="7"/>
    </i>
    <i r="1">
      <x v="12"/>
    </i>
    <i r="1">
      <x v="14"/>
    </i>
    <i r="1">
      <x v="15"/>
    </i>
    <i>
      <x v="306"/>
      <x v="12"/>
    </i>
    <i>
      <x v="307"/>
      <x v="3"/>
    </i>
    <i r="1">
      <x v="8"/>
    </i>
    <i r="1">
      <x v="9"/>
    </i>
    <i r="1">
      <x v="13"/>
    </i>
    <i r="1">
      <x v="14"/>
    </i>
    <i>
      <x v="308"/>
      <x v="2"/>
    </i>
    <i r="1">
      <x v="3"/>
    </i>
    <i>
      <x v="309"/>
      <x/>
    </i>
    <i r="1">
      <x v="2"/>
    </i>
    <i r="1">
      <x v="5"/>
    </i>
    <i>
      <x v="310"/>
      <x v="1"/>
    </i>
    <i r="1">
      <x v="2"/>
    </i>
    <i r="1">
      <x v="3"/>
    </i>
    <i r="1">
      <x v="6"/>
    </i>
    <i r="1">
      <x v="7"/>
    </i>
    <i r="1">
      <x v="9"/>
    </i>
    <i r="1">
      <x v="13"/>
    </i>
    <i r="1">
      <x v="14"/>
    </i>
    <i>
      <x v="311"/>
      <x/>
    </i>
    <i r="1">
      <x v="1"/>
    </i>
    <i r="1">
      <x v="2"/>
    </i>
    <i r="1">
      <x v="3"/>
    </i>
    <i r="1">
      <x v="9"/>
    </i>
    <i r="1">
      <x v="12"/>
    </i>
    <i r="1">
      <x v="14"/>
    </i>
    <i>
      <x v="312"/>
      <x v="2"/>
    </i>
    <i r="1">
      <x v="14"/>
    </i>
    <i>
      <x v="313"/>
      <x v="13"/>
    </i>
    <i r="1">
      <x v="14"/>
    </i>
    <i>
      <x v="314"/>
      <x/>
    </i>
    <i r="1">
      <x v="14"/>
    </i>
    <i>
      <x v="315"/>
      <x/>
    </i>
    <i r="1">
      <x v="2"/>
    </i>
    <i r="1">
      <x v="3"/>
    </i>
    <i r="1">
      <x v="10"/>
    </i>
    <i r="1">
      <x v="12"/>
    </i>
    <i r="1">
      <x v="14"/>
    </i>
    <i>
      <x v="316"/>
      <x v="1"/>
    </i>
    <i r="1">
      <x v="2"/>
    </i>
    <i r="1">
      <x v="3"/>
    </i>
    <i r="1">
      <x v="5"/>
    </i>
    <i r="1">
      <x v="7"/>
    </i>
    <i r="1">
      <x v="8"/>
    </i>
    <i r="1">
      <x v="12"/>
    </i>
    <i r="1">
      <x v="14"/>
    </i>
    <i r="1">
      <x v="15"/>
    </i>
    <i>
      <x v="317"/>
      <x v="3"/>
    </i>
    <i r="1">
      <x v="10"/>
    </i>
    <i r="1">
      <x v="12"/>
    </i>
    <i r="1">
      <x v="14"/>
    </i>
    <i>
      <x v="318"/>
      <x v="1"/>
    </i>
    <i r="1">
      <x v="2"/>
    </i>
    <i r="1">
      <x v="3"/>
    </i>
    <i r="1">
      <x v="5"/>
    </i>
    <i r="1">
      <x v="7"/>
    </i>
    <i r="1">
      <x v="9"/>
    </i>
    <i r="1">
      <x v="12"/>
    </i>
    <i r="1">
      <x v="13"/>
    </i>
    <i r="1">
      <x v="14"/>
    </i>
    <i r="1">
      <x v="16"/>
    </i>
    <i>
      <x v="319"/>
      <x/>
    </i>
    <i r="1">
      <x v="5"/>
    </i>
    <i>
      <x v="320"/>
      <x/>
    </i>
    <i r="1">
      <x v="2"/>
    </i>
    <i r="1">
      <x v="3"/>
    </i>
    <i r="1">
      <x v="5"/>
    </i>
    <i r="1">
      <x v="8"/>
    </i>
    <i r="1">
      <x v="9"/>
    </i>
    <i r="1">
      <x v="10"/>
    </i>
    <i r="1">
      <x v="12"/>
    </i>
    <i r="1">
      <x v="14"/>
    </i>
    <i r="1">
      <x v="16"/>
    </i>
    <i>
      <x v="321"/>
      <x v="1"/>
    </i>
    <i r="1">
      <x v="3"/>
    </i>
    <i r="1">
      <x v="6"/>
    </i>
    <i r="1">
      <x v="9"/>
    </i>
    <i r="1">
      <x v="10"/>
    </i>
    <i r="1">
      <x v="14"/>
    </i>
    <i>
      <x v="322"/>
      <x/>
    </i>
    <i r="1">
      <x v="5"/>
    </i>
    <i>
      <x v="323"/>
      <x v="1"/>
    </i>
    <i r="1">
      <x v="13"/>
    </i>
    <i>
      <x v="324"/>
      <x v="3"/>
    </i>
    <i r="1">
      <x v="12"/>
    </i>
    <i r="1">
      <x v="14"/>
    </i>
    <i>
      <x v="325"/>
      <x v="3"/>
    </i>
    <i r="1">
      <x v="7"/>
    </i>
    <i r="1">
      <x v="9"/>
    </i>
    <i>
      <x v="326"/>
      <x/>
    </i>
    <i r="1">
      <x v="1"/>
    </i>
    <i r="1">
      <x v="3"/>
    </i>
    <i r="1">
      <x v="4"/>
    </i>
    <i r="1">
      <x v="9"/>
    </i>
    <i r="1">
      <x v="12"/>
    </i>
    <i r="1">
      <x v="14"/>
    </i>
    <i>
      <x v="327"/>
      <x/>
    </i>
    <i r="1">
      <x v="1"/>
    </i>
    <i r="1">
      <x v="2"/>
    </i>
    <i r="1">
      <x v="3"/>
    </i>
    <i r="1">
      <x v="5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6"/>
    </i>
    <i>
      <x v="328"/>
      <x/>
    </i>
    <i r="1">
      <x v="1"/>
    </i>
    <i r="1">
      <x v="3"/>
    </i>
    <i r="1">
      <x v="7"/>
    </i>
    <i r="1">
      <x v="14"/>
    </i>
    <i r="1">
      <x v="16"/>
    </i>
    <i>
      <x v="329"/>
      <x/>
    </i>
    <i r="1">
      <x v="1"/>
    </i>
    <i r="1">
      <x v="2"/>
    </i>
    <i r="1">
      <x v="3"/>
    </i>
    <i r="1">
      <x v="5"/>
    </i>
    <i r="1">
      <x v="9"/>
    </i>
    <i r="1">
      <x v="10"/>
    </i>
    <i r="1">
      <x v="13"/>
    </i>
    <i r="1">
      <x v="14"/>
    </i>
    <i>
      <x v="330"/>
      <x/>
    </i>
    <i r="1">
      <x v="9"/>
    </i>
    <i>
      <x v="331"/>
      <x v="1"/>
    </i>
    <i r="1">
      <x v="3"/>
    </i>
    <i>
      <x v="332"/>
      <x v="9"/>
    </i>
    <i>
      <x v="333"/>
      <x v="3"/>
    </i>
    <i r="1">
      <x v="9"/>
    </i>
    <i>
      <x v="334"/>
      <x/>
    </i>
    <i r="1">
      <x v="9"/>
    </i>
    <i r="1">
      <x v="12"/>
    </i>
    <i>
      <x v="335"/>
      <x/>
    </i>
    <i r="1">
      <x v="1"/>
    </i>
    <i r="1">
      <x v="12"/>
    </i>
    <i r="1">
      <x v="15"/>
    </i>
    <i>
      <x v="336"/>
      <x v="16"/>
    </i>
    <i>
      <x v="337"/>
      <x/>
    </i>
    <i r="1">
      <x v="1"/>
    </i>
    <i r="1">
      <x v="2"/>
    </i>
    <i r="1">
      <x v="3"/>
    </i>
    <i r="1">
      <x v="4"/>
    </i>
    <i r="1">
      <x v="6"/>
    </i>
    <i r="1">
      <x v="7"/>
    </i>
    <i r="1">
      <x v="9"/>
    </i>
    <i r="1">
      <x v="12"/>
    </i>
    <i r="1">
      <x v="13"/>
    </i>
    <i r="1">
      <x v="14"/>
    </i>
    <i r="1">
      <x v="15"/>
    </i>
    <i r="1">
      <x v="16"/>
    </i>
    <i>
      <x v="338"/>
      <x v="3"/>
    </i>
    <i>
      <x v="339"/>
      <x v="10"/>
    </i>
    <i r="1">
      <x v="12"/>
    </i>
    <i>
      <x v="340"/>
      <x/>
    </i>
    <i r="1">
      <x v="3"/>
    </i>
    <i r="1">
      <x v="6"/>
    </i>
    <i r="1">
      <x v="12"/>
    </i>
    <i r="1">
      <x v="13"/>
    </i>
    <i r="1">
      <x v="14"/>
    </i>
    <i>
      <x v="341"/>
      <x v="9"/>
    </i>
    <i r="1">
      <x v="13"/>
    </i>
    <i r="1">
      <x v="14"/>
    </i>
    <i>
      <x v="342"/>
      <x v="3"/>
    </i>
    <i>
      <x v="343"/>
      <x v="1"/>
    </i>
    <i r="1">
      <x v="2"/>
    </i>
    <i r="1">
      <x v="3"/>
    </i>
    <i r="1">
      <x v="9"/>
    </i>
    <i r="1">
      <x v="12"/>
    </i>
    <i r="1">
      <x v="13"/>
    </i>
    <i r="1">
      <x v="14"/>
    </i>
    <i>
      <x v="344"/>
      <x v="12"/>
    </i>
    <i>
      <x v="345"/>
      <x v="3"/>
    </i>
    <i>
      <x v="346"/>
      <x/>
    </i>
    <i r="1">
      <x v="1"/>
    </i>
    <i r="1">
      <x v="3"/>
    </i>
    <i r="1">
      <x v="5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>
      <x v="347"/>
      <x v="3"/>
    </i>
    <i r="1">
      <x v="9"/>
    </i>
    <i r="1">
      <x v="16"/>
    </i>
    <i>
      <x v="348"/>
      <x v="1"/>
    </i>
    <i r="1">
      <x v="3"/>
    </i>
    <i r="1">
      <x v="4"/>
    </i>
    <i r="1">
      <x v="9"/>
    </i>
    <i r="1">
      <x v="12"/>
    </i>
    <i r="1">
      <x v="13"/>
    </i>
    <i>
      <x v="349"/>
      <x/>
    </i>
    <i r="1">
      <x v="2"/>
    </i>
    <i r="1">
      <x v="3"/>
    </i>
    <i r="1">
      <x v="5"/>
    </i>
    <i r="1">
      <x v="9"/>
    </i>
    <i r="1">
      <x v="10"/>
    </i>
    <i r="1">
      <x v="12"/>
    </i>
    <i r="1">
      <x v="13"/>
    </i>
    <i r="1">
      <x v="14"/>
    </i>
    <i r="1">
      <x v="16"/>
    </i>
    <i>
      <x v="350"/>
      <x v="2"/>
    </i>
    <i r="1">
      <x v="3"/>
    </i>
    <i r="1">
      <x v="8"/>
    </i>
    <i r="1">
      <x v="13"/>
    </i>
    <i>
      <x v="351"/>
      <x v="2"/>
    </i>
    <i r="1">
      <x v="11"/>
    </i>
    <i r="1">
      <x v="15"/>
    </i>
    <i>
      <x v="352"/>
      <x/>
    </i>
    <i r="1">
      <x v="2"/>
    </i>
    <i r="1">
      <x v="3"/>
    </i>
    <i r="1">
      <x v="9"/>
    </i>
    <i r="1">
      <x v="10"/>
    </i>
    <i r="1">
      <x v="12"/>
    </i>
    <i r="1">
      <x v="13"/>
    </i>
    <i r="1">
      <x v="14"/>
    </i>
    <i r="1">
      <x v="15"/>
    </i>
    <i>
      <x v="353"/>
      <x/>
    </i>
    <i r="1">
      <x v="1"/>
    </i>
    <i r="1">
      <x v="2"/>
    </i>
    <i r="1">
      <x v="3"/>
    </i>
    <i r="1">
      <x v="9"/>
    </i>
    <i r="1">
      <x v="10"/>
    </i>
    <i r="1">
      <x v="12"/>
    </i>
    <i r="1">
      <x v="16"/>
    </i>
    <i>
      <x v="354"/>
      <x v="8"/>
    </i>
    <i r="1">
      <x v="9"/>
    </i>
    <i>
      <x v="355"/>
      <x v="7"/>
    </i>
    <i>
      <x v="356"/>
      <x/>
    </i>
    <i r="1">
      <x v="3"/>
    </i>
    <i r="1">
      <x v="13"/>
    </i>
    <i>
      <x v="357"/>
      <x/>
    </i>
    <i r="1">
      <x v="3"/>
    </i>
    <i r="1">
      <x v="5"/>
    </i>
    <i r="1">
      <x v="9"/>
    </i>
    <i r="1">
      <x v="10"/>
    </i>
    <i r="1">
      <x v="12"/>
    </i>
    <i r="1">
      <x v="14"/>
    </i>
    <i>
      <x v="358"/>
      <x v="1"/>
    </i>
    <i r="1">
      <x v="14"/>
    </i>
    <i>
      <x v="359"/>
      <x v="1"/>
    </i>
    <i r="1">
      <x v="9"/>
    </i>
    <i>
      <x v="360"/>
      <x/>
    </i>
    <i r="1">
      <x v="2"/>
    </i>
    <i r="1">
      <x v="3"/>
    </i>
    <i r="1">
      <x v="12"/>
    </i>
    <i>
      <x v="361"/>
      <x v="5"/>
    </i>
    <i r="1">
      <x v="9"/>
    </i>
    <i r="1">
      <x v="10"/>
    </i>
    <i r="1">
      <x v="12"/>
    </i>
    <i r="1">
      <x v="13"/>
    </i>
    <i>
      <x v="362"/>
      <x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4"/>
    </i>
    <i>
      <x v="363"/>
      <x/>
    </i>
    <i>
      <x v="364"/>
      <x v="1"/>
    </i>
    <i r="1">
      <x v="2"/>
    </i>
    <i r="1">
      <x v="3"/>
    </i>
    <i r="1">
      <x v="8"/>
    </i>
    <i r="1">
      <x v="9"/>
    </i>
    <i r="1">
      <x v="11"/>
    </i>
    <i r="1">
      <x v="14"/>
    </i>
    <i>
      <x v="365"/>
      <x v="8"/>
    </i>
    <i r="1">
      <x v="12"/>
    </i>
    <i>
      <x v="366"/>
      <x v="1"/>
    </i>
    <i r="1">
      <x v="2"/>
    </i>
    <i r="1">
      <x v="3"/>
    </i>
    <i r="1">
      <x v="10"/>
    </i>
    <i r="1">
      <x v="15"/>
    </i>
    <i>
      <x v="367"/>
      <x/>
    </i>
    <i r="1">
      <x v="1"/>
    </i>
    <i r="1">
      <x v="7"/>
    </i>
    <i r="1">
      <x v="13"/>
    </i>
    <i r="1">
      <x v="16"/>
    </i>
    <i>
      <x v="368"/>
      <x v="1"/>
    </i>
    <i r="1">
      <x v="3"/>
    </i>
    <i r="1">
      <x v="5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>
      <x v="369"/>
      <x v="1"/>
    </i>
    <i r="1">
      <x v="2"/>
    </i>
    <i r="1">
      <x v="3"/>
    </i>
    <i r="1">
      <x v="4"/>
    </i>
    <i r="1">
      <x v="12"/>
    </i>
    <i r="1">
      <x v="13"/>
    </i>
    <i r="1">
      <x v="14"/>
    </i>
    <i>
      <x v="370"/>
      <x v="1"/>
    </i>
    <i r="1">
      <x v="2"/>
    </i>
    <i r="1">
      <x v="3"/>
    </i>
    <i r="1">
      <x v="11"/>
    </i>
    <i r="1">
      <x v="12"/>
    </i>
    <i r="1">
      <x v="13"/>
    </i>
    <i r="1">
      <x v="14"/>
    </i>
    <i>
      <x v="371"/>
      <x/>
    </i>
    <i r="1">
      <x v="1"/>
    </i>
    <i r="1">
      <x v="2"/>
    </i>
    <i r="1">
      <x v="5"/>
    </i>
    <i r="1">
      <x v="9"/>
    </i>
    <i r="1">
      <x v="10"/>
    </i>
    <i r="1">
      <x v="15"/>
    </i>
    <i r="1">
      <x v="16"/>
    </i>
    <i>
      <x v="372"/>
      <x/>
    </i>
    <i r="1">
      <x v="2"/>
    </i>
    <i r="1">
      <x v="7"/>
    </i>
    <i r="1">
      <x v="9"/>
    </i>
    <i r="1">
      <x v="14"/>
    </i>
    <i>
      <x v="373"/>
      <x/>
    </i>
    <i r="1">
      <x v="2"/>
    </i>
    <i r="1">
      <x v="3"/>
    </i>
    <i r="1">
      <x v="12"/>
    </i>
    <i r="1">
      <x v="13"/>
    </i>
    <i r="1">
      <x v="14"/>
    </i>
    <i>
      <x v="374"/>
      <x v="2"/>
    </i>
    <i r="1">
      <x v="3"/>
    </i>
    <i r="1">
      <x v="7"/>
    </i>
    <i r="1">
      <x v="10"/>
    </i>
    <i r="1">
      <x v="12"/>
    </i>
    <i r="1">
      <x v="13"/>
    </i>
    <i r="1">
      <x v="14"/>
    </i>
    <i r="1">
      <x v="15"/>
    </i>
    <i>
      <x v="375"/>
      <x/>
    </i>
    <i r="1">
      <x v="3"/>
    </i>
    <i>
      <x v="376"/>
      <x/>
    </i>
    <i r="1">
      <x v="9"/>
    </i>
    <i r="1">
      <x v="15"/>
    </i>
    <i>
      <x v="377"/>
      <x v="2"/>
    </i>
    <i r="1">
      <x v="9"/>
    </i>
    <i r="1">
      <x v="12"/>
    </i>
    <i>
      <x v="378"/>
      <x v="5"/>
    </i>
    <i>
      <x v="379"/>
      <x/>
    </i>
    <i r="1">
      <x v="2"/>
    </i>
    <i>
      <x v="380"/>
      <x v="2"/>
    </i>
    <i r="1">
      <x v="3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>
      <x v="381"/>
      <x v="2"/>
    </i>
    <i r="1">
      <x v="3"/>
    </i>
    <i r="1">
      <x v="4"/>
    </i>
    <i r="1">
      <x v="5"/>
    </i>
    <i r="1">
      <x v="7"/>
    </i>
    <i r="1">
      <x v="9"/>
    </i>
    <i r="1">
      <x v="13"/>
    </i>
    <i r="1">
      <x v="15"/>
    </i>
    <i>
      <x v="382"/>
      <x v="2"/>
    </i>
    <i r="1">
      <x v="3"/>
    </i>
    <i r="1">
      <x v="5"/>
    </i>
    <i r="1">
      <x v="9"/>
    </i>
    <i r="1">
      <x v="10"/>
    </i>
    <i r="1">
      <x v="12"/>
    </i>
    <i>
      <x v="383"/>
      <x v="2"/>
    </i>
    <i r="1">
      <x v="3"/>
    </i>
    <i r="1">
      <x v="5"/>
    </i>
    <i r="1">
      <x v="6"/>
    </i>
    <i r="1">
      <x v="7"/>
    </i>
    <i r="1">
      <x v="9"/>
    </i>
    <i r="1">
      <x v="13"/>
    </i>
    <i>
      <x v="384"/>
      <x/>
    </i>
    <i r="1">
      <x v="13"/>
    </i>
    <i>
      <x v="385"/>
      <x v="12"/>
    </i>
    <i>
      <x v="386"/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>
      <x v="387"/>
      <x/>
    </i>
    <i r="1">
      <x v="1"/>
    </i>
    <i r="1">
      <x v="3"/>
    </i>
    <i r="1">
      <x v="7"/>
    </i>
    <i r="1">
      <x v="12"/>
    </i>
    <i r="1">
      <x v="13"/>
    </i>
    <i r="1">
      <x v="14"/>
    </i>
    <i>
      <x v="388"/>
      <x/>
    </i>
    <i r="1">
      <x v="3"/>
    </i>
    <i r="1">
      <x v="5"/>
    </i>
    <i r="1">
      <x v="9"/>
    </i>
    <i r="1">
      <x v="11"/>
    </i>
    <i r="1">
      <x v="12"/>
    </i>
    <i r="1">
      <x v="15"/>
    </i>
    <i>
      <x v="38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390"/>
      <x v="2"/>
    </i>
    <i r="1">
      <x v="3"/>
    </i>
    <i r="1">
      <x v="13"/>
    </i>
    <i>
      <x v="391"/>
      <x/>
    </i>
    <i r="1">
      <x v="3"/>
    </i>
    <i r="1">
      <x v="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>
      <x v="392"/>
      <x/>
    </i>
    <i r="1">
      <x v="1"/>
    </i>
    <i r="1">
      <x v="2"/>
    </i>
    <i r="1">
      <x v="3"/>
    </i>
    <i r="1">
      <x v="7"/>
    </i>
    <i r="1">
      <x v="9"/>
    </i>
    <i r="1">
      <x v="10"/>
    </i>
    <i r="1">
      <x v="12"/>
    </i>
    <i r="1">
      <x v="13"/>
    </i>
    <i r="1">
      <x v="14"/>
    </i>
    <i r="1">
      <x v="16"/>
    </i>
    <i>
      <x v="393"/>
      <x v="2"/>
    </i>
    <i r="1">
      <x v="5"/>
    </i>
    <i r="1">
      <x v="9"/>
    </i>
    <i r="1">
      <x v="12"/>
    </i>
    <i r="1">
      <x v="13"/>
    </i>
    <i>
      <x v="394"/>
      <x/>
    </i>
    <i r="1">
      <x v="2"/>
    </i>
    <i r="1">
      <x v="3"/>
    </i>
    <i r="1">
      <x v="5"/>
    </i>
    <i r="1">
      <x v="7"/>
    </i>
    <i r="1">
      <x v="9"/>
    </i>
    <i r="1">
      <x v="12"/>
    </i>
    <i r="1">
      <x v="14"/>
    </i>
    <i>
      <x v="395"/>
      <x/>
    </i>
    <i r="1">
      <x v="3"/>
    </i>
    <i r="1">
      <x v="9"/>
    </i>
    <i r="1">
      <x v="10"/>
    </i>
    <i r="1">
      <x v="13"/>
    </i>
    <i>
      <x v="396"/>
      <x v="1"/>
    </i>
    <i r="1">
      <x v="3"/>
    </i>
    <i r="1">
      <x v="4"/>
    </i>
    <i r="1">
      <x v="5"/>
    </i>
    <i r="1">
      <x v="9"/>
    </i>
    <i r="1">
      <x v="12"/>
    </i>
    <i r="1">
      <x v="14"/>
    </i>
    <i>
      <x v="397"/>
      <x/>
    </i>
    <i r="1">
      <x v="2"/>
    </i>
    <i r="1">
      <x v="3"/>
    </i>
    <i r="1">
      <x v="9"/>
    </i>
    <i r="1">
      <x v="11"/>
    </i>
    <i r="1">
      <x v="12"/>
    </i>
    <i r="1">
      <x v="13"/>
    </i>
    <i r="1">
      <x v="14"/>
    </i>
    <i r="1">
      <x v="15"/>
    </i>
    <i r="1">
      <x v="16"/>
    </i>
    <i>
      <x v="398"/>
      <x v="1"/>
    </i>
    <i r="1">
      <x v="2"/>
    </i>
    <i r="1">
      <x v="3"/>
    </i>
    <i r="1">
      <x v="13"/>
    </i>
    <i r="1">
      <x v="14"/>
    </i>
    <i>
      <x v="399"/>
      <x/>
    </i>
    <i r="1">
      <x v="1"/>
    </i>
    <i r="1">
      <x v="2"/>
    </i>
    <i r="1">
      <x v="3"/>
    </i>
    <i r="1">
      <x v="11"/>
    </i>
    <i r="1">
      <x v="16"/>
    </i>
    <i>
      <x v="400"/>
      <x/>
    </i>
    <i r="1">
      <x v="1"/>
    </i>
    <i r="1">
      <x v="8"/>
    </i>
    <i r="1">
      <x v="12"/>
    </i>
    <i r="1">
      <x v="13"/>
    </i>
    <i>
      <x v="401"/>
      <x v="2"/>
    </i>
    <i>
      <x v="402"/>
      <x/>
    </i>
    <i r="1">
      <x v="1"/>
    </i>
    <i r="1">
      <x v="2"/>
    </i>
    <i r="1">
      <x v="3"/>
    </i>
    <i r="1">
      <x v="5"/>
    </i>
    <i r="1">
      <x v="6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403"/>
      <x v="2"/>
    </i>
    <i r="1">
      <x v="5"/>
    </i>
    <i r="1">
      <x v="9"/>
    </i>
    <i r="1">
      <x v="10"/>
    </i>
    <i r="1">
      <x v="12"/>
    </i>
    <i r="1">
      <x v="15"/>
    </i>
    <i r="1">
      <x v="16"/>
    </i>
    <i>
      <x v="404"/>
      <x v="1"/>
    </i>
    <i r="1">
      <x v="2"/>
    </i>
    <i r="1">
      <x v="3"/>
    </i>
    <i r="1">
      <x v="7"/>
    </i>
    <i r="1">
      <x v="9"/>
    </i>
    <i r="1">
      <x v="12"/>
    </i>
    <i r="1">
      <x v="13"/>
    </i>
    <i r="1">
      <x v="14"/>
    </i>
    <i>
      <x v="405"/>
      <x v="1"/>
    </i>
    <i r="1">
      <x v="2"/>
    </i>
    <i r="1">
      <x v="3"/>
    </i>
    <i r="1">
      <x v="4"/>
    </i>
    <i r="1">
      <x v="5"/>
    </i>
    <i r="1">
      <x v="9"/>
    </i>
    <i r="1">
      <x v="12"/>
    </i>
    <i r="1">
      <x v="13"/>
    </i>
    <i r="1">
      <x v="14"/>
    </i>
    <i>
      <x v="406"/>
      <x/>
    </i>
    <i r="1">
      <x v="3"/>
    </i>
    <i r="1">
      <x v="14"/>
    </i>
    <i>
      <x v="407"/>
      <x v="1"/>
    </i>
    <i>
      <x v="408"/>
      <x/>
    </i>
    <i r="1">
      <x v="2"/>
    </i>
    <i r="1">
      <x v="3"/>
    </i>
    <i r="1">
      <x v="5"/>
    </i>
    <i r="1">
      <x v="9"/>
    </i>
    <i r="1">
      <x v="13"/>
    </i>
    <i r="1">
      <x v="15"/>
    </i>
    <i r="1">
      <x v="16"/>
    </i>
    <i>
      <x v="409"/>
      <x/>
    </i>
    <i r="1">
      <x v="3"/>
    </i>
    <i r="1">
      <x v="4"/>
    </i>
    <i r="1">
      <x v="5"/>
    </i>
    <i r="1">
      <x v="10"/>
    </i>
    <i r="1">
      <x v="11"/>
    </i>
    <i r="1">
      <x v="13"/>
    </i>
    <i r="1">
      <x v="15"/>
    </i>
    <i>
      <x v="410"/>
      <x v="3"/>
    </i>
    <i r="1">
      <x v="13"/>
    </i>
    <i>
      <x v="411"/>
      <x/>
    </i>
    <i r="1">
      <x v="1"/>
    </i>
    <i r="1">
      <x v="2"/>
    </i>
    <i r="1">
      <x v="3"/>
    </i>
    <i r="1">
      <x v="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412"/>
      <x/>
    </i>
    <i r="1">
      <x v="4"/>
    </i>
    <i r="1">
      <x v="5"/>
    </i>
    <i r="1">
      <x v="9"/>
    </i>
    <i r="1">
      <x v="12"/>
    </i>
    <i r="1">
      <x v="13"/>
    </i>
    <i>
      <x v="413"/>
      <x/>
    </i>
    <i r="1">
      <x v="1"/>
    </i>
    <i r="1">
      <x v="2"/>
    </i>
    <i r="1">
      <x v="3"/>
    </i>
    <i r="1">
      <x v="5"/>
    </i>
    <i r="1">
      <x v="9"/>
    </i>
    <i r="1">
      <x v="10"/>
    </i>
    <i r="1">
      <x v="12"/>
    </i>
    <i r="1">
      <x v="13"/>
    </i>
    <i>
      <x v="414"/>
      <x v="3"/>
    </i>
    <i r="1">
      <x v="7"/>
    </i>
    <i r="1">
      <x v="15"/>
    </i>
    <i>
      <x v="415"/>
      <x v="1"/>
    </i>
    <i r="1">
      <x v="2"/>
    </i>
    <i r="1">
      <x v="3"/>
    </i>
    <i r="1">
      <x v="12"/>
    </i>
    <i r="1">
      <x v="13"/>
    </i>
    <i>
      <x v="416"/>
      <x v="3"/>
    </i>
    <i r="1">
      <x v="9"/>
    </i>
    <i r="1">
      <x v="12"/>
    </i>
    <i r="1">
      <x v="14"/>
    </i>
    <i>
      <x v="417"/>
      <x v="2"/>
    </i>
    <i r="1">
      <x v="3"/>
    </i>
    <i r="1">
      <x v="8"/>
    </i>
    <i r="1">
      <x v="14"/>
    </i>
    <i>
      <x v="418"/>
      <x/>
    </i>
    <i r="1">
      <x v="2"/>
    </i>
    <i r="1">
      <x v="3"/>
    </i>
    <i r="1">
      <x v="8"/>
    </i>
    <i r="1">
      <x v="9"/>
    </i>
    <i r="1">
      <x v="12"/>
    </i>
    <i r="1">
      <x v="13"/>
    </i>
    <i r="1">
      <x v="14"/>
    </i>
    <i r="1">
      <x v="16"/>
    </i>
    <i>
      <x v="419"/>
      <x/>
    </i>
    <i r="1">
      <x v="2"/>
    </i>
    <i r="1">
      <x v="3"/>
    </i>
    <i r="1">
      <x v="6"/>
    </i>
    <i r="1">
      <x v="10"/>
    </i>
    <i r="1">
      <x v="13"/>
    </i>
    <i r="1">
      <x v="14"/>
    </i>
    <i>
      <x v="420"/>
      <x/>
    </i>
    <i r="1">
      <x v="2"/>
    </i>
    <i r="1">
      <x v="3"/>
    </i>
    <i r="1">
      <x v="6"/>
    </i>
    <i r="1">
      <x v="7"/>
    </i>
    <i r="1">
      <x v="9"/>
    </i>
    <i r="1">
      <x v="10"/>
    </i>
    <i r="1">
      <x v="12"/>
    </i>
    <i r="1">
      <x v="14"/>
    </i>
    <i>
      <x v="421"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9"/>
    </i>
    <i r="1">
      <x v="10"/>
    </i>
    <i r="1">
      <x v="12"/>
    </i>
    <i r="1">
      <x v="13"/>
    </i>
    <i r="1">
      <x v="14"/>
    </i>
    <i>
      <x v="4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423"/>
      <x v="3"/>
    </i>
    <i r="1">
      <x v="9"/>
    </i>
    <i>
      <x v="424"/>
      <x/>
    </i>
    <i r="1">
      <x v="2"/>
    </i>
    <i r="1">
      <x v="3"/>
    </i>
    <i r="1">
      <x v="8"/>
    </i>
    <i r="1">
      <x v="9"/>
    </i>
    <i r="1">
      <x v="11"/>
    </i>
    <i r="1">
      <x v="12"/>
    </i>
    <i r="1">
      <x v="13"/>
    </i>
    <i r="1">
      <x v="16"/>
    </i>
    <i>
      <x v="425"/>
      <x v="3"/>
    </i>
    <i>
      <x v="426"/>
      <x/>
    </i>
    <i r="1">
      <x v="1"/>
    </i>
    <i r="1">
      <x v="2"/>
    </i>
    <i r="1">
      <x v="3"/>
    </i>
    <i r="1">
      <x v="8"/>
    </i>
    <i r="1">
      <x v="9"/>
    </i>
    <i r="1">
      <x v="10"/>
    </i>
    <i r="1">
      <x v="12"/>
    </i>
    <i r="1">
      <x v="13"/>
    </i>
    <i r="1">
      <x v="16"/>
    </i>
    <i>
      <x v="427"/>
      <x v="3"/>
    </i>
    <i r="1">
      <x v="13"/>
    </i>
    <i>
      <x v="428"/>
      <x v="1"/>
    </i>
    <i r="1">
      <x v="2"/>
    </i>
    <i r="1">
      <x v="9"/>
    </i>
    <i>
      <x v="429"/>
      <x/>
    </i>
    <i r="1">
      <x v="1"/>
    </i>
    <i r="1">
      <x v="2"/>
    </i>
    <i r="1">
      <x v="13"/>
    </i>
    <i>
      <x v="430"/>
      <x v="1"/>
    </i>
    <i r="1">
      <x v="2"/>
    </i>
    <i r="1">
      <x v="3"/>
    </i>
    <i r="1">
      <x v="7"/>
    </i>
    <i r="1">
      <x v="9"/>
    </i>
    <i r="1">
      <x v="12"/>
    </i>
    <i r="1">
      <x v="13"/>
    </i>
    <i r="1">
      <x v="15"/>
    </i>
    <i r="1">
      <x v="16"/>
    </i>
    <i>
      <x v="431"/>
      <x/>
    </i>
    <i r="1">
      <x v="1"/>
    </i>
    <i r="1">
      <x v="2"/>
    </i>
    <i r="1">
      <x v="3"/>
    </i>
    <i r="1">
      <x v="5"/>
    </i>
    <i r="1">
      <x v="9"/>
    </i>
    <i r="1">
      <x v="11"/>
    </i>
    <i r="1">
      <x v="12"/>
    </i>
    <i r="1">
      <x v="13"/>
    </i>
    <i r="1">
      <x v="14"/>
    </i>
    <i r="1">
      <x v="16"/>
    </i>
    <i>
      <x v="432"/>
      <x/>
    </i>
    <i r="1">
      <x v="3"/>
    </i>
    <i r="1">
      <x v="8"/>
    </i>
    <i r="1">
      <x v="9"/>
    </i>
    <i r="1">
      <x v="12"/>
    </i>
    <i r="1">
      <x v="13"/>
    </i>
    <i r="1">
      <x v="14"/>
    </i>
    <i r="1">
      <x v="16"/>
    </i>
    <i>
      <x v="433"/>
      <x/>
    </i>
    <i r="1">
      <x v="2"/>
    </i>
    <i r="1">
      <x v="5"/>
    </i>
    <i r="1">
      <x v="7"/>
    </i>
    <i r="1">
      <x v="9"/>
    </i>
    <i r="1">
      <x v="13"/>
    </i>
    <i r="1">
      <x v="14"/>
    </i>
    <i r="1">
      <x v="16"/>
    </i>
    <i>
      <x v="434"/>
      <x v="3"/>
    </i>
    <i r="1">
      <x v="9"/>
    </i>
    <i>
      <x v="435"/>
      <x/>
    </i>
    <i r="1">
      <x v="3"/>
    </i>
    <i r="1">
      <x v="4"/>
    </i>
    <i r="1">
      <x v="10"/>
    </i>
    <i r="1">
      <x v="11"/>
    </i>
    <i r="1">
      <x v="13"/>
    </i>
    <i r="1">
      <x v="16"/>
    </i>
    <i>
      <x v="436"/>
      <x/>
    </i>
    <i r="1">
      <x v="5"/>
    </i>
    <i r="1">
      <x v="9"/>
    </i>
    <i r="1">
      <x v="12"/>
    </i>
    <i r="1">
      <x v="16"/>
    </i>
    <i>
      <x v="437"/>
      <x/>
    </i>
    <i r="1">
      <x v="2"/>
    </i>
    <i r="1">
      <x v="3"/>
    </i>
    <i r="1">
      <x v="5"/>
    </i>
    <i r="1">
      <x v="7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438"/>
      <x v="1"/>
    </i>
    <i r="1">
      <x v="2"/>
    </i>
    <i r="1">
      <x v="5"/>
    </i>
    <i r="1">
      <x v="7"/>
    </i>
    <i r="1">
      <x v="8"/>
    </i>
    <i r="1">
      <x v="12"/>
    </i>
    <i>
      <x v="439"/>
      <x/>
    </i>
    <i r="1">
      <x v="1"/>
    </i>
    <i r="1">
      <x v="2"/>
    </i>
    <i r="1">
      <x v="3"/>
    </i>
    <i r="1">
      <x v="4"/>
    </i>
    <i r="1">
      <x v="5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>
      <x v="440"/>
      <x/>
    </i>
    <i r="1">
      <x v="1"/>
    </i>
    <i r="1">
      <x v="2"/>
    </i>
    <i r="1">
      <x v="3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>
      <x v="441"/>
      <x v="3"/>
    </i>
    <i r="1">
      <x v="4"/>
    </i>
    <i r="1">
      <x v="5"/>
    </i>
    <i r="1">
      <x v="7"/>
    </i>
    <i r="1">
      <x v="9"/>
    </i>
    <i r="1">
      <x v="12"/>
    </i>
    <i r="1">
      <x v="13"/>
    </i>
    <i r="1">
      <x v="16"/>
    </i>
    <i>
      <x v="442"/>
      <x v="3"/>
    </i>
    <i r="1">
      <x v="12"/>
    </i>
    <i r="1">
      <x v="13"/>
    </i>
    <i r="1">
      <x v="16"/>
    </i>
    <i>
      <x v="443"/>
      <x v="10"/>
    </i>
    <i r="1">
      <x v="13"/>
    </i>
    <i>
      <x v="444"/>
      <x v="1"/>
    </i>
    <i r="1">
      <x v="2"/>
    </i>
    <i r="1">
      <x v="14"/>
    </i>
    <i r="1">
      <x v="16"/>
    </i>
    <i>
      <x v="445"/>
      <x v="1"/>
    </i>
    <i r="1">
      <x v="2"/>
    </i>
    <i r="1">
      <x v="13"/>
    </i>
    <i r="1">
      <x v="16"/>
    </i>
    <i>
      <x v="446"/>
      <x/>
    </i>
    <i>
      <x v="447"/>
      <x/>
    </i>
    <i r="1">
      <x v="1"/>
    </i>
    <i r="1">
      <x v="3"/>
    </i>
    <i r="1">
      <x v="4"/>
    </i>
    <i r="1">
      <x v="5"/>
    </i>
    <i r="1">
      <x v="7"/>
    </i>
    <i r="1">
      <x v="9"/>
    </i>
    <i r="1">
      <x v="10"/>
    </i>
    <i r="1">
      <x v="12"/>
    </i>
    <i r="1">
      <x v="13"/>
    </i>
    <i r="1">
      <x v="14"/>
    </i>
    <i>
      <x v="448"/>
      <x/>
    </i>
    <i r="1">
      <x v="2"/>
    </i>
    <i r="1">
      <x v="3"/>
    </i>
    <i r="1">
      <x v="5"/>
    </i>
    <i r="1">
      <x v="7"/>
    </i>
    <i r="1">
      <x v="9"/>
    </i>
    <i r="1">
      <x v="12"/>
    </i>
    <i r="1">
      <x v="13"/>
    </i>
    <i r="1">
      <x v="14"/>
    </i>
    <i r="1">
      <x v="15"/>
    </i>
    <i r="1">
      <x v="16"/>
    </i>
    <i>
      <x v="449"/>
      <x v="5"/>
    </i>
    <i r="1">
      <x v="10"/>
    </i>
    <i r="1">
      <x v="12"/>
    </i>
    <i r="1">
      <x v="15"/>
    </i>
    <i>
      <x v="450"/>
      <x v="3"/>
    </i>
    <i r="1">
      <x v="5"/>
    </i>
    <i r="1">
      <x v="7"/>
    </i>
    <i r="1">
      <x v="13"/>
    </i>
    <i>
      <x v="451"/>
      <x/>
    </i>
    <i r="1">
      <x v="3"/>
    </i>
    <i r="1">
      <x v="9"/>
    </i>
    <i r="1">
      <x v="12"/>
    </i>
    <i>
      <x v="452"/>
      <x v="3"/>
    </i>
    <i r="1">
      <x v="12"/>
    </i>
    <i>
      <x v="453"/>
      <x/>
    </i>
    <i r="1">
      <x v="1"/>
    </i>
    <i r="1">
      <x v="2"/>
    </i>
    <i r="1">
      <x v="3"/>
    </i>
    <i r="1">
      <x v="4"/>
    </i>
    <i r="1">
      <x v="5"/>
    </i>
    <i r="1">
      <x v="11"/>
    </i>
    <i r="1">
      <x v="12"/>
    </i>
    <i r="1">
      <x v="13"/>
    </i>
    <i r="1">
      <x v="14"/>
    </i>
    <i>
      <x v="454"/>
      <x v="1"/>
    </i>
    <i r="1">
      <x v="3"/>
    </i>
    <i r="1">
      <x v="9"/>
    </i>
    <i r="1">
      <x v="13"/>
    </i>
    <i r="1">
      <x v="16"/>
    </i>
    <i>
      <x v="455"/>
      <x/>
    </i>
    <i r="1">
      <x v="2"/>
    </i>
    <i r="1">
      <x v="3"/>
    </i>
    <i r="1">
      <x v="10"/>
    </i>
    <i r="1">
      <x v="12"/>
    </i>
    <i r="1">
      <x v="13"/>
    </i>
    <i r="1">
      <x v="14"/>
    </i>
    <i r="1">
      <x v="15"/>
    </i>
    <i r="1">
      <x v="16"/>
    </i>
    <i>
      <x v="456"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457"/>
      <x/>
    </i>
    <i r="1">
      <x v="3"/>
    </i>
    <i r="1">
      <x v="9"/>
    </i>
    <i r="1">
      <x v="12"/>
    </i>
    <i r="1">
      <x v="13"/>
    </i>
    <i r="1">
      <x v="14"/>
    </i>
    <i>
      <x v="458"/>
      <x/>
    </i>
    <i r="1">
      <x v="2"/>
    </i>
    <i r="1">
      <x v="3"/>
    </i>
    <i r="1">
      <x v="9"/>
    </i>
    <i r="1">
      <x v="12"/>
    </i>
    <i r="1">
      <x v="14"/>
    </i>
    <i r="1">
      <x v="15"/>
    </i>
    <i>
      <x v="459"/>
      <x v="2"/>
    </i>
    <i r="1">
      <x v="3"/>
    </i>
    <i>
      <x v="460"/>
      <x v="1"/>
    </i>
    <i r="1">
      <x v="3"/>
    </i>
    <i r="1">
      <x v="4"/>
    </i>
    <i r="1">
      <x v="5"/>
    </i>
    <i r="1">
      <x v="9"/>
    </i>
    <i>
      <x v="461"/>
      <x v="2"/>
    </i>
    <i r="1">
      <x v="3"/>
    </i>
    <i r="1">
      <x v="5"/>
    </i>
    <i r="1">
      <x v="7"/>
    </i>
    <i r="1">
      <x v="9"/>
    </i>
    <i r="1">
      <x v="10"/>
    </i>
    <i r="1">
      <x v="13"/>
    </i>
    <i r="1">
      <x v="15"/>
    </i>
    <i>
      <x v="462"/>
      <x v="3"/>
    </i>
    <i r="1">
      <x v="5"/>
    </i>
    <i r="1">
      <x v="9"/>
    </i>
    <i r="1">
      <x v="12"/>
    </i>
    <i r="1">
      <x v="13"/>
    </i>
    <i r="1">
      <x v="14"/>
    </i>
    <i r="1">
      <x v="15"/>
    </i>
    <i>
      <x v="46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464"/>
      <x v="4"/>
    </i>
    <i r="1">
      <x v="7"/>
    </i>
    <i r="1">
      <x v="9"/>
    </i>
    <i r="1">
      <x v="14"/>
    </i>
    <i>
      <x v="465"/>
      <x v="3"/>
    </i>
    <i r="1">
      <x v="5"/>
    </i>
    <i r="1">
      <x v="12"/>
    </i>
    <i r="1">
      <x v="14"/>
    </i>
    <i>
      <x v="466"/>
      <x v="1"/>
    </i>
    <i r="1">
      <x v="2"/>
    </i>
    <i r="1">
      <x v="3"/>
    </i>
    <i r="1">
      <x v="5"/>
    </i>
    <i r="1">
      <x v="9"/>
    </i>
    <i r="1">
      <x v="12"/>
    </i>
    <i r="1">
      <x v="14"/>
    </i>
    <i r="1">
      <x v="16"/>
    </i>
    <i>
      <x v="467"/>
      <x/>
    </i>
    <i r="1">
      <x v="3"/>
    </i>
    <i r="1">
      <x v="4"/>
    </i>
    <i r="1">
      <x v="5"/>
    </i>
    <i r="1">
      <x v="6"/>
    </i>
    <i r="1">
      <x v="9"/>
    </i>
    <i r="1">
      <x v="12"/>
    </i>
    <i r="1">
      <x v="13"/>
    </i>
    <i r="1">
      <x v="14"/>
    </i>
    <i r="1">
      <x v="15"/>
    </i>
    <i r="1">
      <x v="16"/>
    </i>
    <i>
      <x v="468"/>
      <x/>
    </i>
    <i r="1">
      <x v="6"/>
    </i>
    <i r="1">
      <x v="12"/>
    </i>
    <i r="1">
      <x v="14"/>
    </i>
    <i>
      <x v="469"/>
      <x v="3"/>
    </i>
    <i r="1">
      <x v="9"/>
    </i>
    <i r="1">
      <x v="12"/>
    </i>
    <i r="1">
      <x v="14"/>
    </i>
    <i>
      <x v="470"/>
      <x/>
    </i>
    <i r="1">
      <x v="2"/>
    </i>
    <i r="1">
      <x v="3"/>
    </i>
    <i r="1">
      <x v="5"/>
    </i>
    <i r="1">
      <x v="7"/>
    </i>
    <i r="1">
      <x v="9"/>
    </i>
    <i r="1">
      <x v="12"/>
    </i>
    <i r="1">
      <x v="13"/>
    </i>
    <i r="1">
      <x v="14"/>
    </i>
    <i>
      <x v="471"/>
      <x v="8"/>
    </i>
    <i r="1">
      <x v="9"/>
    </i>
    <i r="1">
      <x v="14"/>
    </i>
    <i>
      <x v="472"/>
      <x v="5"/>
    </i>
    <i>
      <x v="473"/>
      <x v="9"/>
    </i>
    <i r="1">
      <x v="14"/>
    </i>
    <i>
      <x v="474"/>
      <x v="8"/>
    </i>
    <i>
      <x v="475"/>
      <x v="3"/>
    </i>
    <i r="1">
      <x v="13"/>
    </i>
    <i>
      <x v="476"/>
      <x v="15"/>
    </i>
    <i>
      <x v="477"/>
      <x v="3"/>
    </i>
    <i r="1">
      <x v="4"/>
    </i>
    <i>
      <x v="478"/>
      <x/>
    </i>
    <i r="1">
      <x v="1"/>
    </i>
    <i r="1">
      <x v="3"/>
    </i>
    <i r="1">
      <x v="5"/>
    </i>
    <i r="1">
      <x v="8"/>
    </i>
    <i r="1">
      <x v="10"/>
    </i>
    <i>
      <x v="479"/>
      <x v="15"/>
    </i>
    <i>
      <x v="480"/>
      <x v="2"/>
    </i>
    <i r="1">
      <x v="3"/>
    </i>
    <i r="1">
      <x v="5"/>
    </i>
    <i>
      <x v="481"/>
      <x/>
    </i>
    <i r="1">
      <x v="3"/>
    </i>
    <i r="1">
      <x v="5"/>
    </i>
    <i r="1">
      <x v="9"/>
    </i>
    <i r="1">
      <x v="10"/>
    </i>
    <i r="1">
      <x v="11"/>
    </i>
    <i r="1">
      <x v="13"/>
    </i>
    <i>
      <x v="482"/>
      <x/>
    </i>
    <i r="1">
      <x v="1"/>
    </i>
    <i r="1">
      <x v="2"/>
    </i>
    <i r="1">
      <x v="3"/>
    </i>
    <i r="1">
      <x v="4"/>
    </i>
    <i r="1">
      <x v="9"/>
    </i>
    <i r="1">
      <x v="10"/>
    </i>
    <i>
      <x v="483"/>
      <x/>
    </i>
    <i r="1">
      <x v="1"/>
    </i>
    <i r="1">
      <x v="3"/>
    </i>
    <i r="1">
      <x v="5"/>
    </i>
    <i r="1">
      <x v="9"/>
    </i>
    <i r="1">
      <x v="12"/>
    </i>
    <i r="1">
      <x v="13"/>
    </i>
    <i r="1">
      <x v="14"/>
    </i>
    <i r="1">
      <x v="15"/>
    </i>
    <i r="1">
      <x v="16"/>
    </i>
    <i>
      <x v="484"/>
      <x v="1"/>
    </i>
    <i r="1">
      <x v="2"/>
    </i>
    <i r="1">
      <x v="3"/>
    </i>
    <i r="1">
      <x v="9"/>
    </i>
    <i r="1">
      <x v="10"/>
    </i>
    <i r="1">
      <x v="12"/>
    </i>
    <i r="1">
      <x v="13"/>
    </i>
    <i r="1">
      <x v="14"/>
    </i>
    <i r="1">
      <x v="16"/>
    </i>
    <i>
      <x v="485"/>
      <x v="2"/>
    </i>
    <i r="1">
      <x v="3"/>
    </i>
    <i r="1">
      <x v="9"/>
    </i>
    <i r="1">
      <x v="14"/>
    </i>
    <i>
      <x v="486"/>
      <x/>
    </i>
    <i r="1">
      <x v="1"/>
    </i>
    <i r="1">
      <x v="2"/>
    </i>
    <i r="1">
      <x v="5"/>
    </i>
    <i r="1">
      <x v="9"/>
    </i>
    <i r="1">
      <x v="12"/>
    </i>
    <i r="1">
      <x v="14"/>
    </i>
    <i r="1">
      <x v="16"/>
    </i>
    <i>
      <x v="487"/>
      <x v="1"/>
    </i>
    <i r="1">
      <x v="2"/>
    </i>
    <i r="1">
      <x v="3"/>
    </i>
    <i r="1">
      <x v="7"/>
    </i>
    <i r="1">
      <x v="12"/>
    </i>
    <i r="1">
      <x v="13"/>
    </i>
    <i>
      <x v="488"/>
      <x/>
    </i>
    <i r="1">
      <x v="1"/>
    </i>
    <i r="1">
      <x v="2"/>
    </i>
    <i r="1">
      <x v="3"/>
    </i>
    <i r="1">
      <x v="5"/>
    </i>
    <i r="1">
      <x v="9"/>
    </i>
    <i r="1">
      <x v="10"/>
    </i>
    <i r="1">
      <x v="12"/>
    </i>
    <i r="1">
      <x v="14"/>
    </i>
    <i r="1">
      <x v="16"/>
    </i>
    <i>
      <x v="489"/>
      <x v="12"/>
    </i>
    <i r="1">
      <x v="13"/>
    </i>
    <i r="1">
      <x v="14"/>
    </i>
    <i>
      <x v="490"/>
      <x/>
    </i>
    <i r="1">
      <x v="1"/>
    </i>
    <i r="1">
      <x v="3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4"/>
    </i>
    <i r="1">
      <x v="16"/>
    </i>
    <i>
      <x v="491"/>
      <x/>
    </i>
    <i r="1">
      <x v="3"/>
    </i>
    <i r="1">
      <x v="4"/>
    </i>
    <i r="1">
      <x v="9"/>
    </i>
    <i r="1">
      <x v="12"/>
    </i>
    <i r="1">
      <x v="14"/>
    </i>
    <i>
      <x v="492"/>
      <x/>
    </i>
    <i r="1">
      <x v="1"/>
    </i>
    <i r="1">
      <x v="2"/>
    </i>
    <i r="1">
      <x v="3"/>
    </i>
    <i r="1">
      <x v="5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>
      <x v="493"/>
      <x v="2"/>
    </i>
    <i r="1">
      <x v="3"/>
    </i>
    <i r="1">
      <x v="5"/>
    </i>
    <i r="1">
      <x v="12"/>
    </i>
    <i r="1">
      <x v="13"/>
    </i>
    <i>
      <x v="494"/>
      <x v="1"/>
    </i>
    <i>
      <x v="495"/>
      <x/>
    </i>
    <i r="1">
      <x v="3"/>
    </i>
    <i r="1">
      <x v="12"/>
    </i>
    <i r="1">
      <x v="16"/>
    </i>
    <i>
      <x v="496"/>
      <x/>
    </i>
    <i r="1">
      <x v="4"/>
    </i>
    <i r="1">
      <x v="5"/>
    </i>
    <i r="1">
      <x v="9"/>
    </i>
    <i r="1">
      <x v="12"/>
    </i>
    <i r="1">
      <x v="13"/>
    </i>
    <i>
      <x v="497"/>
      <x/>
    </i>
    <i r="1">
      <x v="1"/>
    </i>
    <i r="1">
      <x v="2"/>
    </i>
    <i r="1">
      <x v="3"/>
    </i>
    <i r="1">
      <x v="5"/>
    </i>
    <i r="1">
      <x v="6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6"/>
    </i>
    <i>
      <x v="498"/>
      <x/>
    </i>
    <i r="1">
      <x v="1"/>
    </i>
    <i r="1">
      <x v="2"/>
    </i>
    <i r="1">
      <x v="3"/>
    </i>
    <i r="1">
      <x v="5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5"/>
    </i>
    <i>
      <x v="499"/>
      <x v="12"/>
    </i>
    <i>
      <x v="500"/>
      <x/>
    </i>
    <i r="1">
      <x v="3"/>
    </i>
    <i r="1">
      <x v="9"/>
    </i>
    <i r="1">
      <x v="14"/>
    </i>
    <i>
      <x v="501"/>
      <x v="2"/>
    </i>
    <i r="1">
      <x v="3"/>
    </i>
    <i r="1">
      <x v="12"/>
    </i>
    <i r="1">
      <x v="13"/>
    </i>
    <i>
      <x v="502"/>
      <x v="4"/>
    </i>
    <i r="1">
      <x v="5"/>
    </i>
    <i r="1">
      <x v="7"/>
    </i>
    <i r="1">
      <x v="12"/>
    </i>
    <i r="1">
      <x v="13"/>
    </i>
    <i r="1">
      <x v="14"/>
    </i>
    <i r="1">
      <x v="15"/>
    </i>
    <i>
      <x v="503"/>
      <x v="3"/>
    </i>
    <i r="1">
      <x v="5"/>
    </i>
    <i r="1">
      <x v="14"/>
    </i>
    <i>
      <x v="504"/>
      <x/>
    </i>
    <i r="1">
      <x v="1"/>
    </i>
    <i r="1">
      <x v="2"/>
    </i>
    <i r="1">
      <x v="3"/>
    </i>
    <i r="1">
      <x v="8"/>
    </i>
    <i r="1">
      <x v="9"/>
    </i>
    <i r="1">
      <x v="12"/>
    </i>
    <i r="1">
      <x v="15"/>
    </i>
    <i>
      <x v="505"/>
      <x v="7"/>
    </i>
    <i r="1">
      <x v="12"/>
    </i>
    <i>
      <x v="506"/>
      <x v="1"/>
    </i>
    <i r="1">
      <x v="5"/>
    </i>
    <i r="1">
      <x v="12"/>
    </i>
    <i>
      <x v="507"/>
      <x v="14"/>
    </i>
    <i>
      <x v="508"/>
      <x v="2"/>
    </i>
    <i r="1">
      <x v="13"/>
    </i>
    <i r="1">
      <x v="14"/>
    </i>
    <i>
      <x v="509"/>
      <x v="2"/>
    </i>
    <i r="1">
      <x v="3"/>
    </i>
    <i r="1">
      <x v="8"/>
    </i>
    <i r="1">
      <x v="9"/>
    </i>
    <i r="1">
      <x v="12"/>
    </i>
    <i>
      <x v="510"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511"/>
      <x v="3"/>
    </i>
    <i>
      <x v="512"/>
      <x v="3"/>
    </i>
    <i r="1">
      <x v="8"/>
    </i>
    <i r="1">
      <x v="12"/>
    </i>
    <i>
      <x v="513"/>
      <x/>
    </i>
    <i r="1">
      <x v="1"/>
    </i>
    <i r="1">
      <x v="2"/>
    </i>
    <i r="1">
      <x v="3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6"/>
    </i>
    <i>
      <x v="5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9"/>
    </i>
    <i r="1">
      <x v="10"/>
    </i>
    <i r="1">
      <x v="12"/>
    </i>
    <i r="1">
      <x v="13"/>
    </i>
    <i r="1">
      <x v="14"/>
    </i>
    <i>
      <x v="515"/>
      <x/>
    </i>
    <i r="1">
      <x v="9"/>
    </i>
    <i>
      <x v="516"/>
      <x v="2"/>
    </i>
    <i r="1">
      <x v="3"/>
    </i>
    <i r="1">
      <x v="9"/>
    </i>
    <i r="1">
      <x v="10"/>
    </i>
    <i>
      <x v="517"/>
      <x/>
    </i>
    <i r="1">
      <x v="1"/>
    </i>
    <i r="1">
      <x v="3"/>
    </i>
    <i r="1">
      <x v="5"/>
    </i>
    <i r="1">
      <x v="7"/>
    </i>
    <i r="1">
      <x v="9"/>
    </i>
    <i r="1">
      <x v="10"/>
    </i>
    <i r="1">
      <x v="12"/>
    </i>
    <i r="1">
      <x v="13"/>
    </i>
    <i r="1">
      <x v="14"/>
    </i>
    <i>
      <x v="518"/>
      <x v="2"/>
    </i>
    <i r="1">
      <x v="8"/>
    </i>
    <i>
      <x v="519"/>
      <x/>
    </i>
    <i r="1">
      <x v="7"/>
    </i>
    <i r="1">
      <x v="12"/>
    </i>
    <i r="1">
      <x v="15"/>
    </i>
    <i>
      <x v="520"/>
      <x v="2"/>
    </i>
    <i r="1">
      <x v="4"/>
    </i>
    <i r="1">
      <x v="12"/>
    </i>
    <i r="1">
      <x v="14"/>
    </i>
    <i>
      <x v="5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522"/>
      <x/>
    </i>
    <i r="1">
      <x v="1"/>
    </i>
    <i r="1">
      <x v="2"/>
    </i>
    <i r="1">
      <x v="3"/>
    </i>
    <i r="1">
      <x v="4"/>
    </i>
    <i r="1">
      <x v="5"/>
    </i>
    <i r="1">
      <x v="9"/>
    </i>
    <i r="1">
      <x v="12"/>
    </i>
    <i r="1">
      <x v="13"/>
    </i>
    <i r="1">
      <x v="14"/>
    </i>
    <i r="1">
      <x v="16"/>
    </i>
    <i>
      <x v="523"/>
      <x v="1"/>
    </i>
    <i r="1">
      <x v="10"/>
    </i>
    <i r="1">
      <x v="12"/>
    </i>
    <i r="1">
      <x v="13"/>
    </i>
    <i r="1">
      <x v="14"/>
    </i>
    <i r="1">
      <x v="15"/>
    </i>
    <i>
      <x v="524"/>
      <x v="10"/>
    </i>
    <i>
      <x v="525"/>
      <x v="3"/>
    </i>
    <i r="1">
      <x v="9"/>
    </i>
    <i>
      <x v="526"/>
      <x/>
    </i>
    <i r="1">
      <x v="2"/>
    </i>
    <i r="1">
      <x v="3"/>
    </i>
    <i r="1">
      <x v="7"/>
    </i>
    <i r="1">
      <x v="9"/>
    </i>
    <i r="1">
      <x v="10"/>
    </i>
    <i r="1">
      <x v="12"/>
    </i>
    <i r="1">
      <x v="13"/>
    </i>
    <i>
      <x v="527"/>
      <x v="2"/>
    </i>
    <i r="1">
      <x v="5"/>
    </i>
    <i r="1">
      <x v="8"/>
    </i>
    <i r="1">
      <x v="12"/>
    </i>
    <i>
      <x v="528"/>
      <x v="3"/>
    </i>
    <i r="1">
      <x v="6"/>
    </i>
    <i r="1">
      <x v="9"/>
    </i>
    <i r="1">
      <x v="12"/>
    </i>
    <i>
      <x v="529"/>
      <x v="12"/>
    </i>
    <i r="1">
      <x v="16"/>
    </i>
    <i>
      <x v="530"/>
      <x/>
    </i>
    <i r="1">
      <x v="1"/>
    </i>
    <i r="1">
      <x v="2"/>
    </i>
    <i r="1">
      <x v="3"/>
    </i>
    <i r="1">
      <x v="5"/>
    </i>
    <i r="1">
      <x v="12"/>
    </i>
    <i r="1">
      <x v="13"/>
    </i>
    <i r="1">
      <x v="14"/>
    </i>
    <i r="1">
      <x v="15"/>
    </i>
    <i>
      <x v="531"/>
      <x/>
    </i>
    <i r="1">
      <x v="1"/>
    </i>
    <i r="1">
      <x v="3"/>
    </i>
    <i r="1">
      <x v="9"/>
    </i>
    <i r="1">
      <x v="12"/>
    </i>
    <i>
      <x v="532"/>
      <x v="3"/>
    </i>
    <i>
      <x v="533"/>
      <x v="1"/>
    </i>
    <i r="1">
      <x v="5"/>
    </i>
    <i r="1">
      <x v="12"/>
    </i>
    <i>
      <x v="534"/>
      <x/>
    </i>
    <i r="1">
      <x v="1"/>
    </i>
    <i r="1">
      <x v="2"/>
    </i>
    <i r="1">
      <x v="3"/>
    </i>
    <i r="1">
      <x v="5"/>
    </i>
    <i r="1">
      <x v="7"/>
    </i>
    <i r="1">
      <x v="9"/>
    </i>
    <i r="1">
      <x v="10"/>
    </i>
    <i r="1">
      <x v="11"/>
    </i>
    <i r="1">
      <x v="12"/>
    </i>
    <i>
      <x v="535"/>
      <x v="3"/>
    </i>
    <i r="1">
      <x v="7"/>
    </i>
    <i r="1">
      <x v="13"/>
    </i>
    <i>
      <x v="536"/>
      <x/>
    </i>
    <i r="1">
      <x v="9"/>
    </i>
    <i r="1">
      <x v="14"/>
    </i>
    <i r="1">
      <x v="16"/>
    </i>
    <i>
      <x v="537"/>
      <x/>
    </i>
    <i r="1">
      <x v="3"/>
    </i>
    <i r="1">
      <x v="4"/>
    </i>
    <i r="1">
      <x v="10"/>
    </i>
    <i r="1">
      <x v="11"/>
    </i>
    <i r="1">
      <x v="12"/>
    </i>
    <i r="1">
      <x v="13"/>
    </i>
    <i r="1">
      <x v="14"/>
    </i>
    <i r="1">
      <x v="16"/>
    </i>
    <i>
      <x v="538"/>
      <x v="4"/>
    </i>
    <i r="1">
      <x v="6"/>
    </i>
    <i r="1">
      <x v="10"/>
    </i>
    <i r="1">
      <x v="12"/>
    </i>
    <i>
      <x v="539"/>
      <x v="9"/>
    </i>
    <i r="1">
      <x v="13"/>
    </i>
    <i>
      <x v="540"/>
      <x/>
    </i>
    <i r="1">
      <x v="2"/>
    </i>
    <i r="1">
      <x v="4"/>
    </i>
    <i r="1">
      <x v="8"/>
    </i>
    <i r="1">
      <x v="9"/>
    </i>
    <i r="1">
      <x v="13"/>
    </i>
    <i r="1">
      <x v="15"/>
    </i>
    <i>
      <x v="541"/>
      <x v="1"/>
    </i>
    <i r="1">
      <x v="5"/>
    </i>
    <i>
      <x v="542"/>
      <x/>
    </i>
    <i r="1">
      <x v="1"/>
    </i>
    <i r="1">
      <x v="2"/>
    </i>
    <i r="1">
      <x v="3"/>
    </i>
    <i r="1">
      <x v="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>
      <x v="543"/>
      <x/>
    </i>
    <i r="1">
      <x v="9"/>
    </i>
    <i r="1">
      <x v="12"/>
    </i>
    <i r="1">
      <x v="14"/>
    </i>
    <i>
      <x v="544"/>
      <x v="5"/>
    </i>
    <i r="1">
      <x v="16"/>
    </i>
    <i>
      <x v="545"/>
      <x v="7"/>
    </i>
    <i r="1">
      <x v="12"/>
    </i>
    <i r="1">
      <x v="13"/>
    </i>
    <i>
      <x v="546"/>
      <x/>
    </i>
    <i r="1">
      <x v="1"/>
    </i>
    <i r="1">
      <x v="3"/>
    </i>
    <i r="1">
      <x v="9"/>
    </i>
    <i>
      <x v="547"/>
      <x v="2"/>
    </i>
    <i r="1">
      <x v="3"/>
    </i>
    <i r="1">
      <x v="4"/>
    </i>
    <i r="1">
      <x v="14"/>
    </i>
    <i>
      <x v="548"/>
      <x/>
    </i>
    <i r="1">
      <x v="9"/>
    </i>
    <i r="1">
      <x v="13"/>
    </i>
    <i>
      <x v="549"/>
      <x v="8"/>
    </i>
    <i>
      <x v="550"/>
      <x v="6"/>
    </i>
    <i r="1">
      <x v="13"/>
    </i>
    <i>
      <x v="551"/>
      <x/>
    </i>
    <i r="1">
      <x v="3"/>
    </i>
    <i r="1">
      <x v="14"/>
    </i>
    <i>
      <x v="552"/>
      <x v="2"/>
    </i>
    <i r="1">
      <x v="12"/>
    </i>
    <i r="1">
      <x v="13"/>
    </i>
    <i>
      <x v="553"/>
      <x v="2"/>
    </i>
    <i r="1">
      <x v="3"/>
    </i>
    <i r="1">
      <x v="4"/>
    </i>
    <i r="1">
      <x v="9"/>
    </i>
    <i r="1">
      <x v="10"/>
    </i>
    <i r="1">
      <x v="12"/>
    </i>
    <i r="1">
      <x v="14"/>
    </i>
    <i r="1">
      <x v="16"/>
    </i>
    <i>
      <x v="554"/>
      <x v="1"/>
    </i>
    <i r="1">
      <x v="2"/>
    </i>
    <i r="1">
      <x v="3"/>
    </i>
    <i r="1">
      <x v="12"/>
    </i>
    <i r="1">
      <x v="13"/>
    </i>
    <i r="1">
      <x v="14"/>
    </i>
    <i>
      <x v="555"/>
      <x v="3"/>
    </i>
    <i r="1">
      <x v="4"/>
    </i>
    <i r="1">
      <x v="10"/>
    </i>
    <i r="1">
      <x v="12"/>
    </i>
    <i r="1">
      <x v="14"/>
    </i>
    <i r="1">
      <x v="15"/>
    </i>
    <i r="1">
      <x v="16"/>
    </i>
    <i>
      <x v="556"/>
      <x v="3"/>
    </i>
    <i r="1">
      <x v="12"/>
    </i>
    <i>
      <x v="557"/>
      <x v="3"/>
    </i>
    <i r="1">
      <x v="8"/>
    </i>
    <i r="1">
      <x v="9"/>
    </i>
    <i r="1">
      <x v="12"/>
    </i>
    <i r="1">
      <x v="14"/>
    </i>
    <i>
      <x v="558"/>
      <x/>
    </i>
    <i r="1">
      <x v="1"/>
    </i>
    <i r="1">
      <x v="2"/>
    </i>
    <i r="1">
      <x v="4"/>
    </i>
    <i r="1">
      <x v="5"/>
    </i>
    <i r="1">
      <x v="7"/>
    </i>
    <i r="1">
      <x v="12"/>
    </i>
    <i r="1">
      <x v="13"/>
    </i>
    <i r="1">
      <x v="14"/>
    </i>
    <i>
      <x v="559"/>
      <x v="2"/>
    </i>
    <i r="1">
      <x v="8"/>
    </i>
    <i r="1">
      <x v="9"/>
    </i>
    <i r="1">
      <x v="12"/>
    </i>
    <i r="1">
      <x v="13"/>
    </i>
    <i r="1">
      <x v="14"/>
    </i>
    <i r="1">
      <x v="15"/>
    </i>
    <i>
      <x v="560"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9"/>
    </i>
    <i r="1">
      <x v="11"/>
    </i>
    <i r="1">
      <x v="12"/>
    </i>
    <i r="1">
      <x v="13"/>
    </i>
    <i r="1">
      <x v="14"/>
    </i>
    <i>
      <x v="561"/>
      <x v="2"/>
    </i>
    <i r="1">
      <x v="9"/>
    </i>
    <i>
      <x v="562"/>
      <x/>
    </i>
    <i r="1">
      <x v="1"/>
    </i>
    <i r="1">
      <x v="3"/>
    </i>
    <i r="1">
      <x v="5"/>
    </i>
    <i r="1">
      <x v="8"/>
    </i>
    <i r="1">
      <x v="10"/>
    </i>
    <i r="1">
      <x v="11"/>
    </i>
    <i r="1">
      <x v="12"/>
    </i>
    <i r="1">
      <x v="13"/>
    </i>
    <i r="1">
      <x v="14"/>
    </i>
    <i r="1">
      <x v="16"/>
    </i>
    <i>
      <x v="563"/>
      <x v="1"/>
    </i>
    <i r="1">
      <x v="2"/>
    </i>
    <i r="1">
      <x v="3"/>
    </i>
    <i r="1">
      <x v="5"/>
    </i>
    <i r="1">
      <x v="9"/>
    </i>
    <i r="1">
      <x v="12"/>
    </i>
    <i r="1">
      <x v="13"/>
    </i>
    <i>
      <x v="564"/>
      <x/>
    </i>
    <i r="1">
      <x v="3"/>
    </i>
    <i r="1">
      <x v="9"/>
    </i>
    <i r="1">
      <x v="14"/>
    </i>
    <i r="1">
      <x v="16"/>
    </i>
    <i>
      <x v="565"/>
      <x v="2"/>
    </i>
    <i r="1">
      <x v="6"/>
    </i>
    <i r="1">
      <x v="7"/>
    </i>
    <i r="1">
      <x v="12"/>
    </i>
    <i r="1">
      <x v="14"/>
    </i>
    <i r="1">
      <x v="15"/>
    </i>
    <i r="1">
      <x v="16"/>
    </i>
    <i>
      <x v="566"/>
      <x/>
    </i>
    <i r="1">
      <x v="1"/>
    </i>
    <i r="1">
      <x v="3"/>
    </i>
    <i r="1">
      <x v="5"/>
    </i>
    <i r="1">
      <x v="7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>
      <x v="567"/>
      <x v="1"/>
    </i>
    <i r="1">
      <x v="2"/>
    </i>
    <i r="1">
      <x v="3"/>
    </i>
    <i r="1">
      <x v="4"/>
    </i>
    <i r="1">
      <x v="5"/>
    </i>
    <i r="1">
      <x v="7"/>
    </i>
    <i r="1">
      <x v="9"/>
    </i>
    <i r="1">
      <x v="12"/>
    </i>
    <i r="1">
      <x v="13"/>
    </i>
    <i r="1">
      <x v="15"/>
    </i>
    <i>
      <x v="568"/>
      <x/>
    </i>
    <i r="1">
      <x v="1"/>
    </i>
    <i r="1">
      <x v="2"/>
    </i>
    <i r="1">
      <x v="3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6"/>
    </i>
    <i>
      <x v="569"/>
      <x v="1"/>
    </i>
    <i r="1">
      <x v="9"/>
    </i>
    <i r="1">
      <x v="10"/>
    </i>
    <i r="1">
      <x v="12"/>
    </i>
    <i r="1">
      <x v="14"/>
    </i>
    <i r="1">
      <x v="15"/>
    </i>
    <i r="1">
      <x v="16"/>
    </i>
    <i>
      <x v="570"/>
      <x/>
    </i>
    <i r="1">
      <x v="1"/>
    </i>
    <i r="1">
      <x v="2"/>
    </i>
    <i r="1">
      <x v="3"/>
    </i>
    <i r="1">
      <x v="7"/>
    </i>
    <i r="1">
      <x v="8"/>
    </i>
    <i r="1">
      <x v="9"/>
    </i>
    <i r="1">
      <x v="12"/>
    </i>
    <i r="1">
      <x v="13"/>
    </i>
    <i r="1">
      <x v="15"/>
    </i>
    <i r="1">
      <x v="16"/>
    </i>
    <i>
      <x v="571"/>
      <x v="1"/>
    </i>
    <i r="1">
      <x v="3"/>
    </i>
    <i r="1">
      <x v="4"/>
    </i>
    <i r="1">
      <x v="9"/>
    </i>
    <i r="1">
      <x v="13"/>
    </i>
    <i r="1">
      <x v="14"/>
    </i>
    <i>
      <x v="572"/>
      <x v="9"/>
    </i>
    <i>
      <x v="573"/>
      <x v="2"/>
    </i>
    <i r="1">
      <x v="3"/>
    </i>
    <i r="1">
      <x v="9"/>
    </i>
    <i r="1">
      <x v="12"/>
    </i>
    <i r="1">
      <x v="15"/>
    </i>
    <i>
      <x v="574"/>
      <x/>
    </i>
    <i r="1">
      <x v="3"/>
    </i>
    <i r="1">
      <x v="16"/>
    </i>
    <i>
      <x v="575"/>
      <x/>
    </i>
    <i r="1">
      <x v="1"/>
    </i>
    <i r="1">
      <x v="9"/>
    </i>
    <i r="1">
      <x v="12"/>
    </i>
    <i>
      <x v="576"/>
      <x v="3"/>
    </i>
    <i r="1">
      <x v="5"/>
    </i>
    <i r="1">
      <x v="6"/>
    </i>
    <i r="1">
      <x v="7"/>
    </i>
    <i r="1">
      <x v="12"/>
    </i>
    <i r="1">
      <x v="13"/>
    </i>
    <i>
      <x v="577"/>
      <x/>
    </i>
    <i r="1">
      <x v="1"/>
    </i>
    <i r="1">
      <x v="2"/>
    </i>
    <i r="1">
      <x v="3"/>
    </i>
    <i r="1">
      <x v="8"/>
    </i>
    <i r="1">
      <x v="9"/>
    </i>
    <i r="1">
      <x v="10"/>
    </i>
    <i r="1">
      <x v="12"/>
    </i>
    <i r="1">
      <x v="13"/>
    </i>
    <i r="1">
      <x v="16"/>
    </i>
    <i>
      <x v="578"/>
      <x v="3"/>
    </i>
    <i>
      <x v="579"/>
      <x/>
    </i>
    <i r="1">
      <x v="3"/>
    </i>
    <i r="1">
      <x v="7"/>
    </i>
    <i r="1">
      <x v="9"/>
    </i>
    <i r="1">
      <x v="10"/>
    </i>
    <i r="1">
      <x v="12"/>
    </i>
    <i r="1">
      <x v="13"/>
    </i>
    <i>
      <x v="580"/>
      <x v="1"/>
    </i>
    <i r="1">
      <x v="8"/>
    </i>
    <i r="1">
      <x v="9"/>
    </i>
    <i>
      <x v="581"/>
      <x v="2"/>
    </i>
    <i r="1">
      <x v="8"/>
    </i>
    <i>
      <x v="582"/>
      <x v="5"/>
    </i>
    <i r="1">
      <x v="9"/>
    </i>
    <i r="1">
      <x v="12"/>
    </i>
    <i r="1">
      <x v="13"/>
    </i>
    <i r="1">
      <x v="14"/>
    </i>
    <i>
      <x v="583"/>
      <x v="1"/>
    </i>
    <i r="1">
      <x v="2"/>
    </i>
    <i r="1">
      <x v="3"/>
    </i>
    <i r="1">
      <x v="5"/>
    </i>
    <i r="1">
      <x v="14"/>
    </i>
    <i>
      <x v="584"/>
      <x/>
    </i>
    <i r="1">
      <x v="3"/>
    </i>
    <i r="1">
      <x v="10"/>
    </i>
    <i>
      <x v="585"/>
      <x v="3"/>
    </i>
    <i r="1">
      <x v="11"/>
    </i>
    <i r="1">
      <x v="12"/>
    </i>
    <i>
      <x v="58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587"/>
      <x/>
    </i>
    <i r="1">
      <x v="2"/>
    </i>
    <i r="1">
      <x v="5"/>
    </i>
    <i r="1">
      <x v="11"/>
    </i>
    <i r="1">
      <x v="14"/>
    </i>
    <i r="1">
      <x v="16"/>
    </i>
    <i>
      <x v="588"/>
      <x/>
    </i>
    <i r="1">
      <x v="2"/>
    </i>
    <i r="1">
      <x v="9"/>
    </i>
    <i r="1">
      <x v="13"/>
    </i>
    <i>
      <x v="589"/>
      <x v="3"/>
    </i>
    <i r="1">
      <x v="12"/>
    </i>
    <i r="1">
      <x v="16"/>
    </i>
    <i>
      <x v="590"/>
      <x/>
    </i>
    <i r="1">
      <x v="10"/>
    </i>
    <i>
      <x v="591"/>
      <x v="3"/>
    </i>
    <i r="1">
      <x v="4"/>
    </i>
    <i r="1">
      <x v="5"/>
    </i>
    <i r="1">
      <x v="12"/>
    </i>
    <i r="1">
      <x v="13"/>
    </i>
    <i r="1">
      <x v="14"/>
    </i>
    <i>
      <x v="592"/>
      <x/>
    </i>
    <i r="1">
      <x v="3"/>
    </i>
    <i r="1">
      <x v="4"/>
    </i>
    <i r="1">
      <x v="5"/>
    </i>
    <i r="1">
      <x v="13"/>
    </i>
    <i>
      <x v="593"/>
      <x/>
    </i>
    <i r="1">
      <x v="9"/>
    </i>
    <i r="1">
      <x v="12"/>
    </i>
    <i>
      <x v="594"/>
      <x/>
    </i>
    <i r="1">
      <x v="2"/>
    </i>
    <i r="1">
      <x v="4"/>
    </i>
    <i r="1">
      <x v="5"/>
    </i>
    <i r="1">
      <x v="9"/>
    </i>
    <i r="1">
      <x v="13"/>
    </i>
    <i>
      <x v="595"/>
      <x/>
    </i>
    <i r="1">
      <x v="2"/>
    </i>
    <i r="1">
      <x v="3"/>
    </i>
    <i r="1">
      <x v="5"/>
    </i>
    <i r="1">
      <x v="9"/>
    </i>
    <i>
      <x v="596"/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10"/>
    </i>
    <i r="1">
      <x v="12"/>
    </i>
    <i r="1">
      <x v="14"/>
    </i>
    <i>
      <x v="597"/>
      <x/>
    </i>
    <i r="1">
      <x v="1"/>
    </i>
    <i r="1">
      <x v="2"/>
    </i>
    <i r="1">
      <x v="3"/>
    </i>
    <i r="1">
      <x v="4"/>
    </i>
    <i r="1">
      <x v="5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>
      <x v="598"/>
      <x/>
    </i>
    <i r="1">
      <x v="10"/>
    </i>
    <i r="1">
      <x v="14"/>
    </i>
    <i>
      <x v="599"/>
      <x v="1"/>
    </i>
    <i r="1">
      <x v="2"/>
    </i>
    <i r="1">
      <x v="9"/>
    </i>
    <i r="1">
      <x v="12"/>
    </i>
    <i r="1">
      <x v="13"/>
    </i>
    <i r="1">
      <x v="14"/>
    </i>
    <i>
      <x v="600"/>
      <x v="14"/>
    </i>
    <i>
      <x v="601"/>
      <x v="1"/>
    </i>
    <i r="1">
      <x v="3"/>
    </i>
    <i r="1">
      <x v="14"/>
    </i>
    <i>
      <x v="602"/>
      <x v="3"/>
    </i>
    <i r="1">
      <x v="4"/>
    </i>
    <i>
      <x v="603"/>
      <x v="5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Quantity" fld="11" baseField="0" baseItem="0"/>
    <dataField name="Sum of Sales" fld="10" baseField="0" baseItem="0"/>
    <dataField name="Sum of Profit" fld="13" baseField="0" baseItem="0" numFmtId="2"/>
  </dataFields>
  <formats count="1">
    <format dxfId="0">
      <pivotArea outline="0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WJ9996"/>
  <sheetViews>
    <sheetView tabSelected="1" workbookViewId="0">
      <selection activeCell="R12" sqref="R12"/>
    </sheetView>
  </sheetViews>
  <sheetFormatPr defaultRowHeight="15" x14ac:dyDescent="0.25"/>
  <cols>
    <col min="1" max="1" width="29.7109375" bestFit="1" customWidth="1"/>
    <col min="2" max="2" width="13.85546875" bestFit="1" customWidth="1"/>
    <col min="3" max="3" width="15.85546875" customWidth="1"/>
    <col min="4" max="4" width="13.140625" customWidth="1"/>
    <col min="5" max="5" width="18.28515625" bestFit="1" customWidth="1"/>
    <col min="6" max="6" width="16.5703125" customWidth="1"/>
    <col min="9" max="9" width="17.140625" customWidth="1"/>
    <col min="10" max="10" width="15.140625" bestFit="1" customWidth="1"/>
    <col min="15" max="15" width="12.85546875" style="5" bestFit="1" customWidth="1"/>
    <col min="16" max="16" width="12.140625" customWidth="1"/>
    <col min="17" max="17" width="11.140625" customWidth="1"/>
    <col min="52" max="52" width="9" bestFit="1" customWidth="1"/>
    <col min="53" max="53" width="15.7109375" bestFit="1" customWidth="1"/>
  </cols>
  <sheetData>
    <row r="2" spans="1:3988" x14ac:dyDescent="0.25">
      <c r="A2" t="s">
        <v>631</v>
      </c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s="5" t="s">
        <v>13</v>
      </c>
      <c r="AX2" s="7"/>
      <c r="AY2" s="7"/>
      <c r="AZ2" s="7"/>
      <c r="BA2" s="2"/>
      <c r="BB2" s="7"/>
      <c r="BC2" s="7"/>
      <c r="BD2" s="7"/>
      <c r="BE2" s="7"/>
      <c r="BF2" s="7"/>
      <c r="BG2" s="7"/>
      <c r="BH2" s="7"/>
      <c r="BI2" s="7"/>
      <c r="BJ2" s="7"/>
      <c r="BK2" s="2"/>
      <c r="BL2" s="7"/>
      <c r="BM2" s="7"/>
      <c r="BN2" s="7"/>
      <c r="BO2" s="7"/>
      <c r="BP2" s="2"/>
      <c r="BQ2" s="7"/>
      <c r="BR2" s="7"/>
      <c r="BS2" s="7"/>
      <c r="BT2" s="7"/>
      <c r="BU2" s="2"/>
      <c r="BV2" s="7"/>
      <c r="BW2" s="7"/>
      <c r="BX2" s="7"/>
      <c r="BY2" s="7"/>
      <c r="BZ2" s="7"/>
      <c r="CA2" s="7"/>
      <c r="CB2" s="7"/>
      <c r="CC2" s="2"/>
      <c r="CD2" s="7"/>
      <c r="CE2" s="7"/>
      <c r="CF2" s="7"/>
      <c r="CG2" s="7"/>
      <c r="CH2" s="7"/>
      <c r="CI2" s="7"/>
      <c r="CJ2" s="7"/>
      <c r="CK2" s="7"/>
      <c r="CL2" s="7"/>
      <c r="CM2" s="2"/>
      <c r="CN2" s="7"/>
      <c r="CO2" s="7"/>
      <c r="CP2" s="7"/>
      <c r="CQ2" s="7"/>
      <c r="CR2" s="7"/>
      <c r="CS2" s="7"/>
      <c r="CT2" s="7"/>
      <c r="CU2" s="7"/>
      <c r="CV2" s="2"/>
      <c r="CW2" s="7"/>
      <c r="CX2" s="7"/>
      <c r="CY2" s="2"/>
      <c r="CZ2" s="7"/>
      <c r="DA2" s="7"/>
      <c r="DB2" s="7"/>
      <c r="DC2" s="7"/>
      <c r="DD2" s="2"/>
      <c r="DE2" s="7"/>
      <c r="DF2" s="7"/>
      <c r="DG2" s="2"/>
      <c r="DH2" s="7"/>
      <c r="DI2" s="7"/>
      <c r="DJ2" s="7"/>
      <c r="DK2" s="7"/>
      <c r="DL2" s="7"/>
      <c r="DM2" s="7"/>
      <c r="DN2" s="2"/>
      <c r="DO2" s="7"/>
      <c r="DP2" s="7"/>
      <c r="DQ2" s="7"/>
      <c r="DR2" s="7"/>
      <c r="DS2" s="7"/>
      <c r="DT2" s="7"/>
      <c r="DU2" s="7"/>
      <c r="DV2" s="7"/>
      <c r="DW2" s="7"/>
      <c r="DX2" s="7"/>
      <c r="DY2" s="2"/>
      <c r="DZ2" s="7"/>
      <c r="EA2" s="7"/>
      <c r="EB2" s="7"/>
      <c r="EC2" s="7"/>
      <c r="ED2" s="7"/>
      <c r="EE2" s="7"/>
      <c r="EF2" s="7"/>
      <c r="EG2" s="7"/>
      <c r="EH2" s="7"/>
      <c r="EI2" s="2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2"/>
      <c r="EV2" s="7"/>
      <c r="EW2" s="7"/>
      <c r="EX2" s="7"/>
      <c r="EY2" s="7"/>
      <c r="EZ2" s="7"/>
      <c r="FA2" s="7"/>
      <c r="FB2" s="7"/>
      <c r="FC2" s="7"/>
      <c r="FD2" s="2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2"/>
      <c r="FU2" s="7"/>
      <c r="FV2" s="7"/>
      <c r="FW2" s="7"/>
      <c r="FX2" s="7"/>
      <c r="FY2" s="7"/>
      <c r="FZ2" s="7"/>
      <c r="GA2" s="7"/>
      <c r="GB2" s="2"/>
      <c r="GC2" s="7"/>
      <c r="GD2" s="7"/>
      <c r="GE2" s="7"/>
      <c r="GF2" s="2"/>
      <c r="GG2" s="7"/>
      <c r="GH2" s="7"/>
      <c r="GI2" s="7"/>
      <c r="GJ2" s="7"/>
      <c r="GK2" s="7"/>
      <c r="GL2" s="7"/>
      <c r="GM2" s="7"/>
      <c r="GN2" s="7"/>
      <c r="GO2" s="7"/>
      <c r="GP2" s="2"/>
      <c r="GQ2" s="7"/>
      <c r="GR2" s="7"/>
      <c r="GS2" s="7"/>
      <c r="GT2" s="7"/>
      <c r="GU2" s="7"/>
      <c r="GV2" s="7"/>
      <c r="GW2" s="7"/>
      <c r="GX2" s="7"/>
      <c r="GY2" s="7"/>
      <c r="GZ2" s="7"/>
      <c r="HA2" s="2"/>
      <c r="HB2" s="7"/>
      <c r="HC2" s="7"/>
      <c r="HD2" s="7"/>
      <c r="HE2" s="7"/>
      <c r="HF2" s="2"/>
      <c r="HG2" s="7"/>
      <c r="HH2" s="2"/>
      <c r="HI2" s="7"/>
      <c r="HJ2" s="7"/>
      <c r="HK2" s="7"/>
      <c r="HL2" s="7"/>
      <c r="HM2" s="7"/>
      <c r="HN2" s="7"/>
      <c r="HO2" s="7"/>
      <c r="HP2" s="2"/>
      <c r="HQ2" s="7"/>
      <c r="HR2" s="7"/>
      <c r="HS2" s="7"/>
      <c r="HT2" s="7"/>
      <c r="HU2" s="2"/>
      <c r="HV2" s="7"/>
      <c r="HW2" s="7"/>
      <c r="HX2" s="7"/>
      <c r="HY2" s="7"/>
      <c r="HZ2" s="7"/>
      <c r="IA2" s="7"/>
      <c r="IB2" s="7"/>
      <c r="IC2" s="7"/>
      <c r="ID2" s="2"/>
      <c r="IE2" s="7"/>
      <c r="IF2" s="7"/>
      <c r="IG2" s="7"/>
      <c r="IH2" s="7"/>
      <c r="II2" s="7"/>
      <c r="IJ2" s="7"/>
      <c r="IK2" s="7"/>
      <c r="IL2" s="7"/>
      <c r="IM2" s="7"/>
      <c r="IN2" s="2"/>
      <c r="IO2" s="7"/>
      <c r="IP2" s="7"/>
      <c r="IQ2" s="2"/>
      <c r="IR2" s="7"/>
      <c r="IS2" s="2"/>
      <c r="IT2" s="7"/>
      <c r="IU2" s="2"/>
      <c r="IV2" s="7"/>
      <c r="IW2" s="7"/>
      <c r="IX2" s="2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2"/>
      <c r="JK2" s="7"/>
      <c r="JL2" s="2"/>
      <c r="JM2" s="7"/>
      <c r="JN2" s="7"/>
      <c r="JO2" s="7"/>
      <c r="JP2" s="7"/>
      <c r="JQ2" s="7"/>
      <c r="JR2" s="7"/>
      <c r="JS2" s="2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2"/>
      <c r="KF2" s="7"/>
      <c r="KG2" s="7"/>
      <c r="KH2" s="7"/>
      <c r="KI2" s="7"/>
      <c r="KJ2" s="7"/>
      <c r="KK2" s="7"/>
      <c r="KL2" s="7"/>
      <c r="KM2" s="7"/>
      <c r="KN2" s="7"/>
      <c r="KO2" s="2"/>
      <c r="KP2" s="7"/>
      <c r="KQ2" s="7"/>
      <c r="KR2" s="7"/>
      <c r="KS2" s="2"/>
      <c r="KT2" s="7"/>
      <c r="KU2" s="7"/>
      <c r="KV2" s="7"/>
      <c r="KW2" s="7"/>
      <c r="KX2" s="2"/>
      <c r="KY2" s="7"/>
      <c r="KZ2" s="7"/>
      <c r="LA2" s="7"/>
      <c r="LB2" s="7"/>
      <c r="LC2" s="7"/>
      <c r="LD2" s="7"/>
      <c r="LE2" s="7"/>
      <c r="LF2" s="7"/>
      <c r="LG2" s="7"/>
      <c r="LH2" s="2"/>
      <c r="LI2" s="7"/>
      <c r="LJ2" s="7"/>
      <c r="LK2" s="7"/>
      <c r="LL2" s="2"/>
      <c r="LM2" s="7"/>
      <c r="LN2" s="2"/>
      <c r="LO2" s="7"/>
      <c r="LP2" s="7"/>
      <c r="LQ2" s="2"/>
      <c r="LR2" s="7"/>
      <c r="LS2" s="7"/>
      <c r="LT2" s="7"/>
      <c r="LU2" s="7"/>
      <c r="LV2" s="7"/>
      <c r="LW2" s="7"/>
      <c r="LX2" s="7"/>
      <c r="LY2" s="7"/>
      <c r="LZ2" s="2"/>
      <c r="MA2" s="7"/>
      <c r="MB2" s="7"/>
      <c r="MC2" s="7"/>
      <c r="MD2" s="7"/>
      <c r="ME2" s="7"/>
      <c r="MF2" s="7"/>
      <c r="MG2" s="7"/>
      <c r="MH2" s="2"/>
      <c r="MI2" s="7"/>
      <c r="MJ2" s="7"/>
      <c r="MK2" s="7"/>
      <c r="ML2" s="7"/>
      <c r="MM2" s="7"/>
      <c r="MN2" s="7"/>
      <c r="MO2" s="2"/>
      <c r="MP2" s="7"/>
      <c r="MQ2" s="2"/>
      <c r="MR2" s="7"/>
      <c r="MS2" s="2"/>
      <c r="MT2" s="7"/>
      <c r="MU2" s="2"/>
      <c r="MV2" s="7"/>
      <c r="MW2" s="7"/>
      <c r="MX2" s="7"/>
      <c r="MY2" s="7"/>
      <c r="MZ2" s="2"/>
      <c r="NA2" s="7"/>
      <c r="NB2" s="7"/>
      <c r="NC2" s="2"/>
      <c r="ND2" s="7"/>
      <c r="NE2" s="7"/>
      <c r="NF2" s="7"/>
      <c r="NG2" s="7"/>
      <c r="NH2" s="7"/>
      <c r="NI2" s="2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2"/>
      <c r="NV2" s="7"/>
      <c r="NW2" s="7"/>
      <c r="NX2" s="7"/>
      <c r="NY2" s="7"/>
      <c r="NZ2" s="2"/>
      <c r="OA2" s="7"/>
      <c r="OB2" s="7"/>
      <c r="OC2" s="7"/>
      <c r="OD2" s="7"/>
      <c r="OE2" s="7"/>
      <c r="OF2" s="2"/>
      <c r="OG2" s="7"/>
      <c r="OH2" s="7"/>
      <c r="OI2" s="7"/>
      <c r="OJ2" s="7"/>
      <c r="OK2" s="7"/>
      <c r="OL2" s="7"/>
      <c r="OM2" s="7"/>
      <c r="ON2" s="7"/>
      <c r="OO2" s="7"/>
      <c r="OP2" s="7"/>
      <c r="OQ2" s="2"/>
      <c r="OR2" s="7"/>
      <c r="OS2" s="7"/>
      <c r="OT2" s="2"/>
      <c r="OU2" s="7"/>
      <c r="OV2" s="2"/>
      <c r="OW2" s="7"/>
      <c r="OX2" s="7"/>
      <c r="OY2" s="7"/>
      <c r="OZ2" s="2"/>
      <c r="PA2" s="7"/>
      <c r="PB2" s="2"/>
      <c r="PC2" s="7"/>
      <c r="PD2" s="7"/>
      <c r="PE2" s="7"/>
      <c r="PF2" s="7"/>
      <c r="PG2" s="7"/>
      <c r="PH2" s="2"/>
      <c r="PI2" s="7"/>
      <c r="PJ2" s="7"/>
      <c r="PK2" s="7"/>
      <c r="PL2" s="7"/>
      <c r="PM2" s="7"/>
      <c r="PN2" s="7"/>
      <c r="PO2" s="2"/>
      <c r="PP2" s="7"/>
      <c r="PQ2" s="7"/>
      <c r="PR2" s="7"/>
      <c r="PS2" s="2"/>
      <c r="PT2" s="7"/>
      <c r="PU2" s="7"/>
      <c r="PV2" s="2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2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2"/>
      <c r="RA2" s="7"/>
      <c r="RB2" s="7"/>
      <c r="RC2" s="7"/>
      <c r="RD2" s="2"/>
      <c r="RE2" s="7"/>
      <c r="RF2" s="7"/>
      <c r="RG2" s="7"/>
      <c r="RH2" s="7"/>
      <c r="RI2" s="7"/>
      <c r="RJ2" s="2"/>
      <c r="RK2" s="7"/>
      <c r="RL2" s="7"/>
      <c r="RM2" s="7"/>
      <c r="RN2" s="2"/>
      <c r="RO2" s="7"/>
      <c r="RP2" s="2"/>
      <c r="RQ2" s="7"/>
      <c r="RR2" s="7"/>
      <c r="RS2" s="7"/>
      <c r="RT2" s="7"/>
      <c r="RU2" s="7"/>
      <c r="RV2" s="7"/>
      <c r="RW2" s="2"/>
      <c r="RX2" s="7"/>
      <c r="RY2" s="7"/>
      <c r="RZ2" s="7"/>
      <c r="SA2" s="7"/>
      <c r="SB2" s="2"/>
      <c r="SC2" s="7"/>
      <c r="SD2" s="2"/>
      <c r="SE2" s="7"/>
      <c r="SF2" s="7"/>
      <c r="SG2" s="7"/>
      <c r="SH2" s="7"/>
      <c r="SI2" s="7"/>
      <c r="SJ2" s="7"/>
      <c r="SK2" s="7"/>
      <c r="SL2" s="7"/>
      <c r="SM2" s="7"/>
      <c r="SN2" s="7"/>
      <c r="SO2" s="2"/>
      <c r="SP2" s="7"/>
      <c r="SQ2" s="7"/>
      <c r="SR2" s="7"/>
      <c r="SS2" s="7"/>
      <c r="ST2" s="2"/>
      <c r="SU2" s="7"/>
      <c r="SV2" s="2"/>
      <c r="SW2" s="7"/>
      <c r="SX2" s="7"/>
      <c r="SY2" s="7"/>
      <c r="SZ2" s="7"/>
      <c r="TA2" s="7"/>
      <c r="TB2" s="7"/>
      <c r="TC2" s="7"/>
      <c r="TD2" s="2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2"/>
      <c r="TQ2" s="7"/>
      <c r="TR2" s="2"/>
      <c r="TS2" s="7"/>
      <c r="TT2" s="7"/>
      <c r="TU2" s="7"/>
      <c r="TV2" s="7"/>
      <c r="TW2" s="7"/>
      <c r="TX2" s="2"/>
      <c r="TY2" s="7"/>
      <c r="TZ2" s="7"/>
      <c r="UA2" s="7"/>
      <c r="UB2" s="7"/>
      <c r="UC2" s="2"/>
      <c r="UD2" s="7"/>
      <c r="UE2" s="2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2"/>
      <c r="UR2" s="7"/>
      <c r="US2" s="7"/>
      <c r="UT2" s="7"/>
      <c r="UU2" s="7"/>
      <c r="UV2" s="7"/>
      <c r="UW2" s="7"/>
      <c r="UX2" s="2"/>
      <c r="UY2" s="7"/>
      <c r="UZ2" s="2"/>
      <c r="VA2" s="7"/>
      <c r="VB2" s="7"/>
      <c r="VC2" s="7"/>
      <c r="VD2" s="7"/>
      <c r="VE2" s="7"/>
      <c r="VF2" s="7"/>
      <c r="VG2" s="7"/>
      <c r="VH2" s="2"/>
      <c r="VI2" s="7"/>
      <c r="VJ2" s="7"/>
      <c r="VK2" s="7"/>
      <c r="VL2" s="7"/>
      <c r="VM2" s="7"/>
      <c r="VN2" s="7"/>
      <c r="VO2" s="7"/>
      <c r="VP2" s="7"/>
      <c r="VQ2" s="2"/>
      <c r="VR2" s="7"/>
      <c r="VS2" s="7"/>
      <c r="VT2" s="7"/>
      <c r="VU2" s="7"/>
      <c r="VV2" s="7"/>
      <c r="VW2" s="7"/>
      <c r="VX2" s="7"/>
      <c r="VY2" s="2"/>
      <c r="VZ2" s="7"/>
      <c r="WA2" s="7"/>
      <c r="WB2" s="7"/>
      <c r="WC2" s="7"/>
      <c r="WD2" s="7"/>
      <c r="WE2" s="7"/>
      <c r="WF2" s="2"/>
      <c r="WG2" s="7"/>
      <c r="WH2" s="7"/>
      <c r="WI2" s="7"/>
      <c r="WJ2" s="7"/>
      <c r="WK2" s="7"/>
      <c r="WL2" s="2"/>
      <c r="WM2" s="7"/>
      <c r="WN2" s="7"/>
      <c r="WO2" s="2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2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2"/>
      <c r="XZ2" s="7"/>
      <c r="YA2" s="7"/>
      <c r="YB2" s="7"/>
      <c r="YC2" s="2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2"/>
      <c r="YR2" s="7"/>
      <c r="YS2" s="2"/>
      <c r="YT2" s="7"/>
      <c r="YU2" s="2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2"/>
      <c r="ZI2" s="7"/>
      <c r="ZJ2" s="7"/>
      <c r="ZK2" s="7"/>
      <c r="ZL2" s="7"/>
      <c r="ZM2" s="7"/>
      <c r="ZN2" s="7"/>
      <c r="ZO2" s="7"/>
      <c r="ZP2" s="2"/>
      <c r="ZQ2" s="7"/>
      <c r="ZR2" s="7"/>
      <c r="ZS2" s="7"/>
      <c r="ZT2" s="7"/>
      <c r="ZU2" s="2"/>
      <c r="ZV2" s="7"/>
      <c r="ZW2" s="2"/>
      <c r="ZX2" s="7"/>
      <c r="ZY2" s="7"/>
      <c r="ZZ2" s="7"/>
      <c r="AAA2" s="7"/>
      <c r="AAB2" s="2"/>
      <c r="AAC2" s="7"/>
      <c r="AAD2" s="7"/>
      <c r="AAE2" s="7"/>
      <c r="AAF2" s="7"/>
      <c r="AAG2" s="7"/>
      <c r="AAH2" s="2"/>
      <c r="AAI2" s="7"/>
      <c r="AAJ2" s="7"/>
      <c r="AAK2" s="7"/>
      <c r="AAL2" s="2"/>
      <c r="AAM2" s="7"/>
      <c r="AAN2" s="7"/>
      <c r="AAO2" s="7"/>
      <c r="AAP2" s="7"/>
      <c r="AAQ2" s="7"/>
      <c r="AAR2" s="2"/>
      <c r="AAS2" s="7"/>
      <c r="AAT2" s="7"/>
      <c r="AAU2" s="7"/>
      <c r="AAV2" s="7"/>
      <c r="AAW2" s="2"/>
      <c r="AAX2" s="7"/>
      <c r="AAY2" s="2"/>
      <c r="AAZ2" s="7"/>
      <c r="ABA2" s="7"/>
      <c r="ABB2" s="7"/>
      <c r="ABC2" s="2"/>
      <c r="ABD2" s="7"/>
      <c r="ABE2" s="7"/>
      <c r="ABF2" s="7"/>
      <c r="ABG2" s="7"/>
      <c r="ABH2" s="2"/>
      <c r="ABI2" s="7"/>
      <c r="ABJ2" s="7"/>
      <c r="ABK2" s="7"/>
      <c r="ABL2" s="7"/>
      <c r="ABM2" s="7"/>
      <c r="ABN2" s="7"/>
      <c r="ABO2" s="7"/>
      <c r="ABP2" s="7"/>
      <c r="ABQ2" s="7"/>
      <c r="ABR2" s="2"/>
      <c r="ABS2" s="7"/>
      <c r="ABT2" s="2"/>
      <c r="ABU2" s="7"/>
      <c r="ABV2" s="7"/>
      <c r="ABW2" s="7"/>
      <c r="ABX2" s="2"/>
      <c r="ABY2" s="7"/>
      <c r="ABZ2" s="2"/>
      <c r="ACA2" s="7"/>
      <c r="ACB2" s="7"/>
      <c r="ACC2" s="7"/>
      <c r="ACD2" s="2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2"/>
      <c r="ACS2" s="7"/>
      <c r="ACT2" s="7"/>
      <c r="ACU2" s="7"/>
      <c r="ACV2" s="7"/>
      <c r="ACW2" s="2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2"/>
      <c r="ADI2" s="7"/>
      <c r="ADJ2" s="2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2"/>
      <c r="ADZ2" s="7"/>
      <c r="AEA2" s="7"/>
      <c r="AEB2" s="2"/>
      <c r="AEC2" s="7"/>
      <c r="AED2" s="7"/>
      <c r="AEE2" s="7"/>
      <c r="AEF2" s="7"/>
      <c r="AEG2" s="7"/>
      <c r="AEH2" s="7"/>
      <c r="AEI2" s="7"/>
      <c r="AEJ2" s="2"/>
      <c r="AEK2" s="7"/>
      <c r="AEL2" s="7"/>
      <c r="AEM2" s="2"/>
      <c r="AEN2" s="7"/>
      <c r="AEO2" s="2"/>
      <c r="AEP2" s="7"/>
      <c r="AEQ2" s="7"/>
      <c r="AER2" s="7"/>
      <c r="AES2" s="2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2"/>
      <c r="AFH2" s="7"/>
      <c r="AFI2" s="7"/>
      <c r="AFJ2" s="7"/>
      <c r="AFK2" s="7"/>
      <c r="AFL2" s="2"/>
      <c r="AFM2" s="7"/>
      <c r="AFN2" s="7"/>
      <c r="AFO2" s="7"/>
      <c r="AFP2" s="7"/>
      <c r="AFQ2" s="7"/>
      <c r="AFR2" s="7"/>
      <c r="AFS2" s="2"/>
      <c r="AFT2" s="7"/>
      <c r="AFU2" s="7"/>
      <c r="AFV2" s="7"/>
      <c r="AFW2" s="7"/>
      <c r="AFX2" s="7"/>
      <c r="AFY2" s="2"/>
      <c r="AFZ2" s="7"/>
      <c r="AGA2" s="7"/>
      <c r="AGB2" s="7"/>
      <c r="AGC2" s="7"/>
      <c r="AGD2" s="7"/>
      <c r="AGE2" s="2"/>
      <c r="AGF2" s="7"/>
      <c r="AGG2" s="7"/>
      <c r="AGH2" s="7"/>
      <c r="AGI2" s="7"/>
      <c r="AGJ2" s="7"/>
      <c r="AGK2" s="2"/>
      <c r="AGL2" s="7"/>
      <c r="AGM2" s="2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2"/>
      <c r="AGY2" s="7"/>
      <c r="AGZ2" s="7"/>
      <c r="AHA2" s="7"/>
      <c r="AHB2" s="7"/>
      <c r="AHC2" s="7"/>
      <c r="AHD2" s="7"/>
      <c r="AHE2" s="7"/>
      <c r="AHF2" s="7"/>
      <c r="AHG2" s="2"/>
      <c r="AHH2" s="7"/>
      <c r="AHI2" s="7"/>
      <c r="AHJ2" s="7"/>
      <c r="AHK2" s="7"/>
      <c r="AHL2" s="7"/>
      <c r="AHM2" s="7"/>
      <c r="AHN2" s="2"/>
      <c r="AHO2" s="7"/>
      <c r="AHP2" s="7"/>
      <c r="AHQ2" s="7"/>
      <c r="AHR2" s="7"/>
      <c r="AHS2" s="7"/>
      <c r="AHT2" s="2"/>
      <c r="AHU2" s="7"/>
      <c r="AHV2" s="7"/>
      <c r="AHW2" s="7"/>
      <c r="AHX2" s="7"/>
      <c r="AHY2" s="7"/>
      <c r="AHZ2" s="7"/>
      <c r="AIA2" s="2"/>
      <c r="AIB2" s="7"/>
      <c r="AIC2" s="7"/>
      <c r="AID2" s="7"/>
      <c r="AIE2" s="7"/>
      <c r="AIF2" s="2"/>
      <c r="AIG2" s="7"/>
      <c r="AIH2" s="7"/>
      <c r="AII2" s="2"/>
      <c r="AIJ2" s="7"/>
      <c r="AIK2" s="7"/>
      <c r="AIL2" s="7"/>
      <c r="AIM2" s="7"/>
      <c r="AIN2" s="7"/>
      <c r="AIO2" s="7"/>
      <c r="AIP2" s="7"/>
      <c r="AIQ2" s="7"/>
      <c r="AIR2" s="2"/>
      <c r="AIS2" s="7"/>
      <c r="AIT2" s="7"/>
      <c r="AIU2" s="7"/>
      <c r="AIV2" s="7"/>
      <c r="AIW2" s="7"/>
      <c r="AIX2" s="2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2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2"/>
      <c r="AKA2" s="7"/>
      <c r="AKB2" s="7"/>
      <c r="AKC2" s="7"/>
      <c r="AKD2" s="7"/>
      <c r="AKE2" s="7"/>
      <c r="AKF2" s="7"/>
      <c r="AKG2" s="2"/>
      <c r="AKH2" s="7"/>
      <c r="AKI2" s="7"/>
      <c r="AKJ2" s="7"/>
      <c r="AKK2" s="7"/>
      <c r="AKL2" s="7"/>
      <c r="AKM2" s="2"/>
      <c r="AKN2" s="7"/>
      <c r="AKO2" s="7"/>
      <c r="AKP2" s="7"/>
      <c r="AKQ2" s="2"/>
      <c r="AKR2" s="7"/>
      <c r="AKS2" s="7"/>
      <c r="AKT2" s="7"/>
      <c r="AKU2" s="7"/>
      <c r="AKV2" s="7"/>
      <c r="AKW2" s="7"/>
      <c r="AKX2" s="2"/>
      <c r="AKY2" s="7"/>
      <c r="AKZ2" s="7"/>
      <c r="ALA2" s="2"/>
      <c r="ALB2" s="7"/>
      <c r="ALC2" s="7"/>
      <c r="ALD2" s="7"/>
      <c r="ALE2" s="7"/>
      <c r="ALF2" s="7"/>
      <c r="ALG2" s="7"/>
      <c r="ALH2" s="2"/>
      <c r="ALI2" s="7"/>
      <c r="ALJ2" s="7"/>
      <c r="ALK2" s="7"/>
      <c r="ALL2" s="7"/>
      <c r="ALM2" s="2"/>
      <c r="ALN2" s="7"/>
      <c r="ALO2" s="7"/>
      <c r="ALP2" s="7"/>
      <c r="ALQ2" s="2"/>
      <c r="ALR2" s="7"/>
      <c r="ALS2" s="7"/>
      <c r="ALT2" s="7"/>
      <c r="ALU2" s="7"/>
      <c r="ALV2" s="2"/>
      <c r="ALW2" s="7"/>
      <c r="ALX2" s="7"/>
      <c r="ALY2" s="7"/>
      <c r="ALZ2" s="7"/>
      <c r="AMA2" s="7"/>
      <c r="AMB2" s="7"/>
      <c r="AMC2" s="7"/>
      <c r="AMD2" s="7"/>
      <c r="AME2" s="7"/>
      <c r="AMF2" s="2"/>
      <c r="AMG2" s="7"/>
      <c r="AMH2" s="7"/>
      <c r="AMI2" s="7"/>
      <c r="AMJ2" s="7"/>
      <c r="AMK2" s="7"/>
      <c r="AML2" s="7"/>
      <c r="AMM2" s="7"/>
      <c r="AMN2" s="7"/>
      <c r="AMO2" s="7"/>
      <c r="AMP2" s="7"/>
      <c r="AMQ2" s="7"/>
      <c r="AMR2" s="7"/>
      <c r="AMS2" s="2"/>
      <c r="AMT2" s="7"/>
      <c r="AMU2" s="7"/>
      <c r="AMV2" s="7"/>
      <c r="AMW2" s="7"/>
      <c r="AMX2" s="7"/>
      <c r="AMY2" s="7"/>
      <c r="AMZ2" s="7"/>
      <c r="ANA2" s="2"/>
      <c r="ANB2" s="7"/>
      <c r="ANC2" s="7"/>
      <c r="AND2" s="7"/>
      <c r="ANE2" s="2"/>
      <c r="ANF2" s="7"/>
      <c r="ANG2" s="7"/>
      <c r="ANH2" s="7"/>
      <c r="ANI2" s="7"/>
      <c r="ANJ2" s="7"/>
      <c r="ANK2" s="7"/>
      <c r="ANL2" s="7"/>
      <c r="ANM2" s="7"/>
      <c r="ANN2" s="7"/>
      <c r="ANO2" s="7"/>
      <c r="ANP2" s="7"/>
      <c r="ANQ2" s="7"/>
      <c r="ANR2" s="7"/>
      <c r="ANS2" s="7"/>
      <c r="ANT2" s="7"/>
      <c r="ANU2" s="2"/>
      <c r="ANV2" s="7"/>
      <c r="ANW2" s="2"/>
      <c r="ANX2" s="7"/>
      <c r="ANY2" s="2"/>
      <c r="ANZ2" s="7"/>
      <c r="AOA2" s="7"/>
      <c r="AOB2" s="7"/>
      <c r="AOC2" s="7"/>
      <c r="AOD2" s="7"/>
      <c r="AOE2" s="7"/>
      <c r="AOF2" s="7"/>
      <c r="AOG2" s="7"/>
      <c r="AOH2" s="7"/>
      <c r="AOI2" s="7"/>
      <c r="AOJ2" s="2"/>
      <c r="AOK2" s="7"/>
      <c r="AOL2" s="2"/>
      <c r="AOM2" s="7"/>
      <c r="AON2" s="2"/>
      <c r="AOO2" s="7"/>
      <c r="AOP2" s="7"/>
      <c r="AOQ2" s="7"/>
      <c r="AOR2" s="7"/>
      <c r="AOS2" s="7"/>
      <c r="AOT2" s="7"/>
      <c r="AOU2" s="7"/>
      <c r="AOV2" s="7"/>
      <c r="AOW2" s="7"/>
      <c r="AOX2" s="7"/>
      <c r="AOY2" s="7"/>
      <c r="AOZ2" s="7"/>
      <c r="APA2" s="7"/>
      <c r="APB2" s="7"/>
      <c r="APC2" s="7"/>
      <c r="APD2" s="2"/>
      <c r="APE2" s="7"/>
      <c r="APF2" s="7"/>
      <c r="APG2" s="7"/>
      <c r="APH2" s="7"/>
      <c r="API2" s="7"/>
      <c r="APJ2" s="7"/>
      <c r="APK2" s="2"/>
      <c r="APL2" s="7"/>
      <c r="APM2" s="7"/>
      <c r="APN2" s="2"/>
      <c r="APO2" s="7"/>
      <c r="APP2" s="7"/>
      <c r="APQ2" s="7"/>
      <c r="APR2" s="7"/>
      <c r="APS2" s="7"/>
      <c r="APT2" s="7"/>
      <c r="APU2" s="7"/>
      <c r="APV2" s="7"/>
      <c r="APW2" s="2"/>
      <c r="APX2" s="7"/>
      <c r="APY2" s="2"/>
      <c r="APZ2" s="7"/>
      <c r="AQA2" s="7"/>
      <c r="AQB2" s="7"/>
      <c r="AQC2" s="2"/>
      <c r="AQD2" s="7"/>
      <c r="AQE2" s="7"/>
      <c r="AQF2" s="7"/>
      <c r="AQG2" s="7"/>
      <c r="AQH2" s="7"/>
      <c r="AQI2" s="7"/>
      <c r="AQJ2" s="7"/>
      <c r="AQK2" s="7"/>
      <c r="AQL2" s="2"/>
      <c r="AQM2" s="7"/>
      <c r="AQN2" s="2"/>
      <c r="AQO2" s="7"/>
      <c r="AQP2" s="7"/>
      <c r="AQQ2" s="7"/>
      <c r="AQR2" s="7"/>
      <c r="AQS2" s="7"/>
      <c r="AQT2" s="7"/>
      <c r="AQU2" s="7"/>
      <c r="AQV2" s="7"/>
      <c r="AQW2" s="2"/>
      <c r="AQX2" s="7"/>
      <c r="AQY2" s="7"/>
      <c r="AQZ2" s="7"/>
      <c r="ARA2" s="2"/>
      <c r="ARB2" s="7"/>
      <c r="ARC2" s="2"/>
      <c r="ARD2" s="7"/>
      <c r="ARE2" s="7"/>
      <c r="ARF2" s="7"/>
      <c r="ARG2" s="2"/>
      <c r="ARH2" s="7"/>
      <c r="ARI2" s="7"/>
      <c r="ARJ2" s="7"/>
      <c r="ARK2" s="7"/>
      <c r="ARL2" s="7"/>
      <c r="ARM2" s="7"/>
      <c r="ARN2" s="7"/>
      <c r="ARO2" s="2"/>
      <c r="ARP2" s="7"/>
      <c r="ARQ2" s="7"/>
      <c r="ARR2" s="2"/>
      <c r="ARS2" s="7"/>
      <c r="ART2" s="7"/>
      <c r="ARU2" s="7"/>
      <c r="ARV2" s="7"/>
      <c r="ARW2" s="7"/>
      <c r="ARX2" s="7"/>
      <c r="ARY2" s="7"/>
      <c r="ARZ2" s="7"/>
      <c r="ASA2" s="7"/>
      <c r="ASB2" s="2"/>
      <c r="ASC2" s="7"/>
      <c r="ASD2" s="7"/>
      <c r="ASE2" s="7"/>
      <c r="ASF2" s="2"/>
      <c r="ASG2" s="7"/>
      <c r="ASH2" s="7"/>
      <c r="ASI2" s="7"/>
      <c r="ASJ2" s="7"/>
      <c r="ASK2" s="7"/>
      <c r="ASL2" s="7"/>
      <c r="ASM2" s="7"/>
      <c r="ASN2" s="7"/>
      <c r="ASO2" s="7"/>
      <c r="ASP2" s="7"/>
      <c r="ASQ2" s="7"/>
      <c r="ASR2" s="7"/>
      <c r="ASS2" s="2"/>
      <c r="AST2" s="7"/>
      <c r="ASU2" s="7"/>
      <c r="ASV2" s="7"/>
      <c r="ASW2" s="2"/>
      <c r="ASX2" s="7"/>
      <c r="ASY2" s="7"/>
      <c r="ASZ2" s="7"/>
      <c r="ATA2" s="7"/>
      <c r="ATB2" s="7"/>
      <c r="ATC2" s="7"/>
      <c r="ATD2" s="7"/>
      <c r="ATE2" s="2"/>
      <c r="ATF2" s="7"/>
      <c r="ATG2" s="7"/>
      <c r="ATH2" s="7"/>
      <c r="ATI2" s="7"/>
      <c r="ATJ2" s="7"/>
      <c r="ATK2" s="7"/>
      <c r="ATL2" s="7"/>
      <c r="ATM2" s="7"/>
      <c r="ATN2" s="7"/>
      <c r="ATO2" s="7"/>
      <c r="ATP2" s="7"/>
      <c r="ATQ2" s="7"/>
      <c r="ATR2" s="7"/>
      <c r="ATS2" s="2"/>
      <c r="ATT2" s="7"/>
      <c r="ATU2" s="7"/>
      <c r="ATV2" s="7"/>
      <c r="ATW2" s="7"/>
      <c r="ATX2" s="7"/>
      <c r="ATY2" s="7"/>
      <c r="ATZ2" s="7"/>
      <c r="AUA2" s="7"/>
      <c r="AUB2" s="7"/>
      <c r="AUC2" s="7"/>
      <c r="AUD2" s="7"/>
      <c r="AUE2" s="7"/>
      <c r="AUF2" s="7"/>
      <c r="AUG2" s="7"/>
      <c r="AUH2" s="7"/>
      <c r="AUI2" s="2"/>
      <c r="AUJ2" s="7"/>
      <c r="AUK2" s="7"/>
      <c r="AUL2" s="7"/>
      <c r="AUM2" s="2"/>
      <c r="AUN2" s="7"/>
      <c r="AUO2" s="7"/>
      <c r="AUP2" s="7"/>
      <c r="AUQ2" s="7"/>
      <c r="AUR2" s="2"/>
      <c r="AUS2" s="7"/>
      <c r="AUT2" s="7"/>
      <c r="AUU2" s="7"/>
      <c r="AUV2" s="7"/>
      <c r="AUW2" s="7"/>
      <c r="AUX2" s="7"/>
      <c r="AUY2" s="2"/>
      <c r="AUZ2" s="7"/>
      <c r="AVA2" s="7"/>
      <c r="AVB2" s="7"/>
      <c r="AVC2" s="7"/>
      <c r="AVD2" s="7"/>
      <c r="AVE2" s="7"/>
      <c r="AVF2" s="7"/>
      <c r="AVG2" s="7"/>
      <c r="AVH2" s="7"/>
      <c r="AVI2" s="7"/>
      <c r="AVJ2" s="2"/>
      <c r="AVK2" s="7"/>
      <c r="AVL2" s="7"/>
      <c r="AVM2" s="7"/>
      <c r="AVN2" s="7"/>
      <c r="AVO2" s="7"/>
      <c r="AVP2" s="7"/>
      <c r="AVQ2" s="7"/>
      <c r="AVR2" s="7"/>
      <c r="AVS2" s="7"/>
      <c r="AVT2" s="2"/>
      <c r="AVU2" s="7"/>
      <c r="AVV2" s="7"/>
      <c r="AVW2" s="7"/>
      <c r="AVX2" s="7"/>
      <c r="AVY2" s="7"/>
      <c r="AVZ2" s="7"/>
      <c r="AWA2" s="7"/>
      <c r="AWB2" s="7"/>
      <c r="AWC2" s="7"/>
      <c r="AWD2" s="2"/>
      <c r="AWE2" s="7"/>
      <c r="AWF2" s="7"/>
      <c r="AWG2" s="2"/>
      <c r="AWH2" s="7"/>
      <c r="AWI2" s="7"/>
      <c r="AWJ2" s="2"/>
      <c r="AWK2" s="7"/>
      <c r="AWL2" s="7"/>
      <c r="AWM2" s="7"/>
      <c r="AWN2" s="7"/>
      <c r="AWO2" s="2"/>
      <c r="AWP2" s="7"/>
      <c r="AWQ2" s="7"/>
      <c r="AWR2" s="2"/>
      <c r="AWS2" s="7"/>
      <c r="AWT2" s="2"/>
      <c r="AWU2" s="7"/>
      <c r="AWV2" s="7"/>
      <c r="AWW2" s="7"/>
      <c r="AWX2" s="7"/>
      <c r="AWY2" s="2"/>
      <c r="AWZ2" s="7"/>
      <c r="AXA2" s="7"/>
      <c r="AXB2" s="7"/>
      <c r="AXC2" s="7"/>
      <c r="AXD2" s="7"/>
      <c r="AXE2" s="2"/>
      <c r="AXF2" s="7"/>
      <c r="AXG2" s="7"/>
      <c r="AXH2" s="2"/>
      <c r="AXI2" s="7"/>
      <c r="AXJ2" s="2"/>
      <c r="AXK2" s="7"/>
      <c r="AXL2" s="7"/>
      <c r="AXM2" s="7"/>
      <c r="AXN2" s="7"/>
      <c r="AXO2" s="7"/>
      <c r="AXP2" s="7"/>
      <c r="AXQ2" s="7"/>
      <c r="AXR2" s="7"/>
      <c r="AXS2" s="7"/>
      <c r="AXT2" s="7"/>
      <c r="AXU2" s="7"/>
      <c r="AXV2" s="7"/>
      <c r="AXW2" s="7"/>
      <c r="AXX2" s="2"/>
      <c r="AXY2" s="7"/>
      <c r="AXZ2" s="7"/>
      <c r="AYA2" s="7"/>
      <c r="AYB2" s="7"/>
      <c r="AYC2" s="7"/>
      <c r="AYD2" s="7"/>
      <c r="AYE2" s="7"/>
      <c r="AYF2" s="2"/>
      <c r="AYG2" s="7"/>
      <c r="AYH2" s="7"/>
      <c r="AYI2" s="7"/>
      <c r="AYJ2" s="7"/>
      <c r="AYK2" s="7"/>
      <c r="AYL2" s="7"/>
      <c r="AYM2" s="2"/>
      <c r="AYN2" s="7"/>
      <c r="AYO2" s="7"/>
      <c r="AYP2" s="2"/>
      <c r="AYQ2" s="7"/>
      <c r="AYR2" s="7"/>
      <c r="AYS2" s="7"/>
      <c r="AYT2" s="2"/>
      <c r="AYU2" s="7"/>
      <c r="AYV2" s="2"/>
      <c r="AYW2" s="7"/>
      <c r="AYX2" s="7"/>
      <c r="AYY2" s="7"/>
      <c r="AYZ2" s="7"/>
      <c r="AZA2" s="7"/>
      <c r="AZB2" s="7"/>
      <c r="AZC2" s="7"/>
      <c r="AZD2" s="7"/>
      <c r="AZE2" s="7"/>
      <c r="AZF2" s="7"/>
      <c r="AZG2" s="7"/>
      <c r="AZH2" s="7"/>
      <c r="AZI2" s="7"/>
      <c r="AZJ2" s="7"/>
      <c r="AZK2" s="7"/>
      <c r="AZL2" s="7"/>
      <c r="AZM2" s="7"/>
      <c r="AZN2" s="2"/>
      <c r="AZO2" s="7"/>
      <c r="AZP2" s="2"/>
      <c r="AZQ2" s="7"/>
      <c r="AZR2" s="7"/>
      <c r="AZS2" s="7"/>
      <c r="AZT2" s="7"/>
      <c r="AZU2" s="7"/>
      <c r="AZV2" s="7"/>
      <c r="AZW2" s="7"/>
      <c r="AZX2" s="7"/>
      <c r="AZY2" s="7"/>
      <c r="AZZ2" s="7"/>
      <c r="BAA2" s="2"/>
      <c r="BAB2" s="7"/>
      <c r="BAC2" s="7"/>
      <c r="BAD2" s="7"/>
      <c r="BAE2" s="7"/>
      <c r="BAF2" s="7"/>
      <c r="BAG2" s="7"/>
      <c r="BAH2" s="2"/>
      <c r="BAI2" s="7"/>
      <c r="BAJ2" s="7"/>
      <c r="BAK2" s="7"/>
      <c r="BAL2" s="2"/>
      <c r="BAM2" s="7"/>
      <c r="BAN2" s="7"/>
      <c r="BAO2" s="7"/>
      <c r="BAP2" s="7"/>
      <c r="BAQ2" s="2"/>
      <c r="BAR2" s="7"/>
      <c r="BAS2" s="7"/>
      <c r="BAT2" s="2"/>
      <c r="BAU2" s="7"/>
      <c r="BAV2" s="7"/>
      <c r="BAW2" s="7"/>
      <c r="BAX2" s="7"/>
      <c r="BAY2" s="2"/>
      <c r="BAZ2" s="7"/>
      <c r="BBA2" s="2"/>
      <c r="BBB2" s="7"/>
      <c r="BBC2" s="7"/>
      <c r="BBD2" s="7"/>
      <c r="BBE2" s="7"/>
      <c r="BBF2" s="7"/>
      <c r="BBG2" s="2"/>
      <c r="BBH2" s="7"/>
      <c r="BBI2" s="7"/>
      <c r="BBJ2" s="7"/>
      <c r="BBK2" s="7"/>
      <c r="BBL2" s="7"/>
      <c r="BBM2" s="7"/>
      <c r="BBN2" s="2"/>
      <c r="BBO2" s="7"/>
      <c r="BBP2" s="2"/>
      <c r="BBQ2" s="7"/>
      <c r="BBR2" s="2"/>
      <c r="BBS2" s="7"/>
      <c r="BBT2" s="2"/>
      <c r="BBU2" s="7"/>
      <c r="BBV2" s="7"/>
      <c r="BBW2" s="2"/>
      <c r="BBX2" s="7"/>
      <c r="BBY2" s="2"/>
      <c r="BBZ2" s="7"/>
      <c r="BCA2" s="7"/>
      <c r="BCB2" s="7"/>
      <c r="BCC2" s="2"/>
      <c r="BCD2" s="7"/>
      <c r="BCE2" s="7"/>
      <c r="BCF2" s="7"/>
      <c r="BCG2" s="7"/>
      <c r="BCH2" s="2"/>
      <c r="BCI2" s="7"/>
      <c r="BCJ2" s="7"/>
      <c r="BCK2" s="7"/>
      <c r="BCL2" s="7"/>
      <c r="BCM2" s="7"/>
      <c r="BCN2" s="7"/>
      <c r="BCO2" s="2"/>
      <c r="BCP2" s="7"/>
      <c r="BCQ2" s="7"/>
      <c r="BCR2" s="7"/>
      <c r="BCS2" s="7"/>
      <c r="BCT2" s="7"/>
      <c r="BCU2" s="7"/>
      <c r="BCV2" s="2"/>
      <c r="BCW2" s="7"/>
      <c r="BCX2" s="2"/>
      <c r="BCY2" s="7"/>
      <c r="BCZ2" s="7"/>
      <c r="BDA2" s="7"/>
      <c r="BDB2" s="7"/>
      <c r="BDC2" s="2"/>
      <c r="BDD2" s="7"/>
      <c r="BDE2" s="7"/>
      <c r="BDF2" s="7"/>
      <c r="BDG2" s="7"/>
      <c r="BDH2" s="7"/>
      <c r="BDI2" s="7"/>
      <c r="BDJ2" s="7"/>
      <c r="BDK2" s="2"/>
      <c r="BDL2" s="7"/>
      <c r="BDM2" s="2"/>
      <c r="BDN2" s="7"/>
      <c r="BDO2" s="7"/>
      <c r="BDP2" s="7"/>
      <c r="BDQ2" s="2"/>
      <c r="BDR2" s="7"/>
      <c r="BDS2" s="7"/>
      <c r="BDT2" s="7"/>
      <c r="BDU2" s="2"/>
      <c r="BDV2" s="7"/>
      <c r="BDW2" s="7"/>
      <c r="BDX2" s="7"/>
      <c r="BDY2" s="7"/>
      <c r="BDZ2" s="7"/>
      <c r="BEA2" s="7"/>
      <c r="BEB2" s="2"/>
      <c r="BEC2" s="7"/>
      <c r="BED2" s="7"/>
      <c r="BEE2" s="7"/>
      <c r="BEF2" s="7"/>
      <c r="BEG2" s="7"/>
      <c r="BEH2" s="7"/>
      <c r="BEI2" s="7"/>
      <c r="BEJ2" s="7"/>
      <c r="BEK2" s="7"/>
      <c r="BEL2" s="7"/>
      <c r="BEM2" s="2"/>
      <c r="BEN2" s="7"/>
      <c r="BEO2" s="7"/>
      <c r="BEP2" s="2"/>
      <c r="BEQ2" s="7"/>
      <c r="BER2" s="7"/>
      <c r="BES2" s="2"/>
      <c r="BET2" s="7"/>
      <c r="BEU2" s="7"/>
      <c r="BEV2" s="7"/>
      <c r="BEW2" s="7"/>
      <c r="BEX2" s="7"/>
      <c r="BEY2" s="7"/>
      <c r="BEZ2" s="7"/>
      <c r="BFA2" s="7"/>
      <c r="BFB2" s="7"/>
      <c r="BFC2" s="2"/>
      <c r="BFD2" s="7"/>
      <c r="BFE2" s="7"/>
      <c r="BFF2" s="7"/>
      <c r="BFG2" s="7"/>
      <c r="BFH2" s="7"/>
      <c r="BFI2" s="7"/>
      <c r="BFJ2" s="7"/>
      <c r="BFK2" s="2"/>
      <c r="BFL2" s="7"/>
      <c r="BFM2" s="7"/>
      <c r="BFN2" s="7"/>
      <c r="BFO2" s="7"/>
      <c r="BFP2" s="7"/>
      <c r="BFQ2" s="7"/>
      <c r="BFR2" s="7"/>
      <c r="BFS2" s="2"/>
      <c r="BFT2" s="7"/>
      <c r="BFU2" s="7"/>
      <c r="BFV2" s="7"/>
      <c r="BFW2" s="7"/>
      <c r="BFX2" s="7"/>
      <c r="BFY2" s="7"/>
      <c r="BFZ2" s="7"/>
      <c r="BGA2" s="2"/>
      <c r="BGB2" s="7"/>
      <c r="BGC2" s="7"/>
      <c r="BGD2" s="2"/>
      <c r="BGE2" s="7"/>
      <c r="BGF2" s="7"/>
      <c r="BGG2" s="7"/>
      <c r="BGH2" s="7"/>
      <c r="BGI2" s="2"/>
      <c r="BGJ2" s="7"/>
      <c r="BGK2" s="7"/>
      <c r="BGL2" s="2"/>
      <c r="BGM2" s="7"/>
      <c r="BGN2" s="7"/>
      <c r="BGO2" s="7"/>
      <c r="BGP2" s="2"/>
      <c r="BGQ2" s="7"/>
      <c r="BGR2" s="2"/>
      <c r="BGS2" s="7"/>
      <c r="BGT2" s="7"/>
      <c r="BGU2" s="7"/>
      <c r="BGV2" s="7"/>
      <c r="BGW2" s="7"/>
      <c r="BGX2" s="7"/>
      <c r="BGY2" s="7"/>
      <c r="BGZ2" s="7"/>
      <c r="BHA2" s="7"/>
      <c r="BHB2" s="7"/>
      <c r="BHC2" s="7"/>
      <c r="BHD2" s="7"/>
      <c r="BHE2" s="2"/>
      <c r="BHF2" s="7"/>
      <c r="BHG2" s="7"/>
      <c r="BHH2" s="7"/>
      <c r="BHI2" s="7"/>
      <c r="BHJ2" s="2"/>
      <c r="BHK2" s="7"/>
      <c r="BHL2" s="7"/>
      <c r="BHM2" s="7"/>
      <c r="BHN2" s="2"/>
      <c r="BHO2" s="7"/>
      <c r="BHP2" s="2"/>
      <c r="BHQ2" s="7"/>
      <c r="BHR2" s="7"/>
      <c r="BHS2" s="7"/>
      <c r="BHT2" s="7"/>
      <c r="BHU2" s="7"/>
      <c r="BHV2" s="7"/>
      <c r="BHW2" s="7"/>
      <c r="BHX2" s="2"/>
      <c r="BHY2" s="7"/>
      <c r="BHZ2" s="7"/>
      <c r="BIA2" s="7"/>
      <c r="BIB2" s="2"/>
      <c r="BIC2" s="7"/>
      <c r="BID2" s="2"/>
      <c r="BIE2" s="7"/>
      <c r="BIF2" s="7"/>
      <c r="BIG2" s="7"/>
      <c r="BIH2" s="7"/>
      <c r="BII2" s="2"/>
      <c r="BIJ2" s="7"/>
      <c r="BIK2" s="7"/>
      <c r="BIL2" s="7"/>
      <c r="BIM2" s="2"/>
      <c r="BIN2" s="7"/>
      <c r="BIO2" s="2"/>
      <c r="BIP2" s="7"/>
      <c r="BIQ2" s="7"/>
      <c r="BIR2" s="7"/>
      <c r="BIS2" s="7"/>
      <c r="BIT2" s="7"/>
      <c r="BIU2" s="2"/>
      <c r="BIV2" s="7"/>
      <c r="BIW2" s="2"/>
      <c r="BIX2" s="7"/>
      <c r="BIY2" s="7"/>
      <c r="BIZ2" s="7"/>
      <c r="BJA2" s="7"/>
      <c r="BJB2" s="7"/>
      <c r="BJC2" s="2"/>
      <c r="BJD2" s="7"/>
      <c r="BJE2" s="7"/>
      <c r="BJF2" s="7"/>
      <c r="BJG2" s="7"/>
      <c r="BJH2" s="7"/>
      <c r="BJI2" s="7"/>
      <c r="BJJ2" s="2"/>
      <c r="BJK2" s="7"/>
      <c r="BJL2" s="7"/>
      <c r="BJM2" s="7"/>
      <c r="BJN2" s="7"/>
      <c r="BJO2" s="7"/>
      <c r="BJP2" s="7"/>
      <c r="BJQ2" s="7"/>
      <c r="BJR2" s="2"/>
      <c r="BJS2" s="7"/>
      <c r="BJT2" s="7"/>
      <c r="BJU2" s="2"/>
      <c r="BJV2" s="7"/>
      <c r="BJW2" s="7"/>
      <c r="BJX2" s="7"/>
      <c r="BJY2" s="7"/>
      <c r="BJZ2" s="7"/>
      <c r="BKA2" s="7"/>
      <c r="BKB2" s="2"/>
      <c r="BKC2" s="7"/>
      <c r="BKD2" s="7"/>
      <c r="BKE2" s="7"/>
      <c r="BKF2" s="7"/>
      <c r="BKG2" s="7"/>
      <c r="BKH2" s="7"/>
      <c r="BKI2" s="7"/>
      <c r="BKJ2" s="2"/>
      <c r="BKK2" s="7"/>
      <c r="BKL2" s="7"/>
      <c r="BKM2" s="7"/>
      <c r="BKN2" s="7"/>
      <c r="BKO2" s="7"/>
      <c r="BKP2" s="7"/>
      <c r="BKQ2" s="7"/>
      <c r="BKR2" s="7"/>
      <c r="BKS2" s="7"/>
      <c r="BKT2" s="7"/>
      <c r="BKU2" s="7"/>
      <c r="BKV2" s="7"/>
      <c r="BKW2" s="7"/>
      <c r="BKX2" s="7"/>
      <c r="BKY2" s="2"/>
      <c r="BKZ2" s="7"/>
      <c r="BLA2" s="7"/>
      <c r="BLB2" s="7"/>
      <c r="BLC2" s="7"/>
      <c r="BLD2" s="7"/>
      <c r="BLE2" s="7"/>
      <c r="BLF2" s="7"/>
      <c r="BLG2" s="7"/>
      <c r="BLH2" s="7"/>
      <c r="BLI2" s="7"/>
      <c r="BLJ2" s="7"/>
      <c r="BLK2" s="7"/>
      <c r="BLL2" s="2"/>
      <c r="BLM2" s="7"/>
      <c r="BLN2" s="7"/>
      <c r="BLO2" s="2"/>
      <c r="BLP2" s="7"/>
      <c r="BLQ2" s="7"/>
      <c r="BLR2" s="2"/>
      <c r="BLS2" s="7"/>
      <c r="BLT2" s="7"/>
      <c r="BLU2" s="7"/>
      <c r="BLV2" s="7"/>
      <c r="BLW2" s="7"/>
      <c r="BLX2" s="7"/>
      <c r="BLY2" s="7"/>
      <c r="BLZ2" s="7"/>
      <c r="BMA2" s="7"/>
      <c r="BMB2" s="7"/>
      <c r="BMC2" s="7"/>
      <c r="BMD2" s="2"/>
      <c r="BME2" s="7"/>
      <c r="BMF2" s="7"/>
      <c r="BMG2" s="7"/>
      <c r="BMH2" s="7"/>
      <c r="BMI2" s="7"/>
      <c r="BMJ2" s="2"/>
      <c r="BMK2" s="7"/>
      <c r="BML2" s="7"/>
      <c r="BMM2" s="2"/>
      <c r="BMN2" s="7"/>
      <c r="BMO2" s="7"/>
      <c r="BMP2" s="7"/>
      <c r="BMQ2" s="7"/>
      <c r="BMR2" s="7"/>
      <c r="BMS2" s="7"/>
      <c r="BMT2" s="7"/>
      <c r="BMU2" s="7"/>
      <c r="BMV2" s="7"/>
      <c r="BMW2" s="7"/>
      <c r="BMX2" s="7"/>
      <c r="BMY2" s="7"/>
      <c r="BMZ2" s="7"/>
      <c r="BNA2" s="2"/>
      <c r="BNB2" s="7"/>
      <c r="BNC2" s="7"/>
      <c r="BND2" s="2"/>
      <c r="BNE2" s="7"/>
      <c r="BNF2" s="7"/>
      <c r="BNG2" s="7"/>
      <c r="BNH2" s="7"/>
      <c r="BNI2" s="7"/>
      <c r="BNJ2" s="7"/>
      <c r="BNK2" s="2"/>
      <c r="BNL2" s="7"/>
      <c r="BNM2" s="7"/>
      <c r="BNN2" s="7"/>
      <c r="BNO2" s="7"/>
      <c r="BNP2" s="7"/>
      <c r="BNQ2" s="2"/>
      <c r="BNR2" s="7"/>
      <c r="BNS2" s="7"/>
      <c r="BNT2" s="2"/>
      <c r="BNU2" s="7"/>
      <c r="BNV2" s="7"/>
      <c r="BNW2" s="7"/>
      <c r="BNX2" s="7"/>
      <c r="BNY2" s="7"/>
      <c r="BNZ2" s="7"/>
      <c r="BOA2" s="7"/>
      <c r="BOB2" s="7"/>
      <c r="BOC2" s="7"/>
      <c r="BOD2" s="7"/>
      <c r="BOE2" s="7"/>
      <c r="BOF2" s="7"/>
      <c r="BOG2" s="7"/>
      <c r="BOH2" s="7"/>
      <c r="BOI2" s="7"/>
      <c r="BOJ2" s="2"/>
      <c r="BOK2" s="7"/>
      <c r="BOL2" s="7"/>
      <c r="BOM2" s="7"/>
      <c r="BON2" s="7"/>
      <c r="BOO2" s="7"/>
      <c r="BOP2" s="7"/>
      <c r="BOQ2" s="7"/>
      <c r="BOR2" s="7"/>
      <c r="BOS2" s="7"/>
      <c r="BOT2" s="7"/>
      <c r="BOU2" s="7"/>
      <c r="BOV2" s="7"/>
      <c r="BOW2" s="7"/>
      <c r="BOX2" s="2"/>
      <c r="BOY2" s="7"/>
      <c r="BOZ2" s="7"/>
      <c r="BPA2" s="7"/>
      <c r="BPB2" s="7"/>
      <c r="BPC2" s="7"/>
      <c r="BPD2" s="7"/>
      <c r="BPE2" s="7"/>
      <c r="BPF2" s="7"/>
      <c r="BPG2" s="7"/>
      <c r="BPH2" s="7"/>
      <c r="BPI2" s="2"/>
      <c r="BPJ2" s="7"/>
      <c r="BPK2" s="7"/>
      <c r="BPL2" s="2"/>
      <c r="BPM2" s="7"/>
      <c r="BPN2" s="2"/>
      <c r="BPO2" s="7"/>
      <c r="BPP2" s="7"/>
      <c r="BPQ2" s="2"/>
      <c r="BPR2" s="7"/>
      <c r="BPS2" s="7"/>
      <c r="BPT2" s="7"/>
      <c r="BPU2" s="7"/>
      <c r="BPV2" s="2"/>
      <c r="BPW2" s="7"/>
      <c r="BPX2" s="7"/>
      <c r="BPY2" s="7"/>
      <c r="BPZ2" s="7"/>
      <c r="BQA2" s="2"/>
      <c r="BQB2" s="7"/>
      <c r="BQC2" s="7"/>
      <c r="BQD2" s="7"/>
      <c r="BQE2" s="2"/>
      <c r="BQF2" s="7"/>
      <c r="BQG2" s="7"/>
      <c r="BQH2" s="7"/>
      <c r="BQI2" s="7"/>
      <c r="BQJ2" s="7"/>
      <c r="BQK2" s="7"/>
      <c r="BQL2" s="2"/>
      <c r="BQM2" s="7"/>
      <c r="BQN2" s="7"/>
      <c r="BQO2" s="7"/>
      <c r="BQP2" s="7"/>
      <c r="BQQ2" s="7"/>
      <c r="BQR2" s="7"/>
      <c r="BQS2" s="7"/>
      <c r="BQT2" s="7"/>
      <c r="BQU2" s="7"/>
      <c r="BQV2" s="7"/>
      <c r="BQW2" s="7"/>
      <c r="BQX2" s="2"/>
      <c r="BQY2" s="7"/>
      <c r="BQZ2" s="7"/>
      <c r="BRA2" s="7"/>
      <c r="BRB2" s="7"/>
      <c r="BRC2" s="7"/>
      <c r="BRD2" s="7"/>
      <c r="BRE2" s="7"/>
      <c r="BRF2" s="7"/>
      <c r="BRG2" s="7"/>
      <c r="BRH2" s="7"/>
      <c r="BRI2" s="7"/>
      <c r="BRJ2" s="2"/>
      <c r="BRK2" s="7"/>
      <c r="BRL2" s="2"/>
      <c r="BRM2" s="7"/>
      <c r="BRN2" s="7"/>
      <c r="BRO2" s="7"/>
      <c r="BRP2" s="7"/>
      <c r="BRQ2" s="7"/>
      <c r="BRR2" s="7"/>
      <c r="BRS2" s="7"/>
      <c r="BRT2" s="7"/>
      <c r="BRU2" s="7"/>
      <c r="BRV2" s="7"/>
      <c r="BRW2" s="7"/>
      <c r="BRX2" s="7"/>
      <c r="BRY2" s="7"/>
      <c r="BRZ2" s="2"/>
      <c r="BSA2" s="7"/>
      <c r="BSB2" s="7"/>
      <c r="BSC2" s="7"/>
      <c r="BSD2" s="7"/>
      <c r="BSE2" s="2"/>
      <c r="BSF2" s="7"/>
      <c r="BSG2" s="7"/>
      <c r="BSH2" s="7"/>
      <c r="BSI2" s="7"/>
      <c r="BSJ2" s="7"/>
      <c r="BSK2" s="7"/>
      <c r="BSL2" s="7"/>
      <c r="BSM2" s="7"/>
      <c r="BSN2" s="2"/>
      <c r="BSO2" s="7"/>
      <c r="BSP2" s="7"/>
      <c r="BSQ2" s="7"/>
      <c r="BSR2" s="2"/>
      <c r="BSS2" s="7"/>
      <c r="BST2" s="2"/>
      <c r="BSU2" s="7"/>
      <c r="BSV2" s="7"/>
      <c r="BSW2" s="7"/>
      <c r="BSX2" s="7"/>
      <c r="BSY2" s="2"/>
      <c r="BSZ2" s="7"/>
      <c r="BTA2" s="7"/>
      <c r="BTB2" s="7"/>
      <c r="BTC2" s="7"/>
      <c r="BTD2" s="7"/>
      <c r="BTE2" s="7"/>
      <c r="BTF2" s="7"/>
      <c r="BTG2" s="2"/>
      <c r="BTH2" s="7"/>
      <c r="BTI2" s="7"/>
      <c r="BTJ2" s="7"/>
      <c r="BTK2" s="7"/>
      <c r="BTL2" s="7"/>
      <c r="BTM2" s="2"/>
      <c r="BTN2" s="7"/>
      <c r="BTO2" s="7"/>
      <c r="BTP2" s="7"/>
      <c r="BTQ2" s="7"/>
      <c r="BTR2" s="7"/>
      <c r="BTS2" s="2"/>
      <c r="BTT2" s="7"/>
      <c r="BTU2" s="7"/>
      <c r="BTV2" s="7"/>
      <c r="BTW2" s="2"/>
      <c r="BTX2" s="7"/>
      <c r="BTY2" s="7"/>
      <c r="BTZ2" s="7"/>
      <c r="BUA2" s="7"/>
      <c r="BUB2" s="7"/>
      <c r="BUC2" s="2"/>
      <c r="BUD2" s="7"/>
      <c r="BUE2" s="7"/>
      <c r="BUF2" s="7"/>
      <c r="BUG2" s="7"/>
      <c r="BUH2" s="7"/>
      <c r="BUI2" s="2"/>
      <c r="BUJ2" s="7"/>
      <c r="BUK2" s="7"/>
      <c r="BUL2" s="7"/>
      <c r="BUM2" s="7"/>
      <c r="BUN2" s="7"/>
      <c r="BUO2" s="7"/>
      <c r="BUP2" s="7"/>
      <c r="BUQ2" s="7"/>
      <c r="BUR2" s="7"/>
      <c r="BUS2" s="7"/>
      <c r="BUT2" s="7"/>
      <c r="BUU2" s="7"/>
      <c r="BUV2" s="7"/>
      <c r="BUW2" s="7"/>
      <c r="BUX2" s="7"/>
      <c r="BUY2" s="2"/>
      <c r="BUZ2" s="7"/>
      <c r="BVA2" s="7"/>
      <c r="BVB2" s="7"/>
      <c r="BVC2" s="7"/>
      <c r="BVD2" s="2"/>
      <c r="BVE2" s="7"/>
      <c r="BVF2" s="7"/>
      <c r="BVG2" s="7"/>
      <c r="BVH2" s="2"/>
      <c r="BVI2" s="7"/>
      <c r="BVJ2" s="7"/>
      <c r="BVK2" s="7"/>
      <c r="BVL2" s="7"/>
      <c r="BVM2" s="7"/>
      <c r="BVN2" s="7"/>
      <c r="BVO2" s="7"/>
      <c r="BVP2" s="7"/>
      <c r="BVQ2" s="7"/>
      <c r="BVR2" s="7"/>
      <c r="BVS2" s="7"/>
      <c r="BVT2" s="7"/>
      <c r="BVU2" s="7"/>
      <c r="BVV2" s="2"/>
      <c r="BVW2" s="7"/>
      <c r="BVX2" s="7"/>
      <c r="BVY2" s="7"/>
      <c r="BVZ2" s="7"/>
      <c r="BWA2" s="7"/>
      <c r="BWB2" s="7"/>
      <c r="BWC2" s="7"/>
      <c r="BWD2" s="7"/>
      <c r="BWE2" s="2"/>
      <c r="BWF2" s="7"/>
      <c r="BWG2" s="7"/>
      <c r="BWH2" s="7"/>
      <c r="BWI2" s="2"/>
      <c r="BWJ2" s="7"/>
      <c r="BWK2" s="7"/>
      <c r="BWL2" s="7"/>
      <c r="BWM2" s="7"/>
      <c r="BWN2" s="7"/>
      <c r="BWO2" s="7"/>
      <c r="BWP2" s="7"/>
      <c r="BWQ2" s="2"/>
      <c r="BWR2" s="7"/>
      <c r="BWS2" s="2"/>
      <c r="BWT2" s="7"/>
      <c r="BWU2" s="2"/>
      <c r="BWV2" s="7"/>
      <c r="BWW2" s="2"/>
      <c r="BWX2" s="7"/>
      <c r="BWY2" s="7"/>
      <c r="BWZ2" s="7"/>
      <c r="BXA2" s="7"/>
      <c r="BXB2" s="7"/>
      <c r="BXC2" s="2"/>
      <c r="BXD2" s="7"/>
      <c r="BXE2" s="2"/>
      <c r="BXF2" s="7"/>
      <c r="BXG2" s="7"/>
      <c r="BXH2" s="7"/>
      <c r="BXI2" s="7"/>
      <c r="BXJ2" s="7"/>
      <c r="BXK2" s="2"/>
      <c r="BXL2" s="7"/>
      <c r="BXM2" s="7"/>
      <c r="BXN2" s="2"/>
      <c r="BXO2" s="7"/>
      <c r="BXP2" s="7"/>
      <c r="BXQ2" s="7"/>
      <c r="BXR2" s="2"/>
      <c r="BXS2" s="7"/>
      <c r="BXT2" s="7"/>
      <c r="BXU2" s="7"/>
      <c r="BXV2" s="7"/>
      <c r="BXW2" s="7"/>
      <c r="BXX2" s="7"/>
      <c r="BXY2" s="7"/>
      <c r="BXZ2" s="7"/>
      <c r="BYA2" s="2"/>
      <c r="BYB2" s="7"/>
      <c r="BYC2" s="7"/>
      <c r="BYD2" s="7"/>
      <c r="BYE2" s="7"/>
      <c r="BYF2" s="7"/>
      <c r="BYG2" s="7"/>
      <c r="BYH2" s="7"/>
      <c r="BYI2" s="2"/>
      <c r="BYJ2" s="7"/>
      <c r="BYK2" s="7"/>
      <c r="BYL2" s="2"/>
      <c r="BYM2" s="7"/>
      <c r="BYN2" s="7"/>
      <c r="BYO2" s="2"/>
      <c r="BYP2" s="7"/>
      <c r="BYQ2" s="7"/>
      <c r="BYR2" s="2"/>
      <c r="BYS2" s="7"/>
      <c r="BYT2" s="7"/>
      <c r="BYU2" s="7"/>
      <c r="BYV2" s="7"/>
      <c r="BYW2" s="7"/>
      <c r="BYX2" s="7"/>
      <c r="BYY2" s="2"/>
      <c r="BYZ2" s="7"/>
      <c r="BZA2" s="7"/>
      <c r="BZB2" s="7"/>
      <c r="BZC2" s="7"/>
      <c r="BZD2" s="7"/>
      <c r="BZE2" s="7"/>
      <c r="BZF2" s="7"/>
      <c r="BZG2" s="7"/>
      <c r="BZH2" s="7"/>
      <c r="BZI2" s="2"/>
      <c r="BZJ2" s="7"/>
      <c r="BZK2" s="7"/>
      <c r="BZL2" s="7"/>
      <c r="BZM2" s="7"/>
      <c r="BZN2" s="2"/>
      <c r="BZO2" s="7"/>
      <c r="BZP2" s="7"/>
      <c r="BZQ2" s="7"/>
      <c r="BZR2" s="7"/>
      <c r="BZS2" s="7"/>
      <c r="BZT2" s="7"/>
      <c r="BZU2" s="7"/>
      <c r="BZV2" s="7"/>
      <c r="BZW2" s="7"/>
      <c r="BZX2" s="7"/>
      <c r="BZY2" s="2"/>
      <c r="BZZ2" s="7"/>
      <c r="CAA2" s="7"/>
      <c r="CAB2" s="2"/>
      <c r="CAC2" s="7"/>
      <c r="CAD2" s="7"/>
      <c r="CAE2" s="7"/>
      <c r="CAF2" s="7"/>
      <c r="CAG2" s="7"/>
      <c r="CAH2" s="7"/>
      <c r="CAI2" s="7"/>
      <c r="CAJ2" s="7"/>
      <c r="CAK2" s="7"/>
      <c r="CAL2" s="7"/>
      <c r="CAM2" s="2"/>
      <c r="CAN2" s="7"/>
      <c r="CAO2" s="7"/>
      <c r="CAP2" s="7"/>
      <c r="CAQ2" s="7"/>
      <c r="CAR2" s="7"/>
      <c r="CAS2" s="7"/>
      <c r="CAT2" s="2"/>
      <c r="CAU2" s="7"/>
      <c r="CAV2" s="7"/>
      <c r="CAW2" s="2"/>
      <c r="CAX2" s="7"/>
      <c r="CAY2" s="7"/>
      <c r="CAZ2" s="2"/>
      <c r="CBA2" s="7"/>
      <c r="CBB2" s="7"/>
      <c r="CBC2" s="7"/>
      <c r="CBD2" s="2"/>
      <c r="CBE2" s="7"/>
      <c r="CBF2" s="7"/>
      <c r="CBG2" s="7"/>
      <c r="CBH2" s="2"/>
      <c r="CBI2" s="7"/>
      <c r="CBJ2" s="7"/>
      <c r="CBK2" s="7"/>
      <c r="CBL2" s="7"/>
      <c r="CBM2" s="7"/>
      <c r="CBN2" s="7"/>
      <c r="CBO2" s="7"/>
      <c r="CBP2" s="2"/>
      <c r="CBQ2" s="7"/>
      <c r="CBR2" s="7"/>
      <c r="CBS2" s="7"/>
      <c r="CBT2" s="7"/>
      <c r="CBU2" s="7"/>
      <c r="CBV2" s="7"/>
      <c r="CBW2" s="7"/>
      <c r="CBX2" s="7"/>
      <c r="CBY2" s="7"/>
      <c r="CBZ2" s="7"/>
      <c r="CCA2" s="7"/>
      <c r="CCB2" s="7"/>
      <c r="CCC2" s="2"/>
      <c r="CCD2" s="7"/>
      <c r="CCE2" s="7"/>
      <c r="CCF2" s="7"/>
      <c r="CCG2" s="7"/>
      <c r="CCH2" s="7"/>
      <c r="CCI2" s="7"/>
      <c r="CCJ2" s="2"/>
      <c r="CCK2" s="7"/>
      <c r="CCL2" s="7"/>
      <c r="CCM2" s="7"/>
      <c r="CCN2" s="7"/>
      <c r="CCO2" s="7"/>
      <c r="CCP2" s="7"/>
      <c r="CCQ2" s="7"/>
      <c r="CCR2" s="7"/>
      <c r="CCS2" s="7"/>
      <c r="CCT2" s="2"/>
      <c r="CCU2" s="7"/>
      <c r="CCV2" s="7"/>
      <c r="CCW2" s="2"/>
      <c r="CCX2" s="7"/>
      <c r="CCY2" s="7"/>
      <c r="CCZ2" s="2"/>
      <c r="CDA2" s="7"/>
      <c r="CDB2" s="2"/>
      <c r="CDC2" s="7"/>
      <c r="CDD2" s="7"/>
      <c r="CDE2" s="2"/>
      <c r="CDF2" s="7"/>
      <c r="CDG2" s="7"/>
      <c r="CDH2" s="7"/>
      <c r="CDI2" s="2"/>
      <c r="CDJ2" s="7"/>
      <c r="CDK2" s="7"/>
      <c r="CDL2" s="7"/>
      <c r="CDM2" s="7"/>
      <c r="CDN2" s="2"/>
      <c r="CDO2" s="7"/>
      <c r="CDP2" s="2"/>
      <c r="CDQ2" s="7"/>
      <c r="CDR2" s="7"/>
      <c r="CDS2" s="7"/>
      <c r="CDT2" s="7"/>
      <c r="CDU2" s="7"/>
      <c r="CDV2" s="7"/>
      <c r="CDW2" s="7"/>
      <c r="CDX2" s="7"/>
      <c r="CDY2" s="7"/>
      <c r="CDZ2" s="7"/>
      <c r="CEA2" s="7"/>
      <c r="CEB2" s="7"/>
      <c r="CEC2" s="7"/>
      <c r="CED2" s="2"/>
      <c r="CEE2" s="7"/>
      <c r="CEF2" s="2"/>
      <c r="CEG2" s="7"/>
      <c r="CEH2" s="7"/>
      <c r="CEI2" s="2"/>
      <c r="CEJ2" s="7"/>
      <c r="CEK2" s="7"/>
      <c r="CEL2" s="7"/>
      <c r="CEM2" s="7"/>
      <c r="CEN2" s="7"/>
      <c r="CEO2" s="7"/>
      <c r="CEP2" s="2"/>
      <c r="CEQ2" s="7"/>
      <c r="CER2" s="7"/>
      <c r="CES2" s="7"/>
      <c r="CET2" s="2"/>
      <c r="CEU2" s="7"/>
      <c r="CEV2" s="2"/>
      <c r="CEW2" s="7"/>
      <c r="CEX2" s="7"/>
      <c r="CEY2" s="7"/>
      <c r="CEZ2" s="7"/>
      <c r="CFA2" s="7"/>
      <c r="CFB2" s="7"/>
      <c r="CFC2" s="7"/>
      <c r="CFD2" s="2"/>
      <c r="CFE2" s="7"/>
      <c r="CFF2" s="2"/>
      <c r="CFG2" s="7"/>
      <c r="CFH2" s="2"/>
      <c r="CFI2" s="7"/>
      <c r="CFJ2" s="7"/>
      <c r="CFK2" s="7"/>
      <c r="CFL2" s="7"/>
      <c r="CFM2" s="7"/>
      <c r="CFN2" s="7"/>
      <c r="CFO2" s="7"/>
      <c r="CFP2" s="7"/>
      <c r="CFQ2" s="7"/>
      <c r="CFR2" s="7"/>
      <c r="CFS2" s="7"/>
      <c r="CFT2" s="2"/>
      <c r="CFU2" s="7"/>
      <c r="CFV2" s="7"/>
      <c r="CFW2" s="7"/>
      <c r="CFX2" s="2"/>
      <c r="CFY2" s="7"/>
      <c r="CFZ2" s="7"/>
      <c r="CGA2" s="7"/>
      <c r="CGB2" s="7"/>
      <c r="CGC2" s="7"/>
      <c r="CGD2" s="7"/>
      <c r="CGE2" s="2"/>
      <c r="CGF2" s="7"/>
      <c r="CGG2" s="7"/>
      <c r="CGH2" s="7"/>
      <c r="CGI2" s="7"/>
      <c r="CGJ2" s="7"/>
      <c r="CGK2" s="7"/>
      <c r="CGL2" s="7"/>
      <c r="CGM2" s="7"/>
      <c r="CGN2" s="7"/>
      <c r="CGO2" s="7"/>
      <c r="CGP2" s="2"/>
      <c r="CGQ2" s="7"/>
      <c r="CGR2" s="7"/>
      <c r="CGS2" s="7"/>
      <c r="CGT2" s="7"/>
      <c r="CGU2" s="2"/>
      <c r="CGV2" s="7"/>
      <c r="CGW2" s="7"/>
      <c r="CGX2" s="7"/>
      <c r="CGY2" s="2"/>
      <c r="CGZ2" s="7"/>
      <c r="CHA2" s="7"/>
      <c r="CHB2" s="7"/>
      <c r="CHC2" s="7"/>
      <c r="CHD2" s="7"/>
      <c r="CHE2" s="7"/>
      <c r="CHF2" s="7"/>
      <c r="CHG2" s="7"/>
      <c r="CHH2" s="7"/>
      <c r="CHI2" s="2"/>
      <c r="CHJ2" s="7"/>
      <c r="CHK2" s="7"/>
      <c r="CHL2" s="7"/>
      <c r="CHM2" s="7"/>
      <c r="CHN2" s="7"/>
      <c r="CHO2" s="7"/>
      <c r="CHP2" s="7"/>
      <c r="CHQ2" s="7"/>
      <c r="CHR2" s="2"/>
      <c r="CHS2" s="7"/>
      <c r="CHT2" s="7"/>
      <c r="CHU2" s="2"/>
      <c r="CHV2" s="7"/>
      <c r="CHW2" s="2"/>
      <c r="CHX2" s="7"/>
      <c r="CHY2" s="7"/>
      <c r="CHZ2" s="7"/>
      <c r="CIA2" s="2"/>
      <c r="CIB2" s="7"/>
      <c r="CIC2" s="7"/>
      <c r="CID2" s="7"/>
      <c r="CIE2" s="7"/>
      <c r="CIF2" s="7"/>
      <c r="CIG2" s="7"/>
      <c r="CIH2" s="7"/>
      <c r="CII2" s="2"/>
      <c r="CIJ2" s="7"/>
      <c r="CIK2" s="7"/>
      <c r="CIL2" s="2"/>
      <c r="CIM2" s="7"/>
      <c r="CIN2" s="7"/>
      <c r="CIO2" s="2"/>
      <c r="CIP2" s="7"/>
      <c r="CIQ2" s="7"/>
      <c r="CIR2" s="7"/>
      <c r="CIS2" s="7"/>
      <c r="CIT2" s="2"/>
      <c r="CIU2" s="7"/>
      <c r="CIV2" s="7"/>
      <c r="CIW2" s="7"/>
      <c r="CIX2" s="7"/>
      <c r="CIY2" s="7"/>
      <c r="CIZ2" s="2"/>
      <c r="CJA2" s="7"/>
      <c r="CJB2" s="7"/>
      <c r="CJC2" s="7"/>
      <c r="CJD2" s="7"/>
      <c r="CJE2" s="7"/>
      <c r="CJF2" s="7"/>
      <c r="CJG2" s="7"/>
      <c r="CJH2" s="7"/>
      <c r="CJI2" s="7"/>
      <c r="CJJ2" s="7"/>
      <c r="CJK2" s="7"/>
      <c r="CJL2" s="7"/>
      <c r="CJM2" s="2"/>
      <c r="CJN2" s="7"/>
      <c r="CJO2" s="2"/>
      <c r="CJP2" s="7"/>
      <c r="CJQ2" s="7"/>
      <c r="CJR2" s="7"/>
      <c r="CJS2" s="7"/>
      <c r="CJT2" s="7"/>
      <c r="CJU2" s="7"/>
      <c r="CJV2" s="7"/>
      <c r="CJW2" s="2"/>
      <c r="CJX2" s="7"/>
      <c r="CJY2" s="7"/>
      <c r="CJZ2" s="2"/>
      <c r="CKA2" s="7"/>
      <c r="CKB2" s="7"/>
      <c r="CKC2" s="7"/>
      <c r="CKD2" s="7"/>
      <c r="CKE2" s="7"/>
      <c r="CKF2" s="2"/>
      <c r="CKG2" s="7"/>
      <c r="CKH2" s="7"/>
      <c r="CKI2" s="7"/>
      <c r="CKJ2" s="7"/>
      <c r="CKK2" s="7"/>
      <c r="CKL2" s="2"/>
      <c r="CKM2" s="7"/>
      <c r="CKN2" s="7"/>
      <c r="CKO2" s="7"/>
      <c r="CKP2" s="7"/>
      <c r="CKQ2" s="7"/>
      <c r="CKR2" s="7"/>
      <c r="CKS2" s="7"/>
      <c r="CKT2" s="7"/>
      <c r="CKU2" s="7"/>
      <c r="CKV2" s="7"/>
      <c r="CKW2" s="2"/>
      <c r="CKX2" s="7"/>
      <c r="CKY2" s="7"/>
      <c r="CKZ2" s="7"/>
      <c r="CLA2" s="7"/>
      <c r="CLB2" s="7"/>
      <c r="CLC2" s="7"/>
      <c r="CLD2" s="7"/>
      <c r="CLE2" s="2"/>
      <c r="CLF2" s="7"/>
      <c r="CLG2" s="7"/>
      <c r="CLH2" s="7"/>
      <c r="CLI2" s="7"/>
      <c r="CLJ2" s="7"/>
      <c r="CLK2" s="7"/>
      <c r="CLL2" s="7"/>
      <c r="CLM2" s="2"/>
      <c r="CLN2" s="7"/>
      <c r="CLO2" s="7"/>
      <c r="CLP2" s="7"/>
      <c r="CLQ2" s="7"/>
      <c r="CLR2" s="7"/>
      <c r="CLS2" s="7"/>
      <c r="CLT2" s="7"/>
      <c r="CLU2" s="7"/>
      <c r="CLV2" s="2"/>
      <c r="CLW2" s="7"/>
      <c r="CLX2" s="7"/>
      <c r="CLY2" s="7"/>
      <c r="CLZ2" s="7"/>
      <c r="CMA2" s="7"/>
      <c r="CMB2" s="2"/>
      <c r="CMC2" s="7"/>
      <c r="CMD2" s="7"/>
      <c r="CME2" s="7"/>
      <c r="CMF2" s="7"/>
      <c r="CMG2" s="7"/>
      <c r="CMH2" s="7"/>
      <c r="CMI2" s="2"/>
      <c r="CMJ2" s="7"/>
      <c r="CMK2" s="7"/>
      <c r="CML2" s="7"/>
      <c r="CMM2" s="7"/>
      <c r="CMN2" s="7"/>
      <c r="CMO2" s="7"/>
      <c r="CMP2" s="7"/>
      <c r="CMQ2" s="7"/>
      <c r="CMR2" s="2"/>
      <c r="CMS2" s="7"/>
      <c r="CMT2" s="7"/>
      <c r="CMU2" s="2"/>
      <c r="CMV2" s="7"/>
      <c r="CMW2" s="7"/>
      <c r="CMX2" s="7"/>
      <c r="CMY2" s="2"/>
      <c r="CMZ2" s="7"/>
      <c r="CNA2" s="7"/>
      <c r="CNB2" s="7"/>
      <c r="CNC2" s="2"/>
      <c r="CND2" s="7"/>
      <c r="CNE2" s="2"/>
      <c r="CNF2" s="7"/>
      <c r="CNG2" s="7"/>
      <c r="CNH2" s="2"/>
      <c r="CNI2" s="7"/>
      <c r="CNJ2" s="7"/>
      <c r="CNK2" s="7"/>
      <c r="CNL2" s="7"/>
      <c r="CNM2" s="7"/>
      <c r="CNN2" s="7"/>
      <c r="CNO2" s="7"/>
      <c r="CNP2" s="7"/>
      <c r="CNQ2" s="7"/>
      <c r="CNR2" s="2"/>
      <c r="CNS2" s="7"/>
      <c r="CNT2" s="7"/>
      <c r="CNU2" s="7"/>
      <c r="CNV2" s="7"/>
      <c r="CNW2" s="7"/>
      <c r="CNX2" s="7"/>
      <c r="CNY2" s="7"/>
      <c r="CNZ2" s="7"/>
      <c r="COA2" s="2"/>
      <c r="COB2" s="7"/>
      <c r="COC2" s="7"/>
      <c r="COD2" s="7"/>
      <c r="COE2" s="7"/>
      <c r="COF2" s="7"/>
      <c r="COG2" s="7"/>
      <c r="COH2" s="2"/>
      <c r="COI2" s="7"/>
      <c r="COJ2" s="7"/>
      <c r="COK2" s="7"/>
      <c r="COL2" s="7"/>
      <c r="COM2" s="7"/>
      <c r="CON2" s="7"/>
      <c r="COO2" s="7"/>
      <c r="COP2" s="2"/>
      <c r="COQ2" s="7"/>
      <c r="COR2" s="7"/>
      <c r="COS2" s="2"/>
      <c r="COT2" s="7"/>
      <c r="COU2" s="2"/>
      <c r="COV2" s="7"/>
      <c r="COW2" s="7"/>
      <c r="COX2" s="7"/>
      <c r="COY2" s="7"/>
      <c r="COZ2" s="7"/>
      <c r="CPA2" s="7"/>
      <c r="CPB2" s="7"/>
      <c r="CPC2" s="7"/>
      <c r="CPD2" s="7"/>
      <c r="CPE2" s="7"/>
      <c r="CPF2" s="7"/>
      <c r="CPG2" s="7"/>
      <c r="CPH2" s="7"/>
      <c r="CPI2" s="7"/>
      <c r="CPJ2" s="2"/>
      <c r="CPK2" s="7"/>
      <c r="CPL2" s="7"/>
      <c r="CPM2" s="7"/>
      <c r="CPN2" s="7"/>
      <c r="CPO2" s="7"/>
      <c r="CPP2" s="7"/>
      <c r="CPQ2" s="7"/>
      <c r="CPR2" s="2"/>
      <c r="CPS2" s="7"/>
      <c r="CPT2" s="7"/>
      <c r="CPU2" s="7"/>
      <c r="CPV2" s="7"/>
      <c r="CPW2" s="7"/>
      <c r="CPX2" s="7"/>
      <c r="CPY2" s="7"/>
      <c r="CPZ2" s="2"/>
      <c r="CQA2" s="7"/>
      <c r="CQB2" s="7"/>
      <c r="CQC2" s="7"/>
      <c r="CQD2" s="7"/>
      <c r="CQE2" s="7"/>
      <c r="CQF2" s="7"/>
      <c r="CQG2" s="7"/>
      <c r="CQH2" s="7"/>
      <c r="CQI2" s="7"/>
      <c r="CQJ2" s="7"/>
      <c r="CQK2" s="7"/>
      <c r="CQL2" s="7"/>
      <c r="CQM2" s="7"/>
      <c r="CQN2" s="7"/>
      <c r="CQO2" s="7"/>
      <c r="CQP2" s="7"/>
      <c r="CQQ2" s="7"/>
      <c r="CQR2" s="2"/>
      <c r="CQS2" s="7"/>
      <c r="CQT2" s="7"/>
      <c r="CQU2" s="7"/>
      <c r="CQV2" s="2"/>
      <c r="CQW2" s="7"/>
      <c r="CQX2" s="7"/>
      <c r="CQY2" s="7"/>
      <c r="CQZ2" s="7"/>
      <c r="CRA2" s="7"/>
      <c r="CRB2" s="7"/>
      <c r="CRC2" s="7"/>
      <c r="CRD2" s="7"/>
      <c r="CRE2" s="7"/>
      <c r="CRF2" s="7"/>
      <c r="CRG2" s="7"/>
      <c r="CRH2" s="7"/>
      <c r="CRI2" s="2"/>
      <c r="CRJ2" s="7"/>
      <c r="CRK2" s="7"/>
      <c r="CRL2" s="7"/>
      <c r="CRM2" s="7"/>
      <c r="CRN2" s="7"/>
      <c r="CRO2" s="7"/>
      <c r="CRP2" s="7"/>
      <c r="CRQ2" s="7"/>
      <c r="CRR2" s="7"/>
      <c r="CRS2" s="7"/>
      <c r="CRT2" s="7"/>
      <c r="CRU2" s="2"/>
      <c r="CRV2" s="7"/>
      <c r="CRW2" s="7"/>
      <c r="CRX2" s="7"/>
      <c r="CRY2" s="7"/>
      <c r="CRZ2" s="7"/>
      <c r="CSA2" s="2"/>
      <c r="CSB2" s="7"/>
      <c r="CSC2" s="7"/>
      <c r="CSD2" s="7"/>
      <c r="CSE2" s="7"/>
      <c r="CSF2" s="7"/>
      <c r="CSG2" s="7"/>
      <c r="CSH2" s="7"/>
      <c r="CSI2" s="7"/>
      <c r="CSJ2" s="2"/>
      <c r="CSK2" s="7"/>
      <c r="CSL2" s="7"/>
      <c r="CSM2" s="7"/>
      <c r="CSN2" s="7"/>
      <c r="CSO2" s="7"/>
      <c r="CSP2" s="2"/>
      <c r="CSQ2" s="7"/>
      <c r="CSR2" s="7"/>
      <c r="CSS2" s="7"/>
      <c r="CST2" s="7"/>
      <c r="CSU2" s="7"/>
      <c r="CSV2" s="7"/>
      <c r="CSW2" s="7"/>
      <c r="CSX2" s="2"/>
      <c r="CSY2" s="7"/>
      <c r="CSZ2" s="7"/>
      <c r="CTA2" s="7"/>
      <c r="CTB2" s="7"/>
      <c r="CTC2" s="7"/>
      <c r="CTD2" s="7"/>
      <c r="CTE2" s="7"/>
      <c r="CTF2" s="7"/>
      <c r="CTG2" s="7"/>
      <c r="CTH2" s="7"/>
      <c r="CTI2" s="2"/>
      <c r="CTJ2" s="7"/>
      <c r="CTK2" s="7"/>
      <c r="CTL2" s="7"/>
      <c r="CTM2" s="7"/>
      <c r="CTN2" s="7"/>
      <c r="CTO2" s="2"/>
      <c r="CTP2" s="7"/>
      <c r="CTQ2" s="7"/>
      <c r="CTR2" s="7"/>
      <c r="CTS2" s="7"/>
      <c r="CTT2" s="7"/>
      <c r="CTU2" s="7"/>
      <c r="CTV2" s="2"/>
      <c r="CTW2" s="7"/>
      <c r="CTX2" s="7"/>
      <c r="CTY2" s="7"/>
      <c r="CTZ2" s="7"/>
      <c r="CUA2" s="7"/>
      <c r="CUB2" s="2"/>
      <c r="CUC2" s="7"/>
      <c r="CUD2" s="2"/>
      <c r="CUE2" s="7"/>
      <c r="CUF2" s="7"/>
      <c r="CUG2" s="7"/>
      <c r="CUH2" s="7"/>
      <c r="CUI2" s="7"/>
      <c r="CUJ2" s="7"/>
      <c r="CUK2" s="7"/>
      <c r="CUL2" s="7"/>
      <c r="CUM2" s="7"/>
      <c r="CUN2" s="7"/>
      <c r="CUO2" s="7"/>
      <c r="CUP2" s="7"/>
      <c r="CUQ2" s="7"/>
      <c r="CUR2" s="7"/>
      <c r="CUS2" s="7"/>
      <c r="CUT2" s="2"/>
      <c r="CUU2" s="7"/>
      <c r="CUV2" s="7"/>
      <c r="CUW2" s="7"/>
      <c r="CUX2" s="7"/>
      <c r="CUY2" s="7"/>
      <c r="CUZ2" s="7"/>
      <c r="CVA2" s="7"/>
      <c r="CVB2" s="2"/>
      <c r="CVC2" s="7"/>
      <c r="CVD2" s="7"/>
      <c r="CVE2" s="7"/>
      <c r="CVF2" s="7"/>
      <c r="CVG2" s="7"/>
      <c r="CVH2" s="7"/>
      <c r="CVI2" s="7"/>
      <c r="CVJ2" s="7"/>
      <c r="CVK2" s="2"/>
      <c r="CVL2" s="7"/>
      <c r="CVM2" s="7"/>
      <c r="CVN2" s="7"/>
      <c r="CVO2" s="7"/>
      <c r="CVP2" s="7"/>
      <c r="CVQ2" s="7"/>
      <c r="CVR2" s="7"/>
      <c r="CVS2" s="7"/>
      <c r="CVT2" s="7"/>
      <c r="CVU2" s="2"/>
      <c r="CVV2" s="7"/>
      <c r="CVW2" s="7"/>
      <c r="CVX2" s="7"/>
      <c r="CVY2" s="2"/>
      <c r="CVZ2" s="7"/>
      <c r="CWA2" s="2"/>
      <c r="CWB2" s="7"/>
      <c r="CWC2" s="7"/>
      <c r="CWD2" s="7"/>
      <c r="CWE2" s="7"/>
      <c r="CWF2" s="7"/>
      <c r="CWG2" s="7"/>
      <c r="CWH2" s="7"/>
      <c r="CWI2" s="7"/>
      <c r="CWJ2" s="2"/>
      <c r="CWK2" s="7"/>
      <c r="CWL2" s="7"/>
      <c r="CWM2" s="7"/>
      <c r="CWN2" s="7"/>
      <c r="CWO2" s="7"/>
      <c r="CWP2" s="7"/>
      <c r="CWQ2" s="7"/>
      <c r="CWR2" s="7"/>
      <c r="CWS2" s="2"/>
      <c r="CWT2" s="7"/>
      <c r="CWU2" s="7"/>
      <c r="CWV2" s="2"/>
      <c r="CWW2" s="7"/>
      <c r="CWX2" s="7"/>
      <c r="CWY2" s="7"/>
      <c r="CWZ2" s="7"/>
      <c r="CXA2" s="7"/>
      <c r="CXB2" s="7"/>
      <c r="CXC2" s="7"/>
      <c r="CXD2" s="7"/>
      <c r="CXE2" s="7"/>
      <c r="CXF2" s="7"/>
      <c r="CXG2" s="7"/>
      <c r="CXH2" s="7"/>
      <c r="CXI2" s="7"/>
      <c r="CXJ2" s="7"/>
      <c r="CXK2" s="7"/>
      <c r="CXL2" s="2"/>
      <c r="CXM2" s="7"/>
      <c r="CXN2" s="7"/>
      <c r="CXO2" s="7"/>
      <c r="CXP2" s="7"/>
      <c r="CXQ2" s="7"/>
      <c r="CXR2" s="7"/>
      <c r="CXS2" s="2"/>
      <c r="CXT2" s="7"/>
      <c r="CXU2" s="7"/>
      <c r="CXV2" s="7"/>
      <c r="CXW2" s="7"/>
      <c r="CXX2" s="7"/>
      <c r="CXY2" s="7"/>
      <c r="CXZ2" s="7"/>
      <c r="CYA2" s="7"/>
      <c r="CYB2" s="7"/>
      <c r="CYC2" s="2"/>
      <c r="CYD2" s="7"/>
      <c r="CYE2" s="7"/>
      <c r="CYF2" s="7"/>
      <c r="CYG2" s="2"/>
      <c r="CYH2" s="7"/>
      <c r="CYI2" s="7"/>
      <c r="CYJ2" s="7"/>
      <c r="CYK2" s="7"/>
      <c r="CYL2" s="7"/>
      <c r="CYM2" s="2"/>
      <c r="CYN2" s="7"/>
      <c r="CYO2" s="7"/>
      <c r="CYP2" s="7"/>
      <c r="CYQ2" s="7"/>
      <c r="CYR2" s="2"/>
      <c r="CYS2" s="7"/>
      <c r="CYT2" s="7"/>
      <c r="CYU2" s="7"/>
      <c r="CYV2" s="7"/>
      <c r="CYW2" s="2"/>
      <c r="CYX2" s="7"/>
      <c r="CYY2" s="7"/>
      <c r="CYZ2" s="7"/>
      <c r="CZA2" s="7"/>
      <c r="CZB2" s="7"/>
      <c r="CZC2" s="7"/>
      <c r="CZD2" s="7"/>
      <c r="CZE2" s="7"/>
      <c r="CZF2" s="7"/>
      <c r="CZG2" s="2"/>
      <c r="CZH2" s="7"/>
      <c r="CZI2" s="7"/>
      <c r="CZJ2" s="7"/>
      <c r="CZK2" s="7"/>
      <c r="CZL2" s="7"/>
      <c r="CZM2" s="7"/>
      <c r="CZN2" s="7"/>
      <c r="CZO2" s="2"/>
      <c r="CZP2" s="7"/>
      <c r="CZQ2" s="7"/>
      <c r="CZR2" s="7"/>
      <c r="CZS2" s="7"/>
      <c r="CZT2" s="7"/>
      <c r="CZU2" s="7"/>
      <c r="CZV2" s="7"/>
      <c r="CZW2" s="7"/>
      <c r="CZX2" s="7"/>
      <c r="CZY2" s="2"/>
      <c r="CZZ2" s="7"/>
      <c r="DAA2" s="7"/>
      <c r="DAB2" s="7"/>
      <c r="DAC2" s="7"/>
      <c r="DAD2" s="7"/>
      <c r="DAE2" s="7"/>
      <c r="DAF2" s="7"/>
      <c r="DAG2" s="7"/>
      <c r="DAH2" s="7"/>
      <c r="DAI2" s="7"/>
      <c r="DAJ2" s="7"/>
      <c r="DAK2" s="7"/>
      <c r="DAL2" s="2"/>
      <c r="DAM2" s="7"/>
      <c r="DAN2" s="7"/>
      <c r="DAO2" s="7"/>
      <c r="DAP2" s="7"/>
      <c r="DAQ2" s="7"/>
      <c r="DAR2" s="7"/>
      <c r="DAS2" s="7"/>
      <c r="DAT2" s="7"/>
      <c r="DAU2" s="7"/>
      <c r="DAV2" s="7"/>
      <c r="DAW2" s="7"/>
      <c r="DAX2" s="7"/>
      <c r="DAY2" s="7"/>
      <c r="DAZ2" s="7"/>
      <c r="DBA2" s="7"/>
      <c r="DBB2" s="7"/>
      <c r="DBC2" s="7"/>
      <c r="DBD2" s="2"/>
      <c r="DBE2" s="7"/>
      <c r="DBF2" s="7"/>
      <c r="DBG2" s="2"/>
      <c r="DBH2" s="7"/>
      <c r="DBI2" s="7"/>
      <c r="DBJ2" s="7"/>
      <c r="DBK2" s="7"/>
      <c r="DBL2" s="7"/>
      <c r="DBM2" s="7"/>
      <c r="DBN2" s="7"/>
      <c r="DBO2" s="7"/>
      <c r="DBP2" s="7"/>
      <c r="DBQ2" s="2"/>
      <c r="DBR2" s="7"/>
      <c r="DBS2" s="2"/>
      <c r="DBT2" s="7"/>
      <c r="DBU2" s="7"/>
      <c r="DBV2" s="7"/>
      <c r="DBW2" s="7"/>
      <c r="DBX2" s="7"/>
      <c r="DBY2" s="7"/>
      <c r="DBZ2" s="7"/>
      <c r="DCA2" s="7"/>
      <c r="DCB2" s="7"/>
      <c r="DCC2" s="7"/>
      <c r="DCD2" s="2"/>
      <c r="DCE2" s="7"/>
      <c r="DCF2" s="7"/>
      <c r="DCG2" s="2"/>
      <c r="DCH2" s="7"/>
      <c r="DCI2" s="7"/>
      <c r="DCJ2" s="7"/>
      <c r="DCK2" s="2"/>
      <c r="DCL2" s="7"/>
      <c r="DCM2" s="7"/>
      <c r="DCN2" s="7"/>
      <c r="DCO2" s="7"/>
      <c r="DCP2" s="2"/>
      <c r="DCQ2" s="7"/>
      <c r="DCR2" s="7"/>
      <c r="DCS2" s="7"/>
      <c r="DCT2" s="7"/>
      <c r="DCU2" s="7"/>
      <c r="DCV2" s="7"/>
      <c r="DCW2" s="7"/>
      <c r="DCX2" s="7"/>
      <c r="DCY2" s="7"/>
      <c r="DCZ2" s="2"/>
      <c r="DDA2" s="7"/>
      <c r="DDB2" s="7"/>
      <c r="DDC2" s="7"/>
      <c r="DDD2" s="7"/>
      <c r="DDE2" s="7"/>
      <c r="DDF2" s="7"/>
      <c r="DDG2" s="7"/>
      <c r="DDH2" s="7"/>
      <c r="DDI2" s="7"/>
      <c r="DDJ2" s="7"/>
      <c r="DDK2" s="7"/>
      <c r="DDL2" s="2"/>
      <c r="DDM2" s="7"/>
      <c r="DDN2" s="7"/>
      <c r="DDO2" s="7"/>
      <c r="DDP2" s="7"/>
      <c r="DDQ2" s="7"/>
      <c r="DDR2" s="7"/>
      <c r="DDS2" s="7"/>
      <c r="DDT2" s="7"/>
      <c r="DDU2" s="2"/>
      <c r="DDV2" s="7"/>
      <c r="DDW2" s="7"/>
      <c r="DDX2" s="7"/>
      <c r="DDY2" s="7"/>
      <c r="DDZ2" s="7"/>
      <c r="DEA2" s="7"/>
      <c r="DEB2" s="7"/>
      <c r="DEC2" s="7"/>
      <c r="DED2" s="2"/>
      <c r="DEE2" s="7"/>
      <c r="DEF2" s="7"/>
      <c r="DEG2" s="2"/>
      <c r="DEH2" s="7"/>
      <c r="DEI2" s="7"/>
      <c r="DEJ2" s="7"/>
      <c r="DEK2" s="7"/>
      <c r="DEL2" s="7"/>
      <c r="DEM2" s="7"/>
      <c r="DEN2" s="7"/>
      <c r="DEO2" s="2"/>
      <c r="DEP2" s="7"/>
      <c r="DEQ2" s="7"/>
      <c r="DER2" s="7"/>
      <c r="DES2" s="7"/>
      <c r="DET2" s="7"/>
      <c r="DEU2" s="2"/>
      <c r="DEV2" s="7"/>
      <c r="DEW2" s="7"/>
      <c r="DEX2" s="7"/>
      <c r="DEY2" s="7"/>
      <c r="DEZ2" s="7"/>
      <c r="DFA2" s="7"/>
      <c r="DFB2" s="7"/>
      <c r="DFC2" s="7"/>
      <c r="DFD2" s="7"/>
      <c r="DFE2" s="7"/>
      <c r="DFF2" s="7"/>
      <c r="DFG2" s="7"/>
      <c r="DFH2" s="2"/>
      <c r="DFI2" s="7"/>
      <c r="DFJ2" s="7"/>
      <c r="DFK2" s="7"/>
      <c r="DFL2" s="7"/>
      <c r="DFM2" s="7"/>
      <c r="DFN2" s="7"/>
      <c r="DFO2" s="2"/>
      <c r="DFP2" s="7"/>
      <c r="DFQ2" s="7"/>
      <c r="DFR2" s="7"/>
      <c r="DFS2" s="7"/>
      <c r="DFT2" s="7"/>
      <c r="DFU2" s="7"/>
      <c r="DFV2" s="7"/>
      <c r="DFW2" s="7"/>
      <c r="DFX2" s="7"/>
      <c r="DFY2" s="7"/>
      <c r="DFZ2" s="7"/>
      <c r="DGA2" s="7"/>
      <c r="DGB2" s="7"/>
      <c r="DGC2" s="2"/>
      <c r="DGD2" s="7"/>
      <c r="DGE2" s="7"/>
      <c r="DGF2" s="7"/>
      <c r="DGG2" s="7"/>
      <c r="DGH2" s="7"/>
      <c r="DGI2" s="7"/>
      <c r="DGJ2" s="7"/>
      <c r="DGK2" s="7"/>
      <c r="DGL2" s="7"/>
      <c r="DGM2" s="7"/>
      <c r="DGN2" s="7"/>
      <c r="DGO2" s="7"/>
      <c r="DGP2" s="2"/>
      <c r="DGQ2" s="7"/>
      <c r="DGR2" s="7"/>
      <c r="DGS2" s="7"/>
      <c r="DGT2" s="7"/>
      <c r="DGU2" s="7"/>
      <c r="DGV2" s="7"/>
      <c r="DGW2" s="7"/>
      <c r="DGX2" s="7"/>
      <c r="DGY2" s="2"/>
      <c r="DGZ2" s="7"/>
      <c r="DHA2" s="7"/>
      <c r="DHB2" s="7"/>
      <c r="DHC2" s="7"/>
      <c r="DHD2" s="2"/>
      <c r="DHE2" s="7"/>
      <c r="DHF2" s="7"/>
      <c r="DHG2" s="2"/>
      <c r="DHH2" s="7"/>
      <c r="DHI2" s="7"/>
      <c r="DHJ2" s="7"/>
      <c r="DHK2" s="7"/>
      <c r="DHL2" s="2"/>
      <c r="DHM2" s="7"/>
      <c r="DHN2" s="7"/>
      <c r="DHO2" s="7"/>
      <c r="DHP2" s="7"/>
      <c r="DHQ2" s="2"/>
      <c r="DHR2" s="7"/>
      <c r="DHS2" s="2"/>
      <c r="DHT2" s="7"/>
      <c r="DHU2" s="7"/>
      <c r="DHV2" s="7"/>
      <c r="DHW2" s="7"/>
      <c r="DHX2" s="7"/>
      <c r="DHY2" s="7"/>
      <c r="DHZ2" s="7"/>
      <c r="DIA2" s="7"/>
      <c r="DIB2" s="7"/>
      <c r="DIC2" s="7"/>
      <c r="DID2" s="7"/>
      <c r="DIE2" s="2"/>
      <c r="DIF2" s="7"/>
      <c r="DIG2" s="7"/>
      <c r="DIH2" s="7"/>
      <c r="DII2" s="7"/>
      <c r="DIJ2" s="7"/>
      <c r="DIK2" s="7"/>
      <c r="DIL2" s="7"/>
      <c r="DIM2" s="7"/>
      <c r="DIN2" s="7"/>
      <c r="DIO2" s="7"/>
      <c r="DIP2" s="7"/>
      <c r="DIQ2" s="2"/>
      <c r="DIR2" s="7"/>
      <c r="DIS2" s="7"/>
      <c r="DIT2" s="7"/>
      <c r="DIU2" s="7"/>
      <c r="DIV2" s="2"/>
      <c r="DIW2" s="7"/>
      <c r="DIX2" s="7"/>
      <c r="DIY2" s="7"/>
      <c r="DIZ2" s="7"/>
      <c r="DJA2" s="2"/>
      <c r="DJB2" s="7"/>
      <c r="DJC2" s="7"/>
      <c r="DJD2" s="7"/>
      <c r="DJE2" s="7"/>
      <c r="DJF2" s="2"/>
      <c r="DJG2" s="7"/>
      <c r="DJH2" s="7"/>
      <c r="DJI2" s="2"/>
      <c r="DJJ2" s="7"/>
      <c r="DJK2" s="7"/>
      <c r="DJL2" s="7"/>
      <c r="DJM2" s="7"/>
      <c r="DJN2" s="7"/>
      <c r="DJO2" s="7"/>
      <c r="DJP2" s="7"/>
      <c r="DJQ2" s="7"/>
      <c r="DJR2" s="7"/>
      <c r="DJS2" s="7"/>
      <c r="DJT2" s="2"/>
      <c r="DJU2" s="7"/>
      <c r="DJV2" s="7"/>
      <c r="DJW2" s="7"/>
      <c r="DJX2" s="7"/>
      <c r="DJY2" s="7"/>
      <c r="DJZ2" s="2"/>
      <c r="DKA2" s="7"/>
      <c r="DKB2" s="7"/>
      <c r="DKC2" s="7"/>
      <c r="DKD2" s="7"/>
      <c r="DKE2" s="7"/>
      <c r="DKF2" s="7"/>
      <c r="DKG2" s="7"/>
      <c r="DKH2" s="7"/>
      <c r="DKI2" s="7"/>
      <c r="DKJ2" s="2"/>
      <c r="DKK2" s="7"/>
      <c r="DKL2" s="7"/>
      <c r="DKM2" s="7"/>
      <c r="DKN2" s="7"/>
      <c r="DKO2" s="7"/>
      <c r="DKP2" s="7"/>
      <c r="DKQ2" s="7"/>
      <c r="DKR2" s="7"/>
      <c r="DKS2" s="7"/>
      <c r="DKT2" s="7"/>
      <c r="DKU2" s="7"/>
      <c r="DKV2" s="7"/>
      <c r="DKW2" s="7"/>
      <c r="DKX2" s="7"/>
      <c r="DKY2" s="7"/>
      <c r="DKZ2" s="7"/>
      <c r="DLA2" s="2"/>
      <c r="DLB2" s="7"/>
      <c r="DLC2" s="7"/>
      <c r="DLD2" s="7"/>
      <c r="DLE2" s="7"/>
      <c r="DLF2" s="7"/>
      <c r="DLG2" s="7"/>
      <c r="DLH2" s="2"/>
      <c r="DLI2" s="7"/>
      <c r="DLJ2" s="7"/>
      <c r="DLK2" s="7"/>
      <c r="DLL2" s="7"/>
      <c r="DLM2" s="7"/>
      <c r="DLN2" s="7"/>
      <c r="DLO2" s="7"/>
      <c r="DLP2" s="2"/>
      <c r="DLQ2" s="7"/>
      <c r="DLR2" s="7"/>
      <c r="DLS2" s="2"/>
      <c r="DLT2" s="7"/>
      <c r="DLU2" s="7"/>
      <c r="DLV2" s="7"/>
      <c r="DLW2" s="7"/>
      <c r="DLX2" s="7"/>
      <c r="DLY2" s="2"/>
      <c r="DLZ2" s="7"/>
      <c r="DMA2" s="7"/>
      <c r="DMB2" s="7"/>
      <c r="DMC2" s="7"/>
      <c r="DMD2" s="7"/>
      <c r="DME2" s="7"/>
      <c r="DMF2" s="7"/>
      <c r="DMG2" s="7"/>
      <c r="DMH2" s="2"/>
      <c r="DMI2" s="7"/>
      <c r="DMJ2" s="7"/>
      <c r="DMK2" s="7"/>
      <c r="DML2" s="7"/>
      <c r="DMM2" s="7"/>
      <c r="DMN2" s="7"/>
      <c r="DMO2" s="7"/>
      <c r="DMP2" s="2"/>
      <c r="DMQ2" s="7"/>
      <c r="DMR2" s="7"/>
      <c r="DMS2" s="7"/>
      <c r="DMT2" s="7"/>
      <c r="DMU2" s="7"/>
      <c r="DMV2" s="7"/>
      <c r="DMW2" s="7"/>
      <c r="DMX2" s="7"/>
      <c r="DMY2" s="7"/>
      <c r="DMZ2" s="7"/>
      <c r="DNA2" s="7"/>
      <c r="DNB2" s="7"/>
      <c r="DNC2" s="7"/>
      <c r="DND2" s="7"/>
      <c r="DNE2" s="7"/>
      <c r="DNF2" s="7"/>
      <c r="DNG2" s="7"/>
      <c r="DNH2" s="2"/>
      <c r="DNI2" s="7"/>
      <c r="DNJ2" s="7"/>
      <c r="DNK2" s="7"/>
      <c r="DNL2" s="7"/>
      <c r="DNM2" s="2"/>
      <c r="DNN2" s="7"/>
      <c r="DNO2" s="7"/>
      <c r="DNP2" s="7"/>
      <c r="DNQ2" s="7"/>
      <c r="DNR2" s="2"/>
      <c r="DNS2" s="7"/>
      <c r="DNT2" s="7"/>
      <c r="DNU2" s="7"/>
      <c r="DNV2" s="7"/>
      <c r="DNW2" s="7"/>
      <c r="DNX2" s="7"/>
      <c r="DNY2" s="7"/>
      <c r="DNZ2" s="7"/>
      <c r="DOA2" s="2"/>
      <c r="DOB2" s="7"/>
      <c r="DOC2" s="7"/>
      <c r="DOD2" s="7"/>
      <c r="DOE2" s="7"/>
      <c r="DOF2" s="7"/>
      <c r="DOG2" s="7"/>
      <c r="DOH2" s="7"/>
      <c r="DOI2" s="7"/>
      <c r="DOJ2" s="7"/>
      <c r="DOK2" s="7"/>
      <c r="DOL2" s="7"/>
      <c r="DOM2" s="2"/>
      <c r="DON2" s="7"/>
      <c r="DOO2" s="7"/>
      <c r="DOP2" s="7"/>
      <c r="DOQ2" s="7"/>
      <c r="DOR2" s="2"/>
      <c r="DOS2" s="7"/>
      <c r="DOT2" s="7"/>
      <c r="DOU2" s="7"/>
      <c r="DOV2" s="7"/>
      <c r="DOW2" s="2"/>
      <c r="DOX2" s="7"/>
      <c r="DOY2" s="7"/>
      <c r="DOZ2" s="7"/>
      <c r="DPA2" s="7"/>
      <c r="DPB2" s="7"/>
      <c r="DPC2" s="7"/>
      <c r="DPD2" s="7"/>
      <c r="DPE2" s="7"/>
      <c r="DPF2" s="7"/>
      <c r="DPG2" s="2"/>
      <c r="DPH2" s="7"/>
      <c r="DPI2" s="7"/>
      <c r="DPJ2" s="7"/>
      <c r="DPK2" s="2"/>
      <c r="DPL2" s="7"/>
      <c r="DPM2" s="2"/>
      <c r="DPN2" s="7"/>
      <c r="DPO2" s="7"/>
      <c r="DPP2" s="2"/>
      <c r="DPQ2" s="7"/>
      <c r="DPR2" s="2"/>
      <c r="DPS2" s="7"/>
      <c r="DPT2" s="7"/>
      <c r="DPU2" s="2"/>
      <c r="DPV2" s="7"/>
      <c r="DPW2" s="2"/>
      <c r="DPX2" s="7"/>
      <c r="DPY2" s="7"/>
      <c r="DPZ2" s="2"/>
      <c r="DQA2" s="7"/>
      <c r="DQB2" s="7"/>
      <c r="DQC2" s="7"/>
      <c r="DQD2" s="7"/>
      <c r="DQE2" s="7"/>
      <c r="DQF2" s="7"/>
      <c r="DQG2" s="2"/>
      <c r="DQH2" s="7"/>
      <c r="DQI2" s="2"/>
      <c r="DQJ2" s="7"/>
      <c r="DQK2" s="7"/>
      <c r="DQL2" s="7"/>
      <c r="DQM2" s="2"/>
      <c r="DQN2" s="7"/>
      <c r="DQO2" s="7"/>
      <c r="DQP2" s="7"/>
      <c r="DQQ2" s="7"/>
      <c r="DQR2" s="7"/>
      <c r="DQS2" s="7"/>
      <c r="DQT2" s="7"/>
      <c r="DQU2" s="2"/>
      <c r="DQV2" s="7"/>
      <c r="DQW2" s="7"/>
      <c r="DQX2" s="7"/>
      <c r="DQY2" s="7"/>
      <c r="DQZ2" s="7"/>
      <c r="DRA2" s="7"/>
      <c r="DRB2" s="7"/>
      <c r="DRC2" s="2"/>
      <c r="DRD2" s="7"/>
      <c r="DRE2" s="7"/>
      <c r="DRF2" s="7"/>
      <c r="DRG2" s="7"/>
      <c r="DRH2" s="7"/>
      <c r="DRI2" s="7"/>
      <c r="DRJ2" s="7"/>
      <c r="DRK2" s="7"/>
      <c r="DRL2" s="7"/>
      <c r="DRM2" s="7"/>
      <c r="DRN2" s="2"/>
      <c r="DRO2" s="7"/>
      <c r="DRP2" s="7"/>
      <c r="DRQ2" s="7"/>
      <c r="DRR2" s="7"/>
      <c r="DRS2" s="7"/>
      <c r="DRT2" s="7"/>
      <c r="DRU2" s="7"/>
      <c r="DRV2" s="7"/>
      <c r="DRW2" s="7"/>
      <c r="DRX2" s="2"/>
      <c r="DRY2" s="7"/>
      <c r="DRZ2" s="7"/>
      <c r="DSA2" s="7"/>
      <c r="DSB2" s="7"/>
      <c r="DSC2" s="2"/>
      <c r="DSD2" s="7"/>
      <c r="DSE2" s="7"/>
      <c r="DSF2" s="7"/>
      <c r="DSG2" s="7"/>
      <c r="DSH2" s="7"/>
      <c r="DSI2" s="7"/>
      <c r="DSJ2" s="7"/>
      <c r="DSK2" s="7"/>
      <c r="DSL2" s="2"/>
      <c r="DSM2" s="7"/>
      <c r="DSN2" s="7"/>
      <c r="DSO2" s="7"/>
      <c r="DSP2" s="7"/>
      <c r="DSQ2" s="7"/>
      <c r="DSR2" s="7"/>
      <c r="DSS2" s="2"/>
      <c r="DST2" s="7"/>
      <c r="DSU2" s="7"/>
      <c r="DSV2" s="7"/>
      <c r="DSW2" s="7"/>
      <c r="DSX2" s="7"/>
      <c r="DSY2" s="7"/>
      <c r="DSZ2" s="7"/>
      <c r="DTA2" s="7"/>
      <c r="DTB2" s="7"/>
      <c r="DTC2" s="7"/>
      <c r="DTD2" s="2"/>
      <c r="DTE2" s="7"/>
      <c r="DTF2" s="7"/>
      <c r="DTG2" s="7"/>
      <c r="DTH2" s="2"/>
      <c r="DTI2" s="7"/>
      <c r="DTJ2" s="7"/>
      <c r="DTK2" s="7"/>
      <c r="DTL2" s="7"/>
      <c r="DTM2" s="7"/>
      <c r="DTN2" s="7"/>
      <c r="DTO2" s="7"/>
      <c r="DTP2" s="7"/>
      <c r="DTQ2" s="7"/>
      <c r="DTR2" s="7"/>
      <c r="DTS2" s="7"/>
      <c r="DTT2" s="2"/>
      <c r="DTU2" s="7"/>
      <c r="DTV2" s="7"/>
      <c r="DTW2" s="7"/>
      <c r="DTX2" s="7"/>
      <c r="DTY2" s="7"/>
      <c r="DTZ2" s="7"/>
      <c r="DUA2" s="2"/>
      <c r="DUB2" s="7"/>
      <c r="DUC2" s="7"/>
      <c r="DUD2" s="7"/>
      <c r="DUE2" s="7"/>
      <c r="DUF2" s="7"/>
      <c r="DUG2" s="7"/>
      <c r="DUH2" s="7"/>
      <c r="DUI2" s="7"/>
      <c r="DUJ2" s="7"/>
      <c r="DUK2" s="7"/>
      <c r="DUL2" s="7"/>
      <c r="DUM2" s="7"/>
      <c r="DUN2" s="7"/>
      <c r="DUO2" s="2"/>
      <c r="DUP2" s="7"/>
      <c r="DUQ2" s="7"/>
      <c r="DUR2" s="7"/>
      <c r="DUS2" s="7"/>
      <c r="DUT2" s="7"/>
      <c r="DUU2" s="2"/>
      <c r="DUV2" s="7"/>
      <c r="DUW2" s="2"/>
      <c r="DUX2" s="7"/>
      <c r="DUY2" s="7"/>
      <c r="DUZ2" s="7"/>
      <c r="DVA2" s="7"/>
      <c r="DVB2" s="2"/>
      <c r="DVC2" s="7"/>
      <c r="DVD2" s="7"/>
      <c r="DVE2" s="7"/>
      <c r="DVF2" s="7"/>
      <c r="DVG2" s="7"/>
      <c r="DVH2" s="7"/>
      <c r="DVI2" s="2"/>
      <c r="DVJ2" s="7"/>
      <c r="DVK2" s="7"/>
      <c r="DVL2" s="7"/>
      <c r="DVM2" s="7"/>
      <c r="DVN2" s="7"/>
      <c r="DVO2" s="7"/>
      <c r="DVP2" s="7"/>
      <c r="DVQ2" s="7"/>
      <c r="DVR2" s="7"/>
      <c r="DVS2" s="7"/>
      <c r="DVT2" s="7"/>
      <c r="DVU2" s="7"/>
      <c r="DVV2" s="7"/>
      <c r="DVW2" s="2"/>
      <c r="DVX2" s="7"/>
      <c r="DVY2" s="7"/>
      <c r="DVZ2" s="7"/>
      <c r="DWA2" s="7"/>
      <c r="DWB2" s="7"/>
      <c r="DWC2" s="7"/>
      <c r="DWD2" s="7"/>
      <c r="DWE2" s="7"/>
      <c r="DWF2" s="7"/>
      <c r="DWG2" s="7"/>
      <c r="DWH2" s="7"/>
      <c r="DWI2" s="7"/>
      <c r="DWJ2" s="7"/>
      <c r="DWK2" s="2"/>
      <c r="DWL2" s="7"/>
      <c r="DWM2" s="2"/>
      <c r="DWN2" s="7"/>
      <c r="DWO2" s="7"/>
      <c r="DWP2" s="7"/>
      <c r="DWQ2" s="7"/>
      <c r="DWR2" s="2"/>
      <c r="DWS2" s="7"/>
      <c r="DWT2" s="7"/>
      <c r="DWU2" s="7"/>
      <c r="DWV2" s="7"/>
      <c r="DWW2" s="2"/>
      <c r="DWX2" s="7"/>
      <c r="DWY2" s="7"/>
      <c r="DWZ2" s="7"/>
      <c r="DXA2" s="7"/>
      <c r="DXB2" s="7"/>
      <c r="DXC2" s="7"/>
      <c r="DXD2" s="7"/>
      <c r="DXE2" s="2"/>
      <c r="DXF2" s="7"/>
      <c r="DXG2" s="7"/>
      <c r="DXH2" s="7"/>
      <c r="DXI2" s="2"/>
      <c r="DXJ2" s="7"/>
      <c r="DXK2" s="7"/>
      <c r="DXL2" s="7"/>
      <c r="DXM2" s="7"/>
      <c r="DXN2" s="7"/>
      <c r="DXO2" s="7"/>
      <c r="DXP2" s="7"/>
      <c r="DXQ2" s="7"/>
      <c r="DXR2" s="2"/>
      <c r="DXS2" s="7"/>
      <c r="DXT2" s="7"/>
      <c r="DXU2" s="2"/>
      <c r="DXV2" s="7"/>
      <c r="DXW2" s="7"/>
      <c r="DXX2" s="7"/>
      <c r="DXY2" s="2"/>
      <c r="DXZ2" s="7"/>
      <c r="DYA2" s="2"/>
      <c r="DYB2" s="7"/>
      <c r="DYC2" s="7"/>
      <c r="DYD2" s="7"/>
      <c r="DYE2" s="2"/>
      <c r="DYF2" s="7"/>
      <c r="DYG2" s="7"/>
      <c r="DYH2" s="7"/>
      <c r="DYI2" s="7"/>
      <c r="DYJ2" s="7"/>
      <c r="DYK2" s="2"/>
      <c r="DYL2" s="7"/>
      <c r="DYM2" s="7"/>
      <c r="DYN2" s="7"/>
      <c r="DYO2" s="7"/>
      <c r="DYP2" s="7"/>
      <c r="DYQ2" s="7"/>
      <c r="DYR2" s="7"/>
      <c r="DYS2" s="7"/>
      <c r="DYT2" s="7"/>
      <c r="DYU2" s="7"/>
      <c r="DYV2" s="7"/>
      <c r="DYW2" s="7"/>
      <c r="DYX2" s="7"/>
      <c r="DYY2" s="7"/>
      <c r="DYZ2" s="7"/>
      <c r="DZA2" s="7"/>
      <c r="DZB2" s="2"/>
      <c r="DZC2" s="7"/>
      <c r="DZD2" s="2"/>
      <c r="DZE2" s="7"/>
      <c r="DZF2" s="7"/>
      <c r="DZG2" s="7"/>
      <c r="DZH2" s="2"/>
      <c r="DZI2" s="7"/>
      <c r="DZJ2" s="7"/>
      <c r="DZK2" s="7"/>
      <c r="DZL2" s="7"/>
      <c r="DZM2" s="7"/>
      <c r="DZN2" s="7"/>
      <c r="DZO2" s="7"/>
      <c r="DZP2" s="7"/>
      <c r="DZQ2" s="7"/>
      <c r="DZR2" s="7"/>
      <c r="DZS2" s="7"/>
      <c r="DZT2" s="7"/>
      <c r="DZU2" s="7"/>
      <c r="DZV2" s="2"/>
      <c r="DZW2" s="7"/>
      <c r="DZX2" s="7"/>
      <c r="DZY2" s="7"/>
      <c r="DZZ2" s="7"/>
      <c r="EAA2" s="7"/>
      <c r="EAB2" s="7"/>
      <c r="EAC2" s="7"/>
      <c r="EAD2" s="7"/>
      <c r="EAE2" s="7"/>
      <c r="EAF2" s="7"/>
      <c r="EAG2" s="7"/>
      <c r="EAH2" s="7"/>
      <c r="EAI2" s="2"/>
      <c r="EAJ2" s="7"/>
      <c r="EAK2" s="7"/>
      <c r="EAL2" s="2"/>
      <c r="EAM2" s="7"/>
      <c r="EAN2" s="7"/>
      <c r="EAO2" s="7"/>
      <c r="EAP2" s="7"/>
      <c r="EAQ2" s="2"/>
      <c r="EAR2" s="7"/>
      <c r="EAS2" s="7"/>
      <c r="EAT2" s="7"/>
      <c r="EAU2" s="7"/>
      <c r="EAV2" s="7"/>
      <c r="EAW2" s="7"/>
      <c r="EAX2" s="7"/>
      <c r="EAY2" s="7"/>
      <c r="EAZ2" s="7"/>
      <c r="EBA2" s="7"/>
      <c r="EBB2" s="2"/>
      <c r="EBC2" s="7"/>
      <c r="EBD2" s="7"/>
      <c r="EBE2" s="2"/>
      <c r="EBF2" s="7"/>
      <c r="EBG2" s="7"/>
      <c r="EBH2" s="7"/>
      <c r="EBI2" s="7"/>
      <c r="EBJ2" s="2"/>
      <c r="EBK2" s="7"/>
      <c r="EBL2" s="7"/>
      <c r="EBM2" s="7"/>
      <c r="EBN2" s="7"/>
      <c r="EBO2" s="2"/>
      <c r="EBP2" s="7"/>
      <c r="EBQ2" s="7"/>
      <c r="EBR2" s="7"/>
      <c r="EBS2" s="7"/>
      <c r="EBT2" s="7"/>
      <c r="EBU2" s="7"/>
      <c r="EBV2" s="7"/>
      <c r="EBW2" s="7"/>
      <c r="EBX2" s="7"/>
      <c r="EBY2" s="7"/>
      <c r="EBZ2" s="7"/>
      <c r="ECA2" s="7"/>
      <c r="ECB2" s="7"/>
      <c r="ECC2" s="7"/>
      <c r="ECD2" s="7"/>
      <c r="ECE2" s="7"/>
      <c r="ECF2" s="7"/>
      <c r="ECG2" s="2"/>
      <c r="ECH2" s="7"/>
      <c r="ECI2" s="7"/>
      <c r="ECJ2" s="7"/>
      <c r="ECK2" s="7"/>
      <c r="ECL2" s="7"/>
      <c r="ECM2" s="7"/>
      <c r="ECN2" s="7"/>
      <c r="ECO2" s="7"/>
      <c r="ECP2" s="7"/>
      <c r="ECQ2" s="7"/>
      <c r="ECR2" s="7"/>
      <c r="ECS2" s="2"/>
      <c r="ECT2" s="7"/>
      <c r="ECU2" s="7"/>
      <c r="ECV2" s="7"/>
      <c r="ECW2" s="7"/>
      <c r="ECX2" s="7"/>
      <c r="ECY2" s="7"/>
      <c r="ECZ2" s="2"/>
      <c r="EDA2" s="7"/>
      <c r="EDB2" s="2"/>
      <c r="EDC2" s="7"/>
      <c r="EDD2" s="7"/>
      <c r="EDE2" s="2"/>
      <c r="EDF2" s="7"/>
      <c r="EDG2" s="7"/>
      <c r="EDH2" s="7"/>
      <c r="EDI2" s="7"/>
      <c r="EDJ2" s="7"/>
      <c r="EDK2" s="7"/>
      <c r="EDL2" s="7"/>
      <c r="EDM2" s="7"/>
      <c r="EDN2" s="2"/>
      <c r="EDO2" s="7"/>
      <c r="EDP2" s="7"/>
      <c r="EDQ2" s="7"/>
      <c r="EDR2" s="7"/>
      <c r="EDS2" s="2"/>
      <c r="EDT2" s="7"/>
      <c r="EDU2" s="7"/>
      <c r="EDV2" s="7"/>
      <c r="EDW2" s="7"/>
      <c r="EDX2" s="2"/>
      <c r="EDY2" s="7"/>
      <c r="EDZ2" s="7"/>
      <c r="EEA2" s="2"/>
      <c r="EEB2" s="7"/>
      <c r="EEC2" s="7"/>
      <c r="EED2" s="7"/>
      <c r="EEE2" s="7"/>
      <c r="EEF2" s="7"/>
      <c r="EEG2" s="7"/>
      <c r="EEH2" s="7"/>
      <c r="EEI2" s="7"/>
      <c r="EEJ2" s="7"/>
      <c r="EEK2" s="2"/>
      <c r="EEL2" s="7"/>
      <c r="EEM2" s="7"/>
      <c r="EEN2" s="7"/>
      <c r="EEO2" s="7"/>
      <c r="EEP2" s="7"/>
      <c r="EEQ2" s="2"/>
      <c r="EER2" s="7"/>
      <c r="EES2" s="2"/>
      <c r="EET2" s="7"/>
      <c r="EEU2" s="7"/>
      <c r="EEV2" s="7"/>
      <c r="EEW2" s="2"/>
      <c r="EEX2" s="7"/>
      <c r="EEY2" s="7"/>
      <c r="EEZ2" s="7"/>
      <c r="EFA2" s="7"/>
      <c r="EFB2" s="7"/>
      <c r="EFC2" s="7"/>
      <c r="EFD2" s="7"/>
      <c r="EFE2" s="7"/>
      <c r="EFF2" s="7"/>
      <c r="EFG2" s="7"/>
      <c r="EFH2" s="2"/>
      <c r="EFI2" s="7"/>
      <c r="EFJ2" s="7"/>
      <c r="EFK2" s="7"/>
      <c r="EFL2" s="2"/>
      <c r="EFM2" s="7"/>
      <c r="EFN2" s="7"/>
      <c r="EFO2" s="7"/>
      <c r="EFP2" s="7"/>
      <c r="EFQ2" s="2"/>
      <c r="EFR2" s="7"/>
      <c r="EFS2" s="7"/>
      <c r="EFT2" s="7"/>
      <c r="EFU2" s="7"/>
      <c r="EFV2" s="7"/>
      <c r="EFW2" s="7"/>
      <c r="EFX2" s="7"/>
      <c r="EFY2" s="7"/>
      <c r="EFZ2" s="7"/>
      <c r="EGA2" s="2"/>
      <c r="EGB2" s="7"/>
      <c r="EGC2" s="7"/>
      <c r="EGD2" s="7"/>
      <c r="EGE2" s="7"/>
      <c r="EGF2" s="2"/>
      <c r="EGG2" s="7"/>
      <c r="EGH2" s="7"/>
      <c r="EGI2" s="2"/>
      <c r="EGJ2" s="7"/>
      <c r="EGK2" s="7"/>
      <c r="EGL2" s="7"/>
      <c r="EGM2" s="7"/>
      <c r="EGN2" s="7"/>
      <c r="EGO2" s="7"/>
      <c r="EGP2" s="7"/>
      <c r="EGQ2" s="2"/>
      <c r="EGR2" s="7"/>
      <c r="EGS2" s="7"/>
      <c r="EGT2" s="2"/>
      <c r="EGU2" s="7"/>
      <c r="EGV2" s="7"/>
      <c r="EGW2" s="7"/>
      <c r="EGX2" s="7"/>
      <c r="EGY2" s="7"/>
      <c r="EGZ2" s="7"/>
      <c r="EHA2" s="7"/>
      <c r="EHB2" s="7"/>
      <c r="EHC2" s="7"/>
      <c r="EHD2" s="7"/>
      <c r="EHE2" s="7"/>
      <c r="EHF2" s="7"/>
      <c r="EHG2" s="7"/>
      <c r="EHH2" s="7"/>
      <c r="EHI2" s="2"/>
      <c r="EHJ2" s="7"/>
      <c r="EHK2" s="7"/>
      <c r="EHL2" s="7"/>
      <c r="EHM2" s="7"/>
      <c r="EHN2" s="2"/>
      <c r="EHO2" s="7"/>
      <c r="EHP2" s="7"/>
      <c r="EHQ2" s="2"/>
      <c r="EHR2" s="7"/>
      <c r="EHS2" s="7"/>
      <c r="EHT2" s="7"/>
      <c r="EHU2" s="2"/>
      <c r="EHV2" s="7"/>
      <c r="EHW2" s="7"/>
      <c r="EHX2" s="7"/>
      <c r="EHY2" s="7"/>
      <c r="EHZ2" s="2"/>
      <c r="EIA2" s="7"/>
      <c r="EIB2" s="7"/>
      <c r="EIC2" s="7"/>
      <c r="EID2" s="7"/>
      <c r="EIE2" s="2"/>
      <c r="EIF2" s="7"/>
      <c r="EIG2" s="7"/>
      <c r="EIH2" s="7"/>
      <c r="EII2" s="2"/>
      <c r="EIJ2" s="7"/>
      <c r="EIK2" s="2"/>
      <c r="EIL2" s="7"/>
      <c r="EIM2" s="7"/>
      <c r="EIN2" s="2"/>
      <c r="EIO2" s="7"/>
      <c r="EIP2" s="7"/>
      <c r="EIQ2" s="7"/>
      <c r="EIR2" s="2"/>
      <c r="EIS2" s="7"/>
      <c r="EIT2" s="7"/>
      <c r="EIU2" s="7"/>
      <c r="EIV2" s="2"/>
      <c r="EIW2" s="7"/>
      <c r="EIX2" s="7"/>
      <c r="EIY2" s="7"/>
      <c r="EIZ2" s="7"/>
      <c r="EJA2" s="7"/>
      <c r="EJB2" s="7"/>
      <c r="EJC2" s="7"/>
      <c r="EJD2" s="7"/>
      <c r="EJE2" s="2"/>
      <c r="EJF2" s="7"/>
      <c r="EJG2" s="7"/>
      <c r="EJH2" s="7"/>
      <c r="EJI2" s="7"/>
      <c r="EJJ2" s="7"/>
      <c r="EJK2" s="7"/>
      <c r="EJL2" s="2"/>
      <c r="EJM2" s="7"/>
      <c r="EJN2" s="7"/>
      <c r="EJO2" s="7"/>
      <c r="EJP2" s="7"/>
      <c r="EJQ2" s="7"/>
      <c r="EJR2" s="7"/>
      <c r="EJS2" s="7"/>
      <c r="EJT2" s="2"/>
      <c r="EJU2" s="7"/>
      <c r="EJV2" s="7"/>
      <c r="EJW2" s="2"/>
      <c r="EJX2" s="7"/>
      <c r="EJY2" s="7"/>
      <c r="EJZ2" s="7"/>
      <c r="EKA2" s="7"/>
      <c r="EKB2" s="7"/>
      <c r="EKC2" s="2"/>
      <c r="EKD2" s="7"/>
      <c r="EKE2" s="7"/>
      <c r="EKF2" s="7"/>
      <c r="EKG2" s="7"/>
      <c r="EKH2" s="7"/>
      <c r="EKI2" s="7"/>
      <c r="EKJ2" s="7"/>
      <c r="EKK2" s="7"/>
      <c r="EKL2" s="7"/>
      <c r="EKM2" s="2"/>
      <c r="EKN2" s="7"/>
      <c r="EKO2" s="7"/>
      <c r="EKP2" s="7"/>
      <c r="EKQ2" s="7"/>
      <c r="EKR2" s="7"/>
      <c r="EKS2" s="7"/>
      <c r="EKT2" s="7"/>
      <c r="EKU2" s="2"/>
      <c r="EKV2" s="7"/>
      <c r="EKW2" s="7"/>
      <c r="EKX2" s="7"/>
      <c r="EKY2" s="7"/>
      <c r="EKZ2" s="7"/>
      <c r="ELA2" s="7"/>
      <c r="ELB2" s="7"/>
      <c r="ELC2" s="7"/>
      <c r="ELD2" s="7"/>
      <c r="ELE2" s="7"/>
      <c r="ELF2" s="7"/>
      <c r="ELG2" s="7"/>
      <c r="ELH2" s="2"/>
      <c r="ELI2" s="7"/>
      <c r="ELJ2" s="7"/>
      <c r="ELK2" s="2"/>
      <c r="ELL2" s="7"/>
      <c r="ELM2" s="7"/>
      <c r="ELN2" s="7"/>
      <c r="ELO2" s="7"/>
      <c r="ELP2" s="7"/>
      <c r="ELQ2" s="7"/>
      <c r="ELR2" s="7"/>
      <c r="ELS2" s="7"/>
      <c r="ELT2" s="7"/>
      <c r="ELU2" s="7"/>
      <c r="ELV2" s="7"/>
      <c r="ELW2" s="2"/>
      <c r="ELX2" s="7"/>
      <c r="ELY2" s="7"/>
      <c r="ELZ2" s="7"/>
      <c r="EMA2" s="7"/>
      <c r="EMB2" s="7"/>
      <c r="EMC2" s="7"/>
      <c r="EMD2" s="7"/>
      <c r="EME2" s="2"/>
      <c r="EMF2" s="7"/>
      <c r="EMG2" s="7"/>
      <c r="EMH2" s="7"/>
      <c r="EMI2" s="7"/>
      <c r="EMJ2" s="7"/>
      <c r="EMK2" s="2"/>
      <c r="EML2" s="7"/>
      <c r="EMM2" s="7"/>
      <c r="EMN2" s="7"/>
      <c r="EMO2" s="7"/>
      <c r="EMP2" s="7"/>
      <c r="EMQ2" s="7"/>
      <c r="EMR2" s="7"/>
      <c r="EMS2" s="2"/>
      <c r="EMT2" s="7"/>
      <c r="EMU2" s="7"/>
      <c r="EMV2" s="7"/>
      <c r="EMW2" s="7"/>
      <c r="EMX2" s="7"/>
      <c r="EMY2" s="7"/>
      <c r="EMZ2" s="7"/>
      <c r="ENA2" s="7"/>
      <c r="ENB2" s="7"/>
      <c r="ENC2" s="7"/>
      <c r="END2" s="7"/>
      <c r="ENE2" s="7"/>
      <c r="ENF2" s="2"/>
      <c r="ENG2" s="7"/>
      <c r="ENH2" s="7"/>
      <c r="ENI2" s="7"/>
      <c r="ENJ2" s="7"/>
      <c r="ENK2" s="7"/>
      <c r="ENL2" s="7"/>
      <c r="ENM2" s="7"/>
      <c r="ENN2" s="7"/>
      <c r="ENO2" s="7"/>
      <c r="ENP2" s="7"/>
      <c r="ENQ2" s="2"/>
      <c r="ENR2" s="7"/>
      <c r="ENS2" s="7"/>
      <c r="ENT2" s="7"/>
      <c r="ENU2" s="7"/>
      <c r="ENV2" s="7"/>
      <c r="ENW2" s="7"/>
      <c r="ENX2" s="7"/>
      <c r="ENY2" s="7"/>
      <c r="ENZ2" s="7"/>
      <c r="EOA2" s="7"/>
      <c r="EOB2" s="7"/>
      <c r="EOC2" s="7"/>
      <c r="EOD2" s="7"/>
      <c r="EOE2" s="2"/>
      <c r="EOF2" s="7"/>
      <c r="EOG2" s="7"/>
      <c r="EOH2" s="7"/>
      <c r="EOI2" s="7"/>
      <c r="EOJ2" s="7"/>
      <c r="EOK2" s="7"/>
      <c r="EOL2" s="7"/>
      <c r="EOM2" s="2"/>
      <c r="EON2" s="7"/>
      <c r="EOO2" s="7"/>
      <c r="EOP2" s="7"/>
      <c r="EOQ2" s="7"/>
      <c r="EOR2" s="7"/>
      <c r="EOS2" s="7"/>
      <c r="EOT2" s="7"/>
      <c r="EOU2" s="7"/>
      <c r="EOV2" s="7"/>
      <c r="EOW2" s="7"/>
      <c r="EOX2" s="7"/>
      <c r="EOY2" s="2"/>
      <c r="EOZ2" s="7"/>
      <c r="EPA2" s="7"/>
      <c r="EPB2" s="7"/>
      <c r="EPC2" s="7"/>
      <c r="EPD2" s="7"/>
      <c r="EPE2" s="7"/>
      <c r="EPF2" s="2"/>
      <c r="EPG2" s="7"/>
      <c r="EPH2" s="2"/>
      <c r="EPI2" s="7"/>
      <c r="EPJ2" s="7"/>
      <c r="EPK2" s="7"/>
      <c r="EPL2" s="7"/>
      <c r="EPM2" s="7"/>
      <c r="EPN2" s="2"/>
      <c r="EPO2" s="7"/>
      <c r="EPP2" s="7"/>
      <c r="EPQ2" s="7"/>
      <c r="EPR2" s="2"/>
      <c r="EPS2" s="7"/>
      <c r="EPT2" s="7"/>
      <c r="EPU2" s="7"/>
      <c r="EPV2" s="7"/>
      <c r="EPW2" s="2"/>
      <c r="EPX2" s="7"/>
      <c r="EPY2" s="7"/>
      <c r="EPZ2" s="7"/>
      <c r="EQA2" s="7"/>
      <c r="EQB2" s="7"/>
      <c r="EQC2" s="7"/>
      <c r="EQD2" s="2"/>
      <c r="EQE2" s="7"/>
      <c r="EQF2" s="7"/>
      <c r="EQG2" s="7"/>
      <c r="EQH2" s="7"/>
      <c r="EQI2" s="7"/>
      <c r="EQJ2" s="7"/>
      <c r="EQK2" s="7"/>
      <c r="EQL2" s="7"/>
      <c r="EQM2" s="7"/>
      <c r="EQN2" s="7"/>
      <c r="EQO2" s="2"/>
      <c r="EQP2" s="7"/>
      <c r="EQQ2" s="2"/>
      <c r="EQR2" s="7"/>
      <c r="EQS2" s="7"/>
      <c r="EQT2" s="7"/>
      <c r="EQU2" s="7"/>
      <c r="EQV2" s="7"/>
      <c r="EQW2" s="7"/>
      <c r="EQX2" s="7"/>
      <c r="EQY2" s="2"/>
      <c r="EQZ2" s="7"/>
      <c r="ERA2" s="7"/>
      <c r="ERB2" s="7"/>
      <c r="ERC2" s="2"/>
      <c r="ERD2" s="7"/>
      <c r="ERE2" s="7"/>
      <c r="ERF2" s="2"/>
      <c r="ERG2" s="7"/>
      <c r="ERH2" s="7"/>
      <c r="ERI2" s="7"/>
      <c r="ERJ2" s="7"/>
      <c r="ERK2" s="7"/>
      <c r="ERL2" s="2"/>
      <c r="ERM2" s="7"/>
      <c r="ERN2" s="7"/>
      <c r="ERO2" s="7"/>
      <c r="ERP2" s="7"/>
      <c r="ERQ2" s="7"/>
      <c r="ERR2" s="2"/>
      <c r="ERS2" s="7"/>
      <c r="ERT2" s="7"/>
      <c r="ERU2" s="7"/>
      <c r="ERV2" s="2"/>
      <c r="ERW2" s="7"/>
      <c r="ERX2" s="7"/>
      <c r="ERY2" s="7"/>
      <c r="ERZ2" s="2"/>
      <c r="ESA2" s="7"/>
      <c r="ESB2" s="7"/>
      <c r="ESC2" s="7"/>
      <c r="ESD2" s="7"/>
      <c r="ESE2" s="7"/>
      <c r="ESF2" s="7"/>
      <c r="ESG2" s="7"/>
      <c r="ESH2" s="7"/>
      <c r="ESI2" s="7"/>
      <c r="ESJ2" s="7"/>
      <c r="ESK2" s="7"/>
      <c r="ESL2" s="7"/>
      <c r="ESM2" s="7"/>
      <c r="ESN2" s="7"/>
      <c r="ESO2" s="7"/>
      <c r="ESP2" s="7"/>
      <c r="ESQ2" s="7"/>
      <c r="ESR2" s="2"/>
      <c r="ESS2" s="7"/>
      <c r="EST2" s="7"/>
      <c r="ESU2" s="7"/>
      <c r="ESV2" s="7"/>
      <c r="ESW2" s="7"/>
      <c r="ESX2" s="7"/>
      <c r="ESY2" s="2"/>
      <c r="ESZ2" s="7"/>
      <c r="ETA2" s="7"/>
      <c r="ETB2" s="7"/>
      <c r="ETC2" s="7"/>
      <c r="ETD2" s="2"/>
      <c r="ETE2" s="7"/>
      <c r="ETF2" s="7"/>
      <c r="ETG2" s="7"/>
      <c r="ETH2" s="2"/>
      <c r="ETI2" s="7"/>
      <c r="ETJ2" s="7"/>
      <c r="ETK2" s="2"/>
      <c r="ETL2" s="7"/>
      <c r="ETM2" s="7"/>
      <c r="ETN2" s="7"/>
      <c r="ETO2" s="7"/>
      <c r="ETP2" s="7"/>
      <c r="ETQ2" s="7"/>
      <c r="ETR2" s="2"/>
      <c r="ETS2" s="7"/>
      <c r="ETT2" s="7"/>
      <c r="ETU2" s="7"/>
      <c r="ETV2" s="7"/>
      <c r="ETW2" s="7"/>
      <c r="ETX2" s="2"/>
      <c r="ETY2" s="7"/>
      <c r="ETZ2" s="7"/>
      <c r="EUA2" s="7"/>
      <c r="EUB2" s="2"/>
      <c r="EUC2" s="7"/>
      <c r="EUD2" s="7"/>
      <c r="EUE2" s="7"/>
      <c r="EUF2" s="7"/>
      <c r="EUG2" s="7"/>
      <c r="EUH2" s="7"/>
      <c r="EUI2" s="2"/>
      <c r="EUJ2" s="7"/>
      <c r="EUK2" s="7"/>
      <c r="EUL2" s="7"/>
      <c r="EUM2" s="7"/>
      <c r="EUN2" s="7"/>
      <c r="EUO2" s="2"/>
      <c r="EUP2" s="7"/>
      <c r="EUQ2" s="7"/>
      <c r="EUR2" s="7"/>
      <c r="EUS2" s="7"/>
      <c r="EUT2" s="7"/>
      <c r="EUU2" s="7"/>
      <c r="EUV2" s="7"/>
      <c r="EUW2" s="7"/>
      <c r="EUX2" s="7"/>
      <c r="EUY2" s="7"/>
      <c r="EUZ2" s="2"/>
      <c r="EVA2" s="7"/>
      <c r="EVB2" s="7"/>
      <c r="EVC2" s="7"/>
      <c r="EVD2" s="7"/>
      <c r="EVE2" s="7"/>
      <c r="EVF2" s="7"/>
      <c r="EVG2" s="7"/>
      <c r="EVH2" s="7"/>
      <c r="EVI2" s="7"/>
      <c r="EVJ2" s="7"/>
      <c r="EVK2" s="7"/>
      <c r="EVL2" s="7"/>
      <c r="EVM2" s="7"/>
      <c r="EVN2" s="2"/>
      <c r="EVO2" s="7"/>
      <c r="EVP2" s="7"/>
      <c r="EVQ2" s="7"/>
      <c r="EVR2" s="2"/>
      <c r="EVS2" s="7"/>
      <c r="EVT2" s="7"/>
      <c r="EVU2" s="7"/>
      <c r="EVV2" s="7"/>
      <c r="EVW2" s="7"/>
      <c r="EVX2" s="7"/>
      <c r="EVY2" s="2"/>
      <c r="EVZ2" s="7"/>
      <c r="EWA2" s="2"/>
      <c r="EWB2" s="7"/>
      <c r="EWC2" s="7"/>
      <c r="EWD2" s="7"/>
      <c r="EWE2" s="2"/>
      <c r="EWF2" s="7"/>
      <c r="EWG2" s="7"/>
      <c r="EWH2" s="2"/>
      <c r="EWI2" s="7"/>
      <c r="EWJ2" s="2"/>
    </row>
    <row r="3" spans="1:3988" x14ac:dyDescent="0.25">
      <c r="A3" t="s">
        <v>632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>
        <v>42420</v>
      </c>
      <c r="H3" t="s">
        <v>20</v>
      </c>
      <c r="I3" t="s">
        <v>21</v>
      </c>
      <c r="J3" t="s">
        <v>22</v>
      </c>
      <c r="K3">
        <v>261.95999999999998</v>
      </c>
      <c r="L3">
        <v>2</v>
      </c>
      <c r="M3">
        <v>0</v>
      </c>
      <c r="N3">
        <v>41.913600000000002</v>
      </c>
      <c r="O3" s="5">
        <f>N3/K3</f>
        <v>0.16000000000000003</v>
      </c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  <c r="ACN3" s="3"/>
      <c r="ACO3" s="3"/>
      <c r="ACP3" s="3"/>
      <c r="ACQ3" s="3"/>
      <c r="ACR3" s="3"/>
      <c r="ACS3" s="3"/>
      <c r="ACT3" s="3"/>
      <c r="ACU3" s="3"/>
      <c r="ACV3" s="3"/>
      <c r="ACW3" s="3"/>
      <c r="ACX3" s="3"/>
      <c r="ACY3" s="3"/>
      <c r="ACZ3" s="3"/>
      <c r="ADA3" s="3"/>
      <c r="ADB3" s="3"/>
      <c r="ADC3" s="3"/>
      <c r="ADD3" s="3"/>
      <c r="ADE3" s="3"/>
      <c r="ADF3" s="3"/>
      <c r="ADG3" s="3"/>
      <c r="ADH3" s="3"/>
      <c r="ADI3" s="3"/>
      <c r="ADJ3" s="3"/>
      <c r="ADK3" s="3"/>
      <c r="ADL3" s="3"/>
      <c r="ADM3" s="3"/>
      <c r="ADN3" s="3"/>
      <c r="ADO3" s="3"/>
      <c r="ADP3" s="3"/>
      <c r="ADQ3" s="3"/>
      <c r="ADR3" s="3"/>
      <c r="ADS3" s="3"/>
      <c r="ADT3" s="3"/>
      <c r="ADU3" s="3"/>
      <c r="ADV3" s="3"/>
      <c r="ADW3" s="3"/>
      <c r="ADX3" s="3"/>
      <c r="ADY3" s="3"/>
      <c r="ADZ3" s="3"/>
      <c r="AEA3" s="3"/>
      <c r="AEB3" s="3"/>
      <c r="AEC3" s="3"/>
      <c r="AED3" s="3"/>
      <c r="AEE3" s="3"/>
      <c r="AEF3" s="3"/>
      <c r="AEG3" s="3"/>
      <c r="AEH3" s="3"/>
      <c r="AEI3" s="3"/>
      <c r="AEJ3" s="3"/>
      <c r="AEK3" s="3"/>
      <c r="AEL3" s="3"/>
      <c r="AEM3" s="3"/>
      <c r="AEN3" s="3"/>
      <c r="AEO3" s="3"/>
      <c r="AEP3" s="3"/>
      <c r="AEQ3" s="3"/>
      <c r="AER3" s="3"/>
      <c r="AES3" s="3"/>
      <c r="AET3" s="3"/>
      <c r="AEU3" s="3"/>
      <c r="AEV3" s="3"/>
      <c r="AEW3" s="3"/>
      <c r="AEX3" s="3"/>
      <c r="AEY3" s="3"/>
      <c r="AEZ3" s="3"/>
      <c r="AFA3" s="3"/>
      <c r="AFB3" s="3"/>
      <c r="AFC3" s="3"/>
      <c r="AFD3" s="3"/>
      <c r="AFE3" s="3"/>
      <c r="AFF3" s="3"/>
      <c r="AFG3" s="3"/>
      <c r="AFH3" s="3"/>
      <c r="AFI3" s="3"/>
      <c r="AFJ3" s="3"/>
      <c r="AFK3" s="3"/>
      <c r="AFL3" s="3"/>
      <c r="AFM3" s="3"/>
      <c r="AFN3" s="3"/>
      <c r="AFO3" s="3"/>
      <c r="AFP3" s="3"/>
      <c r="AFQ3" s="3"/>
      <c r="AFR3" s="3"/>
      <c r="AFS3" s="3"/>
      <c r="AFT3" s="3"/>
      <c r="AFU3" s="3"/>
      <c r="AFV3" s="3"/>
      <c r="AFW3" s="3"/>
      <c r="AFX3" s="3"/>
      <c r="AFY3" s="3"/>
      <c r="AFZ3" s="3"/>
      <c r="AGA3" s="3"/>
      <c r="AGB3" s="3"/>
      <c r="AGC3" s="3"/>
      <c r="AGD3" s="3"/>
      <c r="AGE3" s="3"/>
      <c r="AGF3" s="3"/>
      <c r="AGG3" s="3"/>
      <c r="AGH3" s="3"/>
      <c r="AGI3" s="3"/>
      <c r="AGJ3" s="3"/>
      <c r="AGK3" s="3"/>
      <c r="AGL3" s="3"/>
      <c r="AGM3" s="3"/>
      <c r="AGN3" s="3"/>
      <c r="AGO3" s="3"/>
      <c r="AGP3" s="3"/>
      <c r="AGQ3" s="3"/>
      <c r="AGR3" s="3"/>
      <c r="AGS3" s="3"/>
      <c r="AGT3" s="3"/>
      <c r="AGU3" s="3"/>
      <c r="AGV3" s="3"/>
      <c r="AGW3" s="3"/>
      <c r="AGX3" s="3"/>
      <c r="AGY3" s="3"/>
      <c r="AGZ3" s="3"/>
      <c r="AHA3" s="3"/>
      <c r="AHB3" s="3"/>
      <c r="AHC3" s="3"/>
      <c r="AHD3" s="3"/>
      <c r="AHE3" s="3"/>
      <c r="AHF3" s="3"/>
      <c r="AHG3" s="3"/>
      <c r="AHH3" s="3"/>
      <c r="AHI3" s="3"/>
      <c r="AHJ3" s="3"/>
      <c r="AHK3" s="3"/>
      <c r="AHL3" s="3"/>
      <c r="AHM3" s="3"/>
      <c r="AHN3" s="3"/>
      <c r="AHO3" s="3"/>
      <c r="AHP3" s="3"/>
      <c r="AHQ3" s="3"/>
      <c r="AHR3" s="3"/>
      <c r="AHS3" s="3"/>
      <c r="AHT3" s="3"/>
      <c r="AHU3" s="3"/>
      <c r="AHV3" s="3"/>
      <c r="AHW3" s="3"/>
      <c r="AHX3" s="3"/>
      <c r="AHY3" s="3"/>
      <c r="AHZ3" s="3"/>
      <c r="AIA3" s="3"/>
      <c r="AIB3" s="3"/>
      <c r="AIC3" s="3"/>
      <c r="AID3" s="3"/>
      <c r="AIE3" s="3"/>
      <c r="AIF3" s="3"/>
      <c r="AIG3" s="3"/>
      <c r="AIH3" s="3"/>
      <c r="AII3" s="3"/>
      <c r="AIJ3" s="3"/>
      <c r="AIK3" s="3"/>
      <c r="AIL3" s="3"/>
      <c r="AIM3" s="3"/>
      <c r="AIN3" s="3"/>
      <c r="AIO3" s="3"/>
      <c r="AIP3" s="3"/>
      <c r="AIQ3" s="3"/>
      <c r="AIR3" s="3"/>
      <c r="AIS3" s="3"/>
      <c r="AIT3" s="3"/>
      <c r="AIU3" s="3"/>
      <c r="AIV3" s="3"/>
      <c r="AIW3" s="3"/>
      <c r="AIX3" s="3"/>
      <c r="AIY3" s="3"/>
      <c r="AIZ3" s="3"/>
      <c r="AJA3" s="3"/>
      <c r="AJB3" s="3"/>
      <c r="AJC3" s="3"/>
      <c r="AJD3" s="3"/>
      <c r="AJE3" s="3"/>
      <c r="AJF3" s="3"/>
      <c r="AJG3" s="3"/>
      <c r="AJH3" s="3"/>
      <c r="AJI3" s="3"/>
      <c r="AJJ3" s="3"/>
      <c r="AJK3" s="3"/>
      <c r="AJL3" s="3"/>
      <c r="AJM3" s="3"/>
      <c r="AJN3" s="3"/>
      <c r="AJO3" s="3"/>
      <c r="AJP3" s="3"/>
      <c r="AJQ3" s="3"/>
      <c r="AJR3" s="3"/>
      <c r="AJS3" s="3"/>
      <c r="AJT3" s="3"/>
      <c r="AJU3" s="3"/>
      <c r="AJV3" s="3"/>
      <c r="AJW3" s="3"/>
      <c r="AJX3" s="3"/>
      <c r="AJY3" s="3"/>
      <c r="AJZ3" s="3"/>
      <c r="AKA3" s="3"/>
      <c r="AKB3" s="3"/>
      <c r="AKC3" s="3"/>
      <c r="AKD3" s="3"/>
      <c r="AKE3" s="3"/>
      <c r="AKF3" s="3"/>
      <c r="AKG3" s="3"/>
      <c r="AKH3" s="3"/>
      <c r="AKI3" s="3"/>
      <c r="AKJ3" s="3"/>
      <c r="AKK3" s="3"/>
      <c r="AKL3" s="3"/>
      <c r="AKM3" s="3"/>
      <c r="AKN3" s="3"/>
      <c r="AKO3" s="3"/>
      <c r="AKP3" s="3"/>
      <c r="AKQ3" s="3"/>
      <c r="AKR3" s="3"/>
      <c r="AKS3" s="3"/>
      <c r="AKT3" s="3"/>
      <c r="AKU3" s="3"/>
      <c r="AKV3" s="3"/>
      <c r="AKW3" s="3"/>
      <c r="AKX3" s="3"/>
      <c r="AKY3" s="3"/>
      <c r="AKZ3" s="3"/>
      <c r="ALA3" s="3"/>
      <c r="ALB3" s="3"/>
      <c r="ALC3" s="3"/>
      <c r="ALD3" s="3"/>
      <c r="ALE3" s="3"/>
      <c r="ALF3" s="3"/>
      <c r="ALG3" s="3"/>
      <c r="ALH3" s="3"/>
      <c r="ALI3" s="3"/>
      <c r="ALJ3" s="3"/>
      <c r="ALK3" s="3"/>
      <c r="ALL3" s="3"/>
      <c r="ALM3" s="3"/>
      <c r="ALN3" s="3"/>
      <c r="ALO3" s="3"/>
      <c r="ALP3" s="3"/>
      <c r="ALQ3" s="3"/>
      <c r="ALR3" s="3"/>
      <c r="ALS3" s="3"/>
      <c r="ALT3" s="3"/>
      <c r="ALU3" s="3"/>
      <c r="ALV3" s="3"/>
      <c r="ALW3" s="3"/>
      <c r="ALX3" s="3"/>
      <c r="ALY3" s="3"/>
      <c r="ALZ3" s="3"/>
      <c r="AMA3" s="3"/>
      <c r="AMB3" s="3"/>
      <c r="AMC3" s="3"/>
      <c r="AMD3" s="3"/>
      <c r="AME3" s="3"/>
      <c r="AMF3" s="3"/>
      <c r="AMG3" s="3"/>
      <c r="AMH3" s="3"/>
      <c r="AMI3" s="3"/>
      <c r="AMJ3" s="3"/>
      <c r="AMK3" s="3"/>
      <c r="AML3" s="3"/>
      <c r="AMM3" s="3"/>
      <c r="AMN3" s="3"/>
      <c r="AMO3" s="3"/>
      <c r="AMP3" s="3"/>
      <c r="AMQ3" s="3"/>
      <c r="AMR3" s="3"/>
      <c r="AMS3" s="3"/>
      <c r="AMT3" s="3"/>
      <c r="AMU3" s="3"/>
      <c r="AMV3" s="3"/>
      <c r="AMW3" s="3"/>
      <c r="AMX3" s="3"/>
      <c r="AMY3" s="3"/>
      <c r="AMZ3" s="3"/>
      <c r="ANA3" s="3"/>
      <c r="ANB3" s="3"/>
      <c r="ANC3" s="3"/>
      <c r="AND3" s="3"/>
      <c r="ANE3" s="3"/>
      <c r="ANF3" s="3"/>
      <c r="ANG3" s="3"/>
      <c r="ANH3" s="3"/>
      <c r="ANI3" s="3"/>
      <c r="ANJ3" s="3"/>
      <c r="ANK3" s="3"/>
      <c r="ANL3" s="3"/>
      <c r="ANM3" s="3"/>
      <c r="ANN3" s="3"/>
      <c r="ANO3" s="3"/>
      <c r="ANP3" s="3"/>
      <c r="ANQ3" s="3"/>
      <c r="ANR3" s="3"/>
      <c r="ANS3" s="3"/>
      <c r="ANT3" s="3"/>
      <c r="ANU3" s="3"/>
      <c r="ANV3" s="3"/>
      <c r="ANW3" s="3"/>
      <c r="ANX3" s="3"/>
      <c r="ANY3" s="3"/>
      <c r="ANZ3" s="3"/>
      <c r="AOA3" s="3"/>
      <c r="AOB3" s="3"/>
      <c r="AOC3" s="3"/>
      <c r="AOD3" s="3"/>
      <c r="AOE3" s="3"/>
      <c r="AOF3" s="3"/>
      <c r="AOG3" s="3"/>
      <c r="AOH3" s="3"/>
      <c r="AOI3" s="3"/>
      <c r="AOJ3" s="3"/>
      <c r="AOK3" s="3"/>
      <c r="AOL3" s="3"/>
      <c r="AOM3" s="3"/>
      <c r="AON3" s="3"/>
      <c r="AOO3" s="3"/>
      <c r="AOP3" s="3"/>
      <c r="AOQ3" s="3"/>
      <c r="AOR3" s="3"/>
      <c r="AOS3" s="3"/>
      <c r="AOT3" s="3"/>
      <c r="AOU3" s="3"/>
      <c r="AOV3" s="3"/>
      <c r="AOW3" s="3"/>
      <c r="AOX3" s="3"/>
      <c r="AOY3" s="3"/>
      <c r="AOZ3" s="3"/>
      <c r="APA3" s="3"/>
      <c r="APB3" s="3"/>
      <c r="APC3" s="3"/>
      <c r="APD3" s="3"/>
      <c r="APE3" s="3"/>
      <c r="APF3" s="3"/>
      <c r="APG3" s="3"/>
      <c r="APH3" s="3"/>
      <c r="API3" s="3"/>
      <c r="APJ3" s="3"/>
      <c r="APK3" s="3"/>
      <c r="APL3" s="3"/>
      <c r="APM3" s="3"/>
      <c r="APN3" s="3"/>
      <c r="APO3" s="3"/>
      <c r="APP3" s="3"/>
      <c r="APQ3" s="3"/>
      <c r="APR3" s="3"/>
      <c r="APS3" s="3"/>
      <c r="APT3" s="3"/>
      <c r="APU3" s="3"/>
      <c r="APV3" s="3"/>
      <c r="APW3" s="3"/>
      <c r="APX3" s="3"/>
      <c r="APY3" s="3"/>
      <c r="APZ3" s="3"/>
      <c r="AQA3" s="3"/>
      <c r="AQB3" s="3"/>
      <c r="AQC3" s="3"/>
      <c r="AQD3" s="3"/>
      <c r="AQE3" s="3"/>
      <c r="AQF3" s="3"/>
      <c r="AQG3" s="3"/>
      <c r="AQH3" s="3"/>
      <c r="AQI3" s="3"/>
      <c r="AQJ3" s="3"/>
      <c r="AQK3" s="3"/>
      <c r="AQL3" s="3"/>
      <c r="AQM3" s="3"/>
      <c r="AQN3" s="3"/>
      <c r="AQO3" s="3"/>
      <c r="AQP3" s="3"/>
      <c r="AQQ3" s="3"/>
      <c r="AQR3" s="3"/>
      <c r="AQS3" s="3"/>
      <c r="AQT3" s="3"/>
      <c r="AQU3" s="3"/>
      <c r="AQV3" s="3"/>
      <c r="AQW3" s="3"/>
      <c r="AQX3" s="3"/>
      <c r="AQY3" s="3"/>
      <c r="AQZ3" s="3"/>
      <c r="ARA3" s="3"/>
      <c r="ARB3" s="3"/>
      <c r="ARC3" s="3"/>
      <c r="ARD3" s="3"/>
      <c r="ARE3" s="3"/>
      <c r="ARF3" s="3"/>
      <c r="ARG3" s="3"/>
      <c r="ARH3" s="3"/>
      <c r="ARI3" s="3"/>
      <c r="ARJ3" s="3"/>
      <c r="ARK3" s="3"/>
      <c r="ARL3" s="3"/>
      <c r="ARM3" s="3"/>
      <c r="ARN3" s="3"/>
      <c r="ARO3" s="3"/>
      <c r="ARP3" s="3"/>
      <c r="ARQ3" s="3"/>
      <c r="ARR3" s="3"/>
      <c r="ARS3" s="3"/>
      <c r="ART3" s="3"/>
      <c r="ARU3" s="3"/>
      <c r="ARV3" s="3"/>
      <c r="ARW3" s="3"/>
      <c r="ARX3" s="3"/>
      <c r="ARY3" s="3"/>
      <c r="ARZ3" s="3"/>
      <c r="ASA3" s="3"/>
      <c r="ASB3" s="3"/>
      <c r="ASC3" s="3"/>
      <c r="ASD3" s="3"/>
      <c r="ASE3" s="3"/>
      <c r="ASF3" s="3"/>
      <c r="ASG3" s="3"/>
      <c r="ASH3" s="3"/>
      <c r="ASI3" s="3"/>
      <c r="ASJ3" s="3"/>
      <c r="ASK3" s="3"/>
      <c r="ASL3" s="3"/>
      <c r="ASM3" s="3"/>
      <c r="ASN3" s="3"/>
      <c r="ASO3" s="3"/>
      <c r="ASP3" s="3"/>
      <c r="ASQ3" s="3"/>
      <c r="ASR3" s="3"/>
      <c r="ASS3" s="3"/>
      <c r="AST3" s="3"/>
      <c r="ASU3" s="3"/>
      <c r="ASV3" s="3"/>
      <c r="ASW3" s="3"/>
      <c r="ASX3" s="3"/>
      <c r="ASY3" s="3"/>
      <c r="ASZ3" s="3"/>
      <c r="ATA3" s="3"/>
      <c r="ATB3" s="3"/>
      <c r="ATC3" s="3"/>
      <c r="ATD3" s="3"/>
      <c r="ATE3" s="3"/>
      <c r="ATF3" s="3"/>
      <c r="ATG3" s="3"/>
      <c r="ATH3" s="3"/>
      <c r="ATI3" s="3"/>
      <c r="ATJ3" s="3"/>
      <c r="ATK3" s="3"/>
      <c r="ATL3" s="3"/>
      <c r="ATM3" s="3"/>
      <c r="ATN3" s="3"/>
      <c r="ATO3" s="3"/>
      <c r="ATP3" s="3"/>
      <c r="ATQ3" s="3"/>
      <c r="ATR3" s="3"/>
      <c r="ATS3" s="3"/>
      <c r="ATT3" s="3"/>
      <c r="ATU3" s="3"/>
      <c r="ATV3" s="3"/>
      <c r="ATW3" s="3"/>
      <c r="ATX3" s="3"/>
      <c r="ATY3" s="3"/>
      <c r="ATZ3" s="3"/>
      <c r="AUA3" s="3"/>
      <c r="AUB3" s="3"/>
      <c r="AUC3" s="3"/>
      <c r="AUD3" s="3"/>
      <c r="AUE3" s="3"/>
      <c r="AUF3" s="3"/>
      <c r="AUG3" s="3"/>
      <c r="AUH3" s="3"/>
      <c r="AUI3" s="3"/>
      <c r="AUJ3" s="3"/>
      <c r="AUK3" s="3"/>
      <c r="AUL3" s="3"/>
      <c r="AUM3" s="3"/>
      <c r="AUN3" s="3"/>
      <c r="AUO3" s="3"/>
      <c r="AUP3" s="3"/>
      <c r="AUQ3" s="3"/>
      <c r="AUR3" s="3"/>
      <c r="AUS3" s="3"/>
      <c r="AUT3" s="3"/>
      <c r="AUU3" s="3"/>
      <c r="AUV3" s="3"/>
      <c r="AUW3" s="3"/>
      <c r="AUX3" s="3"/>
      <c r="AUY3" s="3"/>
      <c r="AUZ3" s="3"/>
      <c r="AVA3" s="3"/>
      <c r="AVB3" s="3"/>
      <c r="AVC3" s="3"/>
      <c r="AVD3" s="3"/>
      <c r="AVE3" s="3"/>
      <c r="AVF3" s="3"/>
      <c r="AVG3" s="3"/>
      <c r="AVH3" s="3"/>
      <c r="AVI3" s="3"/>
      <c r="AVJ3" s="3"/>
      <c r="AVK3" s="3"/>
      <c r="AVL3" s="3"/>
      <c r="AVM3" s="3"/>
      <c r="AVN3" s="3"/>
      <c r="AVO3" s="3"/>
      <c r="AVP3" s="3"/>
      <c r="AVQ3" s="3"/>
      <c r="AVR3" s="3"/>
      <c r="AVS3" s="3"/>
      <c r="AVT3" s="3"/>
      <c r="AVU3" s="3"/>
      <c r="AVV3" s="3"/>
      <c r="AVW3" s="3"/>
      <c r="AVX3" s="3"/>
      <c r="AVY3" s="3"/>
      <c r="AVZ3" s="3"/>
      <c r="AWA3" s="3"/>
      <c r="AWB3" s="3"/>
      <c r="AWC3" s="3"/>
      <c r="AWD3" s="3"/>
      <c r="AWE3" s="3"/>
      <c r="AWF3" s="3"/>
      <c r="AWG3" s="3"/>
      <c r="AWH3" s="3"/>
      <c r="AWI3" s="3"/>
      <c r="AWJ3" s="3"/>
      <c r="AWK3" s="3"/>
      <c r="AWL3" s="3"/>
      <c r="AWM3" s="3"/>
      <c r="AWN3" s="3"/>
      <c r="AWO3" s="3"/>
      <c r="AWP3" s="3"/>
      <c r="AWQ3" s="3"/>
      <c r="AWR3" s="3"/>
      <c r="AWS3" s="3"/>
      <c r="AWT3" s="3"/>
      <c r="AWU3" s="3"/>
      <c r="AWV3" s="3"/>
      <c r="AWW3" s="3"/>
      <c r="AWX3" s="3"/>
      <c r="AWY3" s="3"/>
      <c r="AWZ3" s="3"/>
      <c r="AXA3" s="3"/>
      <c r="AXB3" s="3"/>
      <c r="AXC3" s="3"/>
      <c r="AXD3" s="3"/>
      <c r="AXE3" s="3"/>
      <c r="AXF3" s="3"/>
      <c r="AXG3" s="3"/>
      <c r="AXH3" s="3"/>
      <c r="AXI3" s="3"/>
      <c r="AXJ3" s="3"/>
      <c r="AXK3" s="3"/>
      <c r="AXL3" s="3"/>
      <c r="AXM3" s="3"/>
      <c r="AXN3" s="3"/>
      <c r="AXO3" s="3"/>
      <c r="AXP3" s="3"/>
      <c r="AXQ3" s="3"/>
      <c r="AXR3" s="3"/>
      <c r="AXS3" s="3"/>
      <c r="AXT3" s="3"/>
      <c r="AXU3" s="3"/>
      <c r="AXV3" s="3"/>
      <c r="AXW3" s="3"/>
      <c r="AXX3" s="3"/>
      <c r="AXY3" s="3"/>
      <c r="AXZ3" s="3"/>
      <c r="AYA3" s="3"/>
      <c r="AYB3" s="3"/>
      <c r="AYC3" s="3"/>
      <c r="AYD3" s="3"/>
      <c r="AYE3" s="3"/>
      <c r="AYF3" s="3"/>
      <c r="AYG3" s="3"/>
      <c r="AYH3" s="3"/>
      <c r="AYI3" s="3"/>
      <c r="AYJ3" s="3"/>
      <c r="AYK3" s="3"/>
      <c r="AYL3" s="3"/>
      <c r="AYM3" s="3"/>
      <c r="AYN3" s="3"/>
      <c r="AYO3" s="3"/>
      <c r="AYP3" s="3"/>
      <c r="AYQ3" s="3"/>
      <c r="AYR3" s="3"/>
      <c r="AYS3" s="3"/>
      <c r="AYT3" s="3"/>
      <c r="AYU3" s="3"/>
      <c r="AYV3" s="3"/>
      <c r="AYW3" s="3"/>
      <c r="AYX3" s="3"/>
      <c r="AYY3" s="3"/>
      <c r="AYZ3" s="3"/>
      <c r="AZA3" s="3"/>
      <c r="AZB3" s="3"/>
      <c r="AZC3" s="3"/>
      <c r="AZD3" s="3"/>
      <c r="AZE3" s="3"/>
      <c r="AZF3" s="3"/>
      <c r="AZG3" s="3"/>
      <c r="AZH3" s="3"/>
      <c r="AZI3" s="3"/>
      <c r="AZJ3" s="3"/>
      <c r="AZK3" s="3"/>
      <c r="AZL3" s="3"/>
      <c r="AZM3" s="3"/>
      <c r="AZN3" s="3"/>
      <c r="AZO3" s="3"/>
      <c r="AZP3" s="3"/>
      <c r="AZQ3" s="3"/>
      <c r="AZR3" s="3"/>
      <c r="AZS3" s="3"/>
      <c r="AZT3" s="3"/>
      <c r="AZU3" s="3"/>
      <c r="AZV3" s="3"/>
      <c r="AZW3" s="3"/>
      <c r="AZX3" s="3"/>
      <c r="AZY3" s="3"/>
      <c r="AZZ3" s="3"/>
      <c r="BAA3" s="3"/>
      <c r="BAB3" s="3"/>
      <c r="BAC3" s="3"/>
      <c r="BAD3" s="3"/>
      <c r="BAE3" s="3"/>
      <c r="BAF3" s="3"/>
      <c r="BAG3" s="3"/>
      <c r="BAH3" s="3"/>
      <c r="BAI3" s="3"/>
      <c r="BAJ3" s="3"/>
      <c r="BAK3" s="3"/>
      <c r="BAL3" s="3"/>
      <c r="BAM3" s="3"/>
      <c r="BAN3" s="3"/>
      <c r="BAO3" s="3"/>
      <c r="BAP3" s="3"/>
      <c r="BAQ3" s="3"/>
      <c r="BAR3" s="3"/>
      <c r="BAS3" s="3"/>
      <c r="BAT3" s="3"/>
      <c r="BAU3" s="3"/>
      <c r="BAV3" s="3"/>
      <c r="BAW3" s="3"/>
      <c r="BAX3" s="3"/>
      <c r="BAY3" s="3"/>
      <c r="BAZ3" s="3"/>
      <c r="BBA3" s="3"/>
      <c r="BBB3" s="3"/>
      <c r="BBC3" s="3"/>
      <c r="BBD3" s="3"/>
      <c r="BBE3" s="3"/>
      <c r="BBF3" s="3"/>
      <c r="BBG3" s="3"/>
      <c r="BBH3" s="3"/>
      <c r="BBI3" s="3"/>
      <c r="BBJ3" s="3"/>
      <c r="BBK3" s="3"/>
      <c r="BBL3" s="3"/>
      <c r="BBM3" s="3"/>
      <c r="BBN3" s="3"/>
      <c r="BBO3" s="3"/>
      <c r="BBP3" s="3"/>
      <c r="BBQ3" s="3"/>
      <c r="BBR3" s="3"/>
      <c r="BBS3" s="3"/>
      <c r="BBT3" s="3"/>
      <c r="BBU3" s="3"/>
      <c r="BBV3" s="3"/>
      <c r="BBW3" s="3"/>
      <c r="BBX3" s="3"/>
      <c r="BBY3" s="3"/>
      <c r="BBZ3" s="3"/>
      <c r="BCA3" s="3"/>
      <c r="BCB3" s="3"/>
      <c r="BCC3" s="3"/>
      <c r="BCD3" s="3"/>
      <c r="BCE3" s="3"/>
      <c r="BCF3" s="3"/>
      <c r="BCG3" s="3"/>
      <c r="BCH3" s="3"/>
      <c r="BCI3" s="3"/>
      <c r="BCJ3" s="3"/>
      <c r="BCK3" s="3"/>
      <c r="BCL3" s="3"/>
      <c r="BCM3" s="3"/>
      <c r="BCN3" s="3"/>
      <c r="BCO3" s="3"/>
      <c r="BCP3" s="3"/>
      <c r="BCQ3" s="3"/>
      <c r="BCR3" s="3"/>
      <c r="BCS3" s="3"/>
      <c r="BCT3" s="3"/>
      <c r="BCU3" s="3"/>
      <c r="BCV3" s="3"/>
      <c r="BCW3" s="3"/>
      <c r="BCX3" s="3"/>
      <c r="BCY3" s="3"/>
      <c r="BCZ3" s="3"/>
      <c r="BDA3" s="3"/>
      <c r="BDB3" s="3"/>
      <c r="BDC3" s="3"/>
      <c r="BDD3" s="3"/>
      <c r="BDE3" s="3"/>
      <c r="BDF3" s="3"/>
      <c r="BDG3" s="3"/>
      <c r="BDH3" s="3"/>
      <c r="BDI3" s="3"/>
      <c r="BDJ3" s="3"/>
      <c r="BDK3" s="3"/>
      <c r="BDL3" s="3"/>
      <c r="BDM3" s="3"/>
      <c r="BDN3" s="3"/>
      <c r="BDO3" s="3"/>
      <c r="BDP3" s="3"/>
      <c r="BDQ3" s="3"/>
      <c r="BDR3" s="3"/>
      <c r="BDS3" s="3"/>
      <c r="BDT3" s="3"/>
      <c r="BDU3" s="3"/>
      <c r="BDV3" s="3"/>
      <c r="BDW3" s="3"/>
      <c r="BDX3" s="3"/>
      <c r="BDY3" s="3"/>
      <c r="BDZ3" s="3"/>
      <c r="BEA3" s="3"/>
      <c r="BEB3" s="3"/>
      <c r="BEC3" s="3"/>
      <c r="BED3" s="3"/>
      <c r="BEE3" s="3"/>
      <c r="BEF3" s="3"/>
      <c r="BEG3" s="3"/>
      <c r="BEH3" s="3"/>
      <c r="BEI3" s="3"/>
      <c r="BEJ3" s="3"/>
      <c r="BEK3" s="3"/>
      <c r="BEL3" s="3"/>
      <c r="BEM3" s="3"/>
      <c r="BEN3" s="3"/>
      <c r="BEO3" s="3"/>
      <c r="BEP3" s="3"/>
      <c r="BEQ3" s="3"/>
      <c r="BER3" s="3"/>
      <c r="BES3" s="3"/>
      <c r="BET3" s="3"/>
      <c r="BEU3" s="3"/>
      <c r="BEV3" s="3"/>
      <c r="BEW3" s="3"/>
      <c r="BEX3" s="3"/>
      <c r="BEY3" s="3"/>
      <c r="BEZ3" s="3"/>
      <c r="BFA3" s="3"/>
      <c r="BFB3" s="3"/>
      <c r="BFC3" s="3"/>
      <c r="BFD3" s="3"/>
      <c r="BFE3" s="3"/>
      <c r="BFF3" s="3"/>
      <c r="BFG3" s="3"/>
      <c r="BFH3" s="3"/>
      <c r="BFI3" s="3"/>
      <c r="BFJ3" s="3"/>
      <c r="BFK3" s="3"/>
      <c r="BFL3" s="3"/>
      <c r="BFM3" s="3"/>
      <c r="BFN3" s="3"/>
      <c r="BFO3" s="3"/>
      <c r="BFP3" s="3"/>
      <c r="BFQ3" s="3"/>
      <c r="BFR3" s="3"/>
      <c r="BFS3" s="3"/>
      <c r="BFT3" s="3"/>
      <c r="BFU3" s="3"/>
      <c r="BFV3" s="3"/>
      <c r="BFW3" s="3"/>
      <c r="BFX3" s="3"/>
      <c r="BFY3" s="3"/>
      <c r="BFZ3" s="3"/>
      <c r="BGA3" s="3"/>
      <c r="BGB3" s="3"/>
      <c r="BGC3" s="3"/>
      <c r="BGD3" s="3"/>
      <c r="BGE3" s="3"/>
      <c r="BGF3" s="3"/>
      <c r="BGG3" s="3"/>
      <c r="BGH3" s="3"/>
      <c r="BGI3" s="3"/>
      <c r="BGJ3" s="3"/>
      <c r="BGK3" s="3"/>
      <c r="BGL3" s="3"/>
      <c r="BGM3" s="3"/>
      <c r="BGN3" s="3"/>
      <c r="BGO3" s="3"/>
      <c r="BGP3" s="3"/>
      <c r="BGQ3" s="3"/>
      <c r="BGR3" s="3"/>
      <c r="BGS3" s="3"/>
      <c r="BGT3" s="3"/>
      <c r="BGU3" s="3"/>
      <c r="BGV3" s="3"/>
      <c r="BGW3" s="3"/>
      <c r="BGX3" s="3"/>
      <c r="BGY3" s="3"/>
      <c r="BGZ3" s="3"/>
      <c r="BHA3" s="3"/>
      <c r="BHB3" s="3"/>
      <c r="BHC3" s="3"/>
      <c r="BHD3" s="3"/>
      <c r="BHE3" s="3"/>
      <c r="BHF3" s="3"/>
      <c r="BHG3" s="3"/>
      <c r="BHH3" s="3"/>
      <c r="BHI3" s="3"/>
      <c r="BHJ3" s="3"/>
      <c r="BHK3" s="3"/>
      <c r="BHL3" s="3"/>
      <c r="BHM3" s="3"/>
      <c r="BHN3" s="3"/>
      <c r="BHO3" s="3"/>
      <c r="BHP3" s="3"/>
      <c r="BHQ3" s="3"/>
      <c r="BHR3" s="3"/>
      <c r="BHS3" s="3"/>
      <c r="BHT3" s="3"/>
      <c r="BHU3" s="3"/>
      <c r="BHV3" s="3"/>
      <c r="BHW3" s="3"/>
      <c r="BHX3" s="3"/>
      <c r="BHY3" s="3"/>
      <c r="BHZ3" s="3"/>
      <c r="BIA3" s="3"/>
      <c r="BIB3" s="3"/>
      <c r="BIC3" s="3"/>
      <c r="BID3" s="3"/>
      <c r="BIE3" s="3"/>
      <c r="BIF3" s="3"/>
      <c r="BIG3" s="3"/>
      <c r="BIH3" s="3"/>
      <c r="BII3" s="3"/>
      <c r="BIJ3" s="3"/>
      <c r="BIK3" s="3"/>
      <c r="BIL3" s="3"/>
      <c r="BIM3" s="3"/>
      <c r="BIN3" s="3"/>
      <c r="BIO3" s="3"/>
      <c r="BIP3" s="3"/>
      <c r="BIQ3" s="3"/>
      <c r="BIR3" s="3"/>
      <c r="BIS3" s="3"/>
      <c r="BIT3" s="3"/>
      <c r="BIU3" s="3"/>
      <c r="BIV3" s="3"/>
      <c r="BIW3" s="3"/>
      <c r="BIX3" s="3"/>
      <c r="BIY3" s="3"/>
      <c r="BIZ3" s="3"/>
      <c r="BJA3" s="3"/>
      <c r="BJB3" s="3"/>
      <c r="BJC3" s="3"/>
      <c r="BJD3" s="3"/>
      <c r="BJE3" s="3"/>
      <c r="BJF3" s="3"/>
      <c r="BJG3" s="3"/>
      <c r="BJH3" s="3"/>
      <c r="BJI3" s="3"/>
      <c r="BJJ3" s="3"/>
      <c r="BJK3" s="3"/>
      <c r="BJL3" s="3"/>
      <c r="BJM3" s="3"/>
      <c r="BJN3" s="3"/>
      <c r="BJO3" s="3"/>
      <c r="BJP3" s="3"/>
      <c r="BJQ3" s="3"/>
      <c r="BJR3" s="3"/>
      <c r="BJS3" s="3"/>
      <c r="BJT3" s="3"/>
      <c r="BJU3" s="3"/>
      <c r="BJV3" s="3"/>
      <c r="BJW3" s="3"/>
      <c r="BJX3" s="3"/>
      <c r="BJY3" s="3"/>
      <c r="BJZ3" s="3"/>
      <c r="BKA3" s="3"/>
      <c r="BKB3" s="3"/>
      <c r="BKC3" s="3"/>
      <c r="BKD3" s="3"/>
      <c r="BKE3" s="3"/>
      <c r="BKF3" s="3"/>
      <c r="BKG3" s="3"/>
      <c r="BKH3" s="3"/>
      <c r="BKI3" s="3"/>
      <c r="BKJ3" s="3"/>
      <c r="BKK3" s="3"/>
      <c r="BKL3" s="3"/>
      <c r="BKM3" s="3"/>
      <c r="BKN3" s="3"/>
      <c r="BKO3" s="3"/>
      <c r="BKP3" s="3"/>
      <c r="BKQ3" s="3"/>
      <c r="BKR3" s="3"/>
      <c r="BKS3" s="3"/>
      <c r="BKT3" s="3"/>
      <c r="BKU3" s="3"/>
      <c r="BKV3" s="3"/>
      <c r="BKW3" s="3"/>
      <c r="BKX3" s="3"/>
      <c r="BKY3" s="3"/>
      <c r="BKZ3" s="3"/>
      <c r="BLA3" s="3"/>
      <c r="BLB3" s="3"/>
      <c r="BLC3" s="3"/>
      <c r="BLD3" s="3"/>
      <c r="BLE3" s="3"/>
      <c r="BLF3" s="3"/>
      <c r="BLG3" s="3"/>
      <c r="BLH3" s="3"/>
      <c r="BLI3" s="3"/>
      <c r="BLJ3" s="3"/>
      <c r="BLK3" s="3"/>
      <c r="BLL3" s="3"/>
      <c r="BLM3" s="3"/>
      <c r="BLN3" s="3"/>
      <c r="BLO3" s="3"/>
      <c r="BLP3" s="3"/>
      <c r="BLQ3" s="3"/>
      <c r="BLR3" s="3"/>
      <c r="BLS3" s="3"/>
      <c r="BLT3" s="3"/>
      <c r="BLU3" s="3"/>
      <c r="BLV3" s="3"/>
      <c r="BLW3" s="3"/>
      <c r="BLX3" s="3"/>
      <c r="BLY3" s="3"/>
      <c r="BLZ3" s="3"/>
      <c r="BMA3" s="3"/>
      <c r="BMB3" s="3"/>
      <c r="BMC3" s="3"/>
      <c r="BMD3" s="3"/>
      <c r="BME3" s="3"/>
      <c r="BMF3" s="3"/>
      <c r="BMG3" s="3"/>
      <c r="BMH3" s="3"/>
      <c r="BMI3" s="3"/>
      <c r="BMJ3" s="3"/>
      <c r="BMK3" s="3"/>
      <c r="BML3" s="3"/>
      <c r="BMM3" s="3"/>
      <c r="BMN3" s="3"/>
      <c r="BMO3" s="3"/>
      <c r="BMP3" s="3"/>
      <c r="BMQ3" s="3"/>
      <c r="BMR3" s="3"/>
      <c r="BMS3" s="3"/>
      <c r="BMT3" s="3"/>
      <c r="BMU3" s="3"/>
      <c r="BMV3" s="3"/>
      <c r="BMW3" s="3"/>
      <c r="BMX3" s="3"/>
      <c r="BMY3" s="3"/>
      <c r="BMZ3" s="3"/>
      <c r="BNA3" s="3"/>
      <c r="BNB3" s="3"/>
      <c r="BNC3" s="3"/>
      <c r="BND3" s="3"/>
      <c r="BNE3" s="3"/>
      <c r="BNF3" s="3"/>
      <c r="BNG3" s="3"/>
      <c r="BNH3" s="3"/>
      <c r="BNI3" s="3"/>
      <c r="BNJ3" s="3"/>
      <c r="BNK3" s="3"/>
      <c r="BNL3" s="3"/>
      <c r="BNM3" s="3"/>
      <c r="BNN3" s="3"/>
      <c r="BNO3" s="3"/>
      <c r="BNP3" s="3"/>
      <c r="BNQ3" s="3"/>
      <c r="BNR3" s="3"/>
      <c r="BNS3" s="3"/>
      <c r="BNT3" s="3"/>
      <c r="BNU3" s="3"/>
      <c r="BNV3" s="3"/>
      <c r="BNW3" s="3"/>
      <c r="BNX3" s="3"/>
      <c r="BNY3" s="3"/>
      <c r="BNZ3" s="3"/>
      <c r="BOA3" s="3"/>
      <c r="BOB3" s="3"/>
      <c r="BOC3" s="3"/>
      <c r="BOD3" s="3"/>
      <c r="BOE3" s="3"/>
      <c r="BOF3" s="3"/>
      <c r="BOG3" s="3"/>
      <c r="BOH3" s="3"/>
      <c r="BOI3" s="3"/>
      <c r="BOJ3" s="3"/>
      <c r="BOK3" s="3"/>
      <c r="BOL3" s="3"/>
      <c r="BOM3" s="3"/>
      <c r="BON3" s="3"/>
      <c r="BOO3" s="3"/>
      <c r="BOP3" s="3"/>
      <c r="BOQ3" s="3"/>
      <c r="BOR3" s="3"/>
      <c r="BOS3" s="3"/>
      <c r="BOT3" s="3"/>
      <c r="BOU3" s="3"/>
      <c r="BOV3" s="3"/>
      <c r="BOW3" s="3"/>
      <c r="BOX3" s="3"/>
      <c r="BOY3" s="3"/>
      <c r="BOZ3" s="3"/>
      <c r="BPA3" s="3"/>
      <c r="BPB3" s="3"/>
      <c r="BPC3" s="3"/>
      <c r="BPD3" s="3"/>
      <c r="BPE3" s="3"/>
      <c r="BPF3" s="3"/>
      <c r="BPG3" s="3"/>
      <c r="BPH3" s="3"/>
      <c r="BPI3" s="3"/>
      <c r="BPJ3" s="3"/>
      <c r="BPK3" s="3"/>
      <c r="BPL3" s="3"/>
      <c r="BPM3" s="3"/>
      <c r="BPN3" s="3"/>
      <c r="BPO3" s="3"/>
      <c r="BPP3" s="3"/>
      <c r="BPQ3" s="3"/>
      <c r="BPR3" s="3"/>
      <c r="BPS3" s="3"/>
      <c r="BPT3" s="3"/>
      <c r="BPU3" s="3"/>
      <c r="BPV3" s="3"/>
      <c r="BPW3" s="3"/>
      <c r="BPX3" s="3"/>
      <c r="BPY3" s="3"/>
      <c r="BPZ3" s="3"/>
      <c r="BQA3" s="3"/>
      <c r="BQB3" s="3"/>
      <c r="BQC3" s="3"/>
      <c r="BQD3" s="3"/>
      <c r="BQE3" s="3"/>
      <c r="BQF3" s="3"/>
      <c r="BQG3" s="3"/>
      <c r="BQH3" s="3"/>
      <c r="BQI3" s="3"/>
      <c r="BQJ3" s="3"/>
      <c r="BQK3" s="3"/>
      <c r="BQL3" s="3"/>
      <c r="BQM3" s="3"/>
      <c r="BQN3" s="3"/>
      <c r="BQO3" s="3"/>
      <c r="BQP3" s="3"/>
      <c r="BQQ3" s="3"/>
      <c r="BQR3" s="3"/>
      <c r="BQS3" s="3"/>
      <c r="BQT3" s="3"/>
      <c r="BQU3" s="3"/>
      <c r="BQV3" s="3"/>
      <c r="BQW3" s="3"/>
      <c r="BQX3" s="3"/>
      <c r="BQY3" s="3"/>
      <c r="BQZ3" s="3"/>
      <c r="BRA3" s="3"/>
      <c r="BRB3" s="3"/>
      <c r="BRC3" s="3"/>
      <c r="BRD3" s="3"/>
      <c r="BRE3" s="3"/>
      <c r="BRF3" s="3"/>
      <c r="BRG3" s="3"/>
      <c r="BRH3" s="3"/>
      <c r="BRI3" s="3"/>
      <c r="BRJ3" s="3"/>
      <c r="BRK3" s="3"/>
      <c r="BRL3" s="3"/>
      <c r="BRM3" s="3"/>
      <c r="BRN3" s="3"/>
      <c r="BRO3" s="3"/>
      <c r="BRP3" s="3"/>
      <c r="BRQ3" s="3"/>
      <c r="BRR3" s="3"/>
      <c r="BRS3" s="3"/>
      <c r="BRT3" s="3"/>
      <c r="BRU3" s="3"/>
      <c r="BRV3" s="3"/>
      <c r="BRW3" s="3"/>
      <c r="BRX3" s="3"/>
      <c r="BRY3" s="3"/>
      <c r="BRZ3" s="3"/>
      <c r="BSA3" s="3"/>
      <c r="BSB3" s="3"/>
      <c r="BSC3" s="3"/>
      <c r="BSD3" s="3"/>
      <c r="BSE3" s="3"/>
      <c r="BSF3" s="3"/>
      <c r="BSG3" s="3"/>
      <c r="BSH3" s="3"/>
      <c r="BSI3" s="3"/>
      <c r="BSJ3" s="3"/>
      <c r="BSK3" s="3"/>
      <c r="BSL3" s="3"/>
      <c r="BSM3" s="3"/>
      <c r="BSN3" s="3"/>
      <c r="BSO3" s="3"/>
      <c r="BSP3" s="3"/>
      <c r="BSQ3" s="3"/>
      <c r="BSR3" s="3"/>
      <c r="BSS3" s="3"/>
      <c r="BST3" s="3"/>
      <c r="BSU3" s="3"/>
      <c r="BSV3" s="3"/>
      <c r="BSW3" s="3"/>
      <c r="BSX3" s="3"/>
      <c r="BSY3" s="3"/>
      <c r="BSZ3" s="3"/>
      <c r="BTA3" s="3"/>
      <c r="BTB3" s="3"/>
      <c r="BTC3" s="3"/>
      <c r="BTD3" s="3"/>
      <c r="BTE3" s="3"/>
      <c r="BTF3" s="3"/>
      <c r="BTG3" s="3"/>
      <c r="BTH3" s="3"/>
      <c r="BTI3" s="3"/>
      <c r="BTJ3" s="3"/>
      <c r="BTK3" s="3"/>
      <c r="BTL3" s="3"/>
      <c r="BTM3" s="3"/>
      <c r="BTN3" s="3"/>
      <c r="BTO3" s="3"/>
      <c r="BTP3" s="3"/>
      <c r="BTQ3" s="3"/>
      <c r="BTR3" s="3"/>
      <c r="BTS3" s="3"/>
      <c r="BTT3" s="3"/>
      <c r="BTU3" s="3"/>
      <c r="BTV3" s="3"/>
      <c r="BTW3" s="3"/>
      <c r="BTX3" s="3"/>
      <c r="BTY3" s="3"/>
      <c r="BTZ3" s="3"/>
      <c r="BUA3" s="3"/>
      <c r="BUB3" s="3"/>
      <c r="BUC3" s="3"/>
      <c r="BUD3" s="3"/>
      <c r="BUE3" s="3"/>
      <c r="BUF3" s="3"/>
      <c r="BUG3" s="3"/>
      <c r="BUH3" s="3"/>
      <c r="BUI3" s="3"/>
      <c r="BUJ3" s="3"/>
      <c r="BUK3" s="3"/>
      <c r="BUL3" s="3"/>
      <c r="BUM3" s="3"/>
      <c r="BUN3" s="3"/>
      <c r="BUO3" s="3"/>
      <c r="BUP3" s="3"/>
      <c r="BUQ3" s="3"/>
      <c r="BUR3" s="3"/>
      <c r="BUS3" s="3"/>
      <c r="BUT3" s="3"/>
      <c r="BUU3" s="3"/>
      <c r="BUV3" s="3"/>
      <c r="BUW3" s="3"/>
      <c r="BUX3" s="3"/>
      <c r="BUY3" s="3"/>
      <c r="BUZ3" s="3"/>
      <c r="BVA3" s="3"/>
      <c r="BVB3" s="3"/>
      <c r="BVC3" s="3"/>
      <c r="BVD3" s="3"/>
      <c r="BVE3" s="3"/>
      <c r="BVF3" s="3"/>
      <c r="BVG3" s="3"/>
      <c r="BVH3" s="3"/>
      <c r="BVI3" s="3"/>
      <c r="BVJ3" s="3"/>
      <c r="BVK3" s="3"/>
      <c r="BVL3" s="3"/>
      <c r="BVM3" s="3"/>
      <c r="BVN3" s="3"/>
      <c r="BVO3" s="3"/>
      <c r="BVP3" s="3"/>
      <c r="BVQ3" s="3"/>
      <c r="BVR3" s="3"/>
      <c r="BVS3" s="3"/>
      <c r="BVT3" s="3"/>
      <c r="BVU3" s="3"/>
      <c r="BVV3" s="3"/>
      <c r="BVW3" s="3"/>
      <c r="BVX3" s="3"/>
      <c r="BVY3" s="3"/>
      <c r="BVZ3" s="3"/>
      <c r="BWA3" s="3"/>
      <c r="BWB3" s="3"/>
      <c r="BWC3" s="3"/>
      <c r="BWD3" s="3"/>
      <c r="BWE3" s="3"/>
      <c r="BWF3" s="3"/>
      <c r="BWG3" s="3"/>
      <c r="BWH3" s="3"/>
      <c r="BWI3" s="3"/>
      <c r="BWJ3" s="3"/>
      <c r="BWK3" s="3"/>
      <c r="BWL3" s="3"/>
      <c r="BWM3" s="3"/>
      <c r="BWN3" s="3"/>
      <c r="BWO3" s="3"/>
      <c r="BWP3" s="3"/>
      <c r="BWQ3" s="3"/>
      <c r="BWR3" s="3"/>
      <c r="BWS3" s="3"/>
      <c r="BWT3" s="3"/>
      <c r="BWU3" s="3"/>
      <c r="BWV3" s="3"/>
      <c r="BWW3" s="3"/>
      <c r="BWX3" s="3"/>
      <c r="BWY3" s="3"/>
      <c r="BWZ3" s="3"/>
      <c r="BXA3" s="3"/>
      <c r="BXB3" s="3"/>
      <c r="BXC3" s="3"/>
      <c r="BXD3" s="3"/>
      <c r="BXE3" s="3"/>
      <c r="BXF3" s="3"/>
      <c r="BXG3" s="3"/>
      <c r="BXH3" s="3"/>
      <c r="BXI3" s="3"/>
      <c r="BXJ3" s="3"/>
      <c r="BXK3" s="3"/>
      <c r="BXL3" s="3"/>
      <c r="BXM3" s="3"/>
      <c r="BXN3" s="3"/>
      <c r="BXO3" s="3"/>
      <c r="BXP3" s="3"/>
      <c r="BXQ3" s="3"/>
      <c r="BXR3" s="3"/>
      <c r="BXS3" s="3"/>
      <c r="BXT3" s="3"/>
      <c r="BXU3" s="3"/>
      <c r="BXV3" s="3"/>
      <c r="BXW3" s="3"/>
      <c r="BXX3" s="3"/>
      <c r="BXY3" s="3"/>
      <c r="BXZ3" s="3"/>
      <c r="BYA3" s="3"/>
      <c r="BYB3" s="3"/>
      <c r="BYC3" s="3"/>
      <c r="BYD3" s="3"/>
      <c r="BYE3" s="3"/>
      <c r="BYF3" s="3"/>
      <c r="BYG3" s="3"/>
      <c r="BYH3" s="3"/>
      <c r="BYI3" s="3"/>
      <c r="BYJ3" s="3"/>
      <c r="BYK3" s="3"/>
      <c r="BYL3" s="3"/>
      <c r="BYM3" s="3"/>
      <c r="BYN3" s="3"/>
      <c r="BYO3" s="3"/>
      <c r="BYP3" s="3"/>
      <c r="BYQ3" s="3"/>
      <c r="BYR3" s="3"/>
      <c r="BYS3" s="3"/>
      <c r="BYT3" s="3"/>
      <c r="BYU3" s="3"/>
      <c r="BYV3" s="3"/>
      <c r="BYW3" s="3"/>
      <c r="BYX3" s="3"/>
      <c r="BYY3" s="3"/>
      <c r="BYZ3" s="3"/>
      <c r="BZA3" s="3"/>
      <c r="BZB3" s="3"/>
      <c r="BZC3" s="3"/>
      <c r="BZD3" s="3"/>
      <c r="BZE3" s="3"/>
      <c r="BZF3" s="3"/>
      <c r="BZG3" s="3"/>
      <c r="BZH3" s="3"/>
      <c r="BZI3" s="3"/>
      <c r="BZJ3" s="3"/>
      <c r="BZK3" s="3"/>
      <c r="BZL3" s="3"/>
      <c r="BZM3" s="3"/>
      <c r="BZN3" s="3"/>
      <c r="BZO3" s="3"/>
      <c r="BZP3" s="3"/>
      <c r="BZQ3" s="3"/>
      <c r="BZR3" s="3"/>
      <c r="BZS3" s="3"/>
      <c r="BZT3" s="3"/>
      <c r="BZU3" s="3"/>
      <c r="BZV3" s="3"/>
      <c r="BZW3" s="3"/>
      <c r="BZX3" s="3"/>
      <c r="BZY3" s="3"/>
      <c r="BZZ3" s="3"/>
      <c r="CAA3" s="3"/>
      <c r="CAB3" s="3"/>
      <c r="CAC3" s="3"/>
      <c r="CAD3" s="3"/>
      <c r="CAE3" s="3"/>
      <c r="CAF3" s="3"/>
      <c r="CAG3" s="3"/>
      <c r="CAH3" s="3"/>
      <c r="CAI3" s="3"/>
      <c r="CAJ3" s="3"/>
      <c r="CAK3" s="3"/>
      <c r="CAL3" s="3"/>
      <c r="CAM3" s="3"/>
      <c r="CAN3" s="3"/>
      <c r="CAO3" s="3"/>
      <c r="CAP3" s="3"/>
      <c r="CAQ3" s="3"/>
      <c r="CAR3" s="3"/>
      <c r="CAS3" s="3"/>
      <c r="CAT3" s="3"/>
      <c r="CAU3" s="3"/>
      <c r="CAV3" s="3"/>
      <c r="CAW3" s="3"/>
      <c r="CAX3" s="3"/>
      <c r="CAY3" s="3"/>
      <c r="CAZ3" s="3"/>
      <c r="CBA3" s="3"/>
      <c r="CBB3" s="3"/>
      <c r="CBC3" s="3"/>
      <c r="CBD3" s="3"/>
      <c r="CBE3" s="3"/>
      <c r="CBF3" s="3"/>
      <c r="CBG3" s="3"/>
      <c r="CBH3" s="3"/>
      <c r="CBI3" s="3"/>
      <c r="CBJ3" s="3"/>
      <c r="CBK3" s="3"/>
      <c r="CBL3" s="3"/>
      <c r="CBM3" s="3"/>
      <c r="CBN3" s="3"/>
      <c r="CBO3" s="3"/>
      <c r="CBP3" s="3"/>
      <c r="CBQ3" s="3"/>
      <c r="CBR3" s="3"/>
      <c r="CBS3" s="3"/>
      <c r="CBT3" s="3"/>
      <c r="CBU3" s="3"/>
      <c r="CBV3" s="3"/>
      <c r="CBW3" s="3"/>
      <c r="CBX3" s="3"/>
      <c r="CBY3" s="3"/>
      <c r="CBZ3" s="3"/>
      <c r="CCA3" s="3"/>
      <c r="CCB3" s="3"/>
      <c r="CCC3" s="3"/>
      <c r="CCD3" s="3"/>
      <c r="CCE3" s="3"/>
      <c r="CCF3" s="3"/>
      <c r="CCG3" s="3"/>
      <c r="CCH3" s="3"/>
      <c r="CCI3" s="3"/>
      <c r="CCJ3" s="3"/>
      <c r="CCK3" s="3"/>
      <c r="CCL3" s="3"/>
      <c r="CCM3" s="3"/>
      <c r="CCN3" s="3"/>
      <c r="CCO3" s="3"/>
      <c r="CCP3" s="3"/>
      <c r="CCQ3" s="3"/>
      <c r="CCR3" s="3"/>
      <c r="CCS3" s="3"/>
      <c r="CCT3" s="3"/>
      <c r="CCU3" s="3"/>
      <c r="CCV3" s="3"/>
      <c r="CCW3" s="3"/>
      <c r="CCX3" s="3"/>
      <c r="CCY3" s="3"/>
      <c r="CCZ3" s="3"/>
      <c r="CDA3" s="3"/>
      <c r="CDB3" s="3"/>
      <c r="CDC3" s="3"/>
      <c r="CDD3" s="3"/>
      <c r="CDE3" s="3"/>
      <c r="CDF3" s="3"/>
      <c r="CDG3" s="3"/>
      <c r="CDH3" s="3"/>
      <c r="CDI3" s="3"/>
      <c r="CDJ3" s="3"/>
      <c r="CDK3" s="3"/>
      <c r="CDL3" s="3"/>
      <c r="CDM3" s="3"/>
      <c r="CDN3" s="3"/>
      <c r="CDO3" s="3"/>
      <c r="CDP3" s="3"/>
      <c r="CDQ3" s="3"/>
      <c r="CDR3" s="3"/>
      <c r="CDS3" s="3"/>
      <c r="CDT3" s="3"/>
      <c r="CDU3" s="3"/>
      <c r="CDV3" s="3"/>
      <c r="CDW3" s="3"/>
      <c r="CDX3" s="3"/>
      <c r="CDY3" s="3"/>
      <c r="CDZ3" s="3"/>
      <c r="CEA3" s="3"/>
      <c r="CEB3" s="3"/>
      <c r="CEC3" s="3"/>
      <c r="CED3" s="3"/>
      <c r="CEE3" s="3"/>
      <c r="CEF3" s="3"/>
      <c r="CEG3" s="3"/>
      <c r="CEH3" s="3"/>
      <c r="CEI3" s="3"/>
      <c r="CEJ3" s="3"/>
      <c r="CEK3" s="3"/>
      <c r="CEL3" s="3"/>
      <c r="CEM3" s="3"/>
      <c r="CEN3" s="3"/>
      <c r="CEO3" s="3"/>
      <c r="CEP3" s="3"/>
      <c r="CEQ3" s="3"/>
      <c r="CER3" s="3"/>
      <c r="CES3" s="3"/>
      <c r="CET3" s="3"/>
      <c r="CEU3" s="3"/>
      <c r="CEV3" s="3"/>
      <c r="CEW3" s="3"/>
      <c r="CEX3" s="3"/>
      <c r="CEY3" s="3"/>
      <c r="CEZ3" s="3"/>
      <c r="CFA3" s="3"/>
      <c r="CFB3" s="3"/>
      <c r="CFC3" s="3"/>
      <c r="CFD3" s="3"/>
      <c r="CFE3" s="3"/>
      <c r="CFF3" s="3"/>
      <c r="CFG3" s="3"/>
      <c r="CFH3" s="3"/>
      <c r="CFI3" s="3"/>
      <c r="CFJ3" s="3"/>
      <c r="CFK3" s="3"/>
      <c r="CFL3" s="3"/>
      <c r="CFM3" s="3"/>
      <c r="CFN3" s="3"/>
      <c r="CFO3" s="3"/>
      <c r="CFP3" s="3"/>
      <c r="CFQ3" s="3"/>
      <c r="CFR3" s="3"/>
      <c r="CFS3" s="3"/>
      <c r="CFT3" s="3"/>
      <c r="CFU3" s="3"/>
      <c r="CFV3" s="3"/>
      <c r="CFW3" s="3"/>
      <c r="CFX3" s="3"/>
      <c r="CFY3" s="3"/>
      <c r="CFZ3" s="3"/>
      <c r="CGA3" s="3"/>
      <c r="CGB3" s="3"/>
      <c r="CGC3" s="3"/>
      <c r="CGD3" s="3"/>
      <c r="CGE3" s="3"/>
      <c r="CGF3" s="3"/>
      <c r="CGG3" s="3"/>
      <c r="CGH3" s="3"/>
      <c r="CGI3" s="3"/>
      <c r="CGJ3" s="3"/>
      <c r="CGK3" s="3"/>
      <c r="CGL3" s="3"/>
      <c r="CGM3" s="3"/>
      <c r="CGN3" s="3"/>
      <c r="CGO3" s="3"/>
      <c r="CGP3" s="3"/>
      <c r="CGQ3" s="3"/>
      <c r="CGR3" s="3"/>
      <c r="CGS3" s="3"/>
      <c r="CGT3" s="3"/>
      <c r="CGU3" s="3"/>
      <c r="CGV3" s="3"/>
      <c r="CGW3" s="3"/>
      <c r="CGX3" s="3"/>
      <c r="CGY3" s="3"/>
      <c r="CGZ3" s="3"/>
      <c r="CHA3" s="3"/>
      <c r="CHB3" s="3"/>
      <c r="CHC3" s="3"/>
      <c r="CHD3" s="3"/>
      <c r="CHE3" s="3"/>
      <c r="CHF3" s="3"/>
      <c r="CHG3" s="3"/>
      <c r="CHH3" s="3"/>
      <c r="CHI3" s="3"/>
      <c r="CHJ3" s="3"/>
      <c r="CHK3" s="3"/>
      <c r="CHL3" s="3"/>
      <c r="CHM3" s="3"/>
      <c r="CHN3" s="3"/>
      <c r="CHO3" s="3"/>
      <c r="CHP3" s="3"/>
      <c r="CHQ3" s="3"/>
      <c r="CHR3" s="3"/>
      <c r="CHS3" s="3"/>
      <c r="CHT3" s="3"/>
      <c r="CHU3" s="3"/>
      <c r="CHV3" s="3"/>
      <c r="CHW3" s="3"/>
      <c r="CHX3" s="3"/>
      <c r="CHY3" s="3"/>
      <c r="CHZ3" s="3"/>
      <c r="CIA3" s="3"/>
      <c r="CIB3" s="3"/>
      <c r="CIC3" s="3"/>
      <c r="CID3" s="3"/>
      <c r="CIE3" s="3"/>
      <c r="CIF3" s="3"/>
      <c r="CIG3" s="3"/>
      <c r="CIH3" s="3"/>
      <c r="CII3" s="3"/>
      <c r="CIJ3" s="3"/>
      <c r="CIK3" s="3"/>
      <c r="CIL3" s="3"/>
      <c r="CIM3" s="3"/>
      <c r="CIN3" s="3"/>
      <c r="CIO3" s="3"/>
      <c r="CIP3" s="3"/>
      <c r="CIQ3" s="3"/>
      <c r="CIR3" s="3"/>
      <c r="CIS3" s="3"/>
      <c r="CIT3" s="3"/>
      <c r="CIU3" s="3"/>
      <c r="CIV3" s="3"/>
      <c r="CIW3" s="3"/>
      <c r="CIX3" s="3"/>
      <c r="CIY3" s="3"/>
      <c r="CIZ3" s="3"/>
      <c r="CJA3" s="3"/>
      <c r="CJB3" s="3"/>
      <c r="CJC3" s="3"/>
      <c r="CJD3" s="3"/>
      <c r="CJE3" s="3"/>
      <c r="CJF3" s="3"/>
      <c r="CJG3" s="3"/>
      <c r="CJH3" s="3"/>
      <c r="CJI3" s="3"/>
      <c r="CJJ3" s="3"/>
      <c r="CJK3" s="3"/>
      <c r="CJL3" s="3"/>
      <c r="CJM3" s="3"/>
      <c r="CJN3" s="3"/>
      <c r="CJO3" s="3"/>
      <c r="CJP3" s="3"/>
      <c r="CJQ3" s="3"/>
      <c r="CJR3" s="3"/>
      <c r="CJS3" s="3"/>
      <c r="CJT3" s="3"/>
      <c r="CJU3" s="3"/>
      <c r="CJV3" s="3"/>
      <c r="CJW3" s="3"/>
      <c r="CJX3" s="3"/>
      <c r="CJY3" s="3"/>
      <c r="CJZ3" s="3"/>
      <c r="CKA3" s="3"/>
      <c r="CKB3" s="3"/>
      <c r="CKC3" s="3"/>
      <c r="CKD3" s="3"/>
      <c r="CKE3" s="3"/>
      <c r="CKF3" s="3"/>
      <c r="CKG3" s="3"/>
      <c r="CKH3" s="3"/>
      <c r="CKI3" s="3"/>
      <c r="CKJ3" s="3"/>
      <c r="CKK3" s="3"/>
      <c r="CKL3" s="3"/>
      <c r="CKM3" s="3"/>
      <c r="CKN3" s="3"/>
      <c r="CKO3" s="3"/>
      <c r="CKP3" s="3"/>
      <c r="CKQ3" s="3"/>
      <c r="CKR3" s="3"/>
      <c r="CKS3" s="3"/>
      <c r="CKT3" s="3"/>
      <c r="CKU3" s="3"/>
      <c r="CKV3" s="3"/>
      <c r="CKW3" s="3"/>
      <c r="CKX3" s="3"/>
      <c r="CKY3" s="3"/>
      <c r="CKZ3" s="3"/>
      <c r="CLA3" s="3"/>
      <c r="CLB3" s="3"/>
      <c r="CLC3" s="3"/>
      <c r="CLD3" s="3"/>
      <c r="CLE3" s="3"/>
      <c r="CLF3" s="3"/>
      <c r="CLG3" s="3"/>
      <c r="CLH3" s="3"/>
      <c r="CLI3" s="3"/>
      <c r="CLJ3" s="3"/>
      <c r="CLK3" s="3"/>
      <c r="CLL3" s="3"/>
      <c r="CLM3" s="3"/>
      <c r="CLN3" s="3"/>
      <c r="CLO3" s="3"/>
      <c r="CLP3" s="3"/>
      <c r="CLQ3" s="3"/>
      <c r="CLR3" s="3"/>
      <c r="CLS3" s="3"/>
      <c r="CLT3" s="3"/>
      <c r="CLU3" s="3"/>
      <c r="CLV3" s="3"/>
      <c r="CLW3" s="3"/>
      <c r="CLX3" s="3"/>
      <c r="CLY3" s="3"/>
      <c r="CLZ3" s="3"/>
      <c r="CMA3" s="3"/>
      <c r="CMB3" s="3"/>
      <c r="CMC3" s="3"/>
      <c r="CMD3" s="3"/>
      <c r="CME3" s="3"/>
      <c r="CMF3" s="3"/>
      <c r="CMG3" s="3"/>
      <c r="CMH3" s="3"/>
      <c r="CMI3" s="3"/>
      <c r="CMJ3" s="3"/>
      <c r="CMK3" s="3"/>
      <c r="CML3" s="3"/>
      <c r="CMM3" s="3"/>
      <c r="CMN3" s="3"/>
      <c r="CMO3" s="3"/>
      <c r="CMP3" s="3"/>
      <c r="CMQ3" s="3"/>
      <c r="CMR3" s="3"/>
      <c r="CMS3" s="3"/>
      <c r="CMT3" s="3"/>
      <c r="CMU3" s="3"/>
      <c r="CMV3" s="3"/>
      <c r="CMW3" s="3"/>
      <c r="CMX3" s="3"/>
      <c r="CMY3" s="3"/>
      <c r="CMZ3" s="3"/>
      <c r="CNA3" s="3"/>
      <c r="CNB3" s="3"/>
      <c r="CNC3" s="3"/>
      <c r="CND3" s="3"/>
      <c r="CNE3" s="3"/>
      <c r="CNF3" s="3"/>
      <c r="CNG3" s="3"/>
      <c r="CNH3" s="3"/>
      <c r="CNI3" s="3"/>
      <c r="CNJ3" s="3"/>
      <c r="CNK3" s="3"/>
      <c r="CNL3" s="3"/>
      <c r="CNM3" s="3"/>
      <c r="CNN3" s="3"/>
      <c r="CNO3" s="3"/>
      <c r="CNP3" s="3"/>
      <c r="CNQ3" s="3"/>
      <c r="CNR3" s="3"/>
      <c r="CNS3" s="3"/>
      <c r="CNT3" s="3"/>
      <c r="CNU3" s="3"/>
      <c r="CNV3" s="3"/>
      <c r="CNW3" s="3"/>
      <c r="CNX3" s="3"/>
      <c r="CNY3" s="3"/>
      <c r="CNZ3" s="3"/>
      <c r="COA3" s="3"/>
      <c r="COB3" s="3"/>
      <c r="COC3" s="3"/>
      <c r="COD3" s="3"/>
      <c r="COE3" s="3"/>
      <c r="COF3" s="3"/>
      <c r="COG3" s="3"/>
      <c r="COH3" s="3"/>
      <c r="COI3" s="3"/>
      <c r="COJ3" s="3"/>
      <c r="COK3" s="3"/>
      <c r="COL3" s="3"/>
      <c r="COM3" s="3"/>
      <c r="CON3" s="3"/>
      <c r="COO3" s="3"/>
      <c r="COP3" s="3"/>
      <c r="COQ3" s="3"/>
      <c r="COR3" s="3"/>
      <c r="COS3" s="3"/>
      <c r="COT3" s="3"/>
      <c r="COU3" s="3"/>
      <c r="COV3" s="3"/>
      <c r="COW3" s="3"/>
      <c r="COX3" s="3"/>
      <c r="COY3" s="3"/>
      <c r="COZ3" s="3"/>
      <c r="CPA3" s="3"/>
      <c r="CPB3" s="3"/>
      <c r="CPC3" s="3"/>
      <c r="CPD3" s="3"/>
      <c r="CPE3" s="3"/>
      <c r="CPF3" s="3"/>
      <c r="CPG3" s="3"/>
      <c r="CPH3" s="3"/>
      <c r="CPI3" s="3"/>
      <c r="CPJ3" s="3"/>
      <c r="CPK3" s="3"/>
      <c r="CPL3" s="3"/>
      <c r="CPM3" s="3"/>
      <c r="CPN3" s="3"/>
      <c r="CPO3" s="3"/>
      <c r="CPP3" s="3"/>
      <c r="CPQ3" s="3"/>
      <c r="CPR3" s="3"/>
      <c r="CPS3" s="3"/>
      <c r="CPT3" s="3"/>
      <c r="CPU3" s="3"/>
      <c r="CPV3" s="3"/>
      <c r="CPW3" s="3"/>
      <c r="CPX3" s="3"/>
      <c r="CPY3" s="3"/>
      <c r="CPZ3" s="3"/>
      <c r="CQA3" s="3"/>
      <c r="CQB3" s="3"/>
      <c r="CQC3" s="3"/>
      <c r="CQD3" s="3"/>
      <c r="CQE3" s="3"/>
      <c r="CQF3" s="3"/>
      <c r="CQG3" s="3"/>
      <c r="CQH3" s="3"/>
      <c r="CQI3" s="3"/>
      <c r="CQJ3" s="3"/>
      <c r="CQK3" s="3"/>
      <c r="CQL3" s="3"/>
      <c r="CQM3" s="3"/>
      <c r="CQN3" s="3"/>
      <c r="CQO3" s="3"/>
      <c r="CQP3" s="3"/>
      <c r="CQQ3" s="3"/>
      <c r="CQR3" s="3"/>
      <c r="CQS3" s="3"/>
      <c r="CQT3" s="3"/>
      <c r="CQU3" s="3"/>
      <c r="CQV3" s="3"/>
      <c r="CQW3" s="3"/>
      <c r="CQX3" s="3"/>
      <c r="CQY3" s="3"/>
      <c r="CQZ3" s="3"/>
      <c r="CRA3" s="3"/>
      <c r="CRB3" s="3"/>
      <c r="CRC3" s="3"/>
      <c r="CRD3" s="3"/>
      <c r="CRE3" s="3"/>
      <c r="CRF3" s="3"/>
      <c r="CRG3" s="3"/>
      <c r="CRH3" s="3"/>
      <c r="CRI3" s="3"/>
      <c r="CRJ3" s="3"/>
      <c r="CRK3" s="3"/>
      <c r="CRL3" s="3"/>
      <c r="CRM3" s="3"/>
      <c r="CRN3" s="3"/>
      <c r="CRO3" s="3"/>
      <c r="CRP3" s="3"/>
      <c r="CRQ3" s="3"/>
      <c r="CRR3" s="3"/>
      <c r="CRS3" s="3"/>
      <c r="CRT3" s="3"/>
      <c r="CRU3" s="3"/>
      <c r="CRV3" s="3"/>
      <c r="CRW3" s="3"/>
      <c r="CRX3" s="3"/>
      <c r="CRY3" s="3"/>
      <c r="CRZ3" s="3"/>
      <c r="CSA3" s="3"/>
      <c r="CSB3" s="3"/>
      <c r="CSC3" s="3"/>
      <c r="CSD3" s="3"/>
      <c r="CSE3" s="3"/>
      <c r="CSF3" s="3"/>
      <c r="CSG3" s="3"/>
      <c r="CSH3" s="3"/>
      <c r="CSI3" s="3"/>
      <c r="CSJ3" s="3"/>
      <c r="CSK3" s="3"/>
      <c r="CSL3" s="3"/>
      <c r="CSM3" s="3"/>
      <c r="CSN3" s="3"/>
      <c r="CSO3" s="3"/>
      <c r="CSP3" s="3"/>
      <c r="CSQ3" s="3"/>
      <c r="CSR3" s="3"/>
      <c r="CSS3" s="3"/>
      <c r="CST3" s="3"/>
      <c r="CSU3" s="3"/>
      <c r="CSV3" s="3"/>
      <c r="CSW3" s="3"/>
      <c r="CSX3" s="3"/>
      <c r="CSY3" s="3"/>
      <c r="CSZ3" s="3"/>
      <c r="CTA3" s="3"/>
      <c r="CTB3" s="3"/>
      <c r="CTC3" s="3"/>
      <c r="CTD3" s="3"/>
      <c r="CTE3" s="3"/>
      <c r="CTF3" s="3"/>
      <c r="CTG3" s="3"/>
      <c r="CTH3" s="3"/>
      <c r="CTI3" s="3"/>
      <c r="CTJ3" s="3"/>
      <c r="CTK3" s="3"/>
      <c r="CTL3" s="3"/>
      <c r="CTM3" s="3"/>
      <c r="CTN3" s="3"/>
      <c r="CTO3" s="3"/>
      <c r="CTP3" s="3"/>
      <c r="CTQ3" s="3"/>
      <c r="CTR3" s="3"/>
      <c r="CTS3" s="3"/>
      <c r="CTT3" s="3"/>
      <c r="CTU3" s="3"/>
      <c r="CTV3" s="3"/>
      <c r="CTW3" s="3"/>
      <c r="CTX3" s="3"/>
      <c r="CTY3" s="3"/>
      <c r="CTZ3" s="3"/>
      <c r="CUA3" s="3"/>
      <c r="CUB3" s="3"/>
      <c r="CUC3" s="3"/>
      <c r="CUD3" s="3"/>
      <c r="CUE3" s="3"/>
      <c r="CUF3" s="3"/>
      <c r="CUG3" s="3"/>
      <c r="CUH3" s="3"/>
      <c r="CUI3" s="3"/>
      <c r="CUJ3" s="3"/>
      <c r="CUK3" s="3"/>
      <c r="CUL3" s="3"/>
      <c r="CUM3" s="3"/>
      <c r="CUN3" s="3"/>
      <c r="CUO3" s="3"/>
      <c r="CUP3" s="3"/>
      <c r="CUQ3" s="3"/>
      <c r="CUR3" s="3"/>
      <c r="CUS3" s="3"/>
      <c r="CUT3" s="3"/>
      <c r="CUU3" s="3"/>
      <c r="CUV3" s="3"/>
      <c r="CUW3" s="3"/>
      <c r="CUX3" s="3"/>
      <c r="CUY3" s="3"/>
      <c r="CUZ3" s="3"/>
      <c r="CVA3" s="3"/>
      <c r="CVB3" s="3"/>
      <c r="CVC3" s="3"/>
      <c r="CVD3" s="3"/>
      <c r="CVE3" s="3"/>
      <c r="CVF3" s="3"/>
      <c r="CVG3" s="3"/>
      <c r="CVH3" s="3"/>
      <c r="CVI3" s="3"/>
      <c r="CVJ3" s="3"/>
      <c r="CVK3" s="3"/>
      <c r="CVL3" s="3"/>
      <c r="CVM3" s="3"/>
      <c r="CVN3" s="3"/>
      <c r="CVO3" s="3"/>
      <c r="CVP3" s="3"/>
      <c r="CVQ3" s="3"/>
      <c r="CVR3" s="3"/>
      <c r="CVS3" s="3"/>
      <c r="CVT3" s="3"/>
      <c r="CVU3" s="3"/>
      <c r="CVV3" s="3"/>
      <c r="CVW3" s="3"/>
      <c r="CVX3" s="3"/>
      <c r="CVY3" s="3"/>
      <c r="CVZ3" s="3"/>
      <c r="CWA3" s="3"/>
      <c r="CWB3" s="3"/>
      <c r="CWC3" s="3"/>
      <c r="CWD3" s="3"/>
      <c r="CWE3" s="3"/>
      <c r="CWF3" s="3"/>
      <c r="CWG3" s="3"/>
      <c r="CWH3" s="3"/>
      <c r="CWI3" s="3"/>
      <c r="CWJ3" s="3"/>
      <c r="CWK3" s="3"/>
      <c r="CWL3" s="3"/>
      <c r="CWM3" s="3"/>
      <c r="CWN3" s="3"/>
      <c r="CWO3" s="3"/>
      <c r="CWP3" s="3"/>
      <c r="CWQ3" s="3"/>
      <c r="CWR3" s="3"/>
      <c r="CWS3" s="3"/>
      <c r="CWT3" s="3"/>
      <c r="CWU3" s="3"/>
      <c r="CWV3" s="3"/>
      <c r="CWW3" s="3"/>
      <c r="CWX3" s="3"/>
      <c r="CWY3" s="3"/>
      <c r="CWZ3" s="3"/>
      <c r="CXA3" s="3"/>
      <c r="CXB3" s="3"/>
      <c r="CXC3" s="3"/>
      <c r="CXD3" s="3"/>
      <c r="CXE3" s="3"/>
      <c r="CXF3" s="3"/>
      <c r="CXG3" s="3"/>
      <c r="CXH3" s="3"/>
      <c r="CXI3" s="3"/>
      <c r="CXJ3" s="3"/>
      <c r="CXK3" s="3"/>
      <c r="CXL3" s="3"/>
      <c r="CXM3" s="3"/>
      <c r="CXN3" s="3"/>
      <c r="CXO3" s="3"/>
      <c r="CXP3" s="3"/>
      <c r="CXQ3" s="3"/>
      <c r="CXR3" s="3"/>
      <c r="CXS3" s="3"/>
      <c r="CXT3" s="3"/>
      <c r="CXU3" s="3"/>
      <c r="CXV3" s="3"/>
      <c r="CXW3" s="3"/>
      <c r="CXX3" s="3"/>
      <c r="CXY3" s="3"/>
      <c r="CXZ3" s="3"/>
      <c r="CYA3" s="3"/>
      <c r="CYB3" s="3"/>
      <c r="CYC3" s="3"/>
      <c r="CYD3" s="3"/>
      <c r="CYE3" s="3"/>
      <c r="CYF3" s="3"/>
      <c r="CYG3" s="3"/>
      <c r="CYH3" s="3"/>
      <c r="CYI3" s="3"/>
      <c r="CYJ3" s="3"/>
      <c r="CYK3" s="3"/>
      <c r="CYL3" s="3"/>
      <c r="CYM3" s="3"/>
      <c r="CYN3" s="3"/>
      <c r="CYO3" s="3"/>
      <c r="CYP3" s="3"/>
      <c r="CYQ3" s="3"/>
      <c r="CYR3" s="3"/>
      <c r="CYS3" s="3"/>
      <c r="CYT3" s="3"/>
      <c r="CYU3" s="3"/>
      <c r="CYV3" s="3"/>
      <c r="CYW3" s="3"/>
      <c r="CYX3" s="3"/>
      <c r="CYY3" s="3"/>
      <c r="CYZ3" s="3"/>
      <c r="CZA3" s="3"/>
      <c r="CZB3" s="3"/>
      <c r="CZC3" s="3"/>
      <c r="CZD3" s="3"/>
      <c r="CZE3" s="3"/>
      <c r="CZF3" s="3"/>
      <c r="CZG3" s="3"/>
      <c r="CZH3" s="3"/>
      <c r="CZI3" s="3"/>
      <c r="CZJ3" s="3"/>
      <c r="CZK3" s="3"/>
      <c r="CZL3" s="3"/>
      <c r="CZM3" s="3"/>
      <c r="CZN3" s="3"/>
      <c r="CZO3" s="3"/>
      <c r="CZP3" s="3"/>
      <c r="CZQ3" s="3"/>
      <c r="CZR3" s="3"/>
      <c r="CZS3" s="3"/>
      <c r="CZT3" s="3"/>
      <c r="CZU3" s="3"/>
      <c r="CZV3" s="3"/>
      <c r="CZW3" s="3"/>
      <c r="CZX3" s="3"/>
      <c r="CZY3" s="3"/>
      <c r="CZZ3" s="3"/>
      <c r="DAA3" s="3"/>
      <c r="DAB3" s="3"/>
      <c r="DAC3" s="3"/>
      <c r="DAD3" s="3"/>
      <c r="DAE3" s="3"/>
      <c r="DAF3" s="3"/>
      <c r="DAG3" s="3"/>
      <c r="DAH3" s="3"/>
      <c r="DAI3" s="3"/>
      <c r="DAJ3" s="3"/>
      <c r="DAK3" s="3"/>
      <c r="DAL3" s="3"/>
      <c r="DAM3" s="3"/>
      <c r="DAN3" s="3"/>
      <c r="DAO3" s="3"/>
      <c r="DAP3" s="3"/>
      <c r="DAQ3" s="3"/>
      <c r="DAR3" s="3"/>
      <c r="DAS3" s="3"/>
      <c r="DAT3" s="3"/>
      <c r="DAU3" s="3"/>
      <c r="DAV3" s="3"/>
      <c r="DAW3" s="3"/>
      <c r="DAX3" s="3"/>
      <c r="DAY3" s="3"/>
      <c r="DAZ3" s="3"/>
      <c r="DBA3" s="3"/>
      <c r="DBB3" s="3"/>
      <c r="DBC3" s="3"/>
      <c r="DBD3" s="3"/>
      <c r="DBE3" s="3"/>
      <c r="DBF3" s="3"/>
      <c r="DBG3" s="3"/>
      <c r="DBH3" s="3"/>
      <c r="DBI3" s="3"/>
      <c r="DBJ3" s="3"/>
      <c r="DBK3" s="3"/>
      <c r="DBL3" s="3"/>
      <c r="DBM3" s="3"/>
      <c r="DBN3" s="3"/>
      <c r="DBO3" s="3"/>
      <c r="DBP3" s="3"/>
      <c r="DBQ3" s="3"/>
      <c r="DBR3" s="3"/>
      <c r="DBS3" s="3"/>
      <c r="DBT3" s="3"/>
      <c r="DBU3" s="3"/>
      <c r="DBV3" s="3"/>
      <c r="DBW3" s="3"/>
      <c r="DBX3" s="3"/>
      <c r="DBY3" s="3"/>
      <c r="DBZ3" s="3"/>
      <c r="DCA3" s="3"/>
      <c r="DCB3" s="3"/>
      <c r="DCC3" s="3"/>
      <c r="DCD3" s="3"/>
      <c r="DCE3" s="3"/>
      <c r="DCF3" s="3"/>
      <c r="DCG3" s="3"/>
      <c r="DCH3" s="3"/>
      <c r="DCI3" s="3"/>
      <c r="DCJ3" s="3"/>
      <c r="DCK3" s="3"/>
      <c r="DCL3" s="3"/>
      <c r="DCM3" s="3"/>
      <c r="DCN3" s="3"/>
      <c r="DCO3" s="3"/>
      <c r="DCP3" s="3"/>
      <c r="DCQ3" s="3"/>
      <c r="DCR3" s="3"/>
      <c r="DCS3" s="3"/>
      <c r="DCT3" s="3"/>
      <c r="DCU3" s="3"/>
      <c r="DCV3" s="3"/>
      <c r="DCW3" s="3"/>
      <c r="DCX3" s="3"/>
      <c r="DCY3" s="3"/>
      <c r="DCZ3" s="3"/>
      <c r="DDA3" s="3"/>
      <c r="DDB3" s="3"/>
      <c r="DDC3" s="3"/>
      <c r="DDD3" s="3"/>
      <c r="DDE3" s="3"/>
      <c r="DDF3" s="3"/>
      <c r="DDG3" s="3"/>
      <c r="DDH3" s="3"/>
      <c r="DDI3" s="3"/>
      <c r="DDJ3" s="3"/>
      <c r="DDK3" s="3"/>
      <c r="DDL3" s="3"/>
      <c r="DDM3" s="3"/>
      <c r="DDN3" s="3"/>
      <c r="DDO3" s="3"/>
      <c r="DDP3" s="3"/>
      <c r="DDQ3" s="3"/>
      <c r="DDR3" s="3"/>
      <c r="DDS3" s="3"/>
      <c r="DDT3" s="3"/>
      <c r="DDU3" s="3"/>
      <c r="DDV3" s="3"/>
      <c r="DDW3" s="3"/>
      <c r="DDX3" s="3"/>
      <c r="DDY3" s="3"/>
      <c r="DDZ3" s="3"/>
      <c r="DEA3" s="3"/>
      <c r="DEB3" s="3"/>
      <c r="DEC3" s="3"/>
      <c r="DED3" s="3"/>
      <c r="DEE3" s="3"/>
      <c r="DEF3" s="3"/>
      <c r="DEG3" s="3"/>
      <c r="DEH3" s="3"/>
      <c r="DEI3" s="3"/>
      <c r="DEJ3" s="3"/>
      <c r="DEK3" s="3"/>
      <c r="DEL3" s="3"/>
      <c r="DEM3" s="3"/>
      <c r="DEN3" s="3"/>
      <c r="DEO3" s="3"/>
      <c r="DEP3" s="3"/>
      <c r="DEQ3" s="3"/>
      <c r="DER3" s="3"/>
      <c r="DES3" s="3"/>
      <c r="DET3" s="3"/>
      <c r="DEU3" s="3"/>
      <c r="DEV3" s="3"/>
      <c r="DEW3" s="3"/>
      <c r="DEX3" s="3"/>
      <c r="DEY3" s="3"/>
      <c r="DEZ3" s="3"/>
      <c r="DFA3" s="3"/>
      <c r="DFB3" s="3"/>
      <c r="DFC3" s="3"/>
      <c r="DFD3" s="3"/>
      <c r="DFE3" s="3"/>
      <c r="DFF3" s="3"/>
      <c r="DFG3" s="3"/>
      <c r="DFH3" s="3"/>
      <c r="DFI3" s="3"/>
      <c r="DFJ3" s="3"/>
      <c r="DFK3" s="3"/>
      <c r="DFL3" s="3"/>
      <c r="DFM3" s="3"/>
      <c r="DFN3" s="3"/>
      <c r="DFO3" s="3"/>
      <c r="DFP3" s="3"/>
      <c r="DFQ3" s="3"/>
      <c r="DFR3" s="3"/>
      <c r="DFS3" s="3"/>
      <c r="DFT3" s="3"/>
      <c r="DFU3" s="3"/>
      <c r="DFV3" s="3"/>
      <c r="DFW3" s="3"/>
      <c r="DFX3" s="3"/>
      <c r="DFY3" s="3"/>
      <c r="DFZ3" s="3"/>
      <c r="DGA3" s="3"/>
      <c r="DGB3" s="3"/>
      <c r="DGC3" s="3"/>
      <c r="DGD3" s="3"/>
      <c r="DGE3" s="3"/>
      <c r="DGF3" s="3"/>
      <c r="DGG3" s="3"/>
      <c r="DGH3" s="3"/>
      <c r="DGI3" s="3"/>
      <c r="DGJ3" s="3"/>
      <c r="DGK3" s="3"/>
      <c r="DGL3" s="3"/>
      <c r="DGM3" s="3"/>
      <c r="DGN3" s="3"/>
      <c r="DGO3" s="3"/>
      <c r="DGP3" s="3"/>
      <c r="DGQ3" s="3"/>
      <c r="DGR3" s="3"/>
      <c r="DGS3" s="3"/>
      <c r="DGT3" s="3"/>
      <c r="DGU3" s="3"/>
      <c r="DGV3" s="3"/>
      <c r="DGW3" s="3"/>
      <c r="DGX3" s="3"/>
      <c r="DGY3" s="3"/>
      <c r="DGZ3" s="3"/>
      <c r="DHA3" s="3"/>
      <c r="DHB3" s="3"/>
      <c r="DHC3" s="3"/>
      <c r="DHD3" s="3"/>
      <c r="DHE3" s="3"/>
      <c r="DHF3" s="3"/>
      <c r="DHG3" s="3"/>
      <c r="DHH3" s="3"/>
      <c r="DHI3" s="3"/>
      <c r="DHJ3" s="3"/>
      <c r="DHK3" s="3"/>
      <c r="DHL3" s="3"/>
      <c r="DHM3" s="3"/>
      <c r="DHN3" s="3"/>
      <c r="DHO3" s="3"/>
      <c r="DHP3" s="3"/>
      <c r="DHQ3" s="3"/>
      <c r="DHR3" s="3"/>
      <c r="DHS3" s="3"/>
      <c r="DHT3" s="3"/>
      <c r="DHU3" s="3"/>
      <c r="DHV3" s="3"/>
      <c r="DHW3" s="3"/>
      <c r="DHX3" s="3"/>
      <c r="DHY3" s="3"/>
      <c r="DHZ3" s="3"/>
      <c r="DIA3" s="3"/>
      <c r="DIB3" s="3"/>
      <c r="DIC3" s="3"/>
      <c r="DID3" s="3"/>
      <c r="DIE3" s="3"/>
      <c r="DIF3" s="3"/>
      <c r="DIG3" s="3"/>
      <c r="DIH3" s="3"/>
      <c r="DII3" s="3"/>
      <c r="DIJ3" s="3"/>
      <c r="DIK3" s="3"/>
      <c r="DIL3" s="3"/>
      <c r="DIM3" s="3"/>
      <c r="DIN3" s="3"/>
      <c r="DIO3" s="3"/>
      <c r="DIP3" s="3"/>
      <c r="DIQ3" s="3"/>
      <c r="DIR3" s="3"/>
      <c r="DIS3" s="3"/>
      <c r="DIT3" s="3"/>
      <c r="DIU3" s="3"/>
      <c r="DIV3" s="3"/>
      <c r="DIW3" s="3"/>
      <c r="DIX3" s="3"/>
      <c r="DIY3" s="3"/>
      <c r="DIZ3" s="3"/>
      <c r="DJA3" s="3"/>
      <c r="DJB3" s="3"/>
      <c r="DJC3" s="3"/>
      <c r="DJD3" s="3"/>
      <c r="DJE3" s="3"/>
      <c r="DJF3" s="3"/>
      <c r="DJG3" s="3"/>
      <c r="DJH3" s="3"/>
      <c r="DJI3" s="3"/>
      <c r="DJJ3" s="3"/>
      <c r="DJK3" s="3"/>
      <c r="DJL3" s="3"/>
      <c r="DJM3" s="3"/>
      <c r="DJN3" s="3"/>
      <c r="DJO3" s="3"/>
      <c r="DJP3" s="3"/>
      <c r="DJQ3" s="3"/>
      <c r="DJR3" s="3"/>
      <c r="DJS3" s="3"/>
      <c r="DJT3" s="3"/>
      <c r="DJU3" s="3"/>
      <c r="DJV3" s="3"/>
      <c r="DJW3" s="3"/>
      <c r="DJX3" s="3"/>
      <c r="DJY3" s="3"/>
      <c r="DJZ3" s="3"/>
      <c r="DKA3" s="3"/>
      <c r="DKB3" s="3"/>
      <c r="DKC3" s="3"/>
      <c r="DKD3" s="3"/>
      <c r="DKE3" s="3"/>
      <c r="DKF3" s="3"/>
      <c r="DKG3" s="3"/>
      <c r="DKH3" s="3"/>
      <c r="DKI3" s="3"/>
      <c r="DKJ3" s="3"/>
      <c r="DKK3" s="3"/>
      <c r="DKL3" s="3"/>
      <c r="DKM3" s="3"/>
      <c r="DKN3" s="3"/>
      <c r="DKO3" s="3"/>
      <c r="DKP3" s="3"/>
      <c r="DKQ3" s="3"/>
      <c r="DKR3" s="3"/>
      <c r="DKS3" s="3"/>
      <c r="DKT3" s="3"/>
      <c r="DKU3" s="3"/>
      <c r="DKV3" s="3"/>
      <c r="DKW3" s="3"/>
      <c r="DKX3" s="3"/>
      <c r="DKY3" s="3"/>
      <c r="DKZ3" s="3"/>
      <c r="DLA3" s="3"/>
      <c r="DLB3" s="3"/>
      <c r="DLC3" s="3"/>
      <c r="DLD3" s="3"/>
      <c r="DLE3" s="3"/>
      <c r="DLF3" s="3"/>
      <c r="DLG3" s="3"/>
      <c r="DLH3" s="3"/>
      <c r="DLI3" s="3"/>
      <c r="DLJ3" s="3"/>
      <c r="DLK3" s="3"/>
      <c r="DLL3" s="3"/>
      <c r="DLM3" s="3"/>
      <c r="DLN3" s="3"/>
      <c r="DLO3" s="3"/>
      <c r="DLP3" s="3"/>
      <c r="DLQ3" s="3"/>
      <c r="DLR3" s="3"/>
      <c r="DLS3" s="3"/>
      <c r="DLT3" s="3"/>
      <c r="DLU3" s="3"/>
      <c r="DLV3" s="3"/>
      <c r="DLW3" s="3"/>
      <c r="DLX3" s="3"/>
      <c r="DLY3" s="3"/>
      <c r="DLZ3" s="3"/>
      <c r="DMA3" s="3"/>
      <c r="DMB3" s="3"/>
      <c r="DMC3" s="3"/>
      <c r="DMD3" s="3"/>
      <c r="DME3" s="3"/>
      <c r="DMF3" s="3"/>
      <c r="DMG3" s="3"/>
      <c r="DMH3" s="3"/>
      <c r="DMI3" s="3"/>
      <c r="DMJ3" s="3"/>
      <c r="DMK3" s="3"/>
      <c r="DML3" s="3"/>
      <c r="DMM3" s="3"/>
      <c r="DMN3" s="3"/>
      <c r="DMO3" s="3"/>
      <c r="DMP3" s="3"/>
      <c r="DMQ3" s="3"/>
      <c r="DMR3" s="3"/>
      <c r="DMS3" s="3"/>
      <c r="DMT3" s="3"/>
      <c r="DMU3" s="3"/>
      <c r="DMV3" s="3"/>
      <c r="DMW3" s="3"/>
      <c r="DMX3" s="3"/>
      <c r="DMY3" s="3"/>
      <c r="DMZ3" s="3"/>
      <c r="DNA3" s="3"/>
      <c r="DNB3" s="3"/>
      <c r="DNC3" s="3"/>
      <c r="DND3" s="3"/>
      <c r="DNE3" s="3"/>
      <c r="DNF3" s="3"/>
      <c r="DNG3" s="3"/>
      <c r="DNH3" s="3"/>
      <c r="DNI3" s="3"/>
      <c r="DNJ3" s="3"/>
      <c r="DNK3" s="3"/>
      <c r="DNL3" s="3"/>
      <c r="DNM3" s="3"/>
      <c r="DNN3" s="3"/>
      <c r="DNO3" s="3"/>
      <c r="DNP3" s="3"/>
      <c r="DNQ3" s="3"/>
      <c r="DNR3" s="3"/>
      <c r="DNS3" s="3"/>
      <c r="DNT3" s="3"/>
      <c r="DNU3" s="3"/>
      <c r="DNV3" s="3"/>
      <c r="DNW3" s="3"/>
      <c r="DNX3" s="3"/>
      <c r="DNY3" s="3"/>
      <c r="DNZ3" s="3"/>
      <c r="DOA3" s="3"/>
      <c r="DOB3" s="3"/>
      <c r="DOC3" s="3"/>
      <c r="DOD3" s="3"/>
      <c r="DOE3" s="3"/>
      <c r="DOF3" s="3"/>
      <c r="DOG3" s="3"/>
      <c r="DOH3" s="3"/>
      <c r="DOI3" s="3"/>
      <c r="DOJ3" s="3"/>
      <c r="DOK3" s="3"/>
      <c r="DOL3" s="3"/>
      <c r="DOM3" s="3"/>
      <c r="DON3" s="3"/>
      <c r="DOO3" s="3"/>
      <c r="DOP3" s="3"/>
      <c r="DOQ3" s="3"/>
      <c r="DOR3" s="3"/>
      <c r="DOS3" s="3"/>
      <c r="DOT3" s="3"/>
      <c r="DOU3" s="3"/>
      <c r="DOV3" s="3"/>
      <c r="DOW3" s="3"/>
      <c r="DOX3" s="3"/>
      <c r="DOY3" s="3"/>
      <c r="DOZ3" s="3"/>
      <c r="DPA3" s="3"/>
      <c r="DPB3" s="3"/>
      <c r="DPC3" s="3"/>
      <c r="DPD3" s="3"/>
      <c r="DPE3" s="3"/>
      <c r="DPF3" s="3"/>
      <c r="DPG3" s="3"/>
      <c r="DPH3" s="3"/>
      <c r="DPI3" s="3"/>
      <c r="DPJ3" s="3"/>
      <c r="DPK3" s="3"/>
      <c r="DPL3" s="3"/>
      <c r="DPM3" s="3"/>
      <c r="DPN3" s="3"/>
      <c r="DPO3" s="3"/>
      <c r="DPP3" s="3"/>
      <c r="DPQ3" s="3"/>
      <c r="DPR3" s="3"/>
      <c r="DPS3" s="3"/>
      <c r="DPT3" s="3"/>
      <c r="DPU3" s="3"/>
      <c r="DPV3" s="3"/>
      <c r="DPW3" s="3"/>
      <c r="DPX3" s="3"/>
      <c r="DPY3" s="3"/>
      <c r="DPZ3" s="3"/>
      <c r="DQA3" s="3"/>
      <c r="DQB3" s="3"/>
      <c r="DQC3" s="3"/>
      <c r="DQD3" s="3"/>
      <c r="DQE3" s="3"/>
      <c r="DQF3" s="3"/>
      <c r="DQG3" s="3"/>
      <c r="DQH3" s="3"/>
      <c r="DQI3" s="3"/>
      <c r="DQJ3" s="3"/>
      <c r="DQK3" s="3"/>
      <c r="DQL3" s="3"/>
      <c r="DQM3" s="3"/>
      <c r="DQN3" s="3"/>
      <c r="DQO3" s="3"/>
      <c r="DQP3" s="3"/>
      <c r="DQQ3" s="3"/>
      <c r="DQR3" s="3"/>
      <c r="DQS3" s="3"/>
      <c r="DQT3" s="3"/>
      <c r="DQU3" s="3"/>
      <c r="DQV3" s="3"/>
      <c r="DQW3" s="3"/>
      <c r="DQX3" s="3"/>
      <c r="DQY3" s="3"/>
      <c r="DQZ3" s="3"/>
      <c r="DRA3" s="3"/>
      <c r="DRB3" s="3"/>
      <c r="DRC3" s="3"/>
      <c r="DRD3" s="3"/>
      <c r="DRE3" s="3"/>
      <c r="DRF3" s="3"/>
      <c r="DRG3" s="3"/>
      <c r="DRH3" s="3"/>
      <c r="DRI3" s="3"/>
      <c r="DRJ3" s="3"/>
      <c r="DRK3" s="3"/>
      <c r="DRL3" s="3"/>
      <c r="DRM3" s="3"/>
      <c r="DRN3" s="3"/>
      <c r="DRO3" s="3"/>
      <c r="DRP3" s="3"/>
      <c r="DRQ3" s="3"/>
      <c r="DRR3" s="3"/>
      <c r="DRS3" s="3"/>
      <c r="DRT3" s="3"/>
      <c r="DRU3" s="3"/>
      <c r="DRV3" s="3"/>
      <c r="DRW3" s="3"/>
      <c r="DRX3" s="3"/>
      <c r="DRY3" s="3"/>
      <c r="DRZ3" s="3"/>
      <c r="DSA3" s="3"/>
      <c r="DSB3" s="3"/>
      <c r="DSC3" s="3"/>
      <c r="DSD3" s="3"/>
      <c r="DSE3" s="3"/>
      <c r="DSF3" s="3"/>
      <c r="DSG3" s="3"/>
      <c r="DSH3" s="3"/>
      <c r="DSI3" s="3"/>
      <c r="DSJ3" s="3"/>
      <c r="DSK3" s="3"/>
      <c r="DSL3" s="3"/>
      <c r="DSM3" s="3"/>
      <c r="DSN3" s="3"/>
      <c r="DSO3" s="3"/>
      <c r="DSP3" s="3"/>
      <c r="DSQ3" s="3"/>
      <c r="DSR3" s="3"/>
      <c r="DSS3" s="3"/>
      <c r="DST3" s="3"/>
      <c r="DSU3" s="3"/>
      <c r="DSV3" s="3"/>
      <c r="DSW3" s="3"/>
      <c r="DSX3" s="3"/>
      <c r="DSY3" s="3"/>
      <c r="DSZ3" s="3"/>
      <c r="DTA3" s="3"/>
      <c r="DTB3" s="3"/>
      <c r="DTC3" s="3"/>
      <c r="DTD3" s="3"/>
      <c r="DTE3" s="3"/>
      <c r="DTF3" s="3"/>
      <c r="DTG3" s="3"/>
      <c r="DTH3" s="3"/>
      <c r="DTI3" s="3"/>
      <c r="DTJ3" s="3"/>
      <c r="DTK3" s="3"/>
      <c r="DTL3" s="3"/>
      <c r="DTM3" s="3"/>
      <c r="DTN3" s="3"/>
      <c r="DTO3" s="3"/>
      <c r="DTP3" s="3"/>
      <c r="DTQ3" s="3"/>
      <c r="DTR3" s="3"/>
      <c r="DTS3" s="3"/>
      <c r="DTT3" s="3"/>
      <c r="DTU3" s="3"/>
      <c r="DTV3" s="3"/>
      <c r="DTW3" s="3"/>
      <c r="DTX3" s="3"/>
      <c r="DTY3" s="3"/>
      <c r="DTZ3" s="3"/>
      <c r="DUA3" s="3"/>
      <c r="DUB3" s="3"/>
      <c r="DUC3" s="3"/>
      <c r="DUD3" s="3"/>
      <c r="DUE3" s="3"/>
      <c r="DUF3" s="3"/>
      <c r="DUG3" s="3"/>
      <c r="DUH3" s="3"/>
      <c r="DUI3" s="3"/>
      <c r="DUJ3" s="3"/>
      <c r="DUK3" s="3"/>
      <c r="DUL3" s="3"/>
      <c r="DUM3" s="3"/>
      <c r="DUN3" s="3"/>
      <c r="DUO3" s="3"/>
      <c r="DUP3" s="3"/>
      <c r="DUQ3" s="3"/>
      <c r="DUR3" s="3"/>
      <c r="DUS3" s="3"/>
      <c r="DUT3" s="3"/>
      <c r="DUU3" s="3"/>
      <c r="DUV3" s="3"/>
      <c r="DUW3" s="3"/>
      <c r="DUX3" s="3"/>
      <c r="DUY3" s="3"/>
      <c r="DUZ3" s="3"/>
      <c r="DVA3" s="3"/>
      <c r="DVB3" s="3"/>
      <c r="DVC3" s="3"/>
      <c r="DVD3" s="3"/>
      <c r="DVE3" s="3"/>
      <c r="DVF3" s="3"/>
      <c r="DVG3" s="3"/>
      <c r="DVH3" s="3"/>
      <c r="DVI3" s="3"/>
      <c r="DVJ3" s="3"/>
      <c r="DVK3" s="3"/>
      <c r="DVL3" s="3"/>
      <c r="DVM3" s="3"/>
      <c r="DVN3" s="3"/>
      <c r="DVO3" s="3"/>
      <c r="DVP3" s="3"/>
      <c r="DVQ3" s="3"/>
      <c r="DVR3" s="3"/>
      <c r="DVS3" s="3"/>
      <c r="DVT3" s="3"/>
      <c r="DVU3" s="3"/>
      <c r="DVV3" s="3"/>
      <c r="DVW3" s="3"/>
      <c r="DVX3" s="3"/>
      <c r="DVY3" s="3"/>
      <c r="DVZ3" s="3"/>
      <c r="DWA3" s="3"/>
      <c r="DWB3" s="3"/>
      <c r="DWC3" s="3"/>
      <c r="DWD3" s="3"/>
      <c r="DWE3" s="3"/>
      <c r="DWF3" s="3"/>
      <c r="DWG3" s="3"/>
      <c r="DWH3" s="3"/>
      <c r="DWI3" s="3"/>
      <c r="DWJ3" s="3"/>
      <c r="DWK3" s="3"/>
      <c r="DWL3" s="3"/>
      <c r="DWM3" s="3"/>
      <c r="DWN3" s="3"/>
      <c r="DWO3" s="3"/>
      <c r="DWP3" s="3"/>
      <c r="DWQ3" s="3"/>
      <c r="DWR3" s="3"/>
      <c r="DWS3" s="3"/>
      <c r="DWT3" s="3"/>
      <c r="DWU3" s="3"/>
      <c r="DWV3" s="3"/>
      <c r="DWW3" s="3"/>
      <c r="DWX3" s="3"/>
      <c r="DWY3" s="3"/>
      <c r="DWZ3" s="3"/>
      <c r="DXA3" s="3"/>
      <c r="DXB3" s="3"/>
      <c r="DXC3" s="3"/>
      <c r="DXD3" s="3"/>
      <c r="DXE3" s="3"/>
      <c r="DXF3" s="3"/>
      <c r="DXG3" s="3"/>
      <c r="DXH3" s="3"/>
      <c r="DXI3" s="3"/>
      <c r="DXJ3" s="3"/>
      <c r="DXK3" s="3"/>
      <c r="DXL3" s="3"/>
      <c r="DXM3" s="3"/>
      <c r="DXN3" s="3"/>
      <c r="DXO3" s="3"/>
      <c r="DXP3" s="3"/>
      <c r="DXQ3" s="3"/>
      <c r="DXR3" s="3"/>
      <c r="DXS3" s="3"/>
      <c r="DXT3" s="3"/>
      <c r="DXU3" s="3"/>
      <c r="DXV3" s="3"/>
      <c r="DXW3" s="3"/>
      <c r="DXX3" s="3"/>
      <c r="DXY3" s="3"/>
      <c r="DXZ3" s="3"/>
      <c r="DYA3" s="3"/>
      <c r="DYB3" s="3"/>
      <c r="DYC3" s="3"/>
      <c r="DYD3" s="3"/>
      <c r="DYE3" s="3"/>
      <c r="DYF3" s="3"/>
      <c r="DYG3" s="3"/>
      <c r="DYH3" s="3"/>
      <c r="DYI3" s="3"/>
      <c r="DYJ3" s="3"/>
      <c r="DYK3" s="3"/>
      <c r="DYL3" s="3"/>
      <c r="DYM3" s="3"/>
      <c r="DYN3" s="3"/>
      <c r="DYO3" s="3"/>
      <c r="DYP3" s="3"/>
      <c r="DYQ3" s="3"/>
      <c r="DYR3" s="3"/>
      <c r="DYS3" s="3"/>
      <c r="DYT3" s="3"/>
      <c r="DYU3" s="3"/>
      <c r="DYV3" s="3"/>
      <c r="DYW3" s="3"/>
      <c r="DYX3" s="3"/>
      <c r="DYY3" s="3"/>
      <c r="DYZ3" s="3"/>
      <c r="DZA3" s="3"/>
      <c r="DZB3" s="3"/>
      <c r="DZC3" s="3"/>
      <c r="DZD3" s="3"/>
      <c r="DZE3" s="3"/>
      <c r="DZF3" s="3"/>
      <c r="DZG3" s="3"/>
      <c r="DZH3" s="3"/>
      <c r="DZI3" s="3"/>
      <c r="DZJ3" s="3"/>
      <c r="DZK3" s="3"/>
      <c r="DZL3" s="3"/>
      <c r="DZM3" s="3"/>
      <c r="DZN3" s="3"/>
      <c r="DZO3" s="3"/>
      <c r="DZP3" s="3"/>
      <c r="DZQ3" s="3"/>
      <c r="DZR3" s="3"/>
      <c r="DZS3" s="3"/>
      <c r="DZT3" s="3"/>
      <c r="DZU3" s="3"/>
      <c r="DZV3" s="3"/>
      <c r="DZW3" s="3"/>
      <c r="DZX3" s="3"/>
      <c r="DZY3" s="3"/>
      <c r="DZZ3" s="3"/>
      <c r="EAA3" s="3"/>
      <c r="EAB3" s="3"/>
      <c r="EAC3" s="3"/>
      <c r="EAD3" s="3"/>
      <c r="EAE3" s="3"/>
      <c r="EAF3" s="3"/>
      <c r="EAG3" s="3"/>
      <c r="EAH3" s="3"/>
      <c r="EAI3" s="3"/>
      <c r="EAJ3" s="3"/>
      <c r="EAK3" s="3"/>
      <c r="EAL3" s="3"/>
      <c r="EAM3" s="3"/>
      <c r="EAN3" s="3"/>
      <c r="EAO3" s="3"/>
      <c r="EAP3" s="3"/>
      <c r="EAQ3" s="3"/>
      <c r="EAR3" s="3"/>
      <c r="EAS3" s="3"/>
      <c r="EAT3" s="3"/>
      <c r="EAU3" s="3"/>
      <c r="EAV3" s="3"/>
      <c r="EAW3" s="3"/>
      <c r="EAX3" s="3"/>
      <c r="EAY3" s="3"/>
      <c r="EAZ3" s="3"/>
      <c r="EBA3" s="3"/>
      <c r="EBB3" s="3"/>
      <c r="EBC3" s="3"/>
      <c r="EBD3" s="3"/>
      <c r="EBE3" s="3"/>
      <c r="EBF3" s="3"/>
      <c r="EBG3" s="3"/>
      <c r="EBH3" s="3"/>
      <c r="EBI3" s="3"/>
      <c r="EBJ3" s="3"/>
      <c r="EBK3" s="3"/>
      <c r="EBL3" s="3"/>
      <c r="EBM3" s="3"/>
      <c r="EBN3" s="3"/>
      <c r="EBO3" s="3"/>
      <c r="EBP3" s="3"/>
      <c r="EBQ3" s="3"/>
      <c r="EBR3" s="3"/>
      <c r="EBS3" s="3"/>
      <c r="EBT3" s="3"/>
      <c r="EBU3" s="3"/>
      <c r="EBV3" s="3"/>
      <c r="EBW3" s="3"/>
      <c r="EBX3" s="3"/>
      <c r="EBY3" s="3"/>
      <c r="EBZ3" s="3"/>
      <c r="ECA3" s="3"/>
      <c r="ECB3" s="3"/>
      <c r="ECC3" s="3"/>
      <c r="ECD3" s="3"/>
      <c r="ECE3" s="3"/>
      <c r="ECF3" s="3"/>
      <c r="ECG3" s="3"/>
      <c r="ECH3" s="3"/>
      <c r="ECI3" s="3"/>
      <c r="ECJ3" s="3"/>
      <c r="ECK3" s="3"/>
      <c r="ECL3" s="3"/>
      <c r="ECM3" s="3"/>
      <c r="ECN3" s="3"/>
      <c r="ECO3" s="3"/>
      <c r="ECP3" s="3"/>
      <c r="ECQ3" s="3"/>
      <c r="ECR3" s="3"/>
      <c r="ECS3" s="3"/>
      <c r="ECT3" s="3"/>
      <c r="ECU3" s="3"/>
      <c r="ECV3" s="3"/>
      <c r="ECW3" s="3"/>
      <c r="ECX3" s="3"/>
      <c r="ECY3" s="3"/>
      <c r="ECZ3" s="3"/>
      <c r="EDA3" s="3"/>
      <c r="EDB3" s="3"/>
      <c r="EDC3" s="3"/>
      <c r="EDD3" s="3"/>
      <c r="EDE3" s="3"/>
      <c r="EDF3" s="3"/>
      <c r="EDG3" s="3"/>
      <c r="EDH3" s="3"/>
      <c r="EDI3" s="3"/>
      <c r="EDJ3" s="3"/>
      <c r="EDK3" s="3"/>
      <c r="EDL3" s="3"/>
      <c r="EDM3" s="3"/>
      <c r="EDN3" s="3"/>
      <c r="EDO3" s="3"/>
      <c r="EDP3" s="3"/>
      <c r="EDQ3" s="3"/>
      <c r="EDR3" s="3"/>
      <c r="EDS3" s="3"/>
      <c r="EDT3" s="3"/>
      <c r="EDU3" s="3"/>
      <c r="EDV3" s="3"/>
      <c r="EDW3" s="3"/>
      <c r="EDX3" s="3"/>
      <c r="EDY3" s="3"/>
      <c r="EDZ3" s="3"/>
      <c r="EEA3" s="3"/>
      <c r="EEB3" s="3"/>
      <c r="EEC3" s="3"/>
      <c r="EED3" s="3"/>
      <c r="EEE3" s="3"/>
      <c r="EEF3" s="3"/>
      <c r="EEG3" s="3"/>
      <c r="EEH3" s="3"/>
      <c r="EEI3" s="3"/>
      <c r="EEJ3" s="3"/>
      <c r="EEK3" s="3"/>
      <c r="EEL3" s="3"/>
      <c r="EEM3" s="3"/>
      <c r="EEN3" s="3"/>
      <c r="EEO3" s="3"/>
      <c r="EEP3" s="3"/>
      <c r="EEQ3" s="3"/>
      <c r="EER3" s="3"/>
      <c r="EES3" s="3"/>
      <c r="EET3" s="3"/>
      <c r="EEU3" s="3"/>
      <c r="EEV3" s="3"/>
      <c r="EEW3" s="3"/>
      <c r="EEX3" s="3"/>
      <c r="EEY3" s="3"/>
      <c r="EEZ3" s="3"/>
      <c r="EFA3" s="3"/>
      <c r="EFB3" s="3"/>
      <c r="EFC3" s="3"/>
      <c r="EFD3" s="3"/>
      <c r="EFE3" s="3"/>
      <c r="EFF3" s="3"/>
      <c r="EFG3" s="3"/>
      <c r="EFH3" s="3"/>
      <c r="EFI3" s="3"/>
      <c r="EFJ3" s="3"/>
      <c r="EFK3" s="3"/>
      <c r="EFL3" s="3"/>
      <c r="EFM3" s="3"/>
      <c r="EFN3" s="3"/>
      <c r="EFO3" s="3"/>
      <c r="EFP3" s="3"/>
      <c r="EFQ3" s="3"/>
      <c r="EFR3" s="3"/>
      <c r="EFS3" s="3"/>
      <c r="EFT3" s="3"/>
      <c r="EFU3" s="3"/>
      <c r="EFV3" s="3"/>
      <c r="EFW3" s="3"/>
      <c r="EFX3" s="3"/>
      <c r="EFY3" s="3"/>
      <c r="EFZ3" s="3"/>
      <c r="EGA3" s="3"/>
      <c r="EGB3" s="3"/>
      <c r="EGC3" s="3"/>
      <c r="EGD3" s="3"/>
      <c r="EGE3" s="3"/>
      <c r="EGF3" s="3"/>
      <c r="EGG3" s="3"/>
      <c r="EGH3" s="3"/>
      <c r="EGI3" s="3"/>
      <c r="EGJ3" s="3"/>
      <c r="EGK3" s="3"/>
      <c r="EGL3" s="3"/>
      <c r="EGM3" s="3"/>
      <c r="EGN3" s="3"/>
      <c r="EGO3" s="3"/>
      <c r="EGP3" s="3"/>
      <c r="EGQ3" s="3"/>
      <c r="EGR3" s="3"/>
      <c r="EGS3" s="3"/>
      <c r="EGT3" s="3"/>
      <c r="EGU3" s="3"/>
      <c r="EGV3" s="3"/>
      <c r="EGW3" s="3"/>
      <c r="EGX3" s="3"/>
      <c r="EGY3" s="3"/>
      <c r="EGZ3" s="3"/>
      <c r="EHA3" s="3"/>
      <c r="EHB3" s="3"/>
      <c r="EHC3" s="3"/>
      <c r="EHD3" s="3"/>
      <c r="EHE3" s="3"/>
      <c r="EHF3" s="3"/>
      <c r="EHG3" s="3"/>
      <c r="EHH3" s="3"/>
      <c r="EHI3" s="3"/>
      <c r="EHJ3" s="3"/>
      <c r="EHK3" s="3"/>
      <c r="EHL3" s="3"/>
      <c r="EHM3" s="3"/>
      <c r="EHN3" s="3"/>
      <c r="EHO3" s="3"/>
      <c r="EHP3" s="3"/>
      <c r="EHQ3" s="3"/>
      <c r="EHR3" s="3"/>
      <c r="EHS3" s="3"/>
      <c r="EHT3" s="3"/>
      <c r="EHU3" s="3"/>
      <c r="EHV3" s="3"/>
      <c r="EHW3" s="3"/>
      <c r="EHX3" s="3"/>
      <c r="EHY3" s="3"/>
      <c r="EHZ3" s="3"/>
      <c r="EIA3" s="3"/>
      <c r="EIB3" s="3"/>
      <c r="EIC3" s="3"/>
      <c r="EID3" s="3"/>
      <c r="EIE3" s="3"/>
      <c r="EIF3" s="3"/>
      <c r="EIG3" s="3"/>
      <c r="EIH3" s="3"/>
      <c r="EII3" s="3"/>
      <c r="EIJ3" s="3"/>
      <c r="EIK3" s="3"/>
      <c r="EIL3" s="3"/>
      <c r="EIM3" s="3"/>
      <c r="EIN3" s="3"/>
      <c r="EIO3" s="3"/>
      <c r="EIP3" s="3"/>
      <c r="EIQ3" s="3"/>
      <c r="EIR3" s="3"/>
      <c r="EIS3" s="3"/>
      <c r="EIT3" s="3"/>
      <c r="EIU3" s="3"/>
      <c r="EIV3" s="3"/>
      <c r="EIW3" s="3"/>
      <c r="EIX3" s="3"/>
      <c r="EIY3" s="3"/>
      <c r="EIZ3" s="3"/>
      <c r="EJA3" s="3"/>
      <c r="EJB3" s="3"/>
      <c r="EJC3" s="3"/>
      <c r="EJD3" s="3"/>
      <c r="EJE3" s="3"/>
      <c r="EJF3" s="3"/>
      <c r="EJG3" s="3"/>
      <c r="EJH3" s="3"/>
      <c r="EJI3" s="3"/>
      <c r="EJJ3" s="3"/>
      <c r="EJK3" s="3"/>
      <c r="EJL3" s="3"/>
      <c r="EJM3" s="3"/>
      <c r="EJN3" s="3"/>
      <c r="EJO3" s="3"/>
      <c r="EJP3" s="3"/>
      <c r="EJQ3" s="3"/>
      <c r="EJR3" s="3"/>
      <c r="EJS3" s="3"/>
      <c r="EJT3" s="3"/>
      <c r="EJU3" s="3"/>
      <c r="EJV3" s="3"/>
      <c r="EJW3" s="3"/>
      <c r="EJX3" s="3"/>
      <c r="EJY3" s="3"/>
      <c r="EJZ3" s="3"/>
      <c r="EKA3" s="3"/>
      <c r="EKB3" s="3"/>
      <c r="EKC3" s="3"/>
      <c r="EKD3" s="3"/>
      <c r="EKE3" s="3"/>
      <c r="EKF3" s="3"/>
      <c r="EKG3" s="3"/>
      <c r="EKH3" s="3"/>
      <c r="EKI3" s="3"/>
      <c r="EKJ3" s="3"/>
      <c r="EKK3" s="3"/>
      <c r="EKL3" s="3"/>
      <c r="EKM3" s="3"/>
      <c r="EKN3" s="3"/>
      <c r="EKO3" s="3"/>
      <c r="EKP3" s="3"/>
      <c r="EKQ3" s="3"/>
      <c r="EKR3" s="3"/>
      <c r="EKS3" s="3"/>
      <c r="EKT3" s="3"/>
      <c r="EKU3" s="3"/>
      <c r="EKV3" s="3"/>
      <c r="EKW3" s="3"/>
      <c r="EKX3" s="3"/>
      <c r="EKY3" s="3"/>
      <c r="EKZ3" s="3"/>
      <c r="ELA3" s="3"/>
      <c r="ELB3" s="3"/>
      <c r="ELC3" s="3"/>
      <c r="ELD3" s="3"/>
      <c r="ELE3" s="3"/>
      <c r="ELF3" s="3"/>
      <c r="ELG3" s="3"/>
      <c r="ELH3" s="3"/>
      <c r="ELI3" s="3"/>
      <c r="ELJ3" s="3"/>
      <c r="ELK3" s="3"/>
      <c r="ELL3" s="3"/>
      <c r="ELM3" s="3"/>
      <c r="ELN3" s="3"/>
      <c r="ELO3" s="3"/>
      <c r="ELP3" s="3"/>
      <c r="ELQ3" s="3"/>
      <c r="ELR3" s="3"/>
      <c r="ELS3" s="3"/>
      <c r="ELT3" s="3"/>
      <c r="ELU3" s="3"/>
      <c r="ELV3" s="3"/>
      <c r="ELW3" s="3"/>
      <c r="ELX3" s="3"/>
      <c r="ELY3" s="3"/>
      <c r="ELZ3" s="3"/>
      <c r="EMA3" s="3"/>
      <c r="EMB3" s="3"/>
      <c r="EMC3" s="3"/>
      <c r="EMD3" s="3"/>
      <c r="EME3" s="3"/>
      <c r="EMF3" s="3"/>
      <c r="EMG3" s="3"/>
      <c r="EMH3" s="3"/>
      <c r="EMI3" s="3"/>
      <c r="EMJ3" s="3"/>
      <c r="EMK3" s="3"/>
      <c r="EML3" s="3"/>
      <c r="EMM3" s="3"/>
      <c r="EMN3" s="3"/>
      <c r="EMO3" s="3"/>
      <c r="EMP3" s="3"/>
      <c r="EMQ3" s="3"/>
      <c r="EMR3" s="3"/>
      <c r="EMS3" s="3"/>
      <c r="EMT3" s="3"/>
      <c r="EMU3" s="3"/>
      <c r="EMV3" s="3"/>
      <c r="EMW3" s="3"/>
      <c r="EMX3" s="3"/>
      <c r="EMY3" s="3"/>
      <c r="EMZ3" s="3"/>
      <c r="ENA3" s="3"/>
      <c r="ENB3" s="3"/>
      <c r="ENC3" s="3"/>
      <c r="END3" s="3"/>
      <c r="ENE3" s="3"/>
      <c r="ENF3" s="3"/>
      <c r="ENG3" s="3"/>
      <c r="ENH3" s="3"/>
      <c r="ENI3" s="3"/>
      <c r="ENJ3" s="3"/>
      <c r="ENK3" s="3"/>
      <c r="ENL3" s="3"/>
      <c r="ENM3" s="3"/>
      <c r="ENN3" s="3"/>
      <c r="ENO3" s="3"/>
      <c r="ENP3" s="3"/>
      <c r="ENQ3" s="3"/>
      <c r="ENR3" s="3"/>
      <c r="ENS3" s="3"/>
      <c r="ENT3" s="3"/>
      <c r="ENU3" s="3"/>
      <c r="ENV3" s="3"/>
      <c r="ENW3" s="3"/>
      <c r="ENX3" s="3"/>
      <c r="ENY3" s="3"/>
      <c r="ENZ3" s="3"/>
      <c r="EOA3" s="3"/>
      <c r="EOB3" s="3"/>
      <c r="EOC3" s="3"/>
      <c r="EOD3" s="3"/>
      <c r="EOE3" s="3"/>
      <c r="EOF3" s="3"/>
      <c r="EOG3" s="3"/>
      <c r="EOH3" s="3"/>
      <c r="EOI3" s="3"/>
      <c r="EOJ3" s="3"/>
      <c r="EOK3" s="3"/>
      <c r="EOL3" s="3"/>
      <c r="EOM3" s="3"/>
      <c r="EON3" s="3"/>
      <c r="EOO3" s="3"/>
      <c r="EOP3" s="3"/>
      <c r="EOQ3" s="3"/>
      <c r="EOR3" s="3"/>
      <c r="EOS3" s="3"/>
      <c r="EOT3" s="3"/>
      <c r="EOU3" s="3"/>
      <c r="EOV3" s="3"/>
      <c r="EOW3" s="3"/>
      <c r="EOX3" s="3"/>
      <c r="EOY3" s="3"/>
      <c r="EOZ3" s="3"/>
      <c r="EPA3" s="3"/>
      <c r="EPB3" s="3"/>
      <c r="EPC3" s="3"/>
      <c r="EPD3" s="3"/>
      <c r="EPE3" s="3"/>
      <c r="EPF3" s="3"/>
      <c r="EPG3" s="3"/>
      <c r="EPH3" s="3"/>
      <c r="EPI3" s="3"/>
      <c r="EPJ3" s="3"/>
      <c r="EPK3" s="3"/>
      <c r="EPL3" s="3"/>
      <c r="EPM3" s="3"/>
      <c r="EPN3" s="3"/>
      <c r="EPO3" s="3"/>
      <c r="EPP3" s="3"/>
      <c r="EPQ3" s="3"/>
      <c r="EPR3" s="3"/>
      <c r="EPS3" s="3"/>
      <c r="EPT3" s="3"/>
      <c r="EPU3" s="3"/>
      <c r="EPV3" s="3"/>
      <c r="EPW3" s="3"/>
      <c r="EPX3" s="3"/>
      <c r="EPY3" s="3"/>
      <c r="EPZ3" s="3"/>
      <c r="EQA3" s="3"/>
      <c r="EQB3" s="3"/>
      <c r="EQC3" s="3"/>
      <c r="EQD3" s="3"/>
      <c r="EQE3" s="3"/>
      <c r="EQF3" s="3"/>
      <c r="EQG3" s="3"/>
      <c r="EQH3" s="3"/>
      <c r="EQI3" s="3"/>
      <c r="EQJ3" s="3"/>
      <c r="EQK3" s="3"/>
      <c r="EQL3" s="3"/>
      <c r="EQM3" s="3"/>
      <c r="EQN3" s="3"/>
      <c r="EQO3" s="3"/>
      <c r="EQP3" s="3"/>
      <c r="EQQ3" s="3"/>
      <c r="EQR3" s="3"/>
      <c r="EQS3" s="3"/>
      <c r="EQT3" s="3"/>
      <c r="EQU3" s="3"/>
      <c r="EQV3" s="3"/>
      <c r="EQW3" s="3"/>
      <c r="EQX3" s="3"/>
      <c r="EQY3" s="3"/>
      <c r="EQZ3" s="3"/>
      <c r="ERA3" s="3"/>
      <c r="ERB3" s="3"/>
      <c r="ERC3" s="3"/>
      <c r="ERD3" s="3"/>
      <c r="ERE3" s="3"/>
      <c r="ERF3" s="3"/>
      <c r="ERG3" s="3"/>
      <c r="ERH3" s="3"/>
      <c r="ERI3" s="3"/>
      <c r="ERJ3" s="3"/>
      <c r="ERK3" s="3"/>
      <c r="ERL3" s="3"/>
      <c r="ERM3" s="3"/>
      <c r="ERN3" s="3"/>
      <c r="ERO3" s="3"/>
      <c r="ERP3" s="3"/>
      <c r="ERQ3" s="3"/>
      <c r="ERR3" s="3"/>
      <c r="ERS3" s="3"/>
      <c r="ERT3" s="3"/>
      <c r="ERU3" s="3"/>
      <c r="ERV3" s="3"/>
      <c r="ERW3" s="3"/>
      <c r="ERX3" s="3"/>
      <c r="ERY3" s="3"/>
      <c r="ERZ3" s="3"/>
      <c r="ESA3" s="3"/>
      <c r="ESB3" s="3"/>
      <c r="ESC3" s="3"/>
      <c r="ESD3" s="3"/>
      <c r="ESE3" s="3"/>
      <c r="ESF3" s="3"/>
      <c r="ESG3" s="3"/>
      <c r="ESH3" s="3"/>
      <c r="ESI3" s="3"/>
      <c r="ESJ3" s="3"/>
      <c r="ESK3" s="3"/>
      <c r="ESL3" s="3"/>
      <c r="ESM3" s="3"/>
      <c r="ESN3" s="3"/>
      <c r="ESO3" s="3"/>
      <c r="ESP3" s="3"/>
      <c r="ESQ3" s="3"/>
      <c r="ESR3" s="3"/>
      <c r="ESS3" s="3"/>
      <c r="EST3" s="3"/>
      <c r="ESU3" s="3"/>
      <c r="ESV3" s="3"/>
      <c r="ESW3" s="3"/>
      <c r="ESX3" s="3"/>
      <c r="ESY3" s="3"/>
      <c r="ESZ3" s="3"/>
      <c r="ETA3" s="3"/>
      <c r="ETB3" s="3"/>
      <c r="ETC3" s="3"/>
      <c r="ETD3" s="3"/>
      <c r="ETE3" s="3"/>
      <c r="ETF3" s="3"/>
      <c r="ETG3" s="3"/>
      <c r="ETH3" s="3"/>
      <c r="ETI3" s="3"/>
      <c r="ETJ3" s="3"/>
      <c r="ETK3" s="3"/>
      <c r="ETL3" s="3"/>
      <c r="ETM3" s="3"/>
      <c r="ETN3" s="3"/>
      <c r="ETO3" s="3"/>
      <c r="ETP3" s="3"/>
      <c r="ETQ3" s="3"/>
      <c r="ETR3" s="3"/>
      <c r="ETS3" s="3"/>
      <c r="ETT3" s="3"/>
      <c r="ETU3" s="3"/>
      <c r="ETV3" s="3"/>
      <c r="ETW3" s="3"/>
      <c r="ETX3" s="3"/>
      <c r="ETY3" s="3"/>
      <c r="ETZ3" s="3"/>
      <c r="EUA3" s="3"/>
      <c r="EUB3" s="3"/>
      <c r="EUC3" s="3"/>
      <c r="EUD3" s="3"/>
      <c r="EUE3" s="3"/>
      <c r="EUF3" s="3"/>
      <c r="EUG3" s="3"/>
      <c r="EUH3" s="3"/>
      <c r="EUI3" s="3"/>
      <c r="EUJ3" s="3"/>
      <c r="EUK3" s="3"/>
      <c r="EUL3" s="3"/>
      <c r="EUM3" s="3"/>
      <c r="EUN3" s="3"/>
      <c r="EUO3" s="3"/>
      <c r="EUP3" s="3"/>
      <c r="EUQ3" s="3"/>
      <c r="EUR3" s="3"/>
      <c r="EUS3" s="3"/>
      <c r="EUT3" s="3"/>
      <c r="EUU3" s="3"/>
      <c r="EUV3" s="3"/>
      <c r="EUW3" s="3"/>
      <c r="EUX3" s="3"/>
      <c r="EUY3" s="3"/>
      <c r="EUZ3" s="3"/>
      <c r="EVA3" s="3"/>
      <c r="EVB3" s="3"/>
      <c r="EVC3" s="3"/>
      <c r="EVD3" s="3"/>
      <c r="EVE3" s="3"/>
      <c r="EVF3" s="3"/>
      <c r="EVG3" s="3"/>
      <c r="EVH3" s="3"/>
      <c r="EVI3" s="3"/>
      <c r="EVJ3" s="3"/>
      <c r="EVK3" s="3"/>
      <c r="EVL3" s="3"/>
      <c r="EVM3" s="3"/>
      <c r="EVN3" s="3"/>
      <c r="EVO3" s="3"/>
      <c r="EVP3" s="3"/>
      <c r="EVQ3" s="3"/>
      <c r="EVR3" s="3"/>
      <c r="EVS3" s="3"/>
      <c r="EVT3" s="3"/>
      <c r="EVU3" s="3"/>
      <c r="EVV3" s="3"/>
      <c r="EVW3" s="3"/>
      <c r="EVX3" s="3"/>
      <c r="EVY3" s="3"/>
      <c r="EVZ3" s="3"/>
      <c r="EWA3" s="3"/>
      <c r="EWB3" s="3"/>
      <c r="EWC3" s="3"/>
      <c r="EWD3" s="3"/>
      <c r="EWE3" s="3"/>
      <c r="EWF3" s="3"/>
      <c r="EWG3" s="3"/>
      <c r="EWH3" s="3"/>
      <c r="EWI3" s="3"/>
      <c r="EWJ3" s="3"/>
    </row>
    <row r="4" spans="1:3988" x14ac:dyDescent="0.25">
      <c r="A4" t="s">
        <v>632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>
        <v>42420</v>
      </c>
      <c r="H4" t="s">
        <v>20</v>
      </c>
      <c r="I4" t="s">
        <v>21</v>
      </c>
      <c r="J4" t="s">
        <v>25</v>
      </c>
      <c r="K4">
        <v>731.94</v>
      </c>
      <c r="L4">
        <v>3</v>
      </c>
      <c r="M4">
        <v>0</v>
      </c>
      <c r="N4">
        <v>219.58199999999999</v>
      </c>
      <c r="O4" s="5">
        <f t="shared" ref="O4:O67" si="0">N4/K4</f>
        <v>0.3</v>
      </c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  <c r="AAA4" s="3"/>
      <c r="AAB4" s="3"/>
      <c r="AAC4" s="3"/>
      <c r="AAD4" s="3"/>
      <c r="AAE4" s="3"/>
      <c r="AAF4" s="3"/>
      <c r="AAG4" s="3"/>
      <c r="AAH4" s="3"/>
      <c r="AAI4" s="3"/>
      <c r="AAJ4" s="3"/>
      <c r="AAK4" s="3"/>
      <c r="AAL4" s="3"/>
      <c r="AAM4" s="3"/>
      <c r="AAN4" s="3"/>
      <c r="AAO4" s="3"/>
      <c r="AAP4" s="3"/>
      <c r="AAQ4" s="3"/>
      <c r="AAR4" s="3"/>
      <c r="AAS4" s="3"/>
      <c r="AAT4" s="3"/>
      <c r="AAU4" s="3"/>
      <c r="AAV4" s="3"/>
      <c r="AAW4" s="3"/>
      <c r="AAX4" s="3"/>
      <c r="AAY4" s="3"/>
      <c r="AAZ4" s="3"/>
      <c r="ABA4" s="3"/>
      <c r="ABB4" s="3"/>
      <c r="ABC4" s="3"/>
      <c r="ABD4" s="3"/>
      <c r="ABE4" s="3"/>
      <c r="ABF4" s="3"/>
      <c r="ABG4" s="3"/>
      <c r="ABH4" s="3"/>
      <c r="ABI4" s="3"/>
      <c r="ABJ4" s="3"/>
      <c r="ABK4" s="3"/>
      <c r="ABL4" s="3"/>
      <c r="ABM4" s="3"/>
      <c r="ABN4" s="3"/>
      <c r="ABO4" s="3"/>
      <c r="ABP4" s="3"/>
      <c r="ABQ4" s="3"/>
      <c r="ABR4" s="3"/>
      <c r="ABS4" s="3"/>
      <c r="ABT4" s="3"/>
      <c r="ABU4" s="3"/>
      <c r="ABV4" s="3"/>
      <c r="ABW4" s="3"/>
      <c r="ABX4" s="3"/>
      <c r="ABY4" s="3"/>
      <c r="ABZ4" s="3"/>
      <c r="ACA4" s="3"/>
      <c r="ACB4" s="3"/>
      <c r="ACC4" s="3"/>
      <c r="ACD4" s="3"/>
      <c r="ACE4" s="3"/>
      <c r="ACF4" s="3"/>
      <c r="ACG4" s="3"/>
      <c r="ACH4" s="3"/>
      <c r="ACI4" s="3"/>
      <c r="ACJ4" s="3"/>
      <c r="ACK4" s="3"/>
      <c r="ACL4" s="3"/>
      <c r="ACM4" s="3"/>
      <c r="ACN4" s="3"/>
      <c r="ACO4" s="3"/>
      <c r="ACP4" s="3"/>
      <c r="ACQ4" s="3"/>
      <c r="ACR4" s="3"/>
      <c r="ACS4" s="3"/>
      <c r="ACT4" s="3"/>
      <c r="ACU4" s="3"/>
      <c r="ACV4" s="3"/>
      <c r="ACW4" s="3"/>
      <c r="ACX4" s="3"/>
      <c r="ACY4" s="3"/>
      <c r="ACZ4" s="3"/>
      <c r="ADA4" s="3"/>
      <c r="ADB4" s="3"/>
      <c r="ADC4" s="3"/>
      <c r="ADD4" s="3"/>
      <c r="ADE4" s="3"/>
      <c r="ADF4" s="3"/>
      <c r="ADG4" s="3"/>
      <c r="ADH4" s="3"/>
      <c r="ADI4" s="3"/>
      <c r="ADJ4" s="3"/>
      <c r="ADK4" s="3"/>
      <c r="ADL4" s="3"/>
      <c r="ADM4" s="3"/>
      <c r="ADN4" s="3"/>
      <c r="ADO4" s="3"/>
      <c r="ADP4" s="3"/>
      <c r="ADQ4" s="3"/>
      <c r="ADR4" s="3"/>
      <c r="ADS4" s="3"/>
      <c r="ADT4" s="3"/>
      <c r="ADU4" s="3"/>
      <c r="ADV4" s="3"/>
      <c r="ADW4" s="3"/>
      <c r="ADX4" s="3"/>
      <c r="ADY4" s="3"/>
      <c r="ADZ4" s="3"/>
      <c r="AEA4" s="3"/>
      <c r="AEB4" s="3"/>
      <c r="AEC4" s="3"/>
      <c r="AED4" s="3"/>
      <c r="AEE4" s="3"/>
      <c r="AEF4" s="3"/>
      <c r="AEG4" s="3"/>
      <c r="AEH4" s="3"/>
      <c r="AEI4" s="3"/>
      <c r="AEJ4" s="3"/>
      <c r="AEK4" s="3"/>
      <c r="AEL4" s="3"/>
      <c r="AEM4" s="3"/>
      <c r="AEN4" s="3"/>
      <c r="AEO4" s="3"/>
      <c r="AEP4" s="3"/>
      <c r="AEQ4" s="3"/>
      <c r="AER4" s="3"/>
      <c r="AES4" s="3"/>
      <c r="AET4" s="3"/>
      <c r="AEU4" s="3"/>
      <c r="AEV4" s="3"/>
      <c r="AEW4" s="3"/>
      <c r="AEX4" s="3"/>
      <c r="AEY4" s="3"/>
      <c r="AEZ4" s="3"/>
      <c r="AFA4" s="3"/>
      <c r="AFB4" s="3"/>
      <c r="AFC4" s="3"/>
      <c r="AFD4" s="3"/>
      <c r="AFE4" s="3"/>
      <c r="AFF4" s="3"/>
      <c r="AFG4" s="3"/>
      <c r="AFH4" s="3"/>
      <c r="AFI4" s="3"/>
      <c r="AFJ4" s="3"/>
      <c r="AFK4" s="3"/>
      <c r="AFL4" s="3"/>
      <c r="AFM4" s="3"/>
      <c r="AFN4" s="3"/>
      <c r="AFO4" s="3"/>
      <c r="AFP4" s="3"/>
      <c r="AFQ4" s="3"/>
      <c r="AFR4" s="3"/>
      <c r="AFS4" s="3"/>
      <c r="AFT4" s="3"/>
      <c r="AFU4" s="3"/>
      <c r="AFV4" s="3"/>
      <c r="AFW4" s="3"/>
      <c r="AFX4" s="3"/>
      <c r="AFY4" s="3"/>
      <c r="AFZ4" s="3"/>
      <c r="AGA4" s="3"/>
      <c r="AGB4" s="3"/>
      <c r="AGC4" s="3"/>
      <c r="AGD4" s="3"/>
      <c r="AGE4" s="3"/>
      <c r="AGF4" s="3"/>
      <c r="AGG4" s="3"/>
      <c r="AGH4" s="3"/>
      <c r="AGI4" s="3"/>
      <c r="AGJ4" s="3"/>
      <c r="AGK4" s="3"/>
      <c r="AGL4" s="3"/>
      <c r="AGM4" s="3"/>
      <c r="AGN4" s="3"/>
      <c r="AGO4" s="3"/>
      <c r="AGP4" s="3"/>
      <c r="AGQ4" s="3"/>
      <c r="AGR4" s="3"/>
      <c r="AGS4" s="3"/>
      <c r="AGT4" s="3"/>
      <c r="AGU4" s="3"/>
      <c r="AGV4" s="3"/>
      <c r="AGW4" s="3"/>
      <c r="AGX4" s="3"/>
      <c r="AGY4" s="3"/>
      <c r="AGZ4" s="3"/>
      <c r="AHA4" s="3"/>
      <c r="AHB4" s="3"/>
      <c r="AHC4" s="3"/>
      <c r="AHD4" s="3"/>
      <c r="AHE4" s="3"/>
      <c r="AHF4" s="3"/>
      <c r="AHG4" s="3"/>
      <c r="AHH4" s="3"/>
      <c r="AHI4" s="3"/>
      <c r="AHJ4" s="3"/>
      <c r="AHK4" s="3"/>
      <c r="AHL4" s="3"/>
      <c r="AHM4" s="3"/>
      <c r="AHN4" s="3"/>
      <c r="AHO4" s="3"/>
      <c r="AHP4" s="3"/>
      <c r="AHQ4" s="3"/>
      <c r="AHR4" s="3"/>
      <c r="AHS4" s="3"/>
      <c r="AHT4" s="3"/>
      <c r="AHU4" s="3"/>
      <c r="AHV4" s="3"/>
      <c r="AHW4" s="3"/>
      <c r="AHX4" s="3"/>
      <c r="AHY4" s="3"/>
      <c r="AHZ4" s="3"/>
      <c r="AIA4" s="3"/>
      <c r="AIB4" s="3"/>
      <c r="AIC4" s="3"/>
      <c r="AID4" s="3"/>
      <c r="AIE4" s="3"/>
      <c r="AIF4" s="3"/>
      <c r="AIG4" s="3"/>
      <c r="AIH4" s="3"/>
      <c r="AII4" s="3"/>
      <c r="AIJ4" s="3"/>
      <c r="AIK4" s="3"/>
      <c r="AIL4" s="3"/>
      <c r="AIM4" s="3"/>
      <c r="AIN4" s="3"/>
      <c r="AIO4" s="3"/>
      <c r="AIP4" s="3"/>
      <c r="AIQ4" s="3"/>
      <c r="AIR4" s="3"/>
      <c r="AIS4" s="3"/>
      <c r="AIT4" s="3"/>
      <c r="AIU4" s="3"/>
      <c r="AIV4" s="3"/>
      <c r="AIW4" s="3"/>
      <c r="AIX4" s="3"/>
      <c r="AIY4" s="3"/>
      <c r="AIZ4" s="3"/>
      <c r="AJA4" s="3"/>
      <c r="AJB4" s="3"/>
      <c r="AJC4" s="3"/>
      <c r="AJD4" s="3"/>
      <c r="AJE4" s="3"/>
      <c r="AJF4" s="3"/>
      <c r="AJG4" s="3"/>
      <c r="AJH4" s="3"/>
      <c r="AJI4" s="3"/>
      <c r="AJJ4" s="3"/>
      <c r="AJK4" s="3"/>
      <c r="AJL4" s="3"/>
      <c r="AJM4" s="3"/>
      <c r="AJN4" s="3"/>
      <c r="AJO4" s="3"/>
      <c r="AJP4" s="3"/>
      <c r="AJQ4" s="3"/>
      <c r="AJR4" s="3"/>
      <c r="AJS4" s="3"/>
      <c r="AJT4" s="3"/>
      <c r="AJU4" s="3"/>
      <c r="AJV4" s="3"/>
      <c r="AJW4" s="3"/>
      <c r="AJX4" s="3"/>
      <c r="AJY4" s="3"/>
      <c r="AJZ4" s="3"/>
      <c r="AKA4" s="3"/>
      <c r="AKB4" s="3"/>
      <c r="AKC4" s="3"/>
      <c r="AKD4" s="3"/>
      <c r="AKE4" s="3"/>
      <c r="AKF4" s="3"/>
      <c r="AKG4" s="3"/>
      <c r="AKH4" s="3"/>
      <c r="AKI4" s="3"/>
      <c r="AKJ4" s="3"/>
      <c r="AKK4" s="3"/>
      <c r="AKL4" s="3"/>
      <c r="AKM4" s="3"/>
      <c r="AKN4" s="3"/>
      <c r="AKO4" s="3"/>
      <c r="AKP4" s="3"/>
      <c r="AKQ4" s="3"/>
      <c r="AKR4" s="3"/>
      <c r="AKS4" s="3"/>
      <c r="AKT4" s="3"/>
      <c r="AKU4" s="3"/>
      <c r="AKV4" s="3"/>
      <c r="AKW4" s="3"/>
      <c r="AKX4" s="3"/>
      <c r="AKY4" s="3"/>
      <c r="AKZ4" s="3"/>
      <c r="ALA4" s="3"/>
      <c r="ALB4" s="3"/>
      <c r="ALC4" s="3"/>
      <c r="ALD4" s="3"/>
      <c r="ALE4" s="3"/>
      <c r="ALF4" s="3"/>
      <c r="ALG4" s="3"/>
      <c r="ALH4" s="3"/>
      <c r="ALI4" s="3"/>
      <c r="ALJ4" s="3"/>
      <c r="ALK4" s="3"/>
      <c r="ALL4" s="3"/>
      <c r="ALM4" s="3"/>
      <c r="ALN4" s="3"/>
      <c r="ALO4" s="3"/>
      <c r="ALP4" s="3"/>
      <c r="ALQ4" s="3"/>
      <c r="ALR4" s="3"/>
      <c r="ALS4" s="3"/>
      <c r="ALT4" s="3"/>
      <c r="ALU4" s="3"/>
      <c r="ALV4" s="3"/>
      <c r="ALW4" s="3"/>
      <c r="ALX4" s="3"/>
      <c r="ALY4" s="3"/>
      <c r="ALZ4" s="3"/>
      <c r="AMA4" s="3"/>
      <c r="AMB4" s="3"/>
      <c r="AMC4" s="3"/>
      <c r="AMD4" s="3"/>
      <c r="AME4" s="3"/>
      <c r="AMF4" s="3"/>
      <c r="AMG4" s="3"/>
      <c r="AMH4" s="3"/>
      <c r="AMI4" s="3"/>
      <c r="AMJ4" s="3"/>
      <c r="AMK4" s="3"/>
      <c r="AML4" s="3"/>
      <c r="AMM4" s="3"/>
      <c r="AMN4" s="3"/>
      <c r="AMO4" s="3"/>
      <c r="AMP4" s="3"/>
      <c r="AMQ4" s="3"/>
      <c r="AMR4" s="3"/>
      <c r="AMS4" s="3"/>
      <c r="AMT4" s="3"/>
      <c r="AMU4" s="3"/>
      <c r="AMV4" s="3"/>
      <c r="AMW4" s="3"/>
      <c r="AMX4" s="3"/>
      <c r="AMY4" s="3"/>
      <c r="AMZ4" s="3"/>
      <c r="ANA4" s="3"/>
      <c r="ANB4" s="3"/>
      <c r="ANC4" s="3"/>
      <c r="AND4" s="3"/>
      <c r="ANE4" s="3"/>
      <c r="ANF4" s="3"/>
      <c r="ANG4" s="3"/>
      <c r="ANH4" s="3"/>
      <c r="ANI4" s="3"/>
      <c r="ANJ4" s="3"/>
      <c r="ANK4" s="3"/>
      <c r="ANL4" s="3"/>
      <c r="ANM4" s="3"/>
      <c r="ANN4" s="3"/>
      <c r="ANO4" s="3"/>
      <c r="ANP4" s="3"/>
      <c r="ANQ4" s="3"/>
      <c r="ANR4" s="3"/>
      <c r="ANS4" s="3"/>
      <c r="ANT4" s="3"/>
      <c r="ANU4" s="3"/>
      <c r="ANV4" s="3"/>
      <c r="ANW4" s="3"/>
      <c r="ANX4" s="3"/>
      <c r="ANY4" s="3"/>
      <c r="ANZ4" s="3"/>
      <c r="AOA4" s="3"/>
      <c r="AOB4" s="3"/>
      <c r="AOC4" s="3"/>
      <c r="AOD4" s="3"/>
      <c r="AOE4" s="3"/>
      <c r="AOF4" s="3"/>
      <c r="AOG4" s="3"/>
      <c r="AOH4" s="3"/>
      <c r="AOI4" s="3"/>
      <c r="AOJ4" s="3"/>
      <c r="AOK4" s="3"/>
      <c r="AOL4" s="3"/>
      <c r="AOM4" s="3"/>
      <c r="AON4" s="3"/>
      <c r="AOO4" s="3"/>
      <c r="AOP4" s="3"/>
      <c r="AOQ4" s="3"/>
      <c r="AOR4" s="3"/>
      <c r="AOS4" s="3"/>
      <c r="AOT4" s="3"/>
      <c r="AOU4" s="3"/>
      <c r="AOV4" s="3"/>
      <c r="AOW4" s="3"/>
      <c r="AOX4" s="3"/>
      <c r="AOY4" s="3"/>
      <c r="AOZ4" s="3"/>
      <c r="APA4" s="3"/>
      <c r="APB4" s="3"/>
      <c r="APC4" s="3"/>
      <c r="APD4" s="3"/>
      <c r="APE4" s="3"/>
      <c r="APF4" s="3"/>
      <c r="APG4" s="3"/>
      <c r="APH4" s="3"/>
      <c r="API4" s="3"/>
      <c r="APJ4" s="3"/>
      <c r="APK4" s="3"/>
      <c r="APL4" s="3"/>
      <c r="APM4" s="3"/>
      <c r="APN4" s="3"/>
      <c r="APO4" s="3"/>
      <c r="APP4" s="3"/>
      <c r="APQ4" s="3"/>
      <c r="APR4" s="3"/>
      <c r="APS4" s="3"/>
      <c r="APT4" s="3"/>
      <c r="APU4" s="3"/>
      <c r="APV4" s="3"/>
      <c r="APW4" s="3"/>
      <c r="APX4" s="3"/>
      <c r="APY4" s="3"/>
      <c r="APZ4" s="3"/>
      <c r="AQA4" s="3"/>
      <c r="AQB4" s="3"/>
      <c r="AQC4" s="3"/>
      <c r="AQD4" s="3"/>
      <c r="AQE4" s="3"/>
      <c r="AQF4" s="3"/>
      <c r="AQG4" s="3"/>
      <c r="AQH4" s="3"/>
      <c r="AQI4" s="3"/>
      <c r="AQJ4" s="3"/>
      <c r="AQK4" s="3"/>
      <c r="AQL4" s="3"/>
      <c r="AQM4" s="3"/>
      <c r="AQN4" s="3"/>
      <c r="AQO4" s="3"/>
      <c r="AQP4" s="3"/>
      <c r="AQQ4" s="3"/>
      <c r="AQR4" s="3"/>
      <c r="AQS4" s="3"/>
      <c r="AQT4" s="3"/>
      <c r="AQU4" s="3"/>
      <c r="AQV4" s="3"/>
      <c r="AQW4" s="3"/>
      <c r="AQX4" s="3"/>
      <c r="AQY4" s="3"/>
      <c r="AQZ4" s="3"/>
      <c r="ARA4" s="3"/>
      <c r="ARB4" s="3"/>
      <c r="ARC4" s="3"/>
      <c r="ARD4" s="3"/>
      <c r="ARE4" s="3"/>
      <c r="ARF4" s="3"/>
      <c r="ARG4" s="3"/>
      <c r="ARH4" s="3"/>
      <c r="ARI4" s="3"/>
      <c r="ARJ4" s="3"/>
      <c r="ARK4" s="3"/>
      <c r="ARL4" s="3"/>
      <c r="ARM4" s="3"/>
      <c r="ARN4" s="3"/>
      <c r="ARO4" s="3"/>
      <c r="ARP4" s="3"/>
      <c r="ARQ4" s="3"/>
      <c r="ARR4" s="3"/>
      <c r="ARS4" s="3"/>
      <c r="ART4" s="3"/>
      <c r="ARU4" s="3"/>
      <c r="ARV4" s="3"/>
      <c r="ARW4" s="3"/>
      <c r="ARX4" s="3"/>
      <c r="ARY4" s="3"/>
      <c r="ARZ4" s="3"/>
      <c r="ASA4" s="3"/>
      <c r="ASB4" s="3"/>
      <c r="ASC4" s="3"/>
      <c r="ASD4" s="3"/>
      <c r="ASE4" s="3"/>
      <c r="ASF4" s="3"/>
      <c r="ASG4" s="3"/>
      <c r="ASH4" s="3"/>
      <c r="ASI4" s="3"/>
      <c r="ASJ4" s="3"/>
      <c r="ASK4" s="3"/>
      <c r="ASL4" s="3"/>
      <c r="ASM4" s="3"/>
      <c r="ASN4" s="3"/>
      <c r="ASO4" s="3"/>
      <c r="ASP4" s="3"/>
      <c r="ASQ4" s="3"/>
      <c r="ASR4" s="3"/>
      <c r="ASS4" s="3"/>
      <c r="AST4" s="3"/>
      <c r="ASU4" s="3"/>
      <c r="ASV4" s="3"/>
      <c r="ASW4" s="3"/>
      <c r="ASX4" s="3"/>
      <c r="ASY4" s="3"/>
      <c r="ASZ4" s="3"/>
      <c r="ATA4" s="3"/>
      <c r="ATB4" s="3"/>
      <c r="ATC4" s="3"/>
      <c r="ATD4" s="3"/>
      <c r="ATE4" s="3"/>
      <c r="ATF4" s="3"/>
      <c r="ATG4" s="3"/>
      <c r="ATH4" s="3"/>
      <c r="ATI4" s="3"/>
      <c r="ATJ4" s="3"/>
      <c r="ATK4" s="3"/>
      <c r="ATL4" s="3"/>
      <c r="ATM4" s="3"/>
      <c r="ATN4" s="3"/>
      <c r="ATO4" s="3"/>
      <c r="ATP4" s="3"/>
      <c r="ATQ4" s="3"/>
      <c r="ATR4" s="3"/>
      <c r="ATS4" s="3"/>
      <c r="ATT4" s="3"/>
      <c r="ATU4" s="3"/>
      <c r="ATV4" s="3"/>
      <c r="ATW4" s="3"/>
      <c r="ATX4" s="3"/>
      <c r="ATY4" s="3"/>
      <c r="ATZ4" s="3"/>
      <c r="AUA4" s="3"/>
      <c r="AUB4" s="3"/>
      <c r="AUC4" s="3"/>
      <c r="AUD4" s="3"/>
      <c r="AUE4" s="3"/>
      <c r="AUF4" s="3"/>
      <c r="AUG4" s="3"/>
      <c r="AUH4" s="3"/>
      <c r="AUI4" s="3"/>
      <c r="AUJ4" s="3"/>
      <c r="AUK4" s="3"/>
      <c r="AUL4" s="3"/>
      <c r="AUM4" s="3"/>
      <c r="AUN4" s="3"/>
      <c r="AUO4" s="3"/>
      <c r="AUP4" s="3"/>
      <c r="AUQ4" s="3"/>
      <c r="AUR4" s="3"/>
      <c r="AUS4" s="3"/>
      <c r="AUT4" s="3"/>
      <c r="AUU4" s="3"/>
      <c r="AUV4" s="3"/>
      <c r="AUW4" s="3"/>
      <c r="AUX4" s="3"/>
      <c r="AUY4" s="3"/>
      <c r="AUZ4" s="3"/>
      <c r="AVA4" s="3"/>
      <c r="AVB4" s="3"/>
      <c r="AVC4" s="3"/>
      <c r="AVD4" s="3"/>
      <c r="AVE4" s="3"/>
      <c r="AVF4" s="3"/>
      <c r="AVG4" s="3"/>
      <c r="AVH4" s="3"/>
      <c r="AVI4" s="3"/>
      <c r="AVJ4" s="3"/>
      <c r="AVK4" s="3"/>
      <c r="AVL4" s="3"/>
      <c r="AVM4" s="3"/>
      <c r="AVN4" s="3"/>
      <c r="AVO4" s="3"/>
      <c r="AVP4" s="3"/>
      <c r="AVQ4" s="3"/>
      <c r="AVR4" s="3"/>
      <c r="AVS4" s="3"/>
      <c r="AVT4" s="3"/>
      <c r="AVU4" s="3"/>
      <c r="AVV4" s="3"/>
      <c r="AVW4" s="3"/>
      <c r="AVX4" s="3"/>
      <c r="AVY4" s="3"/>
      <c r="AVZ4" s="3"/>
      <c r="AWA4" s="3"/>
      <c r="AWB4" s="3"/>
      <c r="AWC4" s="3"/>
      <c r="AWD4" s="3"/>
      <c r="AWE4" s="3"/>
      <c r="AWF4" s="3"/>
      <c r="AWG4" s="3"/>
      <c r="AWH4" s="3"/>
      <c r="AWI4" s="3"/>
      <c r="AWJ4" s="3"/>
      <c r="AWK4" s="3"/>
      <c r="AWL4" s="3"/>
      <c r="AWM4" s="3"/>
      <c r="AWN4" s="3"/>
      <c r="AWO4" s="3"/>
      <c r="AWP4" s="3"/>
      <c r="AWQ4" s="3"/>
      <c r="AWR4" s="3"/>
      <c r="AWS4" s="3"/>
      <c r="AWT4" s="3"/>
      <c r="AWU4" s="3"/>
      <c r="AWV4" s="3"/>
      <c r="AWW4" s="3"/>
      <c r="AWX4" s="3"/>
      <c r="AWY4" s="3"/>
      <c r="AWZ4" s="3"/>
      <c r="AXA4" s="3"/>
      <c r="AXB4" s="3"/>
      <c r="AXC4" s="3"/>
      <c r="AXD4" s="3"/>
      <c r="AXE4" s="3"/>
      <c r="AXF4" s="3"/>
      <c r="AXG4" s="3"/>
      <c r="AXH4" s="3"/>
      <c r="AXI4" s="3"/>
      <c r="AXJ4" s="3"/>
      <c r="AXK4" s="3"/>
      <c r="AXL4" s="3"/>
      <c r="AXM4" s="3"/>
      <c r="AXN4" s="3"/>
      <c r="AXO4" s="3"/>
      <c r="AXP4" s="3"/>
      <c r="AXQ4" s="3"/>
      <c r="AXR4" s="3"/>
      <c r="AXS4" s="3"/>
      <c r="AXT4" s="3"/>
      <c r="AXU4" s="3"/>
      <c r="AXV4" s="3"/>
      <c r="AXW4" s="3"/>
      <c r="AXX4" s="3"/>
      <c r="AXY4" s="3"/>
      <c r="AXZ4" s="3"/>
      <c r="AYA4" s="3"/>
      <c r="AYB4" s="3"/>
      <c r="AYC4" s="3"/>
      <c r="AYD4" s="3"/>
      <c r="AYE4" s="3"/>
      <c r="AYF4" s="3"/>
      <c r="AYG4" s="3"/>
      <c r="AYH4" s="3"/>
      <c r="AYI4" s="3"/>
      <c r="AYJ4" s="3"/>
      <c r="AYK4" s="3"/>
      <c r="AYL4" s="3"/>
      <c r="AYM4" s="3"/>
      <c r="AYN4" s="3"/>
      <c r="AYO4" s="3"/>
      <c r="AYP4" s="3"/>
      <c r="AYQ4" s="3"/>
      <c r="AYR4" s="3"/>
      <c r="AYS4" s="3"/>
      <c r="AYT4" s="3"/>
      <c r="AYU4" s="3"/>
      <c r="AYV4" s="3"/>
      <c r="AYW4" s="3"/>
      <c r="AYX4" s="3"/>
      <c r="AYY4" s="3"/>
      <c r="AYZ4" s="3"/>
      <c r="AZA4" s="3"/>
      <c r="AZB4" s="3"/>
      <c r="AZC4" s="3"/>
      <c r="AZD4" s="3"/>
      <c r="AZE4" s="3"/>
      <c r="AZF4" s="3"/>
      <c r="AZG4" s="3"/>
      <c r="AZH4" s="3"/>
      <c r="AZI4" s="3"/>
      <c r="AZJ4" s="3"/>
      <c r="AZK4" s="3"/>
      <c r="AZL4" s="3"/>
      <c r="AZM4" s="3"/>
      <c r="AZN4" s="3"/>
      <c r="AZO4" s="3"/>
      <c r="AZP4" s="3"/>
      <c r="AZQ4" s="3"/>
      <c r="AZR4" s="3"/>
      <c r="AZS4" s="3"/>
      <c r="AZT4" s="3"/>
      <c r="AZU4" s="3"/>
      <c r="AZV4" s="3"/>
      <c r="AZW4" s="3"/>
      <c r="AZX4" s="3"/>
      <c r="AZY4" s="3"/>
      <c r="AZZ4" s="3"/>
      <c r="BAA4" s="3"/>
      <c r="BAB4" s="3"/>
      <c r="BAC4" s="3"/>
      <c r="BAD4" s="3"/>
      <c r="BAE4" s="3"/>
      <c r="BAF4" s="3"/>
      <c r="BAG4" s="3"/>
      <c r="BAH4" s="3"/>
      <c r="BAI4" s="3"/>
      <c r="BAJ4" s="3"/>
      <c r="BAK4" s="3"/>
      <c r="BAL4" s="3"/>
      <c r="BAM4" s="3"/>
      <c r="BAN4" s="3"/>
      <c r="BAO4" s="3"/>
      <c r="BAP4" s="3"/>
      <c r="BAQ4" s="3"/>
      <c r="BAR4" s="3"/>
      <c r="BAS4" s="3"/>
      <c r="BAT4" s="3"/>
      <c r="BAU4" s="3"/>
      <c r="BAV4" s="3"/>
      <c r="BAW4" s="3"/>
      <c r="BAX4" s="3"/>
      <c r="BAY4" s="3"/>
      <c r="BAZ4" s="3"/>
      <c r="BBA4" s="3"/>
      <c r="BBB4" s="3"/>
      <c r="BBC4" s="3"/>
      <c r="BBD4" s="3"/>
      <c r="BBE4" s="3"/>
      <c r="BBF4" s="3"/>
      <c r="BBG4" s="3"/>
      <c r="BBH4" s="3"/>
      <c r="BBI4" s="3"/>
      <c r="BBJ4" s="3"/>
      <c r="BBK4" s="3"/>
      <c r="BBL4" s="3"/>
      <c r="BBM4" s="3"/>
      <c r="BBN4" s="3"/>
      <c r="BBO4" s="3"/>
      <c r="BBP4" s="3"/>
      <c r="BBQ4" s="3"/>
      <c r="BBR4" s="3"/>
      <c r="BBS4" s="3"/>
      <c r="BBT4" s="3"/>
      <c r="BBU4" s="3"/>
      <c r="BBV4" s="3"/>
      <c r="BBW4" s="3"/>
      <c r="BBX4" s="3"/>
      <c r="BBY4" s="3"/>
      <c r="BBZ4" s="3"/>
      <c r="BCA4" s="3"/>
      <c r="BCB4" s="3"/>
      <c r="BCC4" s="3"/>
      <c r="BCD4" s="3"/>
      <c r="BCE4" s="3"/>
      <c r="BCF4" s="3"/>
      <c r="BCG4" s="3"/>
      <c r="BCH4" s="3"/>
      <c r="BCI4" s="3"/>
      <c r="BCJ4" s="3"/>
      <c r="BCK4" s="3"/>
      <c r="BCL4" s="3"/>
      <c r="BCM4" s="3"/>
      <c r="BCN4" s="3"/>
      <c r="BCO4" s="3"/>
      <c r="BCP4" s="3"/>
      <c r="BCQ4" s="3"/>
      <c r="BCR4" s="3"/>
      <c r="BCS4" s="3"/>
      <c r="BCT4" s="3"/>
      <c r="BCU4" s="3"/>
      <c r="BCV4" s="3"/>
      <c r="BCW4" s="3"/>
      <c r="BCX4" s="3"/>
      <c r="BCY4" s="3"/>
      <c r="BCZ4" s="3"/>
      <c r="BDA4" s="3"/>
      <c r="BDB4" s="3"/>
      <c r="BDC4" s="3"/>
      <c r="BDD4" s="3"/>
      <c r="BDE4" s="3"/>
      <c r="BDF4" s="3"/>
      <c r="BDG4" s="3"/>
      <c r="BDH4" s="3"/>
      <c r="BDI4" s="3"/>
      <c r="BDJ4" s="3"/>
      <c r="BDK4" s="3"/>
      <c r="BDL4" s="3"/>
      <c r="BDM4" s="3"/>
      <c r="BDN4" s="3"/>
      <c r="BDO4" s="3"/>
      <c r="BDP4" s="3"/>
      <c r="BDQ4" s="3"/>
      <c r="BDR4" s="3"/>
      <c r="BDS4" s="3"/>
      <c r="BDT4" s="3"/>
      <c r="BDU4" s="3"/>
      <c r="BDV4" s="3"/>
      <c r="BDW4" s="3"/>
      <c r="BDX4" s="3"/>
      <c r="BDY4" s="3"/>
      <c r="BDZ4" s="3"/>
      <c r="BEA4" s="3"/>
      <c r="BEB4" s="3"/>
      <c r="BEC4" s="3"/>
      <c r="BED4" s="3"/>
      <c r="BEE4" s="3"/>
      <c r="BEF4" s="3"/>
      <c r="BEG4" s="3"/>
      <c r="BEH4" s="3"/>
      <c r="BEI4" s="3"/>
      <c r="BEJ4" s="3"/>
      <c r="BEK4" s="3"/>
      <c r="BEL4" s="3"/>
      <c r="BEM4" s="3"/>
      <c r="BEN4" s="3"/>
      <c r="BEO4" s="3"/>
      <c r="BEP4" s="3"/>
      <c r="BEQ4" s="3"/>
      <c r="BER4" s="3"/>
      <c r="BES4" s="3"/>
      <c r="BET4" s="3"/>
      <c r="BEU4" s="3"/>
      <c r="BEV4" s="3"/>
      <c r="BEW4" s="3"/>
      <c r="BEX4" s="3"/>
      <c r="BEY4" s="3"/>
      <c r="BEZ4" s="3"/>
      <c r="BFA4" s="3"/>
      <c r="BFB4" s="3"/>
      <c r="BFC4" s="3"/>
      <c r="BFD4" s="3"/>
      <c r="BFE4" s="3"/>
      <c r="BFF4" s="3"/>
      <c r="BFG4" s="3"/>
      <c r="BFH4" s="3"/>
      <c r="BFI4" s="3"/>
      <c r="BFJ4" s="3"/>
      <c r="BFK4" s="3"/>
      <c r="BFL4" s="3"/>
      <c r="BFM4" s="3"/>
      <c r="BFN4" s="3"/>
      <c r="BFO4" s="3"/>
      <c r="BFP4" s="3"/>
      <c r="BFQ4" s="3"/>
      <c r="BFR4" s="3"/>
      <c r="BFS4" s="3"/>
      <c r="BFT4" s="3"/>
      <c r="BFU4" s="3"/>
      <c r="BFV4" s="3"/>
      <c r="BFW4" s="3"/>
      <c r="BFX4" s="3"/>
      <c r="BFY4" s="3"/>
      <c r="BFZ4" s="3"/>
      <c r="BGA4" s="3"/>
      <c r="BGB4" s="3"/>
      <c r="BGC4" s="3"/>
      <c r="BGD4" s="3"/>
      <c r="BGE4" s="3"/>
      <c r="BGF4" s="3"/>
      <c r="BGG4" s="3"/>
      <c r="BGH4" s="3"/>
      <c r="BGI4" s="3"/>
      <c r="BGJ4" s="3"/>
      <c r="BGK4" s="3"/>
      <c r="BGL4" s="3"/>
      <c r="BGM4" s="3"/>
      <c r="BGN4" s="3"/>
      <c r="BGO4" s="3"/>
      <c r="BGP4" s="3"/>
      <c r="BGQ4" s="3"/>
      <c r="BGR4" s="3"/>
      <c r="BGS4" s="3"/>
      <c r="BGT4" s="3"/>
      <c r="BGU4" s="3"/>
      <c r="BGV4" s="3"/>
      <c r="BGW4" s="3"/>
      <c r="BGX4" s="3"/>
      <c r="BGY4" s="3"/>
      <c r="BGZ4" s="3"/>
      <c r="BHA4" s="3"/>
      <c r="BHB4" s="3"/>
      <c r="BHC4" s="3"/>
      <c r="BHD4" s="3"/>
      <c r="BHE4" s="3"/>
      <c r="BHF4" s="3"/>
      <c r="BHG4" s="3"/>
      <c r="BHH4" s="3"/>
      <c r="BHI4" s="3"/>
      <c r="BHJ4" s="3"/>
      <c r="BHK4" s="3"/>
      <c r="BHL4" s="3"/>
      <c r="BHM4" s="3"/>
      <c r="BHN4" s="3"/>
      <c r="BHO4" s="3"/>
      <c r="BHP4" s="3"/>
      <c r="BHQ4" s="3"/>
      <c r="BHR4" s="3"/>
      <c r="BHS4" s="3"/>
      <c r="BHT4" s="3"/>
      <c r="BHU4" s="3"/>
      <c r="BHV4" s="3"/>
      <c r="BHW4" s="3"/>
      <c r="BHX4" s="3"/>
      <c r="BHY4" s="3"/>
      <c r="BHZ4" s="3"/>
      <c r="BIA4" s="3"/>
      <c r="BIB4" s="3"/>
      <c r="BIC4" s="3"/>
      <c r="BID4" s="3"/>
      <c r="BIE4" s="3"/>
      <c r="BIF4" s="3"/>
      <c r="BIG4" s="3"/>
      <c r="BIH4" s="3"/>
      <c r="BII4" s="3"/>
      <c r="BIJ4" s="3"/>
      <c r="BIK4" s="3"/>
      <c r="BIL4" s="3"/>
      <c r="BIM4" s="3"/>
      <c r="BIN4" s="3"/>
      <c r="BIO4" s="3"/>
      <c r="BIP4" s="3"/>
      <c r="BIQ4" s="3"/>
      <c r="BIR4" s="3"/>
      <c r="BIS4" s="3"/>
      <c r="BIT4" s="3"/>
      <c r="BIU4" s="3"/>
      <c r="BIV4" s="3"/>
      <c r="BIW4" s="3"/>
      <c r="BIX4" s="3"/>
      <c r="BIY4" s="3"/>
      <c r="BIZ4" s="3"/>
      <c r="BJA4" s="3"/>
      <c r="BJB4" s="3"/>
      <c r="BJC4" s="3"/>
      <c r="BJD4" s="3"/>
      <c r="BJE4" s="3"/>
      <c r="BJF4" s="3"/>
      <c r="BJG4" s="3"/>
      <c r="BJH4" s="3"/>
      <c r="BJI4" s="3"/>
      <c r="BJJ4" s="3"/>
      <c r="BJK4" s="3"/>
      <c r="BJL4" s="3"/>
      <c r="BJM4" s="3"/>
      <c r="BJN4" s="3"/>
      <c r="BJO4" s="3"/>
      <c r="BJP4" s="3"/>
      <c r="BJQ4" s="3"/>
      <c r="BJR4" s="3"/>
      <c r="BJS4" s="3"/>
      <c r="BJT4" s="3"/>
      <c r="BJU4" s="3"/>
      <c r="BJV4" s="3"/>
      <c r="BJW4" s="3"/>
      <c r="BJX4" s="3"/>
      <c r="BJY4" s="3"/>
      <c r="BJZ4" s="3"/>
      <c r="BKA4" s="3"/>
      <c r="BKB4" s="3"/>
      <c r="BKC4" s="3"/>
      <c r="BKD4" s="3"/>
      <c r="BKE4" s="3"/>
      <c r="BKF4" s="3"/>
      <c r="BKG4" s="3"/>
      <c r="BKH4" s="3"/>
      <c r="BKI4" s="3"/>
      <c r="BKJ4" s="3"/>
      <c r="BKK4" s="3"/>
      <c r="BKL4" s="3"/>
      <c r="BKM4" s="3"/>
      <c r="BKN4" s="3"/>
      <c r="BKO4" s="3"/>
      <c r="BKP4" s="3"/>
      <c r="BKQ4" s="3"/>
      <c r="BKR4" s="3"/>
      <c r="BKS4" s="3"/>
      <c r="BKT4" s="3"/>
      <c r="BKU4" s="3"/>
      <c r="BKV4" s="3"/>
      <c r="BKW4" s="3"/>
      <c r="BKX4" s="3"/>
      <c r="BKY4" s="3"/>
      <c r="BKZ4" s="3"/>
      <c r="BLA4" s="3"/>
      <c r="BLB4" s="3"/>
      <c r="BLC4" s="3"/>
      <c r="BLD4" s="3"/>
      <c r="BLE4" s="3"/>
      <c r="BLF4" s="3"/>
      <c r="BLG4" s="3"/>
      <c r="BLH4" s="3"/>
      <c r="BLI4" s="3"/>
      <c r="BLJ4" s="3"/>
      <c r="BLK4" s="3"/>
      <c r="BLL4" s="3"/>
      <c r="BLM4" s="3"/>
      <c r="BLN4" s="3"/>
      <c r="BLO4" s="3"/>
      <c r="BLP4" s="3"/>
      <c r="BLQ4" s="3"/>
      <c r="BLR4" s="3"/>
      <c r="BLS4" s="3"/>
      <c r="BLT4" s="3"/>
      <c r="BLU4" s="3"/>
      <c r="BLV4" s="3"/>
      <c r="BLW4" s="3"/>
      <c r="BLX4" s="3"/>
      <c r="BLY4" s="3"/>
      <c r="BLZ4" s="3"/>
      <c r="BMA4" s="3"/>
      <c r="BMB4" s="3"/>
      <c r="BMC4" s="3"/>
      <c r="BMD4" s="3"/>
      <c r="BME4" s="3"/>
      <c r="BMF4" s="3"/>
      <c r="BMG4" s="3"/>
      <c r="BMH4" s="3"/>
      <c r="BMI4" s="3"/>
      <c r="BMJ4" s="3"/>
      <c r="BMK4" s="3"/>
      <c r="BML4" s="3"/>
      <c r="BMM4" s="3"/>
      <c r="BMN4" s="3"/>
      <c r="BMO4" s="3"/>
      <c r="BMP4" s="3"/>
      <c r="BMQ4" s="3"/>
      <c r="BMR4" s="3"/>
      <c r="BMS4" s="3"/>
      <c r="BMT4" s="3"/>
      <c r="BMU4" s="3"/>
      <c r="BMV4" s="3"/>
      <c r="BMW4" s="3"/>
      <c r="BMX4" s="3"/>
      <c r="BMY4" s="3"/>
      <c r="BMZ4" s="3"/>
      <c r="BNA4" s="3"/>
      <c r="BNB4" s="3"/>
      <c r="BNC4" s="3"/>
      <c r="BND4" s="3"/>
      <c r="BNE4" s="3"/>
      <c r="BNF4" s="3"/>
      <c r="BNG4" s="3"/>
      <c r="BNH4" s="3"/>
      <c r="BNI4" s="3"/>
      <c r="BNJ4" s="3"/>
      <c r="BNK4" s="3"/>
      <c r="BNL4" s="3"/>
      <c r="BNM4" s="3"/>
      <c r="BNN4" s="3"/>
      <c r="BNO4" s="3"/>
      <c r="BNP4" s="3"/>
      <c r="BNQ4" s="3"/>
      <c r="BNR4" s="3"/>
      <c r="BNS4" s="3"/>
      <c r="BNT4" s="3"/>
      <c r="BNU4" s="3"/>
      <c r="BNV4" s="3"/>
      <c r="BNW4" s="3"/>
      <c r="BNX4" s="3"/>
      <c r="BNY4" s="3"/>
      <c r="BNZ4" s="3"/>
      <c r="BOA4" s="3"/>
      <c r="BOB4" s="3"/>
      <c r="BOC4" s="3"/>
      <c r="BOD4" s="3"/>
      <c r="BOE4" s="3"/>
      <c r="BOF4" s="3"/>
      <c r="BOG4" s="3"/>
      <c r="BOH4" s="3"/>
      <c r="BOI4" s="3"/>
      <c r="BOJ4" s="3"/>
      <c r="BOK4" s="3"/>
      <c r="BOL4" s="3"/>
      <c r="BOM4" s="3"/>
      <c r="BON4" s="3"/>
      <c r="BOO4" s="3"/>
      <c r="BOP4" s="3"/>
      <c r="BOQ4" s="3"/>
      <c r="BOR4" s="3"/>
      <c r="BOS4" s="3"/>
      <c r="BOT4" s="3"/>
      <c r="BOU4" s="3"/>
      <c r="BOV4" s="3"/>
      <c r="BOW4" s="3"/>
      <c r="BOX4" s="3"/>
      <c r="BOY4" s="3"/>
      <c r="BOZ4" s="3"/>
      <c r="BPA4" s="3"/>
      <c r="BPB4" s="3"/>
      <c r="BPC4" s="3"/>
      <c r="BPD4" s="3"/>
      <c r="BPE4" s="3"/>
      <c r="BPF4" s="3"/>
      <c r="BPG4" s="3"/>
      <c r="BPH4" s="3"/>
      <c r="BPI4" s="3"/>
      <c r="BPJ4" s="3"/>
      <c r="BPK4" s="3"/>
      <c r="BPL4" s="3"/>
      <c r="BPM4" s="3"/>
      <c r="BPN4" s="3"/>
      <c r="BPO4" s="3"/>
      <c r="BPP4" s="3"/>
      <c r="BPQ4" s="3"/>
      <c r="BPR4" s="3"/>
      <c r="BPS4" s="3"/>
      <c r="BPT4" s="3"/>
      <c r="BPU4" s="3"/>
      <c r="BPV4" s="3"/>
      <c r="BPW4" s="3"/>
      <c r="BPX4" s="3"/>
      <c r="BPY4" s="3"/>
      <c r="BPZ4" s="3"/>
      <c r="BQA4" s="3"/>
      <c r="BQB4" s="3"/>
      <c r="BQC4" s="3"/>
      <c r="BQD4" s="3"/>
      <c r="BQE4" s="3"/>
      <c r="BQF4" s="3"/>
      <c r="BQG4" s="3"/>
      <c r="BQH4" s="3"/>
      <c r="BQI4" s="3"/>
      <c r="BQJ4" s="3"/>
      <c r="BQK4" s="3"/>
      <c r="BQL4" s="3"/>
      <c r="BQM4" s="3"/>
      <c r="BQN4" s="3"/>
      <c r="BQO4" s="3"/>
      <c r="BQP4" s="3"/>
      <c r="BQQ4" s="3"/>
      <c r="BQR4" s="3"/>
      <c r="BQS4" s="3"/>
      <c r="BQT4" s="3"/>
      <c r="BQU4" s="3"/>
      <c r="BQV4" s="3"/>
      <c r="BQW4" s="3"/>
      <c r="BQX4" s="3"/>
      <c r="BQY4" s="3"/>
      <c r="BQZ4" s="3"/>
      <c r="BRA4" s="3"/>
      <c r="BRB4" s="3"/>
      <c r="BRC4" s="3"/>
      <c r="BRD4" s="3"/>
      <c r="BRE4" s="3"/>
      <c r="BRF4" s="3"/>
      <c r="BRG4" s="3"/>
      <c r="BRH4" s="3"/>
      <c r="BRI4" s="3"/>
      <c r="BRJ4" s="3"/>
      <c r="BRK4" s="3"/>
      <c r="BRL4" s="3"/>
      <c r="BRM4" s="3"/>
      <c r="BRN4" s="3"/>
      <c r="BRO4" s="3"/>
      <c r="BRP4" s="3"/>
      <c r="BRQ4" s="3"/>
      <c r="BRR4" s="3"/>
      <c r="BRS4" s="3"/>
      <c r="BRT4" s="3"/>
      <c r="BRU4" s="3"/>
      <c r="BRV4" s="3"/>
      <c r="BRW4" s="3"/>
      <c r="BRX4" s="3"/>
      <c r="BRY4" s="3"/>
      <c r="BRZ4" s="3"/>
      <c r="BSA4" s="3"/>
      <c r="BSB4" s="3"/>
      <c r="BSC4" s="3"/>
      <c r="BSD4" s="3"/>
      <c r="BSE4" s="3"/>
      <c r="BSF4" s="3"/>
      <c r="BSG4" s="3"/>
      <c r="BSH4" s="3"/>
      <c r="BSI4" s="3"/>
      <c r="BSJ4" s="3"/>
      <c r="BSK4" s="3"/>
      <c r="BSL4" s="3"/>
      <c r="BSM4" s="3"/>
      <c r="BSN4" s="3"/>
      <c r="BSO4" s="3"/>
      <c r="BSP4" s="3"/>
      <c r="BSQ4" s="3"/>
      <c r="BSR4" s="3"/>
      <c r="BSS4" s="3"/>
      <c r="BST4" s="3"/>
      <c r="BSU4" s="3"/>
      <c r="BSV4" s="3"/>
      <c r="BSW4" s="3"/>
      <c r="BSX4" s="3"/>
      <c r="BSY4" s="3"/>
      <c r="BSZ4" s="3"/>
      <c r="BTA4" s="3"/>
      <c r="BTB4" s="3"/>
      <c r="BTC4" s="3"/>
      <c r="BTD4" s="3"/>
      <c r="BTE4" s="3"/>
      <c r="BTF4" s="3"/>
      <c r="BTG4" s="3"/>
      <c r="BTH4" s="3"/>
      <c r="BTI4" s="3"/>
      <c r="BTJ4" s="3"/>
      <c r="BTK4" s="3"/>
      <c r="BTL4" s="3"/>
      <c r="BTM4" s="3"/>
      <c r="BTN4" s="3"/>
      <c r="BTO4" s="3"/>
      <c r="BTP4" s="3"/>
      <c r="BTQ4" s="3"/>
      <c r="BTR4" s="3"/>
      <c r="BTS4" s="3"/>
      <c r="BTT4" s="3"/>
      <c r="BTU4" s="3"/>
      <c r="BTV4" s="3"/>
      <c r="BTW4" s="3"/>
      <c r="BTX4" s="3"/>
      <c r="BTY4" s="3"/>
      <c r="BTZ4" s="3"/>
      <c r="BUA4" s="3"/>
      <c r="BUB4" s="3"/>
      <c r="BUC4" s="3"/>
      <c r="BUD4" s="3"/>
      <c r="BUE4" s="3"/>
      <c r="BUF4" s="3"/>
      <c r="BUG4" s="3"/>
      <c r="BUH4" s="3"/>
      <c r="BUI4" s="3"/>
      <c r="BUJ4" s="3"/>
      <c r="BUK4" s="3"/>
      <c r="BUL4" s="3"/>
      <c r="BUM4" s="3"/>
      <c r="BUN4" s="3"/>
      <c r="BUO4" s="3"/>
      <c r="BUP4" s="3"/>
      <c r="BUQ4" s="3"/>
      <c r="BUR4" s="3"/>
      <c r="BUS4" s="3"/>
      <c r="BUT4" s="3"/>
      <c r="BUU4" s="3"/>
      <c r="BUV4" s="3"/>
      <c r="BUW4" s="3"/>
      <c r="BUX4" s="3"/>
      <c r="BUY4" s="3"/>
      <c r="BUZ4" s="3"/>
      <c r="BVA4" s="3"/>
      <c r="BVB4" s="3"/>
      <c r="BVC4" s="3"/>
      <c r="BVD4" s="3"/>
      <c r="BVE4" s="3"/>
      <c r="BVF4" s="3"/>
      <c r="BVG4" s="3"/>
      <c r="BVH4" s="3"/>
      <c r="BVI4" s="3"/>
      <c r="BVJ4" s="3"/>
      <c r="BVK4" s="3"/>
      <c r="BVL4" s="3"/>
      <c r="BVM4" s="3"/>
      <c r="BVN4" s="3"/>
      <c r="BVO4" s="3"/>
      <c r="BVP4" s="3"/>
      <c r="BVQ4" s="3"/>
      <c r="BVR4" s="3"/>
      <c r="BVS4" s="3"/>
      <c r="BVT4" s="3"/>
      <c r="BVU4" s="3"/>
      <c r="BVV4" s="3"/>
      <c r="BVW4" s="3"/>
      <c r="BVX4" s="3"/>
      <c r="BVY4" s="3"/>
      <c r="BVZ4" s="3"/>
      <c r="BWA4" s="3"/>
      <c r="BWB4" s="3"/>
      <c r="BWC4" s="3"/>
      <c r="BWD4" s="3"/>
      <c r="BWE4" s="3"/>
      <c r="BWF4" s="3"/>
      <c r="BWG4" s="3"/>
      <c r="BWH4" s="3"/>
      <c r="BWI4" s="3"/>
      <c r="BWJ4" s="3"/>
      <c r="BWK4" s="3"/>
      <c r="BWL4" s="3"/>
      <c r="BWM4" s="3"/>
      <c r="BWN4" s="3"/>
      <c r="BWO4" s="3"/>
      <c r="BWP4" s="3"/>
      <c r="BWQ4" s="3"/>
      <c r="BWR4" s="3"/>
      <c r="BWS4" s="3"/>
      <c r="BWT4" s="3"/>
      <c r="BWU4" s="3"/>
      <c r="BWV4" s="3"/>
      <c r="BWW4" s="3"/>
      <c r="BWX4" s="3"/>
      <c r="BWY4" s="3"/>
      <c r="BWZ4" s="3"/>
      <c r="BXA4" s="3"/>
      <c r="BXB4" s="3"/>
      <c r="BXC4" s="3"/>
      <c r="BXD4" s="3"/>
      <c r="BXE4" s="3"/>
      <c r="BXF4" s="3"/>
      <c r="BXG4" s="3"/>
      <c r="BXH4" s="3"/>
      <c r="BXI4" s="3"/>
      <c r="BXJ4" s="3"/>
      <c r="BXK4" s="3"/>
      <c r="BXL4" s="3"/>
      <c r="BXM4" s="3"/>
      <c r="BXN4" s="3"/>
      <c r="BXO4" s="3"/>
      <c r="BXP4" s="3"/>
      <c r="BXQ4" s="3"/>
      <c r="BXR4" s="3"/>
      <c r="BXS4" s="3"/>
      <c r="BXT4" s="3"/>
      <c r="BXU4" s="3"/>
      <c r="BXV4" s="3"/>
      <c r="BXW4" s="3"/>
      <c r="BXX4" s="3"/>
      <c r="BXY4" s="3"/>
      <c r="BXZ4" s="3"/>
      <c r="BYA4" s="3"/>
      <c r="BYB4" s="3"/>
      <c r="BYC4" s="3"/>
      <c r="BYD4" s="3"/>
      <c r="BYE4" s="3"/>
      <c r="BYF4" s="3"/>
      <c r="BYG4" s="3"/>
      <c r="BYH4" s="3"/>
      <c r="BYI4" s="3"/>
      <c r="BYJ4" s="3"/>
      <c r="BYK4" s="3"/>
      <c r="BYL4" s="3"/>
      <c r="BYM4" s="3"/>
      <c r="BYN4" s="3"/>
      <c r="BYO4" s="3"/>
      <c r="BYP4" s="3"/>
      <c r="BYQ4" s="3"/>
      <c r="BYR4" s="3"/>
      <c r="BYS4" s="3"/>
      <c r="BYT4" s="3"/>
      <c r="BYU4" s="3"/>
      <c r="BYV4" s="3"/>
      <c r="BYW4" s="3"/>
      <c r="BYX4" s="3"/>
      <c r="BYY4" s="3"/>
      <c r="BYZ4" s="3"/>
      <c r="BZA4" s="3"/>
      <c r="BZB4" s="3"/>
      <c r="BZC4" s="3"/>
      <c r="BZD4" s="3"/>
      <c r="BZE4" s="3"/>
      <c r="BZF4" s="3"/>
      <c r="BZG4" s="3"/>
      <c r="BZH4" s="3"/>
      <c r="BZI4" s="3"/>
      <c r="BZJ4" s="3"/>
      <c r="BZK4" s="3"/>
      <c r="BZL4" s="3"/>
      <c r="BZM4" s="3"/>
      <c r="BZN4" s="3"/>
      <c r="BZO4" s="3"/>
      <c r="BZP4" s="3"/>
      <c r="BZQ4" s="3"/>
      <c r="BZR4" s="3"/>
      <c r="BZS4" s="3"/>
      <c r="BZT4" s="3"/>
      <c r="BZU4" s="3"/>
      <c r="BZV4" s="3"/>
      <c r="BZW4" s="3"/>
      <c r="BZX4" s="3"/>
      <c r="BZY4" s="3"/>
      <c r="BZZ4" s="3"/>
      <c r="CAA4" s="3"/>
      <c r="CAB4" s="3"/>
      <c r="CAC4" s="3"/>
      <c r="CAD4" s="3"/>
      <c r="CAE4" s="3"/>
      <c r="CAF4" s="3"/>
      <c r="CAG4" s="3"/>
      <c r="CAH4" s="3"/>
      <c r="CAI4" s="3"/>
      <c r="CAJ4" s="3"/>
      <c r="CAK4" s="3"/>
      <c r="CAL4" s="3"/>
      <c r="CAM4" s="3"/>
      <c r="CAN4" s="3"/>
      <c r="CAO4" s="3"/>
      <c r="CAP4" s="3"/>
      <c r="CAQ4" s="3"/>
      <c r="CAR4" s="3"/>
      <c r="CAS4" s="3"/>
      <c r="CAT4" s="3"/>
      <c r="CAU4" s="3"/>
      <c r="CAV4" s="3"/>
      <c r="CAW4" s="3"/>
      <c r="CAX4" s="3"/>
      <c r="CAY4" s="3"/>
      <c r="CAZ4" s="3"/>
      <c r="CBA4" s="3"/>
      <c r="CBB4" s="3"/>
      <c r="CBC4" s="3"/>
      <c r="CBD4" s="3"/>
      <c r="CBE4" s="3"/>
      <c r="CBF4" s="3"/>
      <c r="CBG4" s="3"/>
      <c r="CBH4" s="3"/>
      <c r="CBI4" s="3"/>
      <c r="CBJ4" s="3"/>
      <c r="CBK4" s="3"/>
      <c r="CBL4" s="3"/>
      <c r="CBM4" s="3"/>
      <c r="CBN4" s="3"/>
      <c r="CBO4" s="3"/>
      <c r="CBP4" s="3"/>
      <c r="CBQ4" s="3"/>
      <c r="CBR4" s="3"/>
      <c r="CBS4" s="3"/>
      <c r="CBT4" s="3"/>
      <c r="CBU4" s="3"/>
      <c r="CBV4" s="3"/>
      <c r="CBW4" s="3"/>
      <c r="CBX4" s="3"/>
      <c r="CBY4" s="3"/>
      <c r="CBZ4" s="3"/>
      <c r="CCA4" s="3"/>
      <c r="CCB4" s="3"/>
      <c r="CCC4" s="3"/>
      <c r="CCD4" s="3"/>
      <c r="CCE4" s="3"/>
      <c r="CCF4" s="3"/>
      <c r="CCG4" s="3"/>
      <c r="CCH4" s="3"/>
      <c r="CCI4" s="3"/>
      <c r="CCJ4" s="3"/>
      <c r="CCK4" s="3"/>
      <c r="CCL4" s="3"/>
      <c r="CCM4" s="3"/>
      <c r="CCN4" s="3"/>
      <c r="CCO4" s="3"/>
      <c r="CCP4" s="3"/>
      <c r="CCQ4" s="3"/>
      <c r="CCR4" s="3"/>
      <c r="CCS4" s="3"/>
      <c r="CCT4" s="3"/>
      <c r="CCU4" s="3"/>
      <c r="CCV4" s="3"/>
      <c r="CCW4" s="3"/>
      <c r="CCX4" s="3"/>
      <c r="CCY4" s="3"/>
      <c r="CCZ4" s="3"/>
      <c r="CDA4" s="3"/>
      <c r="CDB4" s="3"/>
      <c r="CDC4" s="3"/>
      <c r="CDD4" s="3"/>
      <c r="CDE4" s="3"/>
      <c r="CDF4" s="3"/>
      <c r="CDG4" s="3"/>
      <c r="CDH4" s="3"/>
      <c r="CDI4" s="3"/>
      <c r="CDJ4" s="3"/>
      <c r="CDK4" s="3"/>
      <c r="CDL4" s="3"/>
      <c r="CDM4" s="3"/>
      <c r="CDN4" s="3"/>
      <c r="CDO4" s="3"/>
      <c r="CDP4" s="3"/>
      <c r="CDQ4" s="3"/>
      <c r="CDR4" s="3"/>
      <c r="CDS4" s="3"/>
      <c r="CDT4" s="3"/>
      <c r="CDU4" s="3"/>
      <c r="CDV4" s="3"/>
      <c r="CDW4" s="3"/>
      <c r="CDX4" s="3"/>
      <c r="CDY4" s="3"/>
      <c r="CDZ4" s="3"/>
      <c r="CEA4" s="3"/>
      <c r="CEB4" s="3"/>
      <c r="CEC4" s="3"/>
      <c r="CED4" s="3"/>
      <c r="CEE4" s="3"/>
      <c r="CEF4" s="3"/>
      <c r="CEG4" s="3"/>
      <c r="CEH4" s="3"/>
      <c r="CEI4" s="3"/>
      <c r="CEJ4" s="3"/>
      <c r="CEK4" s="3"/>
      <c r="CEL4" s="3"/>
      <c r="CEM4" s="3"/>
      <c r="CEN4" s="3"/>
      <c r="CEO4" s="3"/>
      <c r="CEP4" s="3"/>
      <c r="CEQ4" s="3"/>
      <c r="CER4" s="3"/>
      <c r="CES4" s="3"/>
      <c r="CET4" s="3"/>
      <c r="CEU4" s="3"/>
      <c r="CEV4" s="3"/>
      <c r="CEW4" s="3"/>
      <c r="CEX4" s="3"/>
      <c r="CEY4" s="3"/>
      <c r="CEZ4" s="3"/>
      <c r="CFA4" s="3"/>
      <c r="CFB4" s="3"/>
      <c r="CFC4" s="3"/>
      <c r="CFD4" s="3"/>
      <c r="CFE4" s="3"/>
      <c r="CFF4" s="3"/>
      <c r="CFG4" s="3"/>
      <c r="CFH4" s="3"/>
      <c r="CFI4" s="3"/>
      <c r="CFJ4" s="3"/>
      <c r="CFK4" s="3"/>
      <c r="CFL4" s="3"/>
      <c r="CFM4" s="3"/>
      <c r="CFN4" s="3"/>
      <c r="CFO4" s="3"/>
      <c r="CFP4" s="3"/>
      <c r="CFQ4" s="3"/>
      <c r="CFR4" s="3"/>
      <c r="CFS4" s="3"/>
      <c r="CFT4" s="3"/>
      <c r="CFU4" s="3"/>
      <c r="CFV4" s="3"/>
      <c r="CFW4" s="3"/>
      <c r="CFX4" s="3"/>
      <c r="CFY4" s="3"/>
      <c r="CFZ4" s="3"/>
      <c r="CGA4" s="3"/>
      <c r="CGB4" s="3"/>
      <c r="CGC4" s="3"/>
      <c r="CGD4" s="3"/>
      <c r="CGE4" s="3"/>
      <c r="CGF4" s="3"/>
      <c r="CGG4" s="3"/>
      <c r="CGH4" s="3"/>
      <c r="CGI4" s="3"/>
      <c r="CGJ4" s="3"/>
      <c r="CGK4" s="3"/>
      <c r="CGL4" s="3"/>
      <c r="CGM4" s="3"/>
      <c r="CGN4" s="3"/>
      <c r="CGO4" s="3"/>
      <c r="CGP4" s="3"/>
      <c r="CGQ4" s="3"/>
      <c r="CGR4" s="3"/>
      <c r="CGS4" s="3"/>
      <c r="CGT4" s="3"/>
      <c r="CGU4" s="3"/>
      <c r="CGV4" s="3"/>
      <c r="CGW4" s="3"/>
      <c r="CGX4" s="3"/>
      <c r="CGY4" s="3"/>
      <c r="CGZ4" s="3"/>
      <c r="CHA4" s="3"/>
      <c r="CHB4" s="3"/>
      <c r="CHC4" s="3"/>
      <c r="CHD4" s="3"/>
      <c r="CHE4" s="3"/>
      <c r="CHF4" s="3"/>
      <c r="CHG4" s="3"/>
      <c r="CHH4" s="3"/>
      <c r="CHI4" s="3"/>
      <c r="CHJ4" s="3"/>
      <c r="CHK4" s="3"/>
      <c r="CHL4" s="3"/>
      <c r="CHM4" s="3"/>
      <c r="CHN4" s="3"/>
      <c r="CHO4" s="3"/>
      <c r="CHP4" s="3"/>
      <c r="CHQ4" s="3"/>
      <c r="CHR4" s="3"/>
      <c r="CHS4" s="3"/>
      <c r="CHT4" s="3"/>
      <c r="CHU4" s="3"/>
      <c r="CHV4" s="3"/>
      <c r="CHW4" s="3"/>
      <c r="CHX4" s="3"/>
      <c r="CHY4" s="3"/>
      <c r="CHZ4" s="3"/>
      <c r="CIA4" s="3"/>
      <c r="CIB4" s="3"/>
      <c r="CIC4" s="3"/>
      <c r="CID4" s="3"/>
      <c r="CIE4" s="3"/>
      <c r="CIF4" s="3"/>
      <c r="CIG4" s="3"/>
      <c r="CIH4" s="3"/>
      <c r="CII4" s="3"/>
      <c r="CIJ4" s="3"/>
      <c r="CIK4" s="3"/>
      <c r="CIL4" s="3"/>
      <c r="CIM4" s="3"/>
      <c r="CIN4" s="3"/>
      <c r="CIO4" s="3"/>
      <c r="CIP4" s="3"/>
      <c r="CIQ4" s="3"/>
      <c r="CIR4" s="3"/>
      <c r="CIS4" s="3"/>
      <c r="CIT4" s="3"/>
      <c r="CIU4" s="3"/>
      <c r="CIV4" s="3"/>
      <c r="CIW4" s="3"/>
      <c r="CIX4" s="3"/>
      <c r="CIY4" s="3"/>
      <c r="CIZ4" s="3"/>
      <c r="CJA4" s="3"/>
      <c r="CJB4" s="3"/>
      <c r="CJC4" s="3"/>
      <c r="CJD4" s="3"/>
      <c r="CJE4" s="3"/>
      <c r="CJF4" s="3"/>
      <c r="CJG4" s="3"/>
      <c r="CJH4" s="3"/>
      <c r="CJI4" s="3"/>
      <c r="CJJ4" s="3"/>
      <c r="CJK4" s="3"/>
      <c r="CJL4" s="3"/>
      <c r="CJM4" s="3"/>
      <c r="CJN4" s="3"/>
      <c r="CJO4" s="3"/>
      <c r="CJP4" s="3"/>
      <c r="CJQ4" s="3"/>
      <c r="CJR4" s="3"/>
      <c r="CJS4" s="3"/>
      <c r="CJT4" s="3"/>
      <c r="CJU4" s="3"/>
      <c r="CJV4" s="3"/>
      <c r="CJW4" s="3"/>
      <c r="CJX4" s="3"/>
      <c r="CJY4" s="3"/>
      <c r="CJZ4" s="3"/>
      <c r="CKA4" s="3"/>
      <c r="CKB4" s="3"/>
      <c r="CKC4" s="3"/>
      <c r="CKD4" s="3"/>
      <c r="CKE4" s="3"/>
      <c r="CKF4" s="3"/>
      <c r="CKG4" s="3"/>
      <c r="CKH4" s="3"/>
      <c r="CKI4" s="3"/>
      <c r="CKJ4" s="3"/>
      <c r="CKK4" s="3"/>
      <c r="CKL4" s="3"/>
      <c r="CKM4" s="3"/>
      <c r="CKN4" s="3"/>
      <c r="CKO4" s="3"/>
      <c r="CKP4" s="3"/>
      <c r="CKQ4" s="3"/>
      <c r="CKR4" s="3"/>
      <c r="CKS4" s="3"/>
      <c r="CKT4" s="3"/>
      <c r="CKU4" s="3"/>
      <c r="CKV4" s="3"/>
      <c r="CKW4" s="3"/>
      <c r="CKX4" s="3"/>
      <c r="CKY4" s="3"/>
      <c r="CKZ4" s="3"/>
      <c r="CLA4" s="3"/>
      <c r="CLB4" s="3"/>
      <c r="CLC4" s="3"/>
      <c r="CLD4" s="3"/>
      <c r="CLE4" s="3"/>
      <c r="CLF4" s="3"/>
      <c r="CLG4" s="3"/>
      <c r="CLH4" s="3"/>
      <c r="CLI4" s="3"/>
      <c r="CLJ4" s="3"/>
      <c r="CLK4" s="3"/>
      <c r="CLL4" s="3"/>
      <c r="CLM4" s="3"/>
      <c r="CLN4" s="3"/>
      <c r="CLO4" s="3"/>
      <c r="CLP4" s="3"/>
      <c r="CLQ4" s="3"/>
      <c r="CLR4" s="3"/>
      <c r="CLS4" s="3"/>
      <c r="CLT4" s="3"/>
      <c r="CLU4" s="3"/>
      <c r="CLV4" s="3"/>
      <c r="CLW4" s="3"/>
      <c r="CLX4" s="3"/>
      <c r="CLY4" s="3"/>
      <c r="CLZ4" s="3"/>
      <c r="CMA4" s="3"/>
      <c r="CMB4" s="3"/>
      <c r="CMC4" s="3"/>
      <c r="CMD4" s="3"/>
      <c r="CME4" s="3"/>
      <c r="CMF4" s="3"/>
      <c r="CMG4" s="3"/>
      <c r="CMH4" s="3"/>
      <c r="CMI4" s="3"/>
      <c r="CMJ4" s="3"/>
      <c r="CMK4" s="3"/>
      <c r="CML4" s="3"/>
      <c r="CMM4" s="3"/>
      <c r="CMN4" s="3"/>
      <c r="CMO4" s="3"/>
      <c r="CMP4" s="3"/>
      <c r="CMQ4" s="3"/>
      <c r="CMR4" s="3"/>
      <c r="CMS4" s="3"/>
      <c r="CMT4" s="3"/>
      <c r="CMU4" s="3"/>
      <c r="CMV4" s="3"/>
      <c r="CMW4" s="3"/>
      <c r="CMX4" s="3"/>
      <c r="CMY4" s="3"/>
      <c r="CMZ4" s="3"/>
      <c r="CNA4" s="3"/>
      <c r="CNB4" s="3"/>
      <c r="CNC4" s="3"/>
      <c r="CND4" s="3"/>
      <c r="CNE4" s="3"/>
      <c r="CNF4" s="3"/>
      <c r="CNG4" s="3"/>
      <c r="CNH4" s="3"/>
      <c r="CNI4" s="3"/>
      <c r="CNJ4" s="3"/>
      <c r="CNK4" s="3"/>
      <c r="CNL4" s="3"/>
      <c r="CNM4" s="3"/>
      <c r="CNN4" s="3"/>
      <c r="CNO4" s="3"/>
      <c r="CNP4" s="3"/>
      <c r="CNQ4" s="3"/>
      <c r="CNR4" s="3"/>
      <c r="CNS4" s="3"/>
      <c r="CNT4" s="3"/>
      <c r="CNU4" s="3"/>
      <c r="CNV4" s="3"/>
      <c r="CNW4" s="3"/>
      <c r="CNX4" s="3"/>
      <c r="CNY4" s="3"/>
      <c r="CNZ4" s="3"/>
      <c r="COA4" s="3"/>
      <c r="COB4" s="3"/>
      <c r="COC4" s="3"/>
      <c r="COD4" s="3"/>
      <c r="COE4" s="3"/>
      <c r="COF4" s="3"/>
      <c r="COG4" s="3"/>
      <c r="COH4" s="3"/>
      <c r="COI4" s="3"/>
      <c r="COJ4" s="3"/>
      <c r="COK4" s="3"/>
      <c r="COL4" s="3"/>
      <c r="COM4" s="3"/>
      <c r="CON4" s="3"/>
      <c r="COO4" s="3"/>
      <c r="COP4" s="3"/>
      <c r="COQ4" s="3"/>
      <c r="COR4" s="3"/>
      <c r="COS4" s="3"/>
      <c r="COT4" s="3"/>
      <c r="COU4" s="3"/>
      <c r="COV4" s="3"/>
      <c r="COW4" s="3"/>
      <c r="COX4" s="3"/>
      <c r="COY4" s="3"/>
      <c r="COZ4" s="3"/>
      <c r="CPA4" s="3"/>
      <c r="CPB4" s="3"/>
      <c r="CPC4" s="3"/>
      <c r="CPD4" s="3"/>
      <c r="CPE4" s="3"/>
      <c r="CPF4" s="3"/>
      <c r="CPG4" s="3"/>
      <c r="CPH4" s="3"/>
      <c r="CPI4" s="3"/>
      <c r="CPJ4" s="3"/>
      <c r="CPK4" s="3"/>
      <c r="CPL4" s="3"/>
      <c r="CPM4" s="3"/>
      <c r="CPN4" s="3"/>
      <c r="CPO4" s="3"/>
      <c r="CPP4" s="3"/>
      <c r="CPQ4" s="3"/>
      <c r="CPR4" s="3"/>
      <c r="CPS4" s="3"/>
      <c r="CPT4" s="3"/>
      <c r="CPU4" s="3"/>
      <c r="CPV4" s="3"/>
      <c r="CPW4" s="3"/>
      <c r="CPX4" s="3"/>
      <c r="CPY4" s="3"/>
      <c r="CPZ4" s="3"/>
      <c r="CQA4" s="3"/>
      <c r="CQB4" s="3"/>
      <c r="CQC4" s="3"/>
      <c r="CQD4" s="3"/>
      <c r="CQE4" s="3"/>
      <c r="CQF4" s="3"/>
      <c r="CQG4" s="3"/>
      <c r="CQH4" s="3"/>
      <c r="CQI4" s="3"/>
      <c r="CQJ4" s="3"/>
      <c r="CQK4" s="3"/>
      <c r="CQL4" s="3"/>
      <c r="CQM4" s="3"/>
      <c r="CQN4" s="3"/>
      <c r="CQO4" s="3"/>
      <c r="CQP4" s="3"/>
      <c r="CQQ4" s="3"/>
      <c r="CQR4" s="3"/>
      <c r="CQS4" s="3"/>
      <c r="CQT4" s="3"/>
      <c r="CQU4" s="3"/>
      <c r="CQV4" s="3"/>
      <c r="CQW4" s="3"/>
      <c r="CQX4" s="3"/>
      <c r="CQY4" s="3"/>
      <c r="CQZ4" s="3"/>
      <c r="CRA4" s="3"/>
      <c r="CRB4" s="3"/>
      <c r="CRC4" s="3"/>
      <c r="CRD4" s="3"/>
      <c r="CRE4" s="3"/>
      <c r="CRF4" s="3"/>
      <c r="CRG4" s="3"/>
      <c r="CRH4" s="3"/>
      <c r="CRI4" s="3"/>
      <c r="CRJ4" s="3"/>
      <c r="CRK4" s="3"/>
      <c r="CRL4" s="3"/>
      <c r="CRM4" s="3"/>
      <c r="CRN4" s="3"/>
      <c r="CRO4" s="3"/>
      <c r="CRP4" s="3"/>
      <c r="CRQ4" s="3"/>
      <c r="CRR4" s="3"/>
      <c r="CRS4" s="3"/>
      <c r="CRT4" s="3"/>
      <c r="CRU4" s="3"/>
      <c r="CRV4" s="3"/>
      <c r="CRW4" s="3"/>
      <c r="CRX4" s="3"/>
      <c r="CRY4" s="3"/>
      <c r="CRZ4" s="3"/>
      <c r="CSA4" s="3"/>
      <c r="CSB4" s="3"/>
      <c r="CSC4" s="3"/>
      <c r="CSD4" s="3"/>
      <c r="CSE4" s="3"/>
      <c r="CSF4" s="3"/>
      <c r="CSG4" s="3"/>
      <c r="CSH4" s="3"/>
      <c r="CSI4" s="3"/>
      <c r="CSJ4" s="3"/>
      <c r="CSK4" s="3"/>
      <c r="CSL4" s="3"/>
      <c r="CSM4" s="3"/>
      <c r="CSN4" s="3"/>
      <c r="CSO4" s="3"/>
      <c r="CSP4" s="3"/>
      <c r="CSQ4" s="3"/>
      <c r="CSR4" s="3"/>
      <c r="CSS4" s="3"/>
      <c r="CST4" s="3"/>
      <c r="CSU4" s="3"/>
      <c r="CSV4" s="3"/>
      <c r="CSW4" s="3"/>
      <c r="CSX4" s="3"/>
      <c r="CSY4" s="3"/>
      <c r="CSZ4" s="3"/>
      <c r="CTA4" s="3"/>
      <c r="CTB4" s="3"/>
      <c r="CTC4" s="3"/>
      <c r="CTD4" s="3"/>
      <c r="CTE4" s="3"/>
      <c r="CTF4" s="3"/>
      <c r="CTG4" s="3"/>
      <c r="CTH4" s="3"/>
      <c r="CTI4" s="3"/>
      <c r="CTJ4" s="3"/>
      <c r="CTK4" s="3"/>
      <c r="CTL4" s="3"/>
      <c r="CTM4" s="3"/>
      <c r="CTN4" s="3"/>
      <c r="CTO4" s="3"/>
      <c r="CTP4" s="3"/>
      <c r="CTQ4" s="3"/>
      <c r="CTR4" s="3"/>
      <c r="CTS4" s="3"/>
      <c r="CTT4" s="3"/>
      <c r="CTU4" s="3"/>
      <c r="CTV4" s="3"/>
      <c r="CTW4" s="3"/>
      <c r="CTX4" s="3"/>
      <c r="CTY4" s="3"/>
      <c r="CTZ4" s="3"/>
      <c r="CUA4" s="3"/>
      <c r="CUB4" s="3"/>
      <c r="CUC4" s="3"/>
      <c r="CUD4" s="3"/>
      <c r="CUE4" s="3"/>
      <c r="CUF4" s="3"/>
      <c r="CUG4" s="3"/>
      <c r="CUH4" s="3"/>
      <c r="CUI4" s="3"/>
      <c r="CUJ4" s="3"/>
      <c r="CUK4" s="3"/>
      <c r="CUL4" s="3"/>
      <c r="CUM4" s="3"/>
      <c r="CUN4" s="3"/>
      <c r="CUO4" s="3"/>
      <c r="CUP4" s="3"/>
      <c r="CUQ4" s="3"/>
      <c r="CUR4" s="3"/>
      <c r="CUS4" s="3"/>
      <c r="CUT4" s="3"/>
      <c r="CUU4" s="3"/>
      <c r="CUV4" s="3"/>
      <c r="CUW4" s="3"/>
      <c r="CUX4" s="3"/>
      <c r="CUY4" s="3"/>
      <c r="CUZ4" s="3"/>
      <c r="CVA4" s="3"/>
      <c r="CVB4" s="3"/>
      <c r="CVC4" s="3"/>
      <c r="CVD4" s="3"/>
      <c r="CVE4" s="3"/>
      <c r="CVF4" s="3"/>
      <c r="CVG4" s="3"/>
      <c r="CVH4" s="3"/>
      <c r="CVI4" s="3"/>
      <c r="CVJ4" s="3"/>
      <c r="CVK4" s="3"/>
      <c r="CVL4" s="3"/>
      <c r="CVM4" s="3"/>
      <c r="CVN4" s="3"/>
      <c r="CVO4" s="3"/>
      <c r="CVP4" s="3"/>
      <c r="CVQ4" s="3"/>
      <c r="CVR4" s="3"/>
      <c r="CVS4" s="3"/>
      <c r="CVT4" s="3"/>
      <c r="CVU4" s="3"/>
      <c r="CVV4" s="3"/>
      <c r="CVW4" s="3"/>
      <c r="CVX4" s="3"/>
      <c r="CVY4" s="3"/>
      <c r="CVZ4" s="3"/>
      <c r="CWA4" s="3"/>
      <c r="CWB4" s="3"/>
      <c r="CWC4" s="3"/>
      <c r="CWD4" s="3"/>
      <c r="CWE4" s="3"/>
      <c r="CWF4" s="3"/>
      <c r="CWG4" s="3"/>
      <c r="CWH4" s="3"/>
      <c r="CWI4" s="3"/>
      <c r="CWJ4" s="3"/>
      <c r="CWK4" s="3"/>
      <c r="CWL4" s="3"/>
      <c r="CWM4" s="3"/>
      <c r="CWN4" s="3"/>
      <c r="CWO4" s="3"/>
      <c r="CWP4" s="3"/>
      <c r="CWQ4" s="3"/>
      <c r="CWR4" s="3"/>
      <c r="CWS4" s="3"/>
      <c r="CWT4" s="3"/>
      <c r="CWU4" s="3"/>
      <c r="CWV4" s="3"/>
      <c r="CWW4" s="3"/>
      <c r="CWX4" s="3"/>
      <c r="CWY4" s="3"/>
      <c r="CWZ4" s="3"/>
      <c r="CXA4" s="3"/>
      <c r="CXB4" s="3"/>
      <c r="CXC4" s="3"/>
      <c r="CXD4" s="3"/>
      <c r="CXE4" s="3"/>
      <c r="CXF4" s="3"/>
      <c r="CXG4" s="3"/>
      <c r="CXH4" s="3"/>
      <c r="CXI4" s="3"/>
      <c r="CXJ4" s="3"/>
      <c r="CXK4" s="3"/>
      <c r="CXL4" s="3"/>
      <c r="CXM4" s="3"/>
      <c r="CXN4" s="3"/>
      <c r="CXO4" s="3"/>
      <c r="CXP4" s="3"/>
      <c r="CXQ4" s="3"/>
      <c r="CXR4" s="3"/>
      <c r="CXS4" s="3"/>
      <c r="CXT4" s="3"/>
      <c r="CXU4" s="3"/>
      <c r="CXV4" s="3"/>
      <c r="CXW4" s="3"/>
      <c r="CXX4" s="3"/>
      <c r="CXY4" s="3"/>
      <c r="CXZ4" s="3"/>
      <c r="CYA4" s="3"/>
      <c r="CYB4" s="3"/>
      <c r="CYC4" s="3"/>
      <c r="CYD4" s="3"/>
      <c r="CYE4" s="3"/>
      <c r="CYF4" s="3"/>
      <c r="CYG4" s="3"/>
      <c r="CYH4" s="3"/>
      <c r="CYI4" s="3"/>
      <c r="CYJ4" s="3"/>
      <c r="CYK4" s="3"/>
      <c r="CYL4" s="3"/>
      <c r="CYM4" s="3"/>
      <c r="CYN4" s="3"/>
      <c r="CYO4" s="3"/>
      <c r="CYP4" s="3"/>
      <c r="CYQ4" s="3"/>
      <c r="CYR4" s="3"/>
      <c r="CYS4" s="3"/>
      <c r="CYT4" s="3"/>
      <c r="CYU4" s="3"/>
      <c r="CYV4" s="3"/>
      <c r="CYW4" s="3"/>
      <c r="CYX4" s="3"/>
      <c r="CYY4" s="3"/>
      <c r="CYZ4" s="3"/>
      <c r="CZA4" s="3"/>
      <c r="CZB4" s="3"/>
      <c r="CZC4" s="3"/>
      <c r="CZD4" s="3"/>
      <c r="CZE4" s="3"/>
      <c r="CZF4" s="3"/>
      <c r="CZG4" s="3"/>
      <c r="CZH4" s="3"/>
      <c r="CZI4" s="3"/>
      <c r="CZJ4" s="3"/>
      <c r="CZK4" s="3"/>
      <c r="CZL4" s="3"/>
      <c r="CZM4" s="3"/>
      <c r="CZN4" s="3"/>
      <c r="CZO4" s="3"/>
      <c r="CZP4" s="3"/>
      <c r="CZQ4" s="3"/>
      <c r="CZR4" s="3"/>
      <c r="CZS4" s="3"/>
      <c r="CZT4" s="3"/>
      <c r="CZU4" s="3"/>
      <c r="CZV4" s="3"/>
      <c r="CZW4" s="3"/>
      <c r="CZX4" s="3"/>
      <c r="CZY4" s="3"/>
      <c r="CZZ4" s="3"/>
      <c r="DAA4" s="3"/>
      <c r="DAB4" s="3"/>
      <c r="DAC4" s="3"/>
      <c r="DAD4" s="3"/>
      <c r="DAE4" s="3"/>
      <c r="DAF4" s="3"/>
      <c r="DAG4" s="3"/>
      <c r="DAH4" s="3"/>
      <c r="DAI4" s="3"/>
      <c r="DAJ4" s="3"/>
      <c r="DAK4" s="3"/>
      <c r="DAL4" s="3"/>
      <c r="DAM4" s="3"/>
      <c r="DAN4" s="3"/>
      <c r="DAO4" s="3"/>
      <c r="DAP4" s="3"/>
      <c r="DAQ4" s="3"/>
      <c r="DAR4" s="3"/>
      <c r="DAS4" s="3"/>
      <c r="DAT4" s="3"/>
      <c r="DAU4" s="3"/>
      <c r="DAV4" s="3"/>
      <c r="DAW4" s="3"/>
      <c r="DAX4" s="3"/>
      <c r="DAY4" s="3"/>
      <c r="DAZ4" s="3"/>
      <c r="DBA4" s="3"/>
      <c r="DBB4" s="3"/>
      <c r="DBC4" s="3"/>
      <c r="DBD4" s="3"/>
      <c r="DBE4" s="3"/>
      <c r="DBF4" s="3"/>
      <c r="DBG4" s="3"/>
      <c r="DBH4" s="3"/>
      <c r="DBI4" s="3"/>
      <c r="DBJ4" s="3"/>
      <c r="DBK4" s="3"/>
      <c r="DBL4" s="3"/>
      <c r="DBM4" s="3"/>
      <c r="DBN4" s="3"/>
      <c r="DBO4" s="3"/>
      <c r="DBP4" s="3"/>
      <c r="DBQ4" s="3"/>
      <c r="DBR4" s="3"/>
      <c r="DBS4" s="3"/>
      <c r="DBT4" s="3"/>
      <c r="DBU4" s="3"/>
      <c r="DBV4" s="3"/>
      <c r="DBW4" s="3"/>
      <c r="DBX4" s="3"/>
      <c r="DBY4" s="3"/>
      <c r="DBZ4" s="3"/>
      <c r="DCA4" s="3"/>
      <c r="DCB4" s="3"/>
      <c r="DCC4" s="3"/>
      <c r="DCD4" s="3"/>
      <c r="DCE4" s="3"/>
      <c r="DCF4" s="3"/>
      <c r="DCG4" s="3"/>
      <c r="DCH4" s="3"/>
      <c r="DCI4" s="3"/>
      <c r="DCJ4" s="3"/>
      <c r="DCK4" s="3"/>
      <c r="DCL4" s="3"/>
      <c r="DCM4" s="3"/>
      <c r="DCN4" s="3"/>
      <c r="DCO4" s="3"/>
      <c r="DCP4" s="3"/>
      <c r="DCQ4" s="3"/>
      <c r="DCR4" s="3"/>
      <c r="DCS4" s="3"/>
      <c r="DCT4" s="3"/>
      <c r="DCU4" s="3"/>
      <c r="DCV4" s="3"/>
      <c r="DCW4" s="3"/>
      <c r="DCX4" s="3"/>
      <c r="DCY4" s="3"/>
      <c r="DCZ4" s="3"/>
      <c r="DDA4" s="3"/>
      <c r="DDB4" s="3"/>
      <c r="DDC4" s="3"/>
      <c r="DDD4" s="3"/>
      <c r="DDE4" s="3"/>
      <c r="DDF4" s="3"/>
      <c r="DDG4" s="3"/>
      <c r="DDH4" s="3"/>
      <c r="DDI4" s="3"/>
      <c r="DDJ4" s="3"/>
      <c r="DDK4" s="3"/>
      <c r="DDL4" s="3"/>
      <c r="DDM4" s="3"/>
      <c r="DDN4" s="3"/>
      <c r="DDO4" s="3"/>
      <c r="DDP4" s="3"/>
      <c r="DDQ4" s="3"/>
      <c r="DDR4" s="3"/>
      <c r="DDS4" s="3"/>
      <c r="DDT4" s="3"/>
      <c r="DDU4" s="3"/>
      <c r="DDV4" s="3"/>
      <c r="DDW4" s="3"/>
      <c r="DDX4" s="3"/>
      <c r="DDY4" s="3"/>
      <c r="DDZ4" s="3"/>
      <c r="DEA4" s="3"/>
      <c r="DEB4" s="3"/>
      <c r="DEC4" s="3"/>
      <c r="DED4" s="3"/>
      <c r="DEE4" s="3"/>
      <c r="DEF4" s="3"/>
      <c r="DEG4" s="3"/>
      <c r="DEH4" s="3"/>
      <c r="DEI4" s="3"/>
      <c r="DEJ4" s="3"/>
      <c r="DEK4" s="3"/>
      <c r="DEL4" s="3"/>
      <c r="DEM4" s="3"/>
      <c r="DEN4" s="3"/>
      <c r="DEO4" s="3"/>
      <c r="DEP4" s="3"/>
      <c r="DEQ4" s="3"/>
      <c r="DER4" s="3"/>
      <c r="DES4" s="3"/>
      <c r="DET4" s="3"/>
      <c r="DEU4" s="3"/>
      <c r="DEV4" s="3"/>
      <c r="DEW4" s="3"/>
      <c r="DEX4" s="3"/>
      <c r="DEY4" s="3"/>
      <c r="DEZ4" s="3"/>
      <c r="DFA4" s="3"/>
      <c r="DFB4" s="3"/>
      <c r="DFC4" s="3"/>
      <c r="DFD4" s="3"/>
      <c r="DFE4" s="3"/>
      <c r="DFF4" s="3"/>
      <c r="DFG4" s="3"/>
      <c r="DFH4" s="3"/>
      <c r="DFI4" s="3"/>
      <c r="DFJ4" s="3"/>
      <c r="DFK4" s="3"/>
      <c r="DFL4" s="3"/>
      <c r="DFM4" s="3"/>
      <c r="DFN4" s="3"/>
      <c r="DFO4" s="3"/>
      <c r="DFP4" s="3"/>
      <c r="DFQ4" s="3"/>
      <c r="DFR4" s="3"/>
      <c r="DFS4" s="3"/>
      <c r="DFT4" s="3"/>
      <c r="DFU4" s="3"/>
      <c r="DFV4" s="3"/>
      <c r="DFW4" s="3"/>
      <c r="DFX4" s="3"/>
      <c r="DFY4" s="3"/>
      <c r="DFZ4" s="3"/>
      <c r="DGA4" s="3"/>
      <c r="DGB4" s="3"/>
      <c r="DGC4" s="3"/>
      <c r="DGD4" s="3"/>
      <c r="DGE4" s="3"/>
      <c r="DGF4" s="3"/>
      <c r="DGG4" s="3"/>
      <c r="DGH4" s="3"/>
      <c r="DGI4" s="3"/>
      <c r="DGJ4" s="3"/>
      <c r="DGK4" s="3"/>
      <c r="DGL4" s="3"/>
      <c r="DGM4" s="3"/>
      <c r="DGN4" s="3"/>
      <c r="DGO4" s="3"/>
      <c r="DGP4" s="3"/>
      <c r="DGQ4" s="3"/>
      <c r="DGR4" s="3"/>
      <c r="DGS4" s="3"/>
      <c r="DGT4" s="3"/>
      <c r="DGU4" s="3"/>
      <c r="DGV4" s="3"/>
      <c r="DGW4" s="3"/>
      <c r="DGX4" s="3"/>
      <c r="DGY4" s="3"/>
      <c r="DGZ4" s="3"/>
      <c r="DHA4" s="3"/>
      <c r="DHB4" s="3"/>
      <c r="DHC4" s="3"/>
      <c r="DHD4" s="3"/>
      <c r="DHE4" s="3"/>
      <c r="DHF4" s="3"/>
      <c r="DHG4" s="3"/>
      <c r="DHH4" s="3"/>
      <c r="DHI4" s="3"/>
      <c r="DHJ4" s="3"/>
      <c r="DHK4" s="3"/>
      <c r="DHL4" s="3"/>
      <c r="DHM4" s="3"/>
      <c r="DHN4" s="3"/>
      <c r="DHO4" s="3"/>
      <c r="DHP4" s="3"/>
      <c r="DHQ4" s="3"/>
      <c r="DHR4" s="3"/>
      <c r="DHS4" s="3"/>
      <c r="DHT4" s="3"/>
      <c r="DHU4" s="3"/>
      <c r="DHV4" s="3"/>
      <c r="DHW4" s="3"/>
      <c r="DHX4" s="3"/>
      <c r="DHY4" s="3"/>
      <c r="DHZ4" s="3"/>
      <c r="DIA4" s="3"/>
      <c r="DIB4" s="3"/>
      <c r="DIC4" s="3"/>
      <c r="DID4" s="3"/>
      <c r="DIE4" s="3"/>
      <c r="DIF4" s="3"/>
      <c r="DIG4" s="3"/>
      <c r="DIH4" s="3"/>
      <c r="DII4" s="3"/>
      <c r="DIJ4" s="3"/>
      <c r="DIK4" s="3"/>
      <c r="DIL4" s="3"/>
      <c r="DIM4" s="3"/>
      <c r="DIN4" s="3"/>
      <c r="DIO4" s="3"/>
      <c r="DIP4" s="3"/>
      <c r="DIQ4" s="3"/>
      <c r="DIR4" s="3"/>
      <c r="DIS4" s="3"/>
      <c r="DIT4" s="3"/>
      <c r="DIU4" s="3"/>
      <c r="DIV4" s="3"/>
      <c r="DIW4" s="3"/>
      <c r="DIX4" s="3"/>
      <c r="DIY4" s="3"/>
      <c r="DIZ4" s="3"/>
      <c r="DJA4" s="3"/>
      <c r="DJB4" s="3"/>
      <c r="DJC4" s="3"/>
      <c r="DJD4" s="3"/>
      <c r="DJE4" s="3"/>
      <c r="DJF4" s="3"/>
      <c r="DJG4" s="3"/>
      <c r="DJH4" s="3"/>
      <c r="DJI4" s="3"/>
      <c r="DJJ4" s="3"/>
      <c r="DJK4" s="3"/>
      <c r="DJL4" s="3"/>
      <c r="DJM4" s="3"/>
      <c r="DJN4" s="3"/>
      <c r="DJO4" s="3"/>
      <c r="DJP4" s="3"/>
      <c r="DJQ4" s="3"/>
      <c r="DJR4" s="3"/>
      <c r="DJS4" s="3"/>
      <c r="DJT4" s="3"/>
      <c r="DJU4" s="3"/>
      <c r="DJV4" s="3"/>
      <c r="DJW4" s="3"/>
      <c r="DJX4" s="3"/>
      <c r="DJY4" s="3"/>
      <c r="DJZ4" s="3"/>
      <c r="DKA4" s="3"/>
      <c r="DKB4" s="3"/>
      <c r="DKC4" s="3"/>
      <c r="DKD4" s="3"/>
      <c r="DKE4" s="3"/>
      <c r="DKF4" s="3"/>
      <c r="DKG4" s="3"/>
      <c r="DKH4" s="3"/>
      <c r="DKI4" s="3"/>
      <c r="DKJ4" s="3"/>
      <c r="DKK4" s="3"/>
      <c r="DKL4" s="3"/>
      <c r="DKM4" s="3"/>
      <c r="DKN4" s="3"/>
      <c r="DKO4" s="3"/>
      <c r="DKP4" s="3"/>
      <c r="DKQ4" s="3"/>
      <c r="DKR4" s="3"/>
      <c r="DKS4" s="3"/>
      <c r="DKT4" s="3"/>
      <c r="DKU4" s="3"/>
      <c r="DKV4" s="3"/>
      <c r="DKW4" s="3"/>
      <c r="DKX4" s="3"/>
      <c r="DKY4" s="3"/>
      <c r="DKZ4" s="3"/>
      <c r="DLA4" s="3"/>
      <c r="DLB4" s="3"/>
      <c r="DLC4" s="3"/>
      <c r="DLD4" s="3"/>
      <c r="DLE4" s="3"/>
      <c r="DLF4" s="3"/>
      <c r="DLG4" s="3"/>
      <c r="DLH4" s="3"/>
      <c r="DLI4" s="3"/>
      <c r="DLJ4" s="3"/>
      <c r="DLK4" s="3"/>
      <c r="DLL4" s="3"/>
      <c r="DLM4" s="3"/>
      <c r="DLN4" s="3"/>
      <c r="DLO4" s="3"/>
      <c r="DLP4" s="3"/>
      <c r="DLQ4" s="3"/>
      <c r="DLR4" s="3"/>
      <c r="DLS4" s="3"/>
      <c r="DLT4" s="3"/>
      <c r="DLU4" s="3"/>
      <c r="DLV4" s="3"/>
      <c r="DLW4" s="3"/>
      <c r="DLX4" s="3"/>
      <c r="DLY4" s="3"/>
      <c r="DLZ4" s="3"/>
      <c r="DMA4" s="3"/>
      <c r="DMB4" s="3"/>
      <c r="DMC4" s="3"/>
      <c r="DMD4" s="3"/>
      <c r="DME4" s="3"/>
      <c r="DMF4" s="3"/>
      <c r="DMG4" s="3"/>
      <c r="DMH4" s="3"/>
      <c r="DMI4" s="3"/>
      <c r="DMJ4" s="3"/>
      <c r="DMK4" s="3"/>
      <c r="DML4" s="3"/>
      <c r="DMM4" s="3"/>
      <c r="DMN4" s="3"/>
      <c r="DMO4" s="3"/>
      <c r="DMP4" s="3"/>
      <c r="DMQ4" s="3"/>
      <c r="DMR4" s="3"/>
      <c r="DMS4" s="3"/>
      <c r="DMT4" s="3"/>
      <c r="DMU4" s="3"/>
      <c r="DMV4" s="3"/>
      <c r="DMW4" s="3"/>
      <c r="DMX4" s="3"/>
      <c r="DMY4" s="3"/>
      <c r="DMZ4" s="3"/>
      <c r="DNA4" s="3"/>
      <c r="DNB4" s="3"/>
      <c r="DNC4" s="3"/>
      <c r="DND4" s="3"/>
      <c r="DNE4" s="3"/>
      <c r="DNF4" s="3"/>
      <c r="DNG4" s="3"/>
      <c r="DNH4" s="3"/>
      <c r="DNI4" s="3"/>
      <c r="DNJ4" s="3"/>
      <c r="DNK4" s="3"/>
      <c r="DNL4" s="3"/>
      <c r="DNM4" s="3"/>
      <c r="DNN4" s="3"/>
      <c r="DNO4" s="3"/>
      <c r="DNP4" s="3"/>
      <c r="DNQ4" s="3"/>
      <c r="DNR4" s="3"/>
      <c r="DNS4" s="3"/>
      <c r="DNT4" s="3"/>
      <c r="DNU4" s="3"/>
      <c r="DNV4" s="3"/>
      <c r="DNW4" s="3"/>
      <c r="DNX4" s="3"/>
      <c r="DNY4" s="3"/>
      <c r="DNZ4" s="3"/>
      <c r="DOA4" s="3"/>
      <c r="DOB4" s="3"/>
      <c r="DOC4" s="3"/>
      <c r="DOD4" s="3"/>
      <c r="DOE4" s="3"/>
      <c r="DOF4" s="3"/>
      <c r="DOG4" s="3"/>
      <c r="DOH4" s="3"/>
      <c r="DOI4" s="3"/>
      <c r="DOJ4" s="3"/>
      <c r="DOK4" s="3"/>
      <c r="DOL4" s="3"/>
      <c r="DOM4" s="3"/>
      <c r="DON4" s="3"/>
      <c r="DOO4" s="3"/>
      <c r="DOP4" s="3"/>
      <c r="DOQ4" s="3"/>
      <c r="DOR4" s="3"/>
      <c r="DOS4" s="3"/>
      <c r="DOT4" s="3"/>
      <c r="DOU4" s="3"/>
      <c r="DOV4" s="3"/>
      <c r="DOW4" s="3"/>
      <c r="DOX4" s="3"/>
      <c r="DOY4" s="3"/>
      <c r="DOZ4" s="3"/>
      <c r="DPA4" s="3"/>
      <c r="DPB4" s="3"/>
      <c r="DPC4" s="3"/>
      <c r="DPD4" s="3"/>
      <c r="DPE4" s="3"/>
      <c r="DPF4" s="3"/>
      <c r="DPG4" s="3"/>
      <c r="DPH4" s="3"/>
      <c r="DPI4" s="3"/>
      <c r="DPJ4" s="3"/>
      <c r="DPK4" s="3"/>
      <c r="DPL4" s="3"/>
      <c r="DPM4" s="3"/>
      <c r="DPN4" s="3"/>
      <c r="DPO4" s="3"/>
      <c r="DPP4" s="3"/>
      <c r="DPQ4" s="3"/>
      <c r="DPR4" s="3"/>
      <c r="DPS4" s="3"/>
      <c r="DPT4" s="3"/>
      <c r="DPU4" s="3"/>
      <c r="DPV4" s="3"/>
      <c r="DPW4" s="3"/>
      <c r="DPX4" s="3"/>
      <c r="DPY4" s="3"/>
      <c r="DPZ4" s="3"/>
      <c r="DQA4" s="3"/>
      <c r="DQB4" s="3"/>
      <c r="DQC4" s="3"/>
      <c r="DQD4" s="3"/>
      <c r="DQE4" s="3"/>
      <c r="DQF4" s="3"/>
      <c r="DQG4" s="3"/>
      <c r="DQH4" s="3"/>
      <c r="DQI4" s="3"/>
      <c r="DQJ4" s="3"/>
      <c r="DQK4" s="3"/>
      <c r="DQL4" s="3"/>
      <c r="DQM4" s="3"/>
      <c r="DQN4" s="3"/>
      <c r="DQO4" s="3"/>
      <c r="DQP4" s="3"/>
      <c r="DQQ4" s="3"/>
      <c r="DQR4" s="3"/>
      <c r="DQS4" s="3"/>
      <c r="DQT4" s="3"/>
      <c r="DQU4" s="3"/>
      <c r="DQV4" s="3"/>
      <c r="DQW4" s="3"/>
      <c r="DQX4" s="3"/>
      <c r="DQY4" s="3"/>
      <c r="DQZ4" s="3"/>
      <c r="DRA4" s="3"/>
      <c r="DRB4" s="3"/>
      <c r="DRC4" s="3"/>
      <c r="DRD4" s="3"/>
      <c r="DRE4" s="3"/>
      <c r="DRF4" s="3"/>
      <c r="DRG4" s="3"/>
      <c r="DRH4" s="3"/>
      <c r="DRI4" s="3"/>
      <c r="DRJ4" s="3"/>
      <c r="DRK4" s="3"/>
      <c r="DRL4" s="3"/>
      <c r="DRM4" s="3"/>
      <c r="DRN4" s="3"/>
      <c r="DRO4" s="3"/>
      <c r="DRP4" s="3"/>
      <c r="DRQ4" s="3"/>
      <c r="DRR4" s="3"/>
      <c r="DRS4" s="3"/>
      <c r="DRT4" s="3"/>
      <c r="DRU4" s="3"/>
      <c r="DRV4" s="3"/>
      <c r="DRW4" s="3"/>
      <c r="DRX4" s="3"/>
      <c r="DRY4" s="3"/>
      <c r="DRZ4" s="3"/>
      <c r="DSA4" s="3"/>
      <c r="DSB4" s="3"/>
      <c r="DSC4" s="3"/>
      <c r="DSD4" s="3"/>
      <c r="DSE4" s="3"/>
      <c r="DSF4" s="3"/>
      <c r="DSG4" s="3"/>
      <c r="DSH4" s="3"/>
      <c r="DSI4" s="3"/>
      <c r="DSJ4" s="3"/>
      <c r="DSK4" s="3"/>
      <c r="DSL4" s="3"/>
      <c r="DSM4" s="3"/>
      <c r="DSN4" s="3"/>
      <c r="DSO4" s="3"/>
      <c r="DSP4" s="3"/>
      <c r="DSQ4" s="3"/>
      <c r="DSR4" s="3"/>
      <c r="DSS4" s="3"/>
      <c r="DST4" s="3"/>
      <c r="DSU4" s="3"/>
      <c r="DSV4" s="3"/>
      <c r="DSW4" s="3"/>
      <c r="DSX4" s="3"/>
      <c r="DSY4" s="3"/>
      <c r="DSZ4" s="3"/>
      <c r="DTA4" s="3"/>
      <c r="DTB4" s="3"/>
      <c r="DTC4" s="3"/>
      <c r="DTD4" s="3"/>
      <c r="DTE4" s="3"/>
      <c r="DTF4" s="3"/>
      <c r="DTG4" s="3"/>
      <c r="DTH4" s="3"/>
      <c r="DTI4" s="3"/>
      <c r="DTJ4" s="3"/>
      <c r="DTK4" s="3"/>
      <c r="DTL4" s="3"/>
      <c r="DTM4" s="3"/>
      <c r="DTN4" s="3"/>
      <c r="DTO4" s="3"/>
      <c r="DTP4" s="3"/>
      <c r="DTQ4" s="3"/>
      <c r="DTR4" s="3"/>
      <c r="DTS4" s="3"/>
      <c r="DTT4" s="3"/>
      <c r="DTU4" s="3"/>
      <c r="DTV4" s="3"/>
      <c r="DTW4" s="3"/>
      <c r="DTX4" s="3"/>
      <c r="DTY4" s="3"/>
      <c r="DTZ4" s="3"/>
      <c r="DUA4" s="3"/>
      <c r="DUB4" s="3"/>
      <c r="DUC4" s="3"/>
      <c r="DUD4" s="3"/>
      <c r="DUE4" s="3"/>
      <c r="DUF4" s="3"/>
      <c r="DUG4" s="3"/>
      <c r="DUH4" s="3"/>
      <c r="DUI4" s="3"/>
      <c r="DUJ4" s="3"/>
      <c r="DUK4" s="3"/>
      <c r="DUL4" s="3"/>
      <c r="DUM4" s="3"/>
      <c r="DUN4" s="3"/>
      <c r="DUO4" s="3"/>
      <c r="DUP4" s="3"/>
      <c r="DUQ4" s="3"/>
      <c r="DUR4" s="3"/>
      <c r="DUS4" s="3"/>
      <c r="DUT4" s="3"/>
      <c r="DUU4" s="3"/>
      <c r="DUV4" s="3"/>
      <c r="DUW4" s="3"/>
      <c r="DUX4" s="3"/>
      <c r="DUY4" s="3"/>
      <c r="DUZ4" s="3"/>
      <c r="DVA4" s="3"/>
      <c r="DVB4" s="3"/>
      <c r="DVC4" s="3"/>
      <c r="DVD4" s="3"/>
      <c r="DVE4" s="3"/>
      <c r="DVF4" s="3"/>
      <c r="DVG4" s="3"/>
      <c r="DVH4" s="3"/>
      <c r="DVI4" s="3"/>
      <c r="DVJ4" s="3"/>
      <c r="DVK4" s="3"/>
      <c r="DVL4" s="3"/>
      <c r="DVM4" s="3"/>
      <c r="DVN4" s="3"/>
      <c r="DVO4" s="3"/>
      <c r="DVP4" s="3"/>
      <c r="DVQ4" s="3"/>
      <c r="DVR4" s="3"/>
      <c r="DVS4" s="3"/>
      <c r="DVT4" s="3"/>
      <c r="DVU4" s="3"/>
      <c r="DVV4" s="3"/>
      <c r="DVW4" s="3"/>
      <c r="DVX4" s="3"/>
      <c r="DVY4" s="3"/>
      <c r="DVZ4" s="3"/>
      <c r="DWA4" s="3"/>
      <c r="DWB4" s="3"/>
      <c r="DWC4" s="3"/>
      <c r="DWD4" s="3"/>
      <c r="DWE4" s="3"/>
      <c r="DWF4" s="3"/>
      <c r="DWG4" s="3"/>
      <c r="DWH4" s="3"/>
      <c r="DWI4" s="3"/>
      <c r="DWJ4" s="3"/>
      <c r="DWK4" s="3"/>
      <c r="DWL4" s="3"/>
      <c r="DWM4" s="3"/>
      <c r="DWN4" s="3"/>
      <c r="DWO4" s="3"/>
      <c r="DWP4" s="3"/>
      <c r="DWQ4" s="3"/>
      <c r="DWR4" s="3"/>
      <c r="DWS4" s="3"/>
      <c r="DWT4" s="3"/>
      <c r="DWU4" s="3"/>
      <c r="DWV4" s="3"/>
      <c r="DWW4" s="3"/>
      <c r="DWX4" s="3"/>
      <c r="DWY4" s="3"/>
      <c r="DWZ4" s="3"/>
      <c r="DXA4" s="3"/>
      <c r="DXB4" s="3"/>
      <c r="DXC4" s="3"/>
      <c r="DXD4" s="3"/>
      <c r="DXE4" s="3"/>
      <c r="DXF4" s="3"/>
      <c r="DXG4" s="3"/>
      <c r="DXH4" s="3"/>
      <c r="DXI4" s="3"/>
      <c r="DXJ4" s="3"/>
      <c r="DXK4" s="3"/>
      <c r="DXL4" s="3"/>
      <c r="DXM4" s="3"/>
      <c r="DXN4" s="3"/>
      <c r="DXO4" s="3"/>
      <c r="DXP4" s="3"/>
      <c r="DXQ4" s="3"/>
      <c r="DXR4" s="3"/>
      <c r="DXS4" s="3"/>
      <c r="DXT4" s="3"/>
      <c r="DXU4" s="3"/>
      <c r="DXV4" s="3"/>
      <c r="DXW4" s="3"/>
      <c r="DXX4" s="3"/>
      <c r="DXY4" s="3"/>
      <c r="DXZ4" s="3"/>
      <c r="DYA4" s="3"/>
      <c r="DYB4" s="3"/>
      <c r="DYC4" s="3"/>
      <c r="DYD4" s="3"/>
      <c r="DYE4" s="3"/>
      <c r="DYF4" s="3"/>
      <c r="DYG4" s="3"/>
      <c r="DYH4" s="3"/>
      <c r="DYI4" s="3"/>
      <c r="DYJ4" s="3"/>
      <c r="DYK4" s="3"/>
      <c r="DYL4" s="3"/>
      <c r="DYM4" s="3"/>
      <c r="DYN4" s="3"/>
      <c r="DYO4" s="3"/>
      <c r="DYP4" s="3"/>
      <c r="DYQ4" s="3"/>
      <c r="DYR4" s="3"/>
      <c r="DYS4" s="3"/>
      <c r="DYT4" s="3"/>
      <c r="DYU4" s="3"/>
      <c r="DYV4" s="3"/>
      <c r="DYW4" s="3"/>
      <c r="DYX4" s="3"/>
      <c r="DYY4" s="3"/>
      <c r="DYZ4" s="3"/>
      <c r="DZA4" s="3"/>
      <c r="DZB4" s="3"/>
      <c r="DZC4" s="3"/>
      <c r="DZD4" s="3"/>
      <c r="DZE4" s="3"/>
      <c r="DZF4" s="3"/>
      <c r="DZG4" s="3"/>
      <c r="DZH4" s="3"/>
      <c r="DZI4" s="3"/>
      <c r="DZJ4" s="3"/>
      <c r="DZK4" s="3"/>
      <c r="DZL4" s="3"/>
      <c r="DZM4" s="3"/>
      <c r="DZN4" s="3"/>
      <c r="DZO4" s="3"/>
      <c r="DZP4" s="3"/>
      <c r="DZQ4" s="3"/>
      <c r="DZR4" s="3"/>
      <c r="DZS4" s="3"/>
      <c r="DZT4" s="3"/>
      <c r="DZU4" s="3"/>
      <c r="DZV4" s="3"/>
      <c r="DZW4" s="3"/>
      <c r="DZX4" s="3"/>
      <c r="DZY4" s="3"/>
      <c r="DZZ4" s="3"/>
      <c r="EAA4" s="3"/>
      <c r="EAB4" s="3"/>
      <c r="EAC4" s="3"/>
      <c r="EAD4" s="3"/>
      <c r="EAE4" s="3"/>
      <c r="EAF4" s="3"/>
      <c r="EAG4" s="3"/>
      <c r="EAH4" s="3"/>
      <c r="EAI4" s="3"/>
      <c r="EAJ4" s="3"/>
      <c r="EAK4" s="3"/>
      <c r="EAL4" s="3"/>
      <c r="EAM4" s="3"/>
      <c r="EAN4" s="3"/>
      <c r="EAO4" s="3"/>
      <c r="EAP4" s="3"/>
      <c r="EAQ4" s="3"/>
      <c r="EAR4" s="3"/>
      <c r="EAS4" s="3"/>
      <c r="EAT4" s="3"/>
      <c r="EAU4" s="3"/>
      <c r="EAV4" s="3"/>
      <c r="EAW4" s="3"/>
      <c r="EAX4" s="3"/>
      <c r="EAY4" s="3"/>
      <c r="EAZ4" s="3"/>
      <c r="EBA4" s="3"/>
      <c r="EBB4" s="3"/>
      <c r="EBC4" s="3"/>
      <c r="EBD4" s="3"/>
      <c r="EBE4" s="3"/>
      <c r="EBF4" s="3"/>
      <c r="EBG4" s="3"/>
      <c r="EBH4" s="3"/>
      <c r="EBI4" s="3"/>
      <c r="EBJ4" s="3"/>
      <c r="EBK4" s="3"/>
      <c r="EBL4" s="3"/>
      <c r="EBM4" s="3"/>
      <c r="EBN4" s="3"/>
      <c r="EBO4" s="3"/>
      <c r="EBP4" s="3"/>
      <c r="EBQ4" s="3"/>
      <c r="EBR4" s="3"/>
      <c r="EBS4" s="3"/>
      <c r="EBT4" s="3"/>
      <c r="EBU4" s="3"/>
      <c r="EBV4" s="3"/>
      <c r="EBW4" s="3"/>
      <c r="EBX4" s="3"/>
      <c r="EBY4" s="3"/>
      <c r="EBZ4" s="3"/>
      <c r="ECA4" s="3"/>
      <c r="ECB4" s="3"/>
      <c r="ECC4" s="3"/>
      <c r="ECD4" s="3"/>
      <c r="ECE4" s="3"/>
      <c r="ECF4" s="3"/>
      <c r="ECG4" s="3"/>
      <c r="ECH4" s="3"/>
      <c r="ECI4" s="3"/>
      <c r="ECJ4" s="3"/>
      <c r="ECK4" s="3"/>
      <c r="ECL4" s="3"/>
      <c r="ECM4" s="3"/>
      <c r="ECN4" s="3"/>
      <c r="ECO4" s="3"/>
      <c r="ECP4" s="3"/>
      <c r="ECQ4" s="3"/>
      <c r="ECR4" s="3"/>
      <c r="ECS4" s="3"/>
      <c r="ECT4" s="3"/>
      <c r="ECU4" s="3"/>
      <c r="ECV4" s="3"/>
      <c r="ECW4" s="3"/>
      <c r="ECX4" s="3"/>
      <c r="ECY4" s="3"/>
      <c r="ECZ4" s="3"/>
      <c r="EDA4" s="3"/>
      <c r="EDB4" s="3"/>
      <c r="EDC4" s="3"/>
      <c r="EDD4" s="3"/>
      <c r="EDE4" s="3"/>
      <c r="EDF4" s="3"/>
      <c r="EDG4" s="3"/>
      <c r="EDH4" s="3"/>
      <c r="EDI4" s="3"/>
      <c r="EDJ4" s="3"/>
      <c r="EDK4" s="3"/>
      <c r="EDL4" s="3"/>
      <c r="EDM4" s="3"/>
      <c r="EDN4" s="3"/>
      <c r="EDO4" s="3"/>
      <c r="EDP4" s="3"/>
      <c r="EDQ4" s="3"/>
      <c r="EDR4" s="3"/>
      <c r="EDS4" s="3"/>
      <c r="EDT4" s="3"/>
      <c r="EDU4" s="3"/>
      <c r="EDV4" s="3"/>
      <c r="EDW4" s="3"/>
      <c r="EDX4" s="3"/>
      <c r="EDY4" s="3"/>
      <c r="EDZ4" s="3"/>
      <c r="EEA4" s="3"/>
      <c r="EEB4" s="3"/>
      <c r="EEC4" s="3"/>
      <c r="EED4" s="3"/>
      <c r="EEE4" s="3"/>
      <c r="EEF4" s="3"/>
      <c r="EEG4" s="3"/>
      <c r="EEH4" s="3"/>
      <c r="EEI4" s="3"/>
      <c r="EEJ4" s="3"/>
      <c r="EEK4" s="3"/>
      <c r="EEL4" s="3"/>
      <c r="EEM4" s="3"/>
      <c r="EEN4" s="3"/>
      <c r="EEO4" s="3"/>
      <c r="EEP4" s="3"/>
      <c r="EEQ4" s="3"/>
      <c r="EER4" s="3"/>
      <c r="EES4" s="3"/>
      <c r="EET4" s="3"/>
      <c r="EEU4" s="3"/>
      <c r="EEV4" s="3"/>
      <c r="EEW4" s="3"/>
      <c r="EEX4" s="3"/>
      <c r="EEY4" s="3"/>
      <c r="EEZ4" s="3"/>
      <c r="EFA4" s="3"/>
      <c r="EFB4" s="3"/>
      <c r="EFC4" s="3"/>
      <c r="EFD4" s="3"/>
      <c r="EFE4" s="3"/>
      <c r="EFF4" s="3"/>
      <c r="EFG4" s="3"/>
      <c r="EFH4" s="3"/>
      <c r="EFI4" s="3"/>
      <c r="EFJ4" s="3"/>
      <c r="EFK4" s="3"/>
      <c r="EFL4" s="3"/>
      <c r="EFM4" s="3"/>
      <c r="EFN4" s="3"/>
      <c r="EFO4" s="3"/>
      <c r="EFP4" s="3"/>
      <c r="EFQ4" s="3"/>
      <c r="EFR4" s="3"/>
      <c r="EFS4" s="3"/>
      <c r="EFT4" s="3"/>
      <c r="EFU4" s="3"/>
      <c r="EFV4" s="3"/>
      <c r="EFW4" s="3"/>
      <c r="EFX4" s="3"/>
      <c r="EFY4" s="3"/>
      <c r="EFZ4" s="3"/>
      <c r="EGA4" s="3"/>
      <c r="EGB4" s="3"/>
      <c r="EGC4" s="3"/>
      <c r="EGD4" s="3"/>
      <c r="EGE4" s="3"/>
      <c r="EGF4" s="3"/>
      <c r="EGG4" s="3"/>
      <c r="EGH4" s="3"/>
      <c r="EGI4" s="3"/>
      <c r="EGJ4" s="3"/>
      <c r="EGK4" s="3"/>
      <c r="EGL4" s="3"/>
      <c r="EGM4" s="3"/>
      <c r="EGN4" s="3"/>
      <c r="EGO4" s="3"/>
      <c r="EGP4" s="3"/>
      <c r="EGQ4" s="3"/>
      <c r="EGR4" s="3"/>
      <c r="EGS4" s="3"/>
      <c r="EGT4" s="3"/>
      <c r="EGU4" s="3"/>
      <c r="EGV4" s="3"/>
      <c r="EGW4" s="3"/>
      <c r="EGX4" s="3"/>
      <c r="EGY4" s="3"/>
      <c r="EGZ4" s="3"/>
      <c r="EHA4" s="3"/>
      <c r="EHB4" s="3"/>
      <c r="EHC4" s="3"/>
      <c r="EHD4" s="3"/>
      <c r="EHE4" s="3"/>
      <c r="EHF4" s="3"/>
      <c r="EHG4" s="3"/>
      <c r="EHH4" s="3"/>
      <c r="EHI4" s="3"/>
      <c r="EHJ4" s="3"/>
      <c r="EHK4" s="3"/>
      <c r="EHL4" s="3"/>
      <c r="EHM4" s="3"/>
      <c r="EHN4" s="3"/>
      <c r="EHO4" s="3"/>
      <c r="EHP4" s="3"/>
      <c r="EHQ4" s="3"/>
      <c r="EHR4" s="3"/>
      <c r="EHS4" s="3"/>
      <c r="EHT4" s="3"/>
      <c r="EHU4" s="3"/>
      <c r="EHV4" s="3"/>
      <c r="EHW4" s="3"/>
      <c r="EHX4" s="3"/>
      <c r="EHY4" s="3"/>
      <c r="EHZ4" s="3"/>
      <c r="EIA4" s="3"/>
      <c r="EIB4" s="3"/>
      <c r="EIC4" s="3"/>
      <c r="EID4" s="3"/>
      <c r="EIE4" s="3"/>
      <c r="EIF4" s="3"/>
      <c r="EIG4" s="3"/>
      <c r="EIH4" s="3"/>
      <c r="EII4" s="3"/>
      <c r="EIJ4" s="3"/>
      <c r="EIK4" s="3"/>
      <c r="EIL4" s="3"/>
      <c r="EIM4" s="3"/>
      <c r="EIN4" s="3"/>
      <c r="EIO4" s="3"/>
      <c r="EIP4" s="3"/>
      <c r="EIQ4" s="3"/>
      <c r="EIR4" s="3"/>
      <c r="EIS4" s="3"/>
      <c r="EIT4" s="3"/>
      <c r="EIU4" s="3"/>
      <c r="EIV4" s="3"/>
      <c r="EIW4" s="3"/>
      <c r="EIX4" s="3"/>
      <c r="EIY4" s="3"/>
      <c r="EIZ4" s="3"/>
      <c r="EJA4" s="3"/>
      <c r="EJB4" s="3"/>
      <c r="EJC4" s="3"/>
      <c r="EJD4" s="3"/>
      <c r="EJE4" s="3"/>
      <c r="EJF4" s="3"/>
      <c r="EJG4" s="3"/>
      <c r="EJH4" s="3"/>
      <c r="EJI4" s="3"/>
      <c r="EJJ4" s="3"/>
      <c r="EJK4" s="3"/>
      <c r="EJL4" s="3"/>
      <c r="EJM4" s="3"/>
      <c r="EJN4" s="3"/>
      <c r="EJO4" s="3"/>
      <c r="EJP4" s="3"/>
      <c r="EJQ4" s="3"/>
      <c r="EJR4" s="3"/>
      <c r="EJS4" s="3"/>
      <c r="EJT4" s="3"/>
      <c r="EJU4" s="3"/>
      <c r="EJV4" s="3"/>
      <c r="EJW4" s="3"/>
      <c r="EJX4" s="3"/>
      <c r="EJY4" s="3"/>
      <c r="EJZ4" s="3"/>
      <c r="EKA4" s="3"/>
      <c r="EKB4" s="3"/>
      <c r="EKC4" s="3"/>
      <c r="EKD4" s="3"/>
      <c r="EKE4" s="3"/>
      <c r="EKF4" s="3"/>
      <c r="EKG4" s="3"/>
      <c r="EKH4" s="3"/>
      <c r="EKI4" s="3"/>
      <c r="EKJ4" s="3"/>
      <c r="EKK4" s="3"/>
      <c r="EKL4" s="3"/>
      <c r="EKM4" s="3"/>
      <c r="EKN4" s="3"/>
      <c r="EKO4" s="3"/>
      <c r="EKP4" s="3"/>
      <c r="EKQ4" s="3"/>
      <c r="EKR4" s="3"/>
      <c r="EKS4" s="3"/>
      <c r="EKT4" s="3"/>
      <c r="EKU4" s="3"/>
      <c r="EKV4" s="3"/>
      <c r="EKW4" s="3"/>
      <c r="EKX4" s="3"/>
      <c r="EKY4" s="3"/>
      <c r="EKZ4" s="3"/>
      <c r="ELA4" s="3"/>
      <c r="ELB4" s="3"/>
      <c r="ELC4" s="3"/>
      <c r="ELD4" s="3"/>
      <c r="ELE4" s="3"/>
      <c r="ELF4" s="3"/>
      <c r="ELG4" s="3"/>
      <c r="ELH4" s="3"/>
      <c r="ELI4" s="3"/>
      <c r="ELJ4" s="3"/>
      <c r="ELK4" s="3"/>
      <c r="ELL4" s="3"/>
      <c r="ELM4" s="3"/>
      <c r="ELN4" s="3"/>
      <c r="ELO4" s="3"/>
      <c r="ELP4" s="3"/>
      <c r="ELQ4" s="3"/>
      <c r="ELR4" s="3"/>
      <c r="ELS4" s="3"/>
      <c r="ELT4" s="3"/>
      <c r="ELU4" s="3"/>
      <c r="ELV4" s="3"/>
      <c r="ELW4" s="3"/>
      <c r="ELX4" s="3"/>
      <c r="ELY4" s="3"/>
      <c r="ELZ4" s="3"/>
      <c r="EMA4" s="3"/>
      <c r="EMB4" s="3"/>
      <c r="EMC4" s="3"/>
      <c r="EMD4" s="3"/>
      <c r="EME4" s="3"/>
      <c r="EMF4" s="3"/>
      <c r="EMG4" s="3"/>
      <c r="EMH4" s="3"/>
      <c r="EMI4" s="3"/>
      <c r="EMJ4" s="3"/>
      <c r="EMK4" s="3"/>
      <c r="EML4" s="3"/>
      <c r="EMM4" s="3"/>
      <c r="EMN4" s="3"/>
      <c r="EMO4" s="3"/>
      <c r="EMP4" s="3"/>
      <c r="EMQ4" s="3"/>
      <c r="EMR4" s="3"/>
      <c r="EMS4" s="3"/>
      <c r="EMT4" s="3"/>
      <c r="EMU4" s="3"/>
      <c r="EMV4" s="3"/>
      <c r="EMW4" s="3"/>
      <c r="EMX4" s="3"/>
      <c r="EMY4" s="3"/>
      <c r="EMZ4" s="3"/>
      <c r="ENA4" s="3"/>
      <c r="ENB4" s="3"/>
      <c r="ENC4" s="3"/>
      <c r="END4" s="3"/>
      <c r="ENE4" s="3"/>
      <c r="ENF4" s="3"/>
      <c r="ENG4" s="3"/>
      <c r="ENH4" s="3"/>
      <c r="ENI4" s="3"/>
      <c r="ENJ4" s="3"/>
      <c r="ENK4" s="3"/>
      <c r="ENL4" s="3"/>
      <c r="ENM4" s="3"/>
      <c r="ENN4" s="3"/>
      <c r="ENO4" s="3"/>
      <c r="ENP4" s="3"/>
      <c r="ENQ4" s="3"/>
      <c r="ENR4" s="3"/>
      <c r="ENS4" s="3"/>
      <c r="ENT4" s="3"/>
      <c r="ENU4" s="3"/>
      <c r="ENV4" s="3"/>
      <c r="ENW4" s="3"/>
      <c r="ENX4" s="3"/>
      <c r="ENY4" s="3"/>
      <c r="ENZ4" s="3"/>
      <c r="EOA4" s="3"/>
      <c r="EOB4" s="3"/>
      <c r="EOC4" s="3"/>
      <c r="EOD4" s="3"/>
      <c r="EOE4" s="3"/>
      <c r="EOF4" s="3"/>
      <c r="EOG4" s="3"/>
      <c r="EOH4" s="3"/>
      <c r="EOI4" s="3"/>
      <c r="EOJ4" s="3"/>
      <c r="EOK4" s="3"/>
      <c r="EOL4" s="3"/>
      <c r="EOM4" s="3"/>
      <c r="EON4" s="3"/>
      <c r="EOO4" s="3"/>
      <c r="EOP4" s="3"/>
      <c r="EOQ4" s="3"/>
      <c r="EOR4" s="3"/>
      <c r="EOS4" s="3"/>
      <c r="EOT4" s="3"/>
      <c r="EOU4" s="3"/>
      <c r="EOV4" s="3"/>
      <c r="EOW4" s="3"/>
      <c r="EOX4" s="3"/>
      <c r="EOY4" s="3"/>
      <c r="EOZ4" s="3"/>
      <c r="EPA4" s="3"/>
      <c r="EPB4" s="3"/>
      <c r="EPC4" s="3"/>
      <c r="EPD4" s="3"/>
      <c r="EPE4" s="3"/>
      <c r="EPF4" s="3"/>
      <c r="EPG4" s="3"/>
      <c r="EPH4" s="3"/>
      <c r="EPI4" s="3"/>
      <c r="EPJ4" s="3"/>
      <c r="EPK4" s="3"/>
      <c r="EPL4" s="3"/>
      <c r="EPM4" s="3"/>
      <c r="EPN4" s="3"/>
      <c r="EPO4" s="3"/>
      <c r="EPP4" s="3"/>
      <c r="EPQ4" s="3"/>
      <c r="EPR4" s="3"/>
      <c r="EPS4" s="3"/>
      <c r="EPT4" s="3"/>
      <c r="EPU4" s="3"/>
      <c r="EPV4" s="3"/>
      <c r="EPW4" s="3"/>
      <c r="EPX4" s="3"/>
      <c r="EPY4" s="3"/>
      <c r="EPZ4" s="3"/>
      <c r="EQA4" s="3"/>
      <c r="EQB4" s="3"/>
      <c r="EQC4" s="3"/>
      <c r="EQD4" s="3"/>
      <c r="EQE4" s="3"/>
      <c r="EQF4" s="3"/>
      <c r="EQG4" s="3"/>
      <c r="EQH4" s="3"/>
      <c r="EQI4" s="3"/>
      <c r="EQJ4" s="3"/>
      <c r="EQK4" s="3"/>
      <c r="EQL4" s="3"/>
      <c r="EQM4" s="3"/>
      <c r="EQN4" s="3"/>
      <c r="EQO4" s="3"/>
      <c r="EQP4" s="3"/>
      <c r="EQQ4" s="3"/>
      <c r="EQR4" s="3"/>
      <c r="EQS4" s="3"/>
      <c r="EQT4" s="3"/>
      <c r="EQU4" s="3"/>
      <c r="EQV4" s="3"/>
      <c r="EQW4" s="3"/>
      <c r="EQX4" s="3"/>
      <c r="EQY4" s="3"/>
      <c r="EQZ4" s="3"/>
      <c r="ERA4" s="3"/>
      <c r="ERB4" s="3"/>
      <c r="ERC4" s="3"/>
      <c r="ERD4" s="3"/>
      <c r="ERE4" s="3"/>
      <c r="ERF4" s="3"/>
      <c r="ERG4" s="3"/>
      <c r="ERH4" s="3"/>
      <c r="ERI4" s="3"/>
      <c r="ERJ4" s="3"/>
      <c r="ERK4" s="3"/>
      <c r="ERL4" s="3"/>
      <c r="ERM4" s="3"/>
      <c r="ERN4" s="3"/>
      <c r="ERO4" s="3"/>
      <c r="ERP4" s="3"/>
      <c r="ERQ4" s="3"/>
      <c r="ERR4" s="3"/>
      <c r="ERS4" s="3"/>
      <c r="ERT4" s="3"/>
      <c r="ERU4" s="3"/>
      <c r="ERV4" s="3"/>
      <c r="ERW4" s="3"/>
      <c r="ERX4" s="3"/>
      <c r="ERY4" s="3"/>
      <c r="ERZ4" s="3"/>
      <c r="ESA4" s="3"/>
      <c r="ESB4" s="3"/>
      <c r="ESC4" s="3"/>
      <c r="ESD4" s="3"/>
      <c r="ESE4" s="3"/>
      <c r="ESF4" s="3"/>
      <c r="ESG4" s="3"/>
      <c r="ESH4" s="3"/>
      <c r="ESI4" s="3"/>
      <c r="ESJ4" s="3"/>
      <c r="ESK4" s="3"/>
      <c r="ESL4" s="3"/>
      <c r="ESM4" s="3"/>
      <c r="ESN4" s="3"/>
      <c r="ESO4" s="3"/>
      <c r="ESP4" s="3"/>
      <c r="ESQ4" s="3"/>
      <c r="ESR4" s="3"/>
      <c r="ESS4" s="3"/>
      <c r="EST4" s="3"/>
      <c r="ESU4" s="3"/>
      <c r="ESV4" s="3"/>
      <c r="ESW4" s="3"/>
      <c r="ESX4" s="3"/>
      <c r="ESY4" s="3"/>
      <c r="ESZ4" s="3"/>
      <c r="ETA4" s="3"/>
      <c r="ETB4" s="3"/>
      <c r="ETC4" s="3"/>
      <c r="ETD4" s="3"/>
      <c r="ETE4" s="3"/>
      <c r="ETF4" s="3"/>
      <c r="ETG4" s="3"/>
      <c r="ETH4" s="3"/>
      <c r="ETI4" s="3"/>
      <c r="ETJ4" s="3"/>
      <c r="ETK4" s="3"/>
      <c r="ETL4" s="3"/>
      <c r="ETM4" s="3"/>
      <c r="ETN4" s="3"/>
      <c r="ETO4" s="3"/>
      <c r="ETP4" s="3"/>
      <c r="ETQ4" s="3"/>
      <c r="ETR4" s="3"/>
      <c r="ETS4" s="3"/>
      <c r="ETT4" s="3"/>
      <c r="ETU4" s="3"/>
      <c r="ETV4" s="3"/>
      <c r="ETW4" s="3"/>
      <c r="ETX4" s="3"/>
      <c r="ETY4" s="3"/>
      <c r="ETZ4" s="3"/>
      <c r="EUA4" s="3"/>
      <c r="EUB4" s="3"/>
      <c r="EUC4" s="3"/>
      <c r="EUD4" s="3"/>
      <c r="EUE4" s="3"/>
      <c r="EUF4" s="3"/>
      <c r="EUG4" s="3"/>
      <c r="EUH4" s="3"/>
      <c r="EUI4" s="3"/>
      <c r="EUJ4" s="3"/>
      <c r="EUK4" s="3"/>
      <c r="EUL4" s="3"/>
      <c r="EUM4" s="3"/>
      <c r="EUN4" s="3"/>
      <c r="EUO4" s="3"/>
      <c r="EUP4" s="3"/>
      <c r="EUQ4" s="3"/>
      <c r="EUR4" s="3"/>
      <c r="EUS4" s="3"/>
      <c r="EUT4" s="3"/>
      <c r="EUU4" s="3"/>
      <c r="EUV4" s="3"/>
      <c r="EUW4" s="3"/>
      <c r="EUX4" s="3"/>
      <c r="EUY4" s="3"/>
      <c r="EUZ4" s="3"/>
      <c r="EVA4" s="3"/>
      <c r="EVB4" s="3"/>
      <c r="EVC4" s="3"/>
      <c r="EVD4" s="3"/>
      <c r="EVE4" s="3"/>
      <c r="EVF4" s="3"/>
      <c r="EVG4" s="3"/>
      <c r="EVH4" s="3"/>
      <c r="EVI4" s="3"/>
      <c r="EVJ4" s="3"/>
      <c r="EVK4" s="3"/>
      <c r="EVL4" s="3"/>
      <c r="EVM4" s="3"/>
      <c r="EVN4" s="3"/>
      <c r="EVO4" s="3"/>
      <c r="EVP4" s="3"/>
      <c r="EVQ4" s="3"/>
      <c r="EVR4" s="3"/>
      <c r="EVS4" s="3"/>
      <c r="EVT4" s="3"/>
      <c r="EVU4" s="3"/>
      <c r="EVV4" s="3"/>
      <c r="EVW4" s="3"/>
      <c r="EVX4" s="3"/>
      <c r="EVY4" s="3"/>
      <c r="EVZ4" s="3"/>
      <c r="EWA4" s="3"/>
      <c r="EWB4" s="3"/>
      <c r="EWC4" s="3"/>
      <c r="EWD4" s="3"/>
      <c r="EWE4" s="3"/>
      <c r="EWF4" s="3"/>
      <c r="EWG4" s="3"/>
      <c r="EWH4" s="3"/>
      <c r="EWI4" s="3"/>
      <c r="EWJ4" s="3"/>
    </row>
    <row r="5" spans="1:3988" x14ac:dyDescent="0.25">
      <c r="A5" t="s">
        <v>633</v>
      </c>
      <c r="B5" t="s">
        <v>15</v>
      </c>
      <c r="C5" t="s">
        <v>30</v>
      </c>
      <c r="D5" t="s">
        <v>17</v>
      </c>
      <c r="E5" t="s">
        <v>26</v>
      </c>
      <c r="F5" t="s">
        <v>27</v>
      </c>
      <c r="G5">
        <v>90036</v>
      </c>
      <c r="H5" t="s">
        <v>31</v>
      </c>
      <c r="I5" t="s">
        <v>32</v>
      </c>
      <c r="J5" t="s">
        <v>33</v>
      </c>
      <c r="K5">
        <v>14.62</v>
      </c>
      <c r="L5">
        <v>2</v>
      </c>
      <c r="M5">
        <v>0</v>
      </c>
      <c r="N5">
        <v>6.8714000000000004</v>
      </c>
      <c r="O5" s="5">
        <f t="shared" si="0"/>
        <v>0.47000000000000003</v>
      </c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  <c r="AAA5" s="3"/>
      <c r="AAB5" s="3"/>
      <c r="AAC5" s="3"/>
      <c r="AAD5" s="3"/>
      <c r="AAE5" s="3"/>
      <c r="AAF5" s="3"/>
      <c r="AAG5" s="3"/>
      <c r="AAH5" s="3"/>
      <c r="AAI5" s="3"/>
      <c r="AAJ5" s="3"/>
      <c r="AAK5" s="3"/>
      <c r="AAL5" s="3"/>
      <c r="AAM5" s="3"/>
      <c r="AAN5" s="3"/>
      <c r="AAO5" s="3"/>
      <c r="AAP5" s="3"/>
      <c r="AAQ5" s="3"/>
      <c r="AAR5" s="3"/>
      <c r="AAS5" s="3"/>
      <c r="AAT5" s="3"/>
      <c r="AAU5" s="3"/>
      <c r="AAV5" s="3"/>
      <c r="AAW5" s="3"/>
      <c r="AAX5" s="3"/>
      <c r="AAY5" s="3"/>
      <c r="AAZ5" s="3"/>
      <c r="ABA5" s="3"/>
      <c r="ABB5" s="3"/>
      <c r="ABC5" s="3"/>
      <c r="ABD5" s="3"/>
      <c r="ABE5" s="3"/>
      <c r="ABF5" s="3"/>
      <c r="ABG5" s="3"/>
      <c r="ABH5" s="3"/>
      <c r="ABI5" s="3"/>
      <c r="ABJ5" s="3"/>
      <c r="ABK5" s="3"/>
      <c r="ABL5" s="3"/>
      <c r="ABM5" s="3"/>
      <c r="ABN5" s="3"/>
      <c r="ABO5" s="3"/>
      <c r="ABP5" s="3"/>
      <c r="ABQ5" s="3"/>
      <c r="ABR5" s="3"/>
      <c r="ABS5" s="3"/>
      <c r="ABT5" s="3"/>
      <c r="ABU5" s="3"/>
      <c r="ABV5" s="3"/>
      <c r="ABW5" s="3"/>
      <c r="ABX5" s="3"/>
      <c r="ABY5" s="3"/>
      <c r="ABZ5" s="3"/>
      <c r="ACA5" s="3"/>
      <c r="ACB5" s="3"/>
      <c r="ACC5" s="3"/>
      <c r="ACD5" s="3"/>
      <c r="ACE5" s="3"/>
      <c r="ACF5" s="3"/>
      <c r="ACG5" s="3"/>
      <c r="ACH5" s="3"/>
      <c r="ACI5" s="3"/>
      <c r="ACJ5" s="3"/>
      <c r="ACK5" s="3"/>
      <c r="ACL5" s="3"/>
      <c r="ACM5" s="3"/>
      <c r="ACN5" s="3"/>
      <c r="ACO5" s="3"/>
      <c r="ACP5" s="3"/>
      <c r="ACQ5" s="3"/>
      <c r="ACR5" s="3"/>
      <c r="ACS5" s="3"/>
      <c r="ACT5" s="3"/>
      <c r="ACU5" s="3"/>
      <c r="ACV5" s="3"/>
      <c r="ACW5" s="3"/>
      <c r="ACX5" s="3"/>
      <c r="ACY5" s="3"/>
      <c r="ACZ5" s="3"/>
      <c r="ADA5" s="3"/>
      <c r="ADB5" s="3"/>
      <c r="ADC5" s="3"/>
      <c r="ADD5" s="3"/>
      <c r="ADE5" s="3"/>
      <c r="ADF5" s="3"/>
      <c r="ADG5" s="3"/>
      <c r="ADH5" s="3"/>
      <c r="ADI5" s="3"/>
      <c r="ADJ5" s="3"/>
      <c r="ADK5" s="3"/>
      <c r="ADL5" s="3"/>
      <c r="ADM5" s="3"/>
      <c r="ADN5" s="3"/>
      <c r="ADO5" s="3"/>
      <c r="ADP5" s="3"/>
      <c r="ADQ5" s="3"/>
      <c r="ADR5" s="3"/>
      <c r="ADS5" s="3"/>
      <c r="ADT5" s="3"/>
      <c r="ADU5" s="3"/>
      <c r="ADV5" s="3"/>
      <c r="ADW5" s="3"/>
      <c r="ADX5" s="3"/>
      <c r="ADY5" s="3"/>
      <c r="ADZ5" s="3"/>
      <c r="AEA5" s="3"/>
      <c r="AEB5" s="3"/>
      <c r="AEC5" s="3"/>
      <c r="AED5" s="3"/>
      <c r="AEE5" s="3"/>
      <c r="AEF5" s="3"/>
      <c r="AEG5" s="3"/>
      <c r="AEH5" s="3"/>
      <c r="AEI5" s="3"/>
      <c r="AEJ5" s="3"/>
      <c r="AEK5" s="3"/>
      <c r="AEL5" s="3"/>
      <c r="AEM5" s="3"/>
      <c r="AEN5" s="3"/>
      <c r="AEO5" s="3"/>
      <c r="AEP5" s="3"/>
      <c r="AEQ5" s="3"/>
      <c r="AER5" s="3"/>
      <c r="AES5" s="3"/>
      <c r="AET5" s="3"/>
      <c r="AEU5" s="3"/>
      <c r="AEV5" s="3"/>
      <c r="AEW5" s="3"/>
      <c r="AEX5" s="3"/>
      <c r="AEY5" s="3"/>
      <c r="AEZ5" s="3"/>
      <c r="AFA5" s="3"/>
      <c r="AFB5" s="3"/>
      <c r="AFC5" s="3"/>
      <c r="AFD5" s="3"/>
      <c r="AFE5" s="3"/>
      <c r="AFF5" s="3"/>
      <c r="AFG5" s="3"/>
      <c r="AFH5" s="3"/>
      <c r="AFI5" s="3"/>
      <c r="AFJ5" s="3"/>
      <c r="AFK5" s="3"/>
      <c r="AFL5" s="3"/>
      <c r="AFM5" s="3"/>
      <c r="AFN5" s="3"/>
      <c r="AFO5" s="3"/>
      <c r="AFP5" s="3"/>
      <c r="AFQ5" s="3"/>
      <c r="AFR5" s="3"/>
      <c r="AFS5" s="3"/>
      <c r="AFT5" s="3"/>
      <c r="AFU5" s="3"/>
      <c r="AFV5" s="3"/>
      <c r="AFW5" s="3"/>
      <c r="AFX5" s="3"/>
      <c r="AFY5" s="3"/>
      <c r="AFZ5" s="3"/>
      <c r="AGA5" s="3"/>
      <c r="AGB5" s="3"/>
      <c r="AGC5" s="3"/>
      <c r="AGD5" s="3"/>
      <c r="AGE5" s="3"/>
      <c r="AGF5" s="3"/>
      <c r="AGG5" s="3"/>
      <c r="AGH5" s="3"/>
      <c r="AGI5" s="3"/>
      <c r="AGJ5" s="3"/>
      <c r="AGK5" s="3"/>
      <c r="AGL5" s="3"/>
      <c r="AGM5" s="3"/>
      <c r="AGN5" s="3"/>
      <c r="AGO5" s="3"/>
      <c r="AGP5" s="3"/>
      <c r="AGQ5" s="3"/>
      <c r="AGR5" s="3"/>
      <c r="AGS5" s="3"/>
      <c r="AGT5" s="3"/>
      <c r="AGU5" s="3"/>
      <c r="AGV5" s="3"/>
      <c r="AGW5" s="3"/>
      <c r="AGX5" s="3"/>
      <c r="AGY5" s="3"/>
      <c r="AGZ5" s="3"/>
      <c r="AHA5" s="3"/>
      <c r="AHB5" s="3"/>
      <c r="AHC5" s="3"/>
      <c r="AHD5" s="3"/>
      <c r="AHE5" s="3"/>
      <c r="AHF5" s="3"/>
      <c r="AHG5" s="3"/>
      <c r="AHH5" s="3"/>
      <c r="AHI5" s="3"/>
      <c r="AHJ5" s="3"/>
      <c r="AHK5" s="3"/>
      <c r="AHL5" s="3"/>
      <c r="AHM5" s="3"/>
      <c r="AHN5" s="3"/>
      <c r="AHO5" s="3"/>
      <c r="AHP5" s="3"/>
      <c r="AHQ5" s="3"/>
      <c r="AHR5" s="3"/>
      <c r="AHS5" s="3"/>
      <c r="AHT5" s="3"/>
      <c r="AHU5" s="3"/>
      <c r="AHV5" s="3"/>
      <c r="AHW5" s="3"/>
      <c r="AHX5" s="3"/>
      <c r="AHY5" s="3"/>
      <c r="AHZ5" s="3"/>
      <c r="AIA5" s="3"/>
      <c r="AIB5" s="3"/>
      <c r="AIC5" s="3"/>
      <c r="AID5" s="3"/>
      <c r="AIE5" s="3"/>
      <c r="AIF5" s="3"/>
      <c r="AIG5" s="3"/>
      <c r="AIH5" s="3"/>
      <c r="AII5" s="3"/>
      <c r="AIJ5" s="3"/>
      <c r="AIK5" s="3"/>
      <c r="AIL5" s="3"/>
      <c r="AIM5" s="3"/>
      <c r="AIN5" s="3"/>
      <c r="AIO5" s="3"/>
      <c r="AIP5" s="3"/>
      <c r="AIQ5" s="3"/>
      <c r="AIR5" s="3"/>
      <c r="AIS5" s="3"/>
      <c r="AIT5" s="3"/>
      <c r="AIU5" s="3"/>
      <c r="AIV5" s="3"/>
      <c r="AIW5" s="3"/>
      <c r="AIX5" s="3"/>
      <c r="AIY5" s="3"/>
      <c r="AIZ5" s="3"/>
      <c r="AJA5" s="3"/>
      <c r="AJB5" s="3"/>
      <c r="AJC5" s="3"/>
      <c r="AJD5" s="3"/>
      <c r="AJE5" s="3"/>
      <c r="AJF5" s="3"/>
      <c r="AJG5" s="3"/>
      <c r="AJH5" s="3"/>
      <c r="AJI5" s="3"/>
      <c r="AJJ5" s="3"/>
      <c r="AJK5" s="3"/>
      <c r="AJL5" s="3"/>
      <c r="AJM5" s="3"/>
      <c r="AJN5" s="3"/>
      <c r="AJO5" s="3"/>
      <c r="AJP5" s="3"/>
      <c r="AJQ5" s="3"/>
      <c r="AJR5" s="3"/>
      <c r="AJS5" s="3"/>
      <c r="AJT5" s="3"/>
      <c r="AJU5" s="3"/>
      <c r="AJV5" s="3"/>
      <c r="AJW5" s="3"/>
      <c r="AJX5" s="3"/>
      <c r="AJY5" s="3"/>
      <c r="AJZ5" s="3"/>
      <c r="AKA5" s="3"/>
      <c r="AKB5" s="3"/>
      <c r="AKC5" s="3"/>
      <c r="AKD5" s="3"/>
      <c r="AKE5" s="3"/>
      <c r="AKF5" s="3"/>
      <c r="AKG5" s="3"/>
      <c r="AKH5" s="3"/>
      <c r="AKI5" s="3"/>
      <c r="AKJ5" s="3"/>
      <c r="AKK5" s="3"/>
      <c r="AKL5" s="3"/>
      <c r="AKM5" s="3"/>
      <c r="AKN5" s="3"/>
      <c r="AKO5" s="3"/>
      <c r="AKP5" s="3"/>
      <c r="AKQ5" s="3"/>
      <c r="AKR5" s="3"/>
      <c r="AKS5" s="3"/>
      <c r="AKT5" s="3"/>
      <c r="AKU5" s="3"/>
      <c r="AKV5" s="3"/>
      <c r="AKW5" s="3"/>
      <c r="AKX5" s="3"/>
      <c r="AKY5" s="3"/>
      <c r="AKZ5" s="3"/>
      <c r="ALA5" s="3"/>
      <c r="ALB5" s="3"/>
      <c r="ALC5" s="3"/>
      <c r="ALD5" s="3"/>
      <c r="ALE5" s="3"/>
      <c r="ALF5" s="3"/>
      <c r="ALG5" s="3"/>
      <c r="ALH5" s="3"/>
      <c r="ALI5" s="3"/>
      <c r="ALJ5" s="3"/>
      <c r="ALK5" s="3"/>
      <c r="ALL5" s="3"/>
      <c r="ALM5" s="3"/>
      <c r="ALN5" s="3"/>
      <c r="ALO5" s="3"/>
      <c r="ALP5" s="3"/>
      <c r="ALQ5" s="3"/>
      <c r="ALR5" s="3"/>
      <c r="ALS5" s="3"/>
      <c r="ALT5" s="3"/>
      <c r="ALU5" s="3"/>
      <c r="ALV5" s="3"/>
      <c r="ALW5" s="3"/>
      <c r="ALX5" s="3"/>
      <c r="ALY5" s="3"/>
      <c r="ALZ5" s="3"/>
      <c r="AMA5" s="3"/>
      <c r="AMB5" s="3"/>
      <c r="AMC5" s="3"/>
      <c r="AMD5" s="3"/>
      <c r="AME5" s="3"/>
      <c r="AMF5" s="3"/>
      <c r="AMG5" s="3"/>
      <c r="AMH5" s="3"/>
      <c r="AMI5" s="3"/>
      <c r="AMJ5" s="3"/>
      <c r="AMK5" s="3"/>
      <c r="AML5" s="3"/>
      <c r="AMM5" s="3"/>
      <c r="AMN5" s="3"/>
      <c r="AMO5" s="3"/>
      <c r="AMP5" s="3"/>
      <c r="AMQ5" s="3"/>
      <c r="AMR5" s="3"/>
      <c r="AMS5" s="3"/>
      <c r="AMT5" s="3"/>
      <c r="AMU5" s="3"/>
      <c r="AMV5" s="3"/>
      <c r="AMW5" s="3"/>
      <c r="AMX5" s="3"/>
      <c r="AMY5" s="3"/>
      <c r="AMZ5" s="3"/>
      <c r="ANA5" s="3"/>
      <c r="ANB5" s="3"/>
      <c r="ANC5" s="3"/>
      <c r="AND5" s="3"/>
      <c r="ANE5" s="3"/>
      <c r="ANF5" s="3"/>
      <c r="ANG5" s="3"/>
      <c r="ANH5" s="3"/>
      <c r="ANI5" s="3"/>
      <c r="ANJ5" s="3"/>
      <c r="ANK5" s="3"/>
      <c r="ANL5" s="3"/>
      <c r="ANM5" s="3"/>
      <c r="ANN5" s="3"/>
      <c r="ANO5" s="3"/>
      <c r="ANP5" s="3"/>
      <c r="ANQ5" s="3"/>
      <c r="ANR5" s="3"/>
      <c r="ANS5" s="3"/>
      <c r="ANT5" s="3"/>
      <c r="ANU5" s="3"/>
      <c r="ANV5" s="3"/>
      <c r="ANW5" s="3"/>
      <c r="ANX5" s="3"/>
      <c r="ANY5" s="3"/>
      <c r="ANZ5" s="3"/>
      <c r="AOA5" s="3"/>
      <c r="AOB5" s="3"/>
      <c r="AOC5" s="3"/>
      <c r="AOD5" s="3"/>
      <c r="AOE5" s="3"/>
      <c r="AOF5" s="3"/>
      <c r="AOG5" s="3"/>
      <c r="AOH5" s="3"/>
      <c r="AOI5" s="3"/>
      <c r="AOJ5" s="3"/>
      <c r="AOK5" s="3"/>
      <c r="AOL5" s="3"/>
      <c r="AOM5" s="3"/>
      <c r="AON5" s="3"/>
      <c r="AOO5" s="3"/>
      <c r="AOP5" s="3"/>
      <c r="AOQ5" s="3"/>
      <c r="AOR5" s="3"/>
      <c r="AOS5" s="3"/>
      <c r="AOT5" s="3"/>
      <c r="AOU5" s="3"/>
      <c r="AOV5" s="3"/>
      <c r="AOW5" s="3"/>
      <c r="AOX5" s="3"/>
      <c r="AOY5" s="3"/>
      <c r="AOZ5" s="3"/>
      <c r="APA5" s="3"/>
      <c r="APB5" s="3"/>
      <c r="APC5" s="3"/>
      <c r="APD5" s="3"/>
      <c r="APE5" s="3"/>
      <c r="APF5" s="3"/>
      <c r="APG5" s="3"/>
      <c r="APH5" s="3"/>
      <c r="API5" s="3"/>
      <c r="APJ5" s="3"/>
      <c r="APK5" s="3"/>
      <c r="APL5" s="3"/>
      <c r="APM5" s="3"/>
      <c r="APN5" s="3"/>
      <c r="APO5" s="3"/>
      <c r="APP5" s="3"/>
      <c r="APQ5" s="3"/>
      <c r="APR5" s="3"/>
      <c r="APS5" s="3"/>
      <c r="APT5" s="3"/>
      <c r="APU5" s="3"/>
      <c r="APV5" s="3"/>
      <c r="APW5" s="3"/>
      <c r="APX5" s="3"/>
      <c r="APY5" s="3"/>
      <c r="APZ5" s="3"/>
      <c r="AQA5" s="3"/>
      <c r="AQB5" s="3"/>
      <c r="AQC5" s="3"/>
      <c r="AQD5" s="3"/>
      <c r="AQE5" s="3"/>
      <c r="AQF5" s="3"/>
      <c r="AQG5" s="3"/>
      <c r="AQH5" s="3"/>
      <c r="AQI5" s="3"/>
      <c r="AQJ5" s="3"/>
      <c r="AQK5" s="3"/>
      <c r="AQL5" s="3"/>
      <c r="AQM5" s="3"/>
      <c r="AQN5" s="3"/>
      <c r="AQO5" s="3"/>
      <c r="AQP5" s="3"/>
      <c r="AQQ5" s="3"/>
      <c r="AQR5" s="3"/>
      <c r="AQS5" s="3"/>
      <c r="AQT5" s="3"/>
      <c r="AQU5" s="3"/>
      <c r="AQV5" s="3"/>
      <c r="AQW5" s="3"/>
      <c r="AQX5" s="3"/>
      <c r="AQY5" s="3"/>
      <c r="AQZ5" s="3"/>
      <c r="ARA5" s="3"/>
      <c r="ARB5" s="3"/>
      <c r="ARC5" s="3"/>
      <c r="ARD5" s="3"/>
      <c r="ARE5" s="3"/>
      <c r="ARF5" s="3"/>
      <c r="ARG5" s="3"/>
      <c r="ARH5" s="3"/>
      <c r="ARI5" s="3"/>
      <c r="ARJ5" s="3"/>
      <c r="ARK5" s="3"/>
      <c r="ARL5" s="3"/>
      <c r="ARM5" s="3"/>
      <c r="ARN5" s="3"/>
      <c r="ARO5" s="3"/>
      <c r="ARP5" s="3"/>
      <c r="ARQ5" s="3"/>
      <c r="ARR5" s="3"/>
      <c r="ARS5" s="3"/>
      <c r="ART5" s="3"/>
      <c r="ARU5" s="3"/>
      <c r="ARV5" s="3"/>
      <c r="ARW5" s="3"/>
      <c r="ARX5" s="3"/>
      <c r="ARY5" s="3"/>
      <c r="ARZ5" s="3"/>
      <c r="ASA5" s="3"/>
      <c r="ASB5" s="3"/>
      <c r="ASC5" s="3"/>
      <c r="ASD5" s="3"/>
      <c r="ASE5" s="3"/>
      <c r="ASF5" s="3"/>
      <c r="ASG5" s="3"/>
      <c r="ASH5" s="3"/>
      <c r="ASI5" s="3"/>
      <c r="ASJ5" s="3"/>
      <c r="ASK5" s="3"/>
      <c r="ASL5" s="3"/>
      <c r="ASM5" s="3"/>
      <c r="ASN5" s="3"/>
      <c r="ASO5" s="3"/>
      <c r="ASP5" s="3"/>
      <c r="ASQ5" s="3"/>
      <c r="ASR5" s="3"/>
      <c r="ASS5" s="3"/>
      <c r="AST5" s="3"/>
      <c r="ASU5" s="3"/>
      <c r="ASV5" s="3"/>
      <c r="ASW5" s="3"/>
      <c r="ASX5" s="3"/>
      <c r="ASY5" s="3"/>
      <c r="ASZ5" s="3"/>
      <c r="ATA5" s="3"/>
      <c r="ATB5" s="3"/>
      <c r="ATC5" s="3"/>
      <c r="ATD5" s="3"/>
      <c r="ATE5" s="3"/>
      <c r="ATF5" s="3"/>
      <c r="ATG5" s="3"/>
      <c r="ATH5" s="3"/>
      <c r="ATI5" s="3"/>
      <c r="ATJ5" s="3"/>
      <c r="ATK5" s="3"/>
      <c r="ATL5" s="3"/>
      <c r="ATM5" s="3"/>
      <c r="ATN5" s="3"/>
      <c r="ATO5" s="3"/>
      <c r="ATP5" s="3"/>
      <c r="ATQ5" s="3"/>
      <c r="ATR5" s="3"/>
      <c r="ATS5" s="3"/>
      <c r="ATT5" s="3"/>
      <c r="ATU5" s="3"/>
      <c r="ATV5" s="3"/>
      <c r="ATW5" s="3"/>
      <c r="ATX5" s="3"/>
      <c r="ATY5" s="3"/>
      <c r="ATZ5" s="3"/>
      <c r="AUA5" s="3"/>
      <c r="AUB5" s="3"/>
      <c r="AUC5" s="3"/>
      <c r="AUD5" s="3"/>
      <c r="AUE5" s="3"/>
      <c r="AUF5" s="3"/>
      <c r="AUG5" s="3"/>
      <c r="AUH5" s="3"/>
      <c r="AUI5" s="3"/>
      <c r="AUJ5" s="3"/>
      <c r="AUK5" s="3"/>
      <c r="AUL5" s="3"/>
      <c r="AUM5" s="3"/>
      <c r="AUN5" s="3"/>
      <c r="AUO5" s="3"/>
      <c r="AUP5" s="3"/>
      <c r="AUQ5" s="3"/>
      <c r="AUR5" s="3"/>
      <c r="AUS5" s="3"/>
      <c r="AUT5" s="3"/>
      <c r="AUU5" s="3"/>
      <c r="AUV5" s="3"/>
      <c r="AUW5" s="3"/>
      <c r="AUX5" s="3"/>
      <c r="AUY5" s="3"/>
      <c r="AUZ5" s="3"/>
      <c r="AVA5" s="3"/>
      <c r="AVB5" s="3"/>
      <c r="AVC5" s="3"/>
      <c r="AVD5" s="3"/>
      <c r="AVE5" s="3"/>
      <c r="AVF5" s="3"/>
      <c r="AVG5" s="3"/>
      <c r="AVH5" s="3"/>
      <c r="AVI5" s="3"/>
      <c r="AVJ5" s="3"/>
      <c r="AVK5" s="3"/>
      <c r="AVL5" s="3"/>
      <c r="AVM5" s="3"/>
      <c r="AVN5" s="3"/>
      <c r="AVO5" s="3"/>
      <c r="AVP5" s="3"/>
      <c r="AVQ5" s="3"/>
      <c r="AVR5" s="3"/>
      <c r="AVS5" s="3"/>
      <c r="AVT5" s="3"/>
      <c r="AVU5" s="3"/>
      <c r="AVV5" s="3"/>
      <c r="AVW5" s="3"/>
      <c r="AVX5" s="3"/>
      <c r="AVY5" s="3"/>
      <c r="AVZ5" s="3"/>
      <c r="AWA5" s="3"/>
      <c r="AWB5" s="3"/>
      <c r="AWC5" s="3"/>
      <c r="AWD5" s="3"/>
      <c r="AWE5" s="3"/>
      <c r="AWF5" s="3"/>
      <c r="AWG5" s="3"/>
      <c r="AWH5" s="3"/>
      <c r="AWI5" s="3"/>
      <c r="AWJ5" s="3"/>
      <c r="AWK5" s="3"/>
      <c r="AWL5" s="3"/>
      <c r="AWM5" s="3"/>
      <c r="AWN5" s="3"/>
      <c r="AWO5" s="3"/>
      <c r="AWP5" s="3"/>
      <c r="AWQ5" s="3"/>
      <c r="AWR5" s="3"/>
      <c r="AWS5" s="3"/>
      <c r="AWT5" s="3"/>
      <c r="AWU5" s="3"/>
      <c r="AWV5" s="3"/>
      <c r="AWW5" s="3"/>
      <c r="AWX5" s="3"/>
      <c r="AWY5" s="3"/>
      <c r="AWZ5" s="3"/>
      <c r="AXA5" s="3"/>
      <c r="AXB5" s="3"/>
      <c r="AXC5" s="3"/>
      <c r="AXD5" s="3"/>
      <c r="AXE5" s="3"/>
      <c r="AXF5" s="3"/>
      <c r="AXG5" s="3"/>
      <c r="AXH5" s="3"/>
      <c r="AXI5" s="3"/>
      <c r="AXJ5" s="3"/>
      <c r="AXK5" s="3"/>
      <c r="AXL5" s="3"/>
      <c r="AXM5" s="3"/>
      <c r="AXN5" s="3"/>
      <c r="AXO5" s="3"/>
      <c r="AXP5" s="3"/>
      <c r="AXQ5" s="3"/>
      <c r="AXR5" s="3"/>
      <c r="AXS5" s="3"/>
      <c r="AXT5" s="3"/>
      <c r="AXU5" s="3"/>
      <c r="AXV5" s="3"/>
      <c r="AXW5" s="3"/>
      <c r="AXX5" s="3"/>
      <c r="AXY5" s="3"/>
      <c r="AXZ5" s="3"/>
      <c r="AYA5" s="3"/>
      <c r="AYB5" s="3"/>
      <c r="AYC5" s="3"/>
      <c r="AYD5" s="3"/>
      <c r="AYE5" s="3"/>
      <c r="AYF5" s="3"/>
      <c r="AYG5" s="3"/>
      <c r="AYH5" s="3"/>
      <c r="AYI5" s="3"/>
      <c r="AYJ5" s="3"/>
      <c r="AYK5" s="3"/>
      <c r="AYL5" s="3"/>
      <c r="AYM5" s="3"/>
      <c r="AYN5" s="3"/>
      <c r="AYO5" s="3"/>
      <c r="AYP5" s="3"/>
      <c r="AYQ5" s="3"/>
      <c r="AYR5" s="3"/>
      <c r="AYS5" s="3"/>
      <c r="AYT5" s="3"/>
      <c r="AYU5" s="3"/>
      <c r="AYV5" s="3"/>
      <c r="AYW5" s="3"/>
      <c r="AYX5" s="3"/>
      <c r="AYY5" s="3"/>
      <c r="AYZ5" s="3"/>
      <c r="AZA5" s="3"/>
      <c r="AZB5" s="3"/>
      <c r="AZC5" s="3"/>
      <c r="AZD5" s="3"/>
      <c r="AZE5" s="3"/>
      <c r="AZF5" s="3"/>
      <c r="AZG5" s="3"/>
      <c r="AZH5" s="3"/>
      <c r="AZI5" s="3"/>
      <c r="AZJ5" s="3"/>
      <c r="AZK5" s="3"/>
      <c r="AZL5" s="3"/>
      <c r="AZM5" s="3"/>
      <c r="AZN5" s="3"/>
      <c r="AZO5" s="3"/>
      <c r="AZP5" s="3"/>
      <c r="AZQ5" s="3"/>
      <c r="AZR5" s="3"/>
      <c r="AZS5" s="3"/>
      <c r="AZT5" s="3"/>
      <c r="AZU5" s="3"/>
      <c r="AZV5" s="3"/>
      <c r="AZW5" s="3"/>
      <c r="AZX5" s="3"/>
      <c r="AZY5" s="3"/>
      <c r="AZZ5" s="3"/>
      <c r="BAA5" s="3"/>
      <c r="BAB5" s="3"/>
      <c r="BAC5" s="3"/>
      <c r="BAD5" s="3"/>
      <c r="BAE5" s="3"/>
      <c r="BAF5" s="3"/>
      <c r="BAG5" s="3"/>
      <c r="BAH5" s="3"/>
      <c r="BAI5" s="3"/>
      <c r="BAJ5" s="3"/>
      <c r="BAK5" s="3"/>
      <c r="BAL5" s="3"/>
      <c r="BAM5" s="3"/>
      <c r="BAN5" s="3"/>
      <c r="BAO5" s="3"/>
      <c r="BAP5" s="3"/>
      <c r="BAQ5" s="3"/>
      <c r="BAR5" s="3"/>
      <c r="BAS5" s="3"/>
      <c r="BAT5" s="3"/>
      <c r="BAU5" s="3"/>
      <c r="BAV5" s="3"/>
      <c r="BAW5" s="3"/>
      <c r="BAX5" s="3"/>
      <c r="BAY5" s="3"/>
      <c r="BAZ5" s="3"/>
      <c r="BBA5" s="3"/>
      <c r="BBB5" s="3"/>
      <c r="BBC5" s="3"/>
      <c r="BBD5" s="3"/>
      <c r="BBE5" s="3"/>
      <c r="BBF5" s="3"/>
      <c r="BBG5" s="3"/>
      <c r="BBH5" s="3"/>
      <c r="BBI5" s="3"/>
      <c r="BBJ5" s="3"/>
      <c r="BBK5" s="3"/>
      <c r="BBL5" s="3"/>
      <c r="BBM5" s="3"/>
      <c r="BBN5" s="3"/>
      <c r="BBO5" s="3"/>
      <c r="BBP5" s="3"/>
      <c r="BBQ5" s="3"/>
      <c r="BBR5" s="3"/>
      <c r="BBS5" s="3"/>
      <c r="BBT5" s="3"/>
      <c r="BBU5" s="3"/>
      <c r="BBV5" s="3"/>
      <c r="BBW5" s="3"/>
      <c r="BBX5" s="3"/>
      <c r="BBY5" s="3"/>
      <c r="BBZ5" s="3"/>
      <c r="BCA5" s="3"/>
      <c r="BCB5" s="3"/>
      <c r="BCC5" s="3"/>
      <c r="BCD5" s="3"/>
      <c r="BCE5" s="3"/>
      <c r="BCF5" s="3"/>
      <c r="BCG5" s="3"/>
      <c r="BCH5" s="3"/>
      <c r="BCI5" s="3"/>
      <c r="BCJ5" s="3"/>
      <c r="BCK5" s="3"/>
      <c r="BCL5" s="3"/>
      <c r="BCM5" s="3"/>
      <c r="BCN5" s="3"/>
      <c r="BCO5" s="3"/>
      <c r="BCP5" s="3"/>
      <c r="BCQ5" s="3"/>
      <c r="BCR5" s="3"/>
      <c r="BCS5" s="3"/>
      <c r="BCT5" s="3"/>
      <c r="BCU5" s="3"/>
      <c r="BCV5" s="3"/>
      <c r="BCW5" s="3"/>
      <c r="BCX5" s="3"/>
      <c r="BCY5" s="3"/>
      <c r="BCZ5" s="3"/>
      <c r="BDA5" s="3"/>
      <c r="BDB5" s="3"/>
      <c r="BDC5" s="3"/>
      <c r="BDD5" s="3"/>
      <c r="BDE5" s="3"/>
      <c r="BDF5" s="3"/>
      <c r="BDG5" s="3"/>
      <c r="BDH5" s="3"/>
      <c r="BDI5" s="3"/>
      <c r="BDJ5" s="3"/>
      <c r="BDK5" s="3"/>
      <c r="BDL5" s="3"/>
      <c r="BDM5" s="3"/>
      <c r="BDN5" s="3"/>
      <c r="BDO5" s="3"/>
      <c r="BDP5" s="3"/>
      <c r="BDQ5" s="3"/>
      <c r="BDR5" s="3"/>
      <c r="BDS5" s="3"/>
      <c r="BDT5" s="3"/>
      <c r="BDU5" s="3"/>
      <c r="BDV5" s="3"/>
      <c r="BDW5" s="3"/>
      <c r="BDX5" s="3"/>
      <c r="BDY5" s="3"/>
      <c r="BDZ5" s="3"/>
      <c r="BEA5" s="3"/>
      <c r="BEB5" s="3"/>
      <c r="BEC5" s="3"/>
      <c r="BED5" s="3"/>
      <c r="BEE5" s="3"/>
      <c r="BEF5" s="3"/>
      <c r="BEG5" s="3"/>
      <c r="BEH5" s="3"/>
      <c r="BEI5" s="3"/>
      <c r="BEJ5" s="3"/>
      <c r="BEK5" s="3"/>
      <c r="BEL5" s="3"/>
      <c r="BEM5" s="3"/>
      <c r="BEN5" s="3"/>
      <c r="BEO5" s="3"/>
      <c r="BEP5" s="3"/>
      <c r="BEQ5" s="3"/>
      <c r="BER5" s="3"/>
      <c r="BES5" s="3"/>
      <c r="BET5" s="3"/>
      <c r="BEU5" s="3"/>
      <c r="BEV5" s="3"/>
      <c r="BEW5" s="3"/>
      <c r="BEX5" s="3"/>
      <c r="BEY5" s="3"/>
      <c r="BEZ5" s="3"/>
      <c r="BFA5" s="3"/>
      <c r="BFB5" s="3"/>
      <c r="BFC5" s="3"/>
      <c r="BFD5" s="3"/>
      <c r="BFE5" s="3"/>
      <c r="BFF5" s="3"/>
      <c r="BFG5" s="3"/>
      <c r="BFH5" s="3"/>
      <c r="BFI5" s="3"/>
      <c r="BFJ5" s="3"/>
      <c r="BFK5" s="3"/>
      <c r="BFL5" s="3"/>
      <c r="BFM5" s="3"/>
      <c r="BFN5" s="3"/>
      <c r="BFO5" s="3"/>
      <c r="BFP5" s="3"/>
      <c r="BFQ5" s="3"/>
      <c r="BFR5" s="3"/>
      <c r="BFS5" s="3"/>
      <c r="BFT5" s="3"/>
      <c r="BFU5" s="3"/>
      <c r="BFV5" s="3"/>
      <c r="BFW5" s="3"/>
      <c r="BFX5" s="3"/>
      <c r="BFY5" s="3"/>
      <c r="BFZ5" s="3"/>
      <c r="BGA5" s="3"/>
      <c r="BGB5" s="3"/>
      <c r="BGC5" s="3"/>
      <c r="BGD5" s="3"/>
      <c r="BGE5" s="3"/>
      <c r="BGF5" s="3"/>
      <c r="BGG5" s="3"/>
      <c r="BGH5" s="3"/>
      <c r="BGI5" s="3"/>
      <c r="BGJ5" s="3"/>
      <c r="BGK5" s="3"/>
      <c r="BGL5" s="3"/>
      <c r="BGM5" s="3"/>
      <c r="BGN5" s="3"/>
      <c r="BGO5" s="3"/>
      <c r="BGP5" s="3"/>
      <c r="BGQ5" s="3"/>
      <c r="BGR5" s="3"/>
      <c r="BGS5" s="3"/>
      <c r="BGT5" s="3"/>
      <c r="BGU5" s="3"/>
      <c r="BGV5" s="3"/>
      <c r="BGW5" s="3"/>
      <c r="BGX5" s="3"/>
      <c r="BGY5" s="3"/>
      <c r="BGZ5" s="3"/>
      <c r="BHA5" s="3"/>
      <c r="BHB5" s="3"/>
      <c r="BHC5" s="3"/>
      <c r="BHD5" s="3"/>
      <c r="BHE5" s="3"/>
      <c r="BHF5" s="3"/>
      <c r="BHG5" s="3"/>
      <c r="BHH5" s="3"/>
      <c r="BHI5" s="3"/>
      <c r="BHJ5" s="3"/>
      <c r="BHK5" s="3"/>
      <c r="BHL5" s="3"/>
      <c r="BHM5" s="3"/>
      <c r="BHN5" s="3"/>
      <c r="BHO5" s="3"/>
      <c r="BHP5" s="3"/>
      <c r="BHQ5" s="3"/>
      <c r="BHR5" s="3"/>
      <c r="BHS5" s="3"/>
      <c r="BHT5" s="3"/>
      <c r="BHU5" s="3"/>
      <c r="BHV5" s="3"/>
      <c r="BHW5" s="3"/>
      <c r="BHX5" s="3"/>
      <c r="BHY5" s="3"/>
      <c r="BHZ5" s="3"/>
      <c r="BIA5" s="3"/>
      <c r="BIB5" s="3"/>
      <c r="BIC5" s="3"/>
      <c r="BID5" s="3"/>
      <c r="BIE5" s="3"/>
      <c r="BIF5" s="3"/>
      <c r="BIG5" s="3"/>
      <c r="BIH5" s="3"/>
      <c r="BII5" s="3"/>
      <c r="BIJ5" s="3"/>
      <c r="BIK5" s="3"/>
      <c r="BIL5" s="3"/>
      <c r="BIM5" s="3"/>
      <c r="BIN5" s="3"/>
      <c r="BIO5" s="3"/>
      <c r="BIP5" s="3"/>
      <c r="BIQ5" s="3"/>
      <c r="BIR5" s="3"/>
      <c r="BIS5" s="3"/>
      <c r="BIT5" s="3"/>
      <c r="BIU5" s="3"/>
      <c r="BIV5" s="3"/>
      <c r="BIW5" s="3"/>
      <c r="BIX5" s="3"/>
      <c r="BIY5" s="3"/>
      <c r="BIZ5" s="3"/>
      <c r="BJA5" s="3"/>
      <c r="BJB5" s="3"/>
      <c r="BJC5" s="3"/>
      <c r="BJD5" s="3"/>
      <c r="BJE5" s="3"/>
      <c r="BJF5" s="3"/>
      <c r="BJG5" s="3"/>
      <c r="BJH5" s="3"/>
      <c r="BJI5" s="3"/>
      <c r="BJJ5" s="3"/>
      <c r="BJK5" s="3"/>
      <c r="BJL5" s="3"/>
      <c r="BJM5" s="3"/>
      <c r="BJN5" s="3"/>
      <c r="BJO5" s="3"/>
      <c r="BJP5" s="3"/>
      <c r="BJQ5" s="3"/>
      <c r="BJR5" s="3"/>
      <c r="BJS5" s="3"/>
      <c r="BJT5" s="3"/>
      <c r="BJU5" s="3"/>
      <c r="BJV5" s="3"/>
      <c r="BJW5" s="3"/>
      <c r="BJX5" s="3"/>
      <c r="BJY5" s="3"/>
      <c r="BJZ5" s="3"/>
      <c r="BKA5" s="3"/>
      <c r="BKB5" s="3"/>
      <c r="BKC5" s="3"/>
      <c r="BKD5" s="3"/>
      <c r="BKE5" s="3"/>
      <c r="BKF5" s="3"/>
      <c r="BKG5" s="3"/>
      <c r="BKH5" s="3"/>
      <c r="BKI5" s="3"/>
      <c r="BKJ5" s="3"/>
      <c r="BKK5" s="3"/>
      <c r="BKL5" s="3"/>
      <c r="BKM5" s="3"/>
      <c r="BKN5" s="3"/>
      <c r="BKO5" s="3"/>
      <c r="BKP5" s="3"/>
      <c r="BKQ5" s="3"/>
      <c r="BKR5" s="3"/>
      <c r="BKS5" s="3"/>
      <c r="BKT5" s="3"/>
      <c r="BKU5" s="3"/>
      <c r="BKV5" s="3"/>
      <c r="BKW5" s="3"/>
      <c r="BKX5" s="3"/>
      <c r="BKY5" s="3"/>
      <c r="BKZ5" s="3"/>
      <c r="BLA5" s="3"/>
      <c r="BLB5" s="3"/>
      <c r="BLC5" s="3"/>
      <c r="BLD5" s="3"/>
      <c r="BLE5" s="3"/>
      <c r="BLF5" s="3"/>
      <c r="BLG5" s="3"/>
      <c r="BLH5" s="3"/>
      <c r="BLI5" s="3"/>
      <c r="BLJ5" s="3"/>
      <c r="BLK5" s="3"/>
      <c r="BLL5" s="3"/>
      <c r="BLM5" s="3"/>
      <c r="BLN5" s="3"/>
      <c r="BLO5" s="3"/>
      <c r="BLP5" s="3"/>
      <c r="BLQ5" s="3"/>
      <c r="BLR5" s="3"/>
      <c r="BLS5" s="3"/>
      <c r="BLT5" s="3"/>
      <c r="BLU5" s="3"/>
      <c r="BLV5" s="3"/>
      <c r="BLW5" s="3"/>
      <c r="BLX5" s="3"/>
      <c r="BLY5" s="3"/>
      <c r="BLZ5" s="3"/>
      <c r="BMA5" s="3"/>
      <c r="BMB5" s="3"/>
      <c r="BMC5" s="3"/>
      <c r="BMD5" s="3"/>
      <c r="BME5" s="3"/>
      <c r="BMF5" s="3"/>
      <c r="BMG5" s="3"/>
      <c r="BMH5" s="3"/>
      <c r="BMI5" s="3"/>
      <c r="BMJ5" s="3"/>
      <c r="BMK5" s="3"/>
      <c r="BML5" s="3"/>
      <c r="BMM5" s="3"/>
      <c r="BMN5" s="3"/>
      <c r="BMO5" s="3"/>
      <c r="BMP5" s="3"/>
      <c r="BMQ5" s="3"/>
      <c r="BMR5" s="3"/>
      <c r="BMS5" s="3"/>
      <c r="BMT5" s="3"/>
      <c r="BMU5" s="3"/>
      <c r="BMV5" s="3"/>
      <c r="BMW5" s="3"/>
      <c r="BMX5" s="3"/>
      <c r="BMY5" s="3"/>
      <c r="BMZ5" s="3"/>
      <c r="BNA5" s="3"/>
      <c r="BNB5" s="3"/>
      <c r="BNC5" s="3"/>
      <c r="BND5" s="3"/>
      <c r="BNE5" s="3"/>
      <c r="BNF5" s="3"/>
      <c r="BNG5" s="3"/>
      <c r="BNH5" s="3"/>
      <c r="BNI5" s="3"/>
      <c r="BNJ5" s="3"/>
      <c r="BNK5" s="3"/>
      <c r="BNL5" s="3"/>
      <c r="BNM5" s="3"/>
      <c r="BNN5" s="3"/>
      <c r="BNO5" s="3"/>
      <c r="BNP5" s="3"/>
      <c r="BNQ5" s="3"/>
      <c r="BNR5" s="3"/>
      <c r="BNS5" s="3"/>
      <c r="BNT5" s="3"/>
      <c r="BNU5" s="3"/>
      <c r="BNV5" s="3"/>
      <c r="BNW5" s="3"/>
      <c r="BNX5" s="3"/>
      <c r="BNY5" s="3"/>
      <c r="BNZ5" s="3"/>
      <c r="BOA5" s="3"/>
      <c r="BOB5" s="3"/>
      <c r="BOC5" s="3"/>
      <c r="BOD5" s="3"/>
      <c r="BOE5" s="3"/>
      <c r="BOF5" s="3"/>
      <c r="BOG5" s="3"/>
      <c r="BOH5" s="3"/>
      <c r="BOI5" s="3"/>
      <c r="BOJ5" s="3"/>
      <c r="BOK5" s="3"/>
      <c r="BOL5" s="3"/>
      <c r="BOM5" s="3"/>
      <c r="BON5" s="3"/>
      <c r="BOO5" s="3"/>
      <c r="BOP5" s="3"/>
      <c r="BOQ5" s="3"/>
      <c r="BOR5" s="3"/>
      <c r="BOS5" s="3"/>
      <c r="BOT5" s="3"/>
      <c r="BOU5" s="3"/>
      <c r="BOV5" s="3"/>
      <c r="BOW5" s="3"/>
      <c r="BOX5" s="3"/>
      <c r="BOY5" s="3"/>
      <c r="BOZ5" s="3"/>
      <c r="BPA5" s="3"/>
      <c r="BPB5" s="3"/>
      <c r="BPC5" s="3"/>
      <c r="BPD5" s="3"/>
      <c r="BPE5" s="3"/>
      <c r="BPF5" s="3"/>
      <c r="BPG5" s="3"/>
      <c r="BPH5" s="3"/>
      <c r="BPI5" s="3"/>
      <c r="BPJ5" s="3"/>
      <c r="BPK5" s="3"/>
      <c r="BPL5" s="3"/>
      <c r="BPM5" s="3"/>
      <c r="BPN5" s="3"/>
      <c r="BPO5" s="3"/>
      <c r="BPP5" s="3"/>
      <c r="BPQ5" s="3"/>
      <c r="BPR5" s="3"/>
      <c r="BPS5" s="3"/>
      <c r="BPT5" s="3"/>
      <c r="BPU5" s="3"/>
      <c r="BPV5" s="3"/>
      <c r="BPW5" s="3"/>
      <c r="BPX5" s="3"/>
      <c r="BPY5" s="3"/>
      <c r="BPZ5" s="3"/>
      <c r="BQA5" s="3"/>
      <c r="BQB5" s="3"/>
      <c r="BQC5" s="3"/>
      <c r="BQD5" s="3"/>
      <c r="BQE5" s="3"/>
      <c r="BQF5" s="3"/>
      <c r="BQG5" s="3"/>
      <c r="BQH5" s="3"/>
      <c r="BQI5" s="3"/>
      <c r="BQJ5" s="3"/>
      <c r="BQK5" s="3"/>
      <c r="BQL5" s="3"/>
      <c r="BQM5" s="3"/>
      <c r="BQN5" s="3"/>
      <c r="BQO5" s="3"/>
      <c r="BQP5" s="3"/>
      <c r="BQQ5" s="3"/>
      <c r="BQR5" s="3"/>
      <c r="BQS5" s="3"/>
      <c r="BQT5" s="3"/>
      <c r="BQU5" s="3"/>
      <c r="BQV5" s="3"/>
      <c r="BQW5" s="3"/>
      <c r="BQX5" s="3"/>
      <c r="BQY5" s="3"/>
      <c r="BQZ5" s="3"/>
      <c r="BRA5" s="3"/>
      <c r="BRB5" s="3"/>
      <c r="BRC5" s="3"/>
      <c r="BRD5" s="3"/>
      <c r="BRE5" s="3"/>
      <c r="BRF5" s="3"/>
      <c r="BRG5" s="3"/>
      <c r="BRH5" s="3"/>
      <c r="BRI5" s="3"/>
      <c r="BRJ5" s="3"/>
      <c r="BRK5" s="3"/>
      <c r="BRL5" s="3"/>
      <c r="BRM5" s="3"/>
      <c r="BRN5" s="3"/>
      <c r="BRO5" s="3"/>
      <c r="BRP5" s="3"/>
      <c r="BRQ5" s="3"/>
      <c r="BRR5" s="3"/>
      <c r="BRS5" s="3"/>
      <c r="BRT5" s="3"/>
      <c r="BRU5" s="3"/>
      <c r="BRV5" s="3"/>
      <c r="BRW5" s="3"/>
      <c r="BRX5" s="3"/>
      <c r="BRY5" s="3"/>
      <c r="BRZ5" s="3"/>
      <c r="BSA5" s="3"/>
      <c r="BSB5" s="3"/>
      <c r="BSC5" s="3"/>
      <c r="BSD5" s="3"/>
      <c r="BSE5" s="3"/>
      <c r="BSF5" s="3"/>
      <c r="BSG5" s="3"/>
      <c r="BSH5" s="3"/>
      <c r="BSI5" s="3"/>
      <c r="BSJ5" s="3"/>
      <c r="BSK5" s="3"/>
      <c r="BSL5" s="3"/>
      <c r="BSM5" s="3"/>
      <c r="BSN5" s="3"/>
      <c r="BSO5" s="3"/>
      <c r="BSP5" s="3"/>
      <c r="BSQ5" s="3"/>
      <c r="BSR5" s="3"/>
      <c r="BSS5" s="3"/>
      <c r="BST5" s="3"/>
      <c r="BSU5" s="3"/>
      <c r="BSV5" s="3"/>
      <c r="BSW5" s="3"/>
      <c r="BSX5" s="3"/>
      <c r="BSY5" s="3"/>
      <c r="BSZ5" s="3"/>
      <c r="BTA5" s="3"/>
      <c r="BTB5" s="3"/>
      <c r="BTC5" s="3"/>
      <c r="BTD5" s="3"/>
      <c r="BTE5" s="3"/>
      <c r="BTF5" s="3"/>
      <c r="BTG5" s="3"/>
      <c r="BTH5" s="3"/>
      <c r="BTI5" s="3"/>
      <c r="BTJ5" s="3"/>
      <c r="BTK5" s="3"/>
      <c r="BTL5" s="3"/>
      <c r="BTM5" s="3"/>
      <c r="BTN5" s="3"/>
      <c r="BTO5" s="3"/>
      <c r="BTP5" s="3"/>
      <c r="BTQ5" s="3"/>
      <c r="BTR5" s="3"/>
      <c r="BTS5" s="3"/>
      <c r="BTT5" s="3"/>
      <c r="BTU5" s="3"/>
      <c r="BTV5" s="3"/>
      <c r="BTW5" s="3"/>
      <c r="BTX5" s="3"/>
      <c r="BTY5" s="3"/>
      <c r="BTZ5" s="3"/>
      <c r="BUA5" s="3"/>
      <c r="BUB5" s="3"/>
      <c r="BUC5" s="3"/>
      <c r="BUD5" s="3"/>
      <c r="BUE5" s="3"/>
      <c r="BUF5" s="3"/>
      <c r="BUG5" s="3"/>
      <c r="BUH5" s="3"/>
      <c r="BUI5" s="3"/>
      <c r="BUJ5" s="3"/>
      <c r="BUK5" s="3"/>
      <c r="BUL5" s="3"/>
      <c r="BUM5" s="3"/>
      <c r="BUN5" s="3"/>
      <c r="BUO5" s="3"/>
      <c r="BUP5" s="3"/>
      <c r="BUQ5" s="3"/>
      <c r="BUR5" s="3"/>
      <c r="BUS5" s="3"/>
      <c r="BUT5" s="3"/>
      <c r="BUU5" s="3"/>
      <c r="BUV5" s="3"/>
      <c r="BUW5" s="3"/>
      <c r="BUX5" s="3"/>
      <c r="BUY5" s="3"/>
      <c r="BUZ5" s="3"/>
      <c r="BVA5" s="3"/>
      <c r="BVB5" s="3"/>
      <c r="BVC5" s="3"/>
      <c r="BVD5" s="3"/>
      <c r="BVE5" s="3"/>
      <c r="BVF5" s="3"/>
      <c r="BVG5" s="3"/>
      <c r="BVH5" s="3"/>
      <c r="BVI5" s="3"/>
      <c r="BVJ5" s="3"/>
      <c r="BVK5" s="3"/>
      <c r="BVL5" s="3"/>
      <c r="BVM5" s="3"/>
      <c r="BVN5" s="3"/>
      <c r="BVO5" s="3"/>
      <c r="BVP5" s="3"/>
      <c r="BVQ5" s="3"/>
      <c r="BVR5" s="3"/>
      <c r="BVS5" s="3"/>
      <c r="BVT5" s="3"/>
      <c r="BVU5" s="3"/>
      <c r="BVV5" s="3"/>
      <c r="BVW5" s="3"/>
      <c r="BVX5" s="3"/>
      <c r="BVY5" s="3"/>
      <c r="BVZ5" s="3"/>
      <c r="BWA5" s="3"/>
      <c r="BWB5" s="3"/>
      <c r="BWC5" s="3"/>
      <c r="BWD5" s="3"/>
      <c r="BWE5" s="3"/>
      <c r="BWF5" s="3"/>
      <c r="BWG5" s="3"/>
      <c r="BWH5" s="3"/>
      <c r="BWI5" s="3"/>
      <c r="BWJ5" s="3"/>
      <c r="BWK5" s="3"/>
      <c r="BWL5" s="3"/>
      <c r="BWM5" s="3"/>
      <c r="BWN5" s="3"/>
      <c r="BWO5" s="3"/>
      <c r="BWP5" s="3"/>
      <c r="BWQ5" s="3"/>
      <c r="BWR5" s="3"/>
      <c r="BWS5" s="3"/>
      <c r="BWT5" s="3"/>
      <c r="BWU5" s="3"/>
      <c r="BWV5" s="3"/>
      <c r="BWW5" s="3"/>
      <c r="BWX5" s="3"/>
      <c r="BWY5" s="3"/>
      <c r="BWZ5" s="3"/>
      <c r="BXA5" s="3"/>
      <c r="BXB5" s="3"/>
      <c r="BXC5" s="3"/>
      <c r="BXD5" s="3"/>
      <c r="BXE5" s="3"/>
      <c r="BXF5" s="3"/>
      <c r="BXG5" s="3"/>
      <c r="BXH5" s="3"/>
      <c r="BXI5" s="3"/>
      <c r="BXJ5" s="3"/>
      <c r="BXK5" s="3"/>
      <c r="BXL5" s="3"/>
      <c r="BXM5" s="3"/>
      <c r="BXN5" s="3"/>
      <c r="BXO5" s="3"/>
      <c r="BXP5" s="3"/>
      <c r="BXQ5" s="3"/>
      <c r="BXR5" s="3"/>
      <c r="BXS5" s="3"/>
      <c r="BXT5" s="3"/>
      <c r="BXU5" s="3"/>
      <c r="BXV5" s="3"/>
      <c r="BXW5" s="3"/>
      <c r="BXX5" s="3"/>
      <c r="BXY5" s="3"/>
      <c r="BXZ5" s="3"/>
      <c r="BYA5" s="3"/>
      <c r="BYB5" s="3"/>
      <c r="BYC5" s="3"/>
      <c r="BYD5" s="3"/>
      <c r="BYE5" s="3"/>
      <c r="BYF5" s="3"/>
      <c r="BYG5" s="3"/>
      <c r="BYH5" s="3"/>
      <c r="BYI5" s="3"/>
      <c r="BYJ5" s="3"/>
      <c r="BYK5" s="3"/>
      <c r="BYL5" s="3"/>
      <c r="BYM5" s="3"/>
      <c r="BYN5" s="3"/>
      <c r="BYO5" s="3"/>
      <c r="BYP5" s="3"/>
      <c r="BYQ5" s="3"/>
      <c r="BYR5" s="3"/>
      <c r="BYS5" s="3"/>
      <c r="BYT5" s="3"/>
      <c r="BYU5" s="3"/>
      <c r="BYV5" s="3"/>
      <c r="BYW5" s="3"/>
      <c r="BYX5" s="3"/>
      <c r="BYY5" s="3"/>
      <c r="BYZ5" s="3"/>
      <c r="BZA5" s="3"/>
      <c r="BZB5" s="3"/>
      <c r="BZC5" s="3"/>
      <c r="BZD5" s="3"/>
      <c r="BZE5" s="3"/>
      <c r="BZF5" s="3"/>
      <c r="BZG5" s="3"/>
      <c r="BZH5" s="3"/>
      <c r="BZI5" s="3"/>
      <c r="BZJ5" s="3"/>
      <c r="BZK5" s="3"/>
      <c r="BZL5" s="3"/>
      <c r="BZM5" s="3"/>
      <c r="BZN5" s="3"/>
      <c r="BZO5" s="3"/>
      <c r="BZP5" s="3"/>
      <c r="BZQ5" s="3"/>
      <c r="BZR5" s="3"/>
      <c r="BZS5" s="3"/>
      <c r="BZT5" s="3"/>
      <c r="BZU5" s="3"/>
      <c r="BZV5" s="3"/>
      <c r="BZW5" s="3"/>
      <c r="BZX5" s="3"/>
      <c r="BZY5" s="3"/>
      <c r="BZZ5" s="3"/>
      <c r="CAA5" s="3"/>
      <c r="CAB5" s="3"/>
      <c r="CAC5" s="3"/>
      <c r="CAD5" s="3"/>
      <c r="CAE5" s="3"/>
      <c r="CAF5" s="3"/>
      <c r="CAG5" s="3"/>
      <c r="CAH5" s="3"/>
      <c r="CAI5" s="3"/>
      <c r="CAJ5" s="3"/>
      <c r="CAK5" s="3"/>
      <c r="CAL5" s="3"/>
      <c r="CAM5" s="3"/>
      <c r="CAN5" s="3"/>
      <c r="CAO5" s="3"/>
      <c r="CAP5" s="3"/>
      <c r="CAQ5" s="3"/>
      <c r="CAR5" s="3"/>
      <c r="CAS5" s="3"/>
      <c r="CAT5" s="3"/>
      <c r="CAU5" s="3"/>
      <c r="CAV5" s="3"/>
      <c r="CAW5" s="3"/>
      <c r="CAX5" s="3"/>
      <c r="CAY5" s="3"/>
      <c r="CAZ5" s="3"/>
      <c r="CBA5" s="3"/>
      <c r="CBB5" s="3"/>
      <c r="CBC5" s="3"/>
      <c r="CBD5" s="3"/>
      <c r="CBE5" s="3"/>
      <c r="CBF5" s="3"/>
      <c r="CBG5" s="3"/>
      <c r="CBH5" s="3"/>
      <c r="CBI5" s="3"/>
      <c r="CBJ5" s="3"/>
      <c r="CBK5" s="3"/>
      <c r="CBL5" s="3"/>
      <c r="CBM5" s="3"/>
      <c r="CBN5" s="3"/>
      <c r="CBO5" s="3"/>
      <c r="CBP5" s="3"/>
      <c r="CBQ5" s="3"/>
      <c r="CBR5" s="3"/>
      <c r="CBS5" s="3"/>
      <c r="CBT5" s="3"/>
      <c r="CBU5" s="3"/>
      <c r="CBV5" s="3"/>
      <c r="CBW5" s="3"/>
      <c r="CBX5" s="3"/>
      <c r="CBY5" s="3"/>
      <c r="CBZ5" s="3"/>
      <c r="CCA5" s="3"/>
      <c r="CCB5" s="3"/>
      <c r="CCC5" s="3"/>
      <c r="CCD5" s="3"/>
      <c r="CCE5" s="3"/>
      <c r="CCF5" s="3"/>
      <c r="CCG5" s="3"/>
      <c r="CCH5" s="3"/>
      <c r="CCI5" s="3"/>
      <c r="CCJ5" s="3"/>
      <c r="CCK5" s="3"/>
      <c r="CCL5" s="3"/>
      <c r="CCM5" s="3"/>
      <c r="CCN5" s="3"/>
      <c r="CCO5" s="3"/>
      <c r="CCP5" s="3"/>
      <c r="CCQ5" s="3"/>
      <c r="CCR5" s="3"/>
      <c r="CCS5" s="3"/>
      <c r="CCT5" s="3"/>
      <c r="CCU5" s="3"/>
      <c r="CCV5" s="3"/>
      <c r="CCW5" s="3"/>
      <c r="CCX5" s="3"/>
      <c r="CCY5" s="3"/>
      <c r="CCZ5" s="3"/>
      <c r="CDA5" s="3"/>
      <c r="CDB5" s="3"/>
      <c r="CDC5" s="3"/>
      <c r="CDD5" s="3"/>
      <c r="CDE5" s="3"/>
      <c r="CDF5" s="3"/>
      <c r="CDG5" s="3"/>
      <c r="CDH5" s="3"/>
      <c r="CDI5" s="3"/>
      <c r="CDJ5" s="3"/>
      <c r="CDK5" s="3"/>
      <c r="CDL5" s="3"/>
      <c r="CDM5" s="3"/>
      <c r="CDN5" s="3"/>
      <c r="CDO5" s="3"/>
      <c r="CDP5" s="3"/>
      <c r="CDQ5" s="3"/>
      <c r="CDR5" s="3"/>
      <c r="CDS5" s="3"/>
      <c r="CDT5" s="3"/>
      <c r="CDU5" s="3"/>
      <c r="CDV5" s="3"/>
      <c r="CDW5" s="3"/>
      <c r="CDX5" s="3"/>
      <c r="CDY5" s="3"/>
      <c r="CDZ5" s="3"/>
      <c r="CEA5" s="3"/>
      <c r="CEB5" s="3"/>
      <c r="CEC5" s="3"/>
      <c r="CED5" s="3"/>
      <c r="CEE5" s="3"/>
      <c r="CEF5" s="3"/>
      <c r="CEG5" s="3"/>
      <c r="CEH5" s="3"/>
      <c r="CEI5" s="3"/>
      <c r="CEJ5" s="3"/>
      <c r="CEK5" s="3"/>
      <c r="CEL5" s="3"/>
      <c r="CEM5" s="3"/>
      <c r="CEN5" s="3"/>
      <c r="CEO5" s="3"/>
      <c r="CEP5" s="3"/>
      <c r="CEQ5" s="3"/>
      <c r="CER5" s="3"/>
      <c r="CES5" s="3"/>
      <c r="CET5" s="3"/>
      <c r="CEU5" s="3"/>
      <c r="CEV5" s="3"/>
      <c r="CEW5" s="3"/>
      <c r="CEX5" s="3"/>
      <c r="CEY5" s="3"/>
      <c r="CEZ5" s="3"/>
      <c r="CFA5" s="3"/>
      <c r="CFB5" s="3"/>
      <c r="CFC5" s="3"/>
      <c r="CFD5" s="3"/>
      <c r="CFE5" s="3"/>
      <c r="CFF5" s="3"/>
      <c r="CFG5" s="3"/>
      <c r="CFH5" s="3"/>
      <c r="CFI5" s="3"/>
      <c r="CFJ5" s="3"/>
      <c r="CFK5" s="3"/>
      <c r="CFL5" s="3"/>
      <c r="CFM5" s="3"/>
      <c r="CFN5" s="3"/>
      <c r="CFO5" s="3"/>
      <c r="CFP5" s="3"/>
      <c r="CFQ5" s="3"/>
      <c r="CFR5" s="3"/>
      <c r="CFS5" s="3"/>
      <c r="CFT5" s="3"/>
      <c r="CFU5" s="3"/>
      <c r="CFV5" s="3"/>
      <c r="CFW5" s="3"/>
      <c r="CFX5" s="3"/>
      <c r="CFY5" s="3"/>
      <c r="CFZ5" s="3"/>
      <c r="CGA5" s="3"/>
      <c r="CGB5" s="3"/>
      <c r="CGC5" s="3"/>
      <c r="CGD5" s="3"/>
      <c r="CGE5" s="3"/>
      <c r="CGF5" s="3"/>
      <c r="CGG5" s="3"/>
      <c r="CGH5" s="3"/>
      <c r="CGI5" s="3"/>
      <c r="CGJ5" s="3"/>
      <c r="CGK5" s="3"/>
      <c r="CGL5" s="3"/>
      <c r="CGM5" s="3"/>
      <c r="CGN5" s="3"/>
      <c r="CGO5" s="3"/>
      <c r="CGP5" s="3"/>
      <c r="CGQ5" s="3"/>
      <c r="CGR5" s="3"/>
      <c r="CGS5" s="3"/>
      <c r="CGT5" s="3"/>
      <c r="CGU5" s="3"/>
      <c r="CGV5" s="3"/>
      <c r="CGW5" s="3"/>
      <c r="CGX5" s="3"/>
      <c r="CGY5" s="3"/>
      <c r="CGZ5" s="3"/>
      <c r="CHA5" s="3"/>
      <c r="CHB5" s="3"/>
      <c r="CHC5" s="3"/>
      <c r="CHD5" s="3"/>
      <c r="CHE5" s="3"/>
      <c r="CHF5" s="3"/>
      <c r="CHG5" s="3"/>
      <c r="CHH5" s="3"/>
      <c r="CHI5" s="3"/>
      <c r="CHJ5" s="3"/>
      <c r="CHK5" s="3"/>
      <c r="CHL5" s="3"/>
      <c r="CHM5" s="3"/>
      <c r="CHN5" s="3"/>
      <c r="CHO5" s="3"/>
      <c r="CHP5" s="3"/>
      <c r="CHQ5" s="3"/>
      <c r="CHR5" s="3"/>
      <c r="CHS5" s="3"/>
      <c r="CHT5" s="3"/>
      <c r="CHU5" s="3"/>
      <c r="CHV5" s="3"/>
      <c r="CHW5" s="3"/>
      <c r="CHX5" s="3"/>
      <c r="CHY5" s="3"/>
      <c r="CHZ5" s="3"/>
      <c r="CIA5" s="3"/>
      <c r="CIB5" s="3"/>
      <c r="CIC5" s="3"/>
      <c r="CID5" s="3"/>
      <c r="CIE5" s="3"/>
      <c r="CIF5" s="3"/>
      <c r="CIG5" s="3"/>
      <c r="CIH5" s="3"/>
      <c r="CII5" s="3"/>
      <c r="CIJ5" s="3"/>
      <c r="CIK5" s="3"/>
      <c r="CIL5" s="3"/>
      <c r="CIM5" s="3"/>
      <c r="CIN5" s="3"/>
      <c r="CIO5" s="3"/>
      <c r="CIP5" s="3"/>
      <c r="CIQ5" s="3"/>
      <c r="CIR5" s="3"/>
      <c r="CIS5" s="3"/>
      <c r="CIT5" s="3"/>
      <c r="CIU5" s="3"/>
      <c r="CIV5" s="3"/>
      <c r="CIW5" s="3"/>
      <c r="CIX5" s="3"/>
      <c r="CIY5" s="3"/>
      <c r="CIZ5" s="3"/>
      <c r="CJA5" s="3"/>
      <c r="CJB5" s="3"/>
      <c r="CJC5" s="3"/>
      <c r="CJD5" s="3"/>
      <c r="CJE5" s="3"/>
      <c r="CJF5" s="3"/>
      <c r="CJG5" s="3"/>
      <c r="CJH5" s="3"/>
      <c r="CJI5" s="3"/>
      <c r="CJJ5" s="3"/>
      <c r="CJK5" s="3"/>
      <c r="CJL5" s="3"/>
      <c r="CJM5" s="3"/>
      <c r="CJN5" s="3"/>
      <c r="CJO5" s="3"/>
      <c r="CJP5" s="3"/>
      <c r="CJQ5" s="3"/>
      <c r="CJR5" s="3"/>
      <c r="CJS5" s="3"/>
      <c r="CJT5" s="3"/>
      <c r="CJU5" s="3"/>
      <c r="CJV5" s="3"/>
      <c r="CJW5" s="3"/>
      <c r="CJX5" s="3"/>
      <c r="CJY5" s="3"/>
      <c r="CJZ5" s="3"/>
      <c r="CKA5" s="3"/>
      <c r="CKB5" s="3"/>
      <c r="CKC5" s="3"/>
      <c r="CKD5" s="3"/>
      <c r="CKE5" s="3"/>
      <c r="CKF5" s="3"/>
      <c r="CKG5" s="3"/>
      <c r="CKH5" s="3"/>
      <c r="CKI5" s="3"/>
      <c r="CKJ5" s="3"/>
      <c r="CKK5" s="3"/>
      <c r="CKL5" s="3"/>
      <c r="CKM5" s="3"/>
      <c r="CKN5" s="3"/>
      <c r="CKO5" s="3"/>
      <c r="CKP5" s="3"/>
      <c r="CKQ5" s="3"/>
      <c r="CKR5" s="3"/>
      <c r="CKS5" s="3"/>
      <c r="CKT5" s="3"/>
      <c r="CKU5" s="3"/>
      <c r="CKV5" s="3"/>
      <c r="CKW5" s="3"/>
      <c r="CKX5" s="3"/>
      <c r="CKY5" s="3"/>
      <c r="CKZ5" s="3"/>
      <c r="CLA5" s="3"/>
      <c r="CLB5" s="3"/>
      <c r="CLC5" s="3"/>
      <c r="CLD5" s="3"/>
      <c r="CLE5" s="3"/>
      <c r="CLF5" s="3"/>
      <c r="CLG5" s="3"/>
      <c r="CLH5" s="3"/>
      <c r="CLI5" s="3"/>
      <c r="CLJ5" s="3"/>
      <c r="CLK5" s="3"/>
      <c r="CLL5" s="3"/>
      <c r="CLM5" s="3"/>
      <c r="CLN5" s="3"/>
      <c r="CLO5" s="3"/>
      <c r="CLP5" s="3"/>
      <c r="CLQ5" s="3"/>
      <c r="CLR5" s="3"/>
      <c r="CLS5" s="3"/>
      <c r="CLT5" s="3"/>
      <c r="CLU5" s="3"/>
      <c r="CLV5" s="3"/>
      <c r="CLW5" s="3"/>
      <c r="CLX5" s="3"/>
      <c r="CLY5" s="3"/>
      <c r="CLZ5" s="3"/>
      <c r="CMA5" s="3"/>
      <c r="CMB5" s="3"/>
      <c r="CMC5" s="3"/>
      <c r="CMD5" s="3"/>
      <c r="CME5" s="3"/>
      <c r="CMF5" s="3"/>
      <c r="CMG5" s="3"/>
      <c r="CMH5" s="3"/>
      <c r="CMI5" s="3"/>
      <c r="CMJ5" s="3"/>
      <c r="CMK5" s="3"/>
      <c r="CML5" s="3"/>
      <c r="CMM5" s="3"/>
      <c r="CMN5" s="3"/>
      <c r="CMO5" s="3"/>
      <c r="CMP5" s="3"/>
      <c r="CMQ5" s="3"/>
      <c r="CMR5" s="3"/>
      <c r="CMS5" s="3"/>
      <c r="CMT5" s="3"/>
      <c r="CMU5" s="3"/>
      <c r="CMV5" s="3"/>
      <c r="CMW5" s="3"/>
      <c r="CMX5" s="3"/>
      <c r="CMY5" s="3"/>
      <c r="CMZ5" s="3"/>
      <c r="CNA5" s="3"/>
      <c r="CNB5" s="3"/>
      <c r="CNC5" s="3"/>
      <c r="CND5" s="3"/>
      <c r="CNE5" s="3"/>
      <c r="CNF5" s="3"/>
      <c r="CNG5" s="3"/>
      <c r="CNH5" s="3"/>
      <c r="CNI5" s="3"/>
      <c r="CNJ5" s="3"/>
      <c r="CNK5" s="3"/>
      <c r="CNL5" s="3"/>
      <c r="CNM5" s="3"/>
      <c r="CNN5" s="3"/>
      <c r="CNO5" s="3"/>
      <c r="CNP5" s="3"/>
      <c r="CNQ5" s="3"/>
      <c r="CNR5" s="3"/>
      <c r="CNS5" s="3"/>
      <c r="CNT5" s="3"/>
      <c r="CNU5" s="3"/>
      <c r="CNV5" s="3"/>
      <c r="CNW5" s="3"/>
      <c r="CNX5" s="3"/>
      <c r="CNY5" s="3"/>
      <c r="CNZ5" s="3"/>
      <c r="COA5" s="3"/>
      <c r="COB5" s="3"/>
      <c r="COC5" s="3"/>
      <c r="COD5" s="3"/>
      <c r="COE5" s="3"/>
      <c r="COF5" s="3"/>
      <c r="COG5" s="3"/>
      <c r="COH5" s="3"/>
      <c r="COI5" s="3"/>
      <c r="COJ5" s="3"/>
      <c r="COK5" s="3"/>
      <c r="COL5" s="3"/>
      <c r="COM5" s="3"/>
      <c r="CON5" s="3"/>
      <c r="COO5" s="3"/>
      <c r="COP5" s="3"/>
      <c r="COQ5" s="3"/>
      <c r="COR5" s="3"/>
      <c r="COS5" s="3"/>
      <c r="COT5" s="3"/>
      <c r="COU5" s="3"/>
      <c r="COV5" s="3"/>
      <c r="COW5" s="3"/>
      <c r="COX5" s="3"/>
      <c r="COY5" s="3"/>
      <c r="COZ5" s="3"/>
      <c r="CPA5" s="3"/>
      <c r="CPB5" s="3"/>
      <c r="CPC5" s="3"/>
      <c r="CPD5" s="3"/>
      <c r="CPE5" s="3"/>
      <c r="CPF5" s="3"/>
      <c r="CPG5" s="3"/>
      <c r="CPH5" s="3"/>
      <c r="CPI5" s="3"/>
      <c r="CPJ5" s="3"/>
      <c r="CPK5" s="3"/>
      <c r="CPL5" s="3"/>
      <c r="CPM5" s="3"/>
      <c r="CPN5" s="3"/>
      <c r="CPO5" s="3"/>
      <c r="CPP5" s="3"/>
      <c r="CPQ5" s="3"/>
      <c r="CPR5" s="3"/>
      <c r="CPS5" s="3"/>
      <c r="CPT5" s="3"/>
      <c r="CPU5" s="3"/>
      <c r="CPV5" s="3"/>
      <c r="CPW5" s="3"/>
      <c r="CPX5" s="3"/>
      <c r="CPY5" s="3"/>
      <c r="CPZ5" s="3"/>
      <c r="CQA5" s="3"/>
      <c r="CQB5" s="3"/>
      <c r="CQC5" s="3"/>
      <c r="CQD5" s="3"/>
      <c r="CQE5" s="3"/>
      <c r="CQF5" s="3"/>
      <c r="CQG5" s="3"/>
      <c r="CQH5" s="3"/>
      <c r="CQI5" s="3"/>
      <c r="CQJ5" s="3"/>
      <c r="CQK5" s="3"/>
      <c r="CQL5" s="3"/>
      <c r="CQM5" s="3"/>
      <c r="CQN5" s="3"/>
      <c r="CQO5" s="3"/>
      <c r="CQP5" s="3"/>
      <c r="CQQ5" s="3"/>
      <c r="CQR5" s="3"/>
      <c r="CQS5" s="3"/>
      <c r="CQT5" s="3"/>
      <c r="CQU5" s="3"/>
      <c r="CQV5" s="3"/>
      <c r="CQW5" s="3"/>
      <c r="CQX5" s="3"/>
      <c r="CQY5" s="3"/>
      <c r="CQZ5" s="3"/>
      <c r="CRA5" s="3"/>
      <c r="CRB5" s="3"/>
      <c r="CRC5" s="3"/>
      <c r="CRD5" s="3"/>
      <c r="CRE5" s="3"/>
      <c r="CRF5" s="3"/>
      <c r="CRG5" s="3"/>
      <c r="CRH5" s="3"/>
      <c r="CRI5" s="3"/>
      <c r="CRJ5" s="3"/>
      <c r="CRK5" s="3"/>
      <c r="CRL5" s="3"/>
      <c r="CRM5" s="3"/>
      <c r="CRN5" s="3"/>
      <c r="CRO5" s="3"/>
      <c r="CRP5" s="3"/>
      <c r="CRQ5" s="3"/>
      <c r="CRR5" s="3"/>
      <c r="CRS5" s="3"/>
      <c r="CRT5" s="3"/>
      <c r="CRU5" s="3"/>
      <c r="CRV5" s="3"/>
      <c r="CRW5" s="3"/>
      <c r="CRX5" s="3"/>
      <c r="CRY5" s="3"/>
      <c r="CRZ5" s="3"/>
      <c r="CSA5" s="3"/>
      <c r="CSB5" s="3"/>
      <c r="CSC5" s="3"/>
      <c r="CSD5" s="3"/>
      <c r="CSE5" s="3"/>
      <c r="CSF5" s="3"/>
      <c r="CSG5" s="3"/>
      <c r="CSH5" s="3"/>
      <c r="CSI5" s="3"/>
      <c r="CSJ5" s="3"/>
      <c r="CSK5" s="3"/>
      <c r="CSL5" s="3"/>
      <c r="CSM5" s="3"/>
      <c r="CSN5" s="3"/>
      <c r="CSO5" s="3"/>
      <c r="CSP5" s="3"/>
      <c r="CSQ5" s="3"/>
      <c r="CSR5" s="3"/>
      <c r="CSS5" s="3"/>
      <c r="CST5" s="3"/>
      <c r="CSU5" s="3"/>
      <c r="CSV5" s="3"/>
      <c r="CSW5" s="3"/>
      <c r="CSX5" s="3"/>
      <c r="CSY5" s="3"/>
      <c r="CSZ5" s="3"/>
      <c r="CTA5" s="3"/>
      <c r="CTB5" s="3"/>
      <c r="CTC5" s="3"/>
      <c r="CTD5" s="3"/>
      <c r="CTE5" s="3"/>
      <c r="CTF5" s="3"/>
      <c r="CTG5" s="3"/>
      <c r="CTH5" s="3"/>
      <c r="CTI5" s="3"/>
      <c r="CTJ5" s="3"/>
      <c r="CTK5" s="3"/>
      <c r="CTL5" s="3"/>
      <c r="CTM5" s="3"/>
      <c r="CTN5" s="3"/>
      <c r="CTO5" s="3"/>
      <c r="CTP5" s="3"/>
      <c r="CTQ5" s="3"/>
      <c r="CTR5" s="3"/>
      <c r="CTS5" s="3"/>
      <c r="CTT5" s="3"/>
      <c r="CTU5" s="3"/>
      <c r="CTV5" s="3"/>
      <c r="CTW5" s="3"/>
      <c r="CTX5" s="3"/>
      <c r="CTY5" s="3"/>
      <c r="CTZ5" s="3"/>
      <c r="CUA5" s="3"/>
      <c r="CUB5" s="3"/>
      <c r="CUC5" s="3"/>
      <c r="CUD5" s="3"/>
      <c r="CUE5" s="3"/>
      <c r="CUF5" s="3"/>
      <c r="CUG5" s="3"/>
      <c r="CUH5" s="3"/>
      <c r="CUI5" s="3"/>
      <c r="CUJ5" s="3"/>
      <c r="CUK5" s="3"/>
      <c r="CUL5" s="3"/>
      <c r="CUM5" s="3"/>
      <c r="CUN5" s="3"/>
      <c r="CUO5" s="3"/>
      <c r="CUP5" s="3"/>
      <c r="CUQ5" s="3"/>
      <c r="CUR5" s="3"/>
      <c r="CUS5" s="3"/>
      <c r="CUT5" s="3"/>
      <c r="CUU5" s="3"/>
      <c r="CUV5" s="3"/>
      <c r="CUW5" s="3"/>
      <c r="CUX5" s="3"/>
      <c r="CUY5" s="3"/>
      <c r="CUZ5" s="3"/>
      <c r="CVA5" s="3"/>
      <c r="CVB5" s="3"/>
      <c r="CVC5" s="3"/>
      <c r="CVD5" s="3"/>
      <c r="CVE5" s="3"/>
      <c r="CVF5" s="3"/>
      <c r="CVG5" s="3"/>
      <c r="CVH5" s="3"/>
      <c r="CVI5" s="3"/>
      <c r="CVJ5" s="3"/>
      <c r="CVK5" s="3"/>
      <c r="CVL5" s="3"/>
      <c r="CVM5" s="3"/>
      <c r="CVN5" s="3"/>
      <c r="CVO5" s="3"/>
      <c r="CVP5" s="3"/>
      <c r="CVQ5" s="3"/>
      <c r="CVR5" s="3"/>
      <c r="CVS5" s="3"/>
      <c r="CVT5" s="3"/>
      <c r="CVU5" s="3"/>
      <c r="CVV5" s="3"/>
      <c r="CVW5" s="3"/>
      <c r="CVX5" s="3"/>
      <c r="CVY5" s="3"/>
      <c r="CVZ5" s="3"/>
      <c r="CWA5" s="3"/>
      <c r="CWB5" s="3"/>
      <c r="CWC5" s="3"/>
      <c r="CWD5" s="3"/>
      <c r="CWE5" s="3"/>
      <c r="CWF5" s="3"/>
      <c r="CWG5" s="3"/>
      <c r="CWH5" s="3"/>
      <c r="CWI5" s="3"/>
      <c r="CWJ5" s="3"/>
      <c r="CWK5" s="3"/>
      <c r="CWL5" s="3"/>
      <c r="CWM5" s="3"/>
      <c r="CWN5" s="3"/>
      <c r="CWO5" s="3"/>
      <c r="CWP5" s="3"/>
      <c r="CWQ5" s="3"/>
      <c r="CWR5" s="3"/>
      <c r="CWS5" s="3"/>
      <c r="CWT5" s="3"/>
      <c r="CWU5" s="3"/>
      <c r="CWV5" s="3"/>
      <c r="CWW5" s="3"/>
      <c r="CWX5" s="3"/>
      <c r="CWY5" s="3"/>
      <c r="CWZ5" s="3"/>
      <c r="CXA5" s="3"/>
      <c r="CXB5" s="3"/>
      <c r="CXC5" s="3"/>
      <c r="CXD5" s="3"/>
      <c r="CXE5" s="3"/>
      <c r="CXF5" s="3"/>
      <c r="CXG5" s="3"/>
      <c r="CXH5" s="3"/>
      <c r="CXI5" s="3"/>
      <c r="CXJ5" s="3"/>
      <c r="CXK5" s="3"/>
      <c r="CXL5" s="3"/>
      <c r="CXM5" s="3"/>
      <c r="CXN5" s="3"/>
      <c r="CXO5" s="3"/>
      <c r="CXP5" s="3"/>
      <c r="CXQ5" s="3"/>
      <c r="CXR5" s="3"/>
      <c r="CXS5" s="3"/>
      <c r="CXT5" s="3"/>
      <c r="CXU5" s="3"/>
      <c r="CXV5" s="3"/>
      <c r="CXW5" s="3"/>
      <c r="CXX5" s="3"/>
      <c r="CXY5" s="3"/>
      <c r="CXZ5" s="3"/>
      <c r="CYA5" s="3"/>
      <c r="CYB5" s="3"/>
      <c r="CYC5" s="3"/>
      <c r="CYD5" s="3"/>
      <c r="CYE5" s="3"/>
      <c r="CYF5" s="3"/>
      <c r="CYG5" s="3"/>
      <c r="CYH5" s="3"/>
      <c r="CYI5" s="3"/>
      <c r="CYJ5" s="3"/>
      <c r="CYK5" s="3"/>
      <c r="CYL5" s="3"/>
      <c r="CYM5" s="3"/>
      <c r="CYN5" s="3"/>
      <c r="CYO5" s="3"/>
      <c r="CYP5" s="3"/>
      <c r="CYQ5" s="3"/>
      <c r="CYR5" s="3"/>
      <c r="CYS5" s="3"/>
      <c r="CYT5" s="3"/>
      <c r="CYU5" s="3"/>
      <c r="CYV5" s="3"/>
      <c r="CYW5" s="3"/>
      <c r="CYX5" s="3"/>
      <c r="CYY5" s="3"/>
      <c r="CYZ5" s="3"/>
      <c r="CZA5" s="3"/>
      <c r="CZB5" s="3"/>
      <c r="CZC5" s="3"/>
      <c r="CZD5" s="3"/>
      <c r="CZE5" s="3"/>
      <c r="CZF5" s="3"/>
      <c r="CZG5" s="3"/>
      <c r="CZH5" s="3"/>
      <c r="CZI5" s="3"/>
      <c r="CZJ5" s="3"/>
      <c r="CZK5" s="3"/>
      <c r="CZL5" s="3"/>
      <c r="CZM5" s="3"/>
      <c r="CZN5" s="3"/>
      <c r="CZO5" s="3"/>
      <c r="CZP5" s="3"/>
      <c r="CZQ5" s="3"/>
      <c r="CZR5" s="3"/>
      <c r="CZS5" s="3"/>
      <c r="CZT5" s="3"/>
      <c r="CZU5" s="3"/>
      <c r="CZV5" s="3"/>
      <c r="CZW5" s="3"/>
      <c r="CZX5" s="3"/>
      <c r="CZY5" s="3"/>
      <c r="CZZ5" s="3"/>
      <c r="DAA5" s="3"/>
      <c r="DAB5" s="3"/>
      <c r="DAC5" s="3"/>
      <c r="DAD5" s="3"/>
      <c r="DAE5" s="3"/>
      <c r="DAF5" s="3"/>
      <c r="DAG5" s="3"/>
      <c r="DAH5" s="3"/>
      <c r="DAI5" s="3"/>
      <c r="DAJ5" s="3"/>
      <c r="DAK5" s="3"/>
      <c r="DAL5" s="3"/>
      <c r="DAM5" s="3"/>
      <c r="DAN5" s="3"/>
      <c r="DAO5" s="3"/>
      <c r="DAP5" s="3"/>
      <c r="DAQ5" s="3"/>
      <c r="DAR5" s="3"/>
      <c r="DAS5" s="3"/>
      <c r="DAT5" s="3"/>
      <c r="DAU5" s="3"/>
      <c r="DAV5" s="3"/>
      <c r="DAW5" s="3"/>
      <c r="DAX5" s="3"/>
      <c r="DAY5" s="3"/>
      <c r="DAZ5" s="3"/>
      <c r="DBA5" s="3"/>
      <c r="DBB5" s="3"/>
      <c r="DBC5" s="3"/>
      <c r="DBD5" s="3"/>
      <c r="DBE5" s="3"/>
      <c r="DBF5" s="3"/>
      <c r="DBG5" s="3"/>
      <c r="DBH5" s="3"/>
      <c r="DBI5" s="3"/>
      <c r="DBJ5" s="3"/>
      <c r="DBK5" s="3"/>
      <c r="DBL5" s="3"/>
      <c r="DBM5" s="3"/>
      <c r="DBN5" s="3"/>
      <c r="DBO5" s="3"/>
      <c r="DBP5" s="3"/>
      <c r="DBQ5" s="3"/>
      <c r="DBR5" s="3"/>
      <c r="DBS5" s="3"/>
      <c r="DBT5" s="3"/>
      <c r="DBU5" s="3"/>
      <c r="DBV5" s="3"/>
      <c r="DBW5" s="3"/>
      <c r="DBX5" s="3"/>
      <c r="DBY5" s="3"/>
      <c r="DBZ5" s="3"/>
      <c r="DCA5" s="3"/>
      <c r="DCB5" s="3"/>
      <c r="DCC5" s="3"/>
      <c r="DCD5" s="3"/>
      <c r="DCE5" s="3"/>
      <c r="DCF5" s="3"/>
      <c r="DCG5" s="3"/>
      <c r="DCH5" s="3"/>
      <c r="DCI5" s="3"/>
      <c r="DCJ5" s="3"/>
      <c r="DCK5" s="3"/>
      <c r="DCL5" s="3"/>
      <c r="DCM5" s="3"/>
      <c r="DCN5" s="3"/>
      <c r="DCO5" s="3"/>
      <c r="DCP5" s="3"/>
      <c r="DCQ5" s="3"/>
      <c r="DCR5" s="3"/>
      <c r="DCS5" s="3"/>
      <c r="DCT5" s="3"/>
      <c r="DCU5" s="3"/>
      <c r="DCV5" s="3"/>
      <c r="DCW5" s="3"/>
      <c r="DCX5" s="3"/>
      <c r="DCY5" s="3"/>
      <c r="DCZ5" s="3"/>
      <c r="DDA5" s="3"/>
      <c r="DDB5" s="3"/>
      <c r="DDC5" s="3"/>
      <c r="DDD5" s="3"/>
      <c r="DDE5" s="3"/>
      <c r="DDF5" s="3"/>
      <c r="DDG5" s="3"/>
      <c r="DDH5" s="3"/>
      <c r="DDI5" s="3"/>
      <c r="DDJ5" s="3"/>
      <c r="DDK5" s="3"/>
      <c r="DDL5" s="3"/>
      <c r="DDM5" s="3"/>
      <c r="DDN5" s="3"/>
      <c r="DDO5" s="3"/>
      <c r="DDP5" s="3"/>
      <c r="DDQ5" s="3"/>
      <c r="DDR5" s="3"/>
      <c r="DDS5" s="3"/>
      <c r="DDT5" s="3"/>
      <c r="DDU5" s="3"/>
      <c r="DDV5" s="3"/>
      <c r="DDW5" s="3"/>
      <c r="DDX5" s="3"/>
      <c r="DDY5" s="3"/>
      <c r="DDZ5" s="3"/>
      <c r="DEA5" s="3"/>
      <c r="DEB5" s="3"/>
      <c r="DEC5" s="3"/>
      <c r="DED5" s="3"/>
      <c r="DEE5" s="3"/>
      <c r="DEF5" s="3"/>
      <c r="DEG5" s="3"/>
      <c r="DEH5" s="3"/>
      <c r="DEI5" s="3"/>
      <c r="DEJ5" s="3"/>
      <c r="DEK5" s="3"/>
      <c r="DEL5" s="3"/>
      <c r="DEM5" s="3"/>
      <c r="DEN5" s="3"/>
      <c r="DEO5" s="3"/>
      <c r="DEP5" s="3"/>
      <c r="DEQ5" s="3"/>
      <c r="DER5" s="3"/>
      <c r="DES5" s="3"/>
      <c r="DET5" s="3"/>
      <c r="DEU5" s="3"/>
      <c r="DEV5" s="3"/>
      <c r="DEW5" s="3"/>
      <c r="DEX5" s="3"/>
      <c r="DEY5" s="3"/>
      <c r="DEZ5" s="3"/>
      <c r="DFA5" s="3"/>
      <c r="DFB5" s="3"/>
      <c r="DFC5" s="3"/>
      <c r="DFD5" s="3"/>
      <c r="DFE5" s="3"/>
      <c r="DFF5" s="3"/>
      <c r="DFG5" s="3"/>
      <c r="DFH5" s="3"/>
      <c r="DFI5" s="3"/>
      <c r="DFJ5" s="3"/>
      <c r="DFK5" s="3"/>
      <c r="DFL5" s="3"/>
      <c r="DFM5" s="3"/>
      <c r="DFN5" s="3"/>
      <c r="DFO5" s="3"/>
      <c r="DFP5" s="3"/>
      <c r="DFQ5" s="3"/>
      <c r="DFR5" s="3"/>
      <c r="DFS5" s="3"/>
      <c r="DFT5" s="3"/>
      <c r="DFU5" s="3"/>
      <c r="DFV5" s="3"/>
      <c r="DFW5" s="3"/>
      <c r="DFX5" s="3"/>
      <c r="DFY5" s="3"/>
      <c r="DFZ5" s="3"/>
      <c r="DGA5" s="3"/>
      <c r="DGB5" s="3"/>
      <c r="DGC5" s="3"/>
      <c r="DGD5" s="3"/>
      <c r="DGE5" s="3"/>
      <c r="DGF5" s="3"/>
      <c r="DGG5" s="3"/>
      <c r="DGH5" s="3"/>
      <c r="DGI5" s="3"/>
      <c r="DGJ5" s="3"/>
      <c r="DGK5" s="3"/>
      <c r="DGL5" s="3"/>
      <c r="DGM5" s="3"/>
      <c r="DGN5" s="3"/>
      <c r="DGO5" s="3"/>
      <c r="DGP5" s="3"/>
      <c r="DGQ5" s="3"/>
      <c r="DGR5" s="3"/>
      <c r="DGS5" s="3"/>
      <c r="DGT5" s="3"/>
      <c r="DGU5" s="3"/>
      <c r="DGV5" s="3"/>
      <c r="DGW5" s="3"/>
      <c r="DGX5" s="3"/>
      <c r="DGY5" s="3"/>
      <c r="DGZ5" s="3"/>
      <c r="DHA5" s="3"/>
      <c r="DHB5" s="3"/>
      <c r="DHC5" s="3"/>
      <c r="DHD5" s="3"/>
      <c r="DHE5" s="3"/>
      <c r="DHF5" s="3"/>
      <c r="DHG5" s="3"/>
      <c r="DHH5" s="3"/>
      <c r="DHI5" s="3"/>
      <c r="DHJ5" s="3"/>
      <c r="DHK5" s="3"/>
      <c r="DHL5" s="3"/>
      <c r="DHM5" s="3"/>
      <c r="DHN5" s="3"/>
      <c r="DHO5" s="3"/>
      <c r="DHP5" s="3"/>
      <c r="DHQ5" s="3"/>
      <c r="DHR5" s="3"/>
      <c r="DHS5" s="3"/>
      <c r="DHT5" s="3"/>
      <c r="DHU5" s="3"/>
      <c r="DHV5" s="3"/>
      <c r="DHW5" s="3"/>
      <c r="DHX5" s="3"/>
      <c r="DHY5" s="3"/>
      <c r="DHZ5" s="3"/>
      <c r="DIA5" s="3"/>
      <c r="DIB5" s="3"/>
      <c r="DIC5" s="3"/>
      <c r="DID5" s="3"/>
      <c r="DIE5" s="3"/>
      <c r="DIF5" s="3"/>
      <c r="DIG5" s="3"/>
      <c r="DIH5" s="3"/>
      <c r="DII5" s="3"/>
      <c r="DIJ5" s="3"/>
      <c r="DIK5" s="3"/>
      <c r="DIL5" s="3"/>
      <c r="DIM5" s="3"/>
      <c r="DIN5" s="3"/>
      <c r="DIO5" s="3"/>
      <c r="DIP5" s="3"/>
      <c r="DIQ5" s="3"/>
      <c r="DIR5" s="3"/>
      <c r="DIS5" s="3"/>
      <c r="DIT5" s="3"/>
      <c r="DIU5" s="3"/>
      <c r="DIV5" s="3"/>
      <c r="DIW5" s="3"/>
      <c r="DIX5" s="3"/>
      <c r="DIY5" s="3"/>
      <c r="DIZ5" s="3"/>
      <c r="DJA5" s="3"/>
      <c r="DJB5" s="3"/>
      <c r="DJC5" s="3"/>
      <c r="DJD5" s="3"/>
      <c r="DJE5" s="3"/>
      <c r="DJF5" s="3"/>
      <c r="DJG5" s="3"/>
      <c r="DJH5" s="3"/>
      <c r="DJI5" s="3"/>
      <c r="DJJ5" s="3"/>
      <c r="DJK5" s="3"/>
      <c r="DJL5" s="3"/>
      <c r="DJM5" s="3"/>
      <c r="DJN5" s="3"/>
      <c r="DJO5" s="3"/>
      <c r="DJP5" s="3"/>
      <c r="DJQ5" s="3"/>
      <c r="DJR5" s="3"/>
      <c r="DJS5" s="3"/>
      <c r="DJT5" s="3"/>
      <c r="DJU5" s="3"/>
      <c r="DJV5" s="3"/>
      <c r="DJW5" s="3"/>
      <c r="DJX5" s="3"/>
      <c r="DJY5" s="3"/>
      <c r="DJZ5" s="3"/>
      <c r="DKA5" s="3"/>
      <c r="DKB5" s="3"/>
      <c r="DKC5" s="3"/>
      <c r="DKD5" s="3"/>
      <c r="DKE5" s="3"/>
      <c r="DKF5" s="3"/>
      <c r="DKG5" s="3"/>
      <c r="DKH5" s="3"/>
      <c r="DKI5" s="3"/>
      <c r="DKJ5" s="3"/>
      <c r="DKK5" s="3"/>
      <c r="DKL5" s="3"/>
      <c r="DKM5" s="3"/>
      <c r="DKN5" s="3"/>
      <c r="DKO5" s="3"/>
      <c r="DKP5" s="3"/>
      <c r="DKQ5" s="3"/>
      <c r="DKR5" s="3"/>
      <c r="DKS5" s="3"/>
      <c r="DKT5" s="3"/>
      <c r="DKU5" s="3"/>
      <c r="DKV5" s="3"/>
      <c r="DKW5" s="3"/>
      <c r="DKX5" s="3"/>
      <c r="DKY5" s="3"/>
      <c r="DKZ5" s="3"/>
      <c r="DLA5" s="3"/>
      <c r="DLB5" s="3"/>
      <c r="DLC5" s="3"/>
      <c r="DLD5" s="3"/>
      <c r="DLE5" s="3"/>
      <c r="DLF5" s="3"/>
      <c r="DLG5" s="3"/>
      <c r="DLH5" s="3"/>
      <c r="DLI5" s="3"/>
      <c r="DLJ5" s="3"/>
      <c r="DLK5" s="3"/>
      <c r="DLL5" s="3"/>
      <c r="DLM5" s="3"/>
      <c r="DLN5" s="3"/>
      <c r="DLO5" s="3"/>
      <c r="DLP5" s="3"/>
      <c r="DLQ5" s="3"/>
      <c r="DLR5" s="3"/>
      <c r="DLS5" s="3"/>
      <c r="DLT5" s="3"/>
      <c r="DLU5" s="3"/>
      <c r="DLV5" s="3"/>
      <c r="DLW5" s="3"/>
      <c r="DLX5" s="3"/>
      <c r="DLY5" s="3"/>
      <c r="DLZ5" s="3"/>
      <c r="DMA5" s="3"/>
      <c r="DMB5" s="3"/>
      <c r="DMC5" s="3"/>
      <c r="DMD5" s="3"/>
      <c r="DME5" s="3"/>
      <c r="DMF5" s="3"/>
      <c r="DMG5" s="3"/>
      <c r="DMH5" s="3"/>
      <c r="DMI5" s="3"/>
      <c r="DMJ5" s="3"/>
      <c r="DMK5" s="3"/>
      <c r="DML5" s="3"/>
      <c r="DMM5" s="3"/>
      <c r="DMN5" s="3"/>
      <c r="DMO5" s="3"/>
      <c r="DMP5" s="3"/>
      <c r="DMQ5" s="3"/>
      <c r="DMR5" s="3"/>
      <c r="DMS5" s="3"/>
      <c r="DMT5" s="3"/>
      <c r="DMU5" s="3"/>
      <c r="DMV5" s="3"/>
      <c r="DMW5" s="3"/>
      <c r="DMX5" s="3"/>
      <c r="DMY5" s="3"/>
      <c r="DMZ5" s="3"/>
      <c r="DNA5" s="3"/>
      <c r="DNB5" s="3"/>
      <c r="DNC5" s="3"/>
      <c r="DND5" s="3"/>
      <c r="DNE5" s="3"/>
      <c r="DNF5" s="3"/>
      <c r="DNG5" s="3"/>
      <c r="DNH5" s="3"/>
      <c r="DNI5" s="3"/>
      <c r="DNJ5" s="3"/>
      <c r="DNK5" s="3"/>
      <c r="DNL5" s="3"/>
      <c r="DNM5" s="3"/>
      <c r="DNN5" s="3"/>
      <c r="DNO5" s="3"/>
      <c r="DNP5" s="3"/>
      <c r="DNQ5" s="3"/>
      <c r="DNR5" s="3"/>
      <c r="DNS5" s="3"/>
      <c r="DNT5" s="3"/>
      <c r="DNU5" s="3"/>
      <c r="DNV5" s="3"/>
      <c r="DNW5" s="3"/>
      <c r="DNX5" s="3"/>
      <c r="DNY5" s="3"/>
      <c r="DNZ5" s="3"/>
      <c r="DOA5" s="3"/>
      <c r="DOB5" s="3"/>
      <c r="DOC5" s="3"/>
      <c r="DOD5" s="3"/>
      <c r="DOE5" s="3"/>
      <c r="DOF5" s="3"/>
      <c r="DOG5" s="3"/>
      <c r="DOH5" s="3"/>
      <c r="DOI5" s="3"/>
      <c r="DOJ5" s="3"/>
      <c r="DOK5" s="3"/>
      <c r="DOL5" s="3"/>
      <c r="DOM5" s="3"/>
      <c r="DON5" s="3"/>
      <c r="DOO5" s="3"/>
      <c r="DOP5" s="3"/>
      <c r="DOQ5" s="3"/>
      <c r="DOR5" s="3"/>
      <c r="DOS5" s="3"/>
      <c r="DOT5" s="3"/>
      <c r="DOU5" s="3"/>
      <c r="DOV5" s="3"/>
      <c r="DOW5" s="3"/>
      <c r="DOX5" s="3"/>
      <c r="DOY5" s="3"/>
      <c r="DOZ5" s="3"/>
      <c r="DPA5" s="3"/>
      <c r="DPB5" s="3"/>
      <c r="DPC5" s="3"/>
      <c r="DPD5" s="3"/>
      <c r="DPE5" s="3"/>
      <c r="DPF5" s="3"/>
      <c r="DPG5" s="3"/>
      <c r="DPH5" s="3"/>
      <c r="DPI5" s="3"/>
      <c r="DPJ5" s="3"/>
      <c r="DPK5" s="3"/>
      <c r="DPL5" s="3"/>
      <c r="DPM5" s="3"/>
      <c r="DPN5" s="3"/>
      <c r="DPO5" s="3"/>
      <c r="DPP5" s="3"/>
      <c r="DPQ5" s="3"/>
      <c r="DPR5" s="3"/>
      <c r="DPS5" s="3"/>
      <c r="DPT5" s="3"/>
      <c r="DPU5" s="3"/>
      <c r="DPV5" s="3"/>
      <c r="DPW5" s="3"/>
      <c r="DPX5" s="3"/>
      <c r="DPY5" s="3"/>
      <c r="DPZ5" s="3"/>
      <c r="DQA5" s="3"/>
      <c r="DQB5" s="3"/>
      <c r="DQC5" s="3"/>
      <c r="DQD5" s="3"/>
      <c r="DQE5" s="3"/>
      <c r="DQF5" s="3"/>
      <c r="DQG5" s="3"/>
      <c r="DQH5" s="3"/>
      <c r="DQI5" s="3"/>
      <c r="DQJ5" s="3"/>
      <c r="DQK5" s="3"/>
      <c r="DQL5" s="3"/>
      <c r="DQM5" s="3"/>
      <c r="DQN5" s="3"/>
      <c r="DQO5" s="3"/>
      <c r="DQP5" s="3"/>
      <c r="DQQ5" s="3"/>
      <c r="DQR5" s="3"/>
      <c r="DQS5" s="3"/>
      <c r="DQT5" s="3"/>
      <c r="DQU5" s="3"/>
      <c r="DQV5" s="3"/>
      <c r="DQW5" s="3"/>
      <c r="DQX5" s="3"/>
      <c r="DQY5" s="3"/>
      <c r="DQZ5" s="3"/>
      <c r="DRA5" s="3"/>
      <c r="DRB5" s="3"/>
      <c r="DRC5" s="3"/>
      <c r="DRD5" s="3"/>
      <c r="DRE5" s="3"/>
      <c r="DRF5" s="3"/>
      <c r="DRG5" s="3"/>
      <c r="DRH5" s="3"/>
      <c r="DRI5" s="3"/>
      <c r="DRJ5" s="3"/>
      <c r="DRK5" s="3"/>
      <c r="DRL5" s="3"/>
      <c r="DRM5" s="3"/>
      <c r="DRN5" s="3"/>
      <c r="DRO5" s="3"/>
      <c r="DRP5" s="3"/>
      <c r="DRQ5" s="3"/>
      <c r="DRR5" s="3"/>
      <c r="DRS5" s="3"/>
      <c r="DRT5" s="3"/>
      <c r="DRU5" s="3"/>
      <c r="DRV5" s="3"/>
      <c r="DRW5" s="3"/>
      <c r="DRX5" s="3"/>
      <c r="DRY5" s="3"/>
      <c r="DRZ5" s="3"/>
      <c r="DSA5" s="3"/>
      <c r="DSB5" s="3"/>
      <c r="DSC5" s="3"/>
      <c r="DSD5" s="3"/>
      <c r="DSE5" s="3"/>
      <c r="DSF5" s="3"/>
      <c r="DSG5" s="3"/>
      <c r="DSH5" s="3"/>
      <c r="DSI5" s="3"/>
      <c r="DSJ5" s="3"/>
      <c r="DSK5" s="3"/>
      <c r="DSL5" s="3"/>
      <c r="DSM5" s="3"/>
      <c r="DSN5" s="3"/>
      <c r="DSO5" s="3"/>
      <c r="DSP5" s="3"/>
      <c r="DSQ5" s="3"/>
      <c r="DSR5" s="3"/>
      <c r="DSS5" s="3"/>
      <c r="DST5" s="3"/>
      <c r="DSU5" s="3"/>
      <c r="DSV5" s="3"/>
      <c r="DSW5" s="3"/>
      <c r="DSX5" s="3"/>
      <c r="DSY5" s="3"/>
      <c r="DSZ5" s="3"/>
      <c r="DTA5" s="3"/>
      <c r="DTB5" s="3"/>
      <c r="DTC5" s="3"/>
      <c r="DTD5" s="3"/>
      <c r="DTE5" s="3"/>
      <c r="DTF5" s="3"/>
      <c r="DTG5" s="3"/>
      <c r="DTH5" s="3"/>
      <c r="DTI5" s="3"/>
      <c r="DTJ5" s="3"/>
      <c r="DTK5" s="3"/>
      <c r="DTL5" s="3"/>
      <c r="DTM5" s="3"/>
      <c r="DTN5" s="3"/>
      <c r="DTO5" s="3"/>
      <c r="DTP5" s="3"/>
      <c r="DTQ5" s="3"/>
      <c r="DTR5" s="3"/>
      <c r="DTS5" s="3"/>
      <c r="DTT5" s="3"/>
      <c r="DTU5" s="3"/>
      <c r="DTV5" s="3"/>
      <c r="DTW5" s="3"/>
      <c r="DTX5" s="3"/>
      <c r="DTY5" s="3"/>
      <c r="DTZ5" s="3"/>
      <c r="DUA5" s="3"/>
      <c r="DUB5" s="3"/>
      <c r="DUC5" s="3"/>
      <c r="DUD5" s="3"/>
      <c r="DUE5" s="3"/>
      <c r="DUF5" s="3"/>
      <c r="DUG5" s="3"/>
      <c r="DUH5" s="3"/>
      <c r="DUI5" s="3"/>
      <c r="DUJ5" s="3"/>
      <c r="DUK5" s="3"/>
      <c r="DUL5" s="3"/>
      <c r="DUM5" s="3"/>
      <c r="DUN5" s="3"/>
      <c r="DUO5" s="3"/>
      <c r="DUP5" s="3"/>
      <c r="DUQ5" s="3"/>
      <c r="DUR5" s="3"/>
      <c r="DUS5" s="3"/>
      <c r="DUT5" s="3"/>
      <c r="DUU5" s="3"/>
      <c r="DUV5" s="3"/>
      <c r="DUW5" s="3"/>
      <c r="DUX5" s="3"/>
      <c r="DUY5" s="3"/>
      <c r="DUZ5" s="3"/>
      <c r="DVA5" s="3"/>
      <c r="DVB5" s="3"/>
      <c r="DVC5" s="3"/>
      <c r="DVD5" s="3"/>
      <c r="DVE5" s="3"/>
      <c r="DVF5" s="3"/>
      <c r="DVG5" s="3"/>
      <c r="DVH5" s="3"/>
      <c r="DVI5" s="3"/>
      <c r="DVJ5" s="3"/>
      <c r="DVK5" s="3"/>
      <c r="DVL5" s="3"/>
      <c r="DVM5" s="3"/>
      <c r="DVN5" s="3"/>
      <c r="DVO5" s="3"/>
      <c r="DVP5" s="3"/>
      <c r="DVQ5" s="3"/>
      <c r="DVR5" s="3"/>
      <c r="DVS5" s="3"/>
      <c r="DVT5" s="3"/>
      <c r="DVU5" s="3"/>
      <c r="DVV5" s="3"/>
      <c r="DVW5" s="3"/>
      <c r="DVX5" s="3"/>
      <c r="DVY5" s="3"/>
      <c r="DVZ5" s="3"/>
      <c r="DWA5" s="3"/>
      <c r="DWB5" s="3"/>
      <c r="DWC5" s="3"/>
      <c r="DWD5" s="3"/>
      <c r="DWE5" s="3"/>
      <c r="DWF5" s="3"/>
      <c r="DWG5" s="3"/>
      <c r="DWH5" s="3"/>
      <c r="DWI5" s="3"/>
      <c r="DWJ5" s="3"/>
      <c r="DWK5" s="3"/>
      <c r="DWL5" s="3"/>
      <c r="DWM5" s="3"/>
      <c r="DWN5" s="3"/>
      <c r="DWO5" s="3"/>
      <c r="DWP5" s="3"/>
      <c r="DWQ5" s="3"/>
      <c r="DWR5" s="3"/>
      <c r="DWS5" s="3"/>
      <c r="DWT5" s="3"/>
      <c r="DWU5" s="3"/>
      <c r="DWV5" s="3"/>
      <c r="DWW5" s="3"/>
      <c r="DWX5" s="3"/>
      <c r="DWY5" s="3"/>
      <c r="DWZ5" s="3"/>
      <c r="DXA5" s="3"/>
      <c r="DXB5" s="3"/>
      <c r="DXC5" s="3"/>
      <c r="DXD5" s="3"/>
      <c r="DXE5" s="3"/>
      <c r="DXF5" s="3"/>
      <c r="DXG5" s="3"/>
      <c r="DXH5" s="3"/>
      <c r="DXI5" s="3"/>
      <c r="DXJ5" s="3"/>
      <c r="DXK5" s="3"/>
      <c r="DXL5" s="3"/>
      <c r="DXM5" s="3"/>
      <c r="DXN5" s="3"/>
      <c r="DXO5" s="3"/>
      <c r="DXP5" s="3"/>
      <c r="DXQ5" s="3"/>
      <c r="DXR5" s="3"/>
      <c r="DXS5" s="3"/>
      <c r="DXT5" s="3"/>
      <c r="DXU5" s="3"/>
      <c r="DXV5" s="3"/>
      <c r="DXW5" s="3"/>
      <c r="DXX5" s="3"/>
      <c r="DXY5" s="3"/>
      <c r="DXZ5" s="3"/>
      <c r="DYA5" s="3"/>
      <c r="DYB5" s="3"/>
      <c r="DYC5" s="3"/>
      <c r="DYD5" s="3"/>
      <c r="DYE5" s="3"/>
      <c r="DYF5" s="3"/>
      <c r="DYG5" s="3"/>
      <c r="DYH5" s="3"/>
      <c r="DYI5" s="3"/>
      <c r="DYJ5" s="3"/>
      <c r="DYK5" s="3"/>
      <c r="DYL5" s="3"/>
      <c r="DYM5" s="3"/>
      <c r="DYN5" s="3"/>
      <c r="DYO5" s="3"/>
      <c r="DYP5" s="3"/>
      <c r="DYQ5" s="3"/>
      <c r="DYR5" s="3"/>
      <c r="DYS5" s="3"/>
      <c r="DYT5" s="3"/>
      <c r="DYU5" s="3"/>
      <c r="DYV5" s="3"/>
      <c r="DYW5" s="3"/>
      <c r="DYX5" s="3"/>
      <c r="DYY5" s="3"/>
      <c r="DYZ5" s="3"/>
      <c r="DZA5" s="3"/>
      <c r="DZB5" s="3"/>
      <c r="DZC5" s="3"/>
      <c r="DZD5" s="3"/>
      <c r="DZE5" s="3"/>
      <c r="DZF5" s="3"/>
      <c r="DZG5" s="3"/>
      <c r="DZH5" s="3"/>
      <c r="DZI5" s="3"/>
      <c r="DZJ5" s="3"/>
      <c r="DZK5" s="3"/>
      <c r="DZL5" s="3"/>
      <c r="DZM5" s="3"/>
      <c r="DZN5" s="3"/>
      <c r="DZO5" s="3"/>
      <c r="DZP5" s="3"/>
      <c r="DZQ5" s="3"/>
      <c r="DZR5" s="3"/>
      <c r="DZS5" s="3"/>
      <c r="DZT5" s="3"/>
      <c r="DZU5" s="3"/>
      <c r="DZV5" s="3"/>
      <c r="DZW5" s="3"/>
      <c r="DZX5" s="3"/>
      <c r="DZY5" s="3"/>
      <c r="DZZ5" s="3"/>
      <c r="EAA5" s="3"/>
      <c r="EAB5" s="3"/>
      <c r="EAC5" s="3"/>
      <c r="EAD5" s="3"/>
      <c r="EAE5" s="3"/>
      <c r="EAF5" s="3"/>
      <c r="EAG5" s="3"/>
      <c r="EAH5" s="3"/>
      <c r="EAI5" s="3"/>
      <c r="EAJ5" s="3"/>
      <c r="EAK5" s="3"/>
      <c r="EAL5" s="3"/>
      <c r="EAM5" s="3"/>
      <c r="EAN5" s="3"/>
      <c r="EAO5" s="3"/>
      <c r="EAP5" s="3"/>
      <c r="EAQ5" s="3"/>
      <c r="EAR5" s="3"/>
      <c r="EAS5" s="3"/>
      <c r="EAT5" s="3"/>
      <c r="EAU5" s="3"/>
      <c r="EAV5" s="3"/>
      <c r="EAW5" s="3"/>
      <c r="EAX5" s="3"/>
      <c r="EAY5" s="3"/>
      <c r="EAZ5" s="3"/>
      <c r="EBA5" s="3"/>
      <c r="EBB5" s="3"/>
      <c r="EBC5" s="3"/>
      <c r="EBD5" s="3"/>
      <c r="EBE5" s="3"/>
      <c r="EBF5" s="3"/>
      <c r="EBG5" s="3"/>
      <c r="EBH5" s="3"/>
      <c r="EBI5" s="3"/>
      <c r="EBJ5" s="3"/>
      <c r="EBK5" s="3"/>
      <c r="EBL5" s="3"/>
      <c r="EBM5" s="3"/>
      <c r="EBN5" s="3"/>
      <c r="EBO5" s="3"/>
      <c r="EBP5" s="3"/>
      <c r="EBQ5" s="3"/>
      <c r="EBR5" s="3"/>
      <c r="EBS5" s="3"/>
      <c r="EBT5" s="3"/>
      <c r="EBU5" s="3"/>
      <c r="EBV5" s="3"/>
      <c r="EBW5" s="3"/>
      <c r="EBX5" s="3"/>
      <c r="EBY5" s="3"/>
      <c r="EBZ5" s="3"/>
      <c r="ECA5" s="3"/>
      <c r="ECB5" s="3"/>
      <c r="ECC5" s="3"/>
      <c r="ECD5" s="3"/>
      <c r="ECE5" s="3"/>
      <c r="ECF5" s="3"/>
      <c r="ECG5" s="3"/>
      <c r="ECH5" s="3"/>
      <c r="ECI5" s="3"/>
      <c r="ECJ5" s="3"/>
      <c r="ECK5" s="3"/>
      <c r="ECL5" s="3"/>
      <c r="ECM5" s="3"/>
      <c r="ECN5" s="3"/>
      <c r="ECO5" s="3"/>
      <c r="ECP5" s="3"/>
      <c r="ECQ5" s="3"/>
      <c r="ECR5" s="3"/>
      <c r="ECS5" s="3"/>
      <c r="ECT5" s="3"/>
      <c r="ECU5" s="3"/>
      <c r="ECV5" s="3"/>
      <c r="ECW5" s="3"/>
      <c r="ECX5" s="3"/>
      <c r="ECY5" s="3"/>
      <c r="ECZ5" s="3"/>
      <c r="EDA5" s="3"/>
      <c r="EDB5" s="3"/>
      <c r="EDC5" s="3"/>
      <c r="EDD5" s="3"/>
      <c r="EDE5" s="3"/>
      <c r="EDF5" s="3"/>
      <c r="EDG5" s="3"/>
      <c r="EDH5" s="3"/>
      <c r="EDI5" s="3"/>
      <c r="EDJ5" s="3"/>
      <c r="EDK5" s="3"/>
      <c r="EDL5" s="3"/>
      <c r="EDM5" s="3"/>
      <c r="EDN5" s="3"/>
      <c r="EDO5" s="3"/>
      <c r="EDP5" s="3"/>
      <c r="EDQ5" s="3"/>
      <c r="EDR5" s="3"/>
      <c r="EDS5" s="3"/>
      <c r="EDT5" s="3"/>
      <c r="EDU5" s="3"/>
      <c r="EDV5" s="3"/>
      <c r="EDW5" s="3"/>
      <c r="EDX5" s="3"/>
      <c r="EDY5" s="3"/>
      <c r="EDZ5" s="3"/>
      <c r="EEA5" s="3"/>
      <c r="EEB5" s="3"/>
      <c r="EEC5" s="3"/>
      <c r="EED5" s="3"/>
      <c r="EEE5" s="3"/>
      <c r="EEF5" s="3"/>
      <c r="EEG5" s="3"/>
      <c r="EEH5" s="3"/>
      <c r="EEI5" s="3"/>
      <c r="EEJ5" s="3"/>
      <c r="EEK5" s="3"/>
      <c r="EEL5" s="3"/>
      <c r="EEM5" s="3"/>
      <c r="EEN5" s="3"/>
      <c r="EEO5" s="3"/>
      <c r="EEP5" s="3"/>
      <c r="EEQ5" s="3"/>
      <c r="EER5" s="3"/>
      <c r="EES5" s="3"/>
      <c r="EET5" s="3"/>
      <c r="EEU5" s="3"/>
      <c r="EEV5" s="3"/>
      <c r="EEW5" s="3"/>
      <c r="EEX5" s="3"/>
      <c r="EEY5" s="3"/>
      <c r="EEZ5" s="3"/>
      <c r="EFA5" s="3"/>
      <c r="EFB5" s="3"/>
      <c r="EFC5" s="3"/>
      <c r="EFD5" s="3"/>
      <c r="EFE5" s="3"/>
      <c r="EFF5" s="3"/>
      <c r="EFG5" s="3"/>
      <c r="EFH5" s="3"/>
      <c r="EFI5" s="3"/>
      <c r="EFJ5" s="3"/>
      <c r="EFK5" s="3"/>
      <c r="EFL5" s="3"/>
      <c r="EFM5" s="3"/>
      <c r="EFN5" s="3"/>
      <c r="EFO5" s="3"/>
      <c r="EFP5" s="3"/>
      <c r="EFQ5" s="3"/>
      <c r="EFR5" s="3"/>
      <c r="EFS5" s="3"/>
      <c r="EFT5" s="3"/>
      <c r="EFU5" s="3"/>
      <c r="EFV5" s="3"/>
      <c r="EFW5" s="3"/>
      <c r="EFX5" s="3"/>
      <c r="EFY5" s="3"/>
      <c r="EFZ5" s="3"/>
      <c r="EGA5" s="3"/>
      <c r="EGB5" s="3"/>
      <c r="EGC5" s="3"/>
      <c r="EGD5" s="3"/>
      <c r="EGE5" s="3"/>
      <c r="EGF5" s="3"/>
      <c r="EGG5" s="3"/>
      <c r="EGH5" s="3"/>
      <c r="EGI5" s="3"/>
      <c r="EGJ5" s="3"/>
      <c r="EGK5" s="3"/>
      <c r="EGL5" s="3"/>
      <c r="EGM5" s="3"/>
      <c r="EGN5" s="3"/>
      <c r="EGO5" s="3"/>
      <c r="EGP5" s="3"/>
      <c r="EGQ5" s="3"/>
      <c r="EGR5" s="3"/>
      <c r="EGS5" s="3"/>
      <c r="EGT5" s="3"/>
      <c r="EGU5" s="3"/>
      <c r="EGV5" s="3"/>
      <c r="EGW5" s="3"/>
      <c r="EGX5" s="3"/>
      <c r="EGY5" s="3"/>
      <c r="EGZ5" s="3"/>
      <c r="EHA5" s="3"/>
      <c r="EHB5" s="3"/>
      <c r="EHC5" s="3"/>
      <c r="EHD5" s="3"/>
      <c r="EHE5" s="3"/>
      <c r="EHF5" s="3"/>
      <c r="EHG5" s="3"/>
      <c r="EHH5" s="3"/>
      <c r="EHI5" s="3"/>
      <c r="EHJ5" s="3"/>
      <c r="EHK5" s="3"/>
      <c r="EHL5" s="3"/>
      <c r="EHM5" s="3"/>
      <c r="EHN5" s="3"/>
      <c r="EHO5" s="3"/>
      <c r="EHP5" s="3"/>
      <c r="EHQ5" s="3"/>
      <c r="EHR5" s="3"/>
      <c r="EHS5" s="3"/>
      <c r="EHT5" s="3"/>
      <c r="EHU5" s="3"/>
      <c r="EHV5" s="3"/>
      <c r="EHW5" s="3"/>
      <c r="EHX5" s="3"/>
      <c r="EHY5" s="3"/>
      <c r="EHZ5" s="3"/>
      <c r="EIA5" s="3"/>
      <c r="EIB5" s="3"/>
      <c r="EIC5" s="3"/>
      <c r="EID5" s="3"/>
      <c r="EIE5" s="3"/>
      <c r="EIF5" s="3"/>
      <c r="EIG5" s="3"/>
      <c r="EIH5" s="3"/>
      <c r="EII5" s="3"/>
      <c r="EIJ5" s="3"/>
      <c r="EIK5" s="3"/>
      <c r="EIL5" s="3"/>
      <c r="EIM5" s="3"/>
      <c r="EIN5" s="3"/>
      <c r="EIO5" s="3"/>
      <c r="EIP5" s="3"/>
      <c r="EIQ5" s="3"/>
      <c r="EIR5" s="3"/>
      <c r="EIS5" s="3"/>
      <c r="EIT5" s="3"/>
      <c r="EIU5" s="3"/>
      <c r="EIV5" s="3"/>
      <c r="EIW5" s="3"/>
      <c r="EIX5" s="3"/>
      <c r="EIY5" s="3"/>
      <c r="EIZ5" s="3"/>
      <c r="EJA5" s="3"/>
      <c r="EJB5" s="3"/>
      <c r="EJC5" s="3"/>
      <c r="EJD5" s="3"/>
      <c r="EJE5" s="3"/>
      <c r="EJF5" s="3"/>
      <c r="EJG5" s="3"/>
      <c r="EJH5" s="3"/>
      <c r="EJI5" s="3"/>
      <c r="EJJ5" s="3"/>
      <c r="EJK5" s="3"/>
      <c r="EJL5" s="3"/>
      <c r="EJM5" s="3"/>
      <c r="EJN5" s="3"/>
      <c r="EJO5" s="3"/>
      <c r="EJP5" s="3"/>
      <c r="EJQ5" s="3"/>
      <c r="EJR5" s="3"/>
      <c r="EJS5" s="3"/>
      <c r="EJT5" s="3"/>
      <c r="EJU5" s="3"/>
      <c r="EJV5" s="3"/>
      <c r="EJW5" s="3"/>
      <c r="EJX5" s="3"/>
      <c r="EJY5" s="3"/>
      <c r="EJZ5" s="3"/>
      <c r="EKA5" s="3"/>
      <c r="EKB5" s="3"/>
      <c r="EKC5" s="3"/>
      <c r="EKD5" s="3"/>
      <c r="EKE5" s="3"/>
      <c r="EKF5" s="3"/>
      <c r="EKG5" s="3"/>
      <c r="EKH5" s="3"/>
      <c r="EKI5" s="3"/>
      <c r="EKJ5" s="3"/>
      <c r="EKK5" s="3"/>
      <c r="EKL5" s="3"/>
      <c r="EKM5" s="3"/>
      <c r="EKN5" s="3"/>
      <c r="EKO5" s="3"/>
      <c r="EKP5" s="3"/>
      <c r="EKQ5" s="3"/>
      <c r="EKR5" s="3"/>
      <c r="EKS5" s="3"/>
      <c r="EKT5" s="3"/>
      <c r="EKU5" s="3"/>
      <c r="EKV5" s="3"/>
      <c r="EKW5" s="3"/>
      <c r="EKX5" s="3"/>
      <c r="EKY5" s="3"/>
      <c r="EKZ5" s="3"/>
      <c r="ELA5" s="3"/>
      <c r="ELB5" s="3"/>
      <c r="ELC5" s="3"/>
      <c r="ELD5" s="3"/>
      <c r="ELE5" s="3"/>
      <c r="ELF5" s="3"/>
      <c r="ELG5" s="3"/>
      <c r="ELH5" s="3"/>
      <c r="ELI5" s="3"/>
      <c r="ELJ5" s="3"/>
      <c r="ELK5" s="3"/>
      <c r="ELL5" s="3"/>
      <c r="ELM5" s="3"/>
      <c r="ELN5" s="3"/>
      <c r="ELO5" s="3"/>
      <c r="ELP5" s="3"/>
      <c r="ELQ5" s="3"/>
      <c r="ELR5" s="3"/>
      <c r="ELS5" s="3"/>
      <c r="ELT5" s="3"/>
      <c r="ELU5" s="3"/>
      <c r="ELV5" s="3"/>
      <c r="ELW5" s="3"/>
      <c r="ELX5" s="3"/>
      <c r="ELY5" s="3"/>
      <c r="ELZ5" s="3"/>
      <c r="EMA5" s="3"/>
      <c r="EMB5" s="3"/>
      <c r="EMC5" s="3"/>
      <c r="EMD5" s="3"/>
      <c r="EME5" s="3"/>
      <c r="EMF5" s="3"/>
      <c r="EMG5" s="3"/>
      <c r="EMH5" s="3"/>
      <c r="EMI5" s="3"/>
      <c r="EMJ5" s="3"/>
      <c r="EMK5" s="3"/>
      <c r="EML5" s="3"/>
      <c r="EMM5" s="3"/>
      <c r="EMN5" s="3"/>
      <c r="EMO5" s="3"/>
      <c r="EMP5" s="3"/>
      <c r="EMQ5" s="3"/>
      <c r="EMR5" s="3"/>
      <c r="EMS5" s="3"/>
      <c r="EMT5" s="3"/>
      <c r="EMU5" s="3"/>
      <c r="EMV5" s="3"/>
      <c r="EMW5" s="3"/>
      <c r="EMX5" s="3"/>
      <c r="EMY5" s="3"/>
      <c r="EMZ5" s="3"/>
      <c r="ENA5" s="3"/>
      <c r="ENB5" s="3"/>
      <c r="ENC5" s="3"/>
      <c r="END5" s="3"/>
      <c r="ENE5" s="3"/>
      <c r="ENF5" s="3"/>
      <c r="ENG5" s="3"/>
      <c r="ENH5" s="3"/>
      <c r="ENI5" s="3"/>
      <c r="ENJ5" s="3"/>
      <c r="ENK5" s="3"/>
      <c r="ENL5" s="3"/>
      <c r="ENM5" s="3"/>
      <c r="ENN5" s="3"/>
      <c r="ENO5" s="3"/>
      <c r="ENP5" s="3"/>
      <c r="ENQ5" s="3"/>
      <c r="ENR5" s="3"/>
      <c r="ENS5" s="3"/>
      <c r="ENT5" s="3"/>
      <c r="ENU5" s="3"/>
      <c r="ENV5" s="3"/>
      <c r="ENW5" s="3"/>
      <c r="ENX5" s="3"/>
      <c r="ENY5" s="3"/>
      <c r="ENZ5" s="3"/>
      <c r="EOA5" s="3"/>
      <c r="EOB5" s="3"/>
      <c r="EOC5" s="3"/>
      <c r="EOD5" s="3"/>
      <c r="EOE5" s="3"/>
      <c r="EOF5" s="3"/>
      <c r="EOG5" s="3"/>
      <c r="EOH5" s="3"/>
      <c r="EOI5" s="3"/>
      <c r="EOJ5" s="3"/>
      <c r="EOK5" s="3"/>
      <c r="EOL5" s="3"/>
      <c r="EOM5" s="3"/>
      <c r="EON5" s="3"/>
      <c r="EOO5" s="3"/>
      <c r="EOP5" s="3"/>
      <c r="EOQ5" s="3"/>
      <c r="EOR5" s="3"/>
      <c r="EOS5" s="3"/>
      <c r="EOT5" s="3"/>
      <c r="EOU5" s="3"/>
      <c r="EOV5" s="3"/>
      <c r="EOW5" s="3"/>
      <c r="EOX5" s="3"/>
      <c r="EOY5" s="3"/>
      <c r="EOZ5" s="3"/>
      <c r="EPA5" s="3"/>
      <c r="EPB5" s="3"/>
      <c r="EPC5" s="3"/>
      <c r="EPD5" s="3"/>
      <c r="EPE5" s="3"/>
      <c r="EPF5" s="3"/>
      <c r="EPG5" s="3"/>
      <c r="EPH5" s="3"/>
      <c r="EPI5" s="3"/>
      <c r="EPJ5" s="3"/>
      <c r="EPK5" s="3"/>
      <c r="EPL5" s="3"/>
      <c r="EPM5" s="3"/>
      <c r="EPN5" s="3"/>
      <c r="EPO5" s="3"/>
      <c r="EPP5" s="3"/>
      <c r="EPQ5" s="3"/>
      <c r="EPR5" s="3"/>
      <c r="EPS5" s="3"/>
      <c r="EPT5" s="3"/>
      <c r="EPU5" s="3"/>
      <c r="EPV5" s="3"/>
      <c r="EPW5" s="3"/>
      <c r="EPX5" s="3"/>
      <c r="EPY5" s="3"/>
      <c r="EPZ5" s="3"/>
      <c r="EQA5" s="3"/>
      <c r="EQB5" s="3"/>
      <c r="EQC5" s="3"/>
      <c r="EQD5" s="3"/>
      <c r="EQE5" s="3"/>
      <c r="EQF5" s="3"/>
      <c r="EQG5" s="3"/>
      <c r="EQH5" s="3"/>
      <c r="EQI5" s="3"/>
      <c r="EQJ5" s="3"/>
      <c r="EQK5" s="3"/>
      <c r="EQL5" s="3"/>
      <c r="EQM5" s="3"/>
      <c r="EQN5" s="3"/>
      <c r="EQO5" s="3"/>
      <c r="EQP5" s="3"/>
      <c r="EQQ5" s="3"/>
      <c r="EQR5" s="3"/>
      <c r="EQS5" s="3"/>
      <c r="EQT5" s="3"/>
      <c r="EQU5" s="3"/>
      <c r="EQV5" s="3"/>
      <c r="EQW5" s="3"/>
      <c r="EQX5" s="3"/>
      <c r="EQY5" s="3"/>
      <c r="EQZ5" s="3"/>
      <c r="ERA5" s="3"/>
      <c r="ERB5" s="3"/>
      <c r="ERC5" s="3"/>
      <c r="ERD5" s="3"/>
      <c r="ERE5" s="3"/>
      <c r="ERF5" s="3"/>
      <c r="ERG5" s="3"/>
      <c r="ERH5" s="3"/>
      <c r="ERI5" s="3"/>
      <c r="ERJ5" s="3"/>
      <c r="ERK5" s="3"/>
      <c r="ERL5" s="3"/>
      <c r="ERM5" s="3"/>
      <c r="ERN5" s="3"/>
      <c r="ERO5" s="3"/>
      <c r="ERP5" s="3"/>
      <c r="ERQ5" s="3"/>
      <c r="ERR5" s="3"/>
      <c r="ERS5" s="3"/>
      <c r="ERT5" s="3"/>
      <c r="ERU5" s="3"/>
      <c r="ERV5" s="3"/>
      <c r="ERW5" s="3"/>
      <c r="ERX5" s="3"/>
      <c r="ERY5" s="3"/>
      <c r="ERZ5" s="3"/>
      <c r="ESA5" s="3"/>
      <c r="ESB5" s="3"/>
      <c r="ESC5" s="3"/>
      <c r="ESD5" s="3"/>
      <c r="ESE5" s="3"/>
      <c r="ESF5" s="3"/>
      <c r="ESG5" s="3"/>
      <c r="ESH5" s="3"/>
      <c r="ESI5" s="3"/>
      <c r="ESJ5" s="3"/>
      <c r="ESK5" s="3"/>
      <c r="ESL5" s="3"/>
      <c r="ESM5" s="3"/>
      <c r="ESN5" s="3"/>
      <c r="ESO5" s="3"/>
      <c r="ESP5" s="3"/>
      <c r="ESQ5" s="3"/>
      <c r="ESR5" s="3"/>
      <c r="ESS5" s="3"/>
      <c r="EST5" s="3"/>
      <c r="ESU5" s="3"/>
      <c r="ESV5" s="3"/>
      <c r="ESW5" s="3"/>
      <c r="ESX5" s="3"/>
      <c r="ESY5" s="3"/>
      <c r="ESZ5" s="3"/>
      <c r="ETA5" s="3"/>
      <c r="ETB5" s="3"/>
      <c r="ETC5" s="3"/>
      <c r="ETD5" s="3"/>
      <c r="ETE5" s="3"/>
      <c r="ETF5" s="3"/>
      <c r="ETG5" s="3"/>
      <c r="ETH5" s="3"/>
      <c r="ETI5" s="3"/>
      <c r="ETJ5" s="3"/>
      <c r="ETK5" s="3"/>
      <c r="ETL5" s="3"/>
      <c r="ETM5" s="3"/>
      <c r="ETN5" s="3"/>
      <c r="ETO5" s="3"/>
      <c r="ETP5" s="3"/>
      <c r="ETQ5" s="3"/>
      <c r="ETR5" s="3"/>
      <c r="ETS5" s="3"/>
      <c r="ETT5" s="3"/>
      <c r="ETU5" s="3"/>
      <c r="ETV5" s="3"/>
      <c r="ETW5" s="3"/>
      <c r="ETX5" s="3"/>
      <c r="ETY5" s="3"/>
      <c r="ETZ5" s="3"/>
      <c r="EUA5" s="3"/>
      <c r="EUB5" s="3"/>
      <c r="EUC5" s="3"/>
      <c r="EUD5" s="3"/>
      <c r="EUE5" s="3"/>
      <c r="EUF5" s="3"/>
      <c r="EUG5" s="3"/>
      <c r="EUH5" s="3"/>
      <c r="EUI5" s="3"/>
      <c r="EUJ5" s="3"/>
      <c r="EUK5" s="3"/>
      <c r="EUL5" s="3"/>
      <c r="EUM5" s="3"/>
      <c r="EUN5" s="3"/>
      <c r="EUO5" s="3"/>
      <c r="EUP5" s="3"/>
      <c r="EUQ5" s="3"/>
      <c r="EUR5" s="3"/>
      <c r="EUS5" s="3"/>
      <c r="EUT5" s="3"/>
      <c r="EUU5" s="3"/>
      <c r="EUV5" s="3"/>
      <c r="EUW5" s="3"/>
      <c r="EUX5" s="3"/>
      <c r="EUY5" s="3"/>
      <c r="EUZ5" s="3"/>
      <c r="EVA5" s="3"/>
      <c r="EVB5" s="3"/>
      <c r="EVC5" s="3"/>
      <c r="EVD5" s="3"/>
      <c r="EVE5" s="3"/>
      <c r="EVF5" s="3"/>
      <c r="EVG5" s="3"/>
      <c r="EVH5" s="3"/>
      <c r="EVI5" s="3"/>
      <c r="EVJ5" s="3"/>
      <c r="EVK5" s="3"/>
      <c r="EVL5" s="3"/>
      <c r="EVM5" s="3"/>
      <c r="EVN5" s="3"/>
      <c r="EVO5" s="3"/>
      <c r="EVP5" s="3"/>
      <c r="EVQ5" s="3"/>
      <c r="EVR5" s="3"/>
      <c r="EVS5" s="3"/>
      <c r="EVT5" s="3"/>
      <c r="EVU5" s="3"/>
      <c r="EVV5" s="3"/>
      <c r="EVW5" s="3"/>
      <c r="EVX5" s="3"/>
      <c r="EVY5" s="3"/>
      <c r="EVZ5" s="3"/>
      <c r="EWA5" s="3"/>
      <c r="EWB5" s="3"/>
      <c r="EWC5" s="3"/>
      <c r="EWD5" s="3"/>
      <c r="EWE5" s="3"/>
      <c r="EWF5" s="3"/>
      <c r="EWG5" s="3"/>
      <c r="EWH5" s="3"/>
      <c r="EWI5" s="3"/>
      <c r="EWJ5" s="3"/>
    </row>
    <row r="6" spans="1:3988" x14ac:dyDescent="0.25">
      <c r="A6" t="s">
        <v>634</v>
      </c>
      <c r="B6" t="s">
        <v>38</v>
      </c>
      <c r="C6" t="s">
        <v>16</v>
      </c>
      <c r="D6" t="s">
        <v>17</v>
      </c>
      <c r="E6" t="s">
        <v>34</v>
      </c>
      <c r="F6" t="s">
        <v>35</v>
      </c>
      <c r="G6">
        <v>33311</v>
      </c>
      <c r="H6" t="s">
        <v>20</v>
      </c>
      <c r="I6" t="s">
        <v>21</v>
      </c>
      <c r="J6" t="s">
        <v>39</v>
      </c>
      <c r="K6">
        <v>957.57749999999999</v>
      </c>
      <c r="L6">
        <v>5</v>
      </c>
      <c r="M6">
        <v>0.45</v>
      </c>
      <c r="N6">
        <v>-383.03100000000001</v>
      </c>
      <c r="O6" s="5">
        <f t="shared" si="0"/>
        <v>-0.4</v>
      </c>
    </row>
    <row r="7" spans="1:3988" x14ac:dyDescent="0.25">
      <c r="A7" t="s">
        <v>634</v>
      </c>
      <c r="B7" t="s">
        <v>38</v>
      </c>
      <c r="C7" t="s">
        <v>16</v>
      </c>
      <c r="D7" t="s">
        <v>17</v>
      </c>
      <c r="E7" t="s">
        <v>34</v>
      </c>
      <c r="F7" t="s">
        <v>35</v>
      </c>
      <c r="G7">
        <v>33311</v>
      </c>
      <c r="H7" t="s">
        <v>20</v>
      </c>
      <c r="I7" t="s">
        <v>32</v>
      </c>
      <c r="J7" t="s">
        <v>43</v>
      </c>
      <c r="K7">
        <v>22.367999999999999</v>
      </c>
      <c r="L7">
        <v>2</v>
      </c>
      <c r="M7">
        <v>0.2</v>
      </c>
      <c r="N7">
        <v>2.5164</v>
      </c>
      <c r="O7" s="5">
        <f t="shared" si="0"/>
        <v>0.1125</v>
      </c>
    </row>
    <row r="8" spans="1:3988" x14ac:dyDescent="0.25">
      <c r="A8" t="s">
        <v>633</v>
      </c>
      <c r="B8" t="s">
        <v>38</v>
      </c>
      <c r="C8" t="s">
        <v>16</v>
      </c>
      <c r="D8" t="s">
        <v>17</v>
      </c>
      <c r="E8" t="s">
        <v>26</v>
      </c>
      <c r="F8" t="s">
        <v>27</v>
      </c>
      <c r="G8">
        <v>90032</v>
      </c>
      <c r="H8" t="s">
        <v>31</v>
      </c>
      <c r="I8" t="s">
        <v>21</v>
      </c>
      <c r="J8" t="s">
        <v>48</v>
      </c>
      <c r="K8">
        <v>48.86</v>
      </c>
      <c r="L8">
        <v>7</v>
      </c>
      <c r="M8">
        <v>0</v>
      </c>
      <c r="N8">
        <v>14.1694</v>
      </c>
      <c r="O8" s="5">
        <f t="shared" si="0"/>
        <v>0.28999999999999998</v>
      </c>
    </row>
    <row r="9" spans="1:3988" x14ac:dyDescent="0.25">
      <c r="A9" t="s">
        <v>633</v>
      </c>
      <c r="B9" t="s">
        <v>38</v>
      </c>
      <c r="C9" t="s">
        <v>16</v>
      </c>
      <c r="D9" t="s">
        <v>17</v>
      </c>
      <c r="E9" t="s">
        <v>26</v>
      </c>
      <c r="F9" t="s">
        <v>27</v>
      </c>
      <c r="G9">
        <v>90032</v>
      </c>
      <c r="H9" t="s">
        <v>31</v>
      </c>
      <c r="I9" t="s">
        <v>32</v>
      </c>
      <c r="J9" t="s">
        <v>53</v>
      </c>
      <c r="K9">
        <v>7.28</v>
      </c>
      <c r="L9">
        <v>4</v>
      </c>
      <c r="M9">
        <v>0</v>
      </c>
      <c r="N9">
        <v>1.9656</v>
      </c>
      <c r="O9" s="5">
        <f t="shared" si="0"/>
        <v>0.27</v>
      </c>
    </row>
    <row r="10" spans="1:3988" x14ac:dyDescent="0.25">
      <c r="A10" t="s">
        <v>633</v>
      </c>
      <c r="B10" t="s">
        <v>38</v>
      </c>
      <c r="C10" t="s">
        <v>16</v>
      </c>
      <c r="D10" t="s">
        <v>17</v>
      </c>
      <c r="E10" t="s">
        <v>26</v>
      </c>
      <c r="F10" t="s">
        <v>27</v>
      </c>
      <c r="G10">
        <v>90032</v>
      </c>
      <c r="H10" t="s">
        <v>31</v>
      </c>
      <c r="I10" t="s">
        <v>58</v>
      </c>
      <c r="J10" t="s">
        <v>59</v>
      </c>
      <c r="K10">
        <v>907.15200000000004</v>
      </c>
      <c r="L10">
        <v>6</v>
      </c>
      <c r="M10">
        <v>0.2</v>
      </c>
      <c r="N10">
        <v>90.715199999999996</v>
      </c>
      <c r="O10" s="5">
        <f t="shared" si="0"/>
        <v>9.9999999999999992E-2</v>
      </c>
    </row>
    <row r="11" spans="1:3988" x14ac:dyDescent="0.25">
      <c r="A11" t="s">
        <v>633</v>
      </c>
      <c r="B11" t="s">
        <v>38</v>
      </c>
      <c r="C11" t="s">
        <v>16</v>
      </c>
      <c r="D11" t="s">
        <v>17</v>
      </c>
      <c r="E11" t="s">
        <v>26</v>
      </c>
      <c r="F11" t="s">
        <v>27</v>
      </c>
      <c r="G11">
        <v>90032</v>
      </c>
      <c r="H11" t="s">
        <v>31</v>
      </c>
      <c r="I11" t="s">
        <v>32</v>
      </c>
      <c r="J11" t="s">
        <v>64</v>
      </c>
      <c r="K11">
        <v>18.504000000000001</v>
      </c>
      <c r="L11">
        <v>3</v>
      </c>
      <c r="M11">
        <v>0.2</v>
      </c>
      <c r="N11">
        <v>5.7824999999999998</v>
      </c>
      <c r="O11" s="5">
        <f t="shared" si="0"/>
        <v>0.31249999999999994</v>
      </c>
    </row>
    <row r="12" spans="1:3988" x14ac:dyDescent="0.25">
      <c r="A12" t="s">
        <v>633</v>
      </c>
      <c r="B12" t="s">
        <v>38</v>
      </c>
      <c r="C12" t="s">
        <v>16</v>
      </c>
      <c r="D12" t="s">
        <v>17</v>
      </c>
      <c r="E12" t="s">
        <v>26</v>
      </c>
      <c r="F12" t="s">
        <v>27</v>
      </c>
      <c r="G12">
        <v>90032</v>
      </c>
      <c r="H12" t="s">
        <v>31</v>
      </c>
      <c r="I12" t="s">
        <v>32</v>
      </c>
      <c r="J12" t="s">
        <v>68</v>
      </c>
      <c r="K12">
        <v>114.9</v>
      </c>
      <c r="L12">
        <v>5</v>
      </c>
      <c r="M12">
        <v>0</v>
      </c>
      <c r="N12">
        <v>34.47</v>
      </c>
      <c r="O12" s="5">
        <f t="shared" si="0"/>
        <v>0.3</v>
      </c>
    </row>
    <row r="13" spans="1:3988" x14ac:dyDescent="0.25">
      <c r="A13" t="s">
        <v>633</v>
      </c>
      <c r="B13" t="s">
        <v>38</v>
      </c>
      <c r="C13" t="s">
        <v>16</v>
      </c>
      <c r="D13" t="s">
        <v>17</v>
      </c>
      <c r="E13" t="s">
        <v>26</v>
      </c>
      <c r="F13" t="s">
        <v>27</v>
      </c>
      <c r="G13">
        <v>90032</v>
      </c>
      <c r="H13" t="s">
        <v>31</v>
      </c>
      <c r="I13" t="s">
        <v>21</v>
      </c>
      <c r="J13" t="s">
        <v>39</v>
      </c>
      <c r="K13">
        <v>1706.184</v>
      </c>
      <c r="L13">
        <v>9</v>
      </c>
      <c r="M13">
        <v>0.2</v>
      </c>
      <c r="N13">
        <v>85.309200000000004</v>
      </c>
      <c r="O13" s="5">
        <f t="shared" si="0"/>
        <v>0.05</v>
      </c>
    </row>
    <row r="14" spans="1:3988" x14ac:dyDescent="0.25">
      <c r="A14" t="s">
        <v>633</v>
      </c>
      <c r="B14" t="s">
        <v>38</v>
      </c>
      <c r="C14" t="s">
        <v>16</v>
      </c>
      <c r="D14" t="s">
        <v>17</v>
      </c>
      <c r="E14" t="s">
        <v>26</v>
      </c>
      <c r="F14" t="s">
        <v>27</v>
      </c>
      <c r="G14">
        <v>90032</v>
      </c>
      <c r="H14" t="s">
        <v>31</v>
      </c>
      <c r="I14" t="s">
        <v>58</v>
      </c>
      <c r="J14" t="s">
        <v>59</v>
      </c>
      <c r="K14">
        <v>911.42399999999998</v>
      </c>
      <c r="L14">
        <v>4</v>
      </c>
      <c r="M14">
        <v>0.2</v>
      </c>
      <c r="N14">
        <v>68.356800000000007</v>
      </c>
      <c r="O14" s="5">
        <f t="shared" si="0"/>
        <v>7.5000000000000011E-2</v>
      </c>
    </row>
    <row r="15" spans="1:3988" x14ac:dyDescent="0.25">
      <c r="A15" t="s">
        <v>635</v>
      </c>
      <c r="B15" t="s">
        <v>38</v>
      </c>
      <c r="C15" t="s">
        <v>16</v>
      </c>
      <c r="D15" t="s">
        <v>17</v>
      </c>
      <c r="E15" t="s">
        <v>40</v>
      </c>
      <c r="F15" t="s">
        <v>41</v>
      </c>
      <c r="G15">
        <v>28027</v>
      </c>
      <c r="H15" t="s">
        <v>20</v>
      </c>
      <c r="I15" t="s">
        <v>32</v>
      </c>
      <c r="J15" t="s">
        <v>80</v>
      </c>
      <c r="K15">
        <v>15.552</v>
      </c>
      <c r="L15">
        <v>3</v>
      </c>
      <c r="M15">
        <v>0.2</v>
      </c>
      <c r="N15">
        <v>5.4432</v>
      </c>
      <c r="O15" s="5">
        <f t="shared" si="0"/>
        <v>0.35000000000000003</v>
      </c>
    </row>
    <row r="16" spans="1:3988" x14ac:dyDescent="0.25">
      <c r="A16" t="s">
        <v>636</v>
      </c>
      <c r="B16" t="s">
        <v>38</v>
      </c>
      <c r="C16" t="s">
        <v>16</v>
      </c>
      <c r="D16" t="s">
        <v>17</v>
      </c>
      <c r="E16" t="s">
        <v>44</v>
      </c>
      <c r="F16" t="s">
        <v>45</v>
      </c>
      <c r="G16">
        <v>98103</v>
      </c>
      <c r="H16" t="s">
        <v>31</v>
      </c>
      <c r="I16" t="s">
        <v>32</v>
      </c>
      <c r="J16" t="s">
        <v>64</v>
      </c>
      <c r="K16">
        <v>407.976</v>
      </c>
      <c r="L16">
        <v>3</v>
      </c>
      <c r="M16">
        <v>0.2</v>
      </c>
      <c r="N16">
        <v>132.59219999999999</v>
      </c>
      <c r="O16" s="5">
        <f t="shared" si="0"/>
        <v>0.32499999999999996</v>
      </c>
    </row>
    <row r="17" spans="1:15" x14ac:dyDescent="0.25">
      <c r="A17" t="s">
        <v>637</v>
      </c>
      <c r="B17" t="s">
        <v>38</v>
      </c>
      <c r="C17" t="s">
        <v>88</v>
      </c>
      <c r="D17" t="s">
        <v>17</v>
      </c>
      <c r="E17" t="s">
        <v>49</v>
      </c>
      <c r="F17" t="s">
        <v>50</v>
      </c>
      <c r="G17">
        <v>76106</v>
      </c>
      <c r="H17" t="s">
        <v>89</v>
      </c>
      <c r="I17" t="s">
        <v>32</v>
      </c>
      <c r="J17" t="s">
        <v>68</v>
      </c>
      <c r="K17">
        <v>68.81</v>
      </c>
      <c r="L17">
        <v>5</v>
      </c>
      <c r="M17">
        <v>0.8</v>
      </c>
      <c r="N17">
        <v>-123.858</v>
      </c>
      <c r="O17" s="5">
        <f t="shared" si="0"/>
        <v>-1.8</v>
      </c>
    </row>
    <row r="18" spans="1:15" x14ac:dyDescent="0.25">
      <c r="A18" t="s">
        <v>637</v>
      </c>
      <c r="B18" t="s">
        <v>38</v>
      </c>
      <c r="C18" t="s">
        <v>88</v>
      </c>
      <c r="D18" t="s">
        <v>17</v>
      </c>
      <c r="E18" t="s">
        <v>49</v>
      </c>
      <c r="F18" t="s">
        <v>50</v>
      </c>
      <c r="G18">
        <v>76106</v>
      </c>
      <c r="H18" t="s">
        <v>89</v>
      </c>
      <c r="I18" t="s">
        <v>32</v>
      </c>
      <c r="J18" t="s">
        <v>64</v>
      </c>
      <c r="K18">
        <v>2.544</v>
      </c>
      <c r="L18">
        <v>3</v>
      </c>
      <c r="M18">
        <v>0.8</v>
      </c>
      <c r="N18">
        <v>-3.8159999999999998</v>
      </c>
      <c r="O18" s="5">
        <f t="shared" si="0"/>
        <v>-1.5</v>
      </c>
    </row>
    <row r="19" spans="1:15" x14ac:dyDescent="0.25">
      <c r="A19" t="s">
        <v>638</v>
      </c>
      <c r="B19" t="s">
        <v>38</v>
      </c>
      <c r="C19" t="s">
        <v>16</v>
      </c>
      <c r="D19" t="s">
        <v>17</v>
      </c>
      <c r="E19" t="s">
        <v>54</v>
      </c>
      <c r="F19" t="s">
        <v>55</v>
      </c>
      <c r="G19">
        <v>53711</v>
      </c>
      <c r="H19" t="s">
        <v>89</v>
      </c>
      <c r="I19" t="s">
        <v>32</v>
      </c>
      <c r="J19" t="s">
        <v>43</v>
      </c>
      <c r="K19">
        <v>665.88</v>
      </c>
      <c r="L19">
        <v>6</v>
      </c>
      <c r="M19">
        <v>0</v>
      </c>
      <c r="N19">
        <v>13.317600000000001</v>
      </c>
      <c r="O19" s="5">
        <f t="shared" si="0"/>
        <v>0.02</v>
      </c>
    </row>
    <row r="20" spans="1:15" x14ac:dyDescent="0.25">
      <c r="A20" t="s">
        <v>639</v>
      </c>
      <c r="B20" t="s">
        <v>15</v>
      </c>
      <c r="C20" t="s">
        <v>16</v>
      </c>
      <c r="D20" t="s">
        <v>17</v>
      </c>
      <c r="E20" t="s">
        <v>60</v>
      </c>
      <c r="F20" t="s">
        <v>61</v>
      </c>
      <c r="G20">
        <v>84084</v>
      </c>
      <c r="H20" t="s">
        <v>31</v>
      </c>
      <c r="I20" t="s">
        <v>32</v>
      </c>
      <c r="J20" t="s">
        <v>43</v>
      </c>
      <c r="K20">
        <v>55.5</v>
      </c>
      <c r="L20">
        <v>2</v>
      </c>
      <c r="M20">
        <v>0</v>
      </c>
      <c r="N20">
        <v>9.99</v>
      </c>
      <c r="O20" s="5">
        <f t="shared" si="0"/>
        <v>0.18</v>
      </c>
    </row>
    <row r="21" spans="1:15" x14ac:dyDescent="0.25">
      <c r="A21" t="s">
        <v>640</v>
      </c>
      <c r="B21" t="s">
        <v>15</v>
      </c>
      <c r="C21" t="s">
        <v>16</v>
      </c>
      <c r="D21" t="s">
        <v>17</v>
      </c>
      <c r="E21" t="s">
        <v>65</v>
      </c>
      <c r="F21" t="s">
        <v>27</v>
      </c>
      <c r="G21">
        <v>94109</v>
      </c>
      <c r="H21" t="s">
        <v>31</v>
      </c>
      <c r="I21" t="s">
        <v>32</v>
      </c>
      <c r="J21" t="s">
        <v>53</v>
      </c>
      <c r="K21">
        <v>8.56</v>
      </c>
      <c r="L21">
        <v>2</v>
      </c>
      <c r="M21">
        <v>0</v>
      </c>
      <c r="N21">
        <v>2.4824000000000002</v>
      </c>
      <c r="O21" s="5">
        <f t="shared" si="0"/>
        <v>0.28999999999999998</v>
      </c>
    </row>
    <row r="22" spans="1:15" x14ac:dyDescent="0.25">
      <c r="A22" t="s">
        <v>640</v>
      </c>
      <c r="B22" t="s">
        <v>15</v>
      </c>
      <c r="C22" t="s">
        <v>16</v>
      </c>
      <c r="D22" t="s">
        <v>17</v>
      </c>
      <c r="E22" t="s">
        <v>65</v>
      </c>
      <c r="F22" t="s">
        <v>27</v>
      </c>
      <c r="G22">
        <v>94109</v>
      </c>
      <c r="H22" t="s">
        <v>31</v>
      </c>
      <c r="I22" t="s">
        <v>58</v>
      </c>
      <c r="J22" t="s">
        <v>59</v>
      </c>
      <c r="K22">
        <v>213.48</v>
      </c>
      <c r="L22">
        <v>3</v>
      </c>
      <c r="M22">
        <v>0.2</v>
      </c>
      <c r="N22">
        <v>16.010999999999999</v>
      </c>
      <c r="O22" s="5">
        <f t="shared" si="0"/>
        <v>7.4999999999999997E-2</v>
      </c>
    </row>
    <row r="23" spans="1:15" x14ac:dyDescent="0.25">
      <c r="A23" t="s">
        <v>640</v>
      </c>
      <c r="B23" t="s">
        <v>15</v>
      </c>
      <c r="C23" t="s">
        <v>16</v>
      </c>
      <c r="D23" t="s">
        <v>17</v>
      </c>
      <c r="E23" t="s">
        <v>65</v>
      </c>
      <c r="F23" t="s">
        <v>27</v>
      </c>
      <c r="G23">
        <v>94109</v>
      </c>
      <c r="H23" t="s">
        <v>31</v>
      </c>
      <c r="I23" t="s">
        <v>32</v>
      </c>
      <c r="J23" t="s">
        <v>64</v>
      </c>
      <c r="K23">
        <v>22.72</v>
      </c>
      <c r="L23">
        <v>4</v>
      </c>
      <c r="M23">
        <v>0.2</v>
      </c>
      <c r="N23">
        <v>7.3840000000000003</v>
      </c>
      <c r="O23" s="5">
        <f t="shared" si="0"/>
        <v>0.32500000000000001</v>
      </c>
    </row>
    <row r="24" spans="1:15" x14ac:dyDescent="0.25">
      <c r="A24" t="s">
        <v>641</v>
      </c>
      <c r="B24" t="s">
        <v>38</v>
      </c>
      <c r="C24" t="s">
        <v>30</v>
      </c>
      <c r="D24" t="s">
        <v>17</v>
      </c>
      <c r="E24" t="s">
        <v>69</v>
      </c>
      <c r="F24" t="s">
        <v>66</v>
      </c>
      <c r="G24">
        <v>68025</v>
      </c>
      <c r="H24" t="s">
        <v>89</v>
      </c>
      <c r="I24" t="s">
        <v>32</v>
      </c>
      <c r="J24" t="s">
        <v>53</v>
      </c>
      <c r="K24">
        <v>19.46</v>
      </c>
      <c r="L24">
        <v>7</v>
      </c>
      <c r="M24">
        <v>0</v>
      </c>
      <c r="N24">
        <v>5.0595999999999997</v>
      </c>
      <c r="O24" s="5">
        <f t="shared" si="0"/>
        <v>0.25999999999999995</v>
      </c>
    </row>
    <row r="25" spans="1:15" x14ac:dyDescent="0.25">
      <c r="A25" t="s">
        <v>641</v>
      </c>
      <c r="B25" t="s">
        <v>38</v>
      </c>
      <c r="C25" t="s">
        <v>30</v>
      </c>
      <c r="D25" t="s">
        <v>17</v>
      </c>
      <c r="E25" t="s">
        <v>69</v>
      </c>
      <c r="F25" t="s">
        <v>66</v>
      </c>
      <c r="G25">
        <v>68025</v>
      </c>
      <c r="H25" t="s">
        <v>89</v>
      </c>
      <c r="I25" t="s">
        <v>32</v>
      </c>
      <c r="J25" t="s">
        <v>68</v>
      </c>
      <c r="K25">
        <v>60.34</v>
      </c>
      <c r="L25">
        <v>7</v>
      </c>
      <c r="M25">
        <v>0</v>
      </c>
      <c r="N25">
        <v>15.6884</v>
      </c>
      <c r="O25" s="5">
        <f t="shared" si="0"/>
        <v>0.25999999999999995</v>
      </c>
    </row>
    <row r="26" spans="1:15" x14ac:dyDescent="0.25">
      <c r="A26" t="s">
        <v>642</v>
      </c>
      <c r="B26" t="s">
        <v>15</v>
      </c>
      <c r="C26" t="s">
        <v>16</v>
      </c>
      <c r="D26" t="s">
        <v>17</v>
      </c>
      <c r="E26" t="s">
        <v>73</v>
      </c>
      <c r="F26" t="s">
        <v>70</v>
      </c>
      <c r="G26">
        <v>19140</v>
      </c>
      <c r="H26" t="s">
        <v>119</v>
      </c>
      <c r="I26" t="s">
        <v>21</v>
      </c>
      <c r="J26" t="s">
        <v>25</v>
      </c>
      <c r="K26">
        <v>71.372</v>
      </c>
      <c r="L26">
        <v>2</v>
      </c>
      <c r="M26">
        <v>0.3</v>
      </c>
      <c r="N26">
        <v>-1.0196000000000001</v>
      </c>
      <c r="O26" s="5">
        <f t="shared" si="0"/>
        <v>-1.4285714285714287E-2</v>
      </c>
    </row>
    <row r="27" spans="1:15" x14ac:dyDescent="0.25">
      <c r="A27" t="s">
        <v>643</v>
      </c>
      <c r="B27" t="s">
        <v>38</v>
      </c>
      <c r="C27" t="s">
        <v>16</v>
      </c>
      <c r="D27" t="s">
        <v>17</v>
      </c>
      <c r="E27" t="s">
        <v>77</v>
      </c>
      <c r="F27" t="s">
        <v>61</v>
      </c>
      <c r="G27">
        <v>84057</v>
      </c>
      <c r="H27" t="s">
        <v>31</v>
      </c>
      <c r="I27" t="s">
        <v>21</v>
      </c>
      <c r="J27" t="s">
        <v>39</v>
      </c>
      <c r="K27">
        <v>1044.6300000000001</v>
      </c>
      <c r="L27">
        <v>3</v>
      </c>
      <c r="M27">
        <v>0</v>
      </c>
      <c r="N27">
        <v>240.26490000000001</v>
      </c>
      <c r="O27" s="5">
        <f t="shared" si="0"/>
        <v>0.22999999999999998</v>
      </c>
    </row>
    <row r="28" spans="1:15" x14ac:dyDescent="0.25">
      <c r="A28" t="s">
        <v>633</v>
      </c>
      <c r="B28" t="s">
        <v>15</v>
      </c>
      <c r="C28" t="s">
        <v>16</v>
      </c>
      <c r="D28" t="s">
        <v>17</v>
      </c>
      <c r="E28" t="s">
        <v>26</v>
      </c>
      <c r="F28" t="s">
        <v>27</v>
      </c>
      <c r="G28">
        <v>90049</v>
      </c>
      <c r="H28" t="s">
        <v>31</v>
      </c>
      <c r="I28" t="s">
        <v>32</v>
      </c>
      <c r="J28" t="s">
        <v>64</v>
      </c>
      <c r="K28">
        <v>11.648</v>
      </c>
      <c r="L28">
        <v>2</v>
      </c>
      <c r="M28">
        <v>0.2</v>
      </c>
      <c r="N28">
        <v>4.2224000000000004</v>
      </c>
      <c r="O28" s="5">
        <f t="shared" si="0"/>
        <v>0.36250000000000004</v>
      </c>
    </row>
    <row r="29" spans="1:15" x14ac:dyDescent="0.25">
      <c r="A29" t="s">
        <v>633</v>
      </c>
      <c r="B29" t="s">
        <v>15</v>
      </c>
      <c r="C29" t="s">
        <v>16</v>
      </c>
      <c r="D29" t="s">
        <v>17</v>
      </c>
      <c r="E29" t="s">
        <v>26</v>
      </c>
      <c r="F29" t="s">
        <v>27</v>
      </c>
      <c r="G29">
        <v>90049</v>
      </c>
      <c r="H29" t="s">
        <v>31</v>
      </c>
      <c r="I29" t="s">
        <v>58</v>
      </c>
      <c r="J29" t="s">
        <v>129</v>
      </c>
      <c r="K29">
        <v>90.57</v>
      </c>
      <c r="L29">
        <v>3</v>
      </c>
      <c r="M29">
        <v>0</v>
      </c>
      <c r="N29">
        <v>11.774100000000001</v>
      </c>
      <c r="O29" s="5">
        <f t="shared" si="0"/>
        <v>0.13</v>
      </c>
    </row>
    <row r="30" spans="1:15" x14ac:dyDescent="0.25">
      <c r="A30" t="s">
        <v>642</v>
      </c>
      <c r="B30" t="s">
        <v>38</v>
      </c>
      <c r="C30" t="s">
        <v>16</v>
      </c>
      <c r="D30" t="s">
        <v>17</v>
      </c>
      <c r="E30" t="s">
        <v>73</v>
      </c>
      <c r="F30" t="s">
        <v>70</v>
      </c>
      <c r="G30">
        <v>19140</v>
      </c>
      <c r="H30" t="s">
        <v>119</v>
      </c>
      <c r="I30" t="s">
        <v>21</v>
      </c>
      <c r="J30" t="s">
        <v>22</v>
      </c>
      <c r="K30">
        <v>3083.43</v>
      </c>
      <c r="L30">
        <v>7</v>
      </c>
      <c r="M30">
        <v>0.5</v>
      </c>
      <c r="N30">
        <v>-1665.0522000000001</v>
      </c>
      <c r="O30" s="5">
        <f t="shared" si="0"/>
        <v>-0.54</v>
      </c>
    </row>
    <row r="31" spans="1:15" x14ac:dyDescent="0.25">
      <c r="A31" t="s">
        <v>642</v>
      </c>
      <c r="B31" t="s">
        <v>38</v>
      </c>
      <c r="C31" t="s">
        <v>16</v>
      </c>
      <c r="D31" t="s">
        <v>17</v>
      </c>
      <c r="E31" t="s">
        <v>73</v>
      </c>
      <c r="F31" t="s">
        <v>70</v>
      </c>
      <c r="G31">
        <v>19140</v>
      </c>
      <c r="H31" t="s">
        <v>119</v>
      </c>
      <c r="I31" t="s">
        <v>32</v>
      </c>
      <c r="J31" t="s">
        <v>64</v>
      </c>
      <c r="K31">
        <v>9.6180000000000003</v>
      </c>
      <c r="L31">
        <v>2</v>
      </c>
      <c r="M31">
        <v>0.7</v>
      </c>
      <c r="N31">
        <v>-7.0532000000000004</v>
      </c>
      <c r="O31" s="5">
        <f t="shared" si="0"/>
        <v>-0.73333333333333339</v>
      </c>
    </row>
    <row r="32" spans="1:15" x14ac:dyDescent="0.25">
      <c r="A32" t="s">
        <v>642</v>
      </c>
      <c r="B32" t="s">
        <v>38</v>
      </c>
      <c r="C32" t="s">
        <v>16</v>
      </c>
      <c r="D32" t="s">
        <v>17</v>
      </c>
      <c r="E32" t="s">
        <v>73</v>
      </c>
      <c r="F32" t="s">
        <v>70</v>
      </c>
      <c r="G32">
        <v>19140</v>
      </c>
      <c r="H32" t="s">
        <v>119</v>
      </c>
      <c r="I32" t="s">
        <v>21</v>
      </c>
      <c r="J32" t="s">
        <v>48</v>
      </c>
      <c r="K32">
        <v>124.2</v>
      </c>
      <c r="L32">
        <v>3</v>
      </c>
      <c r="M32">
        <v>0.2</v>
      </c>
      <c r="N32">
        <v>15.525</v>
      </c>
      <c r="O32" s="5">
        <f t="shared" si="0"/>
        <v>0.125</v>
      </c>
    </row>
    <row r="33" spans="1:15" x14ac:dyDescent="0.25">
      <c r="A33" t="s">
        <v>642</v>
      </c>
      <c r="B33" t="s">
        <v>38</v>
      </c>
      <c r="C33" t="s">
        <v>16</v>
      </c>
      <c r="D33" t="s">
        <v>17</v>
      </c>
      <c r="E33" t="s">
        <v>73</v>
      </c>
      <c r="F33" t="s">
        <v>70</v>
      </c>
      <c r="G33">
        <v>19140</v>
      </c>
      <c r="H33" t="s">
        <v>119</v>
      </c>
      <c r="I33" t="s">
        <v>32</v>
      </c>
      <c r="J33" t="s">
        <v>143</v>
      </c>
      <c r="K33">
        <v>3.2639999999999998</v>
      </c>
      <c r="L33">
        <v>2</v>
      </c>
      <c r="M33">
        <v>0.2</v>
      </c>
      <c r="N33">
        <v>1.1015999999999999</v>
      </c>
      <c r="O33" s="5">
        <f t="shared" si="0"/>
        <v>0.33750000000000002</v>
      </c>
    </row>
    <row r="34" spans="1:15" x14ac:dyDescent="0.25">
      <c r="A34" t="s">
        <v>642</v>
      </c>
      <c r="B34" t="s">
        <v>38</v>
      </c>
      <c r="C34" t="s">
        <v>16</v>
      </c>
      <c r="D34" t="s">
        <v>17</v>
      </c>
      <c r="E34" t="s">
        <v>73</v>
      </c>
      <c r="F34" t="s">
        <v>70</v>
      </c>
      <c r="G34">
        <v>19140</v>
      </c>
      <c r="H34" t="s">
        <v>119</v>
      </c>
      <c r="I34" t="s">
        <v>32</v>
      </c>
      <c r="J34" t="s">
        <v>53</v>
      </c>
      <c r="K34">
        <v>86.304000000000002</v>
      </c>
      <c r="L34">
        <v>6</v>
      </c>
      <c r="M34">
        <v>0.2</v>
      </c>
      <c r="N34">
        <v>9.7091999999999992</v>
      </c>
      <c r="O34" s="5">
        <f t="shared" si="0"/>
        <v>0.11249999999999999</v>
      </c>
    </row>
    <row r="35" spans="1:15" x14ac:dyDescent="0.25">
      <c r="A35" t="s">
        <v>642</v>
      </c>
      <c r="B35" t="s">
        <v>38</v>
      </c>
      <c r="C35" t="s">
        <v>16</v>
      </c>
      <c r="D35" t="s">
        <v>17</v>
      </c>
      <c r="E35" t="s">
        <v>73</v>
      </c>
      <c r="F35" t="s">
        <v>70</v>
      </c>
      <c r="G35">
        <v>19140</v>
      </c>
      <c r="H35" t="s">
        <v>119</v>
      </c>
      <c r="I35" t="s">
        <v>32</v>
      </c>
      <c r="J35" t="s">
        <v>64</v>
      </c>
      <c r="K35">
        <v>6.8579999999999997</v>
      </c>
      <c r="L35">
        <v>6</v>
      </c>
      <c r="M35">
        <v>0.7</v>
      </c>
      <c r="N35">
        <v>-5.7149999999999999</v>
      </c>
      <c r="O35" s="5">
        <f t="shared" si="0"/>
        <v>-0.83333333333333337</v>
      </c>
    </row>
    <row r="36" spans="1:15" x14ac:dyDescent="0.25">
      <c r="A36" t="s">
        <v>642</v>
      </c>
      <c r="B36" t="s">
        <v>38</v>
      </c>
      <c r="C36" t="s">
        <v>16</v>
      </c>
      <c r="D36" t="s">
        <v>17</v>
      </c>
      <c r="E36" t="s">
        <v>73</v>
      </c>
      <c r="F36" t="s">
        <v>70</v>
      </c>
      <c r="G36">
        <v>19140</v>
      </c>
      <c r="H36" t="s">
        <v>119</v>
      </c>
      <c r="I36" t="s">
        <v>32</v>
      </c>
      <c r="J36" t="s">
        <v>53</v>
      </c>
      <c r="K36">
        <v>15.76</v>
      </c>
      <c r="L36">
        <v>2</v>
      </c>
      <c r="M36">
        <v>0.2</v>
      </c>
      <c r="N36">
        <v>3.5459999999999998</v>
      </c>
      <c r="O36" s="5">
        <f t="shared" si="0"/>
        <v>0.22499999999999998</v>
      </c>
    </row>
    <row r="37" spans="1:15" x14ac:dyDescent="0.25">
      <c r="A37" t="s">
        <v>644</v>
      </c>
      <c r="B37" t="s">
        <v>15</v>
      </c>
      <c r="C37" t="s">
        <v>88</v>
      </c>
      <c r="D37" t="s">
        <v>17</v>
      </c>
      <c r="E37" t="s">
        <v>81</v>
      </c>
      <c r="F37" t="s">
        <v>50</v>
      </c>
      <c r="G37">
        <v>77095</v>
      </c>
      <c r="H37" t="s">
        <v>89</v>
      </c>
      <c r="I37" t="s">
        <v>32</v>
      </c>
      <c r="J37" t="s">
        <v>80</v>
      </c>
      <c r="K37">
        <v>29.472000000000001</v>
      </c>
      <c r="L37">
        <v>3</v>
      </c>
      <c r="M37">
        <v>0.2</v>
      </c>
      <c r="N37">
        <v>9.9467999999999996</v>
      </c>
      <c r="O37" s="5">
        <f t="shared" si="0"/>
        <v>0.33749999999999997</v>
      </c>
    </row>
    <row r="38" spans="1:15" x14ac:dyDescent="0.25">
      <c r="A38" t="s">
        <v>645</v>
      </c>
      <c r="B38" t="s">
        <v>155</v>
      </c>
      <c r="C38" t="s">
        <v>30</v>
      </c>
      <c r="D38" t="s">
        <v>17</v>
      </c>
      <c r="E38" t="s">
        <v>85</v>
      </c>
      <c r="F38" t="s">
        <v>50</v>
      </c>
      <c r="G38">
        <v>75080</v>
      </c>
      <c r="H38" t="s">
        <v>89</v>
      </c>
      <c r="I38" t="s">
        <v>58</v>
      </c>
      <c r="J38" t="s">
        <v>59</v>
      </c>
      <c r="K38">
        <v>1097.5440000000001</v>
      </c>
      <c r="L38">
        <v>7</v>
      </c>
      <c r="M38">
        <v>0.2</v>
      </c>
      <c r="N38">
        <v>123.47369999999999</v>
      </c>
      <c r="O38" s="5">
        <f t="shared" si="0"/>
        <v>0.11249999999999999</v>
      </c>
    </row>
    <row r="39" spans="1:15" x14ac:dyDescent="0.25">
      <c r="A39" t="s">
        <v>645</v>
      </c>
      <c r="B39" t="s">
        <v>155</v>
      </c>
      <c r="C39" t="s">
        <v>30</v>
      </c>
      <c r="D39" t="s">
        <v>17</v>
      </c>
      <c r="E39" t="s">
        <v>85</v>
      </c>
      <c r="F39" t="s">
        <v>50</v>
      </c>
      <c r="G39">
        <v>75080</v>
      </c>
      <c r="H39" t="s">
        <v>89</v>
      </c>
      <c r="I39" t="s">
        <v>21</v>
      </c>
      <c r="J39" t="s">
        <v>48</v>
      </c>
      <c r="K39">
        <v>190.92</v>
      </c>
      <c r="L39">
        <v>5</v>
      </c>
      <c r="M39">
        <v>0.6</v>
      </c>
      <c r="N39">
        <v>-147.96299999999999</v>
      </c>
      <c r="O39" s="5">
        <f t="shared" si="0"/>
        <v>-0.77500000000000002</v>
      </c>
    </row>
    <row r="40" spans="1:15" x14ac:dyDescent="0.25">
      <c r="A40" t="s">
        <v>644</v>
      </c>
      <c r="B40" t="s">
        <v>38</v>
      </c>
      <c r="C40" t="s">
        <v>88</v>
      </c>
      <c r="D40" t="s">
        <v>17</v>
      </c>
      <c r="E40" t="s">
        <v>81</v>
      </c>
      <c r="F40" t="s">
        <v>50</v>
      </c>
      <c r="G40">
        <v>77041</v>
      </c>
      <c r="H40" t="s">
        <v>89</v>
      </c>
      <c r="I40" t="s">
        <v>32</v>
      </c>
      <c r="J40" t="s">
        <v>143</v>
      </c>
      <c r="K40">
        <v>113.328</v>
      </c>
      <c r="L40">
        <v>9</v>
      </c>
      <c r="M40">
        <v>0.2</v>
      </c>
      <c r="N40">
        <v>35.414999999999999</v>
      </c>
      <c r="O40" s="5">
        <f t="shared" si="0"/>
        <v>0.3125</v>
      </c>
    </row>
    <row r="41" spans="1:15" x14ac:dyDescent="0.25">
      <c r="A41" t="s">
        <v>644</v>
      </c>
      <c r="B41" t="s">
        <v>38</v>
      </c>
      <c r="C41" t="s">
        <v>88</v>
      </c>
      <c r="D41" t="s">
        <v>17</v>
      </c>
      <c r="E41" t="s">
        <v>81</v>
      </c>
      <c r="F41" t="s">
        <v>50</v>
      </c>
      <c r="G41">
        <v>77041</v>
      </c>
      <c r="H41" t="s">
        <v>89</v>
      </c>
      <c r="I41" t="s">
        <v>21</v>
      </c>
      <c r="J41" t="s">
        <v>22</v>
      </c>
      <c r="K41">
        <v>532.39919999999995</v>
      </c>
      <c r="L41">
        <v>3</v>
      </c>
      <c r="M41">
        <v>0.32</v>
      </c>
      <c r="N41">
        <v>-46.976399999999998</v>
      </c>
      <c r="O41" s="5">
        <f t="shared" si="0"/>
        <v>-8.8235294117647065E-2</v>
      </c>
    </row>
    <row r="42" spans="1:15" x14ac:dyDescent="0.25">
      <c r="A42" t="s">
        <v>644</v>
      </c>
      <c r="B42" t="s">
        <v>38</v>
      </c>
      <c r="C42" t="s">
        <v>88</v>
      </c>
      <c r="D42" t="s">
        <v>17</v>
      </c>
      <c r="E42" t="s">
        <v>81</v>
      </c>
      <c r="F42" t="s">
        <v>50</v>
      </c>
      <c r="G42">
        <v>77041</v>
      </c>
      <c r="H42" t="s">
        <v>89</v>
      </c>
      <c r="I42" t="s">
        <v>21</v>
      </c>
      <c r="J42" t="s">
        <v>25</v>
      </c>
      <c r="K42">
        <v>212.05799999999999</v>
      </c>
      <c r="L42">
        <v>3</v>
      </c>
      <c r="M42">
        <v>0.3</v>
      </c>
      <c r="N42">
        <v>-15.147</v>
      </c>
      <c r="O42" s="5">
        <f t="shared" si="0"/>
        <v>-7.1428571428571438E-2</v>
      </c>
    </row>
    <row r="43" spans="1:15" x14ac:dyDescent="0.25">
      <c r="A43" t="s">
        <v>644</v>
      </c>
      <c r="B43" t="s">
        <v>38</v>
      </c>
      <c r="C43" t="s">
        <v>88</v>
      </c>
      <c r="D43" t="s">
        <v>17</v>
      </c>
      <c r="E43" t="s">
        <v>81</v>
      </c>
      <c r="F43" t="s">
        <v>50</v>
      </c>
      <c r="G43">
        <v>77041</v>
      </c>
      <c r="H43" t="s">
        <v>89</v>
      </c>
      <c r="I43" t="s">
        <v>58</v>
      </c>
      <c r="J43" t="s">
        <v>59</v>
      </c>
      <c r="K43">
        <v>371.16800000000001</v>
      </c>
      <c r="L43">
        <v>4</v>
      </c>
      <c r="M43">
        <v>0.2</v>
      </c>
      <c r="N43">
        <v>41.756399999999999</v>
      </c>
      <c r="O43" s="5">
        <f t="shared" si="0"/>
        <v>0.1125</v>
      </c>
    </row>
    <row r="44" spans="1:15" x14ac:dyDescent="0.25">
      <c r="A44" t="s">
        <v>646</v>
      </c>
      <c r="B44" t="s">
        <v>38</v>
      </c>
      <c r="C44" t="s">
        <v>30</v>
      </c>
      <c r="D44" t="s">
        <v>17</v>
      </c>
      <c r="E44" t="s">
        <v>90</v>
      </c>
      <c r="F44" t="s">
        <v>74</v>
      </c>
      <c r="G44">
        <v>60540</v>
      </c>
      <c r="H44" t="s">
        <v>89</v>
      </c>
      <c r="I44" t="s">
        <v>58</v>
      </c>
      <c r="J44" t="s">
        <v>59</v>
      </c>
      <c r="K44">
        <v>147.16800000000001</v>
      </c>
      <c r="L44">
        <v>4</v>
      </c>
      <c r="M44">
        <v>0.2</v>
      </c>
      <c r="N44">
        <v>16.5564</v>
      </c>
      <c r="O44" s="5">
        <f t="shared" si="0"/>
        <v>0.11249999999999999</v>
      </c>
    </row>
    <row r="45" spans="1:15" x14ac:dyDescent="0.25">
      <c r="A45" t="s">
        <v>633</v>
      </c>
      <c r="B45" t="s">
        <v>38</v>
      </c>
      <c r="C45" t="s">
        <v>30</v>
      </c>
      <c r="D45" t="s">
        <v>17</v>
      </c>
      <c r="E45" t="s">
        <v>26</v>
      </c>
      <c r="F45" t="s">
        <v>27</v>
      </c>
      <c r="G45">
        <v>90049</v>
      </c>
      <c r="H45" t="s">
        <v>31</v>
      </c>
      <c r="I45" t="s">
        <v>32</v>
      </c>
      <c r="J45" t="s">
        <v>43</v>
      </c>
      <c r="K45">
        <v>77.88</v>
      </c>
      <c r="L45">
        <v>2</v>
      </c>
      <c r="M45">
        <v>0</v>
      </c>
      <c r="N45">
        <v>3.8940000000000001</v>
      </c>
      <c r="O45" s="5">
        <f t="shared" si="0"/>
        <v>0.05</v>
      </c>
    </row>
    <row r="46" spans="1:15" x14ac:dyDescent="0.25">
      <c r="A46" t="s">
        <v>647</v>
      </c>
      <c r="B46" t="s">
        <v>38</v>
      </c>
      <c r="C46" t="s">
        <v>30</v>
      </c>
      <c r="D46" t="s">
        <v>17</v>
      </c>
      <c r="E46" t="s">
        <v>93</v>
      </c>
      <c r="F46" t="s">
        <v>35</v>
      </c>
      <c r="G46">
        <v>32935</v>
      </c>
      <c r="H46" t="s">
        <v>20</v>
      </c>
      <c r="I46" t="s">
        <v>32</v>
      </c>
      <c r="J46" t="s">
        <v>43</v>
      </c>
      <c r="K46">
        <v>95.616</v>
      </c>
      <c r="L46">
        <v>2</v>
      </c>
      <c r="M46">
        <v>0.2</v>
      </c>
      <c r="N46">
        <v>9.5616000000000003</v>
      </c>
      <c r="O46" s="5">
        <f t="shared" si="0"/>
        <v>0.1</v>
      </c>
    </row>
    <row r="47" spans="1:15" x14ac:dyDescent="0.25">
      <c r="A47" t="s">
        <v>648</v>
      </c>
      <c r="B47" t="s">
        <v>155</v>
      </c>
      <c r="C47" t="s">
        <v>30</v>
      </c>
      <c r="D47" t="s">
        <v>17</v>
      </c>
      <c r="E47" t="s">
        <v>96</v>
      </c>
      <c r="F47" t="s">
        <v>78</v>
      </c>
      <c r="G47">
        <v>55122</v>
      </c>
      <c r="H47" t="s">
        <v>89</v>
      </c>
      <c r="I47" t="s">
        <v>58</v>
      </c>
      <c r="J47" t="s">
        <v>129</v>
      </c>
      <c r="K47">
        <v>45.98</v>
      </c>
      <c r="L47">
        <v>2</v>
      </c>
      <c r="M47">
        <v>0</v>
      </c>
      <c r="N47">
        <v>19.7714</v>
      </c>
      <c r="O47" s="5">
        <f t="shared" si="0"/>
        <v>0.43000000000000005</v>
      </c>
    </row>
    <row r="48" spans="1:15" x14ac:dyDescent="0.25">
      <c r="A48" t="s">
        <v>648</v>
      </c>
      <c r="B48" t="s">
        <v>155</v>
      </c>
      <c r="C48" t="s">
        <v>30</v>
      </c>
      <c r="D48" t="s">
        <v>17</v>
      </c>
      <c r="E48" t="s">
        <v>96</v>
      </c>
      <c r="F48" t="s">
        <v>78</v>
      </c>
      <c r="G48">
        <v>55122</v>
      </c>
      <c r="H48" t="s">
        <v>89</v>
      </c>
      <c r="I48" t="s">
        <v>32</v>
      </c>
      <c r="J48" t="s">
        <v>64</v>
      </c>
      <c r="K48">
        <v>17.46</v>
      </c>
      <c r="L48">
        <v>2</v>
      </c>
      <c r="M48">
        <v>0</v>
      </c>
      <c r="N48">
        <v>8.2062000000000008</v>
      </c>
      <c r="O48" s="5">
        <f t="shared" si="0"/>
        <v>0.47000000000000003</v>
      </c>
    </row>
    <row r="49" spans="1:15" x14ac:dyDescent="0.25">
      <c r="A49" t="s">
        <v>649</v>
      </c>
      <c r="B49" t="s">
        <v>15</v>
      </c>
      <c r="C49" t="s">
        <v>16</v>
      </c>
      <c r="D49" t="s">
        <v>17</v>
      </c>
      <c r="E49" t="s">
        <v>99</v>
      </c>
      <c r="F49" t="s">
        <v>82</v>
      </c>
      <c r="G49">
        <v>48185</v>
      </c>
      <c r="H49" t="s">
        <v>89</v>
      </c>
      <c r="I49" t="s">
        <v>32</v>
      </c>
      <c r="J49" t="s">
        <v>43</v>
      </c>
      <c r="K49">
        <v>211.96</v>
      </c>
      <c r="L49">
        <v>4</v>
      </c>
      <c r="M49">
        <v>0</v>
      </c>
      <c r="N49">
        <v>8.4784000000000006</v>
      </c>
      <c r="O49" s="5">
        <f t="shared" si="0"/>
        <v>0.04</v>
      </c>
    </row>
    <row r="50" spans="1:15" x14ac:dyDescent="0.25">
      <c r="A50" t="s">
        <v>650</v>
      </c>
      <c r="B50" t="s">
        <v>38</v>
      </c>
      <c r="C50" t="s">
        <v>16</v>
      </c>
      <c r="D50" t="s">
        <v>17</v>
      </c>
      <c r="E50" t="s">
        <v>103</v>
      </c>
      <c r="F50" t="s">
        <v>56</v>
      </c>
      <c r="G50">
        <v>19901</v>
      </c>
      <c r="H50" t="s">
        <v>119</v>
      </c>
      <c r="I50" t="s">
        <v>58</v>
      </c>
      <c r="J50" t="s">
        <v>129</v>
      </c>
      <c r="K50">
        <v>45</v>
      </c>
      <c r="L50">
        <v>3</v>
      </c>
      <c r="M50">
        <v>0</v>
      </c>
      <c r="N50">
        <v>4.95</v>
      </c>
      <c r="O50" s="5">
        <f t="shared" si="0"/>
        <v>0.11</v>
      </c>
    </row>
    <row r="51" spans="1:15" x14ac:dyDescent="0.25">
      <c r="A51" t="s">
        <v>650</v>
      </c>
      <c r="B51" t="s">
        <v>38</v>
      </c>
      <c r="C51" t="s">
        <v>16</v>
      </c>
      <c r="D51" t="s">
        <v>17</v>
      </c>
      <c r="E51" t="s">
        <v>103</v>
      </c>
      <c r="F51" t="s">
        <v>56</v>
      </c>
      <c r="G51">
        <v>19901</v>
      </c>
      <c r="H51" t="s">
        <v>119</v>
      </c>
      <c r="I51" t="s">
        <v>58</v>
      </c>
      <c r="J51" t="s">
        <v>59</v>
      </c>
      <c r="K51">
        <v>21.8</v>
      </c>
      <c r="L51">
        <v>2</v>
      </c>
      <c r="M51">
        <v>0</v>
      </c>
      <c r="N51">
        <v>6.1040000000000001</v>
      </c>
      <c r="O51" s="5">
        <f t="shared" si="0"/>
        <v>0.27999999999999997</v>
      </c>
    </row>
    <row r="52" spans="1:15" x14ac:dyDescent="0.25">
      <c r="A52" t="s">
        <v>651</v>
      </c>
      <c r="B52" t="s">
        <v>38</v>
      </c>
      <c r="C52" t="s">
        <v>16</v>
      </c>
      <c r="D52" t="s">
        <v>17</v>
      </c>
      <c r="E52" t="s">
        <v>107</v>
      </c>
      <c r="F52" t="s">
        <v>83</v>
      </c>
      <c r="G52">
        <v>47150</v>
      </c>
      <c r="H52" t="s">
        <v>89</v>
      </c>
      <c r="I52" t="s">
        <v>32</v>
      </c>
      <c r="J52" t="s">
        <v>64</v>
      </c>
      <c r="K52">
        <v>38.22</v>
      </c>
      <c r="L52">
        <v>6</v>
      </c>
      <c r="M52">
        <v>0</v>
      </c>
      <c r="N52">
        <v>17.9634</v>
      </c>
      <c r="O52" s="5">
        <f t="shared" si="0"/>
        <v>0.47000000000000003</v>
      </c>
    </row>
    <row r="53" spans="1:15" x14ac:dyDescent="0.25">
      <c r="A53" t="s">
        <v>651</v>
      </c>
      <c r="B53" t="s">
        <v>38</v>
      </c>
      <c r="C53" t="s">
        <v>16</v>
      </c>
      <c r="D53" t="s">
        <v>17</v>
      </c>
      <c r="E53" t="s">
        <v>107</v>
      </c>
      <c r="F53" t="s">
        <v>83</v>
      </c>
      <c r="G53">
        <v>47150</v>
      </c>
      <c r="H53" t="s">
        <v>89</v>
      </c>
      <c r="I53" t="s">
        <v>32</v>
      </c>
      <c r="J53" t="s">
        <v>33</v>
      </c>
      <c r="K53">
        <v>75.180000000000007</v>
      </c>
      <c r="L53">
        <v>6</v>
      </c>
      <c r="M53">
        <v>0</v>
      </c>
      <c r="N53">
        <v>35.334600000000002</v>
      </c>
      <c r="O53" s="5">
        <f t="shared" si="0"/>
        <v>0.47</v>
      </c>
    </row>
    <row r="54" spans="1:15" x14ac:dyDescent="0.25">
      <c r="A54" t="s">
        <v>651</v>
      </c>
      <c r="B54" t="s">
        <v>38</v>
      </c>
      <c r="C54" t="s">
        <v>16</v>
      </c>
      <c r="D54" t="s">
        <v>17</v>
      </c>
      <c r="E54" t="s">
        <v>107</v>
      </c>
      <c r="F54" t="s">
        <v>83</v>
      </c>
      <c r="G54">
        <v>47150</v>
      </c>
      <c r="H54" t="s">
        <v>89</v>
      </c>
      <c r="I54" t="s">
        <v>21</v>
      </c>
      <c r="J54" t="s">
        <v>48</v>
      </c>
      <c r="K54">
        <v>6.16</v>
      </c>
      <c r="L54">
        <v>2</v>
      </c>
      <c r="M54">
        <v>0</v>
      </c>
      <c r="N54">
        <v>2.9567999999999999</v>
      </c>
      <c r="O54" s="5">
        <f t="shared" si="0"/>
        <v>0.48</v>
      </c>
    </row>
    <row r="55" spans="1:15" x14ac:dyDescent="0.25">
      <c r="A55" t="s">
        <v>651</v>
      </c>
      <c r="B55" t="s">
        <v>38</v>
      </c>
      <c r="C55" t="s">
        <v>16</v>
      </c>
      <c r="D55" t="s">
        <v>17</v>
      </c>
      <c r="E55" t="s">
        <v>107</v>
      </c>
      <c r="F55" t="s">
        <v>83</v>
      </c>
      <c r="G55">
        <v>47150</v>
      </c>
      <c r="H55" t="s">
        <v>89</v>
      </c>
      <c r="I55" t="s">
        <v>21</v>
      </c>
      <c r="J55" t="s">
        <v>25</v>
      </c>
      <c r="K55">
        <v>89.99</v>
      </c>
      <c r="L55">
        <v>1</v>
      </c>
      <c r="M55">
        <v>0</v>
      </c>
      <c r="N55">
        <v>17.098099999999999</v>
      </c>
      <c r="O55" s="5">
        <f t="shared" si="0"/>
        <v>0.19</v>
      </c>
    </row>
    <row r="56" spans="1:15" x14ac:dyDescent="0.25">
      <c r="A56" t="s">
        <v>652</v>
      </c>
      <c r="B56" t="s">
        <v>38</v>
      </c>
      <c r="C56" t="s">
        <v>30</v>
      </c>
      <c r="D56" t="s">
        <v>17</v>
      </c>
      <c r="E56" t="s">
        <v>110</v>
      </c>
      <c r="F56" t="s">
        <v>94</v>
      </c>
      <c r="G56">
        <v>10024</v>
      </c>
      <c r="H56" t="s">
        <v>119</v>
      </c>
      <c r="I56" t="s">
        <v>32</v>
      </c>
      <c r="J56" t="s">
        <v>195</v>
      </c>
      <c r="K56">
        <v>15.26</v>
      </c>
      <c r="L56">
        <v>7</v>
      </c>
      <c r="M56">
        <v>0</v>
      </c>
      <c r="N56">
        <v>6.2565999999999997</v>
      </c>
      <c r="O56" s="5">
        <f t="shared" si="0"/>
        <v>0.41</v>
      </c>
    </row>
    <row r="57" spans="1:15" x14ac:dyDescent="0.25">
      <c r="A57" t="s">
        <v>652</v>
      </c>
      <c r="B57" t="s">
        <v>38</v>
      </c>
      <c r="C57" t="s">
        <v>30</v>
      </c>
      <c r="D57" t="s">
        <v>17</v>
      </c>
      <c r="E57" t="s">
        <v>110</v>
      </c>
      <c r="F57" t="s">
        <v>94</v>
      </c>
      <c r="G57">
        <v>10024</v>
      </c>
      <c r="H57" t="s">
        <v>119</v>
      </c>
      <c r="I57" t="s">
        <v>58</v>
      </c>
      <c r="J57" t="s">
        <v>59</v>
      </c>
      <c r="K57">
        <v>1029.95</v>
      </c>
      <c r="L57">
        <v>5</v>
      </c>
      <c r="M57">
        <v>0</v>
      </c>
      <c r="N57">
        <v>298.68549999999999</v>
      </c>
      <c r="O57" s="5">
        <f t="shared" si="0"/>
        <v>0.28999999999999998</v>
      </c>
    </row>
    <row r="58" spans="1:15" x14ac:dyDescent="0.25">
      <c r="A58" t="s">
        <v>653</v>
      </c>
      <c r="B58" t="s">
        <v>155</v>
      </c>
      <c r="C58" t="s">
        <v>16</v>
      </c>
      <c r="D58" t="s">
        <v>17</v>
      </c>
      <c r="E58" t="s">
        <v>113</v>
      </c>
      <c r="F58" t="s">
        <v>94</v>
      </c>
      <c r="G58">
        <v>12180</v>
      </c>
      <c r="H58" t="s">
        <v>119</v>
      </c>
      <c r="I58" t="s">
        <v>32</v>
      </c>
      <c r="J58" t="s">
        <v>43</v>
      </c>
      <c r="K58">
        <v>208.56</v>
      </c>
      <c r="L58">
        <v>6</v>
      </c>
      <c r="M58">
        <v>0</v>
      </c>
      <c r="N58">
        <v>52.14</v>
      </c>
      <c r="O58" s="5">
        <f t="shared" si="0"/>
        <v>0.25</v>
      </c>
    </row>
    <row r="59" spans="1:15" x14ac:dyDescent="0.25">
      <c r="A59" t="s">
        <v>653</v>
      </c>
      <c r="B59" t="s">
        <v>155</v>
      </c>
      <c r="C59" t="s">
        <v>16</v>
      </c>
      <c r="D59" t="s">
        <v>17</v>
      </c>
      <c r="E59" t="s">
        <v>113</v>
      </c>
      <c r="F59" t="s">
        <v>94</v>
      </c>
      <c r="G59">
        <v>12180</v>
      </c>
      <c r="H59" t="s">
        <v>119</v>
      </c>
      <c r="I59" t="s">
        <v>32</v>
      </c>
      <c r="J59" t="s">
        <v>80</v>
      </c>
      <c r="K59">
        <v>32.4</v>
      </c>
      <c r="L59">
        <v>5</v>
      </c>
      <c r="M59">
        <v>0</v>
      </c>
      <c r="N59">
        <v>15.552</v>
      </c>
      <c r="O59" s="5">
        <f t="shared" si="0"/>
        <v>0.48</v>
      </c>
    </row>
    <row r="60" spans="1:15" x14ac:dyDescent="0.25">
      <c r="A60" t="s">
        <v>653</v>
      </c>
      <c r="B60" t="s">
        <v>155</v>
      </c>
      <c r="C60" t="s">
        <v>16</v>
      </c>
      <c r="D60" t="s">
        <v>17</v>
      </c>
      <c r="E60" t="s">
        <v>113</v>
      </c>
      <c r="F60" t="s">
        <v>94</v>
      </c>
      <c r="G60">
        <v>12180</v>
      </c>
      <c r="H60" t="s">
        <v>119</v>
      </c>
      <c r="I60" t="s">
        <v>21</v>
      </c>
      <c r="J60" t="s">
        <v>25</v>
      </c>
      <c r="K60">
        <v>319.41000000000003</v>
      </c>
      <c r="L60">
        <v>5</v>
      </c>
      <c r="M60">
        <v>0.1</v>
      </c>
      <c r="N60">
        <v>7.0979999999999999</v>
      </c>
      <c r="O60" s="5">
        <f t="shared" si="0"/>
        <v>2.222222222222222E-2</v>
      </c>
    </row>
    <row r="61" spans="1:15" x14ac:dyDescent="0.25">
      <c r="A61" t="s">
        <v>653</v>
      </c>
      <c r="B61" t="s">
        <v>155</v>
      </c>
      <c r="C61" t="s">
        <v>16</v>
      </c>
      <c r="D61" t="s">
        <v>17</v>
      </c>
      <c r="E61" t="s">
        <v>113</v>
      </c>
      <c r="F61" t="s">
        <v>94</v>
      </c>
      <c r="G61">
        <v>12180</v>
      </c>
      <c r="H61" t="s">
        <v>119</v>
      </c>
      <c r="I61" t="s">
        <v>32</v>
      </c>
      <c r="J61" t="s">
        <v>80</v>
      </c>
      <c r="K61">
        <v>14.56</v>
      </c>
      <c r="L61">
        <v>2</v>
      </c>
      <c r="M61">
        <v>0</v>
      </c>
      <c r="N61">
        <v>6.9888000000000003</v>
      </c>
      <c r="O61" s="5">
        <f t="shared" si="0"/>
        <v>0.48</v>
      </c>
    </row>
    <row r="62" spans="1:15" x14ac:dyDescent="0.25">
      <c r="A62" t="s">
        <v>653</v>
      </c>
      <c r="B62" t="s">
        <v>155</v>
      </c>
      <c r="C62" t="s">
        <v>16</v>
      </c>
      <c r="D62" t="s">
        <v>17</v>
      </c>
      <c r="E62" t="s">
        <v>113</v>
      </c>
      <c r="F62" t="s">
        <v>94</v>
      </c>
      <c r="G62">
        <v>12180</v>
      </c>
      <c r="H62" t="s">
        <v>119</v>
      </c>
      <c r="I62" t="s">
        <v>58</v>
      </c>
      <c r="J62" t="s">
        <v>129</v>
      </c>
      <c r="K62">
        <v>30</v>
      </c>
      <c r="L62">
        <v>2</v>
      </c>
      <c r="M62">
        <v>0</v>
      </c>
      <c r="N62">
        <v>3.3</v>
      </c>
      <c r="O62" s="5">
        <f t="shared" si="0"/>
        <v>0.11</v>
      </c>
    </row>
    <row r="63" spans="1:15" x14ac:dyDescent="0.25">
      <c r="A63" t="s">
        <v>653</v>
      </c>
      <c r="B63" t="s">
        <v>155</v>
      </c>
      <c r="C63" t="s">
        <v>16</v>
      </c>
      <c r="D63" t="s">
        <v>17</v>
      </c>
      <c r="E63" t="s">
        <v>113</v>
      </c>
      <c r="F63" t="s">
        <v>94</v>
      </c>
      <c r="G63">
        <v>12180</v>
      </c>
      <c r="H63" t="s">
        <v>119</v>
      </c>
      <c r="I63" t="s">
        <v>32</v>
      </c>
      <c r="J63" t="s">
        <v>64</v>
      </c>
      <c r="K63">
        <v>48.48</v>
      </c>
      <c r="L63">
        <v>4</v>
      </c>
      <c r="M63">
        <v>0.2</v>
      </c>
      <c r="N63">
        <v>16.361999999999998</v>
      </c>
      <c r="O63" s="5">
        <f t="shared" si="0"/>
        <v>0.33749999999999997</v>
      </c>
    </row>
    <row r="64" spans="1:15" x14ac:dyDescent="0.25">
      <c r="A64" t="s">
        <v>653</v>
      </c>
      <c r="B64" t="s">
        <v>155</v>
      </c>
      <c r="C64" t="s">
        <v>16</v>
      </c>
      <c r="D64" t="s">
        <v>17</v>
      </c>
      <c r="E64" t="s">
        <v>113</v>
      </c>
      <c r="F64" t="s">
        <v>94</v>
      </c>
      <c r="G64">
        <v>12180</v>
      </c>
      <c r="H64" t="s">
        <v>119</v>
      </c>
      <c r="I64" t="s">
        <v>32</v>
      </c>
      <c r="J64" t="s">
        <v>53</v>
      </c>
      <c r="K64">
        <v>1.68</v>
      </c>
      <c r="L64">
        <v>1</v>
      </c>
      <c r="M64">
        <v>0</v>
      </c>
      <c r="N64">
        <v>0.84</v>
      </c>
      <c r="O64" s="5">
        <f t="shared" si="0"/>
        <v>0.5</v>
      </c>
    </row>
    <row r="65" spans="1:15" x14ac:dyDescent="0.25">
      <c r="A65" t="s">
        <v>633</v>
      </c>
      <c r="B65" t="s">
        <v>38</v>
      </c>
      <c r="C65" t="s">
        <v>16</v>
      </c>
      <c r="D65" t="s">
        <v>17</v>
      </c>
      <c r="E65" t="s">
        <v>26</v>
      </c>
      <c r="F65" t="s">
        <v>27</v>
      </c>
      <c r="G65">
        <v>90004</v>
      </c>
      <c r="H65" t="s">
        <v>31</v>
      </c>
      <c r="I65" t="s">
        <v>58</v>
      </c>
      <c r="J65" t="s">
        <v>129</v>
      </c>
      <c r="K65">
        <v>13.98</v>
      </c>
      <c r="L65">
        <v>2</v>
      </c>
      <c r="M65">
        <v>0</v>
      </c>
      <c r="N65">
        <v>6.1512000000000002</v>
      </c>
      <c r="O65" s="5">
        <f t="shared" si="0"/>
        <v>0.44</v>
      </c>
    </row>
    <row r="66" spans="1:15" x14ac:dyDescent="0.25">
      <c r="A66" t="s">
        <v>633</v>
      </c>
      <c r="B66" t="s">
        <v>38</v>
      </c>
      <c r="C66" t="s">
        <v>16</v>
      </c>
      <c r="D66" t="s">
        <v>17</v>
      </c>
      <c r="E66" t="s">
        <v>26</v>
      </c>
      <c r="F66" t="s">
        <v>27</v>
      </c>
      <c r="G66">
        <v>90004</v>
      </c>
      <c r="H66" t="s">
        <v>31</v>
      </c>
      <c r="I66" t="s">
        <v>32</v>
      </c>
      <c r="J66" t="s">
        <v>64</v>
      </c>
      <c r="K66">
        <v>25.824000000000002</v>
      </c>
      <c r="L66">
        <v>6</v>
      </c>
      <c r="M66">
        <v>0.2</v>
      </c>
      <c r="N66">
        <v>9.3612000000000002</v>
      </c>
      <c r="O66" s="5">
        <f t="shared" si="0"/>
        <v>0.36249999999999999</v>
      </c>
    </row>
    <row r="67" spans="1:15" x14ac:dyDescent="0.25">
      <c r="A67" t="s">
        <v>633</v>
      </c>
      <c r="B67" t="s">
        <v>38</v>
      </c>
      <c r="C67" t="s">
        <v>16</v>
      </c>
      <c r="D67" t="s">
        <v>17</v>
      </c>
      <c r="E67" t="s">
        <v>26</v>
      </c>
      <c r="F67" t="s">
        <v>27</v>
      </c>
      <c r="G67">
        <v>90004</v>
      </c>
      <c r="H67" t="s">
        <v>31</v>
      </c>
      <c r="I67" t="s">
        <v>32</v>
      </c>
      <c r="J67" t="s">
        <v>80</v>
      </c>
      <c r="K67">
        <v>146.72999999999999</v>
      </c>
      <c r="L67">
        <v>3</v>
      </c>
      <c r="M67">
        <v>0</v>
      </c>
      <c r="N67">
        <v>68.963099999999997</v>
      </c>
      <c r="O67" s="5">
        <f t="shared" si="0"/>
        <v>0.47000000000000003</v>
      </c>
    </row>
    <row r="68" spans="1:15" x14ac:dyDescent="0.25">
      <c r="A68" t="s">
        <v>633</v>
      </c>
      <c r="B68" t="s">
        <v>38</v>
      </c>
      <c r="C68" t="s">
        <v>16</v>
      </c>
      <c r="D68" t="s">
        <v>17</v>
      </c>
      <c r="E68" t="s">
        <v>26</v>
      </c>
      <c r="F68" t="s">
        <v>27</v>
      </c>
      <c r="G68">
        <v>90004</v>
      </c>
      <c r="H68" t="s">
        <v>31</v>
      </c>
      <c r="I68" t="s">
        <v>21</v>
      </c>
      <c r="J68" t="s">
        <v>48</v>
      </c>
      <c r="K68">
        <v>79.760000000000005</v>
      </c>
      <c r="L68">
        <v>4</v>
      </c>
      <c r="M68">
        <v>0</v>
      </c>
      <c r="N68">
        <v>22.332799999999999</v>
      </c>
      <c r="O68" s="5">
        <f t="shared" ref="O68:O131" si="1">N68/K68</f>
        <v>0.27999999999999997</v>
      </c>
    </row>
    <row r="69" spans="1:15" x14ac:dyDescent="0.25">
      <c r="A69" t="s">
        <v>654</v>
      </c>
      <c r="B69" t="s">
        <v>38</v>
      </c>
      <c r="C69" t="s">
        <v>88</v>
      </c>
      <c r="D69" t="s">
        <v>17</v>
      </c>
      <c r="E69" t="s">
        <v>116</v>
      </c>
      <c r="F69" t="s">
        <v>74</v>
      </c>
      <c r="G69">
        <v>60610</v>
      </c>
      <c r="H69" t="s">
        <v>89</v>
      </c>
      <c r="I69" t="s">
        <v>21</v>
      </c>
      <c r="J69" t="s">
        <v>25</v>
      </c>
      <c r="K69">
        <v>213.11500000000001</v>
      </c>
      <c r="L69">
        <v>5</v>
      </c>
      <c r="M69">
        <v>0.3</v>
      </c>
      <c r="N69">
        <v>-15.2225</v>
      </c>
      <c r="O69" s="5">
        <f t="shared" si="1"/>
        <v>-7.1428571428571425E-2</v>
      </c>
    </row>
    <row r="70" spans="1:15" x14ac:dyDescent="0.25">
      <c r="A70" t="s">
        <v>655</v>
      </c>
      <c r="B70" t="s">
        <v>38</v>
      </c>
      <c r="C70" t="s">
        <v>30</v>
      </c>
      <c r="D70" t="s">
        <v>17</v>
      </c>
      <c r="E70" t="s">
        <v>120</v>
      </c>
      <c r="F70" t="s">
        <v>28</v>
      </c>
      <c r="G70">
        <v>85234</v>
      </c>
      <c r="H70" t="s">
        <v>31</v>
      </c>
      <c r="I70" t="s">
        <v>32</v>
      </c>
      <c r="J70" t="s">
        <v>53</v>
      </c>
      <c r="K70">
        <v>1113.0239999999999</v>
      </c>
      <c r="L70">
        <v>8</v>
      </c>
      <c r="M70">
        <v>0.2</v>
      </c>
      <c r="N70">
        <v>111.30240000000001</v>
      </c>
      <c r="O70" s="5">
        <f t="shared" si="1"/>
        <v>0.10000000000000002</v>
      </c>
    </row>
    <row r="71" spans="1:15" x14ac:dyDescent="0.25">
      <c r="A71" t="s">
        <v>655</v>
      </c>
      <c r="B71" t="s">
        <v>38</v>
      </c>
      <c r="C71" t="s">
        <v>30</v>
      </c>
      <c r="D71" t="s">
        <v>17</v>
      </c>
      <c r="E71" t="s">
        <v>120</v>
      </c>
      <c r="F71" t="s">
        <v>28</v>
      </c>
      <c r="G71">
        <v>85234</v>
      </c>
      <c r="H71" t="s">
        <v>31</v>
      </c>
      <c r="I71" t="s">
        <v>58</v>
      </c>
      <c r="J71" t="s">
        <v>59</v>
      </c>
      <c r="K71">
        <v>167.96799999999999</v>
      </c>
      <c r="L71">
        <v>4</v>
      </c>
      <c r="M71">
        <v>0.2</v>
      </c>
      <c r="N71">
        <v>62.988</v>
      </c>
      <c r="O71" s="5">
        <f t="shared" si="1"/>
        <v>0.375</v>
      </c>
    </row>
    <row r="72" spans="1:15" x14ac:dyDescent="0.25">
      <c r="A72" t="s">
        <v>656</v>
      </c>
      <c r="B72" t="s">
        <v>155</v>
      </c>
      <c r="C72" t="s">
        <v>16</v>
      </c>
      <c r="D72" t="s">
        <v>17</v>
      </c>
      <c r="E72" t="s">
        <v>123</v>
      </c>
      <c r="F72" t="s">
        <v>100</v>
      </c>
      <c r="G72">
        <v>22153</v>
      </c>
      <c r="H72" t="s">
        <v>20</v>
      </c>
      <c r="I72" t="s">
        <v>32</v>
      </c>
      <c r="J72" t="s">
        <v>80</v>
      </c>
      <c r="K72">
        <v>75.88</v>
      </c>
      <c r="L72">
        <v>2</v>
      </c>
      <c r="M72">
        <v>0</v>
      </c>
      <c r="N72">
        <v>35.663600000000002</v>
      </c>
      <c r="O72" s="5">
        <f t="shared" si="1"/>
        <v>0.47000000000000008</v>
      </c>
    </row>
    <row r="73" spans="1:15" x14ac:dyDescent="0.25">
      <c r="A73" t="s">
        <v>652</v>
      </c>
      <c r="B73" t="s">
        <v>38</v>
      </c>
      <c r="C73" t="s">
        <v>16</v>
      </c>
      <c r="D73" t="s">
        <v>17</v>
      </c>
      <c r="E73" t="s">
        <v>110</v>
      </c>
      <c r="F73" t="s">
        <v>94</v>
      </c>
      <c r="G73">
        <v>10009</v>
      </c>
      <c r="H73" t="s">
        <v>119</v>
      </c>
      <c r="I73" t="s">
        <v>32</v>
      </c>
      <c r="J73" t="s">
        <v>64</v>
      </c>
      <c r="K73">
        <v>4.6159999999999997</v>
      </c>
      <c r="L73">
        <v>1</v>
      </c>
      <c r="M73">
        <v>0.2</v>
      </c>
      <c r="N73">
        <v>1.7310000000000001</v>
      </c>
      <c r="O73" s="5">
        <f t="shared" si="1"/>
        <v>0.37500000000000006</v>
      </c>
    </row>
    <row r="74" spans="1:15" x14ac:dyDescent="0.25">
      <c r="A74" t="s">
        <v>657</v>
      </c>
      <c r="B74" t="s">
        <v>15</v>
      </c>
      <c r="C74" t="s">
        <v>16</v>
      </c>
      <c r="D74" t="s">
        <v>17</v>
      </c>
      <c r="E74" t="s">
        <v>127</v>
      </c>
      <c r="F74" t="s">
        <v>82</v>
      </c>
      <c r="G74">
        <v>49201</v>
      </c>
      <c r="H74" t="s">
        <v>89</v>
      </c>
      <c r="I74" t="s">
        <v>32</v>
      </c>
      <c r="J74" t="s">
        <v>80</v>
      </c>
      <c r="K74">
        <v>19.05</v>
      </c>
      <c r="L74">
        <v>3</v>
      </c>
      <c r="M74">
        <v>0</v>
      </c>
      <c r="N74">
        <v>8.7629999999999999</v>
      </c>
      <c r="O74" s="5">
        <f t="shared" si="1"/>
        <v>0.45999999999999996</v>
      </c>
    </row>
    <row r="75" spans="1:15" x14ac:dyDescent="0.25">
      <c r="A75" t="s">
        <v>658</v>
      </c>
      <c r="B75" t="s">
        <v>38</v>
      </c>
      <c r="C75" t="s">
        <v>16</v>
      </c>
      <c r="D75" t="s">
        <v>17</v>
      </c>
      <c r="E75" t="s">
        <v>130</v>
      </c>
      <c r="F75" t="s">
        <v>104</v>
      </c>
      <c r="G75">
        <v>38109</v>
      </c>
      <c r="H75" t="s">
        <v>20</v>
      </c>
      <c r="I75" t="s">
        <v>21</v>
      </c>
      <c r="J75" t="s">
        <v>25</v>
      </c>
      <c r="K75">
        <v>831.93600000000004</v>
      </c>
      <c r="L75">
        <v>8</v>
      </c>
      <c r="M75">
        <v>0.2</v>
      </c>
      <c r="N75">
        <v>-114.3912</v>
      </c>
      <c r="O75" s="5">
        <f t="shared" si="1"/>
        <v>-0.13749999999999998</v>
      </c>
    </row>
    <row r="76" spans="1:15" x14ac:dyDescent="0.25">
      <c r="A76" t="s">
        <v>658</v>
      </c>
      <c r="B76" t="s">
        <v>38</v>
      </c>
      <c r="C76" t="s">
        <v>16</v>
      </c>
      <c r="D76" t="s">
        <v>17</v>
      </c>
      <c r="E76" t="s">
        <v>130</v>
      </c>
      <c r="F76" t="s">
        <v>104</v>
      </c>
      <c r="G76">
        <v>38109</v>
      </c>
      <c r="H76" t="s">
        <v>20</v>
      </c>
      <c r="I76" t="s">
        <v>21</v>
      </c>
      <c r="J76" t="s">
        <v>48</v>
      </c>
      <c r="K76">
        <v>97.04</v>
      </c>
      <c r="L76">
        <v>2</v>
      </c>
      <c r="M76">
        <v>0.2</v>
      </c>
      <c r="N76">
        <v>1.2130000000000001</v>
      </c>
      <c r="O76" s="5">
        <f t="shared" si="1"/>
        <v>1.2500000000000001E-2</v>
      </c>
    </row>
    <row r="77" spans="1:15" x14ac:dyDescent="0.25">
      <c r="A77" t="s">
        <v>658</v>
      </c>
      <c r="B77" t="s">
        <v>38</v>
      </c>
      <c r="C77" t="s">
        <v>16</v>
      </c>
      <c r="D77" t="s">
        <v>17</v>
      </c>
      <c r="E77" t="s">
        <v>130</v>
      </c>
      <c r="F77" t="s">
        <v>104</v>
      </c>
      <c r="G77">
        <v>38109</v>
      </c>
      <c r="H77" t="s">
        <v>20</v>
      </c>
      <c r="I77" t="s">
        <v>32</v>
      </c>
      <c r="J77" t="s">
        <v>43</v>
      </c>
      <c r="K77">
        <v>72.784000000000006</v>
      </c>
      <c r="L77">
        <v>1</v>
      </c>
      <c r="M77">
        <v>0.2</v>
      </c>
      <c r="N77">
        <v>-18.196000000000002</v>
      </c>
      <c r="O77" s="5">
        <f t="shared" si="1"/>
        <v>-0.25</v>
      </c>
    </row>
    <row r="78" spans="1:15" x14ac:dyDescent="0.25">
      <c r="A78" t="s">
        <v>644</v>
      </c>
      <c r="B78" t="s">
        <v>155</v>
      </c>
      <c r="C78" t="s">
        <v>30</v>
      </c>
      <c r="D78" t="s">
        <v>17</v>
      </c>
      <c r="E78" t="s">
        <v>81</v>
      </c>
      <c r="F78" t="s">
        <v>50</v>
      </c>
      <c r="G78">
        <v>77041</v>
      </c>
      <c r="H78" t="s">
        <v>89</v>
      </c>
      <c r="I78" t="s">
        <v>32</v>
      </c>
      <c r="J78" t="s">
        <v>64</v>
      </c>
      <c r="K78">
        <v>1.248</v>
      </c>
      <c r="L78">
        <v>3</v>
      </c>
      <c r="M78">
        <v>0.8</v>
      </c>
      <c r="N78">
        <v>-1.9343999999999999</v>
      </c>
      <c r="O78" s="5">
        <f t="shared" si="1"/>
        <v>-1.5499999999999998</v>
      </c>
    </row>
    <row r="79" spans="1:15" x14ac:dyDescent="0.25">
      <c r="A79" t="s">
        <v>644</v>
      </c>
      <c r="B79" t="s">
        <v>155</v>
      </c>
      <c r="C79" t="s">
        <v>30</v>
      </c>
      <c r="D79" t="s">
        <v>17</v>
      </c>
      <c r="E79" t="s">
        <v>81</v>
      </c>
      <c r="F79" t="s">
        <v>50</v>
      </c>
      <c r="G79">
        <v>77041</v>
      </c>
      <c r="H79" t="s">
        <v>89</v>
      </c>
      <c r="I79" t="s">
        <v>21</v>
      </c>
      <c r="J79" t="s">
        <v>48</v>
      </c>
      <c r="K79">
        <v>9.7080000000000002</v>
      </c>
      <c r="L79">
        <v>3</v>
      </c>
      <c r="M79">
        <v>0.6</v>
      </c>
      <c r="N79">
        <v>-5.8247999999999998</v>
      </c>
      <c r="O79" s="5">
        <f t="shared" si="1"/>
        <v>-0.6</v>
      </c>
    </row>
    <row r="80" spans="1:15" x14ac:dyDescent="0.25">
      <c r="A80" t="s">
        <v>644</v>
      </c>
      <c r="B80" t="s">
        <v>155</v>
      </c>
      <c r="C80" t="s">
        <v>30</v>
      </c>
      <c r="D80" t="s">
        <v>17</v>
      </c>
      <c r="E80" t="s">
        <v>81</v>
      </c>
      <c r="F80" t="s">
        <v>50</v>
      </c>
      <c r="G80">
        <v>77041</v>
      </c>
      <c r="H80" t="s">
        <v>89</v>
      </c>
      <c r="I80" t="s">
        <v>32</v>
      </c>
      <c r="J80" t="s">
        <v>43</v>
      </c>
      <c r="K80">
        <v>27.24</v>
      </c>
      <c r="L80">
        <v>3</v>
      </c>
      <c r="M80">
        <v>0.2</v>
      </c>
      <c r="N80">
        <v>2.7240000000000002</v>
      </c>
      <c r="O80" s="5">
        <f t="shared" si="1"/>
        <v>0.10000000000000002</v>
      </c>
    </row>
    <row r="81" spans="1:15" x14ac:dyDescent="0.25">
      <c r="A81" t="s">
        <v>644</v>
      </c>
      <c r="B81" t="s">
        <v>15</v>
      </c>
      <c r="C81" t="s">
        <v>16</v>
      </c>
      <c r="D81" t="s">
        <v>17</v>
      </c>
      <c r="E81" t="s">
        <v>81</v>
      </c>
      <c r="F81" t="s">
        <v>50</v>
      </c>
      <c r="G81">
        <v>77070</v>
      </c>
      <c r="H81" t="s">
        <v>89</v>
      </c>
      <c r="I81" t="s">
        <v>21</v>
      </c>
      <c r="J81" t="s">
        <v>48</v>
      </c>
      <c r="K81">
        <v>19.3</v>
      </c>
      <c r="L81">
        <v>5</v>
      </c>
      <c r="M81">
        <v>0.6</v>
      </c>
      <c r="N81">
        <v>-14.475</v>
      </c>
      <c r="O81" s="5">
        <f t="shared" si="1"/>
        <v>-0.75</v>
      </c>
    </row>
    <row r="82" spans="1:15" x14ac:dyDescent="0.25">
      <c r="A82" t="s">
        <v>659</v>
      </c>
      <c r="B82" t="s">
        <v>155</v>
      </c>
      <c r="C82" t="s">
        <v>30</v>
      </c>
      <c r="D82" t="s">
        <v>17</v>
      </c>
      <c r="E82" t="s">
        <v>134</v>
      </c>
      <c r="F82" t="s">
        <v>23</v>
      </c>
      <c r="G82">
        <v>35601</v>
      </c>
      <c r="H82" t="s">
        <v>20</v>
      </c>
      <c r="I82" t="s">
        <v>32</v>
      </c>
      <c r="J82" t="s">
        <v>68</v>
      </c>
      <c r="K82">
        <v>208.16</v>
      </c>
      <c r="L82">
        <v>1</v>
      </c>
      <c r="M82">
        <v>0</v>
      </c>
      <c r="N82">
        <v>56.203200000000002</v>
      </c>
      <c r="O82" s="5">
        <f t="shared" si="1"/>
        <v>0.27</v>
      </c>
    </row>
    <row r="83" spans="1:15" x14ac:dyDescent="0.25">
      <c r="A83" t="s">
        <v>659</v>
      </c>
      <c r="B83" t="s">
        <v>155</v>
      </c>
      <c r="C83" t="s">
        <v>30</v>
      </c>
      <c r="D83" t="s">
        <v>17</v>
      </c>
      <c r="E83" t="s">
        <v>134</v>
      </c>
      <c r="F83" t="s">
        <v>23</v>
      </c>
      <c r="G83">
        <v>35601</v>
      </c>
      <c r="H83" t="s">
        <v>20</v>
      </c>
      <c r="I83" t="s">
        <v>32</v>
      </c>
      <c r="J83" t="s">
        <v>64</v>
      </c>
      <c r="K83">
        <v>16.739999999999998</v>
      </c>
      <c r="L83">
        <v>3</v>
      </c>
      <c r="M83">
        <v>0</v>
      </c>
      <c r="N83">
        <v>8.0351999999999997</v>
      </c>
      <c r="O83" s="5">
        <f t="shared" si="1"/>
        <v>0.48000000000000004</v>
      </c>
    </row>
    <row r="84" spans="1:15" x14ac:dyDescent="0.25">
      <c r="A84" t="s">
        <v>640</v>
      </c>
      <c r="B84" t="s">
        <v>38</v>
      </c>
      <c r="C84" t="s">
        <v>16</v>
      </c>
      <c r="D84" t="s">
        <v>17</v>
      </c>
      <c r="E84" t="s">
        <v>65</v>
      </c>
      <c r="F84" t="s">
        <v>27</v>
      </c>
      <c r="G84">
        <v>94122</v>
      </c>
      <c r="H84" t="s">
        <v>31</v>
      </c>
      <c r="I84" t="s">
        <v>32</v>
      </c>
      <c r="J84" t="s">
        <v>53</v>
      </c>
      <c r="K84">
        <v>14.9</v>
      </c>
      <c r="L84">
        <v>5</v>
      </c>
      <c r="M84">
        <v>0</v>
      </c>
      <c r="N84">
        <v>4.1719999999999997</v>
      </c>
      <c r="O84" s="5">
        <f t="shared" si="1"/>
        <v>0.27999999999999997</v>
      </c>
    </row>
    <row r="85" spans="1:15" x14ac:dyDescent="0.25">
      <c r="A85" t="s">
        <v>640</v>
      </c>
      <c r="B85" t="s">
        <v>38</v>
      </c>
      <c r="C85" t="s">
        <v>16</v>
      </c>
      <c r="D85" t="s">
        <v>17</v>
      </c>
      <c r="E85" t="s">
        <v>65</v>
      </c>
      <c r="F85" t="s">
        <v>27</v>
      </c>
      <c r="G85">
        <v>94122</v>
      </c>
      <c r="H85" t="s">
        <v>31</v>
      </c>
      <c r="I85" t="s">
        <v>32</v>
      </c>
      <c r="J85" t="s">
        <v>43</v>
      </c>
      <c r="K85">
        <v>21.39</v>
      </c>
      <c r="L85">
        <v>1</v>
      </c>
      <c r="M85">
        <v>0</v>
      </c>
      <c r="N85">
        <v>6.2031000000000001</v>
      </c>
      <c r="O85" s="5">
        <f t="shared" si="1"/>
        <v>0.28999999999999998</v>
      </c>
    </row>
    <row r="86" spans="1:15" x14ac:dyDescent="0.25">
      <c r="A86" t="s">
        <v>660</v>
      </c>
      <c r="B86" t="s">
        <v>38</v>
      </c>
      <c r="C86" t="s">
        <v>30</v>
      </c>
      <c r="D86" t="s">
        <v>17</v>
      </c>
      <c r="E86" t="s">
        <v>138</v>
      </c>
      <c r="F86" t="s">
        <v>41</v>
      </c>
      <c r="G86">
        <v>27707</v>
      </c>
      <c r="H86" t="s">
        <v>20</v>
      </c>
      <c r="I86" t="s">
        <v>32</v>
      </c>
      <c r="J86" t="s">
        <v>143</v>
      </c>
      <c r="K86">
        <v>200.98400000000001</v>
      </c>
      <c r="L86">
        <v>7</v>
      </c>
      <c r="M86">
        <v>0.2</v>
      </c>
      <c r="N86">
        <v>62.807499999999997</v>
      </c>
      <c r="O86" s="5">
        <f t="shared" si="1"/>
        <v>0.3125</v>
      </c>
    </row>
    <row r="87" spans="1:15" x14ac:dyDescent="0.25">
      <c r="A87" t="s">
        <v>654</v>
      </c>
      <c r="B87" t="s">
        <v>155</v>
      </c>
      <c r="C87" t="s">
        <v>88</v>
      </c>
      <c r="D87" t="s">
        <v>17</v>
      </c>
      <c r="E87" t="s">
        <v>116</v>
      </c>
      <c r="F87" t="s">
        <v>74</v>
      </c>
      <c r="G87">
        <v>60623</v>
      </c>
      <c r="H87" t="s">
        <v>89</v>
      </c>
      <c r="I87" t="s">
        <v>32</v>
      </c>
      <c r="J87" t="s">
        <v>43</v>
      </c>
      <c r="K87">
        <v>230.376</v>
      </c>
      <c r="L87">
        <v>3</v>
      </c>
      <c r="M87">
        <v>0.2</v>
      </c>
      <c r="N87">
        <v>-48.954900000000002</v>
      </c>
      <c r="O87" s="5">
        <f t="shared" si="1"/>
        <v>-0.21249999999999999</v>
      </c>
    </row>
    <row r="88" spans="1:15" x14ac:dyDescent="0.25">
      <c r="A88" t="s">
        <v>661</v>
      </c>
      <c r="B88" t="s">
        <v>15</v>
      </c>
      <c r="C88" t="s">
        <v>16</v>
      </c>
      <c r="D88" t="s">
        <v>17</v>
      </c>
      <c r="E88" t="s">
        <v>141</v>
      </c>
      <c r="F88" t="s">
        <v>111</v>
      </c>
      <c r="G88">
        <v>29203</v>
      </c>
      <c r="H88" t="s">
        <v>20</v>
      </c>
      <c r="I88" t="s">
        <v>21</v>
      </c>
      <c r="J88" t="s">
        <v>25</v>
      </c>
      <c r="K88">
        <v>301.95999999999998</v>
      </c>
      <c r="L88">
        <v>2</v>
      </c>
      <c r="M88">
        <v>0</v>
      </c>
      <c r="N88">
        <v>33.215600000000002</v>
      </c>
      <c r="O88" s="5">
        <f t="shared" si="1"/>
        <v>0.11000000000000001</v>
      </c>
    </row>
    <row r="89" spans="1:15" x14ac:dyDescent="0.25">
      <c r="A89" t="s">
        <v>662</v>
      </c>
      <c r="B89" t="s">
        <v>38</v>
      </c>
      <c r="C89" t="s">
        <v>16</v>
      </c>
      <c r="D89" t="s">
        <v>17</v>
      </c>
      <c r="E89" t="s">
        <v>144</v>
      </c>
      <c r="F89" t="s">
        <v>78</v>
      </c>
      <c r="G89">
        <v>55901</v>
      </c>
      <c r="H89" t="s">
        <v>89</v>
      </c>
      <c r="I89" t="s">
        <v>58</v>
      </c>
      <c r="J89" t="s">
        <v>129</v>
      </c>
      <c r="K89">
        <v>19.989999999999998</v>
      </c>
      <c r="L89">
        <v>1</v>
      </c>
      <c r="M89">
        <v>0</v>
      </c>
      <c r="N89">
        <v>6.7965999999999998</v>
      </c>
      <c r="O89" s="5">
        <f t="shared" si="1"/>
        <v>0.34</v>
      </c>
    </row>
    <row r="90" spans="1:15" x14ac:dyDescent="0.25">
      <c r="A90" t="s">
        <v>662</v>
      </c>
      <c r="B90" t="s">
        <v>38</v>
      </c>
      <c r="C90" t="s">
        <v>16</v>
      </c>
      <c r="D90" t="s">
        <v>17</v>
      </c>
      <c r="E90" t="s">
        <v>144</v>
      </c>
      <c r="F90" t="s">
        <v>78</v>
      </c>
      <c r="G90">
        <v>55901</v>
      </c>
      <c r="H90" t="s">
        <v>89</v>
      </c>
      <c r="I90" t="s">
        <v>32</v>
      </c>
      <c r="J90" t="s">
        <v>33</v>
      </c>
      <c r="K90">
        <v>6.16</v>
      </c>
      <c r="L90">
        <v>2</v>
      </c>
      <c r="M90">
        <v>0</v>
      </c>
      <c r="N90">
        <v>2.9567999999999999</v>
      </c>
      <c r="O90" s="5">
        <f t="shared" si="1"/>
        <v>0.48</v>
      </c>
    </row>
    <row r="91" spans="1:15" x14ac:dyDescent="0.25">
      <c r="A91" t="s">
        <v>644</v>
      </c>
      <c r="B91" t="s">
        <v>15</v>
      </c>
      <c r="C91" t="s">
        <v>88</v>
      </c>
      <c r="D91" t="s">
        <v>17</v>
      </c>
      <c r="E91" t="s">
        <v>81</v>
      </c>
      <c r="F91" t="s">
        <v>50</v>
      </c>
      <c r="G91">
        <v>77095</v>
      </c>
      <c r="H91" t="s">
        <v>89</v>
      </c>
      <c r="I91" t="s">
        <v>32</v>
      </c>
      <c r="J91" t="s">
        <v>43</v>
      </c>
      <c r="K91">
        <v>158.36799999999999</v>
      </c>
      <c r="L91">
        <v>7</v>
      </c>
      <c r="M91">
        <v>0.2</v>
      </c>
      <c r="N91">
        <v>13.857200000000001</v>
      </c>
      <c r="O91" s="5">
        <f t="shared" si="1"/>
        <v>8.7500000000000008E-2</v>
      </c>
    </row>
    <row r="92" spans="1:15" x14ac:dyDescent="0.25">
      <c r="A92" t="s">
        <v>633</v>
      </c>
      <c r="B92" t="s">
        <v>38</v>
      </c>
      <c r="C92" t="s">
        <v>30</v>
      </c>
      <c r="D92" t="s">
        <v>17</v>
      </c>
      <c r="E92" t="s">
        <v>26</v>
      </c>
      <c r="F92" t="s">
        <v>27</v>
      </c>
      <c r="G92">
        <v>90036</v>
      </c>
      <c r="H92" t="s">
        <v>31</v>
      </c>
      <c r="I92" t="s">
        <v>32</v>
      </c>
      <c r="J92" t="s">
        <v>53</v>
      </c>
      <c r="K92">
        <v>20.100000000000001</v>
      </c>
      <c r="L92">
        <v>3</v>
      </c>
      <c r="M92">
        <v>0</v>
      </c>
      <c r="N92">
        <v>6.633</v>
      </c>
      <c r="O92" s="5">
        <f t="shared" si="1"/>
        <v>0.32999999999999996</v>
      </c>
    </row>
    <row r="93" spans="1:15" x14ac:dyDescent="0.25">
      <c r="A93" t="s">
        <v>633</v>
      </c>
      <c r="B93" t="s">
        <v>38</v>
      </c>
      <c r="C93" t="s">
        <v>30</v>
      </c>
      <c r="D93" t="s">
        <v>17</v>
      </c>
      <c r="E93" t="s">
        <v>26</v>
      </c>
      <c r="F93" t="s">
        <v>27</v>
      </c>
      <c r="G93">
        <v>90036</v>
      </c>
      <c r="H93" t="s">
        <v>31</v>
      </c>
      <c r="I93" t="s">
        <v>58</v>
      </c>
      <c r="J93" t="s">
        <v>59</v>
      </c>
      <c r="K93">
        <v>73.584000000000003</v>
      </c>
      <c r="L93">
        <v>2</v>
      </c>
      <c r="M93">
        <v>0.2</v>
      </c>
      <c r="N93">
        <v>8.2782</v>
      </c>
      <c r="O93" s="5">
        <f t="shared" si="1"/>
        <v>0.11249999999999999</v>
      </c>
    </row>
    <row r="94" spans="1:15" x14ac:dyDescent="0.25">
      <c r="A94" t="s">
        <v>633</v>
      </c>
      <c r="B94" t="s">
        <v>38</v>
      </c>
      <c r="C94" t="s">
        <v>30</v>
      </c>
      <c r="D94" t="s">
        <v>17</v>
      </c>
      <c r="E94" t="s">
        <v>26</v>
      </c>
      <c r="F94" t="s">
        <v>27</v>
      </c>
      <c r="G94">
        <v>90036</v>
      </c>
      <c r="H94" t="s">
        <v>31</v>
      </c>
      <c r="I94" t="s">
        <v>32</v>
      </c>
      <c r="J94" t="s">
        <v>80</v>
      </c>
      <c r="K94">
        <v>6.48</v>
      </c>
      <c r="L94">
        <v>1</v>
      </c>
      <c r="M94">
        <v>0</v>
      </c>
      <c r="N94">
        <v>3.1103999999999998</v>
      </c>
      <c r="O94" s="5">
        <f t="shared" si="1"/>
        <v>0.47999999999999993</v>
      </c>
    </row>
    <row r="95" spans="1:15" x14ac:dyDescent="0.25">
      <c r="A95" t="s">
        <v>663</v>
      </c>
      <c r="B95" t="s">
        <v>15</v>
      </c>
      <c r="C95" t="s">
        <v>16</v>
      </c>
      <c r="D95" t="s">
        <v>17</v>
      </c>
      <c r="E95" t="s">
        <v>146</v>
      </c>
      <c r="F95" t="s">
        <v>78</v>
      </c>
      <c r="G95">
        <v>55407</v>
      </c>
      <c r="H95" t="s">
        <v>89</v>
      </c>
      <c r="I95" t="s">
        <v>32</v>
      </c>
      <c r="J95" t="s">
        <v>80</v>
      </c>
      <c r="K95">
        <v>12.96</v>
      </c>
      <c r="L95">
        <v>2</v>
      </c>
      <c r="M95">
        <v>0</v>
      </c>
      <c r="N95">
        <v>6.2207999999999997</v>
      </c>
      <c r="O95" s="5">
        <f t="shared" si="1"/>
        <v>0.47999999999999993</v>
      </c>
    </row>
    <row r="96" spans="1:15" x14ac:dyDescent="0.25">
      <c r="A96" t="s">
        <v>663</v>
      </c>
      <c r="B96" t="s">
        <v>15</v>
      </c>
      <c r="C96" t="s">
        <v>16</v>
      </c>
      <c r="D96" t="s">
        <v>17</v>
      </c>
      <c r="E96" t="s">
        <v>146</v>
      </c>
      <c r="F96" t="s">
        <v>78</v>
      </c>
      <c r="G96">
        <v>55407</v>
      </c>
      <c r="H96" t="s">
        <v>89</v>
      </c>
      <c r="I96" t="s">
        <v>21</v>
      </c>
      <c r="J96" t="s">
        <v>48</v>
      </c>
      <c r="K96">
        <v>53.34</v>
      </c>
      <c r="L96">
        <v>3</v>
      </c>
      <c r="M96">
        <v>0</v>
      </c>
      <c r="N96">
        <v>16.535399999999999</v>
      </c>
      <c r="O96" s="5">
        <f t="shared" si="1"/>
        <v>0.30999999999999994</v>
      </c>
    </row>
    <row r="97" spans="1:15" x14ac:dyDescent="0.25">
      <c r="A97" t="s">
        <v>663</v>
      </c>
      <c r="B97" t="s">
        <v>15</v>
      </c>
      <c r="C97" t="s">
        <v>16</v>
      </c>
      <c r="D97" t="s">
        <v>17</v>
      </c>
      <c r="E97" t="s">
        <v>146</v>
      </c>
      <c r="F97" t="s">
        <v>78</v>
      </c>
      <c r="G97">
        <v>55407</v>
      </c>
      <c r="H97" t="s">
        <v>89</v>
      </c>
      <c r="I97" t="s">
        <v>32</v>
      </c>
      <c r="J97" t="s">
        <v>64</v>
      </c>
      <c r="K97">
        <v>32.96</v>
      </c>
      <c r="L97">
        <v>2</v>
      </c>
      <c r="M97">
        <v>0</v>
      </c>
      <c r="N97">
        <v>16.150400000000001</v>
      </c>
      <c r="O97" s="5">
        <f t="shared" si="1"/>
        <v>0.49000000000000005</v>
      </c>
    </row>
    <row r="98" spans="1:15" x14ac:dyDescent="0.25">
      <c r="A98" t="s">
        <v>664</v>
      </c>
      <c r="B98" t="s">
        <v>38</v>
      </c>
      <c r="C98" t="s">
        <v>88</v>
      </c>
      <c r="D98" t="s">
        <v>17</v>
      </c>
      <c r="E98" t="s">
        <v>148</v>
      </c>
      <c r="F98" t="s">
        <v>114</v>
      </c>
      <c r="G98">
        <v>97206</v>
      </c>
      <c r="H98" t="s">
        <v>31</v>
      </c>
      <c r="I98" t="s">
        <v>32</v>
      </c>
      <c r="J98" t="s">
        <v>64</v>
      </c>
      <c r="K98">
        <v>5.6820000000000004</v>
      </c>
      <c r="L98">
        <v>1</v>
      </c>
      <c r="M98">
        <v>0.7</v>
      </c>
      <c r="N98">
        <v>-3.7879999999999998</v>
      </c>
      <c r="O98" s="5">
        <f t="shared" si="1"/>
        <v>-0.66666666666666663</v>
      </c>
    </row>
    <row r="99" spans="1:15" x14ac:dyDescent="0.25">
      <c r="A99" t="s">
        <v>652</v>
      </c>
      <c r="B99" t="s">
        <v>15</v>
      </c>
      <c r="C99" t="s">
        <v>88</v>
      </c>
      <c r="D99" t="s">
        <v>17</v>
      </c>
      <c r="E99" t="s">
        <v>110</v>
      </c>
      <c r="F99" t="s">
        <v>94</v>
      </c>
      <c r="G99">
        <v>10009</v>
      </c>
      <c r="H99" t="s">
        <v>119</v>
      </c>
      <c r="I99" t="s">
        <v>21</v>
      </c>
      <c r="J99" t="s">
        <v>48</v>
      </c>
      <c r="K99">
        <v>96.53</v>
      </c>
      <c r="L99">
        <v>7</v>
      </c>
      <c r="M99">
        <v>0</v>
      </c>
      <c r="N99">
        <v>40.5426</v>
      </c>
      <c r="O99" s="5">
        <f t="shared" si="1"/>
        <v>0.42</v>
      </c>
    </row>
    <row r="100" spans="1:15" x14ac:dyDescent="0.25">
      <c r="A100" t="s">
        <v>640</v>
      </c>
      <c r="B100" t="s">
        <v>155</v>
      </c>
      <c r="C100" t="s">
        <v>16</v>
      </c>
      <c r="D100" t="s">
        <v>17</v>
      </c>
      <c r="E100" t="s">
        <v>65</v>
      </c>
      <c r="F100" t="s">
        <v>27</v>
      </c>
      <c r="G100">
        <v>94122</v>
      </c>
      <c r="H100" t="s">
        <v>31</v>
      </c>
      <c r="I100" t="s">
        <v>32</v>
      </c>
      <c r="J100" t="s">
        <v>64</v>
      </c>
      <c r="K100">
        <v>51.311999999999998</v>
      </c>
      <c r="L100">
        <v>3</v>
      </c>
      <c r="M100">
        <v>0.2</v>
      </c>
      <c r="N100">
        <v>17.959199999999999</v>
      </c>
      <c r="O100" s="5">
        <f t="shared" si="1"/>
        <v>0.35</v>
      </c>
    </row>
    <row r="101" spans="1:15" x14ac:dyDescent="0.25">
      <c r="A101" t="s">
        <v>665</v>
      </c>
      <c r="B101" t="s">
        <v>38</v>
      </c>
      <c r="C101" t="s">
        <v>30</v>
      </c>
      <c r="D101" t="s">
        <v>17</v>
      </c>
      <c r="E101" t="s">
        <v>151</v>
      </c>
      <c r="F101" t="s">
        <v>78</v>
      </c>
      <c r="G101">
        <v>55106</v>
      </c>
      <c r="H101" t="s">
        <v>89</v>
      </c>
      <c r="I101" t="s">
        <v>32</v>
      </c>
      <c r="J101" t="s">
        <v>68</v>
      </c>
      <c r="K101">
        <v>77.88</v>
      </c>
      <c r="L101">
        <v>6</v>
      </c>
      <c r="M101">
        <v>0</v>
      </c>
      <c r="N101">
        <v>22.5852</v>
      </c>
      <c r="O101" s="5">
        <f t="shared" si="1"/>
        <v>0.29000000000000004</v>
      </c>
    </row>
    <row r="102" spans="1:15" x14ac:dyDescent="0.25">
      <c r="A102" t="s">
        <v>654</v>
      </c>
      <c r="B102" t="s">
        <v>38</v>
      </c>
      <c r="C102" t="s">
        <v>88</v>
      </c>
      <c r="D102" t="s">
        <v>17</v>
      </c>
      <c r="E102" t="s">
        <v>116</v>
      </c>
      <c r="F102" t="s">
        <v>74</v>
      </c>
      <c r="G102">
        <v>60610</v>
      </c>
      <c r="H102" t="s">
        <v>89</v>
      </c>
      <c r="I102" t="s">
        <v>32</v>
      </c>
      <c r="J102" t="s">
        <v>80</v>
      </c>
      <c r="K102">
        <v>64.623999999999995</v>
      </c>
      <c r="L102">
        <v>7</v>
      </c>
      <c r="M102">
        <v>0.2</v>
      </c>
      <c r="N102">
        <v>22.618400000000001</v>
      </c>
      <c r="O102" s="5">
        <f t="shared" si="1"/>
        <v>0.35000000000000003</v>
      </c>
    </row>
    <row r="103" spans="1:15" x14ac:dyDescent="0.25">
      <c r="A103" t="s">
        <v>654</v>
      </c>
      <c r="B103" t="s">
        <v>38</v>
      </c>
      <c r="C103" t="s">
        <v>88</v>
      </c>
      <c r="D103" t="s">
        <v>17</v>
      </c>
      <c r="E103" t="s">
        <v>116</v>
      </c>
      <c r="F103" t="s">
        <v>74</v>
      </c>
      <c r="G103">
        <v>60610</v>
      </c>
      <c r="H103" t="s">
        <v>89</v>
      </c>
      <c r="I103" t="s">
        <v>58</v>
      </c>
      <c r="J103" t="s">
        <v>129</v>
      </c>
      <c r="K103">
        <v>95.975999999999999</v>
      </c>
      <c r="L103">
        <v>3</v>
      </c>
      <c r="M103">
        <v>0.2</v>
      </c>
      <c r="N103">
        <v>-10.7973</v>
      </c>
      <c r="O103" s="5">
        <f t="shared" si="1"/>
        <v>-0.1125</v>
      </c>
    </row>
    <row r="104" spans="1:15" x14ac:dyDescent="0.25">
      <c r="A104" t="s">
        <v>654</v>
      </c>
      <c r="B104" t="s">
        <v>38</v>
      </c>
      <c r="C104" t="s">
        <v>88</v>
      </c>
      <c r="D104" t="s">
        <v>17</v>
      </c>
      <c r="E104" t="s">
        <v>116</v>
      </c>
      <c r="F104" t="s">
        <v>74</v>
      </c>
      <c r="G104">
        <v>60610</v>
      </c>
      <c r="H104" t="s">
        <v>89</v>
      </c>
      <c r="I104" t="s">
        <v>32</v>
      </c>
      <c r="J104" t="s">
        <v>64</v>
      </c>
      <c r="K104">
        <v>1.788</v>
      </c>
      <c r="L104">
        <v>3</v>
      </c>
      <c r="M104">
        <v>0.8</v>
      </c>
      <c r="N104">
        <v>-3.0396000000000001</v>
      </c>
      <c r="O104" s="5">
        <f t="shared" si="1"/>
        <v>-1.7</v>
      </c>
    </row>
    <row r="105" spans="1:15" x14ac:dyDescent="0.25">
      <c r="A105" t="s">
        <v>662</v>
      </c>
      <c r="B105" t="s">
        <v>15</v>
      </c>
      <c r="C105" t="s">
        <v>16</v>
      </c>
      <c r="D105" t="s">
        <v>17</v>
      </c>
      <c r="E105" t="s">
        <v>144</v>
      </c>
      <c r="F105" t="s">
        <v>78</v>
      </c>
      <c r="G105">
        <v>55901</v>
      </c>
      <c r="H105" t="s">
        <v>89</v>
      </c>
      <c r="I105" t="s">
        <v>32</v>
      </c>
      <c r="J105" t="s">
        <v>80</v>
      </c>
      <c r="K105">
        <v>23.92</v>
      </c>
      <c r="L105">
        <v>4</v>
      </c>
      <c r="M105">
        <v>0</v>
      </c>
      <c r="N105">
        <v>11.720800000000001</v>
      </c>
      <c r="O105" s="5">
        <f t="shared" si="1"/>
        <v>0.49</v>
      </c>
    </row>
    <row r="106" spans="1:15" x14ac:dyDescent="0.25">
      <c r="A106" t="s">
        <v>666</v>
      </c>
      <c r="B106" t="s">
        <v>38</v>
      </c>
      <c r="C106" t="s">
        <v>16</v>
      </c>
      <c r="D106" t="s">
        <v>17</v>
      </c>
      <c r="E106" t="s">
        <v>126</v>
      </c>
      <c r="F106" t="s">
        <v>46</v>
      </c>
      <c r="G106">
        <v>80013</v>
      </c>
      <c r="H106" t="s">
        <v>31</v>
      </c>
      <c r="I106" t="s">
        <v>58</v>
      </c>
      <c r="J106" t="s">
        <v>129</v>
      </c>
      <c r="K106">
        <v>238.89599999999999</v>
      </c>
      <c r="L106">
        <v>6</v>
      </c>
      <c r="M106">
        <v>0.2</v>
      </c>
      <c r="N106">
        <v>-26.875800000000002</v>
      </c>
      <c r="O106" s="5">
        <f t="shared" si="1"/>
        <v>-0.11250000000000002</v>
      </c>
    </row>
    <row r="107" spans="1:15" x14ac:dyDescent="0.25">
      <c r="A107" t="s">
        <v>666</v>
      </c>
      <c r="B107" t="s">
        <v>38</v>
      </c>
      <c r="C107" t="s">
        <v>16</v>
      </c>
      <c r="D107" t="s">
        <v>17</v>
      </c>
      <c r="E107" t="s">
        <v>126</v>
      </c>
      <c r="F107" t="s">
        <v>46</v>
      </c>
      <c r="G107">
        <v>80013</v>
      </c>
      <c r="H107" t="s">
        <v>31</v>
      </c>
      <c r="I107" t="s">
        <v>21</v>
      </c>
      <c r="J107" t="s">
        <v>48</v>
      </c>
      <c r="K107">
        <v>102.36</v>
      </c>
      <c r="L107">
        <v>3</v>
      </c>
      <c r="M107">
        <v>0.2</v>
      </c>
      <c r="N107">
        <v>-3.8384999999999998</v>
      </c>
      <c r="O107" s="5">
        <f t="shared" si="1"/>
        <v>-3.7499999999999999E-2</v>
      </c>
    </row>
    <row r="108" spans="1:15" x14ac:dyDescent="0.25">
      <c r="A108" t="s">
        <v>666</v>
      </c>
      <c r="B108" t="s">
        <v>38</v>
      </c>
      <c r="C108" t="s">
        <v>16</v>
      </c>
      <c r="D108" t="s">
        <v>17</v>
      </c>
      <c r="E108" t="s">
        <v>126</v>
      </c>
      <c r="F108" t="s">
        <v>46</v>
      </c>
      <c r="G108">
        <v>80013</v>
      </c>
      <c r="H108" t="s">
        <v>31</v>
      </c>
      <c r="I108" t="s">
        <v>32</v>
      </c>
      <c r="J108" t="s">
        <v>64</v>
      </c>
      <c r="K108">
        <v>36.881999999999998</v>
      </c>
      <c r="L108">
        <v>3</v>
      </c>
      <c r="M108">
        <v>0.7</v>
      </c>
      <c r="N108">
        <v>-25.817399999999999</v>
      </c>
      <c r="O108" s="5">
        <f t="shared" si="1"/>
        <v>-0.70000000000000007</v>
      </c>
    </row>
    <row r="109" spans="1:15" x14ac:dyDescent="0.25">
      <c r="A109" t="s">
        <v>667</v>
      </c>
      <c r="B109" t="s">
        <v>38</v>
      </c>
      <c r="C109" t="s">
        <v>16</v>
      </c>
      <c r="D109" t="s">
        <v>17</v>
      </c>
      <c r="E109" t="s">
        <v>156</v>
      </c>
      <c r="F109" t="s">
        <v>41</v>
      </c>
      <c r="G109">
        <v>28205</v>
      </c>
      <c r="H109" t="s">
        <v>20</v>
      </c>
      <c r="I109" t="s">
        <v>58</v>
      </c>
      <c r="J109" t="s">
        <v>129</v>
      </c>
      <c r="K109">
        <v>74.111999999999995</v>
      </c>
      <c r="L109">
        <v>8</v>
      </c>
      <c r="M109">
        <v>0.2</v>
      </c>
      <c r="N109">
        <v>17.601600000000001</v>
      </c>
      <c r="O109" s="5">
        <f t="shared" si="1"/>
        <v>0.23750000000000004</v>
      </c>
    </row>
    <row r="110" spans="1:15" x14ac:dyDescent="0.25">
      <c r="A110" t="s">
        <v>667</v>
      </c>
      <c r="B110" t="s">
        <v>38</v>
      </c>
      <c r="C110" t="s">
        <v>16</v>
      </c>
      <c r="D110" t="s">
        <v>17</v>
      </c>
      <c r="E110" t="s">
        <v>156</v>
      </c>
      <c r="F110" t="s">
        <v>41</v>
      </c>
      <c r="G110">
        <v>28205</v>
      </c>
      <c r="H110" t="s">
        <v>20</v>
      </c>
      <c r="I110" t="s">
        <v>58</v>
      </c>
      <c r="J110" t="s">
        <v>59</v>
      </c>
      <c r="K110">
        <v>27.992000000000001</v>
      </c>
      <c r="L110">
        <v>1</v>
      </c>
      <c r="M110">
        <v>0.2</v>
      </c>
      <c r="N110">
        <v>2.0994000000000002</v>
      </c>
      <c r="O110" s="5">
        <f t="shared" si="1"/>
        <v>7.4999999999999997E-2</v>
      </c>
    </row>
    <row r="111" spans="1:15" x14ac:dyDescent="0.25">
      <c r="A111" t="s">
        <v>667</v>
      </c>
      <c r="B111" t="s">
        <v>38</v>
      </c>
      <c r="C111" t="s">
        <v>16</v>
      </c>
      <c r="D111" t="s">
        <v>17</v>
      </c>
      <c r="E111" t="s">
        <v>156</v>
      </c>
      <c r="F111" t="s">
        <v>41</v>
      </c>
      <c r="G111">
        <v>28205</v>
      </c>
      <c r="H111" t="s">
        <v>20</v>
      </c>
      <c r="I111" t="s">
        <v>32</v>
      </c>
      <c r="J111" t="s">
        <v>53</v>
      </c>
      <c r="K111">
        <v>3.3039999999999998</v>
      </c>
      <c r="L111">
        <v>1</v>
      </c>
      <c r="M111">
        <v>0.2</v>
      </c>
      <c r="N111">
        <v>1.0738000000000001</v>
      </c>
      <c r="O111" s="5">
        <f t="shared" si="1"/>
        <v>0.32500000000000007</v>
      </c>
    </row>
    <row r="112" spans="1:15" x14ac:dyDescent="0.25">
      <c r="A112" t="s">
        <v>668</v>
      </c>
      <c r="B112" t="s">
        <v>38</v>
      </c>
      <c r="C112" t="s">
        <v>88</v>
      </c>
      <c r="D112" t="s">
        <v>17</v>
      </c>
      <c r="E112" t="s">
        <v>158</v>
      </c>
      <c r="F112" t="s">
        <v>74</v>
      </c>
      <c r="G112">
        <v>60462</v>
      </c>
      <c r="H112" t="s">
        <v>89</v>
      </c>
      <c r="I112" t="s">
        <v>58</v>
      </c>
      <c r="J112" t="s">
        <v>129</v>
      </c>
      <c r="K112">
        <v>339.96</v>
      </c>
      <c r="L112">
        <v>5</v>
      </c>
      <c r="M112">
        <v>0.2</v>
      </c>
      <c r="N112">
        <v>67.992000000000004</v>
      </c>
      <c r="O112" s="5">
        <f t="shared" si="1"/>
        <v>0.20000000000000004</v>
      </c>
    </row>
    <row r="113" spans="1:15" x14ac:dyDescent="0.25">
      <c r="A113" t="s">
        <v>652</v>
      </c>
      <c r="B113" t="s">
        <v>38</v>
      </c>
      <c r="C113" t="s">
        <v>30</v>
      </c>
      <c r="D113" t="s">
        <v>17</v>
      </c>
      <c r="E113" t="s">
        <v>110</v>
      </c>
      <c r="F113" t="s">
        <v>94</v>
      </c>
      <c r="G113">
        <v>10035</v>
      </c>
      <c r="H113" t="s">
        <v>119</v>
      </c>
      <c r="I113" t="s">
        <v>21</v>
      </c>
      <c r="J113" t="s">
        <v>48</v>
      </c>
      <c r="K113">
        <v>41.96</v>
      </c>
      <c r="L113">
        <v>2</v>
      </c>
      <c r="M113">
        <v>0</v>
      </c>
      <c r="N113">
        <v>10.909599999999999</v>
      </c>
      <c r="O113" s="5">
        <f t="shared" si="1"/>
        <v>0.25999999999999995</v>
      </c>
    </row>
    <row r="114" spans="1:15" x14ac:dyDescent="0.25">
      <c r="A114" t="s">
        <v>669</v>
      </c>
      <c r="B114" t="s">
        <v>38</v>
      </c>
      <c r="C114" t="s">
        <v>16</v>
      </c>
      <c r="D114" t="s">
        <v>17</v>
      </c>
      <c r="E114" t="s">
        <v>160</v>
      </c>
      <c r="F114" t="s">
        <v>86</v>
      </c>
      <c r="G114">
        <v>50322</v>
      </c>
      <c r="H114" t="s">
        <v>89</v>
      </c>
      <c r="I114" t="s">
        <v>32</v>
      </c>
      <c r="J114" t="s">
        <v>53</v>
      </c>
      <c r="K114">
        <v>75.959999999999994</v>
      </c>
      <c r="L114">
        <v>2</v>
      </c>
      <c r="M114">
        <v>0</v>
      </c>
      <c r="N114">
        <v>22.788</v>
      </c>
      <c r="O114" s="5">
        <f t="shared" si="1"/>
        <v>0.30000000000000004</v>
      </c>
    </row>
    <row r="115" spans="1:15" x14ac:dyDescent="0.25">
      <c r="A115" t="s">
        <v>669</v>
      </c>
      <c r="B115" t="s">
        <v>38</v>
      </c>
      <c r="C115" t="s">
        <v>16</v>
      </c>
      <c r="D115" t="s">
        <v>17</v>
      </c>
      <c r="E115" t="s">
        <v>160</v>
      </c>
      <c r="F115" t="s">
        <v>86</v>
      </c>
      <c r="G115">
        <v>50322</v>
      </c>
      <c r="H115" t="s">
        <v>89</v>
      </c>
      <c r="I115" t="s">
        <v>32</v>
      </c>
      <c r="J115" t="s">
        <v>64</v>
      </c>
      <c r="K115">
        <v>27.24</v>
      </c>
      <c r="L115">
        <v>6</v>
      </c>
      <c r="M115">
        <v>0</v>
      </c>
      <c r="N115">
        <v>13.3476</v>
      </c>
      <c r="O115" s="5">
        <f t="shared" si="1"/>
        <v>0.49000000000000005</v>
      </c>
    </row>
    <row r="116" spans="1:15" x14ac:dyDescent="0.25">
      <c r="A116" t="s">
        <v>670</v>
      </c>
      <c r="B116" t="s">
        <v>15</v>
      </c>
      <c r="C116" t="s">
        <v>16</v>
      </c>
      <c r="D116" t="s">
        <v>17</v>
      </c>
      <c r="E116" t="s">
        <v>162</v>
      </c>
      <c r="F116" t="s">
        <v>124</v>
      </c>
      <c r="G116">
        <v>43229</v>
      </c>
      <c r="H116" t="s">
        <v>119</v>
      </c>
      <c r="I116" t="s">
        <v>32</v>
      </c>
      <c r="J116" t="s">
        <v>195</v>
      </c>
      <c r="K116">
        <v>40.095999999999997</v>
      </c>
      <c r="L116">
        <v>14</v>
      </c>
      <c r="M116">
        <v>0.2</v>
      </c>
      <c r="N116">
        <v>14.534800000000001</v>
      </c>
      <c r="O116" s="5">
        <f t="shared" si="1"/>
        <v>0.36250000000000004</v>
      </c>
    </row>
    <row r="117" spans="1:15" x14ac:dyDescent="0.25">
      <c r="A117" t="s">
        <v>670</v>
      </c>
      <c r="B117" t="s">
        <v>15</v>
      </c>
      <c r="C117" t="s">
        <v>16</v>
      </c>
      <c r="D117" t="s">
        <v>17</v>
      </c>
      <c r="E117" t="s">
        <v>162</v>
      </c>
      <c r="F117" t="s">
        <v>124</v>
      </c>
      <c r="G117">
        <v>43229</v>
      </c>
      <c r="H117" t="s">
        <v>119</v>
      </c>
      <c r="I117" t="s">
        <v>32</v>
      </c>
      <c r="J117" t="s">
        <v>143</v>
      </c>
      <c r="K117">
        <v>4.72</v>
      </c>
      <c r="L117">
        <v>2</v>
      </c>
      <c r="M117">
        <v>0.2</v>
      </c>
      <c r="N117">
        <v>1.6519999999999999</v>
      </c>
      <c r="O117" s="5">
        <f t="shared" si="1"/>
        <v>0.35</v>
      </c>
    </row>
    <row r="118" spans="1:15" x14ac:dyDescent="0.25">
      <c r="A118" t="s">
        <v>670</v>
      </c>
      <c r="B118" t="s">
        <v>15</v>
      </c>
      <c r="C118" t="s">
        <v>16</v>
      </c>
      <c r="D118" t="s">
        <v>17</v>
      </c>
      <c r="E118" t="s">
        <v>162</v>
      </c>
      <c r="F118" t="s">
        <v>124</v>
      </c>
      <c r="G118">
        <v>43229</v>
      </c>
      <c r="H118" t="s">
        <v>119</v>
      </c>
      <c r="I118" t="s">
        <v>32</v>
      </c>
      <c r="J118" t="s">
        <v>80</v>
      </c>
      <c r="K118">
        <v>23.975999999999999</v>
      </c>
      <c r="L118">
        <v>3</v>
      </c>
      <c r="M118">
        <v>0.2</v>
      </c>
      <c r="N118">
        <v>7.4924999999999997</v>
      </c>
      <c r="O118" s="5">
        <f t="shared" si="1"/>
        <v>0.3125</v>
      </c>
    </row>
    <row r="119" spans="1:15" x14ac:dyDescent="0.25">
      <c r="A119" t="s">
        <v>670</v>
      </c>
      <c r="B119" t="s">
        <v>15</v>
      </c>
      <c r="C119" t="s">
        <v>16</v>
      </c>
      <c r="D119" t="s">
        <v>17</v>
      </c>
      <c r="E119" t="s">
        <v>162</v>
      </c>
      <c r="F119" t="s">
        <v>124</v>
      </c>
      <c r="G119">
        <v>43229</v>
      </c>
      <c r="H119" t="s">
        <v>119</v>
      </c>
      <c r="I119" t="s">
        <v>32</v>
      </c>
      <c r="J119" t="s">
        <v>143</v>
      </c>
      <c r="K119">
        <v>130.464</v>
      </c>
      <c r="L119">
        <v>6</v>
      </c>
      <c r="M119">
        <v>0.2</v>
      </c>
      <c r="N119">
        <v>44.031599999999997</v>
      </c>
      <c r="O119" s="5">
        <f t="shared" si="1"/>
        <v>0.33749999999999997</v>
      </c>
    </row>
    <row r="120" spans="1:15" x14ac:dyDescent="0.25">
      <c r="A120" t="s">
        <v>636</v>
      </c>
      <c r="B120" t="s">
        <v>38</v>
      </c>
      <c r="C120" t="s">
        <v>16</v>
      </c>
      <c r="D120" t="s">
        <v>17</v>
      </c>
      <c r="E120" t="s">
        <v>44</v>
      </c>
      <c r="F120" t="s">
        <v>45</v>
      </c>
      <c r="G120">
        <v>98103</v>
      </c>
      <c r="H120" t="s">
        <v>31</v>
      </c>
      <c r="I120" t="s">
        <v>21</v>
      </c>
      <c r="J120" t="s">
        <v>39</v>
      </c>
      <c r="K120">
        <v>787.53</v>
      </c>
      <c r="L120">
        <v>3</v>
      </c>
      <c r="M120">
        <v>0</v>
      </c>
      <c r="N120">
        <v>165.38130000000001</v>
      </c>
      <c r="O120" s="5">
        <f t="shared" si="1"/>
        <v>0.21000000000000002</v>
      </c>
    </row>
    <row r="121" spans="1:15" x14ac:dyDescent="0.25">
      <c r="A121" t="s">
        <v>671</v>
      </c>
      <c r="B121" t="s">
        <v>38</v>
      </c>
      <c r="C121" t="s">
        <v>30</v>
      </c>
      <c r="D121" t="s">
        <v>17</v>
      </c>
      <c r="E121" t="s">
        <v>164</v>
      </c>
      <c r="F121" t="s">
        <v>104</v>
      </c>
      <c r="G121">
        <v>37620</v>
      </c>
      <c r="H121" t="s">
        <v>20</v>
      </c>
      <c r="I121" t="s">
        <v>32</v>
      </c>
      <c r="J121" t="s">
        <v>64</v>
      </c>
      <c r="K121">
        <v>157.79400000000001</v>
      </c>
      <c r="L121">
        <v>1</v>
      </c>
      <c r="M121">
        <v>0.7</v>
      </c>
      <c r="N121">
        <v>-115.71559999999999</v>
      </c>
      <c r="O121" s="5">
        <f t="shared" si="1"/>
        <v>-0.73333333333333328</v>
      </c>
    </row>
    <row r="122" spans="1:15" x14ac:dyDescent="0.25">
      <c r="A122" t="s">
        <v>672</v>
      </c>
      <c r="B122" t="s">
        <v>155</v>
      </c>
      <c r="C122" t="s">
        <v>16</v>
      </c>
      <c r="D122" t="s">
        <v>17</v>
      </c>
      <c r="E122" t="s">
        <v>167</v>
      </c>
      <c r="F122" t="s">
        <v>56</v>
      </c>
      <c r="G122">
        <v>19805</v>
      </c>
      <c r="H122" t="s">
        <v>119</v>
      </c>
      <c r="I122" t="s">
        <v>21</v>
      </c>
      <c r="J122" t="s">
        <v>48</v>
      </c>
      <c r="K122">
        <v>47.04</v>
      </c>
      <c r="L122">
        <v>3</v>
      </c>
      <c r="M122">
        <v>0</v>
      </c>
      <c r="N122">
        <v>18.345600000000001</v>
      </c>
      <c r="O122" s="5">
        <f t="shared" si="1"/>
        <v>0.39</v>
      </c>
    </row>
    <row r="123" spans="1:15" x14ac:dyDescent="0.25">
      <c r="A123" t="s">
        <v>672</v>
      </c>
      <c r="B123" t="s">
        <v>155</v>
      </c>
      <c r="C123" t="s">
        <v>16</v>
      </c>
      <c r="D123" t="s">
        <v>17</v>
      </c>
      <c r="E123" t="s">
        <v>167</v>
      </c>
      <c r="F123" t="s">
        <v>56</v>
      </c>
      <c r="G123">
        <v>19805</v>
      </c>
      <c r="H123" t="s">
        <v>119</v>
      </c>
      <c r="I123" t="s">
        <v>32</v>
      </c>
      <c r="J123" t="s">
        <v>64</v>
      </c>
      <c r="K123">
        <v>30.84</v>
      </c>
      <c r="L123">
        <v>4</v>
      </c>
      <c r="M123">
        <v>0</v>
      </c>
      <c r="N123">
        <v>13.878</v>
      </c>
      <c r="O123" s="5">
        <f t="shared" si="1"/>
        <v>0.45</v>
      </c>
    </row>
    <row r="124" spans="1:15" x14ac:dyDescent="0.25">
      <c r="A124" t="s">
        <v>672</v>
      </c>
      <c r="B124" t="s">
        <v>155</v>
      </c>
      <c r="C124" t="s">
        <v>16</v>
      </c>
      <c r="D124" t="s">
        <v>17</v>
      </c>
      <c r="E124" t="s">
        <v>167</v>
      </c>
      <c r="F124" t="s">
        <v>56</v>
      </c>
      <c r="G124">
        <v>19805</v>
      </c>
      <c r="H124" t="s">
        <v>119</v>
      </c>
      <c r="I124" t="s">
        <v>32</v>
      </c>
      <c r="J124" t="s">
        <v>43</v>
      </c>
      <c r="K124">
        <v>226.56</v>
      </c>
      <c r="L124">
        <v>6</v>
      </c>
      <c r="M124">
        <v>0</v>
      </c>
      <c r="N124">
        <v>63.436799999999998</v>
      </c>
      <c r="O124" s="5">
        <f t="shared" si="1"/>
        <v>0.27999999999999997</v>
      </c>
    </row>
    <row r="125" spans="1:15" x14ac:dyDescent="0.25">
      <c r="A125" t="s">
        <v>672</v>
      </c>
      <c r="B125" t="s">
        <v>155</v>
      </c>
      <c r="C125" t="s">
        <v>16</v>
      </c>
      <c r="D125" t="s">
        <v>17</v>
      </c>
      <c r="E125" t="s">
        <v>167</v>
      </c>
      <c r="F125" t="s">
        <v>56</v>
      </c>
      <c r="G125">
        <v>19805</v>
      </c>
      <c r="H125" t="s">
        <v>119</v>
      </c>
      <c r="I125" t="s">
        <v>32</v>
      </c>
      <c r="J125" t="s">
        <v>143</v>
      </c>
      <c r="K125">
        <v>115.02</v>
      </c>
      <c r="L125">
        <v>9</v>
      </c>
      <c r="M125">
        <v>0</v>
      </c>
      <c r="N125">
        <v>51.759</v>
      </c>
      <c r="O125" s="5">
        <f t="shared" si="1"/>
        <v>0.45</v>
      </c>
    </row>
    <row r="126" spans="1:15" x14ac:dyDescent="0.25">
      <c r="A126" t="s">
        <v>672</v>
      </c>
      <c r="B126" t="s">
        <v>155</v>
      </c>
      <c r="C126" t="s">
        <v>16</v>
      </c>
      <c r="D126" t="s">
        <v>17</v>
      </c>
      <c r="E126" t="s">
        <v>167</v>
      </c>
      <c r="F126" t="s">
        <v>56</v>
      </c>
      <c r="G126">
        <v>19805</v>
      </c>
      <c r="H126" t="s">
        <v>119</v>
      </c>
      <c r="I126" t="s">
        <v>58</v>
      </c>
      <c r="J126" t="s">
        <v>59</v>
      </c>
      <c r="K126">
        <v>68.040000000000006</v>
      </c>
      <c r="L126">
        <v>7</v>
      </c>
      <c r="M126">
        <v>0</v>
      </c>
      <c r="N126">
        <v>19.7316</v>
      </c>
      <c r="O126" s="5">
        <f t="shared" si="1"/>
        <v>0.28999999999999998</v>
      </c>
    </row>
    <row r="127" spans="1:15" x14ac:dyDescent="0.25">
      <c r="A127" t="s">
        <v>644</v>
      </c>
      <c r="B127" t="s">
        <v>15</v>
      </c>
      <c r="C127" t="s">
        <v>88</v>
      </c>
      <c r="D127" t="s">
        <v>17</v>
      </c>
      <c r="E127" t="s">
        <v>81</v>
      </c>
      <c r="F127" t="s">
        <v>50</v>
      </c>
      <c r="G127">
        <v>77041</v>
      </c>
      <c r="H127" t="s">
        <v>89</v>
      </c>
      <c r="I127" t="s">
        <v>21</v>
      </c>
      <c r="J127" t="s">
        <v>25</v>
      </c>
      <c r="K127">
        <v>600.55799999999999</v>
      </c>
      <c r="L127">
        <v>3</v>
      </c>
      <c r="M127">
        <v>0.3</v>
      </c>
      <c r="N127">
        <v>-8.5793999999999997</v>
      </c>
      <c r="O127" s="5">
        <f t="shared" si="1"/>
        <v>-1.4285714285714285E-2</v>
      </c>
    </row>
    <row r="128" spans="1:15" x14ac:dyDescent="0.25">
      <c r="A128" t="s">
        <v>673</v>
      </c>
      <c r="B128" t="s">
        <v>38</v>
      </c>
      <c r="C128" t="s">
        <v>16</v>
      </c>
      <c r="D128" t="s">
        <v>17</v>
      </c>
      <c r="E128" t="s">
        <v>169</v>
      </c>
      <c r="F128" t="s">
        <v>74</v>
      </c>
      <c r="G128">
        <v>61701</v>
      </c>
      <c r="H128" t="s">
        <v>89</v>
      </c>
      <c r="I128" t="s">
        <v>21</v>
      </c>
      <c r="J128" t="s">
        <v>39</v>
      </c>
      <c r="K128">
        <v>617.70000000000005</v>
      </c>
      <c r="L128">
        <v>6</v>
      </c>
      <c r="M128">
        <v>0.5</v>
      </c>
      <c r="N128">
        <v>-407.68200000000002</v>
      </c>
      <c r="O128" s="5">
        <f t="shared" si="1"/>
        <v>-0.66</v>
      </c>
    </row>
    <row r="129" spans="1:15" x14ac:dyDescent="0.25">
      <c r="A129" t="s">
        <v>674</v>
      </c>
      <c r="B129" t="s">
        <v>38</v>
      </c>
      <c r="C129" t="s">
        <v>16</v>
      </c>
      <c r="D129" t="s">
        <v>17</v>
      </c>
      <c r="E129" t="s">
        <v>170</v>
      </c>
      <c r="F129" t="s">
        <v>28</v>
      </c>
      <c r="G129">
        <v>85023</v>
      </c>
      <c r="H129" t="s">
        <v>31</v>
      </c>
      <c r="I129" t="s">
        <v>32</v>
      </c>
      <c r="J129" t="s">
        <v>64</v>
      </c>
      <c r="K129">
        <v>2.3879999999999999</v>
      </c>
      <c r="L129">
        <v>2</v>
      </c>
      <c r="M129">
        <v>0.7</v>
      </c>
      <c r="N129">
        <v>-1.8308</v>
      </c>
      <c r="O129" s="5">
        <f t="shared" si="1"/>
        <v>-0.76666666666666672</v>
      </c>
    </row>
    <row r="130" spans="1:15" x14ac:dyDescent="0.25">
      <c r="A130" t="s">
        <v>674</v>
      </c>
      <c r="B130" t="s">
        <v>38</v>
      </c>
      <c r="C130" t="s">
        <v>16</v>
      </c>
      <c r="D130" t="s">
        <v>17</v>
      </c>
      <c r="E130" t="s">
        <v>170</v>
      </c>
      <c r="F130" t="s">
        <v>28</v>
      </c>
      <c r="G130">
        <v>85023</v>
      </c>
      <c r="H130" t="s">
        <v>31</v>
      </c>
      <c r="I130" t="s">
        <v>32</v>
      </c>
      <c r="J130" t="s">
        <v>43</v>
      </c>
      <c r="K130">
        <v>243.99199999999999</v>
      </c>
      <c r="L130">
        <v>7</v>
      </c>
      <c r="M130">
        <v>0.2</v>
      </c>
      <c r="N130">
        <v>30.498999999999999</v>
      </c>
      <c r="O130" s="5">
        <f t="shared" si="1"/>
        <v>0.125</v>
      </c>
    </row>
    <row r="131" spans="1:15" x14ac:dyDescent="0.25">
      <c r="A131" t="s">
        <v>633</v>
      </c>
      <c r="B131" t="s">
        <v>15</v>
      </c>
      <c r="C131" t="s">
        <v>88</v>
      </c>
      <c r="D131" t="s">
        <v>17</v>
      </c>
      <c r="E131" t="s">
        <v>26</v>
      </c>
      <c r="F131" t="s">
        <v>27</v>
      </c>
      <c r="G131">
        <v>90004</v>
      </c>
      <c r="H131" t="s">
        <v>31</v>
      </c>
      <c r="I131" t="s">
        <v>21</v>
      </c>
      <c r="J131" t="s">
        <v>25</v>
      </c>
      <c r="K131">
        <v>81.424000000000007</v>
      </c>
      <c r="L131">
        <v>2</v>
      </c>
      <c r="M131">
        <v>0.2</v>
      </c>
      <c r="N131">
        <v>-9.1601999999999997</v>
      </c>
      <c r="O131" s="5">
        <f t="shared" si="1"/>
        <v>-0.11249999999999999</v>
      </c>
    </row>
    <row r="132" spans="1:15" x14ac:dyDescent="0.25">
      <c r="A132" t="s">
        <v>633</v>
      </c>
      <c r="B132" t="s">
        <v>15</v>
      </c>
      <c r="C132" t="s">
        <v>88</v>
      </c>
      <c r="D132" t="s">
        <v>17</v>
      </c>
      <c r="E132" t="s">
        <v>26</v>
      </c>
      <c r="F132" t="s">
        <v>27</v>
      </c>
      <c r="G132">
        <v>90004</v>
      </c>
      <c r="H132" t="s">
        <v>31</v>
      </c>
      <c r="I132" t="s">
        <v>21</v>
      </c>
      <c r="J132" t="s">
        <v>48</v>
      </c>
      <c r="K132">
        <v>238.56</v>
      </c>
      <c r="L132">
        <v>3</v>
      </c>
      <c r="M132">
        <v>0</v>
      </c>
      <c r="N132">
        <v>26.241599999999998</v>
      </c>
      <c r="O132" s="5">
        <f t="shared" ref="O132:O195" si="2">N132/K132</f>
        <v>0.10999999999999999</v>
      </c>
    </row>
    <row r="133" spans="1:15" x14ac:dyDescent="0.25">
      <c r="A133" t="s">
        <v>670</v>
      </c>
      <c r="B133" t="s">
        <v>155</v>
      </c>
      <c r="C133" t="s">
        <v>30</v>
      </c>
      <c r="D133" t="s">
        <v>17</v>
      </c>
      <c r="E133" t="s">
        <v>162</v>
      </c>
      <c r="F133" t="s">
        <v>124</v>
      </c>
      <c r="G133">
        <v>43229</v>
      </c>
      <c r="H133" t="s">
        <v>119</v>
      </c>
      <c r="I133" t="s">
        <v>58</v>
      </c>
      <c r="J133" t="s">
        <v>59</v>
      </c>
      <c r="K133">
        <v>59.97</v>
      </c>
      <c r="L133">
        <v>5</v>
      </c>
      <c r="M133">
        <v>0.4</v>
      </c>
      <c r="N133">
        <v>-11.994</v>
      </c>
      <c r="O133" s="5">
        <f t="shared" si="2"/>
        <v>-0.2</v>
      </c>
    </row>
    <row r="134" spans="1:15" x14ac:dyDescent="0.25">
      <c r="A134" t="s">
        <v>670</v>
      </c>
      <c r="B134" t="s">
        <v>155</v>
      </c>
      <c r="C134" t="s">
        <v>30</v>
      </c>
      <c r="D134" t="s">
        <v>17</v>
      </c>
      <c r="E134" t="s">
        <v>162</v>
      </c>
      <c r="F134" t="s">
        <v>124</v>
      </c>
      <c r="G134">
        <v>43229</v>
      </c>
      <c r="H134" t="s">
        <v>119</v>
      </c>
      <c r="I134" t="s">
        <v>32</v>
      </c>
      <c r="J134" t="s">
        <v>80</v>
      </c>
      <c r="K134">
        <v>78.304000000000002</v>
      </c>
      <c r="L134">
        <v>2</v>
      </c>
      <c r="M134">
        <v>0.2</v>
      </c>
      <c r="N134">
        <v>29.364000000000001</v>
      </c>
      <c r="O134" s="5">
        <f t="shared" si="2"/>
        <v>0.375</v>
      </c>
    </row>
    <row r="135" spans="1:15" x14ac:dyDescent="0.25">
      <c r="A135" t="s">
        <v>670</v>
      </c>
      <c r="B135" t="s">
        <v>155</v>
      </c>
      <c r="C135" t="s">
        <v>30</v>
      </c>
      <c r="D135" t="s">
        <v>17</v>
      </c>
      <c r="E135" t="s">
        <v>162</v>
      </c>
      <c r="F135" t="s">
        <v>124</v>
      </c>
      <c r="G135">
        <v>43229</v>
      </c>
      <c r="H135" t="s">
        <v>119</v>
      </c>
      <c r="I135" t="s">
        <v>32</v>
      </c>
      <c r="J135" t="s">
        <v>195</v>
      </c>
      <c r="K135">
        <v>21.456</v>
      </c>
      <c r="L135">
        <v>9</v>
      </c>
      <c r="M135">
        <v>0.2</v>
      </c>
      <c r="N135">
        <v>6.9732000000000003</v>
      </c>
      <c r="O135" s="5">
        <f t="shared" si="2"/>
        <v>0.32500000000000001</v>
      </c>
    </row>
    <row r="136" spans="1:15" x14ac:dyDescent="0.25">
      <c r="A136" t="s">
        <v>675</v>
      </c>
      <c r="B136" t="s">
        <v>38</v>
      </c>
      <c r="C136" t="s">
        <v>16</v>
      </c>
      <c r="D136" t="s">
        <v>17</v>
      </c>
      <c r="E136" t="s">
        <v>173</v>
      </c>
      <c r="F136" t="s">
        <v>27</v>
      </c>
      <c r="G136">
        <v>95661</v>
      </c>
      <c r="H136" t="s">
        <v>31</v>
      </c>
      <c r="I136" t="s">
        <v>32</v>
      </c>
      <c r="J136" t="s">
        <v>80</v>
      </c>
      <c r="K136">
        <v>20.04</v>
      </c>
      <c r="L136">
        <v>3</v>
      </c>
      <c r="M136">
        <v>0</v>
      </c>
      <c r="N136">
        <v>9.6191999999999993</v>
      </c>
      <c r="O136" s="5">
        <f t="shared" si="2"/>
        <v>0.48</v>
      </c>
    </row>
    <row r="137" spans="1:15" x14ac:dyDescent="0.25">
      <c r="A137" t="s">
        <v>675</v>
      </c>
      <c r="B137" t="s">
        <v>38</v>
      </c>
      <c r="C137" t="s">
        <v>16</v>
      </c>
      <c r="D137" t="s">
        <v>17</v>
      </c>
      <c r="E137" t="s">
        <v>173</v>
      </c>
      <c r="F137" t="s">
        <v>27</v>
      </c>
      <c r="G137">
        <v>95661</v>
      </c>
      <c r="H137" t="s">
        <v>31</v>
      </c>
      <c r="I137" t="s">
        <v>32</v>
      </c>
      <c r="J137" t="s">
        <v>80</v>
      </c>
      <c r="K137">
        <v>35.44</v>
      </c>
      <c r="L137">
        <v>1</v>
      </c>
      <c r="M137">
        <v>0</v>
      </c>
      <c r="N137">
        <v>16.6568</v>
      </c>
      <c r="O137" s="5">
        <f t="shared" si="2"/>
        <v>0.47000000000000003</v>
      </c>
    </row>
    <row r="138" spans="1:15" x14ac:dyDescent="0.25">
      <c r="A138" t="s">
        <v>675</v>
      </c>
      <c r="B138" t="s">
        <v>38</v>
      </c>
      <c r="C138" t="s">
        <v>16</v>
      </c>
      <c r="D138" t="s">
        <v>17</v>
      </c>
      <c r="E138" t="s">
        <v>173</v>
      </c>
      <c r="F138" t="s">
        <v>27</v>
      </c>
      <c r="G138">
        <v>95661</v>
      </c>
      <c r="H138" t="s">
        <v>31</v>
      </c>
      <c r="I138" t="s">
        <v>32</v>
      </c>
      <c r="J138" t="s">
        <v>53</v>
      </c>
      <c r="K138">
        <v>11.52</v>
      </c>
      <c r="L138">
        <v>4</v>
      </c>
      <c r="M138">
        <v>0</v>
      </c>
      <c r="N138">
        <v>3.456</v>
      </c>
      <c r="O138" s="5">
        <f t="shared" si="2"/>
        <v>0.3</v>
      </c>
    </row>
    <row r="139" spans="1:15" x14ac:dyDescent="0.25">
      <c r="A139" t="s">
        <v>675</v>
      </c>
      <c r="B139" t="s">
        <v>38</v>
      </c>
      <c r="C139" t="s">
        <v>16</v>
      </c>
      <c r="D139" t="s">
        <v>17</v>
      </c>
      <c r="E139" t="s">
        <v>173</v>
      </c>
      <c r="F139" t="s">
        <v>27</v>
      </c>
      <c r="G139">
        <v>95661</v>
      </c>
      <c r="H139" t="s">
        <v>31</v>
      </c>
      <c r="I139" t="s">
        <v>32</v>
      </c>
      <c r="J139" t="s">
        <v>195</v>
      </c>
      <c r="K139">
        <v>4.0199999999999996</v>
      </c>
      <c r="L139">
        <v>2</v>
      </c>
      <c r="M139">
        <v>0</v>
      </c>
      <c r="N139">
        <v>1.9698</v>
      </c>
      <c r="O139" s="5">
        <f t="shared" si="2"/>
        <v>0.49000000000000005</v>
      </c>
    </row>
    <row r="140" spans="1:15" x14ac:dyDescent="0.25">
      <c r="A140" t="s">
        <v>675</v>
      </c>
      <c r="B140" t="s">
        <v>38</v>
      </c>
      <c r="C140" t="s">
        <v>16</v>
      </c>
      <c r="D140" t="s">
        <v>17</v>
      </c>
      <c r="E140" t="s">
        <v>173</v>
      </c>
      <c r="F140" t="s">
        <v>27</v>
      </c>
      <c r="G140">
        <v>95661</v>
      </c>
      <c r="H140" t="s">
        <v>31</v>
      </c>
      <c r="I140" t="s">
        <v>32</v>
      </c>
      <c r="J140" t="s">
        <v>64</v>
      </c>
      <c r="K140">
        <v>76.176000000000002</v>
      </c>
      <c r="L140">
        <v>3</v>
      </c>
      <c r="M140">
        <v>0.2</v>
      </c>
      <c r="N140">
        <v>26.6616</v>
      </c>
      <c r="O140" s="5">
        <f t="shared" si="2"/>
        <v>0.35</v>
      </c>
    </row>
    <row r="141" spans="1:15" x14ac:dyDescent="0.25">
      <c r="A141" t="s">
        <v>675</v>
      </c>
      <c r="B141" t="s">
        <v>38</v>
      </c>
      <c r="C141" t="s">
        <v>16</v>
      </c>
      <c r="D141" t="s">
        <v>17</v>
      </c>
      <c r="E141" t="s">
        <v>173</v>
      </c>
      <c r="F141" t="s">
        <v>27</v>
      </c>
      <c r="G141">
        <v>95661</v>
      </c>
      <c r="H141" t="s">
        <v>31</v>
      </c>
      <c r="I141" t="s">
        <v>32</v>
      </c>
      <c r="J141" t="s">
        <v>334</v>
      </c>
      <c r="K141">
        <v>65.88</v>
      </c>
      <c r="L141">
        <v>6</v>
      </c>
      <c r="M141">
        <v>0</v>
      </c>
      <c r="N141">
        <v>18.446400000000001</v>
      </c>
      <c r="O141" s="5">
        <f t="shared" si="2"/>
        <v>0.28000000000000003</v>
      </c>
    </row>
    <row r="142" spans="1:15" x14ac:dyDescent="0.25">
      <c r="A142" t="s">
        <v>675</v>
      </c>
      <c r="B142" t="s">
        <v>38</v>
      </c>
      <c r="C142" t="s">
        <v>16</v>
      </c>
      <c r="D142" t="s">
        <v>17</v>
      </c>
      <c r="E142" t="s">
        <v>173</v>
      </c>
      <c r="F142" t="s">
        <v>27</v>
      </c>
      <c r="G142">
        <v>95661</v>
      </c>
      <c r="H142" t="s">
        <v>31</v>
      </c>
      <c r="I142" t="s">
        <v>21</v>
      </c>
      <c r="J142" t="s">
        <v>48</v>
      </c>
      <c r="K142">
        <v>43.12</v>
      </c>
      <c r="L142">
        <v>14</v>
      </c>
      <c r="M142">
        <v>0</v>
      </c>
      <c r="N142">
        <v>20.697600000000001</v>
      </c>
      <c r="O142" s="5">
        <f t="shared" si="2"/>
        <v>0.48000000000000004</v>
      </c>
    </row>
    <row r="143" spans="1:15" x14ac:dyDescent="0.25">
      <c r="A143" t="s">
        <v>642</v>
      </c>
      <c r="B143" t="s">
        <v>15</v>
      </c>
      <c r="C143" t="s">
        <v>30</v>
      </c>
      <c r="D143" t="s">
        <v>17</v>
      </c>
      <c r="E143" t="s">
        <v>73</v>
      </c>
      <c r="F143" t="s">
        <v>70</v>
      </c>
      <c r="G143">
        <v>19140</v>
      </c>
      <c r="H143" t="s">
        <v>119</v>
      </c>
      <c r="I143" t="s">
        <v>21</v>
      </c>
      <c r="J143" t="s">
        <v>48</v>
      </c>
      <c r="K143">
        <v>82.8</v>
      </c>
      <c r="L143">
        <v>2</v>
      </c>
      <c r="M143">
        <v>0.2</v>
      </c>
      <c r="N143">
        <v>10.35</v>
      </c>
      <c r="O143" s="5">
        <f t="shared" si="2"/>
        <v>0.125</v>
      </c>
    </row>
    <row r="144" spans="1:15" x14ac:dyDescent="0.25">
      <c r="A144" t="s">
        <v>640</v>
      </c>
      <c r="B144" t="s">
        <v>38</v>
      </c>
      <c r="C144" t="s">
        <v>30</v>
      </c>
      <c r="D144" t="s">
        <v>17</v>
      </c>
      <c r="E144" t="s">
        <v>65</v>
      </c>
      <c r="F144" t="s">
        <v>27</v>
      </c>
      <c r="G144">
        <v>94122</v>
      </c>
      <c r="H144" t="s">
        <v>31</v>
      </c>
      <c r="I144" t="s">
        <v>32</v>
      </c>
      <c r="J144" t="s">
        <v>53</v>
      </c>
      <c r="K144">
        <v>8.82</v>
      </c>
      <c r="L144">
        <v>3</v>
      </c>
      <c r="M144">
        <v>0</v>
      </c>
      <c r="N144">
        <v>2.3814000000000002</v>
      </c>
      <c r="O144" s="5">
        <f t="shared" si="2"/>
        <v>0.27</v>
      </c>
    </row>
    <row r="145" spans="1:15" x14ac:dyDescent="0.25">
      <c r="A145" t="s">
        <v>640</v>
      </c>
      <c r="B145" t="s">
        <v>38</v>
      </c>
      <c r="C145" t="s">
        <v>30</v>
      </c>
      <c r="D145" t="s">
        <v>17</v>
      </c>
      <c r="E145" t="s">
        <v>65</v>
      </c>
      <c r="F145" t="s">
        <v>27</v>
      </c>
      <c r="G145">
        <v>94122</v>
      </c>
      <c r="H145" t="s">
        <v>31</v>
      </c>
      <c r="I145" t="s">
        <v>32</v>
      </c>
      <c r="J145" t="s">
        <v>143</v>
      </c>
      <c r="K145">
        <v>10.86</v>
      </c>
      <c r="L145">
        <v>3</v>
      </c>
      <c r="M145">
        <v>0</v>
      </c>
      <c r="N145">
        <v>5.1041999999999996</v>
      </c>
      <c r="O145" s="5">
        <f t="shared" si="2"/>
        <v>0.47</v>
      </c>
    </row>
    <row r="146" spans="1:15" x14ac:dyDescent="0.25">
      <c r="A146" t="s">
        <v>640</v>
      </c>
      <c r="B146" t="s">
        <v>38</v>
      </c>
      <c r="C146" t="s">
        <v>30</v>
      </c>
      <c r="D146" t="s">
        <v>17</v>
      </c>
      <c r="E146" t="s">
        <v>65</v>
      </c>
      <c r="F146" t="s">
        <v>27</v>
      </c>
      <c r="G146">
        <v>94122</v>
      </c>
      <c r="H146" t="s">
        <v>31</v>
      </c>
      <c r="I146" t="s">
        <v>32</v>
      </c>
      <c r="J146" t="s">
        <v>80</v>
      </c>
      <c r="K146">
        <v>143.69999999999999</v>
      </c>
      <c r="L146">
        <v>3</v>
      </c>
      <c r="M146">
        <v>0</v>
      </c>
      <c r="N146">
        <v>68.975999999999999</v>
      </c>
      <c r="O146" s="5">
        <f t="shared" si="2"/>
        <v>0.48000000000000004</v>
      </c>
    </row>
    <row r="147" spans="1:15" x14ac:dyDescent="0.25">
      <c r="A147" t="s">
        <v>676</v>
      </c>
      <c r="B147" t="s">
        <v>38</v>
      </c>
      <c r="C147" t="s">
        <v>16</v>
      </c>
      <c r="D147" t="s">
        <v>17</v>
      </c>
      <c r="E147" t="s">
        <v>175</v>
      </c>
      <c r="F147" t="s">
        <v>121</v>
      </c>
      <c r="G147">
        <v>64055</v>
      </c>
      <c r="H147" t="s">
        <v>89</v>
      </c>
      <c r="I147" t="s">
        <v>32</v>
      </c>
      <c r="J147" t="s">
        <v>68</v>
      </c>
      <c r="K147">
        <v>839.43</v>
      </c>
      <c r="L147">
        <v>3</v>
      </c>
      <c r="M147">
        <v>0</v>
      </c>
      <c r="N147">
        <v>218.2518</v>
      </c>
      <c r="O147" s="5">
        <f t="shared" si="2"/>
        <v>0.26</v>
      </c>
    </row>
    <row r="148" spans="1:15" x14ac:dyDescent="0.25">
      <c r="A148" t="s">
        <v>677</v>
      </c>
      <c r="B148" t="s">
        <v>38</v>
      </c>
      <c r="C148" t="s">
        <v>16</v>
      </c>
      <c r="D148" t="s">
        <v>17</v>
      </c>
      <c r="E148" t="s">
        <v>177</v>
      </c>
      <c r="F148" t="s">
        <v>27</v>
      </c>
      <c r="G148">
        <v>91104</v>
      </c>
      <c r="H148" t="s">
        <v>31</v>
      </c>
      <c r="I148" t="s">
        <v>32</v>
      </c>
      <c r="J148" t="s">
        <v>43</v>
      </c>
      <c r="K148">
        <v>671.93</v>
      </c>
      <c r="L148">
        <v>7</v>
      </c>
      <c r="M148">
        <v>0</v>
      </c>
      <c r="N148">
        <v>20.157900000000001</v>
      </c>
      <c r="O148" s="5">
        <f t="shared" si="2"/>
        <v>3.0000000000000006E-2</v>
      </c>
    </row>
    <row r="149" spans="1:15" x14ac:dyDescent="0.25">
      <c r="A149" t="s">
        <v>678</v>
      </c>
      <c r="B149" t="s">
        <v>38</v>
      </c>
      <c r="C149" t="s">
        <v>88</v>
      </c>
      <c r="D149" t="s">
        <v>17</v>
      </c>
      <c r="E149" t="s">
        <v>179</v>
      </c>
      <c r="F149" t="s">
        <v>124</v>
      </c>
      <c r="G149">
        <v>43055</v>
      </c>
      <c r="H149" t="s">
        <v>119</v>
      </c>
      <c r="I149" t="s">
        <v>21</v>
      </c>
      <c r="J149" t="s">
        <v>48</v>
      </c>
      <c r="K149">
        <v>93.888000000000005</v>
      </c>
      <c r="L149">
        <v>4</v>
      </c>
      <c r="M149">
        <v>0.2</v>
      </c>
      <c r="N149">
        <v>12.909599999999999</v>
      </c>
      <c r="O149" s="5">
        <f t="shared" si="2"/>
        <v>0.13749999999999998</v>
      </c>
    </row>
    <row r="150" spans="1:15" x14ac:dyDescent="0.25">
      <c r="A150" t="s">
        <v>679</v>
      </c>
      <c r="B150" t="s">
        <v>38</v>
      </c>
      <c r="C150" t="s">
        <v>30</v>
      </c>
      <c r="D150" t="s">
        <v>17</v>
      </c>
      <c r="E150" t="s">
        <v>182</v>
      </c>
      <c r="F150" t="s">
        <v>55</v>
      </c>
      <c r="G150">
        <v>53132</v>
      </c>
      <c r="H150" t="s">
        <v>89</v>
      </c>
      <c r="I150" t="s">
        <v>58</v>
      </c>
      <c r="J150" t="s">
        <v>59</v>
      </c>
      <c r="K150">
        <v>384.45</v>
      </c>
      <c r="L150">
        <v>11</v>
      </c>
      <c r="M150">
        <v>0</v>
      </c>
      <c r="N150">
        <v>103.8015</v>
      </c>
      <c r="O150" s="5">
        <f t="shared" si="2"/>
        <v>0.27</v>
      </c>
    </row>
    <row r="151" spans="1:15" x14ac:dyDescent="0.25">
      <c r="A151" t="s">
        <v>679</v>
      </c>
      <c r="B151" t="s">
        <v>38</v>
      </c>
      <c r="C151" t="s">
        <v>30</v>
      </c>
      <c r="D151" t="s">
        <v>17</v>
      </c>
      <c r="E151" t="s">
        <v>182</v>
      </c>
      <c r="F151" t="s">
        <v>55</v>
      </c>
      <c r="G151">
        <v>53132</v>
      </c>
      <c r="H151" t="s">
        <v>89</v>
      </c>
      <c r="I151" t="s">
        <v>58</v>
      </c>
      <c r="J151" t="s">
        <v>59</v>
      </c>
      <c r="K151">
        <v>149.97</v>
      </c>
      <c r="L151">
        <v>3</v>
      </c>
      <c r="M151">
        <v>0</v>
      </c>
      <c r="N151">
        <v>5.9988000000000001</v>
      </c>
      <c r="O151" s="5">
        <f t="shared" si="2"/>
        <v>0.04</v>
      </c>
    </row>
    <row r="152" spans="1:15" x14ac:dyDescent="0.25">
      <c r="A152" t="s">
        <v>679</v>
      </c>
      <c r="B152" t="s">
        <v>38</v>
      </c>
      <c r="C152" t="s">
        <v>30</v>
      </c>
      <c r="D152" t="s">
        <v>17</v>
      </c>
      <c r="E152" t="s">
        <v>182</v>
      </c>
      <c r="F152" t="s">
        <v>55</v>
      </c>
      <c r="G152">
        <v>53132</v>
      </c>
      <c r="H152" t="s">
        <v>89</v>
      </c>
      <c r="I152" t="s">
        <v>21</v>
      </c>
      <c r="J152" t="s">
        <v>25</v>
      </c>
      <c r="K152">
        <v>1951.84</v>
      </c>
      <c r="L152">
        <v>8</v>
      </c>
      <c r="M152">
        <v>0</v>
      </c>
      <c r="N152">
        <v>585.55200000000002</v>
      </c>
      <c r="O152" s="5">
        <f t="shared" si="2"/>
        <v>0.30000000000000004</v>
      </c>
    </row>
    <row r="153" spans="1:15" x14ac:dyDescent="0.25">
      <c r="A153" t="s">
        <v>679</v>
      </c>
      <c r="B153" t="s">
        <v>38</v>
      </c>
      <c r="C153" t="s">
        <v>30</v>
      </c>
      <c r="D153" t="s">
        <v>17</v>
      </c>
      <c r="E153" t="s">
        <v>182</v>
      </c>
      <c r="F153" t="s">
        <v>55</v>
      </c>
      <c r="G153">
        <v>53132</v>
      </c>
      <c r="H153" t="s">
        <v>89</v>
      </c>
      <c r="I153" t="s">
        <v>32</v>
      </c>
      <c r="J153" t="s">
        <v>64</v>
      </c>
      <c r="K153">
        <v>171.55</v>
      </c>
      <c r="L153">
        <v>5</v>
      </c>
      <c r="M153">
        <v>0</v>
      </c>
      <c r="N153">
        <v>80.628500000000003</v>
      </c>
      <c r="O153" s="5">
        <f t="shared" si="2"/>
        <v>0.47</v>
      </c>
    </row>
    <row r="154" spans="1:15" x14ac:dyDescent="0.25">
      <c r="A154" t="s">
        <v>680</v>
      </c>
      <c r="B154" t="s">
        <v>155</v>
      </c>
      <c r="C154" t="s">
        <v>88</v>
      </c>
      <c r="D154" t="s">
        <v>17</v>
      </c>
      <c r="E154" t="s">
        <v>185</v>
      </c>
      <c r="F154" t="s">
        <v>28</v>
      </c>
      <c r="G154">
        <v>85254</v>
      </c>
      <c r="H154" t="s">
        <v>31</v>
      </c>
      <c r="I154" t="s">
        <v>32</v>
      </c>
      <c r="J154" t="s">
        <v>68</v>
      </c>
      <c r="K154">
        <v>157.91999999999999</v>
      </c>
      <c r="L154">
        <v>5</v>
      </c>
      <c r="M154">
        <v>0.2</v>
      </c>
      <c r="N154">
        <v>17.765999999999998</v>
      </c>
      <c r="O154" s="5">
        <f t="shared" si="2"/>
        <v>0.1125</v>
      </c>
    </row>
    <row r="155" spans="1:15" x14ac:dyDescent="0.25">
      <c r="A155" t="s">
        <v>680</v>
      </c>
      <c r="B155" t="s">
        <v>155</v>
      </c>
      <c r="C155" t="s">
        <v>88</v>
      </c>
      <c r="D155" t="s">
        <v>17</v>
      </c>
      <c r="E155" t="s">
        <v>185</v>
      </c>
      <c r="F155" t="s">
        <v>28</v>
      </c>
      <c r="G155">
        <v>85254</v>
      </c>
      <c r="H155" t="s">
        <v>31</v>
      </c>
      <c r="I155" t="s">
        <v>58</v>
      </c>
      <c r="J155" t="s">
        <v>59</v>
      </c>
      <c r="K155">
        <v>203.184</v>
      </c>
      <c r="L155">
        <v>2</v>
      </c>
      <c r="M155">
        <v>0.2</v>
      </c>
      <c r="N155">
        <v>15.238799999999999</v>
      </c>
      <c r="O155" s="5">
        <f t="shared" si="2"/>
        <v>7.4999999999999997E-2</v>
      </c>
    </row>
    <row r="156" spans="1:15" x14ac:dyDescent="0.25">
      <c r="A156" t="s">
        <v>681</v>
      </c>
      <c r="B156" t="s">
        <v>155</v>
      </c>
      <c r="C156" t="s">
        <v>30</v>
      </c>
      <c r="D156" t="s">
        <v>17</v>
      </c>
      <c r="E156" t="s">
        <v>187</v>
      </c>
      <c r="F156" t="s">
        <v>27</v>
      </c>
      <c r="G156">
        <v>95123</v>
      </c>
      <c r="H156" t="s">
        <v>31</v>
      </c>
      <c r="I156" t="s">
        <v>32</v>
      </c>
      <c r="J156" t="s">
        <v>80</v>
      </c>
      <c r="K156">
        <v>58.38</v>
      </c>
      <c r="L156">
        <v>7</v>
      </c>
      <c r="M156">
        <v>0</v>
      </c>
      <c r="N156">
        <v>26.271000000000001</v>
      </c>
      <c r="O156" s="5">
        <f t="shared" si="2"/>
        <v>0.45</v>
      </c>
    </row>
    <row r="157" spans="1:15" x14ac:dyDescent="0.25">
      <c r="A157" t="s">
        <v>681</v>
      </c>
      <c r="B157" t="s">
        <v>155</v>
      </c>
      <c r="C157" t="s">
        <v>30</v>
      </c>
      <c r="D157" t="s">
        <v>17</v>
      </c>
      <c r="E157" t="s">
        <v>187</v>
      </c>
      <c r="F157" t="s">
        <v>27</v>
      </c>
      <c r="G157">
        <v>95123</v>
      </c>
      <c r="H157" t="s">
        <v>31</v>
      </c>
      <c r="I157" t="s">
        <v>32</v>
      </c>
      <c r="J157" t="s">
        <v>80</v>
      </c>
      <c r="K157">
        <v>105.52</v>
      </c>
      <c r="L157">
        <v>4</v>
      </c>
      <c r="M157">
        <v>0</v>
      </c>
      <c r="N157">
        <v>48.539200000000001</v>
      </c>
      <c r="O157" s="5">
        <f t="shared" si="2"/>
        <v>0.46</v>
      </c>
    </row>
    <row r="158" spans="1:15" x14ac:dyDescent="0.25">
      <c r="A158" t="s">
        <v>681</v>
      </c>
      <c r="B158" t="s">
        <v>155</v>
      </c>
      <c r="C158" t="s">
        <v>30</v>
      </c>
      <c r="D158" t="s">
        <v>17</v>
      </c>
      <c r="E158" t="s">
        <v>187</v>
      </c>
      <c r="F158" t="s">
        <v>27</v>
      </c>
      <c r="G158">
        <v>95123</v>
      </c>
      <c r="H158" t="s">
        <v>31</v>
      </c>
      <c r="I158" t="s">
        <v>32</v>
      </c>
      <c r="J158" t="s">
        <v>43</v>
      </c>
      <c r="K158">
        <v>80.88</v>
      </c>
      <c r="L158">
        <v>6</v>
      </c>
      <c r="M158">
        <v>0</v>
      </c>
      <c r="N158">
        <v>21.0288</v>
      </c>
      <c r="O158" s="5">
        <f t="shared" si="2"/>
        <v>0.26</v>
      </c>
    </row>
    <row r="159" spans="1:15" x14ac:dyDescent="0.25">
      <c r="A159" t="s">
        <v>636</v>
      </c>
      <c r="B159" t="s">
        <v>38</v>
      </c>
      <c r="C159" t="s">
        <v>88</v>
      </c>
      <c r="D159" t="s">
        <v>17</v>
      </c>
      <c r="E159" t="s">
        <v>44</v>
      </c>
      <c r="F159" t="s">
        <v>45</v>
      </c>
      <c r="G159">
        <v>98105</v>
      </c>
      <c r="H159" t="s">
        <v>31</v>
      </c>
      <c r="I159" t="s">
        <v>32</v>
      </c>
      <c r="J159" t="s">
        <v>53</v>
      </c>
      <c r="K159">
        <v>6.63</v>
      </c>
      <c r="L159">
        <v>3</v>
      </c>
      <c r="M159">
        <v>0</v>
      </c>
      <c r="N159">
        <v>1.7901</v>
      </c>
      <c r="O159" s="5">
        <f t="shared" si="2"/>
        <v>0.27</v>
      </c>
    </row>
    <row r="160" spans="1:15" x14ac:dyDescent="0.25">
      <c r="A160" t="s">
        <v>636</v>
      </c>
      <c r="B160" t="s">
        <v>15</v>
      </c>
      <c r="C160" t="s">
        <v>16</v>
      </c>
      <c r="D160" t="s">
        <v>17</v>
      </c>
      <c r="E160" t="s">
        <v>44</v>
      </c>
      <c r="F160" t="s">
        <v>45</v>
      </c>
      <c r="G160">
        <v>98115</v>
      </c>
      <c r="H160" t="s">
        <v>31</v>
      </c>
      <c r="I160" t="s">
        <v>21</v>
      </c>
      <c r="J160" t="s">
        <v>25</v>
      </c>
      <c r="K160">
        <v>457.56799999999998</v>
      </c>
      <c r="L160">
        <v>2</v>
      </c>
      <c r="M160">
        <v>0.2</v>
      </c>
      <c r="N160">
        <v>51.476399999999998</v>
      </c>
      <c r="O160" s="5">
        <f t="shared" si="2"/>
        <v>0.1125</v>
      </c>
    </row>
    <row r="161" spans="1:15" x14ac:dyDescent="0.25">
      <c r="A161" t="s">
        <v>682</v>
      </c>
      <c r="B161" t="s">
        <v>38</v>
      </c>
      <c r="C161" t="s">
        <v>16</v>
      </c>
      <c r="D161" t="s">
        <v>17</v>
      </c>
      <c r="E161" t="s">
        <v>190</v>
      </c>
      <c r="F161" t="s">
        <v>131</v>
      </c>
      <c r="G161">
        <v>73034</v>
      </c>
      <c r="H161" t="s">
        <v>89</v>
      </c>
      <c r="I161" t="s">
        <v>32</v>
      </c>
      <c r="J161" t="s">
        <v>33</v>
      </c>
      <c r="K161">
        <v>14.62</v>
      </c>
      <c r="L161">
        <v>2</v>
      </c>
      <c r="M161">
        <v>0</v>
      </c>
      <c r="N161">
        <v>6.8714000000000004</v>
      </c>
      <c r="O161" s="5">
        <f t="shared" si="2"/>
        <v>0.47000000000000003</v>
      </c>
    </row>
    <row r="162" spans="1:15" x14ac:dyDescent="0.25">
      <c r="A162" t="s">
        <v>682</v>
      </c>
      <c r="B162" t="s">
        <v>38</v>
      </c>
      <c r="C162" t="s">
        <v>16</v>
      </c>
      <c r="D162" t="s">
        <v>17</v>
      </c>
      <c r="E162" t="s">
        <v>190</v>
      </c>
      <c r="F162" t="s">
        <v>131</v>
      </c>
      <c r="G162">
        <v>73034</v>
      </c>
      <c r="H162" t="s">
        <v>89</v>
      </c>
      <c r="I162" t="s">
        <v>58</v>
      </c>
      <c r="J162" t="s">
        <v>59</v>
      </c>
      <c r="K162">
        <v>944.93</v>
      </c>
      <c r="L162">
        <v>7</v>
      </c>
      <c r="M162">
        <v>0</v>
      </c>
      <c r="N162">
        <v>236.23249999999999</v>
      </c>
      <c r="O162" s="5">
        <f t="shared" si="2"/>
        <v>0.25</v>
      </c>
    </row>
    <row r="163" spans="1:15" x14ac:dyDescent="0.25">
      <c r="A163" t="s">
        <v>633</v>
      </c>
      <c r="B163" t="s">
        <v>155</v>
      </c>
      <c r="C163" t="s">
        <v>16</v>
      </c>
      <c r="D163" t="s">
        <v>17</v>
      </c>
      <c r="E163" t="s">
        <v>26</v>
      </c>
      <c r="F163" t="s">
        <v>27</v>
      </c>
      <c r="G163">
        <v>90045</v>
      </c>
      <c r="H163" t="s">
        <v>31</v>
      </c>
      <c r="I163" t="s">
        <v>32</v>
      </c>
      <c r="J163" t="s">
        <v>80</v>
      </c>
      <c r="K163">
        <v>5.98</v>
      </c>
      <c r="L163">
        <v>1</v>
      </c>
      <c r="M163">
        <v>0</v>
      </c>
      <c r="N163">
        <v>2.6909999999999998</v>
      </c>
      <c r="O163" s="5">
        <f t="shared" si="2"/>
        <v>0.44999999999999996</v>
      </c>
    </row>
    <row r="164" spans="1:15" x14ac:dyDescent="0.25">
      <c r="A164" t="s">
        <v>642</v>
      </c>
      <c r="B164" t="s">
        <v>15</v>
      </c>
      <c r="C164" t="s">
        <v>16</v>
      </c>
      <c r="D164" t="s">
        <v>17</v>
      </c>
      <c r="E164" t="s">
        <v>73</v>
      </c>
      <c r="F164" t="s">
        <v>70</v>
      </c>
      <c r="G164">
        <v>19134</v>
      </c>
      <c r="H164" t="s">
        <v>119</v>
      </c>
      <c r="I164" t="s">
        <v>58</v>
      </c>
      <c r="J164" t="s">
        <v>129</v>
      </c>
      <c r="K164">
        <v>54.384</v>
      </c>
      <c r="L164">
        <v>2</v>
      </c>
      <c r="M164">
        <v>0.2</v>
      </c>
      <c r="N164">
        <v>1.3595999999999999</v>
      </c>
      <c r="O164" s="5">
        <f t="shared" si="2"/>
        <v>2.4999999999999998E-2</v>
      </c>
    </row>
    <row r="165" spans="1:15" x14ac:dyDescent="0.25">
      <c r="A165" t="s">
        <v>683</v>
      </c>
      <c r="B165" t="s">
        <v>38</v>
      </c>
      <c r="C165" t="s">
        <v>16</v>
      </c>
      <c r="D165" t="s">
        <v>17</v>
      </c>
      <c r="E165" t="s">
        <v>192</v>
      </c>
      <c r="F165" t="s">
        <v>135</v>
      </c>
      <c r="G165">
        <v>88220</v>
      </c>
      <c r="H165" t="s">
        <v>31</v>
      </c>
      <c r="I165" t="s">
        <v>32</v>
      </c>
      <c r="J165" t="s">
        <v>143</v>
      </c>
      <c r="K165">
        <v>28.4</v>
      </c>
      <c r="L165">
        <v>5</v>
      </c>
      <c r="M165">
        <v>0</v>
      </c>
      <c r="N165">
        <v>13.348000000000001</v>
      </c>
      <c r="O165" s="5">
        <f t="shared" si="2"/>
        <v>0.47000000000000003</v>
      </c>
    </row>
    <row r="166" spans="1:15" x14ac:dyDescent="0.25">
      <c r="A166" t="s">
        <v>636</v>
      </c>
      <c r="B166" t="s">
        <v>38</v>
      </c>
      <c r="C166" t="s">
        <v>16</v>
      </c>
      <c r="D166" t="s">
        <v>17</v>
      </c>
      <c r="E166" t="s">
        <v>44</v>
      </c>
      <c r="F166" t="s">
        <v>45</v>
      </c>
      <c r="G166">
        <v>98115</v>
      </c>
      <c r="H166" t="s">
        <v>31</v>
      </c>
      <c r="I166" t="s">
        <v>32</v>
      </c>
      <c r="J166" t="s">
        <v>64</v>
      </c>
      <c r="K166">
        <v>27.68</v>
      </c>
      <c r="L166">
        <v>2</v>
      </c>
      <c r="M166">
        <v>0.2</v>
      </c>
      <c r="N166">
        <v>9.6880000000000006</v>
      </c>
      <c r="O166" s="5">
        <f t="shared" si="2"/>
        <v>0.35000000000000003</v>
      </c>
    </row>
    <row r="167" spans="1:15" x14ac:dyDescent="0.25">
      <c r="A167" t="s">
        <v>684</v>
      </c>
      <c r="B167" t="s">
        <v>38</v>
      </c>
      <c r="C167" t="s">
        <v>16</v>
      </c>
      <c r="D167" t="s">
        <v>17</v>
      </c>
      <c r="E167" t="s">
        <v>193</v>
      </c>
      <c r="F167" t="s">
        <v>50</v>
      </c>
      <c r="G167">
        <v>78207</v>
      </c>
      <c r="H167" t="s">
        <v>89</v>
      </c>
      <c r="I167" t="s">
        <v>32</v>
      </c>
      <c r="J167" t="s">
        <v>53</v>
      </c>
      <c r="K167">
        <v>9.9359999999999999</v>
      </c>
      <c r="L167">
        <v>3</v>
      </c>
      <c r="M167">
        <v>0.2</v>
      </c>
      <c r="N167">
        <v>2.7324000000000002</v>
      </c>
      <c r="O167" s="5">
        <f t="shared" si="2"/>
        <v>0.27500000000000002</v>
      </c>
    </row>
    <row r="168" spans="1:15" x14ac:dyDescent="0.25">
      <c r="A168" t="s">
        <v>684</v>
      </c>
      <c r="B168" t="s">
        <v>38</v>
      </c>
      <c r="C168" t="s">
        <v>16</v>
      </c>
      <c r="D168" t="s">
        <v>17</v>
      </c>
      <c r="E168" t="s">
        <v>193</v>
      </c>
      <c r="F168" t="s">
        <v>50</v>
      </c>
      <c r="G168">
        <v>78207</v>
      </c>
      <c r="H168" t="s">
        <v>89</v>
      </c>
      <c r="I168" t="s">
        <v>58</v>
      </c>
      <c r="J168" t="s">
        <v>371</v>
      </c>
      <c r="K168">
        <v>8159.9520000000002</v>
      </c>
      <c r="L168">
        <v>8</v>
      </c>
      <c r="M168">
        <v>0.4</v>
      </c>
      <c r="N168">
        <v>-1359.992</v>
      </c>
      <c r="O168" s="5">
        <f t="shared" si="2"/>
        <v>-0.16666666666666666</v>
      </c>
    </row>
    <row r="169" spans="1:15" x14ac:dyDescent="0.25">
      <c r="A169" t="s">
        <v>684</v>
      </c>
      <c r="B169" t="s">
        <v>38</v>
      </c>
      <c r="C169" t="s">
        <v>16</v>
      </c>
      <c r="D169" t="s">
        <v>17</v>
      </c>
      <c r="E169" t="s">
        <v>193</v>
      </c>
      <c r="F169" t="s">
        <v>50</v>
      </c>
      <c r="G169">
        <v>78207</v>
      </c>
      <c r="H169" t="s">
        <v>89</v>
      </c>
      <c r="I169" t="s">
        <v>32</v>
      </c>
      <c r="J169" t="s">
        <v>43</v>
      </c>
      <c r="K169">
        <v>275.928</v>
      </c>
      <c r="L169">
        <v>3</v>
      </c>
      <c r="M169">
        <v>0.2</v>
      </c>
      <c r="N169">
        <v>-58.634700000000002</v>
      </c>
      <c r="O169" s="5">
        <f t="shared" si="2"/>
        <v>-0.21250000000000002</v>
      </c>
    </row>
    <row r="170" spans="1:15" x14ac:dyDescent="0.25">
      <c r="A170" t="s">
        <v>684</v>
      </c>
      <c r="B170" t="s">
        <v>38</v>
      </c>
      <c r="C170" t="s">
        <v>16</v>
      </c>
      <c r="D170" t="s">
        <v>17</v>
      </c>
      <c r="E170" t="s">
        <v>193</v>
      </c>
      <c r="F170" t="s">
        <v>50</v>
      </c>
      <c r="G170">
        <v>78207</v>
      </c>
      <c r="H170" t="s">
        <v>89</v>
      </c>
      <c r="I170" t="s">
        <v>21</v>
      </c>
      <c r="J170" t="s">
        <v>25</v>
      </c>
      <c r="K170">
        <v>1740.06</v>
      </c>
      <c r="L170">
        <v>9</v>
      </c>
      <c r="M170">
        <v>0.3</v>
      </c>
      <c r="N170">
        <v>-24.858000000000001</v>
      </c>
      <c r="O170" s="5">
        <f t="shared" si="2"/>
        <v>-1.4285714285714287E-2</v>
      </c>
    </row>
    <row r="171" spans="1:15" x14ac:dyDescent="0.25">
      <c r="A171" t="s">
        <v>684</v>
      </c>
      <c r="B171" t="s">
        <v>38</v>
      </c>
      <c r="C171" t="s">
        <v>16</v>
      </c>
      <c r="D171" t="s">
        <v>17</v>
      </c>
      <c r="E171" t="s">
        <v>193</v>
      </c>
      <c r="F171" t="s">
        <v>50</v>
      </c>
      <c r="G171">
        <v>78207</v>
      </c>
      <c r="H171" t="s">
        <v>89</v>
      </c>
      <c r="I171" t="s">
        <v>32</v>
      </c>
      <c r="J171" t="s">
        <v>53</v>
      </c>
      <c r="K171">
        <v>32.064</v>
      </c>
      <c r="L171">
        <v>6</v>
      </c>
      <c r="M171">
        <v>0.2</v>
      </c>
      <c r="N171">
        <v>6.8136000000000001</v>
      </c>
      <c r="O171" s="5">
        <f t="shared" si="2"/>
        <v>0.21249999999999999</v>
      </c>
    </row>
    <row r="172" spans="1:15" x14ac:dyDescent="0.25">
      <c r="A172" t="s">
        <v>684</v>
      </c>
      <c r="B172" t="s">
        <v>38</v>
      </c>
      <c r="C172" t="s">
        <v>16</v>
      </c>
      <c r="D172" t="s">
        <v>17</v>
      </c>
      <c r="E172" t="s">
        <v>193</v>
      </c>
      <c r="F172" t="s">
        <v>50</v>
      </c>
      <c r="G172">
        <v>78207</v>
      </c>
      <c r="H172" t="s">
        <v>89</v>
      </c>
      <c r="I172" t="s">
        <v>32</v>
      </c>
      <c r="J172" t="s">
        <v>68</v>
      </c>
      <c r="K172">
        <v>177.98</v>
      </c>
      <c r="L172">
        <v>5</v>
      </c>
      <c r="M172">
        <v>0.8</v>
      </c>
      <c r="N172">
        <v>-453.84899999999999</v>
      </c>
      <c r="O172" s="5">
        <f t="shared" si="2"/>
        <v>-2.5500000000000003</v>
      </c>
    </row>
    <row r="173" spans="1:15" x14ac:dyDescent="0.25">
      <c r="A173" t="s">
        <v>684</v>
      </c>
      <c r="B173" t="s">
        <v>38</v>
      </c>
      <c r="C173" t="s">
        <v>16</v>
      </c>
      <c r="D173" t="s">
        <v>17</v>
      </c>
      <c r="E173" t="s">
        <v>193</v>
      </c>
      <c r="F173" t="s">
        <v>50</v>
      </c>
      <c r="G173">
        <v>78207</v>
      </c>
      <c r="H173" t="s">
        <v>89</v>
      </c>
      <c r="I173" t="s">
        <v>58</v>
      </c>
      <c r="J173" t="s">
        <v>59</v>
      </c>
      <c r="K173">
        <v>143.976</v>
      </c>
      <c r="L173">
        <v>3</v>
      </c>
      <c r="M173">
        <v>0.2</v>
      </c>
      <c r="N173">
        <v>8.9984999999999999</v>
      </c>
      <c r="O173" s="5">
        <f t="shared" si="2"/>
        <v>6.25E-2</v>
      </c>
    </row>
    <row r="174" spans="1:15" x14ac:dyDescent="0.25">
      <c r="A174" t="s">
        <v>633</v>
      </c>
      <c r="B174" t="s">
        <v>38</v>
      </c>
      <c r="C174" t="s">
        <v>16</v>
      </c>
      <c r="D174" t="s">
        <v>17</v>
      </c>
      <c r="E174" t="s">
        <v>26</v>
      </c>
      <c r="F174" t="s">
        <v>27</v>
      </c>
      <c r="G174">
        <v>90004</v>
      </c>
      <c r="H174" t="s">
        <v>31</v>
      </c>
      <c r="I174" t="s">
        <v>32</v>
      </c>
      <c r="J174" t="s">
        <v>80</v>
      </c>
      <c r="K174">
        <v>20.94</v>
      </c>
      <c r="L174">
        <v>3</v>
      </c>
      <c r="M174">
        <v>0</v>
      </c>
      <c r="N174">
        <v>9.8417999999999992</v>
      </c>
      <c r="O174" s="5">
        <f t="shared" si="2"/>
        <v>0.46999999999999992</v>
      </c>
    </row>
    <row r="175" spans="1:15" x14ac:dyDescent="0.25">
      <c r="A175" t="s">
        <v>633</v>
      </c>
      <c r="B175" t="s">
        <v>38</v>
      </c>
      <c r="C175" t="s">
        <v>16</v>
      </c>
      <c r="D175" t="s">
        <v>17</v>
      </c>
      <c r="E175" t="s">
        <v>26</v>
      </c>
      <c r="F175" t="s">
        <v>27</v>
      </c>
      <c r="G175">
        <v>90004</v>
      </c>
      <c r="H175" t="s">
        <v>31</v>
      </c>
      <c r="I175" t="s">
        <v>32</v>
      </c>
      <c r="J175" t="s">
        <v>80</v>
      </c>
      <c r="K175">
        <v>110.96</v>
      </c>
      <c r="L175">
        <v>2</v>
      </c>
      <c r="M175">
        <v>0</v>
      </c>
      <c r="N175">
        <v>53.260800000000003</v>
      </c>
      <c r="O175" s="5">
        <f t="shared" si="2"/>
        <v>0.48000000000000004</v>
      </c>
    </row>
    <row r="176" spans="1:15" x14ac:dyDescent="0.25">
      <c r="A176" t="s">
        <v>633</v>
      </c>
      <c r="B176" t="s">
        <v>38</v>
      </c>
      <c r="C176" t="s">
        <v>16</v>
      </c>
      <c r="D176" t="s">
        <v>17</v>
      </c>
      <c r="E176" t="s">
        <v>26</v>
      </c>
      <c r="F176" t="s">
        <v>27</v>
      </c>
      <c r="G176">
        <v>90004</v>
      </c>
      <c r="H176" t="s">
        <v>31</v>
      </c>
      <c r="I176" t="s">
        <v>21</v>
      </c>
      <c r="J176" t="s">
        <v>25</v>
      </c>
      <c r="K176">
        <v>340.14400000000001</v>
      </c>
      <c r="L176">
        <v>7</v>
      </c>
      <c r="M176">
        <v>0.2</v>
      </c>
      <c r="N176">
        <v>21.259</v>
      </c>
      <c r="O176" s="5">
        <f t="shared" si="2"/>
        <v>6.25E-2</v>
      </c>
    </row>
    <row r="177" spans="1:15" x14ac:dyDescent="0.25">
      <c r="A177" t="s">
        <v>654</v>
      </c>
      <c r="B177" t="s">
        <v>38</v>
      </c>
      <c r="C177" t="s">
        <v>30</v>
      </c>
      <c r="D177" t="s">
        <v>17</v>
      </c>
      <c r="E177" t="s">
        <v>116</v>
      </c>
      <c r="F177" t="s">
        <v>74</v>
      </c>
      <c r="G177">
        <v>60623</v>
      </c>
      <c r="H177" t="s">
        <v>89</v>
      </c>
      <c r="I177" t="s">
        <v>32</v>
      </c>
      <c r="J177" t="s">
        <v>68</v>
      </c>
      <c r="K177">
        <v>52.448</v>
      </c>
      <c r="L177">
        <v>2</v>
      </c>
      <c r="M177">
        <v>0.8</v>
      </c>
      <c r="N177">
        <v>-131.12</v>
      </c>
      <c r="O177" s="5">
        <f t="shared" si="2"/>
        <v>-2.5</v>
      </c>
    </row>
    <row r="178" spans="1:15" x14ac:dyDescent="0.25">
      <c r="A178" t="s">
        <v>654</v>
      </c>
      <c r="B178" t="s">
        <v>38</v>
      </c>
      <c r="C178" t="s">
        <v>30</v>
      </c>
      <c r="D178" t="s">
        <v>17</v>
      </c>
      <c r="E178" t="s">
        <v>116</v>
      </c>
      <c r="F178" t="s">
        <v>74</v>
      </c>
      <c r="G178">
        <v>60623</v>
      </c>
      <c r="H178" t="s">
        <v>89</v>
      </c>
      <c r="I178" t="s">
        <v>32</v>
      </c>
      <c r="J178" t="s">
        <v>33</v>
      </c>
      <c r="K178">
        <v>20.16</v>
      </c>
      <c r="L178">
        <v>4</v>
      </c>
      <c r="M178">
        <v>0.2</v>
      </c>
      <c r="N178">
        <v>6.5519999999999996</v>
      </c>
      <c r="O178" s="5">
        <f t="shared" si="2"/>
        <v>0.32499999999999996</v>
      </c>
    </row>
    <row r="179" spans="1:15" x14ac:dyDescent="0.25">
      <c r="A179" t="s">
        <v>644</v>
      </c>
      <c r="B179" t="s">
        <v>15</v>
      </c>
      <c r="C179" t="s">
        <v>16</v>
      </c>
      <c r="D179" t="s">
        <v>17</v>
      </c>
      <c r="E179" t="s">
        <v>81</v>
      </c>
      <c r="F179" t="s">
        <v>50</v>
      </c>
      <c r="G179">
        <v>77036</v>
      </c>
      <c r="H179" t="s">
        <v>89</v>
      </c>
      <c r="I179" t="s">
        <v>32</v>
      </c>
      <c r="J179" t="s">
        <v>68</v>
      </c>
      <c r="K179">
        <v>97.263999999999996</v>
      </c>
      <c r="L179">
        <v>4</v>
      </c>
      <c r="M179">
        <v>0.8</v>
      </c>
      <c r="N179">
        <v>-243.16</v>
      </c>
      <c r="O179" s="5">
        <f t="shared" si="2"/>
        <v>-2.5</v>
      </c>
    </row>
    <row r="180" spans="1:15" x14ac:dyDescent="0.25">
      <c r="A180" t="s">
        <v>678</v>
      </c>
      <c r="B180" t="s">
        <v>15</v>
      </c>
      <c r="C180" t="s">
        <v>16</v>
      </c>
      <c r="D180" t="s">
        <v>17</v>
      </c>
      <c r="E180" t="s">
        <v>179</v>
      </c>
      <c r="F180" t="s">
        <v>124</v>
      </c>
      <c r="G180">
        <v>43055</v>
      </c>
      <c r="H180" t="s">
        <v>119</v>
      </c>
      <c r="I180" t="s">
        <v>21</v>
      </c>
      <c r="J180" t="s">
        <v>25</v>
      </c>
      <c r="K180">
        <v>396.80200000000002</v>
      </c>
      <c r="L180">
        <v>7</v>
      </c>
      <c r="M180">
        <v>0.3</v>
      </c>
      <c r="N180">
        <v>-11.337199999999999</v>
      </c>
      <c r="O180" s="5">
        <f t="shared" si="2"/>
        <v>-2.8571428571428567E-2</v>
      </c>
    </row>
    <row r="181" spans="1:15" x14ac:dyDescent="0.25">
      <c r="A181" t="s">
        <v>678</v>
      </c>
      <c r="B181" t="s">
        <v>15</v>
      </c>
      <c r="C181" t="s">
        <v>16</v>
      </c>
      <c r="D181" t="s">
        <v>17</v>
      </c>
      <c r="E181" t="s">
        <v>179</v>
      </c>
      <c r="F181" t="s">
        <v>124</v>
      </c>
      <c r="G181">
        <v>43055</v>
      </c>
      <c r="H181" t="s">
        <v>119</v>
      </c>
      <c r="I181" t="s">
        <v>32</v>
      </c>
      <c r="J181" t="s">
        <v>334</v>
      </c>
      <c r="K181">
        <v>15.88</v>
      </c>
      <c r="L181">
        <v>5</v>
      </c>
      <c r="M181">
        <v>0.2</v>
      </c>
      <c r="N181">
        <v>-3.7715000000000001</v>
      </c>
      <c r="O181" s="5">
        <f t="shared" si="2"/>
        <v>-0.23749999999999999</v>
      </c>
    </row>
    <row r="182" spans="1:15" x14ac:dyDescent="0.25">
      <c r="A182" t="s">
        <v>652</v>
      </c>
      <c r="B182" t="s">
        <v>38</v>
      </c>
      <c r="C182" t="s">
        <v>88</v>
      </c>
      <c r="D182" t="s">
        <v>17</v>
      </c>
      <c r="E182" t="s">
        <v>110</v>
      </c>
      <c r="F182" t="s">
        <v>94</v>
      </c>
      <c r="G182">
        <v>10009</v>
      </c>
      <c r="H182" t="s">
        <v>119</v>
      </c>
      <c r="I182" t="s">
        <v>32</v>
      </c>
      <c r="J182" t="s">
        <v>53</v>
      </c>
      <c r="K182">
        <v>3.28</v>
      </c>
      <c r="L182">
        <v>1</v>
      </c>
      <c r="M182">
        <v>0</v>
      </c>
      <c r="N182">
        <v>1.4104000000000001</v>
      </c>
      <c r="O182" s="5">
        <f t="shared" si="2"/>
        <v>0.43000000000000005</v>
      </c>
    </row>
    <row r="183" spans="1:15" x14ac:dyDescent="0.25">
      <c r="A183" t="s">
        <v>685</v>
      </c>
      <c r="B183" t="s">
        <v>15</v>
      </c>
      <c r="C183" t="s">
        <v>30</v>
      </c>
      <c r="D183" t="s">
        <v>17</v>
      </c>
      <c r="E183" t="s">
        <v>134</v>
      </c>
      <c r="F183" t="s">
        <v>74</v>
      </c>
      <c r="G183">
        <v>62521</v>
      </c>
      <c r="H183" t="s">
        <v>89</v>
      </c>
      <c r="I183" t="s">
        <v>32</v>
      </c>
      <c r="J183" t="s">
        <v>43</v>
      </c>
      <c r="K183">
        <v>24.815999999999999</v>
      </c>
      <c r="L183">
        <v>2</v>
      </c>
      <c r="M183">
        <v>0.2</v>
      </c>
      <c r="N183">
        <v>1.8612</v>
      </c>
      <c r="O183" s="5">
        <f t="shared" si="2"/>
        <v>7.4999999999999997E-2</v>
      </c>
    </row>
    <row r="184" spans="1:15" x14ac:dyDescent="0.25">
      <c r="A184" t="s">
        <v>685</v>
      </c>
      <c r="B184" t="s">
        <v>15</v>
      </c>
      <c r="C184" t="s">
        <v>30</v>
      </c>
      <c r="D184" t="s">
        <v>17</v>
      </c>
      <c r="E184" t="s">
        <v>134</v>
      </c>
      <c r="F184" t="s">
        <v>74</v>
      </c>
      <c r="G184">
        <v>62521</v>
      </c>
      <c r="H184" t="s">
        <v>89</v>
      </c>
      <c r="I184" t="s">
        <v>58</v>
      </c>
      <c r="J184" t="s">
        <v>129</v>
      </c>
      <c r="K184">
        <v>408.74400000000003</v>
      </c>
      <c r="L184">
        <v>7</v>
      </c>
      <c r="M184">
        <v>0.2</v>
      </c>
      <c r="N184">
        <v>76.639499999999998</v>
      </c>
      <c r="O184" s="5">
        <f t="shared" si="2"/>
        <v>0.18749999999999997</v>
      </c>
    </row>
    <row r="185" spans="1:15" x14ac:dyDescent="0.25">
      <c r="A185" t="s">
        <v>686</v>
      </c>
      <c r="B185" t="s">
        <v>15</v>
      </c>
      <c r="C185" t="s">
        <v>88</v>
      </c>
      <c r="D185" t="s">
        <v>17</v>
      </c>
      <c r="E185" t="s">
        <v>196</v>
      </c>
      <c r="F185" t="s">
        <v>97</v>
      </c>
      <c r="G185">
        <v>71203</v>
      </c>
      <c r="H185" t="s">
        <v>20</v>
      </c>
      <c r="I185" t="s">
        <v>58</v>
      </c>
      <c r="J185" t="s">
        <v>59</v>
      </c>
      <c r="K185">
        <v>503.96</v>
      </c>
      <c r="L185">
        <v>4</v>
      </c>
      <c r="M185">
        <v>0</v>
      </c>
      <c r="N185">
        <v>131.02959999999999</v>
      </c>
      <c r="O185" s="5">
        <f t="shared" si="2"/>
        <v>0.26</v>
      </c>
    </row>
    <row r="186" spans="1:15" x14ac:dyDescent="0.25">
      <c r="A186" t="s">
        <v>686</v>
      </c>
      <c r="B186" t="s">
        <v>15</v>
      </c>
      <c r="C186" t="s">
        <v>88</v>
      </c>
      <c r="D186" t="s">
        <v>17</v>
      </c>
      <c r="E186" t="s">
        <v>196</v>
      </c>
      <c r="F186" t="s">
        <v>97</v>
      </c>
      <c r="G186">
        <v>71203</v>
      </c>
      <c r="H186" t="s">
        <v>20</v>
      </c>
      <c r="I186" t="s">
        <v>58</v>
      </c>
      <c r="J186" t="s">
        <v>59</v>
      </c>
      <c r="K186">
        <v>149.94999999999999</v>
      </c>
      <c r="L186">
        <v>5</v>
      </c>
      <c r="M186">
        <v>0</v>
      </c>
      <c r="N186">
        <v>41.985999999999997</v>
      </c>
      <c r="O186" s="5">
        <f t="shared" si="2"/>
        <v>0.28000000000000003</v>
      </c>
    </row>
    <row r="187" spans="1:15" x14ac:dyDescent="0.25">
      <c r="A187" t="s">
        <v>686</v>
      </c>
      <c r="B187" t="s">
        <v>15</v>
      </c>
      <c r="C187" t="s">
        <v>88</v>
      </c>
      <c r="D187" t="s">
        <v>17</v>
      </c>
      <c r="E187" t="s">
        <v>196</v>
      </c>
      <c r="F187" t="s">
        <v>97</v>
      </c>
      <c r="G187">
        <v>71203</v>
      </c>
      <c r="H187" t="s">
        <v>20</v>
      </c>
      <c r="I187" t="s">
        <v>58</v>
      </c>
      <c r="J187" t="s">
        <v>129</v>
      </c>
      <c r="K187">
        <v>29</v>
      </c>
      <c r="L187">
        <v>2</v>
      </c>
      <c r="M187">
        <v>0</v>
      </c>
      <c r="N187">
        <v>7.25</v>
      </c>
      <c r="O187" s="5">
        <f t="shared" si="2"/>
        <v>0.25</v>
      </c>
    </row>
    <row r="188" spans="1:15" x14ac:dyDescent="0.25">
      <c r="A188" t="s">
        <v>687</v>
      </c>
      <c r="B188" t="s">
        <v>38</v>
      </c>
      <c r="C188" t="s">
        <v>16</v>
      </c>
      <c r="D188" t="s">
        <v>17</v>
      </c>
      <c r="E188" t="s">
        <v>198</v>
      </c>
      <c r="F188" t="s">
        <v>51</v>
      </c>
      <c r="G188">
        <v>6824</v>
      </c>
      <c r="H188" t="s">
        <v>119</v>
      </c>
      <c r="I188" t="s">
        <v>32</v>
      </c>
      <c r="J188" t="s">
        <v>64</v>
      </c>
      <c r="K188">
        <v>7.16</v>
      </c>
      <c r="L188">
        <v>2</v>
      </c>
      <c r="M188">
        <v>0</v>
      </c>
      <c r="N188">
        <v>3.4367999999999999</v>
      </c>
      <c r="O188" s="5">
        <f t="shared" si="2"/>
        <v>0.48</v>
      </c>
    </row>
    <row r="189" spans="1:15" x14ac:dyDescent="0.25">
      <c r="A189" t="s">
        <v>633</v>
      </c>
      <c r="B189" t="s">
        <v>38</v>
      </c>
      <c r="C189" t="s">
        <v>88</v>
      </c>
      <c r="D189" t="s">
        <v>17</v>
      </c>
      <c r="E189" t="s">
        <v>26</v>
      </c>
      <c r="F189" t="s">
        <v>27</v>
      </c>
      <c r="G189">
        <v>90032</v>
      </c>
      <c r="H189" t="s">
        <v>31</v>
      </c>
      <c r="I189" t="s">
        <v>58</v>
      </c>
      <c r="J189" t="s">
        <v>129</v>
      </c>
      <c r="K189">
        <v>176.8</v>
      </c>
      <c r="L189">
        <v>8</v>
      </c>
      <c r="M189">
        <v>0</v>
      </c>
      <c r="N189">
        <v>22.984000000000002</v>
      </c>
      <c r="O189" s="5">
        <f t="shared" si="2"/>
        <v>0.13</v>
      </c>
    </row>
    <row r="190" spans="1:15" x14ac:dyDescent="0.25">
      <c r="A190" t="s">
        <v>688</v>
      </c>
      <c r="B190" t="s">
        <v>38</v>
      </c>
      <c r="C190" t="s">
        <v>30</v>
      </c>
      <c r="D190" t="s">
        <v>17</v>
      </c>
      <c r="E190" t="s">
        <v>200</v>
      </c>
      <c r="F190" t="s">
        <v>50</v>
      </c>
      <c r="G190">
        <v>75051</v>
      </c>
      <c r="H190" t="s">
        <v>89</v>
      </c>
      <c r="I190" t="s">
        <v>32</v>
      </c>
      <c r="J190" t="s">
        <v>43</v>
      </c>
      <c r="K190">
        <v>37.223999999999997</v>
      </c>
      <c r="L190">
        <v>3</v>
      </c>
      <c r="M190">
        <v>0.2</v>
      </c>
      <c r="N190">
        <v>3.7223999999999999</v>
      </c>
      <c r="O190" s="5">
        <f t="shared" si="2"/>
        <v>0.1</v>
      </c>
    </row>
    <row r="191" spans="1:15" x14ac:dyDescent="0.25">
      <c r="A191" t="s">
        <v>688</v>
      </c>
      <c r="B191" t="s">
        <v>38</v>
      </c>
      <c r="C191" t="s">
        <v>30</v>
      </c>
      <c r="D191" t="s">
        <v>17</v>
      </c>
      <c r="E191" t="s">
        <v>200</v>
      </c>
      <c r="F191" t="s">
        <v>50</v>
      </c>
      <c r="G191">
        <v>75051</v>
      </c>
      <c r="H191" t="s">
        <v>89</v>
      </c>
      <c r="I191" t="s">
        <v>32</v>
      </c>
      <c r="J191" t="s">
        <v>80</v>
      </c>
      <c r="K191">
        <v>20.015999999999998</v>
      </c>
      <c r="L191">
        <v>3</v>
      </c>
      <c r="M191">
        <v>0.2</v>
      </c>
      <c r="N191">
        <v>6.2549999999999999</v>
      </c>
      <c r="O191" s="5">
        <f t="shared" si="2"/>
        <v>0.3125</v>
      </c>
    </row>
    <row r="192" spans="1:15" x14ac:dyDescent="0.25">
      <c r="A192" t="s">
        <v>652</v>
      </c>
      <c r="B192" t="s">
        <v>155</v>
      </c>
      <c r="C192" t="s">
        <v>88</v>
      </c>
      <c r="D192" t="s">
        <v>17</v>
      </c>
      <c r="E192" t="s">
        <v>110</v>
      </c>
      <c r="F192" t="s">
        <v>94</v>
      </c>
      <c r="G192">
        <v>10035</v>
      </c>
      <c r="H192" t="s">
        <v>119</v>
      </c>
      <c r="I192" t="s">
        <v>21</v>
      </c>
      <c r="J192" t="s">
        <v>22</v>
      </c>
      <c r="K192">
        <v>899.13599999999997</v>
      </c>
      <c r="L192">
        <v>4</v>
      </c>
      <c r="M192">
        <v>0.2</v>
      </c>
      <c r="N192">
        <v>112.392</v>
      </c>
      <c r="O192" s="5">
        <f t="shared" si="2"/>
        <v>0.125</v>
      </c>
    </row>
    <row r="193" spans="1:15" x14ac:dyDescent="0.25">
      <c r="A193" t="s">
        <v>652</v>
      </c>
      <c r="B193" t="s">
        <v>155</v>
      </c>
      <c r="C193" t="s">
        <v>88</v>
      </c>
      <c r="D193" t="s">
        <v>17</v>
      </c>
      <c r="E193" t="s">
        <v>110</v>
      </c>
      <c r="F193" t="s">
        <v>94</v>
      </c>
      <c r="G193">
        <v>10035</v>
      </c>
      <c r="H193" t="s">
        <v>119</v>
      </c>
      <c r="I193" t="s">
        <v>58</v>
      </c>
      <c r="J193" t="s">
        <v>59</v>
      </c>
      <c r="K193">
        <v>71.760000000000005</v>
      </c>
      <c r="L193">
        <v>6</v>
      </c>
      <c r="M193">
        <v>0</v>
      </c>
      <c r="N193">
        <v>20.0928</v>
      </c>
      <c r="O193" s="5">
        <f t="shared" si="2"/>
        <v>0.27999999999999997</v>
      </c>
    </row>
    <row r="194" spans="1:15" x14ac:dyDescent="0.25">
      <c r="A194" t="s">
        <v>652</v>
      </c>
      <c r="B194" t="s">
        <v>155</v>
      </c>
      <c r="C194" t="s">
        <v>88</v>
      </c>
      <c r="D194" t="s">
        <v>17</v>
      </c>
      <c r="E194" t="s">
        <v>110</v>
      </c>
      <c r="F194" t="s">
        <v>94</v>
      </c>
      <c r="G194">
        <v>10035</v>
      </c>
      <c r="H194" t="s">
        <v>119</v>
      </c>
      <c r="I194" t="s">
        <v>32</v>
      </c>
      <c r="J194" t="s">
        <v>80</v>
      </c>
      <c r="K194">
        <v>51.84</v>
      </c>
      <c r="L194">
        <v>8</v>
      </c>
      <c r="M194">
        <v>0</v>
      </c>
      <c r="N194">
        <v>24.883199999999999</v>
      </c>
      <c r="O194" s="5">
        <f t="shared" si="2"/>
        <v>0.47999999999999993</v>
      </c>
    </row>
    <row r="195" spans="1:15" x14ac:dyDescent="0.25">
      <c r="A195" t="s">
        <v>652</v>
      </c>
      <c r="B195" t="s">
        <v>155</v>
      </c>
      <c r="C195" t="s">
        <v>88</v>
      </c>
      <c r="D195" t="s">
        <v>17</v>
      </c>
      <c r="E195" t="s">
        <v>110</v>
      </c>
      <c r="F195" t="s">
        <v>94</v>
      </c>
      <c r="G195">
        <v>10035</v>
      </c>
      <c r="H195" t="s">
        <v>119</v>
      </c>
      <c r="I195" t="s">
        <v>21</v>
      </c>
      <c r="J195" t="s">
        <v>22</v>
      </c>
      <c r="K195">
        <v>626.35199999999998</v>
      </c>
      <c r="L195">
        <v>3</v>
      </c>
      <c r="M195">
        <v>0.2</v>
      </c>
      <c r="N195">
        <v>46.976399999999998</v>
      </c>
      <c r="O195" s="5">
        <f t="shared" si="2"/>
        <v>7.4999999999999997E-2</v>
      </c>
    </row>
    <row r="196" spans="1:15" x14ac:dyDescent="0.25">
      <c r="A196" t="s">
        <v>652</v>
      </c>
      <c r="B196" t="s">
        <v>155</v>
      </c>
      <c r="C196" t="s">
        <v>88</v>
      </c>
      <c r="D196" t="s">
        <v>17</v>
      </c>
      <c r="E196" t="s">
        <v>110</v>
      </c>
      <c r="F196" t="s">
        <v>94</v>
      </c>
      <c r="G196">
        <v>10035</v>
      </c>
      <c r="H196" t="s">
        <v>119</v>
      </c>
      <c r="I196" t="s">
        <v>32</v>
      </c>
      <c r="J196" t="s">
        <v>53</v>
      </c>
      <c r="K196">
        <v>19.899999999999999</v>
      </c>
      <c r="L196">
        <v>5</v>
      </c>
      <c r="M196">
        <v>0</v>
      </c>
      <c r="N196">
        <v>6.5670000000000002</v>
      </c>
      <c r="O196" s="5">
        <f t="shared" ref="O196:O259" si="3">N196/K196</f>
        <v>0.33</v>
      </c>
    </row>
    <row r="197" spans="1:15" x14ac:dyDescent="0.25">
      <c r="A197" t="s">
        <v>689</v>
      </c>
      <c r="B197" t="s">
        <v>38</v>
      </c>
      <c r="C197" t="s">
        <v>30</v>
      </c>
      <c r="D197" t="s">
        <v>17</v>
      </c>
      <c r="E197" t="s">
        <v>202</v>
      </c>
      <c r="F197" t="s">
        <v>27</v>
      </c>
      <c r="G197">
        <v>92374</v>
      </c>
      <c r="H197" t="s">
        <v>31</v>
      </c>
      <c r="I197" t="s">
        <v>32</v>
      </c>
      <c r="J197" t="s">
        <v>143</v>
      </c>
      <c r="K197">
        <v>14.28</v>
      </c>
      <c r="L197">
        <v>7</v>
      </c>
      <c r="M197">
        <v>0</v>
      </c>
      <c r="N197">
        <v>6.7115999999999998</v>
      </c>
      <c r="O197" s="5">
        <f t="shared" si="3"/>
        <v>0.47000000000000003</v>
      </c>
    </row>
    <row r="198" spans="1:15" x14ac:dyDescent="0.25">
      <c r="A198" t="s">
        <v>690</v>
      </c>
      <c r="B198" t="s">
        <v>38</v>
      </c>
      <c r="C198" t="s">
        <v>16</v>
      </c>
      <c r="D198" t="s">
        <v>17</v>
      </c>
      <c r="E198" t="s">
        <v>204</v>
      </c>
      <c r="F198" t="s">
        <v>124</v>
      </c>
      <c r="G198">
        <v>45011</v>
      </c>
      <c r="H198" t="s">
        <v>119</v>
      </c>
      <c r="I198" t="s">
        <v>32</v>
      </c>
      <c r="J198" t="s">
        <v>53</v>
      </c>
      <c r="K198">
        <v>7.4080000000000004</v>
      </c>
      <c r="L198">
        <v>2</v>
      </c>
      <c r="M198">
        <v>0.2</v>
      </c>
      <c r="N198">
        <v>1.2038</v>
      </c>
      <c r="O198" s="5">
        <f t="shared" si="3"/>
        <v>0.16249999999999998</v>
      </c>
    </row>
    <row r="199" spans="1:15" x14ac:dyDescent="0.25">
      <c r="A199" t="s">
        <v>690</v>
      </c>
      <c r="B199" t="s">
        <v>38</v>
      </c>
      <c r="C199" t="s">
        <v>16</v>
      </c>
      <c r="D199" t="s">
        <v>17</v>
      </c>
      <c r="E199" t="s">
        <v>204</v>
      </c>
      <c r="F199" t="s">
        <v>124</v>
      </c>
      <c r="G199">
        <v>45011</v>
      </c>
      <c r="H199" t="s">
        <v>119</v>
      </c>
      <c r="I199" t="s">
        <v>32</v>
      </c>
      <c r="J199" t="s">
        <v>53</v>
      </c>
      <c r="K199">
        <v>6.048</v>
      </c>
      <c r="L199">
        <v>3</v>
      </c>
      <c r="M199">
        <v>0.2</v>
      </c>
      <c r="N199">
        <v>1.5875999999999999</v>
      </c>
      <c r="O199" s="5">
        <f t="shared" si="3"/>
        <v>0.26249999999999996</v>
      </c>
    </row>
    <row r="200" spans="1:15" x14ac:dyDescent="0.25">
      <c r="A200" t="s">
        <v>691</v>
      </c>
      <c r="B200" t="s">
        <v>38</v>
      </c>
      <c r="C200" t="s">
        <v>88</v>
      </c>
      <c r="D200" t="s">
        <v>17</v>
      </c>
      <c r="E200" t="s">
        <v>206</v>
      </c>
      <c r="F200" t="s">
        <v>139</v>
      </c>
      <c r="G200">
        <v>7090</v>
      </c>
      <c r="H200" t="s">
        <v>119</v>
      </c>
      <c r="I200" t="s">
        <v>32</v>
      </c>
      <c r="J200" t="s">
        <v>43</v>
      </c>
      <c r="K200">
        <v>46.26</v>
      </c>
      <c r="L200">
        <v>3</v>
      </c>
      <c r="M200">
        <v>0</v>
      </c>
      <c r="N200">
        <v>12.0276</v>
      </c>
      <c r="O200" s="5">
        <f t="shared" si="3"/>
        <v>0.26</v>
      </c>
    </row>
    <row r="201" spans="1:15" x14ac:dyDescent="0.25">
      <c r="A201" t="s">
        <v>642</v>
      </c>
      <c r="B201" t="s">
        <v>38</v>
      </c>
      <c r="C201" t="s">
        <v>30</v>
      </c>
      <c r="D201" t="s">
        <v>17</v>
      </c>
      <c r="E201" t="s">
        <v>73</v>
      </c>
      <c r="F201" t="s">
        <v>70</v>
      </c>
      <c r="G201">
        <v>19120</v>
      </c>
      <c r="H201" t="s">
        <v>119</v>
      </c>
      <c r="I201" t="s">
        <v>32</v>
      </c>
      <c r="J201" t="s">
        <v>64</v>
      </c>
      <c r="K201">
        <v>2.9460000000000002</v>
      </c>
      <c r="L201">
        <v>2</v>
      </c>
      <c r="M201">
        <v>0.7</v>
      </c>
      <c r="N201">
        <v>-2.2585999999999999</v>
      </c>
      <c r="O201" s="5">
        <f t="shared" si="3"/>
        <v>-0.76666666666666661</v>
      </c>
    </row>
    <row r="202" spans="1:15" x14ac:dyDescent="0.25">
      <c r="A202" t="s">
        <v>642</v>
      </c>
      <c r="B202" t="s">
        <v>38</v>
      </c>
      <c r="C202" t="s">
        <v>30</v>
      </c>
      <c r="D202" t="s">
        <v>17</v>
      </c>
      <c r="E202" t="s">
        <v>73</v>
      </c>
      <c r="F202" t="s">
        <v>70</v>
      </c>
      <c r="G202">
        <v>19120</v>
      </c>
      <c r="H202" t="s">
        <v>119</v>
      </c>
      <c r="I202" t="s">
        <v>32</v>
      </c>
      <c r="J202" t="s">
        <v>80</v>
      </c>
      <c r="K202">
        <v>16.056000000000001</v>
      </c>
      <c r="L202">
        <v>3</v>
      </c>
      <c r="M202">
        <v>0.2</v>
      </c>
      <c r="N202">
        <v>5.8202999999999996</v>
      </c>
      <c r="O202" s="5">
        <f t="shared" si="3"/>
        <v>0.36249999999999993</v>
      </c>
    </row>
    <row r="203" spans="1:15" x14ac:dyDescent="0.25">
      <c r="A203" t="s">
        <v>692</v>
      </c>
      <c r="B203" t="s">
        <v>38</v>
      </c>
      <c r="C203" t="s">
        <v>16</v>
      </c>
      <c r="D203" t="s">
        <v>17</v>
      </c>
      <c r="E203" t="s">
        <v>37</v>
      </c>
      <c r="F203" t="s">
        <v>124</v>
      </c>
      <c r="G203">
        <v>44312</v>
      </c>
      <c r="H203" t="s">
        <v>119</v>
      </c>
      <c r="I203" t="s">
        <v>32</v>
      </c>
      <c r="J203" t="s">
        <v>80</v>
      </c>
      <c r="K203">
        <v>21.744</v>
      </c>
      <c r="L203">
        <v>3</v>
      </c>
      <c r="M203">
        <v>0.2</v>
      </c>
      <c r="N203">
        <v>6.7949999999999999</v>
      </c>
      <c r="O203" s="5">
        <f t="shared" si="3"/>
        <v>0.3125</v>
      </c>
    </row>
    <row r="204" spans="1:15" x14ac:dyDescent="0.25">
      <c r="A204" t="s">
        <v>693</v>
      </c>
      <c r="B204" t="s">
        <v>155</v>
      </c>
      <c r="C204" t="s">
        <v>16</v>
      </c>
      <c r="D204" t="s">
        <v>17</v>
      </c>
      <c r="E204" t="s">
        <v>209</v>
      </c>
      <c r="F204" t="s">
        <v>46</v>
      </c>
      <c r="G204">
        <v>80219</v>
      </c>
      <c r="H204" t="s">
        <v>31</v>
      </c>
      <c r="I204" t="s">
        <v>21</v>
      </c>
      <c r="J204" t="s">
        <v>39</v>
      </c>
      <c r="K204">
        <v>218.75</v>
      </c>
      <c r="L204">
        <v>2</v>
      </c>
      <c r="M204">
        <v>0.5</v>
      </c>
      <c r="N204">
        <v>-161.875</v>
      </c>
      <c r="O204" s="5">
        <f t="shared" si="3"/>
        <v>-0.74</v>
      </c>
    </row>
    <row r="205" spans="1:15" x14ac:dyDescent="0.25">
      <c r="A205" t="s">
        <v>693</v>
      </c>
      <c r="B205" t="s">
        <v>155</v>
      </c>
      <c r="C205" t="s">
        <v>16</v>
      </c>
      <c r="D205" t="s">
        <v>17</v>
      </c>
      <c r="E205" t="s">
        <v>209</v>
      </c>
      <c r="F205" t="s">
        <v>46</v>
      </c>
      <c r="G205">
        <v>80219</v>
      </c>
      <c r="H205" t="s">
        <v>31</v>
      </c>
      <c r="I205" t="s">
        <v>32</v>
      </c>
      <c r="J205" t="s">
        <v>68</v>
      </c>
      <c r="K205">
        <v>2.6</v>
      </c>
      <c r="L205">
        <v>1</v>
      </c>
      <c r="M205">
        <v>0.2</v>
      </c>
      <c r="N205">
        <v>0.29249999999999998</v>
      </c>
      <c r="O205" s="5">
        <f t="shared" si="3"/>
        <v>0.11249999999999999</v>
      </c>
    </row>
    <row r="206" spans="1:15" x14ac:dyDescent="0.25">
      <c r="A206" t="s">
        <v>694</v>
      </c>
      <c r="B206" t="s">
        <v>15</v>
      </c>
      <c r="C206" t="s">
        <v>16</v>
      </c>
      <c r="D206" t="s">
        <v>17</v>
      </c>
      <c r="E206" t="s">
        <v>211</v>
      </c>
      <c r="F206" t="s">
        <v>50</v>
      </c>
      <c r="G206">
        <v>75220</v>
      </c>
      <c r="H206" t="s">
        <v>89</v>
      </c>
      <c r="I206" t="s">
        <v>32</v>
      </c>
      <c r="J206" t="s">
        <v>68</v>
      </c>
      <c r="K206">
        <v>66.284000000000006</v>
      </c>
      <c r="L206">
        <v>2</v>
      </c>
      <c r="M206">
        <v>0.8</v>
      </c>
      <c r="N206">
        <v>-178.96680000000001</v>
      </c>
      <c r="O206" s="5">
        <f t="shared" si="3"/>
        <v>-2.6999999999999997</v>
      </c>
    </row>
    <row r="207" spans="1:15" x14ac:dyDescent="0.25">
      <c r="A207" t="s">
        <v>695</v>
      </c>
      <c r="B207" t="s">
        <v>38</v>
      </c>
      <c r="C207" t="s">
        <v>30</v>
      </c>
      <c r="D207" t="s">
        <v>17</v>
      </c>
      <c r="E207" t="s">
        <v>182</v>
      </c>
      <c r="F207" t="s">
        <v>104</v>
      </c>
      <c r="G207">
        <v>37064</v>
      </c>
      <c r="H207" t="s">
        <v>20</v>
      </c>
      <c r="I207" t="s">
        <v>21</v>
      </c>
      <c r="J207" t="s">
        <v>48</v>
      </c>
      <c r="K207">
        <v>35.167999999999999</v>
      </c>
      <c r="L207">
        <v>7</v>
      </c>
      <c r="M207">
        <v>0.2</v>
      </c>
      <c r="N207">
        <v>9.6712000000000007</v>
      </c>
      <c r="O207" s="5">
        <f t="shared" si="3"/>
        <v>0.27500000000000002</v>
      </c>
    </row>
    <row r="208" spans="1:15" x14ac:dyDescent="0.25">
      <c r="A208" t="s">
        <v>696</v>
      </c>
      <c r="B208" t="s">
        <v>38</v>
      </c>
      <c r="C208" t="s">
        <v>16</v>
      </c>
      <c r="D208" t="s">
        <v>17</v>
      </c>
      <c r="E208" t="s">
        <v>213</v>
      </c>
      <c r="F208" t="s">
        <v>27</v>
      </c>
      <c r="G208">
        <v>90604</v>
      </c>
      <c r="H208" t="s">
        <v>31</v>
      </c>
      <c r="I208" t="s">
        <v>58</v>
      </c>
      <c r="J208" t="s">
        <v>59</v>
      </c>
      <c r="K208">
        <v>444.76799999999997</v>
      </c>
      <c r="L208">
        <v>4</v>
      </c>
      <c r="M208">
        <v>0.2</v>
      </c>
      <c r="N208">
        <v>44.476799999999997</v>
      </c>
      <c r="O208" s="5">
        <f t="shared" si="3"/>
        <v>0.1</v>
      </c>
    </row>
    <row r="209" spans="1:15" x14ac:dyDescent="0.25">
      <c r="A209" t="s">
        <v>697</v>
      </c>
      <c r="B209" t="s">
        <v>38</v>
      </c>
      <c r="C209" t="s">
        <v>16</v>
      </c>
      <c r="D209" t="s">
        <v>17</v>
      </c>
      <c r="E209" t="s">
        <v>215</v>
      </c>
      <c r="F209" t="s">
        <v>82</v>
      </c>
      <c r="G209">
        <v>48601</v>
      </c>
      <c r="H209" t="s">
        <v>89</v>
      </c>
      <c r="I209" t="s">
        <v>32</v>
      </c>
      <c r="J209" t="s">
        <v>43</v>
      </c>
      <c r="K209">
        <v>83.92</v>
      </c>
      <c r="L209">
        <v>4</v>
      </c>
      <c r="M209">
        <v>0</v>
      </c>
      <c r="N209">
        <v>5.8743999999999996</v>
      </c>
      <c r="O209" s="5">
        <f t="shared" si="3"/>
        <v>6.9999999999999993E-2</v>
      </c>
    </row>
    <row r="210" spans="1:15" x14ac:dyDescent="0.25">
      <c r="A210" t="s">
        <v>697</v>
      </c>
      <c r="B210" t="s">
        <v>38</v>
      </c>
      <c r="C210" t="s">
        <v>16</v>
      </c>
      <c r="D210" t="s">
        <v>17</v>
      </c>
      <c r="E210" t="s">
        <v>215</v>
      </c>
      <c r="F210" t="s">
        <v>82</v>
      </c>
      <c r="G210">
        <v>48601</v>
      </c>
      <c r="H210" t="s">
        <v>89</v>
      </c>
      <c r="I210" t="s">
        <v>58</v>
      </c>
      <c r="J210" t="s">
        <v>59</v>
      </c>
      <c r="K210">
        <v>131.97999999999999</v>
      </c>
      <c r="L210">
        <v>2</v>
      </c>
      <c r="M210">
        <v>0</v>
      </c>
      <c r="N210">
        <v>35.634599999999999</v>
      </c>
      <c r="O210" s="5">
        <f t="shared" si="3"/>
        <v>0.27</v>
      </c>
    </row>
    <row r="211" spans="1:15" x14ac:dyDescent="0.25">
      <c r="A211" t="s">
        <v>697</v>
      </c>
      <c r="B211" t="s">
        <v>38</v>
      </c>
      <c r="C211" t="s">
        <v>16</v>
      </c>
      <c r="D211" t="s">
        <v>17</v>
      </c>
      <c r="E211" t="s">
        <v>215</v>
      </c>
      <c r="F211" t="s">
        <v>82</v>
      </c>
      <c r="G211">
        <v>48601</v>
      </c>
      <c r="H211" t="s">
        <v>89</v>
      </c>
      <c r="I211" t="s">
        <v>32</v>
      </c>
      <c r="J211" t="s">
        <v>64</v>
      </c>
      <c r="K211">
        <v>15.92</v>
      </c>
      <c r="L211">
        <v>4</v>
      </c>
      <c r="M211">
        <v>0</v>
      </c>
      <c r="N211">
        <v>7.4824000000000002</v>
      </c>
      <c r="O211" s="5">
        <f t="shared" si="3"/>
        <v>0.47000000000000003</v>
      </c>
    </row>
    <row r="212" spans="1:15" x14ac:dyDescent="0.25">
      <c r="A212" t="s">
        <v>697</v>
      </c>
      <c r="B212" t="s">
        <v>38</v>
      </c>
      <c r="C212" t="s">
        <v>16</v>
      </c>
      <c r="D212" t="s">
        <v>17</v>
      </c>
      <c r="E212" t="s">
        <v>215</v>
      </c>
      <c r="F212" t="s">
        <v>82</v>
      </c>
      <c r="G212">
        <v>48601</v>
      </c>
      <c r="H212" t="s">
        <v>89</v>
      </c>
      <c r="I212" t="s">
        <v>32</v>
      </c>
      <c r="J212" t="s">
        <v>195</v>
      </c>
      <c r="K212">
        <v>52.29</v>
      </c>
      <c r="L212">
        <v>9</v>
      </c>
      <c r="M212">
        <v>0</v>
      </c>
      <c r="N212">
        <v>16.209900000000001</v>
      </c>
      <c r="O212" s="5">
        <f t="shared" si="3"/>
        <v>0.31000000000000005</v>
      </c>
    </row>
    <row r="213" spans="1:15" x14ac:dyDescent="0.25">
      <c r="A213" t="s">
        <v>697</v>
      </c>
      <c r="B213" t="s">
        <v>38</v>
      </c>
      <c r="C213" t="s">
        <v>16</v>
      </c>
      <c r="D213" t="s">
        <v>17</v>
      </c>
      <c r="E213" t="s">
        <v>215</v>
      </c>
      <c r="F213" t="s">
        <v>82</v>
      </c>
      <c r="G213">
        <v>48601</v>
      </c>
      <c r="H213" t="s">
        <v>89</v>
      </c>
      <c r="I213" t="s">
        <v>32</v>
      </c>
      <c r="J213" t="s">
        <v>43</v>
      </c>
      <c r="K213">
        <v>91.99</v>
      </c>
      <c r="L213">
        <v>1</v>
      </c>
      <c r="M213">
        <v>0</v>
      </c>
      <c r="N213">
        <v>3.6796000000000002</v>
      </c>
      <c r="O213" s="5">
        <f t="shared" si="3"/>
        <v>4.0000000000000008E-2</v>
      </c>
    </row>
    <row r="214" spans="1:15" x14ac:dyDescent="0.25">
      <c r="A214" t="s">
        <v>694</v>
      </c>
      <c r="B214" t="s">
        <v>15</v>
      </c>
      <c r="C214" t="s">
        <v>30</v>
      </c>
      <c r="D214" t="s">
        <v>17</v>
      </c>
      <c r="E214" t="s">
        <v>211</v>
      </c>
      <c r="F214" t="s">
        <v>50</v>
      </c>
      <c r="G214">
        <v>75220</v>
      </c>
      <c r="H214" t="s">
        <v>89</v>
      </c>
      <c r="I214" t="s">
        <v>58</v>
      </c>
      <c r="J214" t="s">
        <v>129</v>
      </c>
      <c r="K214">
        <v>20.8</v>
      </c>
      <c r="L214">
        <v>2</v>
      </c>
      <c r="M214">
        <v>0.2</v>
      </c>
      <c r="N214">
        <v>6.5</v>
      </c>
      <c r="O214" s="5">
        <f t="shared" si="3"/>
        <v>0.3125</v>
      </c>
    </row>
    <row r="215" spans="1:15" x14ac:dyDescent="0.25">
      <c r="A215" t="s">
        <v>698</v>
      </c>
      <c r="B215" t="s">
        <v>38</v>
      </c>
      <c r="C215" t="s">
        <v>30</v>
      </c>
      <c r="D215" t="s">
        <v>17</v>
      </c>
      <c r="E215" t="s">
        <v>217</v>
      </c>
      <c r="F215" t="s">
        <v>124</v>
      </c>
      <c r="G215">
        <v>44256</v>
      </c>
      <c r="H215" t="s">
        <v>119</v>
      </c>
      <c r="I215" t="s">
        <v>32</v>
      </c>
      <c r="J215" t="s">
        <v>33</v>
      </c>
      <c r="K215">
        <v>23.68</v>
      </c>
      <c r="L215">
        <v>2</v>
      </c>
      <c r="M215">
        <v>0.2</v>
      </c>
      <c r="N215">
        <v>8.8800000000000008</v>
      </c>
      <c r="O215" s="5">
        <f t="shared" si="3"/>
        <v>0.37500000000000006</v>
      </c>
    </row>
    <row r="216" spans="1:15" x14ac:dyDescent="0.25">
      <c r="A216" t="s">
        <v>698</v>
      </c>
      <c r="B216" t="s">
        <v>38</v>
      </c>
      <c r="C216" t="s">
        <v>30</v>
      </c>
      <c r="D216" t="s">
        <v>17</v>
      </c>
      <c r="E216" t="s">
        <v>217</v>
      </c>
      <c r="F216" t="s">
        <v>124</v>
      </c>
      <c r="G216">
        <v>44256</v>
      </c>
      <c r="H216" t="s">
        <v>119</v>
      </c>
      <c r="I216" t="s">
        <v>21</v>
      </c>
      <c r="J216" t="s">
        <v>22</v>
      </c>
      <c r="K216">
        <v>452.45</v>
      </c>
      <c r="L216">
        <v>5</v>
      </c>
      <c r="M216">
        <v>0.5</v>
      </c>
      <c r="N216">
        <v>-244.32300000000001</v>
      </c>
      <c r="O216" s="5">
        <f t="shared" si="3"/>
        <v>-0.54</v>
      </c>
    </row>
    <row r="217" spans="1:15" x14ac:dyDescent="0.25">
      <c r="A217" t="s">
        <v>698</v>
      </c>
      <c r="B217" t="s">
        <v>38</v>
      </c>
      <c r="C217" t="s">
        <v>30</v>
      </c>
      <c r="D217" t="s">
        <v>17</v>
      </c>
      <c r="E217" t="s">
        <v>217</v>
      </c>
      <c r="F217" t="s">
        <v>124</v>
      </c>
      <c r="G217">
        <v>44256</v>
      </c>
      <c r="H217" t="s">
        <v>119</v>
      </c>
      <c r="I217" t="s">
        <v>58</v>
      </c>
      <c r="J217" t="s">
        <v>59</v>
      </c>
      <c r="K217">
        <v>62.981999999999999</v>
      </c>
      <c r="L217">
        <v>3</v>
      </c>
      <c r="M217">
        <v>0.4</v>
      </c>
      <c r="N217">
        <v>-14.6958</v>
      </c>
      <c r="O217" s="5">
        <f t="shared" si="3"/>
        <v>-0.23333333333333334</v>
      </c>
    </row>
    <row r="218" spans="1:15" x14ac:dyDescent="0.25">
      <c r="A218" t="s">
        <v>698</v>
      </c>
      <c r="B218" t="s">
        <v>38</v>
      </c>
      <c r="C218" t="s">
        <v>30</v>
      </c>
      <c r="D218" t="s">
        <v>17</v>
      </c>
      <c r="E218" t="s">
        <v>217</v>
      </c>
      <c r="F218" t="s">
        <v>124</v>
      </c>
      <c r="G218">
        <v>44256</v>
      </c>
      <c r="H218" t="s">
        <v>119</v>
      </c>
      <c r="I218" t="s">
        <v>58</v>
      </c>
      <c r="J218" t="s">
        <v>371</v>
      </c>
      <c r="K218">
        <v>1188</v>
      </c>
      <c r="L218">
        <v>9</v>
      </c>
      <c r="M218">
        <v>0.7</v>
      </c>
      <c r="N218">
        <v>-950.4</v>
      </c>
      <c r="O218" s="5">
        <f t="shared" si="3"/>
        <v>-0.79999999999999993</v>
      </c>
    </row>
    <row r="219" spans="1:15" x14ac:dyDescent="0.25">
      <c r="A219" t="s">
        <v>698</v>
      </c>
      <c r="B219" t="s">
        <v>38</v>
      </c>
      <c r="C219" t="s">
        <v>30</v>
      </c>
      <c r="D219" t="s">
        <v>17</v>
      </c>
      <c r="E219" t="s">
        <v>217</v>
      </c>
      <c r="F219" t="s">
        <v>124</v>
      </c>
      <c r="G219">
        <v>44256</v>
      </c>
      <c r="H219" t="s">
        <v>119</v>
      </c>
      <c r="I219" t="s">
        <v>58</v>
      </c>
      <c r="J219" t="s">
        <v>129</v>
      </c>
      <c r="K219">
        <v>89.584000000000003</v>
      </c>
      <c r="L219">
        <v>2</v>
      </c>
      <c r="M219">
        <v>0.2</v>
      </c>
      <c r="N219">
        <v>4.4791999999999996</v>
      </c>
      <c r="O219" s="5">
        <f t="shared" si="3"/>
        <v>4.9999999999999996E-2</v>
      </c>
    </row>
    <row r="220" spans="1:15" x14ac:dyDescent="0.25">
      <c r="A220" t="s">
        <v>633</v>
      </c>
      <c r="B220" t="s">
        <v>38</v>
      </c>
      <c r="C220" t="s">
        <v>16</v>
      </c>
      <c r="D220" t="s">
        <v>17</v>
      </c>
      <c r="E220" t="s">
        <v>26</v>
      </c>
      <c r="F220" t="s">
        <v>27</v>
      </c>
      <c r="G220">
        <v>90032</v>
      </c>
      <c r="H220" t="s">
        <v>31</v>
      </c>
      <c r="I220" t="s">
        <v>32</v>
      </c>
      <c r="J220" t="s">
        <v>43</v>
      </c>
      <c r="K220">
        <v>93.06</v>
      </c>
      <c r="L220">
        <v>6</v>
      </c>
      <c r="M220">
        <v>0</v>
      </c>
      <c r="N220">
        <v>26.056799999999999</v>
      </c>
      <c r="O220" s="5">
        <f t="shared" si="3"/>
        <v>0.27999999999999997</v>
      </c>
    </row>
    <row r="221" spans="1:15" x14ac:dyDescent="0.25">
      <c r="A221" t="s">
        <v>633</v>
      </c>
      <c r="B221" t="s">
        <v>38</v>
      </c>
      <c r="C221" t="s">
        <v>16</v>
      </c>
      <c r="D221" t="s">
        <v>17</v>
      </c>
      <c r="E221" t="s">
        <v>26</v>
      </c>
      <c r="F221" t="s">
        <v>27</v>
      </c>
      <c r="G221">
        <v>90032</v>
      </c>
      <c r="H221" t="s">
        <v>31</v>
      </c>
      <c r="I221" t="s">
        <v>58</v>
      </c>
      <c r="J221" t="s">
        <v>59</v>
      </c>
      <c r="K221">
        <v>302.37599999999998</v>
      </c>
      <c r="L221">
        <v>3</v>
      </c>
      <c r="M221">
        <v>0.2</v>
      </c>
      <c r="N221">
        <v>22.6782</v>
      </c>
      <c r="O221" s="5">
        <f t="shared" si="3"/>
        <v>7.5000000000000011E-2</v>
      </c>
    </row>
    <row r="222" spans="1:15" x14ac:dyDescent="0.25">
      <c r="A222" t="s">
        <v>699</v>
      </c>
      <c r="B222" t="s">
        <v>155</v>
      </c>
      <c r="C222" t="s">
        <v>16</v>
      </c>
      <c r="D222" t="s">
        <v>17</v>
      </c>
      <c r="E222" t="s">
        <v>219</v>
      </c>
      <c r="F222" t="s">
        <v>124</v>
      </c>
      <c r="G222">
        <v>43017</v>
      </c>
      <c r="H222" t="s">
        <v>119</v>
      </c>
      <c r="I222" t="s">
        <v>32</v>
      </c>
      <c r="J222" t="s">
        <v>195</v>
      </c>
      <c r="K222">
        <v>5.5839999999999996</v>
      </c>
      <c r="L222">
        <v>2</v>
      </c>
      <c r="M222">
        <v>0.2</v>
      </c>
      <c r="N222">
        <v>1.8148</v>
      </c>
      <c r="O222" s="5">
        <f t="shared" si="3"/>
        <v>0.32500000000000001</v>
      </c>
    </row>
    <row r="223" spans="1:15" x14ac:dyDescent="0.25">
      <c r="A223" t="s">
        <v>699</v>
      </c>
      <c r="B223" t="s">
        <v>155</v>
      </c>
      <c r="C223" t="s">
        <v>16</v>
      </c>
      <c r="D223" t="s">
        <v>17</v>
      </c>
      <c r="E223" t="s">
        <v>219</v>
      </c>
      <c r="F223" t="s">
        <v>124</v>
      </c>
      <c r="G223">
        <v>43017</v>
      </c>
      <c r="H223" t="s">
        <v>119</v>
      </c>
      <c r="I223" t="s">
        <v>32</v>
      </c>
      <c r="J223" t="s">
        <v>80</v>
      </c>
      <c r="K223">
        <v>22.704000000000001</v>
      </c>
      <c r="L223">
        <v>6</v>
      </c>
      <c r="M223">
        <v>0.2</v>
      </c>
      <c r="N223">
        <v>8.2302</v>
      </c>
      <c r="O223" s="5">
        <f t="shared" si="3"/>
        <v>0.36249999999999999</v>
      </c>
    </row>
    <row r="224" spans="1:15" x14ac:dyDescent="0.25">
      <c r="A224" t="s">
        <v>699</v>
      </c>
      <c r="B224" t="s">
        <v>155</v>
      </c>
      <c r="C224" t="s">
        <v>16</v>
      </c>
      <c r="D224" t="s">
        <v>17</v>
      </c>
      <c r="E224" t="s">
        <v>219</v>
      </c>
      <c r="F224" t="s">
        <v>124</v>
      </c>
      <c r="G224">
        <v>43017</v>
      </c>
      <c r="H224" t="s">
        <v>119</v>
      </c>
      <c r="I224" t="s">
        <v>32</v>
      </c>
      <c r="J224" t="s">
        <v>64</v>
      </c>
      <c r="K224">
        <v>19.776</v>
      </c>
      <c r="L224">
        <v>4</v>
      </c>
      <c r="M224">
        <v>0.7</v>
      </c>
      <c r="N224">
        <v>-13.8432</v>
      </c>
      <c r="O224" s="5">
        <f t="shared" si="3"/>
        <v>-0.7</v>
      </c>
    </row>
    <row r="225" spans="1:15" x14ac:dyDescent="0.25">
      <c r="A225" t="s">
        <v>699</v>
      </c>
      <c r="B225" t="s">
        <v>155</v>
      </c>
      <c r="C225" t="s">
        <v>16</v>
      </c>
      <c r="D225" t="s">
        <v>17</v>
      </c>
      <c r="E225" t="s">
        <v>219</v>
      </c>
      <c r="F225" t="s">
        <v>124</v>
      </c>
      <c r="G225">
        <v>43017</v>
      </c>
      <c r="H225" t="s">
        <v>119</v>
      </c>
      <c r="I225" t="s">
        <v>21</v>
      </c>
      <c r="J225" t="s">
        <v>48</v>
      </c>
      <c r="K225">
        <v>72.703999999999994</v>
      </c>
      <c r="L225">
        <v>4</v>
      </c>
      <c r="M225">
        <v>0.2</v>
      </c>
      <c r="N225">
        <v>19.084800000000001</v>
      </c>
      <c r="O225" s="5">
        <f t="shared" si="3"/>
        <v>0.26250000000000007</v>
      </c>
    </row>
    <row r="226" spans="1:15" x14ac:dyDescent="0.25">
      <c r="A226" t="s">
        <v>699</v>
      </c>
      <c r="B226" t="s">
        <v>155</v>
      </c>
      <c r="C226" t="s">
        <v>16</v>
      </c>
      <c r="D226" t="s">
        <v>17</v>
      </c>
      <c r="E226" t="s">
        <v>219</v>
      </c>
      <c r="F226" t="s">
        <v>124</v>
      </c>
      <c r="G226">
        <v>43017</v>
      </c>
      <c r="H226" t="s">
        <v>119</v>
      </c>
      <c r="I226" t="s">
        <v>58</v>
      </c>
      <c r="J226" t="s">
        <v>371</v>
      </c>
      <c r="K226">
        <v>479.988</v>
      </c>
      <c r="L226">
        <v>4</v>
      </c>
      <c r="M226">
        <v>0.7</v>
      </c>
      <c r="N226">
        <v>-383.99040000000002</v>
      </c>
      <c r="O226" s="5">
        <f t="shared" si="3"/>
        <v>-0.8</v>
      </c>
    </row>
    <row r="227" spans="1:15" x14ac:dyDescent="0.25">
      <c r="A227" t="s">
        <v>699</v>
      </c>
      <c r="B227" t="s">
        <v>155</v>
      </c>
      <c r="C227" t="s">
        <v>16</v>
      </c>
      <c r="D227" t="s">
        <v>17</v>
      </c>
      <c r="E227" t="s">
        <v>219</v>
      </c>
      <c r="F227" t="s">
        <v>124</v>
      </c>
      <c r="G227">
        <v>43017</v>
      </c>
      <c r="H227" t="s">
        <v>119</v>
      </c>
      <c r="I227" t="s">
        <v>32</v>
      </c>
      <c r="J227" t="s">
        <v>53</v>
      </c>
      <c r="K227">
        <v>27.167999999999999</v>
      </c>
      <c r="L227">
        <v>2</v>
      </c>
      <c r="M227">
        <v>0.2</v>
      </c>
      <c r="N227">
        <v>2.7168000000000001</v>
      </c>
      <c r="O227" s="5">
        <f t="shared" si="3"/>
        <v>0.1</v>
      </c>
    </row>
    <row r="228" spans="1:15" x14ac:dyDescent="0.25">
      <c r="A228" t="s">
        <v>700</v>
      </c>
      <c r="B228" t="s">
        <v>38</v>
      </c>
      <c r="C228" t="s">
        <v>30</v>
      </c>
      <c r="D228" t="s">
        <v>17</v>
      </c>
      <c r="E228" t="s">
        <v>220</v>
      </c>
      <c r="F228" t="s">
        <v>82</v>
      </c>
      <c r="G228">
        <v>48227</v>
      </c>
      <c r="H228" t="s">
        <v>89</v>
      </c>
      <c r="I228" t="s">
        <v>32</v>
      </c>
      <c r="J228" t="s">
        <v>53</v>
      </c>
      <c r="K228">
        <v>2.2000000000000002</v>
      </c>
      <c r="L228">
        <v>1</v>
      </c>
      <c r="M228">
        <v>0</v>
      </c>
      <c r="N228">
        <v>0.96799999999999997</v>
      </c>
      <c r="O228" s="5">
        <f t="shared" si="3"/>
        <v>0.43999999999999995</v>
      </c>
    </row>
    <row r="229" spans="1:15" x14ac:dyDescent="0.25">
      <c r="A229" t="s">
        <v>700</v>
      </c>
      <c r="B229" t="s">
        <v>38</v>
      </c>
      <c r="C229" t="s">
        <v>30</v>
      </c>
      <c r="D229" t="s">
        <v>17</v>
      </c>
      <c r="E229" t="s">
        <v>220</v>
      </c>
      <c r="F229" t="s">
        <v>82</v>
      </c>
      <c r="G229">
        <v>48227</v>
      </c>
      <c r="H229" t="s">
        <v>89</v>
      </c>
      <c r="I229" t="s">
        <v>21</v>
      </c>
      <c r="J229" t="s">
        <v>39</v>
      </c>
      <c r="K229">
        <v>622.45000000000005</v>
      </c>
      <c r="L229">
        <v>5</v>
      </c>
      <c r="M229">
        <v>0</v>
      </c>
      <c r="N229">
        <v>136.93899999999999</v>
      </c>
      <c r="O229" s="5">
        <f t="shared" si="3"/>
        <v>0.21999999999999997</v>
      </c>
    </row>
    <row r="230" spans="1:15" x14ac:dyDescent="0.25">
      <c r="A230" t="s">
        <v>700</v>
      </c>
      <c r="B230" t="s">
        <v>38</v>
      </c>
      <c r="C230" t="s">
        <v>30</v>
      </c>
      <c r="D230" t="s">
        <v>17</v>
      </c>
      <c r="E230" t="s">
        <v>220</v>
      </c>
      <c r="F230" t="s">
        <v>82</v>
      </c>
      <c r="G230">
        <v>48227</v>
      </c>
      <c r="H230" t="s">
        <v>89</v>
      </c>
      <c r="I230" t="s">
        <v>32</v>
      </c>
      <c r="J230" t="s">
        <v>43</v>
      </c>
      <c r="K230">
        <v>21.98</v>
      </c>
      <c r="L230">
        <v>1</v>
      </c>
      <c r="M230">
        <v>0</v>
      </c>
      <c r="N230">
        <v>0.2198</v>
      </c>
      <c r="O230" s="5">
        <f t="shared" si="3"/>
        <v>0.01</v>
      </c>
    </row>
    <row r="231" spans="1:15" x14ac:dyDescent="0.25">
      <c r="A231" t="s">
        <v>701</v>
      </c>
      <c r="B231" t="s">
        <v>38</v>
      </c>
      <c r="C231" t="s">
        <v>16</v>
      </c>
      <c r="D231" t="s">
        <v>17</v>
      </c>
      <c r="E231" t="s">
        <v>141</v>
      </c>
      <c r="F231" t="s">
        <v>104</v>
      </c>
      <c r="G231">
        <v>38401</v>
      </c>
      <c r="H231" t="s">
        <v>20</v>
      </c>
      <c r="I231" t="s">
        <v>21</v>
      </c>
      <c r="J231" t="s">
        <v>25</v>
      </c>
      <c r="K231">
        <v>161.56800000000001</v>
      </c>
      <c r="L231">
        <v>2</v>
      </c>
      <c r="M231">
        <v>0.2</v>
      </c>
      <c r="N231">
        <v>-28.2744</v>
      </c>
      <c r="O231" s="5">
        <f t="shared" si="3"/>
        <v>-0.17499999999999999</v>
      </c>
    </row>
    <row r="232" spans="1:15" x14ac:dyDescent="0.25">
      <c r="A232" t="s">
        <v>701</v>
      </c>
      <c r="B232" t="s">
        <v>38</v>
      </c>
      <c r="C232" t="s">
        <v>16</v>
      </c>
      <c r="D232" t="s">
        <v>17</v>
      </c>
      <c r="E232" t="s">
        <v>141</v>
      </c>
      <c r="F232" t="s">
        <v>104</v>
      </c>
      <c r="G232">
        <v>38401</v>
      </c>
      <c r="H232" t="s">
        <v>20</v>
      </c>
      <c r="I232" t="s">
        <v>21</v>
      </c>
      <c r="J232" t="s">
        <v>25</v>
      </c>
      <c r="K232">
        <v>389.69600000000003</v>
      </c>
      <c r="L232">
        <v>8</v>
      </c>
      <c r="M232">
        <v>0.2</v>
      </c>
      <c r="N232">
        <v>43.840800000000002</v>
      </c>
      <c r="O232" s="5">
        <f t="shared" si="3"/>
        <v>0.1125</v>
      </c>
    </row>
    <row r="233" spans="1:15" x14ac:dyDescent="0.25">
      <c r="A233" t="s">
        <v>667</v>
      </c>
      <c r="B233" t="s">
        <v>38</v>
      </c>
      <c r="C233" t="s">
        <v>30</v>
      </c>
      <c r="D233" t="s">
        <v>17</v>
      </c>
      <c r="E233" t="s">
        <v>156</v>
      </c>
      <c r="F233" t="s">
        <v>41</v>
      </c>
      <c r="G233">
        <v>28205</v>
      </c>
      <c r="H233" t="s">
        <v>20</v>
      </c>
      <c r="I233" t="s">
        <v>32</v>
      </c>
      <c r="J233" t="s">
        <v>64</v>
      </c>
      <c r="K233">
        <v>18.648</v>
      </c>
      <c r="L233">
        <v>7</v>
      </c>
      <c r="M233">
        <v>0.7</v>
      </c>
      <c r="N233">
        <v>-12.432</v>
      </c>
      <c r="O233" s="5">
        <f t="shared" si="3"/>
        <v>-0.66666666666666674</v>
      </c>
    </row>
    <row r="234" spans="1:15" x14ac:dyDescent="0.25">
      <c r="A234" t="s">
        <v>702</v>
      </c>
      <c r="B234" t="s">
        <v>38</v>
      </c>
      <c r="C234" t="s">
        <v>88</v>
      </c>
      <c r="D234" t="s">
        <v>17</v>
      </c>
      <c r="E234" t="s">
        <v>222</v>
      </c>
      <c r="F234" t="s">
        <v>35</v>
      </c>
      <c r="G234">
        <v>33614</v>
      </c>
      <c r="H234" t="s">
        <v>20</v>
      </c>
      <c r="I234" t="s">
        <v>21</v>
      </c>
      <c r="J234" t="s">
        <v>39</v>
      </c>
      <c r="K234">
        <v>233.86</v>
      </c>
      <c r="L234">
        <v>2</v>
      </c>
      <c r="M234">
        <v>0.45</v>
      </c>
      <c r="N234">
        <v>-102.048</v>
      </c>
      <c r="O234" s="5">
        <f t="shared" si="3"/>
        <v>-0.43636363636363634</v>
      </c>
    </row>
    <row r="235" spans="1:15" x14ac:dyDescent="0.25">
      <c r="A235" t="s">
        <v>702</v>
      </c>
      <c r="B235" t="s">
        <v>38</v>
      </c>
      <c r="C235" t="s">
        <v>88</v>
      </c>
      <c r="D235" t="s">
        <v>17</v>
      </c>
      <c r="E235" t="s">
        <v>222</v>
      </c>
      <c r="F235" t="s">
        <v>35</v>
      </c>
      <c r="G235">
        <v>33614</v>
      </c>
      <c r="H235" t="s">
        <v>20</v>
      </c>
      <c r="I235" t="s">
        <v>21</v>
      </c>
      <c r="J235" t="s">
        <v>39</v>
      </c>
      <c r="K235">
        <v>620.61450000000002</v>
      </c>
      <c r="L235">
        <v>3</v>
      </c>
      <c r="M235">
        <v>0.45</v>
      </c>
      <c r="N235">
        <v>-248.2458</v>
      </c>
      <c r="O235" s="5">
        <f t="shared" si="3"/>
        <v>-0.39999999999999997</v>
      </c>
    </row>
    <row r="236" spans="1:15" x14ac:dyDescent="0.25">
      <c r="A236" t="s">
        <v>702</v>
      </c>
      <c r="B236" t="s">
        <v>38</v>
      </c>
      <c r="C236" t="s">
        <v>88</v>
      </c>
      <c r="D236" t="s">
        <v>17</v>
      </c>
      <c r="E236" t="s">
        <v>222</v>
      </c>
      <c r="F236" t="s">
        <v>35</v>
      </c>
      <c r="G236">
        <v>33614</v>
      </c>
      <c r="H236" t="s">
        <v>20</v>
      </c>
      <c r="I236" t="s">
        <v>32</v>
      </c>
      <c r="J236" t="s">
        <v>64</v>
      </c>
      <c r="K236">
        <v>5.3280000000000003</v>
      </c>
      <c r="L236">
        <v>2</v>
      </c>
      <c r="M236">
        <v>0.7</v>
      </c>
      <c r="N236">
        <v>-3.552</v>
      </c>
      <c r="O236" s="5">
        <f t="shared" si="3"/>
        <v>-0.66666666666666663</v>
      </c>
    </row>
    <row r="237" spans="1:15" x14ac:dyDescent="0.25">
      <c r="A237" t="s">
        <v>702</v>
      </c>
      <c r="B237" t="s">
        <v>38</v>
      </c>
      <c r="C237" t="s">
        <v>88</v>
      </c>
      <c r="D237" t="s">
        <v>17</v>
      </c>
      <c r="E237" t="s">
        <v>222</v>
      </c>
      <c r="F237" t="s">
        <v>35</v>
      </c>
      <c r="G237">
        <v>33614</v>
      </c>
      <c r="H237" t="s">
        <v>20</v>
      </c>
      <c r="I237" t="s">
        <v>21</v>
      </c>
      <c r="J237" t="s">
        <v>48</v>
      </c>
      <c r="K237">
        <v>258.072</v>
      </c>
      <c r="L237">
        <v>3</v>
      </c>
      <c r="M237">
        <v>0.2</v>
      </c>
      <c r="N237">
        <v>0</v>
      </c>
      <c r="O237" s="5">
        <f t="shared" si="3"/>
        <v>0</v>
      </c>
    </row>
    <row r="238" spans="1:15" x14ac:dyDescent="0.25">
      <c r="A238" t="s">
        <v>702</v>
      </c>
      <c r="B238" t="s">
        <v>38</v>
      </c>
      <c r="C238" t="s">
        <v>88</v>
      </c>
      <c r="D238" t="s">
        <v>17</v>
      </c>
      <c r="E238" t="s">
        <v>222</v>
      </c>
      <c r="F238" t="s">
        <v>35</v>
      </c>
      <c r="G238">
        <v>33614</v>
      </c>
      <c r="H238" t="s">
        <v>20</v>
      </c>
      <c r="I238" t="s">
        <v>58</v>
      </c>
      <c r="J238" t="s">
        <v>129</v>
      </c>
      <c r="K238">
        <v>617.976</v>
      </c>
      <c r="L238">
        <v>3</v>
      </c>
      <c r="M238">
        <v>0.2</v>
      </c>
      <c r="N238">
        <v>-7.7247000000000003</v>
      </c>
      <c r="O238" s="5">
        <f t="shared" si="3"/>
        <v>-1.2500000000000001E-2</v>
      </c>
    </row>
    <row r="239" spans="1:15" x14ac:dyDescent="0.25">
      <c r="A239" t="s">
        <v>703</v>
      </c>
      <c r="B239" t="s">
        <v>38</v>
      </c>
      <c r="C239" t="s">
        <v>30</v>
      </c>
      <c r="D239" t="s">
        <v>17</v>
      </c>
      <c r="E239" t="s">
        <v>224</v>
      </c>
      <c r="F239" t="s">
        <v>27</v>
      </c>
      <c r="G239">
        <v>95051</v>
      </c>
      <c r="H239" t="s">
        <v>31</v>
      </c>
      <c r="I239" t="s">
        <v>32</v>
      </c>
      <c r="J239" t="s">
        <v>80</v>
      </c>
      <c r="K239">
        <v>10.56</v>
      </c>
      <c r="L239">
        <v>2</v>
      </c>
      <c r="M239">
        <v>0</v>
      </c>
      <c r="N239">
        <v>4.7519999999999998</v>
      </c>
      <c r="O239" s="5">
        <f t="shared" si="3"/>
        <v>0.44999999999999996</v>
      </c>
    </row>
    <row r="240" spans="1:15" x14ac:dyDescent="0.25">
      <c r="A240" t="s">
        <v>654</v>
      </c>
      <c r="B240" t="s">
        <v>15</v>
      </c>
      <c r="C240" t="s">
        <v>16</v>
      </c>
      <c r="D240" t="s">
        <v>17</v>
      </c>
      <c r="E240" t="s">
        <v>116</v>
      </c>
      <c r="F240" t="s">
        <v>74</v>
      </c>
      <c r="G240">
        <v>60610</v>
      </c>
      <c r="H240" t="s">
        <v>89</v>
      </c>
      <c r="I240" t="s">
        <v>32</v>
      </c>
      <c r="J240" t="s">
        <v>80</v>
      </c>
      <c r="K240">
        <v>25.92</v>
      </c>
      <c r="L240">
        <v>5</v>
      </c>
      <c r="M240">
        <v>0.2</v>
      </c>
      <c r="N240">
        <v>9.3960000000000008</v>
      </c>
      <c r="O240" s="5">
        <f t="shared" si="3"/>
        <v>0.36249999999999999</v>
      </c>
    </row>
    <row r="241" spans="1:15" x14ac:dyDescent="0.25">
      <c r="A241" t="s">
        <v>654</v>
      </c>
      <c r="B241" t="s">
        <v>15</v>
      </c>
      <c r="C241" t="s">
        <v>16</v>
      </c>
      <c r="D241" t="s">
        <v>17</v>
      </c>
      <c r="E241" t="s">
        <v>116</v>
      </c>
      <c r="F241" t="s">
        <v>74</v>
      </c>
      <c r="G241">
        <v>60610</v>
      </c>
      <c r="H241" t="s">
        <v>89</v>
      </c>
      <c r="I241" t="s">
        <v>21</v>
      </c>
      <c r="J241" t="s">
        <v>48</v>
      </c>
      <c r="K241">
        <v>419.68</v>
      </c>
      <c r="L241">
        <v>5</v>
      </c>
      <c r="M241">
        <v>0.6</v>
      </c>
      <c r="N241">
        <v>-356.72800000000001</v>
      </c>
      <c r="O241" s="5">
        <f t="shared" si="3"/>
        <v>-0.85</v>
      </c>
    </row>
    <row r="242" spans="1:15" x14ac:dyDescent="0.25">
      <c r="A242" t="s">
        <v>654</v>
      </c>
      <c r="B242" t="s">
        <v>15</v>
      </c>
      <c r="C242" t="s">
        <v>16</v>
      </c>
      <c r="D242" t="s">
        <v>17</v>
      </c>
      <c r="E242" t="s">
        <v>116</v>
      </c>
      <c r="F242" t="s">
        <v>74</v>
      </c>
      <c r="G242">
        <v>60610</v>
      </c>
      <c r="H242" t="s">
        <v>89</v>
      </c>
      <c r="I242" t="s">
        <v>21</v>
      </c>
      <c r="J242" t="s">
        <v>48</v>
      </c>
      <c r="K242">
        <v>11.688000000000001</v>
      </c>
      <c r="L242">
        <v>3</v>
      </c>
      <c r="M242">
        <v>0.6</v>
      </c>
      <c r="N242">
        <v>-4.6752000000000002</v>
      </c>
      <c r="O242" s="5">
        <f t="shared" si="3"/>
        <v>-0.4</v>
      </c>
    </row>
    <row r="243" spans="1:15" x14ac:dyDescent="0.25">
      <c r="A243" t="s">
        <v>654</v>
      </c>
      <c r="B243" t="s">
        <v>15</v>
      </c>
      <c r="C243" t="s">
        <v>16</v>
      </c>
      <c r="D243" t="s">
        <v>17</v>
      </c>
      <c r="E243" t="s">
        <v>116</v>
      </c>
      <c r="F243" t="s">
        <v>74</v>
      </c>
      <c r="G243">
        <v>60610</v>
      </c>
      <c r="H243" t="s">
        <v>89</v>
      </c>
      <c r="I243" t="s">
        <v>58</v>
      </c>
      <c r="J243" t="s">
        <v>59</v>
      </c>
      <c r="K243">
        <v>31.984000000000002</v>
      </c>
      <c r="L243">
        <v>2</v>
      </c>
      <c r="M243">
        <v>0.2</v>
      </c>
      <c r="N243">
        <v>11.1944</v>
      </c>
      <c r="O243" s="5">
        <f t="shared" si="3"/>
        <v>0.35</v>
      </c>
    </row>
    <row r="244" spans="1:15" x14ac:dyDescent="0.25">
      <c r="A244" t="s">
        <v>654</v>
      </c>
      <c r="B244" t="s">
        <v>15</v>
      </c>
      <c r="C244" t="s">
        <v>16</v>
      </c>
      <c r="D244" t="s">
        <v>17</v>
      </c>
      <c r="E244" t="s">
        <v>116</v>
      </c>
      <c r="F244" t="s">
        <v>74</v>
      </c>
      <c r="G244">
        <v>60610</v>
      </c>
      <c r="H244" t="s">
        <v>89</v>
      </c>
      <c r="I244" t="s">
        <v>21</v>
      </c>
      <c r="J244" t="s">
        <v>39</v>
      </c>
      <c r="K244">
        <v>177.22499999999999</v>
      </c>
      <c r="L244">
        <v>5</v>
      </c>
      <c r="M244">
        <v>0.5</v>
      </c>
      <c r="N244">
        <v>-120.51300000000001</v>
      </c>
      <c r="O244" s="5">
        <f t="shared" si="3"/>
        <v>-0.68</v>
      </c>
    </row>
    <row r="245" spans="1:15" x14ac:dyDescent="0.25">
      <c r="A245" t="s">
        <v>654</v>
      </c>
      <c r="B245" t="s">
        <v>15</v>
      </c>
      <c r="C245" t="s">
        <v>16</v>
      </c>
      <c r="D245" t="s">
        <v>17</v>
      </c>
      <c r="E245" t="s">
        <v>116</v>
      </c>
      <c r="F245" t="s">
        <v>74</v>
      </c>
      <c r="G245">
        <v>60610</v>
      </c>
      <c r="H245" t="s">
        <v>89</v>
      </c>
      <c r="I245" t="s">
        <v>21</v>
      </c>
      <c r="J245" t="s">
        <v>48</v>
      </c>
      <c r="K245">
        <v>4.0439999999999996</v>
      </c>
      <c r="L245">
        <v>3</v>
      </c>
      <c r="M245">
        <v>0.6</v>
      </c>
      <c r="N245">
        <v>-2.8308</v>
      </c>
      <c r="O245" s="5">
        <f t="shared" si="3"/>
        <v>-0.70000000000000007</v>
      </c>
    </row>
    <row r="246" spans="1:15" x14ac:dyDescent="0.25">
      <c r="A246" t="s">
        <v>654</v>
      </c>
      <c r="B246" t="s">
        <v>15</v>
      </c>
      <c r="C246" t="s">
        <v>16</v>
      </c>
      <c r="D246" t="s">
        <v>17</v>
      </c>
      <c r="E246" t="s">
        <v>116</v>
      </c>
      <c r="F246" t="s">
        <v>74</v>
      </c>
      <c r="G246">
        <v>60610</v>
      </c>
      <c r="H246" t="s">
        <v>89</v>
      </c>
      <c r="I246" t="s">
        <v>32</v>
      </c>
      <c r="J246" t="s">
        <v>53</v>
      </c>
      <c r="K246">
        <v>7.4080000000000004</v>
      </c>
      <c r="L246">
        <v>2</v>
      </c>
      <c r="M246">
        <v>0.2</v>
      </c>
      <c r="N246">
        <v>1.2038</v>
      </c>
      <c r="O246" s="5">
        <f t="shared" si="3"/>
        <v>0.16249999999999998</v>
      </c>
    </row>
    <row r="247" spans="1:15" x14ac:dyDescent="0.25">
      <c r="A247" t="s">
        <v>704</v>
      </c>
      <c r="B247" t="s">
        <v>15</v>
      </c>
      <c r="C247" t="s">
        <v>88</v>
      </c>
      <c r="D247" t="s">
        <v>17</v>
      </c>
      <c r="E247" t="s">
        <v>226</v>
      </c>
      <c r="F247" t="s">
        <v>78</v>
      </c>
      <c r="G247">
        <v>55044</v>
      </c>
      <c r="H247" t="s">
        <v>89</v>
      </c>
      <c r="I247" t="s">
        <v>21</v>
      </c>
      <c r="J247" t="s">
        <v>25</v>
      </c>
      <c r="K247">
        <v>2001.86</v>
      </c>
      <c r="L247">
        <v>7</v>
      </c>
      <c r="M247">
        <v>0</v>
      </c>
      <c r="N247">
        <v>580.5394</v>
      </c>
      <c r="O247" s="5">
        <f t="shared" si="3"/>
        <v>0.29000000000000004</v>
      </c>
    </row>
    <row r="248" spans="1:15" x14ac:dyDescent="0.25">
      <c r="A248" t="s">
        <v>704</v>
      </c>
      <c r="B248" t="s">
        <v>15</v>
      </c>
      <c r="C248" t="s">
        <v>88</v>
      </c>
      <c r="D248" t="s">
        <v>17</v>
      </c>
      <c r="E248" t="s">
        <v>226</v>
      </c>
      <c r="F248" t="s">
        <v>78</v>
      </c>
      <c r="G248">
        <v>55044</v>
      </c>
      <c r="H248" t="s">
        <v>89</v>
      </c>
      <c r="I248" t="s">
        <v>32</v>
      </c>
      <c r="J248" t="s">
        <v>43</v>
      </c>
      <c r="K248">
        <v>166.72</v>
      </c>
      <c r="L248">
        <v>2</v>
      </c>
      <c r="M248">
        <v>0</v>
      </c>
      <c r="N248">
        <v>41.68</v>
      </c>
      <c r="O248" s="5">
        <f t="shared" si="3"/>
        <v>0.25</v>
      </c>
    </row>
    <row r="249" spans="1:15" x14ac:dyDescent="0.25">
      <c r="A249" t="s">
        <v>704</v>
      </c>
      <c r="B249" t="s">
        <v>15</v>
      </c>
      <c r="C249" t="s">
        <v>88</v>
      </c>
      <c r="D249" t="s">
        <v>17</v>
      </c>
      <c r="E249" t="s">
        <v>226</v>
      </c>
      <c r="F249" t="s">
        <v>78</v>
      </c>
      <c r="G249">
        <v>55044</v>
      </c>
      <c r="H249" t="s">
        <v>89</v>
      </c>
      <c r="I249" t="s">
        <v>32</v>
      </c>
      <c r="J249" t="s">
        <v>80</v>
      </c>
      <c r="K249">
        <v>47.88</v>
      </c>
      <c r="L249">
        <v>6</v>
      </c>
      <c r="M249">
        <v>0</v>
      </c>
      <c r="N249">
        <v>23.94</v>
      </c>
      <c r="O249" s="5">
        <f t="shared" si="3"/>
        <v>0.5</v>
      </c>
    </row>
    <row r="250" spans="1:15" x14ac:dyDescent="0.25">
      <c r="A250" t="s">
        <v>704</v>
      </c>
      <c r="B250" t="s">
        <v>15</v>
      </c>
      <c r="C250" t="s">
        <v>88</v>
      </c>
      <c r="D250" t="s">
        <v>17</v>
      </c>
      <c r="E250" t="s">
        <v>226</v>
      </c>
      <c r="F250" t="s">
        <v>78</v>
      </c>
      <c r="G250">
        <v>55044</v>
      </c>
      <c r="H250" t="s">
        <v>89</v>
      </c>
      <c r="I250" t="s">
        <v>32</v>
      </c>
      <c r="J250" t="s">
        <v>68</v>
      </c>
      <c r="K250">
        <v>1503.25</v>
      </c>
      <c r="L250">
        <v>5</v>
      </c>
      <c r="M250">
        <v>0</v>
      </c>
      <c r="N250">
        <v>496.07249999999999</v>
      </c>
      <c r="O250" s="5">
        <f t="shared" si="3"/>
        <v>0.33</v>
      </c>
    </row>
    <row r="251" spans="1:15" x14ac:dyDescent="0.25">
      <c r="A251" t="s">
        <v>704</v>
      </c>
      <c r="B251" t="s">
        <v>15</v>
      </c>
      <c r="C251" t="s">
        <v>88</v>
      </c>
      <c r="D251" t="s">
        <v>17</v>
      </c>
      <c r="E251" t="s">
        <v>226</v>
      </c>
      <c r="F251" t="s">
        <v>78</v>
      </c>
      <c r="G251">
        <v>55044</v>
      </c>
      <c r="H251" t="s">
        <v>89</v>
      </c>
      <c r="I251" t="s">
        <v>32</v>
      </c>
      <c r="J251" t="s">
        <v>80</v>
      </c>
      <c r="K251">
        <v>25.92</v>
      </c>
      <c r="L251">
        <v>4</v>
      </c>
      <c r="M251">
        <v>0</v>
      </c>
      <c r="N251">
        <v>12.441599999999999</v>
      </c>
      <c r="O251" s="5">
        <f t="shared" si="3"/>
        <v>0.47999999999999993</v>
      </c>
    </row>
    <row r="252" spans="1:15" x14ac:dyDescent="0.25">
      <c r="A252" t="s">
        <v>640</v>
      </c>
      <c r="B252" t="s">
        <v>15</v>
      </c>
      <c r="C252" t="s">
        <v>16</v>
      </c>
      <c r="D252" t="s">
        <v>17</v>
      </c>
      <c r="E252" t="s">
        <v>65</v>
      </c>
      <c r="F252" t="s">
        <v>27</v>
      </c>
      <c r="G252">
        <v>94109</v>
      </c>
      <c r="H252" t="s">
        <v>31</v>
      </c>
      <c r="I252" t="s">
        <v>21</v>
      </c>
      <c r="J252" t="s">
        <v>25</v>
      </c>
      <c r="K252">
        <v>321.56799999999998</v>
      </c>
      <c r="L252">
        <v>2</v>
      </c>
      <c r="M252">
        <v>0.2</v>
      </c>
      <c r="N252">
        <v>28.1372</v>
      </c>
      <c r="O252" s="5">
        <f t="shared" si="3"/>
        <v>8.7500000000000008E-2</v>
      </c>
    </row>
    <row r="253" spans="1:15" x14ac:dyDescent="0.25">
      <c r="A253" t="s">
        <v>705</v>
      </c>
      <c r="B253" t="s">
        <v>38</v>
      </c>
      <c r="C253" t="s">
        <v>16</v>
      </c>
      <c r="D253" t="s">
        <v>17</v>
      </c>
      <c r="E253" t="s">
        <v>228</v>
      </c>
      <c r="F253" t="s">
        <v>27</v>
      </c>
      <c r="G253">
        <v>92037</v>
      </c>
      <c r="H253" t="s">
        <v>31</v>
      </c>
      <c r="I253" t="s">
        <v>32</v>
      </c>
      <c r="J253" t="s">
        <v>80</v>
      </c>
      <c r="K253">
        <v>7.61</v>
      </c>
      <c r="L253">
        <v>1</v>
      </c>
      <c r="M253">
        <v>0</v>
      </c>
      <c r="N253">
        <v>3.5767000000000002</v>
      </c>
      <c r="O253" s="5">
        <f t="shared" si="3"/>
        <v>0.47000000000000003</v>
      </c>
    </row>
    <row r="254" spans="1:15" x14ac:dyDescent="0.25">
      <c r="A254" t="s">
        <v>705</v>
      </c>
      <c r="B254" t="s">
        <v>38</v>
      </c>
      <c r="C254" t="s">
        <v>16</v>
      </c>
      <c r="D254" t="s">
        <v>17</v>
      </c>
      <c r="E254" t="s">
        <v>228</v>
      </c>
      <c r="F254" t="s">
        <v>27</v>
      </c>
      <c r="G254">
        <v>92037</v>
      </c>
      <c r="H254" t="s">
        <v>31</v>
      </c>
      <c r="I254" t="s">
        <v>58</v>
      </c>
      <c r="J254" t="s">
        <v>129</v>
      </c>
      <c r="K254">
        <v>3347.37</v>
      </c>
      <c r="L254">
        <v>13</v>
      </c>
      <c r="M254">
        <v>0</v>
      </c>
      <c r="N254">
        <v>636.00030000000004</v>
      </c>
      <c r="O254" s="5">
        <f t="shared" si="3"/>
        <v>0.19000000000000003</v>
      </c>
    </row>
    <row r="255" spans="1:15" x14ac:dyDescent="0.25">
      <c r="A255" t="s">
        <v>652</v>
      </c>
      <c r="B255" t="s">
        <v>155</v>
      </c>
      <c r="C255" t="s">
        <v>16</v>
      </c>
      <c r="D255" t="s">
        <v>17</v>
      </c>
      <c r="E255" t="s">
        <v>110</v>
      </c>
      <c r="F255" t="s">
        <v>94</v>
      </c>
      <c r="G255">
        <v>10024</v>
      </c>
      <c r="H255" t="s">
        <v>119</v>
      </c>
      <c r="I255" t="s">
        <v>32</v>
      </c>
      <c r="J255" t="s">
        <v>43</v>
      </c>
      <c r="K255">
        <v>80.58</v>
      </c>
      <c r="L255">
        <v>6</v>
      </c>
      <c r="M255">
        <v>0</v>
      </c>
      <c r="N255">
        <v>22.5624</v>
      </c>
      <c r="O255" s="5">
        <f t="shared" si="3"/>
        <v>0.28000000000000003</v>
      </c>
    </row>
    <row r="256" spans="1:15" x14ac:dyDescent="0.25">
      <c r="A256" t="s">
        <v>652</v>
      </c>
      <c r="B256" t="s">
        <v>155</v>
      </c>
      <c r="C256" t="s">
        <v>16</v>
      </c>
      <c r="D256" t="s">
        <v>17</v>
      </c>
      <c r="E256" t="s">
        <v>110</v>
      </c>
      <c r="F256" t="s">
        <v>94</v>
      </c>
      <c r="G256">
        <v>10024</v>
      </c>
      <c r="H256" t="s">
        <v>119</v>
      </c>
      <c r="I256" t="s">
        <v>32</v>
      </c>
      <c r="J256" t="s">
        <v>143</v>
      </c>
      <c r="K256">
        <v>361.92</v>
      </c>
      <c r="L256">
        <v>4</v>
      </c>
      <c r="M256">
        <v>0</v>
      </c>
      <c r="N256">
        <v>162.864</v>
      </c>
      <c r="O256" s="5">
        <f t="shared" si="3"/>
        <v>0.45</v>
      </c>
    </row>
    <row r="257" spans="1:15" x14ac:dyDescent="0.25">
      <c r="A257" t="s">
        <v>654</v>
      </c>
      <c r="B257" t="s">
        <v>38</v>
      </c>
      <c r="C257" t="s">
        <v>30</v>
      </c>
      <c r="D257" t="s">
        <v>17</v>
      </c>
      <c r="E257" t="s">
        <v>116</v>
      </c>
      <c r="F257" t="s">
        <v>74</v>
      </c>
      <c r="G257">
        <v>60623</v>
      </c>
      <c r="H257" t="s">
        <v>89</v>
      </c>
      <c r="I257" t="s">
        <v>21</v>
      </c>
      <c r="J257" t="s">
        <v>48</v>
      </c>
      <c r="K257">
        <v>12.132</v>
      </c>
      <c r="L257">
        <v>9</v>
      </c>
      <c r="M257">
        <v>0.6</v>
      </c>
      <c r="N257">
        <v>-8.4923999999999999</v>
      </c>
      <c r="O257" s="5">
        <f t="shared" si="3"/>
        <v>-0.70000000000000007</v>
      </c>
    </row>
    <row r="258" spans="1:15" x14ac:dyDescent="0.25">
      <c r="A258" t="s">
        <v>654</v>
      </c>
      <c r="B258" t="s">
        <v>38</v>
      </c>
      <c r="C258" t="s">
        <v>30</v>
      </c>
      <c r="D258" t="s">
        <v>17</v>
      </c>
      <c r="E258" t="s">
        <v>116</v>
      </c>
      <c r="F258" t="s">
        <v>74</v>
      </c>
      <c r="G258">
        <v>60623</v>
      </c>
      <c r="H258" t="s">
        <v>89</v>
      </c>
      <c r="I258" t="s">
        <v>32</v>
      </c>
      <c r="J258" t="s">
        <v>43</v>
      </c>
      <c r="K258">
        <v>82.367999999999995</v>
      </c>
      <c r="L258">
        <v>2</v>
      </c>
      <c r="M258">
        <v>0.2</v>
      </c>
      <c r="N258">
        <v>-19.5624</v>
      </c>
      <c r="O258" s="5">
        <f t="shared" si="3"/>
        <v>-0.23750000000000002</v>
      </c>
    </row>
    <row r="259" spans="1:15" x14ac:dyDescent="0.25">
      <c r="A259" t="s">
        <v>654</v>
      </c>
      <c r="B259" t="s">
        <v>38</v>
      </c>
      <c r="C259" t="s">
        <v>30</v>
      </c>
      <c r="D259" t="s">
        <v>17</v>
      </c>
      <c r="E259" t="s">
        <v>116</v>
      </c>
      <c r="F259" t="s">
        <v>74</v>
      </c>
      <c r="G259">
        <v>60623</v>
      </c>
      <c r="H259" t="s">
        <v>89</v>
      </c>
      <c r="I259" t="s">
        <v>32</v>
      </c>
      <c r="J259" t="s">
        <v>43</v>
      </c>
      <c r="K259">
        <v>53.92</v>
      </c>
      <c r="L259">
        <v>5</v>
      </c>
      <c r="M259">
        <v>0.2</v>
      </c>
      <c r="N259">
        <v>4.0439999999999996</v>
      </c>
      <c r="O259" s="5">
        <f t="shared" si="3"/>
        <v>7.4999999999999983E-2</v>
      </c>
    </row>
    <row r="260" spans="1:15" x14ac:dyDescent="0.25">
      <c r="A260" t="s">
        <v>654</v>
      </c>
      <c r="B260" t="s">
        <v>38</v>
      </c>
      <c r="C260" t="s">
        <v>30</v>
      </c>
      <c r="D260" t="s">
        <v>17</v>
      </c>
      <c r="E260" t="s">
        <v>116</v>
      </c>
      <c r="F260" t="s">
        <v>74</v>
      </c>
      <c r="G260">
        <v>60623</v>
      </c>
      <c r="H260" t="s">
        <v>89</v>
      </c>
      <c r="I260" t="s">
        <v>58</v>
      </c>
      <c r="J260" t="s">
        <v>59</v>
      </c>
      <c r="K260">
        <v>647.904</v>
      </c>
      <c r="L260">
        <v>6</v>
      </c>
      <c r="M260">
        <v>0.2</v>
      </c>
      <c r="N260">
        <v>56.691600000000001</v>
      </c>
      <c r="O260" s="5">
        <f t="shared" ref="O260:O323" si="4">N260/K260</f>
        <v>8.7500000000000008E-2</v>
      </c>
    </row>
    <row r="261" spans="1:15" x14ac:dyDescent="0.25">
      <c r="A261" t="s">
        <v>652</v>
      </c>
      <c r="B261" t="s">
        <v>15</v>
      </c>
      <c r="C261" t="s">
        <v>16</v>
      </c>
      <c r="D261" t="s">
        <v>17</v>
      </c>
      <c r="E261" t="s">
        <v>110</v>
      </c>
      <c r="F261" t="s">
        <v>94</v>
      </c>
      <c r="G261">
        <v>10009</v>
      </c>
      <c r="H261" t="s">
        <v>119</v>
      </c>
      <c r="I261" t="s">
        <v>58</v>
      </c>
      <c r="J261" t="s">
        <v>129</v>
      </c>
      <c r="K261">
        <v>20.37</v>
      </c>
      <c r="L261">
        <v>3</v>
      </c>
      <c r="M261">
        <v>0</v>
      </c>
      <c r="N261">
        <v>6.9257999999999997</v>
      </c>
      <c r="O261" s="5">
        <f t="shared" si="4"/>
        <v>0.33999999999999997</v>
      </c>
    </row>
    <row r="262" spans="1:15" x14ac:dyDescent="0.25">
      <c r="A262" t="s">
        <v>652</v>
      </c>
      <c r="B262" t="s">
        <v>15</v>
      </c>
      <c r="C262" t="s">
        <v>16</v>
      </c>
      <c r="D262" t="s">
        <v>17</v>
      </c>
      <c r="E262" t="s">
        <v>110</v>
      </c>
      <c r="F262" t="s">
        <v>94</v>
      </c>
      <c r="G262">
        <v>10009</v>
      </c>
      <c r="H262" t="s">
        <v>119</v>
      </c>
      <c r="I262" t="s">
        <v>32</v>
      </c>
      <c r="J262" t="s">
        <v>43</v>
      </c>
      <c r="K262">
        <v>221.55</v>
      </c>
      <c r="L262">
        <v>3</v>
      </c>
      <c r="M262">
        <v>0</v>
      </c>
      <c r="N262">
        <v>6.6464999999999996</v>
      </c>
      <c r="O262" s="5">
        <f t="shared" si="4"/>
        <v>2.9999999999999995E-2</v>
      </c>
    </row>
    <row r="263" spans="1:15" x14ac:dyDescent="0.25">
      <c r="A263" t="s">
        <v>652</v>
      </c>
      <c r="B263" t="s">
        <v>15</v>
      </c>
      <c r="C263" t="s">
        <v>16</v>
      </c>
      <c r="D263" t="s">
        <v>17</v>
      </c>
      <c r="E263" t="s">
        <v>110</v>
      </c>
      <c r="F263" t="s">
        <v>94</v>
      </c>
      <c r="G263">
        <v>10009</v>
      </c>
      <c r="H263" t="s">
        <v>119</v>
      </c>
      <c r="I263" t="s">
        <v>32</v>
      </c>
      <c r="J263" t="s">
        <v>64</v>
      </c>
      <c r="K263">
        <v>17.52</v>
      </c>
      <c r="L263">
        <v>5</v>
      </c>
      <c r="M263">
        <v>0.2</v>
      </c>
      <c r="N263">
        <v>6.1319999999999997</v>
      </c>
      <c r="O263" s="5">
        <f t="shared" si="4"/>
        <v>0.35</v>
      </c>
    </row>
    <row r="264" spans="1:15" x14ac:dyDescent="0.25">
      <c r="A264" t="s">
        <v>706</v>
      </c>
      <c r="B264" t="s">
        <v>38</v>
      </c>
      <c r="C264" t="s">
        <v>30</v>
      </c>
      <c r="D264" t="s">
        <v>17</v>
      </c>
      <c r="E264" t="s">
        <v>177</v>
      </c>
      <c r="F264" t="s">
        <v>50</v>
      </c>
      <c r="G264">
        <v>77506</v>
      </c>
      <c r="H264" t="s">
        <v>89</v>
      </c>
      <c r="I264" t="s">
        <v>32</v>
      </c>
      <c r="J264" t="s">
        <v>68</v>
      </c>
      <c r="K264">
        <v>1.6240000000000001</v>
      </c>
      <c r="L264">
        <v>2</v>
      </c>
      <c r="M264">
        <v>0.8</v>
      </c>
      <c r="N264">
        <v>-4.4660000000000002</v>
      </c>
      <c r="O264" s="5">
        <f t="shared" si="4"/>
        <v>-2.75</v>
      </c>
    </row>
    <row r="265" spans="1:15" x14ac:dyDescent="0.25">
      <c r="A265" t="s">
        <v>644</v>
      </c>
      <c r="B265" t="s">
        <v>15</v>
      </c>
      <c r="C265" t="s">
        <v>30</v>
      </c>
      <c r="D265" t="s">
        <v>17</v>
      </c>
      <c r="E265" t="s">
        <v>81</v>
      </c>
      <c r="F265" t="s">
        <v>50</v>
      </c>
      <c r="G265">
        <v>77036</v>
      </c>
      <c r="H265" t="s">
        <v>89</v>
      </c>
      <c r="I265" t="s">
        <v>58</v>
      </c>
      <c r="J265" t="s">
        <v>371</v>
      </c>
      <c r="K265">
        <v>3059.982</v>
      </c>
      <c r="L265">
        <v>3</v>
      </c>
      <c r="M265">
        <v>0.4</v>
      </c>
      <c r="N265">
        <v>-509.99700000000001</v>
      </c>
      <c r="O265" s="5">
        <f t="shared" si="4"/>
        <v>-0.16666666666666669</v>
      </c>
    </row>
    <row r="266" spans="1:15" x14ac:dyDescent="0.25">
      <c r="A266" t="s">
        <v>644</v>
      </c>
      <c r="B266" t="s">
        <v>15</v>
      </c>
      <c r="C266" t="s">
        <v>30</v>
      </c>
      <c r="D266" t="s">
        <v>17</v>
      </c>
      <c r="E266" t="s">
        <v>81</v>
      </c>
      <c r="F266" t="s">
        <v>50</v>
      </c>
      <c r="G266">
        <v>77036</v>
      </c>
      <c r="H266" t="s">
        <v>89</v>
      </c>
      <c r="I266" t="s">
        <v>58</v>
      </c>
      <c r="J266" t="s">
        <v>371</v>
      </c>
      <c r="K266">
        <v>2519.9580000000001</v>
      </c>
      <c r="L266">
        <v>7</v>
      </c>
      <c r="M266">
        <v>0.4</v>
      </c>
      <c r="N266">
        <v>-251.9958</v>
      </c>
      <c r="O266" s="5">
        <f t="shared" si="4"/>
        <v>-9.9999999999999992E-2</v>
      </c>
    </row>
    <row r="267" spans="1:15" x14ac:dyDescent="0.25">
      <c r="A267" t="s">
        <v>654</v>
      </c>
      <c r="B267" t="s">
        <v>38</v>
      </c>
      <c r="C267" t="s">
        <v>16</v>
      </c>
      <c r="D267" t="s">
        <v>17</v>
      </c>
      <c r="E267" t="s">
        <v>116</v>
      </c>
      <c r="F267" t="s">
        <v>74</v>
      </c>
      <c r="G267">
        <v>60610</v>
      </c>
      <c r="H267" t="s">
        <v>89</v>
      </c>
      <c r="I267" t="s">
        <v>58</v>
      </c>
      <c r="J267" t="s">
        <v>59</v>
      </c>
      <c r="K267">
        <v>328.22399999999999</v>
      </c>
      <c r="L267">
        <v>4</v>
      </c>
      <c r="M267">
        <v>0.2</v>
      </c>
      <c r="N267">
        <v>28.7196</v>
      </c>
      <c r="O267" s="5">
        <f t="shared" si="4"/>
        <v>8.7500000000000008E-2</v>
      </c>
    </row>
    <row r="268" spans="1:15" x14ac:dyDescent="0.25">
      <c r="A268" t="s">
        <v>707</v>
      </c>
      <c r="B268" t="s">
        <v>38</v>
      </c>
      <c r="C268" t="s">
        <v>16</v>
      </c>
      <c r="D268" t="s">
        <v>17</v>
      </c>
      <c r="E268" t="s">
        <v>189</v>
      </c>
      <c r="F268" t="s">
        <v>27</v>
      </c>
      <c r="G268">
        <v>94513</v>
      </c>
      <c r="H268" t="s">
        <v>31</v>
      </c>
      <c r="I268" t="s">
        <v>58</v>
      </c>
      <c r="J268" t="s">
        <v>129</v>
      </c>
      <c r="K268">
        <v>79.900000000000006</v>
      </c>
      <c r="L268">
        <v>2</v>
      </c>
      <c r="M268">
        <v>0</v>
      </c>
      <c r="N268">
        <v>35.155999999999999</v>
      </c>
      <c r="O268" s="5">
        <f t="shared" si="4"/>
        <v>0.43999999999999995</v>
      </c>
    </row>
    <row r="269" spans="1:15" x14ac:dyDescent="0.25">
      <c r="A269" t="s">
        <v>708</v>
      </c>
      <c r="B269" t="s">
        <v>38</v>
      </c>
      <c r="C269" t="s">
        <v>30</v>
      </c>
      <c r="D269" t="s">
        <v>17</v>
      </c>
      <c r="E269" t="s">
        <v>231</v>
      </c>
      <c r="F269" t="s">
        <v>41</v>
      </c>
      <c r="G269">
        <v>27514</v>
      </c>
      <c r="H269" t="s">
        <v>20</v>
      </c>
      <c r="I269" t="s">
        <v>32</v>
      </c>
      <c r="J269" t="s">
        <v>53</v>
      </c>
      <c r="K269">
        <v>14.016</v>
      </c>
      <c r="L269">
        <v>3</v>
      </c>
      <c r="M269">
        <v>0.2</v>
      </c>
      <c r="N269">
        <v>4.7304000000000004</v>
      </c>
      <c r="O269" s="5">
        <f t="shared" si="4"/>
        <v>0.33750000000000002</v>
      </c>
    </row>
    <row r="270" spans="1:15" x14ac:dyDescent="0.25">
      <c r="A270" t="s">
        <v>709</v>
      </c>
      <c r="B270" t="s">
        <v>38</v>
      </c>
      <c r="C270" t="s">
        <v>16</v>
      </c>
      <c r="D270" t="s">
        <v>17</v>
      </c>
      <c r="E270" t="s">
        <v>233</v>
      </c>
      <c r="F270" t="s">
        <v>139</v>
      </c>
      <c r="G270">
        <v>7960</v>
      </c>
      <c r="H270" t="s">
        <v>119</v>
      </c>
      <c r="I270" t="s">
        <v>32</v>
      </c>
      <c r="J270" t="s">
        <v>195</v>
      </c>
      <c r="K270">
        <v>7.56</v>
      </c>
      <c r="L270">
        <v>6</v>
      </c>
      <c r="M270">
        <v>0</v>
      </c>
      <c r="N270">
        <v>0.3024</v>
      </c>
      <c r="O270" s="5">
        <f t="shared" si="4"/>
        <v>0.04</v>
      </c>
    </row>
    <row r="271" spans="1:15" x14ac:dyDescent="0.25">
      <c r="A271" t="s">
        <v>710</v>
      </c>
      <c r="B271" t="s">
        <v>38</v>
      </c>
      <c r="C271" t="s">
        <v>30</v>
      </c>
      <c r="D271" t="s">
        <v>17</v>
      </c>
      <c r="E271" t="s">
        <v>234</v>
      </c>
      <c r="F271" t="s">
        <v>124</v>
      </c>
      <c r="G271">
        <v>45231</v>
      </c>
      <c r="H271" t="s">
        <v>119</v>
      </c>
      <c r="I271" t="s">
        <v>32</v>
      </c>
      <c r="J271" t="s">
        <v>43</v>
      </c>
      <c r="K271">
        <v>37.207999999999998</v>
      </c>
      <c r="L271">
        <v>1</v>
      </c>
      <c r="M271">
        <v>0.2</v>
      </c>
      <c r="N271">
        <v>-7.4416000000000002</v>
      </c>
      <c r="O271" s="5">
        <f t="shared" si="4"/>
        <v>-0.2</v>
      </c>
    </row>
    <row r="272" spans="1:15" x14ac:dyDescent="0.25">
      <c r="A272" t="s">
        <v>710</v>
      </c>
      <c r="B272" t="s">
        <v>38</v>
      </c>
      <c r="C272" t="s">
        <v>30</v>
      </c>
      <c r="D272" t="s">
        <v>17</v>
      </c>
      <c r="E272" t="s">
        <v>234</v>
      </c>
      <c r="F272" t="s">
        <v>124</v>
      </c>
      <c r="G272">
        <v>45231</v>
      </c>
      <c r="H272" t="s">
        <v>119</v>
      </c>
      <c r="I272" t="s">
        <v>32</v>
      </c>
      <c r="J272" t="s">
        <v>143</v>
      </c>
      <c r="K272">
        <v>57.576000000000001</v>
      </c>
      <c r="L272">
        <v>3</v>
      </c>
      <c r="M272">
        <v>0.2</v>
      </c>
      <c r="N272">
        <v>21.591000000000001</v>
      </c>
      <c r="O272" s="5">
        <f t="shared" si="4"/>
        <v>0.375</v>
      </c>
    </row>
    <row r="273" spans="1:15" x14ac:dyDescent="0.25">
      <c r="A273" t="s">
        <v>640</v>
      </c>
      <c r="B273" t="s">
        <v>15</v>
      </c>
      <c r="C273" t="s">
        <v>30</v>
      </c>
      <c r="D273" t="s">
        <v>17</v>
      </c>
      <c r="E273" t="s">
        <v>65</v>
      </c>
      <c r="F273" t="s">
        <v>27</v>
      </c>
      <c r="G273">
        <v>94110</v>
      </c>
      <c r="H273" t="s">
        <v>31</v>
      </c>
      <c r="I273" t="s">
        <v>32</v>
      </c>
      <c r="J273" t="s">
        <v>43</v>
      </c>
      <c r="K273">
        <v>725.84</v>
      </c>
      <c r="L273">
        <v>4</v>
      </c>
      <c r="M273">
        <v>0</v>
      </c>
      <c r="N273">
        <v>210.49359999999999</v>
      </c>
      <c r="O273" s="5">
        <f t="shared" si="4"/>
        <v>0.28999999999999998</v>
      </c>
    </row>
    <row r="274" spans="1:15" x14ac:dyDescent="0.25">
      <c r="A274" t="s">
        <v>640</v>
      </c>
      <c r="B274" t="s">
        <v>155</v>
      </c>
      <c r="C274" t="s">
        <v>16</v>
      </c>
      <c r="D274" t="s">
        <v>17</v>
      </c>
      <c r="E274" t="s">
        <v>65</v>
      </c>
      <c r="F274" t="s">
        <v>27</v>
      </c>
      <c r="G274">
        <v>94109</v>
      </c>
      <c r="H274" t="s">
        <v>31</v>
      </c>
      <c r="I274" t="s">
        <v>58</v>
      </c>
      <c r="J274" t="s">
        <v>129</v>
      </c>
      <c r="K274">
        <v>209.93</v>
      </c>
      <c r="L274">
        <v>7</v>
      </c>
      <c r="M274">
        <v>0</v>
      </c>
      <c r="N274">
        <v>92.369200000000006</v>
      </c>
      <c r="O274" s="5">
        <f t="shared" si="4"/>
        <v>0.44</v>
      </c>
    </row>
    <row r="275" spans="1:15" x14ac:dyDescent="0.25">
      <c r="A275" t="s">
        <v>640</v>
      </c>
      <c r="B275" t="s">
        <v>155</v>
      </c>
      <c r="C275" t="s">
        <v>16</v>
      </c>
      <c r="D275" t="s">
        <v>17</v>
      </c>
      <c r="E275" t="s">
        <v>65</v>
      </c>
      <c r="F275" t="s">
        <v>27</v>
      </c>
      <c r="G275">
        <v>94109</v>
      </c>
      <c r="H275" t="s">
        <v>31</v>
      </c>
      <c r="I275" t="s">
        <v>21</v>
      </c>
      <c r="J275" t="s">
        <v>48</v>
      </c>
      <c r="K275">
        <v>5.28</v>
      </c>
      <c r="L275">
        <v>3</v>
      </c>
      <c r="M275">
        <v>0</v>
      </c>
      <c r="N275">
        <v>2.3231999999999999</v>
      </c>
      <c r="O275" s="5">
        <f t="shared" si="4"/>
        <v>0.43999999999999995</v>
      </c>
    </row>
    <row r="276" spans="1:15" x14ac:dyDescent="0.25">
      <c r="A276" t="s">
        <v>640</v>
      </c>
      <c r="B276" t="s">
        <v>155</v>
      </c>
      <c r="C276" t="s">
        <v>16</v>
      </c>
      <c r="D276" t="s">
        <v>17</v>
      </c>
      <c r="E276" t="s">
        <v>65</v>
      </c>
      <c r="F276" t="s">
        <v>27</v>
      </c>
      <c r="G276">
        <v>94109</v>
      </c>
      <c r="H276" t="s">
        <v>31</v>
      </c>
      <c r="I276" t="s">
        <v>32</v>
      </c>
      <c r="J276" t="s">
        <v>64</v>
      </c>
      <c r="K276">
        <v>10.92</v>
      </c>
      <c r="L276">
        <v>3</v>
      </c>
      <c r="M276">
        <v>0.2</v>
      </c>
      <c r="N276">
        <v>4.0949999999999998</v>
      </c>
      <c r="O276" s="5">
        <f t="shared" si="4"/>
        <v>0.375</v>
      </c>
    </row>
    <row r="277" spans="1:15" x14ac:dyDescent="0.25">
      <c r="A277" t="s">
        <v>711</v>
      </c>
      <c r="B277" t="s">
        <v>155</v>
      </c>
      <c r="C277" t="s">
        <v>30</v>
      </c>
      <c r="D277" t="s">
        <v>17</v>
      </c>
      <c r="E277" t="s">
        <v>235</v>
      </c>
      <c r="F277" t="s">
        <v>27</v>
      </c>
      <c r="G277">
        <v>90301</v>
      </c>
      <c r="H277" t="s">
        <v>31</v>
      </c>
      <c r="I277" t="s">
        <v>32</v>
      </c>
      <c r="J277" t="s">
        <v>80</v>
      </c>
      <c r="K277">
        <v>8.82</v>
      </c>
      <c r="L277">
        <v>2</v>
      </c>
      <c r="M277">
        <v>0</v>
      </c>
      <c r="N277">
        <v>4.0571999999999999</v>
      </c>
      <c r="O277" s="5">
        <f t="shared" si="4"/>
        <v>0.45999999999999996</v>
      </c>
    </row>
    <row r="278" spans="1:15" x14ac:dyDescent="0.25">
      <c r="A278" t="s">
        <v>711</v>
      </c>
      <c r="B278" t="s">
        <v>155</v>
      </c>
      <c r="C278" t="s">
        <v>30</v>
      </c>
      <c r="D278" t="s">
        <v>17</v>
      </c>
      <c r="E278" t="s">
        <v>235</v>
      </c>
      <c r="F278" t="s">
        <v>27</v>
      </c>
      <c r="G278">
        <v>90301</v>
      </c>
      <c r="H278" t="s">
        <v>31</v>
      </c>
      <c r="I278" t="s">
        <v>32</v>
      </c>
      <c r="J278" t="s">
        <v>53</v>
      </c>
      <c r="K278">
        <v>5.98</v>
      </c>
      <c r="L278">
        <v>1</v>
      </c>
      <c r="M278">
        <v>0</v>
      </c>
      <c r="N278">
        <v>1.5548</v>
      </c>
      <c r="O278" s="5">
        <f t="shared" si="4"/>
        <v>0.25999999999999995</v>
      </c>
    </row>
    <row r="279" spans="1:15" x14ac:dyDescent="0.25">
      <c r="A279" t="s">
        <v>642</v>
      </c>
      <c r="B279" t="s">
        <v>38</v>
      </c>
      <c r="C279" t="s">
        <v>30</v>
      </c>
      <c r="D279" t="s">
        <v>17</v>
      </c>
      <c r="E279" t="s">
        <v>73</v>
      </c>
      <c r="F279" t="s">
        <v>70</v>
      </c>
      <c r="G279">
        <v>19140</v>
      </c>
      <c r="H279" t="s">
        <v>119</v>
      </c>
      <c r="I279" t="s">
        <v>32</v>
      </c>
      <c r="J279" t="s">
        <v>80</v>
      </c>
      <c r="K279">
        <v>11.648</v>
      </c>
      <c r="L279">
        <v>2</v>
      </c>
      <c r="M279">
        <v>0.2</v>
      </c>
      <c r="N279">
        <v>4.0768000000000004</v>
      </c>
      <c r="O279" s="5">
        <f t="shared" si="4"/>
        <v>0.35000000000000003</v>
      </c>
    </row>
    <row r="280" spans="1:15" x14ac:dyDescent="0.25">
      <c r="A280" t="s">
        <v>642</v>
      </c>
      <c r="B280" t="s">
        <v>38</v>
      </c>
      <c r="C280" t="s">
        <v>30</v>
      </c>
      <c r="D280" t="s">
        <v>17</v>
      </c>
      <c r="E280" t="s">
        <v>73</v>
      </c>
      <c r="F280" t="s">
        <v>70</v>
      </c>
      <c r="G280">
        <v>19140</v>
      </c>
      <c r="H280" t="s">
        <v>119</v>
      </c>
      <c r="I280" t="s">
        <v>32</v>
      </c>
      <c r="J280" t="s">
        <v>80</v>
      </c>
      <c r="K280">
        <v>18.175999999999998</v>
      </c>
      <c r="L280">
        <v>4</v>
      </c>
      <c r="M280">
        <v>0.2</v>
      </c>
      <c r="N280">
        <v>5.9071999999999996</v>
      </c>
      <c r="O280" s="5">
        <f t="shared" si="4"/>
        <v>0.32500000000000001</v>
      </c>
    </row>
    <row r="281" spans="1:15" x14ac:dyDescent="0.25">
      <c r="A281" t="s">
        <v>642</v>
      </c>
      <c r="B281" t="s">
        <v>38</v>
      </c>
      <c r="C281" t="s">
        <v>30</v>
      </c>
      <c r="D281" t="s">
        <v>17</v>
      </c>
      <c r="E281" t="s">
        <v>73</v>
      </c>
      <c r="F281" t="s">
        <v>70</v>
      </c>
      <c r="G281">
        <v>19140</v>
      </c>
      <c r="H281" t="s">
        <v>119</v>
      </c>
      <c r="I281" t="s">
        <v>32</v>
      </c>
      <c r="J281" t="s">
        <v>43</v>
      </c>
      <c r="K281">
        <v>59.712000000000003</v>
      </c>
      <c r="L281">
        <v>6</v>
      </c>
      <c r="M281">
        <v>0.2</v>
      </c>
      <c r="N281">
        <v>5.9711999999999996</v>
      </c>
      <c r="O281" s="5">
        <f t="shared" si="4"/>
        <v>9.9999999999999992E-2</v>
      </c>
    </row>
    <row r="282" spans="1:15" x14ac:dyDescent="0.25">
      <c r="A282" t="s">
        <v>642</v>
      </c>
      <c r="B282" t="s">
        <v>38</v>
      </c>
      <c r="C282" t="s">
        <v>30</v>
      </c>
      <c r="D282" t="s">
        <v>17</v>
      </c>
      <c r="E282" t="s">
        <v>73</v>
      </c>
      <c r="F282" t="s">
        <v>70</v>
      </c>
      <c r="G282">
        <v>19140</v>
      </c>
      <c r="H282" t="s">
        <v>119</v>
      </c>
      <c r="I282" t="s">
        <v>32</v>
      </c>
      <c r="J282" t="s">
        <v>33</v>
      </c>
      <c r="K282">
        <v>24.84</v>
      </c>
      <c r="L282">
        <v>3</v>
      </c>
      <c r="M282">
        <v>0.2</v>
      </c>
      <c r="N282">
        <v>8.6940000000000008</v>
      </c>
      <c r="O282" s="5">
        <f t="shared" si="4"/>
        <v>0.35000000000000003</v>
      </c>
    </row>
    <row r="283" spans="1:15" x14ac:dyDescent="0.25">
      <c r="A283" t="s">
        <v>644</v>
      </c>
      <c r="B283" t="s">
        <v>15</v>
      </c>
      <c r="C283" t="s">
        <v>16</v>
      </c>
      <c r="D283" t="s">
        <v>17</v>
      </c>
      <c r="E283" t="s">
        <v>81</v>
      </c>
      <c r="F283" t="s">
        <v>50</v>
      </c>
      <c r="G283">
        <v>77070</v>
      </c>
      <c r="H283" t="s">
        <v>89</v>
      </c>
      <c r="I283" t="s">
        <v>32</v>
      </c>
      <c r="J283" t="s">
        <v>64</v>
      </c>
      <c r="K283">
        <v>2.08</v>
      </c>
      <c r="L283">
        <v>5</v>
      </c>
      <c r="M283">
        <v>0.8</v>
      </c>
      <c r="N283">
        <v>-3.4319999999999999</v>
      </c>
      <c r="O283" s="5">
        <f t="shared" si="4"/>
        <v>-1.65</v>
      </c>
    </row>
    <row r="284" spans="1:15" x14ac:dyDescent="0.25">
      <c r="A284" t="s">
        <v>644</v>
      </c>
      <c r="B284" t="s">
        <v>15</v>
      </c>
      <c r="C284" t="s">
        <v>16</v>
      </c>
      <c r="D284" t="s">
        <v>17</v>
      </c>
      <c r="E284" t="s">
        <v>81</v>
      </c>
      <c r="F284" t="s">
        <v>50</v>
      </c>
      <c r="G284">
        <v>77070</v>
      </c>
      <c r="H284" t="s">
        <v>89</v>
      </c>
      <c r="I284" t="s">
        <v>58</v>
      </c>
      <c r="J284" t="s">
        <v>59</v>
      </c>
      <c r="K284">
        <v>1114.4000000000001</v>
      </c>
      <c r="L284">
        <v>7</v>
      </c>
      <c r="M284">
        <v>0.2</v>
      </c>
      <c r="N284">
        <v>376.11</v>
      </c>
      <c r="O284" s="5">
        <f t="shared" si="4"/>
        <v>0.33749999999999997</v>
      </c>
    </row>
    <row r="285" spans="1:15" x14ac:dyDescent="0.25">
      <c r="A285" t="s">
        <v>633</v>
      </c>
      <c r="B285" t="s">
        <v>38</v>
      </c>
      <c r="C285" t="s">
        <v>16</v>
      </c>
      <c r="D285" t="s">
        <v>17</v>
      </c>
      <c r="E285" t="s">
        <v>26</v>
      </c>
      <c r="F285" t="s">
        <v>27</v>
      </c>
      <c r="G285">
        <v>90004</v>
      </c>
      <c r="H285" t="s">
        <v>31</v>
      </c>
      <c r="I285" t="s">
        <v>21</v>
      </c>
      <c r="J285" t="s">
        <v>39</v>
      </c>
      <c r="K285">
        <v>1038.8399999999999</v>
      </c>
      <c r="L285">
        <v>5</v>
      </c>
      <c r="M285">
        <v>0.2</v>
      </c>
      <c r="N285">
        <v>51.942</v>
      </c>
      <c r="O285" s="5">
        <f t="shared" si="4"/>
        <v>0.05</v>
      </c>
    </row>
    <row r="286" spans="1:15" x14ac:dyDescent="0.25">
      <c r="A286" t="s">
        <v>664</v>
      </c>
      <c r="B286" t="s">
        <v>38</v>
      </c>
      <c r="C286" t="s">
        <v>16</v>
      </c>
      <c r="D286" t="s">
        <v>17</v>
      </c>
      <c r="E286" t="s">
        <v>148</v>
      </c>
      <c r="F286" t="s">
        <v>114</v>
      </c>
      <c r="G286">
        <v>97206</v>
      </c>
      <c r="H286" t="s">
        <v>31</v>
      </c>
      <c r="I286" t="s">
        <v>32</v>
      </c>
      <c r="J286" t="s">
        <v>80</v>
      </c>
      <c r="K286">
        <v>141.76</v>
      </c>
      <c r="L286">
        <v>5</v>
      </c>
      <c r="M286">
        <v>0.2</v>
      </c>
      <c r="N286">
        <v>47.844000000000001</v>
      </c>
      <c r="O286" s="5">
        <f t="shared" si="4"/>
        <v>0.33750000000000002</v>
      </c>
    </row>
    <row r="287" spans="1:15" x14ac:dyDescent="0.25">
      <c r="A287" t="s">
        <v>664</v>
      </c>
      <c r="B287" t="s">
        <v>38</v>
      </c>
      <c r="C287" t="s">
        <v>16</v>
      </c>
      <c r="D287" t="s">
        <v>17</v>
      </c>
      <c r="E287" t="s">
        <v>148</v>
      </c>
      <c r="F287" t="s">
        <v>114</v>
      </c>
      <c r="G287">
        <v>97206</v>
      </c>
      <c r="H287" t="s">
        <v>31</v>
      </c>
      <c r="I287" t="s">
        <v>58</v>
      </c>
      <c r="J287" t="s">
        <v>129</v>
      </c>
      <c r="K287">
        <v>239.8</v>
      </c>
      <c r="L287">
        <v>5</v>
      </c>
      <c r="M287">
        <v>0.2</v>
      </c>
      <c r="N287">
        <v>47.96</v>
      </c>
      <c r="O287" s="5">
        <f t="shared" si="4"/>
        <v>0.19999999999999998</v>
      </c>
    </row>
    <row r="288" spans="1:15" x14ac:dyDescent="0.25">
      <c r="A288" t="s">
        <v>664</v>
      </c>
      <c r="B288" t="s">
        <v>38</v>
      </c>
      <c r="C288" t="s">
        <v>16</v>
      </c>
      <c r="D288" t="s">
        <v>17</v>
      </c>
      <c r="E288" t="s">
        <v>148</v>
      </c>
      <c r="F288" t="s">
        <v>114</v>
      </c>
      <c r="G288">
        <v>97206</v>
      </c>
      <c r="H288" t="s">
        <v>31</v>
      </c>
      <c r="I288" t="s">
        <v>32</v>
      </c>
      <c r="J288" t="s">
        <v>80</v>
      </c>
      <c r="K288">
        <v>31.103999999999999</v>
      </c>
      <c r="L288">
        <v>6</v>
      </c>
      <c r="M288">
        <v>0.2</v>
      </c>
      <c r="N288">
        <v>10.8864</v>
      </c>
      <c r="O288" s="5">
        <f t="shared" si="4"/>
        <v>0.35000000000000003</v>
      </c>
    </row>
    <row r="289" spans="1:15" x14ac:dyDescent="0.25">
      <c r="A289" t="s">
        <v>712</v>
      </c>
      <c r="B289" t="s">
        <v>15</v>
      </c>
      <c r="C289" t="s">
        <v>30</v>
      </c>
      <c r="D289" t="s">
        <v>17</v>
      </c>
      <c r="E289" t="s">
        <v>237</v>
      </c>
      <c r="F289" t="s">
        <v>35</v>
      </c>
      <c r="G289">
        <v>33319</v>
      </c>
      <c r="H289" t="s">
        <v>20</v>
      </c>
      <c r="I289" t="s">
        <v>32</v>
      </c>
      <c r="J289" t="s">
        <v>64</v>
      </c>
      <c r="K289">
        <v>254.05799999999999</v>
      </c>
      <c r="L289">
        <v>7</v>
      </c>
      <c r="M289">
        <v>0.7</v>
      </c>
      <c r="N289">
        <v>-169.37200000000001</v>
      </c>
      <c r="O289" s="5">
        <f t="shared" si="4"/>
        <v>-0.66666666666666674</v>
      </c>
    </row>
    <row r="290" spans="1:15" x14ac:dyDescent="0.25">
      <c r="A290" t="s">
        <v>712</v>
      </c>
      <c r="B290" t="s">
        <v>15</v>
      </c>
      <c r="C290" t="s">
        <v>30</v>
      </c>
      <c r="D290" t="s">
        <v>17</v>
      </c>
      <c r="E290" t="s">
        <v>237</v>
      </c>
      <c r="F290" t="s">
        <v>35</v>
      </c>
      <c r="G290">
        <v>33319</v>
      </c>
      <c r="H290" t="s">
        <v>20</v>
      </c>
      <c r="I290" t="s">
        <v>32</v>
      </c>
      <c r="J290" t="s">
        <v>68</v>
      </c>
      <c r="K290">
        <v>194.52799999999999</v>
      </c>
      <c r="L290">
        <v>2</v>
      </c>
      <c r="M290">
        <v>0.2</v>
      </c>
      <c r="N290">
        <v>24.315999999999999</v>
      </c>
      <c r="O290" s="5">
        <f t="shared" si="4"/>
        <v>0.125</v>
      </c>
    </row>
    <row r="291" spans="1:15" x14ac:dyDescent="0.25">
      <c r="A291" t="s">
        <v>712</v>
      </c>
      <c r="B291" t="s">
        <v>15</v>
      </c>
      <c r="C291" t="s">
        <v>30</v>
      </c>
      <c r="D291" t="s">
        <v>17</v>
      </c>
      <c r="E291" t="s">
        <v>237</v>
      </c>
      <c r="F291" t="s">
        <v>35</v>
      </c>
      <c r="G291">
        <v>33319</v>
      </c>
      <c r="H291" t="s">
        <v>20</v>
      </c>
      <c r="I291" t="s">
        <v>32</v>
      </c>
      <c r="J291" t="s">
        <v>334</v>
      </c>
      <c r="K291">
        <v>961.48</v>
      </c>
      <c r="L291">
        <v>5</v>
      </c>
      <c r="M291">
        <v>0.2</v>
      </c>
      <c r="N291">
        <v>-204.31450000000001</v>
      </c>
      <c r="O291" s="5">
        <f t="shared" si="4"/>
        <v>-0.21249999999999999</v>
      </c>
    </row>
    <row r="292" spans="1:15" x14ac:dyDescent="0.25">
      <c r="A292" t="s">
        <v>670</v>
      </c>
      <c r="B292" t="s">
        <v>15</v>
      </c>
      <c r="C292" t="s">
        <v>88</v>
      </c>
      <c r="D292" t="s">
        <v>17</v>
      </c>
      <c r="E292" t="s">
        <v>162</v>
      </c>
      <c r="F292" t="s">
        <v>124</v>
      </c>
      <c r="G292">
        <v>43229</v>
      </c>
      <c r="H292" t="s">
        <v>119</v>
      </c>
      <c r="I292" t="s">
        <v>32</v>
      </c>
      <c r="J292" t="s">
        <v>195</v>
      </c>
      <c r="K292">
        <v>19.096</v>
      </c>
      <c r="L292">
        <v>7</v>
      </c>
      <c r="M292">
        <v>0.2</v>
      </c>
      <c r="N292">
        <v>6.6836000000000002</v>
      </c>
      <c r="O292" s="5">
        <f t="shared" si="4"/>
        <v>0.35000000000000003</v>
      </c>
    </row>
    <row r="293" spans="1:15" x14ac:dyDescent="0.25">
      <c r="A293" t="s">
        <v>670</v>
      </c>
      <c r="B293" t="s">
        <v>15</v>
      </c>
      <c r="C293" t="s">
        <v>88</v>
      </c>
      <c r="D293" t="s">
        <v>17</v>
      </c>
      <c r="E293" t="s">
        <v>162</v>
      </c>
      <c r="F293" t="s">
        <v>124</v>
      </c>
      <c r="G293">
        <v>43229</v>
      </c>
      <c r="H293" t="s">
        <v>119</v>
      </c>
      <c r="I293" t="s">
        <v>32</v>
      </c>
      <c r="J293" t="s">
        <v>33</v>
      </c>
      <c r="K293">
        <v>18.495999999999999</v>
      </c>
      <c r="L293">
        <v>8</v>
      </c>
      <c r="M293">
        <v>0.2</v>
      </c>
      <c r="N293">
        <v>6.2423999999999999</v>
      </c>
      <c r="O293" s="5">
        <f t="shared" si="4"/>
        <v>0.33750000000000002</v>
      </c>
    </row>
    <row r="294" spans="1:15" x14ac:dyDescent="0.25">
      <c r="A294" t="s">
        <v>670</v>
      </c>
      <c r="B294" t="s">
        <v>15</v>
      </c>
      <c r="C294" t="s">
        <v>88</v>
      </c>
      <c r="D294" t="s">
        <v>17</v>
      </c>
      <c r="E294" t="s">
        <v>162</v>
      </c>
      <c r="F294" t="s">
        <v>124</v>
      </c>
      <c r="G294">
        <v>43229</v>
      </c>
      <c r="H294" t="s">
        <v>119</v>
      </c>
      <c r="I294" t="s">
        <v>58</v>
      </c>
      <c r="J294" t="s">
        <v>129</v>
      </c>
      <c r="K294">
        <v>255.98400000000001</v>
      </c>
      <c r="L294">
        <v>2</v>
      </c>
      <c r="M294">
        <v>0.2</v>
      </c>
      <c r="N294">
        <v>54.396599999999999</v>
      </c>
      <c r="O294" s="5">
        <f t="shared" si="4"/>
        <v>0.21249999999999999</v>
      </c>
    </row>
    <row r="295" spans="1:15" x14ac:dyDescent="0.25">
      <c r="A295" t="s">
        <v>670</v>
      </c>
      <c r="B295" t="s">
        <v>15</v>
      </c>
      <c r="C295" t="s">
        <v>88</v>
      </c>
      <c r="D295" t="s">
        <v>17</v>
      </c>
      <c r="E295" t="s">
        <v>162</v>
      </c>
      <c r="F295" t="s">
        <v>124</v>
      </c>
      <c r="G295">
        <v>43229</v>
      </c>
      <c r="H295" t="s">
        <v>119</v>
      </c>
      <c r="I295" t="s">
        <v>21</v>
      </c>
      <c r="J295" t="s">
        <v>22</v>
      </c>
      <c r="K295">
        <v>86.97</v>
      </c>
      <c r="L295">
        <v>3</v>
      </c>
      <c r="M295">
        <v>0.5</v>
      </c>
      <c r="N295">
        <v>-48.703200000000002</v>
      </c>
      <c r="O295" s="5">
        <f t="shared" si="4"/>
        <v>-0.56000000000000005</v>
      </c>
    </row>
    <row r="296" spans="1:15" x14ac:dyDescent="0.25">
      <c r="A296" t="s">
        <v>713</v>
      </c>
      <c r="B296" t="s">
        <v>155</v>
      </c>
      <c r="C296" t="s">
        <v>30</v>
      </c>
      <c r="D296" t="s">
        <v>17</v>
      </c>
      <c r="E296" t="s">
        <v>239</v>
      </c>
      <c r="F296" t="s">
        <v>46</v>
      </c>
      <c r="G296">
        <v>80906</v>
      </c>
      <c r="H296" t="s">
        <v>31</v>
      </c>
      <c r="I296" t="s">
        <v>21</v>
      </c>
      <c r="J296" t="s">
        <v>48</v>
      </c>
      <c r="K296">
        <v>300.416</v>
      </c>
      <c r="L296">
        <v>8</v>
      </c>
      <c r="M296">
        <v>0.2</v>
      </c>
      <c r="N296">
        <v>78.859200000000001</v>
      </c>
      <c r="O296" s="5">
        <f t="shared" si="4"/>
        <v>0.26250000000000001</v>
      </c>
    </row>
    <row r="297" spans="1:15" x14ac:dyDescent="0.25">
      <c r="A297" t="s">
        <v>713</v>
      </c>
      <c r="B297" t="s">
        <v>155</v>
      </c>
      <c r="C297" t="s">
        <v>30</v>
      </c>
      <c r="D297" t="s">
        <v>17</v>
      </c>
      <c r="E297" t="s">
        <v>239</v>
      </c>
      <c r="F297" t="s">
        <v>46</v>
      </c>
      <c r="G297">
        <v>80906</v>
      </c>
      <c r="H297" t="s">
        <v>31</v>
      </c>
      <c r="I297" t="s">
        <v>21</v>
      </c>
      <c r="J297" t="s">
        <v>25</v>
      </c>
      <c r="K297">
        <v>230.352</v>
      </c>
      <c r="L297">
        <v>3</v>
      </c>
      <c r="M297">
        <v>0.2</v>
      </c>
      <c r="N297">
        <v>20.155799999999999</v>
      </c>
      <c r="O297" s="5">
        <f t="shared" si="4"/>
        <v>8.7499999999999994E-2</v>
      </c>
    </row>
    <row r="298" spans="1:15" x14ac:dyDescent="0.25">
      <c r="A298" t="s">
        <v>713</v>
      </c>
      <c r="B298" t="s">
        <v>155</v>
      </c>
      <c r="C298" t="s">
        <v>30</v>
      </c>
      <c r="D298" t="s">
        <v>17</v>
      </c>
      <c r="E298" t="s">
        <v>239</v>
      </c>
      <c r="F298" t="s">
        <v>46</v>
      </c>
      <c r="G298">
        <v>80906</v>
      </c>
      <c r="H298" t="s">
        <v>31</v>
      </c>
      <c r="I298" t="s">
        <v>21</v>
      </c>
      <c r="J298" t="s">
        <v>48</v>
      </c>
      <c r="K298">
        <v>218.352</v>
      </c>
      <c r="L298">
        <v>3</v>
      </c>
      <c r="M298">
        <v>0.2</v>
      </c>
      <c r="N298">
        <v>-24.564599999999999</v>
      </c>
      <c r="O298" s="5">
        <f t="shared" si="4"/>
        <v>-0.11249999999999999</v>
      </c>
    </row>
    <row r="299" spans="1:15" x14ac:dyDescent="0.25">
      <c r="A299" t="s">
        <v>713</v>
      </c>
      <c r="B299" t="s">
        <v>155</v>
      </c>
      <c r="C299" t="s">
        <v>30</v>
      </c>
      <c r="D299" t="s">
        <v>17</v>
      </c>
      <c r="E299" t="s">
        <v>239</v>
      </c>
      <c r="F299" t="s">
        <v>46</v>
      </c>
      <c r="G299">
        <v>80906</v>
      </c>
      <c r="H299" t="s">
        <v>31</v>
      </c>
      <c r="I299" t="s">
        <v>32</v>
      </c>
      <c r="J299" t="s">
        <v>64</v>
      </c>
      <c r="K299">
        <v>78.599999999999994</v>
      </c>
      <c r="L299">
        <v>5</v>
      </c>
      <c r="M299">
        <v>0.7</v>
      </c>
      <c r="N299">
        <v>-62.88</v>
      </c>
      <c r="O299" s="5">
        <f t="shared" si="4"/>
        <v>-0.8</v>
      </c>
    </row>
    <row r="300" spans="1:15" x14ac:dyDescent="0.25">
      <c r="A300" t="s">
        <v>713</v>
      </c>
      <c r="B300" t="s">
        <v>155</v>
      </c>
      <c r="C300" t="s">
        <v>30</v>
      </c>
      <c r="D300" t="s">
        <v>17</v>
      </c>
      <c r="E300" t="s">
        <v>239</v>
      </c>
      <c r="F300" t="s">
        <v>46</v>
      </c>
      <c r="G300">
        <v>80906</v>
      </c>
      <c r="H300" t="s">
        <v>31</v>
      </c>
      <c r="I300" t="s">
        <v>32</v>
      </c>
      <c r="J300" t="s">
        <v>195</v>
      </c>
      <c r="K300">
        <v>27.552</v>
      </c>
      <c r="L300">
        <v>3</v>
      </c>
      <c r="M300">
        <v>0.2</v>
      </c>
      <c r="N300">
        <v>9.2988</v>
      </c>
      <c r="O300" s="5">
        <f t="shared" si="4"/>
        <v>0.33750000000000002</v>
      </c>
    </row>
    <row r="301" spans="1:15" x14ac:dyDescent="0.25">
      <c r="A301" t="s">
        <v>714</v>
      </c>
      <c r="B301" t="s">
        <v>38</v>
      </c>
      <c r="C301" t="s">
        <v>30</v>
      </c>
      <c r="D301" t="s">
        <v>17</v>
      </c>
      <c r="E301" t="s">
        <v>157</v>
      </c>
      <c r="F301" t="s">
        <v>139</v>
      </c>
      <c r="G301">
        <v>7109</v>
      </c>
      <c r="H301" t="s">
        <v>119</v>
      </c>
      <c r="I301" t="s">
        <v>32</v>
      </c>
      <c r="J301" t="s">
        <v>80</v>
      </c>
      <c r="K301">
        <v>32.4</v>
      </c>
      <c r="L301">
        <v>5</v>
      </c>
      <c r="M301">
        <v>0</v>
      </c>
      <c r="N301">
        <v>15.552</v>
      </c>
      <c r="O301" s="5">
        <f t="shared" si="4"/>
        <v>0.48</v>
      </c>
    </row>
    <row r="302" spans="1:15" x14ac:dyDescent="0.25">
      <c r="A302" t="s">
        <v>714</v>
      </c>
      <c r="B302" t="s">
        <v>38</v>
      </c>
      <c r="C302" t="s">
        <v>30</v>
      </c>
      <c r="D302" t="s">
        <v>17</v>
      </c>
      <c r="E302" t="s">
        <v>157</v>
      </c>
      <c r="F302" t="s">
        <v>139</v>
      </c>
      <c r="G302">
        <v>7109</v>
      </c>
      <c r="H302" t="s">
        <v>119</v>
      </c>
      <c r="I302" t="s">
        <v>32</v>
      </c>
      <c r="J302" t="s">
        <v>43</v>
      </c>
      <c r="K302">
        <v>1082.48</v>
      </c>
      <c r="L302">
        <v>8</v>
      </c>
      <c r="M302">
        <v>0</v>
      </c>
      <c r="N302">
        <v>10.8248</v>
      </c>
      <c r="O302" s="5">
        <f t="shared" si="4"/>
        <v>0.01</v>
      </c>
    </row>
    <row r="303" spans="1:15" x14ac:dyDescent="0.25">
      <c r="A303" t="s">
        <v>714</v>
      </c>
      <c r="B303" t="s">
        <v>38</v>
      </c>
      <c r="C303" t="s">
        <v>30</v>
      </c>
      <c r="D303" t="s">
        <v>17</v>
      </c>
      <c r="E303" t="s">
        <v>157</v>
      </c>
      <c r="F303" t="s">
        <v>139</v>
      </c>
      <c r="G303">
        <v>7109</v>
      </c>
      <c r="H303" t="s">
        <v>119</v>
      </c>
      <c r="I303" t="s">
        <v>32</v>
      </c>
      <c r="J303" t="s">
        <v>80</v>
      </c>
      <c r="K303">
        <v>56.91</v>
      </c>
      <c r="L303">
        <v>3</v>
      </c>
      <c r="M303">
        <v>0</v>
      </c>
      <c r="N303">
        <v>27.316800000000001</v>
      </c>
      <c r="O303" s="5">
        <f t="shared" si="4"/>
        <v>0.48000000000000004</v>
      </c>
    </row>
    <row r="304" spans="1:15" x14ac:dyDescent="0.25">
      <c r="A304" t="s">
        <v>714</v>
      </c>
      <c r="B304" t="s">
        <v>38</v>
      </c>
      <c r="C304" t="s">
        <v>30</v>
      </c>
      <c r="D304" t="s">
        <v>17</v>
      </c>
      <c r="E304" t="s">
        <v>157</v>
      </c>
      <c r="F304" t="s">
        <v>139</v>
      </c>
      <c r="G304">
        <v>7109</v>
      </c>
      <c r="H304" t="s">
        <v>119</v>
      </c>
      <c r="I304" t="s">
        <v>21</v>
      </c>
      <c r="J304" t="s">
        <v>48</v>
      </c>
      <c r="K304">
        <v>77.599999999999994</v>
      </c>
      <c r="L304">
        <v>4</v>
      </c>
      <c r="M304">
        <v>0</v>
      </c>
      <c r="N304">
        <v>38.024000000000001</v>
      </c>
      <c r="O304" s="5">
        <f t="shared" si="4"/>
        <v>0.49000000000000005</v>
      </c>
    </row>
    <row r="305" spans="1:15" x14ac:dyDescent="0.25">
      <c r="A305" t="s">
        <v>714</v>
      </c>
      <c r="B305" t="s">
        <v>38</v>
      </c>
      <c r="C305" t="s">
        <v>30</v>
      </c>
      <c r="D305" t="s">
        <v>17</v>
      </c>
      <c r="E305" t="s">
        <v>157</v>
      </c>
      <c r="F305" t="s">
        <v>139</v>
      </c>
      <c r="G305">
        <v>7109</v>
      </c>
      <c r="H305" t="s">
        <v>119</v>
      </c>
      <c r="I305" t="s">
        <v>32</v>
      </c>
      <c r="J305" t="s">
        <v>64</v>
      </c>
      <c r="K305">
        <v>14.28</v>
      </c>
      <c r="L305">
        <v>1</v>
      </c>
      <c r="M305">
        <v>0</v>
      </c>
      <c r="N305">
        <v>6.5688000000000004</v>
      </c>
      <c r="O305" s="5">
        <f t="shared" si="4"/>
        <v>0.46000000000000008</v>
      </c>
    </row>
    <row r="306" spans="1:15" x14ac:dyDescent="0.25">
      <c r="A306" t="s">
        <v>654</v>
      </c>
      <c r="B306" t="s">
        <v>38</v>
      </c>
      <c r="C306" t="s">
        <v>16</v>
      </c>
      <c r="D306" t="s">
        <v>17</v>
      </c>
      <c r="E306" t="s">
        <v>116</v>
      </c>
      <c r="F306" t="s">
        <v>74</v>
      </c>
      <c r="G306">
        <v>60623</v>
      </c>
      <c r="H306" t="s">
        <v>89</v>
      </c>
      <c r="I306" t="s">
        <v>21</v>
      </c>
      <c r="J306" t="s">
        <v>39</v>
      </c>
      <c r="K306">
        <v>219.07499999999999</v>
      </c>
      <c r="L306">
        <v>3</v>
      </c>
      <c r="M306">
        <v>0.5</v>
      </c>
      <c r="N306">
        <v>-131.44499999999999</v>
      </c>
      <c r="O306" s="5">
        <f t="shared" si="4"/>
        <v>-0.6</v>
      </c>
    </row>
    <row r="307" spans="1:15" x14ac:dyDescent="0.25">
      <c r="A307" t="s">
        <v>652</v>
      </c>
      <c r="B307" t="s">
        <v>15</v>
      </c>
      <c r="C307" t="s">
        <v>30</v>
      </c>
      <c r="D307" t="s">
        <v>17</v>
      </c>
      <c r="E307" t="s">
        <v>110</v>
      </c>
      <c r="F307" t="s">
        <v>94</v>
      </c>
      <c r="G307">
        <v>10024</v>
      </c>
      <c r="H307" t="s">
        <v>119</v>
      </c>
      <c r="I307" t="s">
        <v>21</v>
      </c>
      <c r="J307" t="s">
        <v>48</v>
      </c>
      <c r="K307">
        <v>26.8</v>
      </c>
      <c r="L307">
        <v>2</v>
      </c>
      <c r="M307">
        <v>0</v>
      </c>
      <c r="N307">
        <v>12.864000000000001</v>
      </c>
      <c r="O307" s="5">
        <f t="shared" si="4"/>
        <v>0.48000000000000004</v>
      </c>
    </row>
    <row r="308" spans="1:15" x14ac:dyDescent="0.25">
      <c r="A308" t="s">
        <v>715</v>
      </c>
      <c r="B308" t="s">
        <v>38</v>
      </c>
      <c r="C308" t="s">
        <v>30</v>
      </c>
      <c r="D308" t="s">
        <v>17</v>
      </c>
      <c r="E308" t="s">
        <v>242</v>
      </c>
      <c r="F308" t="s">
        <v>82</v>
      </c>
      <c r="G308">
        <v>48180</v>
      </c>
      <c r="H308" t="s">
        <v>89</v>
      </c>
      <c r="I308" t="s">
        <v>32</v>
      </c>
      <c r="J308" t="s">
        <v>53</v>
      </c>
      <c r="K308">
        <v>9.84</v>
      </c>
      <c r="L308">
        <v>3</v>
      </c>
      <c r="M308">
        <v>0</v>
      </c>
      <c r="N308">
        <v>2.8536000000000001</v>
      </c>
      <c r="O308" s="5">
        <f t="shared" si="4"/>
        <v>0.29000000000000004</v>
      </c>
    </row>
    <row r="309" spans="1:15" x14ac:dyDescent="0.25">
      <c r="A309" t="s">
        <v>716</v>
      </c>
      <c r="B309" t="s">
        <v>38</v>
      </c>
      <c r="C309" t="s">
        <v>88</v>
      </c>
      <c r="D309" t="s">
        <v>17</v>
      </c>
      <c r="E309" t="s">
        <v>244</v>
      </c>
      <c r="F309" t="s">
        <v>139</v>
      </c>
      <c r="G309">
        <v>8701</v>
      </c>
      <c r="H309" t="s">
        <v>119</v>
      </c>
      <c r="I309" t="s">
        <v>32</v>
      </c>
      <c r="J309" t="s">
        <v>64</v>
      </c>
      <c r="K309">
        <v>45.48</v>
      </c>
      <c r="L309">
        <v>3</v>
      </c>
      <c r="M309">
        <v>0</v>
      </c>
      <c r="N309">
        <v>20.9208</v>
      </c>
      <c r="O309" s="5">
        <f t="shared" si="4"/>
        <v>0.46</v>
      </c>
    </row>
    <row r="310" spans="1:15" x14ac:dyDescent="0.25">
      <c r="A310" t="s">
        <v>716</v>
      </c>
      <c r="B310" t="s">
        <v>38</v>
      </c>
      <c r="C310" t="s">
        <v>88</v>
      </c>
      <c r="D310" t="s">
        <v>17</v>
      </c>
      <c r="E310" t="s">
        <v>244</v>
      </c>
      <c r="F310" t="s">
        <v>139</v>
      </c>
      <c r="G310">
        <v>8701</v>
      </c>
      <c r="H310" t="s">
        <v>119</v>
      </c>
      <c r="I310" t="s">
        <v>32</v>
      </c>
      <c r="J310" t="s">
        <v>53</v>
      </c>
      <c r="K310">
        <v>289.2</v>
      </c>
      <c r="L310">
        <v>6</v>
      </c>
      <c r="M310">
        <v>0</v>
      </c>
      <c r="N310">
        <v>83.867999999999995</v>
      </c>
      <c r="O310" s="5">
        <f t="shared" si="4"/>
        <v>0.28999999999999998</v>
      </c>
    </row>
    <row r="311" spans="1:15" x14ac:dyDescent="0.25">
      <c r="A311" t="s">
        <v>717</v>
      </c>
      <c r="B311" t="s">
        <v>155</v>
      </c>
      <c r="C311" t="s">
        <v>16</v>
      </c>
      <c r="D311" t="s">
        <v>17</v>
      </c>
      <c r="E311" t="s">
        <v>98</v>
      </c>
      <c r="F311" t="s">
        <v>100</v>
      </c>
      <c r="G311">
        <v>22204</v>
      </c>
      <c r="H311" t="s">
        <v>20</v>
      </c>
      <c r="I311" t="s">
        <v>32</v>
      </c>
      <c r="J311" t="s">
        <v>53</v>
      </c>
      <c r="K311">
        <v>4.8899999999999997</v>
      </c>
      <c r="L311">
        <v>1</v>
      </c>
      <c r="M311">
        <v>0</v>
      </c>
      <c r="N311">
        <v>2.0049000000000001</v>
      </c>
      <c r="O311" s="5">
        <f t="shared" si="4"/>
        <v>0.41000000000000003</v>
      </c>
    </row>
    <row r="312" spans="1:15" x14ac:dyDescent="0.25">
      <c r="A312" t="s">
        <v>718</v>
      </c>
      <c r="B312" t="s">
        <v>15</v>
      </c>
      <c r="C312" t="s">
        <v>30</v>
      </c>
      <c r="D312" t="s">
        <v>17</v>
      </c>
      <c r="E312" t="s">
        <v>106</v>
      </c>
      <c r="F312" t="s">
        <v>46</v>
      </c>
      <c r="G312">
        <v>80004</v>
      </c>
      <c r="H312" t="s">
        <v>31</v>
      </c>
      <c r="I312" t="s">
        <v>21</v>
      </c>
      <c r="J312" t="s">
        <v>48</v>
      </c>
      <c r="K312">
        <v>15.135999999999999</v>
      </c>
      <c r="L312">
        <v>4</v>
      </c>
      <c r="M312">
        <v>0.2</v>
      </c>
      <c r="N312">
        <v>3.5948000000000002</v>
      </c>
      <c r="O312" s="5">
        <f t="shared" si="4"/>
        <v>0.23750000000000002</v>
      </c>
    </row>
    <row r="313" spans="1:15" x14ac:dyDescent="0.25">
      <c r="A313" t="s">
        <v>718</v>
      </c>
      <c r="B313" t="s">
        <v>15</v>
      </c>
      <c r="C313" t="s">
        <v>30</v>
      </c>
      <c r="D313" t="s">
        <v>17</v>
      </c>
      <c r="E313" t="s">
        <v>106</v>
      </c>
      <c r="F313" t="s">
        <v>46</v>
      </c>
      <c r="G313">
        <v>80004</v>
      </c>
      <c r="H313" t="s">
        <v>31</v>
      </c>
      <c r="I313" t="s">
        <v>21</v>
      </c>
      <c r="J313" t="s">
        <v>25</v>
      </c>
      <c r="K313">
        <v>466.76799999999997</v>
      </c>
      <c r="L313">
        <v>2</v>
      </c>
      <c r="M313">
        <v>0.2</v>
      </c>
      <c r="N313">
        <v>52.511400000000002</v>
      </c>
      <c r="O313" s="5">
        <f t="shared" si="4"/>
        <v>0.11250000000000002</v>
      </c>
    </row>
    <row r="314" spans="1:15" x14ac:dyDescent="0.25">
      <c r="A314" t="s">
        <v>718</v>
      </c>
      <c r="B314" t="s">
        <v>15</v>
      </c>
      <c r="C314" t="s">
        <v>30</v>
      </c>
      <c r="D314" t="s">
        <v>17</v>
      </c>
      <c r="E314" t="s">
        <v>106</v>
      </c>
      <c r="F314" t="s">
        <v>46</v>
      </c>
      <c r="G314">
        <v>80004</v>
      </c>
      <c r="H314" t="s">
        <v>31</v>
      </c>
      <c r="I314" t="s">
        <v>21</v>
      </c>
      <c r="J314" t="s">
        <v>48</v>
      </c>
      <c r="K314">
        <v>15.231999999999999</v>
      </c>
      <c r="L314">
        <v>1</v>
      </c>
      <c r="M314">
        <v>0.2</v>
      </c>
      <c r="N314">
        <v>1.7136</v>
      </c>
      <c r="O314" s="5">
        <f t="shared" si="4"/>
        <v>0.1125</v>
      </c>
    </row>
    <row r="315" spans="1:15" x14ac:dyDescent="0.25">
      <c r="A315" t="s">
        <v>718</v>
      </c>
      <c r="B315" t="s">
        <v>15</v>
      </c>
      <c r="C315" t="s">
        <v>30</v>
      </c>
      <c r="D315" t="s">
        <v>17</v>
      </c>
      <c r="E315" t="s">
        <v>106</v>
      </c>
      <c r="F315" t="s">
        <v>46</v>
      </c>
      <c r="G315">
        <v>80004</v>
      </c>
      <c r="H315" t="s">
        <v>31</v>
      </c>
      <c r="I315" t="s">
        <v>32</v>
      </c>
      <c r="J315" t="s">
        <v>33</v>
      </c>
      <c r="K315">
        <v>6.2640000000000002</v>
      </c>
      <c r="L315">
        <v>3</v>
      </c>
      <c r="M315">
        <v>0.2</v>
      </c>
      <c r="N315">
        <v>2.0358000000000001</v>
      </c>
      <c r="O315" s="5">
        <f t="shared" si="4"/>
        <v>0.32500000000000001</v>
      </c>
    </row>
    <row r="316" spans="1:15" x14ac:dyDescent="0.25">
      <c r="A316" t="s">
        <v>719</v>
      </c>
      <c r="B316" t="s">
        <v>38</v>
      </c>
      <c r="C316" t="s">
        <v>30</v>
      </c>
      <c r="D316" t="s">
        <v>17</v>
      </c>
      <c r="E316" t="s">
        <v>247</v>
      </c>
      <c r="F316" t="s">
        <v>139</v>
      </c>
      <c r="G316">
        <v>7601</v>
      </c>
      <c r="H316" t="s">
        <v>119</v>
      </c>
      <c r="I316" t="s">
        <v>21</v>
      </c>
      <c r="J316" t="s">
        <v>48</v>
      </c>
      <c r="K316">
        <v>87.54</v>
      </c>
      <c r="L316">
        <v>3</v>
      </c>
      <c r="M316">
        <v>0</v>
      </c>
      <c r="N316">
        <v>37.642200000000003</v>
      </c>
      <c r="O316" s="5">
        <f t="shared" si="4"/>
        <v>0.43</v>
      </c>
    </row>
    <row r="317" spans="1:15" x14ac:dyDescent="0.25">
      <c r="A317" t="s">
        <v>720</v>
      </c>
      <c r="B317" t="s">
        <v>38</v>
      </c>
      <c r="C317" t="s">
        <v>30</v>
      </c>
      <c r="D317" t="s">
        <v>17</v>
      </c>
      <c r="E317" t="s">
        <v>248</v>
      </c>
      <c r="F317" t="s">
        <v>35</v>
      </c>
      <c r="G317">
        <v>33710</v>
      </c>
      <c r="H317" t="s">
        <v>20</v>
      </c>
      <c r="I317" t="s">
        <v>58</v>
      </c>
      <c r="J317" t="s">
        <v>59</v>
      </c>
      <c r="K317">
        <v>178.38399999999999</v>
      </c>
      <c r="L317">
        <v>2</v>
      </c>
      <c r="M317">
        <v>0.2</v>
      </c>
      <c r="N317">
        <v>22.297999999999998</v>
      </c>
      <c r="O317" s="5">
        <f t="shared" si="4"/>
        <v>0.125</v>
      </c>
    </row>
    <row r="318" spans="1:15" x14ac:dyDescent="0.25">
      <c r="A318" t="s">
        <v>720</v>
      </c>
      <c r="B318" t="s">
        <v>38</v>
      </c>
      <c r="C318" t="s">
        <v>30</v>
      </c>
      <c r="D318" t="s">
        <v>17</v>
      </c>
      <c r="E318" t="s">
        <v>248</v>
      </c>
      <c r="F318" t="s">
        <v>35</v>
      </c>
      <c r="G318">
        <v>33710</v>
      </c>
      <c r="H318" t="s">
        <v>20</v>
      </c>
      <c r="I318" t="s">
        <v>32</v>
      </c>
      <c r="J318" t="s">
        <v>80</v>
      </c>
      <c r="K318">
        <v>15.552</v>
      </c>
      <c r="L318">
        <v>3</v>
      </c>
      <c r="M318">
        <v>0.2</v>
      </c>
      <c r="N318">
        <v>5.4432</v>
      </c>
      <c r="O318" s="5">
        <f t="shared" si="4"/>
        <v>0.35000000000000003</v>
      </c>
    </row>
    <row r="319" spans="1:15" x14ac:dyDescent="0.25">
      <c r="A319" t="s">
        <v>642</v>
      </c>
      <c r="B319" t="s">
        <v>155</v>
      </c>
      <c r="C319" t="s">
        <v>30</v>
      </c>
      <c r="D319" t="s">
        <v>17</v>
      </c>
      <c r="E319" t="s">
        <v>73</v>
      </c>
      <c r="F319" t="s">
        <v>70</v>
      </c>
      <c r="G319">
        <v>19143</v>
      </c>
      <c r="H319" t="s">
        <v>119</v>
      </c>
      <c r="I319" t="s">
        <v>32</v>
      </c>
      <c r="J319" t="s">
        <v>53</v>
      </c>
      <c r="K319">
        <v>99.135999999999996</v>
      </c>
      <c r="L319">
        <v>4</v>
      </c>
      <c r="M319">
        <v>0.2</v>
      </c>
      <c r="N319">
        <v>8.6744000000000003</v>
      </c>
      <c r="O319" s="5">
        <f t="shared" si="4"/>
        <v>8.7500000000000008E-2</v>
      </c>
    </row>
    <row r="320" spans="1:15" x14ac:dyDescent="0.25">
      <c r="A320" t="s">
        <v>652</v>
      </c>
      <c r="B320" t="s">
        <v>38</v>
      </c>
      <c r="C320" t="s">
        <v>88</v>
      </c>
      <c r="D320" t="s">
        <v>17</v>
      </c>
      <c r="E320" t="s">
        <v>110</v>
      </c>
      <c r="F320" t="s">
        <v>94</v>
      </c>
      <c r="G320">
        <v>10024</v>
      </c>
      <c r="H320" t="s">
        <v>119</v>
      </c>
      <c r="I320" t="s">
        <v>21</v>
      </c>
      <c r="J320" t="s">
        <v>25</v>
      </c>
      <c r="K320">
        <v>135.88200000000001</v>
      </c>
      <c r="L320">
        <v>1</v>
      </c>
      <c r="M320">
        <v>0.1</v>
      </c>
      <c r="N320">
        <v>24.1568</v>
      </c>
      <c r="O320" s="5">
        <f t="shared" si="4"/>
        <v>0.17777777777777778</v>
      </c>
    </row>
    <row r="321" spans="1:15" x14ac:dyDescent="0.25">
      <c r="A321" t="s">
        <v>652</v>
      </c>
      <c r="B321" t="s">
        <v>38</v>
      </c>
      <c r="C321" t="s">
        <v>88</v>
      </c>
      <c r="D321" t="s">
        <v>17</v>
      </c>
      <c r="E321" t="s">
        <v>110</v>
      </c>
      <c r="F321" t="s">
        <v>94</v>
      </c>
      <c r="G321">
        <v>10024</v>
      </c>
      <c r="H321" t="s">
        <v>119</v>
      </c>
      <c r="I321" t="s">
        <v>58</v>
      </c>
      <c r="J321" t="s">
        <v>371</v>
      </c>
      <c r="K321">
        <v>3991.98</v>
      </c>
      <c r="L321">
        <v>2</v>
      </c>
      <c r="M321">
        <v>0</v>
      </c>
      <c r="N321">
        <v>1995.99</v>
      </c>
      <c r="O321" s="5">
        <f t="shared" si="4"/>
        <v>0.5</v>
      </c>
    </row>
    <row r="322" spans="1:15" x14ac:dyDescent="0.25">
      <c r="A322" t="s">
        <v>652</v>
      </c>
      <c r="B322" t="s">
        <v>38</v>
      </c>
      <c r="C322" t="s">
        <v>88</v>
      </c>
      <c r="D322" t="s">
        <v>17</v>
      </c>
      <c r="E322" t="s">
        <v>110</v>
      </c>
      <c r="F322" t="s">
        <v>94</v>
      </c>
      <c r="G322">
        <v>10024</v>
      </c>
      <c r="H322" t="s">
        <v>119</v>
      </c>
      <c r="I322" t="s">
        <v>58</v>
      </c>
      <c r="J322" t="s">
        <v>59</v>
      </c>
      <c r="K322">
        <v>275.94</v>
      </c>
      <c r="L322">
        <v>6</v>
      </c>
      <c r="M322">
        <v>0</v>
      </c>
      <c r="N322">
        <v>80.022599999999997</v>
      </c>
      <c r="O322" s="5">
        <f t="shared" si="4"/>
        <v>0.28999999999999998</v>
      </c>
    </row>
    <row r="323" spans="1:15" x14ac:dyDescent="0.25">
      <c r="A323" t="s">
        <v>652</v>
      </c>
      <c r="B323" t="s">
        <v>38</v>
      </c>
      <c r="C323" t="s">
        <v>88</v>
      </c>
      <c r="D323" t="s">
        <v>17</v>
      </c>
      <c r="E323" t="s">
        <v>110</v>
      </c>
      <c r="F323" t="s">
        <v>94</v>
      </c>
      <c r="G323">
        <v>10024</v>
      </c>
      <c r="H323" t="s">
        <v>119</v>
      </c>
      <c r="I323" t="s">
        <v>58</v>
      </c>
      <c r="J323" t="s">
        <v>129</v>
      </c>
      <c r="K323">
        <v>360</v>
      </c>
      <c r="L323">
        <v>4</v>
      </c>
      <c r="M323">
        <v>0</v>
      </c>
      <c r="N323">
        <v>129.6</v>
      </c>
      <c r="O323" s="5">
        <f t="shared" si="4"/>
        <v>0.36</v>
      </c>
    </row>
    <row r="324" spans="1:15" x14ac:dyDescent="0.25">
      <c r="A324" t="s">
        <v>652</v>
      </c>
      <c r="B324" t="s">
        <v>38</v>
      </c>
      <c r="C324" t="s">
        <v>88</v>
      </c>
      <c r="D324" t="s">
        <v>17</v>
      </c>
      <c r="E324" t="s">
        <v>110</v>
      </c>
      <c r="F324" t="s">
        <v>94</v>
      </c>
      <c r="G324">
        <v>10024</v>
      </c>
      <c r="H324" t="s">
        <v>119</v>
      </c>
      <c r="I324" t="s">
        <v>32</v>
      </c>
      <c r="J324" t="s">
        <v>43</v>
      </c>
      <c r="K324">
        <v>43.57</v>
      </c>
      <c r="L324">
        <v>1</v>
      </c>
      <c r="M324">
        <v>0</v>
      </c>
      <c r="N324">
        <v>13.071</v>
      </c>
      <c r="O324" s="5">
        <f t="shared" ref="O324:O387" si="5">N324/K324</f>
        <v>0.3</v>
      </c>
    </row>
    <row r="325" spans="1:15" x14ac:dyDescent="0.25">
      <c r="A325" t="s">
        <v>721</v>
      </c>
      <c r="B325" t="s">
        <v>38</v>
      </c>
      <c r="C325" t="s">
        <v>30</v>
      </c>
      <c r="D325" t="s">
        <v>17</v>
      </c>
      <c r="E325" t="s">
        <v>250</v>
      </c>
      <c r="F325" t="s">
        <v>27</v>
      </c>
      <c r="G325">
        <v>90805</v>
      </c>
      <c r="H325" t="s">
        <v>31</v>
      </c>
      <c r="I325" t="s">
        <v>32</v>
      </c>
      <c r="J325" t="s">
        <v>195</v>
      </c>
      <c r="K325">
        <v>7.16</v>
      </c>
      <c r="L325">
        <v>2</v>
      </c>
      <c r="M325">
        <v>0</v>
      </c>
      <c r="N325">
        <v>3.58</v>
      </c>
      <c r="O325" s="5">
        <f t="shared" si="5"/>
        <v>0.5</v>
      </c>
    </row>
    <row r="326" spans="1:15" x14ac:dyDescent="0.25">
      <c r="A326" t="s">
        <v>722</v>
      </c>
      <c r="B326" t="s">
        <v>38</v>
      </c>
      <c r="C326" t="s">
        <v>30</v>
      </c>
      <c r="D326" t="s">
        <v>17</v>
      </c>
      <c r="E326" t="s">
        <v>252</v>
      </c>
      <c r="F326" t="s">
        <v>27</v>
      </c>
      <c r="G326">
        <v>92345</v>
      </c>
      <c r="H326" t="s">
        <v>31</v>
      </c>
      <c r="I326" t="s">
        <v>32</v>
      </c>
      <c r="J326" t="s">
        <v>64</v>
      </c>
      <c r="K326">
        <v>251.52</v>
      </c>
      <c r="L326">
        <v>6</v>
      </c>
      <c r="M326">
        <v>0.2</v>
      </c>
      <c r="N326">
        <v>81.744</v>
      </c>
      <c r="O326" s="5">
        <f t="shared" si="5"/>
        <v>0.32500000000000001</v>
      </c>
    </row>
    <row r="327" spans="1:15" x14ac:dyDescent="0.25">
      <c r="A327" t="s">
        <v>722</v>
      </c>
      <c r="B327" t="s">
        <v>38</v>
      </c>
      <c r="C327" t="s">
        <v>30</v>
      </c>
      <c r="D327" t="s">
        <v>17</v>
      </c>
      <c r="E327" t="s">
        <v>252</v>
      </c>
      <c r="F327" t="s">
        <v>27</v>
      </c>
      <c r="G327">
        <v>92345</v>
      </c>
      <c r="H327" t="s">
        <v>31</v>
      </c>
      <c r="I327" t="s">
        <v>58</v>
      </c>
      <c r="J327" t="s">
        <v>129</v>
      </c>
      <c r="K327">
        <v>99.99</v>
      </c>
      <c r="L327">
        <v>1</v>
      </c>
      <c r="M327">
        <v>0</v>
      </c>
      <c r="N327">
        <v>34.996499999999997</v>
      </c>
      <c r="O327" s="5">
        <f t="shared" si="5"/>
        <v>0.35</v>
      </c>
    </row>
    <row r="328" spans="1:15" x14ac:dyDescent="0.25">
      <c r="A328" t="s">
        <v>723</v>
      </c>
      <c r="B328" t="s">
        <v>15</v>
      </c>
      <c r="C328" t="s">
        <v>30</v>
      </c>
      <c r="D328" t="s">
        <v>17</v>
      </c>
      <c r="E328" t="s">
        <v>254</v>
      </c>
      <c r="F328" t="s">
        <v>104</v>
      </c>
      <c r="G328">
        <v>37130</v>
      </c>
      <c r="H328" t="s">
        <v>20</v>
      </c>
      <c r="I328" t="s">
        <v>21</v>
      </c>
      <c r="J328" t="s">
        <v>48</v>
      </c>
      <c r="K328">
        <v>15.992000000000001</v>
      </c>
      <c r="L328">
        <v>1</v>
      </c>
      <c r="M328">
        <v>0.2</v>
      </c>
      <c r="N328">
        <v>0.99950000000000006</v>
      </c>
      <c r="O328" s="5">
        <f t="shared" si="5"/>
        <v>6.25E-2</v>
      </c>
    </row>
    <row r="329" spans="1:15" x14ac:dyDescent="0.25">
      <c r="A329" t="s">
        <v>642</v>
      </c>
      <c r="B329" t="s">
        <v>155</v>
      </c>
      <c r="C329" t="s">
        <v>16</v>
      </c>
      <c r="D329" t="s">
        <v>17</v>
      </c>
      <c r="E329" t="s">
        <v>73</v>
      </c>
      <c r="F329" t="s">
        <v>70</v>
      </c>
      <c r="G329">
        <v>19143</v>
      </c>
      <c r="H329" t="s">
        <v>119</v>
      </c>
      <c r="I329" t="s">
        <v>58</v>
      </c>
      <c r="J329" t="s">
        <v>59</v>
      </c>
      <c r="K329">
        <v>290.89800000000002</v>
      </c>
      <c r="L329">
        <v>3</v>
      </c>
      <c r="M329">
        <v>0.4</v>
      </c>
      <c r="N329">
        <v>-67.876199999999997</v>
      </c>
      <c r="O329" s="5">
        <f t="shared" si="5"/>
        <v>-0.23333333333333331</v>
      </c>
    </row>
    <row r="330" spans="1:15" x14ac:dyDescent="0.25">
      <c r="A330" t="s">
        <v>642</v>
      </c>
      <c r="B330" t="s">
        <v>155</v>
      </c>
      <c r="C330" t="s">
        <v>16</v>
      </c>
      <c r="D330" t="s">
        <v>17</v>
      </c>
      <c r="E330" t="s">
        <v>73</v>
      </c>
      <c r="F330" t="s">
        <v>70</v>
      </c>
      <c r="G330">
        <v>19143</v>
      </c>
      <c r="H330" t="s">
        <v>119</v>
      </c>
      <c r="I330" t="s">
        <v>32</v>
      </c>
      <c r="J330" t="s">
        <v>43</v>
      </c>
      <c r="K330">
        <v>54.223999999999997</v>
      </c>
      <c r="L330">
        <v>2</v>
      </c>
      <c r="M330">
        <v>0.2</v>
      </c>
      <c r="N330">
        <v>3.3889999999999998</v>
      </c>
      <c r="O330" s="5">
        <f t="shared" si="5"/>
        <v>6.25E-2</v>
      </c>
    </row>
    <row r="331" spans="1:15" x14ac:dyDescent="0.25">
      <c r="A331" t="s">
        <v>642</v>
      </c>
      <c r="B331" t="s">
        <v>155</v>
      </c>
      <c r="C331" t="s">
        <v>16</v>
      </c>
      <c r="D331" t="s">
        <v>17</v>
      </c>
      <c r="E331" t="s">
        <v>73</v>
      </c>
      <c r="F331" t="s">
        <v>70</v>
      </c>
      <c r="G331">
        <v>19143</v>
      </c>
      <c r="H331" t="s">
        <v>119</v>
      </c>
      <c r="I331" t="s">
        <v>21</v>
      </c>
      <c r="J331" t="s">
        <v>25</v>
      </c>
      <c r="K331">
        <v>786.74400000000003</v>
      </c>
      <c r="L331">
        <v>4</v>
      </c>
      <c r="M331">
        <v>0.3</v>
      </c>
      <c r="N331">
        <v>-258.5016</v>
      </c>
      <c r="O331" s="5">
        <f t="shared" si="5"/>
        <v>-0.32857142857142857</v>
      </c>
    </row>
    <row r="332" spans="1:15" x14ac:dyDescent="0.25">
      <c r="A332" t="s">
        <v>642</v>
      </c>
      <c r="B332" t="s">
        <v>155</v>
      </c>
      <c r="C332" t="s">
        <v>16</v>
      </c>
      <c r="D332" t="s">
        <v>17</v>
      </c>
      <c r="E332" t="s">
        <v>73</v>
      </c>
      <c r="F332" t="s">
        <v>70</v>
      </c>
      <c r="G332">
        <v>19143</v>
      </c>
      <c r="H332" t="s">
        <v>119</v>
      </c>
      <c r="I332" t="s">
        <v>32</v>
      </c>
      <c r="J332" t="s">
        <v>33</v>
      </c>
      <c r="K332">
        <v>100.24</v>
      </c>
      <c r="L332">
        <v>10</v>
      </c>
      <c r="M332">
        <v>0.2</v>
      </c>
      <c r="N332">
        <v>33.831000000000003</v>
      </c>
      <c r="O332" s="5">
        <f t="shared" si="5"/>
        <v>0.33750000000000002</v>
      </c>
    </row>
    <row r="333" spans="1:15" x14ac:dyDescent="0.25">
      <c r="A333" t="s">
        <v>642</v>
      </c>
      <c r="B333" t="s">
        <v>155</v>
      </c>
      <c r="C333" t="s">
        <v>16</v>
      </c>
      <c r="D333" t="s">
        <v>17</v>
      </c>
      <c r="E333" t="s">
        <v>73</v>
      </c>
      <c r="F333" t="s">
        <v>70</v>
      </c>
      <c r="G333">
        <v>19143</v>
      </c>
      <c r="H333" t="s">
        <v>119</v>
      </c>
      <c r="I333" t="s">
        <v>32</v>
      </c>
      <c r="J333" t="s">
        <v>64</v>
      </c>
      <c r="K333">
        <v>37.764000000000003</v>
      </c>
      <c r="L333">
        <v>6</v>
      </c>
      <c r="M333">
        <v>0.7</v>
      </c>
      <c r="N333">
        <v>-27.6936</v>
      </c>
      <c r="O333" s="5">
        <f t="shared" si="5"/>
        <v>-0.73333333333333328</v>
      </c>
    </row>
    <row r="334" spans="1:15" x14ac:dyDescent="0.25">
      <c r="A334" t="s">
        <v>642</v>
      </c>
      <c r="B334" t="s">
        <v>15</v>
      </c>
      <c r="C334" t="s">
        <v>16</v>
      </c>
      <c r="D334" t="s">
        <v>17</v>
      </c>
      <c r="E334" t="s">
        <v>73</v>
      </c>
      <c r="F334" t="s">
        <v>70</v>
      </c>
      <c r="G334">
        <v>19134</v>
      </c>
      <c r="H334" t="s">
        <v>119</v>
      </c>
      <c r="I334" t="s">
        <v>58</v>
      </c>
      <c r="J334" t="s">
        <v>59</v>
      </c>
      <c r="K334">
        <v>82.8</v>
      </c>
      <c r="L334">
        <v>2</v>
      </c>
      <c r="M334">
        <v>0.4</v>
      </c>
      <c r="N334">
        <v>-20.7</v>
      </c>
      <c r="O334" s="5">
        <f t="shared" si="5"/>
        <v>-0.25</v>
      </c>
    </row>
    <row r="335" spans="1:15" x14ac:dyDescent="0.25">
      <c r="A335" t="s">
        <v>642</v>
      </c>
      <c r="B335" t="s">
        <v>15</v>
      </c>
      <c r="C335" t="s">
        <v>16</v>
      </c>
      <c r="D335" t="s">
        <v>17</v>
      </c>
      <c r="E335" t="s">
        <v>73</v>
      </c>
      <c r="F335" t="s">
        <v>70</v>
      </c>
      <c r="G335">
        <v>19134</v>
      </c>
      <c r="H335" t="s">
        <v>119</v>
      </c>
      <c r="I335" t="s">
        <v>32</v>
      </c>
      <c r="J335" t="s">
        <v>64</v>
      </c>
      <c r="K335">
        <v>20.724</v>
      </c>
      <c r="L335">
        <v>2</v>
      </c>
      <c r="M335">
        <v>0.7</v>
      </c>
      <c r="N335">
        <v>-13.816000000000001</v>
      </c>
      <c r="O335" s="5">
        <f t="shared" si="5"/>
        <v>-0.66666666666666674</v>
      </c>
    </row>
    <row r="336" spans="1:15" x14ac:dyDescent="0.25">
      <c r="A336" t="s">
        <v>642</v>
      </c>
      <c r="B336" t="s">
        <v>15</v>
      </c>
      <c r="C336" t="s">
        <v>16</v>
      </c>
      <c r="D336" t="s">
        <v>17</v>
      </c>
      <c r="E336" t="s">
        <v>73</v>
      </c>
      <c r="F336" t="s">
        <v>70</v>
      </c>
      <c r="G336">
        <v>19134</v>
      </c>
      <c r="H336" t="s">
        <v>119</v>
      </c>
      <c r="I336" t="s">
        <v>32</v>
      </c>
      <c r="J336" t="s">
        <v>64</v>
      </c>
      <c r="K336">
        <v>4.8959999999999999</v>
      </c>
      <c r="L336">
        <v>3</v>
      </c>
      <c r="M336">
        <v>0.7</v>
      </c>
      <c r="N336">
        <v>-3.4272</v>
      </c>
      <c r="O336" s="5">
        <f t="shared" si="5"/>
        <v>-0.70000000000000007</v>
      </c>
    </row>
    <row r="337" spans="1:15" x14ac:dyDescent="0.25">
      <c r="A337" t="s">
        <v>633</v>
      </c>
      <c r="B337" t="s">
        <v>15</v>
      </c>
      <c r="C337" t="s">
        <v>16</v>
      </c>
      <c r="D337" t="s">
        <v>17</v>
      </c>
      <c r="E337" t="s">
        <v>26</v>
      </c>
      <c r="F337" t="s">
        <v>27</v>
      </c>
      <c r="G337">
        <v>90045</v>
      </c>
      <c r="H337" t="s">
        <v>31</v>
      </c>
      <c r="I337" t="s">
        <v>32</v>
      </c>
      <c r="J337" t="s">
        <v>64</v>
      </c>
      <c r="K337">
        <v>4.7519999999999998</v>
      </c>
      <c r="L337">
        <v>1</v>
      </c>
      <c r="M337">
        <v>0.2</v>
      </c>
      <c r="N337">
        <v>1.6037999999999999</v>
      </c>
      <c r="O337" s="5">
        <f t="shared" si="5"/>
        <v>0.33749999999999997</v>
      </c>
    </row>
    <row r="338" spans="1:15" x14ac:dyDescent="0.25">
      <c r="A338" t="s">
        <v>633</v>
      </c>
      <c r="B338" t="s">
        <v>15</v>
      </c>
      <c r="C338" t="s">
        <v>16</v>
      </c>
      <c r="D338" t="s">
        <v>17</v>
      </c>
      <c r="E338" t="s">
        <v>26</v>
      </c>
      <c r="F338" t="s">
        <v>27</v>
      </c>
      <c r="G338">
        <v>90045</v>
      </c>
      <c r="H338" t="s">
        <v>31</v>
      </c>
      <c r="I338" t="s">
        <v>58</v>
      </c>
      <c r="J338" t="s">
        <v>556</v>
      </c>
      <c r="K338">
        <v>959.98400000000004</v>
      </c>
      <c r="L338">
        <v>2</v>
      </c>
      <c r="M338">
        <v>0.2</v>
      </c>
      <c r="N338">
        <v>335.99439999999998</v>
      </c>
      <c r="O338" s="5">
        <f t="shared" si="5"/>
        <v>0.35</v>
      </c>
    </row>
    <row r="339" spans="1:15" x14ac:dyDescent="0.25">
      <c r="A339" t="s">
        <v>633</v>
      </c>
      <c r="B339" t="s">
        <v>15</v>
      </c>
      <c r="C339" t="s">
        <v>16</v>
      </c>
      <c r="D339" t="s">
        <v>17</v>
      </c>
      <c r="E339" t="s">
        <v>26</v>
      </c>
      <c r="F339" t="s">
        <v>27</v>
      </c>
      <c r="G339">
        <v>90045</v>
      </c>
      <c r="H339" t="s">
        <v>31</v>
      </c>
      <c r="I339" t="s">
        <v>32</v>
      </c>
      <c r="J339" t="s">
        <v>64</v>
      </c>
      <c r="K339">
        <v>14.368</v>
      </c>
      <c r="L339">
        <v>4</v>
      </c>
      <c r="M339">
        <v>0.2</v>
      </c>
      <c r="N339">
        <v>4.49</v>
      </c>
      <c r="O339" s="5">
        <f t="shared" si="5"/>
        <v>0.3125</v>
      </c>
    </row>
    <row r="340" spans="1:15" x14ac:dyDescent="0.25">
      <c r="A340" t="s">
        <v>640</v>
      </c>
      <c r="B340" t="s">
        <v>38</v>
      </c>
      <c r="C340" t="s">
        <v>30</v>
      </c>
      <c r="D340" t="s">
        <v>17</v>
      </c>
      <c r="E340" t="s">
        <v>65</v>
      </c>
      <c r="F340" t="s">
        <v>27</v>
      </c>
      <c r="G340">
        <v>94122</v>
      </c>
      <c r="H340" t="s">
        <v>31</v>
      </c>
      <c r="I340" t="s">
        <v>32</v>
      </c>
      <c r="J340" t="s">
        <v>64</v>
      </c>
      <c r="K340">
        <v>7.7119999999999997</v>
      </c>
      <c r="L340">
        <v>2</v>
      </c>
      <c r="M340">
        <v>0.2</v>
      </c>
      <c r="N340">
        <v>2.7955999999999999</v>
      </c>
      <c r="O340" s="5">
        <f t="shared" si="5"/>
        <v>0.36249999999999999</v>
      </c>
    </row>
    <row r="341" spans="1:15" x14ac:dyDescent="0.25">
      <c r="A341" t="s">
        <v>640</v>
      </c>
      <c r="B341" t="s">
        <v>38</v>
      </c>
      <c r="C341" t="s">
        <v>30</v>
      </c>
      <c r="D341" t="s">
        <v>17</v>
      </c>
      <c r="E341" t="s">
        <v>65</v>
      </c>
      <c r="F341" t="s">
        <v>27</v>
      </c>
      <c r="G341">
        <v>94122</v>
      </c>
      <c r="H341" t="s">
        <v>31</v>
      </c>
      <c r="I341" t="s">
        <v>21</v>
      </c>
      <c r="J341" t="s">
        <v>39</v>
      </c>
      <c r="K341">
        <v>698.35199999999998</v>
      </c>
      <c r="L341">
        <v>3</v>
      </c>
      <c r="M341">
        <v>0.2</v>
      </c>
      <c r="N341">
        <v>-17.4588</v>
      </c>
      <c r="O341" s="5">
        <f t="shared" si="5"/>
        <v>-2.5000000000000001E-2</v>
      </c>
    </row>
    <row r="342" spans="1:15" x14ac:dyDescent="0.25">
      <c r="A342" t="s">
        <v>724</v>
      </c>
      <c r="B342" t="s">
        <v>15</v>
      </c>
      <c r="C342" t="s">
        <v>16</v>
      </c>
      <c r="D342" t="s">
        <v>17</v>
      </c>
      <c r="E342" t="s">
        <v>256</v>
      </c>
      <c r="F342" t="s">
        <v>61</v>
      </c>
      <c r="G342">
        <v>84041</v>
      </c>
      <c r="H342" t="s">
        <v>31</v>
      </c>
      <c r="I342" t="s">
        <v>32</v>
      </c>
      <c r="J342" t="s">
        <v>195</v>
      </c>
      <c r="K342">
        <v>4.96</v>
      </c>
      <c r="L342">
        <v>4</v>
      </c>
      <c r="M342">
        <v>0</v>
      </c>
      <c r="N342">
        <v>2.3311999999999999</v>
      </c>
      <c r="O342" s="5">
        <f t="shared" si="5"/>
        <v>0.47</v>
      </c>
    </row>
    <row r="343" spans="1:15" x14ac:dyDescent="0.25">
      <c r="A343" t="s">
        <v>642</v>
      </c>
      <c r="B343" t="s">
        <v>15</v>
      </c>
      <c r="C343" t="s">
        <v>30</v>
      </c>
      <c r="D343" t="s">
        <v>17</v>
      </c>
      <c r="E343" t="s">
        <v>73</v>
      </c>
      <c r="F343" t="s">
        <v>70</v>
      </c>
      <c r="G343">
        <v>19140</v>
      </c>
      <c r="H343" t="s">
        <v>119</v>
      </c>
      <c r="I343" t="s">
        <v>32</v>
      </c>
      <c r="J343" t="s">
        <v>53</v>
      </c>
      <c r="K343">
        <v>17.856000000000002</v>
      </c>
      <c r="L343">
        <v>4</v>
      </c>
      <c r="M343">
        <v>0.2</v>
      </c>
      <c r="N343">
        <v>1.1160000000000001</v>
      </c>
      <c r="O343" s="5">
        <f t="shared" si="5"/>
        <v>6.25E-2</v>
      </c>
    </row>
    <row r="344" spans="1:15" x14ac:dyDescent="0.25">
      <c r="A344" t="s">
        <v>642</v>
      </c>
      <c r="B344" t="s">
        <v>15</v>
      </c>
      <c r="C344" t="s">
        <v>30</v>
      </c>
      <c r="D344" t="s">
        <v>17</v>
      </c>
      <c r="E344" t="s">
        <v>73</v>
      </c>
      <c r="F344" t="s">
        <v>70</v>
      </c>
      <c r="G344">
        <v>19140</v>
      </c>
      <c r="H344" t="s">
        <v>119</v>
      </c>
      <c r="I344" t="s">
        <v>32</v>
      </c>
      <c r="J344" t="s">
        <v>64</v>
      </c>
      <c r="K344">
        <v>509.97</v>
      </c>
      <c r="L344">
        <v>10</v>
      </c>
      <c r="M344">
        <v>0.7</v>
      </c>
      <c r="N344">
        <v>-407.976</v>
      </c>
      <c r="O344" s="5">
        <f t="shared" si="5"/>
        <v>-0.79999999999999993</v>
      </c>
    </row>
    <row r="345" spans="1:15" x14ac:dyDescent="0.25">
      <c r="A345" t="s">
        <v>642</v>
      </c>
      <c r="B345" t="s">
        <v>15</v>
      </c>
      <c r="C345" t="s">
        <v>30</v>
      </c>
      <c r="D345" t="s">
        <v>17</v>
      </c>
      <c r="E345" t="s">
        <v>73</v>
      </c>
      <c r="F345" t="s">
        <v>70</v>
      </c>
      <c r="G345">
        <v>19140</v>
      </c>
      <c r="H345" t="s">
        <v>119</v>
      </c>
      <c r="I345" t="s">
        <v>32</v>
      </c>
      <c r="J345" t="s">
        <v>195</v>
      </c>
      <c r="K345">
        <v>30.992000000000001</v>
      </c>
      <c r="L345">
        <v>13</v>
      </c>
      <c r="M345">
        <v>0.2</v>
      </c>
      <c r="N345">
        <v>10.0724</v>
      </c>
      <c r="O345" s="5">
        <f t="shared" si="5"/>
        <v>0.32500000000000001</v>
      </c>
    </row>
    <row r="346" spans="1:15" x14ac:dyDescent="0.25">
      <c r="A346" t="s">
        <v>642</v>
      </c>
      <c r="B346" t="s">
        <v>15</v>
      </c>
      <c r="C346" t="s">
        <v>30</v>
      </c>
      <c r="D346" t="s">
        <v>17</v>
      </c>
      <c r="E346" t="s">
        <v>73</v>
      </c>
      <c r="F346" t="s">
        <v>70</v>
      </c>
      <c r="G346">
        <v>19140</v>
      </c>
      <c r="H346" t="s">
        <v>119</v>
      </c>
      <c r="I346" t="s">
        <v>58</v>
      </c>
      <c r="J346" t="s">
        <v>59</v>
      </c>
      <c r="K346">
        <v>71.927999999999997</v>
      </c>
      <c r="L346">
        <v>12</v>
      </c>
      <c r="M346">
        <v>0.4</v>
      </c>
      <c r="N346">
        <v>8.3916000000000004</v>
      </c>
      <c r="O346" s="5">
        <f t="shared" si="5"/>
        <v>0.11666666666666668</v>
      </c>
    </row>
    <row r="347" spans="1:15" x14ac:dyDescent="0.25">
      <c r="A347" t="s">
        <v>725</v>
      </c>
      <c r="B347" t="s">
        <v>38</v>
      </c>
      <c r="C347" t="s">
        <v>16</v>
      </c>
      <c r="D347" t="s">
        <v>17</v>
      </c>
      <c r="E347" t="s">
        <v>128</v>
      </c>
      <c r="F347" t="s">
        <v>50</v>
      </c>
      <c r="G347">
        <v>78745</v>
      </c>
      <c r="H347" t="s">
        <v>89</v>
      </c>
      <c r="I347" t="s">
        <v>32</v>
      </c>
      <c r="J347" t="s">
        <v>43</v>
      </c>
      <c r="K347">
        <v>88.8</v>
      </c>
      <c r="L347">
        <v>4</v>
      </c>
      <c r="M347">
        <v>0.2</v>
      </c>
      <c r="N347">
        <v>-2.2200000000000002</v>
      </c>
      <c r="O347" s="5">
        <f t="shared" si="5"/>
        <v>-2.5000000000000001E-2</v>
      </c>
    </row>
    <row r="348" spans="1:15" x14ac:dyDescent="0.25">
      <c r="A348" t="s">
        <v>640</v>
      </c>
      <c r="B348" t="s">
        <v>38</v>
      </c>
      <c r="C348" t="s">
        <v>16</v>
      </c>
      <c r="D348" t="s">
        <v>17</v>
      </c>
      <c r="E348" t="s">
        <v>65</v>
      </c>
      <c r="F348" t="s">
        <v>27</v>
      </c>
      <c r="G348">
        <v>94122</v>
      </c>
      <c r="H348" t="s">
        <v>31</v>
      </c>
      <c r="I348" t="s">
        <v>58</v>
      </c>
      <c r="J348" t="s">
        <v>59</v>
      </c>
      <c r="K348">
        <v>47.975999999999999</v>
      </c>
      <c r="L348">
        <v>3</v>
      </c>
      <c r="M348">
        <v>0.2</v>
      </c>
      <c r="N348">
        <v>4.7976000000000001</v>
      </c>
      <c r="O348" s="5">
        <f t="shared" si="5"/>
        <v>0.1</v>
      </c>
    </row>
    <row r="349" spans="1:15" x14ac:dyDescent="0.25">
      <c r="A349" t="s">
        <v>726</v>
      </c>
      <c r="B349" t="s">
        <v>38</v>
      </c>
      <c r="C349" t="s">
        <v>16</v>
      </c>
      <c r="D349" t="s">
        <v>17</v>
      </c>
      <c r="E349" t="s">
        <v>259</v>
      </c>
      <c r="F349" t="s">
        <v>108</v>
      </c>
      <c r="G349">
        <v>1852</v>
      </c>
      <c r="H349" t="s">
        <v>119</v>
      </c>
      <c r="I349" t="s">
        <v>32</v>
      </c>
      <c r="J349" t="s">
        <v>53</v>
      </c>
      <c r="K349">
        <v>7.56</v>
      </c>
      <c r="L349">
        <v>3</v>
      </c>
      <c r="M349">
        <v>0</v>
      </c>
      <c r="N349">
        <v>3.0996000000000001</v>
      </c>
      <c r="O349" s="5">
        <f t="shared" si="5"/>
        <v>0.41000000000000003</v>
      </c>
    </row>
    <row r="350" spans="1:15" x14ac:dyDescent="0.25">
      <c r="A350" t="s">
        <v>726</v>
      </c>
      <c r="B350" t="s">
        <v>38</v>
      </c>
      <c r="C350" t="s">
        <v>16</v>
      </c>
      <c r="D350" t="s">
        <v>17</v>
      </c>
      <c r="E350" t="s">
        <v>259</v>
      </c>
      <c r="F350" t="s">
        <v>108</v>
      </c>
      <c r="G350">
        <v>1852</v>
      </c>
      <c r="H350" t="s">
        <v>119</v>
      </c>
      <c r="I350" t="s">
        <v>32</v>
      </c>
      <c r="J350" t="s">
        <v>80</v>
      </c>
      <c r="K350">
        <v>24.56</v>
      </c>
      <c r="L350">
        <v>2</v>
      </c>
      <c r="M350">
        <v>0</v>
      </c>
      <c r="N350">
        <v>11.543200000000001</v>
      </c>
      <c r="O350" s="5">
        <f t="shared" si="5"/>
        <v>0.47000000000000003</v>
      </c>
    </row>
    <row r="351" spans="1:15" x14ac:dyDescent="0.25">
      <c r="A351" t="s">
        <v>726</v>
      </c>
      <c r="B351" t="s">
        <v>38</v>
      </c>
      <c r="C351" t="s">
        <v>16</v>
      </c>
      <c r="D351" t="s">
        <v>17</v>
      </c>
      <c r="E351" t="s">
        <v>259</v>
      </c>
      <c r="F351" t="s">
        <v>108</v>
      </c>
      <c r="G351">
        <v>1852</v>
      </c>
      <c r="H351" t="s">
        <v>119</v>
      </c>
      <c r="I351" t="s">
        <v>32</v>
      </c>
      <c r="J351" t="s">
        <v>53</v>
      </c>
      <c r="K351">
        <v>12.96</v>
      </c>
      <c r="L351">
        <v>2</v>
      </c>
      <c r="M351">
        <v>0</v>
      </c>
      <c r="N351">
        <v>4.1471999999999998</v>
      </c>
      <c r="O351" s="5">
        <f t="shared" si="5"/>
        <v>0.31999999999999995</v>
      </c>
    </row>
    <row r="352" spans="1:15" x14ac:dyDescent="0.25">
      <c r="A352" t="s">
        <v>652</v>
      </c>
      <c r="B352" t="s">
        <v>155</v>
      </c>
      <c r="C352" t="s">
        <v>88</v>
      </c>
      <c r="D352" t="s">
        <v>17</v>
      </c>
      <c r="E352" t="s">
        <v>110</v>
      </c>
      <c r="F352" t="s">
        <v>94</v>
      </c>
      <c r="G352">
        <v>10009</v>
      </c>
      <c r="H352" t="s">
        <v>119</v>
      </c>
      <c r="I352" t="s">
        <v>58</v>
      </c>
      <c r="J352" t="s">
        <v>129</v>
      </c>
      <c r="K352">
        <v>6.79</v>
      </c>
      <c r="L352">
        <v>1</v>
      </c>
      <c r="M352">
        <v>0</v>
      </c>
      <c r="N352">
        <v>2.3086000000000002</v>
      </c>
      <c r="O352" s="5">
        <f t="shared" si="5"/>
        <v>0.34</v>
      </c>
    </row>
    <row r="353" spans="1:15" x14ac:dyDescent="0.25">
      <c r="A353" t="s">
        <v>652</v>
      </c>
      <c r="B353" t="s">
        <v>155</v>
      </c>
      <c r="C353" t="s">
        <v>88</v>
      </c>
      <c r="D353" t="s">
        <v>17</v>
      </c>
      <c r="E353" t="s">
        <v>110</v>
      </c>
      <c r="F353" t="s">
        <v>94</v>
      </c>
      <c r="G353">
        <v>10009</v>
      </c>
      <c r="H353" t="s">
        <v>119</v>
      </c>
      <c r="I353" t="s">
        <v>32</v>
      </c>
      <c r="J353" t="s">
        <v>80</v>
      </c>
      <c r="K353">
        <v>24.56</v>
      </c>
      <c r="L353">
        <v>2</v>
      </c>
      <c r="M353">
        <v>0</v>
      </c>
      <c r="N353">
        <v>11.543200000000001</v>
      </c>
      <c r="O353" s="5">
        <f t="shared" si="5"/>
        <v>0.47000000000000003</v>
      </c>
    </row>
    <row r="354" spans="1:15" x14ac:dyDescent="0.25">
      <c r="A354" t="s">
        <v>652</v>
      </c>
      <c r="B354" t="s">
        <v>155</v>
      </c>
      <c r="C354" t="s">
        <v>88</v>
      </c>
      <c r="D354" t="s">
        <v>17</v>
      </c>
      <c r="E354" t="s">
        <v>110</v>
      </c>
      <c r="F354" t="s">
        <v>94</v>
      </c>
      <c r="G354">
        <v>10009</v>
      </c>
      <c r="H354" t="s">
        <v>119</v>
      </c>
      <c r="I354" t="s">
        <v>32</v>
      </c>
      <c r="J354" t="s">
        <v>64</v>
      </c>
      <c r="K354">
        <v>3.048</v>
      </c>
      <c r="L354">
        <v>1</v>
      </c>
      <c r="M354">
        <v>0.2</v>
      </c>
      <c r="N354">
        <v>1.0668</v>
      </c>
      <c r="O354" s="5">
        <f t="shared" si="5"/>
        <v>0.35</v>
      </c>
    </row>
    <row r="355" spans="1:15" x14ac:dyDescent="0.25">
      <c r="A355" t="s">
        <v>652</v>
      </c>
      <c r="B355" t="s">
        <v>155</v>
      </c>
      <c r="C355" t="s">
        <v>88</v>
      </c>
      <c r="D355" t="s">
        <v>17</v>
      </c>
      <c r="E355" t="s">
        <v>110</v>
      </c>
      <c r="F355" t="s">
        <v>94</v>
      </c>
      <c r="G355">
        <v>10009</v>
      </c>
      <c r="H355" t="s">
        <v>119</v>
      </c>
      <c r="I355" t="s">
        <v>32</v>
      </c>
      <c r="J355" t="s">
        <v>80</v>
      </c>
      <c r="K355">
        <v>49.12</v>
      </c>
      <c r="L355">
        <v>4</v>
      </c>
      <c r="M355">
        <v>0</v>
      </c>
      <c r="N355">
        <v>23.086400000000001</v>
      </c>
      <c r="O355" s="5">
        <f t="shared" si="5"/>
        <v>0.47000000000000003</v>
      </c>
    </row>
    <row r="356" spans="1:15" x14ac:dyDescent="0.25">
      <c r="A356" t="s">
        <v>652</v>
      </c>
      <c r="B356" t="s">
        <v>155</v>
      </c>
      <c r="C356" t="s">
        <v>88</v>
      </c>
      <c r="D356" t="s">
        <v>17</v>
      </c>
      <c r="E356" t="s">
        <v>110</v>
      </c>
      <c r="F356" t="s">
        <v>94</v>
      </c>
      <c r="G356">
        <v>10009</v>
      </c>
      <c r="H356" t="s">
        <v>119</v>
      </c>
      <c r="I356" t="s">
        <v>32</v>
      </c>
      <c r="J356" t="s">
        <v>64</v>
      </c>
      <c r="K356">
        <v>4355.1679999999997</v>
      </c>
      <c r="L356">
        <v>4</v>
      </c>
      <c r="M356">
        <v>0.2</v>
      </c>
      <c r="N356">
        <v>1415.4295999999999</v>
      </c>
      <c r="O356" s="5">
        <f t="shared" si="5"/>
        <v>0.32500000000000001</v>
      </c>
    </row>
    <row r="357" spans="1:15" x14ac:dyDescent="0.25">
      <c r="A357" t="s">
        <v>652</v>
      </c>
      <c r="B357" t="s">
        <v>38</v>
      </c>
      <c r="C357" t="s">
        <v>16</v>
      </c>
      <c r="D357" t="s">
        <v>17</v>
      </c>
      <c r="E357" t="s">
        <v>110</v>
      </c>
      <c r="F357" t="s">
        <v>94</v>
      </c>
      <c r="G357">
        <v>10035</v>
      </c>
      <c r="H357" t="s">
        <v>119</v>
      </c>
      <c r="I357" t="s">
        <v>21</v>
      </c>
      <c r="J357" t="s">
        <v>22</v>
      </c>
      <c r="K357">
        <v>388.70400000000001</v>
      </c>
      <c r="L357">
        <v>6</v>
      </c>
      <c r="M357">
        <v>0.2</v>
      </c>
      <c r="N357">
        <v>-4.8587999999999996</v>
      </c>
      <c r="O357" s="5">
        <f t="shared" si="5"/>
        <v>-1.2499999999999999E-2</v>
      </c>
    </row>
    <row r="358" spans="1:15" x14ac:dyDescent="0.25">
      <c r="A358" t="s">
        <v>652</v>
      </c>
      <c r="B358" t="s">
        <v>38</v>
      </c>
      <c r="C358" t="s">
        <v>16</v>
      </c>
      <c r="D358" t="s">
        <v>17</v>
      </c>
      <c r="E358" t="s">
        <v>110</v>
      </c>
      <c r="F358" t="s">
        <v>94</v>
      </c>
      <c r="G358">
        <v>10035</v>
      </c>
      <c r="H358" t="s">
        <v>119</v>
      </c>
      <c r="I358" t="s">
        <v>32</v>
      </c>
      <c r="J358" t="s">
        <v>143</v>
      </c>
      <c r="K358">
        <v>8.26</v>
      </c>
      <c r="L358">
        <v>2</v>
      </c>
      <c r="M358">
        <v>0</v>
      </c>
      <c r="N358">
        <v>3.7995999999999999</v>
      </c>
      <c r="O358" s="5">
        <f t="shared" si="5"/>
        <v>0.46</v>
      </c>
    </row>
    <row r="359" spans="1:15" x14ac:dyDescent="0.25">
      <c r="A359" t="s">
        <v>652</v>
      </c>
      <c r="B359" t="s">
        <v>38</v>
      </c>
      <c r="C359" t="s">
        <v>16</v>
      </c>
      <c r="D359" t="s">
        <v>17</v>
      </c>
      <c r="E359" t="s">
        <v>110</v>
      </c>
      <c r="F359" t="s">
        <v>94</v>
      </c>
      <c r="G359">
        <v>10035</v>
      </c>
      <c r="H359" t="s">
        <v>119</v>
      </c>
      <c r="I359" t="s">
        <v>32</v>
      </c>
      <c r="J359" t="s">
        <v>53</v>
      </c>
      <c r="K359">
        <v>17.04</v>
      </c>
      <c r="L359">
        <v>4</v>
      </c>
      <c r="M359">
        <v>0</v>
      </c>
      <c r="N359">
        <v>6.9863999999999997</v>
      </c>
      <c r="O359" s="5">
        <f t="shared" si="5"/>
        <v>0.41000000000000003</v>
      </c>
    </row>
    <row r="360" spans="1:15" x14ac:dyDescent="0.25">
      <c r="A360" t="s">
        <v>652</v>
      </c>
      <c r="B360" t="s">
        <v>38</v>
      </c>
      <c r="C360" t="s">
        <v>16</v>
      </c>
      <c r="D360" t="s">
        <v>17</v>
      </c>
      <c r="E360" t="s">
        <v>110</v>
      </c>
      <c r="F360" t="s">
        <v>94</v>
      </c>
      <c r="G360">
        <v>10035</v>
      </c>
      <c r="H360" t="s">
        <v>119</v>
      </c>
      <c r="I360" t="s">
        <v>32</v>
      </c>
      <c r="J360" t="s">
        <v>80</v>
      </c>
      <c r="K360">
        <v>34.4</v>
      </c>
      <c r="L360">
        <v>5</v>
      </c>
      <c r="M360">
        <v>0</v>
      </c>
      <c r="N360">
        <v>15.824</v>
      </c>
      <c r="O360" s="5">
        <f t="shared" si="5"/>
        <v>0.46</v>
      </c>
    </row>
    <row r="361" spans="1:15" x14ac:dyDescent="0.25">
      <c r="A361" t="s">
        <v>667</v>
      </c>
      <c r="B361" t="s">
        <v>38</v>
      </c>
      <c r="C361" t="s">
        <v>30</v>
      </c>
      <c r="D361" t="s">
        <v>17</v>
      </c>
      <c r="E361" t="s">
        <v>156</v>
      </c>
      <c r="F361" t="s">
        <v>41</v>
      </c>
      <c r="G361">
        <v>28205</v>
      </c>
      <c r="H361" t="s">
        <v>20</v>
      </c>
      <c r="I361" t="s">
        <v>32</v>
      </c>
      <c r="J361" t="s">
        <v>80</v>
      </c>
      <c r="K361">
        <v>36.24</v>
      </c>
      <c r="L361">
        <v>5</v>
      </c>
      <c r="M361">
        <v>0.2</v>
      </c>
      <c r="N361">
        <v>11.324999999999999</v>
      </c>
      <c r="O361" s="5">
        <f t="shared" si="5"/>
        <v>0.31249999999999994</v>
      </c>
    </row>
    <row r="362" spans="1:15" x14ac:dyDescent="0.25">
      <c r="A362" t="s">
        <v>727</v>
      </c>
      <c r="B362" t="s">
        <v>155</v>
      </c>
      <c r="C362" t="s">
        <v>30</v>
      </c>
      <c r="D362" t="s">
        <v>17</v>
      </c>
      <c r="E362" t="s">
        <v>162</v>
      </c>
      <c r="F362" t="s">
        <v>71</v>
      </c>
      <c r="G362">
        <v>31907</v>
      </c>
      <c r="H362" t="s">
        <v>20</v>
      </c>
      <c r="I362" t="s">
        <v>32</v>
      </c>
      <c r="J362" t="s">
        <v>68</v>
      </c>
      <c r="K362">
        <v>647.84</v>
      </c>
      <c r="L362">
        <v>8</v>
      </c>
      <c r="M362">
        <v>0</v>
      </c>
      <c r="N362">
        <v>168.4384</v>
      </c>
      <c r="O362" s="5">
        <f t="shared" si="5"/>
        <v>0.26</v>
      </c>
    </row>
    <row r="363" spans="1:15" x14ac:dyDescent="0.25">
      <c r="A363" t="s">
        <v>727</v>
      </c>
      <c r="B363" t="s">
        <v>155</v>
      </c>
      <c r="C363" t="s">
        <v>30</v>
      </c>
      <c r="D363" t="s">
        <v>17</v>
      </c>
      <c r="E363" t="s">
        <v>162</v>
      </c>
      <c r="F363" t="s">
        <v>71</v>
      </c>
      <c r="G363">
        <v>31907</v>
      </c>
      <c r="H363" t="s">
        <v>20</v>
      </c>
      <c r="I363" t="s">
        <v>32</v>
      </c>
      <c r="J363" t="s">
        <v>33</v>
      </c>
      <c r="K363">
        <v>20.7</v>
      </c>
      <c r="L363">
        <v>2</v>
      </c>
      <c r="M363">
        <v>0</v>
      </c>
      <c r="N363">
        <v>9.9359999999999999</v>
      </c>
      <c r="O363" s="5">
        <f t="shared" si="5"/>
        <v>0.48000000000000004</v>
      </c>
    </row>
    <row r="364" spans="1:15" x14ac:dyDescent="0.25">
      <c r="A364" t="s">
        <v>652</v>
      </c>
      <c r="B364" t="s">
        <v>38</v>
      </c>
      <c r="C364" t="s">
        <v>16</v>
      </c>
      <c r="D364" t="s">
        <v>17</v>
      </c>
      <c r="E364" t="s">
        <v>110</v>
      </c>
      <c r="F364" t="s">
        <v>94</v>
      </c>
      <c r="G364">
        <v>10009</v>
      </c>
      <c r="H364" t="s">
        <v>119</v>
      </c>
      <c r="I364" t="s">
        <v>32</v>
      </c>
      <c r="J364" t="s">
        <v>33</v>
      </c>
      <c r="K364">
        <v>20.7</v>
      </c>
      <c r="L364">
        <v>2</v>
      </c>
      <c r="M364">
        <v>0</v>
      </c>
      <c r="N364">
        <v>9.9359999999999999</v>
      </c>
      <c r="O364" s="5">
        <f t="shared" si="5"/>
        <v>0.48000000000000004</v>
      </c>
    </row>
    <row r="365" spans="1:15" x14ac:dyDescent="0.25">
      <c r="A365" t="s">
        <v>652</v>
      </c>
      <c r="B365" t="s">
        <v>38</v>
      </c>
      <c r="C365" t="s">
        <v>16</v>
      </c>
      <c r="D365" t="s">
        <v>17</v>
      </c>
      <c r="E365" t="s">
        <v>110</v>
      </c>
      <c r="F365" t="s">
        <v>94</v>
      </c>
      <c r="G365">
        <v>10009</v>
      </c>
      <c r="H365" t="s">
        <v>119</v>
      </c>
      <c r="I365" t="s">
        <v>21</v>
      </c>
      <c r="J365" t="s">
        <v>25</v>
      </c>
      <c r="K365">
        <v>488.64600000000002</v>
      </c>
      <c r="L365">
        <v>3</v>
      </c>
      <c r="M365">
        <v>0.1</v>
      </c>
      <c r="N365">
        <v>86.870400000000004</v>
      </c>
      <c r="O365" s="5">
        <f t="shared" si="5"/>
        <v>0.17777777777777778</v>
      </c>
    </row>
    <row r="366" spans="1:15" x14ac:dyDescent="0.25">
      <c r="A366" t="s">
        <v>652</v>
      </c>
      <c r="B366" t="s">
        <v>38</v>
      </c>
      <c r="C366" t="s">
        <v>16</v>
      </c>
      <c r="D366" t="s">
        <v>17</v>
      </c>
      <c r="E366" t="s">
        <v>110</v>
      </c>
      <c r="F366" t="s">
        <v>94</v>
      </c>
      <c r="G366">
        <v>10009</v>
      </c>
      <c r="H366" t="s">
        <v>119</v>
      </c>
      <c r="I366" t="s">
        <v>32</v>
      </c>
      <c r="J366" t="s">
        <v>53</v>
      </c>
      <c r="K366">
        <v>5.56</v>
      </c>
      <c r="L366">
        <v>2</v>
      </c>
      <c r="M366">
        <v>0</v>
      </c>
      <c r="N366">
        <v>1.4456</v>
      </c>
      <c r="O366" s="5">
        <f t="shared" si="5"/>
        <v>0.26</v>
      </c>
    </row>
    <row r="367" spans="1:15" x14ac:dyDescent="0.25">
      <c r="A367" t="s">
        <v>652</v>
      </c>
      <c r="B367" t="s">
        <v>38</v>
      </c>
      <c r="C367" t="s">
        <v>16</v>
      </c>
      <c r="D367" t="s">
        <v>17</v>
      </c>
      <c r="E367" t="s">
        <v>110</v>
      </c>
      <c r="F367" t="s">
        <v>94</v>
      </c>
      <c r="G367">
        <v>10009</v>
      </c>
      <c r="H367" t="s">
        <v>119</v>
      </c>
      <c r="I367" t="s">
        <v>21</v>
      </c>
      <c r="J367" t="s">
        <v>48</v>
      </c>
      <c r="K367">
        <v>47.12</v>
      </c>
      <c r="L367">
        <v>8</v>
      </c>
      <c r="M367">
        <v>0</v>
      </c>
      <c r="N367">
        <v>20.732800000000001</v>
      </c>
      <c r="O367" s="5">
        <f t="shared" si="5"/>
        <v>0.44000000000000006</v>
      </c>
    </row>
    <row r="368" spans="1:15" x14ac:dyDescent="0.25">
      <c r="A368" t="s">
        <v>640</v>
      </c>
      <c r="B368" t="s">
        <v>38</v>
      </c>
      <c r="C368" t="s">
        <v>16</v>
      </c>
      <c r="D368" t="s">
        <v>17</v>
      </c>
      <c r="E368" t="s">
        <v>65</v>
      </c>
      <c r="F368" t="s">
        <v>27</v>
      </c>
      <c r="G368">
        <v>94109</v>
      </c>
      <c r="H368" t="s">
        <v>31</v>
      </c>
      <c r="I368" t="s">
        <v>32</v>
      </c>
      <c r="J368" t="s">
        <v>43</v>
      </c>
      <c r="K368">
        <v>211.96</v>
      </c>
      <c r="L368">
        <v>4</v>
      </c>
      <c r="M368">
        <v>0</v>
      </c>
      <c r="N368">
        <v>8.4784000000000006</v>
      </c>
      <c r="O368" s="5">
        <f t="shared" si="5"/>
        <v>0.04</v>
      </c>
    </row>
    <row r="369" spans="1:15" x14ac:dyDescent="0.25">
      <c r="A369" t="s">
        <v>728</v>
      </c>
      <c r="B369" t="s">
        <v>578</v>
      </c>
      <c r="C369" t="s">
        <v>30</v>
      </c>
      <c r="D369" t="s">
        <v>17</v>
      </c>
      <c r="E369" t="s">
        <v>261</v>
      </c>
      <c r="F369" t="s">
        <v>51</v>
      </c>
      <c r="G369">
        <v>6040</v>
      </c>
      <c r="H369" t="s">
        <v>119</v>
      </c>
      <c r="I369" t="s">
        <v>32</v>
      </c>
      <c r="J369" t="s">
        <v>64</v>
      </c>
      <c r="K369">
        <v>23.2</v>
      </c>
      <c r="L369">
        <v>4</v>
      </c>
      <c r="M369">
        <v>0</v>
      </c>
      <c r="N369">
        <v>10.44</v>
      </c>
      <c r="O369" s="5">
        <f t="shared" si="5"/>
        <v>0.45</v>
      </c>
    </row>
    <row r="370" spans="1:15" x14ac:dyDescent="0.25">
      <c r="A370" t="s">
        <v>728</v>
      </c>
      <c r="B370" t="s">
        <v>578</v>
      </c>
      <c r="C370" t="s">
        <v>30</v>
      </c>
      <c r="D370" t="s">
        <v>17</v>
      </c>
      <c r="E370" t="s">
        <v>261</v>
      </c>
      <c r="F370" t="s">
        <v>51</v>
      </c>
      <c r="G370">
        <v>6040</v>
      </c>
      <c r="H370" t="s">
        <v>119</v>
      </c>
      <c r="I370" t="s">
        <v>32</v>
      </c>
      <c r="J370" t="s">
        <v>334</v>
      </c>
      <c r="K370">
        <v>7.36</v>
      </c>
      <c r="L370">
        <v>2</v>
      </c>
      <c r="M370">
        <v>0</v>
      </c>
      <c r="N370">
        <v>0.1472</v>
      </c>
      <c r="O370" s="5">
        <f t="shared" si="5"/>
        <v>0.02</v>
      </c>
    </row>
    <row r="371" spans="1:15" x14ac:dyDescent="0.25">
      <c r="A371" t="s">
        <v>728</v>
      </c>
      <c r="B371" t="s">
        <v>578</v>
      </c>
      <c r="C371" t="s">
        <v>30</v>
      </c>
      <c r="D371" t="s">
        <v>17</v>
      </c>
      <c r="E371" t="s">
        <v>261</v>
      </c>
      <c r="F371" t="s">
        <v>51</v>
      </c>
      <c r="G371">
        <v>6040</v>
      </c>
      <c r="H371" t="s">
        <v>119</v>
      </c>
      <c r="I371" t="s">
        <v>32</v>
      </c>
      <c r="J371" t="s">
        <v>43</v>
      </c>
      <c r="K371">
        <v>104.79</v>
      </c>
      <c r="L371">
        <v>7</v>
      </c>
      <c r="M371">
        <v>0</v>
      </c>
      <c r="N371">
        <v>29.341200000000001</v>
      </c>
      <c r="O371" s="5">
        <f t="shared" si="5"/>
        <v>0.27999999999999997</v>
      </c>
    </row>
    <row r="372" spans="1:15" x14ac:dyDescent="0.25">
      <c r="A372" t="s">
        <v>728</v>
      </c>
      <c r="B372" t="s">
        <v>578</v>
      </c>
      <c r="C372" t="s">
        <v>30</v>
      </c>
      <c r="D372" t="s">
        <v>17</v>
      </c>
      <c r="E372" t="s">
        <v>261</v>
      </c>
      <c r="F372" t="s">
        <v>51</v>
      </c>
      <c r="G372">
        <v>6040</v>
      </c>
      <c r="H372" t="s">
        <v>119</v>
      </c>
      <c r="I372" t="s">
        <v>21</v>
      </c>
      <c r="J372" t="s">
        <v>22</v>
      </c>
      <c r="K372">
        <v>1043.92</v>
      </c>
      <c r="L372">
        <v>4</v>
      </c>
      <c r="M372">
        <v>0</v>
      </c>
      <c r="N372">
        <v>271.41919999999999</v>
      </c>
      <c r="O372" s="5">
        <f t="shared" si="5"/>
        <v>0.25999999999999995</v>
      </c>
    </row>
    <row r="373" spans="1:15" x14ac:dyDescent="0.25">
      <c r="A373" t="s">
        <v>729</v>
      </c>
      <c r="B373" t="s">
        <v>38</v>
      </c>
      <c r="C373" t="s">
        <v>16</v>
      </c>
      <c r="D373" t="s">
        <v>17</v>
      </c>
      <c r="E373" t="s">
        <v>263</v>
      </c>
      <c r="F373" t="s">
        <v>50</v>
      </c>
      <c r="G373">
        <v>78550</v>
      </c>
      <c r="H373" t="s">
        <v>89</v>
      </c>
      <c r="I373" t="s">
        <v>32</v>
      </c>
      <c r="J373" t="s">
        <v>80</v>
      </c>
      <c r="K373">
        <v>25.92</v>
      </c>
      <c r="L373">
        <v>5</v>
      </c>
      <c r="M373">
        <v>0.2</v>
      </c>
      <c r="N373">
        <v>9.3960000000000008</v>
      </c>
      <c r="O373" s="5">
        <f t="shared" si="5"/>
        <v>0.36249999999999999</v>
      </c>
    </row>
    <row r="374" spans="1:15" x14ac:dyDescent="0.25">
      <c r="A374" t="s">
        <v>729</v>
      </c>
      <c r="B374" t="s">
        <v>38</v>
      </c>
      <c r="C374" t="s">
        <v>16</v>
      </c>
      <c r="D374" t="s">
        <v>17</v>
      </c>
      <c r="E374" t="s">
        <v>263</v>
      </c>
      <c r="F374" t="s">
        <v>50</v>
      </c>
      <c r="G374">
        <v>78550</v>
      </c>
      <c r="H374" t="s">
        <v>89</v>
      </c>
      <c r="I374" t="s">
        <v>32</v>
      </c>
      <c r="J374" t="s">
        <v>43</v>
      </c>
      <c r="K374">
        <v>53.423999999999999</v>
      </c>
      <c r="L374">
        <v>3</v>
      </c>
      <c r="M374">
        <v>0.2</v>
      </c>
      <c r="N374">
        <v>4.6745999999999999</v>
      </c>
      <c r="O374" s="5">
        <f t="shared" si="5"/>
        <v>8.7499999999999994E-2</v>
      </c>
    </row>
    <row r="375" spans="1:15" x14ac:dyDescent="0.25">
      <c r="A375" t="s">
        <v>730</v>
      </c>
      <c r="B375" t="s">
        <v>38</v>
      </c>
      <c r="C375" t="s">
        <v>16</v>
      </c>
      <c r="D375" t="s">
        <v>17</v>
      </c>
      <c r="E375" t="s">
        <v>264</v>
      </c>
      <c r="F375" t="s">
        <v>28</v>
      </c>
      <c r="G375">
        <v>85705</v>
      </c>
      <c r="H375" t="s">
        <v>31</v>
      </c>
      <c r="I375" t="s">
        <v>32</v>
      </c>
      <c r="J375" t="s">
        <v>64</v>
      </c>
      <c r="K375">
        <v>8.16</v>
      </c>
      <c r="L375">
        <v>5</v>
      </c>
      <c r="M375">
        <v>0.7</v>
      </c>
      <c r="N375">
        <v>-5.7119999999999997</v>
      </c>
      <c r="O375" s="5">
        <f t="shared" si="5"/>
        <v>-0.7</v>
      </c>
    </row>
    <row r="376" spans="1:15" x14ac:dyDescent="0.25">
      <c r="A376" t="s">
        <v>730</v>
      </c>
      <c r="B376" t="s">
        <v>38</v>
      </c>
      <c r="C376" t="s">
        <v>16</v>
      </c>
      <c r="D376" t="s">
        <v>17</v>
      </c>
      <c r="E376" t="s">
        <v>264</v>
      </c>
      <c r="F376" t="s">
        <v>28</v>
      </c>
      <c r="G376">
        <v>85705</v>
      </c>
      <c r="H376" t="s">
        <v>31</v>
      </c>
      <c r="I376" t="s">
        <v>58</v>
      </c>
      <c r="J376" t="s">
        <v>129</v>
      </c>
      <c r="K376">
        <v>1023.936</v>
      </c>
      <c r="L376">
        <v>8</v>
      </c>
      <c r="M376">
        <v>0.2</v>
      </c>
      <c r="N376">
        <v>179.18879999999999</v>
      </c>
      <c r="O376" s="5">
        <f t="shared" si="5"/>
        <v>0.17499999999999999</v>
      </c>
    </row>
    <row r="377" spans="1:15" x14ac:dyDescent="0.25">
      <c r="A377" t="s">
        <v>730</v>
      </c>
      <c r="B377" t="s">
        <v>38</v>
      </c>
      <c r="C377" t="s">
        <v>16</v>
      </c>
      <c r="D377" t="s">
        <v>17</v>
      </c>
      <c r="E377" t="s">
        <v>264</v>
      </c>
      <c r="F377" t="s">
        <v>28</v>
      </c>
      <c r="G377">
        <v>85705</v>
      </c>
      <c r="H377" t="s">
        <v>31</v>
      </c>
      <c r="I377" t="s">
        <v>32</v>
      </c>
      <c r="J377" t="s">
        <v>53</v>
      </c>
      <c r="K377">
        <v>9.24</v>
      </c>
      <c r="L377">
        <v>1</v>
      </c>
      <c r="M377">
        <v>0.2</v>
      </c>
      <c r="N377">
        <v>0.92400000000000004</v>
      </c>
      <c r="O377" s="5">
        <f t="shared" si="5"/>
        <v>0.1</v>
      </c>
    </row>
    <row r="378" spans="1:15" x14ac:dyDescent="0.25">
      <c r="A378" t="s">
        <v>730</v>
      </c>
      <c r="B378" t="s">
        <v>38</v>
      </c>
      <c r="C378" t="s">
        <v>16</v>
      </c>
      <c r="D378" t="s">
        <v>17</v>
      </c>
      <c r="E378" t="s">
        <v>264</v>
      </c>
      <c r="F378" t="s">
        <v>28</v>
      </c>
      <c r="G378">
        <v>85705</v>
      </c>
      <c r="H378" t="s">
        <v>31</v>
      </c>
      <c r="I378" t="s">
        <v>58</v>
      </c>
      <c r="J378" t="s">
        <v>129</v>
      </c>
      <c r="K378">
        <v>479.04</v>
      </c>
      <c r="L378">
        <v>10</v>
      </c>
      <c r="M378">
        <v>0.2</v>
      </c>
      <c r="N378">
        <v>-29.94</v>
      </c>
      <c r="O378" s="5">
        <f t="shared" si="5"/>
        <v>-6.25E-2</v>
      </c>
    </row>
    <row r="379" spans="1:15" x14ac:dyDescent="0.25">
      <c r="A379" t="s">
        <v>731</v>
      </c>
      <c r="B379" t="s">
        <v>155</v>
      </c>
      <c r="C379" t="s">
        <v>30</v>
      </c>
      <c r="D379" t="s">
        <v>17</v>
      </c>
      <c r="E379" t="s">
        <v>265</v>
      </c>
      <c r="F379" t="s">
        <v>74</v>
      </c>
      <c r="G379">
        <v>62301</v>
      </c>
      <c r="H379" t="s">
        <v>89</v>
      </c>
      <c r="I379" t="s">
        <v>32</v>
      </c>
      <c r="J379" t="s">
        <v>80</v>
      </c>
      <c r="K379">
        <v>99.135999999999996</v>
      </c>
      <c r="L379">
        <v>4</v>
      </c>
      <c r="M379">
        <v>0.2</v>
      </c>
      <c r="N379">
        <v>30.98</v>
      </c>
      <c r="O379" s="5">
        <f t="shared" si="5"/>
        <v>0.3125</v>
      </c>
    </row>
    <row r="380" spans="1:15" x14ac:dyDescent="0.25">
      <c r="A380" t="s">
        <v>732</v>
      </c>
      <c r="B380" t="s">
        <v>38</v>
      </c>
      <c r="C380" t="s">
        <v>30</v>
      </c>
      <c r="D380" t="s">
        <v>17</v>
      </c>
      <c r="E380" t="s">
        <v>182</v>
      </c>
      <c r="F380" t="s">
        <v>108</v>
      </c>
      <c r="G380">
        <v>2038</v>
      </c>
      <c r="H380" t="s">
        <v>119</v>
      </c>
      <c r="I380" t="s">
        <v>21</v>
      </c>
      <c r="J380" t="s">
        <v>39</v>
      </c>
      <c r="K380">
        <v>1488.424</v>
      </c>
      <c r="L380">
        <v>7</v>
      </c>
      <c r="M380">
        <v>0.3</v>
      </c>
      <c r="N380">
        <v>-297.6848</v>
      </c>
      <c r="O380" s="5">
        <f t="shared" si="5"/>
        <v>-0.2</v>
      </c>
    </row>
    <row r="381" spans="1:15" x14ac:dyDescent="0.25">
      <c r="A381" t="s">
        <v>644</v>
      </c>
      <c r="B381" t="s">
        <v>38</v>
      </c>
      <c r="C381" t="s">
        <v>16</v>
      </c>
      <c r="D381" t="s">
        <v>17</v>
      </c>
      <c r="E381" t="s">
        <v>81</v>
      </c>
      <c r="F381" t="s">
        <v>50</v>
      </c>
      <c r="G381">
        <v>77095</v>
      </c>
      <c r="H381" t="s">
        <v>89</v>
      </c>
      <c r="I381" t="s">
        <v>32</v>
      </c>
      <c r="J381" t="s">
        <v>68</v>
      </c>
      <c r="K381">
        <v>8.6519999999999992</v>
      </c>
      <c r="L381">
        <v>3</v>
      </c>
      <c r="M381">
        <v>0.8</v>
      </c>
      <c r="N381">
        <v>-20.3322</v>
      </c>
      <c r="O381" s="5">
        <f t="shared" si="5"/>
        <v>-2.35</v>
      </c>
    </row>
    <row r="382" spans="1:15" x14ac:dyDescent="0.25">
      <c r="A382" t="s">
        <v>644</v>
      </c>
      <c r="B382" t="s">
        <v>38</v>
      </c>
      <c r="C382" t="s">
        <v>16</v>
      </c>
      <c r="D382" t="s">
        <v>17</v>
      </c>
      <c r="E382" t="s">
        <v>81</v>
      </c>
      <c r="F382" t="s">
        <v>50</v>
      </c>
      <c r="G382">
        <v>77095</v>
      </c>
      <c r="H382" t="s">
        <v>89</v>
      </c>
      <c r="I382" t="s">
        <v>32</v>
      </c>
      <c r="J382" t="s">
        <v>43</v>
      </c>
      <c r="K382">
        <v>23.832000000000001</v>
      </c>
      <c r="L382">
        <v>3</v>
      </c>
      <c r="M382">
        <v>0.2</v>
      </c>
      <c r="N382">
        <v>2.6810999999999998</v>
      </c>
      <c r="O382" s="5">
        <f t="shared" si="5"/>
        <v>0.11249999999999999</v>
      </c>
    </row>
    <row r="383" spans="1:15" x14ac:dyDescent="0.25">
      <c r="A383" t="s">
        <v>644</v>
      </c>
      <c r="B383" t="s">
        <v>38</v>
      </c>
      <c r="C383" t="s">
        <v>16</v>
      </c>
      <c r="D383" t="s">
        <v>17</v>
      </c>
      <c r="E383" t="s">
        <v>81</v>
      </c>
      <c r="F383" t="s">
        <v>50</v>
      </c>
      <c r="G383">
        <v>77095</v>
      </c>
      <c r="H383" t="s">
        <v>89</v>
      </c>
      <c r="I383" t="s">
        <v>32</v>
      </c>
      <c r="J383" t="s">
        <v>64</v>
      </c>
      <c r="K383">
        <v>12.176</v>
      </c>
      <c r="L383">
        <v>4</v>
      </c>
      <c r="M383">
        <v>0.8</v>
      </c>
      <c r="N383">
        <v>-18.872800000000002</v>
      </c>
      <c r="O383" s="5">
        <f t="shared" si="5"/>
        <v>-1.55</v>
      </c>
    </row>
    <row r="384" spans="1:15" x14ac:dyDescent="0.25">
      <c r="A384" t="s">
        <v>640</v>
      </c>
      <c r="B384" t="s">
        <v>155</v>
      </c>
      <c r="C384" t="s">
        <v>30</v>
      </c>
      <c r="D384" t="s">
        <v>17</v>
      </c>
      <c r="E384" t="s">
        <v>65</v>
      </c>
      <c r="F384" t="s">
        <v>27</v>
      </c>
      <c r="G384">
        <v>94109</v>
      </c>
      <c r="H384" t="s">
        <v>31</v>
      </c>
      <c r="I384" t="s">
        <v>32</v>
      </c>
      <c r="J384" t="s">
        <v>80</v>
      </c>
      <c r="K384">
        <v>50.96</v>
      </c>
      <c r="L384">
        <v>7</v>
      </c>
      <c r="M384">
        <v>0</v>
      </c>
      <c r="N384">
        <v>25.48</v>
      </c>
      <c r="O384" s="5">
        <f t="shared" si="5"/>
        <v>0.5</v>
      </c>
    </row>
    <row r="385" spans="1:15" x14ac:dyDescent="0.25">
      <c r="A385" t="s">
        <v>640</v>
      </c>
      <c r="B385" t="s">
        <v>155</v>
      </c>
      <c r="C385" t="s">
        <v>30</v>
      </c>
      <c r="D385" t="s">
        <v>17</v>
      </c>
      <c r="E385" t="s">
        <v>65</v>
      </c>
      <c r="F385" t="s">
        <v>27</v>
      </c>
      <c r="G385">
        <v>94109</v>
      </c>
      <c r="H385" t="s">
        <v>31</v>
      </c>
      <c r="I385" t="s">
        <v>32</v>
      </c>
      <c r="J385" t="s">
        <v>64</v>
      </c>
      <c r="K385">
        <v>49.536000000000001</v>
      </c>
      <c r="L385">
        <v>3</v>
      </c>
      <c r="M385">
        <v>0.2</v>
      </c>
      <c r="N385">
        <v>17.337599999999998</v>
      </c>
      <c r="O385" s="5">
        <f t="shared" si="5"/>
        <v>0.35</v>
      </c>
    </row>
    <row r="386" spans="1:15" x14ac:dyDescent="0.25">
      <c r="A386" t="s">
        <v>715</v>
      </c>
      <c r="B386" t="s">
        <v>15</v>
      </c>
      <c r="C386" t="s">
        <v>30</v>
      </c>
      <c r="D386" t="s">
        <v>17</v>
      </c>
      <c r="E386" t="s">
        <v>242</v>
      </c>
      <c r="F386" t="s">
        <v>82</v>
      </c>
      <c r="G386">
        <v>48180</v>
      </c>
      <c r="H386" t="s">
        <v>89</v>
      </c>
      <c r="I386" t="s">
        <v>58</v>
      </c>
      <c r="J386" t="s">
        <v>129</v>
      </c>
      <c r="K386">
        <v>41.9</v>
      </c>
      <c r="L386">
        <v>2</v>
      </c>
      <c r="M386">
        <v>0</v>
      </c>
      <c r="N386">
        <v>8.7989999999999995</v>
      </c>
      <c r="O386" s="5">
        <f t="shared" si="5"/>
        <v>0.21</v>
      </c>
    </row>
    <row r="387" spans="1:15" x14ac:dyDescent="0.25">
      <c r="A387" t="s">
        <v>733</v>
      </c>
      <c r="B387" t="s">
        <v>38</v>
      </c>
      <c r="C387" t="s">
        <v>16</v>
      </c>
      <c r="D387" t="s">
        <v>17</v>
      </c>
      <c r="E387" t="s">
        <v>266</v>
      </c>
      <c r="F387" t="s">
        <v>35</v>
      </c>
      <c r="G387">
        <v>33024</v>
      </c>
      <c r="H387" t="s">
        <v>20</v>
      </c>
      <c r="I387" t="s">
        <v>21</v>
      </c>
      <c r="J387" t="s">
        <v>39</v>
      </c>
      <c r="K387">
        <v>375.45749999999998</v>
      </c>
      <c r="L387">
        <v>3</v>
      </c>
      <c r="M387">
        <v>0.45</v>
      </c>
      <c r="N387">
        <v>-157.0095</v>
      </c>
      <c r="O387" s="5">
        <f t="shared" si="5"/>
        <v>-0.41818181818181821</v>
      </c>
    </row>
    <row r="388" spans="1:15" x14ac:dyDescent="0.25">
      <c r="A388" t="s">
        <v>733</v>
      </c>
      <c r="B388" t="s">
        <v>38</v>
      </c>
      <c r="C388" t="s">
        <v>16</v>
      </c>
      <c r="D388" t="s">
        <v>17</v>
      </c>
      <c r="E388" t="s">
        <v>266</v>
      </c>
      <c r="F388" t="s">
        <v>35</v>
      </c>
      <c r="G388">
        <v>33024</v>
      </c>
      <c r="H388" t="s">
        <v>20</v>
      </c>
      <c r="I388" t="s">
        <v>58</v>
      </c>
      <c r="J388" t="s">
        <v>129</v>
      </c>
      <c r="K388">
        <v>83.975999999999999</v>
      </c>
      <c r="L388">
        <v>3</v>
      </c>
      <c r="M388">
        <v>0.2</v>
      </c>
      <c r="N388">
        <v>-1.0497000000000001</v>
      </c>
      <c r="O388" s="5">
        <f t="shared" ref="O388:O451" si="6">N388/K388</f>
        <v>-1.2500000000000001E-2</v>
      </c>
    </row>
    <row r="389" spans="1:15" x14ac:dyDescent="0.25">
      <c r="A389" t="s">
        <v>642</v>
      </c>
      <c r="B389" t="s">
        <v>38</v>
      </c>
      <c r="C389" t="s">
        <v>30</v>
      </c>
      <c r="D389" t="s">
        <v>17</v>
      </c>
      <c r="E389" t="s">
        <v>73</v>
      </c>
      <c r="F389" t="s">
        <v>70</v>
      </c>
      <c r="G389">
        <v>19140</v>
      </c>
      <c r="H389" t="s">
        <v>119</v>
      </c>
      <c r="I389" t="s">
        <v>58</v>
      </c>
      <c r="J389" t="s">
        <v>371</v>
      </c>
      <c r="K389">
        <v>482.34</v>
      </c>
      <c r="L389">
        <v>4</v>
      </c>
      <c r="M389">
        <v>0.7</v>
      </c>
      <c r="N389">
        <v>-337.63799999999998</v>
      </c>
      <c r="O389" s="5">
        <f t="shared" si="6"/>
        <v>-0.7</v>
      </c>
    </row>
    <row r="390" spans="1:15" x14ac:dyDescent="0.25">
      <c r="A390" t="s">
        <v>642</v>
      </c>
      <c r="B390" t="s">
        <v>38</v>
      </c>
      <c r="C390" t="s">
        <v>30</v>
      </c>
      <c r="D390" t="s">
        <v>17</v>
      </c>
      <c r="E390" t="s">
        <v>73</v>
      </c>
      <c r="F390" t="s">
        <v>70</v>
      </c>
      <c r="G390">
        <v>19140</v>
      </c>
      <c r="H390" t="s">
        <v>119</v>
      </c>
      <c r="I390" t="s">
        <v>21</v>
      </c>
      <c r="J390" t="s">
        <v>48</v>
      </c>
      <c r="K390">
        <v>2.96</v>
      </c>
      <c r="L390">
        <v>1</v>
      </c>
      <c r="M390">
        <v>0.2</v>
      </c>
      <c r="N390">
        <v>0.77700000000000002</v>
      </c>
      <c r="O390" s="5">
        <f t="shared" si="6"/>
        <v>0.26250000000000001</v>
      </c>
    </row>
    <row r="391" spans="1:15" x14ac:dyDescent="0.25">
      <c r="A391" t="s">
        <v>710</v>
      </c>
      <c r="B391" t="s">
        <v>155</v>
      </c>
      <c r="C391" t="s">
        <v>16</v>
      </c>
      <c r="D391" t="s">
        <v>17</v>
      </c>
      <c r="E391" t="s">
        <v>234</v>
      </c>
      <c r="F391" t="s">
        <v>124</v>
      </c>
      <c r="G391">
        <v>45231</v>
      </c>
      <c r="H391" t="s">
        <v>119</v>
      </c>
      <c r="I391" t="s">
        <v>32</v>
      </c>
      <c r="J391" t="s">
        <v>53</v>
      </c>
      <c r="K391">
        <v>2.6240000000000001</v>
      </c>
      <c r="L391">
        <v>1</v>
      </c>
      <c r="M391">
        <v>0.2</v>
      </c>
      <c r="N391">
        <v>0.4264</v>
      </c>
      <c r="O391" s="5">
        <f t="shared" si="6"/>
        <v>0.16250000000000001</v>
      </c>
    </row>
    <row r="392" spans="1:15" x14ac:dyDescent="0.25">
      <c r="A392" t="s">
        <v>652</v>
      </c>
      <c r="B392" t="s">
        <v>38</v>
      </c>
      <c r="C392" t="s">
        <v>16</v>
      </c>
      <c r="D392" t="s">
        <v>17</v>
      </c>
      <c r="E392" t="s">
        <v>110</v>
      </c>
      <c r="F392" t="s">
        <v>94</v>
      </c>
      <c r="G392">
        <v>10009</v>
      </c>
      <c r="H392" t="s">
        <v>119</v>
      </c>
      <c r="I392" t="s">
        <v>32</v>
      </c>
      <c r="J392" t="s">
        <v>64</v>
      </c>
      <c r="K392">
        <v>23.36</v>
      </c>
      <c r="L392">
        <v>4</v>
      </c>
      <c r="M392">
        <v>0.2</v>
      </c>
      <c r="N392">
        <v>7.8840000000000003</v>
      </c>
      <c r="O392" s="5">
        <f t="shared" si="6"/>
        <v>0.33750000000000002</v>
      </c>
    </row>
    <row r="393" spans="1:15" x14ac:dyDescent="0.25">
      <c r="A393" t="s">
        <v>652</v>
      </c>
      <c r="B393" t="s">
        <v>38</v>
      </c>
      <c r="C393" t="s">
        <v>16</v>
      </c>
      <c r="D393" t="s">
        <v>17</v>
      </c>
      <c r="E393" t="s">
        <v>110</v>
      </c>
      <c r="F393" t="s">
        <v>94</v>
      </c>
      <c r="G393">
        <v>10009</v>
      </c>
      <c r="H393" t="s">
        <v>119</v>
      </c>
      <c r="I393" t="s">
        <v>58</v>
      </c>
      <c r="J393" t="s">
        <v>129</v>
      </c>
      <c r="K393">
        <v>39.979999999999997</v>
      </c>
      <c r="L393">
        <v>2</v>
      </c>
      <c r="M393">
        <v>0</v>
      </c>
      <c r="N393">
        <v>13.5932</v>
      </c>
      <c r="O393" s="5">
        <f t="shared" si="6"/>
        <v>0.34</v>
      </c>
    </row>
    <row r="394" spans="1:15" x14ac:dyDescent="0.25">
      <c r="A394" t="s">
        <v>734</v>
      </c>
      <c r="B394" t="s">
        <v>15</v>
      </c>
      <c r="C394" t="s">
        <v>16</v>
      </c>
      <c r="D394" t="s">
        <v>17</v>
      </c>
      <c r="E394" t="s">
        <v>268</v>
      </c>
      <c r="F394" t="s">
        <v>45</v>
      </c>
      <c r="G394">
        <v>98198</v>
      </c>
      <c r="H394" t="s">
        <v>31</v>
      </c>
      <c r="I394" t="s">
        <v>58</v>
      </c>
      <c r="J394" t="s">
        <v>59</v>
      </c>
      <c r="K394">
        <v>246.38399999999999</v>
      </c>
      <c r="L394">
        <v>2</v>
      </c>
      <c r="M394">
        <v>0.2</v>
      </c>
      <c r="N394">
        <v>27.7182</v>
      </c>
      <c r="O394" s="5">
        <f t="shared" si="6"/>
        <v>0.1125</v>
      </c>
    </row>
    <row r="395" spans="1:15" x14ac:dyDescent="0.25">
      <c r="A395" t="s">
        <v>734</v>
      </c>
      <c r="B395" t="s">
        <v>15</v>
      </c>
      <c r="C395" t="s">
        <v>16</v>
      </c>
      <c r="D395" t="s">
        <v>17</v>
      </c>
      <c r="E395" t="s">
        <v>268</v>
      </c>
      <c r="F395" t="s">
        <v>45</v>
      </c>
      <c r="G395">
        <v>98198</v>
      </c>
      <c r="H395" t="s">
        <v>31</v>
      </c>
      <c r="I395" t="s">
        <v>58</v>
      </c>
      <c r="J395" t="s">
        <v>556</v>
      </c>
      <c r="K395">
        <v>1799.97</v>
      </c>
      <c r="L395">
        <v>3</v>
      </c>
      <c r="M395">
        <v>0</v>
      </c>
      <c r="N395">
        <v>701.98829999999998</v>
      </c>
      <c r="O395" s="5">
        <f t="shared" si="6"/>
        <v>0.38999999999999996</v>
      </c>
    </row>
    <row r="396" spans="1:15" x14ac:dyDescent="0.25">
      <c r="A396" t="s">
        <v>735</v>
      </c>
      <c r="B396" t="s">
        <v>15</v>
      </c>
      <c r="C396" t="s">
        <v>30</v>
      </c>
      <c r="D396" t="s">
        <v>17</v>
      </c>
      <c r="E396" t="s">
        <v>269</v>
      </c>
      <c r="F396" t="s">
        <v>74</v>
      </c>
      <c r="G396">
        <v>61604</v>
      </c>
      <c r="H396" t="s">
        <v>89</v>
      </c>
      <c r="I396" t="s">
        <v>32</v>
      </c>
      <c r="J396" t="s">
        <v>64</v>
      </c>
      <c r="K396">
        <v>12.462</v>
      </c>
      <c r="L396">
        <v>3</v>
      </c>
      <c r="M396">
        <v>0.8</v>
      </c>
      <c r="N396">
        <v>-20.5623</v>
      </c>
      <c r="O396" s="5">
        <f t="shared" si="6"/>
        <v>-1.6500000000000001</v>
      </c>
    </row>
    <row r="397" spans="1:15" x14ac:dyDescent="0.25">
      <c r="A397" t="s">
        <v>736</v>
      </c>
      <c r="B397" t="s">
        <v>38</v>
      </c>
      <c r="C397" t="s">
        <v>88</v>
      </c>
      <c r="D397" t="s">
        <v>17</v>
      </c>
      <c r="E397" t="s">
        <v>271</v>
      </c>
      <c r="F397" t="s">
        <v>132</v>
      </c>
      <c r="G397">
        <v>89115</v>
      </c>
      <c r="H397" t="s">
        <v>31</v>
      </c>
      <c r="I397" t="s">
        <v>32</v>
      </c>
      <c r="J397" t="s">
        <v>64</v>
      </c>
      <c r="K397">
        <v>75.792000000000002</v>
      </c>
      <c r="L397">
        <v>3</v>
      </c>
      <c r="M397">
        <v>0.2</v>
      </c>
      <c r="N397">
        <v>25.579799999999999</v>
      </c>
      <c r="O397" s="5">
        <f t="shared" si="6"/>
        <v>0.33749999999999997</v>
      </c>
    </row>
    <row r="398" spans="1:15" x14ac:dyDescent="0.25">
      <c r="A398" t="s">
        <v>737</v>
      </c>
      <c r="B398" t="s">
        <v>15</v>
      </c>
      <c r="C398" t="s">
        <v>30</v>
      </c>
      <c r="D398" t="s">
        <v>17</v>
      </c>
      <c r="E398" t="s">
        <v>273</v>
      </c>
      <c r="F398" t="s">
        <v>153</v>
      </c>
      <c r="G398">
        <v>2886</v>
      </c>
      <c r="H398" t="s">
        <v>119</v>
      </c>
      <c r="I398" t="s">
        <v>32</v>
      </c>
      <c r="J398" t="s">
        <v>43</v>
      </c>
      <c r="K398">
        <v>49.96</v>
      </c>
      <c r="L398">
        <v>2</v>
      </c>
      <c r="M398">
        <v>0</v>
      </c>
      <c r="N398">
        <v>9.4923999999999999</v>
      </c>
      <c r="O398" s="5">
        <f t="shared" si="6"/>
        <v>0.19</v>
      </c>
    </row>
    <row r="399" spans="1:15" x14ac:dyDescent="0.25">
      <c r="A399" t="s">
        <v>737</v>
      </c>
      <c r="B399" t="s">
        <v>15</v>
      </c>
      <c r="C399" t="s">
        <v>30</v>
      </c>
      <c r="D399" t="s">
        <v>17</v>
      </c>
      <c r="E399" t="s">
        <v>273</v>
      </c>
      <c r="F399" t="s">
        <v>153</v>
      </c>
      <c r="G399">
        <v>2886</v>
      </c>
      <c r="H399" t="s">
        <v>119</v>
      </c>
      <c r="I399" t="s">
        <v>32</v>
      </c>
      <c r="J399" t="s">
        <v>80</v>
      </c>
      <c r="K399">
        <v>12.96</v>
      </c>
      <c r="L399">
        <v>2</v>
      </c>
      <c r="M399">
        <v>0</v>
      </c>
      <c r="N399">
        <v>6.2207999999999997</v>
      </c>
      <c r="O399" s="5">
        <f t="shared" si="6"/>
        <v>0.47999999999999993</v>
      </c>
    </row>
    <row r="400" spans="1:15" x14ac:dyDescent="0.25">
      <c r="A400" t="s">
        <v>657</v>
      </c>
      <c r="B400" t="s">
        <v>38</v>
      </c>
      <c r="C400" t="s">
        <v>88</v>
      </c>
      <c r="D400" t="s">
        <v>17</v>
      </c>
      <c r="E400" t="s">
        <v>127</v>
      </c>
      <c r="F400" t="s">
        <v>82</v>
      </c>
      <c r="G400">
        <v>49201</v>
      </c>
      <c r="H400" t="s">
        <v>89</v>
      </c>
      <c r="I400" t="s">
        <v>32</v>
      </c>
      <c r="J400" t="s">
        <v>334</v>
      </c>
      <c r="K400">
        <v>70.12</v>
      </c>
      <c r="L400">
        <v>4</v>
      </c>
      <c r="M400">
        <v>0</v>
      </c>
      <c r="N400">
        <v>21.036000000000001</v>
      </c>
      <c r="O400" s="5">
        <f t="shared" si="6"/>
        <v>0.3</v>
      </c>
    </row>
    <row r="401" spans="1:15" x14ac:dyDescent="0.25">
      <c r="A401" t="s">
        <v>644</v>
      </c>
      <c r="B401" t="s">
        <v>15</v>
      </c>
      <c r="C401" t="s">
        <v>16</v>
      </c>
      <c r="D401" t="s">
        <v>17</v>
      </c>
      <c r="E401" t="s">
        <v>81</v>
      </c>
      <c r="F401" t="s">
        <v>50</v>
      </c>
      <c r="G401">
        <v>77036</v>
      </c>
      <c r="H401" t="s">
        <v>89</v>
      </c>
      <c r="I401" t="s">
        <v>32</v>
      </c>
      <c r="J401" t="s">
        <v>43</v>
      </c>
      <c r="K401">
        <v>35.951999999999998</v>
      </c>
      <c r="L401">
        <v>3</v>
      </c>
      <c r="M401">
        <v>0.2</v>
      </c>
      <c r="N401">
        <v>3.5952000000000002</v>
      </c>
      <c r="O401" s="5">
        <f t="shared" si="6"/>
        <v>0.1</v>
      </c>
    </row>
    <row r="402" spans="1:15" x14ac:dyDescent="0.25">
      <c r="A402" t="s">
        <v>644</v>
      </c>
      <c r="B402" t="s">
        <v>15</v>
      </c>
      <c r="C402" t="s">
        <v>16</v>
      </c>
      <c r="D402" t="s">
        <v>17</v>
      </c>
      <c r="E402" t="s">
        <v>81</v>
      </c>
      <c r="F402" t="s">
        <v>50</v>
      </c>
      <c r="G402">
        <v>77036</v>
      </c>
      <c r="H402" t="s">
        <v>89</v>
      </c>
      <c r="I402" t="s">
        <v>21</v>
      </c>
      <c r="J402" t="s">
        <v>22</v>
      </c>
      <c r="K402">
        <v>2396.2656000000002</v>
      </c>
      <c r="L402">
        <v>4</v>
      </c>
      <c r="M402">
        <v>0.32</v>
      </c>
      <c r="N402">
        <v>-317.15280000000001</v>
      </c>
      <c r="O402" s="5">
        <f t="shared" si="6"/>
        <v>-0.13235294117647059</v>
      </c>
    </row>
    <row r="403" spans="1:15" x14ac:dyDescent="0.25">
      <c r="A403" t="s">
        <v>644</v>
      </c>
      <c r="B403" t="s">
        <v>15</v>
      </c>
      <c r="C403" t="s">
        <v>16</v>
      </c>
      <c r="D403" t="s">
        <v>17</v>
      </c>
      <c r="E403" t="s">
        <v>81</v>
      </c>
      <c r="F403" t="s">
        <v>50</v>
      </c>
      <c r="G403">
        <v>77036</v>
      </c>
      <c r="H403" t="s">
        <v>89</v>
      </c>
      <c r="I403" t="s">
        <v>32</v>
      </c>
      <c r="J403" t="s">
        <v>43</v>
      </c>
      <c r="K403">
        <v>131.136</v>
      </c>
      <c r="L403">
        <v>4</v>
      </c>
      <c r="M403">
        <v>0.2</v>
      </c>
      <c r="N403">
        <v>-32.783999999999999</v>
      </c>
      <c r="O403" s="5">
        <f t="shared" si="6"/>
        <v>-0.25</v>
      </c>
    </row>
    <row r="404" spans="1:15" x14ac:dyDescent="0.25">
      <c r="A404" t="s">
        <v>644</v>
      </c>
      <c r="B404" t="s">
        <v>15</v>
      </c>
      <c r="C404" t="s">
        <v>16</v>
      </c>
      <c r="D404" t="s">
        <v>17</v>
      </c>
      <c r="E404" t="s">
        <v>81</v>
      </c>
      <c r="F404" t="s">
        <v>50</v>
      </c>
      <c r="G404">
        <v>77036</v>
      </c>
      <c r="H404" t="s">
        <v>89</v>
      </c>
      <c r="I404" t="s">
        <v>58</v>
      </c>
      <c r="J404" t="s">
        <v>129</v>
      </c>
      <c r="K404">
        <v>57.584000000000003</v>
      </c>
      <c r="L404">
        <v>2</v>
      </c>
      <c r="M404">
        <v>0.2</v>
      </c>
      <c r="N404">
        <v>0.7198</v>
      </c>
      <c r="O404" s="5">
        <f t="shared" si="6"/>
        <v>1.2499999999999999E-2</v>
      </c>
    </row>
    <row r="405" spans="1:15" x14ac:dyDescent="0.25">
      <c r="A405" t="s">
        <v>738</v>
      </c>
      <c r="B405" t="s">
        <v>155</v>
      </c>
      <c r="C405" t="s">
        <v>16</v>
      </c>
      <c r="D405" t="s">
        <v>17</v>
      </c>
      <c r="E405" t="s">
        <v>275</v>
      </c>
      <c r="F405" t="s">
        <v>35</v>
      </c>
      <c r="G405">
        <v>33180</v>
      </c>
      <c r="H405" t="s">
        <v>20</v>
      </c>
      <c r="I405" t="s">
        <v>32</v>
      </c>
      <c r="J405" t="s">
        <v>80</v>
      </c>
      <c r="K405">
        <v>9.5679999999999996</v>
      </c>
      <c r="L405">
        <v>2</v>
      </c>
      <c r="M405">
        <v>0.2</v>
      </c>
      <c r="N405">
        <v>3.4683999999999999</v>
      </c>
      <c r="O405" s="5">
        <f t="shared" si="6"/>
        <v>0.36249999999999999</v>
      </c>
    </row>
    <row r="406" spans="1:15" x14ac:dyDescent="0.25">
      <c r="A406" t="s">
        <v>739</v>
      </c>
      <c r="B406" t="s">
        <v>38</v>
      </c>
      <c r="C406" t="s">
        <v>30</v>
      </c>
      <c r="D406" t="s">
        <v>17</v>
      </c>
      <c r="E406" t="s">
        <v>167</v>
      </c>
      <c r="F406" t="s">
        <v>41</v>
      </c>
      <c r="G406">
        <v>28403</v>
      </c>
      <c r="H406" t="s">
        <v>20</v>
      </c>
      <c r="I406" t="s">
        <v>32</v>
      </c>
      <c r="J406" t="s">
        <v>53</v>
      </c>
      <c r="K406">
        <v>39.072000000000003</v>
      </c>
      <c r="L406">
        <v>6</v>
      </c>
      <c r="M406">
        <v>0.2</v>
      </c>
      <c r="N406">
        <v>9.7680000000000007</v>
      </c>
      <c r="O406" s="5">
        <f t="shared" si="6"/>
        <v>0.25</v>
      </c>
    </row>
    <row r="407" spans="1:15" x14ac:dyDescent="0.25">
      <c r="A407" t="s">
        <v>652</v>
      </c>
      <c r="B407" t="s">
        <v>38</v>
      </c>
      <c r="C407" t="s">
        <v>16</v>
      </c>
      <c r="D407" t="s">
        <v>17</v>
      </c>
      <c r="E407" t="s">
        <v>110</v>
      </c>
      <c r="F407" t="s">
        <v>94</v>
      </c>
      <c r="G407">
        <v>10024</v>
      </c>
      <c r="H407" t="s">
        <v>119</v>
      </c>
      <c r="I407" t="s">
        <v>32</v>
      </c>
      <c r="J407" t="s">
        <v>68</v>
      </c>
      <c r="K407">
        <v>35.909999999999997</v>
      </c>
      <c r="L407">
        <v>3</v>
      </c>
      <c r="M407">
        <v>0</v>
      </c>
      <c r="N407">
        <v>9.6957000000000004</v>
      </c>
      <c r="O407" s="5">
        <f t="shared" si="6"/>
        <v>0.27</v>
      </c>
    </row>
    <row r="408" spans="1:15" x14ac:dyDescent="0.25">
      <c r="A408" t="s">
        <v>640</v>
      </c>
      <c r="B408" t="s">
        <v>38</v>
      </c>
      <c r="C408" t="s">
        <v>16</v>
      </c>
      <c r="D408" t="s">
        <v>17</v>
      </c>
      <c r="E408" t="s">
        <v>65</v>
      </c>
      <c r="F408" t="s">
        <v>27</v>
      </c>
      <c r="G408">
        <v>94110</v>
      </c>
      <c r="H408" t="s">
        <v>31</v>
      </c>
      <c r="I408" t="s">
        <v>58</v>
      </c>
      <c r="J408" t="s">
        <v>129</v>
      </c>
      <c r="K408">
        <v>179.95</v>
      </c>
      <c r="L408">
        <v>5</v>
      </c>
      <c r="M408">
        <v>0</v>
      </c>
      <c r="N408">
        <v>37.789499999999997</v>
      </c>
      <c r="O408" s="5">
        <f t="shared" si="6"/>
        <v>0.21</v>
      </c>
    </row>
    <row r="409" spans="1:15" x14ac:dyDescent="0.25">
      <c r="A409" t="s">
        <v>640</v>
      </c>
      <c r="B409" t="s">
        <v>38</v>
      </c>
      <c r="C409" t="s">
        <v>16</v>
      </c>
      <c r="D409" t="s">
        <v>17</v>
      </c>
      <c r="E409" t="s">
        <v>65</v>
      </c>
      <c r="F409" t="s">
        <v>27</v>
      </c>
      <c r="G409">
        <v>94110</v>
      </c>
      <c r="H409" t="s">
        <v>31</v>
      </c>
      <c r="I409" t="s">
        <v>58</v>
      </c>
      <c r="J409" t="s">
        <v>556</v>
      </c>
      <c r="K409">
        <v>1199.9760000000001</v>
      </c>
      <c r="L409">
        <v>3</v>
      </c>
      <c r="M409">
        <v>0.2</v>
      </c>
      <c r="N409">
        <v>434.99130000000002</v>
      </c>
      <c r="O409" s="5">
        <f t="shared" si="6"/>
        <v>0.36249999999999999</v>
      </c>
    </row>
    <row r="410" spans="1:15" x14ac:dyDescent="0.25">
      <c r="A410" t="s">
        <v>640</v>
      </c>
      <c r="B410" t="s">
        <v>38</v>
      </c>
      <c r="C410" t="s">
        <v>16</v>
      </c>
      <c r="D410" t="s">
        <v>17</v>
      </c>
      <c r="E410" t="s">
        <v>65</v>
      </c>
      <c r="F410" t="s">
        <v>27</v>
      </c>
      <c r="G410">
        <v>94110</v>
      </c>
      <c r="H410" t="s">
        <v>31</v>
      </c>
      <c r="I410" t="s">
        <v>32</v>
      </c>
      <c r="J410" t="s">
        <v>80</v>
      </c>
      <c r="K410">
        <v>27.15</v>
      </c>
      <c r="L410">
        <v>5</v>
      </c>
      <c r="M410">
        <v>0</v>
      </c>
      <c r="N410">
        <v>13.3035</v>
      </c>
      <c r="O410" s="5">
        <f t="shared" si="6"/>
        <v>0.49</v>
      </c>
    </row>
    <row r="411" spans="1:15" x14ac:dyDescent="0.25">
      <c r="A411" t="s">
        <v>640</v>
      </c>
      <c r="B411" t="s">
        <v>38</v>
      </c>
      <c r="C411" t="s">
        <v>16</v>
      </c>
      <c r="D411" t="s">
        <v>17</v>
      </c>
      <c r="E411" t="s">
        <v>65</v>
      </c>
      <c r="F411" t="s">
        <v>27</v>
      </c>
      <c r="G411">
        <v>94110</v>
      </c>
      <c r="H411" t="s">
        <v>31</v>
      </c>
      <c r="I411" t="s">
        <v>21</v>
      </c>
      <c r="J411" t="s">
        <v>39</v>
      </c>
      <c r="K411">
        <v>1004.024</v>
      </c>
      <c r="L411">
        <v>7</v>
      </c>
      <c r="M411">
        <v>0.2</v>
      </c>
      <c r="N411">
        <v>-112.95269999999999</v>
      </c>
      <c r="O411" s="5">
        <f t="shared" si="6"/>
        <v>-0.11249999999999999</v>
      </c>
    </row>
    <row r="412" spans="1:15" x14ac:dyDescent="0.25">
      <c r="A412" t="s">
        <v>640</v>
      </c>
      <c r="B412" t="s">
        <v>38</v>
      </c>
      <c r="C412" t="s">
        <v>16</v>
      </c>
      <c r="D412" t="s">
        <v>17</v>
      </c>
      <c r="E412" t="s">
        <v>65</v>
      </c>
      <c r="F412" t="s">
        <v>27</v>
      </c>
      <c r="G412">
        <v>94110</v>
      </c>
      <c r="H412" t="s">
        <v>31</v>
      </c>
      <c r="I412" t="s">
        <v>32</v>
      </c>
      <c r="J412" t="s">
        <v>80</v>
      </c>
      <c r="K412">
        <v>9.68</v>
      </c>
      <c r="L412">
        <v>1</v>
      </c>
      <c r="M412">
        <v>0</v>
      </c>
      <c r="N412">
        <v>4.6463999999999999</v>
      </c>
      <c r="O412" s="5">
        <f t="shared" si="6"/>
        <v>0.48</v>
      </c>
    </row>
    <row r="413" spans="1:15" x14ac:dyDescent="0.25">
      <c r="A413" t="s">
        <v>640</v>
      </c>
      <c r="B413" t="s">
        <v>38</v>
      </c>
      <c r="C413" t="s">
        <v>16</v>
      </c>
      <c r="D413" t="s">
        <v>17</v>
      </c>
      <c r="E413" t="s">
        <v>65</v>
      </c>
      <c r="F413" t="s">
        <v>27</v>
      </c>
      <c r="G413">
        <v>94110</v>
      </c>
      <c r="H413" t="s">
        <v>31</v>
      </c>
      <c r="I413" t="s">
        <v>32</v>
      </c>
      <c r="J413" t="s">
        <v>33</v>
      </c>
      <c r="K413">
        <v>28.35</v>
      </c>
      <c r="L413">
        <v>9</v>
      </c>
      <c r="M413">
        <v>0</v>
      </c>
      <c r="N413">
        <v>13.608000000000001</v>
      </c>
      <c r="O413" s="5">
        <f t="shared" si="6"/>
        <v>0.48</v>
      </c>
    </row>
    <row r="414" spans="1:15" x14ac:dyDescent="0.25">
      <c r="A414" t="s">
        <v>640</v>
      </c>
      <c r="B414" t="s">
        <v>38</v>
      </c>
      <c r="C414" t="s">
        <v>16</v>
      </c>
      <c r="D414" t="s">
        <v>17</v>
      </c>
      <c r="E414" t="s">
        <v>65</v>
      </c>
      <c r="F414" t="s">
        <v>27</v>
      </c>
      <c r="G414">
        <v>94110</v>
      </c>
      <c r="H414" t="s">
        <v>31</v>
      </c>
      <c r="I414" t="s">
        <v>32</v>
      </c>
      <c r="J414" t="s">
        <v>80</v>
      </c>
      <c r="K414">
        <v>55.98</v>
      </c>
      <c r="L414">
        <v>1</v>
      </c>
      <c r="M414">
        <v>0</v>
      </c>
      <c r="N414">
        <v>27.430199999999999</v>
      </c>
      <c r="O414" s="5">
        <f t="shared" si="6"/>
        <v>0.49</v>
      </c>
    </row>
    <row r="415" spans="1:15" x14ac:dyDescent="0.25">
      <c r="A415" t="s">
        <v>640</v>
      </c>
      <c r="B415" t="s">
        <v>38</v>
      </c>
      <c r="C415" t="s">
        <v>16</v>
      </c>
      <c r="D415" t="s">
        <v>17</v>
      </c>
      <c r="E415" t="s">
        <v>65</v>
      </c>
      <c r="F415" t="s">
        <v>27</v>
      </c>
      <c r="G415">
        <v>94110</v>
      </c>
      <c r="H415" t="s">
        <v>31</v>
      </c>
      <c r="I415" t="s">
        <v>21</v>
      </c>
      <c r="J415" t="s">
        <v>22</v>
      </c>
      <c r="K415">
        <v>1336.829</v>
      </c>
      <c r="L415">
        <v>13</v>
      </c>
      <c r="M415">
        <v>0.15</v>
      </c>
      <c r="N415">
        <v>31.454799999999999</v>
      </c>
      <c r="O415" s="5">
        <f t="shared" si="6"/>
        <v>2.3529411764705882E-2</v>
      </c>
    </row>
    <row r="416" spans="1:15" x14ac:dyDescent="0.25">
      <c r="A416" t="s">
        <v>640</v>
      </c>
      <c r="B416" t="s">
        <v>38</v>
      </c>
      <c r="C416" t="s">
        <v>16</v>
      </c>
      <c r="D416" t="s">
        <v>17</v>
      </c>
      <c r="E416" t="s">
        <v>65</v>
      </c>
      <c r="F416" t="s">
        <v>27</v>
      </c>
      <c r="G416">
        <v>94110</v>
      </c>
      <c r="H416" t="s">
        <v>31</v>
      </c>
      <c r="I416" t="s">
        <v>21</v>
      </c>
      <c r="J416" t="s">
        <v>25</v>
      </c>
      <c r="K416">
        <v>113.568</v>
      </c>
      <c r="L416">
        <v>2</v>
      </c>
      <c r="M416">
        <v>0.2</v>
      </c>
      <c r="N416">
        <v>-18.454799999999999</v>
      </c>
      <c r="O416" s="5">
        <f t="shared" si="6"/>
        <v>-0.16250000000000001</v>
      </c>
    </row>
    <row r="417" spans="1:15" x14ac:dyDescent="0.25">
      <c r="A417" t="s">
        <v>636</v>
      </c>
      <c r="B417" t="s">
        <v>38</v>
      </c>
      <c r="C417" t="s">
        <v>30</v>
      </c>
      <c r="D417" t="s">
        <v>17</v>
      </c>
      <c r="E417" t="s">
        <v>44</v>
      </c>
      <c r="F417" t="s">
        <v>45</v>
      </c>
      <c r="G417">
        <v>98105</v>
      </c>
      <c r="H417" t="s">
        <v>31</v>
      </c>
      <c r="I417" t="s">
        <v>32</v>
      </c>
      <c r="J417" t="s">
        <v>80</v>
      </c>
      <c r="K417">
        <v>139.86000000000001</v>
      </c>
      <c r="L417">
        <v>7</v>
      </c>
      <c r="M417">
        <v>0</v>
      </c>
      <c r="N417">
        <v>65.734200000000001</v>
      </c>
      <c r="O417" s="5">
        <f t="shared" si="6"/>
        <v>0.47</v>
      </c>
    </row>
    <row r="418" spans="1:15" x14ac:dyDescent="0.25">
      <c r="A418" t="s">
        <v>636</v>
      </c>
      <c r="B418" t="s">
        <v>38</v>
      </c>
      <c r="C418" t="s">
        <v>30</v>
      </c>
      <c r="D418" t="s">
        <v>17</v>
      </c>
      <c r="E418" t="s">
        <v>44</v>
      </c>
      <c r="F418" t="s">
        <v>45</v>
      </c>
      <c r="G418">
        <v>98105</v>
      </c>
      <c r="H418" t="s">
        <v>31</v>
      </c>
      <c r="I418" t="s">
        <v>21</v>
      </c>
      <c r="J418" t="s">
        <v>25</v>
      </c>
      <c r="K418">
        <v>307.13600000000002</v>
      </c>
      <c r="L418">
        <v>4</v>
      </c>
      <c r="M418">
        <v>0.2</v>
      </c>
      <c r="N418">
        <v>26.874400000000001</v>
      </c>
      <c r="O418" s="5">
        <f t="shared" si="6"/>
        <v>8.7499999999999994E-2</v>
      </c>
    </row>
    <row r="419" spans="1:15" x14ac:dyDescent="0.25">
      <c r="A419" t="s">
        <v>740</v>
      </c>
      <c r="B419" t="s">
        <v>38</v>
      </c>
      <c r="C419" t="s">
        <v>16</v>
      </c>
      <c r="D419" t="s">
        <v>17</v>
      </c>
      <c r="E419" t="s">
        <v>277</v>
      </c>
      <c r="F419" t="s">
        <v>27</v>
      </c>
      <c r="G419">
        <v>92646</v>
      </c>
      <c r="H419" t="s">
        <v>31</v>
      </c>
      <c r="I419" t="s">
        <v>32</v>
      </c>
      <c r="J419" t="s">
        <v>53</v>
      </c>
      <c r="K419">
        <v>95.92</v>
      </c>
      <c r="L419">
        <v>8</v>
      </c>
      <c r="M419">
        <v>0</v>
      </c>
      <c r="N419">
        <v>25.898399999999999</v>
      </c>
      <c r="O419" s="5">
        <f t="shared" si="6"/>
        <v>0.26999999999999996</v>
      </c>
    </row>
    <row r="420" spans="1:15" x14ac:dyDescent="0.25">
      <c r="A420" t="s">
        <v>633</v>
      </c>
      <c r="B420" t="s">
        <v>38</v>
      </c>
      <c r="C420" t="s">
        <v>16</v>
      </c>
      <c r="D420" t="s">
        <v>17</v>
      </c>
      <c r="E420" t="s">
        <v>26</v>
      </c>
      <c r="F420" t="s">
        <v>27</v>
      </c>
      <c r="G420">
        <v>90004</v>
      </c>
      <c r="H420" t="s">
        <v>31</v>
      </c>
      <c r="I420" t="s">
        <v>21</v>
      </c>
      <c r="J420" t="s">
        <v>25</v>
      </c>
      <c r="K420">
        <v>383.8</v>
      </c>
      <c r="L420">
        <v>5</v>
      </c>
      <c r="M420">
        <v>0.2</v>
      </c>
      <c r="N420">
        <v>38.380000000000003</v>
      </c>
      <c r="O420" s="5">
        <f t="shared" si="6"/>
        <v>0.1</v>
      </c>
    </row>
    <row r="421" spans="1:15" x14ac:dyDescent="0.25">
      <c r="A421" t="s">
        <v>741</v>
      </c>
      <c r="B421" t="s">
        <v>38</v>
      </c>
      <c r="C421" t="s">
        <v>30</v>
      </c>
      <c r="D421" t="s">
        <v>17</v>
      </c>
      <c r="E421" t="s">
        <v>279</v>
      </c>
      <c r="F421" t="s">
        <v>19</v>
      </c>
      <c r="G421">
        <v>40475</v>
      </c>
      <c r="H421" t="s">
        <v>20</v>
      </c>
      <c r="I421" t="s">
        <v>32</v>
      </c>
      <c r="J421" t="s">
        <v>80</v>
      </c>
      <c r="K421">
        <v>5.78</v>
      </c>
      <c r="L421">
        <v>1</v>
      </c>
      <c r="M421">
        <v>0</v>
      </c>
      <c r="N421">
        <v>2.8321999999999998</v>
      </c>
      <c r="O421" s="5">
        <f t="shared" si="6"/>
        <v>0.48999999999999994</v>
      </c>
    </row>
    <row r="422" spans="1:15" x14ac:dyDescent="0.25">
      <c r="A422" t="s">
        <v>633</v>
      </c>
      <c r="B422" t="s">
        <v>38</v>
      </c>
      <c r="C422" t="s">
        <v>30</v>
      </c>
      <c r="D422" t="s">
        <v>17</v>
      </c>
      <c r="E422" t="s">
        <v>26</v>
      </c>
      <c r="F422" t="s">
        <v>27</v>
      </c>
      <c r="G422">
        <v>90045</v>
      </c>
      <c r="H422" t="s">
        <v>31</v>
      </c>
      <c r="I422" t="s">
        <v>32</v>
      </c>
      <c r="J422" t="s">
        <v>53</v>
      </c>
      <c r="K422">
        <v>9.32</v>
      </c>
      <c r="L422">
        <v>4</v>
      </c>
      <c r="M422">
        <v>0</v>
      </c>
      <c r="N422">
        <v>2.7027999999999999</v>
      </c>
      <c r="O422" s="5">
        <f t="shared" si="6"/>
        <v>0.28999999999999998</v>
      </c>
    </row>
    <row r="423" spans="1:15" x14ac:dyDescent="0.25">
      <c r="A423" t="s">
        <v>633</v>
      </c>
      <c r="B423" t="s">
        <v>38</v>
      </c>
      <c r="C423" t="s">
        <v>30</v>
      </c>
      <c r="D423" t="s">
        <v>17</v>
      </c>
      <c r="E423" t="s">
        <v>26</v>
      </c>
      <c r="F423" t="s">
        <v>27</v>
      </c>
      <c r="G423">
        <v>90045</v>
      </c>
      <c r="H423" t="s">
        <v>31</v>
      </c>
      <c r="I423" t="s">
        <v>32</v>
      </c>
      <c r="J423" t="s">
        <v>143</v>
      </c>
      <c r="K423">
        <v>15.25</v>
      </c>
      <c r="L423">
        <v>1</v>
      </c>
      <c r="M423">
        <v>0</v>
      </c>
      <c r="N423">
        <v>7.0149999999999997</v>
      </c>
      <c r="O423" s="5">
        <f t="shared" si="6"/>
        <v>0.45999999999999996</v>
      </c>
    </row>
    <row r="424" spans="1:15" x14ac:dyDescent="0.25">
      <c r="A424" t="s">
        <v>742</v>
      </c>
      <c r="B424" t="s">
        <v>155</v>
      </c>
      <c r="C424" t="s">
        <v>16</v>
      </c>
      <c r="D424" t="s">
        <v>17</v>
      </c>
      <c r="E424" t="s">
        <v>281</v>
      </c>
      <c r="F424" t="s">
        <v>46</v>
      </c>
      <c r="G424">
        <v>80027</v>
      </c>
      <c r="H424" t="s">
        <v>31</v>
      </c>
      <c r="I424" t="s">
        <v>58</v>
      </c>
      <c r="J424" t="s">
        <v>129</v>
      </c>
      <c r="K424">
        <v>196.75200000000001</v>
      </c>
      <c r="L424">
        <v>6</v>
      </c>
      <c r="M424">
        <v>0.2</v>
      </c>
      <c r="N424">
        <v>56.566200000000002</v>
      </c>
      <c r="O424" s="5">
        <f t="shared" si="6"/>
        <v>0.28749999999999998</v>
      </c>
    </row>
    <row r="425" spans="1:15" x14ac:dyDescent="0.25">
      <c r="A425" t="s">
        <v>743</v>
      </c>
      <c r="B425" t="s">
        <v>38</v>
      </c>
      <c r="C425" t="s">
        <v>30</v>
      </c>
      <c r="D425" t="s">
        <v>17</v>
      </c>
      <c r="E425" t="s">
        <v>283</v>
      </c>
      <c r="F425" t="s">
        <v>108</v>
      </c>
      <c r="G425">
        <v>1841</v>
      </c>
      <c r="H425" t="s">
        <v>119</v>
      </c>
      <c r="I425" t="s">
        <v>21</v>
      </c>
      <c r="J425" t="s">
        <v>48</v>
      </c>
      <c r="K425">
        <v>56.56</v>
      </c>
      <c r="L425">
        <v>4</v>
      </c>
      <c r="M425">
        <v>0</v>
      </c>
      <c r="N425">
        <v>14.7056</v>
      </c>
      <c r="O425" s="5">
        <f t="shared" si="6"/>
        <v>0.26</v>
      </c>
    </row>
    <row r="426" spans="1:15" x14ac:dyDescent="0.25">
      <c r="A426" t="s">
        <v>743</v>
      </c>
      <c r="B426" t="s">
        <v>38</v>
      </c>
      <c r="C426" t="s">
        <v>30</v>
      </c>
      <c r="D426" t="s">
        <v>17</v>
      </c>
      <c r="E426" t="s">
        <v>283</v>
      </c>
      <c r="F426" t="s">
        <v>108</v>
      </c>
      <c r="G426">
        <v>1841</v>
      </c>
      <c r="H426" t="s">
        <v>119</v>
      </c>
      <c r="I426" t="s">
        <v>32</v>
      </c>
      <c r="J426" t="s">
        <v>43</v>
      </c>
      <c r="K426">
        <v>32.700000000000003</v>
      </c>
      <c r="L426">
        <v>3</v>
      </c>
      <c r="M426">
        <v>0</v>
      </c>
      <c r="N426">
        <v>8.5020000000000007</v>
      </c>
      <c r="O426" s="5">
        <f t="shared" si="6"/>
        <v>0.26</v>
      </c>
    </row>
    <row r="427" spans="1:15" x14ac:dyDescent="0.25">
      <c r="A427" t="s">
        <v>744</v>
      </c>
      <c r="B427" t="s">
        <v>15</v>
      </c>
      <c r="C427" t="s">
        <v>16</v>
      </c>
      <c r="D427" t="s">
        <v>17</v>
      </c>
      <c r="E427" t="s">
        <v>127</v>
      </c>
      <c r="F427" t="s">
        <v>117</v>
      </c>
      <c r="G427">
        <v>39212</v>
      </c>
      <c r="H427" t="s">
        <v>20</v>
      </c>
      <c r="I427" t="s">
        <v>21</v>
      </c>
      <c r="J427" t="s">
        <v>25</v>
      </c>
      <c r="K427">
        <v>866.4</v>
      </c>
      <c r="L427">
        <v>4</v>
      </c>
      <c r="M427">
        <v>0</v>
      </c>
      <c r="N427">
        <v>225.26400000000001</v>
      </c>
      <c r="O427" s="5">
        <f t="shared" si="6"/>
        <v>0.26</v>
      </c>
    </row>
    <row r="428" spans="1:15" x14ac:dyDescent="0.25">
      <c r="A428" t="s">
        <v>745</v>
      </c>
      <c r="B428" t="s">
        <v>15</v>
      </c>
      <c r="C428" t="s">
        <v>30</v>
      </c>
      <c r="D428" t="s">
        <v>17</v>
      </c>
      <c r="E428" t="s">
        <v>218</v>
      </c>
      <c r="F428" t="s">
        <v>82</v>
      </c>
      <c r="G428">
        <v>48187</v>
      </c>
      <c r="H428" t="s">
        <v>89</v>
      </c>
      <c r="I428" t="s">
        <v>21</v>
      </c>
      <c r="J428" t="s">
        <v>48</v>
      </c>
      <c r="K428">
        <v>28.4</v>
      </c>
      <c r="L428">
        <v>2</v>
      </c>
      <c r="M428">
        <v>0</v>
      </c>
      <c r="N428">
        <v>11.076000000000001</v>
      </c>
      <c r="O428" s="5">
        <f t="shared" si="6"/>
        <v>0.39</v>
      </c>
    </row>
    <row r="429" spans="1:15" x14ac:dyDescent="0.25">
      <c r="A429" t="s">
        <v>745</v>
      </c>
      <c r="B429" t="s">
        <v>15</v>
      </c>
      <c r="C429" t="s">
        <v>30</v>
      </c>
      <c r="D429" t="s">
        <v>17</v>
      </c>
      <c r="E429" t="s">
        <v>218</v>
      </c>
      <c r="F429" t="s">
        <v>82</v>
      </c>
      <c r="G429">
        <v>48187</v>
      </c>
      <c r="H429" t="s">
        <v>89</v>
      </c>
      <c r="I429" t="s">
        <v>32</v>
      </c>
      <c r="J429" t="s">
        <v>64</v>
      </c>
      <c r="K429">
        <v>287.92</v>
      </c>
      <c r="L429">
        <v>8</v>
      </c>
      <c r="M429">
        <v>0</v>
      </c>
      <c r="N429">
        <v>138.20160000000001</v>
      </c>
      <c r="O429" s="5">
        <f t="shared" si="6"/>
        <v>0.48000000000000004</v>
      </c>
    </row>
    <row r="430" spans="1:15" x14ac:dyDescent="0.25">
      <c r="A430" t="s">
        <v>746</v>
      </c>
      <c r="B430" t="s">
        <v>155</v>
      </c>
      <c r="C430" t="s">
        <v>88</v>
      </c>
      <c r="D430" t="s">
        <v>17</v>
      </c>
      <c r="E430" t="s">
        <v>286</v>
      </c>
      <c r="F430" t="s">
        <v>94</v>
      </c>
      <c r="G430">
        <v>10801</v>
      </c>
      <c r="H430" t="s">
        <v>119</v>
      </c>
      <c r="I430" t="s">
        <v>58</v>
      </c>
      <c r="J430" t="s">
        <v>371</v>
      </c>
      <c r="K430">
        <v>69.989999999999995</v>
      </c>
      <c r="L430">
        <v>1</v>
      </c>
      <c r="M430">
        <v>0</v>
      </c>
      <c r="N430">
        <v>30.095700000000001</v>
      </c>
      <c r="O430" s="5">
        <f t="shared" si="6"/>
        <v>0.43000000000000005</v>
      </c>
    </row>
    <row r="431" spans="1:15" x14ac:dyDescent="0.25">
      <c r="A431" t="s">
        <v>684</v>
      </c>
      <c r="B431" t="s">
        <v>38</v>
      </c>
      <c r="C431" t="s">
        <v>30</v>
      </c>
      <c r="D431" t="s">
        <v>17</v>
      </c>
      <c r="E431" t="s">
        <v>193</v>
      </c>
      <c r="F431" t="s">
        <v>50</v>
      </c>
      <c r="G431">
        <v>78207</v>
      </c>
      <c r="H431" t="s">
        <v>89</v>
      </c>
      <c r="I431" t="s">
        <v>32</v>
      </c>
      <c r="J431" t="s">
        <v>53</v>
      </c>
      <c r="K431">
        <v>6.6719999999999997</v>
      </c>
      <c r="L431">
        <v>6</v>
      </c>
      <c r="M431">
        <v>0.2</v>
      </c>
      <c r="N431">
        <v>0.50039999999999996</v>
      </c>
      <c r="O431" s="5">
        <f t="shared" si="6"/>
        <v>7.4999999999999997E-2</v>
      </c>
    </row>
    <row r="432" spans="1:15" x14ac:dyDescent="0.25">
      <c r="A432" t="s">
        <v>747</v>
      </c>
      <c r="B432" t="s">
        <v>38</v>
      </c>
      <c r="C432" t="s">
        <v>88</v>
      </c>
      <c r="D432" t="s">
        <v>17</v>
      </c>
      <c r="E432" t="s">
        <v>288</v>
      </c>
      <c r="F432" t="s">
        <v>41</v>
      </c>
      <c r="G432">
        <v>28052</v>
      </c>
      <c r="H432" t="s">
        <v>20</v>
      </c>
      <c r="I432" t="s">
        <v>32</v>
      </c>
      <c r="J432" t="s">
        <v>64</v>
      </c>
      <c r="K432">
        <v>189.58799999999999</v>
      </c>
      <c r="L432">
        <v>2</v>
      </c>
      <c r="M432">
        <v>0.7</v>
      </c>
      <c r="N432">
        <v>-145.35079999999999</v>
      </c>
      <c r="O432" s="5">
        <f t="shared" si="6"/>
        <v>-0.76666666666666661</v>
      </c>
    </row>
    <row r="433" spans="1:15" x14ac:dyDescent="0.25">
      <c r="A433" t="s">
        <v>747</v>
      </c>
      <c r="B433" t="s">
        <v>38</v>
      </c>
      <c r="C433" t="s">
        <v>88</v>
      </c>
      <c r="D433" t="s">
        <v>17</v>
      </c>
      <c r="E433" t="s">
        <v>288</v>
      </c>
      <c r="F433" t="s">
        <v>41</v>
      </c>
      <c r="G433">
        <v>28052</v>
      </c>
      <c r="H433" t="s">
        <v>20</v>
      </c>
      <c r="I433" t="s">
        <v>58</v>
      </c>
      <c r="J433" t="s">
        <v>129</v>
      </c>
      <c r="K433">
        <v>408.74400000000003</v>
      </c>
      <c r="L433">
        <v>7</v>
      </c>
      <c r="M433">
        <v>0.2</v>
      </c>
      <c r="N433">
        <v>76.639499999999998</v>
      </c>
      <c r="O433" s="5">
        <f t="shared" si="6"/>
        <v>0.18749999999999997</v>
      </c>
    </row>
    <row r="434" spans="1:15" x14ac:dyDescent="0.25">
      <c r="A434" t="s">
        <v>747</v>
      </c>
      <c r="B434" t="s">
        <v>38</v>
      </c>
      <c r="C434" t="s">
        <v>88</v>
      </c>
      <c r="D434" t="s">
        <v>17</v>
      </c>
      <c r="E434" t="s">
        <v>288</v>
      </c>
      <c r="F434" t="s">
        <v>41</v>
      </c>
      <c r="G434">
        <v>28052</v>
      </c>
      <c r="H434" t="s">
        <v>20</v>
      </c>
      <c r="I434" t="s">
        <v>58</v>
      </c>
      <c r="J434" t="s">
        <v>129</v>
      </c>
      <c r="K434">
        <v>291.95999999999998</v>
      </c>
      <c r="L434">
        <v>5</v>
      </c>
      <c r="M434">
        <v>0.2</v>
      </c>
      <c r="N434">
        <v>54.7425</v>
      </c>
      <c r="O434" s="5">
        <f t="shared" si="6"/>
        <v>0.1875</v>
      </c>
    </row>
    <row r="435" spans="1:15" x14ac:dyDescent="0.25">
      <c r="A435" t="s">
        <v>747</v>
      </c>
      <c r="B435" t="s">
        <v>38</v>
      </c>
      <c r="C435" t="s">
        <v>88</v>
      </c>
      <c r="D435" t="s">
        <v>17</v>
      </c>
      <c r="E435" t="s">
        <v>288</v>
      </c>
      <c r="F435" t="s">
        <v>41</v>
      </c>
      <c r="G435">
        <v>28052</v>
      </c>
      <c r="H435" t="s">
        <v>20</v>
      </c>
      <c r="I435" t="s">
        <v>32</v>
      </c>
      <c r="J435" t="s">
        <v>43</v>
      </c>
      <c r="K435">
        <v>4.7679999999999998</v>
      </c>
      <c r="L435">
        <v>2</v>
      </c>
      <c r="M435">
        <v>0.2</v>
      </c>
      <c r="N435">
        <v>-0.77480000000000004</v>
      </c>
      <c r="O435" s="5">
        <f t="shared" si="6"/>
        <v>-0.16250000000000001</v>
      </c>
    </row>
    <row r="436" spans="1:15" x14ac:dyDescent="0.25">
      <c r="A436" t="s">
        <v>726</v>
      </c>
      <c r="B436" t="s">
        <v>155</v>
      </c>
      <c r="C436" t="s">
        <v>16</v>
      </c>
      <c r="D436" t="s">
        <v>17</v>
      </c>
      <c r="E436" t="s">
        <v>259</v>
      </c>
      <c r="F436" t="s">
        <v>108</v>
      </c>
      <c r="G436">
        <v>1852</v>
      </c>
      <c r="H436" t="s">
        <v>119</v>
      </c>
      <c r="I436" t="s">
        <v>32</v>
      </c>
      <c r="J436" t="s">
        <v>43</v>
      </c>
      <c r="K436">
        <v>714.3</v>
      </c>
      <c r="L436">
        <v>5</v>
      </c>
      <c r="M436">
        <v>0</v>
      </c>
      <c r="N436">
        <v>207.14699999999999</v>
      </c>
      <c r="O436" s="5">
        <f t="shared" si="6"/>
        <v>0.28999999999999998</v>
      </c>
    </row>
    <row r="437" spans="1:15" x14ac:dyDescent="0.25">
      <c r="A437" t="s">
        <v>748</v>
      </c>
      <c r="B437" t="s">
        <v>38</v>
      </c>
      <c r="C437" t="s">
        <v>16</v>
      </c>
      <c r="D437" t="s">
        <v>17</v>
      </c>
      <c r="E437" t="s">
        <v>290</v>
      </c>
      <c r="F437" t="s">
        <v>35</v>
      </c>
      <c r="G437">
        <v>32216</v>
      </c>
      <c r="H437" t="s">
        <v>20</v>
      </c>
      <c r="I437" t="s">
        <v>32</v>
      </c>
      <c r="J437" t="s">
        <v>64</v>
      </c>
      <c r="K437">
        <v>4.8120000000000003</v>
      </c>
      <c r="L437">
        <v>2</v>
      </c>
      <c r="M437">
        <v>0.7</v>
      </c>
      <c r="N437">
        <v>-3.6892</v>
      </c>
      <c r="O437" s="5">
        <f t="shared" si="6"/>
        <v>-0.76666666666666661</v>
      </c>
    </row>
    <row r="438" spans="1:15" x14ac:dyDescent="0.25">
      <c r="A438" t="s">
        <v>748</v>
      </c>
      <c r="B438" t="s">
        <v>38</v>
      </c>
      <c r="C438" t="s">
        <v>16</v>
      </c>
      <c r="D438" t="s">
        <v>17</v>
      </c>
      <c r="E438" t="s">
        <v>290</v>
      </c>
      <c r="F438" t="s">
        <v>35</v>
      </c>
      <c r="G438">
        <v>32216</v>
      </c>
      <c r="H438" t="s">
        <v>20</v>
      </c>
      <c r="I438" t="s">
        <v>58</v>
      </c>
      <c r="J438" t="s">
        <v>129</v>
      </c>
      <c r="K438">
        <v>247.8</v>
      </c>
      <c r="L438">
        <v>5</v>
      </c>
      <c r="M438">
        <v>0.2</v>
      </c>
      <c r="N438">
        <v>-18.585000000000001</v>
      </c>
      <c r="O438" s="5">
        <f t="shared" si="6"/>
        <v>-7.4999999999999997E-2</v>
      </c>
    </row>
    <row r="439" spans="1:15" x14ac:dyDescent="0.25">
      <c r="A439" t="s">
        <v>654</v>
      </c>
      <c r="B439" t="s">
        <v>15</v>
      </c>
      <c r="C439" t="s">
        <v>88</v>
      </c>
      <c r="D439" t="s">
        <v>17</v>
      </c>
      <c r="E439" t="s">
        <v>116</v>
      </c>
      <c r="F439" t="s">
        <v>74</v>
      </c>
      <c r="G439">
        <v>60623</v>
      </c>
      <c r="H439" t="s">
        <v>89</v>
      </c>
      <c r="I439" t="s">
        <v>58</v>
      </c>
      <c r="J439" t="s">
        <v>371</v>
      </c>
      <c r="K439">
        <v>1007.979</v>
      </c>
      <c r="L439">
        <v>3</v>
      </c>
      <c r="M439">
        <v>0.3</v>
      </c>
      <c r="N439">
        <v>43.199100000000001</v>
      </c>
      <c r="O439" s="5">
        <f t="shared" si="6"/>
        <v>4.2857142857142858E-2</v>
      </c>
    </row>
    <row r="440" spans="1:15" x14ac:dyDescent="0.25">
      <c r="A440" t="s">
        <v>654</v>
      </c>
      <c r="B440" t="s">
        <v>15</v>
      </c>
      <c r="C440" t="s">
        <v>88</v>
      </c>
      <c r="D440" t="s">
        <v>17</v>
      </c>
      <c r="E440" t="s">
        <v>116</v>
      </c>
      <c r="F440" t="s">
        <v>74</v>
      </c>
      <c r="G440">
        <v>60623</v>
      </c>
      <c r="H440" t="s">
        <v>89</v>
      </c>
      <c r="I440" t="s">
        <v>32</v>
      </c>
      <c r="J440" t="s">
        <v>80</v>
      </c>
      <c r="K440">
        <v>313.488</v>
      </c>
      <c r="L440">
        <v>7</v>
      </c>
      <c r="M440">
        <v>0.2</v>
      </c>
      <c r="N440">
        <v>113.63939999999999</v>
      </c>
      <c r="O440" s="5">
        <f t="shared" si="6"/>
        <v>0.36249999999999999</v>
      </c>
    </row>
    <row r="441" spans="1:15" x14ac:dyDescent="0.25">
      <c r="A441" t="s">
        <v>644</v>
      </c>
      <c r="B441" t="s">
        <v>38</v>
      </c>
      <c r="C441" t="s">
        <v>30</v>
      </c>
      <c r="D441" t="s">
        <v>17</v>
      </c>
      <c r="E441" t="s">
        <v>81</v>
      </c>
      <c r="F441" t="s">
        <v>50</v>
      </c>
      <c r="G441">
        <v>77070</v>
      </c>
      <c r="H441" t="s">
        <v>89</v>
      </c>
      <c r="I441" t="s">
        <v>32</v>
      </c>
      <c r="J441" t="s">
        <v>80</v>
      </c>
      <c r="K441">
        <v>31.872</v>
      </c>
      <c r="L441">
        <v>8</v>
      </c>
      <c r="M441">
        <v>0.2</v>
      </c>
      <c r="N441">
        <v>11.553599999999999</v>
      </c>
      <c r="O441" s="5">
        <f t="shared" si="6"/>
        <v>0.36249999999999999</v>
      </c>
    </row>
    <row r="442" spans="1:15" x14ac:dyDescent="0.25">
      <c r="A442" t="s">
        <v>652</v>
      </c>
      <c r="B442" t="s">
        <v>15</v>
      </c>
      <c r="C442" t="s">
        <v>30</v>
      </c>
      <c r="D442" t="s">
        <v>17</v>
      </c>
      <c r="E442" t="s">
        <v>110</v>
      </c>
      <c r="F442" t="s">
        <v>94</v>
      </c>
      <c r="G442">
        <v>10024</v>
      </c>
      <c r="H442" t="s">
        <v>119</v>
      </c>
      <c r="I442" t="s">
        <v>21</v>
      </c>
      <c r="J442" t="s">
        <v>25</v>
      </c>
      <c r="K442">
        <v>207.846</v>
      </c>
      <c r="L442">
        <v>3</v>
      </c>
      <c r="M442">
        <v>0.1</v>
      </c>
      <c r="N442">
        <v>2.3094000000000001</v>
      </c>
      <c r="O442" s="5">
        <f t="shared" si="6"/>
        <v>1.1111111111111112E-2</v>
      </c>
    </row>
    <row r="443" spans="1:15" x14ac:dyDescent="0.25">
      <c r="A443" t="s">
        <v>700</v>
      </c>
      <c r="B443" t="s">
        <v>15</v>
      </c>
      <c r="C443" t="s">
        <v>16</v>
      </c>
      <c r="D443" t="s">
        <v>17</v>
      </c>
      <c r="E443" t="s">
        <v>220</v>
      </c>
      <c r="F443" t="s">
        <v>82</v>
      </c>
      <c r="G443">
        <v>48227</v>
      </c>
      <c r="H443" t="s">
        <v>89</v>
      </c>
      <c r="I443" t="s">
        <v>21</v>
      </c>
      <c r="J443" t="s">
        <v>48</v>
      </c>
      <c r="K443">
        <v>12.22</v>
      </c>
      <c r="L443">
        <v>1</v>
      </c>
      <c r="M443">
        <v>0</v>
      </c>
      <c r="N443">
        <v>3.6659999999999999</v>
      </c>
      <c r="O443" s="5">
        <f t="shared" si="6"/>
        <v>0.3</v>
      </c>
    </row>
    <row r="444" spans="1:15" x14ac:dyDescent="0.25">
      <c r="A444" t="s">
        <v>700</v>
      </c>
      <c r="B444" t="s">
        <v>15</v>
      </c>
      <c r="C444" t="s">
        <v>16</v>
      </c>
      <c r="D444" t="s">
        <v>17</v>
      </c>
      <c r="E444" t="s">
        <v>220</v>
      </c>
      <c r="F444" t="s">
        <v>82</v>
      </c>
      <c r="G444">
        <v>48227</v>
      </c>
      <c r="H444" t="s">
        <v>89</v>
      </c>
      <c r="I444" t="s">
        <v>32</v>
      </c>
      <c r="J444" t="s">
        <v>43</v>
      </c>
      <c r="K444">
        <v>194.94</v>
      </c>
      <c r="L444">
        <v>3</v>
      </c>
      <c r="M444">
        <v>0</v>
      </c>
      <c r="N444">
        <v>23.392800000000001</v>
      </c>
      <c r="O444" s="5">
        <f t="shared" si="6"/>
        <v>0.12000000000000001</v>
      </c>
    </row>
    <row r="445" spans="1:15" x14ac:dyDescent="0.25">
      <c r="A445" t="s">
        <v>700</v>
      </c>
      <c r="B445" t="s">
        <v>15</v>
      </c>
      <c r="C445" t="s">
        <v>16</v>
      </c>
      <c r="D445" t="s">
        <v>17</v>
      </c>
      <c r="E445" t="s">
        <v>220</v>
      </c>
      <c r="F445" t="s">
        <v>82</v>
      </c>
      <c r="G445">
        <v>48227</v>
      </c>
      <c r="H445" t="s">
        <v>89</v>
      </c>
      <c r="I445" t="s">
        <v>32</v>
      </c>
      <c r="J445" t="s">
        <v>43</v>
      </c>
      <c r="K445">
        <v>70.95</v>
      </c>
      <c r="L445">
        <v>3</v>
      </c>
      <c r="M445">
        <v>0</v>
      </c>
      <c r="N445">
        <v>20.575500000000002</v>
      </c>
      <c r="O445" s="5">
        <f t="shared" si="6"/>
        <v>0.29000000000000004</v>
      </c>
    </row>
    <row r="446" spans="1:15" x14ac:dyDescent="0.25">
      <c r="A446" t="s">
        <v>700</v>
      </c>
      <c r="B446" t="s">
        <v>15</v>
      </c>
      <c r="C446" t="s">
        <v>16</v>
      </c>
      <c r="D446" t="s">
        <v>17</v>
      </c>
      <c r="E446" t="s">
        <v>220</v>
      </c>
      <c r="F446" t="s">
        <v>82</v>
      </c>
      <c r="G446">
        <v>48227</v>
      </c>
      <c r="H446" t="s">
        <v>89</v>
      </c>
      <c r="I446" t="s">
        <v>32</v>
      </c>
      <c r="J446" t="s">
        <v>80</v>
      </c>
      <c r="K446">
        <v>91.36</v>
      </c>
      <c r="L446">
        <v>4</v>
      </c>
      <c r="M446">
        <v>0</v>
      </c>
      <c r="N446">
        <v>42.025599999999997</v>
      </c>
      <c r="O446" s="5">
        <f t="shared" si="6"/>
        <v>0.45999999999999996</v>
      </c>
    </row>
    <row r="447" spans="1:15" x14ac:dyDescent="0.25">
      <c r="A447" t="s">
        <v>700</v>
      </c>
      <c r="B447" t="s">
        <v>15</v>
      </c>
      <c r="C447" t="s">
        <v>16</v>
      </c>
      <c r="D447" t="s">
        <v>17</v>
      </c>
      <c r="E447" t="s">
        <v>220</v>
      </c>
      <c r="F447" t="s">
        <v>82</v>
      </c>
      <c r="G447">
        <v>48227</v>
      </c>
      <c r="H447" t="s">
        <v>89</v>
      </c>
      <c r="I447" t="s">
        <v>21</v>
      </c>
      <c r="J447" t="s">
        <v>25</v>
      </c>
      <c r="K447">
        <v>242.94</v>
      </c>
      <c r="L447">
        <v>3</v>
      </c>
      <c r="M447">
        <v>0</v>
      </c>
      <c r="N447">
        <v>29.152799999999999</v>
      </c>
      <c r="O447" s="5">
        <f t="shared" si="6"/>
        <v>0.12</v>
      </c>
    </row>
    <row r="448" spans="1:15" x14ac:dyDescent="0.25">
      <c r="A448" t="s">
        <v>700</v>
      </c>
      <c r="B448" t="s">
        <v>15</v>
      </c>
      <c r="C448" t="s">
        <v>16</v>
      </c>
      <c r="D448" t="s">
        <v>17</v>
      </c>
      <c r="E448" t="s">
        <v>220</v>
      </c>
      <c r="F448" t="s">
        <v>82</v>
      </c>
      <c r="G448">
        <v>48227</v>
      </c>
      <c r="H448" t="s">
        <v>89</v>
      </c>
      <c r="I448" t="s">
        <v>32</v>
      </c>
      <c r="J448" t="s">
        <v>33</v>
      </c>
      <c r="K448">
        <v>22.05</v>
      </c>
      <c r="L448">
        <v>7</v>
      </c>
      <c r="M448">
        <v>0</v>
      </c>
      <c r="N448">
        <v>10.584</v>
      </c>
      <c r="O448" s="5">
        <f t="shared" si="6"/>
        <v>0.48</v>
      </c>
    </row>
    <row r="449" spans="1:15" x14ac:dyDescent="0.25">
      <c r="A449" t="s">
        <v>749</v>
      </c>
      <c r="B449" t="s">
        <v>15</v>
      </c>
      <c r="C449" t="s">
        <v>16</v>
      </c>
      <c r="D449" t="s">
        <v>17</v>
      </c>
      <c r="E449" t="s">
        <v>162</v>
      </c>
      <c r="F449" t="s">
        <v>83</v>
      </c>
      <c r="G449">
        <v>47201</v>
      </c>
      <c r="H449" t="s">
        <v>89</v>
      </c>
      <c r="I449" t="s">
        <v>21</v>
      </c>
      <c r="J449" t="s">
        <v>48</v>
      </c>
      <c r="K449">
        <v>2.91</v>
      </c>
      <c r="L449">
        <v>1</v>
      </c>
      <c r="M449">
        <v>0</v>
      </c>
      <c r="N449">
        <v>1.3676999999999999</v>
      </c>
      <c r="O449" s="5">
        <f t="shared" si="6"/>
        <v>0.47</v>
      </c>
    </row>
    <row r="450" spans="1:15" x14ac:dyDescent="0.25">
      <c r="A450" t="s">
        <v>750</v>
      </c>
      <c r="B450" t="s">
        <v>15</v>
      </c>
      <c r="C450" t="s">
        <v>16</v>
      </c>
      <c r="D450" t="s">
        <v>17</v>
      </c>
      <c r="E450" t="s">
        <v>122</v>
      </c>
      <c r="F450" t="s">
        <v>94</v>
      </c>
      <c r="G450">
        <v>13021</v>
      </c>
      <c r="H450" t="s">
        <v>119</v>
      </c>
      <c r="I450" t="s">
        <v>32</v>
      </c>
      <c r="J450" t="s">
        <v>53</v>
      </c>
      <c r="K450">
        <v>59.52</v>
      </c>
      <c r="L450">
        <v>3</v>
      </c>
      <c r="M450">
        <v>0</v>
      </c>
      <c r="N450">
        <v>15.475199999999999</v>
      </c>
      <c r="O450" s="5">
        <f t="shared" si="6"/>
        <v>0.25999999999999995</v>
      </c>
    </row>
    <row r="451" spans="1:15" x14ac:dyDescent="0.25">
      <c r="A451" t="s">
        <v>750</v>
      </c>
      <c r="B451" t="s">
        <v>15</v>
      </c>
      <c r="C451" t="s">
        <v>16</v>
      </c>
      <c r="D451" t="s">
        <v>17</v>
      </c>
      <c r="E451" t="s">
        <v>122</v>
      </c>
      <c r="F451" t="s">
        <v>94</v>
      </c>
      <c r="G451">
        <v>13021</v>
      </c>
      <c r="H451" t="s">
        <v>119</v>
      </c>
      <c r="I451" t="s">
        <v>32</v>
      </c>
      <c r="J451" t="s">
        <v>43</v>
      </c>
      <c r="K451">
        <v>161.94</v>
      </c>
      <c r="L451">
        <v>3</v>
      </c>
      <c r="M451">
        <v>0</v>
      </c>
      <c r="N451">
        <v>9.7164000000000001</v>
      </c>
      <c r="O451" s="5">
        <f t="shared" si="6"/>
        <v>6.0000000000000005E-2</v>
      </c>
    </row>
    <row r="452" spans="1:15" x14ac:dyDescent="0.25">
      <c r="A452" t="s">
        <v>750</v>
      </c>
      <c r="B452" t="s">
        <v>15</v>
      </c>
      <c r="C452" t="s">
        <v>16</v>
      </c>
      <c r="D452" t="s">
        <v>17</v>
      </c>
      <c r="E452" t="s">
        <v>122</v>
      </c>
      <c r="F452" t="s">
        <v>94</v>
      </c>
      <c r="G452">
        <v>13021</v>
      </c>
      <c r="H452" t="s">
        <v>119</v>
      </c>
      <c r="I452" t="s">
        <v>32</v>
      </c>
      <c r="J452" t="s">
        <v>53</v>
      </c>
      <c r="K452">
        <v>263.88</v>
      </c>
      <c r="L452">
        <v>6</v>
      </c>
      <c r="M452">
        <v>0</v>
      </c>
      <c r="N452">
        <v>71.247600000000006</v>
      </c>
      <c r="O452" s="5">
        <f t="shared" ref="O452:O515" si="7">N452/K452</f>
        <v>0.27</v>
      </c>
    </row>
    <row r="453" spans="1:15" x14ac:dyDescent="0.25">
      <c r="A453" t="s">
        <v>750</v>
      </c>
      <c r="B453" t="s">
        <v>15</v>
      </c>
      <c r="C453" t="s">
        <v>16</v>
      </c>
      <c r="D453" t="s">
        <v>17</v>
      </c>
      <c r="E453" t="s">
        <v>122</v>
      </c>
      <c r="F453" t="s">
        <v>94</v>
      </c>
      <c r="G453">
        <v>13021</v>
      </c>
      <c r="H453" t="s">
        <v>119</v>
      </c>
      <c r="I453" t="s">
        <v>32</v>
      </c>
      <c r="J453" t="s">
        <v>53</v>
      </c>
      <c r="K453">
        <v>30.48</v>
      </c>
      <c r="L453">
        <v>3</v>
      </c>
      <c r="M453">
        <v>0</v>
      </c>
      <c r="N453">
        <v>7.9248000000000003</v>
      </c>
      <c r="O453" s="5">
        <f t="shared" si="7"/>
        <v>0.26</v>
      </c>
    </row>
    <row r="454" spans="1:15" x14ac:dyDescent="0.25">
      <c r="A454" t="s">
        <v>750</v>
      </c>
      <c r="B454" t="s">
        <v>15</v>
      </c>
      <c r="C454" t="s">
        <v>16</v>
      </c>
      <c r="D454" t="s">
        <v>17</v>
      </c>
      <c r="E454" t="s">
        <v>122</v>
      </c>
      <c r="F454" t="s">
        <v>94</v>
      </c>
      <c r="G454">
        <v>13021</v>
      </c>
      <c r="H454" t="s">
        <v>119</v>
      </c>
      <c r="I454" t="s">
        <v>32</v>
      </c>
      <c r="J454" t="s">
        <v>53</v>
      </c>
      <c r="K454">
        <v>9.84</v>
      </c>
      <c r="L454">
        <v>3</v>
      </c>
      <c r="M454">
        <v>0</v>
      </c>
      <c r="N454">
        <v>2.8536000000000001</v>
      </c>
      <c r="O454" s="5">
        <f t="shared" si="7"/>
        <v>0.29000000000000004</v>
      </c>
    </row>
    <row r="455" spans="1:15" x14ac:dyDescent="0.25">
      <c r="A455" t="s">
        <v>750</v>
      </c>
      <c r="B455" t="s">
        <v>15</v>
      </c>
      <c r="C455" t="s">
        <v>16</v>
      </c>
      <c r="D455" t="s">
        <v>17</v>
      </c>
      <c r="E455" t="s">
        <v>122</v>
      </c>
      <c r="F455" t="s">
        <v>94</v>
      </c>
      <c r="G455">
        <v>13021</v>
      </c>
      <c r="H455" t="s">
        <v>119</v>
      </c>
      <c r="I455" t="s">
        <v>58</v>
      </c>
      <c r="J455" t="s">
        <v>59</v>
      </c>
      <c r="K455">
        <v>35.119999999999997</v>
      </c>
      <c r="L455">
        <v>4</v>
      </c>
      <c r="M455">
        <v>0</v>
      </c>
      <c r="N455">
        <v>9.1311999999999998</v>
      </c>
      <c r="O455" s="5">
        <f t="shared" si="7"/>
        <v>0.26</v>
      </c>
    </row>
    <row r="456" spans="1:15" x14ac:dyDescent="0.25">
      <c r="A456" t="s">
        <v>692</v>
      </c>
      <c r="B456" t="s">
        <v>38</v>
      </c>
      <c r="C456" t="s">
        <v>30</v>
      </c>
      <c r="D456" t="s">
        <v>17</v>
      </c>
      <c r="E456" t="s">
        <v>37</v>
      </c>
      <c r="F456" t="s">
        <v>124</v>
      </c>
      <c r="G456">
        <v>44312</v>
      </c>
      <c r="H456" t="s">
        <v>119</v>
      </c>
      <c r="I456" t="s">
        <v>21</v>
      </c>
      <c r="J456" t="s">
        <v>39</v>
      </c>
      <c r="K456">
        <v>284.36399999999998</v>
      </c>
      <c r="L456">
        <v>2</v>
      </c>
      <c r="M456">
        <v>0.4</v>
      </c>
      <c r="N456">
        <v>-75.830399999999997</v>
      </c>
      <c r="O456" s="5">
        <f t="shared" si="7"/>
        <v>-0.26666666666666666</v>
      </c>
    </row>
    <row r="457" spans="1:15" x14ac:dyDescent="0.25">
      <c r="A457" t="s">
        <v>692</v>
      </c>
      <c r="B457" t="s">
        <v>38</v>
      </c>
      <c r="C457" t="s">
        <v>30</v>
      </c>
      <c r="D457" t="s">
        <v>17</v>
      </c>
      <c r="E457" t="s">
        <v>37</v>
      </c>
      <c r="F457" t="s">
        <v>124</v>
      </c>
      <c r="G457">
        <v>44312</v>
      </c>
      <c r="H457" t="s">
        <v>119</v>
      </c>
      <c r="I457" t="s">
        <v>32</v>
      </c>
      <c r="J457" t="s">
        <v>43</v>
      </c>
      <c r="K457">
        <v>665.40800000000002</v>
      </c>
      <c r="L457">
        <v>2</v>
      </c>
      <c r="M457">
        <v>0.2</v>
      </c>
      <c r="N457">
        <v>66.540800000000004</v>
      </c>
      <c r="O457" s="5">
        <f t="shared" si="7"/>
        <v>0.1</v>
      </c>
    </row>
    <row r="458" spans="1:15" x14ac:dyDescent="0.25">
      <c r="A458" t="s">
        <v>751</v>
      </c>
      <c r="B458" t="s">
        <v>38</v>
      </c>
      <c r="C458" t="s">
        <v>30</v>
      </c>
      <c r="D458" t="s">
        <v>17</v>
      </c>
      <c r="E458" t="s">
        <v>292</v>
      </c>
      <c r="F458" t="s">
        <v>131</v>
      </c>
      <c r="G458">
        <v>73071</v>
      </c>
      <c r="H458" t="s">
        <v>89</v>
      </c>
      <c r="I458" t="s">
        <v>58</v>
      </c>
      <c r="J458" t="s">
        <v>129</v>
      </c>
      <c r="K458">
        <v>63.88</v>
      </c>
      <c r="L458">
        <v>4</v>
      </c>
      <c r="M458">
        <v>0</v>
      </c>
      <c r="N458">
        <v>24.9132</v>
      </c>
      <c r="O458" s="5">
        <f t="shared" si="7"/>
        <v>0.38999999999999996</v>
      </c>
    </row>
    <row r="459" spans="1:15" x14ac:dyDescent="0.25">
      <c r="A459" t="s">
        <v>752</v>
      </c>
      <c r="B459" t="s">
        <v>38</v>
      </c>
      <c r="C459" t="s">
        <v>16</v>
      </c>
      <c r="D459" t="s">
        <v>17</v>
      </c>
      <c r="E459" t="s">
        <v>40</v>
      </c>
      <c r="F459" t="s">
        <v>27</v>
      </c>
      <c r="G459">
        <v>94521</v>
      </c>
      <c r="H459" t="s">
        <v>31</v>
      </c>
      <c r="I459" t="s">
        <v>21</v>
      </c>
      <c r="J459" t="s">
        <v>25</v>
      </c>
      <c r="K459">
        <v>129.56800000000001</v>
      </c>
      <c r="L459">
        <v>2</v>
      </c>
      <c r="M459">
        <v>0.2</v>
      </c>
      <c r="N459">
        <v>-24.294</v>
      </c>
      <c r="O459" s="5">
        <f t="shared" si="7"/>
        <v>-0.1875</v>
      </c>
    </row>
    <row r="460" spans="1:15" x14ac:dyDescent="0.25">
      <c r="A460" t="s">
        <v>685</v>
      </c>
      <c r="B460" t="s">
        <v>38</v>
      </c>
      <c r="C460" t="s">
        <v>16</v>
      </c>
      <c r="D460" t="s">
        <v>17</v>
      </c>
      <c r="E460" t="s">
        <v>134</v>
      </c>
      <c r="F460" t="s">
        <v>74</v>
      </c>
      <c r="G460">
        <v>62521</v>
      </c>
      <c r="H460" t="s">
        <v>89</v>
      </c>
      <c r="I460" t="s">
        <v>21</v>
      </c>
      <c r="J460" t="s">
        <v>25</v>
      </c>
      <c r="K460">
        <v>747.55799999999999</v>
      </c>
      <c r="L460">
        <v>3</v>
      </c>
      <c r="M460">
        <v>0.3</v>
      </c>
      <c r="N460">
        <v>-96.114599999999996</v>
      </c>
      <c r="O460" s="5">
        <f t="shared" si="7"/>
        <v>-0.12857142857142856</v>
      </c>
    </row>
    <row r="461" spans="1:15" x14ac:dyDescent="0.25">
      <c r="A461" t="s">
        <v>685</v>
      </c>
      <c r="B461" t="s">
        <v>38</v>
      </c>
      <c r="C461" t="s">
        <v>16</v>
      </c>
      <c r="D461" t="s">
        <v>17</v>
      </c>
      <c r="E461" t="s">
        <v>134</v>
      </c>
      <c r="F461" t="s">
        <v>74</v>
      </c>
      <c r="G461">
        <v>62521</v>
      </c>
      <c r="H461" t="s">
        <v>89</v>
      </c>
      <c r="I461" t="s">
        <v>32</v>
      </c>
      <c r="J461" t="s">
        <v>143</v>
      </c>
      <c r="K461">
        <v>8.9280000000000008</v>
      </c>
      <c r="L461">
        <v>2</v>
      </c>
      <c r="M461">
        <v>0.2</v>
      </c>
      <c r="N461">
        <v>3.3479999999999999</v>
      </c>
      <c r="O461" s="5">
        <f t="shared" si="7"/>
        <v>0.37499999999999994</v>
      </c>
    </row>
    <row r="462" spans="1:15" x14ac:dyDescent="0.25">
      <c r="A462" t="s">
        <v>636</v>
      </c>
      <c r="B462" t="s">
        <v>38</v>
      </c>
      <c r="C462" t="s">
        <v>16</v>
      </c>
      <c r="D462" t="s">
        <v>17</v>
      </c>
      <c r="E462" t="s">
        <v>44</v>
      </c>
      <c r="F462" t="s">
        <v>45</v>
      </c>
      <c r="G462">
        <v>98115</v>
      </c>
      <c r="H462" t="s">
        <v>31</v>
      </c>
      <c r="I462" t="s">
        <v>32</v>
      </c>
      <c r="J462" t="s">
        <v>68</v>
      </c>
      <c r="K462">
        <v>103.92</v>
      </c>
      <c r="L462">
        <v>4</v>
      </c>
      <c r="M462">
        <v>0</v>
      </c>
      <c r="N462">
        <v>36.372</v>
      </c>
      <c r="O462" s="5">
        <f t="shared" si="7"/>
        <v>0.35</v>
      </c>
    </row>
    <row r="463" spans="1:15" x14ac:dyDescent="0.25">
      <c r="A463" t="s">
        <v>636</v>
      </c>
      <c r="B463" t="s">
        <v>38</v>
      </c>
      <c r="C463" t="s">
        <v>16</v>
      </c>
      <c r="D463" t="s">
        <v>17</v>
      </c>
      <c r="E463" t="s">
        <v>44</v>
      </c>
      <c r="F463" t="s">
        <v>45</v>
      </c>
      <c r="G463">
        <v>98115</v>
      </c>
      <c r="H463" t="s">
        <v>31</v>
      </c>
      <c r="I463" t="s">
        <v>58</v>
      </c>
      <c r="J463" t="s">
        <v>129</v>
      </c>
      <c r="K463">
        <v>899.91</v>
      </c>
      <c r="L463">
        <v>9</v>
      </c>
      <c r="M463">
        <v>0</v>
      </c>
      <c r="N463">
        <v>377.9622</v>
      </c>
      <c r="O463" s="5">
        <f t="shared" si="7"/>
        <v>0.42</v>
      </c>
    </row>
    <row r="464" spans="1:15" x14ac:dyDescent="0.25">
      <c r="A464" t="s">
        <v>636</v>
      </c>
      <c r="B464" t="s">
        <v>38</v>
      </c>
      <c r="C464" t="s">
        <v>16</v>
      </c>
      <c r="D464" t="s">
        <v>17</v>
      </c>
      <c r="E464" t="s">
        <v>44</v>
      </c>
      <c r="F464" t="s">
        <v>45</v>
      </c>
      <c r="G464">
        <v>98115</v>
      </c>
      <c r="H464" t="s">
        <v>31</v>
      </c>
      <c r="I464" t="s">
        <v>32</v>
      </c>
      <c r="J464" t="s">
        <v>64</v>
      </c>
      <c r="K464">
        <v>51.311999999999998</v>
      </c>
      <c r="L464">
        <v>3</v>
      </c>
      <c r="M464">
        <v>0.2</v>
      </c>
      <c r="N464">
        <v>18.6006</v>
      </c>
      <c r="O464" s="5">
        <f t="shared" si="7"/>
        <v>0.36250000000000004</v>
      </c>
    </row>
    <row r="465" spans="1:15" x14ac:dyDescent="0.25">
      <c r="A465" t="s">
        <v>674</v>
      </c>
      <c r="B465" t="s">
        <v>38</v>
      </c>
      <c r="C465" t="s">
        <v>88</v>
      </c>
      <c r="D465" t="s">
        <v>17</v>
      </c>
      <c r="E465" t="s">
        <v>170</v>
      </c>
      <c r="F465" t="s">
        <v>28</v>
      </c>
      <c r="G465">
        <v>85023</v>
      </c>
      <c r="H465" t="s">
        <v>31</v>
      </c>
      <c r="I465" t="s">
        <v>21</v>
      </c>
      <c r="J465" t="s">
        <v>48</v>
      </c>
      <c r="K465">
        <v>23.56</v>
      </c>
      <c r="L465">
        <v>5</v>
      </c>
      <c r="M465">
        <v>0.2</v>
      </c>
      <c r="N465">
        <v>7.0679999999999996</v>
      </c>
      <c r="O465" s="5">
        <f t="shared" si="7"/>
        <v>0.3</v>
      </c>
    </row>
    <row r="466" spans="1:15" x14ac:dyDescent="0.25">
      <c r="A466" t="s">
        <v>674</v>
      </c>
      <c r="B466" t="s">
        <v>38</v>
      </c>
      <c r="C466" t="s">
        <v>88</v>
      </c>
      <c r="D466" t="s">
        <v>17</v>
      </c>
      <c r="E466" t="s">
        <v>170</v>
      </c>
      <c r="F466" t="s">
        <v>28</v>
      </c>
      <c r="G466">
        <v>85023</v>
      </c>
      <c r="H466" t="s">
        <v>31</v>
      </c>
      <c r="I466" t="s">
        <v>21</v>
      </c>
      <c r="J466" t="s">
        <v>39</v>
      </c>
      <c r="K466">
        <v>1272.6300000000001</v>
      </c>
      <c r="L466">
        <v>6</v>
      </c>
      <c r="M466">
        <v>0.5</v>
      </c>
      <c r="N466">
        <v>-814.48320000000001</v>
      </c>
      <c r="O466" s="5">
        <f t="shared" si="7"/>
        <v>-0.6399999999999999</v>
      </c>
    </row>
    <row r="467" spans="1:15" x14ac:dyDescent="0.25">
      <c r="A467" t="s">
        <v>674</v>
      </c>
      <c r="B467" t="s">
        <v>38</v>
      </c>
      <c r="C467" t="s">
        <v>88</v>
      </c>
      <c r="D467" t="s">
        <v>17</v>
      </c>
      <c r="E467" t="s">
        <v>170</v>
      </c>
      <c r="F467" t="s">
        <v>28</v>
      </c>
      <c r="G467">
        <v>85023</v>
      </c>
      <c r="H467" t="s">
        <v>31</v>
      </c>
      <c r="I467" t="s">
        <v>32</v>
      </c>
      <c r="J467" t="s">
        <v>64</v>
      </c>
      <c r="K467">
        <v>28.484999999999999</v>
      </c>
      <c r="L467">
        <v>5</v>
      </c>
      <c r="M467">
        <v>0.7</v>
      </c>
      <c r="N467">
        <v>-20.888999999999999</v>
      </c>
      <c r="O467" s="5">
        <f t="shared" si="7"/>
        <v>-0.73333333333333328</v>
      </c>
    </row>
    <row r="468" spans="1:15" x14ac:dyDescent="0.25">
      <c r="A468" t="s">
        <v>674</v>
      </c>
      <c r="B468" t="s">
        <v>38</v>
      </c>
      <c r="C468" t="s">
        <v>88</v>
      </c>
      <c r="D468" t="s">
        <v>17</v>
      </c>
      <c r="E468" t="s">
        <v>170</v>
      </c>
      <c r="F468" t="s">
        <v>28</v>
      </c>
      <c r="G468">
        <v>85023</v>
      </c>
      <c r="H468" t="s">
        <v>31</v>
      </c>
      <c r="I468" t="s">
        <v>32</v>
      </c>
      <c r="J468" t="s">
        <v>334</v>
      </c>
      <c r="K468">
        <v>185.376</v>
      </c>
      <c r="L468">
        <v>2</v>
      </c>
      <c r="M468">
        <v>0.2</v>
      </c>
      <c r="N468">
        <v>-34.758000000000003</v>
      </c>
      <c r="O468" s="5">
        <f t="shared" si="7"/>
        <v>-0.1875</v>
      </c>
    </row>
    <row r="469" spans="1:15" x14ac:dyDescent="0.25">
      <c r="A469" t="s">
        <v>674</v>
      </c>
      <c r="B469" t="s">
        <v>38</v>
      </c>
      <c r="C469" t="s">
        <v>88</v>
      </c>
      <c r="D469" t="s">
        <v>17</v>
      </c>
      <c r="E469" t="s">
        <v>170</v>
      </c>
      <c r="F469" t="s">
        <v>28</v>
      </c>
      <c r="G469">
        <v>85023</v>
      </c>
      <c r="H469" t="s">
        <v>31</v>
      </c>
      <c r="I469" t="s">
        <v>32</v>
      </c>
      <c r="J469" t="s">
        <v>68</v>
      </c>
      <c r="K469">
        <v>78.272000000000006</v>
      </c>
      <c r="L469">
        <v>2</v>
      </c>
      <c r="M469">
        <v>0.2</v>
      </c>
      <c r="N469">
        <v>5.8704000000000001</v>
      </c>
      <c r="O469" s="5">
        <f t="shared" si="7"/>
        <v>7.4999999999999997E-2</v>
      </c>
    </row>
    <row r="470" spans="1:15" x14ac:dyDescent="0.25">
      <c r="A470" t="s">
        <v>753</v>
      </c>
      <c r="B470" t="s">
        <v>38</v>
      </c>
      <c r="C470" t="s">
        <v>88</v>
      </c>
      <c r="D470" t="s">
        <v>17</v>
      </c>
      <c r="E470" t="s">
        <v>294</v>
      </c>
      <c r="F470" t="s">
        <v>74</v>
      </c>
      <c r="G470">
        <v>60068</v>
      </c>
      <c r="H470" t="s">
        <v>89</v>
      </c>
      <c r="I470" t="s">
        <v>21</v>
      </c>
      <c r="J470" t="s">
        <v>48</v>
      </c>
      <c r="K470">
        <v>254.744</v>
      </c>
      <c r="L470">
        <v>7</v>
      </c>
      <c r="M470">
        <v>0.6</v>
      </c>
      <c r="N470">
        <v>-312.06139999999999</v>
      </c>
      <c r="O470" s="5">
        <f t="shared" si="7"/>
        <v>-1.2249999999999999</v>
      </c>
    </row>
    <row r="471" spans="1:15" x14ac:dyDescent="0.25">
      <c r="A471" t="s">
        <v>754</v>
      </c>
      <c r="B471" t="s">
        <v>38</v>
      </c>
      <c r="C471" t="s">
        <v>30</v>
      </c>
      <c r="D471" t="s">
        <v>17</v>
      </c>
      <c r="E471" t="s">
        <v>67</v>
      </c>
      <c r="F471" t="s">
        <v>50</v>
      </c>
      <c r="G471">
        <v>79109</v>
      </c>
      <c r="H471" t="s">
        <v>89</v>
      </c>
      <c r="I471" t="s">
        <v>21</v>
      </c>
      <c r="J471" t="s">
        <v>22</v>
      </c>
      <c r="K471">
        <v>205.33279999999999</v>
      </c>
      <c r="L471">
        <v>2</v>
      </c>
      <c r="M471">
        <v>0.32</v>
      </c>
      <c r="N471">
        <v>-36.235199999999999</v>
      </c>
      <c r="O471" s="5">
        <f t="shared" si="7"/>
        <v>-0.17647058823529413</v>
      </c>
    </row>
    <row r="472" spans="1:15" x14ac:dyDescent="0.25">
      <c r="A472" t="s">
        <v>654</v>
      </c>
      <c r="B472" t="s">
        <v>15</v>
      </c>
      <c r="C472" t="s">
        <v>16</v>
      </c>
      <c r="D472" t="s">
        <v>17</v>
      </c>
      <c r="E472" t="s">
        <v>116</v>
      </c>
      <c r="F472" t="s">
        <v>74</v>
      </c>
      <c r="G472">
        <v>60610</v>
      </c>
      <c r="H472" t="s">
        <v>89</v>
      </c>
      <c r="I472" t="s">
        <v>32</v>
      </c>
      <c r="J472" t="s">
        <v>64</v>
      </c>
      <c r="K472">
        <v>4.7880000000000003</v>
      </c>
      <c r="L472">
        <v>3</v>
      </c>
      <c r="M472">
        <v>0.8</v>
      </c>
      <c r="N472">
        <v>-7.9001999999999999</v>
      </c>
      <c r="O472" s="5">
        <f t="shared" si="7"/>
        <v>-1.65</v>
      </c>
    </row>
    <row r="473" spans="1:15" x14ac:dyDescent="0.25">
      <c r="A473" t="s">
        <v>755</v>
      </c>
      <c r="B473" t="s">
        <v>38</v>
      </c>
      <c r="C473" t="s">
        <v>30</v>
      </c>
      <c r="D473" t="s">
        <v>17</v>
      </c>
      <c r="E473" t="s">
        <v>297</v>
      </c>
      <c r="F473" t="s">
        <v>94</v>
      </c>
      <c r="G473">
        <v>11757</v>
      </c>
      <c r="H473" t="s">
        <v>119</v>
      </c>
      <c r="I473" t="s">
        <v>32</v>
      </c>
      <c r="J473" t="s">
        <v>80</v>
      </c>
      <c r="K473">
        <v>55.48</v>
      </c>
      <c r="L473">
        <v>1</v>
      </c>
      <c r="M473">
        <v>0</v>
      </c>
      <c r="N473">
        <v>26.630400000000002</v>
      </c>
      <c r="O473" s="5">
        <f t="shared" si="7"/>
        <v>0.48000000000000004</v>
      </c>
    </row>
    <row r="474" spans="1:15" x14ac:dyDescent="0.25">
      <c r="A474" t="s">
        <v>640</v>
      </c>
      <c r="B474" t="s">
        <v>15</v>
      </c>
      <c r="C474" t="s">
        <v>16</v>
      </c>
      <c r="D474" t="s">
        <v>17</v>
      </c>
      <c r="E474" t="s">
        <v>65</v>
      </c>
      <c r="F474" t="s">
        <v>27</v>
      </c>
      <c r="G474">
        <v>94110</v>
      </c>
      <c r="H474" t="s">
        <v>31</v>
      </c>
      <c r="I474" t="s">
        <v>32</v>
      </c>
      <c r="J474" t="s">
        <v>43</v>
      </c>
      <c r="K474">
        <v>340.92</v>
      </c>
      <c r="L474">
        <v>3</v>
      </c>
      <c r="M474">
        <v>0</v>
      </c>
      <c r="N474">
        <v>3.4091999999999998</v>
      </c>
      <c r="O474" s="5">
        <f t="shared" si="7"/>
        <v>9.9999999999999985E-3</v>
      </c>
    </row>
    <row r="475" spans="1:15" x14ac:dyDescent="0.25">
      <c r="A475" t="s">
        <v>640</v>
      </c>
      <c r="B475" t="s">
        <v>15</v>
      </c>
      <c r="C475" t="s">
        <v>16</v>
      </c>
      <c r="D475" t="s">
        <v>17</v>
      </c>
      <c r="E475" t="s">
        <v>65</v>
      </c>
      <c r="F475" t="s">
        <v>27</v>
      </c>
      <c r="G475">
        <v>94110</v>
      </c>
      <c r="H475" t="s">
        <v>31</v>
      </c>
      <c r="I475" t="s">
        <v>21</v>
      </c>
      <c r="J475" t="s">
        <v>22</v>
      </c>
      <c r="K475">
        <v>222.666</v>
      </c>
      <c r="L475">
        <v>2</v>
      </c>
      <c r="M475">
        <v>0.15</v>
      </c>
      <c r="N475">
        <v>10.478400000000001</v>
      </c>
      <c r="O475" s="5">
        <f t="shared" si="7"/>
        <v>4.7058823529411771E-2</v>
      </c>
    </row>
    <row r="476" spans="1:15" x14ac:dyDescent="0.25">
      <c r="A476" t="s">
        <v>640</v>
      </c>
      <c r="B476" t="s">
        <v>15</v>
      </c>
      <c r="C476" t="s">
        <v>16</v>
      </c>
      <c r="D476" t="s">
        <v>17</v>
      </c>
      <c r="E476" t="s">
        <v>65</v>
      </c>
      <c r="F476" t="s">
        <v>27</v>
      </c>
      <c r="G476">
        <v>94110</v>
      </c>
      <c r="H476" t="s">
        <v>31</v>
      </c>
      <c r="I476" t="s">
        <v>58</v>
      </c>
      <c r="J476" t="s">
        <v>59</v>
      </c>
      <c r="K476">
        <v>703.96799999999996</v>
      </c>
      <c r="L476">
        <v>4</v>
      </c>
      <c r="M476">
        <v>0.2</v>
      </c>
      <c r="N476">
        <v>87.995999999999995</v>
      </c>
      <c r="O476" s="5">
        <f t="shared" si="7"/>
        <v>0.125</v>
      </c>
    </row>
    <row r="477" spans="1:15" x14ac:dyDescent="0.25">
      <c r="A477" t="s">
        <v>640</v>
      </c>
      <c r="B477" t="s">
        <v>15</v>
      </c>
      <c r="C477" t="s">
        <v>16</v>
      </c>
      <c r="D477" t="s">
        <v>17</v>
      </c>
      <c r="E477" t="s">
        <v>65</v>
      </c>
      <c r="F477" t="s">
        <v>27</v>
      </c>
      <c r="G477">
        <v>94110</v>
      </c>
      <c r="H477" t="s">
        <v>31</v>
      </c>
      <c r="I477" t="s">
        <v>32</v>
      </c>
      <c r="J477" t="s">
        <v>43</v>
      </c>
      <c r="K477">
        <v>92.52</v>
      </c>
      <c r="L477">
        <v>6</v>
      </c>
      <c r="M477">
        <v>0</v>
      </c>
      <c r="N477">
        <v>24.980399999999999</v>
      </c>
      <c r="O477" s="5">
        <f t="shared" si="7"/>
        <v>0.27</v>
      </c>
    </row>
    <row r="478" spans="1:15" x14ac:dyDescent="0.25">
      <c r="A478" t="s">
        <v>640</v>
      </c>
      <c r="B478" t="s">
        <v>15</v>
      </c>
      <c r="C478" t="s">
        <v>16</v>
      </c>
      <c r="D478" t="s">
        <v>17</v>
      </c>
      <c r="E478" t="s">
        <v>65</v>
      </c>
      <c r="F478" t="s">
        <v>27</v>
      </c>
      <c r="G478">
        <v>94110</v>
      </c>
      <c r="H478" t="s">
        <v>31</v>
      </c>
      <c r="I478" t="s">
        <v>32</v>
      </c>
      <c r="J478" t="s">
        <v>80</v>
      </c>
      <c r="K478">
        <v>62.65</v>
      </c>
      <c r="L478">
        <v>7</v>
      </c>
      <c r="M478">
        <v>0</v>
      </c>
      <c r="N478">
        <v>28.818999999999999</v>
      </c>
      <c r="O478" s="5">
        <f t="shared" si="7"/>
        <v>0.46</v>
      </c>
    </row>
    <row r="479" spans="1:15" x14ac:dyDescent="0.25">
      <c r="A479" t="s">
        <v>640</v>
      </c>
      <c r="B479" t="s">
        <v>15</v>
      </c>
      <c r="C479" t="s">
        <v>16</v>
      </c>
      <c r="D479" t="s">
        <v>17</v>
      </c>
      <c r="E479" t="s">
        <v>65</v>
      </c>
      <c r="F479" t="s">
        <v>27</v>
      </c>
      <c r="G479">
        <v>94110</v>
      </c>
      <c r="H479" t="s">
        <v>31</v>
      </c>
      <c r="I479" t="s">
        <v>32</v>
      </c>
      <c r="J479" t="s">
        <v>80</v>
      </c>
      <c r="K479">
        <v>94.85</v>
      </c>
      <c r="L479">
        <v>5</v>
      </c>
      <c r="M479">
        <v>0</v>
      </c>
      <c r="N479">
        <v>45.527999999999999</v>
      </c>
      <c r="O479" s="5">
        <f t="shared" si="7"/>
        <v>0.48000000000000004</v>
      </c>
    </row>
    <row r="480" spans="1:15" x14ac:dyDescent="0.25">
      <c r="A480" t="s">
        <v>633</v>
      </c>
      <c r="B480" t="s">
        <v>38</v>
      </c>
      <c r="C480" t="s">
        <v>30</v>
      </c>
      <c r="D480" t="s">
        <v>17</v>
      </c>
      <c r="E480" t="s">
        <v>26</v>
      </c>
      <c r="F480" t="s">
        <v>27</v>
      </c>
      <c r="G480">
        <v>90008</v>
      </c>
      <c r="H480" t="s">
        <v>31</v>
      </c>
      <c r="I480" t="s">
        <v>58</v>
      </c>
      <c r="J480" t="s">
        <v>59</v>
      </c>
      <c r="K480">
        <v>95.76</v>
      </c>
      <c r="L480">
        <v>6</v>
      </c>
      <c r="M480">
        <v>0.2</v>
      </c>
      <c r="N480">
        <v>7.1820000000000004</v>
      </c>
      <c r="O480" s="5">
        <f t="shared" si="7"/>
        <v>7.4999999999999997E-2</v>
      </c>
    </row>
    <row r="481" spans="1:15" x14ac:dyDescent="0.25">
      <c r="A481" t="s">
        <v>653</v>
      </c>
      <c r="B481" t="s">
        <v>38</v>
      </c>
      <c r="C481" t="s">
        <v>16</v>
      </c>
      <c r="D481" t="s">
        <v>17</v>
      </c>
      <c r="E481" t="s">
        <v>113</v>
      </c>
      <c r="F481" t="s">
        <v>94</v>
      </c>
      <c r="G481">
        <v>12180</v>
      </c>
      <c r="H481" t="s">
        <v>119</v>
      </c>
      <c r="I481" t="s">
        <v>21</v>
      </c>
      <c r="J481" t="s">
        <v>48</v>
      </c>
      <c r="K481">
        <v>40.200000000000003</v>
      </c>
      <c r="L481">
        <v>3</v>
      </c>
      <c r="M481">
        <v>0</v>
      </c>
      <c r="N481">
        <v>19.295999999999999</v>
      </c>
      <c r="O481" s="5">
        <f t="shared" si="7"/>
        <v>0.47999999999999993</v>
      </c>
    </row>
    <row r="482" spans="1:15" x14ac:dyDescent="0.25">
      <c r="A482" t="s">
        <v>652</v>
      </c>
      <c r="B482" t="s">
        <v>38</v>
      </c>
      <c r="C482" t="s">
        <v>30</v>
      </c>
      <c r="D482" t="s">
        <v>17</v>
      </c>
      <c r="E482" t="s">
        <v>110</v>
      </c>
      <c r="F482" t="s">
        <v>94</v>
      </c>
      <c r="G482">
        <v>10024</v>
      </c>
      <c r="H482" t="s">
        <v>119</v>
      </c>
      <c r="I482" t="s">
        <v>32</v>
      </c>
      <c r="J482" t="s">
        <v>53</v>
      </c>
      <c r="K482">
        <v>14.7</v>
      </c>
      <c r="L482">
        <v>5</v>
      </c>
      <c r="M482">
        <v>0</v>
      </c>
      <c r="N482">
        <v>6.6150000000000002</v>
      </c>
      <c r="O482" s="5">
        <f t="shared" si="7"/>
        <v>0.45</v>
      </c>
    </row>
    <row r="483" spans="1:15" x14ac:dyDescent="0.25">
      <c r="A483" t="s">
        <v>652</v>
      </c>
      <c r="B483" t="s">
        <v>38</v>
      </c>
      <c r="C483" t="s">
        <v>30</v>
      </c>
      <c r="D483" t="s">
        <v>17</v>
      </c>
      <c r="E483" t="s">
        <v>110</v>
      </c>
      <c r="F483" t="s">
        <v>94</v>
      </c>
      <c r="G483">
        <v>10024</v>
      </c>
      <c r="H483" t="s">
        <v>119</v>
      </c>
      <c r="I483" t="s">
        <v>32</v>
      </c>
      <c r="J483" t="s">
        <v>43</v>
      </c>
      <c r="K483">
        <v>704.25</v>
      </c>
      <c r="L483">
        <v>5</v>
      </c>
      <c r="M483">
        <v>0</v>
      </c>
      <c r="N483">
        <v>84.51</v>
      </c>
      <c r="O483" s="5">
        <f t="shared" si="7"/>
        <v>0.12000000000000001</v>
      </c>
    </row>
    <row r="484" spans="1:15" x14ac:dyDescent="0.25">
      <c r="A484" t="s">
        <v>705</v>
      </c>
      <c r="B484" t="s">
        <v>38</v>
      </c>
      <c r="C484" t="s">
        <v>16</v>
      </c>
      <c r="D484" t="s">
        <v>17</v>
      </c>
      <c r="E484" t="s">
        <v>228</v>
      </c>
      <c r="F484" t="s">
        <v>27</v>
      </c>
      <c r="G484">
        <v>92024</v>
      </c>
      <c r="H484" t="s">
        <v>31</v>
      </c>
      <c r="I484" t="s">
        <v>58</v>
      </c>
      <c r="J484" t="s">
        <v>129</v>
      </c>
      <c r="K484">
        <v>9.09</v>
      </c>
      <c r="L484">
        <v>3</v>
      </c>
      <c r="M484">
        <v>0</v>
      </c>
      <c r="N484">
        <v>1.9089</v>
      </c>
      <c r="O484" s="5">
        <f t="shared" si="7"/>
        <v>0.21000000000000002</v>
      </c>
    </row>
    <row r="485" spans="1:15" x14ac:dyDescent="0.25">
      <c r="A485" t="s">
        <v>652</v>
      </c>
      <c r="B485" t="s">
        <v>38</v>
      </c>
      <c r="C485" t="s">
        <v>16</v>
      </c>
      <c r="D485" t="s">
        <v>17</v>
      </c>
      <c r="E485" t="s">
        <v>110</v>
      </c>
      <c r="F485" t="s">
        <v>94</v>
      </c>
      <c r="G485">
        <v>10024</v>
      </c>
      <c r="H485" t="s">
        <v>119</v>
      </c>
      <c r="I485" t="s">
        <v>32</v>
      </c>
      <c r="J485" t="s">
        <v>53</v>
      </c>
      <c r="K485">
        <v>5.96</v>
      </c>
      <c r="L485">
        <v>2</v>
      </c>
      <c r="M485">
        <v>0</v>
      </c>
      <c r="N485">
        <v>1.6688000000000001</v>
      </c>
      <c r="O485" s="5">
        <f t="shared" si="7"/>
        <v>0.28000000000000003</v>
      </c>
    </row>
    <row r="486" spans="1:15" x14ac:dyDescent="0.25">
      <c r="A486" t="s">
        <v>652</v>
      </c>
      <c r="B486" t="s">
        <v>38</v>
      </c>
      <c r="C486" t="s">
        <v>16</v>
      </c>
      <c r="D486" t="s">
        <v>17</v>
      </c>
      <c r="E486" t="s">
        <v>110</v>
      </c>
      <c r="F486" t="s">
        <v>94</v>
      </c>
      <c r="G486">
        <v>10024</v>
      </c>
      <c r="H486" t="s">
        <v>119</v>
      </c>
      <c r="I486" t="s">
        <v>58</v>
      </c>
      <c r="J486" t="s">
        <v>129</v>
      </c>
      <c r="K486">
        <v>159.97999999999999</v>
      </c>
      <c r="L486">
        <v>2</v>
      </c>
      <c r="M486">
        <v>0</v>
      </c>
      <c r="N486">
        <v>57.592799999999997</v>
      </c>
      <c r="O486" s="5">
        <f t="shared" si="7"/>
        <v>0.36</v>
      </c>
    </row>
    <row r="487" spans="1:15" x14ac:dyDescent="0.25">
      <c r="A487" t="s">
        <v>633</v>
      </c>
      <c r="B487" t="s">
        <v>155</v>
      </c>
      <c r="C487" t="s">
        <v>88</v>
      </c>
      <c r="D487" t="s">
        <v>17</v>
      </c>
      <c r="E487" t="s">
        <v>26</v>
      </c>
      <c r="F487" t="s">
        <v>27</v>
      </c>
      <c r="G487">
        <v>90045</v>
      </c>
      <c r="H487" t="s">
        <v>31</v>
      </c>
      <c r="I487" t="s">
        <v>32</v>
      </c>
      <c r="J487" t="s">
        <v>33</v>
      </c>
      <c r="K487">
        <v>29.6</v>
      </c>
      <c r="L487">
        <v>2</v>
      </c>
      <c r="M487">
        <v>0</v>
      </c>
      <c r="N487">
        <v>14.8</v>
      </c>
      <c r="O487" s="5">
        <f t="shared" si="7"/>
        <v>0.5</v>
      </c>
    </row>
    <row r="488" spans="1:15" x14ac:dyDescent="0.25">
      <c r="A488" t="s">
        <v>633</v>
      </c>
      <c r="B488" t="s">
        <v>155</v>
      </c>
      <c r="C488" t="s">
        <v>88</v>
      </c>
      <c r="D488" t="s">
        <v>17</v>
      </c>
      <c r="E488" t="s">
        <v>26</v>
      </c>
      <c r="F488" t="s">
        <v>27</v>
      </c>
      <c r="G488">
        <v>90045</v>
      </c>
      <c r="H488" t="s">
        <v>31</v>
      </c>
      <c r="I488" t="s">
        <v>21</v>
      </c>
      <c r="J488" t="s">
        <v>22</v>
      </c>
      <c r="K488">
        <v>514.16499999999996</v>
      </c>
      <c r="L488">
        <v>5</v>
      </c>
      <c r="M488">
        <v>0.15</v>
      </c>
      <c r="N488">
        <v>-30.245000000000001</v>
      </c>
      <c r="O488" s="5">
        <f t="shared" si="7"/>
        <v>-5.8823529411764712E-2</v>
      </c>
    </row>
    <row r="489" spans="1:15" x14ac:dyDescent="0.25">
      <c r="A489" t="s">
        <v>633</v>
      </c>
      <c r="B489" t="s">
        <v>155</v>
      </c>
      <c r="C489" t="s">
        <v>88</v>
      </c>
      <c r="D489" t="s">
        <v>17</v>
      </c>
      <c r="E489" t="s">
        <v>26</v>
      </c>
      <c r="F489" t="s">
        <v>27</v>
      </c>
      <c r="G489">
        <v>90045</v>
      </c>
      <c r="H489" t="s">
        <v>31</v>
      </c>
      <c r="I489" t="s">
        <v>58</v>
      </c>
      <c r="J489" t="s">
        <v>59</v>
      </c>
      <c r="K489">
        <v>279.95999999999998</v>
      </c>
      <c r="L489">
        <v>5</v>
      </c>
      <c r="M489">
        <v>0.2</v>
      </c>
      <c r="N489">
        <v>17.497499999999999</v>
      </c>
      <c r="O489" s="5">
        <f t="shared" si="7"/>
        <v>6.25E-2</v>
      </c>
    </row>
    <row r="490" spans="1:15" x14ac:dyDescent="0.25">
      <c r="A490" t="s">
        <v>654</v>
      </c>
      <c r="B490" t="s">
        <v>155</v>
      </c>
      <c r="C490" t="s">
        <v>16</v>
      </c>
      <c r="D490" t="s">
        <v>17</v>
      </c>
      <c r="E490" t="s">
        <v>116</v>
      </c>
      <c r="F490" t="s">
        <v>74</v>
      </c>
      <c r="G490">
        <v>60610</v>
      </c>
      <c r="H490" t="s">
        <v>89</v>
      </c>
      <c r="I490" t="s">
        <v>58</v>
      </c>
      <c r="J490" t="s">
        <v>59</v>
      </c>
      <c r="K490">
        <v>2735.9520000000002</v>
      </c>
      <c r="L490">
        <v>6</v>
      </c>
      <c r="M490">
        <v>0.2</v>
      </c>
      <c r="N490">
        <v>341.99400000000003</v>
      </c>
      <c r="O490" s="5">
        <f t="shared" si="7"/>
        <v>0.125</v>
      </c>
    </row>
    <row r="491" spans="1:15" x14ac:dyDescent="0.25">
      <c r="A491" t="s">
        <v>756</v>
      </c>
      <c r="B491" t="s">
        <v>15</v>
      </c>
      <c r="C491" t="s">
        <v>88</v>
      </c>
      <c r="D491" t="s">
        <v>17</v>
      </c>
      <c r="E491" t="s">
        <v>299</v>
      </c>
      <c r="F491" t="s">
        <v>50</v>
      </c>
      <c r="G491">
        <v>77340</v>
      </c>
      <c r="H491" t="s">
        <v>89</v>
      </c>
      <c r="I491" t="s">
        <v>58</v>
      </c>
      <c r="J491" t="s">
        <v>59</v>
      </c>
      <c r="K491">
        <v>7.992</v>
      </c>
      <c r="L491">
        <v>1</v>
      </c>
      <c r="M491">
        <v>0.2</v>
      </c>
      <c r="N491">
        <v>0.59940000000000004</v>
      </c>
      <c r="O491" s="5">
        <f t="shared" si="7"/>
        <v>7.5000000000000011E-2</v>
      </c>
    </row>
    <row r="492" spans="1:15" x14ac:dyDescent="0.25">
      <c r="A492" t="s">
        <v>756</v>
      </c>
      <c r="B492" t="s">
        <v>15</v>
      </c>
      <c r="C492" t="s">
        <v>88</v>
      </c>
      <c r="D492" t="s">
        <v>17</v>
      </c>
      <c r="E492" t="s">
        <v>299</v>
      </c>
      <c r="F492" t="s">
        <v>50</v>
      </c>
      <c r="G492">
        <v>77340</v>
      </c>
      <c r="H492" t="s">
        <v>89</v>
      </c>
      <c r="I492" t="s">
        <v>58</v>
      </c>
      <c r="J492" t="s">
        <v>129</v>
      </c>
      <c r="K492">
        <v>63.984000000000002</v>
      </c>
      <c r="L492">
        <v>2</v>
      </c>
      <c r="M492">
        <v>0.2</v>
      </c>
      <c r="N492">
        <v>10.397399999999999</v>
      </c>
      <c r="O492" s="5">
        <f t="shared" si="7"/>
        <v>0.16249999999999998</v>
      </c>
    </row>
    <row r="493" spans="1:15" x14ac:dyDescent="0.25">
      <c r="A493" t="s">
        <v>756</v>
      </c>
      <c r="B493" t="s">
        <v>15</v>
      </c>
      <c r="C493" t="s">
        <v>88</v>
      </c>
      <c r="D493" t="s">
        <v>17</v>
      </c>
      <c r="E493" t="s">
        <v>299</v>
      </c>
      <c r="F493" t="s">
        <v>50</v>
      </c>
      <c r="G493">
        <v>77340</v>
      </c>
      <c r="H493" t="s">
        <v>89</v>
      </c>
      <c r="I493" t="s">
        <v>32</v>
      </c>
      <c r="J493" t="s">
        <v>53</v>
      </c>
      <c r="K493">
        <v>70.367999999999995</v>
      </c>
      <c r="L493">
        <v>2</v>
      </c>
      <c r="M493">
        <v>0.2</v>
      </c>
      <c r="N493">
        <v>6.1571999999999996</v>
      </c>
      <c r="O493" s="5">
        <f t="shared" si="7"/>
        <v>8.7499999999999994E-2</v>
      </c>
    </row>
    <row r="494" spans="1:15" x14ac:dyDescent="0.25">
      <c r="A494" t="s">
        <v>757</v>
      </c>
      <c r="B494" t="s">
        <v>38</v>
      </c>
      <c r="C494" t="s">
        <v>16</v>
      </c>
      <c r="D494" t="s">
        <v>17</v>
      </c>
      <c r="E494" t="s">
        <v>144</v>
      </c>
      <c r="F494" t="s">
        <v>94</v>
      </c>
      <c r="G494">
        <v>14609</v>
      </c>
      <c r="H494" t="s">
        <v>119</v>
      </c>
      <c r="I494" t="s">
        <v>32</v>
      </c>
      <c r="J494" t="s">
        <v>43</v>
      </c>
      <c r="K494">
        <v>449.15</v>
      </c>
      <c r="L494">
        <v>5</v>
      </c>
      <c r="M494">
        <v>0</v>
      </c>
      <c r="N494">
        <v>8.9830000000000005</v>
      </c>
      <c r="O494" s="5">
        <f t="shared" si="7"/>
        <v>2.0000000000000004E-2</v>
      </c>
    </row>
    <row r="495" spans="1:15" x14ac:dyDescent="0.25">
      <c r="A495" t="s">
        <v>757</v>
      </c>
      <c r="B495" t="s">
        <v>38</v>
      </c>
      <c r="C495" t="s">
        <v>16</v>
      </c>
      <c r="D495" t="s">
        <v>17</v>
      </c>
      <c r="E495" t="s">
        <v>144</v>
      </c>
      <c r="F495" t="s">
        <v>94</v>
      </c>
      <c r="G495">
        <v>14609</v>
      </c>
      <c r="H495" t="s">
        <v>119</v>
      </c>
      <c r="I495" t="s">
        <v>32</v>
      </c>
      <c r="J495" t="s">
        <v>143</v>
      </c>
      <c r="K495">
        <v>11.07</v>
      </c>
      <c r="L495">
        <v>3</v>
      </c>
      <c r="M495">
        <v>0</v>
      </c>
      <c r="N495">
        <v>5.0922000000000001</v>
      </c>
      <c r="O495" s="5">
        <f t="shared" si="7"/>
        <v>0.46</v>
      </c>
    </row>
    <row r="496" spans="1:15" x14ac:dyDescent="0.25">
      <c r="A496" t="s">
        <v>636</v>
      </c>
      <c r="B496" t="s">
        <v>38</v>
      </c>
      <c r="C496" t="s">
        <v>16</v>
      </c>
      <c r="D496" t="s">
        <v>17</v>
      </c>
      <c r="E496" t="s">
        <v>44</v>
      </c>
      <c r="F496" t="s">
        <v>45</v>
      </c>
      <c r="G496">
        <v>98115</v>
      </c>
      <c r="H496" t="s">
        <v>31</v>
      </c>
      <c r="I496" t="s">
        <v>58</v>
      </c>
      <c r="J496" t="s">
        <v>129</v>
      </c>
      <c r="K496">
        <v>93.98</v>
      </c>
      <c r="L496">
        <v>2</v>
      </c>
      <c r="M496">
        <v>0</v>
      </c>
      <c r="N496">
        <v>13.1572</v>
      </c>
      <c r="O496" s="5">
        <f t="shared" si="7"/>
        <v>0.13999999999999999</v>
      </c>
    </row>
    <row r="497" spans="1:15" x14ac:dyDescent="0.25">
      <c r="A497" t="s">
        <v>658</v>
      </c>
      <c r="B497" t="s">
        <v>15</v>
      </c>
      <c r="C497" t="s">
        <v>16</v>
      </c>
      <c r="D497" t="s">
        <v>17</v>
      </c>
      <c r="E497" t="s">
        <v>130</v>
      </c>
      <c r="F497" t="s">
        <v>104</v>
      </c>
      <c r="G497">
        <v>38109</v>
      </c>
      <c r="H497" t="s">
        <v>20</v>
      </c>
      <c r="I497" t="s">
        <v>21</v>
      </c>
      <c r="J497" t="s">
        <v>39</v>
      </c>
      <c r="K497">
        <v>189.88200000000001</v>
      </c>
      <c r="L497">
        <v>3</v>
      </c>
      <c r="M497">
        <v>0.4</v>
      </c>
      <c r="N497">
        <v>-94.941000000000003</v>
      </c>
      <c r="O497" s="5">
        <f t="shared" si="7"/>
        <v>-0.5</v>
      </c>
    </row>
    <row r="498" spans="1:15" x14ac:dyDescent="0.25">
      <c r="A498" t="s">
        <v>758</v>
      </c>
      <c r="B498" t="s">
        <v>38</v>
      </c>
      <c r="C498" t="s">
        <v>16</v>
      </c>
      <c r="D498" t="s">
        <v>17</v>
      </c>
      <c r="E498" t="s">
        <v>301</v>
      </c>
      <c r="F498" t="s">
        <v>36</v>
      </c>
      <c r="G498">
        <v>72701</v>
      </c>
      <c r="H498" t="s">
        <v>20</v>
      </c>
      <c r="I498" t="s">
        <v>32</v>
      </c>
      <c r="J498" t="s">
        <v>143</v>
      </c>
      <c r="K498">
        <v>105.42</v>
      </c>
      <c r="L498">
        <v>2</v>
      </c>
      <c r="M498">
        <v>0</v>
      </c>
      <c r="N498">
        <v>51.655799999999999</v>
      </c>
      <c r="O498" s="5">
        <f t="shared" si="7"/>
        <v>0.49</v>
      </c>
    </row>
    <row r="499" spans="1:15" x14ac:dyDescent="0.25">
      <c r="A499" t="s">
        <v>759</v>
      </c>
      <c r="B499" t="s">
        <v>38</v>
      </c>
      <c r="C499" t="s">
        <v>16</v>
      </c>
      <c r="D499" t="s">
        <v>17</v>
      </c>
      <c r="E499" t="s">
        <v>284</v>
      </c>
      <c r="F499" t="s">
        <v>27</v>
      </c>
      <c r="G499">
        <v>92627</v>
      </c>
      <c r="H499" t="s">
        <v>31</v>
      </c>
      <c r="I499" t="s">
        <v>32</v>
      </c>
      <c r="J499" t="s">
        <v>64</v>
      </c>
      <c r="K499">
        <v>119.616</v>
      </c>
      <c r="L499">
        <v>8</v>
      </c>
      <c r="M499">
        <v>0.2</v>
      </c>
      <c r="N499">
        <v>40.370399999999997</v>
      </c>
      <c r="O499" s="5">
        <f t="shared" si="7"/>
        <v>0.33749999999999997</v>
      </c>
    </row>
    <row r="500" spans="1:15" x14ac:dyDescent="0.25">
      <c r="A500" t="s">
        <v>759</v>
      </c>
      <c r="B500" t="s">
        <v>38</v>
      </c>
      <c r="C500" t="s">
        <v>16</v>
      </c>
      <c r="D500" t="s">
        <v>17</v>
      </c>
      <c r="E500" t="s">
        <v>284</v>
      </c>
      <c r="F500" t="s">
        <v>27</v>
      </c>
      <c r="G500">
        <v>92627</v>
      </c>
      <c r="H500" t="s">
        <v>31</v>
      </c>
      <c r="I500" t="s">
        <v>21</v>
      </c>
      <c r="J500" t="s">
        <v>48</v>
      </c>
      <c r="K500">
        <v>255.76</v>
      </c>
      <c r="L500">
        <v>4</v>
      </c>
      <c r="M500">
        <v>0</v>
      </c>
      <c r="N500">
        <v>81.843199999999996</v>
      </c>
      <c r="O500" s="5">
        <f t="shared" si="7"/>
        <v>0.32</v>
      </c>
    </row>
    <row r="501" spans="1:15" x14ac:dyDescent="0.25">
      <c r="A501" t="s">
        <v>759</v>
      </c>
      <c r="B501" t="s">
        <v>38</v>
      </c>
      <c r="C501" t="s">
        <v>16</v>
      </c>
      <c r="D501" t="s">
        <v>17</v>
      </c>
      <c r="E501" t="s">
        <v>284</v>
      </c>
      <c r="F501" t="s">
        <v>27</v>
      </c>
      <c r="G501">
        <v>92627</v>
      </c>
      <c r="H501" t="s">
        <v>31</v>
      </c>
      <c r="I501" t="s">
        <v>21</v>
      </c>
      <c r="J501" t="s">
        <v>25</v>
      </c>
      <c r="K501">
        <v>241.56800000000001</v>
      </c>
      <c r="L501">
        <v>2</v>
      </c>
      <c r="M501">
        <v>0.2</v>
      </c>
      <c r="N501">
        <v>18.117599999999999</v>
      </c>
      <c r="O501" s="5">
        <f t="shared" si="7"/>
        <v>7.4999999999999997E-2</v>
      </c>
    </row>
    <row r="502" spans="1:15" x14ac:dyDescent="0.25">
      <c r="A502" t="s">
        <v>759</v>
      </c>
      <c r="B502" t="s">
        <v>38</v>
      </c>
      <c r="C502" t="s">
        <v>16</v>
      </c>
      <c r="D502" t="s">
        <v>17</v>
      </c>
      <c r="E502" t="s">
        <v>284</v>
      </c>
      <c r="F502" t="s">
        <v>27</v>
      </c>
      <c r="G502">
        <v>92627</v>
      </c>
      <c r="H502" t="s">
        <v>31</v>
      </c>
      <c r="I502" t="s">
        <v>21</v>
      </c>
      <c r="J502" t="s">
        <v>48</v>
      </c>
      <c r="K502">
        <v>69.3</v>
      </c>
      <c r="L502">
        <v>9</v>
      </c>
      <c r="M502">
        <v>0</v>
      </c>
      <c r="N502">
        <v>22.869</v>
      </c>
      <c r="O502" s="5">
        <f t="shared" si="7"/>
        <v>0.33</v>
      </c>
    </row>
    <row r="503" spans="1:15" x14ac:dyDescent="0.25">
      <c r="A503" t="s">
        <v>760</v>
      </c>
      <c r="B503" t="s">
        <v>38</v>
      </c>
      <c r="C503" t="s">
        <v>30</v>
      </c>
      <c r="D503" t="s">
        <v>17</v>
      </c>
      <c r="E503" t="s">
        <v>303</v>
      </c>
      <c r="F503" t="s">
        <v>46</v>
      </c>
      <c r="G503">
        <v>80134</v>
      </c>
      <c r="H503" t="s">
        <v>31</v>
      </c>
      <c r="I503" t="s">
        <v>32</v>
      </c>
      <c r="J503" t="s">
        <v>64</v>
      </c>
      <c r="K503">
        <v>22.62</v>
      </c>
      <c r="L503">
        <v>2</v>
      </c>
      <c r="M503">
        <v>0.7</v>
      </c>
      <c r="N503">
        <v>-15.08</v>
      </c>
      <c r="O503" s="5">
        <f t="shared" si="7"/>
        <v>-0.66666666666666663</v>
      </c>
    </row>
    <row r="504" spans="1:15" x14ac:dyDescent="0.25">
      <c r="A504" t="s">
        <v>760</v>
      </c>
      <c r="B504" t="s">
        <v>38</v>
      </c>
      <c r="C504" t="s">
        <v>30</v>
      </c>
      <c r="D504" t="s">
        <v>17</v>
      </c>
      <c r="E504" t="s">
        <v>303</v>
      </c>
      <c r="F504" t="s">
        <v>46</v>
      </c>
      <c r="G504">
        <v>80134</v>
      </c>
      <c r="H504" t="s">
        <v>31</v>
      </c>
      <c r="I504" t="s">
        <v>32</v>
      </c>
      <c r="J504" t="s">
        <v>64</v>
      </c>
      <c r="K504">
        <v>14.952</v>
      </c>
      <c r="L504">
        <v>2</v>
      </c>
      <c r="M504">
        <v>0.7</v>
      </c>
      <c r="N504">
        <v>-11.961600000000001</v>
      </c>
      <c r="O504" s="5">
        <f t="shared" si="7"/>
        <v>-0.8</v>
      </c>
    </row>
    <row r="505" spans="1:15" x14ac:dyDescent="0.25">
      <c r="A505" t="s">
        <v>760</v>
      </c>
      <c r="B505" t="s">
        <v>38</v>
      </c>
      <c r="C505" t="s">
        <v>30</v>
      </c>
      <c r="D505" t="s">
        <v>17</v>
      </c>
      <c r="E505" t="s">
        <v>303</v>
      </c>
      <c r="F505" t="s">
        <v>46</v>
      </c>
      <c r="G505">
        <v>80134</v>
      </c>
      <c r="H505" t="s">
        <v>31</v>
      </c>
      <c r="I505" t="s">
        <v>21</v>
      </c>
      <c r="J505" t="s">
        <v>25</v>
      </c>
      <c r="K505">
        <v>801.56799999999998</v>
      </c>
      <c r="L505">
        <v>2</v>
      </c>
      <c r="M505">
        <v>0.2</v>
      </c>
      <c r="N505">
        <v>50.097999999999999</v>
      </c>
      <c r="O505" s="5">
        <f t="shared" si="7"/>
        <v>6.25E-2</v>
      </c>
    </row>
    <row r="506" spans="1:15" x14ac:dyDescent="0.25">
      <c r="A506" t="s">
        <v>760</v>
      </c>
      <c r="B506" t="s">
        <v>38</v>
      </c>
      <c r="C506" t="s">
        <v>30</v>
      </c>
      <c r="D506" t="s">
        <v>17</v>
      </c>
      <c r="E506" t="s">
        <v>303</v>
      </c>
      <c r="F506" t="s">
        <v>46</v>
      </c>
      <c r="G506">
        <v>80134</v>
      </c>
      <c r="H506" t="s">
        <v>31</v>
      </c>
      <c r="I506" t="s">
        <v>32</v>
      </c>
      <c r="J506" t="s">
        <v>64</v>
      </c>
      <c r="K506">
        <v>2.3759999999999999</v>
      </c>
      <c r="L506">
        <v>3</v>
      </c>
      <c r="M506">
        <v>0.7</v>
      </c>
      <c r="N506">
        <v>-1.9008</v>
      </c>
      <c r="O506" s="5">
        <f t="shared" si="7"/>
        <v>-0.8</v>
      </c>
    </row>
    <row r="507" spans="1:15" x14ac:dyDescent="0.25">
      <c r="A507" t="s">
        <v>760</v>
      </c>
      <c r="B507" t="s">
        <v>38</v>
      </c>
      <c r="C507" t="s">
        <v>30</v>
      </c>
      <c r="D507" t="s">
        <v>17</v>
      </c>
      <c r="E507" t="s">
        <v>303</v>
      </c>
      <c r="F507" t="s">
        <v>46</v>
      </c>
      <c r="G507">
        <v>80134</v>
      </c>
      <c r="H507" t="s">
        <v>31</v>
      </c>
      <c r="I507" t="s">
        <v>32</v>
      </c>
      <c r="J507" t="s">
        <v>80</v>
      </c>
      <c r="K507">
        <v>32.792000000000002</v>
      </c>
      <c r="L507">
        <v>1</v>
      </c>
      <c r="M507">
        <v>0.2</v>
      </c>
      <c r="N507">
        <v>11.8871</v>
      </c>
      <c r="O507" s="5">
        <f t="shared" si="7"/>
        <v>0.36249999999999999</v>
      </c>
    </row>
    <row r="508" spans="1:15" x14ac:dyDescent="0.25">
      <c r="A508" t="s">
        <v>652</v>
      </c>
      <c r="B508" t="s">
        <v>15</v>
      </c>
      <c r="C508" t="s">
        <v>30</v>
      </c>
      <c r="D508" t="s">
        <v>17</v>
      </c>
      <c r="E508" t="s">
        <v>110</v>
      </c>
      <c r="F508" t="s">
        <v>94</v>
      </c>
      <c r="G508">
        <v>10024</v>
      </c>
      <c r="H508" t="s">
        <v>119</v>
      </c>
      <c r="I508" t="s">
        <v>32</v>
      </c>
      <c r="J508" t="s">
        <v>64</v>
      </c>
      <c r="K508">
        <v>15.92</v>
      </c>
      <c r="L508">
        <v>5</v>
      </c>
      <c r="M508">
        <v>0.2</v>
      </c>
      <c r="N508">
        <v>5.3730000000000002</v>
      </c>
      <c r="O508" s="5">
        <f t="shared" si="7"/>
        <v>0.33750000000000002</v>
      </c>
    </row>
    <row r="509" spans="1:15" x14ac:dyDescent="0.25">
      <c r="A509" t="s">
        <v>761</v>
      </c>
      <c r="B509" t="s">
        <v>38</v>
      </c>
      <c r="C509" t="s">
        <v>16</v>
      </c>
      <c r="D509" t="s">
        <v>17</v>
      </c>
      <c r="E509" t="s">
        <v>115</v>
      </c>
      <c r="F509" t="s">
        <v>71</v>
      </c>
      <c r="G509">
        <v>30318</v>
      </c>
      <c r="H509" t="s">
        <v>20</v>
      </c>
      <c r="I509" t="s">
        <v>32</v>
      </c>
      <c r="J509" t="s">
        <v>53</v>
      </c>
      <c r="K509">
        <v>2.74</v>
      </c>
      <c r="L509">
        <v>1</v>
      </c>
      <c r="M509">
        <v>0</v>
      </c>
      <c r="N509">
        <v>0.73980000000000001</v>
      </c>
      <c r="O509" s="5">
        <f t="shared" si="7"/>
        <v>0.26999999999999996</v>
      </c>
    </row>
    <row r="510" spans="1:15" x14ac:dyDescent="0.25">
      <c r="A510" t="s">
        <v>761</v>
      </c>
      <c r="B510" t="s">
        <v>38</v>
      </c>
      <c r="C510" t="s">
        <v>16</v>
      </c>
      <c r="D510" t="s">
        <v>17</v>
      </c>
      <c r="E510" t="s">
        <v>115</v>
      </c>
      <c r="F510" t="s">
        <v>71</v>
      </c>
      <c r="G510">
        <v>30318</v>
      </c>
      <c r="H510" t="s">
        <v>20</v>
      </c>
      <c r="I510" t="s">
        <v>32</v>
      </c>
      <c r="J510" t="s">
        <v>53</v>
      </c>
      <c r="K510">
        <v>8.34</v>
      </c>
      <c r="L510">
        <v>3</v>
      </c>
      <c r="M510">
        <v>0</v>
      </c>
      <c r="N510">
        <v>2.1684000000000001</v>
      </c>
      <c r="O510" s="5">
        <f t="shared" si="7"/>
        <v>0.26</v>
      </c>
    </row>
    <row r="511" spans="1:15" x14ac:dyDescent="0.25">
      <c r="A511" t="s">
        <v>761</v>
      </c>
      <c r="B511" t="s">
        <v>38</v>
      </c>
      <c r="C511" t="s">
        <v>16</v>
      </c>
      <c r="D511" t="s">
        <v>17</v>
      </c>
      <c r="E511" t="s">
        <v>115</v>
      </c>
      <c r="F511" t="s">
        <v>71</v>
      </c>
      <c r="G511">
        <v>30318</v>
      </c>
      <c r="H511" t="s">
        <v>20</v>
      </c>
      <c r="I511" t="s">
        <v>32</v>
      </c>
      <c r="J511" t="s">
        <v>43</v>
      </c>
      <c r="K511">
        <v>46.74</v>
      </c>
      <c r="L511">
        <v>3</v>
      </c>
      <c r="M511">
        <v>0</v>
      </c>
      <c r="N511">
        <v>11.685</v>
      </c>
      <c r="O511" s="5">
        <f t="shared" si="7"/>
        <v>0.25</v>
      </c>
    </row>
    <row r="512" spans="1:15" x14ac:dyDescent="0.25">
      <c r="A512" t="s">
        <v>761</v>
      </c>
      <c r="B512" t="s">
        <v>38</v>
      </c>
      <c r="C512" t="s">
        <v>16</v>
      </c>
      <c r="D512" t="s">
        <v>17</v>
      </c>
      <c r="E512" t="s">
        <v>115</v>
      </c>
      <c r="F512" t="s">
        <v>71</v>
      </c>
      <c r="G512">
        <v>30318</v>
      </c>
      <c r="H512" t="s">
        <v>20</v>
      </c>
      <c r="I512" t="s">
        <v>32</v>
      </c>
      <c r="J512" t="s">
        <v>64</v>
      </c>
      <c r="K512">
        <v>6354.95</v>
      </c>
      <c r="L512">
        <v>5</v>
      </c>
      <c r="M512">
        <v>0</v>
      </c>
      <c r="N512">
        <v>3177.4749999999999</v>
      </c>
      <c r="O512" s="5">
        <f t="shared" si="7"/>
        <v>0.5</v>
      </c>
    </row>
    <row r="513" spans="1:15" x14ac:dyDescent="0.25">
      <c r="A513" t="s">
        <v>762</v>
      </c>
      <c r="B513" t="s">
        <v>155</v>
      </c>
      <c r="C513" t="s">
        <v>16</v>
      </c>
      <c r="D513" t="s">
        <v>17</v>
      </c>
      <c r="E513" t="s">
        <v>306</v>
      </c>
      <c r="F513" t="s">
        <v>121</v>
      </c>
      <c r="G513">
        <v>64118</v>
      </c>
      <c r="H513" t="s">
        <v>89</v>
      </c>
      <c r="I513" t="s">
        <v>21</v>
      </c>
      <c r="J513" t="s">
        <v>48</v>
      </c>
      <c r="K513">
        <v>126.3</v>
      </c>
      <c r="L513">
        <v>3</v>
      </c>
      <c r="M513">
        <v>0</v>
      </c>
      <c r="N513">
        <v>40.415999999999997</v>
      </c>
      <c r="O513" s="5">
        <f t="shared" si="7"/>
        <v>0.32</v>
      </c>
    </row>
    <row r="514" spans="1:15" x14ac:dyDescent="0.25">
      <c r="A514" t="s">
        <v>762</v>
      </c>
      <c r="B514" t="s">
        <v>155</v>
      </c>
      <c r="C514" t="s">
        <v>16</v>
      </c>
      <c r="D514" t="s">
        <v>17</v>
      </c>
      <c r="E514" t="s">
        <v>306</v>
      </c>
      <c r="F514" t="s">
        <v>121</v>
      </c>
      <c r="G514">
        <v>64118</v>
      </c>
      <c r="H514" t="s">
        <v>89</v>
      </c>
      <c r="I514" t="s">
        <v>58</v>
      </c>
      <c r="J514" t="s">
        <v>129</v>
      </c>
      <c r="K514">
        <v>38.04</v>
      </c>
      <c r="L514">
        <v>2</v>
      </c>
      <c r="M514">
        <v>0</v>
      </c>
      <c r="N514">
        <v>12.172800000000001</v>
      </c>
      <c r="O514" s="5">
        <f t="shared" si="7"/>
        <v>0.32</v>
      </c>
    </row>
    <row r="515" spans="1:15" x14ac:dyDescent="0.25">
      <c r="A515" t="s">
        <v>678</v>
      </c>
      <c r="B515" t="s">
        <v>155</v>
      </c>
      <c r="C515" t="s">
        <v>16</v>
      </c>
      <c r="D515" t="s">
        <v>17</v>
      </c>
      <c r="E515" t="s">
        <v>179</v>
      </c>
      <c r="F515" t="s">
        <v>124</v>
      </c>
      <c r="G515">
        <v>43055</v>
      </c>
      <c r="H515" t="s">
        <v>119</v>
      </c>
      <c r="I515" t="s">
        <v>32</v>
      </c>
      <c r="J515" t="s">
        <v>53</v>
      </c>
      <c r="K515">
        <v>7.1520000000000001</v>
      </c>
      <c r="L515">
        <v>3</v>
      </c>
      <c r="M515">
        <v>0.2</v>
      </c>
      <c r="N515">
        <v>0.71519999999999995</v>
      </c>
      <c r="O515" s="5">
        <f t="shared" si="7"/>
        <v>9.9999999999999992E-2</v>
      </c>
    </row>
    <row r="516" spans="1:15" x14ac:dyDescent="0.25">
      <c r="A516" t="s">
        <v>633</v>
      </c>
      <c r="B516" t="s">
        <v>38</v>
      </c>
      <c r="C516" t="s">
        <v>16</v>
      </c>
      <c r="D516" t="s">
        <v>17</v>
      </c>
      <c r="E516" t="s">
        <v>26</v>
      </c>
      <c r="F516" t="s">
        <v>27</v>
      </c>
      <c r="G516">
        <v>90049</v>
      </c>
      <c r="H516" t="s">
        <v>31</v>
      </c>
      <c r="I516" t="s">
        <v>32</v>
      </c>
      <c r="J516" t="s">
        <v>53</v>
      </c>
      <c r="K516">
        <v>6.63</v>
      </c>
      <c r="L516">
        <v>3</v>
      </c>
      <c r="M516">
        <v>0</v>
      </c>
      <c r="N516">
        <v>1.7901</v>
      </c>
      <c r="O516" s="5">
        <f t="shared" ref="O516:O579" si="8">N516/K516</f>
        <v>0.27</v>
      </c>
    </row>
    <row r="517" spans="1:15" x14ac:dyDescent="0.25">
      <c r="A517" t="s">
        <v>633</v>
      </c>
      <c r="B517" t="s">
        <v>38</v>
      </c>
      <c r="C517" t="s">
        <v>16</v>
      </c>
      <c r="D517" t="s">
        <v>17</v>
      </c>
      <c r="E517" t="s">
        <v>26</v>
      </c>
      <c r="F517" t="s">
        <v>27</v>
      </c>
      <c r="G517">
        <v>90049</v>
      </c>
      <c r="H517" t="s">
        <v>31</v>
      </c>
      <c r="I517" t="s">
        <v>32</v>
      </c>
      <c r="J517" t="s">
        <v>53</v>
      </c>
      <c r="K517">
        <v>5.88</v>
      </c>
      <c r="L517">
        <v>2</v>
      </c>
      <c r="M517">
        <v>0</v>
      </c>
      <c r="N517">
        <v>1.7052</v>
      </c>
      <c r="O517" s="5">
        <f t="shared" si="8"/>
        <v>0.29000000000000004</v>
      </c>
    </row>
    <row r="518" spans="1:15" x14ac:dyDescent="0.25">
      <c r="A518" t="s">
        <v>763</v>
      </c>
      <c r="B518" t="s">
        <v>38</v>
      </c>
      <c r="C518" t="s">
        <v>88</v>
      </c>
      <c r="D518" t="s">
        <v>17</v>
      </c>
      <c r="E518" t="s">
        <v>308</v>
      </c>
      <c r="F518" t="s">
        <v>125</v>
      </c>
      <c r="G518">
        <v>59405</v>
      </c>
      <c r="H518" t="s">
        <v>31</v>
      </c>
      <c r="I518" t="s">
        <v>58</v>
      </c>
      <c r="J518" t="s">
        <v>556</v>
      </c>
      <c r="K518">
        <v>2999.95</v>
      </c>
      <c r="L518">
        <v>5</v>
      </c>
      <c r="M518">
        <v>0</v>
      </c>
      <c r="N518">
        <v>1379.9770000000001</v>
      </c>
      <c r="O518" s="5">
        <f t="shared" si="8"/>
        <v>0.46000000000000008</v>
      </c>
    </row>
    <row r="519" spans="1:15" x14ac:dyDescent="0.25">
      <c r="A519" t="s">
        <v>763</v>
      </c>
      <c r="B519" t="s">
        <v>38</v>
      </c>
      <c r="C519" t="s">
        <v>88</v>
      </c>
      <c r="D519" t="s">
        <v>17</v>
      </c>
      <c r="E519" t="s">
        <v>308</v>
      </c>
      <c r="F519" t="s">
        <v>125</v>
      </c>
      <c r="G519">
        <v>59405</v>
      </c>
      <c r="H519" t="s">
        <v>31</v>
      </c>
      <c r="I519" t="s">
        <v>32</v>
      </c>
      <c r="J519" t="s">
        <v>43</v>
      </c>
      <c r="K519">
        <v>51.45</v>
      </c>
      <c r="L519">
        <v>3</v>
      </c>
      <c r="M519">
        <v>0</v>
      </c>
      <c r="N519">
        <v>13.891500000000001</v>
      </c>
      <c r="O519" s="5">
        <f t="shared" si="8"/>
        <v>0.27</v>
      </c>
    </row>
    <row r="520" spans="1:15" x14ac:dyDescent="0.25">
      <c r="A520" t="s">
        <v>763</v>
      </c>
      <c r="B520" t="s">
        <v>38</v>
      </c>
      <c r="C520" t="s">
        <v>88</v>
      </c>
      <c r="D520" t="s">
        <v>17</v>
      </c>
      <c r="E520" t="s">
        <v>308</v>
      </c>
      <c r="F520" t="s">
        <v>125</v>
      </c>
      <c r="G520">
        <v>59405</v>
      </c>
      <c r="H520" t="s">
        <v>31</v>
      </c>
      <c r="I520" t="s">
        <v>32</v>
      </c>
      <c r="J520" t="s">
        <v>80</v>
      </c>
      <c r="K520">
        <v>11.96</v>
      </c>
      <c r="L520">
        <v>2</v>
      </c>
      <c r="M520">
        <v>0</v>
      </c>
      <c r="N520">
        <v>5.3819999999999997</v>
      </c>
      <c r="O520" s="5">
        <f t="shared" si="8"/>
        <v>0.44999999999999996</v>
      </c>
    </row>
    <row r="521" spans="1:15" x14ac:dyDescent="0.25">
      <c r="A521" t="s">
        <v>763</v>
      </c>
      <c r="B521" t="s">
        <v>38</v>
      </c>
      <c r="C521" t="s">
        <v>88</v>
      </c>
      <c r="D521" t="s">
        <v>17</v>
      </c>
      <c r="E521" t="s">
        <v>308</v>
      </c>
      <c r="F521" t="s">
        <v>125</v>
      </c>
      <c r="G521">
        <v>59405</v>
      </c>
      <c r="H521" t="s">
        <v>31</v>
      </c>
      <c r="I521" t="s">
        <v>32</v>
      </c>
      <c r="J521" t="s">
        <v>43</v>
      </c>
      <c r="K521">
        <v>1126.02</v>
      </c>
      <c r="L521">
        <v>3</v>
      </c>
      <c r="M521">
        <v>0</v>
      </c>
      <c r="N521">
        <v>56.301000000000002</v>
      </c>
      <c r="O521" s="5">
        <f t="shared" si="8"/>
        <v>0.05</v>
      </c>
    </row>
    <row r="522" spans="1:15" x14ac:dyDescent="0.25">
      <c r="A522" t="s">
        <v>644</v>
      </c>
      <c r="B522" t="s">
        <v>38</v>
      </c>
      <c r="C522" t="s">
        <v>16</v>
      </c>
      <c r="D522" t="s">
        <v>17</v>
      </c>
      <c r="E522" t="s">
        <v>81</v>
      </c>
      <c r="F522" t="s">
        <v>50</v>
      </c>
      <c r="G522">
        <v>77041</v>
      </c>
      <c r="H522" t="s">
        <v>89</v>
      </c>
      <c r="I522" t="s">
        <v>58</v>
      </c>
      <c r="J522" t="s">
        <v>129</v>
      </c>
      <c r="K522">
        <v>18.391999999999999</v>
      </c>
      <c r="L522">
        <v>1</v>
      </c>
      <c r="M522">
        <v>0.2</v>
      </c>
      <c r="N522">
        <v>5.2877000000000001</v>
      </c>
      <c r="O522" s="5">
        <f t="shared" si="8"/>
        <v>0.28750000000000003</v>
      </c>
    </row>
    <row r="523" spans="1:15" x14ac:dyDescent="0.25">
      <c r="A523" t="s">
        <v>644</v>
      </c>
      <c r="B523" t="s">
        <v>38</v>
      </c>
      <c r="C523" t="s">
        <v>16</v>
      </c>
      <c r="D523" t="s">
        <v>17</v>
      </c>
      <c r="E523" t="s">
        <v>81</v>
      </c>
      <c r="F523" t="s">
        <v>50</v>
      </c>
      <c r="G523">
        <v>77041</v>
      </c>
      <c r="H523" t="s">
        <v>89</v>
      </c>
      <c r="I523" t="s">
        <v>32</v>
      </c>
      <c r="J523" t="s">
        <v>43</v>
      </c>
      <c r="K523">
        <v>129.56800000000001</v>
      </c>
      <c r="L523">
        <v>2</v>
      </c>
      <c r="M523">
        <v>0.2</v>
      </c>
      <c r="N523">
        <v>-25.913599999999999</v>
      </c>
      <c r="O523" s="5">
        <f t="shared" si="8"/>
        <v>-0.19999999999999998</v>
      </c>
    </row>
    <row r="524" spans="1:15" x14ac:dyDescent="0.25">
      <c r="A524" t="s">
        <v>644</v>
      </c>
      <c r="B524" t="s">
        <v>38</v>
      </c>
      <c r="C524" t="s">
        <v>16</v>
      </c>
      <c r="D524" t="s">
        <v>17</v>
      </c>
      <c r="E524" t="s">
        <v>81</v>
      </c>
      <c r="F524" t="s">
        <v>50</v>
      </c>
      <c r="G524">
        <v>77041</v>
      </c>
      <c r="H524" t="s">
        <v>89</v>
      </c>
      <c r="I524" t="s">
        <v>32</v>
      </c>
      <c r="J524" t="s">
        <v>64</v>
      </c>
      <c r="K524">
        <v>14.112</v>
      </c>
      <c r="L524">
        <v>9</v>
      </c>
      <c r="M524">
        <v>0.8</v>
      </c>
      <c r="N524">
        <v>-21.167999999999999</v>
      </c>
      <c r="O524" s="5">
        <f t="shared" si="8"/>
        <v>-1.5</v>
      </c>
    </row>
    <row r="525" spans="1:15" x14ac:dyDescent="0.25">
      <c r="A525" t="s">
        <v>700</v>
      </c>
      <c r="B525" t="s">
        <v>155</v>
      </c>
      <c r="C525" t="s">
        <v>30</v>
      </c>
      <c r="D525" t="s">
        <v>17</v>
      </c>
      <c r="E525" t="s">
        <v>220</v>
      </c>
      <c r="F525" t="s">
        <v>82</v>
      </c>
      <c r="G525">
        <v>48234</v>
      </c>
      <c r="H525" t="s">
        <v>89</v>
      </c>
      <c r="I525" t="s">
        <v>21</v>
      </c>
      <c r="J525" t="s">
        <v>39</v>
      </c>
      <c r="K525">
        <v>210.98</v>
      </c>
      <c r="L525">
        <v>2</v>
      </c>
      <c r="M525">
        <v>0</v>
      </c>
      <c r="N525">
        <v>21.097999999999999</v>
      </c>
      <c r="O525" s="5">
        <f t="shared" si="8"/>
        <v>0.1</v>
      </c>
    </row>
    <row r="526" spans="1:15" x14ac:dyDescent="0.25">
      <c r="A526" t="s">
        <v>633</v>
      </c>
      <c r="B526" t="s">
        <v>155</v>
      </c>
      <c r="C526" t="s">
        <v>16</v>
      </c>
      <c r="D526" t="s">
        <v>17</v>
      </c>
      <c r="E526" t="s">
        <v>26</v>
      </c>
      <c r="F526" t="s">
        <v>27</v>
      </c>
      <c r="G526">
        <v>90032</v>
      </c>
      <c r="H526" t="s">
        <v>31</v>
      </c>
      <c r="I526" t="s">
        <v>58</v>
      </c>
      <c r="J526" t="s">
        <v>59</v>
      </c>
      <c r="K526">
        <v>55.176000000000002</v>
      </c>
      <c r="L526">
        <v>3</v>
      </c>
      <c r="M526">
        <v>0.2</v>
      </c>
      <c r="N526">
        <v>-12.4146</v>
      </c>
      <c r="O526" s="5">
        <f t="shared" si="8"/>
        <v>-0.22500000000000001</v>
      </c>
    </row>
    <row r="527" spans="1:15" x14ac:dyDescent="0.25">
      <c r="A527" t="s">
        <v>633</v>
      </c>
      <c r="B527" t="s">
        <v>155</v>
      </c>
      <c r="C527" t="s">
        <v>16</v>
      </c>
      <c r="D527" t="s">
        <v>17</v>
      </c>
      <c r="E527" t="s">
        <v>26</v>
      </c>
      <c r="F527" t="s">
        <v>27</v>
      </c>
      <c r="G527">
        <v>90032</v>
      </c>
      <c r="H527" t="s">
        <v>31</v>
      </c>
      <c r="I527" t="s">
        <v>58</v>
      </c>
      <c r="J527" t="s">
        <v>129</v>
      </c>
      <c r="K527">
        <v>66.260000000000005</v>
      </c>
      <c r="L527">
        <v>2</v>
      </c>
      <c r="M527">
        <v>0</v>
      </c>
      <c r="N527">
        <v>27.166599999999999</v>
      </c>
      <c r="O527" s="5">
        <f t="shared" si="8"/>
        <v>0.41</v>
      </c>
    </row>
    <row r="528" spans="1:15" x14ac:dyDescent="0.25">
      <c r="A528" t="s">
        <v>743</v>
      </c>
      <c r="B528" t="s">
        <v>38</v>
      </c>
      <c r="C528" t="s">
        <v>16</v>
      </c>
      <c r="D528" t="s">
        <v>17</v>
      </c>
      <c r="E528" t="s">
        <v>283</v>
      </c>
      <c r="F528" t="s">
        <v>108</v>
      </c>
      <c r="G528">
        <v>1841</v>
      </c>
      <c r="H528" t="s">
        <v>119</v>
      </c>
      <c r="I528" t="s">
        <v>32</v>
      </c>
      <c r="J528" t="s">
        <v>195</v>
      </c>
      <c r="K528">
        <v>22.2</v>
      </c>
      <c r="L528">
        <v>5</v>
      </c>
      <c r="M528">
        <v>0</v>
      </c>
      <c r="N528">
        <v>10.433999999999999</v>
      </c>
      <c r="O528" s="5">
        <f t="shared" si="8"/>
        <v>0.47</v>
      </c>
    </row>
    <row r="529" spans="1:15" x14ac:dyDescent="0.25">
      <c r="A529" t="s">
        <v>764</v>
      </c>
      <c r="B529" t="s">
        <v>38</v>
      </c>
      <c r="C529" t="s">
        <v>88</v>
      </c>
      <c r="D529" t="s">
        <v>17</v>
      </c>
      <c r="E529" t="s">
        <v>309</v>
      </c>
      <c r="F529" t="s">
        <v>35</v>
      </c>
      <c r="G529">
        <v>33801</v>
      </c>
      <c r="H529" t="s">
        <v>20</v>
      </c>
      <c r="I529" t="s">
        <v>21</v>
      </c>
      <c r="J529" t="s">
        <v>25</v>
      </c>
      <c r="K529">
        <v>683.952</v>
      </c>
      <c r="L529">
        <v>3</v>
      </c>
      <c r="M529">
        <v>0.2</v>
      </c>
      <c r="N529">
        <v>42.747</v>
      </c>
      <c r="O529" s="5">
        <f t="shared" si="8"/>
        <v>6.25E-2</v>
      </c>
    </row>
    <row r="530" spans="1:15" x14ac:dyDescent="0.25">
      <c r="A530" t="s">
        <v>764</v>
      </c>
      <c r="B530" t="s">
        <v>38</v>
      </c>
      <c r="C530" t="s">
        <v>88</v>
      </c>
      <c r="D530" t="s">
        <v>17</v>
      </c>
      <c r="E530" t="s">
        <v>309</v>
      </c>
      <c r="F530" t="s">
        <v>35</v>
      </c>
      <c r="G530">
        <v>33801</v>
      </c>
      <c r="H530" t="s">
        <v>20</v>
      </c>
      <c r="I530" t="s">
        <v>21</v>
      </c>
      <c r="J530" t="s">
        <v>48</v>
      </c>
      <c r="K530">
        <v>45.695999999999998</v>
      </c>
      <c r="L530">
        <v>3</v>
      </c>
      <c r="M530">
        <v>0.2</v>
      </c>
      <c r="N530">
        <v>5.1407999999999996</v>
      </c>
      <c r="O530" s="5">
        <f t="shared" si="8"/>
        <v>0.1125</v>
      </c>
    </row>
    <row r="531" spans="1:15" x14ac:dyDescent="0.25">
      <c r="A531" t="s">
        <v>642</v>
      </c>
      <c r="B531" t="s">
        <v>38</v>
      </c>
      <c r="C531" t="s">
        <v>16</v>
      </c>
      <c r="D531" t="s">
        <v>17</v>
      </c>
      <c r="E531" t="s">
        <v>73</v>
      </c>
      <c r="F531" t="s">
        <v>70</v>
      </c>
      <c r="G531">
        <v>19134</v>
      </c>
      <c r="H531" t="s">
        <v>119</v>
      </c>
      <c r="I531" t="s">
        <v>32</v>
      </c>
      <c r="J531" t="s">
        <v>43</v>
      </c>
      <c r="K531">
        <v>36.335999999999999</v>
      </c>
      <c r="L531">
        <v>3</v>
      </c>
      <c r="M531">
        <v>0.2</v>
      </c>
      <c r="N531">
        <v>-7.2671999999999999</v>
      </c>
      <c r="O531" s="5">
        <f t="shared" si="8"/>
        <v>-0.2</v>
      </c>
    </row>
    <row r="532" spans="1:15" x14ac:dyDescent="0.25">
      <c r="A532" t="s">
        <v>642</v>
      </c>
      <c r="B532" t="s">
        <v>38</v>
      </c>
      <c r="C532" t="s">
        <v>16</v>
      </c>
      <c r="D532" t="s">
        <v>17</v>
      </c>
      <c r="E532" t="s">
        <v>73</v>
      </c>
      <c r="F532" t="s">
        <v>70</v>
      </c>
      <c r="G532">
        <v>19134</v>
      </c>
      <c r="H532" t="s">
        <v>119</v>
      </c>
      <c r="I532" t="s">
        <v>32</v>
      </c>
      <c r="J532" t="s">
        <v>334</v>
      </c>
      <c r="K532">
        <v>666.24800000000005</v>
      </c>
      <c r="L532">
        <v>1</v>
      </c>
      <c r="M532">
        <v>0.2</v>
      </c>
      <c r="N532">
        <v>-149.9058</v>
      </c>
      <c r="O532" s="5">
        <f t="shared" si="8"/>
        <v>-0.22499999999999998</v>
      </c>
    </row>
    <row r="533" spans="1:15" x14ac:dyDescent="0.25">
      <c r="A533" t="s">
        <v>642</v>
      </c>
      <c r="B533" t="s">
        <v>38</v>
      </c>
      <c r="C533" t="s">
        <v>16</v>
      </c>
      <c r="D533" t="s">
        <v>17</v>
      </c>
      <c r="E533" t="s">
        <v>73</v>
      </c>
      <c r="F533" t="s">
        <v>70</v>
      </c>
      <c r="G533">
        <v>19134</v>
      </c>
      <c r="H533" t="s">
        <v>119</v>
      </c>
      <c r="I533" t="s">
        <v>32</v>
      </c>
      <c r="J533" t="s">
        <v>143</v>
      </c>
      <c r="K533">
        <v>52.512</v>
      </c>
      <c r="L533">
        <v>6</v>
      </c>
      <c r="M533">
        <v>0.2</v>
      </c>
      <c r="N533">
        <v>19.692</v>
      </c>
      <c r="O533" s="5">
        <f t="shared" si="8"/>
        <v>0.375</v>
      </c>
    </row>
    <row r="534" spans="1:15" x14ac:dyDescent="0.25">
      <c r="A534" t="s">
        <v>633</v>
      </c>
      <c r="B534" t="s">
        <v>15</v>
      </c>
      <c r="C534" t="s">
        <v>30</v>
      </c>
      <c r="D534" t="s">
        <v>17</v>
      </c>
      <c r="E534" t="s">
        <v>26</v>
      </c>
      <c r="F534" t="s">
        <v>27</v>
      </c>
      <c r="G534">
        <v>90036</v>
      </c>
      <c r="H534" t="s">
        <v>31</v>
      </c>
      <c r="I534" t="s">
        <v>21</v>
      </c>
      <c r="J534" t="s">
        <v>25</v>
      </c>
      <c r="K534">
        <v>190.72</v>
      </c>
      <c r="L534">
        <v>1</v>
      </c>
      <c r="M534">
        <v>0.2</v>
      </c>
      <c r="N534">
        <v>11.92</v>
      </c>
      <c r="O534" s="5">
        <f t="shared" si="8"/>
        <v>6.25E-2</v>
      </c>
    </row>
    <row r="535" spans="1:15" x14ac:dyDescent="0.25">
      <c r="A535" t="s">
        <v>633</v>
      </c>
      <c r="B535" t="s">
        <v>38</v>
      </c>
      <c r="C535" t="s">
        <v>16</v>
      </c>
      <c r="D535" t="s">
        <v>17</v>
      </c>
      <c r="E535" t="s">
        <v>26</v>
      </c>
      <c r="F535" t="s">
        <v>27</v>
      </c>
      <c r="G535">
        <v>90032</v>
      </c>
      <c r="H535" t="s">
        <v>31</v>
      </c>
      <c r="I535" t="s">
        <v>21</v>
      </c>
      <c r="J535" t="s">
        <v>48</v>
      </c>
      <c r="K535">
        <v>47.94</v>
      </c>
      <c r="L535">
        <v>3</v>
      </c>
      <c r="M535">
        <v>0</v>
      </c>
      <c r="N535">
        <v>2.3969999999999998</v>
      </c>
      <c r="O535" s="5">
        <f t="shared" si="8"/>
        <v>4.9999999999999996E-2</v>
      </c>
    </row>
    <row r="536" spans="1:15" x14ac:dyDescent="0.25">
      <c r="A536" t="s">
        <v>765</v>
      </c>
      <c r="B536" t="s">
        <v>15</v>
      </c>
      <c r="C536" t="s">
        <v>16</v>
      </c>
      <c r="D536" t="s">
        <v>17</v>
      </c>
      <c r="E536" t="s">
        <v>310</v>
      </c>
      <c r="F536" t="s">
        <v>23</v>
      </c>
      <c r="G536">
        <v>36116</v>
      </c>
      <c r="H536" t="s">
        <v>20</v>
      </c>
      <c r="I536" t="s">
        <v>58</v>
      </c>
      <c r="J536" t="s">
        <v>59</v>
      </c>
      <c r="K536">
        <v>979.95</v>
      </c>
      <c r="L536">
        <v>5</v>
      </c>
      <c r="M536">
        <v>0</v>
      </c>
      <c r="N536">
        <v>274.38600000000002</v>
      </c>
      <c r="O536" s="5">
        <f t="shared" si="8"/>
        <v>0.28000000000000003</v>
      </c>
    </row>
    <row r="537" spans="1:15" x14ac:dyDescent="0.25">
      <c r="A537" t="s">
        <v>765</v>
      </c>
      <c r="B537" t="s">
        <v>15</v>
      </c>
      <c r="C537" t="s">
        <v>16</v>
      </c>
      <c r="D537" t="s">
        <v>17</v>
      </c>
      <c r="E537" t="s">
        <v>310</v>
      </c>
      <c r="F537" t="s">
        <v>23</v>
      </c>
      <c r="G537">
        <v>36116</v>
      </c>
      <c r="H537" t="s">
        <v>20</v>
      </c>
      <c r="I537" t="s">
        <v>32</v>
      </c>
      <c r="J537" t="s">
        <v>64</v>
      </c>
      <c r="K537">
        <v>22.75</v>
      </c>
      <c r="L537">
        <v>5</v>
      </c>
      <c r="M537">
        <v>0</v>
      </c>
      <c r="N537">
        <v>11.375</v>
      </c>
      <c r="O537" s="5">
        <f t="shared" si="8"/>
        <v>0.5</v>
      </c>
    </row>
    <row r="538" spans="1:15" x14ac:dyDescent="0.25">
      <c r="A538" t="s">
        <v>766</v>
      </c>
      <c r="B538" t="s">
        <v>38</v>
      </c>
      <c r="C538" t="s">
        <v>16</v>
      </c>
      <c r="D538" t="s">
        <v>17</v>
      </c>
      <c r="E538" t="s">
        <v>312</v>
      </c>
      <c r="F538" t="s">
        <v>28</v>
      </c>
      <c r="G538">
        <v>85204</v>
      </c>
      <c r="H538" t="s">
        <v>31</v>
      </c>
      <c r="I538" t="s">
        <v>32</v>
      </c>
      <c r="J538" t="s">
        <v>43</v>
      </c>
      <c r="K538">
        <v>16.768000000000001</v>
      </c>
      <c r="L538">
        <v>2</v>
      </c>
      <c r="M538">
        <v>0.2</v>
      </c>
      <c r="N538">
        <v>1.4672000000000001</v>
      </c>
      <c r="O538" s="5">
        <f t="shared" si="8"/>
        <v>8.7499999999999994E-2</v>
      </c>
    </row>
    <row r="539" spans="1:15" x14ac:dyDescent="0.25">
      <c r="A539" t="s">
        <v>654</v>
      </c>
      <c r="B539" t="s">
        <v>15</v>
      </c>
      <c r="C539" t="s">
        <v>16</v>
      </c>
      <c r="D539" t="s">
        <v>17</v>
      </c>
      <c r="E539" t="s">
        <v>116</v>
      </c>
      <c r="F539" t="s">
        <v>74</v>
      </c>
      <c r="G539">
        <v>60653</v>
      </c>
      <c r="H539" t="s">
        <v>89</v>
      </c>
      <c r="I539" t="s">
        <v>32</v>
      </c>
      <c r="J539" t="s">
        <v>64</v>
      </c>
      <c r="K539">
        <v>42.616</v>
      </c>
      <c r="L539">
        <v>7</v>
      </c>
      <c r="M539">
        <v>0.8</v>
      </c>
      <c r="N539">
        <v>-68.185599999999994</v>
      </c>
      <c r="O539" s="5">
        <f t="shared" si="8"/>
        <v>-1.5999999999999999</v>
      </c>
    </row>
    <row r="540" spans="1:15" x14ac:dyDescent="0.25">
      <c r="A540" t="s">
        <v>652</v>
      </c>
      <c r="B540" t="s">
        <v>38</v>
      </c>
      <c r="C540" t="s">
        <v>88</v>
      </c>
      <c r="D540" t="s">
        <v>17</v>
      </c>
      <c r="E540" t="s">
        <v>110</v>
      </c>
      <c r="F540" t="s">
        <v>94</v>
      </c>
      <c r="G540">
        <v>10009</v>
      </c>
      <c r="H540" t="s">
        <v>119</v>
      </c>
      <c r="I540" t="s">
        <v>32</v>
      </c>
      <c r="J540" t="s">
        <v>64</v>
      </c>
      <c r="K540">
        <v>10.752000000000001</v>
      </c>
      <c r="L540">
        <v>4</v>
      </c>
      <c r="M540">
        <v>0.2</v>
      </c>
      <c r="N540">
        <v>3.36</v>
      </c>
      <c r="O540" s="5">
        <f t="shared" si="8"/>
        <v>0.31249999999999994</v>
      </c>
    </row>
    <row r="541" spans="1:15" x14ac:dyDescent="0.25">
      <c r="A541" t="s">
        <v>632</v>
      </c>
      <c r="B541" t="s">
        <v>38</v>
      </c>
      <c r="C541" t="s">
        <v>16</v>
      </c>
      <c r="D541" t="s">
        <v>17</v>
      </c>
      <c r="E541" t="s">
        <v>18</v>
      </c>
      <c r="F541" t="s">
        <v>19</v>
      </c>
      <c r="G541">
        <v>42420</v>
      </c>
      <c r="H541" t="s">
        <v>20</v>
      </c>
      <c r="I541" t="s">
        <v>32</v>
      </c>
      <c r="J541" t="s">
        <v>68</v>
      </c>
      <c r="K541">
        <v>152.94</v>
      </c>
      <c r="L541">
        <v>3</v>
      </c>
      <c r="M541">
        <v>0</v>
      </c>
      <c r="N541">
        <v>41.293799999999997</v>
      </c>
      <c r="O541" s="5">
        <f t="shared" si="8"/>
        <v>0.26999999999999996</v>
      </c>
    </row>
    <row r="542" spans="1:15" x14ac:dyDescent="0.25">
      <c r="A542" t="s">
        <v>632</v>
      </c>
      <c r="B542" t="s">
        <v>38</v>
      </c>
      <c r="C542" t="s">
        <v>16</v>
      </c>
      <c r="D542" t="s">
        <v>17</v>
      </c>
      <c r="E542" t="s">
        <v>18</v>
      </c>
      <c r="F542" t="s">
        <v>19</v>
      </c>
      <c r="G542">
        <v>42420</v>
      </c>
      <c r="H542" t="s">
        <v>20</v>
      </c>
      <c r="I542" t="s">
        <v>21</v>
      </c>
      <c r="J542" t="s">
        <v>25</v>
      </c>
      <c r="K542">
        <v>283.92</v>
      </c>
      <c r="L542">
        <v>4</v>
      </c>
      <c r="M542">
        <v>0</v>
      </c>
      <c r="N542">
        <v>70.98</v>
      </c>
      <c r="O542" s="5">
        <f t="shared" si="8"/>
        <v>0.25</v>
      </c>
    </row>
    <row r="543" spans="1:15" x14ac:dyDescent="0.25">
      <c r="A543" t="s">
        <v>767</v>
      </c>
      <c r="B543" t="s">
        <v>155</v>
      </c>
      <c r="C543" t="s">
        <v>16</v>
      </c>
      <c r="D543" t="s">
        <v>17</v>
      </c>
      <c r="E543" t="s">
        <v>313</v>
      </c>
      <c r="F543" t="s">
        <v>55</v>
      </c>
      <c r="G543">
        <v>54302</v>
      </c>
      <c r="H543" t="s">
        <v>89</v>
      </c>
      <c r="I543" t="s">
        <v>58</v>
      </c>
      <c r="J543" t="s">
        <v>129</v>
      </c>
      <c r="K543">
        <v>468.9</v>
      </c>
      <c r="L543">
        <v>6</v>
      </c>
      <c r="M543">
        <v>0</v>
      </c>
      <c r="N543">
        <v>206.316</v>
      </c>
      <c r="O543" s="5">
        <f t="shared" si="8"/>
        <v>0.44</v>
      </c>
    </row>
    <row r="544" spans="1:15" x14ac:dyDescent="0.25">
      <c r="A544" t="s">
        <v>730</v>
      </c>
      <c r="B544" t="s">
        <v>155</v>
      </c>
      <c r="C544" t="s">
        <v>30</v>
      </c>
      <c r="D544" t="s">
        <v>17</v>
      </c>
      <c r="E544" t="s">
        <v>264</v>
      </c>
      <c r="F544" t="s">
        <v>28</v>
      </c>
      <c r="G544">
        <v>85705</v>
      </c>
      <c r="H544" t="s">
        <v>31</v>
      </c>
      <c r="I544" t="s">
        <v>58</v>
      </c>
      <c r="J544" t="s">
        <v>59</v>
      </c>
      <c r="K544">
        <v>380.86399999999998</v>
      </c>
      <c r="L544">
        <v>8</v>
      </c>
      <c r="M544">
        <v>0.2</v>
      </c>
      <c r="N544">
        <v>38.086399999999998</v>
      </c>
      <c r="O544" s="5">
        <f t="shared" si="8"/>
        <v>0.1</v>
      </c>
    </row>
    <row r="545" spans="1:15" x14ac:dyDescent="0.25">
      <c r="A545" t="s">
        <v>768</v>
      </c>
      <c r="B545" t="s">
        <v>38</v>
      </c>
      <c r="C545" t="s">
        <v>16</v>
      </c>
      <c r="D545" t="s">
        <v>17</v>
      </c>
      <c r="E545" t="s">
        <v>123</v>
      </c>
      <c r="F545" t="s">
        <v>124</v>
      </c>
      <c r="G545">
        <v>45503</v>
      </c>
      <c r="H545" t="s">
        <v>119</v>
      </c>
      <c r="I545" t="s">
        <v>32</v>
      </c>
      <c r="J545" t="s">
        <v>43</v>
      </c>
      <c r="K545">
        <v>646.77599999999995</v>
      </c>
      <c r="L545">
        <v>9</v>
      </c>
      <c r="M545">
        <v>0.2</v>
      </c>
      <c r="N545">
        <v>-145.52459999999999</v>
      </c>
      <c r="O545" s="5">
        <f t="shared" si="8"/>
        <v>-0.22500000000000001</v>
      </c>
    </row>
    <row r="546" spans="1:15" x14ac:dyDescent="0.25">
      <c r="A546" t="s">
        <v>637</v>
      </c>
      <c r="B546" t="s">
        <v>38</v>
      </c>
      <c r="C546" t="s">
        <v>16</v>
      </c>
      <c r="D546" t="s">
        <v>17</v>
      </c>
      <c r="E546" t="s">
        <v>49</v>
      </c>
      <c r="F546" t="s">
        <v>50</v>
      </c>
      <c r="G546">
        <v>76106</v>
      </c>
      <c r="H546" t="s">
        <v>89</v>
      </c>
      <c r="I546" t="s">
        <v>58</v>
      </c>
      <c r="J546" t="s">
        <v>129</v>
      </c>
      <c r="K546">
        <v>58.112000000000002</v>
      </c>
      <c r="L546">
        <v>2</v>
      </c>
      <c r="M546">
        <v>0.2</v>
      </c>
      <c r="N546">
        <v>7.2640000000000002</v>
      </c>
      <c r="O546" s="5">
        <f t="shared" si="8"/>
        <v>0.125</v>
      </c>
    </row>
    <row r="547" spans="1:15" x14ac:dyDescent="0.25">
      <c r="A547" t="s">
        <v>637</v>
      </c>
      <c r="B547" t="s">
        <v>38</v>
      </c>
      <c r="C547" t="s">
        <v>16</v>
      </c>
      <c r="D547" t="s">
        <v>17</v>
      </c>
      <c r="E547" t="s">
        <v>49</v>
      </c>
      <c r="F547" t="s">
        <v>50</v>
      </c>
      <c r="G547">
        <v>76106</v>
      </c>
      <c r="H547" t="s">
        <v>89</v>
      </c>
      <c r="I547" t="s">
        <v>58</v>
      </c>
      <c r="J547" t="s">
        <v>59</v>
      </c>
      <c r="K547">
        <v>100.792</v>
      </c>
      <c r="L547">
        <v>1</v>
      </c>
      <c r="M547">
        <v>0.2</v>
      </c>
      <c r="N547">
        <v>6.2995000000000001</v>
      </c>
      <c r="O547" s="5">
        <f t="shared" si="8"/>
        <v>6.25E-2</v>
      </c>
    </row>
    <row r="548" spans="1:15" x14ac:dyDescent="0.25">
      <c r="A548" t="s">
        <v>637</v>
      </c>
      <c r="B548" t="s">
        <v>38</v>
      </c>
      <c r="C548" t="s">
        <v>16</v>
      </c>
      <c r="D548" t="s">
        <v>17</v>
      </c>
      <c r="E548" t="s">
        <v>49</v>
      </c>
      <c r="F548" t="s">
        <v>50</v>
      </c>
      <c r="G548">
        <v>76106</v>
      </c>
      <c r="H548" t="s">
        <v>89</v>
      </c>
      <c r="I548" t="s">
        <v>21</v>
      </c>
      <c r="J548" t="s">
        <v>48</v>
      </c>
      <c r="K548">
        <v>66.111999999999995</v>
      </c>
      <c r="L548">
        <v>4</v>
      </c>
      <c r="M548">
        <v>0.6</v>
      </c>
      <c r="N548">
        <v>-84.2928</v>
      </c>
      <c r="O548" s="5">
        <f t="shared" si="8"/>
        <v>-1.2750000000000001</v>
      </c>
    </row>
    <row r="549" spans="1:15" x14ac:dyDescent="0.25">
      <c r="A549" t="s">
        <v>652</v>
      </c>
      <c r="B549" t="s">
        <v>155</v>
      </c>
      <c r="C549" t="s">
        <v>88</v>
      </c>
      <c r="D549" t="s">
        <v>17</v>
      </c>
      <c r="E549" t="s">
        <v>110</v>
      </c>
      <c r="F549" t="s">
        <v>94</v>
      </c>
      <c r="G549">
        <v>10035</v>
      </c>
      <c r="H549" t="s">
        <v>119</v>
      </c>
      <c r="I549" t="s">
        <v>32</v>
      </c>
      <c r="J549" t="s">
        <v>64</v>
      </c>
      <c r="K549">
        <v>41.28</v>
      </c>
      <c r="L549">
        <v>6</v>
      </c>
      <c r="M549">
        <v>0.2</v>
      </c>
      <c r="N549">
        <v>13.932</v>
      </c>
      <c r="O549" s="5">
        <f t="shared" si="8"/>
        <v>0.33750000000000002</v>
      </c>
    </row>
    <row r="550" spans="1:15" x14ac:dyDescent="0.25">
      <c r="A550" t="s">
        <v>652</v>
      </c>
      <c r="B550" t="s">
        <v>155</v>
      </c>
      <c r="C550" t="s">
        <v>88</v>
      </c>
      <c r="D550" t="s">
        <v>17</v>
      </c>
      <c r="E550" t="s">
        <v>110</v>
      </c>
      <c r="F550" t="s">
        <v>94</v>
      </c>
      <c r="G550">
        <v>10035</v>
      </c>
      <c r="H550" t="s">
        <v>119</v>
      </c>
      <c r="I550" t="s">
        <v>32</v>
      </c>
      <c r="J550" t="s">
        <v>80</v>
      </c>
      <c r="K550">
        <v>13.36</v>
      </c>
      <c r="L550">
        <v>2</v>
      </c>
      <c r="M550">
        <v>0</v>
      </c>
      <c r="N550">
        <v>6.4127999999999998</v>
      </c>
      <c r="O550" s="5">
        <f t="shared" si="8"/>
        <v>0.48</v>
      </c>
    </row>
    <row r="551" spans="1:15" x14ac:dyDescent="0.25">
      <c r="A551" t="s">
        <v>654</v>
      </c>
      <c r="B551" t="s">
        <v>15</v>
      </c>
      <c r="C551" t="s">
        <v>30</v>
      </c>
      <c r="D551" t="s">
        <v>17</v>
      </c>
      <c r="E551" t="s">
        <v>116</v>
      </c>
      <c r="F551" t="s">
        <v>74</v>
      </c>
      <c r="G551">
        <v>60653</v>
      </c>
      <c r="H551" t="s">
        <v>89</v>
      </c>
      <c r="I551" t="s">
        <v>32</v>
      </c>
      <c r="J551" t="s">
        <v>43</v>
      </c>
      <c r="K551">
        <v>250.27199999999999</v>
      </c>
      <c r="L551">
        <v>9</v>
      </c>
      <c r="M551">
        <v>0.2</v>
      </c>
      <c r="N551">
        <v>15.641999999999999</v>
      </c>
      <c r="O551" s="5">
        <f t="shared" si="8"/>
        <v>6.25E-2</v>
      </c>
    </row>
    <row r="552" spans="1:15" x14ac:dyDescent="0.25">
      <c r="A552" t="s">
        <v>654</v>
      </c>
      <c r="B552" t="s">
        <v>15</v>
      </c>
      <c r="C552" t="s">
        <v>30</v>
      </c>
      <c r="D552" t="s">
        <v>17</v>
      </c>
      <c r="E552" t="s">
        <v>116</v>
      </c>
      <c r="F552" t="s">
        <v>74</v>
      </c>
      <c r="G552">
        <v>60653</v>
      </c>
      <c r="H552" t="s">
        <v>89</v>
      </c>
      <c r="I552" t="s">
        <v>32</v>
      </c>
      <c r="J552" t="s">
        <v>64</v>
      </c>
      <c r="K552">
        <v>11.364000000000001</v>
      </c>
      <c r="L552">
        <v>3</v>
      </c>
      <c r="M552">
        <v>0.8</v>
      </c>
      <c r="N552">
        <v>-17.045999999999999</v>
      </c>
      <c r="O552" s="5">
        <f t="shared" si="8"/>
        <v>-1.4999999999999998</v>
      </c>
    </row>
    <row r="553" spans="1:15" x14ac:dyDescent="0.25">
      <c r="A553" t="s">
        <v>654</v>
      </c>
      <c r="B553" t="s">
        <v>15</v>
      </c>
      <c r="C553" t="s">
        <v>30</v>
      </c>
      <c r="D553" t="s">
        <v>17</v>
      </c>
      <c r="E553" t="s">
        <v>116</v>
      </c>
      <c r="F553" t="s">
        <v>74</v>
      </c>
      <c r="G553">
        <v>60653</v>
      </c>
      <c r="H553" t="s">
        <v>89</v>
      </c>
      <c r="I553" t="s">
        <v>32</v>
      </c>
      <c r="J553" t="s">
        <v>334</v>
      </c>
      <c r="K553">
        <v>8.7200000000000006</v>
      </c>
      <c r="L553">
        <v>5</v>
      </c>
      <c r="M553">
        <v>0.2</v>
      </c>
      <c r="N553">
        <v>-1.744</v>
      </c>
      <c r="O553" s="5">
        <f t="shared" si="8"/>
        <v>-0.19999999999999998</v>
      </c>
    </row>
    <row r="554" spans="1:15" x14ac:dyDescent="0.25">
      <c r="A554" t="s">
        <v>640</v>
      </c>
      <c r="B554" t="s">
        <v>15</v>
      </c>
      <c r="C554" t="s">
        <v>16</v>
      </c>
      <c r="D554" t="s">
        <v>17</v>
      </c>
      <c r="E554" t="s">
        <v>65</v>
      </c>
      <c r="F554" t="s">
        <v>27</v>
      </c>
      <c r="G554">
        <v>94110</v>
      </c>
      <c r="H554" t="s">
        <v>31</v>
      </c>
      <c r="I554" t="s">
        <v>21</v>
      </c>
      <c r="J554" t="s">
        <v>25</v>
      </c>
      <c r="K554">
        <v>1121.568</v>
      </c>
      <c r="L554">
        <v>2</v>
      </c>
      <c r="M554">
        <v>0.2</v>
      </c>
      <c r="N554">
        <v>0</v>
      </c>
      <c r="O554" s="5">
        <f t="shared" si="8"/>
        <v>0</v>
      </c>
    </row>
    <row r="555" spans="1:15" x14ac:dyDescent="0.25">
      <c r="A555" t="s">
        <v>748</v>
      </c>
      <c r="B555" t="s">
        <v>155</v>
      </c>
      <c r="C555" t="s">
        <v>16</v>
      </c>
      <c r="D555" t="s">
        <v>17</v>
      </c>
      <c r="E555" t="s">
        <v>290</v>
      </c>
      <c r="F555" t="s">
        <v>35</v>
      </c>
      <c r="G555">
        <v>32216</v>
      </c>
      <c r="H555" t="s">
        <v>20</v>
      </c>
      <c r="I555" t="s">
        <v>21</v>
      </c>
      <c r="J555" t="s">
        <v>48</v>
      </c>
      <c r="K555">
        <v>34.503999999999998</v>
      </c>
      <c r="L555">
        <v>1</v>
      </c>
      <c r="M555">
        <v>0.2</v>
      </c>
      <c r="N555">
        <v>6.0381999999999998</v>
      </c>
      <c r="O555" s="5">
        <f t="shared" si="8"/>
        <v>0.17500000000000002</v>
      </c>
    </row>
    <row r="556" spans="1:15" x14ac:dyDescent="0.25">
      <c r="A556" t="s">
        <v>644</v>
      </c>
      <c r="B556" t="s">
        <v>38</v>
      </c>
      <c r="C556" t="s">
        <v>16</v>
      </c>
      <c r="D556" t="s">
        <v>17</v>
      </c>
      <c r="E556" t="s">
        <v>81</v>
      </c>
      <c r="F556" t="s">
        <v>50</v>
      </c>
      <c r="G556">
        <v>77070</v>
      </c>
      <c r="H556" t="s">
        <v>89</v>
      </c>
      <c r="I556" t="s">
        <v>32</v>
      </c>
      <c r="J556" t="s">
        <v>195</v>
      </c>
      <c r="K556">
        <v>10.824</v>
      </c>
      <c r="L556">
        <v>3</v>
      </c>
      <c r="M556">
        <v>0.2</v>
      </c>
      <c r="N556">
        <v>2.5707</v>
      </c>
      <c r="O556" s="5">
        <f t="shared" si="8"/>
        <v>0.23749999999999999</v>
      </c>
    </row>
    <row r="557" spans="1:15" x14ac:dyDescent="0.25">
      <c r="A557" t="s">
        <v>769</v>
      </c>
      <c r="B557" t="s">
        <v>15</v>
      </c>
      <c r="C557" t="s">
        <v>30</v>
      </c>
      <c r="D557" t="s">
        <v>17</v>
      </c>
      <c r="E557" t="s">
        <v>72</v>
      </c>
      <c r="F557" t="s">
        <v>27</v>
      </c>
      <c r="G557">
        <v>92804</v>
      </c>
      <c r="H557" t="s">
        <v>31</v>
      </c>
      <c r="I557" t="s">
        <v>32</v>
      </c>
      <c r="J557" t="s">
        <v>43</v>
      </c>
      <c r="K557">
        <v>1295.78</v>
      </c>
      <c r="L557">
        <v>2</v>
      </c>
      <c r="M557">
        <v>0</v>
      </c>
      <c r="N557">
        <v>310.98719999999997</v>
      </c>
      <c r="O557" s="5">
        <f t="shared" si="8"/>
        <v>0.24</v>
      </c>
    </row>
    <row r="558" spans="1:15" x14ac:dyDescent="0.25">
      <c r="A558" t="s">
        <v>739</v>
      </c>
      <c r="B558" t="s">
        <v>15</v>
      </c>
      <c r="C558" t="s">
        <v>16</v>
      </c>
      <c r="D558" t="s">
        <v>17</v>
      </c>
      <c r="E558" t="s">
        <v>167</v>
      </c>
      <c r="F558" t="s">
        <v>41</v>
      </c>
      <c r="G558">
        <v>28403</v>
      </c>
      <c r="H558" t="s">
        <v>20</v>
      </c>
      <c r="I558" t="s">
        <v>32</v>
      </c>
      <c r="J558" t="s">
        <v>53</v>
      </c>
      <c r="K558">
        <v>19.456</v>
      </c>
      <c r="L558">
        <v>4</v>
      </c>
      <c r="M558">
        <v>0.2</v>
      </c>
      <c r="N558">
        <v>3.4047999999999998</v>
      </c>
      <c r="O558" s="5">
        <f t="shared" si="8"/>
        <v>0.17499999999999999</v>
      </c>
    </row>
    <row r="559" spans="1:15" x14ac:dyDescent="0.25">
      <c r="A559" t="s">
        <v>633</v>
      </c>
      <c r="B559" t="s">
        <v>38</v>
      </c>
      <c r="C559" t="s">
        <v>16</v>
      </c>
      <c r="D559" t="s">
        <v>17</v>
      </c>
      <c r="E559" t="s">
        <v>26</v>
      </c>
      <c r="F559" t="s">
        <v>27</v>
      </c>
      <c r="G559">
        <v>90045</v>
      </c>
      <c r="H559" t="s">
        <v>31</v>
      </c>
      <c r="I559" t="s">
        <v>32</v>
      </c>
      <c r="J559" t="s">
        <v>33</v>
      </c>
      <c r="K559">
        <v>20.7</v>
      </c>
      <c r="L559">
        <v>2</v>
      </c>
      <c r="M559">
        <v>0</v>
      </c>
      <c r="N559">
        <v>9.9359999999999999</v>
      </c>
      <c r="O559" s="5">
        <f t="shared" si="8"/>
        <v>0.48000000000000004</v>
      </c>
    </row>
    <row r="560" spans="1:15" x14ac:dyDescent="0.25">
      <c r="A560" t="s">
        <v>633</v>
      </c>
      <c r="B560" t="s">
        <v>38</v>
      </c>
      <c r="C560" t="s">
        <v>16</v>
      </c>
      <c r="D560" t="s">
        <v>17</v>
      </c>
      <c r="E560" t="s">
        <v>26</v>
      </c>
      <c r="F560" t="s">
        <v>27</v>
      </c>
      <c r="G560">
        <v>90045</v>
      </c>
      <c r="H560" t="s">
        <v>31</v>
      </c>
      <c r="I560" t="s">
        <v>21</v>
      </c>
      <c r="J560" t="s">
        <v>39</v>
      </c>
      <c r="K560">
        <v>1335.68</v>
      </c>
      <c r="L560">
        <v>4</v>
      </c>
      <c r="M560">
        <v>0.2</v>
      </c>
      <c r="N560">
        <v>-217.048</v>
      </c>
      <c r="O560" s="5">
        <f t="shared" si="8"/>
        <v>-0.16250000000000001</v>
      </c>
    </row>
    <row r="561" spans="1:15" x14ac:dyDescent="0.25">
      <c r="A561" t="s">
        <v>633</v>
      </c>
      <c r="B561" t="s">
        <v>38</v>
      </c>
      <c r="C561" t="s">
        <v>16</v>
      </c>
      <c r="D561" t="s">
        <v>17</v>
      </c>
      <c r="E561" t="s">
        <v>26</v>
      </c>
      <c r="F561" t="s">
        <v>27</v>
      </c>
      <c r="G561">
        <v>90045</v>
      </c>
      <c r="H561" t="s">
        <v>31</v>
      </c>
      <c r="I561" t="s">
        <v>32</v>
      </c>
      <c r="J561" t="s">
        <v>80</v>
      </c>
      <c r="K561">
        <v>32.4</v>
      </c>
      <c r="L561">
        <v>5</v>
      </c>
      <c r="M561">
        <v>0</v>
      </c>
      <c r="N561">
        <v>15.552</v>
      </c>
      <c r="O561" s="5">
        <f t="shared" si="8"/>
        <v>0.48</v>
      </c>
    </row>
    <row r="562" spans="1:15" x14ac:dyDescent="0.25">
      <c r="A562" t="s">
        <v>640</v>
      </c>
      <c r="B562" t="s">
        <v>15</v>
      </c>
      <c r="C562" t="s">
        <v>16</v>
      </c>
      <c r="D562" t="s">
        <v>17</v>
      </c>
      <c r="E562" t="s">
        <v>65</v>
      </c>
      <c r="F562" t="s">
        <v>27</v>
      </c>
      <c r="G562">
        <v>94110</v>
      </c>
      <c r="H562" t="s">
        <v>31</v>
      </c>
      <c r="I562" t="s">
        <v>21</v>
      </c>
      <c r="J562" t="s">
        <v>48</v>
      </c>
      <c r="K562">
        <v>42.6</v>
      </c>
      <c r="L562">
        <v>3</v>
      </c>
      <c r="M562">
        <v>0</v>
      </c>
      <c r="N562">
        <v>16.614000000000001</v>
      </c>
      <c r="O562" s="5">
        <f t="shared" si="8"/>
        <v>0.39</v>
      </c>
    </row>
    <row r="563" spans="1:15" x14ac:dyDescent="0.25">
      <c r="A563" t="s">
        <v>640</v>
      </c>
      <c r="B563" t="s">
        <v>15</v>
      </c>
      <c r="C563" t="s">
        <v>16</v>
      </c>
      <c r="D563" t="s">
        <v>17</v>
      </c>
      <c r="E563" t="s">
        <v>65</v>
      </c>
      <c r="F563" t="s">
        <v>27</v>
      </c>
      <c r="G563">
        <v>94110</v>
      </c>
      <c r="H563" t="s">
        <v>31</v>
      </c>
      <c r="I563" t="s">
        <v>32</v>
      </c>
      <c r="J563" t="s">
        <v>64</v>
      </c>
      <c r="K563">
        <v>84.055999999999997</v>
      </c>
      <c r="L563">
        <v>7</v>
      </c>
      <c r="M563">
        <v>0.2</v>
      </c>
      <c r="N563">
        <v>27.318200000000001</v>
      </c>
      <c r="O563" s="5">
        <f t="shared" si="8"/>
        <v>0.32500000000000001</v>
      </c>
    </row>
    <row r="564" spans="1:15" x14ac:dyDescent="0.25">
      <c r="A564" t="s">
        <v>702</v>
      </c>
      <c r="B564" t="s">
        <v>15</v>
      </c>
      <c r="C564" t="s">
        <v>16</v>
      </c>
      <c r="D564" t="s">
        <v>17</v>
      </c>
      <c r="E564" t="s">
        <v>222</v>
      </c>
      <c r="F564" t="s">
        <v>35</v>
      </c>
      <c r="G564">
        <v>33614</v>
      </c>
      <c r="H564" t="s">
        <v>20</v>
      </c>
      <c r="I564" t="s">
        <v>32</v>
      </c>
      <c r="J564" t="s">
        <v>68</v>
      </c>
      <c r="K564">
        <v>13</v>
      </c>
      <c r="L564">
        <v>5</v>
      </c>
      <c r="M564">
        <v>0.2</v>
      </c>
      <c r="N564">
        <v>1.3</v>
      </c>
      <c r="O564" s="5">
        <f t="shared" si="8"/>
        <v>0.1</v>
      </c>
    </row>
    <row r="565" spans="1:15" x14ac:dyDescent="0.25">
      <c r="A565" t="s">
        <v>702</v>
      </c>
      <c r="B565" t="s">
        <v>15</v>
      </c>
      <c r="C565" t="s">
        <v>16</v>
      </c>
      <c r="D565" t="s">
        <v>17</v>
      </c>
      <c r="E565" t="s">
        <v>222</v>
      </c>
      <c r="F565" t="s">
        <v>35</v>
      </c>
      <c r="G565">
        <v>33614</v>
      </c>
      <c r="H565" t="s">
        <v>20</v>
      </c>
      <c r="I565" t="s">
        <v>21</v>
      </c>
      <c r="J565" t="s">
        <v>48</v>
      </c>
      <c r="K565">
        <v>13.128</v>
      </c>
      <c r="L565">
        <v>3</v>
      </c>
      <c r="M565">
        <v>0.2</v>
      </c>
      <c r="N565">
        <v>3.7743000000000002</v>
      </c>
      <c r="O565" s="5">
        <f t="shared" si="8"/>
        <v>0.28750000000000003</v>
      </c>
    </row>
    <row r="566" spans="1:15" x14ac:dyDescent="0.25">
      <c r="A566" t="s">
        <v>636</v>
      </c>
      <c r="B566" t="s">
        <v>155</v>
      </c>
      <c r="C566" t="s">
        <v>16</v>
      </c>
      <c r="D566" t="s">
        <v>17</v>
      </c>
      <c r="E566" t="s">
        <v>44</v>
      </c>
      <c r="F566" t="s">
        <v>45</v>
      </c>
      <c r="G566">
        <v>98105</v>
      </c>
      <c r="H566" t="s">
        <v>31</v>
      </c>
      <c r="I566" t="s">
        <v>32</v>
      </c>
      <c r="J566" t="s">
        <v>195</v>
      </c>
      <c r="K566">
        <v>3.96</v>
      </c>
      <c r="L566">
        <v>2</v>
      </c>
      <c r="M566">
        <v>0</v>
      </c>
      <c r="N566">
        <v>0</v>
      </c>
      <c r="O566" s="5">
        <f t="shared" si="8"/>
        <v>0</v>
      </c>
    </row>
    <row r="567" spans="1:15" x14ac:dyDescent="0.25">
      <c r="A567" t="s">
        <v>636</v>
      </c>
      <c r="B567" t="s">
        <v>155</v>
      </c>
      <c r="C567" t="s">
        <v>16</v>
      </c>
      <c r="D567" t="s">
        <v>17</v>
      </c>
      <c r="E567" t="s">
        <v>44</v>
      </c>
      <c r="F567" t="s">
        <v>45</v>
      </c>
      <c r="G567">
        <v>98105</v>
      </c>
      <c r="H567" t="s">
        <v>31</v>
      </c>
      <c r="I567" t="s">
        <v>32</v>
      </c>
      <c r="J567" t="s">
        <v>33</v>
      </c>
      <c r="K567">
        <v>2.61</v>
      </c>
      <c r="L567">
        <v>1</v>
      </c>
      <c r="M567">
        <v>0</v>
      </c>
      <c r="N567">
        <v>1.2005999999999999</v>
      </c>
      <c r="O567" s="5">
        <f t="shared" si="8"/>
        <v>0.45999999999999996</v>
      </c>
    </row>
    <row r="568" spans="1:15" x14ac:dyDescent="0.25">
      <c r="A568" t="s">
        <v>633</v>
      </c>
      <c r="B568" t="s">
        <v>155</v>
      </c>
      <c r="C568" t="s">
        <v>16</v>
      </c>
      <c r="D568" t="s">
        <v>17</v>
      </c>
      <c r="E568" t="s">
        <v>26</v>
      </c>
      <c r="F568" t="s">
        <v>27</v>
      </c>
      <c r="G568">
        <v>90008</v>
      </c>
      <c r="H568" t="s">
        <v>31</v>
      </c>
      <c r="I568" t="s">
        <v>58</v>
      </c>
      <c r="J568" t="s">
        <v>59</v>
      </c>
      <c r="K568">
        <v>374.37599999999998</v>
      </c>
      <c r="L568">
        <v>3</v>
      </c>
      <c r="M568">
        <v>0.2</v>
      </c>
      <c r="N568">
        <v>46.796999999999997</v>
      </c>
      <c r="O568" s="5">
        <f t="shared" si="8"/>
        <v>0.125</v>
      </c>
    </row>
    <row r="569" spans="1:15" x14ac:dyDescent="0.25">
      <c r="A569" t="s">
        <v>636</v>
      </c>
      <c r="B569" t="s">
        <v>38</v>
      </c>
      <c r="C569" t="s">
        <v>30</v>
      </c>
      <c r="D569" t="s">
        <v>17</v>
      </c>
      <c r="E569" t="s">
        <v>44</v>
      </c>
      <c r="F569" t="s">
        <v>45</v>
      </c>
      <c r="G569">
        <v>98105</v>
      </c>
      <c r="H569" t="s">
        <v>31</v>
      </c>
      <c r="I569" t="s">
        <v>32</v>
      </c>
      <c r="J569" t="s">
        <v>80</v>
      </c>
      <c r="K569">
        <v>91.84</v>
      </c>
      <c r="L569">
        <v>8</v>
      </c>
      <c r="M569">
        <v>0</v>
      </c>
      <c r="N569">
        <v>45.001600000000003</v>
      </c>
      <c r="O569" s="5">
        <f t="shared" si="8"/>
        <v>0.49</v>
      </c>
    </row>
    <row r="570" spans="1:15" x14ac:dyDescent="0.25">
      <c r="A570" t="s">
        <v>636</v>
      </c>
      <c r="B570" t="s">
        <v>38</v>
      </c>
      <c r="C570" t="s">
        <v>30</v>
      </c>
      <c r="D570" t="s">
        <v>17</v>
      </c>
      <c r="E570" t="s">
        <v>44</v>
      </c>
      <c r="F570" t="s">
        <v>45</v>
      </c>
      <c r="G570">
        <v>98105</v>
      </c>
      <c r="H570" t="s">
        <v>31</v>
      </c>
      <c r="I570" t="s">
        <v>32</v>
      </c>
      <c r="J570" t="s">
        <v>64</v>
      </c>
      <c r="K570">
        <v>81.087999999999994</v>
      </c>
      <c r="L570">
        <v>7</v>
      </c>
      <c r="M570">
        <v>0.2</v>
      </c>
      <c r="N570">
        <v>27.3672</v>
      </c>
      <c r="O570" s="5">
        <f t="shared" si="8"/>
        <v>0.33750000000000002</v>
      </c>
    </row>
    <row r="571" spans="1:15" x14ac:dyDescent="0.25">
      <c r="A571" t="s">
        <v>636</v>
      </c>
      <c r="B571" t="s">
        <v>38</v>
      </c>
      <c r="C571" t="s">
        <v>30</v>
      </c>
      <c r="D571" t="s">
        <v>17</v>
      </c>
      <c r="E571" t="s">
        <v>44</v>
      </c>
      <c r="F571" t="s">
        <v>45</v>
      </c>
      <c r="G571">
        <v>98105</v>
      </c>
      <c r="H571" t="s">
        <v>31</v>
      </c>
      <c r="I571" t="s">
        <v>32</v>
      </c>
      <c r="J571" t="s">
        <v>80</v>
      </c>
      <c r="K571">
        <v>19.440000000000001</v>
      </c>
      <c r="L571">
        <v>3</v>
      </c>
      <c r="M571">
        <v>0</v>
      </c>
      <c r="N571">
        <v>9.3312000000000008</v>
      </c>
      <c r="O571" s="5">
        <f t="shared" si="8"/>
        <v>0.48000000000000004</v>
      </c>
    </row>
    <row r="572" spans="1:15" x14ac:dyDescent="0.25">
      <c r="A572" t="s">
        <v>636</v>
      </c>
      <c r="B572" t="s">
        <v>38</v>
      </c>
      <c r="C572" t="s">
        <v>30</v>
      </c>
      <c r="D572" t="s">
        <v>17</v>
      </c>
      <c r="E572" t="s">
        <v>44</v>
      </c>
      <c r="F572" t="s">
        <v>45</v>
      </c>
      <c r="G572">
        <v>98105</v>
      </c>
      <c r="H572" t="s">
        <v>31</v>
      </c>
      <c r="I572" t="s">
        <v>21</v>
      </c>
      <c r="J572" t="s">
        <v>25</v>
      </c>
      <c r="K572">
        <v>451.15199999999999</v>
      </c>
      <c r="L572">
        <v>3</v>
      </c>
      <c r="M572">
        <v>0.2</v>
      </c>
      <c r="N572">
        <v>0</v>
      </c>
      <c r="O572" s="5">
        <f t="shared" si="8"/>
        <v>0</v>
      </c>
    </row>
    <row r="573" spans="1:15" x14ac:dyDescent="0.25">
      <c r="A573" t="s">
        <v>652</v>
      </c>
      <c r="B573" t="s">
        <v>38</v>
      </c>
      <c r="C573" t="s">
        <v>16</v>
      </c>
      <c r="D573" t="s">
        <v>17</v>
      </c>
      <c r="E573" t="s">
        <v>110</v>
      </c>
      <c r="F573" t="s">
        <v>94</v>
      </c>
      <c r="G573">
        <v>10024</v>
      </c>
      <c r="H573" t="s">
        <v>119</v>
      </c>
      <c r="I573" t="s">
        <v>32</v>
      </c>
      <c r="J573" t="s">
        <v>33</v>
      </c>
      <c r="K573">
        <v>72.45</v>
      </c>
      <c r="L573">
        <v>7</v>
      </c>
      <c r="M573">
        <v>0</v>
      </c>
      <c r="N573">
        <v>34.776000000000003</v>
      </c>
      <c r="O573" s="5">
        <f t="shared" si="8"/>
        <v>0.48000000000000004</v>
      </c>
    </row>
    <row r="574" spans="1:15" x14ac:dyDescent="0.25">
      <c r="A574" t="s">
        <v>652</v>
      </c>
      <c r="B574" t="s">
        <v>38</v>
      </c>
      <c r="C574" t="s">
        <v>16</v>
      </c>
      <c r="D574" t="s">
        <v>17</v>
      </c>
      <c r="E574" t="s">
        <v>110</v>
      </c>
      <c r="F574" t="s">
        <v>94</v>
      </c>
      <c r="G574">
        <v>10024</v>
      </c>
      <c r="H574" t="s">
        <v>119</v>
      </c>
      <c r="I574" t="s">
        <v>32</v>
      </c>
      <c r="J574" t="s">
        <v>195</v>
      </c>
      <c r="K574">
        <v>13.96</v>
      </c>
      <c r="L574">
        <v>4</v>
      </c>
      <c r="M574">
        <v>0</v>
      </c>
      <c r="N574">
        <v>6.4215999999999998</v>
      </c>
      <c r="O574" s="5">
        <f t="shared" si="8"/>
        <v>0.45999999999999996</v>
      </c>
    </row>
    <row r="575" spans="1:15" x14ac:dyDescent="0.25">
      <c r="A575" t="s">
        <v>652</v>
      </c>
      <c r="B575" t="s">
        <v>38</v>
      </c>
      <c r="C575" t="s">
        <v>16</v>
      </c>
      <c r="D575" t="s">
        <v>17</v>
      </c>
      <c r="E575" t="s">
        <v>110</v>
      </c>
      <c r="F575" t="s">
        <v>94</v>
      </c>
      <c r="G575">
        <v>10024</v>
      </c>
      <c r="H575" t="s">
        <v>119</v>
      </c>
      <c r="I575" t="s">
        <v>32</v>
      </c>
      <c r="J575" t="s">
        <v>64</v>
      </c>
      <c r="K575">
        <v>33.264000000000003</v>
      </c>
      <c r="L575">
        <v>7</v>
      </c>
      <c r="M575">
        <v>0.2</v>
      </c>
      <c r="N575">
        <v>11.226599999999999</v>
      </c>
      <c r="O575" s="5">
        <f t="shared" si="8"/>
        <v>0.33749999999999997</v>
      </c>
    </row>
    <row r="576" spans="1:15" x14ac:dyDescent="0.25">
      <c r="A576" t="s">
        <v>652</v>
      </c>
      <c r="B576" t="s">
        <v>38</v>
      </c>
      <c r="C576" t="s">
        <v>16</v>
      </c>
      <c r="D576" t="s">
        <v>17</v>
      </c>
      <c r="E576" t="s">
        <v>110</v>
      </c>
      <c r="F576" t="s">
        <v>94</v>
      </c>
      <c r="G576">
        <v>10024</v>
      </c>
      <c r="H576" t="s">
        <v>119</v>
      </c>
      <c r="I576" t="s">
        <v>58</v>
      </c>
      <c r="J576" t="s">
        <v>59</v>
      </c>
      <c r="K576">
        <v>14.85</v>
      </c>
      <c r="L576">
        <v>3</v>
      </c>
      <c r="M576">
        <v>0</v>
      </c>
      <c r="N576">
        <v>4.0095000000000001</v>
      </c>
      <c r="O576" s="5">
        <f t="shared" si="8"/>
        <v>0.27</v>
      </c>
    </row>
    <row r="577" spans="1:15" x14ac:dyDescent="0.25">
      <c r="A577" t="s">
        <v>770</v>
      </c>
      <c r="B577" t="s">
        <v>38</v>
      </c>
      <c r="C577" t="s">
        <v>16</v>
      </c>
      <c r="D577" t="s">
        <v>17</v>
      </c>
      <c r="E577" t="s">
        <v>315</v>
      </c>
      <c r="F577" t="s">
        <v>45</v>
      </c>
      <c r="G577">
        <v>98270</v>
      </c>
      <c r="H577" t="s">
        <v>31</v>
      </c>
      <c r="I577" t="s">
        <v>32</v>
      </c>
      <c r="J577" t="s">
        <v>53</v>
      </c>
      <c r="K577">
        <v>8.82</v>
      </c>
      <c r="L577">
        <v>3</v>
      </c>
      <c r="M577">
        <v>0</v>
      </c>
      <c r="N577">
        <v>2.3814000000000002</v>
      </c>
      <c r="O577" s="5">
        <f t="shared" si="8"/>
        <v>0.27</v>
      </c>
    </row>
    <row r="578" spans="1:15" x14ac:dyDescent="0.25">
      <c r="A578" t="s">
        <v>721</v>
      </c>
      <c r="B578" t="s">
        <v>15</v>
      </c>
      <c r="C578" t="s">
        <v>16</v>
      </c>
      <c r="D578" t="s">
        <v>17</v>
      </c>
      <c r="E578" t="s">
        <v>250</v>
      </c>
      <c r="F578" t="s">
        <v>27</v>
      </c>
      <c r="G578">
        <v>90805</v>
      </c>
      <c r="H578" t="s">
        <v>31</v>
      </c>
      <c r="I578" t="s">
        <v>32</v>
      </c>
      <c r="J578" t="s">
        <v>80</v>
      </c>
      <c r="K578">
        <v>160.72</v>
      </c>
      <c r="L578">
        <v>14</v>
      </c>
      <c r="M578">
        <v>0</v>
      </c>
      <c r="N578">
        <v>78.752799999999993</v>
      </c>
      <c r="O578" s="5">
        <f t="shared" si="8"/>
        <v>0.48999999999999994</v>
      </c>
    </row>
    <row r="579" spans="1:15" x14ac:dyDescent="0.25">
      <c r="A579" t="s">
        <v>721</v>
      </c>
      <c r="B579" t="s">
        <v>15</v>
      </c>
      <c r="C579" t="s">
        <v>16</v>
      </c>
      <c r="D579" t="s">
        <v>17</v>
      </c>
      <c r="E579" t="s">
        <v>250</v>
      </c>
      <c r="F579" t="s">
        <v>27</v>
      </c>
      <c r="G579">
        <v>90805</v>
      </c>
      <c r="H579" t="s">
        <v>31</v>
      </c>
      <c r="I579" t="s">
        <v>32</v>
      </c>
      <c r="J579" t="s">
        <v>80</v>
      </c>
      <c r="K579">
        <v>19.920000000000002</v>
      </c>
      <c r="L579">
        <v>4</v>
      </c>
      <c r="M579">
        <v>0</v>
      </c>
      <c r="N579">
        <v>9.7607999999999997</v>
      </c>
      <c r="O579" s="5">
        <f t="shared" si="8"/>
        <v>0.48999999999999994</v>
      </c>
    </row>
    <row r="580" spans="1:15" x14ac:dyDescent="0.25">
      <c r="A580" t="s">
        <v>721</v>
      </c>
      <c r="B580" t="s">
        <v>15</v>
      </c>
      <c r="C580" t="s">
        <v>16</v>
      </c>
      <c r="D580" t="s">
        <v>17</v>
      </c>
      <c r="E580" t="s">
        <v>250</v>
      </c>
      <c r="F580" t="s">
        <v>27</v>
      </c>
      <c r="G580">
        <v>90805</v>
      </c>
      <c r="H580" t="s">
        <v>31</v>
      </c>
      <c r="I580" t="s">
        <v>32</v>
      </c>
      <c r="J580" t="s">
        <v>334</v>
      </c>
      <c r="K580">
        <v>7.3</v>
      </c>
      <c r="L580">
        <v>2</v>
      </c>
      <c r="M580">
        <v>0</v>
      </c>
      <c r="N580">
        <v>2.19</v>
      </c>
      <c r="O580" s="5">
        <f t="shared" ref="O580:O643" si="9">N580/K580</f>
        <v>0.3</v>
      </c>
    </row>
    <row r="581" spans="1:15" x14ac:dyDescent="0.25">
      <c r="A581" t="s">
        <v>654</v>
      </c>
      <c r="B581" t="s">
        <v>38</v>
      </c>
      <c r="C581" t="s">
        <v>16</v>
      </c>
      <c r="D581" t="s">
        <v>17</v>
      </c>
      <c r="E581" t="s">
        <v>116</v>
      </c>
      <c r="F581" t="s">
        <v>74</v>
      </c>
      <c r="G581">
        <v>60610</v>
      </c>
      <c r="H581" t="s">
        <v>89</v>
      </c>
      <c r="I581" t="s">
        <v>32</v>
      </c>
      <c r="J581" t="s">
        <v>43</v>
      </c>
      <c r="K581">
        <v>69.712000000000003</v>
      </c>
      <c r="L581">
        <v>2</v>
      </c>
      <c r="M581">
        <v>0.2</v>
      </c>
      <c r="N581">
        <v>8.7140000000000004</v>
      </c>
      <c r="O581" s="5">
        <f t="shared" si="9"/>
        <v>0.125</v>
      </c>
    </row>
    <row r="582" spans="1:15" x14ac:dyDescent="0.25">
      <c r="A582" t="s">
        <v>654</v>
      </c>
      <c r="B582" t="s">
        <v>38</v>
      </c>
      <c r="C582" t="s">
        <v>16</v>
      </c>
      <c r="D582" t="s">
        <v>17</v>
      </c>
      <c r="E582" t="s">
        <v>116</v>
      </c>
      <c r="F582" t="s">
        <v>74</v>
      </c>
      <c r="G582">
        <v>60610</v>
      </c>
      <c r="H582" t="s">
        <v>89</v>
      </c>
      <c r="I582" t="s">
        <v>21</v>
      </c>
      <c r="J582" t="s">
        <v>48</v>
      </c>
      <c r="K582">
        <v>8.7919999999999998</v>
      </c>
      <c r="L582">
        <v>1</v>
      </c>
      <c r="M582">
        <v>0.6</v>
      </c>
      <c r="N582">
        <v>-5.7148000000000003</v>
      </c>
      <c r="O582" s="5">
        <f t="shared" si="9"/>
        <v>-0.65</v>
      </c>
    </row>
    <row r="583" spans="1:15" x14ac:dyDescent="0.25">
      <c r="A583" t="s">
        <v>633</v>
      </c>
      <c r="B583" t="s">
        <v>38</v>
      </c>
      <c r="C583" t="s">
        <v>16</v>
      </c>
      <c r="D583" t="s">
        <v>17</v>
      </c>
      <c r="E583" t="s">
        <v>26</v>
      </c>
      <c r="F583" t="s">
        <v>27</v>
      </c>
      <c r="G583">
        <v>90004</v>
      </c>
      <c r="H583" t="s">
        <v>31</v>
      </c>
      <c r="I583" t="s">
        <v>32</v>
      </c>
      <c r="J583" t="s">
        <v>334</v>
      </c>
      <c r="K583">
        <v>51.52</v>
      </c>
      <c r="L583">
        <v>4</v>
      </c>
      <c r="M583">
        <v>0</v>
      </c>
      <c r="N583">
        <v>1.5456000000000001</v>
      </c>
      <c r="O583" s="5">
        <f t="shared" si="9"/>
        <v>0.03</v>
      </c>
    </row>
    <row r="584" spans="1:15" x14ac:dyDescent="0.25">
      <c r="A584" t="s">
        <v>693</v>
      </c>
      <c r="B584" t="s">
        <v>38</v>
      </c>
      <c r="C584" t="s">
        <v>16</v>
      </c>
      <c r="D584" t="s">
        <v>17</v>
      </c>
      <c r="E584" t="s">
        <v>209</v>
      </c>
      <c r="F584" t="s">
        <v>46</v>
      </c>
      <c r="G584">
        <v>80219</v>
      </c>
      <c r="H584" t="s">
        <v>31</v>
      </c>
      <c r="I584" t="s">
        <v>58</v>
      </c>
      <c r="J584" t="s">
        <v>59</v>
      </c>
      <c r="K584">
        <v>470.37599999999998</v>
      </c>
      <c r="L584">
        <v>3</v>
      </c>
      <c r="M584">
        <v>0.2</v>
      </c>
      <c r="N584">
        <v>52.917299999999997</v>
      </c>
      <c r="O584" s="5">
        <f t="shared" si="9"/>
        <v>0.1125</v>
      </c>
    </row>
    <row r="585" spans="1:15" x14ac:dyDescent="0.25">
      <c r="A585" t="s">
        <v>693</v>
      </c>
      <c r="B585" t="s">
        <v>38</v>
      </c>
      <c r="C585" t="s">
        <v>16</v>
      </c>
      <c r="D585" t="s">
        <v>17</v>
      </c>
      <c r="E585" t="s">
        <v>209</v>
      </c>
      <c r="F585" t="s">
        <v>46</v>
      </c>
      <c r="G585">
        <v>80219</v>
      </c>
      <c r="H585" t="s">
        <v>31</v>
      </c>
      <c r="I585" t="s">
        <v>58</v>
      </c>
      <c r="J585" t="s">
        <v>59</v>
      </c>
      <c r="K585">
        <v>105.584</v>
      </c>
      <c r="L585">
        <v>2</v>
      </c>
      <c r="M585">
        <v>0.2</v>
      </c>
      <c r="N585">
        <v>9.2385999999999999</v>
      </c>
      <c r="O585" s="5">
        <f t="shared" si="9"/>
        <v>8.7499999999999994E-2</v>
      </c>
    </row>
    <row r="586" spans="1:15" x14ac:dyDescent="0.25">
      <c r="A586" t="s">
        <v>693</v>
      </c>
      <c r="B586" t="s">
        <v>38</v>
      </c>
      <c r="C586" t="s">
        <v>16</v>
      </c>
      <c r="D586" t="s">
        <v>17</v>
      </c>
      <c r="E586" t="s">
        <v>209</v>
      </c>
      <c r="F586" t="s">
        <v>46</v>
      </c>
      <c r="G586">
        <v>80219</v>
      </c>
      <c r="H586" t="s">
        <v>31</v>
      </c>
      <c r="I586" t="s">
        <v>32</v>
      </c>
      <c r="J586" t="s">
        <v>68</v>
      </c>
      <c r="K586">
        <v>31.152000000000001</v>
      </c>
      <c r="L586">
        <v>3</v>
      </c>
      <c r="M586">
        <v>0.2</v>
      </c>
      <c r="N586">
        <v>3.5045999999999999</v>
      </c>
      <c r="O586" s="5">
        <f t="shared" si="9"/>
        <v>0.11249999999999999</v>
      </c>
    </row>
    <row r="587" spans="1:15" x14ac:dyDescent="0.25">
      <c r="A587" t="s">
        <v>693</v>
      </c>
      <c r="B587" t="s">
        <v>38</v>
      </c>
      <c r="C587" t="s">
        <v>16</v>
      </c>
      <c r="D587" t="s">
        <v>17</v>
      </c>
      <c r="E587" t="s">
        <v>209</v>
      </c>
      <c r="F587" t="s">
        <v>46</v>
      </c>
      <c r="G587">
        <v>80219</v>
      </c>
      <c r="H587" t="s">
        <v>31</v>
      </c>
      <c r="I587" t="s">
        <v>32</v>
      </c>
      <c r="J587" t="s">
        <v>64</v>
      </c>
      <c r="K587">
        <v>6.7830000000000004</v>
      </c>
      <c r="L587">
        <v>7</v>
      </c>
      <c r="M587">
        <v>0.7</v>
      </c>
      <c r="N587">
        <v>-4.7481</v>
      </c>
      <c r="O587" s="5">
        <f t="shared" si="9"/>
        <v>-0.7</v>
      </c>
    </row>
    <row r="588" spans="1:15" x14ac:dyDescent="0.25">
      <c r="A588" t="s">
        <v>693</v>
      </c>
      <c r="B588" t="s">
        <v>38</v>
      </c>
      <c r="C588" t="s">
        <v>16</v>
      </c>
      <c r="D588" t="s">
        <v>17</v>
      </c>
      <c r="E588" t="s">
        <v>209</v>
      </c>
      <c r="F588" t="s">
        <v>46</v>
      </c>
      <c r="G588">
        <v>80219</v>
      </c>
      <c r="H588" t="s">
        <v>31</v>
      </c>
      <c r="I588" t="s">
        <v>58</v>
      </c>
      <c r="J588" t="s">
        <v>59</v>
      </c>
      <c r="K588">
        <v>406.36799999999999</v>
      </c>
      <c r="L588">
        <v>4</v>
      </c>
      <c r="M588">
        <v>0.2</v>
      </c>
      <c r="N588">
        <v>30.477599999999999</v>
      </c>
      <c r="O588" s="5">
        <f t="shared" si="9"/>
        <v>7.4999999999999997E-2</v>
      </c>
    </row>
    <row r="589" spans="1:15" x14ac:dyDescent="0.25">
      <c r="A589" t="s">
        <v>741</v>
      </c>
      <c r="B589" t="s">
        <v>38</v>
      </c>
      <c r="C589" t="s">
        <v>16</v>
      </c>
      <c r="D589" t="s">
        <v>17</v>
      </c>
      <c r="E589" t="s">
        <v>279</v>
      </c>
      <c r="F589" t="s">
        <v>19</v>
      </c>
      <c r="G589">
        <v>40475</v>
      </c>
      <c r="H589" t="s">
        <v>20</v>
      </c>
      <c r="I589" t="s">
        <v>21</v>
      </c>
      <c r="J589" t="s">
        <v>25</v>
      </c>
      <c r="K589">
        <v>70.98</v>
      </c>
      <c r="L589">
        <v>1</v>
      </c>
      <c r="M589">
        <v>0</v>
      </c>
      <c r="N589">
        <v>4.9686000000000003</v>
      </c>
      <c r="O589" s="5">
        <f t="shared" si="9"/>
        <v>7.0000000000000007E-2</v>
      </c>
    </row>
    <row r="590" spans="1:15" x14ac:dyDescent="0.25">
      <c r="A590" t="s">
        <v>741</v>
      </c>
      <c r="B590" t="s">
        <v>38</v>
      </c>
      <c r="C590" t="s">
        <v>16</v>
      </c>
      <c r="D590" t="s">
        <v>17</v>
      </c>
      <c r="E590" t="s">
        <v>279</v>
      </c>
      <c r="F590" t="s">
        <v>19</v>
      </c>
      <c r="G590">
        <v>40475</v>
      </c>
      <c r="H590" t="s">
        <v>20</v>
      </c>
      <c r="I590" t="s">
        <v>32</v>
      </c>
      <c r="J590" t="s">
        <v>33</v>
      </c>
      <c r="K590">
        <v>294.93</v>
      </c>
      <c r="L590">
        <v>3</v>
      </c>
      <c r="M590">
        <v>0</v>
      </c>
      <c r="N590">
        <v>144.51570000000001</v>
      </c>
      <c r="O590" s="5">
        <f t="shared" si="9"/>
        <v>0.49000000000000005</v>
      </c>
    </row>
    <row r="591" spans="1:15" x14ac:dyDescent="0.25">
      <c r="A591" t="s">
        <v>771</v>
      </c>
      <c r="B591" t="s">
        <v>38</v>
      </c>
      <c r="C591" t="s">
        <v>16</v>
      </c>
      <c r="D591" t="s">
        <v>17</v>
      </c>
      <c r="E591" t="s">
        <v>316</v>
      </c>
      <c r="F591" t="s">
        <v>114</v>
      </c>
      <c r="G591">
        <v>97301</v>
      </c>
      <c r="H591" t="s">
        <v>31</v>
      </c>
      <c r="I591" t="s">
        <v>58</v>
      </c>
      <c r="J591" t="s">
        <v>59</v>
      </c>
      <c r="K591">
        <v>84.784000000000006</v>
      </c>
      <c r="L591">
        <v>2</v>
      </c>
      <c r="M591">
        <v>0.2</v>
      </c>
      <c r="N591">
        <v>-20.136199999999999</v>
      </c>
      <c r="O591" s="5">
        <f t="shared" si="9"/>
        <v>-0.23749999999999996</v>
      </c>
    </row>
    <row r="592" spans="1:15" x14ac:dyDescent="0.25">
      <c r="A592" t="s">
        <v>771</v>
      </c>
      <c r="B592" t="s">
        <v>38</v>
      </c>
      <c r="C592" t="s">
        <v>16</v>
      </c>
      <c r="D592" t="s">
        <v>17</v>
      </c>
      <c r="E592" t="s">
        <v>316</v>
      </c>
      <c r="F592" t="s">
        <v>114</v>
      </c>
      <c r="G592">
        <v>97301</v>
      </c>
      <c r="H592" t="s">
        <v>31</v>
      </c>
      <c r="I592" t="s">
        <v>32</v>
      </c>
      <c r="J592" t="s">
        <v>80</v>
      </c>
      <c r="K592">
        <v>20.736000000000001</v>
      </c>
      <c r="L592">
        <v>4</v>
      </c>
      <c r="M592">
        <v>0.2</v>
      </c>
      <c r="N592">
        <v>7.2576000000000001</v>
      </c>
      <c r="O592" s="5">
        <f t="shared" si="9"/>
        <v>0.35</v>
      </c>
    </row>
    <row r="593" spans="1:15" x14ac:dyDescent="0.25">
      <c r="A593" t="s">
        <v>771</v>
      </c>
      <c r="B593" t="s">
        <v>38</v>
      </c>
      <c r="C593" t="s">
        <v>16</v>
      </c>
      <c r="D593" t="s">
        <v>17</v>
      </c>
      <c r="E593" t="s">
        <v>316</v>
      </c>
      <c r="F593" t="s">
        <v>114</v>
      </c>
      <c r="G593">
        <v>97301</v>
      </c>
      <c r="H593" t="s">
        <v>31</v>
      </c>
      <c r="I593" t="s">
        <v>32</v>
      </c>
      <c r="J593" t="s">
        <v>64</v>
      </c>
      <c r="K593">
        <v>16.821000000000002</v>
      </c>
      <c r="L593">
        <v>3</v>
      </c>
      <c r="M593">
        <v>0.7</v>
      </c>
      <c r="N593">
        <v>-12.896100000000001</v>
      </c>
      <c r="O593" s="5">
        <f t="shared" si="9"/>
        <v>-0.76666666666666661</v>
      </c>
    </row>
    <row r="594" spans="1:15" x14ac:dyDescent="0.25">
      <c r="A594" t="s">
        <v>771</v>
      </c>
      <c r="B594" t="s">
        <v>38</v>
      </c>
      <c r="C594" t="s">
        <v>16</v>
      </c>
      <c r="D594" t="s">
        <v>17</v>
      </c>
      <c r="E594" t="s">
        <v>316</v>
      </c>
      <c r="F594" t="s">
        <v>114</v>
      </c>
      <c r="G594">
        <v>97301</v>
      </c>
      <c r="H594" t="s">
        <v>31</v>
      </c>
      <c r="I594" t="s">
        <v>32</v>
      </c>
      <c r="J594" t="s">
        <v>80</v>
      </c>
      <c r="K594">
        <v>10.368</v>
      </c>
      <c r="L594">
        <v>2</v>
      </c>
      <c r="M594">
        <v>0.2</v>
      </c>
      <c r="N594">
        <v>3.6288</v>
      </c>
      <c r="O594" s="5">
        <f t="shared" si="9"/>
        <v>0.35</v>
      </c>
    </row>
    <row r="595" spans="1:15" x14ac:dyDescent="0.25">
      <c r="A595" t="s">
        <v>772</v>
      </c>
      <c r="B595" t="s">
        <v>38</v>
      </c>
      <c r="C595" t="s">
        <v>16</v>
      </c>
      <c r="D595" t="s">
        <v>17</v>
      </c>
      <c r="E595" t="s">
        <v>318</v>
      </c>
      <c r="F595" t="s">
        <v>50</v>
      </c>
      <c r="G595">
        <v>78041</v>
      </c>
      <c r="H595" t="s">
        <v>89</v>
      </c>
      <c r="I595" t="s">
        <v>32</v>
      </c>
      <c r="J595" t="s">
        <v>53</v>
      </c>
      <c r="K595">
        <v>9.3439999999999994</v>
      </c>
      <c r="L595">
        <v>2</v>
      </c>
      <c r="M595">
        <v>0.2</v>
      </c>
      <c r="N595">
        <v>1.1679999999999999</v>
      </c>
      <c r="O595" s="5">
        <f t="shared" si="9"/>
        <v>0.125</v>
      </c>
    </row>
    <row r="596" spans="1:15" x14ac:dyDescent="0.25">
      <c r="A596" t="s">
        <v>772</v>
      </c>
      <c r="B596" t="s">
        <v>38</v>
      </c>
      <c r="C596" t="s">
        <v>16</v>
      </c>
      <c r="D596" t="s">
        <v>17</v>
      </c>
      <c r="E596" t="s">
        <v>318</v>
      </c>
      <c r="F596" t="s">
        <v>50</v>
      </c>
      <c r="G596">
        <v>78041</v>
      </c>
      <c r="H596" t="s">
        <v>89</v>
      </c>
      <c r="I596" t="s">
        <v>58</v>
      </c>
      <c r="J596" t="s">
        <v>129</v>
      </c>
      <c r="K596">
        <v>31.2</v>
      </c>
      <c r="L596">
        <v>3</v>
      </c>
      <c r="M596">
        <v>0.2</v>
      </c>
      <c r="N596">
        <v>9.75</v>
      </c>
      <c r="O596" s="5">
        <f t="shared" si="9"/>
        <v>0.3125</v>
      </c>
    </row>
    <row r="597" spans="1:15" x14ac:dyDescent="0.25">
      <c r="A597" t="s">
        <v>705</v>
      </c>
      <c r="B597" t="s">
        <v>38</v>
      </c>
      <c r="C597" t="s">
        <v>16</v>
      </c>
      <c r="D597" t="s">
        <v>17</v>
      </c>
      <c r="E597" t="s">
        <v>228</v>
      </c>
      <c r="F597" t="s">
        <v>27</v>
      </c>
      <c r="G597">
        <v>92024</v>
      </c>
      <c r="H597" t="s">
        <v>31</v>
      </c>
      <c r="I597" t="s">
        <v>32</v>
      </c>
      <c r="J597" t="s">
        <v>68</v>
      </c>
      <c r="K597">
        <v>76.12</v>
      </c>
      <c r="L597">
        <v>2</v>
      </c>
      <c r="M597">
        <v>0</v>
      </c>
      <c r="N597">
        <v>22.0748</v>
      </c>
      <c r="O597" s="5">
        <f t="shared" si="9"/>
        <v>0.28999999999999998</v>
      </c>
    </row>
    <row r="598" spans="1:15" x14ac:dyDescent="0.25">
      <c r="A598" t="s">
        <v>705</v>
      </c>
      <c r="B598" t="s">
        <v>38</v>
      </c>
      <c r="C598" t="s">
        <v>16</v>
      </c>
      <c r="D598" t="s">
        <v>17</v>
      </c>
      <c r="E598" t="s">
        <v>228</v>
      </c>
      <c r="F598" t="s">
        <v>27</v>
      </c>
      <c r="G598">
        <v>92024</v>
      </c>
      <c r="H598" t="s">
        <v>31</v>
      </c>
      <c r="I598" t="s">
        <v>58</v>
      </c>
      <c r="J598" t="s">
        <v>556</v>
      </c>
      <c r="K598">
        <v>1199.9760000000001</v>
      </c>
      <c r="L598">
        <v>3</v>
      </c>
      <c r="M598">
        <v>0.2</v>
      </c>
      <c r="N598">
        <v>434.99130000000002</v>
      </c>
      <c r="O598" s="5">
        <f t="shared" si="9"/>
        <v>0.36249999999999999</v>
      </c>
    </row>
    <row r="599" spans="1:15" x14ac:dyDescent="0.25">
      <c r="A599" t="s">
        <v>705</v>
      </c>
      <c r="B599" t="s">
        <v>38</v>
      </c>
      <c r="C599" t="s">
        <v>16</v>
      </c>
      <c r="D599" t="s">
        <v>17</v>
      </c>
      <c r="E599" t="s">
        <v>228</v>
      </c>
      <c r="F599" t="s">
        <v>27</v>
      </c>
      <c r="G599">
        <v>92024</v>
      </c>
      <c r="H599" t="s">
        <v>31</v>
      </c>
      <c r="I599" t="s">
        <v>58</v>
      </c>
      <c r="J599" t="s">
        <v>59</v>
      </c>
      <c r="K599">
        <v>445.96</v>
      </c>
      <c r="L599">
        <v>5</v>
      </c>
      <c r="M599">
        <v>0.2</v>
      </c>
      <c r="N599">
        <v>55.744999999999997</v>
      </c>
      <c r="O599" s="5">
        <f t="shared" si="9"/>
        <v>0.125</v>
      </c>
    </row>
    <row r="600" spans="1:15" x14ac:dyDescent="0.25">
      <c r="A600" t="s">
        <v>705</v>
      </c>
      <c r="B600" t="s">
        <v>38</v>
      </c>
      <c r="C600" t="s">
        <v>16</v>
      </c>
      <c r="D600" t="s">
        <v>17</v>
      </c>
      <c r="E600" t="s">
        <v>228</v>
      </c>
      <c r="F600" t="s">
        <v>27</v>
      </c>
      <c r="G600">
        <v>92024</v>
      </c>
      <c r="H600" t="s">
        <v>31</v>
      </c>
      <c r="I600" t="s">
        <v>21</v>
      </c>
      <c r="J600" t="s">
        <v>48</v>
      </c>
      <c r="K600">
        <v>327.76</v>
      </c>
      <c r="L600">
        <v>8</v>
      </c>
      <c r="M600">
        <v>0</v>
      </c>
      <c r="N600">
        <v>91.772800000000004</v>
      </c>
      <c r="O600" s="5">
        <f t="shared" si="9"/>
        <v>0.28000000000000003</v>
      </c>
    </row>
    <row r="601" spans="1:15" x14ac:dyDescent="0.25">
      <c r="A601" t="s">
        <v>642</v>
      </c>
      <c r="B601" t="s">
        <v>155</v>
      </c>
      <c r="C601" t="s">
        <v>16</v>
      </c>
      <c r="D601" t="s">
        <v>17</v>
      </c>
      <c r="E601" t="s">
        <v>73</v>
      </c>
      <c r="F601" t="s">
        <v>70</v>
      </c>
      <c r="G601">
        <v>19134</v>
      </c>
      <c r="H601" t="s">
        <v>119</v>
      </c>
      <c r="I601" t="s">
        <v>32</v>
      </c>
      <c r="J601" t="s">
        <v>334</v>
      </c>
      <c r="K601">
        <v>11.632</v>
      </c>
      <c r="L601">
        <v>2</v>
      </c>
      <c r="M601">
        <v>0.2</v>
      </c>
      <c r="N601">
        <v>1.0178</v>
      </c>
      <c r="O601" s="5">
        <f t="shared" si="9"/>
        <v>8.7500000000000008E-2</v>
      </c>
    </row>
    <row r="602" spans="1:15" x14ac:dyDescent="0.25">
      <c r="A602" t="s">
        <v>642</v>
      </c>
      <c r="B602" t="s">
        <v>38</v>
      </c>
      <c r="C602" t="s">
        <v>16</v>
      </c>
      <c r="D602" t="s">
        <v>17</v>
      </c>
      <c r="E602" t="s">
        <v>73</v>
      </c>
      <c r="F602" t="s">
        <v>70</v>
      </c>
      <c r="G602">
        <v>19120</v>
      </c>
      <c r="H602" t="s">
        <v>119</v>
      </c>
      <c r="I602" t="s">
        <v>58</v>
      </c>
      <c r="J602" t="s">
        <v>59</v>
      </c>
      <c r="K602">
        <v>143.982</v>
      </c>
      <c r="L602">
        <v>3</v>
      </c>
      <c r="M602">
        <v>0.4</v>
      </c>
      <c r="N602">
        <v>-28.796399999999998</v>
      </c>
      <c r="O602" s="5">
        <f t="shared" si="9"/>
        <v>-0.19999999999999998</v>
      </c>
    </row>
    <row r="603" spans="1:15" x14ac:dyDescent="0.25">
      <c r="A603" t="s">
        <v>642</v>
      </c>
      <c r="B603" t="s">
        <v>38</v>
      </c>
      <c r="C603" t="s">
        <v>16</v>
      </c>
      <c r="D603" t="s">
        <v>17</v>
      </c>
      <c r="E603" t="s">
        <v>73</v>
      </c>
      <c r="F603" t="s">
        <v>70</v>
      </c>
      <c r="G603">
        <v>19120</v>
      </c>
      <c r="H603" t="s">
        <v>119</v>
      </c>
      <c r="I603" t="s">
        <v>58</v>
      </c>
      <c r="J603" t="s">
        <v>59</v>
      </c>
      <c r="K603">
        <v>494.37599999999998</v>
      </c>
      <c r="L603">
        <v>4</v>
      </c>
      <c r="M603">
        <v>0.4</v>
      </c>
      <c r="N603">
        <v>-115.3544</v>
      </c>
      <c r="O603" s="5">
        <f t="shared" si="9"/>
        <v>-0.23333333333333334</v>
      </c>
    </row>
    <row r="604" spans="1:15" x14ac:dyDescent="0.25">
      <c r="A604" t="s">
        <v>642</v>
      </c>
      <c r="B604" t="s">
        <v>38</v>
      </c>
      <c r="C604" t="s">
        <v>16</v>
      </c>
      <c r="D604" t="s">
        <v>17</v>
      </c>
      <c r="E604" t="s">
        <v>73</v>
      </c>
      <c r="F604" t="s">
        <v>70</v>
      </c>
      <c r="G604">
        <v>19120</v>
      </c>
      <c r="H604" t="s">
        <v>119</v>
      </c>
      <c r="I604" t="s">
        <v>32</v>
      </c>
      <c r="J604" t="s">
        <v>334</v>
      </c>
      <c r="K604">
        <v>5.84</v>
      </c>
      <c r="L604">
        <v>2</v>
      </c>
      <c r="M604">
        <v>0.2</v>
      </c>
      <c r="N604">
        <v>0.73</v>
      </c>
      <c r="O604" s="5">
        <f t="shared" si="9"/>
        <v>0.125</v>
      </c>
    </row>
    <row r="605" spans="1:15" x14ac:dyDescent="0.25">
      <c r="A605" t="s">
        <v>702</v>
      </c>
      <c r="B605" t="s">
        <v>38</v>
      </c>
      <c r="C605" t="s">
        <v>16</v>
      </c>
      <c r="D605" t="s">
        <v>17</v>
      </c>
      <c r="E605" t="s">
        <v>222</v>
      </c>
      <c r="F605" t="s">
        <v>35</v>
      </c>
      <c r="G605">
        <v>33614</v>
      </c>
      <c r="H605" t="s">
        <v>20</v>
      </c>
      <c r="I605" t="s">
        <v>32</v>
      </c>
      <c r="J605" t="s">
        <v>43</v>
      </c>
      <c r="K605">
        <v>142.77600000000001</v>
      </c>
      <c r="L605">
        <v>1</v>
      </c>
      <c r="M605">
        <v>0.2</v>
      </c>
      <c r="N605">
        <v>17.847000000000001</v>
      </c>
      <c r="O605" s="5">
        <f t="shared" si="9"/>
        <v>0.125</v>
      </c>
    </row>
    <row r="606" spans="1:15" x14ac:dyDescent="0.25">
      <c r="A606" t="s">
        <v>702</v>
      </c>
      <c r="B606" t="s">
        <v>38</v>
      </c>
      <c r="C606" t="s">
        <v>16</v>
      </c>
      <c r="D606" t="s">
        <v>17</v>
      </c>
      <c r="E606" t="s">
        <v>222</v>
      </c>
      <c r="F606" t="s">
        <v>35</v>
      </c>
      <c r="G606">
        <v>33614</v>
      </c>
      <c r="H606" t="s">
        <v>20</v>
      </c>
      <c r="I606" t="s">
        <v>21</v>
      </c>
      <c r="J606" t="s">
        <v>48</v>
      </c>
      <c r="K606">
        <v>45.695999999999998</v>
      </c>
      <c r="L606">
        <v>3</v>
      </c>
      <c r="M606">
        <v>0.2</v>
      </c>
      <c r="N606">
        <v>5.1407999999999996</v>
      </c>
      <c r="O606" s="5">
        <f t="shared" si="9"/>
        <v>0.1125</v>
      </c>
    </row>
    <row r="607" spans="1:15" x14ac:dyDescent="0.25">
      <c r="A607" t="s">
        <v>702</v>
      </c>
      <c r="B607" t="s">
        <v>38</v>
      </c>
      <c r="C607" t="s">
        <v>16</v>
      </c>
      <c r="D607" t="s">
        <v>17</v>
      </c>
      <c r="E607" t="s">
        <v>222</v>
      </c>
      <c r="F607" t="s">
        <v>35</v>
      </c>
      <c r="G607">
        <v>33614</v>
      </c>
      <c r="H607" t="s">
        <v>20</v>
      </c>
      <c r="I607" t="s">
        <v>32</v>
      </c>
      <c r="J607" t="s">
        <v>64</v>
      </c>
      <c r="K607">
        <v>7.218</v>
      </c>
      <c r="L607">
        <v>3</v>
      </c>
      <c r="M607">
        <v>0.7</v>
      </c>
      <c r="N607">
        <v>-5.5338000000000003</v>
      </c>
      <c r="O607" s="5">
        <f t="shared" si="9"/>
        <v>-0.76666666666666672</v>
      </c>
    </row>
    <row r="608" spans="1:15" x14ac:dyDescent="0.25">
      <c r="A608" t="s">
        <v>702</v>
      </c>
      <c r="B608" t="s">
        <v>38</v>
      </c>
      <c r="C608" t="s">
        <v>16</v>
      </c>
      <c r="D608" t="s">
        <v>17</v>
      </c>
      <c r="E608" t="s">
        <v>222</v>
      </c>
      <c r="F608" t="s">
        <v>35</v>
      </c>
      <c r="G608">
        <v>33614</v>
      </c>
      <c r="H608" t="s">
        <v>20</v>
      </c>
      <c r="I608" t="s">
        <v>32</v>
      </c>
      <c r="J608" t="s">
        <v>64</v>
      </c>
      <c r="K608">
        <v>43.188000000000002</v>
      </c>
      <c r="L608">
        <v>4</v>
      </c>
      <c r="M608">
        <v>0.7</v>
      </c>
      <c r="N608">
        <v>-31.671199999999999</v>
      </c>
      <c r="O608" s="5">
        <f t="shared" si="9"/>
        <v>-0.73333333333333328</v>
      </c>
    </row>
    <row r="609" spans="1:15" x14ac:dyDescent="0.25">
      <c r="A609" t="s">
        <v>702</v>
      </c>
      <c r="B609" t="s">
        <v>38</v>
      </c>
      <c r="C609" t="s">
        <v>16</v>
      </c>
      <c r="D609" t="s">
        <v>17</v>
      </c>
      <c r="E609" t="s">
        <v>222</v>
      </c>
      <c r="F609" t="s">
        <v>35</v>
      </c>
      <c r="G609">
        <v>33614</v>
      </c>
      <c r="H609" t="s">
        <v>20</v>
      </c>
      <c r="I609" t="s">
        <v>32</v>
      </c>
      <c r="J609" t="s">
        <v>80</v>
      </c>
      <c r="K609">
        <v>131.904</v>
      </c>
      <c r="L609">
        <v>3</v>
      </c>
      <c r="M609">
        <v>0.2</v>
      </c>
      <c r="N609">
        <v>47.815199999999997</v>
      </c>
      <c r="O609" s="5">
        <f t="shared" si="9"/>
        <v>0.36249999999999999</v>
      </c>
    </row>
    <row r="610" spans="1:15" x14ac:dyDescent="0.25">
      <c r="A610" t="s">
        <v>642</v>
      </c>
      <c r="B610" t="s">
        <v>38</v>
      </c>
      <c r="C610" t="s">
        <v>16</v>
      </c>
      <c r="D610" t="s">
        <v>17</v>
      </c>
      <c r="E610" t="s">
        <v>73</v>
      </c>
      <c r="F610" t="s">
        <v>70</v>
      </c>
      <c r="G610">
        <v>19134</v>
      </c>
      <c r="H610" t="s">
        <v>119</v>
      </c>
      <c r="I610" t="s">
        <v>32</v>
      </c>
      <c r="J610" t="s">
        <v>64</v>
      </c>
      <c r="K610">
        <v>3.282</v>
      </c>
      <c r="L610">
        <v>2</v>
      </c>
      <c r="M610">
        <v>0.7</v>
      </c>
      <c r="N610">
        <v>-2.6255999999999999</v>
      </c>
      <c r="O610" s="5">
        <f t="shared" si="9"/>
        <v>-0.79999999999999993</v>
      </c>
    </row>
    <row r="611" spans="1:15" x14ac:dyDescent="0.25">
      <c r="A611" t="s">
        <v>642</v>
      </c>
      <c r="B611" t="s">
        <v>38</v>
      </c>
      <c r="C611" t="s">
        <v>16</v>
      </c>
      <c r="D611" t="s">
        <v>17</v>
      </c>
      <c r="E611" t="s">
        <v>73</v>
      </c>
      <c r="F611" t="s">
        <v>70</v>
      </c>
      <c r="G611">
        <v>19134</v>
      </c>
      <c r="H611" t="s">
        <v>119</v>
      </c>
      <c r="I611" t="s">
        <v>32</v>
      </c>
      <c r="J611" t="s">
        <v>53</v>
      </c>
      <c r="K611">
        <v>21.167999999999999</v>
      </c>
      <c r="L611">
        <v>9</v>
      </c>
      <c r="M611">
        <v>0.2</v>
      </c>
      <c r="N611">
        <v>2.3814000000000002</v>
      </c>
      <c r="O611" s="5">
        <f t="shared" si="9"/>
        <v>0.11250000000000002</v>
      </c>
    </row>
    <row r="612" spans="1:15" x14ac:dyDescent="0.25">
      <c r="A612" t="s">
        <v>642</v>
      </c>
      <c r="B612" t="s">
        <v>38</v>
      </c>
      <c r="C612" t="s">
        <v>16</v>
      </c>
      <c r="D612" t="s">
        <v>17</v>
      </c>
      <c r="E612" t="s">
        <v>73</v>
      </c>
      <c r="F612" t="s">
        <v>70</v>
      </c>
      <c r="G612">
        <v>19134</v>
      </c>
      <c r="H612" t="s">
        <v>119</v>
      </c>
      <c r="I612" t="s">
        <v>58</v>
      </c>
      <c r="J612" t="s">
        <v>59</v>
      </c>
      <c r="K612">
        <v>55.188000000000002</v>
      </c>
      <c r="L612">
        <v>2</v>
      </c>
      <c r="M612">
        <v>0.4</v>
      </c>
      <c r="N612">
        <v>-10.117800000000001</v>
      </c>
      <c r="O612" s="5">
        <f t="shared" si="9"/>
        <v>-0.18333333333333335</v>
      </c>
    </row>
    <row r="613" spans="1:15" x14ac:dyDescent="0.25">
      <c r="A613" t="s">
        <v>694</v>
      </c>
      <c r="B613" t="s">
        <v>155</v>
      </c>
      <c r="C613" t="s">
        <v>30</v>
      </c>
      <c r="D613" t="s">
        <v>17</v>
      </c>
      <c r="E613" t="s">
        <v>211</v>
      </c>
      <c r="F613" t="s">
        <v>50</v>
      </c>
      <c r="G613">
        <v>75217</v>
      </c>
      <c r="H613" t="s">
        <v>89</v>
      </c>
      <c r="I613" t="s">
        <v>58</v>
      </c>
      <c r="J613" t="s">
        <v>59</v>
      </c>
      <c r="K613">
        <v>369.57600000000002</v>
      </c>
      <c r="L613">
        <v>3</v>
      </c>
      <c r="M613">
        <v>0.2</v>
      </c>
      <c r="N613">
        <v>41.577300000000001</v>
      </c>
      <c r="O613" s="5">
        <f t="shared" si="9"/>
        <v>0.1125</v>
      </c>
    </row>
    <row r="614" spans="1:15" x14ac:dyDescent="0.25">
      <c r="A614" t="s">
        <v>694</v>
      </c>
      <c r="B614" t="s">
        <v>155</v>
      </c>
      <c r="C614" t="s">
        <v>30</v>
      </c>
      <c r="D614" t="s">
        <v>17</v>
      </c>
      <c r="E614" t="s">
        <v>211</v>
      </c>
      <c r="F614" t="s">
        <v>50</v>
      </c>
      <c r="G614">
        <v>75217</v>
      </c>
      <c r="H614" t="s">
        <v>89</v>
      </c>
      <c r="I614" t="s">
        <v>32</v>
      </c>
      <c r="J614" t="s">
        <v>33</v>
      </c>
      <c r="K614">
        <v>15.712</v>
      </c>
      <c r="L614">
        <v>4</v>
      </c>
      <c r="M614">
        <v>0.2</v>
      </c>
      <c r="N614">
        <v>5.6955999999999998</v>
      </c>
      <c r="O614" s="5">
        <f t="shared" si="9"/>
        <v>0.36249999999999999</v>
      </c>
    </row>
    <row r="615" spans="1:15" x14ac:dyDescent="0.25">
      <c r="A615" t="s">
        <v>642</v>
      </c>
      <c r="B615" t="s">
        <v>15</v>
      </c>
      <c r="C615" t="s">
        <v>30</v>
      </c>
      <c r="D615" t="s">
        <v>17</v>
      </c>
      <c r="E615" t="s">
        <v>73</v>
      </c>
      <c r="F615" t="s">
        <v>70</v>
      </c>
      <c r="G615">
        <v>19143</v>
      </c>
      <c r="H615" t="s">
        <v>119</v>
      </c>
      <c r="I615" t="s">
        <v>32</v>
      </c>
      <c r="J615" t="s">
        <v>80</v>
      </c>
      <c r="K615">
        <v>8.4480000000000004</v>
      </c>
      <c r="L615">
        <v>2</v>
      </c>
      <c r="M615">
        <v>0.2</v>
      </c>
      <c r="N615">
        <v>2.64</v>
      </c>
      <c r="O615" s="5">
        <f t="shared" si="9"/>
        <v>0.3125</v>
      </c>
    </row>
    <row r="616" spans="1:15" x14ac:dyDescent="0.25">
      <c r="A616" t="s">
        <v>642</v>
      </c>
      <c r="B616" t="s">
        <v>15</v>
      </c>
      <c r="C616" t="s">
        <v>30</v>
      </c>
      <c r="D616" t="s">
        <v>17</v>
      </c>
      <c r="E616" t="s">
        <v>73</v>
      </c>
      <c r="F616" t="s">
        <v>70</v>
      </c>
      <c r="G616">
        <v>19143</v>
      </c>
      <c r="H616" t="s">
        <v>119</v>
      </c>
      <c r="I616" t="s">
        <v>58</v>
      </c>
      <c r="J616" t="s">
        <v>59</v>
      </c>
      <c r="K616">
        <v>728.94600000000003</v>
      </c>
      <c r="L616">
        <v>9</v>
      </c>
      <c r="M616">
        <v>0.4</v>
      </c>
      <c r="N616">
        <v>-157.9383</v>
      </c>
      <c r="O616" s="5">
        <f t="shared" si="9"/>
        <v>-0.21666666666666665</v>
      </c>
    </row>
    <row r="617" spans="1:15" x14ac:dyDescent="0.25">
      <c r="A617" t="s">
        <v>773</v>
      </c>
      <c r="B617" t="s">
        <v>15</v>
      </c>
      <c r="C617" t="s">
        <v>16</v>
      </c>
      <c r="D617" t="s">
        <v>17</v>
      </c>
      <c r="E617" t="s">
        <v>319</v>
      </c>
      <c r="F617" t="s">
        <v>124</v>
      </c>
      <c r="G617">
        <v>43123</v>
      </c>
      <c r="H617" t="s">
        <v>119</v>
      </c>
      <c r="I617" t="s">
        <v>58</v>
      </c>
      <c r="J617" t="s">
        <v>59</v>
      </c>
      <c r="K617">
        <v>119.94</v>
      </c>
      <c r="L617">
        <v>10</v>
      </c>
      <c r="M617">
        <v>0.4</v>
      </c>
      <c r="N617">
        <v>15.992000000000001</v>
      </c>
      <c r="O617" s="5">
        <f t="shared" si="9"/>
        <v>0.13333333333333333</v>
      </c>
    </row>
    <row r="618" spans="1:15" x14ac:dyDescent="0.25">
      <c r="A618" t="s">
        <v>773</v>
      </c>
      <c r="B618" t="s">
        <v>15</v>
      </c>
      <c r="C618" t="s">
        <v>16</v>
      </c>
      <c r="D618" t="s">
        <v>17</v>
      </c>
      <c r="E618" t="s">
        <v>319</v>
      </c>
      <c r="F618" t="s">
        <v>124</v>
      </c>
      <c r="G618">
        <v>43123</v>
      </c>
      <c r="H618" t="s">
        <v>119</v>
      </c>
      <c r="I618" t="s">
        <v>32</v>
      </c>
      <c r="J618" t="s">
        <v>64</v>
      </c>
      <c r="K618">
        <v>3.6480000000000001</v>
      </c>
      <c r="L618">
        <v>2</v>
      </c>
      <c r="M618">
        <v>0.7</v>
      </c>
      <c r="N618">
        <v>-2.7968000000000002</v>
      </c>
      <c r="O618" s="5">
        <f t="shared" si="9"/>
        <v>-0.76666666666666672</v>
      </c>
    </row>
    <row r="619" spans="1:15" x14ac:dyDescent="0.25">
      <c r="A619" t="s">
        <v>652</v>
      </c>
      <c r="B619" t="s">
        <v>15</v>
      </c>
      <c r="C619" t="s">
        <v>30</v>
      </c>
      <c r="D619" t="s">
        <v>17</v>
      </c>
      <c r="E619" t="s">
        <v>110</v>
      </c>
      <c r="F619" t="s">
        <v>94</v>
      </c>
      <c r="G619">
        <v>10011</v>
      </c>
      <c r="H619" t="s">
        <v>119</v>
      </c>
      <c r="I619" t="s">
        <v>21</v>
      </c>
      <c r="J619" t="s">
        <v>48</v>
      </c>
      <c r="K619">
        <v>40.479999999999997</v>
      </c>
      <c r="L619">
        <v>2</v>
      </c>
      <c r="M619">
        <v>0</v>
      </c>
      <c r="N619">
        <v>15.7872</v>
      </c>
      <c r="O619" s="5">
        <f t="shared" si="9"/>
        <v>0.39</v>
      </c>
    </row>
    <row r="620" spans="1:15" x14ac:dyDescent="0.25">
      <c r="A620" t="s">
        <v>652</v>
      </c>
      <c r="B620" t="s">
        <v>15</v>
      </c>
      <c r="C620" t="s">
        <v>30</v>
      </c>
      <c r="D620" t="s">
        <v>17</v>
      </c>
      <c r="E620" t="s">
        <v>110</v>
      </c>
      <c r="F620" t="s">
        <v>94</v>
      </c>
      <c r="G620">
        <v>10011</v>
      </c>
      <c r="H620" t="s">
        <v>119</v>
      </c>
      <c r="I620" t="s">
        <v>21</v>
      </c>
      <c r="J620" t="s">
        <v>48</v>
      </c>
      <c r="K620">
        <v>9.94</v>
      </c>
      <c r="L620">
        <v>2</v>
      </c>
      <c r="M620">
        <v>0</v>
      </c>
      <c r="N620">
        <v>3.0813999999999999</v>
      </c>
      <c r="O620" s="5">
        <f t="shared" si="9"/>
        <v>0.31</v>
      </c>
    </row>
    <row r="621" spans="1:15" x14ac:dyDescent="0.25">
      <c r="A621" t="s">
        <v>652</v>
      </c>
      <c r="B621" t="s">
        <v>15</v>
      </c>
      <c r="C621" t="s">
        <v>30</v>
      </c>
      <c r="D621" t="s">
        <v>17</v>
      </c>
      <c r="E621" t="s">
        <v>110</v>
      </c>
      <c r="F621" t="s">
        <v>94</v>
      </c>
      <c r="G621">
        <v>10011</v>
      </c>
      <c r="H621" t="s">
        <v>119</v>
      </c>
      <c r="I621" t="s">
        <v>32</v>
      </c>
      <c r="J621" t="s">
        <v>64</v>
      </c>
      <c r="K621">
        <v>107.42400000000001</v>
      </c>
      <c r="L621">
        <v>9</v>
      </c>
      <c r="M621">
        <v>0.2</v>
      </c>
      <c r="N621">
        <v>33.57</v>
      </c>
      <c r="O621" s="5">
        <f t="shared" si="9"/>
        <v>0.3125</v>
      </c>
    </row>
    <row r="622" spans="1:15" x14ac:dyDescent="0.25">
      <c r="A622" t="s">
        <v>652</v>
      </c>
      <c r="B622" t="s">
        <v>15</v>
      </c>
      <c r="C622" t="s">
        <v>30</v>
      </c>
      <c r="D622" t="s">
        <v>17</v>
      </c>
      <c r="E622" t="s">
        <v>110</v>
      </c>
      <c r="F622" t="s">
        <v>94</v>
      </c>
      <c r="G622">
        <v>10011</v>
      </c>
      <c r="H622" t="s">
        <v>119</v>
      </c>
      <c r="I622" t="s">
        <v>58</v>
      </c>
      <c r="J622" t="s">
        <v>59</v>
      </c>
      <c r="K622">
        <v>37.909999999999997</v>
      </c>
      <c r="L622">
        <v>1</v>
      </c>
      <c r="M622">
        <v>0</v>
      </c>
      <c r="N622">
        <v>10.9939</v>
      </c>
      <c r="O622" s="5">
        <f t="shared" si="9"/>
        <v>0.29000000000000004</v>
      </c>
    </row>
    <row r="623" spans="1:15" x14ac:dyDescent="0.25">
      <c r="A623" t="s">
        <v>652</v>
      </c>
      <c r="B623" t="s">
        <v>15</v>
      </c>
      <c r="C623" t="s">
        <v>30</v>
      </c>
      <c r="D623" t="s">
        <v>17</v>
      </c>
      <c r="E623" t="s">
        <v>110</v>
      </c>
      <c r="F623" t="s">
        <v>94</v>
      </c>
      <c r="G623">
        <v>10011</v>
      </c>
      <c r="H623" t="s">
        <v>119</v>
      </c>
      <c r="I623" t="s">
        <v>21</v>
      </c>
      <c r="J623" t="s">
        <v>48</v>
      </c>
      <c r="K623">
        <v>88.02</v>
      </c>
      <c r="L623">
        <v>3</v>
      </c>
      <c r="M623">
        <v>0</v>
      </c>
      <c r="N623">
        <v>27.286200000000001</v>
      </c>
      <c r="O623" s="5">
        <f t="shared" si="9"/>
        <v>0.31</v>
      </c>
    </row>
    <row r="624" spans="1:15" x14ac:dyDescent="0.25">
      <c r="A624" t="s">
        <v>654</v>
      </c>
      <c r="B624" t="s">
        <v>38</v>
      </c>
      <c r="C624" t="s">
        <v>16</v>
      </c>
      <c r="D624" t="s">
        <v>17</v>
      </c>
      <c r="E624" t="s">
        <v>116</v>
      </c>
      <c r="F624" t="s">
        <v>74</v>
      </c>
      <c r="G624">
        <v>60610</v>
      </c>
      <c r="H624" t="s">
        <v>89</v>
      </c>
      <c r="I624" t="s">
        <v>32</v>
      </c>
      <c r="J624" t="s">
        <v>64</v>
      </c>
      <c r="K624">
        <v>8.69</v>
      </c>
      <c r="L624">
        <v>5</v>
      </c>
      <c r="M624">
        <v>0.8</v>
      </c>
      <c r="N624">
        <v>-14.773</v>
      </c>
      <c r="O624" s="5">
        <f t="shared" si="9"/>
        <v>-1.7</v>
      </c>
    </row>
    <row r="625" spans="1:15" x14ac:dyDescent="0.25">
      <c r="A625" t="s">
        <v>774</v>
      </c>
      <c r="B625" t="s">
        <v>38</v>
      </c>
      <c r="C625" t="s">
        <v>30</v>
      </c>
      <c r="D625" t="s">
        <v>17</v>
      </c>
      <c r="E625" t="s">
        <v>300</v>
      </c>
      <c r="F625" t="s">
        <v>82</v>
      </c>
      <c r="G625">
        <v>48126</v>
      </c>
      <c r="H625" t="s">
        <v>89</v>
      </c>
      <c r="I625" t="s">
        <v>21</v>
      </c>
      <c r="J625" t="s">
        <v>25</v>
      </c>
      <c r="K625">
        <v>301.95999999999998</v>
      </c>
      <c r="L625">
        <v>2</v>
      </c>
      <c r="M625">
        <v>0</v>
      </c>
      <c r="N625">
        <v>87.568399999999997</v>
      </c>
      <c r="O625" s="5">
        <f t="shared" si="9"/>
        <v>0.29000000000000004</v>
      </c>
    </row>
    <row r="626" spans="1:15" x14ac:dyDescent="0.25">
      <c r="A626" t="s">
        <v>774</v>
      </c>
      <c r="B626" t="s">
        <v>38</v>
      </c>
      <c r="C626" t="s">
        <v>30</v>
      </c>
      <c r="D626" t="s">
        <v>17</v>
      </c>
      <c r="E626" t="s">
        <v>300</v>
      </c>
      <c r="F626" t="s">
        <v>82</v>
      </c>
      <c r="G626">
        <v>48126</v>
      </c>
      <c r="H626" t="s">
        <v>89</v>
      </c>
      <c r="I626" t="s">
        <v>32</v>
      </c>
      <c r="J626" t="s">
        <v>68</v>
      </c>
      <c r="K626">
        <v>555.21</v>
      </c>
      <c r="L626">
        <v>5</v>
      </c>
      <c r="M626">
        <v>0.1</v>
      </c>
      <c r="N626">
        <v>178.90100000000001</v>
      </c>
      <c r="O626" s="5">
        <f t="shared" si="9"/>
        <v>0.32222222222222224</v>
      </c>
    </row>
    <row r="627" spans="1:15" x14ac:dyDescent="0.25">
      <c r="A627" t="s">
        <v>774</v>
      </c>
      <c r="B627" t="s">
        <v>38</v>
      </c>
      <c r="C627" t="s">
        <v>30</v>
      </c>
      <c r="D627" t="s">
        <v>17</v>
      </c>
      <c r="E627" t="s">
        <v>300</v>
      </c>
      <c r="F627" t="s">
        <v>82</v>
      </c>
      <c r="G627">
        <v>48126</v>
      </c>
      <c r="H627" t="s">
        <v>89</v>
      </c>
      <c r="I627" t="s">
        <v>32</v>
      </c>
      <c r="J627" t="s">
        <v>43</v>
      </c>
      <c r="K627">
        <v>523.48</v>
      </c>
      <c r="L627">
        <v>4</v>
      </c>
      <c r="M627">
        <v>0</v>
      </c>
      <c r="N627">
        <v>130.87</v>
      </c>
      <c r="O627" s="5">
        <f t="shared" si="9"/>
        <v>0.25</v>
      </c>
    </row>
    <row r="628" spans="1:15" x14ac:dyDescent="0.25">
      <c r="A628" t="s">
        <v>774</v>
      </c>
      <c r="B628" t="s">
        <v>38</v>
      </c>
      <c r="C628" t="s">
        <v>30</v>
      </c>
      <c r="D628" t="s">
        <v>17</v>
      </c>
      <c r="E628" t="s">
        <v>300</v>
      </c>
      <c r="F628" t="s">
        <v>82</v>
      </c>
      <c r="G628">
        <v>48126</v>
      </c>
      <c r="H628" t="s">
        <v>89</v>
      </c>
      <c r="I628" t="s">
        <v>32</v>
      </c>
      <c r="J628" t="s">
        <v>53</v>
      </c>
      <c r="K628">
        <v>161.82</v>
      </c>
      <c r="L628">
        <v>9</v>
      </c>
      <c r="M628">
        <v>0</v>
      </c>
      <c r="N628">
        <v>46.927799999999998</v>
      </c>
      <c r="O628" s="5">
        <f t="shared" si="9"/>
        <v>0.28999999999999998</v>
      </c>
    </row>
    <row r="629" spans="1:15" x14ac:dyDescent="0.25">
      <c r="A629" t="s">
        <v>652</v>
      </c>
      <c r="B629" t="s">
        <v>38</v>
      </c>
      <c r="C629" t="s">
        <v>88</v>
      </c>
      <c r="D629" t="s">
        <v>17</v>
      </c>
      <c r="E629" t="s">
        <v>110</v>
      </c>
      <c r="F629" t="s">
        <v>94</v>
      </c>
      <c r="G629">
        <v>10009</v>
      </c>
      <c r="H629" t="s">
        <v>119</v>
      </c>
      <c r="I629" t="s">
        <v>21</v>
      </c>
      <c r="J629" t="s">
        <v>48</v>
      </c>
      <c r="K629">
        <v>35.56</v>
      </c>
      <c r="L629">
        <v>7</v>
      </c>
      <c r="M629">
        <v>0</v>
      </c>
      <c r="N629">
        <v>12.090400000000001</v>
      </c>
      <c r="O629" s="5">
        <f t="shared" si="9"/>
        <v>0.34</v>
      </c>
    </row>
    <row r="630" spans="1:15" x14ac:dyDescent="0.25">
      <c r="A630" t="s">
        <v>636</v>
      </c>
      <c r="B630" t="s">
        <v>38</v>
      </c>
      <c r="C630" t="s">
        <v>16</v>
      </c>
      <c r="D630" t="s">
        <v>17</v>
      </c>
      <c r="E630" t="s">
        <v>44</v>
      </c>
      <c r="F630" t="s">
        <v>45</v>
      </c>
      <c r="G630">
        <v>98115</v>
      </c>
      <c r="H630" t="s">
        <v>31</v>
      </c>
      <c r="I630" t="s">
        <v>32</v>
      </c>
      <c r="J630" t="s">
        <v>68</v>
      </c>
      <c r="K630">
        <v>97.16</v>
      </c>
      <c r="L630">
        <v>2</v>
      </c>
      <c r="M630">
        <v>0</v>
      </c>
      <c r="N630">
        <v>28.176400000000001</v>
      </c>
      <c r="O630" s="5">
        <f t="shared" si="9"/>
        <v>0.29000000000000004</v>
      </c>
    </row>
    <row r="631" spans="1:15" x14ac:dyDescent="0.25">
      <c r="A631" t="s">
        <v>640</v>
      </c>
      <c r="B631" t="s">
        <v>38</v>
      </c>
      <c r="C631" t="s">
        <v>16</v>
      </c>
      <c r="D631" t="s">
        <v>17</v>
      </c>
      <c r="E631" t="s">
        <v>65</v>
      </c>
      <c r="F631" t="s">
        <v>27</v>
      </c>
      <c r="G631">
        <v>94122</v>
      </c>
      <c r="H631" t="s">
        <v>31</v>
      </c>
      <c r="I631" t="s">
        <v>32</v>
      </c>
      <c r="J631" t="s">
        <v>64</v>
      </c>
      <c r="K631">
        <v>15.24</v>
      </c>
      <c r="L631">
        <v>5</v>
      </c>
      <c r="M631">
        <v>0.2</v>
      </c>
      <c r="N631">
        <v>5.1435000000000004</v>
      </c>
      <c r="O631" s="5">
        <f t="shared" si="9"/>
        <v>0.33750000000000002</v>
      </c>
    </row>
    <row r="632" spans="1:15" x14ac:dyDescent="0.25">
      <c r="A632" t="s">
        <v>640</v>
      </c>
      <c r="B632" t="s">
        <v>38</v>
      </c>
      <c r="C632" t="s">
        <v>16</v>
      </c>
      <c r="D632" t="s">
        <v>17</v>
      </c>
      <c r="E632" t="s">
        <v>65</v>
      </c>
      <c r="F632" t="s">
        <v>27</v>
      </c>
      <c r="G632">
        <v>94122</v>
      </c>
      <c r="H632" t="s">
        <v>31</v>
      </c>
      <c r="I632" t="s">
        <v>32</v>
      </c>
      <c r="J632" t="s">
        <v>80</v>
      </c>
      <c r="K632">
        <v>13.23</v>
      </c>
      <c r="L632">
        <v>3</v>
      </c>
      <c r="M632">
        <v>0</v>
      </c>
      <c r="N632">
        <v>6.0857999999999999</v>
      </c>
      <c r="O632" s="5">
        <f t="shared" si="9"/>
        <v>0.45999999999999996</v>
      </c>
    </row>
    <row r="633" spans="1:15" x14ac:dyDescent="0.25">
      <c r="A633" t="s">
        <v>666</v>
      </c>
      <c r="B633" t="s">
        <v>15</v>
      </c>
      <c r="C633" t="s">
        <v>16</v>
      </c>
      <c r="D633" t="s">
        <v>17</v>
      </c>
      <c r="E633" t="s">
        <v>126</v>
      </c>
      <c r="F633" t="s">
        <v>46</v>
      </c>
      <c r="G633">
        <v>80013</v>
      </c>
      <c r="H633" t="s">
        <v>31</v>
      </c>
      <c r="I633" t="s">
        <v>32</v>
      </c>
      <c r="J633" t="s">
        <v>43</v>
      </c>
      <c r="K633">
        <v>243.38399999999999</v>
      </c>
      <c r="L633">
        <v>3</v>
      </c>
      <c r="M633">
        <v>0.2</v>
      </c>
      <c r="N633">
        <v>-51.719099999999997</v>
      </c>
      <c r="O633" s="5">
        <f t="shared" si="9"/>
        <v>-0.21249999999999999</v>
      </c>
    </row>
    <row r="634" spans="1:15" x14ac:dyDescent="0.25">
      <c r="A634" t="s">
        <v>666</v>
      </c>
      <c r="B634" t="s">
        <v>15</v>
      </c>
      <c r="C634" t="s">
        <v>16</v>
      </c>
      <c r="D634" t="s">
        <v>17</v>
      </c>
      <c r="E634" t="s">
        <v>126</v>
      </c>
      <c r="F634" t="s">
        <v>46</v>
      </c>
      <c r="G634">
        <v>80013</v>
      </c>
      <c r="H634" t="s">
        <v>31</v>
      </c>
      <c r="I634" t="s">
        <v>58</v>
      </c>
      <c r="J634" t="s">
        <v>129</v>
      </c>
      <c r="K634">
        <v>119.8</v>
      </c>
      <c r="L634">
        <v>5</v>
      </c>
      <c r="M634">
        <v>0.2</v>
      </c>
      <c r="N634">
        <v>29.95</v>
      </c>
      <c r="O634" s="5">
        <f t="shared" si="9"/>
        <v>0.25</v>
      </c>
    </row>
    <row r="635" spans="1:15" x14ac:dyDescent="0.25">
      <c r="A635" t="s">
        <v>666</v>
      </c>
      <c r="B635" t="s">
        <v>15</v>
      </c>
      <c r="C635" t="s">
        <v>16</v>
      </c>
      <c r="D635" t="s">
        <v>17</v>
      </c>
      <c r="E635" t="s">
        <v>126</v>
      </c>
      <c r="F635" t="s">
        <v>46</v>
      </c>
      <c r="G635">
        <v>80013</v>
      </c>
      <c r="H635" t="s">
        <v>31</v>
      </c>
      <c r="I635" t="s">
        <v>58</v>
      </c>
      <c r="J635" t="s">
        <v>59</v>
      </c>
      <c r="K635">
        <v>300.76799999999997</v>
      </c>
      <c r="L635">
        <v>4</v>
      </c>
      <c r="M635">
        <v>0.2</v>
      </c>
      <c r="N635">
        <v>30.076799999999999</v>
      </c>
      <c r="O635" s="5">
        <f t="shared" si="9"/>
        <v>0.1</v>
      </c>
    </row>
    <row r="636" spans="1:15" x14ac:dyDescent="0.25">
      <c r="A636" t="s">
        <v>738</v>
      </c>
      <c r="B636" t="s">
        <v>15</v>
      </c>
      <c r="C636" t="s">
        <v>16</v>
      </c>
      <c r="D636" t="s">
        <v>17</v>
      </c>
      <c r="E636" t="s">
        <v>275</v>
      </c>
      <c r="F636" t="s">
        <v>35</v>
      </c>
      <c r="G636">
        <v>33180</v>
      </c>
      <c r="H636" t="s">
        <v>20</v>
      </c>
      <c r="I636" t="s">
        <v>58</v>
      </c>
      <c r="J636" t="s">
        <v>129</v>
      </c>
      <c r="K636">
        <v>17.88</v>
      </c>
      <c r="L636">
        <v>3</v>
      </c>
      <c r="M636">
        <v>0.2</v>
      </c>
      <c r="N636">
        <v>2.4584999999999999</v>
      </c>
      <c r="O636" s="5">
        <f t="shared" si="9"/>
        <v>0.13750000000000001</v>
      </c>
    </row>
    <row r="637" spans="1:15" x14ac:dyDescent="0.25">
      <c r="A637" t="s">
        <v>738</v>
      </c>
      <c r="B637" t="s">
        <v>15</v>
      </c>
      <c r="C637" t="s">
        <v>16</v>
      </c>
      <c r="D637" t="s">
        <v>17</v>
      </c>
      <c r="E637" t="s">
        <v>275</v>
      </c>
      <c r="F637" t="s">
        <v>35</v>
      </c>
      <c r="G637">
        <v>33180</v>
      </c>
      <c r="H637" t="s">
        <v>20</v>
      </c>
      <c r="I637" t="s">
        <v>32</v>
      </c>
      <c r="J637" t="s">
        <v>33</v>
      </c>
      <c r="K637">
        <v>235.94399999999999</v>
      </c>
      <c r="L637">
        <v>3</v>
      </c>
      <c r="M637">
        <v>0.2</v>
      </c>
      <c r="N637">
        <v>85.529700000000005</v>
      </c>
      <c r="O637" s="5">
        <f t="shared" si="9"/>
        <v>0.36250000000000004</v>
      </c>
    </row>
    <row r="638" spans="1:15" x14ac:dyDescent="0.25">
      <c r="A638" t="s">
        <v>775</v>
      </c>
      <c r="B638" t="s">
        <v>15</v>
      </c>
      <c r="C638" t="s">
        <v>30</v>
      </c>
      <c r="D638" t="s">
        <v>17</v>
      </c>
      <c r="E638" t="s">
        <v>321</v>
      </c>
      <c r="F638" t="s">
        <v>71</v>
      </c>
      <c r="G638">
        <v>31088</v>
      </c>
      <c r="H638" t="s">
        <v>20</v>
      </c>
      <c r="I638" t="s">
        <v>21</v>
      </c>
      <c r="J638" t="s">
        <v>25</v>
      </c>
      <c r="K638">
        <v>392.94</v>
      </c>
      <c r="L638">
        <v>3</v>
      </c>
      <c r="M638">
        <v>0</v>
      </c>
      <c r="N638">
        <v>43.223399999999998</v>
      </c>
      <c r="O638" s="5">
        <f t="shared" si="9"/>
        <v>0.11</v>
      </c>
    </row>
    <row r="639" spans="1:15" x14ac:dyDescent="0.25">
      <c r="A639" t="s">
        <v>666</v>
      </c>
      <c r="B639" t="s">
        <v>38</v>
      </c>
      <c r="C639" t="s">
        <v>16</v>
      </c>
      <c r="D639" t="s">
        <v>17</v>
      </c>
      <c r="E639" t="s">
        <v>126</v>
      </c>
      <c r="F639" t="s">
        <v>46</v>
      </c>
      <c r="G639">
        <v>80013</v>
      </c>
      <c r="H639" t="s">
        <v>31</v>
      </c>
      <c r="I639" t="s">
        <v>32</v>
      </c>
      <c r="J639" t="s">
        <v>64</v>
      </c>
      <c r="K639">
        <v>18.882000000000001</v>
      </c>
      <c r="L639">
        <v>3</v>
      </c>
      <c r="M639">
        <v>0.7</v>
      </c>
      <c r="N639">
        <v>-13.8468</v>
      </c>
      <c r="O639" s="5">
        <f t="shared" si="9"/>
        <v>-0.73333333333333328</v>
      </c>
    </row>
    <row r="640" spans="1:15" x14ac:dyDescent="0.25">
      <c r="A640" t="s">
        <v>666</v>
      </c>
      <c r="B640" t="s">
        <v>38</v>
      </c>
      <c r="C640" t="s">
        <v>16</v>
      </c>
      <c r="D640" t="s">
        <v>17</v>
      </c>
      <c r="E640" t="s">
        <v>126</v>
      </c>
      <c r="F640" t="s">
        <v>46</v>
      </c>
      <c r="G640">
        <v>80013</v>
      </c>
      <c r="H640" t="s">
        <v>31</v>
      </c>
      <c r="I640" t="s">
        <v>32</v>
      </c>
      <c r="J640" t="s">
        <v>68</v>
      </c>
      <c r="K640">
        <v>122.328</v>
      </c>
      <c r="L640">
        <v>3</v>
      </c>
      <c r="M640">
        <v>0.2</v>
      </c>
      <c r="N640">
        <v>12.232799999999999</v>
      </c>
      <c r="O640" s="5">
        <f t="shared" si="9"/>
        <v>9.9999999999999992E-2</v>
      </c>
    </row>
    <row r="641" spans="1:15" x14ac:dyDescent="0.25">
      <c r="A641" t="s">
        <v>776</v>
      </c>
      <c r="B641" t="s">
        <v>38</v>
      </c>
      <c r="C641" t="s">
        <v>88</v>
      </c>
      <c r="D641" t="s">
        <v>17</v>
      </c>
      <c r="E641" t="s">
        <v>323</v>
      </c>
      <c r="F641" t="s">
        <v>27</v>
      </c>
      <c r="G641">
        <v>94591</v>
      </c>
      <c r="H641" t="s">
        <v>31</v>
      </c>
      <c r="I641" t="s">
        <v>21</v>
      </c>
      <c r="J641" t="s">
        <v>48</v>
      </c>
      <c r="K641">
        <v>1049.2</v>
      </c>
      <c r="L641">
        <v>5</v>
      </c>
      <c r="M641">
        <v>0</v>
      </c>
      <c r="N641">
        <v>272.79199999999997</v>
      </c>
      <c r="O641" s="5">
        <f t="shared" si="9"/>
        <v>0.25999999999999995</v>
      </c>
    </row>
    <row r="642" spans="1:15" x14ac:dyDescent="0.25">
      <c r="A642" t="s">
        <v>776</v>
      </c>
      <c r="B642" t="s">
        <v>38</v>
      </c>
      <c r="C642" t="s">
        <v>88</v>
      </c>
      <c r="D642" t="s">
        <v>17</v>
      </c>
      <c r="E642" t="s">
        <v>323</v>
      </c>
      <c r="F642" t="s">
        <v>27</v>
      </c>
      <c r="G642">
        <v>94591</v>
      </c>
      <c r="H642" t="s">
        <v>31</v>
      </c>
      <c r="I642" t="s">
        <v>32</v>
      </c>
      <c r="J642" t="s">
        <v>64</v>
      </c>
      <c r="K642">
        <v>15.423999999999999</v>
      </c>
      <c r="L642">
        <v>4</v>
      </c>
      <c r="M642">
        <v>0.2</v>
      </c>
      <c r="N642">
        <v>5.0128000000000004</v>
      </c>
      <c r="O642" s="5">
        <f t="shared" si="9"/>
        <v>0.32500000000000001</v>
      </c>
    </row>
    <row r="643" spans="1:15" x14ac:dyDescent="0.25">
      <c r="A643" t="s">
        <v>663</v>
      </c>
      <c r="B643" t="s">
        <v>38</v>
      </c>
      <c r="C643" t="s">
        <v>30</v>
      </c>
      <c r="D643" t="s">
        <v>17</v>
      </c>
      <c r="E643" t="s">
        <v>146</v>
      </c>
      <c r="F643" t="s">
        <v>78</v>
      </c>
      <c r="G643">
        <v>55407</v>
      </c>
      <c r="H643" t="s">
        <v>89</v>
      </c>
      <c r="I643" t="s">
        <v>21</v>
      </c>
      <c r="J643" t="s">
        <v>48</v>
      </c>
      <c r="K643">
        <v>18.84</v>
      </c>
      <c r="L643">
        <v>3</v>
      </c>
      <c r="M643">
        <v>0</v>
      </c>
      <c r="N643">
        <v>6.0288000000000004</v>
      </c>
      <c r="O643" s="5">
        <f t="shared" si="9"/>
        <v>0.32</v>
      </c>
    </row>
    <row r="644" spans="1:15" x14ac:dyDescent="0.25">
      <c r="A644" t="s">
        <v>777</v>
      </c>
      <c r="B644" t="s">
        <v>15</v>
      </c>
      <c r="C644" t="s">
        <v>16</v>
      </c>
      <c r="D644" t="s">
        <v>17</v>
      </c>
      <c r="E644" t="s">
        <v>325</v>
      </c>
      <c r="F644" t="s">
        <v>27</v>
      </c>
      <c r="G644">
        <v>92691</v>
      </c>
      <c r="H644" t="s">
        <v>31</v>
      </c>
      <c r="I644" t="s">
        <v>32</v>
      </c>
      <c r="J644" t="s">
        <v>43</v>
      </c>
      <c r="K644">
        <v>330.4</v>
      </c>
      <c r="L644">
        <v>2</v>
      </c>
      <c r="M644">
        <v>0</v>
      </c>
      <c r="N644">
        <v>85.903999999999996</v>
      </c>
      <c r="O644" s="5">
        <f t="shared" ref="O644:O707" si="10">N644/K644</f>
        <v>0.26</v>
      </c>
    </row>
    <row r="645" spans="1:15" x14ac:dyDescent="0.25">
      <c r="A645" t="s">
        <v>777</v>
      </c>
      <c r="B645" t="s">
        <v>15</v>
      </c>
      <c r="C645" t="s">
        <v>16</v>
      </c>
      <c r="D645" t="s">
        <v>17</v>
      </c>
      <c r="E645" t="s">
        <v>325</v>
      </c>
      <c r="F645" t="s">
        <v>27</v>
      </c>
      <c r="G645">
        <v>92691</v>
      </c>
      <c r="H645" t="s">
        <v>31</v>
      </c>
      <c r="I645" t="s">
        <v>32</v>
      </c>
      <c r="J645" t="s">
        <v>33</v>
      </c>
      <c r="K645">
        <v>26.25</v>
      </c>
      <c r="L645">
        <v>7</v>
      </c>
      <c r="M645">
        <v>0</v>
      </c>
      <c r="N645">
        <v>12.6</v>
      </c>
      <c r="O645" s="5">
        <f t="shared" si="10"/>
        <v>0.48</v>
      </c>
    </row>
    <row r="646" spans="1:15" x14ac:dyDescent="0.25">
      <c r="A646" t="s">
        <v>778</v>
      </c>
      <c r="B646" t="s">
        <v>38</v>
      </c>
      <c r="C646" t="s">
        <v>16</v>
      </c>
      <c r="D646" t="s">
        <v>17</v>
      </c>
      <c r="E646" t="s">
        <v>327</v>
      </c>
      <c r="F646" t="s">
        <v>82</v>
      </c>
      <c r="G646">
        <v>48307</v>
      </c>
      <c r="H646" t="s">
        <v>89</v>
      </c>
      <c r="I646" t="s">
        <v>58</v>
      </c>
      <c r="J646" t="s">
        <v>129</v>
      </c>
      <c r="K646">
        <v>132.52000000000001</v>
      </c>
      <c r="L646">
        <v>4</v>
      </c>
      <c r="M646">
        <v>0</v>
      </c>
      <c r="N646">
        <v>54.333199999999998</v>
      </c>
      <c r="O646" s="5">
        <f t="shared" si="10"/>
        <v>0.41</v>
      </c>
    </row>
    <row r="647" spans="1:15" x14ac:dyDescent="0.25">
      <c r="A647" t="s">
        <v>779</v>
      </c>
      <c r="B647" t="s">
        <v>38</v>
      </c>
      <c r="C647" t="s">
        <v>88</v>
      </c>
      <c r="D647" t="s">
        <v>17</v>
      </c>
      <c r="E647" t="s">
        <v>328</v>
      </c>
      <c r="F647" t="s">
        <v>139</v>
      </c>
      <c r="G647">
        <v>7060</v>
      </c>
      <c r="H647" t="s">
        <v>119</v>
      </c>
      <c r="I647" t="s">
        <v>32</v>
      </c>
      <c r="J647" t="s">
        <v>80</v>
      </c>
      <c r="K647">
        <v>6.48</v>
      </c>
      <c r="L647">
        <v>1</v>
      </c>
      <c r="M647">
        <v>0</v>
      </c>
      <c r="N647">
        <v>3.1751999999999998</v>
      </c>
      <c r="O647" s="5">
        <f t="shared" si="10"/>
        <v>0.48999999999999994</v>
      </c>
    </row>
    <row r="648" spans="1:15" x14ac:dyDescent="0.25">
      <c r="A648" t="s">
        <v>749</v>
      </c>
      <c r="B648" t="s">
        <v>38</v>
      </c>
      <c r="C648" t="s">
        <v>88</v>
      </c>
      <c r="D648" t="s">
        <v>17</v>
      </c>
      <c r="E648" t="s">
        <v>162</v>
      </c>
      <c r="F648" t="s">
        <v>83</v>
      </c>
      <c r="G648">
        <v>47201</v>
      </c>
      <c r="H648" t="s">
        <v>89</v>
      </c>
      <c r="I648" t="s">
        <v>32</v>
      </c>
      <c r="J648" t="s">
        <v>68</v>
      </c>
      <c r="K648">
        <v>209.3</v>
      </c>
      <c r="L648">
        <v>2</v>
      </c>
      <c r="M648">
        <v>0</v>
      </c>
      <c r="N648">
        <v>56.511000000000003</v>
      </c>
      <c r="O648" s="5">
        <f t="shared" si="10"/>
        <v>0.27</v>
      </c>
    </row>
    <row r="649" spans="1:15" x14ac:dyDescent="0.25">
      <c r="A649" t="s">
        <v>780</v>
      </c>
      <c r="B649" t="s">
        <v>38</v>
      </c>
      <c r="C649" t="s">
        <v>30</v>
      </c>
      <c r="D649" t="s">
        <v>17</v>
      </c>
      <c r="E649" t="s">
        <v>330</v>
      </c>
      <c r="F649" t="s">
        <v>28</v>
      </c>
      <c r="G649">
        <v>85635</v>
      </c>
      <c r="H649" t="s">
        <v>31</v>
      </c>
      <c r="I649" t="s">
        <v>32</v>
      </c>
      <c r="J649" t="s">
        <v>195</v>
      </c>
      <c r="K649">
        <v>31.56</v>
      </c>
      <c r="L649">
        <v>5</v>
      </c>
      <c r="M649">
        <v>0.2</v>
      </c>
      <c r="N649">
        <v>9.8625000000000007</v>
      </c>
      <c r="O649" s="5">
        <f t="shared" si="10"/>
        <v>0.31250000000000006</v>
      </c>
    </row>
    <row r="650" spans="1:15" x14ac:dyDescent="0.25">
      <c r="A650" t="s">
        <v>780</v>
      </c>
      <c r="B650" t="s">
        <v>38</v>
      </c>
      <c r="C650" t="s">
        <v>30</v>
      </c>
      <c r="D650" t="s">
        <v>17</v>
      </c>
      <c r="E650" t="s">
        <v>330</v>
      </c>
      <c r="F650" t="s">
        <v>28</v>
      </c>
      <c r="G650">
        <v>85635</v>
      </c>
      <c r="H650" t="s">
        <v>31</v>
      </c>
      <c r="I650" t="s">
        <v>32</v>
      </c>
      <c r="J650" t="s">
        <v>68</v>
      </c>
      <c r="K650">
        <v>30.143999999999998</v>
      </c>
      <c r="L650">
        <v>2</v>
      </c>
      <c r="M650">
        <v>0.2</v>
      </c>
      <c r="N650">
        <v>3.0144000000000002</v>
      </c>
      <c r="O650" s="5">
        <f t="shared" si="10"/>
        <v>0.1</v>
      </c>
    </row>
    <row r="651" spans="1:15" x14ac:dyDescent="0.25">
      <c r="A651" t="s">
        <v>781</v>
      </c>
      <c r="B651" t="s">
        <v>15</v>
      </c>
      <c r="C651" t="s">
        <v>30</v>
      </c>
      <c r="D651" t="s">
        <v>17</v>
      </c>
      <c r="E651" t="s">
        <v>332</v>
      </c>
      <c r="F651" t="s">
        <v>45</v>
      </c>
      <c r="G651">
        <v>98661</v>
      </c>
      <c r="H651" t="s">
        <v>31</v>
      </c>
      <c r="I651" t="s">
        <v>21</v>
      </c>
      <c r="J651" t="s">
        <v>48</v>
      </c>
      <c r="K651">
        <v>14.8</v>
      </c>
      <c r="L651">
        <v>4</v>
      </c>
      <c r="M651">
        <v>0</v>
      </c>
      <c r="N651">
        <v>6.0679999999999996</v>
      </c>
      <c r="O651" s="5">
        <f t="shared" si="10"/>
        <v>0.41</v>
      </c>
    </row>
    <row r="652" spans="1:15" x14ac:dyDescent="0.25">
      <c r="A652" t="s">
        <v>781</v>
      </c>
      <c r="B652" t="s">
        <v>15</v>
      </c>
      <c r="C652" t="s">
        <v>30</v>
      </c>
      <c r="D652" t="s">
        <v>17</v>
      </c>
      <c r="E652" t="s">
        <v>332</v>
      </c>
      <c r="F652" t="s">
        <v>45</v>
      </c>
      <c r="G652">
        <v>98661</v>
      </c>
      <c r="H652" t="s">
        <v>31</v>
      </c>
      <c r="I652" t="s">
        <v>58</v>
      </c>
      <c r="J652" t="s">
        <v>59</v>
      </c>
      <c r="K652">
        <v>302.37599999999998</v>
      </c>
      <c r="L652">
        <v>3</v>
      </c>
      <c r="M652">
        <v>0.2</v>
      </c>
      <c r="N652">
        <v>22.6782</v>
      </c>
      <c r="O652" s="5">
        <f t="shared" si="10"/>
        <v>7.5000000000000011E-2</v>
      </c>
    </row>
    <row r="653" spans="1:15" x14ac:dyDescent="0.25">
      <c r="A653" t="s">
        <v>781</v>
      </c>
      <c r="B653" t="s">
        <v>15</v>
      </c>
      <c r="C653" t="s">
        <v>30</v>
      </c>
      <c r="D653" t="s">
        <v>17</v>
      </c>
      <c r="E653" t="s">
        <v>332</v>
      </c>
      <c r="F653" t="s">
        <v>45</v>
      </c>
      <c r="G653">
        <v>98661</v>
      </c>
      <c r="H653" t="s">
        <v>31</v>
      </c>
      <c r="I653" t="s">
        <v>58</v>
      </c>
      <c r="J653" t="s">
        <v>129</v>
      </c>
      <c r="K653">
        <v>316</v>
      </c>
      <c r="L653">
        <v>4</v>
      </c>
      <c r="M653">
        <v>0</v>
      </c>
      <c r="N653">
        <v>31.6</v>
      </c>
      <c r="O653" s="5">
        <f t="shared" si="10"/>
        <v>0.1</v>
      </c>
    </row>
    <row r="654" spans="1:15" x14ac:dyDescent="0.25">
      <c r="A654" t="s">
        <v>652</v>
      </c>
      <c r="B654" t="s">
        <v>38</v>
      </c>
      <c r="C654" t="s">
        <v>88</v>
      </c>
      <c r="D654" t="s">
        <v>17</v>
      </c>
      <c r="E654" t="s">
        <v>110</v>
      </c>
      <c r="F654" t="s">
        <v>94</v>
      </c>
      <c r="G654">
        <v>10024</v>
      </c>
      <c r="H654" t="s">
        <v>119</v>
      </c>
      <c r="I654" t="s">
        <v>32</v>
      </c>
      <c r="J654" t="s">
        <v>80</v>
      </c>
      <c r="K654">
        <v>379.4</v>
      </c>
      <c r="L654">
        <v>10</v>
      </c>
      <c r="M654">
        <v>0</v>
      </c>
      <c r="N654">
        <v>178.31800000000001</v>
      </c>
      <c r="O654" s="5">
        <f t="shared" si="10"/>
        <v>0.47000000000000008</v>
      </c>
    </row>
    <row r="655" spans="1:15" x14ac:dyDescent="0.25">
      <c r="A655" t="s">
        <v>652</v>
      </c>
      <c r="B655" t="s">
        <v>38</v>
      </c>
      <c r="C655" t="s">
        <v>30</v>
      </c>
      <c r="D655" t="s">
        <v>17</v>
      </c>
      <c r="E655" t="s">
        <v>110</v>
      </c>
      <c r="F655" t="s">
        <v>94</v>
      </c>
      <c r="G655">
        <v>10035</v>
      </c>
      <c r="H655" t="s">
        <v>119</v>
      </c>
      <c r="I655" t="s">
        <v>32</v>
      </c>
      <c r="J655" t="s">
        <v>80</v>
      </c>
      <c r="K655">
        <v>97.82</v>
      </c>
      <c r="L655">
        <v>2</v>
      </c>
      <c r="M655">
        <v>0</v>
      </c>
      <c r="N655">
        <v>45.9754</v>
      </c>
      <c r="O655" s="5">
        <f t="shared" si="10"/>
        <v>0.47000000000000003</v>
      </c>
    </row>
    <row r="656" spans="1:15" x14ac:dyDescent="0.25">
      <c r="A656" t="s">
        <v>652</v>
      </c>
      <c r="B656" t="s">
        <v>38</v>
      </c>
      <c r="C656" t="s">
        <v>30</v>
      </c>
      <c r="D656" t="s">
        <v>17</v>
      </c>
      <c r="E656" t="s">
        <v>110</v>
      </c>
      <c r="F656" t="s">
        <v>94</v>
      </c>
      <c r="G656">
        <v>10035</v>
      </c>
      <c r="H656" t="s">
        <v>119</v>
      </c>
      <c r="I656" t="s">
        <v>58</v>
      </c>
      <c r="J656" t="s">
        <v>129</v>
      </c>
      <c r="K656">
        <v>103.12</v>
      </c>
      <c r="L656">
        <v>8</v>
      </c>
      <c r="M656">
        <v>0</v>
      </c>
      <c r="N656">
        <v>10.311999999999999</v>
      </c>
      <c r="O656" s="5">
        <f t="shared" si="10"/>
        <v>9.9999999999999992E-2</v>
      </c>
    </row>
    <row r="657" spans="1:15" x14ac:dyDescent="0.25">
      <c r="A657" t="s">
        <v>670</v>
      </c>
      <c r="B657" t="s">
        <v>38</v>
      </c>
      <c r="C657" t="s">
        <v>16</v>
      </c>
      <c r="D657" t="s">
        <v>17</v>
      </c>
      <c r="E657" t="s">
        <v>162</v>
      </c>
      <c r="F657" t="s">
        <v>124</v>
      </c>
      <c r="G657">
        <v>43229</v>
      </c>
      <c r="H657" t="s">
        <v>119</v>
      </c>
      <c r="I657" t="s">
        <v>32</v>
      </c>
      <c r="J657" t="s">
        <v>68</v>
      </c>
      <c r="K657">
        <v>113.55200000000001</v>
      </c>
      <c r="L657">
        <v>2</v>
      </c>
      <c r="M657">
        <v>0.2</v>
      </c>
      <c r="N657">
        <v>8.5164000000000009</v>
      </c>
      <c r="O657" s="5">
        <f t="shared" si="10"/>
        <v>7.4999999999999997E-2</v>
      </c>
    </row>
    <row r="658" spans="1:15" x14ac:dyDescent="0.25">
      <c r="A658" t="s">
        <v>670</v>
      </c>
      <c r="B658" t="s">
        <v>38</v>
      </c>
      <c r="C658" t="s">
        <v>16</v>
      </c>
      <c r="D658" t="s">
        <v>17</v>
      </c>
      <c r="E658" t="s">
        <v>162</v>
      </c>
      <c r="F658" t="s">
        <v>124</v>
      </c>
      <c r="G658">
        <v>43229</v>
      </c>
      <c r="H658" t="s">
        <v>119</v>
      </c>
      <c r="I658" t="s">
        <v>32</v>
      </c>
      <c r="J658" t="s">
        <v>64</v>
      </c>
      <c r="K658">
        <v>3.3180000000000001</v>
      </c>
      <c r="L658">
        <v>2</v>
      </c>
      <c r="M658">
        <v>0.7</v>
      </c>
      <c r="N658">
        <v>-2.6543999999999999</v>
      </c>
      <c r="O658" s="5">
        <f t="shared" si="10"/>
        <v>-0.79999999999999993</v>
      </c>
    </row>
    <row r="659" spans="1:15" x14ac:dyDescent="0.25">
      <c r="A659" t="s">
        <v>670</v>
      </c>
      <c r="B659" t="s">
        <v>38</v>
      </c>
      <c r="C659" t="s">
        <v>16</v>
      </c>
      <c r="D659" t="s">
        <v>17</v>
      </c>
      <c r="E659" t="s">
        <v>162</v>
      </c>
      <c r="F659" t="s">
        <v>124</v>
      </c>
      <c r="G659">
        <v>43229</v>
      </c>
      <c r="H659" t="s">
        <v>119</v>
      </c>
      <c r="I659" t="s">
        <v>32</v>
      </c>
      <c r="J659" t="s">
        <v>143</v>
      </c>
      <c r="K659">
        <v>134.28800000000001</v>
      </c>
      <c r="L659">
        <v>2</v>
      </c>
      <c r="M659">
        <v>0.2</v>
      </c>
      <c r="N659">
        <v>45.322200000000002</v>
      </c>
      <c r="O659" s="5">
        <f t="shared" si="10"/>
        <v>0.33749999999999997</v>
      </c>
    </row>
    <row r="660" spans="1:15" x14ac:dyDescent="0.25">
      <c r="A660" t="s">
        <v>782</v>
      </c>
      <c r="B660" t="s">
        <v>578</v>
      </c>
      <c r="C660" t="s">
        <v>88</v>
      </c>
      <c r="D660" t="s">
        <v>17</v>
      </c>
      <c r="E660" t="s">
        <v>126</v>
      </c>
      <c r="F660" t="s">
        <v>74</v>
      </c>
      <c r="G660">
        <v>60505</v>
      </c>
      <c r="H660" t="s">
        <v>89</v>
      </c>
      <c r="I660" t="s">
        <v>21</v>
      </c>
      <c r="J660" t="s">
        <v>25</v>
      </c>
      <c r="K660">
        <v>701.37199999999996</v>
      </c>
      <c r="L660">
        <v>2</v>
      </c>
      <c r="M660">
        <v>0.3</v>
      </c>
      <c r="N660">
        <v>-50.097999999999999</v>
      </c>
      <c r="O660" s="5">
        <f t="shared" si="10"/>
        <v>-7.1428571428571425E-2</v>
      </c>
    </row>
    <row r="661" spans="1:15" x14ac:dyDescent="0.25">
      <c r="A661" t="s">
        <v>782</v>
      </c>
      <c r="B661" t="s">
        <v>578</v>
      </c>
      <c r="C661" t="s">
        <v>88</v>
      </c>
      <c r="D661" t="s">
        <v>17</v>
      </c>
      <c r="E661" t="s">
        <v>126</v>
      </c>
      <c r="F661" t="s">
        <v>74</v>
      </c>
      <c r="G661">
        <v>60505</v>
      </c>
      <c r="H661" t="s">
        <v>89</v>
      </c>
      <c r="I661" t="s">
        <v>32</v>
      </c>
      <c r="J661" t="s">
        <v>64</v>
      </c>
      <c r="K661">
        <v>2.3079999999999998</v>
      </c>
      <c r="L661">
        <v>2</v>
      </c>
      <c r="M661">
        <v>0.8</v>
      </c>
      <c r="N661">
        <v>-3.4620000000000002</v>
      </c>
      <c r="O661" s="5">
        <f t="shared" si="10"/>
        <v>-1.5000000000000002</v>
      </c>
    </row>
    <row r="662" spans="1:15" x14ac:dyDescent="0.25">
      <c r="A662" t="s">
        <v>783</v>
      </c>
      <c r="B662" t="s">
        <v>38</v>
      </c>
      <c r="C662" t="s">
        <v>16</v>
      </c>
      <c r="D662" t="s">
        <v>17</v>
      </c>
      <c r="E662" t="s">
        <v>98</v>
      </c>
      <c r="F662" t="s">
        <v>50</v>
      </c>
      <c r="G662">
        <v>76017</v>
      </c>
      <c r="H662" t="s">
        <v>89</v>
      </c>
      <c r="I662" t="s">
        <v>32</v>
      </c>
      <c r="J662" t="s">
        <v>43</v>
      </c>
      <c r="K662">
        <v>999.43200000000002</v>
      </c>
      <c r="L662">
        <v>7</v>
      </c>
      <c r="M662">
        <v>0.2</v>
      </c>
      <c r="N662">
        <v>124.929</v>
      </c>
      <c r="O662" s="5">
        <f t="shared" si="10"/>
        <v>0.125</v>
      </c>
    </row>
    <row r="663" spans="1:15" x14ac:dyDescent="0.25">
      <c r="A663" t="s">
        <v>783</v>
      </c>
      <c r="B663" t="s">
        <v>38</v>
      </c>
      <c r="C663" t="s">
        <v>16</v>
      </c>
      <c r="D663" t="s">
        <v>17</v>
      </c>
      <c r="E663" t="s">
        <v>98</v>
      </c>
      <c r="F663" t="s">
        <v>50</v>
      </c>
      <c r="G663">
        <v>76017</v>
      </c>
      <c r="H663" t="s">
        <v>89</v>
      </c>
      <c r="I663" t="s">
        <v>32</v>
      </c>
      <c r="J663" t="s">
        <v>43</v>
      </c>
      <c r="K663">
        <v>724.08</v>
      </c>
      <c r="L663">
        <v>14</v>
      </c>
      <c r="M663">
        <v>0.2</v>
      </c>
      <c r="N663">
        <v>-135.76499999999999</v>
      </c>
      <c r="O663" s="5">
        <f t="shared" si="10"/>
        <v>-0.18749999999999997</v>
      </c>
    </row>
    <row r="664" spans="1:15" x14ac:dyDescent="0.25">
      <c r="A664" t="s">
        <v>783</v>
      </c>
      <c r="B664" t="s">
        <v>38</v>
      </c>
      <c r="C664" t="s">
        <v>16</v>
      </c>
      <c r="D664" t="s">
        <v>17</v>
      </c>
      <c r="E664" t="s">
        <v>98</v>
      </c>
      <c r="F664" t="s">
        <v>50</v>
      </c>
      <c r="G664">
        <v>76017</v>
      </c>
      <c r="H664" t="s">
        <v>89</v>
      </c>
      <c r="I664" t="s">
        <v>21</v>
      </c>
      <c r="J664" t="s">
        <v>39</v>
      </c>
      <c r="K664">
        <v>918.78499999999997</v>
      </c>
      <c r="L664">
        <v>5</v>
      </c>
      <c r="M664">
        <v>0.3</v>
      </c>
      <c r="N664">
        <v>-118.12949999999999</v>
      </c>
      <c r="O664" s="5">
        <f t="shared" si="10"/>
        <v>-0.12857142857142856</v>
      </c>
    </row>
    <row r="665" spans="1:15" x14ac:dyDescent="0.25">
      <c r="A665" t="s">
        <v>783</v>
      </c>
      <c r="B665" t="s">
        <v>38</v>
      </c>
      <c r="C665" t="s">
        <v>16</v>
      </c>
      <c r="D665" t="s">
        <v>17</v>
      </c>
      <c r="E665" t="s">
        <v>98</v>
      </c>
      <c r="F665" t="s">
        <v>50</v>
      </c>
      <c r="G665">
        <v>76017</v>
      </c>
      <c r="H665" t="s">
        <v>89</v>
      </c>
      <c r="I665" t="s">
        <v>32</v>
      </c>
      <c r="J665" t="s">
        <v>64</v>
      </c>
      <c r="K665">
        <v>2.7240000000000002</v>
      </c>
      <c r="L665">
        <v>3</v>
      </c>
      <c r="M665">
        <v>0.8</v>
      </c>
      <c r="N665">
        <v>-4.2222</v>
      </c>
      <c r="O665" s="5">
        <f t="shared" si="10"/>
        <v>-1.5499999999999998</v>
      </c>
    </row>
    <row r="666" spans="1:15" x14ac:dyDescent="0.25">
      <c r="A666" t="s">
        <v>652</v>
      </c>
      <c r="B666" t="s">
        <v>38</v>
      </c>
      <c r="C666" t="s">
        <v>30</v>
      </c>
      <c r="D666" t="s">
        <v>17</v>
      </c>
      <c r="E666" t="s">
        <v>110</v>
      </c>
      <c r="F666" t="s">
        <v>94</v>
      </c>
      <c r="G666">
        <v>10011</v>
      </c>
      <c r="H666" t="s">
        <v>119</v>
      </c>
      <c r="I666" t="s">
        <v>32</v>
      </c>
      <c r="J666" t="s">
        <v>43</v>
      </c>
      <c r="K666">
        <v>459.95</v>
      </c>
      <c r="L666">
        <v>5</v>
      </c>
      <c r="M666">
        <v>0</v>
      </c>
      <c r="N666">
        <v>18.398</v>
      </c>
      <c r="O666" s="5">
        <f t="shared" si="10"/>
        <v>0.04</v>
      </c>
    </row>
    <row r="667" spans="1:15" x14ac:dyDescent="0.25">
      <c r="A667" t="s">
        <v>784</v>
      </c>
      <c r="B667" t="s">
        <v>578</v>
      </c>
      <c r="C667" t="s">
        <v>16</v>
      </c>
      <c r="D667" t="s">
        <v>17</v>
      </c>
      <c r="E667" t="s">
        <v>281</v>
      </c>
      <c r="F667" t="s">
        <v>19</v>
      </c>
      <c r="G667">
        <v>40214</v>
      </c>
      <c r="H667" t="s">
        <v>20</v>
      </c>
      <c r="I667" t="s">
        <v>32</v>
      </c>
      <c r="J667" t="s">
        <v>195</v>
      </c>
      <c r="K667">
        <v>10.74</v>
      </c>
      <c r="L667">
        <v>3</v>
      </c>
      <c r="M667">
        <v>0</v>
      </c>
      <c r="N667">
        <v>5.2625999999999999</v>
      </c>
      <c r="O667" s="5">
        <f t="shared" si="10"/>
        <v>0.49</v>
      </c>
    </row>
    <row r="668" spans="1:15" x14ac:dyDescent="0.25">
      <c r="A668" t="s">
        <v>694</v>
      </c>
      <c r="B668" t="s">
        <v>15</v>
      </c>
      <c r="C668" t="s">
        <v>30</v>
      </c>
      <c r="D668" t="s">
        <v>17</v>
      </c>
      <c r="E668" t="s">
        <v>211</v>
      </c>
      <c r="F668" t="s">
        <v>50</v>
      </c>
      <c r="G668">
        <v>75081</v>
      </c>
      <c r="H668" t="s">
        <v>89</v>
      </c>
      <c r="I668" t="s">
        <v>32</v>
      </c>
      <c r="J668" t="s">
        <v>334</v>
      </c>
      <c r="K668">
        <v>23.76</v>
      </c>
      <c r="L668">
        <v>3</v>
      </c>
      <c r="M668">
        <v>0.2</v>
      </c>
      <c r="N668">
        <v>2.0790000000000002</v>
      </c>
      <c r="O668" s="5">
        <f t="shared" si="10"/>
        <v>8.7500000000000008E-2</v>
      </c>
    </row>
    <row r="669" spans="1:15" x14ac:dyDescent="0.25">
      <c r="A669" t="s">
        <v>694</v>
      </c>
      <c r="B669" t="s">
        <v>15</v>
      </c>
      <c r="C669" t="s">
        <v>30</v>
      </c>
      <c r="D669" t="s">
        <v>17</v>
      </c>
      <c r="E669" t="s">
        <v>211</v>
      </c>
      <c r="F669" t="s">
        <v>50</v>
      </c>
      <c r="G669">
        <v>75081</v>
      </c>
      <c r="H669" t="s">
        <v>89</v>
      </c>
      <c r="I669" t="s">
        <v>32</v>
      </c>
      <c r="J669" t="s">
        <v>80</v>
      </c>
      <c r="K669">
        <v>85.055999999999997</v>
      </c>
      <c r="L669">
        <v>3</v>
      </c>
      <c r="M669">
        <v>0.2</v>
      </c>
      <c r="N669">
        <v>28.706399999999999</v>
      </c>
      <c r="O669" s="5">
        <f t="shared" si="10"/>
        <v>0.33749999999999997</v>
      </c>
    </row>
    <row r="670" spans="1:15" x14ac:dyDescent="0.25">
      <c r="A670" t="s">
        <v>694</v>
      </c>
      <c r="B670" t="s">
        <v>15</v>
      </c>
      <c r="C670" t="s">
        <v>30</v>
      </c>
      <c r="D670" t="s">
        <v>17</v>
      </c>
      <c r="E670" t="s">
        <v>211</v>
      </c>
      <c r="F670" t="s">
        <v>50</v>
      </c>
      <c r="G670">
        <v>75081</v>
      </c>
      <c r="H670" t="s">
        <v>89</v>
      </c>
      <c r="I670" t="s">
        <v>58</v>
      </c>
      <c r="J670" t="s">
        <v>59</v>
      </c>
      <c r="K670">
        <v>381.57600000000002</v>
      </c>
      <c r="L670">
        <v>3</v>
      </c>
      <c r="M670">
        <v>0.2</v>
      </c>
      <c r="N670">
        <v>28.618200000000002</v>
      </c>
      <c r="O670" s="5">
        <f t="shared" si="10"/>
        <v>7.4999999999999997E-2</v>
      </c>
    </row>
    <row r="671" spans="1:15" x14ac:dyDescent="0.25">
      <c r="A671" t="s">
        <v>785</v>
      </c>
      <c r="B671" t="s">
        <v>155</v>
      </c>
      <c r="C671" t="s">
        <v>16</v>
      </c>
      <c r="D671" t="s">
        <v>17</v>
      </c>
      <c r="E671" t="s">
        <v>253</v>
      </c>
      <c r="F671" t="s">
        <v>124</v>
      </c>
      <c r="G671">
        <v>44105</v>
      </c>
      <c r="H671" t="s">
        <v>119</v>
      </c>
      <c r="I671" t="s">
        <v>21</v>
      </c>
      <c r="J671" t="s">
        <v>48</v>
      </c>
      <c r="K671">
        <v>30.36</v>
      </c>
      <c r="L671">
        <v>5</v>
      </c>
      <c r="M671">
        <v>0.2</v>
      </c>
      <c r="N671">
        <v>8.7285000000000004</v>
      </c>
      <c r="O671" s="5">
        <f t="shared" si="10"/>
        <v>0.28750000000000003</v>
      </c>
    </row>
    <row r="672" spans="1:15" x14ac:dyDescent="0.25">
      <c r="A672" t="s">
        <v>654</v>
      </c>
      <c r="B672" t="s">
        <v>38</v>
      </c>
      <c r="C672" t="s">
        <v>88</v>
      </c>
      <c r="D672" t="s">
        <v>17</v>
      </c>
      <c r="E672" t="s">
        <v>116</v>
      </c>
      <c r="F672" t="s">
        <v>74</v>
      </c>
      <c r="G672">
        <v>60653</v>
      </c>
      <c r="H672" t="s">
        <v>89</v>
      </c>
      <c r="I672" t="s">
        <v>21</v>
      </c>
      <c r="J672" t="s">
        <v>48</v>
      </c>
      <c r="K672">
        <v>23.975999999999999</v>
      </c>
      <c r="L672">
        <v>3</v>
      </c>
      <c r="M672">
        <v>0.6</v>
      </c>
      <c r="N672">
        <v>-14.3856</v>
      </c>
      <c r="O672" s="5">
        <f t="shared" si="10"/>
        <v>-0.6</v>
      </c>
    </row>
    <row r="673" spans="1:15" x14ac:dyDescent="0.25">
      <c r="A673" t="s">
        <v>654</v>
      </c>
      <c r="B673" t="s">
        <v>38</v>
      </c>
      <c r="C673" t="s">
        <v>88</v>
      </c>
      <c r="D673" t="s">
        <v>17</v>
      </c>
      <c r="E673" t="s">
        <v>116</v>
      </c>
      <c r="F673" t="s">
        <v>74</v>
      </c>
      <c r="G673">
        <v>60653</v>
      </c>
      <c r="H673" t="s">
        <v>89</v>
      </c>
      <c r="I673" t="s">
        <v>21</v>
      </c>
      <c r="J673" t="s">
        <v>39</v>
      </c>
      <c r="K673">
        <v>108.925</v>
      </c>
      <c r="L673">
        <v>1</v>
      </c>
      <c r="M673">
        <v>0.5</v>
      </c>
      <c r="N673">
        <v>-71.890500000000003</v>
      </c>
      <c r="O673" s="5">
        <f t="shared" si="10"/>
        <v>-0.66</v>
      </c>
    </row>
    <row r="674" spans="1:15" x14ac:dyDescent="0.25">
      <c r="A674" t="s">
        <v>654</v>
      </c>
      <c r="B674" t="s">
        <v>38</v>
      </c>
      <c r="C674" t="s">
        <v>88</v>
      </c>
      <c r="D674" t="s">
        <v>17</v>
      </c>
      <c r="E674" t="s">
        <v>116</v>
      </c>
      <c r="F674" t="s">
        <v>74</v>
      </c>
      <c r="G674">
        <v>60653</v>
      </c>
      <c r="H674" t="s">
        <v>89</v>
      </c>
      <c r="I674" t="s">
        <v>32</v>
      </c>
      <c r="J674" t="s">
        <v>80</v>
      </c>
      <c r="K674">
        <v>36.351999999999997</v>
      </c>
      <c r="L674">
        <v>8</v>
      </c>
      <c r="M674">
        <v>0.2</v>
      </c>
      <c r="N674">
        <v>11.36</v>
      </c>
      <c r="O674" s="5">
        <f t="shared" si="10"/>
        <v>0.3125</v>
      </c>
    </row>
    <row r="675" spans="1:15" x14ac:dyDescent="0.25">
      <c r="A675" t="s">
        <v>731</v>
      </c>
      <c r="B675" t="s">
        <v>38</v>
      </c>
      <c r="C675" t="s">
        <v>16</v>
      </c>
      <c r="D675" t="s">
        <v>17</v>
      </c>
      <c r="E675" t="s">
        <v>265</v>
      </c>
      <c r="F675" t="s">
        <v>74</v>
      </c>
      <c r="G675">
        <v>62301</v>
      </c>
      <c r="H675" t="s">
        <v>89</v>
      </c>
      <c r="I675" t="s">
        <v>32</v>
      </c>
      <c r="J675" t="s">
        <v>53</v>
      </c>
      <c r="K675">
        <v>19.559999999999999</v>
      </c>
      <c r="L675">
        <v>5</v>
      </c>
      <c r="M675">
        <v>0.2</v>
      </c>
      <c r="N675">
        <v>1.7115</v>
      </c>
      <c r="O675" s="5">
        <f t="shared" si="10"/>
        <v>8.7500000000000008E-2</v>
      </c>
    </row>
    <row r="676" spans="1:15" x14ac:dyDescent="0.25">
      <c r="A676" t="s">
        <v>749</v>
      </c>
      <c r="B676" t="s">
        <v>155</v>
      </c>
      <c r="C676" t="s">
        <v>16</v>
      </c>
      <c r="D676" t="s">
        <v>17</v>
      </c>
      <c r="E676" t="s">
        <v>162</v>
      </c>
      <c r="F676" t="s">
        <v>83</v>
      </c>
      <c r="G676">
        <v>47201</v>
      </c>
      <c r="H676" t="s">
        <v>89</v>
      </c>
      <c r="I676" t="s">
        <v>32</v>
      </c>
      <c r="J676" t="s">
        <v>68</v>
      </c>
      <c r="K676">
        <v>61.44</v>
      </c>
      <c r="L676">
        <v>3</v>
      </c>
      <c r="M676">
        <v>0</v>
      </c>
      <c r="N676">
        <v>16.588799999999999</v>
      </c>
      <c r="O676" s="5">
        <f t="shared" si="10"/>
        <v>0.27</v>
      </c>
    </row>
    <row r="677" spans="1:15" x14ac:dyDescent="0.25">
      <c r="A677" t="s">
        <v>749</v>
      </c>
      <c r="B677" t="s">
        <v>155</v>
      </c>
      <c r="C677" t="s">
        <v>16</v>
      </c>
      <c r="D677" t="s">
        <v>17</v>
      </c>
      <c r="E677" t="s">
        <v>162</v>
      </c>
      <c r="F677" t="s">
        <v>83</v>
      </c>
      <c r="G677">
        <v>47201</v>
      </c>
      <c r="H677" t="s">
        <v>89</v>
      </c>
      <c r="I677" t="s">
        <v>32</v>
      </c>
      <c r="J677" t="s">
        <v>80</v>
      </c>
      <c r="K677">
        <v>38.9</v>
      </c>
      <c r="L677">
        <v>5</v>
      </c>
      <c r="M677">
        <v>0</v>
      </c>
      <c r="N677">
        <v>17.504999999999999</v>
      </c>
      <c r="O677" s="5">
        <f t="shared" si="10"/>
        <v>0.45</v>
      </c>
    </row>
    <row r="678" spans="1:15" x14ac:dyDescent="0.25">
      <c r="A678" t="s">
        <v>749</v>
      </c>
      <c r="B678" t="s">
        <v>155</v>
      </c>
      <c r="C678" t="s">
        <v>16</v>
      </c>
      <c r="D678" t="s">
        <v>17</v>
      </c>
      <c r="E678" t="s">
        <v>162</v>
      </c>
      <c r="F678" t="s">
        <v>83</v>
      </c>
      <c r="G678">
        <v>47201</v>
      </c>
      <c r="H678" t="s">
        <v>89</v>
      </c>
      <c r="I678" t="s">
        <v>58</v>
      </c>
      <c r="J678" t="s">
        <v>129</v>
      </c>
      <c r="K678">
        <v>99.39</v>
      </c>
      <c r="L678">
        <v>3</v>
      </c>
      <c r="M678">
        <v>0</v>
      </c>
      <c r="N678">
        <v>40.749899999999997</v>
      </c>
      <c r="O678" s="5">
        <f t="shared" si="10"/>
        <v>0.41</v>
      </c>
    </row>
    <row r="679" spans="1:15" x14ac:dyDescent="0.25">
      <c r="A679" t="s">
        <v>786</v>
      </c>
      <c r="B679" t="s">
        <v>38</v>
      </c>
      <c r="C679" t="s">
        <v>16</v>
      </c>
      <c r="D679" t="s">
        <v>17</v>
      </c>
      <c r="E679" t="s">
        <v>336</v>
      </c>
      <c r="F679" t="s">
        <v>50</v>
      </c>
      <c r="G679">
        <v>75701</v>
      </c>
      <c r="H679" t="s">
        <v>89</v>
      </c>
      <c r="I679" t="s">
        <v>32</v>
      </c>
      <c r="J679" t="s">
        <v>68</v>
      </c>
      <c r="K679">
        <v>2.6880000000000002</v>
      </c>
      <c r="L679">
        <v>3</v>
      </c>
      <c r="M679">
        <v>0.8</v>
      </c>
      <c r="N679">
        <v>-7.3920000000000003</v>
      </c>
      <c r="O679" s="5">
        <f t="shared" si="10"/>
        <v>-2.75</v>
      </c>
    </row>
    <row r="680" spans="1:15" x14ac:dyDescent="0.25">
      <c r="A680" t="s">
        <v>786</v>
      </c>
      <c r="B680" t="s">
        <v>38</v>
      </c>
      <c r="C680" t="s">
        <v>16</v>
      </c>
      <c r="D680" t="s">
        <v>17</v>
      </c>
      <c r="E680" t="s">
        <v>336</v>
      </c>
      <c r="F680" t="s">
        <v>50</v>
      </c>
      <c r="G680">
        <v>75701</v>
      </c>
      <c r="H680" t="s">
        <v>89</v>
      </c>
      <c r="I680" t="s">
        <v>58</v>
      </c>
      <c r="J680" t="s">
        <v>129</v>
      </c>
      <c r="K680">
        <v>27.815999999999999</v>
      </c>
      <c r="L680">
        <v>3</v>
      </c>
      <c r="M680">
        <v>0.2</v>
      </c>
      <c r="N680">
        <v>4.5201000000000002</v>
      </c>
      <c r="O680" s="5">
        <f t="shared" si="10"/>
        <v>0.16250000000000001</v>
      </c>
    </row>
    <row r="681" spans="1:15" x14ac:dyDescent="0.25">
      <c r="A681" t="s">
        <v>786</v>
      </c>
      <c r="B681" t="s">
        <v>38</v>
      </c>
      <c r="C681" t="s">
        <v>16</v>
      </c>
      <c r="D681" t="s">
        <v>17</v>
      </c>
      <c r="E681" t="s">
        <v>336</v>
      </c>
      <c r="F681" t="s">
        <v>50</v>
      </c>
      <c r="G681">
        <v>75701</v>
      </c>
      <c r="H681" t="s">
        <v>89</v>
      </c>
      <c r="I681" t="s">
        <v>21</v>
      </c>
      <c r="J681" t="s">
        <v>48</v>
      </c>
      <c r="K681">
        <v>82.524000000000001</v>
      </c>
      <c r="L681">
        <v>3</v>
      </c>
      <c r="M681">
        <v>0.6</v>
      </c>
      <c r="N681">
        <v>-41.262</v>
      </c>
      <c r="O681" s="5">
        <f t="shared" si="10"/>
        <v>-0.5</v>
      </c>
    </row>
    <row r="682" spans="1:15" x14ac:dyDescent="0.25">
      <c r="A682" t="s">
        <v>786</v>
      </c>
      <c r="B682" t="s">
        <v>38</v>
      </c>
      <c r="C682" t="s">
        <v>16</v>
      </c>
      <c r="D682" t="s">
        <v>17</v>
      </c>
      <c r="E682" t="s">
        <v>336</v>
      </c>
      <c r="F682" t="s">
        <v>50</v>
      </c>
      <c r="G682">
        <v>75701</v>
      </c>
      <c r="H682" t="s">
        <v>89</v>
      </c>
      <c r="I682" t="s">
        <v>32</v>
      </c>
      <c r="J682" t="s">
        <v>64</v>
      </c>
      <c r="K682">
        <v>182.994</v>
      </c>
      <c r="L682">
        <v>3</v>
      </c>
      <c r="M682">
        <v>0.8</v>
      </c>
      <c r="N682">
        <v>-320.23950000000002</v>
      </c>
      <c r="O682" s="5">
        <f t="shared" si="10"/>
        <v>-1.7500000000000002</v>
      </c>
    </row>
    <row r="683" spans="1:15" x14ac:dyDescent="0.25">
      <c r="A683" t="s">
        <v>652</v>
      </c>
      <c r="B683" t="s">
        <v>38</v>
      </c>
      <c r="C683" t="s">
        <v>16</v>
      </c>
      <c r="D683" t="s">
        <v>17</v>
      </c>
      <c r="E683" t="s">
        <v>110</v>
      </c>
      <c r="F683" t="s">
        <v>94</v>
      </c>
      <c r="G683">
        <v>10024</v>
      </c>
      <c r="H683" t="s">
        <v>119</v>
      </c>
      <c r="I683" t="s">
        <v>32</v>
      </c>
      <c r="J683" t="s">
        <v>64</v>
      </c>
      <c r="K683">
        <v>14.352</v>
      </c>
      <c r="L683">
        <v>3</v>
      </c>
      <c r="M683">
        <v>0.2</v>
      </c>
      <c r="N683">
        <v>4.6643999999999997</v>
      </c>
      <c r="O683" s="5">
        <f t="shared" si="10"/>
        <v>0.32499999999999996</v>
      </c>
    </row>
    <row r="684" spans="1:15" x14ac:dyDescent="0.25">
      <c r="A684" t="s">
        <v>652</v>
      </c>
      <c r="B684" t="s">
        <v>38</v>
      </c>
      <c r="C684" t="s">
        <v>16</v>
      </c>
      <c r="D684" t="s">
        <v>17</v>
      </c>
      <c r="E684" t="s">
        <v>110</v>
      </c>
      <c r="F684" t="s">
        <v>94</v>
      </c>
      <c r="G684">
        <v>10024</v>
      </c>
      <c r="H684" t="s">
        <v>119</v>
      </c>
      <c r="I684" t="s">
        <v>32</v>
      </c>
      <c r="J684" t="s">
        <v>43</v>
      </c>
      <c r="K684">
        <v>64.959999999999994</v>
      </c>
      <c r="L684">
        <v>2</v>
      </c>
      <c r="M684">
        <v>0</v>
      </c>
      <c r="N684">
        <v>2.5983999999999998</v>
      </c>
      <c r="O684" s="5">
        <f t="shared" si="10"/>
        <v>0.04</v>
      </c>
    </row>
    <row r="685" spans="1:15" x14ac:dyDescent="0.25">
      <c r="A685" t="s">
        <v>652</v>
      </c>
      <c r="B685" t="s">
        <v>38</v>
      </c>
      <c r="C685" t="s">
        <v>16</v>
      </c>
      <c r="D685" t="s">
        <v>17</v>
      </c>
      <c r="E685" t="s">
        <v>110</v>
      </c>
      <c r="F685" t="s">
        <v>94</v>
      </c>
      <c r="G685">
        <v>10024</v>
      </c>
      <c r="H685" t="s">
        <v>119</v>
      </c>
      <c r="I685" t="s">
        <v>32</v>
      </c>
      <c r="J685" t="s">
        <v>43</v>
      </c>
      <c r="K685">
        <v>68.599999999999994</v>
      </c>
      <c r="L685">
        <v>4</v>
      </c>
      <c r="M685">
        <v>0</v>
      </c>
      <c r="N685">
        <v>18.521999999999998</v>
      </c>
      <c r="O685" s="5">
        <f t="shared" si="10"/>
        <v>0.27</v>
      </c>
    </row>
    <row r="686" spans="1:15" x14ac:dyDescent="0.25">
      <c r="A686" t="s">
        <v>787</v>
      </c>
      <c r="B686" t="s">
        <v>578</v>
      </c>
      <c r="C686" t="s">
        <v>30</v>
      </c>
      <c r="D686" t="s">
        <v>17</v>
      </c>
      <c r="E686" t="s">
        <v>210</v>
      </c>
      <c r="F686" t="s">
        <v>41</v>
      </c>
      <c r="G686">
        <v>27217</v>
      </c>
      <c r="H686" t="s">
        <v>20</v>
      </c>
      <c r="I686" t="s">
        <v>58</v>
      </c>
      <c r="J686" t="s">
        <v>371</v>
      </c>
      <c r="K686">
        <v>7999.98</v>
      </c>
      <c r="L686">
        <v>4</v>
      </c>
      <c r="M686">
        <v>0.5</v>
      </c>
      <c r="N686">
        <v>-3839.9904000000001</v>
      </c>
      <c r="O686" s="5">
        <f t="shared" si="10"/>
        <v>-0.48000000000000004</v>
      </c>
    </row>
    <row r="687" spans="1:15" x14ac:dyDescent="0.25">
      <c r="A687" t="s">
        <v>787</v>
      </c>
      <c r="B687" t="s">
        <v>578</v>
      </c>
      <c r="C687" t="s">
        <v>30</v>
      </c>
      <c r="D687" t="s">
        <v>17</v>
      </c>
      <c r="E687" t="s">
        <v>210</v>
      </c>
      <c r="F687" t="s">
        <v>41</v>
      </c>
      <c r="G687">
        <v>27217</v>
      </c>
      <c r="H687" t="s">
        <v>20</v>
      </c>
      <c r="I687" t="s">
        <v>32</v>
      </c>
      <c r="J687" t="s">
        <v>68</v>
      </c>
      <c r="K687">
        <v>167.44</v>
      </c>
      <c r="L687">
        <v>2</v>
      </c>
      <c r="M687">
        <v>0.2</v>
      </c>
      <c r="N687">
        <v>14.651</v>
      </c>
      <c r="O687" s="5">
        <f t="shared" si="10"/>
        <v>8.7499999999999994E-2</v>
      </c>
    </row>
    <row r="688" spans="1:15" x14ac:dyDescent="0.25">
      <c r="A688" t="s">
        <v>744</v>
      </c>
      <c r="B688" t="s">
        <v>155</v>
      </c>
      <c r="C688" t="s">
        <v>16</v>
      </c>
      <c r="D688" t="s">
        <v>17</v>
      </c>
      <c r="E688" t="s">
        <v>127</v>
      </c>
      <c r="F688" t="s">
        <v>117</v>
      </c>
      <c r="G688">
        <v>39212</v>
      </c>
      <c r="H688" t="s">
        <v>20</v>
      </c>
      <c r="I688" t="s">
        <v>58</v>
      </c>
      <c r="J688" t="s">
        <v>129</v>
      </c>
      <c r="K688">
        <v>479.97</v>
      </c>
      <c r="L688">
        <v>3</v>
      </c>
      <c r="M688">
        <v>0</v>
      </c>
      <c r="N688">
        <v>163.18979999999999</v>
      </c>
      <c r="O688" s="5">
        <f t="shared" si="10"/>
        <v>0.33999999999999997</v>
      </c>
    </row>
    <row r="689" spans="1:15" x14ac:dyDescent="0.25">
      <c r="A689" t="s">
        <v>744</v>
      </c>
      <c r="B689" t="s">
        <v>155</v>
      </c>
      <c r="C689" t="s">
        <v>16</v>
      </c>
      <c r="D689" t="s">
        <v>17</v>
      </c>
      <c r="E689" t="s">
        <v>127</v>
      </c>
      <c r="F689" t="s">
        <v>117</v>
      </c>
      <c r="G689">
        <v>39212</v>
      </c>
      <c r="H689" t="s">
        <v>20</v>
      </c>
      <c r="I689" t="s">
        <v>32</v>
      </c>
      <c r="J689" t="s">
        <v>33</v>
      </c>
      <c r="K689">
        <v>14.62</v>
      </c>
      <c r="L689">
        <v>2</v>
      </c>
      <c r="M689">
        <v>0</v>
      </c>
      <c r="N689">
        <v>6.8714000000000004</v>
      </c>
      <c r="O689" s="5">
        <f t="shared" si="10"/>
        <v>0.47000000000000003</v>
      </c>
    </row>
    <row r="690" spans="1:15" x14ac:dyDescent="0.25">
      <c r="A690" t="s">
        <v>744</v>
      </c>
      <c r="B690" t="s">
        <v>155</v>
      </c>
      <c r="C690" t="s">
        <v>16</v>
      </c>
      <c r="D690" t="s">
        <v>17</v>
      </c>
      <c r="E690" t="s">
        <v>127</v>
      </c>
      <c r="F690" t="s">
        <v>117</v>
      </c>
      <c r="G690">
        <v>39212</v>
      </c>
      <c r="H690" t="s">
        <v>20</v>
      </c>
      <c r="I690" t="s">
        <v>32</v>
      </c>
      <c r="J690" t="s">
        <v>80</v>
      </c>
      <c r="K690">
        <v>19.440000000000001</v>
      </c>
      <c r="L690">
        <v>3</v>
      </c>
      <c r="M690">
        <v>0</v>
      </c>
      <c r="N690">
        <v>9.3312000000000008</v>
      </c>
      <c r="O690" s="5">
        <f t="shared" si="10"/>
        <v>0.48000000000000004</v>
      </c>
    </row>
    <row r="691" spans="1:15" x14ac:dyDescent="0.25">
      <c r="A691" t="s">
        <v>652</v>
      </c>
      <c r="B691" t="s">
        <v>38</v>
      </c>
      <c r="C691" t="s">
        <v>16</v>
      </c>
      <c r="D691" t="s">
        <v>17</v>
      </c>
      <c r="E691" t="s">
        <v>110</v>
      </c>
      <c r="F691" t="s">
        <v>94</v>
      </c>
      <c r="G691">
        <v>10035</v>
      </c>
      <c r="H691" t="s">
        <v>119</v>
      </c>
      <c r="I691" t="s">
        <v>21</v>
      </c>
      <c r="J691" t="s">
        <v>22</v>
      </c>
      <c r="K691">
        <v>191.98400000000001</v>
      </c>
      <c r="L691">
        <v>2</v>
      </c>
      <c r="M691">
        <v>0.2</v>
      </c>
      <c r="N691">
        <v>4.7995999999999999</v>
      </c>
      <c r="O691" s="5">
        <f t="shared" si="10"/>
        <v>2.4999999999999998E-2</v>
      </c>
    </row>
    <row r="692" spans="1:15" x14ac:dyDescent="0.25">
      <c r="A692" t="s">
        <v>788</v>
      </c>
      <c r="B692" t="s">
        <v>15</v>
      </c>
      <c r="C692" t="s">
        <v>16</v>
      </c>
      <c r="D692" t="s">
        <v>17</v>
      </c>
      <c r="E692" t="s">
        <v>339</v>
      </c>
      <c r="F692" t="s">
        <v>100</v>
      </c>
      <c r="G692">
        <v>22980</v>
      </c>
      <c r="H692" t="s">
        <v>20</v>
      </c>
      <c r="I692" t="s">
        <v>21</v>
      </c>
      <c r="J692" t="s">
        <v>48</v>
      </c>
      <c r="K692">
        <v>104.01</v>
      </c>
      <c r="L692">
        <v>1</v>
      </c>
      <c r="M692">
        <v>0</v>
      </c>
      <c r="N692">
        <v>14.561400000000001</v>
      </c>
      <c r="O692" s="5">
        <f t="shared" si="10"/>
        <v>0.14000000000000001</v>
      </c>
    </row>
    <row r="693" spans="1:15" x14ac:dyDescent="0.25">
      <c r="A693" t="s">
        <v>788</v>
      </c>
      <c r="B693" t="s">
        <v>15</v>
      </c>
      <c r="C693" t="s">
        <v>16</v>
      </c>
      <c r="D693" t="s">
        <v>17</v>
      </c>
      <c r="E693" t="s">
        <v>339</v>
      </c>
      <c r="F693" t="s">
        <v>100</v>
      </c>
      <c r="G693">
        <v>22980</v>
      </c>
      <c r="H693" t="s">
        <v>20</v>
      </c>
      <c r="I693" t="s">
        <v>58</v>
      </c>
      <c r="J693" t="s">
        <v>59</v>
      </c>
      <c r="K693">
        <v>284.82</v>
      </c>
      <c r="L693">
        <v>1</v>
      </c>
      <c r="M693">
        <v>0</v>
      </c>
      <c r="N693">
        <v>74.053200000000004</v>
      </c>
      <c r="O693" s="5">
        <f t="shared" si="10"/>
        <v>0.26</v>
      </c>
    </row>
    <row r="694" spans="1:15" x14ac:dyDescent="0.25">
      <c r="A694" t="s">
        <v>788</v>
      </c>
      <c r="B694" t="s">
        <v>15</v>
      </c>
      <c r="C694" t="s">
        <v>16</v>
      </c>
      <c r="D694" t="s">
        <v>17</v>
      </c>
      <c r="E694" t="s">
        <v>339</v>
      </c>
      <c r="F694" t="s">
        <v>100</v>
      </c>
      <c r="G694">
        <v>22980</v>
      </c>
      <c r="H694" t="s">
        <v>20</v>
      </c>
      <c r="I694" t="s">
        <v>32</v>
      </c>
      <c r="J694" t="s">
        <v>43</v>
      </c>
      <c r="K694">
        <v>36.840000000000003</v>
      </c>
      <c r="L694">
        <v>3</v>
      </c>
      <c r="M694">
        <v>0</v>
      </c>
      <c r="N694">
        <v>10.315200000000001</v>
      </c>
      <c r="O694" s="5">
        <f t="shared" si="10"/>
        <v>0.27999999999999997</v>
      </c>
    </row>
    <row r="695" spans="1:15" x14ac:dyDescent="0.25">
      <c r="A695" t="s">
        <v>633</v>
      </c>
      <c r="B695" t="s">
        <v>38</v>
      </c>
      <c r="C695" t="s">
        <v>16</v>
      </c>
      <c r="D695" t="s">
        <v>17</v>
      </c>
      <c r="E695" t="s">
        <v>26</v>
      </c>
      <c r="F695" t="s">
        <v>27</v>
      </c>
      <c r="G695">
        <v>90036</v>
      </c>
      <c r="H695" t="s">
        <v>31</v>
      </c>
      <c r="I695" t="s">
        <v>58</v>
      </c>
      <c r="J695" t="s">
        <v>129</v>
      </c>
      <c r="K695">
        <v>166.24</v>
      </c>
      <c r="L695">
        <v>1</v>
      </c>
      <c r="M695">
        <v>0</v>
      </c>
      <c r="N695">
        <v>24.936</v>
      </c>
      <c r="O695" s="5">
        <f t="shared" si="10"/>
        <v>0.15</v>
      </c>
    </row>
    <row r="696" spans="1:15" x14ac:dyDescent="0.25">
      <c r="A696" t="s">
        <v>633</v>
      </c>
      <c r="B696" t="s">
        <v>38</v>
      </c>
      <c r="C696" t="s">
        <v>16</v>
      </c>
      <c r="D696" t="s">
        <v>17</v>
      </c>
      <c r="E696" t="s">
        <v>26</v>
      </c>
      <c r="F696" t="s">
        <v>27</v>
      </c>
      <c r="G696">
        <v>90036</v>
      </c>
      <c r="H696" t="s">
        <v>31</v>
      </c>
      <c r="I696" t="s">
        <v>32</v>
      </c>
      <c r="J696" t="s">
        <v>80</v>
      </c>
      <c r="K696">
        <v>33.4</v>
      </c>
      <c r="L696">
        <v>5</v>
      </c>
      <c r="M696">
        <v>0</v>
      </c>
      <c r="N696">
        <v>16.032</v>
      </c>
      <c r="O696" s="5">
        <f t="shared" si="10"/>
        <v>0.48000000000000004</v>
      </c>
    </row>
    <row r="697" spans="1:15" x14ac:dyDescent="0.25">
      <c r="A697" t="s">
        <v>789</v>
      </c>
      <c r="B697" t="s">
        <v>155</v>
      </c>
      <c r="C697" t="s">
        <v>88</v>
      </c>
      <c r="D697" t="s">
        <v>17</v>
      </c>
      <c r="E697" t="s">
        <v>241</v>
      </c>
      <c r="F697" t="s">
        <v>70</v>
      </c>
      <c r="G697">
        <v>19013</v>
      </c>
      <c r="H697" t="s">
        <v>119</v>
      </c>
      <c r="I697" t="s">
        <v>32</v>
      </c>
      <c r="J697" t="s">
        <v>53</v>
      </c>
      <c r="K697">
        <v>198.27199999999999</v>
      </c>
      <c r="L697">
        <v>8</v>
      </c>
      <c r="M697">
        <v>0.2</v>
      </c>
      <c r="N697">
        <v>17.348800000000001</v>
      </c>
      <c r="O697" s="5">
        <f t="shared" si="10"/>
        <v>8.7500000000000008E-2</v>
      </c>
    </row>
    <row r="698" spans="1:15" x14ac:dyDescent="0.25">
      <c r="A698" t="s">
        <v>789</v>
      </c>
      <c r="B698" t="s">
        <v>155</v>
      </c>
      <c r="C698" t="s">
        <v>88</v>
      </c>
      <c r="D698" t="s">
        <v>17</v>
      </c>
      <c r="E698" t="s">
        <v>241</v>
      </c>
      <c r="F698" t="s">
        <v>70</v>
      </c>
      <c r="G698">
        <v>19013</v>
      </c>
      <c r="H698" t="s">
        <v>119</v>
      </c>
      <c r="I698" t="s">
        <v>32</v>
      </c>
      <c r="J698" t="s">
        <v>33</v>
      </c>
      <c r="K698">
        <v>47.36</v>
      </c>
      <c r="L698">
        <v>4</v>
      </c>
      <c r="M698">
        <v>0.2</v>
      </c>
      <c r="N698">
        <v>17.760000000000002</v>
      </c>
      <c r="O698" s="5">
        <f t="shared" si="10"/>
        <v>0.37500000000000006</v>
      </c>
    </row>
    <row r="699" spans="1:15" x14ac:dyDescent="0.25">
      <c r="A699" t="s">
        <v>789</v>
      </c>
      <c r="B699" t="s">
        <v>155</v>
      </c>
      <c r="C699" t="s">
        <v>88</v>
      </c>
      <c r="D699" t="s">
        <v>17</v>
      </c>
      <c r="E699" t="s">
        <v>241</v>
      </c>
      <c r="F699" t="s">
        <v>70</v>
      </c>
      <c r="G699">
        <v>19013</v>
      </c>
      <c r="H699" t="s">
        <v>119</v>
      </c>
      <c r="I699" t="s">
        <v>32</v>
      </c>
      <c r="J699" t="s">
        <v>143</v>
      </c>
      <c r="K699">
        <v>200.98400000000001</v>
      </c>
      <c r="L699">
        <v>7</v>
      </c>
      <c r="M699">
        <v>0.2</v>
      </c>
      <c r="N699">
        <v>62.807499999999997</v>
      </c>
      <c r="O699" s="5">
        <f t="shared" si="10"/>
        <v>0.3125</v>
      </c>
    </row>
    <row r="700" spans="1:15" x14ac:dyDescent="0.25">
      <c r="A700" t="s">
        <v>789</v>
      </c>
      <c r="B700" t="s">
        <v>155</v>
      </c>
      <c r="C700" t="s">
        <v>88</v>
      </c>
      <c r="D700" t="s">
        <v>17</v>
      </c>
      <c r="E700" t="s">
        <v>241</v>
      </c>
      <c r="F700" t="s">
        <v>70</v>
      </c>
      <c r="G700">
        <v>19013</v>
      </c>
      <c r="H700" t="s">
        <v>119</v>
      </c>
      <c r="I700" t="s">
        <v>32</v>
      </c>
      <c r="J700" t="s">
        <v>33</v>
      </c>
      <c r="K700">
        <v>97.695999999999998</v>
      </c>
      <c r="L700">
        <v>4</v>
      </c>
      <c r="M700">
        <v>0.2</v>
      </c>
      <c r="N700">
        <v>31.751200000000001</v>
      </c>
      <c r="O700" s="5">
        <f t="shared" si="10"/>
        <v>0.32500000000000001</v>
      </c>
    </row>
    <row r="701" spans="1:15" x14ac:dyDescent="0.25">
      <c r="A701" t="s">
        <v>789</v>
      </c>
      <c r="B701" t="s">
        <v>155</v>
      </c>
      <c r="C701" t="s">
        <v>88</v>
      </c>
      <c r="D701" t="s">
        <v>17</v>
      </c>
      <c r="E701" t="s">
        <v>241</v>
      </c>
      <c r="F701" t="s">
        <v>70</v>
      </c>
      <c r="G701">
        <v>19013</v>
      </c>
      <c r="H701" t="s">
        <v>119</v>
      </c>
      <c r="I701" t="s">
        <v>32</v>
      </c>
      <c r="J701" t="s">
        <v>53</v>
      </c>
      <c r="K701">
        <v>2.6960000000000002</v>
      </c>
      <c r="L701">
        <v>1</v>
      </c>
      <c r="M701">
        <v>0.2</v>
      </c>
      <c r="N701">
        <v>0.80879999999999996</v>
      </c>
      <c r="O701" s="5">
        <f t="shared" si="10"/>
        <v>0.3</v>
      </c>
    </row>
    <row r="702" spans="1:15" x14ac:dyDescent="0.25">
      <c r="A702" t="s">
        <v>789</v>
      </c>
      <c r="B702" t="s">
        <v>155</v>
      </c>
      <c r="C702" t="s">
        <v>88</v>
      </c>
      <c r="D702" t="s">
        <v>17</v>
      </c>
      <c r="E702" t="s">
        <v>241</v>
      </c>
      <c r="F702" t="s">
        <v>70</v>
      </c>
      <c r="G702">
        <v>19013</v>
      </c>
      <c r="H702" t="s">
        <v>119</v>
      </c>
      <c r="I702" t="s">
        <v>32</v>
      </c>
      <c r="J702" t="s">
        <v>64</v>
      </c>
      <c r="K702">
        <v>18.588000000000001</v>
      </c>
      <c r="L702">
        <v>2</v>
      </c>
      <c r="M702">
        <v>0.7</v>
      </c>
      <c r="N702">
        <v>-13.6312</v>
      </c>
      <c r="O702" s="5">
        <f t="shared" si="10"/>
        <v>-0.73333333333333328</v>
      </c>
    </row>
    <row r="703" spans="1:15" x14ac:dyDescent="0.25">
      <c r="A703" t="s">
        <v>789</v>
      </c>
      <c r="B703" t="s">
        <v>155</v>
      </c>
      <c r="C703" t="s">
        <v>88</v>
      </c>
      <c r="D703" t="s">
        <v>17</v>
      </c>
      <c r="E703" t="s">
        <v>241</v>
      </c>
      <c r="F703" t="s">
        <v>70</v>
      </c>
      <c r="G703">
        <v>19013</v>
      </c>
      <c r="H703" t="s">
        <v>119</v>
      </c>
      <c r="I703" t="s">
        <v>32</v>
      </c>
      <c r="J703" t="s">
        <v>64</v>
      </c>
      <c r="K703">
        <v>4.8959999999999999</v>
      </c>
      <c r="L703">
        <v>3</v>
      </c>
      <c r="M703">
        <v>0.7</v>
      </c>
      <c r="N703">
        <v>-3.4272</v>
      </c>
      <c r="O703" s="5">
        <f t="shared" si="10"/>
        <v>-0.70000000000000007</v>
      </c>
    </row>
    <row r="704" spans="1:15" x14ac:dyDescent="0.25">
      <c r="A704" t="s">
        <v>785</v>
      </c>
      <c r="B704" t="s">
        <v>38</v>
      </c>
      <c r="C704" t="s">
        <v>30</v>
      </c>
      <c r="D704" t="s">
        <v>17</v>
      </c>
      <c r="E704" t="s">
        <v>253</v>
      </c>
      <c r="F704" t="s">
        <v>124</v>
      </c>
      <c r="G704">
        <v>44105</v>
      </c>
      <c r="H704" t="s">
        <v>119</v>
      </c>
      <c r="I704" t="s">
        <v>21</v>
      </c>
      <c r="J704" t="s">
        <v>48</v>
      </c>
      <c r="K704">
        <v>15.071999999999999</v>
      </c>
      <c r="L704">
        <v>3</v>
      </c>
      <c r="M704">
        <v>0.2</v>
      </c>
      <c r="N704">
        <v>4.1448</v>
      </c>
      <c r="O704" s="5">
        <f t="shared" si="10"/>
        <v>0.27500000000000002</v>
      </c>
    </row>
    <row r="705" spans="1:15" x14ac:dyDescent="0.25">
      <c r="A705" t="s">
        <v>636</v>
      </c>
      <c r="B705" t="s">
        <v>15</v>
      </c>
      <c r="C705" t="s">
        <v>30</v>
      </c>
      <c r="D705" t="s">
        <v>17</v>
      </c>
      <c r="E705" t="s">
        <v>44</v>
      </c>
      <c r="F705" t="s">
        <v>45</v>
      </c>
      <c r="G705">
        <v>98103</v>
      </c>
      <c r="H705" t="s">
        <v>31</v>
      </c>
      <c r="I705" t="s">
        <v>21</v>
      </c>
      <c r="J705" t="s">
        <v>48</v>
      </c>
      <c r="K705">
        <v>209.88</v>
      </c>
      <c r="L705">
        <v>3</v>
      </c>
      <c r="M705">
        <v>0</v>
      </c>
      <c r="N705">
        <v>35.679600000000001</v>
      </c>
      <c r="O705" s="5">
        <f t="shared" si="10"/>
        <v>0.17</v>
      </c>
    </row>
    <row r="706" spans="1:15" x14ac:dyDescent="0.25">
      <c r="A706" t="s">
        <v>721</v>
      </c>
      <c r="B706" t="s">
        <v>38</v>
      </c>
      <c r="C706" t="s">
        <v>16</v>
      </c>
      <c r="D706" t="s">
        <v>17</v>
      </c>
      <c r="E706" t="s">
        <v>250</v>
      </c>
      <c r="F706" t="s">
        <v>27</v>
      </c>
      <c r="G706">
        <v>90805</v>
      </c>
      <c r="H706" t="s">
        <v>31</v>
      </c>
      <c r="I706" t="s">
        <v>21</v>
      </c>
      <c r="J706" t="s">
        <v>39</v>
      </c>
      <c r="K706">
        <v>369.91199999999998</v>
      </c>
      <c r="L706">
        <v>3</v>
      </c>
      <c r="M706">
        <v>0.2</v>
      </c>
      <c r="N706">
        <v>-13.871700000000001</v>
      </c>
      <c r="O706" s="5">
        <f t="shared" si="10"/>
        <v>-3.7500000000000006E-2</v>
      </c>
    </row>
    <row r="707" spans="1:15" x14ac:dyDescent="0.25">
      <c r="A707" t="s">
        <v>790</v>
      </c>
      <c r="B707" t="s">
        <v>38</v>
      </c>
      <c r="C707" t="s">
        <v>30</v>
      </c>
      <c r="D707" t="s">
        <v>17</v>
      </c>
      <c r="E707" t="s">
        <v>225</v>
      </c>
      <c r="F707" t="s">
        <v>41</v>
      </c>
      <c r="G707">
        <v>27511</v>
      </c>
      <c r="H707" t="s">
        <v>20</v>
      </c>
      <c r="I707" t="s">
        <v>32</v>
      </c>
      <c r="J707" t="s">
        <v>80</v>
      </c>
      <c r="K707">
        <v>10.368</v>
      </c>
      <c r="L707">
        <v>2</v>
      </c>
      <c r="M707">
        <v>0.2</v>
      </c>
      <c r="N707">
        <v>3.6288</v>
      </c>
      <c r="O707" s="5">
        <f t="shared" si="10"/>
        <v>0.35</v>
      </c>
    </row>
    <row r="708" spans="1:15" x14ac:dyDescent="0.25">
      <c r="A708" t="s">
        <v>790</v>
      </c>
      <c r="B708" t="s">
        <v>38</v>
      </c>
      <c r="C708" t="s">
        <v>30</v>
      </c>
      <c r="D708" t="s">
        <v>17</v>
      </c>
      <c r="E708" t="s">
        <v>225</v>
      </c>
      <c r="F708" t="s">
        <v>41</v>
      </c>
      <c r="G708">
        <v>27511</v>
      </c>
      <c r="H708" t="s">
        <v>20</v>
      </c>
      <c r="I708" t="s">
        <v>32</v>
      </c>
      <c r="J708" t="s">
        <v>68</v>
      </c>
      <c r="K708">
        <v>166.84</v>
      </c>
      <c r="L708">
        <v>5</v>
      </c>
      <c r="M708">
        <v>0.2</v>
      </c>
      <c r="N708">
        <v>18.769500000000001</v>
      </c>
      <c r="O708" s="5">
        <f t="shared" ref="O708:O771" si="11">N708/K708</f>
        <v>0.1125</v>
      </c>
    </row>
    <row r="709" spans="1:15" x14ac:dyDescent="0.25">
      <c r="A709" t="s">
        <v>790</v>
      </c>
      <c r="B709" t="s">
        <v>38</v>
      </c>
      <c r="C709" t="s">
        <v>30</v>
      </c>
      <c r="D709" t="s">
        <v>17</v>
      </c>
      <c r="E709" t="s">
        <v>225</v>
      </c>
      <c r="F709" t="s">
        <v>41</v>
      </c>
      <c r="G709">
        <v>27511</v>
      </c>
      <c r="H709" t="s">
        <v>20</v>
      </c>
      <c r="I709" t="s">
        <v>58</v>
      </c>
      <c r="J709" t="s">
        <v>129</v>
      </c>
      <c r="K709">
        <v>15.215999999999999</v>
      </c>
      <c r="L709">
        <v>1</v>
      </c>
      <c r="M709">
        <v>0.2</v>
      </c>
      <c r="N709">
        <v>2.2824</v>
      </c>
      <c r="O709" s="5">
        <f t="shared" si="11"/>
        <v>0.15</v>
      </c>
    </row>
    <row r="710" spans="1:15" x14ac:dyDescent="0.25">
      <c r="A710" t="s">
        <v>652</v>
      </c>
      <c r="B710" t="s">
        <v>155</v>
      </c>
      <c r="C710" t="s">
        <v>16</v>
      </c>
      <c r="D710" t="s">
        <v>17</v>
      </c>
      <c r="E710" t="s">
        <v>110</v>
      </c>
      <c r="F710" t="s">
        <v>94</v>
      </c>
      <c r="G710">
        <v>10035</v>
      </c>
      <c r="H710" t="s">
        <v>119</v>
      </c>
      <c r="I710" t="s">
        <v>58</v>
      </c>
      <c r="J710" t="s">
        <v>129</v>
      </c>
      <c r="K710">
        <v>119.96</v>
      </c>
      <c r="L710">
        <v>4</v>
      </c>
      <c r="M710">
        <v>0</v>
      </c>
      <c r="N710">
        <v>52.782400000000003</v>
      </c>
      <c r="O710" s="5">
        <f t="shared" si="11"/>
        <v>0.44000000000000006</v>
      </c>
    </row>
    <row r="711" spans="1:15" x14ac:dyDescent="0.25">
      <c r="A711" t="s">
        <v>652</v>
      </c>
      <c r="B711" t="s">
        <v>155</v>
      </c>
      <c r="C711" t="s">
        <v>16</v>
      </c>
      <c r="D711" t="s">
        <v>17</v>
      </c>
      <c r="E711" t="s">
        <v>110</v>
      </c>
      <c r="F711" t="s">
        <v>94</v>
      </c>
      <c r="G711">
        <v>10035</v>
      </c>
      <c r="H711" t="s">
        <v>119</v>
      </c>
      <c r="I711" t="s">
        <v>21</v>
      </c>
      <c r="J711" t="s">
        <v>22</v>
      </c>
      <c r="K711">
        <v>883.92</v>
      </c>
      <c r="L711">
        <v>5</v>
      </c>
      <c r="M711">
        <v>0.2</v>
      </c>
      <c r="N711">
        <v>-110.49</v>
      </c>
      <c r="O711" s="5">
        <f t="shared" si="11"/>
        <v>-0.125</v>
      </c>
    </row>
    <row r="712" spans="1:15" x14ac:dyDescent="0.25">
      <c r="A712" t="s">
        <v>652</v>
      </c>
      <c r="B712" t="s">
        <v>155</v>
      </c>
      <c r="C712" t="s">
        <v>16</v>
      </c>
      <c r="D712" t="s">
        <v>17</v>
      </c>
      <c r="E712" t="s">
        <v>110</v>
      </c>
      <c r="F712" t="s">
        <v>94</v>
      </c>
      <c r="G712">
        <v>10035</v>
      </c>
      <c r="H712" t="s">
        <v>119</v>
      </c>
      <c r="I712" t="s">
        <v>32</v>
      </c>
      <c r="J712" t="s">
        <v>64</v>
      </c>
      <c r="K712">
        <v>46.72</v>
      </c>
      <c r="L712">
        <v>8</v>
      </c>
      <c r="M712">
        <v>0.2</v>
      </c>
      <c r="N712">
        <v>15.768000000000001</v>
      </c>
      <c r="O712" s="5">
        <f t="shared" si="11"/>
        <v>0.33750000000000002</v>
      </c>
    </row>
    <row r="713" spans="1:15" x14ac:dyDescent="0.25">
      <c r="A713" t="s">
        <v>652</v>
      </c>
      <c r="B713" t="s">
        <v>155</v>
      </c>
      <c r="C713" t="s">
        <v>88</v>
      </c>
      <c r="D713" t="s">
        <v>17</v>
      </c>
      <c r="E713" t="s">
        <v>110</v>
      </c>
      <c r="F713" t="s">
        <v>94</v>
      </c>
      <c r="G713">
        <v>10035</v>
      </c>
      <c r="H713" t="s">
        <v>119</v>
      </c>
      <c r="I713" t="s">
        <v>32</v>
      </c>
      <c r="J713" t="s">
        <v>80</v>
      </c>
      <c r="K713">
        <v>55.48</v>
      </c>
      <c r="L713">
        <v>1</v>
      </c>
      <c r="M713">
        <v>0</v>
      </c>
      <c r="N713">
        <v>26.630400000000002</v>
      </c>
      <c r="O713" s="5">
        <f t="shared" si="11"/>
        <v>0.48000000000000004</v>
      </c>
    </row>
    <row r="714" spans="1:15" x14ac:dyDescent="0.25">
      <c r="A714" t="s">
        <v>791</v>
      </c>
      <c r="B714" t="s">
        <v>38</v>
      </c>
      <c r="C714" t="s">
        <v>16</v>
      </c>
      <c r="D714" t="s">
        <v>17</v>
      </c>
      <c r="E714" t="s">
        <v>343</v>
      </c>
      <c r="F714" t="s">
        <v>35</v>
      </c>
      <c r="G714">
        <v>32137</v>
      </c>
      <c r="H714" t="s">
        <v>20</v>
      </c>
      <c r="I714" t="s">
        <v>32</v>
      </c>
      <c r="J714" t="s">
        <v>143</v>
      </c>
      <c r="K714">
        <v>24.448</v>
      </c>
      <c r="L714">
        <v>4</v>
      </c>
      <c r="M714">
        <v>0.2</v>
      </c>
      <c r="N714">
        <v>8.8623999999999992</v>
      </c>
      <c r="O714" s="5">
        <f t="shared" si="11"/>
        <v>0.36249999999999993</v>
      </c>
    </row>
    <row r="715" spans="1:15" x14ac:dyDescent="0.25">
      <c r="A715" t="s">
        <v>792</v>
      </c>
      <c r="B715" t="s">
        <v>38</v>
      </c>
      <c r="C715" t="s">
        <v>30</v>
      </c>
      <c r="D715" t="s">
        <v>17</v>
      </c>
      <c r="E715" t="s">
        <v>345</v>
      </c>
      <c r="F715" t="s">
        <v>94</v>
      </c>
      <c r="G715">
        <v>10550</v>
      </c>
      <c r="H715" t="s">
        <v>119</v>
      </c>
      <c r="I715" t="s">
        <v>32</v>
      </c>
      <c r="J715" t="s">
        <v>68</v>
      </c>
      <c r="K715">
        <v>281.33999999999997</v>
      </c>
      <c r="L715">
        <v>6</v>
      </c>
      <c r="M715">
        <v>0</v>
      </c>
      <c r="N715">
        <v>109.7226</v>
      </c>
      <c r="O715" s="5">
        <f t="shared" si="11"/>
        <v>0.39</v>
      </c>
    </row>
    <row r="716" spans="1:15" x14ac:dyDescent="0.25">
      <c r="A716" t="s">
        <v>792</v>
      </c>
      <c r="B716" t="s">
        <v>38</v>
      </c>
      <c r="C716" t="s">
        <v>30</v>
      </c>
      <c r="D716" t="s">
        <v>17</v>
      </c>
      <c r="E716" t="s">
        <v>345</v>
      </c>
      <c r="F716" t="s">
        <v>94</v>
      </c>
      <c r="G716">
        <v>10550</v>
      </c>
      <c r="H716" t="s">
        <v>119</v>
      </c>
      <c r="I716" t="s">
        <v>58</v>
      </c>
      <c r="J716" t="s">
        <v>59</v>
      </c>
      <c r="K716">
        <v>307.98</v>
      </c>
      <c r="L716">
        <v>2</v>
      </c>
      <c r="M716">
        <v>0</v>
      </c>
      <c r="N716">
        <v>89.3142</v>
      </c>
      <c r="O716" s="5">
        <f t="shared" si="11"/>
        <v>0.28999999999999998</v>
      </c>
    </row>
    <row r="717" spans="1:15" x14ac:dyDescent="0.25">
      <c r="A717" t="s">
        <v>792</v>
      </c>
      <c r="B717" t="s">
        <v>38</v>
      </c>
      <c r="C717" t="s">
        <v>30</v>
      </c>
      <c r="D717" t="s">
        <v>17</v>
      </c>
      <c r="E717" t="s">
        <v>345</v>
      </c>
      <c r="F717" t="s">
        <v>94</v>
      </c>
      <c r="G717">
        <v>10550</v>
      </c>
      <c r="H717" t="s">
        <v>119</v>
      </c>
      <c r="I717" t="s">
        <v>58</v>
      </c>
      <c r="J717" t="s">
        <v>129</v>
      </c>
      <c r="K717">
        <v>299.97000000000003</v>
      </c>
      <c r="L717">
        <v>3</v>
      </c>
      <c r="M717">
        <v>0</v>
      </c>
      <c r="N717">
        <v>113.98860000000001</v>
      </c>
      <c r="O717" s="5">
        <f t="shared" si="11"/>
        <v>0.38</v>
      </c>
    </row>
    <row r="718" spans="1:15" x14ac:dyDescent="0.25">
      <c r="A718" t="s">
        <v>636</v>
      </c>
      <c r="B718" t="s">
        <v>15</v>
      </c>
      <c r="C718" t="s">
        <v>30</v>
      </c>
      <c r="D718" t="s">
        <v>17</v>
      </c>
      <c r="E718" t="s">
        <v>44</v>
      </c>
      <c r="F718" t="s">
        <v>45</v>
      </c>
      <c r="G718">
        <v>98105</v>
      </c>
      <c r="H718" t="s">
        <v>31</v>
      </c>
      <c r="I718" t="s">
        <v>32</v>
      </c>
      <c r="J718" t="s">
        <v>64</v>
      </c>
      <c r="K718">
        <v>19.920000000000002</v>
      </c>
      <c r="L718">
        <v>5</v>
      </c>
      <c r="M718">
        <v>0.2</v>
      </c>
      <c r="N718">
        <v>6.9720000000000004</v>
      </c>
      <c r="O718" s="5">
        <f t="shared" si="11"/>
        <v>0.35</v>
      </c>
    </row>
    <row r="719" spans="1:15" x14ac:dyDescent="0.25">
      <c r="A719" t="s">
        <v>650</v>
      </c>
      <c r="B719" t="s">
        <v>155</v>
      </c>
      <c r="C719" t="s">
        <v>16</v>
      </c>
      <c r="D719" t="s">
        <v>17</v>
      </c>
      <c r="E719" t="s">
        <v>103</v>
      </c>
      <c r="F719" t="s">
        <v>56</v>
      </c>
      <c r="G719">
        <v>19901</v>
      </c>
      <c r="H719" t="s">
        <v>119</v>
      </c>
      <c r="I719" t="s">
        <v>21</v>
      </c>
      <c r="J719" t="s">
        <v>48</v>
      </c>
      <c r="K719">
        <v>9.94</v>
      </c>
      <c r="L719">
        <v>2</v>
      </c>
      <c r="M719">
        <v>0</v>
      </c>
      <c r="N719">
        <v>3.0813999999999999</v>
      </c>
      <c r="O719" s="5">
        <f t="shared" si="11"/>
        <v>0.31</v>
      </c>
    </row>
    <row r="720" spans="1:15" x14ac:dyDescent="0.25">
      <c r="A720" t="s">
        <v>678</v>
      </c>
      <c r="B720" t="s">
        <v>38</v>
      </c>
      <c r="C720" t="s">
        <v>16</v>
      </c>
      <c r="D720" t="s">
        <v>17</v>
      </c>
      <c r="E720" t="s">
        <v>179</v>
      </c>
      <c r="F720" t="s">
        <v>124</v>
      </c>
      <c r="G720">
        <v>43055</v>
      </c>
      <c r="H720" t="s">
        <v>119</v>
      </c>
      <c r="I720" t="s">
        <v>21</v>
      </c>
      <c r="J720" t="s">
        <v>48</v>
      </c>
      <c r="K720">
        <v>103.056</v>
      </c>
      <c r="L720">
        <v>3</v>
      </c>
      <c r="M720">
        <v>0.2</v>
      </c>
      <c r="N720">
        <v>24.4758</v>
      </c>
      <c r="O720" s="5">
        <f t="shared" si="11"/>
        <v>0.23749999999999999</v>
      </c>
    </row>
    <row r="721" spans="1:15" x14ac:dyDescent="0.25">
      <c r="A721" t="s">
        <v>643</v>
      </c>
      <c r="B721" t="s">
        <v>38</v>
      </c>
      <c r="C721" t="s">
        <v>88</v>
      </c>
      <c r="D721" t="s">
        <v>17</v>
      </c>
      <c r="E721" t="s">
        <v>77</v>
      </c>
      <c r="F721" t="s">
        <v>61</v>
      </c>
      <c r="G721">
        <v>84057</v>
      </c>
      <c r="H721" t="s">
        <v>31</v>
      </c>
      <c r="I721" t="s">
        <v>32</v>
      </c>
      <c r="J721" t="s">
        <v>64</v>
      </c>
      <c r="K721">
        <v>59.808</v>
      </c>
      <c r="L721">
        <v>3</v>
      </c>
      <c r="M721">
        <v>0.2</v>
      </c>
      <c r="N721">
        <v>19.4376</v>
      </c>
      <c r="O721" s="5">
        <f t="shared" si="11"/>
        <v>0.32500000000000001</v>
      </c>
    </row>
    <row r="722" spans="1:15" x14ac:dyDescent="0.25">
      <c r="A722" t="s">
        <v>643</v>
      </c>
      <c r="B722" t="s">
        <v>38</v>
      </c>
      <c r="C722" t="s">
        <v>88</v>
      </c>
      <c r="D722" t="s">
        <v>17</v>
      </c>
      <c r="E722" t="s">
        <v>77</v>
      </c>
      <c r="F722" t="s">
        <v>61</v>
      </c>
      <c r="G722">
        <v>84057</v>
      </c>
      <c r="H722" t="s">
        <v>31</v>
      </c>
      <c r="I722" t="s">
        <v>21</v>
      </c>
      <c r="J722" t="s">
        <v>48</v>
      </c>
      <c r="K722">
        <v>73.319999999999993</v>
      </c>
      <c r="L722">
        <v>6</v>
      </c>
      <c r="M722">
        <v>0</v>
      </c>
      <c r="N722">
        <v>21.995999999999999</v>
      </c>
      <c r="O722" s="5">
        <f t="shared" si="11"/>
        <v>0.3</v>
      </c>
    </row>
    <row r="723" spans="1:15" x14ac:dyDescent="0.25">
      <c r="A723" t="s">
        <v>633</v>
      </c>
      <c r="B723" t="s">
        <v>38</v>
      </c>
      <c r="C723" t="s">
        <v>88</v>
      </c>
      <c r="D723" t="s">
        <v>17</v>
      </c>
      <c r="E723" t="s">
        <v>26</v>
      </c>
      <c r="F723" t="s">
        <v>27</v>
      </c>
      <c r="G723">
        <v>90045</v>
      </c>
      <c r="H723" t="s">
        <v>31</v>
      </c>
      <c r="I723" t="s">
        <v>32</v>
      </c>
      <c r="J723" t="s">
        <v>80</v>
      </c>
      <c r="K723">
        <v>146.82</v>
      </c>
      <c r="L723">
        <v>3</v>
      </c>
      <c r="M723">
        <v>0</v>
      </c>
      <c r="N723">
        <v>73.41</v>
      </c>
      <c r="O723" s="5">
        <f t="shared" si="11"/>
        <v>0.5</v>
      </c>
    </row>
    <row r="724" spans="1:15" x14ac:dyDescent="0.25">
      <c r="A724" t="s">
        <v>700</v>
      </c>
      <c r="B724" t="s">
        <v>38</v>
      </c>
      <c r="C724" t="s">
        <v>30</v>
      </c>
      <c r="D724" t="s">
        <v>17</v>
      </c>
      <c r="E724" t="s">
        <v>220</v>
      </c>
      <c r="F724" t="s">
        <v>82</v>
      </c>
      <c r="G724">
        <v>48205</v>
      </c>
      <c r="H724" t="s">
        <v>89</v>
      </c>
      <c r="I724" t="s">
        <v>21</v>
      </c>
      <c r="J724" t="s">
        <v>39</v>
      </c>
      <c r="K724">
        <v>1652.94</v>
      </c>
      <c r="L724">
        <v>3</v>
      </c>
      <c r="M724">
        <v>0</v>
      </c>
      <c r="N724">
        <v>231.41159999999999</v>
      </c>
      <c r="O724" s="5">
        <f t="shared" si="11"/>
        <v>0.13999999999999999</v>
      </c>
    </row>
    <row r="725" spans="1:15" x14ac:dyDescent="0.25">
      <c r="A725" t="s">
        <v>700</v>
      </c>
      <c r="B725" t="s">
        <v>38</v>
      </c>
      <c r="C725" t="s">
        <v>30</v>
      </c>
      <c r="D725" t="s">
        <v>17</v>
      </c>
      <c r="E725" t="s">
        <v>220</v>
      </c>
      <c r="F725" t="s">
        <v>82</v>
      </c>
      <c r="G725">
        <v>48205</v>
      </c>
      <c r="H725" t="s">
        <v>89</v>
      </c>
      <c r="I725" t="s">
        <v>32</v>
      </c>
      <c r="J725" t="s">
        <v>43</v>
      </c>
      <c r="K725">
        <v>296.37</v>
      </c>
      <c r="L725">
        <v>3</v>
      </c>
      <c r="M725">
        <v>0</v>
      </c>
      <c r="N725">
        <v>80.019900000000007</v>
      </c>
      <c r="O725" s="5">
        <f t="shared" si="11"/>
        <v>0.27</v>
      </c>
    </row>
    <row r="726" spans="1:15" x14ac:dyDescent="0.25">
      <c r="A726" t="s">
        <v>642</v>
      </c>
      <c r="B726" t="s">
        <v>38</v>
      </c>
      <c r="C726" t="s">
        <v>88</v>
      </c>
      <c r="D726" t="s">
        <v>17</v>
      </c>
      <c r="E726" t="s">
        <v>73</v>
      </c>
      <c r="F726" t="s">
        <v>70</v>
      </c>
      <c r="G726">
        <v>19140</v>
      </c>
      <c r="H726" t="s">
        <v>119</v>
      </c>
      <c r="I726" t="s">
        <v>21</v>
      </c>
      <c r="J726" t="s">
        <v>48</v>
      </c>
      <c r="K726">
        <v>129.91999999999999</v>
      </c>
      <c r="L726">
        <v>5</v>
      </c>
      <c r="M726">
        <v>0.2</v>
      </c>
      <c r="N726">
        <v>21.111999999999998</v>
      </c>
      <c r="O726" s="5">
        <f t="shared" si="11"/>
        <v>0.16250000000000001</v>
      </c>
    </row>
    <row r="727" spans="1:15" x14ac:dyDescent="0.25">
      <c r="A727" t="s">
        <v>793</v>
      </c>
      <c r="B727" t="s">
        <v>38</v>
      </c>
      <c r="C727" t="s">
        <v>30</v>
      </c>
      <c r="D727" t="s">
        <v>17</v>
      </c>
      <c r="E727" t="s">
        <v>347</v>
      </c>
      <c r="F727" t="s">
        <v>35</v>
      </c>
      <c r="G727">
        <v>33012</v>
      </c>
      <c r="H727" t="s">
        <v>20</v>
      </c>
      <c r="I727" t="s">
        <v>32</v>
      </c>
      <c r="J727" t="s">
        <v>334</v>
      </c>
      <c r="K727">
        <v>45.584000000000003</v>
      </c>
      <c r="L727">
        <v>7</v>
      </c>
      <c r="M727">
        <v>0.2</v>
      </c>
      <c r="N727">
        <v>5.1281999999999996</v>
      </c>
      <c r="O727" s="5">
        <f t="shared" si="11"/>
        <v>0.11249999999999999</v>
      </c>
    </row>
    <row r="728" spans="1:15" x14ac:dyDescent="0.25">
      <c r="A728" t="s">
        <v>725</v>
      </c>
      <c r="B728" t="s">
        <v>38</v>
      </c>
      <c r="C728" t="s">
        <v>16</v>
      </c>
      <c r="D728" t="s">
        <v>17</v>
      </c>
      <c r="E728" t="s">
        <v>128</v>
      </c>
      <c r="F728" t="s">
        <v>50</v>
      </c>
      <c r="G728">
        <v>78745</v>
      </c>
      <c r="H728" t="s">
        <v>89</v>
      </c>
      <c r="I728" t="s">
        <v>32</v>
      </c>
      <c r="J728" t="s">
        <v>143</v>
      </c>
      <c r="K728">
        <v>17.568000000000001</v>
      </c>
      <c r="L728">
        <v>2</v>
      </c>
      <c r="M728">
        <v>0.2</v>
      </c>
      <c r="N728">
        <v>6.3684000000000003</v>
      </c>
      <c r="O728" s="5">
        <f t="shared" si="11"/>
        <v>0.36249999999999999</v>
      </c>
    </row>
    <row r="729" spans="1:15" x14ac:dyDescent="0.25">
      <c r="A729" t="s">
        <v>725</v>
      </c>
      <c r="B729" t="s">
        <v>38</v>
      </c>
      <c r="C729" t="s">
        <v>16</v>
      </c>
      <c r="D729" t="s">
        <v>17</v>
      </c>
      <c r="E729" t="s">
        <v>128</v>
      </c>
      <c r="F729" t="s">
        <v>50</v>
      </c>
      <c r="G729">
        <v>78745</v>
      </c>
      <c r="H729" t="s">
        <v>89</v>
      </c>
      <c r="I729" t="s">
        <v>58</v>
      </c>
      <c r="J729" t="s">
        <v>59</v>
      </c>
      <c r="K729">
        <v>55.991999999999997</v>
      </c>
      <c r="L729">
        <v>1</v>
      </c>
      <c r="M729">
        <v>0.2</v>
      </c>
      <c r="N729">
        <v>5.5991999999999997</v>
      </c>
      <c r="O729" s="5">
        <f t="shared" si="11"/>
        <v>0.1</v>
      </c>
    </row>
    <row r="730" spans="1:15" x14ac:dyDescent="0.25">
      <c r="A730" t="s">
        <v>794</v>
      </c>
      <c r="B730" t="s">
        <v>155</v>
      </c>
      <c r="C730" t="s">
        <v>16</v>
      </c>
      <c r="D730" t="s">
        <v>17</v>
      </c>
      <c r="E730" t="s">
        <v>349</v>
      </c>
      <c r="F730" t="s">
        <v>94</v>
      </c>
      <c r="G730">
        <v>11572</v>
      </c>
      <c r="H730" t="s">
        <v>119</v>
      </c>
      <c r="I730" t="s">
        <v>32</v>
      </c>
      <c r="J730" t="s">
        <v>80</v>
      </c>
      <c r="K730">
        <v>182.72</v>
      </c>
      <c r="L730">
        <v>8</v>
      </c>
      <c r="M730">
        <v>0</v>
      </c>
      <c r="N730">
        <v>84.051199999999994</v>
      </c>
      <c r="O730" s="5">
        <f t="shared" si="11"/>
        <v>0.45999999999999996</v>
      </c>
    </row>
    <row r="731" spans="1:15" x14ac:dyDescent="0.25">
      <c r="A731" t="s">
        <v>794</v>
      </c>
      <c r="B731" t="s">
        <v>155</v>
      </c>
      <c r="C731" t="s">
        <v>16</v>
      </c>
      <c r="D731" t="s">
        <v>17</v>
      </c>
      <c r="E731" t="s">
        <v>349</v>
      </c>
      <c r="F731" t="s">
        <v>94</v>
      </c>
      <c r="G731">
        <v>11572</v>
      </c>
      <c r="H731" t="s">
        <v>119</v>
      </c>
      <c r="I731" t="s">
        <v>21</v>
      </c>
      <c r="J731" t="s">
        <v>39</v>
      </c>
      <c r="K731">
        <v>400.03199999999998</v>
      </c>
      <c r="L731">
        <v>2</v>
      </c>
      <c r="M731">
        <v>0.4</v>
      </c>
      <c r="N731">
        <v>-153.34559999999999</v>
      </c>
      <c r="O731" s="5">
        <f t="shared" si="11"/>
        <v>-0.3833333333333333</v>
      </c>
    </row>
    <row r="732" spans="1:15" x14ac:dyDescent="0.25">
      <c r="A732" t="s">
        <v>794</v>
      </c>
      <c r="B732" t="s">
        <v>155</v>
      </c>
      <c r="C732" t="s">
        <v>16</v>
      </c>
      <c r="D732" t="s">
        <v>17</v>
      </c>
      <c r="E732" t="s">
        <v>349</v>
      </c>
      <c r="F732" t="s">
        <v>94</v>
      </c>
      <c r="G732">
        <v>11572</v>
      </c>
      <c r="H732" t="s">
        <v>119</v>
      </c>
      <c r="I732" t="s">
        <v>32</v>
      </c>
      <c r="J732" t="s">
        <v>43</v>
      </c>
      <c r="K732">
        <v>33.630000000000003</v>
      </c>
      <c r="L732">
        <v>3</v>
      </c>
      <c r="M732">
        <v>0</v>
      </c>
      <c r="N732">
        <v>10.089</v>
      </c>
      <c r="O732" s="5">
        <f t="shared" si="11"/>
        <v>0.3</v>
      </c>
    </row>
    <row r="733" spans="1:15" x14ac:dyDescent="0.25">
      <c r="A733" t="s">
        <v>794</v>
      </c>
      <c r="B733" t="s">
        <v>155</v>
      </c>
      <c r="C733" t="s">
        <v>16</v>
      </c>
      <c r="D733" t="s">
        <v>17</v>
      </c>
      <c r="E733" t="s">
        <v>349</v>
      </c>
      <c r="F733" t="s">
        <v>94</v>
      </c>
      <c r="G733">
        <v>11572</v>
      </c>
      <c r="H733" t="s">
        <v>119</v>
      </c>
      <c r="I733" t="s">
        <v>21</v>
      </c>
      <c r="J733" t="s">
        <v>25</v>
      </c>
      <c r="K733">
        <v>542.64599999999996</v>
      </c>
      <c r="L733">
        <v>3</v>
      </c>
      <c r="M733">
        <v>0.1</v>
      </c>
      <c r="N733">
        <v>102.49979999999999</v>
      </c>
      <c r="O733" s="5">
        <f t="shared" si="11"/>
        <v>0.18888888888888888</v>
      </c>
    </row>
    <row r="734" spans="1:15" x14ac:dyDescent="0.25">
      <c r="A734" t="s">
        <v>794</v>
      </c>
      <c r="B734" t="s">
        <v>155</v>
      </c>
      <c r="C734" t="s">
        <v>16</v>
      </c>
      <c r="D734" t="s">
        <v>17</v>
      </c>
      <c r="E734" t="s">
        <v>349</v>
      </c>
      <c r="F734" t="s">
        <v>94</v>
      </c>
      <c r="G734">
        <v>11572</v>
      </c>
      <c r="H734" t="s">
        <v>119</v>
      </c>
      <c r="I734" t="s">
        <v>32</v>
      </c>
      <c r="J734" t="s">
        <v>33</v>
      </c>
      <c r="K734">
        <v>6.3</v>
      </c>
      <c r="L734">
        <v>2</v>
      </c>
      <c r="M734">
        <v>0</v>
      </c>
      <c r="N734">
        <v>3.024</v>
      </c>
      <c r="O734" s="5">
        <f t="shared" si="11"/>
        <v>0.48000000000000004</v>
      </c>
    </row>
    <row r="735" spans="1:15" x14ac:dyDescent="0.25">
      <c r="A735" t="s">
        <v>636</v>
      </c>
      <c r="B735" t="s">
        <v>38</v>
      </c>
      <c r="C735" t="s">
        <v>88</v>
      </c>
      <c r="D735" t="s">
        <v>17</v>
      </c>
      <c r="E735" t="s">
        <v>44</v>
      </c>
      <c r="F735" t="s">
        <v>45</v>
      </c>
      <c r="G735">
        <v>98115</v>
      </c>
      <c r="H735" t="s">
        <v>31</v>
      </c>
      <c r="I735" t="s">
        <v>32</v>
      </c>
      <c r="J735" t="s">
        <v>43</v>
      </c>
      <c r="K735">
        <v>242.94</v>
      </c>
      <c r="L735">
        <v>3</v>
      </c>
      <c r="M735">
        <v>0</v>
      </c>
      <c r="N735">
        <v>9.7175999999999991</v>
      </c>
      <c r="O735" s="5">
        <f t="shared" si="11"/>
        <v>3.9999999999999994E-2</v>
      </c>
    </row>
    <row r="736" spans="1:15" x14ac:dyDescent="0.25">
      <c r="A736" t="s">
        <v>636</v>
      </c>
      <c r="B736" t="s">
        <v>38</v>
      </c>
      <c r="C736" t="s">
        <v>88</v>
      </c>
      <c r="D736" t="s">
        <v>17</v>
      </c>
      <c r="E736" t="s">
        <v>44</v>
      </c>
      <c r="F736" t="s">
        <v>45</v>
      </c>
      <c r="G736">
        <v>98115</v>
      </c>
      <c r="H736" t="s">
        <v>31</v>
      </c>
      <c r="I736" t="s">
        <v>58</v>
      </c>
      <c r="J736" t="s">
        <v>129</v>
      </c>
      <c r="K736">
        <v>179.97</v>
      </c>
      <c r="L736">
        <v>3</v>
      </c>
      <c r="M736">
        <v>0</v>
      </c>
      <c r="N736">
        <v>86.385599999999997</v>
      </c>
      <c r="O736" s="5">
        <f t="shared" si="11"/>
        <v>0.48</v>
      </c>
    </row>
    <row r="737" spans="1:15" x14ac:dyDescent="0.25">
      <c r="A737" t="s">
        <v>636</v>
      </c>
      <c r="B737" t="s">
        <v>38</v>
      </c>
      <c r="C737" t="s">
        <v>88</v>
      </c>
      <c r="D737" t="s">
        <v>17</v>
      </c>
      <c r="E737" t="s">
        <v>44</v>
      </c>
      <c r="F737" t="s">
        <v>45</v>
      </c>
      <c r="G737">
        <v>98115</v>
      </c>
      <c r="H737" t="s">
        <v>31</v>
      </c>
      <c r="I737" t="s">
        <v>32</v>
      </c>
      <c r="J737" t="s">
        <v>64</v>
      </c>
      <c r="K737">
        <v>99.695999999999998</v>
      </c>
      <c r="L737">
        <v>6</v>
      </c>
      <c r="M737">
        <v>0.2</v>
      </c>
      <c r="N737">
        <v>33.647399999999998</v>
      </c>
      <c r="O737" s="5">
        <f t="shared" si="11"/>
        <v>0.33749999999999997</v>
      </c>
    </row>
    <row r="738" spans="1:15" x14ac:dyDescent="0.25">
      <c r="A738" t="s">
        <v>636</v>
      </c>
      <c r="B738" t="s">
        <v>38</v>
      </c>
      <c r="C738" t="s">
        <v>88</v>
      </c>
      <c r="D738" t="s">
        <v>17</v>
      </c>
      <c r="E738" t="s">
        <v>44</v>
      </c>
      <c r="F738" t="s">
        <v>45</v>
      </c>
      <c r="G738">
        <v>98115</v>
      </c>
      <c r="H738" t="s">
        <v>31</v>
      </c>
      <c r="I738" t="s">
        <v>32</v>
      </c>
      <c r="J738" t="s">
        <v>64</v>
      </c>
      <c r="K738">
        <v>27.936</v>
      </c>
      <c r="L738">
        <v>4</v>
      </c>
      <c r="M738">
        <v>0.2</v>
      </c>
      <c r="N738">
        <v>9.4283999999999999</v>
      </c>
      <c r="O738" s="5">
        <f t="shared" si="11"/>
        <v>0.33750000000000002</v>
      </c>
    </row>
    <row r="739" spans="1:15" x14ac:dyDescent="0.25">
      <c r="A739" t="s">
        <v>636</v>
      </c>
      <c r="B739" t="s">
        <v>38</v>
      </c>
      <c r="C739" t="s">
        <v>88</v>
      </c>
      <c r="D739" t="s">
        <v>17</v>
      </c>
      <c r="E739" t="s">
        <v>44</v>
      </c>
      <c r="F739" t="s">
        <v>45</v>
      </c>
      <c r="G739">
        <v>98115</v>
      </c>
      <c r="H739" t="s">
        <v>31</v>
      </c>
      <c r="I739" t="s">
        <v>21</v>
      </c>
      <c r="J739" t="s">
        <v>22</v>
      </c>
      <c r="K739">
        <v>84.98</v>
      </c>
      <c r="L739">
        <v>1</v>
      </c>
      <c r="M739">
        <v>0</v>
      </c>
      <c r="N739">
        <v>18.695599999999999</v>
      </c>
      <c r="O739" s="5">
        <f t="shared" si="11"/>
        <v>0.21999999999999997</v>
      </c>
    </row>
    <row r="740" spans="1:15" x14ac:dyDescent="0.25">
      <c r="A740" t="s">
        <v>636</v>
      </c>
      <c r="B740" t="s">
        <v>38</v>
      </c>
      <c r="C740" t="s">
        <v>88</v>
      </c>
      <c r="D740" t="s">
        <v>17</v>
      </c>
      <c r="E740" t="s">
        <v>44</v>
      </c>
      <c r="F740" t="s">
        <v>45</v>
      </c>
      <c r="G740">
        <v>98115</v>
      </c>
      <c r="H740" t="s">
        <v>31</v>
      </c>
      <c r="I740" t="s">
        <v>32</v>
      </c>
      <c r="J740" t="s">
        <v>64</v>
      </c>
      <c r="K740">
        <v>18.72</v>
      </c>
      <c r="L740">
        <v>5</v>
      </c>
      <c r="M740">
        <v>0.2</v>
      </c>
      <c r="N740">
        <v>6.5519999999999996</v>
      </c>
      <c r="O740" s="5">
        <f t="shared" si="11"/>
        <v>0.35</v>
      </c>
    </row>
    <row r="741" spans="1:15" x14ac:dyDescent="0.25">
      <c r="A741" t="s">
        <v>640</v>
      </c>
      <c r="B741" t="s">
        <v>38</v>
      </c>
      <c r="C741" t="s">
        <v>16</v>
      </c>
      <c r="D741" t="s">
        <v>17</v>
      </c>
      <c r="E741" t="s">
        <v>65</v>
      </c>
      <c r="F741" t="s">
        <v>27</v>
      </c>
      <c r="G741">
        <v>94110</v>
      </c>
      <c r="H741" t="s">
        <v>31</v>
      </c>
      <c r="I741" t="s">
        <v>58</v>
      </c>
      <c r="J741" t="s">
        <v>129</v>
      </c>
      <c r="K741">
        <v>49.98</v>
      </c>
      <c r="L741">
        <v>2</v>
      </c>
      <c r="M741">
        <v>0</v>
      </c>
      <c r="N741">
        <v>8.4966000000000008</v>
      </c>
      <c r="O741" s="5">
        <f t="shared" si="11"/>
        <v>0.17000000000000004</v>
      </c>
    </row>
    <row r="742" spans="1:15" x14ac:dyDescent="0.25">
      <c r="A742" t="s">
        <v>646</v>
      </c>
      <c r="B742" t="s">
        <v>38</v>
      </c>
      <c r="C742" t="s">
        <v>88</v>
      </c>
      <c r="D742" t="s">
        <v>17</v>
      </c>
      <c r="E742" t="s">
        <v>90</v>
      </c>
      <c r="F742" t="s">
        <v>74</v>
      </c>
      <c r="G742">
        <v>60540</v>
      </c>
      <c r="H742" t="s">
        <v>89</v>
      </c>
      <c r="I742" t="s">
        <v>32</v>
      </c>
      <c r="J742" t="s">
        <v>33</v>
      </c>
      <c r="K742">
        <v>11.784000000000001</v>
      </c>
      <c r="L742">
        <v>3</v>
      </c>
      <c r="M742">
        <v>0.2</v>
      </c>
      <c r="N742">
        <v>4.2717000000000001</v>
      </c>
      <c r="O742" s="5">
        <f t="shared" si="11"/>
        <v>0.36249999999999999</v>
      </c>
    </row>
    <row r="743" spans="1:15" x14ac:dyDescent="0.25">
      <c r="A743" t="s">
        <v>646</v>
      </c>
      <c r="B743" t="s">
        <v>38</v>
      </c>
      <c r="C743" t="s">
        <v>88</v>
      </c>
      <c r="D743" t="s">
        <v>17</v>
      </c>
      <c r="E743" t="s">
        <v>90</v>
      </c>
      <c r="F743" t="s">
        <v>74</v>
      </c>
      <c r="G743">
        <v>60540</v>
      </c>
      <c r="H743" t="s">
        <v>89</v>
      </c>
      <c r="I743" t="s">
        <v>32</v>
      </c>
      <c r="J743" t="s">
        <v>43</v>
      </c>
      <c r="K743">
        <v>272.73599999999999</v>
      </c>
      <c r="L743">
        <v>3</v>
      </c>
      <c r="M743">
        <v>0.2</v>
      </c>
      <c r="N743">
        <v>-64.774799999999999</v>
      </c>
      <c r="O743" s="5">
        <f t="shared" si="11"/>
        <v>-0.23750000000000002</v>
      </c>
    </row>
    <row r="744" spans="1:15" x14ac:dyDescent="0.25">
      <c r="A744" t="s">
        <v>646</v>
      </c>
      <c r="B744" t="s">
        <v>38</v>
      </c>
      <c r="C744" t="s">
        <v>88</v>
      </c>
      <c r="D744" t="s">
        <v>17</v>
      </c>
      <c r="E744" t="s">
        <v>90</v>
      </c>
      <c r="F744" t="s">
        <v>74</v>
      </c>
      <c r="G744">
        <v>60540</v>
      </c>
      <c r="H744" t="s">
        <v>89</v>
      </c>
      <c r="I744" t="s">
        <v>32</v>
      </c>
      <c r="J744" t="s">
        <v>64</v>
      </c>
      <c r="K744">
        <v>3.54</v>
      </c>
      <c r="L744">
        <v>2</v>
      </c>
      <c r="M744">
        <v>0.8</v>
      </c>
      <c r="N744">
        <v>-5.4870000000000001</v>
      </c>
      <c r="O744" s="5">
        <f t="shared" si="11"/>
        <v>-1.55</v>
      </c>
    </row>
    <row r="745" spans="1:15" x14ac:dyDescent="0.25">
      <c r="A745" t="s">
        <v>694</v>
      </c>
      <c r="B745" t="s">
        <v>38</v>
      </c>
      <c r="C745" t="s">
        <v>16</v>
      </c>
      <c r="D745" t="s">
        <v>17</v>
      </c>
      <c r="E745" t="s">
        <v>211</v>
      </c>
      <c r="F745" t="s">
        <v>50</v>
      </c>
      <c r="G745">
        <v>75220</v>
      </c>
      <c r="H745" t="s">
        <v>89</v>
      </c>
      <c r="I745" t="s">
        <v>32</v>
      </c>
      <c r="J745" t="s">
        <v>334</v>
      </c>
      <c r="K745">
        <v>51.52</v>
      </c>
      <c r="L745">
        <v>5</v>
      </c>
      <c r="M745">
        <v>0.2</v>
      </c>
      <c r="N745">
        <v>-10.948</v>
      </c>
      <c r="O745" s="5">
        <f t="shared" si="11"/>
        <v>-0.21249999999999999</v>
      </c>
    </row>
    <row r="746" spans="1:15" x14ac:dyDescent="0.25">
      <c r="A746" t="s">
        <v>694</v>
      </c>
      <c r="B746" t="s">
        <v>38</v>
      </c>
      <c r="C746" t="s">
        <v>16</v>
      </c>
      <c r="D746" t="s">
        <v>17</v>
      </c>
      <c r="E746" t="s">
        <v>211</v>
      </c>
      <c r="F746" t="s">
        <v>50</v>
      </c>
      <c r="G746">
        <v>75220</v>
      </c>
      <c r="H746" t="s">
        <v>89</v>
      </c>
      <c r="I746" t="s">
        <v>32</v>
      </c>
      <c r="J746" t="s">
        <v>80</v>
      </c>
      <c r="K746">
        <v>3.528</v>
      </c>
      <c r="L746">
        <v>1</v>
      </c>
      <c r="M746">
        <v>0.2</v>
      </c>
      <c r="N746">
        <v>1.1466000000000001</v>
      </c>
      <c r="O746" s="5">
        <f t="shared" si="11"/>
        <v>0.32500000000000001</v>
      </c>
    </row>
    <row r="747" spans="1:15" x14ac:dyDescent="0.25">
      <c r="A747" t="s">
        <v>694</v>
      </c>
      <c r="B747" t="s">
        <v>38</v>
      </c>
      <c r="C747" t="s">
        <v>16</v>
      </c>
      <c r="D747" t="s">
        <v>17</v>
      </c>
      <c r="E747" t="s">
        <v>211</v>
      </c>
      <c r="F747" t="s">
        <v>50</v>
      </c>
      <c r="G747">
        <v>75220</v>
      </c>
      <c r="H747" t="s">
        <v>89</v>
      </c>
      <c r="I747" t="s">
        <v>32</v>
      </c>
      <c r="J747" t="s">
        <v>80</v>
      </c>
      <c r="K747">
        <v>4.6239999999999997</v>
      </c>
      <c r="L747">
        <v>1</v>
      </c>
      <c r="M747">
        <v>0.2</v>
      </c>
      <c r="N747">
        <v>1.6761999999999999</v>
      </c>
      <c r="O747" s="5">
        <f t="shared" si="11"/>
        <v>0.36249999999999999</v>
      </c>
    </row>
    <row r="748" spans="1:15" x14ac:dyDescent="0.25">
      <c r="A748" t="s">
        <v>694</v>
      </c>
      <c r="B748" t="s">
        <v>38</v>
      </c>
      <c r="C748" t="s">
        <v>16</v>
      </c>
      <c r="D748" t="s">
        <v>17</v>
      </c>
      <c r="E748" t="s">
        <v>211</v>
      </c>
      <c r="F748" t="s">
        <v>50</v>
      </c>
      <c r="G748">
        <v>75220</v>
      </c>
      <c r="H748" t="s">
        <v>89</v>
      </c>
      <c r="I748" t="s">
        <v>32</v>
      </c>
      <c r="J748" t="s">
        <v>334</v>
      </c>
      <c r="K748">
        <v>55.167999999999999</v>
      </c>
      <c r="L748">
        <v>4</v>
      </c>
      <c r="M748">
        <v>0.2</v>
      </c>
      <c r="N748">
        <v>6.2064000000000004</v>
      </c>
      <c r="O748" s="5">
        <f t="shared" si="11"/>
        <v>0.1125</v>
      </c>
    </row>
    <row r="749" spans="1:15" x14ac:dyDescent="0.25">
      <c r="A749" t="s">
        <v>705</v>
      </c>
      <c r="B749" t="s">
        <v>578</v>
      </c>
      <c r="C749" t="s">
        <v>30</v>
      </c>
      <c r="D749" t="s">
        <v>17</v>
      </c>
      <c r="E749" t="s">
        <v>228</v>
      </c>
      <c r="F749" t="s">
        <v>27</v>
      </c>
      <c r="G749">
        <v>92105</v>
      </c>
      <c r="H749" t="s">
        <v>31</v>
      </c>
      <c r="I749" t="s">
        <v>21</v>
      </c>
      <c r="J749" t="s">
        <v>39</v>
      </c>
      <c r="K749">
        <v>567.12</v>
      </c>
      <c r="L749">
        <v>10</v>
      </c>
      <c r="M749">
        <v>0.2</v>
      </c>
      <c r="N749">
        <v>-28.356000000000002</v>
      </c>
      <c r="O749" s="5">
        <f t="shared" si="11"/>
        <v>-0.05</v>
      </c>
    </row>
    <row r="750" spans="1:15" x14ac:dyDescent="0.25">
      <c r="A750" t="s">
        <v>705</v>
      </c>
      <c r="B750" t="s">
        <v>578</v>
      </c>
      <c r="C750" t="s">
        <v>30</v>
      </c>
      <c r="D750" t="s">
        <v>17</v>
      </c>
      <c r="E750" t="s">
        <v>228</v>
      </c>
      <c r="F750" t="s">
        <v>27</v>
      </c>
      <c r="G750">
        <v>92105</v>
      </c>
      <c r="H750" t="s">
        <v>31</v>
      </c>
      <c r="I750" t="s">
        <v>32</v>
      </c>
      <c r="J750" t="s">
        <v>43</v>
      </c>
      <c r="K750">
        <v>359.32</v>
      </c>
      <c r="L750">
        <v>4</v>
      </c>
      <c r="M750">
        <v>0</v>
      </c>
      <c r="N750">
        <v>7.1863999999999999</v>
      </c>
      <c r="O750" s="5">
        <f t="shared" si="11"/>
        <v>0.02</v>
      </c>
    </row>
    <row r="751" spans="1:15" x14ac:dyDescent="0.25">
      <c r="A751" t="s">
        <v>795</v>
      </c>
      <c r="B751" t="s">
        <v>15</v>
      </c>
      <c r="C751" t="s">
        <v>16</v>
      </c>
      <c r="D751" t="s">
        <v>17</v>
      </c>
      <c r="E751" t="s">
        <v>346</v>
      </c>
      <c r="F751" t="s">
        <v>74</v>
      </c>
      <c r="G751">
        <v>60201</v>
      </c>
      <c r="H751" t="s">
        <v>89</v>
      </c>
      <c r="I751" t="s">
        <v>58</v>
      </c>
      <c r="J751" t="s">
        <v>59</v>
      </c>
      <c r="K751">
        <v>11.992000000000001</v>
      </c>
      <c r="L751">
        <v>1</v>
      </c>
      <c r="M751">
        <v>0.2</v>
      </c>
      <c r="N751">
        <v>0.89939999999999998</v>
      </c>
      <c r="O751" s="5">
        <f t="shared" si="11"/>
        <v>7.4999999999999997E-2</v>
      </c>
    </row>
    <row r="752" spans="1:15" x14ac:dyDescent="0.25">
      <c r="A752" t="s">
        <v>796</v>
      </c>
      <c r="B752" t="s">
        <v>38</v>
      </c>
      <c r="C752" t="s">
        <v>16</v>
      </c>
      <c r="D752" t="s">
        <v>17</v>
      </c>
      <c r="E752" t="s">
        <v>351</v>
      </c>
      <c r="F752" t="s">
        <v>82</v>
      </c>
      <c r="G752">
        <v>48183</v>
      </c>
      <c r="H752" t="s">
        <v>89</v>
      </c>
      <c r="I752" t="s">
        <v>32</v>
      </c>
      <c r="J752" t="s">
        <v>64</v>
      </c>
      <c r="K752">
        <v>58.05</v>
      </c>
      <c r="L752">
        <v>3</v>
      </c>
      <c r="M752">
        <v>0</v>
      </c>
      <c r="N752">
        <v>26.702999999999999</v>
      </c>
      <c r="O752" s="5">
        <f t="shared" si="11"/>
        <v>0.46</v>
      </c>
    </row>
    <row r="753" spans="1:15" x14ac:dyDescent="0.25">
      <c r="A753" t="s">
        <v>796</v>
      </c>
      <c r="B753" t="s">
        <v>38</v>
      </c>
      <c r="C753" t="s">
        <v>16</v>
      </c>
      <c r="D753" t="s">
        <v>17</v>
      </c>
      <c r="E753" t="s">
        <v>351</v>
      </c>
      <c r="F753" t="s">
        <v>82</v>
      </c>
      <c r="G753">
        <v>48183</v>
      </c>
      <c r="H753" t="s">
        <v>89</v>
      </c>
      <c r="I753" t="s">
        <v>21</v>
      </c>
      <c r="J753" t="s">
        <v>48</v>
      </c>
      <c r="K753">
        <v>157.74</v>
      </c>
      <c r="L753">
        <v>11</v>
      </c>
      <c r="M753">
        <v>0</v>
      </c>
      <c r="N753">
        <v>56.7864</v>
      </c>
      <c r="O753" s="5">
        <f t="shared" si="11"/>
        <v>0.36</v>
      </c>
    </row>
    <row r="754" spans="1:15" x14ac:dyDescent="0.25">
      <c r="A754" t="s">
        <v>796</v>
      </c>
      <c r="B754" t="s">
        <v>38</v>
      </c>
      <c r="C754" t="s">
        <v>16</v>
      </c>
      <c r="D754" t="s">
        <v>17</v>
      </c>
      <c r="E754" t="s">
        <v>351</v>
      </c>
      <c r="F754" t="s">
        <v>82</v>
      </c>
      <c r="G754">
        <v>48183</v>
      </c>
      <c r="H754" t="s">
        <v>89</v>
      </c>
      <c r="I754" t="s">
        <v>32</v>
      </c>
      <c r="J754" t="s">
        <v>53</v>
      </c>
      <c r="K754">
        <v>56.98</v>
      </c>
      <c r="L754">
        <v>7</v>
      </c>
      <c r="M754">
        <v>0</v>
      </c>
      <c r="N754">
        <v>22.792000000000002</v>
      </c>
      <c r="O754" s="5">
        <f t="shared" si="11"/>
        <v>0.4</v>
      </c>
    </row>
    <row r="755" spans="1:15" x14ac:dyDescent="0.25">
      <c r="A755" t="s">
        <v>796</v>
      </c>
      <c r="B755" t="s">
        <v>38</v>
      </c>
      <c r="C755" t="s">
        <v>16</v>
      </c>
      <c r="D755" t="s">
        <v>17</v>
      </c>
      <c r="E755" t="s">
        <v>351</v>
      </c>
      <c r="F755" t="s">
        <v>82</v>
      </c>
      <c r="G755">
        <v>48183</v>
      </c>
      <c r="H755" t="s">
        <v>89</v>
      </c>
      <c r="I755" t="s">
        <v>32</v>
      </c>
      <c r="J755" t="s">
        <v>64</v>
      </c>
      <c r="K755">
        <v>2.88</v>
      </c>
      <c r="L755">
        <v>1</v>
      </c>
      <c r="M755">
        <v>0</v>
      </c>
      <c r="N755">
        <v>1.4112</v>
      </c>
      <c r="O755" s="5">
        <f t="shared" si="11"/>
        <v>0.49000000000000005</v>
      </c>
    </row>
    <row r="756" spans="1:15" x14ac:dyDescent="0.25">
      <c r="A756" t="s">
        <v>640</v>
      </c>
      <c r="B756" t="s">
        <v>155</v>
      </c>
      <c r="C756" t="s">
        <v>30</v>
      </c>
      <c r="D756" t="s">
        <v>17</v>
      </c>
      <c r="E756" t="s">
        <v>65</v>
      </c>
      <c r="F756" t="s">
        <v>27</v>
      </c>
      <c r="G756">
        <v>94110</v>
      </c>
      <c r="H756" t="s">
        <v>31</v>
      </c>
      <c r="I756" t="s">
        <v>58</v>
      </c>
      <c r="J756" t="s">
        <v>556</v>
      </c>
      <c r="K756">
        <v>1199.9760000000001</v>
      </c>
      <c r="L756">
        <v>3</v>
      </c>
      <c r="M756">
        <v>0.2</v>
      </c>
      <c r="N756">
        <v>374.99250000000001</v>
      </c>
      <c r="O756" s="5">
        <f t="shared" si="11"/>
        <v>0.3125</v>
      </c>
    </row>
    <row r="757" spans="1:15" x14ac:dyDescent="0.25">
      <c r="A757" t="s">
        <v>633</v>
      </c>
      <c r="B757" t="s">
        <v>38</v>
      </c>
      <c r="C757" t="s">
        <v>16</v>
      </c>
      <c r="D757" t="s">
        <v>17</v>
      </c>
      <c r="E757" t="s">
        <v>26</v>
      </c>
      <c r="F757" t="s">
        <v>27</v>
      </c>
      <c r="G757">
        <v>90036</v>
      </c>
      <c r="H757" t="s">
        <v>31</v>
      </c>
      <c r="I757" t="s">
        <v>21</v>
      </c>
      <c r="J757" t="s">
        <v>48</v>
      </c>
      <c r="K757">
        <v>79.92</v>
      </c>
      <c r="L757">
        <v>4</v>
      </c>
      <c r="M757">
        <v>0</v>
      </c>
      <c r="N757">
        <v>28.7712</v>
      </c>
      <c r="O757" s="5">
        <f t="shared" si="11"/>
        <v>0.36</v>
      </c>
    </row>
    <row r="758" spans="1:15" x14ac:dyDescent="0.25">
      <c r="A758" t="s">
        <v>748</v>
      </c>
      <c r="B758" t="s">
        <v>38</v>
      </c>
      <c r="C758" t="s">
        <v>30</v>
      </c>
      <c r="D758" t="s">
        <v>17</v>
      </c>
      <c r="E758" t="s">
        <v>290</v>
      </c>
      <c r="F758" t="s">
        <v>35</v>
      </c>
      <c r="G758">
        <v>32216</v>
      </c>
      <c r="H758" t="s">
        <v>20</v>
      </c>
      <c r="I758" t="s">
        <v>21</v>
      </c>
      <c r="J758" t="s">
        <v>39</v>
      </c>
      <c r="K758">
        <v>383.43799999999999</v>
      </c>
      <c r="L758">
        <v>4</v>
      </c>
      <c r="M758">
        <v>0.45</v>
      </c>
      <c r="N758">
        <v>-167.3184</v>
      </c>
      <c r="O758" s="5">
        <f t="shared" si="11"/>
        <v>-0.43636363636363634</v>
      </c>
    </row>
    <row r="759" spans="1:15" x14ac:dyDescent="0.25">
      <c r="A759" t="s">
        <v>797</v>
      </c>
      <c r="B759" t="s">
        <v>38</v>
      </c>
      <c r="C759" t="s">
        <v>16</v>
      </c>
      <c r="D759" t="s">
        <v>17</v>
      </c>
      <c r="E759" t="s">
        <v>285</v>
      </c>
      <c r="F759" t="s">
        <v>78</v>
      </c>
      <c r="G759">
        <v>55016</v>
      </c>
      <c r="H759" t="s">
        <v>89</v>
      </c>
      <c r="I759" t="s">
        <v>32</v>
      </c>
      <c r="J759" t="s">
        <v>43</v>
      </c>
      <c r="K759">
        <v>24.56</v>
      </c>
      <c r="L759">
        <v>2</v>
      </c>
      <c r="M759">
        <v>0</v>
      </c>
      <c r="N759">
        <v>6.8768000000000002</v>
      </c>
      <c r="O759" s="5">
        <f t="shared" si="11"/>
        <v>0.28000000000000003</v>
      </c>
    </row>
    <row r="760" spans="1:15" x14ac:dyDescent="0.25">
      <c r="A760" t="s">
        <v>797</v>
      </c>
      <c r="B760" t="s">
        <v>38</v>
      </c>
      <c r="C760" t="s">
        <v>16</v>
      </c>
      <c r="D760" t="s">
        <v>17</v>
      </c>
      <c r="E760" t="s">
        <v>285</v>
      </c>
      <c r="F760" t="s">
        <v>78</v>
      </c>
      <c r="G760">
        <v>55016</v>
      </c>
      <c r="H760" t="s">
        <v>89</v>
      </c>
      <c r="I760" t="s">
        <v>58</v>
      </c>
      <c r="J760" t="s">
        <v>129</v>
      </c>
      <c r="K760">
        <v>119.8</v>
      </c>
      <c r="L760">
        <v>4</v>
      </c>
      <c r="M760">
        <v>0</v>
      </c>
      <c r="N760">
        <v>47.92</v>
      </c>
      <c r="O760" s="5">
        <f t="shared" si="11"/>
        <v>0.4</v>
      </c>
    </row>
    <row r="761" spans="1:15" x14ac:dyDescent="0.25">
      <c r="A761" t="s">
        <v>652</v>
      </c>
      <c r="B761" t="s">
        <v>38</v>
      </c>
      <c r="C761" t="s">
        <v>30</v>
      </c>
      <c r="D761" t="s">
        <v>17</v>
      </c>
      <c r="E761" t="s">
        <v>110</v>
      </c>
      <c r="F761" t="s">
        <v>94</v>
      </c>
      <c r="G761">
        <v>10009</v>
      </c>
      <c r="H761" t="s">
        <v>119</v>
      </c>
      <c r="I761" t="s">
        <v>32</v>
      </c>
      <c r="J761" t="s">
        <v>64</v>
      </c>
      <c r="K761">
        <v>13.128</v>
      </c>
      <c r="L761">
        <v>3</v>
      </c>
      <c r="M761">
        <v>0.2</v>
      </c>
      <c r="N761">
        <v>4.2666000000000004</v>
      </c>
      <c r="O761" s="5">
        <f t="shared" si="11"/>
        <v>0.32500000000000001</v>
      </c>
    </row>
    <row r="762" spans="1:15" x14ac:dyDescent="0.25">
      <c r="A762" t="s">
        <v>767</v>
      </c>
      <c r="B762" t="s">
        <v>38</v>
      </c>
      <c r="C762" t="s">
        <v>30</v>
      </c>
      <c r="D762" t="s">
        <v>17</v>
      </c>
      <c r="E762" t="s">
        <v>313</v>
      </c>
      <c r="F762" t="s">
        <v>55</v>
      </c>
      <c r="G762">
        <v>54302</v>
      </c>
      <c r="H762" t="s">
        <v>89</v>
      </c>
      <c r="I762" t="s">
        <v>32</v>
      </c>
      <c r="J762" t="s">
        <v>80</v>
      </c>
      <c r="K762">
        <v>22.72</v>
      </c>
      <c r="L762">
        <v>4</v>
      </c>
      <c r="M762">
        <v>0</v>
      </c>
      <c r="N762">
        <v>10.224</v>
      </c>
      <c r="O762" s="5">
        <f t="shared" si="11"/>
        <v>0.45</v>
      </c>
    </row>
    <row r="763" spans="1:15" x14ac:dyDescent="0.25">
      <c r="A763" t="s">
        <v>633</v>
      </c>
      <c r="B763" t="s">
        <v>38</v>
      </c>
      <c r="C763" t="s">
        <v>16</v>
      </c>
      <c r="D763" t="s">
        <v>17</v>
      </c>
      <c r="E763" t="s">
        <v>26</v>
      </c>
      <c r="F763" t="s">
        <v>27</v>
      </c>
      <c r="G763">
        <v>90004</v>
      </c>
      <c r="H763" t="s">
        <v>31</v>
      </c>
      <c r="I763" t="s">
        <v>32</v>
      </c>
      <c r="J763" t="s">
        <v>80</v>
      </c>
      <c r="K763">
        <v>58.32</v>
      </c>
      <c r="L763">
        <v>9</v>
      </c>
      <c r="M763">
        <v>0</v>
      </c>
      <c r="N763">
        <v>27.993600000000001</v>
      </c>
      <c r="O763" s="5">
        <f t="shared" si="11"/>
        <v>0.48</v>
      </c>
    </row>
    <row r="764" spans="1:15" x14ac:dyDescent="0.25">
      <c r="A764" t="s">
        <v>761</v>
      </c>
      <c r="B764" t="s">
        <v>38</v>
      </c>
      <c r="C764" t="s">
        <v>30</v>
      </c>
      <c r="D764" t="s">
        <v>17</v>
      </c>
      <c r="E764" t="s">
        <v>115</v>
      </c>
      <c r="F764" t="s">
        <v>71</v>
      </c>
      <c r="G764">
        <v>30318</v>
      </c>
      <c r="H764" t="s">
        <v>20</v>
      </c>
      <c r="I764" t="s">
        <v>32</v>
      </c>
      <c r="J764" t="s">
        <v>33</v>
      </c>
      <c r="K764">
        <v>12.39</v>
      </c>
      <c r="L764">
        <v>3</v>
      </c>
      <c r="M764">
        <v>0</v>
      </c>
      <c r="N764">
        <v>5.6993999999999998</v>
      </c>
      <c r="O764" s="5">
        <f t="shared" si="11"/>
        <v>0.45999999999999996</v>
      </c>
    </row>
    <row r="765" spans="1:15" x14ac:dyDescent="0.25">
      <c r="A765" t="s">
        <v>670</v>
      </c>
      <c r="B765" t="s">
        <v>38</v>
      </c>
      <c r="C765" t="s">
        <v>16</v>
      </c>
      <c r="D765" t="s">
        <v>17</v>
      </c>
      <c r="E765" t="s">
        <v>162</v>
      </c>
      <c r="F765" t="s">
        <v>124</v>
      </c>
      <c r="G765">
        <v>43229</v>
      </c>
      <c r="H765" t="s">
        <v>119</v>
      </c>
      <c r="I765" t="s">
        <v>58</v>
      </c>
      <c r="J765" t="s">
        <v>59</v>
      </c>
      <c r="K765">
        <v>107.982</v>
      </c>
      <c r="L765">
        <v>3</v>
      </c>
      <c r="M765">
        <v>0.4</v>
      </c>
      <c r="N765">
        <v>-26.9955</v>
      </c>
      <c r="O765" s="5">
        <f t="shared" si="11"/>
        <v>-0.25</v>
      </c>
    </row>
    <row r="766" spans="1:15" x14ac:dyDescent="0.25">
      <c r="A766" t="s">
        <v>798</v>
      </c>
      <c r="B766" t="s">
        <v>15</v>
      </c>
      <c r="C766" t="s">
        <v>30</v>
      </c>
      <c r="D766" t="s">
        <v>17</v>
      </c>
      <c r="E766" t="s">
        <v>178</v>
      </c>
      <c r="F766" t="s">
        <v>97</v>
      </c>
      <c r="G766">
        <v>71111</v>
      </c>
      <c r="H766" t="s">
        <v>20</v>
      </c>
      <c r="I766" t="s">
        <v>32</v>
      </c>
      <c r="J766" t="s">
        <v>143</v>
      </c>
      <c r="K766">
        <v>11.36</v>
      </c>
      <c r="L766">
        <v>2</v>
      </c>
      <c r="M766">
        <v>0</v>
      </c>
      <c r="N766">
        <v>5.3391999999999999</v>
      </c>
      <c r="O766" s="5">
        <f t="shared" si="11"/>
        <v>0.47000000000000003</v>
      </c>
    </row>
    <row r="767" spans="1:15" x14ac:dyDescent="0.25">
      <c r="A767" t="s">
        <v>798</v>
      </c>
      <c r="B767" t="s">
        <v>15</v>
      </c>
      <c r="C767" t="s">
        <v>30</v>
      </c>
      <c r="D767" t="s">
        <v>17</v>
      </c>
      <c r="E767" t="s">
        <v>178</v>
      </c>
      <c r="F767" t="s">
        <v>97</v>
      </c>
      <c r="G767">
        <v>71111</v>
      </c>
      <c r="H767" t="s">
        <v>20</v>
      </c>
      <c r="I767" t="s">
        <v>32</v>
      </c>
      <c r="J767" t="s">
        <v>143</v>
      </c>
      <c r="K767">
        <v>50.94</v>
      </c>
      <c r="L767">
        <v>3</v>
      </c>
      <c r="M767">
        <v>0</v>
      </c>
      <c r="N767">
        <v>25.47</v>
      </c>
      <c r="O767" s="5">
        <f t="shared" si="11"/>
        <v>0.5</v>
      </c>
    </row>
    <row r="768" spans="1:15" x14ac:dyDescent="0.25">
      <c r="A768" t="s">
        <v>798</v>
      </c>
      <c r="B768" t="s">
        <v>15</v>
      </c>
      <c r="C768" t="s">
        <v>30</v>
      </c>
      <c r="D768" t="s">
        <v>17</v>
      </c>
      <c r="E768" t="s">
        <v>178</v>
      </c>
      <c r="F768" t="s">
        <v>97</v>
      </c>
      <c r="G768">
        <v>71111</v>
      </c>
      <c r="H768" t="s">
        <v>20</v>
      </c>
      <c r="I768" t="s">
        <v>58</v>
      </c>
      <c r="J768" t="s">
        <v>129</v>
      </c>
      <c r="K768">
        <v>646.74</v>
      </c>
      <c r="L768">
        <v>6</v>
      </c>
      <c r="M768">
        <v>0</v>
      </c>
      <c r="N768">
        <v>258.69600000000003</v>
      </c>
      <c r="O768" s="5">
        <f t="shared" si="11"/>
        <v>0.4</v>
      </c>
    </row>
    <row r="769" spans="1:15" x14ac:dyDescent="0.25">
      <c r="A769" t="s">
        <v>798</v>
      </c>
      <c r="B769" t="s">
        <v>15</v>
      </c>
      <c r="C769" t="s">
        <v>30</v>
      </c>
      <c r="D769" t="s">
        <v>17</v>
      </c>
      <c r="E769" t="s">
        <v>178</v>
      </c>
      <c r="F769" t="s">
        <v>97</v>
      </c>
      <c r="G769">
        <v>71111</v>
      </c>
      <c r="H769" t="s">
        <v>20</v>
      </c>
      <c r="I769" t="s">
        <v>32</v>
      </c>
      <c r="J769" t="s">
        <v>64</v>
      </c>
      <c r="K769">
        <v>5.64</v>
      </c>
      <c r="L769">
        <v>3</v>
      </c>
      <c r="M769">
        <v>0</v>
      </c>
      <c r="N769">
        <v>2.7071999999999998</v>
      </c>
      <c r="O769" s="5">
        <f t="shared" si="11"/>
        <v>0.48</v>
      </c>
    </row>
    <row r="770" spans="1:15" x14ac:dyDescent="0.25">
      <c r="A770" t="s">
        <v>798</v>
      </c>
      <c r="B770" t="s">
        <v>15</v>
      </c>
      <c r="C770" t="s">
        <v>30</v>
      </c>
      <c r="D770" t="s">
        <v>17</v>
      </c>
      <c r="E770" t="s">
        <v>178</v>
      </c>
      <c r="F770" t="s">
        <v>97</v>
      </c>
      <c r="G770">
        <v>71111</v>
      </c>
      <c r="H770" t="s">
        <v>20</v>
      </c>
      <c r="I770" t="s">
        <v>32</v>
      </c>
      <c r="J770" t="s">
        <v>43</v>
      </c>
      <c r="K770">
        <v>572.58000000000004</v>
      </c>
      <c r="L770">
        <v>6</v>
      </c>
      <c r="M770">
        <v>0</v>
      </c>
      <c r="N770">
        <v>34.354799999999997</v>
      </c>
      <c r="O770" s="5">
        <f t="shared" si="11"/>
        <v>5.9999999999999991E-2</v>
      </c>
    </row>
    <row r="771" spans="1:15" x14ac:dyDescent="0.25">
      <c r="A771" t="s">
        <v>720</v>
      </c>
      <c r="B771" t="s">
        <v>38</v>
      </c>
      <c r="C771" t="s">
        <v>30</v>
      </c>
      <c r="D771" t="s">
        <v>17</v>
      </c>
      <c r="E771" t="s">
        <v>248</v>
      </c>
      <c r="F771" t="s">
        <v>35</v>
      </c>
      <c r="G771">
        <v>33710</v>
      </c>
      <c r="H771" t="s">
        <v>20</v>
      </c>
      <c r="I771" t="s">
        <v>21</v>
      </c>
      <c r="J771" t="s">
        <v>48</v>
      </c>
      <c r="K771">
        <v>310.88</v>
      </c>
      <c r="L771">
        <v>2</v>
      </c>
      <c r="M771">
        <v>0.2</v>
      </c>
      <c r="N771">
        <v>23.315999999999999</v>
      </c>
      <c r="O771" s="5">
        <f t="shared" si="11"/>
        <v>7.4999999999999997E-2</v>
      </c>
    </row>
    <row r="772" spans="1:15" x14ac:dyDescent="0.25">
      <c r="A772" t="s">
        <v>717</v>
      </c>
      <c r="B772" t="s">
        <v>38</v>
      </c>
      <c r="C772" t="s">
        <v>16</v>
      </c>
      <c r="D772" t="s">
        <v>17</v>
      </c>
      <c r="E772" t="s">
        <v>98</v>
      </c>
      <c r="F772" t="s">
        <v>100</v>
      </c>
      <c r="G772">
        <v>22204</v>
      </c>
      <c r="H772" t="s">
        <v>20</v>
      </c>
      <c r="I772" t="s">
        <v>21</v>
      </c>
      <c r="J772" t="s">
        <v>25</v>
      </c>
      <c r="K772">
        <v>641.96</v>
      </c>
      <c r="L772">
        <v>2</v>
      </c>
      <c r="M772">
        <v>0</v>
      </c>
      <c r="N772">
        <v>179.74879999999999</v>
      </c>
      <c r="O772" s="5">
        <f t="shared" ref="O772:O835" si="12">N772/K772</f>
        <v>0.27999999999999997</v>
      </c>
    </row>
    <row r="773" spans="1:15" x14ac:dyDescent="0.25">
      <c r="A773" t="s">
        <v>799</v>
      </c>
      <c r="B773" t="s">
        <v>38</v>
      </c>
      <c r="C773" t="s">
        <v>30</v>
      </c>
      <c r="D773" t="s">
        <v>17</v>
      </c>
      <c r="E773" t="s">
        <v>268</v>
      </c>
      <c r="F773" t="s">
        <v>86</v>
      </c>
      <c r="G773">
        <v>50315</v>
      </c>
      <c r="H773" t="s">
        <v>89</v>
      </c>
      <c r="I773" t="s">
        <v>32</v>
      </c>
      <c r="J773" t="s">
        <v>64</v>
      </c>
      <c r="K773">
        <v>18.28</v>
      </c>
      <c r="L773">
        <v>2</v>
      </c>
      <c r="M773">
        <v>0</v>
      </c>
      <c r="N773">
        <v>9.14</v>
      </c>
      <c r="O773" s="5">
        <f t="shared" si="12"/>
        <v>0.5</v>
      </c>
    </row>
    <row r="774" spans="1:15" x14ac:dyDescent="0.25">
      <c r="A774" t="s">
        <v>799</v>
      </c>
      <c r="B774" t="s">
        <v>38</v>
      </c>
      <c r="C774" t="s">
        <v>30</v>
      </c>
      <c r="D774" t="s">
        <v>17</v>
      </c>
      <c r="E774" t="s">
        <v>268</v>
      </c>
      <c r="F774" t="s">
        <v>86</v>
      </c>
      <c r="G774">
        <v>50315</v>
      </c>
      <c r="H774" t="s">
        <v>89</v>
      </c>
      <c r="I774" t="s">
        <v>58</v>
      </c>
      <c r="J774" t="s">
        <v>59</v>
      </c>
      <c r="K774">
        <v>207</v>
      </c>
      <c r="L774">
        <v>3</v>
      </c>
      <c r="M774">
        <v>0</v>
      </c>
      <c r="N774">
        <v>51.75</v>
      </c>
      <c r="O774" s="5">
        <f t="shared" si="12"/>
        <v>0.25</v>
      </c>
    </row>
    <row r="775" spans="1:15" x14ac:dyDescent="0.25">
      <c r="A775" t="s">
        <v>799</v>
      </c>
      <c r="B775" t="s">
        <v>38</v>
      </c>
      <c r="C775" t="s">
        <v>30</v>
      </c>
      <c r="D775" t="s">
        <v>17</v>
      </c>
      <c r="E775" t="s">
        <v>268</v>
      </c>
      <c r="F775" t="s">
        <v>86</v>
      </c>
      <c r="G775">
        <v>50315</v>
      </c>
      <c r="H775" t="s">
        <v>89</v>
      </c>
      <c r="I775" t="s">
        <v>32</v>
      </c>
      <c r="J775" t="s">
        <v>64</v>
      </c>
      <c r="K775">
        <v>32.35</v>
      </c>
      <c r="L775">
        <v>5</v>
      </c>
      <c r="M775">
        <v>0</v>
      </c>
      <c r="N775">
        <v>16.175000000000001</v>
      </c>
      <c r="O775" s="5">
        <f t="shared" si="12"/>
        <v>0.5</v>
      </c>
    </row>
    <row r="776" spans="1:15" x14ac:dyDescent="0.25">
      <c r="A776" t="s">
        <v>799</v>
      </c>
      <c r="B776" t="s">
        <v>38</v>
      </c>
      <c r="C776" t="s">
        <v>30</v>
      </c>
      <c r="D776" t="s">
        <v>17</v>
      </c>
      <c r="E776" t="s">
        <v>268</v>
      </c>
      <c r="F776" t="s">
        <v>86</v>
      </c>
      <c r="G776">
        <v>50315</v>
      </c>
      <c r="H776" t="s">
        <v>89</v>
      </c>
      <c r="I776" t="s">
        <v>32</v>
      </c>
      <c r="J776" t="s">
        <v>64</v>
      </c>
      <c r="K776">
        <v>7.71</v>
      </c>
      <c r="L776">
        <v>1</v>
      </c>
      <c r="M776">
        <v>0</v>
      </c>
      <c r="N776">
        <v>3.4695</v>
      </c>
      <c r="O776" s="5">
        <f t="shared" si="12"/>
        <v>0.45</v>
      </c>
    </row>
    <row r="777" spans="1:15" x14ac:dyDescent="0.25">
      <c r="A777" t="s">
        <v>799</v>
      </c>
      <c r="B777" t="s">
        <v>38</v>
      </c>
      <c r="C777" t="s">
        <v>30</v>
      </c>
      <c r="D777" t="s">
        <v>17</v>
      </c>
      <c r="E777" t="s">
        <v>268</v>
      </c>
      <c r="F777" t="s">
        <v>86</v>
      </c>
      <c r="G777">
        <v>50315</v>
      </c>
      <c r="H777" t="s">
        <v>89</v>
      </c>
      <c r="I777" t="s">
        <v>32</v>
      </c>
      <c r="J777" t="s">
        <v>53</v>
      </c>
      <c r="K777">
        <v>40.299999999999997</v>
      </c>
      <c r="L777">
        <v>2</v>
      </c>
      <c r="M777">
        <v>0</v>
      </c>
      <c r="N777">
        <v>10.881</v>
      </c>
      <c r="O777" s="5">
        <f t="shared" si="12"/>
        <v>0.27</v>
      </c>
    </row>
    <row r="778" spans="1:15" x14ac:dyDescent="0.25">
      <c r="A778" t="s">
        <v>799</v>
      </c>
      <c r="B778" t="s">
        <v>38</v>
      </c>
      <c r="C778" t="s">
        <v>30</v>
      </c>
      <c r="D778" t="s">
        <v>17</v>
      </c>
      <c r="E778" t="s">
        <v>268</v>
      </c>
      <c r="F778" t="s">
        <v>86</v>
      </c>
      <c r="G778">
        <v>50315</v>
      </c>
      <c r="H778" t="s">
        <v>89</v>
      </c>
      <c r="I778" t="s">
        <v>21</v>
      </c>
      <c r="J778" t="s">
        <v>48</v>
      </c>
      <c r="K778">
        <v>34.58</v>
      </c>
      <c r="L778">
        <v>7</v>
      </c>
      <c r="M778">
        <v>0</v>
      </c>
      <c r="N778">
        <v>14.5236</v>
      </c>
      <c r="O778" s="5">
        <f t="shared" si="12"/>
        <v>0.42000000000000004</v>
      </c>
    </row>
    <row r="779" spans="1:15" x14ac:dyDescent="0.25">
      <c r="A779" t="s">
        <v>710</v>
      </c>
      <c r="B779" t="s">
        <v>38</v>
      </c>
      <c r="C779" t="s">
        <v>16</v>
      </c>
      <c r="D779" t="s">
        <v>17</v>
      </c>
      <c r="E779" t="s">
        <v>234</v>
      </c>
      <c r="F779" t="s">
        <v>124</v>
      </c>
      <c r="G779">
        <v>45231</v>
      </c>
      <c r="H779" t="s">
        <v>119</v>
      </c>
      <c r="I779" t="s">
        <v>32</v>
      </c>
      <c r="J779" t="s">
        <v>53</v>
      </c>
      <c r="K779">
        <v>32.76</v>
      </c>
      <c r="L779">
        <v>7</v>
      </c>
      <c r="M779">
        <v>0.2</v>
      </c>
      <c r="N779">
        <v>3.6855000000000002</v>
      </c>
      <c r="O779" s="5">
        <f t="shared" si="12"/>
        <v>0.11250000000000002</v>
      </c>
    </row>
    <row r="780" spans="1:15" x14ac:dyDescent="0.25">
      <c r="A780" t="s">
        <v>640</v>
      </c>
      <c r="B780" t="s">
        <v>155</v>
      </c>
      <c r="C780" t="s">
        <v>88</v>
      </c>
      <c r="D780" t="s">
        <v>17</v>
      </c>
      <c r="E780" t="s">
        <v>65</v>
      </c>
      <c r="F780" t="s">
        <v>27</v>
      </c>
      <c r="G780">
        <v>94110</v>
      </c>
      <c r="H780" t="s">
        <v>31</v>
      </c>
      <c r="I780" t="s">
        <v>21</v>
      </c>
      <c r="J780" t="s">
        <v>25</v>
      </c>
      <c r="K780">
        <v>544.00800000000004</v>
      </c>
      <c r="L780">
        <v>3</v>
      </c>
      <c r="M780">
        <v>0.2</v>
      </c>
      <c r="N780">
        <v>40.800600000000003</v>
      </c>
      <c r="O780" s="5">
        <f t="shared" si="12"/>
        <v>7.4999999999999997E-2</v>
      </c>
    </row>
    <row r="781" spans="1:15" x14ac:dyDescent="0.25">
      <c r="A781" t="s">
        <v>640</v>
      </c>
      <c r="B781" t="s">
        <v>155</v>
      </c>
      <c r="C781" t="s">
        <v>88</v>
      </c>
      <c r="D781" t="s">
        <v>17</v>
      </c>
      <c r="E781" t="s">
        <v>65</v>
      </c>
      <c r="F781" t="s">
        <v>27</v>
      </c>
      <c r="G781">
        <v>94110</v>
      </c>
      <c r="H781" t="s">
        <v>31</v>
      </c>
      <c r="I781" t="s">
        <v>32</v>
      </c>
      <c r="J781" t="s">
        <v>80</v>
      </c>
      <c r="K781">
        <v>59.94</v>
      </c>
      <c r="L781">
        <v>3</v>
      </c>
      <c r="M781">
        <v>0</v>
      </c>
      <c r="N781">
        <v>28.171800000000001</v>
      </c>
      <c r="O781" s="5">
        <f t="shared" si="12"/>
        <v>0.47000000000000003</v>
      </c>
    </row>
    <row r="782" spans="1:15" x14ac:dyDescent="0.25">
      <c r="A782" t="s">
        <v>640</v>
      </c>
      <c r="B782" t="s">
        <v>155</v>
      </c>
      <c r="C782" t="s">
        <v>88</v>
      </c>
      <c r="D782" t="s">
        <v>17</v>
      </c>
      <c r="E782" t="s">
        <v>65</v>
      </c>
      <c r="F782" t="s">
        <v>27</v>
      </c>
      <c r="G782">
        <v>94110</v>
      </c>
      <c r="H782" t="s">
        <v>31</v>
      </c>
      <c r="I782" t="s">
        <v>32</v>
      </c>
      <c r="J782" t="s">
        <v>80</v>
      </c>
      <c r="K782">
        <v>23.92</v>
      </c>
      <c r="L782">
        <v>4</v>
      </c>
      <c r="M782">
        <v>0</v>
      </c>
      <c r="N782">
        <v>11.720800000000001</v>
      </c>
      <c r="O782" s="5">
        <f t="shared" si="12"/>
        <v>0.49</v>
      </c>
    </row>
    <row r="783" spans="1:15" x14ac:dyDescent="0.25">
      <c r="A783" t="s">
        <v>640</v>
      </c>
      <c r="B783" t="s">
        <v>155</v>
      </c>
      <c r="C783" t="s">
        <v>88</v>
      </c>
      <c r="D783" t="s">
        <v>17</v>
      </c>
      <c r="E783" t="s">
        <v>65</v>
      </c>
      <c r="F783" t="s">
        <v>27</v>
      </c>
      <c r="G783">
        <v>94110</v>
      </c>
      <c r="H783" t="s">
        <v>31</v>
      </c>
      <c r="I783" t="s">
        <v>32</v>
      </c>
      <c r="J783" t="s">
        <v>80</v>
      </c>
      <c r="K783">
        <v>4.28</v>
      </c>
      <c r="L783">
        <v>1</v>
      </c>
      <c r="M783">
        <v>0</v>
      </c>
      <c r="N783">
        <v>1.9259999999999999</v>
      </c>
      <c r="O783" s="5">
        <f t="shared" si="12"/>
        <v>0.44999999999999996</v>
      </c>
    </row>
    <row r="784" spans="1:15" x14ac:dyDescent="0.25">
      <c r="A784" t="s">
        <v>670</v>
      </c>
      <c r="B784" t="s">
        <v>15</v>
      </c>
      <c r="C784" t="s">
        <v>16</v>
      </c>
      <c r="D784" t="s">
        <v>17</v>
      </c>
      <c r="E784" t="s">
        <v>162</v>
      </c>
      <c r="F784" t="s">
        <v>124</v>
      </c>
      <c r="G784">
        <v>43229</v>
      </c>
      <c r="H784" t="s">
        <v>119</v>
      </c>
      <c r="I784" t="s">
        <v>32</v>
      </c>
      <c r="J784" t="s">
        <v>64</v>
      </c>
      <c r="K784">
        <v>32.07</v>
      </c>
      <c r="L784">
        <v>5</v>
      </c>
      <c r="M784">
        <v>0.7</v>
      </c>
      <c r="N784">
        <v>-22.449000000000002</v>
      </c>
      <c r="O784" s="5">
        <f t="shared" si="12"/>
        <v>-0.70000000000000007</v>
      </c>
    </row>
    <row r="785" spans="1:15" x14ac:dyDescent="0.25">
      <c r="A785" t="s">
        <v>670</v>
      </c>
      <c r="B785" t="s">
        <v>15</v>
      </c>
      <c r="C785" t="s">
        <v>16</v>
      </c>
      <c r="D785" t="s">
        <v>17</v>
      </c>
      <c r="E785" t="s">
        <v>162</v>
      </c>
      <c r="F785" t="s">
        <v>124</v>
      </c>
      <c r="G785">
        <v>43229</v>
      </c>
      <c r="H785" t="s">
        <v>119</v>
      </c>
      <c r="I785" t="s">
        <v>58</v>
      </c>
      <c r="J785" t="s">
        <v>129</v>
      </c>
      <c r="K785">
        <v>24</v>
      </c>
      <c r="L785">
        <v>2</v>
      </c>
      <c r="M785">
        <v>0.2</v>
      </c>
      <c r="N785">
        <v>-2.7</v>
      </c>
      <c r="O785" s="5">
        <f t="shared" si="12"/>
        <v>-0.1125</v>
      </c>
    </row>
    <row r="786" spans="1:15" x14ac:dyDescent="0.25">
      <c r="A786" t="s">
        <v>670</v>
      </c>
      <c r="B786" t="s">
        <v>15</v>
      </c>
      <c r="C786" t="s">
        <v>16</v>
      </c>
      <c r="D786" t="s">
        <v>17</v>
      </c>
      <c r="E786" t="s">
        <v>162</v>
      </c>
      <c r="F786" t="s">
        <v>124</v>
      </c>
      <c r="G786">
        <v>43229</v>
      </c>
      <c r="H786" t="s">
        <v>119</v>
      </c>
      <c r="I786" t="s">
        <v>21</v>
      </c>
      <c r="J786" t="s">
        <v>22</v>
      </c>
      <c r="K786">
        <v>35.49</v>
      </c>
      <c r="L786">
        <v>1</v>
      </c>
      <c r="M786">
        <v>0.5</v>
      </c>
      <c r="N786">
        <v>-15.615600000000001</v>
      </c>
      <c r="O786" s="5">
        <f t="shared" si="12"/>
        <v>-0.44</v>
      </c>
    </row>
    <row r="787" spans="1:15" x14ac:dyDescent="0.25">
      <c r="A787" t="s">
        <v>670</v>
      </c>
      <c r="B787" t="s">
        <v>15</v>
      </c>
      <c r="C787" t="s">
        <v>16</v>
      </c>
      <c r="D787" t="s">
        <v>17</v>
      </c>
      <c r="E787" t="s">
        <v>162</v>
      </c>
      <c r="F787" t="s">
        <v>124</v>
      </c>
      <c r="G787">
        <v>43229</v>
      </c>
      <c r="H787" t="s">
        <v>119</v>
      </c>
      <c r="I787" t="s">
        <v>58</v>
      </c>
      <c r="J787" t="s">
        <v>129</v>
      </c>
      <c r="K787">
        <v>47.984000000000002</v>
      </c>
      <c r="L787">
        <v>2</v>
      </c>
      <c r="M787">
        <v>0.2</v>
      </c>
      <c r="N787">
        <v>0.5998</v>
      </c>
      <c r="O787" s="5">
        <f t="shared" si="12"/>
        <v>1.2499999999999999E-2</v>
      </c>
    </row>
    <row r="788" spans="1:15" x14ac:dyDescent="0.25">
      <c r="A788" t="s">
        <v>661</v>
      </c>
      <c r="B788" t="s">
        <v>38</v>
      </c>
      <c r="C788" t="s">
        <v>30</v>
      </c>
      <c r="D788" t="s">
        <v>17</v>
      </c>
      <c r="E788" t="s">
        <v>141</v>
      </c>
      <c r="F788" t="s">
        <v>111</v>
      </c>
      <c r="G788">
        <v>29203</v>
      </c>
      <c r="H788" t="s">
        <v>20</v>
      </c>
      <c r="I788" t="s">
        <v>32</v>
      </c>
      <c r="J788" t="s">
        <v>143</v>
      </c>
      <c r="K788">
        <v>186.69</v>
      </c>
      <c r="L788">
        <v>3</v>
      </c>
      <c r="M788">
        <v>0</v>
      </c>
      <c r="N788">
        <v>87.744299999999996</v>
      </c>
      <c r="O788" s="5">
        <f t="shared" si="12"/>
        <v>0.47</v>
      </c>
    </row>
    <row r="789" spans="1:15" x14ac:dyDescent="0.25">
      <c r="A789" t="s">
        <v>800</v>
      </c>
      <c r="B789" t="s">
        <v>15</v>
      </c>
      <c r="C789" t="s">
        <v>16</v>
      </c>
      <c r="D789" t="s">
        <v>17</v>
      </c>
      <c r="E789" t="s">
        <v>354</v>
      </c>
      <c r="F789" t="s">
        <v>27</v>
      </c>
      <c r="G789">
        <v>93534</v>
      </c>
      <c r="H789" t="s">
        <v>31</v>
      </c>
      <c r="I789" t="s">
        <v>32</v>
      </c>
      <c r="J789" t="s">
        <v>64</v>
      </c>
      <c r="K789">
        <v>17.456</v>
      </c>
      <c r="L789">
        <v>2</v>
      </c>
      <c r="M789">
        <v>0.2</v>
      </c>
      <c r="N789">
        <v>5.8914</v>
      </c>
      <c r="O789" s="5">
        <f t="shared" si="12"/>
        <v>0.33750000000000002</v>
      </c>
    </row>
    <row r="790" spans="1:15" x14ac:dyDescent="0.25">
      <c r="A790" t="s">
        <v>800</v>
      </c>
      <c r="B790" t="s">
        <v>38</v>
      </c>
      <c r="C790" t="s">
        <v>16</v>
      </c>
      <c r="D790" t="s">
        <v>17</v>
      </c>
      <c r="E790" t="s">
        <v>354</v>
      </c>
      <c r="F790" t="s">
        <v>27</v>
      </c>
      <c r="G790">
        <v>93534</v>
      </c>
      <c r="H790" t="s">
        <v>31</v>
      </c>
      <c r="I790" t="s">
        <v>21</v>
      </c>
      <c r="J790" t="s">
        <v>25</v>
      </c>
      <c r="K790">
        <v>348.928</v>
      </c>
      <c r="L790">
        <v>2</v>
      </c>
      <c r="M790">
        <v>0.2</v>
      </c>
      <c r="N790">
        <v>34.892800000000001</v>
      </c>
      <c r="O790" s="5">
        <f t="shared" si="12"/>
        <v>0.1</v>
      </c>
    </row>
    <row r="791" spans="1:15" x14ac:dyDescent="0.25">
      <c r="A791" t="s">
        <v>801</v>
      </c>
      <c r="B791" t="s">
        <v>38</v>
      </c>
      <c r="C791" t="s">
        <v>16</v>
      </c>
      <c r="D791" t="s">
        <v>17</v>
      </c>
      <c r="E791" t="s">
        <v>279</v>
      </c>
      <c r="F791" t="s">
        <v>100</v>
      </c>
      <c r="G791">
        <v>23223</v>
      </c>
      <c r="H791" t="s">
        <v>20</v>
      </c>
      <c r="I791" t="s">
        <v>32</v>
      </c>
      <c r="J791" t="s">
        <v>64</v>
      </c>
      <c r="K791">
        <v>143.96</v>
      </c>
      <c r="L791">
        <v>4</v>
      </c>
      <c r="M791">
        <v>0</v>
      </c>
      <c r="N791">
        <v>69.100800000000007</v>
      </c>
      <c r="O791" s="5">
        <f t="shared" si="12"/>
        <v>0.48000000000000004</v>
      </c>
    </row>
    <row r="792" spans="1:15" x14ac:dyDescent="0.25">
      <c r="A792" t="s">
        <v>801</v>
      </c>
      <c r="B792" t="s">
        <v>38</v>
      </c>
      <c r="C792" t="s">
        <v>16</v>
      </c>
      <c r="D792" t="s">
        <v>17</v>
      </c>
      <c r="E792" t="s">
        <v>279</v>
      </c>
      <c r="F792" t="s">
        <v>100</v>
      </c>
      <c r="G792">
        <v>23223</v>
      </c>
      <c r="H792" t="s">
        <v>20</v>
      </c>
      <c r="I792" t="s">
        <v>32</v>
      </c>
      <c r="J792" t="s">
        <v>43</v>
      </c>
      <c r="K792">
        <v>15.42</v>
      </c>
      <c r="L792">
        <v>1</v>
      </c>
      <c r="M792">
        <v>0</v>
      </c>
      <c r="N792">
        <v>4.1634000000000002</v>
      </c>
      <c r="O792" s="5">
        <f t="shared" si="12"/>
        <v>0.27</v>
      </c>
    </row>
    <row r="793" spans="1:15" x14ac:dyDescent="0.25">
      <c r="A793" t="s">
        <v>801</v>
      </c>
      <c r="B793" t="s">
        <v>38</v>
      </c>
      <c r="C793" t="s">
        <v>16</v>
      </c>
      <c r="D793" t="s">
        <v>17</v>
      </c>
      <c r="E793" t="s">
        <v>279</v>
      </c>
      <c r="F793" t="s">
        <v>100</v>
      </c>
      <c r="G793">
        <v>23223</v>
      </c>
      <c r="H793" t="s">
        <v>20</v>
      </c>
      <c r="I793" t="s">
        <v>32</v>
      </c>
      <c r="J793" t="s">
        <v>64</v>
      </c>
      <c r="K793">
        <v>43.04</v>
      </c>
      <c r="L793">
        <v>8</v>
      </c>
      <c r="M793">
        <v>0</v>
      </c>
      <c r="N793">
        <v>21.089600000000001</v>
      </c>
      <c r="O793" s="5">
        <f t="shared" si="12"/>
        <v>0.49000000000000005</v>
      </c>
    </row>
    <row r="794" spans="1:15" x14ac:dyDescent="0.25">
      <c r="A794" t="s">
        <v>801</v>
      </c>
      <c r="B794" t="s">
        <v>38</v>
      </c>
      <c r="C794" t="s">
        <v>16</v>
      </c>
      <c r="D794" t="s">
        <v>17</v>
      </c>
      <c r="E794" t="s">
        <v>279</v>
      </c>
      <c r="F794" t="s">
        <v>100</v>
      </c>
      <c r="G794">
        <v>23223</v>
      </c>
      <c r="H794" t="s">
        <v>20</v>
      </c>
      <c r="I794" t="s">
        <v>21</v>
      </c>
      <c r="J794" t="s">
        <v>25</v>
      </c>
      <c r="K794">
        <v>332.94</v>
      </c>
      <c r="L794">
        <v>3</v>
      </c>
      <c r="M794">
        <v>0</v>
      </c>
      <c r="N794">
        <v>79.905600000000007</v>
      </c>
      <c r="O794" s="5">
        <f t="shared" si="12"/>
        <v>0.24000000000000002</v>
      </c>
    </row>
    <row r="795" spans="1:15" x14ac:dyDescent="0.25">
      <c r="A795" t="s">
        <v>802</v>
      </c>
      <c r="B795" t="s">
        <v>578</v>
      </c>
      <c r="C795" t="s">
        <v>16</v>
      </c>
      <c r="D795" t="s">
        <v>17</v>
      </c>
      <c r="E795" t="s">
        <v>109</v>
      </c>
      <c r="F795" t="s">
        <v>41</v>
      </c>
      <c r="G795">
        <v>28806</v>
      </c>
      <c r="H795" t="s">
        <v>20</v>
      </c>
      <c r="I795" t="s">
        <v>58</v>
      </c>
      <c r="J795" t="s">
        <v>59</v>
      </c>
      <c r="K795">
        <v>1363.96</v>
      </c>
      <c r="L795">
        <v>5</v>
      </c>
      <c r="M795">
        <v>0.2</v>
      </c>
      <c r="N795">
        <v>85.247500000000002</v>
      </c>
      <c r="O795" s="5">
        <f t="shared" si="12"/>
        <v>6.25E-2</v>
      </c>
    </row>
    <row r="796" spans="1:15" x14ac:dyDescent="0.25">
      <c r="A796" t="s">
        <v>640</v>
      </c>
      <c r="B796" t="s">
        <v>38</v>
      </c>
      <c r="C796" t="s">
        <v>16</v>
      </c>
      <c r="D796" t="s">
        <v>17</v>
      </c>
      <c r="E796" t="s">
        <v>65</v>
      </c>
      <c r="F796" t="s">
        <v>27</v>
      </c>
      <c r="G796">
        <v>94110</v>
      </c>
      <c r="H796" t="s">
        <v>31</v>
      </c>
      <c r="I796" t="s">
        <v>32</v>
      </c>
      <c r="J796" t="s">
        <v>33</v>
      </c>
      <c r="K796">
        <v>9.9600000000000009</v>
      </c>
      <c r="L796">
        <v>2</v>
      </c>
      <c r="M796">
        <v>0</v>
      </c>
      <c r="N796">
        <v>4.5815999999999999</v>
      </c>
      <c r="O796" s="5">
        <f t="shared" si="12"/>
        <v>0.45999999999999996</v>
      </c>
    </row>
    <row r="797" spans="1:15" x14ac:dyDescent="0.25">
      <c r="A797" t="s">
        <v>640</v>
      </c>
      <c r="B797" t="s">
        <v>38</v>
      </c>
      <c r="C797" t="s">
        <v>16</v>
      </c>
      <c r="D797" t="s">
        <v>17</v>
      </c>
      <c r="E797" t="s">
        <v>65</v>
      </c>
      <c r="F797" t="s">
        <v>27</v>
      </c>
      <c r="G797">
        <v>94110</v>
      </c>
      <c r="H797" t="s">
        <v>31</v>
      </c>
      <c r="I797" t="s">
        <v>32</v>
      </c>
      <c r="J797" t="s">
        <v>80</v>
      </c>
      <c r="K797">
        <v>21.72</v>
      </c>
      <c r="L797">
        <v>4</v>
      </c>
      <c r="M797">
        <v>0</v>
      </c>
      <c r="N797">
        <v>10.642799999999999</v>
      </c>
      <c r="O797" s="5">
        <f t="shared" si="12"/>
        <v>0.49</v>
      </c>
    </row>
    <row r="798" spans="1:15" x14ac:dyDescent="0.25">
      <c r="A798" t="s">
        <v>662</v>
      </c>
      <c r="B798" t="s">
        <v>38</v>
      </c>
      <c r="C798" t="s">
        <v>16</v>
      </c>
      <c r="D798" t="s">
        <v>17</v>
      </c>
      <c r="E798" t="s">
        <v>144</v>
      </c>
      <c r="F798" t="s">
        <v>78</v>
      </c>
      <c r="G798">
        <v>55901</v>
      </c>
      <c r="H798" t="s">
        <v>89</v>
      </c>
      <c r="I798" t="s">
        <v>32</v>
      </c>
      <c r="J798" t="s">
        <v>64</v>
      </c>
      <c r="K798">
        <v>20.16</v>
      </c>
      <c r="L798">
        <v>7</v>
      </c>
      <c r="M798">
        <v>0</v>
      </c>
      <c r="N798">
        <v>9.8783999999999992</v>
      </c>
      <c r="O798" s="5">
        <f t="shared" si="12"/>
        <v>0.48999999999999994</v>
      </c>
    </row>
    <row r="799" spans="1:15" x14ac:dyDescent="0.25">
      <c r="A799" t="s">
        <v>757</v>
      </c>
      <c r="B799" t="s">
        <v>155</v>
      </c>
      <c r="C799" t="s">
        <v>30</v>
      </c>
      <c r="D799" t="s">
        <v>17</v>
      </c>
      <c r="E799" t="s">
        <v>144</v>
      </c>
      <c r="F799" t="s">
        <v>94</v>
      </c>
      <c r="G799">
        <v>14609</v>
      </c>
      <c r="H799" t="s">
        <v>119</v>
      </c>
      <c r="I799" t="s">
        <v>32</v>
      </c>
      <c r="J799" t="s">
        <v>80</v>
      </c>
      <c r="K799">
        <v>132.79</v>
      </c>
      <c r="L799">
        <v>7</v>
      </c>
      <c r="M799">
        <v>0</v>
      </c>
      <c r="N799">
        <v>63.739199999999997</v>
      </c>
      <c r="O799" s="5">
        <f t="shared" si="12"/>
        <v>0.48</v>
      </c>
    </row>
    <row r="800" spans="1:15" x14ac:dyDescent="0.25">
      <c r="A800" t="s">
        <v>757</v>
      </c>
      <c r="B800" t="s">
        <v>155</v>
      </c>
      <c r="C800" t="s">
        <v>30</v>
      </c>
      <c r="D800" t="s">
        <v>17</v>
      </c>
      <c r="E800" t="s">
        <v>144</v>
      </c>
      <c r="F800" t="s">
        <v>94</v>
      </c>
      <c r="G800">
        <v>14609</v>
      </c>
      <c r="H800" t="s">
        <v>119</v>
      </c>
      <c r="I800" t="s">
        <v>32</v>
      </c>
      <c r="J800" t="s">
        <v>80</v>
      </c>
      <c r="K800">
        <v>12.96</v>
      </c>
      <c r="L800">
        <v>2</v>
      </c>
      <c r="M800">
        <v>0</v>
      </c>
      <c r="N800">
        <v>6.2207999999999997</v>
      </c>
      <c r="O800" s="5">
        <f t="shared" si="12"/>
        <v>0.47999999999999993</v>
      </c>
    </row>
    <row r="801" spans="1:15" x14ac:dyDescent="0.25">
      <c r="A801" t="s">
        <v>757</v>
      </c>
      <c r="B801" t="s">
        <v>155</v>
      </c>
      <c r="C801" t="s">
        <v>30</v>
      </c>
      <c r="D801" t="s">
        <v>17</v>
      </c>
      <c r="E801" t="s">
        <v>144</v>
      </c>
      <c r="F801" t="s">
        <v>94</v>
      </c>
      <c r="G801">
        <v>14609</v>
      </c>
      <c r="H801" t="s">
        <v>119</v>
      </c>
      <c r="I801" t="s">
        <v>32</v>
      </c>
      <c r="J801" t="s">
        <v>33</v>
      </c>
      <c r="K801">
        <v>21.56</v>
      </c>
      <c r="L801">
        <v>7</v>
      </c>
      <c r="M801">
        <v>0</v>
      </c>
      <c r="N801">
        <v>10.348800000000001</v>
      </c>
      <c r="O801" s="5">
        <f t="shared" si="12"/>
        <v>0.48000000000000004</v>
      </c>
    </row>
    <row r="802" spans="1:15" x14ac:dyDescent="0.25">
      <c r="A802" t="s">
        <v>803</v>
      </c>
      <c r="B802" t="s">
        <v>38</v>
      </c>
      <c r="C802" t="s">
        <v>16</v>
      </c>
      <c r="D802" t="s">
        <v>17</v>
      </c>
      <c r="E802" t="s">
        <v>356</v>
      </c>
      <c r="F802" t="s">
        <v>27</v>
      </c>
      <c r="G802">
        <v>92530</v>
      </c>
      <c r="H802" t="s">
        <v>31</v>
      </c>
      <c r="I802" t="s">
        <v>21</v>
      </c>
      <c r="J802" t="s">
        <v>25</v>
      </c>
      <c r="K802">
        <v>283.92</v>
      </c>
      <c r="L802">
        <v>5</v>
      </c>
      <c r="M802">
        <v>0.2</v>
      </c>
      <c r="N802">
        <v>17.745000000000001</v>
      </c>
      <c r="O802" s="5">
        <f t="shared" si="12"/>
        <v>6.25E-2</v>
      </c>
    </row>
    <row r="803" spans="1:15" x14ac:dyDescent="0.25">
      <c r="A803" t="s">
        <v>705</v>
      </c>
      <c r="B803" t="s">
        <v>155</v>
      </c>
      <c r="C803" t="s">
        <v>30</v>
      </c>
      <c r="D803" t="s">
        <v>17</v>
      </c>
      <c r="E803" t="s">
        <v>228</v>
      </c>
      <c r="F803" t="s">
        <v>27</v>
      </c>
      <c r="G803">
        <v>92105</v>
      </c>
      <c r="H803" t="s">
        <v>31</v>
      </c>
      <c r="I803" t="s">
        <v>21</v>
      </c>
      <c r="J803" t="s">
        <v>48</v>
      </c>
      <c r="K803">
        <v>22.23</v>
      </c>
      <c r="L803">
        <v>1</v>
      </c>
      <c r="M803">
        <v>0</v>
      </c>
      <c r="N803">
        <v>7.3358999999999996</v>
      </c>
      <c r="O803" s="5">
        <f t="shared" si="12"/>
        <v>0.32999999999999996</v>
      </c>
    </row>
    <row r="804" spans="1:15" x14ac:dyDescent="0.25">
      <c r="A804" t="s">
        <v>705</v>
      </c>
      <c r="B804" t="s">
        <v>155</v>
      </c>
      <c r="C804" t="s">
        <v>30</v>
      </c>
      <c r="D804" t="s">
        <v>17</v>
      </c>
      <c r="E804" t="s">
        <v>228</v>
      </c>
      <c r="F804" t="s">
        <v>27</v>
      </c>
      <c r="G804">
        <v>92105</v>
      </c>
      <c r="H804" t="s">
        <v>31</v>
      </c>
      <c r="I804" t="s">
        <v>58</v>
      </c>
      <c r="J804" t="s">
        <v>59</v>
      </c>
      <c r="K804">
        <v>215.96799999999999</v>
      </c>
      <c r="L804">
        <v>2</v>
      </c>
      <c r="M804">
        <v>0.2</v>
      </c>
      <c r="N804">
        <v>18.897200000000002</v>
      </c>
      <c r="O804" s="5">
        <f t="shared" si="12"/>
        <v>8.7500000000000008E-2</v>
      </c>
    </row>
    <row r="805" spans="1:15" x14ac:dyDescent="0.25">
      <c r="A805" t="s">
        <v>652</v>
      </c>
      <c r="B805" t="s">
        <v>15</v>
      </c>
      <c r="C805" t="s">
        <v>30</v>
      </c>
      <c r="D805" t="s">
        <v>17</v>
      </c>
      <c r="E805" t="s">
        <v>110</v>
      </c>
      <c r="F805" t="s">
        <v>94</v>
      </c>
      <c r="G805">
        <v>10024</v>
      </c>
      <c r="H805" t="s">
        <v>119</v>
      </c>
      <c r="I805" t="s">
        <v>32</v>
      </c>
      <c r="J805" t="s">
        <v>68</v>
      </c>
      <c r="K805">
        <v>355.32</v>
      </c>
      <c r="L805">
        <v>9</v>
      </c>
      <c r="M805">
        <v>0</v>
      </c>
      <c r="N805">
        <v>99.489599999999996</v>
      </c>
      <c r="O805" s="5">
        <f t="shared" si="12"/>
        <v>0.27999999999999997</v>
      </c>
    </row>
    <row r="806" spans="1:15" x14ac:dyDescent="0.25">
      <c r="A806" t="s">
        <v>686</v>
      </c>
      <c r="B806" t="s">
        <v>38</v>
      </c>
      <c r="C806" t="s">
        <v>30</v>
      </c>
      <c r="D806" t="s">
        <v>17</v>
      </c>
      <c r="E806" t="s">
        <v>196</v>
      </c>
      <c r="F806" t="s">
        <v>97</v>
      </c>
      <c r="G806">
        <v>71203</v>
      </c>
      <c r="H806" t="s">
        <v>20</v>
      </c>
      <c r="I806" t="s">
        <v>32</v>
      </c>
      <c r="J806" t="s">
        <v>80</v>
      </c>
      <c r="K806">
        <v>12.96</v>
      </c>
      <c r="L806">
        <v>2</v>
      </c>
      <c r="M806">
        <v>0</v>
      </c>
      <c r="N806">
        <v>6.2207999999999997</v>
      </c>
      <c r="O806" s="5">
        <f t="shared" si="12"/>
        <v>0.47999999999999993</v>
      </c>
    </row>
    <row r="807" spans="1:15" x14ac:dyDescent="0.25">
      <c r="A807" t="s">
        <v>640</v>
      </c>
      <c r="B807" t="s">
        <v>155</v>
      </c>
      <c r="C807" t="s">
        <v>16</v>
      </c>
      <c r="D807" t="s">
        <v>17</v>
      </c>
      <c r="E807" t="s">
        <v>65</v>
      </c>
      <c r="F807" t="s">
        <v>27</v>
      </c>
      <c r="G807">
        <v>94122</v>
      </c>
      <c r="H807" t="s">
        <v>31</v>
      </c>
      <c r="I807" t="s">
        <v>21</v>
      </c>
      <c r="J807" t="s">
        <v>48</v>
      </c>
      <c r="K807">
        <v>18.28</v>
      </c>
      <c r="L807">
        <v>2</v>
      </c>
      <c r="M807">
        <v>0</v>
      </c>
      <c r="N807">
        <v>6.2152000000000003</v>
      </c>
      <c r="O807" s="5">
        <f t="shared" si="12"/>
        <v>0.33999999999999997</v>
      </c>
    </row>
    <row r="808" spans="1:15" x14ac:dyDescent="0.25">
      <c r="A808" t="s">
        <v>693</v>
      </c>
      <c r="B808" t="s">
        <v>38</v>
      </c>
      <c r="C808" t="s">
        <v>16</v>
      </c>
      <c r="D808" t="s">
        <v>17</v>
      </c>
      <c r="E808" t="s">
        <v>209</v>
      </c>
      <c r="F808" t="s">
        <v>46</v>
      </c>
      <c r="G808">
        <v>80219</v>
      </c>
      <c r="H808" t="s">
        <v>31</v>
      </c>
      <c r="I808" t="s">
        <v>32</v>
      </c>
      <c r="J808" t="s">
        <v>53</v>
      </c>
      <c r="K808">
        <v>43.176000000000002</v>
      </c>
      <c r="L808">
        <v>3</v>
      </c>
      <c r="M808">
        <v>0.2</v>
      </c>
      <c r="N808">
        <v>4.3175999999999997</v>
      </c>
      <c r="O808" s="5">
        <f t="shared" si="12"/>
        <v>9.9999999999999992E-2</v>
      </c>
    </row>
    <row r="809" spans="1:15" x14ac:dyDescent="0.25">
      <c r="A809" t="s">
        <v>693</v>
      </c>
      <c r="B809" t="s">
        <v>38</v>
      </c>
      <c r="C809" t="s">
        <v>16</v>
      </c>
      <c r="D809" t="s">
        <v>17</v>
      </c>
      <c r="E809" t="s">
        <v>209</v>
      </c>
      <c r="F809" t="s">
        <v>46</v>
      </c>
      <c r="G809">
        <v>80219</v>
      </c>
      <c r="H809" t="s">
        <v>31</v>
      </c>
      <c r="I809" t="s">
        <v>58</v>
      </c>
      <c r="J809" t="s">
        <v>59</v>
      </c>
      <c r="K809">
        <v>1983.9680000000001</v>
      </c>
      <c r="L809">
        <v>4</v>
      </c>
      <c r="M809">
        <v>0.2</v>
      </c>
      <c r="N809">
        <v>247.99600000000001</v>
      </c>
      <c r="O809" s="5">
        <f t="shared" si="12"/>
        <v>0.125</v>
      </c>
    </row>
    <row r="810" spans="1:15" x14ac:dyDescent="0.25">
      <c r="A810" t="s">
        <v>804</v>
      </c>
      <c r="B810" t="s">
        <v>155</v>
      </c>
      <c r="C810" t="s">
        <v>16</v>
      </c>
      <c r="D810" t="s">
        <v>17</v>
      </c>
      <c r="E810" t="s">
        <v>357</v>
      </c>
      <c r="F810" t="s">
        <v>66</v>
      </c>
      <c r="G810">
        <v>68104</v>
      </c>
      <c r="H810" t="s">
        <v>89</v>
      </c>
      <c r="I810" t="s">
        <v>21</v>
      </c>
      <c r="J810" t="s">
        <v>48</v>
      </c>
      <c r="K810">
        <v>28.4</v>
      </c>
      <c r="L810">
        <v>2</v>
      </c>
      <c r="M810">
        <v>0</v>
      </c>
      <c r="N810">
        <v>11.076000000000001</v>
      </c>
      <c r="O810" s="5">
        <f t="shared" si="12"/>
        <v>0.39</v>
      </c>
    </row>
    <row r="811" spans="1:15" x14ac:dyDescent="0.25">
      <c r="A811" t="s">
        <v>804</v>
      </c>
      <c r="B811" t="s">
        <v>155</v>
      </c>
      <c r="C811" t="s">
        <v>16</v>
      </c>
      <c r="D811" t="s">
        <v>17</v>
      </c>
      <c r="E811" t="s">
        <v>357</v>
      </c>
      <c r="F811" t="s">
        <v>66</v>
      </c>
      <c r="G811">
        <v>68104</v>
      </c>
      <c r="H811" t="s">
        <v>89</v>
      </c>
      <c r="I811" t="s">
        <v>58</v>
      </c>
      <c r="J811" t="s">
        <v>129</v>
      </c>
      <c r="K811">
        <v>149.97</v>
      </c>
      <c r="L811">
        <v>3</v>
      </c>
      <c r="M811">
        <v>0</v>
      </c>
      <c r="N811">
        <v>50.989800000000002</v>
      </c>
      <c r="O811" s="5">
        <f t="shared" si="12"/>
        <v>0.34</v>
      </c>
    </row>
    <row r="812" spans="1:15" x14ac:dyDescent="0.25">
      <c r="A812" t="s">
        <v>805</v>
      </c>
      <c r="B812" t="s">
        <v>155</v>
      </c>
      <c r="C812" t="s">
        <v>16</v>
      </c>
      <c r="D812" t="s">
        <v>17</v>
      </c>
      <c r="E812" t="s">
        <v>329</v>
      </c>
      <c r="F812" t="s">
        <v>45</v>
      </c>
      <c r="G812">
        <v>98026</v>
      </c>
      <c r="H812" t="s">
        <v>31</v>
      </c>
      <c r="I812" t="s">
        <v>32</v>
      </c>
      <c r="J812" t="s">
        <v>53</v>
      </c>
      <c r="K812">
        <v>11.52</v>
      </c>
      <c r="L812">
        <v>4</v>
      </c>
      <c r="M812">
        <v>0</v>
      </c>
      <c r="N812">
        <v>3.2256</v>
      </c>
      <c r="O812" s="5">
        <f t="shared" si="12"/>
        <v>0.28000000000000003</v>
      </c>
    </row>
    <row r="813" spans="1:15" x14ac:dyDescent="0.25">
      <c r="A813" t="s">
        <v>805</v>
      </c>
      <c r="B813" t="s">
        <v>155</v>
      </c>
      <c r="C813" t="s">
        <v>16</v>
      </c>
      <c r="D813" t="s">
        <v>17</v>
      </c>
      <c r="E813" t="s">
        <v>329</v>
      </c>
      <c r="F813" t="s">
        <v>45</v>
      </c>
      <c r="G813">
        <v>98026</v>
      </c>
      <c r="H813" t="s">
        <v>31</v>
      </c>
      <c r="I813" t="s">
        <v>21</v>
      </c>
      <c r="J813" t="s">
        <v>39</v>
      </c>
      <c r="K813">
        <v>1298.55</v>
      </c>
      <c r="L813">
        <v>5</v>
      </c>
      <c r="M813">
        <v>0</v>
      </c>
      <c r="N813">
        <v>311.65199999999999</v>
      </c>
      <c r="O813" s="5">
        <f t="shared" si="12"/>
        <v>0.24</v>
      </c>
    </row>
    <row r="814" spans="1:15" x14ac:dyDescent="0.25">
      <c r="A814" t="s">
        <v>805</v>
      </c>
      <c r="B814" t="s">
        <v>155</v>
      </c>
      <c r="C814" t="s">
        <v>16</v>
      </c>
      <c r="D814" t="s">
        <v>17</v>
      </c>
      <c r="E814" t="s">
        <v>329</v>
      </c>
      <c r="F814" t="s">
        <v>45</v>
      </c>
      <c r="G814">
        <v>98026</v>
      </c>
      <c r="H814" t="s">
        <v>31</v>
      </c>
      <c r="I814" t="s">
        <v>32</v>
      </c>
      <c r="J814" t="s">
        <v>68</v>
      </c>
      <c r="K814">
        <v>213.92</v>
      </c>
      <c r="L814">
        <v>4</v>
      </c>
      <c r="M814">
        <v>0</v>
      </c>
      <c r="N814">
        <v>62.036799999999999</v>
      </c>
      <c r="O814" s="5">
        <f t="shared" si="12"/>
        <v>0.29000000000000004</v>
      </c>
    </row>
    <row r="815" spans="1:15" x14ac:dyDescent="0.25">
      <c r="A815" t="s">
        <v>805</v>
      </c>
      <c r="B815" t="s">
        <v>155</v>
      </c>
      <c r="C815" t="s">
        <v>16</v>
      </c>
      <c r="D815" t="s">
        <v>17</v>
      </c>
      <c r="E815" t="s">
        <v>329</v>
      </c>
      <c r="F815" t="s">
        <v>45</v>
      </c>
      <c r="G815">
        <v>98026</v>
      </c>
      <c r="H815" t="s">
        <v>31</v>
      </c>
      <c r="I815" t="s">
        <v>58</v>
      </c>
      <c r="J815" t="s">
        <v>129</v>
      </c>
      <c r="K815">
        <v>25.78</v>
      </c>
      <c r="L815">
        <v>2</v>
      </c>
      <c r="M815">
        <v>0</v>
      </c>
      <c r="N815">
        <v>2.5779999999999998</v>
      </c>
      <c r="O815" s="5">
        <f t="shared" si="12"/>
        <v>9.9999999999999992E-2</v>
      </c>
    </row>
    <row r="816" spans="1:15" x14ac:dyDescent="0.25">
      <c r="A816" t="s">
        <v>806</v>
      </c>
      <c r="B816" t="s">
        <v>578</v>
      </c>
      <c r="C816" t="s">
        <v>16</v>
      </c>
      <c r="D816" t="s">
        <v>17</v>
      </c>
      <c r="E816" t="s">
        <v>359</v>
      </c>
      <c r="F816" t="s">
        <v>27</v>
      </c>
      <c r="G816">
        <v>92704</v>
      </c>
      <c r="H816" t="s">
        <v>31</v>
      </c>
      <c r="I816" t="s">
        <v>21</v>
      </c>
      <c r="J816" t="s">
        <v>48</v>
      </c>
      <c r="K816">
        <v>18.28</v>
      </c>
      <c r="L816">
        <v>2</v>
      </c>
      <c r="M816">
        <v>0</v>
      </c>
      <c r="N816">
        <v>6.2152000000000003</v>
      </c>
      <c r="O816" s="5">
        <f t="shared" si="12"/>
        <v>0.33999999999999997</v>
      </c>
    </row>
    <row r="817" spans="1:15" x14ac:dyDescent="0.25">
      <c r="A817" t="s">
        <v>806</v>
      </c>
      <c r="B817" t="s">
        <v>578</v>
      </c>
      <c r="C817" t="s">
        <v>16</v>
      </c>
      <c r="D817" t="s">
        <v>17</v>
      </c>
      <c r="E817" t="s">
        <v>359</v>
      </c>
      <c r="F817" t="s">
        <v>27</v>
      </c>
      <c r="G817">
        <v>92704</v>
      </c>
      <c r="H817" t="s">
        <v>31</v>
      </c>
      <c r="I817" t="s">
        <v>58</v>
      </c>
      <c r="J817" t="s">
        <v>129</v>
      </c>
      <c r="K817">
        <v>1399.93</v>
      </c>
      <c r="L817">
        <v>7</v>
      </c>
      <c r="M817">
        <v>0</v>
      </c>
      <c r="N817">
        <v>601.96990000000005</v>
      </c>
      <c r="O817" s="5">
        <f t="shared" si="12"/>
        <v>0.43</v>
      </c>
    </row>
    <row r="818" spans="1:15" x14ac:dyDescent="0.25">
      <c r="A818" t="s">
        <v>807</v>
      </c>
      <c r="B818" t="s">
        <v>155</v>
      </c>
      <c r="C818" t="s">
        <v>30</v>
      </c>
      <c r="D818" t="s">
        <v>17</v>
      </c>
      <c r="E818" t="s">
        <v>361</v>
      </c>
      <c r="F818" t="s">
        <v>55</v>
      </c>
      <c r="G818">
        <v>53209</v>
      </c>
      <c r="H818" t="s">
        <v>89</v>
      </c>
      <c r="I818" t="s">
        <v>32</v>
      </c>
      <c r="J818" t="s">
        <v>80</v>
      </c>
      <c r="K818">
        <v>51.84</v>
      </c>
      <c r="L818">
        <v>8</v>
      </c>
      <c r="M818">
        <v>0</v>
      </c>
      <c r="N818">
        <v>24.883199999999999</v>
      </c>
      <c r="O818" s="5">
        <f t="shared" si="12"/>
        <v>0.47999999999999993</v>
      </c>
    </row>
    <row r="819" spans="1:15" x14ac:dyDescent="0.25">
      <c r="A819" t="s">
        <v>642</v>
      </c>
      <c r="B819" t="s">
        <v>38</v>
      </c>
      <c r="C819" t="s">
        <v>16</v>
      </c>
      <c r="D819" t="s">
        <v>17</v>
      </c>
      <c r="E819" t="s">
        <v>73</v>
      </c>
      <c r="F819" t="s">
        <v>70</v>
      </c>
      <c r="G819">
        <v>19140</v>
      </c>
      <c r="H819" t="s">
        <v>119</v>
      </c>
      <c r="I819" t="s">
        <v>32</v>
      </c>
      <c r="J819" t="s">
        <v>80</v>
      </c>
      <c r="K819">
        <v>5.3440000000000003</v>
      </c>
      <c r="L819">
        <v>1</v>
      </c>
      <c r="M819">
        <v>0.2</v>
      </c>
      <c r="N819">
        <v>1.8704000000000001</v>
      </c>
      <c r="O819" s="5">
        <f t="shared" si="12"/>
        <v>0.35</v>
      </c>
    </row>
    <row r="820" spans="1:15" x14ac:dyDescent="0.25">
      <c r="A820" t="s">
        <v>642</v>
      </c>
      <c r="B820" t="s">
        <v>38</v>
      </c>
      <c r="C820" t="s">
        <v>16</v>
      </c>
      <c r="D820" t="s">
        <v>17</v>
      </c>
      <c r="E820" t="s">
        <v>73</v>
      </c>
      <c r="F820" t="s">
        <v>70</v>
      </c>
      <c r="G820">
        <v>19140</v>
      </c>
      <c r="H820" t="s">
        <v>119</v>
      </c>
      <c r="I820" t="s">
        <v>32</v>
      </c>
      <c r="J820" t="s">
        <v>80</v>
      </c>
      <c r="K820">
        <v>41.472000000000001</v>
      </c>
      <c r="L820">
        <v>8</v>
      </c>
      <c r="M820">
        <v>0.2</v>
      </c>
      <c r="N820">
        <v>14.5152</v>
      </c>
      <c r="O820" s="5">
        <f t="shared" si="12"/>
        <v>0.35</v>
      </c>
    </row>
    <row r="821" spans="1:15" x14ac:dyDescent="0.25">
      <c r="A821" t="s">
        <v>642</v>
      </c>
      <c r="B821" t="s">
        <v>38</v>
      </c>
      <c r="C821" t="s">
        <v>16</v>
      </c>
      <c r="D821" t="s">
        <v>17</v>
      </c>
      <c r="E821" t="s">
        <v>73</v>
      </c>
      <c r="F821" t="s">
        <v>70</v>
      </c>
      <c r="G821">
        <v>19140</v>
      </c>
      <c r="H821" t="s">
        <v>119</v>
      </c>
      <c r="I821" t="s">
        <v>32</v>
      </c>
      <c r="J821" t="s">
        <v>64</v>
      </c>
      <c r="K821">
        <v>3.1680000000000001</v>
      </c>
      <c r="L821">
        <v>3</v>
      </c>
      <c r="M821">
        <v>0.7</v>
      </c>
      <c r="N821">
        <v>-2.4287999999999998</v>
      </c>
      <c r="O821" s="5">
        <f t="shared" si="12"/>
        <v>-0.76666666666666661</v>
      </c>
    </row>
    <row r="822" spans="1:15" x14ac:dyDescent="0.25">
      <c r="A822" t="s">
        <v>642</v>
      </c>
      <c r="B822" t="s">
        <v>38</v>
      </c>
      <c r="C822" t="s">
        <v>16</v>
      </c>
      <c r="D822" t="s">
        <v>17</v>
      </c>
      <c r="E822" t="s">
        <v>73</v>
      </c>
      <c r="F822" t="s">
        <v>70</v>
      </c>
      <c r="G822">
        <v>19140</v>
      </c>
      <c r="H822" t="s">
        <v>119</v>
      </c>
      <c r="I822" t="s">
        <v>21</v>
      </c>
      <c r="J822" t="s">
        <v>25</v>
      </c>
      <c r="K822">
        <v>1228.4649999999999</v>
      </c>
      <c r="L822">
        <v>5</v>
      </c>
      <c r="M822">
        <v>0.3</v>
      </c>
      <c r="N822">
        <v>0</v>
      </c>
      <c r="O822" s="5">
        <f t="shared" si="12"/>
        <v>0</v>
      </c>
    </row>
    <row r="823" spans="1:15" x14ac:dyDescent="0.25">
      <c r="A823" t="s">
        <v>642</v>
      </c>
      <c r="B823" t="s">
        <v>38</v>
      </c>
      <c r="C823" t="s">
        <v>16</v>
      </c>
      <c r="D823" t="s">
        <v>17</v>
      </c>
      <c r="E823" t="s">
        <v>73</v>
      </c>
      <c r="F823" t="s">
        <v>70</v>
      </c>
      <c r="G823">
        <v>19140</v>
      </c>
      <c r="H823" t="s">
        <v>119</v>
      </c>
      <c r="I823" t="s">
        <v>32</v>
      </c>
      <c r="J823" t="s">
        <v>64</v>
      </c>
      <c r="K823">
        <v>31.085999999999999</v>
      </c>
      <c r="L823">
        <v>3</v>
      </c>
      <c r="M823">
        <v>0.7</v>
      </c>
      <c r="N823">
        <v>-22.796399999999998</v>
      </c>
      <c r="O823" s="5">
        <f t="shared" si="12"/>
        <v>-0.73333333333333328</v>
      </c>
    </row>
    <row r="824" spans="1:15" x14ac:dyDescent="0.25">
      <c r="A824" t="s">
        <v>642</v>
      </c>
      <c r="B824" t="s">
        <v>38</v>
      </c>
      <c r="C824" t="s">
        <v>16</v>
      </c>
      <c r="D824" t="s">
        <v>17</v>
      </c>
      <c r="E824" t="s">
        <v>73</v>
      </c>
      <c r="F824" t="s">
        <v>70</v>
      </c>
      <c r="G824">
        <v>19140</v>
      </c>
      <c r="H824" t="s">
        <v>119</v>
      </c>
      <c r="I824" t="s">
        <v>32</v>
      </c>
      <c r="J824" t="s">
        <v>80</v>
      </c>
      <c r="K824">
        <v>335.52</v>
      </c>
      <c r="L824">
        <v>4</v>
      </c>
      <c r="M824">
        <v>0.2</v>
      </c>
      <c r="N824">
        <v>117.432</v>
      </c>
      <c r="O824" s="5">
        <f t="shared" si="12"/>
        <v>0.35000000000000003</v>
      </c>
    </row>
    <row r="825" spans="1:15" x14ac:dyDescent="0.25">
      <c r="A825" t="s">
        <v>714</v>
      </c>
      <c r="B825" t="s">
        <v>38</v>
      </c>
      <c r="C825" t="s">
        <v>16</v>
      </c>
      <c r="D825" t="s">
        <v>17</v>
      </c>
      <c r="E825" t="s">
        <v>157</v>
      </c>
      <c r="F825" t="s">
        <v>139</v>
      </c>
      <c r="G825">
        <v>7109</v>
      </c>
      <c r="H825" t="s">
        <v>119</v>
      </c>
      <c r="I825" t="s">
        <v>58</v>
      </c>
      <c r="J825" t="s">
        <v>129</v>
      </c>
      <c r="K825">
        <v>239.97</v>
      </c>
      <c r="L825">
        <v>3</v>
      </c>
      <c r="M825">
        <v>0</v>
      </c>
      <c r="N825">
        <v>71.991</v>
      </c>
      <c r="O825" s="5">
        <f t="shared" si="12"/>
        <v>0.3</v>
      </c>
    </row>
    <row r="826" spans="1:15" x14ac:dyDescent="0.25">
      <c r="A826" t="s">
        <v>714</v>
      </c>
      <c r="B826" t="s">
        <v>38</v>
      </c>
      <c r="C826" t="s">
        <v>16</v>
      </c>
      <c r="D826" t="s">
        <v>17</v>
      </c>
      <c r="E826" t="s">
        <v>157</v>
      </c>
      <c r="F826" t="s">
        <v>139</v>
      </c>
      <c r="G826">
        <v>7109</v>
      </c>
      <c r="H826" t="s">
        <v>119</v>
      </c>
      <c r="I826" t="s">
        <v>32</v>
      </c>
      <c r="J826" t="s">
        <v>33</v>
      </c>
      <c r="K826">
        <v>9.82</v>
      </c>
      <c r="L826">
        <v>2</v>
      </c>
      <c r="M826">
        <v>0</v>
      </c>
      <c r="N826">
        <v>4.8117999999999999</v>
      </c>
      <c r="O826" s="5">
        <f t="shared" si="12"/>
        <v>0.49</v>
      </c>
    </row>
    <row r="827" spans="1:15" x14ac:dyDescent="0.25">
      <c r="A827" t="s">
        <v>640</v>
      </c>
      <c r="B827" t="s">
        <v>38</v>
      </c>
      <c r="C827" t="s">
        <v>16</v>
      </c>
      <c r="D827" t="s">
        <v>17</v>
      </c>
      <c r="E827" t="s">
        <v>65</v>
      </c>
      <c r="F827" t="s">
        <v>27</v>
      </c>
      <c r="G827">
        <v>94110</v>
      </c>
      <c r="H827" t="s">
        <v>31</v>
      </c>
      <c r="I827" t="s">
        <v>58</v>
      </c>
      <c r="J827" t="s">
        <v>129</v>
      </c>
      <c r="K827">
        <v>67.8</v>
      </c>
      <c r="L827">
        <v>4</v>
      </c>
      <c r="M827">
        <v>0</v>
      </c>
      <c r="N827">
        <v>4.0679999999999996</v>
      </c>
      <c r="O827" s="5">
        <f t="shared" si="12"/>
        <v>0.06</v>
      </c>
    </row>
    <row r="828" spans="1:15" x14ac:dyDescent="0.25">
      <c r="A828" t="s">
        <v>640</v>
      </c>
      <c r="B828" t="s">
        <v>38</v>
      </c>
      <c r="C828" t="s">
        <v>16</v>
      </c>
      <c r="D828" t="s">
        <v>17</v>
      </c>
      <c r="E828" t="s">
        <v>65</v>
      </c>
      <c r="F828" t="s">
        <v>27</v>
      </c>
      <c r="G828">
        <v>94110</v>
      </c>
      <c r="H828" t="s">
        <v>31</v>
      </c>
      <c r="I828" t="s">
        <v>58</v>
      </c>
      <c r="J828" t="s">
        <v>129</v>
      </c>
      <c r="K828">
        <v>167.97</v>
      </c>
      <c r="L828">
        <v>3</v>
      </c>
      <c r="M828">
        <v>0</v>
      </c>
      <c r="N828">
        <v>40.312800000000003</v>
      </c>
      <c r="O828" s="5">
        <f t="shared" si="12"/>
        <v>0.24000000000000002</v>
      </c>
    </row>
    <row r="829" spans="1:15" x14ac:dyDescent="0.25">
      <c r="A829" t="s">
        <v>704</v>
      </c>
      <c r="B829" t="s">
        <v>38</v>
      </c>
      <c r="C829" t="s">
        <v>16</v>
      </c>
      <c r="D829" t="s">
        <v>17</v>
      </c>
      <c r="E829" t="s">
        <v>226</v>
      </c>
      <c r="F829" t="s">
        <v>78</v>
      </c>
      <c r="G829">
        <v>55044</v>
      </c>
      <c r="H829" t="s">
        <v>89</v>
      </c>
      <c r="I829" t="s">
        <v>32</v>
      </c>
      <c r="J829" t="s">
        <v>195</v>
      </c>
      <c r="K829">
        <v>35</v>
      </c>
      <c r="L829">
        <v>7</v>
      </c>
      <c r="M829">
        <v>0</v>
      </c>
      <c r="N829">
        <v>16.8</v>
      </c>
      <c r="O829" s="5">
        <f t="shared" si="12"/>
        <v>0.48000000000000004</v>
      </c>
    </row>
    <row r="830" spans="1:15" x14ac:dyDescent="0.25">
      <c r="A830" t="s">
        <v>704</v>
      </c>
      <c r="B830" t="s">
        <v>38</v>
      </c>
      <c r="C830" t="s">
        <v>16</v>
      </c>
      <c r="D830" t="s">
        <v>17</v>
      </c>
      <c r="E830" t="s">
        <v>226</v>
      </c>
      <c r="F830" t="s">
        <v>78</v>
      </c>
      <c r="G830">
        <v>55044</v>
      </c>
      <c r="H830" t="s">
        <v>89</v>
      </c>
      <c r="I830" t="s">
        <v>32</v>
      </c>
      <c r="J830" t="s">
        <v>334</v>
      </c>
      <c r="K830">
        <v>37.24</v>
      </c>
      <c r="L830">
        <v>4</v>
      </c>
      <c r="M830">
        <v>0</v>
      </c>
      <c r="N830">
        <v>10.7996</v>
      </c>
      <c r="O830" s="5">
        <f t="shared" si="12"/>
        <v>0.28999999999999998</v>
      </c>
    </row>
    <row r="831" spans="1:15" x14ac:dyDescent="0.25">
      <c r="A831" t="s">
        <v>704</v>
      </c>
      <c r="B831" t="s">
        <v>38</v>
      </c>
      <c r="C831" t="s">
        <v>16</v>
      </c>
      <c r="D831" t="s">
        <v>17</v>
      </c>
      <c r="E831" t="s">
        <v>226</v>
      </c>
      <c r="F831" t="s">
        <v>78</v>
      </c>
      <c r="G831">
        <v>55044</v>
      </c>
      <c r="H831" t="s">
        <v>89</v>
      </c>
      <c r="I831" t="s">
        <v>32</v>
      </c>
      <c r="J831" t="s">
        <v>143</v>
      </c>
      <c r="K831">
        <v>15.28</v>
      </c>
      <c r="L831">
        <v>2</v>
      </c>
      <c r="M831">
        <v>0</v>
      </c>
      <c r="N831">
        <v>7.4871999999999996</v>
      </c>
      <c r="O831" s="5">
        <f t="shared" si="12"/>
        <v>0.49</v>
      </c>
    </row>
    <row r="832" spans="1:15" x14ac:dyDescent="0.25">
      <c r="A832" t="s">
        <v>808</v>
      </c>
      <c r="B832" t="s">
        <v>15</v>
      </c>
      <c r="C832" t="s">
        <v>16</v>
      </c>
      <c r="D832" t="s">
        <v>17</v>
      </c>
      <c r="E832" t="s">
        <v>353</v>
      </c>
      <c r="F832" t="s">
        <v>19</v>
      </c>
      <c r="G832">
        <v>41042</v>
      </c>
      <c r="H832" t="s">
        <v>20</v>
      </c>
      <c r="I832" t="s">
        <v>21</v>
      </c>
      <c r="J832" t="s">
        <v>25</v>
      </c>
      <c r="K832">
        <v>301.95999999999998</v>
      </c>
      <c r="L832">
        <v>2</v>
      </c>
      <c r="M832">
        <v>0</v>
      </c>
      <c r="N832">
        <v>90.587999999999994</v>
      </c>
      <c r="O832" s="5">
        <f t="shared" si="12"/>
        <v>0.3</v>
      </c>
    </row>
    <row r="833" spans="1:15" x14ac:dyDescent="0.25">
      <c r="A833" t="s">
        <v>808</v>
      </c>
      <c r="B833" t="s">
        <v>15</v>
      </c>
      <c r="C833" t="s">
        <v>16</v>
      </c>
      <c r="D833" t="s">
        <v>17</v>
      </c>
      <c r="E833" t="s">
        <v>353</v>
      </c>
      <c r="F833" t="s">
        <v>19</v>
      </c>
      <c r="G833">
        <v>41042</v>
      </c>
      <c r="H833" t="s">
        <v>20</v>
      </c>
      <c r="I833" t="s">
        <v>32</v>
      </c>
      <c r="J833" t="s">
        <v>68</v>
      </c>
      <c r="K833">
        <v>180.66</v>
      </c>
      <c r="L833">
        <v>3</v>
      </c>
      <c r="M833">
        <v>0</v>
      </c>
      <c r="N833">
        <v>50.584800000000001</v>
      </c>
      <c r="O833" s="5">
        <f t="shared" si="12"/>
        <v>0.28000000000000003</v>
      </c>
    </row>
    <row r="834" spans="1:15" x14ac:dyDescent="0.25">
      <c r="A834" t="s">
        <v>808</v>
      </c>
      <c r="B834" t="s">
        <v>15</v>
      </c>
      <c r="C834" t="s">
        <v>16</v>
      </c>
      <c r="D834" t="s">
        <v>17</v>
      </c>
      <c r="E834" t="s">
        <v>353</v>
      </c>
      <c r="F834" t="s">
        <v>19</v>
      </c>
      <c r="G834">
        <v>41042</v>
      </c>
      <c r="H834" t="s">
        <v>20</v>
      </c>
      <c r="I834" t="s">
        <v>58</v>
      </c>
      <c r="J834" t="s">
        <v>59</v>
      </c>
      <c r="K834">
        <v>191.98</v>
      </c>
      <c r="L834">
        <v>2</v>
      </c>
      <c r="M834">
        <v>0</v>
      </c>
      <c r="N834">
        <v>51.834600000000002</v>
      </c>
      <c r="O834" s="5">
        <f t="shared" si="12"/>
        <v>0.27</v>
      </c>
    </row>
    <row r="835" spans="1:15" x14ac:dyDescent="0.25">
      <c r="A835" t="s">
        <v>808</v>
      </c>
      <c r="B835" t="s">
        <v>15</v>
      </c>
      <c r="C835" t="s">
        <v>16</v>
      </c>
      <c r="D835" t="s">
        <v>17</v>
      </c>
      <c r="E835" t="s">
        <v>353</v>
      </c>
      <c r="F835" t="s">
        <v>19</v>
      </c>
      <c r="G835">
        <v>41042</v>
      </c>
      <c r="H835" t="s">
        <v>20</v>
      </c>
      <c r="I835" t="s">
        <v>58</v>
      </c>
      <c r="J835" t="s">
        <v>59</v>
      </c>
      <c r="K835">
        <v>65.989999999999995</v>
      </c>
      <c r="L835">
        <v>1</v>
      </c>
      <c r="M835">
        <v>0</v>
      </c>
      <c r="N835">
        <v>17.157399999999999</v>
      </c>
      <c r="O835" s="5">
        <f t="shared" si="12"/>
        <v>0.26</v>
      </c>
    </row>
    <row r="836" spans="1:15" x14ac:dyDescent="0.25">
      <c r="A836" t="s">
        <v>702</v>
      </c>
      <c r="B836" t="s">
        <v>38</v>
      </c>
      <c r="C836" t="s">
        <v>30</v>
      </c>
      <c r="D836" t="s">
        <v>17</v>
      </c>
      <c r="E836" t="s">
        <v>222</v>
      </c>
      <c r="F836" t="s">
        <v>35</v>
      </c>
      <c r="G836">
        <v>33614</v>
      </c>
      <c r="H836" t="s">
        <v>20</v>
      </c>
      <c r="I836" t="s">
        <v>32</v>
      </c>
      <c r="J836" t="s">
        <v>53</v>
      </c>
      <c r="K836">
        <v>35.216000000000001</v>
      </c>
      <c r="L836">
        <v>2</v>
      </c>
      <c r="M836">
        <v>0.2</v>
      </c>
      <c r="N836">
        <v>2.6412</v>
      </c>
      <c r="O836" s="5">
        <f t="shared" ref="O836:O899" si="13">N836/K836</f>
        <v>7.4999999999999997E-2</v>
      </c>
    </row>
    <row r="837" spans="1:15" x14ac:dyDescent="0.25">
      <c r="A837" t="s">
        <v>702</v>
      </c>
      <c r="B837" t="s">
        <v>38</v>
      </c>
      <c r="C837" t="s">
        <v>30</v>
      </c>
      <c r="D837" t="s">
        <v>17</v>
      </c>
      <c r="E837" t="s">
        <v>222</v>
      </c>
      <c r="F837" t="s">
        <v>35</v>
      </c>
      <c r="G837">
        <v>33614</v>
      </c>
      <c r="H837" t="s">
        <v>20</v>
      </c>
      <c r="I837" t="s">
        <v>32</v>
      </c>
      <c r="J837" t="s">
        <v>68</v>
      </c>
      <c r="K837">
        <v>23.696000000000002</v>
      </c>
      <c r="L837">
        <v>2</v>
      </c>
      <c r="M837">
        <v>0.2</v>
      </c>
      <c r="N837">
        <v>6.5164</v>
      </c>
      <c r="O837" s="5">
        <f t="shared" si="13"/>
        <v>0.27499999999999997</v>
      </c>
    </row>
    <row r="838" spans="1:15" x14ac:dyDescent="0.25">
      <c r="A838" t="s">
        <v>702</v>
      </c>
      <c r="B838" t="s">
        <v>38</v>
      </c>
      <c r="C838" t="s">
        <v>30</v>
      </c>
      <c r="D838" t="s">
        <v>17</v>
      </c>
      <c r="E838" t="s">
        <v>222</v>
      </c>
      <c r="F838" t="s">
        <v>35</v>
      </c>
      <c r="G838">
        <v>33614</v>
      </c>
      <c r="H838" t="s">
        <v>20</v>
      </c>
      <c r="I838" t="s">
        <v>58</v>
      </c>
      <c r="J838" t="s">
        <v>371</v>
      </c>
      <c r="K838">
        <v>265.47500000000002</v>
      </c>
      <c r="L838">
        <v>1</v>
      </c>
      <c r="M838">
        <v>0.5</v>
      </c>
      <c r="N838">
        <v>-111.4995</v>
      </c>
      <c r="O838" s="5">
        <f t="shared" si="13"/>
        <v>-0.41999999999999993</v>
      </c>
    </row>
    <row r="839" spans="1:15" x14ac:dyDescent="0.25">
      <c r="A839" t="s">
        <v>786</v>
      </c>
      <c r="B839" t="s">
        <v>15</v>
      </c>
      <c r="C839" t="s">
        <v>16</v>
      </c>
      <c r="D839" t="s">
        <v>17</v>
      </c>
      <c r="E839" t="s">
        <v>336</v>
      </c>
      <c r="F839" t="s">
        <v>50</v>
      </c>
      <c r="G839">
        <v>75701</v>
      </c>
      <c r="H839" t="s">
        <v>89</v>
      </c>
      <c r="I839" t="s">
        <v>32</v>
      </c>
      <c r="J839" t="s">
        <v>64</v>
      </c>
      <c r="K839">
        <v>51.183999999999997</v>
      </c>
      <c r="L839">
        <v>4</v>
      </c>
      <c r="M839">
        <v>0.8</v>
      </c>
      <c r="N839">
        <v>-79.3352</v>
      </c>
      <c r="O839" s="5">
        <f t="shared" si="13"/>
        <v>-1.55</v>
      </c>
    </row>
    <row r="840" spans="1:15" x14ac:dyDescent="0.25">
      <c r="A840" t="s">
        <v>701</v>
      </c>
      <c r="B840" t="s">
        <v>38</v>
      </c>
      <c r="C840" t="s">
        <v>88</v>
      </c>
      <c r="D840" t="s">
        <v>17</v>
      </c>
      <c r="E840" t="s">
        <v>141</v>
      </c>
      <c r="F840" t="s">
        <v>104</v>
      </c>
      <c r="G840">
        <v>38401</v>
      </c>
      <c r="H840" t="s">
        <v>20</v>
      </c>
      <c r="I840" t="s">
        <v>32</v>
      </c>
      <c r="J840" t="s">
        <v>80</v>
      </c>
      <c r="K840">
        <v>9.6639999999999997</v>
      </c>
      <c r="L840">
        <v>2</v>
      </c>
      <c r="M840">
        <v>0.2</v>
      </c>
      <c r="N840">
        <v>3.2616000000000001</v>
      </c>
      <c r="O840" s="5">
        <f t="shared" si="13"/>
        <v>0.33750000000000002</v>
      </c>
    </row>
    <row r="841" spans="1:15" x14ac:dyDescent="0.25">
      <c r="A841" t="s">
        <v>637</v>
      </c>
      <c r="B841" t="s">
        <v>38</v>
      </c>
      <c r="C841" t="s">
        <v>30</v>
      </c>
      <c r="D841" t="s">
        <v>17</v>
      </c>
      <c r="E841" t="s">
        <v>49</v>
      </c>
      <c r="F841" t="s">
        <v>50</v>
      </c>
      <c r="G841">
        <v>76106</v>
      </c>
      <c r="H841" t="s">
        <v>89</v>
      </c>
      <c r="I841" t="s">
        <v>58</v>
      </c>
      <c r="J841" t="s">
        <v>59</v>
      </c>
      <c r="K841">
        <v>21.071999999999999</v>
      </c>
      <c r="L841">
        <v>3</v>
      </c>
      <c r="M841">
        <v>0.2</v>
      </c>
      <c r="N841">
        <v>1.5804</v>
      </c>
      <c r="O841" s="5">
        <f t="shared" si="13"/>
        <v>7.5000000000000011E-2</v>
      </c>
    </row>
    <row r="842" spans="1:15" x14ac:dyDescent="0.25">
      <c r="A842" t="s">
        <v>652</v>
      </c>
      <c r="B842" t="s">
        <v>38</v>
      </c>
      <c r="C842" t="s">
        <v>30</v>
      </c>
      <c r="D842" t="s">
        <v>17</v>
      </c>
      <c r="E842" t="s">
        <v>110</v>
      </c>
      <c r="F842" t="s">
        <v>94</v>
      </c>
      <c r="G842">
        <v>10035</v>
      </c>
      <c r="H842" t="s">
        <v>119</v>
      </c>
      <c r="I842" t="s">
        <v>32</v>
      </c>
      <c r="J842" t="s">
        <v>53</v>
      </c>
      <c r="K842">
        <v>60.45</v>
      </c>
      <c r="L842">
        <v>3</v>
      </c>
      <c r="M842">
        <v>0</v>
      </c>
      <c r="N842">
        <v>16.3215</v>
      </c>
      <c r="O842" s="5">
        <f t="shared" si="13"/>
        <v>0.27</v>
      </c>
    </row>
    <row r="843" spans="1:15" x14ac:dyDescent="0.25">
      <c r="A843" t="s">
        <v>652</v>
      </c>
      <c r="B843" t="s">
        <v>38</v>
      </c>
      <c r="C843" t="s">
        <v>30</v>
      </c>
      <c r="D843" t="s">
        <v>17</v>
      </c>
      <c r="E843" t="s">
        <v>110</v>
      </c>
      <c r="F843" t="s">
        <v>94</v>
      </c>
      <c r="G843">
        <v>10035</v>
      </c>
      <c r="H843" t="s">
        <v>119</v>
      </c>
      <c r="I843" t="s">
        <v>32</v>
      </c>
      <c r="J843" t="s">
        <v>53</v>
      </c>
      <c r="K843">
        <v>11.52</v>
      </c>
      <c r="L843">
        <v>4</v>
      </c>
      <c r="M843">
        <v>0</v>
      </c>
      <c r="N843">
        <v>3.3408000000000002</v>
      </c>
      <c r="O843" s="5">
        <f t="shared" si="13"/>
        <v>0.29000000000000004</v>
      </c>
    </row>
    <row r="844" spans="1:15" x14ac:dyDescent="0.25">
      <c r="A844" t="s">
        <v>652</v>
      </c>
      <c r="B844" t="s">
        <v>38</v>
      </c>
      <c r="C844" t="s">
        <v>30</v>
      </c>
      <c r="D844" t="s">
        <v>17</v>
      </c>
      <c r="E844" t="s">
        <v>110</v>
      </c>
      <c r="F844" t="s">
        <v>94</v>
      </c>
      <c r="G844">
        <v>10035</v>
      </c>
      <c r="H844" t="s">
        <v>119</v>
      </c>
      <c r="I844" t="s">
        <v>21</v>
      </c>
      <c r="J844" t="s">
        <v>22</v>
      </c>
      <c r="K844">
        <v>186.048</v>
      </c>
      <c r="L844">
        <v>4</v>
      </c>
      <c r="M844">
        <v>0.2</v>
      </c>
      <c r="N844">
        <v>9.3024000000000004</v>
      </c>
      <c r="O844" s="5">
        <f t="shared" si="13"/>
        <v>0.05</v>
      </c>
    </row>
    <row r="845" spans="1:15" x14ac:dyDescent="0.25">
      <c r="A845" t="s">
        <v>633</v>
      </c>
      <c r="B845" t="s">
        <v>155</v>
      </c>
      <c r="C845" t="s">
        <v>30</v>
      </c>
      <c r="D845" t="s">
        <v>17</v>
      </c>
      <c r="E845" t="s">
        <v>26</v>
      </c>
      <c r="F845" t="s">
        <v>27</v>
      </c>
      <c r="G845">
        <v>90036</v>
      </c>
      <c r="H845" t="s">
        <v>31</v>
      </c>
      <c r="I845" t="s">
        <v>32</v>
      </c>
      <c r="J845" t="s">
        <v>64</v>
      </c>
      <c r="K845">
        <v>37.44</v>
      </c>
      <c r="L845">
        <v>4</v>
      </c>
      <c r="M845">
        <v>0.2</v>
      </c>
      <c r="N845">
        <v>11.7</v>
      </c>
      <c r="O845" s="5">
        <f t="shared" si="13"/>
        <v>0.3125</v>
      </c>
    </row>
    <row r="846" spans="1:15" x14ac:dyDescent="0.25">
      <c r="A846" t="s">
        <v>633</v>
      </c>
      <c r="B846" t="s">
        <v>155</v>
      </c>
      <c r="C846" t="s">
        <v>30</v>
      </c>
      <c r="D846" t="s">
        <v>17</v>
      </c>
      <c r="E846" t="s">
        <v>26</v>
      </c>
      <c r="F846" t="s">
        <v>27</v>
      </c>
      <c r="G846">
        <v>90036</v>
      </c>
      <c r="H846" t="s">
        <v>31</v>
      </c>
      <c r="I846" t="s">
        <v>32</v>
      </c>
      <c r="J846" t="s">
        <v>64</v>
      </c>
      <c r="K846">
        <v>26.975999999999999</v>
      </c>
      <c r="L846">
        <v>4</v>
      </c>
      <c r="M846">
        <v>0.2</v>
      </c>
      <c r="N846">
        <v>8.7672000000000008</v>
      </c>
      <c r="O846" s="5">
        <f t="shared" si="13"/>
        <v>0.32500000000000007</v>
      </c>
    </row>
    <row r="847" spans="1:15" x14ac:dyDescent="0.25">
      <c r="A847" t="s">
        <v>633</v>
      </c>
      <c r="B847" t="s">
        <v>155</v>
      </c>
      <c r="C847" t="s">
        <v>30</v>
      </c>
      <c r="D847" t="s">
        <v>17</v>
      </c>
      <c r="E847" t="s">
        <v>26</v>
      </c>
      <c r="F847" t="s">
        <v>27</v>
      </c>
      <c r="G847">
        <v>90036</v>
      </c>
      <c r="H847" t="s">
        <v>31</v>
      </c>
      <c r="I847" t="s">
        <v>32</v>
      </c>
      <c r="J847" t="s">
        <v>334</v>
      </c>
      <c r="K847">
        <v>11.36</v>
      </c>
      <c r="L847">
        <v>2</v>
      </c>
      <c r="M847">
        <v>0</v>
      </c>
      <c r="N847">
        <v>3.2944</v>
      </c>
      <c r="O847" s="5">
        <f t="shared" si="13"/>
        <v>0.29000000000000004</v>
      </c>
    </row>
    <row r="848" spans="1:15" x14ac:dyDescent="0.25">
      <c r="A848" t="s">
        <v>633</v>
      </c>
      <c r="B848" t="s">
        <v>155</v>
      </c>
      <c r="C848" t="s">
        <v>30</v>
      </c>
      <c r="D848" t="s">
        <v>17</v>
      </c>
      <c r="E848" t="s">
        <v>26</v>
      </c>
      <c r="F848" t="s">
        <v>27</v>
      </c>
      <c r="G848">
        <v>90036</v>
      </c>
      <c r="H848" t="s">
        <v>31</v>
      </c>
      <c r="I848" t="s">
        <v>32</v>
      </c>
      <c r="J848" t="s">
        <v>33</v>
      </c>
      <c r="K848">
        <v>14.62</v>
      </c>
      <c r="L848">
        <v>2</v>
      </c>
      <c r="M848">
        <v>0</v>
      </c>
      <c r="N848">
        <v>6.8714000000000004</v>
      </c>
      <c r="O848" s="5">
        <f t="shared" si="13"/>
        <v>0.47000000000000003</v>
      </c>
    </row>
    <row r="849" spans="1:15" x14ac:dyDescent="0.25">
      <c r="A849" t="s">
        <v>784</v>
      </c>
      <c r="B849" t="s">
        <v>38</v>
      </c>
      <c r="C849" t="s">
        <v>16</v>
      </c>
      <c r="D849" t="s">
        <v>17</v>
      </c>
      <c r="E849" t="s">
        <v>281</v>
      </c>
      <c r="F849" t="s">
        <v>19</v>
      </c>
      <c r="G849">
        <v>40214</v>
      </c>
      <c r="H849" t="s">
        <v>20</v>
      </c>
      <c r="I849" t="s">
        <v>58</v>
      </c>
      <c r="J849" t="s">
        <v>59</v>
      </c>
      <c r="K849">
        <v>83.72</v>
      </c>
      <c r="L849">
        <v>7</v>
      </c>
      <c r="M849">
        <v>0</v>
      </c>
      <c r="N849">
        <v>23.441600000000001</v>
      </c>
      <c r="O849" s="5">
        <f t="shared" si="13"/>
        <v>0.28000000000000003</v>
      </c>
    </row>
    <row r="850" spans="1:15" x14ac:dyDescent="0.25">
      <c r="A850" t="s">
        <v>784</v>
      </c>
      <c r="B850" t="s">
        <v>38</v>
      </c>
      <c r="C850" t="s">
        <v>16</v>
      </c>
      <c r="D850" t="s">
        <v>17</v>
      </c>
      <c r="E850" t="s">
        <v>281</v>
      </c>
      <c r="F850" t="s">
        <v>19</v>
      </c>
      <c r="G850">
        <v>40214</v>
      </c>
      <c r="H850" t="s">
        <v>20</v>
      </c>
      <c r="I850" t="s">
        <v>21</v>
      </c>
      <c r="J850" t="s">
        <v>25</v>
      </c>
      <c r="K850">
        <v>287.94</v>
      </c>
      <c r="L850">
        <v>3</v>
      </c>
      <c r="M850">
        <v>0</v>
      </c>
      <c r="N850">
        <v>77.743799999999993</v>
      </c>
      <c r="O850" s="5">
        <f t="shared" si="13"/>
        <v>0.26999999999999996</v>
      </c>
    </row>
    <row r="851" spans="1:15" x14ac:dyDescent="0.25">
      <c r="A851" t="s">
        <v>809</v>
      </c>
      <c r="B851" t="s">
        <v>38</v>
      </c>
      <c r="C851" t="s">
        <v>16</v>
      </c>
      <c r="D851" t="s">
        <v>17</v>
      </c>
      <c r="E851" t="s">
        <v>363</v>
      </c>
      <c r="F851" t="s">
        <v>124</v>
      </c>
      <c r="G851">
        <v>44052</v>
      </c>
      <c r="H851" t="s">
        <v>119</v>
      </c>
      <c r="I851" t="s">
        <v>21</v>
      </c>
      <c r="J851" t="s">
        <v>48</v>
      </c>
      <c r="K851">
        <v>48.896000000000001</v>
      </c>
      <c r="L851">
        <v>4</v>
      </c>
      <c r="M851">
        <v>0.2</v>
      </c>
      <c r="N851">
        <v>8.5568000000000008</v>
      </c>
      <c r="O851" s="5">
        <f t="shared" si="13"/>
        <v>0.17500000000000002</v>
      </c>
    </row>
    <row r="852" spans="1:15" x14ac:dyDescent="0.25">
      <c r="A852" t="s">
        <v>810</v>
      </c>
      <c r="B852" t="s">
        <v>38</v>
      </c>
      <c r="C852" t="s">
        <v>30</v>
      </c>
      <c r="D852" t="s">
        <v>17</v>
      </c>
      <c r="E852" t="s">
        <v>365</v>
      </c>
      <c r="F852" t="s">
        <v>139</v>
      </c>
      <c r="G852">
        <v>7036</v>
      </c>
      <c r="H852" t="s">
        <v>119</v>
      </c>
      <c r="I852" t="s">
        <v>58</v>
      </c>
      <c r="J852" t="s">
        <v>129</v>
      </c>
      <c r="K852">
        <v>115.36</v>
      </c>
      <c r="L852">
        <v>7</v>
      </c>
      <c r="M852">
        <v>0</v>
      </c>
      <c r="N852">
        <v>49.604799999999997</v>
      </c>
      <c r="O852" s="5">
        <f t="shared" si="13"/>
        <v>0.43</v>
      </c>
    </row>
    <row r="853" spans="1:15" x14ac:dyDescent="0.25">
      <c r="A853" t="s">
        <v>811</v>
      </c>
      <c r="B853" t="s">
        <v>15</v>
      </c>
      <c r="C853" t="s">
        <v>30</v>
      </c>
      <c r="D853" t="s">
        <v>17</v>
      </c>
      <c r="E853" t="s">
        <v>367</v>
      </c>
      <c r="F853" t="s">
        <v>27</v>
      </c>
      <c r="G853">
        <v>93905</v>
      </c>
      <c r="H853" t="s">
        <v>31</v>
      </c>
      <c r="I853" t="s">
        <v>32</v>
      </c>
      <c r="J853" t="s">
        <v>53</v>
      </c>
      <c r="K853">
        <v>5.16</v>
      </c>
      <c r="L853">
        <v>2</v>
      </c>
      <c r="M853">
        <v>0</v>
      </c>
      <c r="N853">
        <v>1.3415999999999999</v>
      </c>
      <c r="O853" s="5">
        <f t="shared" si="13"/>
        <v>0.25999999999999995</v>
      </c>
    </row>
    <row r="854" spans="1:15" x14ac:dyDescent="0.25">
      <c r="A854" t="s">
        <v>811</v>
      </c>
      <c r="B854" t="s">
        <v>15</v>
      </c>
      <c r="C854" t="s">
        <v>30</v>
      </c>
      <c r="D854" t="s">
        <v>17</v>
      </c>
      <c r="E854" t="s">
        <v>367</v>
      </c>
      <c r="F854" t="s">
        <v>27</v>
      </c>
      <c r="G854">
        <v>93905</v>
      </c>
      <c r="H854" t="s">
        <v>31</v>
      </c>
      <c r="I854" t="s">
        <v>32</v>
      </c>
      <c r="J854" t="s">
        <v>80</v>
      </c>
      <c r="K854">
        <v>38.880000000000003</v>
      </c>
      <c r="L854">
        <v>6</v>
      </c>
      <c r="M854">
        <v>0</v>
      </c>
      <c r="N854">
        <v>18.662400000000002</v>
      </c>
      <c r="O854" s="5">
        <f t="shared" si="13"/>
        <v>0.48000000000000004</v>
      </c>
    </row>
    <row r="855" spans="1:15" x14ac:dyDescent="0.25">
      <c r="A855" t="s">
        <v>744</v>
      </c>
      <c r="B855" t="s">
        <v>38</v>
      </c>
      <c r="C855" t="s">
        <v>16</v>
      </c>
      <c r="D855" t="s">
        <v>17</v>
      </c>
      <c r="E855" t="s">
        <v>127</v>
      </c>
      <c r="F855" t="s">
        <v>117</v>
      </c>
      <c r="G855">
        <v>39212</v>
      </c>
      <c r="H855" t="s">
        <v>20</v>
      </c>
      <c r="I855" t="s">
        <v>32</v>
      </c>
      <c r="J855" t="s">
        <v>53</v>
      </c>
      <c r="K855">
        <v>185.88</v>
      </c>
      <c r="L855">
        <v>6</v>
      </c>
      <c r="M855">
        <v>0</v>
      </c>
      <c r="N855">
        <v>50.187600000000003</v>
      </c>
      <c r="O855" s="5">
        <f t="shared" si="13"/>
        <v>0.27</v>
      </c>
    </row>
    <row r="856" spans="1:15" x14ac:dyDescent="0.25">
      <c r="A856" t="s">
        <v>652</v>
      </c>
      <c r="B856" t="s">
        <v>38</v>
      </c>
      <c r="C856" t="s">
        <v>16</v>
      </c>
      <c r="D856" t="s">
        <v>17</v>
      </c>
      <c r="E856" t="s">
        <v>110</v>
      </c>
      <c r="F856" t="s">
        <v>94</v>
      </c>
      <c r="G856">
        <v>10035</v>
      </c>
      <c r="H856" t="s">
        <v>119</v>
      </c>
      <c r="I856" t="s">
        <v>21</v>
      </c>
      <c r="J856" t="s">
        <v>48</v>
      </c>
      <c r="K856">
        <v>44.46</v>
      </c>
      <c r="L856">
        <v>2</v>
      </c>
      <c r="M856">
        <v>0</v>
      </c>
      <c r="N856">
        <v>14.671799999999999</v>
      </c>
      <c r="O856" s="5">
        <f t="shared" si="13"/>
        <v>0.32999999999999996</v>
      </c>
    </row>
    <row r="857" spans="1:15" x14ac:dyDescent="0.25">
      <c r="A857" t="s">
        <v>652</v>
      </c>
      <c r="B857" t="s">
        <v>38</v>
      </c>
      <c r="C857" t="s">
        <v>16</v>
      </c>
      <c r="D857" t="s">
        <v>17</v>
      </c>
      <c r="E857" t="s">
        <v>110</v>
      </c>
      <c r="F857" t="s">
        <v>94</v>
      </c>
      <c r="G857">
        <v>10035</v>
      </c>
      <c r="H857" t="s">
        <v>119</v>
      </c>
      <c r="I857" t="s">
        <v>32</v>
      </c>
      <c r="J857" t="s">
        <v>43</v>
      </c>
      <c r="K857">
        <v>242.94</v>
      </c>
      <c r="L857">
        <v>3</v>
      </c>
      <c r="M857">
        <v>0</v>
      </c>
      <c r="N857">
        <v>9.7175999999999991</v>
      </c>
      <c r="O857" s="5">
        <f t="shared" si="13"/>
        <v>3.9999999999999994E-2</v>
      </c>
    </row>
    <row r="858" spans="1:15" x14ac:dyDescent="0.25">
      <c r="A858" t="s">
        <v>652</v>
      </c>
      <c r="B858" t="s">
        <v>38</v>
      </c>
      <c r="C858" t="s">
        <v>16</v>
      </c>
      <c r="D858" t="s">
        <v>17</v>
      </c>
      <c r="E858" t="s">
        <v>110</v>
      </c>
      <c r="F858" t="s">
        <v>94</v>
      </c>
      <c r="G858">
        <v>10035</v>
      </c>
      <c r="H858" t="s">
        <v>119</v>
      </c>
      <c r="I858" t="s">
        <v>32</v>
      </c>
      <c r="J858" t="s">
        <v>80</v>
      </c>
      <c r="K858">
        <v>39.96</v>
      </c>
      <c r="L858">
        <v>2</v>
      </c>
      <c r="M858">
        <v>0</v>
      </c>
      <c r="N858">
        <v>18.781199999999998</v>
      </c>
      <c r="O858" s="5">
        <f t="shared" si="13"/>
        <v>0.47</v>
      </c>
    </row>
    <row r="859" spans="1:15" x14ac:dyDescent="0.25">
      <c r="A859" t="s">
        <v>652</v>
      </c>
      <c r="B859" t="s">
        <v>38</v>
      </c>
      <c r="C859" t="s">
        <v>16</v>
      </c>
      <c r="D859" t="s">
        <v>17</v>
      </c>
      <c r="E859" t="s">
        <v>110</v>
      </c>
      <c r="F859" t="s">
        <v>94</v>
      </c>
      <c r="G859">
        <v>10035</v>
      </c>
      <c r="H859" t="s">
        <v>119</v>
      </c>
      <c r="I859" t="s">
        <v>32</v>
      </c>
      <c r="J859" t="s">
        <v>334</v>
      </c>
      <c r="K859">
        <v>102.3</v>
      </c>
      <c r="L859">
        <v>10</v>
      </c>
      <c r="M859">
        <v>0</v>
      </c>
      <c r="N859">
        <v>26.597999999999999</v>
      </c>
      <c r="O859" s="5">
        <f t="shared" si="13"/>
        <v>0.26</v>
      </c>
    </row>
    <row r="860" spans="1:15" x14ac:dyDescent="0.25">
      <c r="A860" t="s">
        <v>652</v>
      </c>
      <c r="B860" t="s">
        <v>38</v>
      </c>
      <c r="C860" t="s">
        <v>16</v>
      </c>
      <c r="D860" t="s">
        <v>17</v>
      </c>
      <c r="E860" t="s">
        <v>110</v>
      </c>
      <c r="F860" t="s">
        <v>94</v>
      </c>
      <c r="G860">
        <v>10035</v>
      </c>
      <c r="H860" t="s">
        <v>119</v>
      </c>
      <c r="I860" t="s">
        <v>32</v>
      </c>
      <c r="J860" t="s">
        <v>43</v>
      </c>
      <c r="K860">
        <v>21.36</v>
      </c>
      <c r="L860">
        <v>2</v>
      </c>
      <c r="M860">
        <v>0</v>
      </c>
      <c r="N860">
        <v>5.7671999999999999</v>
      </c>
      <c r="O860" s="5">
        <f t="shared" si="13"/>
        <v>0.27</v>
      </c>
    </row>
    <row r="861" spans="1:15" x14ac:dyDescent="0.25">
      <c r="A861" t="s">
        <v>812</v>
      </c>
      <c r="B861" t="s">
        <v>38</v>
      </c>
      <c r="C861" t="s">
        <v>88</v>
      </c>
      <c r="D861" t="s">
        <v>17</v>
      </c>
      <c r="E861" t="s">
        <v>369</v>
      </c>
      <c r="F861" t="s">
        <v>139</v>
      </c>
      <c r="G861">
        <v>8901</v>
      </c>
      <c r="H861" t="s">
        <v>119</v>
      </c>
      <c r="I861" t="s">
        <v>32</v>
      </c>
      <c r="J861" t="s">
        <v>80</v>
      </c>
      <c r="K861">
        <v>7.61</v>
      </c>
      <c r="L861">
        <v>1</v>
      </c>
      <c r="M861">
        <v>0</v>
      </c>
      <c r="N861">
        <v>3.5767000000000002</v>
      </c>
      <c r="O861" s="5">
        <f t="shared" si="13"/>
        <v>0.47000000000000003</v>
      </c>
    </row>
    <row r="862" spans="1:15" x14ac:dyDescent="0.25">
      <c r="A862" t="s">
        <v>812</v>
      </c>
      <c r="B862" t="s">
        <v>38</v>
      </c>
      <c r="C862" t="s">
        <v>88</v>
      </c>
      <c r="D862" t="s">
        <v>17</v>
      </c>
      <c r="E862" t="s">
        <v>369</v>
      </c>
      <c r="F862" t="s">
        <v>139</v>
      </c>
      <c r="G862">
        <v>8901</v>
      </c>
      <c r="H862" t="s">
        <v>119</v>
      </c>
      <c r="I862" t="s">
        <v>32</v>
      </c>
      <c r="J862" t="s">
        <v>195</v>
      </c>
      <c r="K862">
        <v>7.16</v>
      </c>
      <c r="L862">
        <v>2</v>
      </c>
      <c r="M862">
        <v>0</v>
      </c>
      <c r="N862">
        <v>3.58</v>
      </c>
      <c r="O862" s="5">
        <f t="shared" si="13"/>
        <v>0.5</v>
      </c>
    </row>
    <row r="863" spans="1:15" x14ac:dyDescent="0.25">
      <c r="A863" t="s">
        <v>640</v>
      </c>
      <c r="B863" t="s">
        <v>38</v>
      </c>
      <c r="C863" t="s">
        <v>16</v>
      </c>
      <c r="D863" t="s">
        <v>17</v>
      </c>
      <c r="E863" t="s">
        <v>65</v>
      </c>
      <c r="F863" t="s">
        <v>27</v>
      </c>
      <c r="G863">
        <v>94122</v>
      </c>
      <c r="H863" t="s">
        <v>31</v>
      </c>
      <c r="I863" t="s">
        <v>32</v>
      </c>
      <c r="J863" t="s">
        <v>334</v>
      </c>
      <c r="K863">
        <v>7.36</v>
      </c>
      <c r="L863">
        <v>2</v>
      </c>
      <c r="M863">
        <v>0</v>
      </c>
      <c r="N863">
        <v>0.1472</v>
      </c>
      <c r="O863" s="5">
        <f t="shared" si="13"/>
        <v>0.02</v>
      </c>
    </row>
    <row r="864" spans="1:15" x14ac:dyDescent="0.25">
      <c r="A864" t="s">
        <v>640</v>
      </c>
      <c r="B864" t="s">
        <v>38</v>
      </c>
      <c r="C864" t="s">
        <v>16</v>
      </c>
      <c r="D864" t="s">
        <v>17</v>
      </c>
      <c r="E864" t="s">
        <v>65</v>
      </c>
      <c r="F864" t="s">
        <v>27</v>
      </c>
      <c r="G864">
        <v>94122</v>
      </c>
      <c r="H864" t="s">
        <v>31</v>
      </c>
      <c r="I864" t="s">
        <v>32</v>
      </c>
      <c r="J864" t="s">
        <v>53</v>
      </c>
      <c r="K864">
        <v>23.1</v>
      </c>
      <c r="L864">
        <v>2</v>
      </c>
      <c r="M864">
        <v>0</v>
      </c>
      <c r="N864">
        <v>10.625999999999999</v>
      </c>
      <c r="O864" s="5">
        <f t="shared" si="13"/>
        <v>0.45999999999999996</v>
      </c>
    </row>
    <row r="865" spans="1:15" x14ac:dyDescent="0.25">
      <c r="A865" t="s">
        <v>748</v>
      </c>
      <c r="B865" t="s">
        <v>15</v>
      </c>
      <c r="C865" t="s">
        <v>30</v>
      </c>
      <c r="D865" t="s">
        <v>17</v>
      </c>
      <c r="E865" t="s">
        <v>290</v>
      </c>
      <c r="F865" t="s">
        <v>35</v>
      </c>
      <c r="G865">
        <v>32216</v>
      </c>
      <c r="H865" t="s">
        <v>20</v>
      </c>
      <c r="I865" t="s">
        <v>58</v>
      </c>
      <c r="J865" t="s">
        <v>129</v>
      </c>
      <c r="K865">
        <v>191.47200000000001</v>
      </c>
      <c r="L865">
        <v>6</v>
      </c>
      <c r="M865">
        <v>0.2</v>
      </c>
      <c r="N865">
        <v>40.687800000000003</v>
      </c>
      <c r="O865" s="5">
        <f t="shared" si="13"/>
        <v>0.21249999999999999</v>
      </c>
    </row>
    <row r="866" spans="1:15" x14ac:dyDescent="0.25">
      <c r="A866" t="s">
        <v>748</v>
      </c>
      <c r="B866" t="s">
        <v>15</v>
      </c>
      <c r="C866" t="s">
        <v>30</v>
      </c>
      <c r="D866" t="s">
        <v>17</v>
      </c>
      <c r="E866" t="s">
        <v>290</v>
      </c>
      <c r="F866" t="s">
        <v>35</v>
      </c>
      <c r="G866">
        <v>32216</v>
      </c>
      <c r="H866" t="s">
        <v>20</v>
      </c>
      <c r="I866" t="s">
        <v>32</v>
      </c>
      <c r="J866" t="s">
        <v>53</v>
      </c>
      <c r="K866">
        <v>5.2480000000000002</v>
      </c>
      <c r="L866">
        <v>2</v>
      </c>
      <c r="M866">
        <v>0.2</v>
      </c>
      <c r="N866">
        <v>0.59040000000000004</v>
      </c>
      <c r="O866" s="5">
        <f t="shared" si="13"/>
        <v>0.1125</v>
      </c>
    </row>
    <row r="867" spans="1:15" x14ac:dyDescent="0.25">
      <c r="A867" t="s">
        <v>748</v>
      </c>
      <c r="B867" t="s">
        <v>15</v>
      </c>
      <c r="C867" t="s">
        <v>30</v>
      </c>
      <c r="D867" t="s">
        <v>17</v>
      </c>
      <c r="E867" t="s">
        <v>290</v>
      </c>
      <c r="F867" t="s">
        <v>35</v>
      </c>
      <c r="G867">
        <v>32216</v>
      </c>
      <c r="H867" t="s">
        <v>20</v>
      </c>
      <c r="I867" t="s">
        <v>58</v>
      </c>
      <c r="J867" t="s">
        <v>59</v>
      </c>
      <c r="K867">
        <v>59.183999999999997</v>
      </c>
      <c r="L867">
        <v>2</v>
      </c>
      <c r="M867">
        <v>0.2</v>
      </c>
      <c r="N867">
        <v>5.1786000000000003</v>
      </c>
      <c r="O867" s="5">
        <f t="shared" si="13"/>
        <v>8.7500000000000008E-2</v>
      </c>
    </row>
    <row r="868" spans="1:15" x14ac:dyDescent="0.25">
      <c r="A868" t="s">
        <v>656</v>
      </c>
      <c r="B868" t="s">
        <v>38</v>
      </c>
      <c r="C868" t="s">
        <v>30</v>
      </c>
      <c r="D868" t="s">
        <v>17</v>
      </c>
      <c r="E868" t="s">
        <v>123</v>
      </c>
      <c r="F868" t="s">
        <v>100</v>
      </c>
      <c r="G868">
        <v>22153</v>
      </c>
      <c r="H868" t="s">
        <v>20</v>
      </c>
      <c r="I868" t="s">
        <v>32</v>
      </c>
      <c r="J868" t="s">
        <v>33</v>
      </c>
      <c r="K868">
        <v>2.89</v>
      </c>
      <c r="L868">
        <v>1</v>
      </c>
      <c r="M868">
        <v>0</v>
      </c>
      <c r="N868">
        <v>1.3583000000000001</v>
      </c>
      <c r="O868" s="5">
        <f t="shared" si="13"/>
        <v>0.47000000000000003</v>
      </c>
    </row>
    <row r="869" spans="1:15" x14ac:dyDescent="0.25">
      <c r="A869" t="s">
        <v>656</v>
      </c>
      <c r="B869" t="s">
        <v>38</v>
      </c>
      <c r="C869" t="s">
        <v>30</v>
      </c>
      <c r="D869" t="s">
        <v>17</v>
      </c>
      <c r="E869" t="s">
        <v>123</v>
      </c>
      <c r="F869" t="s">
        <v>100</v>
      </c>
      <c r="G869">
        <v>22153</v>
      </c>
      <c r="H869" t="s">
        <v>20</v>
      </c>
      <c r="I869" t="s">
        <v>21</v>
      </c>
      <c r="J869" t="s">
        <v>48</v>
      </c>
      <c r="K869">
        <v>51.94</v>
      </c>
      <c r="L869">
        <v>1</v>
      </c>
      <c r="M869">
        <v>0</v>
      </c>
      <c r="N869">
        <v>21.295400000000001</v>
      </c>
      <c r="O869" s="5">
        <f t="shared" si="13"/>
        <v>0.41000000000000003</v>
      </c>
    </row>
    <row r="870" spans="1:15" x14ac:dyDescent="0.25">
      <c r="A870" t="s">
        <v>642</v>
      </c>
      <c r="B870" t="s">
        <v>155</v>
      </c>
      <c r="C870" t="s">
        <v>30</v>
      </c>
      <c r="D870" t="s">
        <v>17</v>
      </c>
      <c r="E870" t="s">
        <v>73</v>
      </c>
      <c r="F870" t="s">
        <v>70</v>
      </c>
      <c r="G870">
        <v>19140</v>
      </c>
      <c r="H870" t="s">
        <v>119</v>
      </c>
      <c r="I870" t="s">
        <v>32</v>
      </c>
      <c r="J870" t="s">
        <v>33</v>
      </c>
      <c r="K870">
        <v>15.936</v>
      </c>
      <c r="L870">
        <v>4</v>
      </c>
      <c r="M870">
        <v>0.2</v>
      </c>
      <c r="N870">
        <v>5.1791999999999998</v>
      </c>
      <c r="O870" s="5">
        <f t="shared" si="13"/>
        <v>0.32500000000000001</v>
      </c>
    </row>
    <row r="871" spans="1:15" x14ac:dyDescent="0.25">
      <c r="A871" t="s">
        <v>813</v>
      </c>
      <c r="B871" t="s">
        <v>38</v>
      </c>
      <c r="C871" t="s">
        <v>30</v>
      </c>
      <c r="D871" t="s">
        <v>17</v>
      </c>
      <c r="E871" t="s">
        <v>354</v>
      </c>
      <c r="F871" t="s">
        <v>70</v>
      </c>
      <c r="G871">
        <v>17602</v>
      </c>
      <c r="H871" t="s">
        <v>119</v>
      </c>
      <c r="I871" t="s">
        <v>32</v>
      </c>
      <c r="J871" t="s">
        <v>64</v>
      </c>
      <c r="K871">
        <v>44.91</v>
      </c>
      <c r="L871">
        <v>6</v>
      </c>
      <c r="M871">
        <v>0.7</v>
      </c>
      <c r="N871">
        <v>-35.927999999999997</v>
      </c>
      <c r="O871" s="5">
        <f t="shared" si="13"/>
        <v>-0.8</v>
      </c>
    </row>
    <row r="872" spans="1:15" x14ac:dyDescent="0.25">
      <c r="A872" t="s">
        <v>642</v>
      </c>
      <c r="B872" t="s">
        <v>155</v>
      </c>
      <c r="C872" t="s">
        <v>88</v>
      </c>
      <c r="D872" t="s">
        <v>17</v>
      </c>
      <c r="E872" t="s">
        <v>73</v>
      </c>
      <c r="F872" t="s">
        <v>70</v>
      </c>
      <c r="G872">
        <v>19143</v>
      </c>
      <c r="H872" t="s">
        <v>119</v>
      </c>
      <c r="I872" t="s">
        <v>32</v>
      </c>
      <c r="J872" t="s">
        <v>64</v>
      </c>
      <c r="K872">
        <v>1141.47</v>
      </c>
      <c r="L872">
        <v>5</v>
      </c>
      <c r="M872">
        <v>0.7</v>
      </c>
      <c r="N872">
        <v>-760.98</v>
      </c>
      <c r="O872" s="5">
        <f t="shared" si="13"/>
        <v>-0.66666666666666663</v>
      </c>
    </row>
    <row r="873" spans="1:15" x14ac:dyDescent="0.25">
      <c r="A873" t="s">
        <v>642</v>
      </c>
      <c r="B873" t="s">
        <v>155</v>
      </c>
      <c r="C873" t="s">
        <v>88</v>
      </c>
      <c r="D873" t="s">
        <v>17</v>
      </c>
      <c r="E873" t="s">
        <v>73</v>
      </c>
      <c r="F873" t="s">
        <v>70</v>
      </c>
      <c r="G873">
        <v>19143</v>
      </c>
      <c r="H873" t="s">
        <v>119</v>
      </c>
      <c r="I873" t="s">
        <v>58</v>
      </c>
      <c r="J873" t="s">
        <v>59</v>
      </c>
      <c r="K873">
        <v>280.78199999999998</v>
      </c>
      <c r="L873">
        <v>3</v>
      </c>
      <c r="M873">
        <v>0.4</v>
      </c>
      <c r="N873">
        <v>-46.796999999999997</v>
      </c>
      <c r="O873" s="5">
        <f t="shared" si="13"/>
        <v>-0.16666666666666666</v>
      </c>
    </row>
    <row r="874" spans="1:15" x14ac:dyDescent="0.25">
      <c r="A874" t="s">
        <v>814</v>
      </c>
      <c r="B874" t="s">
        <v>155</v>
      </c>
      <c r="C874" t="s">
        <v>16</v>
      </c>
      <c r="D874" t="s">
        <v>17</v>
      </c>
      <c r="E874" t="s">
        <v>40</v>
      </c>
      <c r="F874" t="s">
        <v>136</v>
      </c>
      <c r="G874">
        <v>3301</v>
      </c>
      <c r="H874" t="s">
        <v>119</v>
      </c>
      <c r="I874" t="s">
        <v>32</v>
      </c>
      <c r="J874" t="s">
        <v>80</v>
      </c>
      <c r="K874">
        <v>34.44</v>
      </c>
      <c r="L874">
        <v>3</v>
      </c>
      <c r="M874">
        <v>0</v>
      </c>
      <c r="N874">
        <v>17.22</v>
      </c>
      <c r="O874" s="5">
        <f t="shared" si="13"/>
        <v>0.5</v>
      </c>
    </row>
    <row r="875" spans="1:15" x14ac:dyDescent="0.25">
      <c r="A875" t="s">
        <v>652</v>
      </c>
      <c r="B875" t="s">
        <v>38</v>
      </c>
      <c r="C875" t="s">
        <v>16</v>
      </c>
      <c r="D875" t="s">
        <v>17</v>
      </c>
      <c r="E875" t="s">
        <v>110</v>
      </c>
      <c r="F875" t="s">
        <v>94</v>
      </c>
      <c r="G875">
        <v>10009</v>
      </c>
      <c r="H875" t="s">
        <v>119</v>
      </c>
      <c r="I875" t="s">
        <v>32</v>
      </c>
      <c r="J875" t="s">
        <v>80</v>
      </c>
      <c r="K875">
        <v>11.36</v>
      </c>
      <c r="L875">
        <v>2</v>
      </c>
      <c r="M875">
        <v>0</v>
      </c>
      <c r="N875">
        <v>5.2256</v>
      </c>
      <c r="O875" s="5">
        <f t="shared" si="13"/>
        <v>0.46</v>
      </c>
    </row>
    <row r="876" spans="1:15" x14ac:dyDescent="0.25">
      <c r="A876" t="s">
        <v>652</v>
      </c>
      <c r="B876" t="s">
        <v>38</v>
      </c>
      <c r="C876" t="s">
        <v>16</v>
      </c>
      <c r="D876" t="s">
        <v>17</v>
      </c>
      <c r="E876" t="s">
        <v>110</v>
      </c>
      <c r="F876" t="s">
        <v>94</v>
      </c>
      <c r="G876">
        <v>10009</v>
      </c>
      <c r="H876" t="s">
        <v>119</v>
      </c>
      <c r="I876" t="s">
        <v>32</v>
      </c>
      <c r="J876" t="s">
        <v>64</v>
      </c>
      <c r="K876">
        <v>106.34399999999999</v>
      </c>
      <c r="L876">
        <v>7</v>
      </c>
      <c r="M876">
        <v>0.2</v>
      </c>
      <c r="N876">
        <v>37.220399999999998</v>
      </c>
      <c r="O876" s="5">
        <f t="shared" si="13"/>
        <v>0.35</v>
      </c>
    </row>
    <row r="877" spans="1:15" x14ac:dyDescent="0.25">
      <c r="A877" t="s">
        <v>667</v>
      </c>
      <c r="B877" t="s">
        <v>38</v>
      </c>
      <c r="C877" t="s">
        <v>16</v>
      </c>
      <c r="D877" t="s">
        <v>17</v>
      </c>
      <c r="E877" t="s">
        <v>156</v>
      </c>
      <c r="F877" t="s">
        <v>41</v>
      </c>
      <c r="G877">
        <v>28205</v>
      </c>
      <c r="H877" t="s">
        <v>20</v>
      </c>
      <c r="I877" t="s">
        <v>32</v>
      </c>
      <c r="J877" t="s">
        <v>80</v>
      </c>
      <c r="K877">
        <v>192.16</v>
      </c>
      <c r="L877">
        <v>5</v>
      </c>
      <c r="M877">
        <v>0.2</v>
      </c>
      <c r="N877">
        <v>67.256</v>
      </c>
      <c r="O877" s="5">
        <f t="shared" si="13"/>
        <v>0.35000000000000003</v>
      </c>
    </row>
    <row r="878" spans="1:15" x14ac:dyDescent="0.25">
      <c r="A878" t="s">
        <v>814</v>
      </c>
      <c r="B878" t="s">
        <v>38</v>
      </c>
      <c r="C878" t="s">
        <v>88</v>
      </c>
      <c r="D878" t="s">
        <v>17</v>
      </c>
      <c r="E878" t="s">
        <v>40</v>
      </c>
      <c r="F878" t="s">
        <v>136</v>
      </c>
      <c r="G878">
        <v>3301</v>
      </c>
      <c r="H878" t="s">
        <v>119</v>
      </c>
      <c r="I878" t="s">
        <v>21</v>
      </c>
      <c r="J878" t="s">
        <v>48</v>
      </c>
      <c r="K878">
        <v>322.58999999999997</v>
      </c>
      <c r="L878">
        <v>3</v>
      </c>
      <c r="M878">
        <v>0</v>
      </c>
      <c r="N878">
        <v>64.518000000000001</v>
      </c>
      <c r="O878" s="5">
        <f t="shared" si="13"/>
        <v>0.2</v>
      </c>
    </row>
    <row r="879" spans="1:15" x14ac:dyDescent="0.25">
      <c r="A879" t="s">
        <v>814</v>
      </c>
      <c r="B879" t="s">
        <v>38</v>
      </c>
      <c r="C879" t="s">
        <v>88</v>
      </c>
      <c r="D879" t="s">
        <v>17</v>
      </c>
      <c r="E879" t="s">
        <v>40</v>
      </c>
      <c r="F879" t="s">
        <v>136</v>
      </c>
      <c r="G879">
        <v>3301</v>
      </c>
      <c r="H879" t="s">
        <v>119</v>
      </c>
      <c r="I879" t="s">
        <v>58</v>
      </c>
      <c r="J879" t="s">
        <v>129</v>
      </c>
      <c r="K879">
        <v>29.99</v>
      </c>
      <c r="L879">
        <v>1</v>
      </c>
      <c r="M879">
        <v>0</v>
      </c>
      <c r="N879">
        <v>13.195600000000001</v>
      </c>
      <c r="O879" s="5">
        <f t="shared" si="13"/>
        <v>0.44000000000000006</v>
      </c>
    </row>
    <row r="880" spans="1:15" x14ac:dyDescent="0.25">
      <c r="A880" t="s">
        <v>814</v>
      </c>
      <c r="B880" t="s">
        <v>38</v>
      </c>
      <c r="C880" t="s">
        <v>88</v>
      </c>
      <c r="D880" t="s">
        <v>17</v>
      </c>
      <c r="E880" t="s">
        <v>40</v>
      </c>
      <c r="F880" t="s">
        <v>136</v>
      </c>
      <c r="G880">
        <v>3301</v>
      </c>
      <c r="H880" t="s">
        <v>119</v>
      </c>
      <c r="I880" t="s">
        <v>58</v>
      </c>
      <c r="J880" t="s">
        <v>129</v>
      </c>
      <c r="K880">
        <v>371.97</v>
      </c>
      <c r="L880">
        <v>3</v>
      </c>
      <c r="M880">
        <v>0</v>
      </c>
      <c r="N880">
        <v>66.954599999999999</v>
      </c>
      <c r="O880" s="5">
        <f t="shared" si="13"/>
        <v>0.18</v>
      </c>
    </row>
    <row r="881" spans="1:15" x14ac:dyDescent="0.25">
      <c r="A881" t="s">
        <v>642</v>
      </c>
      <c r="B881" t="s">
        <v>38</v>
      </c>
      <c r="C881" t="s">
        <v>88</v>
      </c>
      <c r="D881" t="s">
        <v>17</v>
      </c>
      <c r="E881" t="s">
        <v>73</v>
      </c>
      <c r="F881" t="s">
        <v>70</v>
      </c>
      <c r="G881">
        <v>19120</v>
      </c>
      <c r="H881" t="s">
        <v>119</v>
      </c>
      <c r="I881" t="s">
        <v>32</v>
      </c>
      <c r="J881" t="s">
        <v>64</v>
      </c>
      <c r="K881">
        <v>5.8920000000000003</v>
      </c>
      <c r="L881">
        <v>4</v>
      </c>
      <c r="M881">
        <v>0.7</v>
      </c>
      <c r="N881">
        <v>-4.1243999999999996</v>
      </c>
      <c r="O881" s="5">
        <f t="shared" si="13"/>
        <v>-0.69999999999999984</v>
      </c>
    </row>
    <row r="882" spans="1:15" x14ac:dyDescent="0.25">
      <c r="A882" t="s">
        <v>652</v>
      </c>
      <c r="B882" t="s">
        <v>15</v>
      </c>
      <c r="C882" t="s">
        <v>88</v>
      </c>
      <c r="D882" t="s">
        <v>17</v>
      </c>
      <c r="E882" t="s">
        <v>110</v>
      </c>
      <c r="F882" t="s">
        <v>94</v>
      </c>
      <c r="G882">
        <v>10024</v>
      </c>
      <c r="H882" t="s">
        <v>119</v>
      </c>
      <c r="I882" t="s">
        <v>32</v>
      </c>
      <c r="J882" t="s">
        <v>64</v>
      </c>
      <c r="K882">
        <v>68.471999999999994</v>
      </c>
      <c r="L882">
        <v>3</v>
      </c>
      <c r="M882">
        <v>0.2</v>
      </c>
      <c r="N882">
        <v>23.109300000000001</v>
      </c>
      <c r="O882" s="5">
        <f t="shared" si="13"/>
        <v>0.33750000000000002</v>
      </c>
    </row>
    <row r="883" spans="1:15" x14ac:dyDescent="0.25">
      <c r="A883" t="s">
        <v>652</v>
      </c>
      <c r="B883" t="s">
        <v>15</v>
      </c>
      <c r="C883" t="s">
        <v>88</v>
      </c>
      <c r="D883" t="s">
        <v>17</v>
      </c>
      <c r="E883" t="s">
        <v>110</v>
      </c>
      <c r="F883" t="s">
        <v>94</v>
      </c>
      <c r="G883">
        <v>10024</v>
      </c>
      <c r="H883" t="s">
        <v>119</v>
      </c>
      <c r="I883" t="s">
        <v>21</v>
      </c>
      <c r="J883" t="s">
        <v>25</v>
      </c>
      <c r="K883">
        <v>1242.9000000000001</v>
      </c>
      <c r="L883">
        <v>5</v>
      </c>
      <c r="M883">
        <v>0.1</v>
      </c>
      <c r="N883">
        <v>262.39</v>
      </c>
      <c r="O883" s="5">
        <f t="shared" si="13"/>
        <v>0.21111111111111108</v>
      </c>
    </row>
    <row r="884" spans="1:15" x14ac:dyDescent="0.25">
      <c r="A884" t="s">
        <v>656</v>
      </c>
      <c r="B884" t="s">
        <v>38</v>
      </c>
      <c r="C884" t="s">
        <v>16</v>
      </c>
      <c r="D884" t="s">
        <v>17</v>
      </c>
      <c r="E884" t="s">
        <v>123</v>
      </c>
      <c r="F884" t="s">
        <v>100</v>
      </c>
      <c r="G884">
        <v>22153</v>
      </c>
      <c r="H884" t="s">
        <v>20</v>
      </c>
      <c r="I884" t="s">
        <v>32</v>
      </c>
      <c r="J884" t="s">
        <v>43</v>
      </c>
      <c r="K884">
        <v>30.84</v>
      </c>
      <c r="L884">
        <v>2</v>
      </c>
      <c r="M884">
        <v>0</v>
      </c>
      <c r="N884">
        <v>8.3268000000000004</v>
      </c>
      <c r="O884" s="5">
        <f t="shared" si="13"/>
        <v>0.27</v>
      </c>
    </row>
    <row r="885" spans="1:15" x14ac:dyDescent="0.25">
      <c r="A885" t="s">
        <v>640</v>
      </c>
      <c r="B885" t="s">
        <v>578</v>
      </c>
      <c r="C885" t="s">
        <v>16</v>
      </c>
      <c r="D885" t="s">
        <v>17</v>
      </c>
      <c r="E885" t="s">
        <v>65</v>
      </c>
      <c r="F885" t="s">
        <v>27</v>
      </c>
      <c r="G885">
        <v>94109</v>
      </c>
      <c r="H885" t="s">
        <v>31</v>
      </c>
      <c r="I885" t="s">
        <v>32</v>
      </c>
      <c r="J885" t="s">
        <v>53</v>
      </c>
      <c r="K885">
        <v>13.48</v>
      </c>
      <c r="L885">
        <v>4</v>
      </c>
      <c r="M885">
        <v>0</v>
      </c>
      <c r="N885">
        <v>5.9311999999999996</v>
      </c>
      <c r="O885" s="5">
        <f t="shared" si="13"/>
        <v>0.43999999999999995</v>
      </c>
    </row>
    <row r="886" spans="1:15" x14ac:dyDescent="0.25">
      <c r="A886" t="s">
        <v>700</v>
      </c>
      <c r="B886" t="s">
        <v>155</v>
      </c>
      <c r="C886" t="s">
        <v>88</v>
      </c>
      <c r="D886" t="s">
        <v>17</v>
      </c>
      <c r="E886" t="s">
        <v>220</v>
      </c>
      <c r="F886" t="s">
        <v>82</v>
      </c>
      <c r="G886">
        <v>48227</v>
      </c>
      <c r="H886" t="s">
        <v>89</v>
      </c>
      <c r="I886" t="s">
        <v>21</v>
      </c>
      <c r="J886" t="s">
        <v>48</v>
      </c>
      <c r="K886">
        <v>31.4</v>
      </c>
      <c r="L886">
        <v>5</v>
      </c>
      <c r="M886">
        <v>0</v>
      </c>
      <c r="N886">
        <v>10.048</v>
      </c>
      <c r="O886" s="5">
        <f t="shared" si="13"/>
        <v>0.32</v>
      </c>
    </row>
    <row r="887" spans="1:15" x14ac:dyDescent="0.25">
      <c r="A887" t="s">
        <v>757</v>
      </c>
      <c r="B887" t="s">
        <v>38</v>
      </c>
      <c r="C887" t="s">
        <v>16</v>
      </c>
      <c r="D887" t="s">
        <v>17</v>
      </c>
      <c r="E887" t="s">
        <v>144</v>
      </c>
      <c r="F887" t="s">
        <v>94</v>
      </c>
      <c r="G887">
        <v>14609</v>
      </c>
      <c r="H887" t="s">
        <v>119</v>
      </c>
      <c r="I887" t="s">
        <v>21</v>
      </c>
      <c r="J887" t="s">
        <v>48</v>
      </c>
      <c r="K887">
        <v>17.46</v>
      </c>
      <c r="L887">
        <v>2</v>
      </c>
      <c r="M887">
        <v>0</v>
      </c>
      <c r="N887">
        <v>5.9363999999999999</v>
      </c>
      <c r="O887" s="5">
        <f t="shared" si="13"/>
        <v>0.33999999999999997</v>
      </c>
    </row>
    <row r="888" spans="1:15" x14ac:dyDescent="0.25">
      <c r="A888" t="s">
        <v>633</v>
      </c>
      <c r="B888" t="s">
        <v>15</v>
      </c>
      <c r="C888" t="s">
        <v>30</v>
      </c>
      <c r="D888" t="s">
        <v>17</v>
      </c>
      <c r="E888" t="s">
        <v>26</v>
      </c>
      <c r="F888" t="s">
        <v>27</v>
      </c>
      <c r="G888">
        <v>90045</v>
      </c>
      <c r="H888" t="s">
        <v>31</v>
      </c>
      <c r="I888" t="s">
        <v>32</v>
      </c>
      <c r="J888" t="s">
        <v>64</v>
      </c>
      <c r="K888">
        <v>13.944000000000001</v>
      </c>
      <c r="L888">
        <v>3</v>
      </c>
      <c r="M888">
        <v>0.2</v>
      </c>
      <c r="N888">
        <v>4.5317999999999996</v>
      </c>
      <c r="O888" s="5">
        <f t="shared" si="13"/>
        <v>0.32499999999999996</v>
      </c>
    </row>
    <row r="889" spans="1:15" x14ac:dyDescent="0.25">
      <c r="A889" t="s">
        <v>705</v>
      </c>
      <c r="B889" t="s">
        <v>38</v>
      </c>
      <c r="C889" t="s">
        <v>16</v>
      </c>
      <c r="D889" t="s">
        <v>17</v>
      </c>
      <c r="E889" t="s">
        <v>228</v>
      </c>
      <c r="F889" t="s">
        <v>27</v>
      </c>
      <c r="G889">
        <v>92105</v>
      </c>
      <c r="H889" t="s">
        <v>31</v>
      </c>
      <c r="I889" t="s">
        <v>32</v>
      </c>
      <c r="J889" t="s">
        <v>43</v>
      </c>
      <c r="K889">
        <v>83.76</v>
      </c>
      <c r="L889">
        <v>12</v>
      </c>
      <c r="M889">
        <v>0</v>
      </c>
      <c r="N889">
        <v>1.6752</v>
      </c>
      <c r="O889" s="5">
        <f t="shared" si="13"/>
        <v>0.02</v>
      </c>
    </row>
    <row r="890" spans="1:15" x14ac:dyDescent="0.25">
      <c r="A890" t="s">
        <v>815</v>
      </c>
      <c r="B890" t="s">
        <v>38</v>
      </c>
      <c r="C890" t="s">
        <v>88</v>
      </c>
      <c r="D890" t="s">
        <v>17</v>
      </c>
      <c r="E890" t="s">
        <v>141</v>
      </c>
      <c r="F890" t="s">
        <v>105</v>
      </c>
      <c r="G890">
        <v>21044</v>
      </c>
      <c r="H890" t="s">
        <v>119</v>
      </c>
      <c r="I890" t="s">
        <v>32</v>
      </c>
      <c r="J890" t="s">
        <v>64</v>
      </c>
      <c r="K890">
        <v>37.659999999999997</v>
      </c>
      <c r="L890">
        <v>7</v>
      </c>
      <c r="M890">
        <v>0</v>
      </c>
      <c r="N890">
        <v>18.453399999999998</v>
      </c>
      <c r="O890" s="5">
        <f t="shared" si="13"/>
        <v>0.49</v>
      </c>
    </row>
    <row r="891" spans="1:15" x14ac:dyDescent="0.25">
      <c r="A891" t="s">
        <v>640</v>
      </c>
      <c r="B891" t="s">
        <v>38</v>
      </c>
      <c r="C891" t="s">
        <v>30</v>
      </c>
      <c r="D891" t="s">
        <v>17</v>
      </c>
      <c r="E891" t="s">
        <v>65</v>
      </c>
      <c r="F891" t="s">
        <v>27</v>
      </c>
      <c r="G891">
        <v>94122</v>
      </c>
      <c r="H891" t="s">
        <v>31</v>
      </c>
      <c r="I891" t="s">
        <v>32</v>
      </c>
      <c r="J891" t="s">
        <v>80</v>
      </c>
      <c r="K891">
        <v>34.68</v>
      </c>
      <c r="L891">
        <v>6</v>
      </c>
      <c r="M891">
        <v>0</v>
      </c>
      <c r="N891">
        <v>16.993200000000002</v>
      </c>
      <c r="O891" s="5">
        <f t="shared" si="13"/>
        <v>0.49000000000000005</v>
      </c>
    </row>
    <row r="892" spans="1:15" x14ac:dyDescent="0.25">
      <c r="A892" t="s">
        <v>746</v>
      </c>
      <c r="B892" t="s">
        <v>38</v>
      </c>
      <c r="C892" t="s">
        <v>16</v>
      </c>
      <c r="D892" t="s">
        <v>17</v>
      </c>
      <c r="E892" t="s">
        <v>286</v>
      </c>
      <c r="F892" t="s">
        <v>94</v>
      </c>
      <c r="G892">
        <v>10801</v>
      </c>
      <c r="H892" t="s">
        <v>119</v>
      </c>
      <c r="I892" t="s">
        <v>58</v>
      </c>
      <c r="J892" t="s">
        <v>129</v>
      </c>
      <c r="K892">
        <v>149.94999999999999</v>
      </c>
      <c r="L892">
        <v>5</v>
      </c>
      <c r="M892">
        <v>0</v>
      </c>
      <c r="N892">
        <v>14.994999999999999</v>
      </c>
      <c r="O892" s="5">
        <f t="shared" si="13"/>
        <v>0.1</v>
      </c>
    </row>
    <row r="893" spans="1:15" x14ac:dyDescent="0.25">
      <c r="A893" t="s">
        <v>746</v>
      </c>
      <c r="B893" t="s">
        <v>38</v>
      </c>
      <c r="C893" t="s">
        <v>16</v>
      </c>
      <c r="D893" t="s">
        <v>17</v>
      </c>
      <c r="E893" t="s">
        <v>286</v>
      </c>
      <c r="F893" t="s">
        <v>94</v>
      </c>
      <c r="G893">
        <v>10801</v>
      </c>
      <c r="H893" t="s">
        <v>119</v>
      </c>
      <c r="I893" t="s">
        <v>32</v>
      </c>
      <c r="J893" t="s">
        <v>64</v>
      </c>
      <c r="K893">
        <v>51.311999999999998</v>
      </c>
      <c r="L893">
        <v>3</v>
      </c>
      <c r="M893">
        <v>0.2</v>
      </c>
      <c r="N893">
        <v>18.6006</v>
      </c>
      <c r="O893" s="5">
        <f t="shared" si="13"/>
        <v>0.36250000000000004</v>
      </c>
    </row>
    <row r="894" spans="1:15" x14ac:dyDescent="0.25">
      <c r="A894" t="s">
        <v>700</v>
      </c>
      <c r="B894" t="s">
        <v>155</v>
      </c>
      <c r="C894" t="s">
        <v>88</v>
      </c>
      <c r="D894" t="s">
        <v>17</v>
      </c>
      <c r="E894" t="s">
        <v>220</v>
      </c>
      <c r="F894" t="s">
        <v>82</v>
      </c>
      <c r="G894">
        <v>48227</v>
      </c>
      <c r="H894" t="s">
        <v>89</v>
      </c>
      <c r="I894" t="s">
        <v>32</v>
      </c>
      <c r="J894" t="s">
        <v>80</v>
      </c>
      <c r="K894">
        <v>4.54</v>
      </c>
      <c r="L894">
        <v>1</v>
      </c>
      <c r="M894">
        <v>0</v>
      </c>
      <c r="N894">
        <v>2.0430000000000001</v>
      </c>
      <c r="O894" s="5">
        <f t="shared" si="13"/>
        <v>0.45</v>
      </c>
    </row>
    <row r="895" spans="1:15" x14ac:dyDescent="0.25">
      <c r="A895" t="s">
        <v>700</v>
      </c>
      <c r="B895" t="s">
        <v>155</v>
      </c>
      <c r="C895" t="s">
        <v>88</v>
      </c>
      <c r="D895" t="s">
        <v>17</v>
      </c>
      <c r="E895" t="s">
        <v>220</v>
      </c>
      <c r="F895" t="s">
        <v>82</v>
      </c>
      <c r="G895">
        <v>48227</v>
      </c>
      <c r="H895" t="s">
        <v>89</v>
      </c>
      <c r="I895" t="s">
        <v>32</v>
      </c>
      <c r="J895" t="s">
        <v>53</v>
      </c>
      <c r="K895">
        <v>15.92</v>
      </c>
      <c r="L895">
        <v>4</v>
      </c>
      <c r="M895">
        <v>0</v>
      </c>
      <c r="N895">
        <v>5.4127999999999998</v>
      </c>
      <c r="O895" s="5">
        <f t="shared" si="13"/>
        <v>0.33999999999999997</v>
      </c>
    </row>
    <row r="896" spans="1:15" x14ac:dyDescent="0.25">
      <c r="A896" t="s">
        <v>700</v>
      </c>
      <c r="B896" t="s">
        <v>155</v>
      </c>
      <c r="C896" t="s">
        <v>88</v>
      </c>
      <c r="D896" t="s">
        <v>17</v>
      </c>
      <c r="E896" t="s">
        <v>220</v>
      </c>
      <c r="F896" t="s">
        <v>82</v>
      </c>
      <c r="G896">
        <v>48227</v>
      </c>
      <c r="H896" t="s">
        <v>89</v>
      </c>
      <c r="I896" t="s">
        <v>58</v>
      </c>
      <c r="J896" t="s">
        <v>59</v>
      </c>
      <c r="K896">
        <v>543.91999999999996</v>
      </c>
      <c r="L896">
        <v>8</v>
      </c>
      <c r="M896">
        <v>0</v>
      </c>
      <c r="N896">
        <v>135.97999999999999</v>
      </c>
      <c r="O896" s="5">
        <f t="shared" si="13"/>
        <v>0.25</v>
      </c>
    </row>
    <row r="897" spans="1:15" x14ac:dyDescent="0.25">
      <c r="A897" t="s">
        <v>640</v>
      </c>
      <c r="B897" t="s">
        <v>155</v>
      </c>
      <c r="C897" t="s">
        <v>30</v>
      </c>
      <c r="D897" t="s">
        <v>17</v>
      </c>
      <c r="E897" t="s">
        <v>65</v>
      </c>
      <c r="F897" t="s">
        <v>27</v>
      </c>
      <c r="G897">
        <v>94122</v>
      </c>
      <c r="H897" t="s">
        <v>31</v>
      </c>
      <c r="I897" t="s">
        <v>32</v>
      </c>
      <c r="J897" t="s">
        <v>43</v>
      </c>
      <c r="K897">
        <v>155.82</v>
      </c>
      <c r="L897">
        <v>7</v>
      </c>
      <c r="M897">
        <v>0</v>
      </c>
      <c r="N897">
        <v>42.071399999999997</v>
      </c>
      <c r="O897" s="5">
        <f t="shared" si="13"/>
        <v>0.27</v>
      </c>
    </row>
    <row r="898" spans="1:15" x14ac:dyDescent="0.25">
      <c r="A898" t="s">
        <v>640</v>
      </c>
      <c r="B898" t="s">
        <v>155</v>
      </c>
      <c r="C898" t="s">
        <v>30</v>
      </c>
      <c r="D898" t="s">
        <v>17</v>
      </c>
      <c r="E898" t="s">
        <v>65</v>
      </c>
      <c r="F898" t="s">
        <v>27</v>
      </c>
      <c r="G898">
        <v>94122</v>
      </c>
      <c r="H898" t="s">
        <v>31</v>
      </c>
      <c r="I898" t="s">
        <v>32</v>
      </c>
      <c r="J898" t="s">
        <v>64</v>
      </c>
      <c r="K898">
        <v>70.007999999999996</v>
      </c>
      <c r="L898">
        <v>3</v>
      </c>
      <c r="M898">
        <v>0.2</v>
      </c>
      <c r="N898">
        <v>24.502800000000001</v>
      </c>
      <c r="O898" s="5">
        <f t="shared" si="13"/>
        <v>0.35000000000000003</v>
      </c>
    </row>
    <row r="899" spans="1:15" x14ac:dyDescent="0.25">
      <c r="A899" t="s">
        <v>644</v>
      </c>
      <c r="B899" t="s">
        <v>15</v>
      </c>
      <c r="C899" t="s">
        <v>16</v>
      </c>
      <c r="D899" t="s">
        <v>17</v>
      </c>
      <c r="E899" t="s">
        <v>81</v>
      </c>
      <c r="F899" t="s">
        <v>50</v>
      </c>
      <c r="G899">
        <v>77095</v>
      </c>
      <c r="H899" t="s">
        <v>89</v>
      </c>
      <c r="I899" t="s">
        <v>32</v>
      </c>
      <c r="J899" t="s">
        <v>143</v>
      </c>
      <c r="K899">
        <v>15.648</v>
      </c>
      <c r="L899">
        <v>2</v>
      </c>
      <c r="M899">
        <v>0.2</v>
      </c>
      <c r="N899">
        <v>5.0856000000000003</v>
      </c>
      <c r="O899" s="5">
        <f t="shared" si="13"/>
        <v>0.32500000000000001</v>
      </c>
    </row>
    <row r="900" spans="1:15" x14ac:dyDescent="0.25">
      <c r="A900" t="s">
        <v>700</v>
      </c>
      <c r="B900" t="s">
        <v>38</v>
      </c>
      <c r="C900" t="s">
        <v>16</v>
      </c>
      <c r="D900" t="s">
        <v>17</v>
      </c>
      <c r="E900" t="s">
        <v>220</v>
      </c>
      <c r="F900" t="s">
        <v>82</v>
      </c>
      <c r="G900">
        <v>48227</v>
      </c>
      <c r="H900" t="s">
        <v>89</v>
      </c>
      <c r="I900" t="s">
        <v>32</v>
      </c>
      <c r="J900" t="s">
        <v>33</v>
      </c>
      <c r="K900">
        <v>103.6</v>
      </c>
      <c r="L900">
        <v>7</v>
      </c>
      <c r="M900">
        <v>0</v>
      </c>
      <c r="N900">
        <v>51.8</v>
      </c>
      <c r="O900" s="5">
        <f t="shared" ref="O900:O963" si="14">N900/K900</f>
        <v>0.5</v>
      </c>
    </row>
    <row r="901" spans="1:15" x14ac:dyDescent="0.25">
      <c r="A901" t="s">
        <v>750</v>
      </c>
      <c r="B901" t="s">
        <v>15</v>
      </c>
      <c r="C901" t="s">
        <v>30</v>
      </c>
      <c r="D901" t="s">
        <v>17</v>
      </c>
      <c r="E901" t="s">
        <v>122</v>
      </c>
      <c r="F901" t="s">
        <v>94</v>
      </c>
      <c r="G901">
        <v>13021</v>
      </c>
      <c r="H901" t="s">
        <v>119</v>
      </c>
      <c r="I901" t="s">
        <v>32</v>
      </c>
      <c r="J901" t="s">
        <v>80</v>
      </c>
      <c r="K901">
        <v>46.96</v>
      </c>
      <c r="L901">
        <v>8</v>
      </c>
      <c r="M901">
        <v>0</v>
      </c>
      <c r="N901">
        <v>22.540800000000001</v>
      </c>
      <c r="O901" s="5">
        <f t="shared" si="14"/>
        <v>0.48</v>
      </c>
    </row>
    <row r="902" spans="1:15" x14ac:dyDescent="0.25">
      <c r="A902" t="s">
        <v>768</v>
      </c>
      <c r="B902" t="s">
        <v>155</v>
      </c>
      <c r="C902" t="s">
        <v>30</v>
      </c>
      <c r="D902" t="s">
        <v>17</v>
      </c>
      <c r="E902" t="s">
        <v>123</v>
      </c>
      <c r="F902" t="s">
        <v>124</v>
      </c>
      <c r="G902">
        <v>45503</v>
      </c>
      <c r="H902" t="s">
        <v>119</v>
      </c>
      <c r="I902" t="s">
        <v>32</v>
      </c>
      <c r="J902" t="s">
        <v>64</v>
      </c>
      <c r="K902">
        <v>8.9039999999999999</v>
      </c>
      <c r="L902">
        <v>2</v>
      </c>
      <c r="M902">
        <v>0.7</v>
      </c>
      <c r="N902">
        <v>-6.5296000000000003</v>
      </c>
      <c r="O902" s="5">
        <f t="shared" si="14"/>
        <v>-0.73333333333333339</v>
      </c>
    </row>
    <row r="903" spans="1:15" x14ac:dyDescent="0.25">
      <c r="A903" t="s">
        <v>816</v>
      </c>
      <c r="B903" t="s">
        <v>155</v>
      </c>
      <c r="C903" t="s">
        <v>16</v>
      </c>
      <c r="D903" t="s">
        <v>17</v>
      </c>
      <c r="E903" t="s">
        <v>370</v>
      </c>
      <c r="F903" t="s">
        <v>50</v>
      </c>
      <c r="G903">
        <v>75043</v>
      </c>
      <c r="H903" t="s">
        <v>89</v>
      </c>
      <c r="I903" t="s">
        <v>32</v>
      </c>
      <c r="J903" t="s">
        <v>33</v>
      </c>
      <c r="K903">
        <v>10.44</v>
      </c>
      <c r="L903">
        <v>5</v>
      </c>
      <c r="M903">
        <v>0.2</v>
      </c>
      <c r="N903">
        <v>3.3929999999999998</v>
      </c>
      <c r="O903" s="5">
        <f t="shared" si="14"/>
        <v>0.32500000000000001</v>
      </c>
    </row>
    <row r="904" spans="1:15" x14ac:dyDescent="0.25">
      <c r="A904" t="s">
        <v>816</v>
      </c>
      <c r="B904" t="s">
        <v>155</v>
      </c>
      <c r="C904" t="s">
        <v>16</v>
      </c>
      <c r="D904" t="s">
        <v>17</v>
      </c>
      <c r="E904" t="s">
        <v>370</v>
      </c>
      <c r="F904" t="s">
        <v>50</v>
      </c>
      <c r="G904">
        <v>75043</v>
      </c>
      <c r="H904" t="s">
        <v>89</v>
      </c>
      <c r="I904" t="s">
        <v>32</v>
      </c>
      <c r="J904" t="s">
        <v>64</v>
      </c>
      <c r="K904">
        <v>18.335999999999999</v>
      </c>
      <c r="L904">
        <v>4</v>
      </c>
      <c r="M904">
        <v>0.8</v>
      </c>
      <c r="N904">
        <v>-32.088000000000001</v>
      </c>
      <c r="O904" s="5">
        <f t="shared" si="14"/>
        <v>-1.7500000000000002</v>
      </c>
    </row>
    <row r="905" spans="1:15" x14ac:dyDescent="0.25">
      <c r="A905" t="s">
        <v>654</v>
      </c>
      <c r="B905" t="s">
        <v>155</v>
      </c>
      <c r="C905" t="s">
        <v>16</v>
      </c>
      <c r="D905" t="s">
        <v>17</v>
      </c>
      <c r="E905" t="s">
        <v>116</v>
      </c>
      <c r="F905" t="s">
        <v>74</v>
      </c>
      <c r="G905">
        <v>60653</v>
      </c>
      <c r="H905" t="s">
        <v>89</v>
      </c>
      <c r="I905" t="s">
        <v>58</v>
      </c>
      <c r="J905" t="s">
        <v>59</v>
      </c>
      <c r="K905">
        <v>323.976</v>
      </c>
      <c r="L905">
        <v>3</v>
      </c>
      <c r="M905">
        <v>0.2</v>
      </c>
      <c r="N905">
        <v>20.2485</v>
      </c>
      <c r="O905" s="5">
        <f t="shared" si="14"/>
        <v>6.25E-2</v>
      </c>
    </row>
    <row r="906" spans="1:15" x14ac:dyDescent="0.25">
      <c r="A906" t="s">
        <v>633</v>
      </c>
      <c r="B906" t="s">
        <v>38</v>
      </c>
      <c r="C906" t="s">
        <v>16</v>
      </c>
      <c r="D906" t="s">
        <v>17</v>
      </c>
      <c r="E906" t="s">
        <v>26</v>
      </c>
      <c r="F906" t="s">
        <v>27</v>
      </c>
      <c r="G906">
        <v>90032</v>
      </c>
      <c r="H906" t="s">
        <v>31</v>
      </c>
      <c r="I906" t="s">
        <v>32</v>
      </c>
      <c r="J906" t="s">
        <v>80</v>
      </c>
      <c r="K906">
        <v>20.04</v>
      </c>
      <c r="L906">
        <v>3</v>
      </c>
      <c r="M906">
        <v>0</v>
      </c>
      <c r="N906">
        <v>9.6191999999999993</v>
      </c>
      <c r="O906" s="5">
        <f t="shared" si="14"/>
        <v>0.48</v>
      </c>
    </row>
    <row r="907" spans="1:15" x14ac:dyDescent="0.25">
      <c r="A907" t="s">
        <v>633</v>
      </c>
      <c r="B907" t="s">
        <v>38</v>
      </c>
      <c r="C907" t="s">
        <v>16</v>
      </c>
      <c r="D907" t="s">
        <v>17</v>
      </c>
      <c r="E907" t="s">
        <v>26</v>
      </c>
      <c r="F907" t="s">
        <v>27</v>
      </c>
      <c r="G907">
        <v>90032</v>
      </c>
      <c r="H907" t="s">
        <v>31</v>
      </c>
      <c r="I907" t="s">
        <v>32</v>
      </c>
      <c r="J907" t="s">
        <v>43</v>
      </c>
      <c r="K907">
        <v>64.959999999999994</v>
      </c>
      <c r="L907">
        <v>2</v>
      </c>
      <c r="M907">
        <v>0</v>
      </c>
      <c r="N907">
        <v>2.5983999999999998</v>
      </c>
      <c r="O907" s="5">
        <f t="shared" si="14"/>
        <v>0.04</v>
      </c>
    </row>
    <row r="908" spans="1:15" x14ac:dyDescent="0.25">
      <c r="A908" t="s">
        <v>633</v>
      </c>
      <c r="B908" t="s">
        <v>38</v>
      </c>
      <c r="C908" t="s">
        <v>16</v>
      </c>
      <c r="D908" t="s">
        <v>17</v>
      </c>
      <c r="E908" t="s">
        <v>26</v>
      </c>
      <c r="F908" t="s">
        <v>27</v>
      </c>
      <c r="G908">
        <v>90032</v>
      </c>
      <c r="H908" t="s">
        <v>31</v>
      </c>
      <c r="I908" t="s">
        <v>32</v>
      </c>
      <c r="J908" t="s">
        <v>80</v>
      </c>
      <c r="K908">
        <v>12.96</v>
      </c>
      <c r="L908">
        <v>2</v>
      </c>
      <c r="M908">
        <v>0</v>
      </c>
      <c r="N908">
        <v>6.2207999999999997</v>
      </c>
      <c r="O908" s="5">
        <f t="shared" si="14"/>
        <v>0.47999999999999993</v>
      </c>
    </row>
    <row r="909" spans="1:15" x14ac:dyDescent="0.25">
      <c r="A909" t="s">
        <v>652</v>
      </c>
      <c r="B909" t="s">
        <v>38</v>
      </c>
      <c r="C909" t="s">
        <v>16</v>
      </c>
      <c r="D909" t="s">
        <v>17</v>
      </c>
      <c r="E909" t="s">
        <v>110</v>
      </c>
      <c r="F909" t="s">
        <v>94</v>
      </c>
      <c r="G909">
        <v>10009</v>
      </c>
      <c r="H909" t="s">
        <v>119</v>
      </c>
      <c r="I909" t="s">
        <v>21</v>
      </c>
      <c r="J909" t="s">
        <v>22</v>
      </c>
      <c r="K909">
        <v>323.13600000000002</v>
      </c>
      <c r="L909">
        <v>4</v>
      </c>
      <c r="M909">
        <v>0.2</v>
      </c>
      <c r="N909">
        <v>12.117599999999999</v>
      </c>
      <c r="O909" s="5">
        <f t="shared" si="14"/>
        <v>3.7499999999999999E-2</v>
      </c>
    </row>
    <row r="910" spans="1:15" x14ac:dyDescent="0.25">
      <c r="A910" t="s">
        <v>652</v>
      </c>
      <c r="B910" t="s">
        <v>38</v>
      </c>
      <c r="C910" t="s">
        <v>16</v>
      </c>
      <c r="D910" t="s">
        <v>17</v>
      </c>
      <c r="E910" t="s">
        <v>110</v>
      </c>
      <c r="F910" t="s">
        <v>94</v>
      </c>
      <c r="G910">
        <v>10009</v>
      </c>
      <c r="H910" t="s">
        <v>119</v>
      </c>
      <c r="I910" t="s">
        <v>58</v>
      </c>
      <c r="J910" t="s">
        <v>59</v>
      </c>
      <c r="K910">
        <v>90.93</v>
      </c>
      <c r="L910">
        <v>7</v>
      </c>
      <c r="M910">
        <v>0</v>
      </c>
      <c r="N910">
        <v>2.7279</v>
      </c>
      <c r="O910" s="5">
        <f t="shared" si="14"/>
        <v>0.03</v>
      </c>
    </row>
    <row r="911" spans="1:15" x14ac:dyDescent="0.25">
      <c r="A911" t="s">
        <v>652</v>
      </c>
      <c r="B911" t="s">
        <v>38</v>
      </c>
      <c r="C911" t="s">
        <v>16</v>
      </c>
      <c r="D911" t="s">
        <v>17</v>
      </c>
      <c r="E911" t="s">
        <v>110</v>
      </c>
      <c r="F911" t="s">
        <v>94</v>
      </c>
      <c r="G911">
        <v>10009</v>
      </c>
      <c r="H911" t="s">
        <v>119</v>
      </c>
      <c r="I911" t="s">
        <v>32</v>
      </c>
      <c r="J911" t="s">
        <v>64</v>
      </c>
      <c r="K911">
        <v>52.776000000000003</v>
      </c>
      <c r="L911">
        <v>3</v>
      </c>
      <c r="M911">
        <v>0.2</v>
      </c>
      <c r="N911">
        <v>19.791</v>
      </c>
      <c r="O911" s="5">
        <f t="shared" si="14"/>
        <v>0.375</v>
      </c>
    </row>
    <row r="912" spans="1:15" x14ac:dyDescent="0.25">
      <c r="A912" t="s">
        <v>657</v>
      </c>
      <c r="B912" t="s">
        <v>38</v>
      </c>
      <c r="C912" t="s">
        <v>88</v>
      </c>
      <c r="D912" t="s">
        <v>17</v>
      </c>
      <c r="E912" t="s">
        <v>127</v>
      </c>
      <c r="F912" t="s">
        <v>82</v>
      </c>
      <c r="G912">
        <v>49201</v>
      </c>
      <c r="H912" t="s">
        <v>89</v>
      </c>
      <c r="I912" t="s">
        <v>58</v>
      </c>
      <c r="J912" t="s">
        <v>59</v>
      </c>
      <c r="K912">
        <v>1199.8</v>
      </c>
      <c r="L912">
        <v>4</v>
      </c>
      <c r="M912">
        <v>0</v>
      </c>
      <c r="N912">
        <v>323.94600000000003</v>
      </c>
      <c r="O912" s="5">
        <f t="shared" si="14"/>
        <v>0.27</v>
      </c>
    </row>
    <row r="913" spans="1:15" x14ac:dyDescent="0.25">
      <c r="A913" t="s">
        <v>657</v>
      </c>
      <c r="B913" t="s">
        <v>38</v>
      </c>
      <c r="C913" t="s">
        <v>88</v>
      </c>
      <c r="D913" t="s">
        <v>17</v>
      </c>
      <c r="E913" t="s">
        <v>127</v>
      </c>
      <c r="F913" t="s">
        <v>82</v>
      </c>
      <c r="G913">
        <v>49201</v>
      </c>
      <c r="H913" t="s">
        <v>89</v>
      </c>
      <c r="I913" t="s">
        <v>58</v>
      </c>
      <c r="J913" t="s">
        <v>129</v>
      </c>
      <c r="K913">
        <v>1928.78</v>
      </c>
      <c r="L913">
        <v>7</v>
      </c>
      <c r="M913">
        <v>0</v>
      </c>
      <c r="N913">
        <v>829.37540000000001</v>
      </c>
      <c r="O913" s="5">
        <f t="shared" si="14"/>
        <v>0.43</v>
      </c>
    </row>
    <row r="914" spans="1:15" x14ac:dyDescent="0.25">
      <c r="A914" t="s">
        <v>657</v>
      </c>
      <c r="B914" t="s">
        <v>38</v>
      </c>
      <c r="C914" t="s">
        <v>88</v>
      </c>
      <c r="D914" t="s">
        <v>17</v>
      </c>
      <c r="E914" t="s">
        <v>127</v>
      </c>
      <c r="F914" t="s">
        <v>82</v>
      </c>
      <c r="G914">
        <v>49201</v>
      </c>
      <c r="H914" t="s">
        <v>89</v>
      </c>
      <c r="I914" t="s">
        <v>32</v>
      </c>
      <c r="J914" t="s">
        <v>43</v>
      </c>
      <c r="K914">
        <v>352.38</v>
      </c>
      <c r="L914">
        <v>2</v>
      </c>
      <c r="M914">
        <v>0</v>
      </c>
      <c r="N914">
        <v>81.047399999999996</v>
      </c>
      <c r="O914" s="5">
        <f t="shared" si="14"/>
        <v>0.22999999999999998</v>
      </c>
    </row>
    <row r="915" spans="1:15" x14ac:dyDescent="0.25">
      <c r="A915" t="s">
        <v>817</v>
      </c>
      <c r="B915" t="s">
        <v>38</v>
      </c>
      <c r="C915" t="s">
        <v>88</v>
      </c>
      <c r="D915" t="s">
        <v>17</v>
      </c>
      <c r="E915" t="s">
        <v>372</v>
      </c>
      <c r="F915" t="s">
        <v>51</v>
      </c>
      <c r="G915">
        <v>6360</v>
      </c>
      <c r="H915" t="s">
        <v>119</v>
      </c>
      <c r="I915" t="s">
        <v>21</v>
      </c>
      <c r="J915" t="s">
        <v>48</v>
      </c>
      <c r="K915">
        <v>22.2</v>
      </c>
      <c r="L915">
        <v>6</v>
      </c>
      <c r="M915">
        <v>0</v>
      </c>
      <c r="N915">
        <v>9.1020000000000003</v>
      </c>
      <c r="O915" s="5">
        <f t="shared" si="14"/>
        <v>0.41000000000000003</v>
      </c>
    </row>
    <row r="916" spans="1:15" x14ac:dyDescent="0.25">
      <c r="A916" t="s">
        <v>807</v>
      </c>
      <c r="B916" t="s">
        <v>155</v>
      </c>
      <c r="C916" t="s">
        <v>30</v>
      </c>
      <c r="D916" t="s">
        <v>17</v>
      </c>
      <c r="E916" t="s">
        <v>361</v>
      </c>
      <c r="F916" t="s">
        <v>55</v>
      </c>
      <c r="G916">
        <v>53209</v>
      </c>
      <c r="H916" t="s">
        <v>89</v>
      </c>
      <c r="I916" t="s">
        <v>21</v>
      </c>
      <c r="J916" t="s">
        <v>48</v>
      </c>
      <c r="K916">
        <v>46.94</v>
      </c>
      <c r="L916">
        <v>1</v>
      </c>
      <c r="M916">
        <v>0</v>
      </c>
      <c r="N916">
        <v>19.2454</v>
      </c>
      <c r="O916" s="5">
        <f t="shared" si="14"/>
        <v>0.41000000000000003</v>
      </c>
    </row>
    <row r="917" spans="1:15" x14ac:dyDescent="0.25">
      <c r="A917" t="s">
        <v>807</v>
      </c>
      <c r="B917" t="s">
        <v>155</v>
      </c>
      <c r="C917" t="s">
        <v>30</v>
      </c>
      <c r="D917" t="s">
        <v>17</v>
      </c>
      <c r="E917" t="s">
        <v>361</v>
      </c>
      <c r="F917" t="s">
        <v>55</v>
      </c>
      <c r="G917">
        <v>53209</v>
      </c>
      <c r="H917" t="s">
        <v>89</v>
      </c>
      <c r="I917" t="s">
        <v>58</v>
      </c>
      <c r="J917" t="s">
        <v>129</v>
      </c>
      <c r="K917">
        <v>143.72999999999999</v>
      </c>
      <c r="L917">
        <v>9</v>
      </c>
      <c r="M917">
        <v>0</v>
      </c>
      <c r="N917">
        <v>56.054699999999997</v>
      </c>
      <c r="O917" s="5">
        <f t="shared" si="14"/>
        <v>0.39</v>
      </c>
    </row>
    <row r="918" spans="1:15" x14ac:dyDescent="0.25">
      <c r="A918" t="s">
        <v>684</v>
      </c>
      <c r="B918" t="s">
        <v>38</v>
      </c>
      <c r="C918" t="s">
        <v>30</v>
      </c>
      <c r="D918" t="s">
        <v>17</v>
      </c>
      <c r="E918" t="s">
        <v>193</v>
      </c>
      <c r="F918" t="s">
        <v>50</v>
      </c>
      <c r="G918">
        <v>78207</v>
      </c>
      <c r="H918" t="s">
        <v>89</v>
      </c>
      <c r="I918" t="s">
        <v>21</v>
      </c>
      <c r="J918" t="s">
        <v>39</v>
      </c>
      <c r="K918">
        <v>99.918000000000006</v>
      </c>
      <c r="L918">
        <v>2</v>
      </c>
      <c r="M918">
        <v>0.3</v>
      </c>
      <c r="N918">
        <v>-18.5562</v>
      </c>
      <c r="O918" s="5">
        <f t="shared" si="14"/>
        <v>-0.18571428571428572</v>
      </c>
    </row>
    <row r="919" spans="1:15" x14ac:dyDescent="0.25">
      <c r="A919" t="s">
        <v>684</v>
      </c>
      <c r="B919" t="s">
        <v>38</v>
      </c>
      <c r="C919" t="s">
        <v>30</v>
      </c>
      <c r="D919" t="s">
        <v>17</v>
      </c>
      <c r="E919" t="s">
        <v>193</v>
      </c>
      <c r="F919" t="s">
        <v>50</v>
      </c>
      <c r="G919">
        <v>78207</v>
      </c>
      <c r="H919" t="s">
        <v>89</v>
      </c>
      <c r="I919" t="s">
        <v>21</v>
      </c>
      <c r="J919" t="s">
        <v>25</v>
      </c>
      <c r="K919">
        <v>797.94399999999996</v>
      </c>
      <c r="L919">
        <v>4</v>
      </c>
      <c r="M919">
        <v>0.3</v>
      </c>
      <c r="N919">
        <v>-56.996000000000002</v>
      </c>
      <c r="O919" s="5">
        <f t="shared" si="14"/>
        <v>-7.1428571428571438E-2</v>
      </c>
    </row>
    <row r="920" spans="1:15" x14ac:dyDescent="0.25">
      <c r="A920" t="s">
        <v>684</v>
      </c>
      <c r="B920" t="s">
        <v>38</v>
      </c>
      <c r="C920" t="s">
        <v>30</v>
      </c>
      <c r="D920" t="s">
        <v>17</v>
      </c>
      <c r="E920" t="s">
        <v>193</v>
      </c>
      <c r="F920" t="s">
        <v>50</v>
      </c>
      <c r="G920">
        <v>78207</v>
      </c>
      <c r="H920" t="s">
        <v>89</v>
      </c>
      <c r="I920" t="s">
        <v>32</v>
      </c>
      <c r="J920" t="s">
        <v>64</v>
      </c>
      <c r="K920">
        <v>8.5679999999999996</v>
      </c>
      <c r="L920">
        <v>3</v>
      </c>
      <c r="M920">
        <v>0.8</v>
      </c>
      <c r="N920">
        <v>-14.5656</v>
      </c>
      <c r="O920" s="5">
        <f t="shared" si="14"/>
        <v>-1.7</v>
      </c>
    </row>
    <row r="921" spans="1:15" x14ac:dyDescent="0.25">
      <c r="A921" t="s">
        <v>694</v>
      </c>
      <c r="B921" t="s">
        <v>38</v>
      </c>
      <c r="C921" t="s">
        <v>30</v>
      </c>
      <c r="D921" t="s">
        <v>17</v>
      </c>
      <c r="E921" t="s">
        <v>211</v>
      </c>
      <c r="F921" t="s">
        <v>50</v>
      </c>
      <c r="G921">
        <v>75220</v>
      </c>
      <c r="H921" t="s">
        <v>89</v>
      </c>
      <c r="I921" t="s">
        <v>32</v>
      </c>
      <c r="J921" t="s">
        <v>143</v>
      </c>
      <c r="K921">
        <v>149.352</v>
      </c>
      <c r="L921">
        <v>3</v>
      </c>
      <c r="M921">
        <v>0.2</v>
      </c>
      <c r="N921">
        <v>50.406300000000002</v>
      </c>
      <c r="O921" s="5">
        <f t="shared" si="14"/>
        <v>0.33750000000000002</v>
      </c>
    </row>
    <row r="922" spans="1:15" x14ac:dyDescent="0.25">
      <c r="A922" t="s">
        <v>694</v>
      </c>
      <c r="B922" t="s">
        <v>38</v>
      </c>
      <c r="C922" t="s">
        <v>30</v>
      </c>
      <c r="D922" t="s">
        <v>17</v>
      </c>
      <c r="E922" t="s">
        <v>211</v>
      </c>
      <c r="F922" t="s">
        <v>50</v>
      </c>
      <c r="G922">
        <v>75220</v>
      </c>
      <c r="H922" t="s">
        <v>89</v>
      </c>
      <c r="I922" t="s">
        <v>32</v>
      </c>
      <c r="J922" t="s">
        <v>43</v>
      </c>
      <c r="K922">
        <v>12.992000000000001</v>
      </c>
      <c r="L922">
        <v>1</v>
      </c>
      <c r="M922">
        <v>0.2</v>
      </c>
      <c r="N922">
        <v>-0.81200000000000006</v>
      </c>
      <c r="O922" s="5">
        <f t="shared" si="14"/>
        <v>-6.25E-2</v>
      </c>
    </row>
    <row r="923" spans="1:15" x14ac:dyDescent="0.25">
      <c r="A923" t="s">
        <v>818</v>
      </c>
      <c r="B923" t="s">
        <v>38</v>
      </c>
      <c r="C923" t="s">
        <v>16</v>
      </c>
      <c r="D923" t="s">
        <v>17</v>
      </c>
      <c r="E923" t="s">
        <v>47</v>
      </c>
      <c r="F923" t="s">
        <v>100</v>
      </c>
      <c r="G923">
        <v>22304</v>
      </c>
      <c r="H923" t="s">
        <v>20</v>
      </c>
      <c r="I923" t="s">
        <v>32</v>
      </c>
      <c r="J923" t="s">
        <v>43</v>
      </c>
      <c r="K923">
        <v>24.56</v>
      </c>
      <c r="L923">
        <v>2</v>
      </c>
      <c r="M923">
        <v>0</v>
      </c>
      <c r="N923">
        <v>6.8768000000000002</v>
      </c>
      <c r="O923" s="5">
        <f t="shared" si="14"/>
        <v>0.28000000000000003</v>
      </c>
    </row>
    <row r="924" spans="1:15" x14ac:dyDescent="0.25">
      <c r="A924" t="s">
        <v>652</v>
      </c>
      <c r="B924" t="s">
        <v>38</v>
      </c>
      <c r="C924" t="s">
        <v>16</v>
      </c>
      <c r="D924" t="s">
        <v>17</v>
      </c>
      <c r="E924" t="s">
        <v>110</v>
      </c>
      <c r="F924" t="s">
        <v>94</v>
      </c>
      <c r="G924">
        <v>10009</v>
      </c>
      <c r="H924" t="s">
        <v>119</v>
      </c>
      <c r="I924" t="s">
        <v>58</v>
      </c>
      <c r="J924" t="s">
        <v>129</v>
      </c>
      <c r="K924">
        <v>85.14</v>
      </c>
      <c r="L924">
        <v>3</v>
      </c>
      <c r="M924">
        <v>0</v>
      </c>
      <c r="N924">
        <v>34.907400000000003</v>
      </c>
      <c r="O924" s="5">
        <f t="shared" si="14"/>
        <v>0.41000000000000003</v>
      </c>
    </row>
    <row r="925" spans="1:15" x14ac:dyDescent="0.25">
      <c r="A925" t="s">
        <v>652</v>
      </c>
      <c r="B925" t="s">
        <v>38</v>
      </c>
      <c r="C925" t="s">
        <v>16</v>
      </c>
      <c r="D925" t="s">
        <v>17</v>
      </c>
      <c r="E925" t="s">
        <v>110</v>
      </c>
      <c r="F925" t="s">
        <v>94</v>
      </c>
      <c r="G925">
        <v>10009</v>
      </c>
      <c r="H925" t="s">
        <v>119</v>
      </c>
      <c r="I925" t="s">
        <v>58</v>
      </c>
      <c r="J925" t="s">
        <v>59</v>
      </c>
      <c r="K925">
        <v>21.99</v>
      </c>
      <c r="L925">
        <v>1</v>
      </c>
      <c r="M925">
        <v>0</v>
      </c>
      <c r="N925">
        <v>10.555199999999999</v>
      </c>
      <c r="O925" s="5">
        <f t="shared" si="14"/>
        <v>0.48</v>
      </c>
    </row>
    <row r="926" spans="1:15" x14ac:dyDescent="0.25">
      <c r="A926" t="s">
        <v>652</v>
      </c>
      <c r="B926" t="s">
        <v>38</v>
      </c>
      <c r="C926" t="s">
        <v>16</v>
      </c>
      <c r="D926" t="s">
        <v>17</v>
      </c>
      <c r="E926" t="s">
        <v>110</v>
      </c>
      <c r="F926" t="s">
        <v>94</v>
      </c>
      <c r="G926">
        <v>10009</v>
      </c>
      <c r="H926" t="s">
        <v>119</v>
      </c>
      <c r="I926" t="s">
        <v>32</v>
      </c>
      <c r="J926" t="s">
        <v>68</v>
      </c>
      <c r="K926">
        <v>406.6</v>
      </c>
      <c r="L926">
        <v>5</v>
      </c>
      <c r="M926">
        <v>0</v>
      </c>
      <c r="N926">
        <v>113.848</v>
      </c>
      <c r="O926" s="5">
        <f t="shared" si="14"/>
        <v>0.27999999999999997</v>
      </c>
    </row>
    <row r="927" spans="1:15" x14ac:dyDescent="0.25">
      <c r="A927" t="s">
        <v>652</v>
      </c>
      <c r="B927" t="s">
        <v>38</v>
      </c>
      <c r="C927" t="s">
        <v>30</v>
      </c>
      <c r="D927" t="s">
        <v>17</v>
      </c>
      <c r="E927" t="s">
        <v>110</v>
      </c>
      <c r="F927" t="s">
        <v>94</v>
      </c>
      <c r="G927">
        <v>10011</v>
      </c>
      <c r="H927" t="s">
        <v>119</v>
      </c>
      <c r="I927" t="s">
        <v>32</v>
      </c>
      <c r="J927" t="s">
        <v>64</v>
      </c>
      <c r="K927">
        <v>841.56799999999998</v>
      </c>
      <c r="L927">
        <v>2</v>
      </c>
      <c r="M927">
        <v>0.2</v>
      </c>
      <c r="N927">
        <v>294.54880000000003</v>
      </c>
      <c r="O927" s="5">
        <f t="shared" si="14"/>
        <v>0.35000000000000003</v>
      </c>
    </row>
    <row r="928" spans="1:15" x14ac:dyDescent="0.25">
      <c r="A928" t="s">
        <v>642</v>
      </c>
      <c r="B928" t="s">
        <v>155</v>
      </c>
      <c r="C928" t="s">
        <v>16</v>
      </c>
      <c r="D928" t="s">
        <v>17</v>
      </c>
      <c r="E928" t="s">
        <v>73</v>
      </c>
      <c r="F928" t="s">
        <v>70</v>
      </c>
      <c r="G928">
        <v>19143</v>
      </c>
      <c r="H928" t="s">
        <v>119</v>
      </c>
      <c r="I928" t="s">
        <v>32</v>
      </c>
      <c r="J928" t="s">
        <v>80</v>
      </c>
      <c r="K928">
        <v>15.552</v>
      </c>
      <c r="L928">
        <v>3</v>
      </c>
      <c r="M928">
        <v>0.2</v>
      </c>
      <c r="N928">
        <v>5.4432</v>
      </c>
      <c r="O928" s="5">
        <f t="shared" si="14"/>
        <v>0.35000000000000003</v>
      </c>
    </row>
    <row r="929" spans="1:15" x14ac:dyDescent="0.25">
      <c r="A929" t="s">
        <v>642</v>
      </c>
      <c r="B929" t="s">
        <v>155</v>
      </c>
      <c r="C929" t="s">
        <v>16</v>
      </c>
      <c r="D929" t="s">
        <v>17</v>
      </c>
      <c r="E929" t="s">
        <v>73</v>
      </c>
      <c r="F929" t="s">
        <v>70</v>
      </c>
      <c r="G929">
        <v>19143</v>
      </c>
      <c r="H929" t="s">
        <v>119</v>
      </c>
      <c r="I929" t="s">
        <v>58</v>
      </c>
      <c r="J929" t="s">
        <v>129</v>
      </c>
      <c r="K929">
        <v>252</v>
      </c>
      <c r="L929">
        <v>5</v>
      </c>
      <c r="M929">
        <v>0.2</v>
      </c>
      <c r="N929">
        <v>53.55</v>
      </c>
      <c r="O929" s="5">
        <f t="shared" si="14"/>
        <v>0.21249999999999999</v>
      </c>
    </row>
    <row r="930" spans="1:15" x14ac:dyDescent="0.25">
      <c r="A930" t="s">
        <v>656</v>
      </c>
      <c r="B930" t="s">
        <v>38</v>
      </c>
      <c r="C930" t="s">
        <v>88</v>
      </c>
      <c r="D930" t="s">
        <v>17</v>
      </c>
      <c r="E930" t="s">
        <v>123</v>
      </c>
      <c r="F930" t="s">
        <v>100</v>
      </c>
      <c r="G930">
        <v>22153</v>
      </c>
      <c r="H930" t="s">
        <v>20</v>
      </c>
      <c r="I930" t="s">
        <v>32</v>
      </c>
      <c r="J930" t="s">
        <v>53</v>
      </c>
      <c r="K930">
        <v>46.2</v>
      </c>
      <c r="L930">
        <v>4</v>
      </c>
      <c r="M930">
        <v>0</v>
      </c>
      <c r="N930">
        <v>12.936</v>
      </c>
      <c r="O930" s="5">
        <f t="shared" si="14"/>
        <v>0.27999999999999997</v>
      </c>
    </row>
    <row r="931" spans="1:15" x14ac:dyDescent="0.25">
      <c r="A931" t="s">
        <v>656</v>
      </c>
      <c r="B931" t="s">
        <v>38</v>
      </c>
      <c r="C931" t="s">
        <v>88</v>
      </c>
      <c r="D931" t="s">
        <v>17</v>
      </c>
      <c r="E931" t="s">
        <v>123</v>
      </c>
      <c r="F931" t="s">
        <v>100</v>
      </c>
      <c r="G931">
        <v>22153</v>
      </c>
      <c r="H931" t="s">
        <v>20</v>
      </c>
      <c r="I931" t="s">
        <v>32</v>
      </c>
      <c r="J931" t="s">
        <v>68</v>
      </c>
      <c r="K931">
        <v>28.84</v>
      </c>
      <c r="L931">
        <v>2</v>
      </c>
      <c r="M931">
        <v>0</v>
      </c>
      <c r="N931">
        <v>9.5172000000000008</v>
      </c>
      <c r="O931" s="5">
        <f t="shared" si="14"/>
        <v>0.33</v>
      </c>
    </row>
    <row r="932" spans="1:15" x14ac:dyDescent="0.25">
      <c r="A932" t="s">
        <v>819</v>
      </c>
      <c r="B932" t="s">
        <v>155</v>
      </c>
      <c r="C932" t="s">
        <v>16</v>
      </c>
      <c r="D932" t="s">
        <v>17</v>
      </c>
      <c r="E932" t="s">
        <v>374</v>
      </c>
      <c r="F932" t="s">
        <v>124</v>
      </c>
      <c r="G932">
        <v>43615</v>
      </c>
      <c r="H932" t="s">
        <v>119</v>
      </c>
      <c r="I932" t="s">
        <v>32</v>
      </c>
      <c r="J932" t="s">
        <v>53</v>
      </c>
      <c r="K932">
        <v>14.592000000000001</v>
      </c>
      <c r="L932">
        <v>3</v>
      </c>
      <c r="M932">
        <v>0.2</v>
      </c>
      <c r="N932">
        <v>2.5535999999999999</v>
      </c>
      <c r="O932" s="5">
        <f t="shared" si="14"/>
        <v>0.17499999999999999</v>
      </c>
    </row>
    <row r="933" spans="1:15" x14ac:dyDescent="0.25">
      <c r="A933" t="s">
        <v>819</v>
      </c>
      <c r="B933" t="s">
        <v>155</v>
      </c>
      <c r="C933" t="s">
        <v>16</v>
      </c>
      <c r="D933" t="s">
        <v>17</v>
      </c>
      <c r="E933" t="s">
        <v>374</v>
      </c>
      <c r="F933" t="s">
        <v>124</v>
      </c>
      <c r="G933">
        <v>43615</v>
      </c>
      <c r="H933" t="s">
        <v>119</v>
      </c>
      <c r="I933" t="s">
        <v>32</v>
      </c>
      <c r="J933" t="s">
        <v>53</v>
      </c>
      <c r="K933">
        <v>89.855999999999995</v>
      </c>
      <c r="L933">
        <v>3</v>
      </c>
      <c r="M933">
        <v>0.2</v>
      </c>
      <c r="N933">
        <v>21.340800000000002</v>
      </c>
      <c r="O933" s="5">
        <f t="shared" si="14"/>
        <v>0.23750000000000004</v>
      </c>
    </row>
    <row r="934" spans="1:15" x14ac:dyDescent="0.25">
      <c r="A934" t="s">
        <v>819</v>
      </c>
      <c r="B934" t="s">
        <v>155</v>
      </c>
      <c r="C934" t="s">
        <v>16</v>
      </c>
      <c r="D934" t="s">
        <v>17</v>
      </c>
      <c r="E934" t="s">
        <v>374</v>
      </c>
      <c r="F934" t="s">
        <v>124</v>
      </c>
      <c r="G934">
        <v>43615</v>
      </c>
      <c r="H934" t="s">
        <v>119</v>
      </c>
      <c r="I934" t="s">
        <v>32</v>
      </c>
      <c r="J934" t="s">
        <v>80</v>
      </c>
      <c r="K934">
        <v>13.872</v>
      </c>
      <c r="L934">
        <v>3</v>
      </c>
      <c r="M934">
        <v>0.2</v>
      </c>
      <c r="N934">
        <v>5.0286</v>
      </c>
      <c r="O934" s="5">
        <f t="shared" si="14"/>
        <v>0.36249999999999999</v>
      </c>
    </row>
    <row r="935" spans="1:15" x14ac:dyDescent="0.25">
      <c r="A935" t="s">
        <v>642</v>
      </c>
      <c r="B935" t="s">
        <v>38</v>
      </c>
      <c r="C935" t="s">
        <v>16</v>
      </c>
      <c r="D935" t="s">
        <v>17</v>
      </c>
      <c r="E935" t="s">
        <v>73</v>
      </c>
      <c r="F935" t="s">
        <v>70</v>
      </c>
      <c r="G935">
        <v>19140</v>
      </c>
      <c r="H935" t="s">
        <v>119</v>
      </c>
      <c r="I935" t="s">
        <v>32</v>
      </c>
      <c r="J935" t="s">
        <v>80</v>
      </c>
      <c r="K935">
        <v>12.192</v>
      </c>
      <c r="L935">
        <v>3</v>
      </c>
      <c r="M935">
        <v>0.2</v>
      </c>
      <c r="N935">
        <v>4.1147999999999998</v>
      </c>
      <c r="O935" s="5">
        <f t="shared" si="14"/>
        <v>0.33749999999999997</v>
      </c>
    </row>
    <row r="936" spans="1:15" x14ac:dyDescent="0.25">
      <c r="A936" t="s">
        <v>642</v>
      </c>
      <c r="B936" t="s">
        <v>38</v>
      </c>
      <c r="C936" t="s">
        <v>88</v>
      </c>
      <c r="D936" t="s">
        <v>17</v>
      </c>
      <c r="E936" t="s">
        <v>73</v>
      </c>
      <c r="F936" t="s">
        <v>70</v>
      </c>
      <c r="G936">
        <v>19120</v>
      </c>
      <c r="H936" t="s">
        <v>119</v>
      </c>
      <c r="I936" t="s">
        <v>32</v>
      </c>
      <c r="J936" t="s">
        <v>80</v>
      </c>
      <c r="K936">
        <v>45.055999999999997</v>
      </c>
      <c r="L936">
        <v>8</v>
      </c>
      <c r="M936">
        <v>0.2</v>
      </c>
      <c r="N936">
        <v>15.2064</v>
      </c>
      <c r="O936" s="5">
        <f t="shared" si="14"/>
        <v>0.33750000000000002</v>
      </c>
    </row>
    <row r="937" spans="1:15" x14ac:dyDescent="0.25">
      <c r="A937" t="s">
        <v>642</v>
      </c>
      <c r="B937" t="s">
        <v>38</v>
      </c>
      <c r="C937" t="s">
        <v>88</v>
      </c>
      <c r="D937" t="s">
        <v>17</v>
      </c>
      <c r="E937" t="s">
        <v>73</v>
      </c>
      <c r="F937" t="s">
        <v>70</v>
      </c>
      <c r="G937">
        <v>19120</v>
      </c>
      <c r="H937" t="s">
        <v>119</v>
      </c>
      <c r="I937" t="s">
        <v>32</v>
      </c>
      <c r="J937" t="s">
        <v>64</v>
      </c>
      <c r="K937">
        <v>29.718</v>
      </c>
      <c r="L937">
        <v>6</v>
      </c>
      <c r="M937">
        <v>0.7</v>
      </c>
      <c r="N937">
        <v>-21.793199999999999</v>
      </c>
      <c r="O937" s="5">
        <f t="shared" si="14"/>
        <v>-0.73333333333333328</v>
      </c>
    </row>
    <row r="938" spans="1:15" x14ac:dyDescent="0.25">
      <c r="A938" t="s">
        <v>642</v>
      </c>
      <c r="B938" t="s">
        <v>38</v>
      </c>
      <c r="C938" t="s">
        <v>88</v>
      </c>
      <c r="D938" t="s">
        <v>17</v>
      </c>
      <c r="E938" t="s">
        <v>73</v>
      </c>
      <c r="F938" t="s">
        <v>70</v>
      </c>
      <c r="G938">
        <v>19120</v>
      </c>
      <c r="H938" t="s">
        <v>119</v>
      </c>
      <c r="I938" t="s">
        <v>32</v>
      </c>
      <c r="J938" t="s">
        <v>80</v>
      </c>
      <c r="K938">
        <v>15.552</v>
      </c>
      <c r="L938">
        <v>3</v>
      </c>
      <c r="M938">
        <v>0.2</v>
      </c>
      <c r="N938">
        <v>5.4432</v>
      </c>
      <c r="O938" s="5">
        <f t="shared" si="14"/>
        <v>0.35000000000000003</v>
      </c>
    </row>
    <row r="939" spans="1:15" x14ac:dyDescent="0.25">
      <c r="A939" t="s">
        <v>642</v>
      </c>
      <c r="B939" t="s">
        <v>38</v>
      </c>
      <c r="C939" t="s">
        <v>88</v>
      </c>
      <c r="D939" t="s">
        <v>17</v>
      </c>
      <c r="E939" t="s">
        <v>73</v>
      </c>
      <c r="F939" t="s">
        <v>70</v>
      </c>
      <c r="G939">
        <v>19120</v>
      </c>
      <c r="H939" t="s">
        <v>119</v>
      </c>
      <c r="I939" t="s">
        <v>32</v>
      </c>
      <c r="J939" t="s">
        <v>68</v>
      </c>
      <c r="K939">
        <v>447.69600000000003</v>
      </c>
      <c r="L939">
        <v>2</v>
      </c>
      <c r="M939">
        <v>0.2</v>
      </c>
      <c r="N939">
        <v>33.577199999999998</v>
      </c>
      <c r="O939" s="5">
        <f t="shared" si="14"/>
        <v>7.4999999999999997E-2</v>
      </c>
    </row>
    <row r="940" spans="1:15" x14ac:dyDescent="0.25">
      <c r="A940" t="s">
        <v>820</v>
      </c>
      <c r="B940" t="s">
        <v>155</v>
      </c>
      <c r="C940" t="s">
        <v>30</v>
      </c>
      <c r="D940" t="s">
        <v>17</v>
      </c>
      <c r="E940" t="s">
        <v>352</v>
      </c>
      <c r="F940" t="s">
        <v>135</v>
      </c>
      <c r="G940">
        <v>87401</v>
      </c>
      <c r="H940" t="s">
        <v>31</v>
      </c>
      <c r="I940" t="s">
        <v>58</v>
      </c>
      <c r="J940" t="s">
        <v>129</v>
      </c>
      <c r="K940">
        <v>159.99</v>
      </c>
      <c r="L940">
        <v>1</v>
      </c>
      <c r="M940">
        <v>0</v>
      </c>
      <c r="N940">
        <v>54.396599999999999</v>
      </c>
      <c r="O940" s="5">
        <f t="shared" si="14"/>
        <v>0.33999999999999997</v>
      </c>
    </row>
    <row r="941" spans="1:15" x14ac:dyDescent="0.25">
      <c r="A941" t="s">
        <v>821</v>
      </c>
      <c r="B941" t="s">
        <v>38</v>
      </c>
      <c r="C941" t="s">
        <v>30</v>
      </c>
      <c r="D941" t="s">
        <v>17</v>
      </c>
      <c r="E941" t="s">
        <v>376</v>
      </c>
      <c r="F941" t="s">
        <v>27</v>
      </c>
      <c r="G941">
        <v>92503</v>
      </c>
      <c r="H941" t="s">
        <v>31</v>
      </c>
      <c r="I941" t="s">
        <v>32</v>
      </c>
      <c r="J941" t="s">
        <v>80</v>
      </c>
      <c r="K941">
        <v>12.96</v>
      </c>
      <c r="L941">
        <v>2</v>
      </c>
      <c r="M941">
        <v>0</v>
      </c>
      <c r="N941">
        <v>6.2207999999999997</v>
      </c>
      <c r="O941" s="5">
        <f t="shared" si="14"/>
        <v>0.47999999999999993</v>
      </c>
    </row>
    <row r="942" spans="1:15" x14ac:dyDescent="0.25">
      <c r="A942" t="s">
        <v>821</v>
      </c>
      <c r="B942" t="s">
        <v>38</v>
      </c>
      <c r="C942" t="s">
        <v>30</v>
      </c>
      <c r="D942" t="s">
        <v>17</v>
      </c>
      <c r="E942" t="s">
        <v>376</v>
      </c>
      <c r="F942" t="s">
        <v>27</v>
      </c>
      <c r="G942">
        <v>92503</v>
      </c>
      <c r="H942" t="s">
        <v>31</v>
      </c>
      <c r="I942" t="s">
        <v>32</v>
      </c>
      <c r="J942" t="s">
        <v>68</v>
      </c>
      <c r="K942">
        <v>134.47999999999999</v>
      </c>
      <c r="L942">
        <v>4</v>
      </c>
      <c r="M942">
        <v>0</v>
      </c>
      <c r="N942">
        <v>34.964799999999997</v>
      </c>
      <c r="O942" s="5">
        <f t="shared" si="14"/>
        <v>0.26</v>
      </c>
    </row>
    <row r="943" spans="1:15" x14ac:dyDescent="0.25">
      <c r="A943" t="s">
        <v>640</v>
      </c>
      <c r="B943" t="s">
        <v>155</v>
      </c>
      <c r="C943" t="s">
        <v>30</v>
      </c>
      <c r="D943" t="s">
        <v>17</v>
      </c>
      <c r="E943" t="s">
        <v>65</v>
      </c>
      <c r="F943" t="s">
        <v>27</v>
      </c>
      <c r="G943">
        <v>94110</v>
      </c>
      <c r="H943" t="s">
        <v>31</v>
      </c>
      <c r="I943" t="s">
        <v>32</v>
      </c>
      <c r="J943" t="s">
        <v>80</v>
      </c>
      <c r="K943">
        <v>17.12</v>
      </c>
      <c r="L943">
        <v>2</v>
      </c>
      <c r="M943">
        <v>0</v>
      </c>
      <c r="N943">
        <v>8.0464000000000002</v>
      </c>
      <c r="O943" s="5">
        <f t="shared" si="14"/>
        <v>0.47</v>
      </c>
    </row>
    <row r="944" spans="1:15" x14ac:dyDescent="0.25">
      <c r="A944" t="s">
        <v>822</v>
      </c>
      <c r="B944" t="s">
        <v>38</v>
      </c>
      <c r="C944" t="s">
        <v>30</v>
      </c>
      <c r="D944" t="s">
        <v>17</v>
      </c>
      <c r="E944" t="s">
        <v>378</v>
      </c>
      <c r="F944" t="s">
        <v>27</v>
      </c>
      <c r="G944">
        <v>90503</v>
      </c>
      <c r="H944" t="s">
        <v>31</v>
      </c>
      <c r="I944" t="s">
        <v>32</v>
      </c>
      <c r="J944" t="s">
        <v>64</v>
      </c>
      <c r="K944">
        <v>6.0960000000000001</v>
      </c>
      <c r="L944">
        <v>2</v>
      </c>
      <c r="M944">
        <v>0.2</v>
      </c>
      <c r="N944">
        <v>2.2098</v>
      </c>
      <c r="O944" s="5">
        <f t="shared" si="14"/>
        <v>0.36249999999999999</v>
      </c>
    </row>
    <row r="945" spans="1:15" x14ac:dyDescent="0.25">
      <c r="A945" t="s">
        <v>822</v>
      </c>
      <c r="B945" t="s">
        <v>38</v>
      </c>
      <c r="C945" t="s">
        <v>30</v>
      </c>
      <c r="D945" t="s">
        <v>17</v>
      </c>
      <c r="E945" t="s">
        <v>378</v>
      </c>
      <c r="F945" t="s">
        <v>27</v>
      </c>
      <c r="G945">
        <v>90503</v>
      </c>
      <c r="H945" t="s">
        <v>31</v>
      </c>
      <c r="I945" t="s">
        <v>21</v>
      </c>
      <c r="J945" t="s">
        <v>39</v>
      </c>
      <c r="K945">
        <v>1114.2719999999999</v>
      </c>
      <c r="L945">
        <v>4</v>
      </c>
      <c r="M945">
        <v>0.2</v>
      </c>
      <c r="N945">
        <v>41.785200000000003</v>
      </c>
      <c r="O945" s="5">
        <f t="shared" si="14"/>
        <v>3.7500000000000006E-2</v>
      </c>
    </row>
    <row r="946" spans="1:15" x14ac:dyDescent="0.25">
      <c r="A946" t="s">
        <v>636</v>
      </c>
      <c r="B946" t="s">
        <v>38</v>
      </c>
      <c r="C946" t="s">
        <v>16</v>
      </c>
      <c r="D946" t="s">
        <v>17</v>
      </c>
      <c r="E946" t="s">
        <v>44</v>
      </c>
      <c r="F946" t="s">
        <v>45</v>
      </c>
      <c r="G946">
        <v>98105</v>
      </c>
      <c r="H946" t="s">
        <v>31</v>
      </c>
      <c r="I946" t="s">
        <v>32</v>
      </c>
      <c r="J946" t="s">
        <v>80</v>
      </c>
      <c r="K946">
        <v>32.4</v>
      </c>
      <c r="L946">
        <v>5</v>
      </c>
      <c r="M946">
        <v>0</v>
      </c>
      <c r="N946">
        <v>15.552</v>
      </c>
      <c r="O946" s="5">
        <f t="shared" si="14"/>
        <v>0.48</v>
      </c>
    </row>
    <row r="947" spans="1:15" x14ac:dyDescent="0.25">
      <c r="A947" t="s">
        <v>636</v>
      </c>
      <c r="B947" t="s">
        <v>38</v>
      </c>
      <c r="C947" t="s">
        <v>16</v>
      </c>
      <c r="D947" t="s">
        <v>17</v>
      </c>
      <c r="E947" t="s">
        <v>44</v>
      </c>
      <c r="F947" t="s">
        <v>45</v>
      </c>
      <c r="G947">
        <v>98105</v>
      </c>
      <c r="H947" t="s">
        <v>31</v>
      </c>
      <c r="I947" t="s">
        <v>32</v>
      </c>
      <c r="J947" t="s">
        <v>43</v>
      </c>
      <c r="K947">
        <v>540.57000000000005</v>
      </c>
      <c r="L947">
        <v>3</v>
      </c>
      <c r="M947">
        <v>0</v>
      </c>
      <c r="N947">
        <v>140.54820000000001</v>
      </c>
      <c r="O947" s="5">
        <f t="shared" si="14"/>
        <v>0.26</v>
      </c>
    </row>
    <row r="948" spans="1:15" x14ac:dyDescent="0.25">
      <c r="A948" t="s">
        <v>636</v>
      </c>
      <c r="B948" t="s">
        <v>38</v>
      </c>
      <c r="C948" t="s">
        <v>16</v>
      </c>
      <c r="D948" t="s">
        <v>17</v>
      </c>
      <c r="E948" t="s">
        <v>44</v>
      </c>
      <c r="F948" t="s">
        <v>45</v>
      </c>
      <c r="G948">
        <v>98105</v>
      </c>
      <c r="H948" t="s">
        <v>31</v>
      </c>
      <c r="I948" t="s">
        <v>32</v>
      </c>
      <c r="J948" t="s">
        <v>64</v>
      </c>
      <c r="K948">
        <v>167.76</v>
      </c>
      <c r="L948">
        <v>5</v>
      </c>
      <c r="M948">
        <v>0.2</v>
      </c>
      <c r="N948">
        <v>62.91</v>
      </c>
      <c r="O948" s="5">
        <f t="shared" si="14"/>
        <v>0.375</v>
      </c>
    </row>
    <row r="949" spans="1:15" x14ac:dyDescent="0.25">
      <c r="A949" t="s">
        <v>766</v>
      </c>
      <c r="B949" t="s">
        <v>155</v>
      </c>
      <c r="C949" t="s">
        <v>16</v>
      </c>
      <c r="D949" t="s">
        <v>17</v>
      </c>
      <c r="E949" t="s">
        <v>312</v>
      </c>
      <c r="F949" t="s">
        <v>28</v>
      </c>
      <c r="G949">
        <v>85204</v>
      </c>
      <c r="H949" t="s">
        <v>31</v>
      </c>
      <c r="I949" t="s">
        <v>21</v>
      </c>
      <c r="J949" t="s">
        <v>39</v>
      </c>
      <c r="K949">
        <v>393.16500000000002</v>
      </c>
      <c r="L949">
        <v>3</v>
      </c>
      <c r="M949">
        <v>0.5</v>
      </c>
      <c r="N949">
        <v>-204.44579999999999</v>
      </c>
      <c r="O949" s="5">
        <f t="shared" si="14"/>
        <v>-0.51999999999999991</v>
      </c>
    </row>
    <row r="950" spans="1:15" x14ac:dyDescent="0.25">
      <c r="A950" t="s">
        <v>642</v>
      </c>
      <c r="B950" t="s">
        <v>38</v>
      </c>
      <c r="C950" t="s">
        <v>88</v>
      </c>
      <c r="D950" t="s">
        <v>17</v>
      </c>
      <c r="E950" t="s">
        <v>73</v>
      </c>
      <c r="F950" t="s">
        <v>70</v>
      </c>
      <c r="G950">
        <v>19120</v>
      </c>
      <c r="H950" t="s">
        <v>119</v>
      </c>
      <c r="I950" t="s">
        <v>21</v>
      </c>
      <c r="J950" t="s">
        <v>48</v>
      </c>
      <c r="K950">
        <v>516.48800000000006</v>
      </c>
      <c r="L950">
        <v>7</v>
      </c>
      <c r="M950">
        <v>0.2</v>
      </c>
      <c r="N950">
        <v>-12.9122</v>
      </c>
      <c r="O950" s="5">
        <f t="shared" si="14"/>
        <v>-2.4999999999999998E-2</v>
      </c>
    </row>
    <row r="951" spans="1:15" x14ac:dyDescent="0.25">
      <c r="A951" t="s">
        <v>642</v>
      </c>
      <c r="B951" t="s">
        <v>38</v>
      </c>
      <c r="C951" t="s">
        <v>88</v>
      </c>
      <c r="D951" t="s">
        <v>17</v>
      </c>
      <c r="E951" t="s">
        <v>73</v>
      </c>
      <c r="F951" t="s">
        <v>70</v>
      </c>
      <c r="G951">
        <v>19120</v>
      </c>
      <c r="H951" t="s">
        <v>119</v>
      </c>
      <c r="I951" t="s">
        <v>21</v>
      </c>
      <c r="J951" t="s">
        <v>48</v>
      </c>
      <c r="K951">
        <v>1007.232</v>
      </c>
      <c r="L951">
        <v>6</v>
      </c>
      <c r="M951">
        <v>0.2</v>
      </c>
      <c r="N951">
        <v>75.542400000000001</v>
      </c>
      <c r="O951" s="5">
        <f t="shared" si="14"/>
        <v>7.4999999999999997E-2</v>
      </c>
    </row>
    <row r="952" spans="1:15" x14ac:dyDescent="0.25">
      <c r="A952" t="s">
        <v>642</v>
      </c>
      <c r="B952" t="s">
        <v>38</v>
      </c>
      <c r="C952" t="s">
        <v>88</v>
      </c>
      <c r="D952" t="s">
        <v>17</v>
      </c>
      <c r="E952" t="s">
        <v>73</v>
      </c>
      <c r="F952" t="s">
        <v>70</v>
      </c>
      <c r="G952">
        <v>19120</v>
      </c>
      <c r="H952" t="s">
        <v>119</v>
      </c>
      <c r="I952" t="s">
        <v>21</v>
      </c>
      <c r="J952" t="s">
        <v>39</v>
      </c>
      <c r="K952">
        <v>2065.3200000000002</v>
      </c>
      <c r="L952">
        <v>12</v>
      </c>
      <c r="M952">
        <v>0.4</v>
      </c>
      <c r="N952">
        <v>-619.596</v>
      </c>
      <c r="O952" s="5">
        <f t="shared" si="14"/>
        <v>-0.3</v>
      </c>
    </row>
    <row r="953" spans="1:15" x14ac:dyDescent="0.25">
      <c r="A953" t="s">
        <v>642</v>
      </c>
      <c r="B953" t="s">
        <v>38</v>
      </c>
      <c r="C953" t="s">
        <v>88</v>
      </c>
      <c r="D953" t="s">
        <v>17</v>
      </c>
      <c r="E953" t="s">
        <v>73</v>
      </c>
      <c r="F953" t="s">
        <v>70</v>
      </c>
      <c r="G953">
        <v>19120</v>
      </c>
      <c r="H953" t="s">
        <v>119</v>
      </c>
      <c r="I953" t="s">
        <v>32</v>
      </c>
      <c r="J953" t="s">
        <v>80</v>
      </c>
      <c r="K953">
        <v>15.552</v>
      </c>
      <c r="L953">
        <v>3</v>
      </c>
      <c r="M953">
        <v>0.2</v>
      </c>
      <c r="N953">
        <v>5.4432</v>
      </c>
      <c r="O953" s="5">
        <f t="shared" si="14"/>
        <v>0.35000000000000003</v>
      </c>
    </row>
    <row r="954" spans="1:15" x14ac:dyDescent="0.25">
      <c r="A954" t="s">
        <v>642</v>
      </c>
      <c r="B954" t="s">
        <v>38</v>
      </c>
      <c r="C954" t="s">
        <v>88</v>
      </c>
      <c r="D954" t="s">
        <v>17</v>
      </c>
      <c r="E954" t="s">
        <v>73</v>
      </c>
      <c r="F954" t="s">
        <v>70</v>
      </c>
      <c r="G954">
        <v>19120</v>
      </c>
      <c r="H954" t="s">
        <v>119</v>
      </c>
      <c r="I954" t="s">
        <v>32</v>
      </c>
      <c r="J954" t="s">
        <v>80</v>
      </c>
      <c r="K954">
        <v>25.344000000000001</v>
      </c>
      <c r="L954">
        <v>6</v>
      </c>
      <c r="M954">
        <v>0.2</v>
      </c>
      <c r="N954">
        <v>7.92</v>
      </c>
      <c r="O954" s="5">
        <f t="shared" si="14"/>
        <v>0.3125</v>
      </c>
    </row>
    <row r="955" spans="1:15" x14ac:dyDescent="0.25">
      <c r="A955" t="s">
        <v>642</v>
      </c>
      <c r="B955" t="s">
        <v>38</v>
      </c>
      <c r="C955" t="s">
        <v>16</v>
      </c>
      <c r="D955" t="s">
        <v>17</v>
      </c>
      <c r="E955" t="s">
        <v>73</v>
      </c>
      <c r="F955" t="s">
        <v>70</v>
      </c>
      <c r="G955">
        <v>19143</v>
      </c>
      <c r="H955" t="s">
        <v>119</v>
      </c>
      <c r="I955" t="s">
        <v>21</v>
      </c>
      <c r="J955" t="s">
        <v>48</v>
      </c>
      <c r="K955">
        <v>25.472000000000001</v>
      </c>
      <c r="L955">
        <v>4</v>
      </c>
      <c r="M955">
        <v>0.2</v>
      </c>
      <c r="N955">
        <v>7.6416000000000004</v>
      </c>
      <c r="O955" s="5">
        <f t="shared" si="14"/>
        <v>0.3</v>
      </c>
    </row>
    <row r="956" spans="1:15" x14ac:dyDescent="0.25">
      <c r="A956" t="s">
        <v>823</v>
      </c>
      <c r="B956" t="s">
        <v>38</v>
      </c>
      <c r="C956" t="s">
        <v>16</v>
      </c>
      <c r="D956" t="s">
        <v>17</v>
      </c>
      <c r="E956" t="s">
        <v>380</v>
      </c>
      <c r="F956" t="s">
        <v>50</v>
      </c>
      <c r="G956">
        <v>78664</v>
      </c>
      <c r="H956" t="s">
        <v>89</v>
      </c>
      <c r="I956" t="s">
        <v>32</v>
      </c>
      <c r="J956" t="s">
        <v>53</v>
      </c>
      <c r="K956">
        <v>27.167999999999999</v>
      </c>
      <c r="L956">
        <v>2</v>
      </c>
      <c r="M956">
        <v>0.2</v>
      </c>
      <c r="N956">
        <v>2.7168000000000001</v>
      </c>
      <c r="O956" s="5">
        <f t="shared" si="14"/>
        <v>0.1</v>
      </c>
    </row>
    <row r="957" spans="1:15" x14ac:dyDescent="0.25">
      <c r="A957" t="s">
        <v>823</v>
      </c>
      <c r="B957" t="s">
        <v>38</v>
      </c>
      <c r="C957" t="s">
        <v>16</v>
      </c>
      <c r="D957" t="s">
        <v>17</v>
      </c>
      <c r="E957" t="s">
        <v>380</v>
      </c>
      <c r="F957" t="s">
        <v>50</v>
      </c>
      <c r="G957">
        <v>78664</v>
      </c>
      <c r="H957" t="s">
        <v>89</v>
      </c>
      <c r="I957" t="s">
        <v>21</v>
      </c>
      <c r="J957" t="s">
        <v>22</v>
      </c>
      <c r="K957">
        <v>78.852800000000002</v>
      </c>
      <c r="L957">
        <v>2</v>
      </c>
      <c r="M957">
        <v>0.32</v>
      </c>
      <c r="N957">
        <v>-11.596</v>
      </c>
      <c r="O957" s="5">
        <f t="shared" si="14"/>
        <v>-0.14705882352941177</v>
      </c>
    </row>
    <row r="958" spans="1:15" x14ac:dyDescent="0.25">
      <c r="A958" t="s">
        <v>744</v>
      </c>
      <c r="B958" t="s">
        <v>38</v>
      </c>
      <c r="C958" t="s">
        <v>16</v>
      </c>
      <c r="D958" t="s">
        <v>17</v>
      </c>
      <c r="E958" t="s">
        <v>127</v>
      </c>
      <c r="F958" t="s">
        <v>117</v>
      </c>
      <c r="G958">
        <v>39212</v>
      </c>
      <c r="H958" t="s">
        <v>20</v>
      </c>
      <c r="I958" t="s">
        <v>32</v>
      </c>
      <c r="J958" t="s">
        <v>43</v>
      </c>
      <c r="K958">
        <v>173.8</v>
      </c>
      <c r="L958">
        <v>5</v>
      </c>
      <c r="M958">
        <v>0</v>
      </c>
      <c r="N958">
        <v>43.45</v>
      </c>
      <c r="O958" s="5">
        <f t="shared" si="14"/>
        <v>0.25</v>
      </c>
    </row>
    <row r="959" spans="1:15" x14ac:dyDescent="0.25">
      <c r="A959" t="s">
        <v>674</v>
      </c>
      <c r="B959" t="s">
        <v>15</v>
      </c>
      <c r="C959" t="s">
        <v>16</v>
      </c>
      <c r="D959" t="s">
        <v>17</v>
      </c>
      <c r="E959" t="s">
        <v>170</v>
      </c>
      <c r="F959" t="s">
        <v>28</v>
      </c>
      <c r="G959">
        <v>85023</v>
      </c>
      <c r="H959" t="s">
        <v>31</v>
      </c>
      <c r="I959" t="s">
        <v>58</v>
      </c>
      <c r="J959" t="s">
        <v>59</v>
      </c>
      <c r="K959">
        <v>29.591999999999999</v>
      </c>
      <c r="L959">
        <v>1</v>
      </c>
      <c r="M959">
        <v>0.2</v>
      </c>
      <c r="N959">
        <v>2.5893000000000002</v>
      </c>
      <c r="O959" s="5">
        <f t="shared" si="14"/>
        <v>8.7500000000000008E-2</v>
      </c>
    </row>
    <row r="960" spans="1:15" x14ac:dyDescent="0.25">
      <c r="A960" t="s">
        <v>674</v>
      </c>
      <c r="B960" t="s">
        <v>15</v>
      </c>
      <c r="C960" t="s">
        <v>16</v>
      </c>
      <c r="D960" t="s">
        <v>17</v>
      </c>
      <c r="E960" t="s">
        <v>170</v>
      </c>
      <c r="F960" t="s">
        <v>28</v>
      </c>
      <c r="G960">
        <v>85023</v>
      </c>
      <c r="H960" t="s">
        <v>31</v>
      </c>
      <c r="I960" t="s">
        <v>32</v>
      </c>
      <c r="J960" t="s">
        <v>64</v>
      </c>
      <c r="K960">
        <v>4.7519999999999998</v>
      </c>
      <c r="L960">
        <v>2</v>
      </c>
      <c r="M960">
        <v>0.7</v>
      </c>
      <c r="N960">
        <v>-3.1680000000000001</v>
      </c>
      <c r="O960" s="5">
        <f t="shared" si="14"/>
        <v>-0.66666666666666674</v>
      </c>
    </row>
    <row r="961" spans="1:15" x14ac:dyDescent="0.25">
      <c r="A961" t="s">
        <v>674</v>
      </c>
      <c r="B961" t="s">
        <v>15</v>
      </c>
      <c r="C961" t="s">
        <v>16</v>
      </c>
      <c r="D961" t="s">
        <v>17</v>
      </c>
      <c r="E961" t="s">
        <v>170</v>
      </c>
      <c r="F961" t="s">
        <v>28</v>
      </c>
      <c r="G961">
        <v>85023</v>
      </c>
      <c r="H961" t="s">
        <v>31</v>
      </c>
      <c r="I961" t="s">
        <v>32</v>
      </c>
      <c r="J961" t="s">
        <v>80</v>
      </c>
      <c r="K961">
        <v>15.552</v>
      </c>
      <c r="L961">
        <v>3</v>
      </c>
      <c r="M961">
        <v>0.2</v>
      </c>
      <c r="N961">
        <v>5.6375999999999999</v>
      </c>
      <c r="O961" s="5">
        <f t="shared" si="14"/>
        <v>0.36249999999999999</v>
      </c>
    </row>
    <row r="962" spans="1:15" x14ac:dyDescent="0.25">
      <c r="A962" t="s">
        <v>824</v>
      </c>
      <c r="B962" t="s">
        <v>578</v>
      </c>
      <c r="C962" t="s">
        <v>16</v>
      </c>
      <c r="D962" t="s">
        <v>17</v>
      </c>
      <c r="E962" t="s">
        <v>349</v>
      </c>
      <c r="F962" t="s">
        <v>27</v>
      </c>
      <c r="G962">
        <v>92054</v>
      </c>
      <c r="H962" t="s">
        <v>31</v>
      </c>
      <c r="I962" t="s">
        <v>21</v>
      </c>
      <c r="J962" t="s">
        <v>48</v>
      </c>
      <c r="K962">
        <v>204.6</v>
      </c>
      <c r="L962">
        <v>2</v>
      </c>
      <c r="M962">
        <v>0</v>
      </c>
      <c r="N962">
        <v>53.195999999999998</v>
      </c>
      <c r="O962" s="5">
        <f t="shared" si="14"/>
        <v>0.26</v>
      </c>
    </row>
    <row r="963" spans="1:15" x14ac:dyDescent="0.25">
      <c r="A963" t="s">
        <v>640</v>
      </c>
      <c r="B963" t="s">
        <v>38</v>
      </c>
      <c r="C963" t="s">
        <v>30</v>
      </c>
      <c r="D963" t="s">
        <v>17</v>
      </c>
      <c r="E963" t="s">
        <v>65</v>
      </c>
      <c r="F963" t="s">
        <v>27</v>
      </c>
      <c r="G963">
        <v>94110</v>
      </c>
      <c r="H963" t="s">
        <v>31</v>
      </c>
      <c r="I963" t="s">
        <v>21</v>
      </c>
      <c r="J963" t="s">
        <v>25</v>
      </c>
      <c r="K963">
        <v>321.56799999999998</v>
      </c>
      <c r="L963">
        <v>2</v>
      </c>
      <c r="M963">
        <v>0.2</v>
      </c>
      <c r="N963">
        <v>28.1372</v>
      </c>
      <c r="O963" s="5">
        <f t="shared" si="14"/>
        <v>8.7500000000000008E-2</v>
      </c>
    </row>
    <row r="964" spans="1:15" x14ac:dyDescent="0.25">
      <c r="A964" t="s">
        <v>758</v>
      </c>
      <c r="B964" t="s">
        <v>38</v>
      </c>
      <c r="C964" t="s">
        <v>88</v>
      </c>
      <c r="D964" t="s">
        <v>17</v>
      </c>
      <c r="E964" t="s">
        <v>301</v>
      </c>
      <c r="F964" t="s">
        <v>36</v>
      </c>
      <c r="G964">
        <v>72701</v>
      </c>
      <c r="H964" t="s">
        <v>20</v>
      </c>
      <c r="I964" t="s">
        <v>32</v>
      </c>
      <c r="J964" t="s">
        <v>64</v>
      </c>
      <c r="K964">
        <v>6.24</v>
      </c>
      <c r="L964">
        <v>2</v>
      </c>
      <c r="M964">
        <v>0</v>
      </c>
      <c r="N964">
        <v>3.0575999999999999</v>
      </c>
      <c r="O964" s="5">
        <f t="shared" ref="O964:O1027" si="15">N964/K964</f>
        <v>0.48999999999999994</v>
      </c>
    </row>
    <row r="965" spans="1:15" x14ac:dyDescent="0.25">
      <c r="A965" t="s">
        <v>640</v>
      </c>
      <c r="B965" t="s">
        <v>155</v>
      </c>
      <c r="C965" t="s">
        <v>30</v>
      </c>
      <c r="D965" t="s">
        <v>17</v>
      </c>
      <c r="E965" t="s">
        <v>65</v>
      </c>
      <c r="F965" t="s">
        <v>27</v>
      </c>
      <c r="G965">
        <v>94110</v>
      </c>
      <c r="H965" t="s">
        <v>31</v>
      </c>
      <c r="I965" t="s">
        <v>32</v>
      </c>
      <c r="J965" t="s">
        <v>143</v>
      </c>
      <c r="K965">
        <v>21.88</v>
      </c>
      <c r="L965">
        <v>2</v>
      </c>
      <c r="M965">
        <v>0</v>
      </c>
      <c r="N965">
        <v>10.94</v>
      </c>
      <c r="O965" s="5">
        <f t="shared" si="15"/>
        <v>0.5</v>
      </c>
    </row>
    <row r="966" spans="1:15" x14ac:dyDescent="0.25">
      <c r="A966" t="s">
        <v>825</v>
      </c>
      <c r="B966" t="s">
        <v>15</v>
      </c>
      <c r="C966" t="s">
        <v>16</v>
      </c>
      <c r="D966" t="s">
        <v>17</v>
      </c>
      <c r="E966" t="s">
        <v>172</v>
      </c>
      <c r="F966" t="s">
        <v>35</v>
      </c>
      <c r="G966">
        <v>33433</v>
      </c>
      <c r="H966" t="s">
        <v>20</v>
      </c>
      <c r="I966" t="s">
        <v>32</v>
      </c>
      <c r="J966" t="s">
        <v>33</v>
      </c>
      <c r="K966">
        <v>4.6079999999999997</v>
      </c>
      <c r="L966">
        <v>2</v>
      </c>
      <c r="M966">
        <v>0.2</v>
      </c>
      <c r="N966">
        <v>1.6704000000000001</v>
      </c>
      <c r="O966" s="5">
        <f t="shared" si="15"/>
        <v>0.36250000000000004</v>
      </c>
    </row>
    <row r="967" spans="1:15" x14ac:dyDescent="0.25">
      <c r="A967" t="s">
        <v>652</v>
      </c>
      <c r="B967" t="s">
        <v>155</v>
      </c>
      <c r="C967" t="s">
        <v>88</v>
      </c>
      <c r="D967" t="s">
        <v>17</v>
      </c>
      <c r="E967" t="s">
        <v>110</v>
      </c>
      <c r="F967" t="s">
        <v>94</v>
      </c>
      <c r="G967">
        <v>10011</v>
      </c>
      <c r="H967" t="s">
        <v>119</v>
      </c>
      <c r="I967" t="s">
        <v>32</v>
      </c>
      <c r="J967" t="s">
        <v>33</v>
      </c>
      <c r="K967">
        <v>9.82</v>
      </c>
      <c r="L967">
        <v>2</v>
      </c>
      <c r="M967">
        <v>0</v>
      </c>
      <c r="N967">
        <v>4.8117999999999999</v>
      </c>
      <c r="O967" s="5">
        <f t="shared" si="15"/>
        <v>0.49</v>
      </c>
    </row>
    <row r="968" spans="1:15" x14ac:dyDescent="0.25">
      <c r="A968" t="s">
        <v>652</v>
      </c>
      <c r="B968" t="s">
        <v>155</v>
      </c>
      <c r="C968" t="s">
        <v>88</v>
      </c>
      <c r="D968" t="s">
        <v>17</v>
      </c>
      <c r="E968" t="s">
        <v>110</v>
      </c>
      <c r="F968" t="s">
        <v>94</v>
      </c>
      <c r="G968">
        <v>10011</v>
      </c>
      <c r="H968" t="s">
        <v>119</v>
      </c>
      <c r="I968" t="s">
        <v>32</v>
      </c>
      <c r="J968" t="s">
        <v>53</v>
      </c>
      <c r="K968">
        <v>35.97</v>
      </c>
      <c r="L968">
        <v>3</v>
      </c>
      <c r="M968">
        <v>0</v>
      </c>
      <c r="N968">
        <v>9.7119</v>
      </c>
      <c r="O968" s="5">
        <f t="shared" si="15"/>
        <v>0.27</v>
      </c>
    </row>
    <row r="969" spans="1:15" x14ac:dyDescent="0.25">
      <c r="A969" t="s">
        <v>652</v>
      </c>
      <c r="B969" t="s">
        <v>155</v>
      </c>
      <c r="C969" t="s">
        <v>88</v>
      </c>
      <c r="D969" t="s">
        <v>17</v>
      </c>
      <c r="E969" t="s">
        <v>110</v>
      </c>
      <c r="F969" t="s">
        <v>94</v>
      </c>
      <c r="G969">
        <v>10011</v>
      </c>
      <c r="H969" t="s">
        <v>119</v>
      </c>
      <c r="I969" t="s">
        <v>32</v>
      </c>
      <c r="J969" t="s">
        <v>80</v>
      </c>
      <c r="K969">
        <v>12.96</v>
      </c>
      <c r="L969">
        <v>2</v>
      </c>
      <c r="M969">
        <v>0</v>
      </c>
      <c r="N969">
        <v>6.2207999999999997</v>
      </c>
      <c r="O969" s="5">
        <f t="shared" si="15"/>
        <v>0.47999999999999993</v>
      </c>
    </row>
    <row r="970" spans="1:15" x14ac:dyDescent="0.25">
      <c r="A970" t="s">
        <v>652</v>
      </c>
      <c r="B970" t="s">
        <v>155</v>
      </c>
      <c r="C970" t="s">
        <v>88</v>
      </c>
      <c r="D970" t="s">
        <v>17</v>
      </c>
      <c r="E970" t="s">
        <v>110</v>
      </c>
      <c r="F970" t="s">
        <v>94</v>
      </c>
      <c r="G970">
        <v>10011</v>
      </c>
      <c r="H970" t="s">
        <v>119</v>
      </c>
      <c r="I970" t="s">
        <v>32</v>
      </c>
      <c r="J970" t="s">
        <v>80</v>
      </c>
      <c r="K970">
        <v>191.6</v>
      </c>
      <c r="L970">
        <v>4</v>
      </c>
      <c r="M970">
        <v>0</v>
      </c>
      <c r="N970">
        <v>91.968000000000004</v>
      </c>
      <c r="O970" s="5">
        <f t="shared" si="15"/>
        <v>0.48000000000000004</v>
      </c>
    </row>
    <row r="971" spans="1:15" x14ac:dyDescent="0.25">
      <c r="A971" t="s">
        <v>652</v>
      </c>
      <c r="B971" t="s">
        <v>155</v>
      </c>
      <c r="C971" t="s">
        <v>88</v>
      </c>
      <c r="D971" t="s">
        <v>17</v>
      </c>
      <c r="E971" t="s">
        <v>110</v>
      </c>
      <c r="F971" t="s">
        <v>94</v>
      </c>
      <c r="G971">
        <v>10011</v>
      </c>
      <c r="H971" t="s">
        <v>119</v>
      </c>
      <c r="I971" t="s">
        <v>32</v>
      </c>
      <c r="J971" t="s">
        <v>33</v>
      </c>
      <c r="K971">
        <v>8.64</v>
      </c>
      <c r="L971">
        <v>3</v>
      </c>
      <c r="M971">
        <v>0</v>
      </c>
      <c r="N971">
        <v>4.2336</v>
      </c>
      <c r="O971" s="5">
        <f t="shared" si="15"/>
        <v>0.49</v>
      </c>
    </row>
    <row r="972" spans="1:15" x14ac:dyDescent="0.25">
      <c r="A972" t="s">
        <v>652</v>
      </c>
      <c r="B972" t="s">
        <v>155</v>
      </c>
      <c r="C972" t="s">
        <v>88</v>
      </c>
      <c r="D972" t="s">
        <v>17</v>
      </c>
      <c r="E972" t="s">
        <v>110</v>
      </c>
      <c r="F972" t="s">
        <v>94</v>
      </c>
      <c r="G972">
        <v>10011</v>
      </c>
      <c r="H972" t="s">
        <v>119</v>
      </c>
      <c r="I972" t="s">
        <v>32</v>
      </c>
      <c r="J972" t="s">
        <v>43</v>
      </c>
      <c r="K972">
        <v>501.81</v>
      </c>
      <c r="L972">
        <v>3</v>
      </c>
      <c r="M972">
        <v>0</v>
      </c>
      <c r="N972">
        <v>0</v>
      </c>
      <c r="O972" s="5">
        <f t="shared" si="15"/>
        <v>0</v>
      </c>
    </row>
    <row r="973" spans="1:15" x14ac:dyDescent="0.25">
      <c r="A973" t="s">
        <v>642</v>
      </c>
      <c r="B973" t="s">
        <v>15</v>
      </c>
      <c r="C973" t="s">
        <v>16</v>
      </c>
      <c r="D973" t="s">
        <v>17</v>
      </c>
      <c r="E973" t="s">
        <v>73</v>
      </c>
      <c r="F973" t="s">
        <v>70</v>
      </c>
      <c r="G973">
        <v>19134</v>
      </c>
      <c r="H973" t="s">
        <v>119</v>
      </c>
      <c r="I973" t="s">
        <v>21</v>
      </c>
      <c r="J973" t="s">
        <v>48</v>
      </c>
      <c r="K973">
        <v>127.104</v>
      </c>
      <c r="L973">
        <v>6</v>
      </c>
      <c r="M973">
        <v>0.2</v>
      </c>
      <c r="N973">
        <v>28.598400000000002</v>
      </c>
      <c r="O973" s="5">
        <f t="shared" si="15"/>
        <v>0.22500000000000001</v>
      </c>
    </row>
    <row r="974" spans="1:15" x14ac:dyDescent="0.25">
      <c r="A974" t="s">
        <v>642</v>
      </c>
      <c r="B974" t="s">
        <v>15</v>
      </c>
      <c r="C974" t="s">
        <v>16</v>
      </c>
      <c r="D974" t="s">
        <v>17</v>
      </c>
      <c r="E974" t="s">
        <v>73</v>
      </c>
      <c r="F974" t="s">
        <v>70</v>
      </c>
      <c r="G974">
        <v>19134</v>
      </c>
      <c r="H974" t="s">
        <v>119</v>
      </c>
      <c r="I974" t="s">
        <v>58</v>
      </c>
      <c r="J974" t="s">
        <v>59</v>
      </c>
      <c r="K974">
        <v>124.2</v>
      </c>
      <c r="L974">
        <v>3</v>
      </c>
      <c r="M974">
        <v>0.4</v>
      </c>
      <c r="N974">
        <v>-31.05</v>
      </c>
      <c r="O974" s="5">
        <f t="shared" si="15"/>
        <v>-0.25</v>
      </c>
    </row>
    <row r="975" spans="1:15" x14ac:dyDescent="0.25">
      <c r="A975" t="s">
        <v>642</v>
      </c>
      <c r="B975" t="s">
        <v>15</v>
      </c>
      <c r="C975" t="s">
        <v>16</v>
      </c>
      <c r="D975" t="s">
        <v>17</v>
      </c>
      <c r="E975" t="s">
        <v>73</v>
      </c>
      <c r="F975" t="s">
        <v>70</v>
      </c>
      <c r="G975">
        <v>19134</v>
      </c>
      <c r="H975" t="s">
        <v>119</v>
      </c>
      <c r="I975" t="s">
        <v>32</v>
      </c>
      <c r="J975" t="s">
        <v>64</v>
      </c>
      <c r="K975">
        <v>18.588000000000001</v>
      </c>
      <c r="L975">
        <v>2</v>
      </c>
      <c r="M975">
        <v>0.7</v>
      </c>
      <c r="N975">
        <v>-13.6312</v>
      </c>
      <c r="O975" s="5">
        <f t="shared" si="15"/>
        <v>-0.73333333333333328</v>
      </c>
    </row>
    <row r="976" spans="1:15" x14ac:dyDescent="0.25">
      <c r="A976" t="s">
        <v>642</v>
      </c>
      <c r="B976" t="s">
        <v>15</v>
      </c>
      <c r="C976" t="s">
        <v>16</v>
      </c>
      <c r="D976" t="s">
        <v>17</v>
      </c>
      <c r="E976" t="s">
        <v>73</v>
      </c>
      <c r="F976" t="s">
        <v>70</v>
      </c>
      <c r="G976">
        <v>19134</v>
      </c>
      <c r="H976" t="s">
        <v>119</v>
      </c>
      <c r="I976" t="s">
        <v>32</v>
      </c>
      <c r="J976" t="s">
        <v>33</v>
      </c>
      <c r="K976">
        <v>30.071999999999999</v>
      </c>
      <c r="L976">
        <v>3</v>
      </c>
      <c r="M976">
        <v>0.2</v>
      </c>
      <c r="N976">
        <v>10.1493</v>
      </c>
      <c r="O976" s="5">
        <f t="shared" si="15"/>
        <v>0.33750000000000002</v>
      </c>
    </row>
    <row r="977" spans="1:15" x14ac:dyDescent="0.25">
      <c r="A977" t="s">
        <v>652</v>
      </c>
      <c r="B977" t="s">
        <v>15</v>
      </c>
      <c r="C977" t="s">
        <v>88</v>
      </c>
      <c r="D977" t="s">
        <v>17</v>
      </c>
      <c r="E977" t="s">
        <v>110</v>
      </c>
      <c r="F977" t="s">
        <v>94</v>
      </c>
      <c r="G977">
        <v>10011</v>
      </c>
      <c r="H977" t="s">
        <v>119</v>
      </c>
      <c r="I977" t="s">
        <v>58</v>
      </c>
      <c r="J977" t="s">
        <v>59</v>
      </c>
      <c r="K977">
        <v>160.93</v>
      </c>
      <c r="L977">
        <v>7</v>
      </c>
      <c r="M977">
        <v>0</v>
      </c>
      <c r="N977">
        <v>3.2185999999999999</v>
      </c>
      <c r="O977" s="5">
        <f t="shared" si="15"/>
        <v>1.9999999999999997E-2</v>
      </c>
    </row>
    <row r="978" spans="1:15" x14ac:dyDescent="0.25">
      <c r="A978" t="s">
        <v>652</v>
      </c>
      <c r="B978" t="s">
        <v>15</v>
      </c>
      <c r="C978" t="s">
        <v>88</v>
      </c>
      <c r="D978" t="s">
        <v>17</v>
      </c>
      <c r="E978" t="s">
        <v>110</v>
      </c>
      <c r="F978" t="s">
        <v>94</v>
      </c>
      <c r="G978">
        <v>10011</v>
      </c>
      <c r="H978" t="s">
        <v>119</v>
      </c>
      <c r="I978" t="s">
        <v>32</v>
      </c>
      <c r="J978" t="s">
        <v>64</v>
      </c>
      <c r="K978">
        <v>75.792000000000002</v>
      </c>
      <c r="L978">
        <v>3</v>
      </c>
      <c r="M978">
        <v>0.2</v>
      </c>
      <c r="N978">
        <v>25.579799999999999</v>
      </c>
      <c r="O978" s="5">
        <f t="shared" si="15"/>
        <v>0.33749999999999997</v>
      </c>
    </row>
    <row r="979" spans="1:15" x14ac:dyDescent="0.25">
      <c r="A979" t="s">
        <v>664</v>
      </c>
      <c r="B979" t="s">
        <v>38</v>
      </c>
      <c r="C979" t="s">
        <v>16</v>
      </c>
      <c r="D979" t="s">
        <v>17</v>
      </c>
      <c r="E979" t="s">
        <v>148</v>
      </c>
      <c r="F979" t="s">
        <v>114</v>
      </c>
      <c r="G979">
        <v>97206</v>
      </c>
      <c r="H979" t="s">
        <v>31</v>
      </c>
      <c r="I979" t="s">
        <v>32</v>
      </c>
      <c r="J979" t="s">
        <v>64</v>
      </c>
      <c r="K979">
        <v>1.08</v>
      </c>
      <c r="L979">
        <v>2</v>
      </c>
      <c r="M979">
        <v>0.7</v>
      </c>
      <c r="N979">
        <v>-0.79200000000000004</v>
      </c>
      <c r="O979" s="5">
        <f t="shared" si="15"/>
        <v>-0.73333333333333328</v>
      </c>
    </row>
    <row r="980" spans="1:15" x14ac:dyDescent="0.25">
      <c r="A980" t="s">
        <v>700</v>
      </c>
      <c r="B980" t="s">
        <v>155</v>
      </c>
      <c r="C980" t="s">
        <v>30</v>
      </c>
      <c r="D980" t="s">
        <v>17</v>
      </c>
      <c r="E980" t="s">
        <v>220</v>
      </c>
      <c r="F980" t="s">
        <v>82</v>
      </c>
      <c r="G980">
        <v>48205</v>
      </c>
      <c r="H980" t="s">
        <v>89</v>
      </c>
      <c r="I980" t="s">
        <v>58</v>
      </c>
      <c r="J980" t="s">
        <v>371</v>
      </c>
      <c r="K980">
        <v>3059.982</v>
      </c>
      <c r="L980">
        <v>2</v>
      </c>
      <c r="M980">
        <v>0.1</v>
      </c>
      <c r="N980">
        <v>679.99599999999998</v>
      </c>
      <c r="O980" s="5">
        <f t="shared" si="15"/>
        <v>0.22222222222222221</v>
      </c>
    </row>
    <row r="981" spans="1:15" x14ac:dyDescent="0.25">
      <c r="A981" t="s">
        <v>739</v>
      </c>
      <c r="B981" t="s">
        <v>155</v>
      </c>
      <c r="C981" t="s">
        <v>16</v>
      </c>
      <c r="D981" t="s">
        <v>17</v>
      </c>
      <c r="E981" t="s">
        <v>167</v>
      </c>
      <c r="F981" t="s">
        <v>41</v>
      </c>
      <c r="G981">
        <v>28403</v>
      </c>
      <c r="H981" t="s">
        <v>20</v>
      </c>
      <c r="I981" t="s">
        <v>32</v>
      </c>
      <c r="J981" t="s">
        <v>64</v>
      </c>
      <c r="K981">
        <v>3.282</v>
      </c>
      <c r="L981">
        <v>2</v>
      </c>
      <c r="M981">
        <v>0.7</v>
      </c>
      <c r="N981">
        <v>-2.6255999999999999</v>
      </c>
      <c r="O981" s="5">
        <f t="shared" si="15"/>
        <v>-0.79999999999999993</v>
      </c>
    </row>
    <row r="982" spans="1:15" x14ac:dyDescent="0.25">
      <c r="A982" t="s">
        <v>749</v>
      </c>
      <c r="B982" t="s">
        <v>155</v>
      </c>
      <c r="C982" t="s">
        <v>30</v>
      </c>
      <c r="D982" t="s">
        <v>17</v>
      </c>
      <c r="E982" t="s">
        <v>162</v>
      </c>
      <c r="F982" t="s">
        <v>83</v>
      </c>
      <c r="G982">
        <v>47201</v>
      </c>
      <c r="H982" t="s">
        <v>89</v>
      </c>
      <c r="I982" t="s">
        <v>32</v>
      </c>
      <c r="J982" t="s">
        <v>80</v>
      </c>
      <c r="K982">
        <v>34.020000000000003</v>
      </c>
      <c r="L982">
        <v>3</v>
      </c>
      <c r="M982">
        <v>0</v>
      </c>
      <c r="N982">
        <v>16.669799999999999</v>
      </c>
      <c r="O982" s="5">
        <f t="shared" si="15"/>
        <v>0.48999999999999994</v>
      </c>
    </row>
    <row r="983" spans="1:15" x14ac:dyDescent="0.25">
      <c r="A983" t="s">
        <v>652</v>
      </c>
      <c r="B983" t="s">
        <v>38</v>
      </c>
      <c r="C983" t="s">
        <v>16</v>
      </c>
      <c r="D983" t="s">
        <v>17</v>
      </c>
      <c r="E983" t="s">
        <v>110</v>
      </c>
      <c r="F983" t="s">
        <v>94</v>
      </c>
      <c r="G983">
        <v>10035</v>
      </c>
      <c r="H983" t="s">
        <v>119</v>
      </c>
      <c r="I983" t="s">
        <v>21</v>
      </c>
      <c r="J983" t="s">
        <v>25</v>
      </c>
      <c r="K983">
        <v>599.29200000000003</v>
      </c>
      <c r="L983">
        <v>6</v>
      </c>
      <c r="M983">
        <v>0.1</v>
      </c>
      <c r="N983">
        <v>93.223200000000006</v>
      </c>
      <c r="O983" s="5">
        <f t="shared" si="15"/>
        <v>0.15555555555555556</v>
      </c>
    </row>
    <row r="984" spans="1:15" x14ac:dyDescent="0.25">
      <c r="A984" t="s">
        <v>742</v>
      </c>
      <c r="B984" t="s">
        <v>15</v>
      </c>
      <c r="C984" t="s">
        <v>16</v>
      </c>
      <c r="D984" t="s">
        <v>17</v>
      </c>
      <c r="E984" t="s">
        <v>281</v>
      </c>
      <c r="F984" t="s">
        <v>46</v>
      </c>
      <c r="G984">
        <v>80027</v>
      </c>
      <c r="H984" t="s">
        <v>31</v>
      </c>
      <c r="I984" t="s">
        <v>32</v>
      </c>
      <c r="J984" t="s">
        <v>53</v>
      </c>
      <c r="K984">
        <v>3.3919999999999999</v>
      </c>
      <c r="L984">
        <v>1</v>
      </c>
      <c r="M984">
        <v>0.2</v>
      </c>
      <c r="N984">
        <v>0.80559999999999998</v>
      </c>
      <c r="O984" s="5">
        <f t="shared" si="15"/>
        <v>0.23749999999999999</v>
      </c>
    </row>
    <row r="985" spans="1:15" x14ac:dyDescent="0.25">
      <c r="A985" t="s">
        <v>742</v>
      </c>
      <c r="B985" t="s">
        <v>15</v>
      </c>
      <c r="C985" t="s">
        <v>16</v>
      </c>
      <c r="D985" t="s">
        <v>17</v>
      </c>
      <c r="E985" t="s">
        <v>281</v>
      </c>
      <c r="F985" t="s">
        <v>46</v>
      </c>
      <c r="G985">
        <v>80027</v>
      </c>
      <c r="H985" t="s">
        <v>31</v>
      </c>
      <c r="I985" t="s">
        <v>58</v>
      </c>
      <c r="J985" t="s">
        <v>59</v>
      </c>
      <c r="K985">
        <v>559.98400000000004</v>
      </c>
      <c r="L985">
        <v>2</v>
      </c>
      <c r="M985">
        <v>0.2</v>
      </c>
      <c r="N985">
        <v>55.998399999999997</v>
      </c>
      <c r="O985" s="5">
        <f t="shared" si="15"/>
        <v>9.9999999999999992E-2</v>
      </c>
    </row>
    <row r="986" spans="1:15" x14ac:dyDescent="0.25">
      <c r="A986" t="s">
        <v>742</v>
      </c>
      <c r="B986" t="s">
        <v>15</v>
      </c>
      <c r="C986" t="s">
        <v>16</v>
      </c>
      <c r="D986" t="s">
        <v>17</v>
      </c>
      <c r="E986" t="s">
        <v>281</v>
      </c>
      <c r="F986" t="s">
        <v>46</v>
      </c>
      <c r="G986">
        <v>80027</v>
      </c>
      <c r="H986" t="s">
        <v>31</v>
      </c>
      <c r="I986" t="s">
        <v>21</v>
      </c>
      <c r="J986" t="s">
        <v>25</v>
      </c>
      <c r="K986">
        <v>603.91999999999996</v>
      </c>
      <c r="L986">
        <v>5</v>
      </c>
      <c r="M986">
        <v>0.2</v>
      </c>
      <c r="N986">
        <v>75.489999999999995</v>
      </c>
      <c r="O986" s="5">
        <f t="shared" si="15"/>
        <v>0.125</v>
      </c>
    </row>
    <row r="987" spans="1:15" x14ac:dyDescent="0.25">
      <c r="A987" t="s">
        <v>706</v>
      </c>
      <c r="B987" t="s">
        <v>38</v>
      </c>
      <c r="C987" t="s">
        <v>88</v>
      </c>
      <c r="D987" t="s">
        <v>17</v>
      </c>
      <c r="E987" t="s">
        <v>177</v>
      </c>
      <c r="F987" t="s">
        <v>50</v>
      </c>
      <c r="G987">
        <v>77506</v>
      </c>
      <c r="H987" t="s">
        <v>89</v>
      </c>
      <c r="I987" t="s">
        <v>32</v>
      </c>
      <c r="J987" t="s">
        <v>33</v>
      </c>
      <c r="K987">
        <v>7.968</v>
      </c>
      <c r="L987">
        <v>2</v>
      </c>
      <c r="M987">
        <v>0.2</v>
      </c>
      <c r="N987">
        <v>2.5895999999999999</v>
      </c>
      <c r="O987" s="5">
        <f t="shared" si="15"/>
        <v>0.32500000000000001</v>
      </c>
    </row>
    <row r="988" spans="1:15" x14ac:dyDescent="0.25">
      <c r="A988" t="s">
        <v>706</v>
      </c>
      <c r="B988" t="s">
        <v>38</v>
      </c>
      <c r="C988" t="s">
        <v>88</v>
      </c>
      <c r="D988" t="s">
        <v>17</v>
      </c>
      <c r="E988" t="s">
        <v>177</v>
      </c>
      <c r="F988" t="s">
        <v>50</v>
      </c>
      <c r="G988">
        <v>77506</v>
      </c>
      <c r="H988" t="s">
        <v>89</v>
      </c>
      <c r="I988" t="s">
        <v>32</v>
      </c>
      <c r="J988" t="s">
        <v>143</v>
      </c>
      <c r="K988">
        <v>27.968</v>
      </c>
      <c r="L988">
        <v>4</v>
      </c>
      <c r="M988">
        <v>0.2</v>
      </c>
      <c r="N988">
        <v>9.4391999999999996</v>
      </c>
      <c r="O988" s="5">
        <f t="shared" si="15"/>
        <v>0.33749999999999997</v>
      </c>
    </row>
    <row r="989" spans="1:15" x14ac:dyDescent="0.25">
      <c r="A989" t="s">
        <v>706</v>
      </c>
      <c r="B989" t="s">
        <v>38</v>
      </c>
      <c r="C989" t="s">
        <v>88</v>
      </c>
      <c r="D989" t="s">
        <v>17</v>
      </c>
      <c r="E989" t="s">
        <v>177</v>
      </c>
      <c r="F989" t="s">
        <v>50</v>
      </c>
      <c r="G989">
        <v>77506</v>
      </c>
      <c r="H989" t="s">
        <v>89</v>
      </c>
      <c r="I989" t="s">
        <v>58</v>
      </c>
      <c r="J989" t="s">
        <v>371</v>
      </c>
      <c r="K989">
        <v>336.51</v>
      </c>
      <c r="L989">
        <v>3</v>
      </c>
      <c r="M989">
        <v>0.4</v>
      </c>
      <c r="N989">
        <v>44.868000000000002</v>
      </c>
      <c r="O989" s="5">
        <f t="shared" si="15"/>
        <v>0.13333333333333333</v>
      </c>
    </row>
    <row r="990" spans="1:15" x14ac:dyDescent="0.25">
      <c r="A990" t="s">
        <v>644</v>
      </c>
      <c r="B990" t="s">
        <v>578</v>
      </c>
      <c r="C990" t="s">
        <v>16</v>
      </c>
      <c r="D990" t="s">
        <v>17</v>
      </c>
      <c r="E990" t="s">
        <v>81</v>
      </c>
      <c r="F990" t="s">
        <v>50</v>
      </c>
      <c r="G990">
        <v>77041</v>
      </c>
      <c r="H990" t="s">
        <v>89</v>
      </c>
      <c r="I990" t="s">
        <v>32</v>
      </c>
      <c r="J990" t="s">
        <v>64</v>
      </c>
      <c r="K990">
        <v>1.1120000000000001</v>
      </c>
      <c r="L990">
        <v>2</v>
      </c>
      <c r="M990">
        <v>0.8</v>
      </c>
      <c r="N990">
        <v>-1.8904000000000001</v>
      </c>
      <c r="O990" s="5">
        <f t="shared" si="15"/>
        <v>-1.7</v>
      </c>
    </row>
    <row r="991" spans="1:15" x14ac:dyDescent="0.25">
      <c r="A991" t="s">
        <v>750</v>
      </c>
      <c r="B991" t="s">
        <v>38</v>
      </c>
      <c r="C991" t="s">
        <v>30</v>
      </c>
      <c r="D991" t="s">
        <v>17</v>
      </c>
      <c r="E991" t="s">
        <v>122</v>
      </c>
      <c r="F991" t="s">
        <v>94</v>
      </c>
      <c r="G991">
        <v>13021</v>
      </c>
      <c r="H991" t="s">
        <v>119</v>
      </c>
      <c r="I991" t="s">
        <v>21</v>
      </c>
      <c r="J991" t="s">
        <v>48</v>
      </c>
      <c r="K991">
        <v>520.04999999999995</v>
      </c>
      <c r="L991">
        <v>5</v>
      </c>
      <c r="M991">
        <v>0</v>
      </c>
      <c r="N991">
        <v>72.807000000000002</v>
      </c>
      <c r="O991" s="5">
        <f t="shared" si="15"/>
        <v>0.14000000000000001</v>
      </c>
    </row>
    <row r="992" spans="1:15" x14ac:dyDescent="0.25">
      <c r="A992" t="s">
        <v>750</v>
      </c>
      <c r="B992" t="s">
        <v>38</v>
      </c>
      <c r="C992" t="s">
        <v>30</v>
      </c>
      <c r="D992" t="s">
        <v>17</v>
      </c>
      <c r="E992" t="s">
        <v>122</v>
      </c>
      <c r="F992" t="s">
        <v>94</v>
      </c>
      <c r="G992">
        <v>13021</v>
      </c>
      <c r="H992" t="s">
        <v>119</v>
      </c>
      <c r="I992" t="s">
        <v>32</v>
      </c>
      <c r="J992" t="s">
        <v>53</v>
      </c>
      <c r="K992">
        <v>17.97</v>
      </c>
      <c r="L992">
        <v>3</v>
      </c>
      <c r="M992">
        <v>0</v>
      </c>
      <c r="N992">
        <v>5.2112999999999996</v>
      </c>
      <c r="O992" s="5">
        <f t="shared" si="15"/>
        <v>0.28999999999999998</v>
      </c>
    </row>
    <row r="993" spans="1:15" x14ac:dyDescent="0.25">
      <c r="A993" t="s">
        <v>748</v>
      </c>
      <c r="B993" t="s">
        <v>15</v>
      </c>
      <c r="C993" t="s">
        <v>88</v>
      </c>
      <c r="D993" t="s">
        <v>17</v>
      </c>
      <c r="E993" t="s">
        <v>290</v>
      </c>
      <c r="F993" t="s">
        <v>35</v>
      </c>
      <c r="G993">
        <v>32216</v>
      </c>
      <c r="H993" t="s">
        <v>20</v>
      </c>
      <c r="I993" t="s">
        <v>21</v>
      </c>
      <c r="J993" t="s">
        <v>25</v>
      </c>
      <c r="K993">
        <v>1166.92</v>
      </c>
      <c r="L993">
        <v>5</v>
      </c>
      <c r="M993">
        <v>0.2</v>
      </c>
      <c r="N993">
        <v>131.27850000000001</v>
      </c>
      <c r="O993" s="5">
        <f t="shared" si="15"/>
        <v>0.1125</v>
      </c>
    </row>
    <row r="994" spans="1:15" x14ac:dyDescent="0.25">
      <c r="A994" t="s">
        <v>652</v>
      </c>
      <c r="B994" t="s">
        <v>155</v>
      </c>
      <c r="C994" t="s">
        <v>16</v>
      </c>
      <c r="D994" t="s">
        <v>17</v>
      </c>
      <c r="E994" t="s">
        <v>110</v>
      </c>
      <c r="F994" t="s">
        <v>94</v>
      </c>
      <c r="G994">
        <v>10024</v>
      </c>
      <c r="H994" t="s">
        <v>119</v>
      </c>
      <c r="I994" t="s">
        <v>32</v>
      </c>
      <c r="J994" t="s">
        <v>64</v>
      </c>
      <c r="K994">
        <v>14.624000000000001</v>
      </c>
      <c r="L994">
        <v>2</v>
      </c>
      <c r="M994">
        <v>0.2</v>
      </c>
      <c r="N994">
        <v>5.484</v>
      </c>
      <c r="O994" s="5">
        <f t="shared" si="15"/>
        <v>0.375</v>
      </c>
    </row>
    <row r="995" spans="1:15" x14ac:dyDescent="0.25">
      <c r="A995" t="s">
        <v>681</v>
      </c>
      <c r="B995" t="s">
        <v>155</v>
      </c>
      <c r="C995" t="s">
        <v>16</v>
      </c>
      <c r="D995" t="s">
        <v>17</v>
      </c>
      <c r="E995" t="s">
        <v>187</v>
      </c>
      <c r="F995" t="s">
        <v>27</v>
      </c>
      <c r="G995">
        <v>95123</v>
      </c>
      <c r="H995" t="s">
        <v>31</v>
      </c>
      <c r="I995" t="s">
        <v>32</v>
      </c>
      <c r="J995" t="s">
        <v>195</v>
      </c>
      <c r="K995">
        <v>10.23</v>
      </c>
      <c r="L995">
        <v>3</v>
      </c>
      <c r="M995">
        <v>0</v>
      </c>
      <c r="N995">
        <v>4.9104000000000001</v>
      </c>
      <c r="O995" s="5">
        <f t="shared" si="15"/>
        <v>0.48</v>
      </c>
    </row>
    <row r="996" spans="1:15" x14ac:dyDescent="0.25">
      <c r="A996" t="s">
        <v>681</v>
      </c>
      <c r="B996" t="s">
        <v>155</v>
      </c>
      <c r="C996" t="s">
        <v>16</v>
      </c>
      <c r="D996" t="s">
        <v>17</v>
      </c>
      <c r="E996" t="s">
        <v>187</v>
      </c>
      <c r="F996" t="s">
        <v>27</v>
      </c>
      <c r="G996">
        <v>95123</v>
      </c>
      <c r="H996" t="s">
        <v>31</v>
      </c>
      <c r="I996" t="s">
        <v>32</v>
      </c>
      <c r="J996" t="s">
        <v>80</v>
      </c>
      <c r="K996">
        <v>154.9</v>
      </c>
      <c r="L996">
        <v>5</v>
      </c>
      <c r="M996">
        <v>0</v>
      </c>
      <c r="N996">
        <v>69.704999999999998</v>
      </c>
      <c r="O996" s="5">
        <f t="shared" si="15"/>
        <v>0.44999999999999996</v>
      </c>
    </row>
    <row r="997" spans="1:15" x14ac:dyDescent="0.25">
      <c r="A997" t="s">
        <v>826</v>
      </c>
      <c r="B997" t="s">
        <v>38</v>
      </c>
      <c r="C997" t="s">
        <v>30</v>
      </c>
      <c r="D997" t="s">
        <v>17</v>
      </c>
      <c r="E997" t="s">
        <v>382</v>
      </c>
      <c r="F997" t="s">
        <v>100</v>
      </c>
      <c r="G997">
        <v>23464</v>
      </c>
      <c r="H997" t="s">
        <v>20</v>
      </c>
      <c r="I997" t="s">
        <v>32</v>
      </c>
      <c r="J997" t="s">
        <v>64</v>
      </c>
      <c r="K997">
        <v>2715.93</v>
      </c>
      <c r="L997">
        <v>7</v>
      </c>
      <c r="M997">
        <v>0</v>
      </c>
      <c r="N997">
        <v>1276.4871000000001</v>
      </c>
      <c r="O997" s="5">
        <f t="shared" si="15"/>
        <v>0.47000000000000003</v>
      </c>
    </row>
    <row r="998" spans="1:15" x14ac:dyDescent="0.25">
      <c r="A998" t="s">
        <v>826</v>
      </c>
      <c r="B998" t="s">
        <v>38</v>
      </c>
      <c r="C998" t="s">
        <v>30</v>
      </c>
      <c r="D998" t="s">
        <v>17</v>
      </c>
      <c r="E998" t="s">
        <v>382</v>
      </c>
      <c r="F998" t="s">
        <v>100</v>
      </c>
      <c r="G998">
        <v>23464</v>
      </c>
      <c r="H998" t="s">
        <v>20</v>
      </c>
      <c r="I998" t="s">
        <v>58</v>
      </c>
      <c r="J998" t="s">
        <v>59</v>
      </c>
      <c r="K998">
        <v>617.97</v>
      </c>
      <c r="L998">
        <v>3</v>
      </c>
      <c r="M998">
        <v>0</v>
      </c>
      <c r="N998">
        <v>173.0316</v>
      </c>
      <c r="O998" s="5">
        <f t="shared" si="15"/>
        <v>0.27999999999999997</v>
      </c>
    </row>
    <row r="999" spans="1:15" x14ac:dyDescent="0.25">
      <c r="A999" t="s">
        <v>632</v>
      </c>
      <c r="B999" t="s">
        <v>38</v>
      </c>
      <c r="C999" t="s">
        <v>16</v>
      </c>
      <c r="D999" t="s">
        <v>17</v>
      </c>
      <c r="E999" t="s">
        <v>18</v>
      </c>
      <c r="F999" t="s">
        <v>19</v>
      </c>
      <c r="G999">
        <v>42420</v>
      </c>
      <c r="H999" t="s">
        <v>20</v>
      </c>
      <c r="I999" t="s">
        <v>32</v>
      </c>
      <c r="J999" t="s">
        <v>143</v>
      </c>
      <c r="K999">
        <v>10.67</v>
      </c>
      <c r="L999">
        <v>1</v>
      </c>
      <c r="M999">
        <v>0</v>
      </c>
      <c r="N999">
        <v>4.9081999999999999</v>
      </c>
      <c r="O999" s="5">
        <f t="shared" si="15"/>
        <v>0.46</v>
      </c>
    </row>
    <row r="1000" spans="1:15" x14ac:dyDescent="0.25">
      <c r="A1000" t="s">
        <v>632</v>
      </c>
      <c r="B1000" t="s">
        <v>38</v>
      </c>
      <c r="C1000" t="s">
        <v>16</v>
      </c>
      <c r="D1000" t="s">
        <v>17</v>
      </c>
      <c r="E1000" t="s">
        <v>18</v>
      </c>
      <c r="F1000" t="s">
        <v>19</v>
      </c>
      <c r="G1000">
        <v>42420</v>
      </c>
      <c r="H1000" t="s">
        <v>20</v>
      </c>
      <c r="I1000" t="s">
        <v>32</v>
      </c>
      <c r="J1000" t="s">
        <v>43</v>
      </c>
      <c r="K1000">
        <v>36.630000000000003</v>
      </c>
      <c r="L1000">
        <v>3</v>
      </c>
      <c r="M1000">
        <v>0</v>
      </c>
      <c r="N1000">
        <v>9.8901000000000003</v>
      </c>
      <c r="O1000" s="5">
        <f t="shared" si="15"/>
        <v>0.27</v>
      </c>
    </row>
    <row r="1001" spans="1:15" x14ac:dyDescent="0.25">
      <c r="A1001" t="s">
        <v>632</v>
      </c>
      <c r="B1001" t="s">
        <v>38</v>
      </c>
      <c r="C1001" t="s">
        <v>16</v>
      </c>
      <c r="D1001" t="s">
        <v>17</v>
      </c>
      <c r="E1001" t="s">
        <v>18</v>
      </c>
      <c r="F1001" t="s">
        <v>19</v>
      </c>
      <c r="G1001">
        <v>42420</v>
      </c>
      <c r="H1001" t="s">
        <v>20</v>
      </c>
      <c r="I1001" t="s">
        <v>21</v>
      </c>
      <c r="J1001" t="s">
        <v>48</v>
      </c>
      <c r="K1001">
        <v>24.1</v>
      </c>
      <c r="L1001">
        <v>5</v>
      </c>
      <c r="M1001">
        <v>0</v>
      </c>
      <c r="N1001">
        <v>9.1579999999999995</v>
      </c>
      <c r="O1001" s="5">
        <f t="shared" si="15"/>
        <v>0.37999999999999995</v>
      </c>
    </row>
    <row r="1002" spans="1:15" x14ac:dyDescent="0.25">
      <c r="A1002" t="s">
        <v>632</v>
      </c>
      <c r="B1002" t="s">
        <v>38</v>
      </c>
      <c r="C1002" t="s">
        <v>16</v>
      </c>
      <c r="D1002" t="s">
        <v>17</v>
      </c>
      <c r="E1002" t="s">
        <v>18</v>
      </c>
      <c r="F1002" t="s">
        <v>19</v>
      </c>
      <c r="G1002">
        <v>42420</v>
      </c>
      <c r="H1002" t="s">
        <v>20</v>
      </c>
      <c r="I1002" t="s">
        <v>21</v>
      </c>
      <c r="J1002" t="s">
        <v>48</v>
      </c>
      <c r="K1002">
        <v>33.11</v>
      </c>
      <c r="L1002">
        <v>7</v>
      </c>
      <c r="M1002">
        <v>0</v>
      </c>
      <c r="N1002">
        <v>12.9129</v>
      </c>
      <c r="O1002" s="5">
        <f t="shared" si="15"/>
        <v>0.39</v>
      </c>
    </row>
    <row r="1003" spans="1:15" x14ac:dyDescent="0.25">
      <c r="A1003" t="s">
        <v>781</v>
      </c>
      <c r="B1003" t="s">
        <v>38</v>
      </c>
      <c r="C1003" t="s">
        <v>88</v>
      </c>
      <c r="D1003" t="s">
        <v>17</v>
      </c>
      <c r="E1003" t="s">
        <v>332</v>
      </c>
      <c r="F1003" t="s">
        <v>45</v>
      </c>
      <c r="G1003">
        <v>98661</v>
      </c>
      <c r="H1003" t="s">
        <v>31</v>
      </c>
      <c r="I1003" t="s">
        <v>32</v>
      </c>
      <c r="J1003" t="s">
        <v>53</v>
      </c>
      <c r="K1003">
        <v>44.02</v>
      </c>
      <c r="L1003">
        <v>2</v>
      </c>
      <c r="M1003">
        <v>0</v>
      </c>
      <c r="N1003">
        <v>11.4452</v>
      </c>
      <c r="O1003" s="5">
        <f t="shared" si="15"/>
        <v>0.25999999999999995</v>
      </c>
    </row>
    <row r="1004" spans="1:15" x14ac:dyDescent="0.25">
      <c r="A1004" t="s">
        <v>652</v>
      </c>
      <c r="B1004" t="s">
        <v>578</v>
      </c>
      <c r="C1004" t="s">
        <v>16</v>
      </c>
      <c r="D1004" t="s">
        <v>17</v>
      </c>
      <c r="E1004" t="s">
        <v>110</v>
      </c>
      <c r="F1004" t="s">
        <v>94</v>
      </c>
      <c r="G1004">
        <v>10024</v>
      </c>
      <c r="H1004" t="s">
        <v>119</v>
      </c>
      <c r="I1004" t="s">
        <v>58</v>
      </c>
      <c r="J1004" t="s">
        <v>129</v>
      </c>
      <c r="K1004">
        <v>2309.65</v>
      </c>
      <c r="L1004">
        <v>7</v>
      </c>
      <c r="M1004">
        <v>0</v>
      </c>
      <c r="N1004">
        <v>762.18449999999996</v>
      </c>
      <c r="O1004" s="5">
        <f t="shared" si="15"/>
        <v>0.32999999999999996</v>
      </c>
    </row>
    <row r="1005" spans="1:15" x14ac:dyDescent="0.25">
      <c r="A1005" t="s">
        <v>652</v>
      </c>
      <c r="B1005" t="s">
        <v>578</v>
      </c>
      <c r="C1005" t="s">
        <v>16</v>
      </c>
      <c r="D1005" t="s">
        <v>17</v>
      </c>
      <c r="E1005" t="s">
        <v>110</v>
      </c>
      <c r="F1005" t="s">
        <v>94</v>
      </c>
      <c r="G1005">
        <v>10024</v>
      </c>
      <c r="H1005" t="s">
        <v>119</v>
      </c>
      <c r="I1005" t="s">
        <v>21</v>
      </c>
      <c r="J1005" t="s">
        <v>39</v>
      </c>
      <c r="K1005">
        <v>1090.7819999999999</v>
      </c>
      <c r="L1005">
        <v>7</v>
      </c>
      <c r="M1005">
        <v>0.4</v>
      </c>
      <c r="N1005">
        <v>-290.87520000000001</v>
      </c>
      <c r="O1005" s="5">
        <f t="shared" si="15"/>
        <v>-0.26666666666666672</v>
      </c>
    </row>
    <row r="1006" spans="1:15" x14ac:dyDescent="0.25">
      <c r="A1006" t="s">
        <v>652</v>
      </c>
      <c r="B1006" t="s">
        <v>578</v>
      </c>
      <c r="C1006" t="s">
        <v>16</v>
      </c>
      <c r="D1006" t="s">
        <v>17</v>
      </c>
      <c r="E1006" t="s">
        <v>110</v>
      </c>
      <c r="F1006" t="s">
        <v>94</v>
      </c>
      <c r="G1006">
        <v>10024</v>
      </c>
      <c r="H1006" t="s">
        <v>119</v>
      </c>
      <c r="I1006" t="s">
        <v>32</v>
      </c>
      <c r="J1006" t="s">
        <v>80</v>
      </c>
      <c r="K1006">
        <v>19.440000000000001</v>
      </c>
      <c r="L1006">
        <v>3</v>
      </c>
      <c r="M1006">
        <v>0</v>
      </c>
      <c r="N1006">
        <v>9.3312000000000008</v>
      </c>
      <c r="O1006" s="5">
        <f t="shared" si="15"/>
        <v>0.48000000000000004</v>
      </c>
    </row>
    <row r="1007" spans="1:15" x14ac:dyDescent="0.25">
      <c r="A1007" t="s">
        <v>827</v>
      </c>
      <c r="B1007" t="s">
        <v>38</v>
      </c>
      <c r="C1007" t="s">
        <v>16</v>
      </c>
      <c r="D1007" t="s">
        <v>17</v>
      </c>
      <c r="E1007" t="s">
        <v>384</v>
      </c>
      <c r="F1007" t="s">
        <v>27</v>
      </c>
      <c r="G1007">
        <v>92563</v>
      </c>
      <c r="H1007" t="s">
        <v>31</v>
      </c>
      <c r="I1007" t="s">
        <v>32</v>
      </c>
      <c r="J1007" t="s">
        <v>43</v>
      </c>
      <c r="K1007">
        <v>484.65</v>
      </c>
      <c r="L1007">
        <v>3</v>
      </c>
      <c r="M1007">
        <v>0</v>
      </c>
      <c r="N1007">
        <v>92.083500000000001</v>
      </c>
      <c r="O1007" s="5">
        <f t="shared" si="15"/>
        <v>0.19</v>
      </c>
    </row>
    <row r="1008" spans="1:15" x14ac:dyDescent="0.25">
      <c r="A1008" t="s">
        <v>828</v>
      </c>
      <c r="B1008" t="s">
        <v>38</v>
      </c>
      <c r="C1008" t="s">
        <v>16</v>
      </c>
      <c r="D1008" t="s">
        <v>17</v>
      </c>
      <c r="E1008" t="s">
        <v>290</v>
      </c>
      <c r="F1008" t="s">
        <v>41</v>
      </c>
      <c r="G1008">
        <v>28540</v>
      </c>
      <c r="H1008" t="s">
        <v>20</v>
      </c>
      <c r="I1008" t="s">
        <v>32</v>
      </c>
      <c r="J1008" t="s">
        <v>80</v>
      </c>
      <c r="K1008">
        <v>115.29600000000001</v>
      </c>
      <c r="L1008">
        <v>3</v>
      </c>
      <c r="M1008">
        <v>0.2</v>
      </c>
      <c r="N1008">
        <v>40.3536</v>
      </c>
      <c r="O1008" s="5">
        <f t="shared" si="15"/>
        <v>0.35</v>
      </c>
    </row>
    <row r="1009" spans="1:15" x14ac:dyDescent="0.25">
      <c r="A1009" t="s">
        <v>680</v>
      </c>
      <c r="B1009" t="s">
        <v>155</v>
      </c>
      <c r="C1009" t="s">
        <v>16</v>
      </c>
      <c r="D1009" t="s">
        <v>17</v>
      </c>
      <c r="E1009" t="s">
        <v>185</v>
      </c>
      <c r="F1009" t="s">
        <v>28</v>
      </c>
      <c r="G1009">
        <v>85254</v>
      </c>
      <c r="H1009" t="s">
        <v>31</v>
      </c>
      <c r="I1009" t="s">
        <v>32</v>
      </c>
      <c r="J1009" t="s">
        <v>143</v>
      </c>
      <c r="K1009">
        <v>7.08</v>
      </c>
      <c r="L1009">
        <v>3</v>
      </c>
      <c r="M1009">
        <v>0.2</v>
      </c>
      <c r="N1009">
        <v>2.4780000000000002</v>
      </c>
      <c r="O1009" s="5">
        <f t="shared" si="15"/>
        <v>0.35000000000000003</v>
      </c>
    </row>
    <row r="1010" spans="1:15" x14ac:dyDescent="0.25">
      <c r="A1010" t="s">
        <v>680</v>
      </c>
      <c r="B1010" t="s">
        <v>155</v>
      </c>
      <c r="C1010" t="s">
        <v>16</v>
      </c>
      <c r="D1010" t="s">
        <v>17</v>
      </c>
      <c r="E1010" t="s">
        <v>185</v>
      </c>
      <c r="F1010" t="s">
        <v>28</v>
      </c>
      <c r="G1010">
        <v>85254</v>
      </c>
      <c r="H1010" t="s">
        <v>31</v>
      </c>
      <c r="I1010" t="s">
        <v>32</v>
      </c>
      <c r="J1010" t="s">
        <v>64</v>
      </c>
      <c r="K1010">
        <v>4.4009999999999998</v>
      </c>
      <c r="L1010">
        <v>3</v>
      </c>
      <c r="M1010">
        <v>0.7</v>
      </c>
      <c r="N1010">
        <v>-3.5207999999999999</v>
      </c>
      <c r="O1010" s="5">
        <f t="shared" si="15"/>
        <v>-0.8</v>
      </c>
    </row>
    <row r="1011" spans="1:15" x14ac:dyDescent="0.25">
      <c r="A1011" t="s">
        <v>829</v>
      </c>
      <c r="B1011" t="s">
        <v>38</v>
      </c>
      <c r="C1011" t="s">
        <v>16</v>
      </c>
      <c r="D1011" t="s">
        <v>17</v>
      </c>
      <c r="E1011" t="s">
        <v>210</v>
      </c>
      <c r="F1011" t="s">
        <v>86</v>
      </c>
      <c r="G1011">
        <v>52601</v>
      </c>
      <c r="H1011" t="s">
        <v>89</v>
      </c>
      <c r="I1011" t="s">
        <v>32</v>
      </c>
      <c r="J1011" t="s">
        <v>80</v>
      </c>
      <c r="K1011">
        <v>44.75</v>
      </c>
      <c r="L1011">
        <v>5</v>
      </c>
      <c r="M1011">
        <v>0</v>
      </c>
      <c r="N1011">
        <v>20.585000000000001</v>
      </c>
      <c r="O1011" s="5">
        <f t="shared" si="15"/>
        <v>0.46</v>
      </c>
    </row>
    <row r="1012" spans="1:15" x14ac:dyDescent="0.25">
      <c r="A1012" t="s">
        <v>654</v>
      </c>
      <c r="B1012" t="s">
        <v>155</v>
      </c>
      <c r="C1012" t="s">
        <v>16</v>
      </c>
      <c r="D1012" t="s">
        <v>17</v>
      </c>
      <c r="E1012" t="s">
        <v>116</v>
      </c>
      <c r="F1012" t="s">
        <v>74</v>
      </c>
      <c r="G1012">
        <v>60653</v>
      </c>
      <c r="H1012" t="s">
        <v>89</v>
      </c>
      <c r="I1012" t="s">
        <v>58</v>
      </c>
      <c r="J1012" t="s">
        <v>59</v>
      </c>
      <c r="K1012">
        <v>95.983999999999995</v>
      </c>
      <c r="L1012">
        <v>2</v>
      </c>
      <c r="M1012">
        <v>0.2</v>
      </c>
      <c r="N1012">
        <v>5.9989999999999997</v>
      </c>
      <c r="O1012" s="5">
        <f t="shared" si="15"/>
        <v>6.25E-2</v>
      </c>
    </row>
    <row r="1013" spans="1:15" x14ac:dyDescent="0.25">
      <c r="A1013" t="s">
        <v>705</v>
      </c>
      <c r="B1013" t="s">
        <v>155</v>
      </c>
      <c r="C1013" t="s">
        <v>16</v>
      </c>
      <c r="D1013" t="s">
        <v>17</v>
      </c>
      <c r="E1013" t="s">
        <v>228</v>
      </c>
      <c r="F1013" t="s">
        <v>27</v>
      </c>
      <c r="G1013">
        <v>92037</v>
      </c>
      <c r="H1013" t="s">
        <v>31</v>
      </c>
      <c r="I1013" t="s">
        <v>21</v>
      </c>
      <c r="J1013" t="s">
        <v>48</v>
      </c>
      <c r="K1013">
        <v>151.72</v>
      </c>
      <c r="L1013">
        <v>4</v>
      </c>
      <c r="M1013">
        <v>0</v>
      </c>
      <c r="N1013">
        <v>27.3096</v>
      </c>
      <c r="O1013" s="5">
        <f t="shared" si="15"/>
        <v>0.18</v>
      </c>
    </row>
    <row r="1014" spans="1:15" x14ac:dyDescent="0.25">
      <c r="A1014" t="s">
        <v>830</v>
      </c>
      <c r="B1014" t="s">
        <v>15</v>
      </c>
      <c r="C1014" t="s">
        <v>16</v>
      </c>
      <c r="D1014" t="s">
        <v>17</v>
      </c>
      <c r="E1014" t="s">
        <v>386</v>
      </c>
      <c r="F1014" t="s">
        <v>45</v>
      </c>
      <c r="G1014">
        <v>98502</v>
      </c>
      <c r="H1014" t="s">
        <v>31</v>
      </c>
      <c r="I1014" t="s">
        <v>21</v>
      </c>
      <c r="J1014" t="s">
        <v>48</v>
      </c>
      <c r="K1014">
        <v>155.25</v>
      </c>
      <c r="L1014">
        <v>3</v>
      </c>
      <c r="M1014">
        <v>0</v>
      </c>
      <c r="N1014">
        <v>46.575000000000003</v>
      </c>
      <c r="O1014" s="5">
        <f t="shared" si="15"/>
        <v>0.30000000000000004</v>
      </c>
    </row>
    <row r="1015" spans="1:15" x14ac:dyDescent="0.25">
      <c r="A1015" t="s">
        <v>830</v>
      </c>
      <c r="B1015" t="s">
        <v>15</v>
      </c>
      <c r="C1015" t="s">
        <v>16</v>
      </c>
      <c r="D1015" t="s">
        <v>17</v>
      </c>
      <c r="E1015" t="s">
        <v>386</v>
      </c>
      <c r="F1015" t="s">
        <v>45</v>
      </c>
      <c r="G1015">
        <v>98502</v>
      </c>
      <c r="H1015" t="s">
        <v>31</v>
      </c>
      <c r="I1015" t="s">
        <v>32</v>
      </c>
      <c r="J1015" t="s">
        <v>43</v>
      </c>
      <c r="K1015">
        <v>14.03</v>
      </c>
      <c r="L1015">
        <v>1</v>
      </c>
      <c r="M1015">
        <v>0</v>
      </c>
      <c r="N1015">
        <v>4.0686999999999998</v>
      </c>
      <c r="O1015" s="5">
        <f t="shared" si="15"/>
        <v>0.28999999999999998</v>
      </c>
    </row>
    <row r="1016" spans="1:15" x14ac:dyDescent="0.25">
      <c r="A1016" t="s">
        <v>636</v>
      </c>
      <c r="B1016" t="s">
        <v>15</v>
      </c>
      <c r="C1016" t="s">
        <v>16</v>
      </c>
      <c r="D1016" t="s">
        <v>17</v>
      </c>
      <c r="E1016" t="s">
        <v>44</v>
      </c>
      <c r="F1016" t="s">
        <v>45</v>
      </c>
      <c r="G1016">
        <v>98103</v>
      </c>
      <c r="H1016" t="s">
        <v>31</v>
      </c>
      <c r="I1016" t="s">
        <v>21</v>
      </c>
      <c r="J1016" t="s">
        <v>39</v>
      </c>
      <c r="K1016">
        <v>1618.37</v>
      </c>
      <c r="L1016">
        <v>13</v>
      </c>
      <c r="M1016">
        <v>0</v>
      </c>
      <c r="N1016">
        <v>356.04140000000001</v>
      </c>
      <c r="O1016" s="5">
        <f t="shared" si="15"/>
        <v>0.22000000000000003</v>
      </c>
    </row>
    <row r="1017" spans="1:15" x14ac:dyDescent="0.25">
      <c r="A1017" t="s">
        <v>636</v>
      </c>
      <c r="B1017" t="s">
        <v>15</v>
      </c>
      <c r="C1017" t="s">
        <v>16</v>
      </c>
      <c r="D1017" t="s">
        <v>17</v>
      </c>
      <c r="E1017" t="s">
        <v>44</v>
      </c>
      <c r="F1017" t="s">
        <v>45</v>
      </c>
      <c r="G1017">
        <v>98103</v>
      </c>
      <c r="H1017" t="s">
        <v>31</v>
      </c>
      <c r="I1017" t="s">
        <v>58</v>
      </c>
      <c r="J1017" t="s">
        <v>129</v>
      </c>
      <c r="K1017">
        <v>99.6</v>
      </c>
      <c r="L1017">
        <v>1</v>
      </c>
      <c r="M1017">
        <v>0</v>
      </c>
      <c r="N1017">
        <v>36.851999999999997</v>
      </c>
      <c r="O1017" s="5">
        <f t="shared" si="15"/>
        <v>0.37</v>
      </c>
    </row>
    <row r="1018" spans="1:15" x14ac:dyDescent="0.25">
      <c r="A1018" t="s">
        <v>633</v>
      </c>
      <c r="B1018" t="s">
        <v>15</v>
      </c>
      <c r="C1018" t="s">
        <v>88</v>
      </c>
      <c r="D1018" t="s">
        <v>17</v>
      </c>
      <c r="E1018" t="s">
        <v>26</v>
      </c>
      <c r="F1018" t="s">
        <v>27</v>
      </c>
      <c r="G1018">
        <v>90036</v>
      </c>
      <c r="H1018" t="s">
        <v>31</v>
      </c>
      <c r="I1018" t="s">
        <v>32</v>
      </c>
      <c r="J1018" t="s">
        <v>80</v>
      </c>
      <c r="K1018">
        <v>32.4</v>
      </c>
      <c r="L1018">
        <v>5</v>
      </c>
      <c r="M1018">
        <v>0</v>
      </c>
      <c r="N1018">
        <v>15.552</v>
      </c>
      <c r="O1018" s="5">
        <f t="shared" si="15"/>
        <v>0.48</v>
      </c>
    </row>
    <row r="1019" spans="1:15" x14ac:dyDescent="0.25">
      <c r="A1019" t="s">
        <v>652</v>
      </c>
      <c r="B1019" t="s">
        <v>38</v>
      </c>
      <c r="C1019" t="s">
        <v>30</v>
      </c>
      <c r="D1019" t="s">
        <v>17</v>
      </c>
      <c r="E1019" t="s">
        <v>110</v>
      </c>
      <c r="F1019" t="s">
        <v>94</v>
      </c>
      <c r="G1019">
        <v>10011</v>
      </c>
      <c r="H1019" t="s">
        <v>119</v>
      </c>
      <c r="I1019" t="s">
        <v>21</v>
      </c>
      <c r="J1019" t="s">
        <v>48</v>
      </c>
      <c r="K1019">
        <v>13.96</v>
      </c>
      <c r="L1019">
        <v>2</v>
      </c>
      <c r="M1019">
        <v>0</v>
      </c>
      <c r="N1019">
        <v>6.7008000000000001</v>
      </c>
      <c r="O1019" s="5">
        <f t="shared" si="15"/>
        <v>0.48</v>
      </c>
    </row>
    <row r="1020" spans="1:15" x14ac:dyDescent="0.25">
      <c r="A1020" t="s">
        <v>652</v>
      </c>
      <c r="B1020" t="s">
        <v>38</v>
      </c>
      <c r="C1020" t="s">
        <v>30</v>
      </c>
      <c r="D1020" t="s">
        <v>17</v>
      </c>
      <c r="E1020" t="s">
        <v>110</v>
      </c>
      <c r="F1020" t="s">
        <v>94</v>
      </c>
      <c r="G1020">
        <v>10011</v>
      </c>
      <c r="H1020" t="s">
        <v>119</v>
      </c>
      <c r="I1020" t="s">
        <v>21</v>
      </c>
      <c r="J1020" t="s">
        <v>48</v>
      </c>
      <c r="K1020">
        <v>155.82</v>
      </c>
      <c r="L1020">
        <v>3</v>
      </c>
      <c r="M1020">
        <v>0</v>
      </c>
      <c r="N1020">
        <v>63.886200000000002</v>
      </c>
      <c r="O1020" s="5">
        <f t="shared" si="15"/>
        <v>0.41000000000000003</v>
      </c>
    </row>
    <row r="1021" spans="1:15" x14ac:dyDescent="0.25">
      <c r="A1021" t="s">
        <v>652</v>
      </c>
      <c r="B1021" t="s">
        <v>38</v>
      </c>
      <c r="C1021" t="s">
        <v>30</v>
      </c>
      <c r="D1021" t="s">
        <v>17</v>
      </c>
      <c r="E1021" t="s">
        <v>110</v>
      </c>
      <c r="F1021" t="s">
        <v>94</v>
      </c>
      <c r="G1021">
        <v>10011</v>
      </c>
      <c r="H1021" t="s">
        <v>119</v>
      </c>
      <c r="I1021" t="s">
        <v>58</v>
      </c>
      <c r="J1021" t="s">
        <v>59</v>
      </c>
      <c r="K1021">
        <v>124.95</v>
      </c>
      <c r="L1021">
        <v>5</v>
      </c>
      <c r="M1021">
        <v>0</v>
      </c>
      <c r="N1021">
        <v>2.4990000000000001</v>
      </c>
      <c r="O1021" s="5">
        <f t="shared" si="15"/>
        <v>0.02</v>
      </c>
    </row>
    <row r="1022" spans="1:15" x14ac:dyDescent="0.25">
      <c r="A1022" t="s">
        <v>652</v>
      </c>
      <c r="B1022" t="s">
        <v>38</v>
      </c>
      <c r="C1022" t="s">
        <v>30</v>
      </c>
      <c r="D1022" t="s">
        <v>17</v>
      </c>
      <c r="E1022" t="s">
        <v>110</v>
      </c>
      <c r="F1022" t="s">
        <v>94</v>
      </c>
      <c r="G1022">
        <v>10011</v>
      </c>
      <c r="H1022" t="s">
        <v>119</v>
      </c>
      <c r="I1022" t="s">
        <v>32</v>
      </c>
      <c r="J1022" t="s">
        <v>43</v>
      </c>
      <c r="K1022">
        <v>601.65</v>
      </c>
      <c r="L1022">
        <v>5</v>
      </c>
      <c r="M1022">
        <v>0</v>
      </c>
      <c r="N1022">
        <v>156.429</v>
      </c>
      <c r="O1022" s="5">
        <f t="shared" si="15"/>
        <v>0.26</v>
      </c>
    </row>
    <row r="1023" spans="1:15" x14ac:dyDescent="0.25">
      <c r="A1023" t="s">
        <v>831</v>
      </c>
      <c r="B1023" t="s">
        <v>38</v>
      </c>
      <c r="C1023" t="s">
        <v>16</v>
      </c>
      <c r="D1023" t="s">
        <v>17</v>
      </c>
      <c r="E1023" t="s">
        <v>45</v>
      </c>
      <c r="F1023" t="s">
        <v>62</v>
      </c>
      <c r="G1023">
        <v>20016</v>
      </c>
      <c r="H1023" t="s">
        <v>119</v>
      </c>
      <c r="I1023" t="s">
        <v>32</v>
      </c>
      <c r="J1023" t="s">
        <v>53</v>
      </c>
      <c r="K1023">
        <v>22.74</v>
      </c>
      <c r="L1023">
        <v>3</v>
      </c>
      <c r="M1023">
        <v>0</v>
      </c>
      <c r="N1023">
        <v>8.8686000000000007</v>
      </c>
      <c r="O1023" s="5">
        <f t="shared" si="15"/>
        <v>0.39000000000000007</v>
      </c>
    </row>
    <row r="1024" spans="1:15" x14ac:dyDescent="0.25">
      <c r="A1024" t="s">
        <v>831</v>
      </c>
      <c r="B1024" t="s">
        <v>38</v>
      </c>
      <c r="C1024" t="s">
        <v>16</v>
      </c>
      <c r="D1024" t="s">
        <v>17</v>
      </c>
      <c r="E1024" t="s">
        <v>45</v>
      </c>
      <c r="F1024" t="s">
        <v>62</v>
      </c>
      <c r="G1024">
        <v>20016</v>
      </c>
      <c r="H1024" t="s">
        <v>119</v>
      </c>
      <c r="I1024" t="s">
        <v>21</v>
      </c>
      <c r="J1024" t="s">
        <v>25</v>
      </c>
      <c r="K1024">
        <v>1267.53</v>
      </c>
      <c r="L1024">
        <v>3</v>
      </c>
      <c r="M1024">
        <v>0</v>
      </c>
      <c r="N1024">
        <v>316.88249999999999</v>
      </c>
      <c r="O1024" s="5">
        <f t="shared" si="15"/>
        <v>0.25</v>
      </c>
    </row>
    <row r="1025" spans="1:15" x14ac:dyDescent="0.25">
      <c r="A1025" t="s">
        <v>831</v>
      </c>
      <c r="B1025" t="s">
        <v>38</v>
      </c>
      <c r="C1025" t="s">
        <v>16</v>
      </c>
      <c r="D1025" t="s">
        <v>17</v>
      </c>
      <c r="E1025" t="s">
        <v>45</v>
      </c>
      <c r="F1025" t="s">
        <v>62</v>
      </c>
      <c r="G1025">
        <v>20016</v>
      </c>
      <c r="H1025" t="s">
        <v>119</v>
      </c>
      <c r="I1025" t="s">
        <v>58</v>
      </c>
      <c r="J1025" t="s">
        <v>371</v>
      </c>
      <c r="K1025">
        <v>1379.92</v>
      </c>
      <c r="L1025">
        <v>8</v>
      </c>
      <c r="M1025">
        <v>0</v>
      </c>
      <c r="N1025">
        <v>648.56240000000003</v>
      </c>
      <c r="O1025" s="5">
        <f t="shared" si="15"/>
        <v>0.47</v>
      </c>
    </row>
    <row r="1026" spans="1:15" x14ac:dyDescent="0.25">
      <c r="A1026" t="s">
        <v>642</v>
      </c>
      <c r="B1026" t="s">
        <v>38</v>
      </c>
      <c r="C1026" t="s">
        <v>16</v>
      </c>
      <c r="D1026" t="s">
        <v>17</v>
      </c>
      <c r="E1026" t="s">
        <v>73</v>
      </c>
      <c r="F1026" t="s">
        <v>70</v>
      </c>
      <c r="G1026">
        <v>19134</v>
      </c>
      <c r="H1026" t="s">
        <v>119</v>
      </c>
      <c r="I1026" t="s">
        <v>32</v>
      </c>
      <c r="J1026" t="s">
        <v>143</v>
      </c>
      <c r="K1026">
        <v>6.2080000000000002</v>
      </c>
      <c r="L1026">
        <v>2</v>
      </c>
      <c r="M1026">
        <v>0.2</v>
      </c>
      <c r="N1026">
        <v>2.1728000000000001</v>
      </c>
      <c r="O1026" s="5">
        <f t="shared" si="15"/>
        <v>0.35</v>
      </c>
    </row>
    <row r="1027" spans="1:15" x14ac:dyDescent="0.25">
      <c r="A1027" t="s">
        <v>633</v>
      </c>
      <c r="B1027" t="s">
        <v>155</v>
      </c>
      <c r="C1027" t="s">
        <v>88</v>
      </c>
      <c r="D1027" t="s">
        <v>17</v>
      </c>
      <c r="E1027" t="s">
        <v>26</v>
      </c>
      <c r="F1027" t="s">
        <v>27</v>
      </c>
      <c r="G1027">
        <v>90045</v>
      </c>
      <c r="H1027" t="s">
        <v>31</v>
      </c>
      <c r="I1027" t="s">
        <v>32</v>
      </c>
      <c r="J1027" t="s">
        <v>64</v>
      </c>
      <c r="K1027">
        <v>11.808</v>
      </c>
      <c r="L1027">
        <v>2</v>
      </c>
      <c r="M1027">
        <v>0.2</v>
      </c>
      <c r="N1027">
        <v>4.2804000000000002</v>
      </c>
      <c r="O1027" s="5">
        <f t="shared" si="15"/>
        <v>0.36250000000000004</v>
      </c>
    </row>
    <row r="1028" spans="1:15" x14ac:dyDescent="0.25">
      <c r="A1028" t="s">
        <v>768</v>
      </c>
      <c r="B1028" t="s">
        <v>15</v>
      </c>
      <c r="C1028" t="s">
        <v>88</v>
      </c>
      <c r="D1028" t="s">
        <v>17</v>
      </c>
      <c r="E1028" t="s">
        <v>123</v>
      </c>
      <c r="F1028" t="s">
        <v>124</v>
      </c>
      <c r="G1028">
        <v>45503</v>
      </c>
      <c r="H1028" t="s">
        <v>119</v>
      </c>
      <c r="I1028" t="s">
        <v>32</v>
      </c>
      <c r="J1028" t="s">
        <v>80</v>
      </c>
      <c r="K1028">
        <v>15.552</v>
      </c>
      <c r="L1028">
        <v>3</v>
      </c>
      <c r="M1028">
        <v>0.2</v>
      </c>
      <c r="N1028">
        <v>5.4432</v>
      </c>
      <c r="O1028" s="5">
        <f t="shared" ref="O1028:O1091" si="16">N1028/K1028</f>
        <v>0.35000000000000003</v>
      </c>
    </row>
    <row r="1029" spans="1:15" x14ac:dyDescent="0.25">
      <c r="A1029" t="s">
        <v>768</v>
      </c>
      <c r="B1029" t="s">
        <v>15</v>
      </c>
      <c r="C1029" t="s">
        <v>88</v>
      </c>
      <c r="D1029" t="s">
        <v>17</v>
      </c>
      <c r="E1029" t="s">
        <v>123</v>
      </c>
      <c r="F1029" t="s">
        <v>124</v>
      </c>
      <c r="G1029">
        <v>45503</v>
      </c>
      <c r="H1029" t="s">
        <v>119</v>
      </c>
      <c r="I1029" t="s">
        <v>32</v>
      </c>
      <c r="J1029" t="s">
        <v>80</v>
      </c>
      <c r="K1029">
        <v>63.311999999999998</v>
      </c>
      <c r="L1029">
        <v>3</v>
      </c>
      <c r="M1029">
        <v>0.2</v>
      </c>
      <c r="N1029">
        <v>20.5764</v>
      </c>
      <c r="O1029" s="5">
        <f t="shared" si="16"/>
        <v>0.32500000000000001</v>
      </c>
    </row>
    <row r="1030" spans="1:15" x14ac:dyDescent="0.25">
      <c r="A1030" t="s">
        <v>768</v>
      </c>
      <c r="B1030" t="s">
        <v>15</v>
      </c>
      <c r="C1030" t="s">
        <v>88</v>
      </c>
      <c r="D1030" t="s">
        <v>17</v>
      </c>
      <c r="E1030" t="s">
        <v>123</v>
      </c>
      <c r="F1030" t="s">
        <v>124</v>
      </c>
      <c r="G1030">
        <v>45503</v>
      </c>
      <c r="H1030" t="s">
        <v>119</v>
      </c>
      <c r="I1030" t="s">
        <v>58</v>
      </c>
      <c r="J1030" t="s">
        <v>59</v>
      </c>
      <c r="K1030">
        <v>15.587999999999999</v>
      </c>
      <c r="L1030">
        <v>2</v>
      </c>
      <c r="M1030">
        <v>0.4</v>
      </c>
      <c r="N1030">
        <v>-9.8724000000000007</v>
      </c>
      <c r="O1030" s="5">
        <f t="shared" si="16"/>
        <v>-0.63333333333333341</v>
      </c>
    </row>
    <row r="1031" spans="1:15" x14ac:dyDescent="0.25">
      <c r="A1031" t="s">
        <v>719</v>
      </c>
      <c r="B1031" t="s">
        <v>38</v>
      </c>
      <c r="C1031" t="s">
        <v>30</v>
      </c>
      <c r="D1031" t="s">
        <v>17</v>
      </c>
      <c r="E1031" t="s">
        <v>247</v>
      </c>
      <c r="F1031" t="s">
        <v>139</v>
      </c>
      <c r="G1031">
        <v>7601</v>
      </c>
      <c r="H1031" t="s">
        <v>119</v>
      </c>
      <c r="I1031" t="s">
        <v>32</v>
      </c>
      <c r="J1031" t="s">
        <v>80</v>
      </c>
      <c r="K1031">
        <v>177.2</v>
      </c>
      <c r="L1031">
        <v>5</v>
      </c>
      <c r="M1031">
        <v>0</v>
      </c>
      <c r="N1031">
        <v>83.284000000000006</v>
      </c>
      <c r="O1031" s="5">
        <f t="shared" si="16"/>
        <v>0.47000000000000008</v>
      </c>
    </row>
    <row r="1032" spans="1:15" x14ac:dyDescent="0.25">
      <c r="A1032" t="s">
        <v>719</v>
      </c>
      <c r="B1032" t="s">
        <v>38</v>
      </c>
      <c r="C1032" t="s">
        <v>30</v>
      </c>
      <c r="D1032" t="s">
        <v>17</v>
      </c>
      <c r="E1032" t="s">
        <v>247</v>
      </c>
      <c r="F1032" t="s">
        <v>139</v>
      </c>
      <c r="G1032">
        <v>7601</v>
      </c>
      <c r="H1032" t="s">
        <v>119</v>
      </c>
      <c r="I1032" t="s">
        <v>58</v>
      </c>
      <c r="J1032" t="s">
        <v>59</v>
      </c>
      <c r="K1032">
        <v>197.97</v>
      </c>
      <c r="L1032">
        <v>3</v>
      </c>
      <c r="M1032">
        <v>0</v>
      </c>
      <c r="N1032">
        <v>57.411299999999997</v>
      </c>
      <c r="O1032" s="5">
        <f t="shared" si="16"/>
        <v>0.28999999999999998</v>
      </c>
    </row>
    <row r="1033" spans="1:15" x14ac:dyDescent="0.25">
      <c r="A1033" t="s">
        <v>719</v>
      </c>
      <c r="B1033" t="s">
        <v>38</v>
      </c>
      <c r="C1033" t="s">
        <v>30</v>
      </c>
      <c r="D1033" t="s">
        <v>17</v>
      </c>
      <c r="E1033" t="s">
        <v>247</v>
      </c>
      <c r="F1033" t="s">
        <v>139</v>
      </c>
      <c r="G1033">
        <v>7601</v>
      </c>
      <c r="H1033" t="s">
        <v>119</v>
      </c>
      <c r="I1033" t="s">
        <v>21</v>
      </c>
      <c r="J1033" t="s">
        <v>25</v>
      </c>
      <c r="K1033">
        <v>854.94</v>
      </c>
      <c r="L1033">
        <v>3</v>
      </c>
      <c r="M1033">
        <v>0</v>
      </c>
      <c r="N1033">
        <v>213.73500000000001</v>
      </c>
      <c r="O1033" s="5">
        <f t="shared" si="16"/>
        <v>0.25</v>
      </c>
    </row>
    <row r="1034" spans="1:15" x14ac:dyDescent="0.25">
      <c r="A1034" t="s">
        <v>719</v>
      </c>
      <c r="B1034" t="s">
        <v>38</v>
      </c>
      <c r="C1034" t="s">
        <v>30</v>
      </c>
      <c r="D1034" t="s">
        <v>17</v>
      </c>
      <c r="E1034" t="s">
        <v>247</v>
      </c>
      <c r="F1034" t="s">
        <v>139</v>
      </c>
      <c r="G1034">
        <v>7601</v>
      </c>
      <c r="H1034" t="s">
        <v>119</v>
      </c>
      <c r="I1034" t="s">
        <v>21</v>
      </c>
      <c r="J1034" t="s">
        <v>48</v>
      </c>
      <c r="K1034">
        <v>124.11</v>
      </c>
      <c r="L1034">
        <v>9</v>
      </c>
      <c r="M1034">
        <v>0</v>
      </c>
      <c r="N1034">
        <v>52.126199999999997</v>
      </c>
      <c r="O1034" s="5">
        <f t="shared" si="16"/>
        <v>0.42</v>
      </c>
    </row>
    <row r="1035" spans="1:15" x14ac:dyDescent="0.25">
      <c r="A1035" t="s">
        <v>719</v>
      </c>
      <c r="B1035" t="s">
        <v>38</v>
      </c>
      <c r="C1035" t="s">
        <v>30</v>
      </c>
      <c r="D1035" t="s">
        <v>17</v>
      </c>
      <c r="E1035" t="s">
        <v>247</v>
      </c>
      <c r="F1035" t="s">
        <v>139</v>
      </c>
      <c r="G1035">
        <v>7601</v>
      </c>
      <c r="H1035" t="s">
        <v>119</v>
      </c>
      <c r="I1035" t="s">
        <v>32</v>
      </c>
      <c r="J1035" t="s">
        <v>33</v>
      </c>
      <c r="K1035">
        <v>14.4</v>
      </c>
      <c r="L1035">
        <v>5</v>
      </c>
      <c r="M1035">
        <v>0</v>
      </c>
      <c r="N1035">
        <v>7.056</v>
      </c>
      <c r="O1035" s="5">
        <f t="shared" si="16"/>
        <v>0.49</v>
      </c>
    </row>
    <row r="1036" spans="1:15" x14ac:dyDescent="0.25">
      <c r="A1036" t="s">
        <v>710</v>
      </c>
      <c r="B1036" t="s">
        <v>155</v>
      </c>
      <c r="C1036" t="s">
        <v>16</v>
      </c>
      <c r="D1036" t="s">
        <v>17</v>
      </c>
      <c r="E1036" t="s">
        <v>234</v>
      </c>
      <c r="F1036" t="s">
        <v>124</v>
      </c>
      <c r="G1036">
        <v>45231</v>
      </c>
      <c r="H1036" t="s">
        <v>119</v>
      </c>
      <c r="I1036" t="s">
        <v>32</v>
      </c>
      <c r="J1036" t="s">
        <v>80</v>
      </c>
      <c r="K1036">
        <v>15.696</v>
      </c>
      <c r="L1036">
        <v>3</v>
      </c>
      <c r="M1036">
        <v>0.2</v>
      </c>
      <c r="N1036">
        <v>5.1012000000000004</v>
      </c>
      <c r="O1036" s="5">
        <f t="shared" si="16"/>
        <v>0.32500000000000001</v>
      </c>
    </row>
    <row r="1037" spans="1:15" x14ac:dyDescent="0.25">
      <c r="A1037" t="s">
        <v>710</v>
      </c>
      <c r="B1037" t="s">
        <v>155</v>
      </c>
      <c r="C1037" t="s">
        <v>16</v>
      </c>
      <c r="D1037" t="s">
        <v>17</v>
      </c>
      <c r="E1037" t="s">
        <v>234</v>
      </c>
      <c r="F1037" t="s">
        <v>124</v>
      </c>
      <c r="G1037">
        <v>45231</v>
      </c>
      <c r="H1037" t="s">
        <v>119</v>
      </c>
      <c r="I1037" t="s">
        <v>32</v>
      </c>
      <c r="J1037" t="s">
        <v>64</v>
      </c>
      <c r="K1037">
        <v>2.6280000000000001</v>
      </c>
      <c r="L1037">
        <v>2</v>
      </c>
      <c r="M1037">
        <v>0.7</v>
      </c>
      <c r="N1037">
        <v>-1.9272</v>
      </c>
      <c r="O1037" s="5">
        <f t="shared" si="16"/>
        <v>-0.73333333333333328</v>
      </c>
    </row>
    <row r="1038" spans="1:15" x14ac:dyDescent="0.25">
      <c r="A1038" t="s">
        <v>710</v>
      </c>
      <c r="B1038" t="s">
        <v>155</v>
      </c>
      <c r="C1038" t="s">
        <v>16</v>
      </c>
      <c r="D1038" t="s">
        <v>17</v>
      </c>
      <c r="E1038" t="s">
        <v>234</v>
      </c>
      <c r="F1038" t="s">
        <v>124</v>
      </c>
      <c r="G1038">
        <v>45231</v>
      </c>
      <c r="H1038" t="s">
        <v>119</v>
      </c>
      <c r="I1038" t="s">
        <v>32</v>
      </c>
      <c r="J1038" t="s">
        <v>64</v>
      </c>
      <c r="K1038">
        <v>14.427</v>
      </c>
      <c r="L1038">
        <v>3</v>
      </c>
      <c r="M1038">
        <v>0.7</v>
      </c>
      <c r="N1038">
        <v>-10.579800000000001</v>
      </c>
      <c r="O1038" s="5">
        <f t="shared" si="16"/>
        <v>-0.73333333333333339</v>
      </c>
    </row>
    <row r="1039" spans="1:15" x14ac:dyDescent="0.25">
      <c r="A1039" t="s">
        <v>832</v>
      </c>
      <c r="B1039" t="s">
        <v>38</v>
      </c>
      <c r="C1039" t="s">
        <v>88</v>
      </c>
      <c r="D1039" t="s">
        <v>17</v>
      </c>
      <c r="E1039" t="s">
        <v>388</v>
      </c>
      <c r="F1039" t="s">
        <v>121</v>
      </c>
      <c r="G1039">
        <v>65109</v>
      </c>
      <c r="H1039" t="s">
        <v>89</v>
      </c>
      <c r="I1039" t="s">
        <v>21</v>
      </c>
      <c r="J1039" t="s">
        <v>48</v>
      </c>
      <c r="K1039">
        <v>86.62</v>
      </c>
      <c r="L1039">
        <v>2</v>
      </c>
      <c r="M1039">
        <v>0</v>
      </c>
      <c r="N1039">
        <v>8.6620000000000008</v>
      </c>
      <c r="O1039" s="5">
        <f t="shared" si="16"/>
        <v>0.1</v>
      </c>
    </row>
    <row r="1040" spans="1:15" x14ac:dyDescent="0.25">
      <c r="A1040" t="s">
        <v>633</v>
      </c>
      <c r="B1040" t="s">
        <v>155</v>
      </c>
      <c r="C1040" t="s">
        <v>16</v>
      </c>
      <c r="D1040" t="s">
        <v>17</v>
      </c>
      <c r="E1040" t="s">
        <v>26</v>
      </c>
      <c r="F1040" t="s">
        <v>27</v>
      </c>
      <c r="G1040">
        <v>90004</v>
      </c>
      <c r="H1040" t="s">
        <v>31</v>
      </c>
      <c r="I1040" t="s">
        <v>32</v>
      </c>
      <c r="J1040" t="s">
        <v>64</v>
      </c>
      <c r="K1040">
        <v>36.624000000000002</v>
      </c>
      <c r="L1040">
        <v>3</v>
      </c>
      <c r="M1040">
        <v>0.2</v>
      </c>
      <c r="N1040">
        <v>13.734</v>
      </c>
      <c r="O1040" s="5">
        <f t="shared" si="16"/>
        <v>0.375</v>
      </c>
    </row>
    <row r="1041" spans="1:15" x14ac:dyDescent="0.25">
      <c r="A1041" t="s">
        <v>787</v>
      </c>
      <c r="B1041" t="s">
        <v>155</v>
      </c>
      <c r="C1041" t="s">
        <v>16</v>
      </c>
      <c r="D1041" t="s">
        <v>17</v>
      </c>
      <c r="E1041" t="s">
        <v>210</v>
      </c>
      <c r="F1041" t="s">
        <v>41</v>
      </c>
      <c r="G1041">
        <v>27217</v>
      </c>
      <c r="H1041" t="s">
        <v>20</v>
      </c>
      <c r="I1041" t="s">
        <v>32</v>
      </c>
      <c r="J1041" t="s">
        <v>53</v>
      </c>
      <c r="K1041">
        <v>23.968</v>
      </c>
      <c r="L1041">
        <v>7</v>
      </c>
      <c r="M1041">
        <v>0.2</v>
      </c>
      <c r="N1041">
        <v>2.6964000000000001</v>
      </c>
      <c r="O1041" s="5">
        <f t="shared" si="16"/>
        <v>0.1125</v>
      </c>
    </row>
    <row r="1042" spans="1:15" x14ac:dyDescent="0.25">
      <c r="A1042" t="s">
        <v>787</v>
      </c>
      <c r="B1042" t="s">
        <v>155</v>
      </c>
      <c r="C1042" t="s">
        <v>16</v>
      </c>
      <c r="D1042" t="s">
        <v>17</v>
      </c>
      <c r="E1042" t="s">
        <v>210</v>
      </c>
      <c r="F1042" t="s">
        <v>41</v>
      </c>
      <c r="G1042">
        <v>27217</v>
      </c>
      <c r="H1042" t="s">
        <v>20</v>
      </c>
      <c r="I1042" t="s">
        <v>32</v>
      </c>
      <c r="J1042" t="s">
        <v>53</v>
      </c>
      <c r="K1042">
        <v>28.728000000000002</v>
      </c>
      <c r="L1042">
        <v>3</v>
      </c>
      <c r="M1042">
        <v>0.2</v>
      </c>
      <c r="N1042">
        <v>1.7955000000000001</v>
      </c>
      <c r="O1042" s="5">
        <f t="shared" si="16"/>
        <v>6.25E-2</v>
      </c>
    </row>
    <row r="1043" spans="1:15" x14ac:dyDescent="0.25">
      <c r="A1043" t="s">
        <v>833</v>
      </c>
      <c r="B1043" t="s">
        <v>38</v>
      </c>
      <c r="C1043" t="s">
        <v>88</v>
      </c>
      <c r="D1043" t="s">
        <v>17</v>
      </c>
      <c r="E1043" t="s">
        <v>389</v>
      </c>
      <c r="F1043" t="s">
        <v>121</v>
      </c>
      <c r="G1043">
        <v>63376</v>
      </c>
      <c r="H1043" t="s">
        <v>89</v>
      </c>
      <c r="I1043" t="s">
        <v>21</v>
      </c>
      <c r="J1043" t="s">
        <v>39</v>
      </c>
      <c r="K1043">
        <v>697.16</v>
      </c>
      <c r="L1043">
        <v>4</v>
      </c>
      <c r="M1043">
        <v>0</v>
      </c>
      <c r="N1043">
        <v>146.40360000000001</v>
      </c>
      <c r="O1043" s="5">
        <f t="shared" si="16"/>
        <v>0.21000000000000002</v>
      </c>
    </row>
    <row r="1044" spans="1:15" x14ac:dyDescent="0.25">
      <c r="A1044" t="s">
        <v>652</v>
      </c>
      <c r="B1044" t="s">
        <v>15</v>
      </c>
      <c r="C1044" t="s">
        <v>16</v>
      </c>
      <c r="D1044" t="s">
        <v>17</v>
      </c>
      <c r="E1044" t="s">
        <v>110</v>
      </c>
      <c r="F1044" t="s">
        <v>94</v>
      </c>
      <c r="G1044">
        <v>10035</v>
      </c>
      <c r="H1044" t="s">
        <v>119</v>
      </c>
      <c r="I1044" t="s">
        <v>58</v>
      </c>
      <c r="J1044" t="s">
        <v>129</v>
      </c>
      <c r="K1044">
        <v>31.86</v>
      </c>
      <c r="L1044">
        <v>2</v>
      </c>
      <c r="M1044">
        <v>0</v>
      </c>
      <c r="N1044">
        <v>11.151</v>
      </c>
      <c r="O1044" s="5">
        <f t="shared" si="16"/>
        <v>0.35</v>
      </c>
    </row>
    <row r="1045" spans="1:15" x14ac:dyDescent="0.25">
      <c r="A1045" t="s">
        <v>652</v>
      </c>
      <c r="B1045" t="s">
        <v>15</v>
      </c>
      <c r="C1045" t="s">
        <v>16</v>
      </c>
      <c r="D1045" t="s">
        <v>17</v>
      </c>
      <c r="E1045" t="s">
        <v>110</v>
      </c>
      <c r="F1045" t="s">
        <v>94</v>
      </c>
      <c r="G1045">
        <v>10035</v>
      </c>
      <c r="H1045" t="s">
        <v>119</v>
      </c>
      <c r="I1045" t="s">
        <v>21</v>
      </c>
      <c r="J1045" t="s">
        <v>22</v>
      </c>
      <c r="K1045">
        <v>722.35199999999998</v>
      </c>
      <c r="L1045">
        <v>3</v>
      </c>
      <c r="M1045">
        <v>0.2</v>
      </c>
      <c r="N1045">
        <v>90.293999999999997</v>
      </c>
      <c r="O1045" s="5">
        <f t="shared" si="16"/>
        <v>0.125</v>
      </c>
    </row>
    <row r="1046" spans="1:15" x14ac:dyDescent="0.25">
      <c r="A1046" t="s">
        <v>654</v>
      </c>
      <c r="B1046" t="s">
        <v>155</v>
      </c>
      <c r="C1046" t="s">
        <v>30</v>
      </c>
      <c r="D1046" t="s">
        <v>17</v>
      </c>
      <c r="E1046" t="s">
        <v>116</v>
      </c>
      <c r="F1046" t="s">
        <v>74</v>
      </c>
      <c r="G1046">
        <v>60610</v>
      </c>
      <c r="H1046" t="s">
        <v>89</v>
      </c>
      <c r="I1046" t="s">
        <v>32</v>
      </c>
      <c r="J1046" t="s">
        <v>53</v>
      </c>
      <c r="K1046">
        <v>8.84</v>
      </c>
      <c r="L1046">
        <v>5</v>
      </c>
      <c r="M1046">
        <v>0.2</v>
      </c>
      <c r="N1046">
        <v>2.9834999999999998</v>
      </c>
      <c r="O1046" s="5">
        <f t="shared" si="16"/>
        <v>0.33749999999999997</v>
      </c>
    </row>
    <row r="1047" spans="1:15" x14ac:dyDescent="0.25">
      <c r="A1047" t="s">
        <v>654</v>
      </c>
      <c r="B1047" t="s">
        <v>155</v>
      </c>
      <c r="C1047" t="s">
        <v>30</v>
      </c>
      <c r="D1047" t="s">
        <v>17</v>
      </c>
      <c r="E1047" t="s">
        <v>116</v>
      </c>
      <c r="F1047" t="s">
        <v>74</v>
      </c>
      <c r="G1047">
        <v>60610</v>
      </c>
      <c r="H1047" t="s">
        <v>89</v>
      </c>
      <c r="I1047" t="s">
        <v>32</v>
      </c>
      <c r="J1047" t="s">
        <v>68</v>
      </c>
      <c r="K1047">
        <v>58.463999999999999</v>
      </c>
      <c r="L1047">
        <v>9</v>
      </c>
      <c r="M1047">
        <v>0.8</v>
      </c>
      <c r="N1047">
        <v>-146.16</v>
      </c>
      <c r="O1047" s="5">
        <f t="shared" si="16"/>
        <v>-2.5</v>
      </c>
    </row>
    <row r="1048" spans="1:15" x14ac:dyDescent="0.25">
      <c r="A1048" t="s">
        <v>834</v>
      </c>
      <c r="B1048" t="s">
        <v>38</v>
      </c>
      <c r="C1048" t="s">
        <v>88</v>
      </c>
      <c r="D1048" t="s">
        <v>17</v>
      </c>
      <c r="E1048" t="s">
        <v>391</v>
      </c>
      <c r="F1048" t="s">
        <v>74</v>
      </c>
      <c r="G1048">
        <v>61107</v>
      </c>
      <c r="H1048" t="s">
        <v>89</v>
      </c>
      <c r="I1048" t="s">
        <v>21</v>
      </c>
      <c r="J1048" t="s">
        <v>25</v>
      </c>
      <c r="K1048">
        <v>254.60400000000001</v>
      </c>
      <c r="L1048">
        <v>14</v>
      </c>
      <c r="M1048">
        <v>0.3</v>
      </c>
      <c r="N1048">
        <v>-18.186</v>
      </c>
      <c r="O1048" s="5">
        <f t="shared" si="16"/>
        <v>-7.1428571428571425E-2</v>
      </c>
    </row>
    <row r="1049" spans="1:15" x14ac:dyDescent="0.25">
      <c r="A1049" t="s">
        <v>738</v>
      </c>
      <c r="B1049" t="s">
        <v>38</v>
      </c>
      <c r="C1049" t="s">
        <v>16</v>
      </c>
      <c r="D1049" t="s">
        <v>17</v>
      </c>
      <c r="E1049" t="s">
        <v>275</v>
      </c>
      <c r="F1049" t="s">
        <v>35</v>
      </c>
      <c r="G1049">
        <v>33142</v>
      </c>
      <c r="H1049" t="s">
        <v>20</v>
      </c>
      <c r="I1049" t="s">
        <v>58</v>
      </c>
      <c r="J1049" t="s">
        <v>59</v>
      </c>
      <c r="K1049">
        <v>1363.96</v>
      </c>
      <c r="L1049">
        <v>5</v>
      </c>
      <c r="M1049">
        <v>0.2</v>
      </c>
      <c r="N1049">
        <v>85.247500000000002</v>
      </c>
      <c r="O1049" s="5">
        <f t="shared" si="16"/>
        <v>6.25E-2</v>
      </c>
    </row>
    <row r="1050" spans="1:15" x14ac:dyDescent="0.25">
      <c r="A1050" t="s">
        <v>738</v>
      </c>
      <c r="B1050" t="s">
        <v>38</v>
      </c>
      <c r="C1050" t="s">
        <v>16</v>
      </c>
      <c r="D1050" t="s">
        <v>17</v>
      </c>
      <c r="E1050" t="s">
        <v>275</v>
      </c>
      <c r="F1050" t="s">
        <v>35</v>
      </c>
      <c r="G1050">
        <v>33142</v>
      </c>
      <c r="H1050" t="s">
        <v>20</v>
      </c>
      <c r="I1050" t="s">
        <v>21</v>
      </c>
      <c r="J1050" t="s">
        <v>48</v>
      </c>
      <c r="K1050">
        <v>102.36</v>
      </c>
      <c r="L1050">
        <v>3</v>
      </c>
      <c r="M1050">
        <v>0.2</v>
      </c>
      <c r="N1050">
        <v>-3.8384999999999998</v>
      </c>
      <c r="O1050" s="5">
        <f t="shared" si="16"/>
        <v>-3.7499999999999999E-2</v>
      </c>
    </row>
    <row r="1051" spans="1:15" x14ac:dyDescent="0.25">
      <c r="A1051" t="s">
        <v>640</v>
      </c>
      <c r="B1051" t="s">
        <v>15</v>
      </c>
      <c r="C1051" t="s">
        <v>16</v>
      </c>
      <c r="D1051" t="s">
        <v>17</v>
      </c>
      <c r="E1051" t="s">
        <v>65</v>
      </c>
      <c r="F1051" t="s">
        <v>27</v>
      </c>
      <c r="G1051">
        <v>94109</v>
      </c>
      <c r="H1051" t="s">
        <v>31</v>
      </c>
      <c r="I1051" t="s">
        <v>58</v>
      </c>
      <c r="J1051" t="s">
        <v>59</v>
      </c>
      <c r="K1051">
        <v>1113.5039999999999</v>
      </c>
      <c r="L1051">
        <v>12</v>
      </c>
      <c r="M1051">
        <v>0.2</v>
      </c>
      <c r="N1051">
        <v>125.2692</v>
      </c>
      <c r="O1051" s="5">
        <f t="shared" si="16"/>
        <v>0.1125</v>
      </c>
    </row>
    <row r="1052" spans="1:15" x14ac:dyDescent="0.25">
      <c r="A1052" t="s">
        <v>640</v>
      </c>
      <c r="B1052" t="s">
        <v>15</v>
      </c>
      <c r="C1052" t="s">
        <v>16</v>
      </c>
      <c r="D1052" t="s">
        <v>17</v>
      </c>
      <c r="E1052" t="s">
        <v>65</v>
      </c>
      <c r="F1052" t="s">
        <v>27</v>
      </c>
      <c r="G1052">
        <v>94109</v>
      </c>
      <c r="H1052" t="s">
        <v>31</v>
      </c>
      <c r="I1052" t="s">
        <v>58</v>
      </c>
      <c r="J1052" t="s">
        <v>129</v>
      </c>
      <c r="K1052">
        <v>99.99</v>
      </c>
      <c r="L1052">
        <v>1</v>
      </c>
      <c r="M1052">
        <v>0</v>
      </c>
      <c r="N1052">
        <v>37.996200000000002</v>
      </c>
      <c r="O1052" s="5">
        <f t="shared" si="16"/>
        <v>0.38000000000000006</v>
      </c>
    </row>
    <row r="1053" spans="1:15" x14ac:dyDescent="0.25">
      <c r="A1053" t="s">
        <v>642</v>
      </c>
      <c r="B1053" t="s">
        <v>155</v>
      </c>
      <c r="C1053" t="s">
        <v>30</v>
      </c>
      <c r="D1053" t="s">
        <v>17</v>
      </c>
      <c r="E1053" t="s">
        <v>73</v>
      </c>
      <c r="F1053" t="s">
        <v>70</v>
      </c>
      <c r="G1053">
        <v>19134</v>
      </c>
      <c r="H1053" t="s">
        <v>119</v>
      </c>
      <c r="I1053" t="s">
        <v>21</v>
      </c>
      <c r="J1053" t="s">
        <v>48</v>
      </c>
      <c r="K1053">
        <v>168.464</v>
      </c>
      <c r="L1053">
        <v>2</v>
      </c>
      <c r="M1053">
        <v>0.2</v>
      </c>
      <c r="N1053">
        <v>-29.481200000000001</v>
      </c>
      <c r="O1053" s="5">
        <f t="shared" si="16"/>
        <v>-0.17500000000000002</v>
      </c>
    </row>
    <row r="1054" spans="1:15" x14ac:dyDescent="0.25">
      <c r="A1054" t="s">
        <v>642</v>
      </c>
      <c r="B1054" t="s">
        <v>155</v>
      </c>
      <c r="C1054" t="s">
        <v>30</v>
      </c>
      <c r="D1054" t="s">
        <v>17</v>
      </c>
      <c r="E1054" t="s">
        <v>73</v>
      </c>
      <c r="F1054" t="s">
        <v>70</v>
      </c>
      <c r="G1054">
        <v>19134</v>
      </c>
      <c r="H1054" t="s">
        <v>119</v>
      </c>
      <c r="I1054" t="s">
        <v>32</v>
      </c>
      <c r="J1054" t="s">
        <v>80</v>
      </c>
      <c r="K1054">
        <v>6.72</v>
      </c>
      <c r="L1054">
        <v>2</v>
      </c>
      <c r="M1054">
        <v>0.2</v>
      </c>
      <c r="N1054">
        <v>2.4359999999999999</v>
      </c>
      <c r="O1054" s="5">
        <f t="shared" si="16"/>
        <v>0.36249999999999999</v>
      </c>
    </row>
    <row r="1055" spans="1:15" x14ac:dyDescent="0.25">
      <c r="A1055" t="s">
        <v>642</v>
      </c>
      <c r="B1055" t="s">
        <v>155</v>
      </c>
      <c r="C1055" t="s">
        <v>30</v>
      </c>
      <c r="D1055" t="s">
        <v>17</v>
      </c>
      <c r="E1055" t="s">
        <v>73</v>
      </c>
      <c r="F1055" t="s">
        <v>70</v>
      </c>
      <c r="G1055">
        <v>19134</v>
      </c>
      <c r="H1055" t="s">
        <v>119</v>
      </c>
      <c r="I1055" t="s">
        <v>21</v>
      </c>
      <c r="J1055" t="s">
        <v>48</v>
      </c>
      <c r="K1055">
        <v>282.88799999999998</v>
      </c>
      <c r="L1055">
        <v>9</v>
      </c>
      <c r="M1055">
        <v>0.2</v>
      </c>
      <c r="N1055">
        <v>56.577599999999997</v>
      </c>
      <c r="O1055" s="5">
        <f t="shared" si="16"/>
        <v>0.2</v>
      </c>
    </row>
    <row r="1056" spans="1:15" x14ac:dyDescent="0.25">
      <c r="A1056" t="s">
        <v>652</v>
      </c>
      <c r="B1056" t="s">
        <v>38</v>
      </c>
      <c r="C1056" t="s">
        <v>88</v>
      </c>
      <c r="D1056" t="s">
        <v>17</v>
      </c>
      <c r="E1056" t="s">
        <v>110</v>
      </c>
      <c r="F1056" t="s">
        <v>94</v>
      </c>
      <c r="G1056">
        <v>10009</v>
      </c>
      <c r="H1056" t="s">
        <v>119</v>
      </c>
      <c r="I1056" t="s">
        <v>32</v>
      </c>
      <c r="J1056" t="s">
        <v>53</v>
      </c>
      <c r="K1056">
        <v>11.16</v>
      </c>
      <c r="L1056">
        <v>2</v>
      </c>
      <c r="M1056">
        <v>0</v>
      </c>
      <c r="N1056">
        <v>4.3524000000000003</v>
      </c>
      <c r="O1056" s="5">
        <f t="shared" si="16"/>
        <v>0.39</v>
      </c>
    </row>
    <row r="1057" spans="1:15" x14ac:dyDescent="0.25">
      <c r="A1057" t="s">
        <v>652</v>
      </c>
      <c r="B1057" t="s">
        <v>38</v>
      </c>
      <c r="C1057" t="s">
        <v>88</v>
      </c>
      <c r="D1057" t="s">
        <v>17</v>
      </c>
      <c r="E1057" t="s">
        <v>110</v>
      </c>
      <c r="F1057" t="s">
        <v>94</v>
      </c>
      <c r="G1057">
        <v>10009</v>
      </c>
      <c r="H1057" t="s">
        <v>119</v>
      </c>
      <c r="I1057" t="s">
        <v>21</v>
      </c>
      <c r="J1057" t="s">
        <v>48</v>
      </c>
      <c r="K1057">
        <v>108.4</v>
      </c>
      <c r="L1057">
        <v>2</v>
      </c>
      <c r="M1057">
        <v>0</v>
      </c>
      <c r="N1057">
        <v>22.763999999999999</v>
      </c>
      <c r="O1057" s="5">
        <f t="shared" si="16"/>
        <v>0.21</v>
      </c>
    </row>
    <row r="1058" spans="1:15" x14ac:dyDescent="0.25">
      <c r="A1058" t="s">
        <v>652</v>
      </c>
      <c r="B1058" t="s">
        <v>38</v>
      </c>
      <c r="C1058" t="s">
        <v>88</v>
      </c>
      <c r="D1058" t="s">
        <v>17</v>
      </c>
      <c r="E1058" t="s">
        <v>110</v>
      </c>
      <c r="F1058" t="s">
        <v>94</v>
      </c>
      <c r="G1058">
        <v>10009</v>
      </c>
      <c r="H1058" t="s">
        <v>119</v>
      </c>
      <c r="I1058" t="s">
        <v>32</v>
      </c>
      <c r="J1058" t="s">
        <v>64</v>
      </c>
      <c r="K1058">
        <v>82.343999999999994</v>
      </c>
      <c r="L1058">
        <v>3</v>
      </c>
      <c r="M1058">
        <v>0.2</v>
      </c>
      <c r="N1058">
        <v>27.7911</v>
      </c>
      <c r="O1058" s="5">
        <f t="shared" si="16"/>
        <v>0.33750000000000002</v>
      </c>
    </row>
    <row r="1059" spans="1:15" x14ac:dyDescent="0.25">
      <c r="A1059" t="s">
        <v>652</v>
      </c>
      <c r="B1059" t="s">
        <v>38</v>
      </c>
      <c r="C1059" t="s">
        <v>88</v>
      </c>
      <c r="D1059" t="s">
        <v>17</v>
      </c>
      <c r="E1059" t="s">
        <v>110</v>
      </c>
      <c r="F1059" t="s">
        <v>94</v>
      </c>
      <c r="G1059">
        <v>10009</v>
      </c>
      <c r="H1059" t="s">
        <v>119</v>
      </c>
      <c r="I1059" t="s">
        <v>32</v>
      </c>
      <c r="J1059" t="s">
        <v>64</v>
      </c>
      <c r="K1059">
        <v>9.0879999999999992</v>
      </c>
      <c r="L1059">
        <v>4</v>
      </c>
      <c r="M1059">
        <v>0.2</v>
      </c>
      <c r="N1059">
        <v>3.2944</v>
      </c>
      <c r="O1059" s="5">
        <f t="shared" si="16"/>
        <v>0.36250000000000004</v>
      </c>
    </row>
    <row r="1060" spans="1:15" x14ac:dyDescent="0.25">
      <c r="A1060" t="s">
        <v>705</v>
      </c>
      <c r="B1060" t="s">
        <v>38</v>
      </c>
      <c r="C1060" t="s">
        <v>30</v>
      </c>
      <c r="D1060" t="s">
        <v>17</v>
      </c>
      <c r="E1060" t="s">
        <v>228</v>
      </c>
      <c r="F1060" t="s">
        <v>27</v>
      </c>
      <c r="G1060">
        <v>92037</v>
      </c>
      <c r="H1060" t="s">
        <v>31</v>
      </c>
      <c r="I1060" t="s">
        <v>32</v>
      </c>
      <c r="J1060" t="s">
        <v>64</v>
      </c>
      <c r="K1060">
        <v>19.936</v>
      </c>
      <c r="L1060">
        <v>4</v>
      </c>
      <c r="M1060">
        <v>0.2</v>
      </c>
      <c r="N1060">
        <v>7.2267999999999999</v>
      </c>
      <c r="O1060" s="5">
        <f t="shared" si="16"/>
        <v>0.36249999999999999</v>
      </c>
    </row>
    <row r="1061" spans="1:15" x14ac:dyDescent="0.25">
      <c r="A1061" t="s">
        <v>705</v>
      </c>
      <c r="B1061" t="s">
        <v>38</v>
      </c>
      <c r="C1061" t="s">
        <v>30</v>
      </c>
      <c r="D1061" t="s">
        <v>17</v>
      </c>
      <c r="E1061" t="s">
        <v>228</v>
      </c>
      <c r="F1061" t="s">
        <v>27</v>
      </c>
      <c r="G1061">
        <v>92037</v>
      </c>
      <c r="H1061" t="s">
        <v>31</v>
      </c>
      <c r="I1061" t="s">
        <v>32</v>
      </c>
      <c r="J1061" t="s">
        <v>64</v>
      </c>
      <c r="K1061">
        <v>65.567999999999998</v>
      </c>
      <c r="L1061">
        <v>2</v>
      </c>
      <c r="M1061">
        <v>0.2</v>
      </c>
      <c r="N1061">
        <v>22.948799999999999</v>
      </c>
      <c r="O1061" s="5">
        <f t="shared" si="16"/>
        <v>0.35</v>
      </c>
    </row>
    <row r="1062" spans="1:15" x14ac:dyDescent="0.25">
      <c r="A1062" t="s">
        <v>642</v>
      </c>
      <c r="B1062" t="s">
        <v>38</v>
      </c>
      <c r="C1062" t="s">
        <v>88</v>
      </c>
      <c r="D1062" t="s">
        <v>17</v>
      </c>
      <c r="E1062" t="s">
        <v>73</v>
      </c>
      <c r="F1062" t="s">
        <v>70</v>
      </c>
      <c r="G1062">
        <v>19143</v>
      </c>
      <c r="H1062" t="s">
        <v>119</v>
      </c>
      <c r="I1062" t="s">
        <v>32</v>
      </c>
      <c r="J1062" t="s">
        <v>195</v>
      </c>
      <c r="K1062">
        <v>4.4160000000000004</v>
      </c>
      <c r="L1062">
        <v>3</v>
      </c>
      <c r="M1062">
        <v>0.2</v>
      </c>
      <c r="N1062">
        <v>1.6008</v>
      </c>
      <c r="O1062" s="5">
        <f t="shared" si="16"/>
        <v>0.36249999999999999</v>
      </c>
    </row>
    <row r="1063" spans="1:15" x14ac:dyDescent="0.25">
      <c r="A1063" t="s">
        <v>644</v>
      </c>
      <c r="B1063" t="s">
        <v>38</v>
      </c>
      <c r="C1063" t="s">
        <v>16</v>
      </c>
      <c r="D1063" t="s">
        <v>17</v>
      </c>
      <c r="E1063" t="s">
        <v>81</v>
      </c>
      <c r="F1063" t="s">
        <v>50</v>
      </c>
      <c r="G1063">
        <v>77095</v>
      </c>
      <c r="H1063" t="s">
        <v>89</v>
      </c>
      <c r="I1063" t="s">
        <v>21</v>
      </c>
      <c r="J1063" t="s">
        <v>25</v>
      </c>
      <c r="K1063">
        <v>107.77200000000001</v>
      </c>
      <c r="L1063">
        <v>2</v>
      </c>
      <c r="M1063">
        <v>0.3</v>
      </c>
      <c r="N1063">
        <v>-29.252400000000002</v>
      </c>
      <c r="O1063" s="5">
        <f t="shared" si="16"/>
        <v>-0.27142857142857141</v>
      </c>
    </row>
    <row r="1064" spans="1:15" x14ac:dyDescent="0.25">
      <c r="A1064" t="s">
        <v>819</v>
      </c>
      <c r="B1064" t="s">
        <v>38</v>
      </c>
      <c r="C1064" t="s">
        <v>30</v>
      </c>
      <c r="D1064" t="s">
        <v>17</v>
      </c>
      <c r="E1064" t="s">
        <v>374</v>
      </c>
      <c r="F1064" t="s">
        <v>124</v>
      </c>
      <c r="G1064">
        <v>43615</v>
      </c>
      <c r="H1064" t="s">
        <v>119</v>
      </c>
      <c r="I1064" t="s">
        <v>32</v>
      </c>
      <c r="J1064" t="s">
        <v>68</v>
      </c>
      <c r="K1064">
        <v>45.216000000000001</v>
      </c>
      <c r="L1064">
        <v>3</v>
      </c>
      <c r="M1064">
        <v>0.2</v>
      </c>
      <c r="N1064">
        <v>4.5216000000000003</v>
      </c>
      <c r="O1064" s="5">
        <f t="shared" si="16"/>
        <v>0.1</v>
      </c>
    </row>
    <row r="1065" spans="1:15" x14ac:dyDescent="0.25">
      <c r="A1065" t="s">
        <v>819</v>
      </c>
      <c r="B1065" t="s">
        <v>38</v>
      </c>
      <c r="C1065" t="s">
        <v>30</v>
      </c>
      <c r="D1065" t="s">
        <v>17</v>
      </c>
      <c r="E1065" t="s">
        <v>374</v>
      </c>
      <c r="F1065" t="s">
        <v>124</v>
      </c>
      <c r="G1065">
        <v>43615</v>
      </c>
      <c r="H1065" t="s">
        <v>119</v>
      </c>
      <c r="I1065" t="s">
        <v>32</v>
      </c>
      <c r="J1065" t="s">
        <v>195</v>
      </c>
      <c r="K1065">
        <v>10.416</v>
      </c>
      <c r="L1065">
        <v>7</v>
      </c>
      <c r="M1065">
        <v>0.2</v>
      </c>
      <c r="N1065">
        <v>-2.2134</v>
      </c>
      <c r="O1065" s="5">
        <f t="shared" si="16"/>
        <v>-0.21249999999999999</v>
      </c>
    </row>
    <row r="1066" spans="1:15" x14ac:dyDescent="0.25">
      <c r="A1066" t="s">
        <v>819</v>
      </c>
      <c r="B1066" t="s">
        <v>38</v>
      </c>
      <c r="C1066" t="s">
        <v>30</v>
      </c>
      <c r="D1066" t="s">
        <v>17</v>
      </c>
      <c r="E1066" t="s">
        <v>374</v>
      </c>
      <c r="F1066" t="s">
        <v>124</v>
      </c>
      <c r="G1066">
        <v>43615</v>
      </c>
      <c r="H1066" t="s">
        <v>119</v>
      </c>
      <c r="I1066" t="s">
        <v>32</v>
      </c>
      <c r="J1066" t="s">
        <v>53</v>
      </c>
      <c r="K1066">
        <v>7.8719999999999999</v>
      </c>
      <c r="L1066">
        <v>3</v>
      </c>
      <c r="M1066">
        <v>0.2</v>
      </c>
      <c r="N1066">
        <v>1.2791999999999999</v>
      </c>
      <c r="O1066" s="5">
        <f t="shared" si="16"/>
        <v>0.16249999999999998</v>
      </c>
    </row>
    <row r="1067" spans="1:15" x14ac:dyDescent="0.25">
      <c r="A1067" t="s">
        <v>819</v>
      </c>
      <c r="B1067" t="s">
        <v>38</v>
      </c>
      <c r="C1067" t="s">
        <v>30</v>
      </c>
      <c r="D1067" t="s">
        <v>17</v>
      </c>
      <c r="E1067" t="s">
        <v>374</v>
      </c>
      <c r="F1067" t="s">
        <v>124</v>
      </c>
      <c r="G1067">
        <v>43615</v>
      </c>
      <c r="H1067" t="s">
        <v>119</v>
      </c>
      <c r="I1067" t="s">
        <v>58</v>
      </c>
      <c r="J1067" t="s">
        <v>59</v>
      </c>
      <c r="K1067">
        <v>118.782</v>
      </c>
      <c r="L1067">
        <v>3</v>
      </c>
      <c r="M1067">
        <v>0.4</v>
      </c>
      <c r="N1067">
        <v>-27.715800000000002</v>
      </c>
      <c r="O1067" s="5">
        <f t="shared" si="16"/>
        <v>-0.23333333333333336</v>
      </c>
    </row>
    <row r="1068" spans="1:15" x14ac:dyDescent="0.25">
      <c r="A1068" t="s">
        <v>819</v>
      </c>
      <c r="B1068" t="s">
        <v>38</v>
      </c>
      <c r="C1068" t="s">
        <v>30</v>
      </c>
      <c r="D1068" t="s">
        <v>17</v>
      </c>
      <c r="E1068" t="s">
        <v>374</v>
      </c>
      <c r="F1068" t="s">
        <v>124</v>
      </c>
      <c r="G1068">
        <v>43615</v>
      </c>
      <c r="H1068" t="s">
        <v>119</v>
      </c>
      <c r="I1068" t="s">
        <v>32</v>
      </c>
      <c r="J1068" t="s">
        <v>195</v>
      </c>
      <c r="K1068">
        <v>1.448</v>
      </c>
      <c r="L1068">
        <v>1</v>
      </c>
      <c r="M1068">
        <v>0.2</v>
      </c>
      <c r="N1068">
        <v>0.23530000000000001</v>
      </c>
      <c r="O1068" s="5">
        <f t="shared" si="16"/>
        <v>0.16250000000000001</v>
      </c>
    </row>
    <row r="1069" spans="1:15" x14ac:dyDescent="0.25">
      <c r="A1069" t="s">
        <v>819</v>
      </c>
      <c r="B1069" t="s">
        <v>38</v>
      </c>
      <c r="C1069" t="s">
        <v>30</v>
      </c>
      <c r="D1069" t="s">
        <v>17</v>
      </c>
      <c r="E1069" t="s">
        <v>374</v>
      </c>
      <c r="F1069" t="s">
        <v>124</v>
      </c>
      <c r="G1069">
        <v>43615</v>
      </c>
      <c r="H1069" t="s">
        <v>119</v>
      </c>
      <c r="I1069" t="s">
        <v>32</v>
      </c>
      <c r="J1069" t="s">
        <v>64</v>
      </c>
      <c r="K1069">
        <v>55.47</v>
      </c>
      <c r="L1069">
        <v>5</v>
      </c>
      <c r="M1069">
        <v>0.7</v>
      </c>
      <c r="N1069">
        <v>-46.225000000000001</v>
      </c>
      <c r="O1069" s="5">
        <f t="shared" si="16"/>
        <v>-0.83333333333333337</v>
      </c>
    </row>
    <row r="1070" spans="1:15" x14ac:dyDescent="0.25">
      <c r="A1070" t="s">
        <v>640</v>
      </c>
      <c r="B1070" t="s">
        <v>155</v>
      </c>
      <c r="C1070" t="s">
        <v>16</v>
      </c>
      <c r="D1070" t="s">
        <v>17</v>
      </c>
      <c r="E1070" t="s">
        <v>65</v>
      </c>
      <c r="F1070" t="s">
        <v>27</v>
      </c>
      <c r="G1070">
        <v>94122</v>
      </c>
      <c r="H1070" t="s">
        <v>31</v>
      </c>
      <c r="I1070" t="s">
        <v>21</v>
      </c>
      <c r="J1070" t="s">
        <v>25</v>
      </c>
      <c r="K1070">
        <v>194.84800000000001</v>
      </c>
      <c r="L1070">
        <v>4</v>
      </c>
      <c r="M1070">
        <v>0.2</v>
      </c>
      <c r="N1070">
        <v>12.178000000000001</v>
      </c>
      <c r="O1070" s="5">
        <f t="shared" si="16"/>
        <v>6.25E-2</v>
      </c>
    </row>
    <row r="1071" spans="1:15" x14ac:dyDescent="0.25">
      <c r="A1071" t="s">
        <v>835</v>
      </c>
      <c r="B1071" t="s">
        <v>15</v>
      </c>
      <c r="C1071" t="s">
        <v>16</v>
      </c>
      <c r="D1071" t="s">
        <v>17</v>
      </c>
      <c r="E1071" t="s">
        <v>199</v>
      </c>
      <c r="F1071" t="s">
        <v>50</v>
      </c>
      <c r="G1071">
        <v>78521</v>
      </c>
      <c r="H1071" t="s">
        <v>89</v>
      </c>
      <c r="I1071" t="s">
        <v>32</v>
      </c>
      <c r="J1071" t="s">
        <v>334</v>
      </c>
      <c r="K1071">
        <v>1.744</v>
      </c>
      <c r="L1071">
        <v>1</v>
      </c>
      <c r="M1071">
        <v>0.2</v>
      </c>
      <c r="N1071">
        <v>-0.3488</v>
      </c>
      <c r="O1071" s="5">
        <f t="shared" si="16"/>
        <v>-0.2</v>
      </c>
    </row>
    <row r="1072" spans="1:15" x14ac:dyDescent="0.25">
      <c r="A1072" t="s">
        <v>642</v>
      </c>
      <c r="B1072" t="s">
        <v>38</v>
      </c>
      <c r="C1072" t="s">
        <v>88</v>
      </c>
      <c r="D1072" t="s">
        <v>17</v>
      </c>
      <c r="E1072" t="s">
        <v>73</v>
      </c>
      <c r="F1072" t="s">
        <v>70</v>
      </c>
      <c r="G1072">
        <v>19143</v>
      </c>
      <c r="H1072" t="s">
        <v>119</v>
      </c>
      <c r="I1072" t="s">
        <v>32</v>
      </c>
      <c r="J1072" t="s">
        <v>64</v>
      </c>
      <c r="K1072">
        <v>25.175999999999998</v>
      </c>
      <c r="L1072">
        <v>4</v>
      </c>
      <c r="M1072">
        <v>0.7</v>
      </c>
      <c r="N1072">
        <v>-18.462399999999999</v>
      </c>
      <c r="O1072" s="5">
        <f t="shared" si="16"/>
        <v>-0.73333333333333328</v>
      </c>
    </row>
    <row r="1073" spans="1:15" x14ac:dyDescent="0.25">
      <c r="A1073" t="s">
        <v>633</v>
      </c>
      <c r="B1073" t="s">
        <v>38</v>
      </c>
      <c r="C1073" t="s">
        <v>88</v>
      </c>
      <c r="D1073" t="s">
        <v>17</v>
      </c>
      <c r="E1073" t="s">
        <v>26</v>
      </c>
      <c r="F1073" t="s">
        <v>27</v>
      </c>
      <c r="G1073">
        <v>90008</v>
      </c>
      <c r="H1073" t="s">
        <v>31</v>
      </c>
      <c r="I1073" t="s">
        <v>32</v>
      </c>
      <c r="J1073" t="s">
        <v>53</v>
      </c>
      <c r="K1073">
        <v>19.46</v>
      </c>
      <c r="L1073">
        <v>7</v>
      </c>
      <c r="M1073">
        <v>0</v>
      </c>
      <c r="N1073">
        <v>5.0595999999999997</v>
      </c>
      <c r="O1073" s="5">
        <f t="shared" si="16"/>
        <v>0.25999999999999995</v>
      </c>
    </row>
    <row r="1074" spans="1:15" x14ac:dyDescent="0.25">
      <c r="A1074" t="s">
        <v>693</v>
      </c>
      <c r="B1074" t="s">
        <v>38</v>
      </c>
      <c r="C1074" t="s">
        <v>88</v>
      </c>
      <c r="D1074" t="s">
        <v>17</v>
      </c>
      <c r="E1074" t="s">
        <v>209</v>
      </c>
      <c r="F1074" t="s">
        <v>46</v>
      </c>
      <c r="G1074">
        <v>80219</v>
      </c>
      <c r="H1074" t="s">
        <v>31</v>
      </c>
      <c r="I1074" t="s">
        <v>32</v>
      </c>
      <c r="J1074" t="s">
        <v>80</v>
      </c>
      <c r="K1074">
        <v>29.472000000000001</v>
      </c>
      <c r="L1074">
        <v>3</v>
      </c>
      <c r="M1074">
        <v>0.2</v>
      </c>
      <c r="N1074">
        <v>9.9467999999999996</v>
      </c>
      <c r="O1074" s="5">
        <f t="shared" si="16"/>
        <v>0.33749999999999997</v>
      </c>
    </row>
    <row r="1075" spans="1:15" x14ac:dyDescent="0.25">
      <c r="A1075" t="s">
        <v>652</v>
      </c>
      <c r="B1075" t="s">
        <v>38</v>
      </c>
      <c r="C1075" t="s">
        <v>16</v>
      </c>
      <c r="D1075" t="s">
        <v>17</v>
      </c>
      <c r="E1075" t="s">
        <v>110</v>
      </c>
      <c r="F1075" t="s">
        <v>94</v>
      </c>
      <c r="G1075">
        <v>10035</v>
      </c>
      <c r="H1075" t="s">
        <v>119</v>
      </c>
      <c r="I1075" t="s">
        <v>32</v>
      </c>
      <c r="J1075" t="s">
        <v>64</v>
      </c>
      <c r="K1075">
        <v>8.64</v>
      </c>
      <c r="L1075">
        <v>2</v>
      </c>
      <c r="M1075">
        <v>0.2</v>
      </c>
      <c r="N1075">
        <v>3.024</v>
      </c>
      <c r="O1075" s="5">
        <f t="shared" si="16"/>
        <v>0.35</v>
      </c>
    </row>
    <row r="1076" spans="1:15" x14ac:dyDescent="0.25">
      <c r="A1076" t="s">
        <v>766</v>
      </c>
      <c r="B1076" t="s">
        <v>38</v>
      </c>
      <c r="C1076" t="s">
        <v>16</v>
      </c>
      <c r="D1076" t="s">
        <v>17</v>
      </c>
      <c r="E1076" t="s">
        <v>312</v>
      </c>
      <c r="F1076" t="s">
        <v>28</v>
      </c>
      <c r="G1076">
        <v>85204</v>
      </c>
      <c r="H1076" t="s">
        <v>31</v>
      </c>
      <c r="I1076" t="s">
        <v>32</v>
      </c>
      <c r="J1076" t="s">
        <v>64</v>
      </c>
      <c r="K1076">
        <v>6.27</v>
      </c>
      <c r="L1076">
        <v>5</v>
      </c>
      <c r="M1076">
        <v>0.7</v>
      </c>
      <c r="N1076">
        <v>-4.5979999999999999</v>
      </c>
      <c r="O1076" s="5">
        <f t="shared" si="16"/>
        <v>-0.73333333333333339</v>
      </c>
    </row>
    <row r="1077" spans="1:15" x14ac:dyDescent="0.25">
      <c r="A1077" t="s">
        <v>766</v>
      </c>
      <c r="B1077" t="s">
        <v>38</v>
      </c>
      <c r="C1077" t="s">
        <v>16</v>
      </c>
      <c r="D1077" t="s">
        <v>17</v>
      </c>
      <c r="E1077" t="s">
        <v>312</v>
      </c>
      <c r="F1077" t="s">
        <v>28</v>
      </c>
      <c r="G1077">
        <v>85204</v>
      </c>
      <c r="H1077" t="s">
        <v>31</v>
      </c>
      <c r="I1077" t="s">
        <v>32</v>
      </c>
      <c r="J1077" t="s">
        <v>64</v>
      </c>
      <c r="K1077">
        <v>4.3680000000000003</v>
      </c>
      <c r="L1077">
        <v>7</v>
      </c>
      <c r="M1077">
        <v>0.7</v>
      </c>
      <c r="N1077">
        <v>-3.3488000000000002</v>
      </c>
      <c r="O1077" s="5">
        <f t="shared" si="16"/>
        <v>-0.76666666666666661</v>
      </c>
    </row>
    <row r="1078" spans="1:15" x14ac:dyDescent="0.25">
      <c r="A1078" t="s">
        <v>766</v>
      </c>
      <c r="B1078" t="s">
        <v>38</v>
      </c>
      <c r="C1078" t="s">
        <v>16</v>
      </c>
      <c r="D1078" t="s">
        <v>17</v>
      </c>
      <c r="E1078" t="s">
        <v>312</v>
      </c>
      <c r="F1078" t="s">
        <v>28</v>
      </c>
      <c r="G1078">
        <v>85204</v>
      </c>
      <c r="H1078" t="s">
        <v>31</v>
      </c>
      <c r="I1078" t="s">
        <v>58</v>
      </c>
      <c r="J1078" t="s">
        <v>129</v>
      </c>
      <c r="K1078">
        <v>31.984000000000002</v>
      </c>
      <c r="L1078">
        <v>2</v>
      </c>
      <c r="M1078">
        <v>0.2</v>
      </c>
      <c r="N1078">
        <v>1.9990000000000001</v>
      </c>
      <c r="O1078" s="5">
        <f t="shared" si="16"/>
        <v>6.25E-2</v>
      </c>
    </row>
    <row r="1079" spans="1:15" x14ac:dyDescent="0.25">
      <c r="A1079" t="s">
        <v>749</v>
      </c>
      <c r="B1079" t="s">
        <v>155</v>
      </c>
      <c r="C1079" t="s">
        <v>88</v>
      </c>
      <c r="D1079" t="s">
        <v>17</v>
      </c>
      <c r="E1079" t="s">
        <v>162</v>
      </c>
      <c r="F1079" t="s">
        <v>83</v>
      </c>
      <c r="G1079">
        <v>47201</v>
      </c>
      <c r="H1079" t="s">
        <v>89</v>
      </c>
      <c r="I1079" t="s">
        <v>32</v>
      </c>
      <c r="J1079" t="s">
        <v>53</v>
      </c>
      <c r="K1079">
        <v>40.880000000000003</v>
      </c>
      <c r="L1079">
        <v>7</v>
      </c>
      <c r="M1079">
        <v>0</v>
      </c>
      <c r="N1079">
        <v>10.6288</v>
      </c>
      <c r="O1079" s="5">
        <f t="shared" si="16"/>
        <v>0.26</v>
      </c>
    </row>
    <row r="1080" spans="1:15" x14ac:dyDescent="0.25">
      <c r="A1080" t="s">
        <v>636</v>
      </c>
      <c r="B1080" t="s">
        <v>15</v>
      </c>
      <c r="C1080" t="s">
        <v>16</v>
      </c>
      <c r="D1080" t="s">
        <v>17</v>
      </c>
      <c r="E1080" t="s">
        <v>44</v>
      </c>
      <c r="F1080" t="s">
        <v>45</v>
      </c>
      <c r="G1080">
        <v>98105</v>
      </c>
      <c r="H1080" t="s">
        <v>31</v>
      </c>
      <c r="I1080" t="s">
        <v>32</v>
      </c>
      <c r="J1080" t="s">
        <v>68</v>
      </c>
      <c r="K1080">
        <v>119.96</v>
      </c>
      <c r="L1080">
        <v>2</v>
      </c>
      <c r="M1080">
        <v>0</v>
      </c>
      <c r="N1080">
        <v>33.588799999999999</v>
      </c>
      <c r="O1080" s="5">
        <f t="shared" si="16"/>
        <v>0.28000000000000003</v>
      </c>
    </row>
    <row r="1081" spans="1:15" x14ac:dyDescent="0.25">
      <c r="A1081" t="s">
        <v>636</v>
      </c>
      <c r="B1081" t="s">
        <v>15</v>
      </c>
      <c r="C1081" t="s">
        <v>16</v>
      </c>
      <c r="D1081" t="s">
        <v>17</v>
      </c>
      <c r="E1081" t="s">
        <v>44</v>
      </c>
      <c r="F1081" t="s">
        <v>45</v>
      </c>
      <c r="G1081">
        <v>98105</v>
      </c>
      <c r="H1081" t="s">
        <v>31</v>
      </c>
      <c r="I1081" t="s">
        <v>32</v>
      </c>
      <c r="J1081" t="s">
        <v>43</v>
      </c>
      <c r="K1081">
        <v>31.44</v>
      </c>
      <c r="L1081">
        <v>3</v>
      </c>
      <c r="M1081">
        <v>0</v>
      </c>
      <c r="N1081">
        <v>8.4887999999999995</v>
      </c>
      <c r="O1081" s="5">
        <f t="shared" si="16"/>
        <v>0.26999999999999996</v>
      </c>
    </row>
    <row r="1082" spans="1:15" x14ac:dyDescent="0.25">
      <c r="A1082" t="s">
        <v>636</v>
      </c>
      <c r="B1082" t="s">
        <v>15</v>
      </c>
      <c r="C1082" t="s">
        <v>16</v>
      </c>
      <c r="D1082" t="s">
        <v>17</v>
      </c>
      <c r="E1082" t="s">
        <v>44</v>
      </c>
      <c r="F1082" t="s">
        <v>45</v>
      </c>
      <c r="G1082">
        <v>98105</v>
      </c>
      <c r="H1082" t="s">
        <v>31</v>
      </c>
      <c r="I1082" t="s">
        <v>32</v>
      </c>
      <c r="J1082" t="s">
        <v>64</v>
      </c>
      <c r="K1082">
        <v>6.88</v>
      </c>
      <c r="L1082">
        <v>1</v>
      </c>
      <c r="M1082">
        <v>0.2</v>
      </c>
      <c r="N1082">
        <v>2.3220000000000001</v>
      </c>
      <c r="O1082" s="5">
        <f t="shared" si="16"/>
        <v>0.33750000000000002</v>
      </c>
    </row>
    <row r="1083" spans="1:15" x14ac:dyDescent="0.25">
      <c r="A1083" t="s">
        <v>700</v>
      </c>
      <c r="B1083" t="s">
        <v>38</v>
      </c>
      <c r="C1083" t="s">
        <v>30</v>
      </c>
      <c r="D1083" t="s">
        <v>17</v>
      </c>
      <c r="E1083" t="s">
        <v>220</v>
      </c>
      <c r="F1083" t="s">
        <v>82</v>
      </c>
      <c r="G1083">
        <v>48227</v>
      </c>
      <c r="H1083" t="s">
        <v>89</v>
      </c>
      <c r="I1083" t="s">
        <v>32</v>
      </c>
      <c r="J1083" t="s">
        <v>80</v>
      </c>
      <c r="K1083">
        <v>19.920000000000002</v>
      </c>
      <c r="L1083">
        <v>4</v>
      </c>
      <c r="M1083">
        <v>0</v>
      </c>
      <c r="N1083">
        <v>9.3623999999999992</v>
      </c>
      <c r="O1083" s="5">
        <f t="shared" si="16"/>
        <v>0.46999999999999992</v>
      </c>
    </row>
    <row r="1084" spans="1:15" x14ac:dyDescent="0.25">
      <c r="A1084" t="s">
        <v>700</v>
      </c>
      <c r="B1084" t="s">
        <v>38</v>
      </c>
      <c r="C1084" t="s">
        <v>30</v>
      </c>
      <c r="D1084" t="s">
        <v>17</v>
      </c>
      <c r="E1084" t="s">
        <v>220</v>
      </c>
      <c r="F1084" t="s">
        <v>82</v>
      </c>
      <c r="G1084">
        <v>48227</v>
      </c>
      <c r="H1084" t="s">
        <v>89</v>
      </c>
      <c r="I1084" t="s">
        <v>21</v>
      </c>
      <c r="J1084" t="s">
        <v>25</v>
      </c>
      <c r="K1084">
        <v>1106.9100000000001</v>
      </c>
      <c r="L1084">
        <v>9</v>
      </c>
      <c r="M1084">
        <v>0</v>
      </c>
      <c r="N1084">
        <v>121.76009999999999</v>
      </c>
      <c r="O1084" s="5">
        <f t="shared" si="16"/>
        <v>0.10999999999999999</v>
      </c>
    </row>
    <row r="1085" spans="1:15" x14ac:dyDescent="0.25">
      <c r="A1085" t="s">
        <v>836</v>
      </c>
      <c r="B1085" t="s">
        <v>38</v>
      </c>
      <c r="C1085" t="s">
        <v>16</v>
      </c>
      <c r="D1085" t="s">
        <v>17</v>
      </c>
      <c r="E1085" t="s">
        <v>394</v>
      </c>
      <c r="F1085" t="s">
        <v>94</v>
      </c>
      <c r="G1085">
        <v>10701</v>
      </c>
      <c r="H1085" t="s">
        <v>119</v>
      </c>
      <c r="I1085" t="s">
        <v>21</v>
      </c>
      <c r="J1085" t="s">
        <v>39</v>
      </c>
      <c r="K1085">
        <v>836.59199999999998</v>
      </c>
      <c r="L1085">
        <v>8</v>
      </c>
      <c r="M1085">
        <v>0.4</v>
      </c>
      <c r="N1085">
        <v>-264.92079999999999</v>
      </c>
      <c r="O1085" s="5">
        <f t="shared" si="16"/>
        <v>-0.31666666666666665</v>
      </c>
    </row>
    <row r="1086" spans="1:15" x14ac:dyDescent="0.25">
      <c r="A1086" t="s">
        <v>836</v>
      </c>
      <c r="B1086" t="s">
        <v>38</v>
      </c>
      <c r="C1086" t="s">
        <v>16</v>
      </c>
      <c r="D1086" t="s">
        <v>17</v>
      </c>
      <c r="E1086" t="s">
        <v>394</v>
      </c>
      <c r="F1086" t="s">
        <v>94</v>
      </c>
      <c r="G1086">
        <v>10701</v>
      </c>
      <c r="H1086" t="s">
        <v>119</v>
      </c>
      <c r="I1086" t="s">
        <v>32</v>
      </c>
      <c r="J1086" t="s">
        <v>80</v>
      </c>
      <c r="K1086">
        <v>26.38</v>
      </c>
      <c r="L1086">
        <v>1</v>
      </c>
      <c r="M1086">
        <v>0</v>
      </c>
      <c r="N1086">
        <v>12.1348</v>
      </c>
      <c r="O1086" s="5">
        <f t="shared" si="16"/>
        <v>0.46</v>
      </c>
    </row>
    <row r="1087" spans="1:15" x14ac:dyDescent="0.25">
      <c r="A1087" t="s">
        <v>836</v>
      </c>
      <c r="B1087" t="s">
        <v>38</v>
      </c>
      <c r="C1087" t="s">
        <v>16</v>
      </c>
      <c r="D1087" t="s">
        <v>17</v>
      </c>
      <c r="E1087" t="s">
        <v>394</v>
      </c>
      <c r="F1087" t="s">
        <v>94</v>
      </c>
      <c r="G1087">
        <v>10701</v>
      </c>
      <c r="H1087" t="s">
        <v>119</v>
      </c>
      <c r="I1087" t="s">
        <v>32</v>
      </c>
      <c r="J1087" t="s">
        <v>43</v>
      </c>
      <c r="K1087">
        <v>362.92</v>
      </c>
      <c r="L1087">
        <v>2</v>
      </c>
      <c r="M1087">
        <v>0</v>
      </c>
      <c r="N1087">
        <v>105.24679999999999</v>
      </c>
      <c r="O1087" s="5">
        <f t="shared" si="16"/>
        <v>0.28999999999999998</v>
      </c>
    </row>
    <row r="1088" spans="1:15" x14ac:dyDescent="0.25">
      <c r="A1088" t="s">
        <v>836</v>
      </c>
      <c r="B1088" t="s">
        <v>38</v>
      </c>
      <c r="C1088" t="s">
        <v>16</v>
      </c>
      <c r="D1088" t="s">
        <v>17</v>
      </c>
      <c r="E1088" t="s">
        <v>394</v>
      </c>
      <c r="F1088" t="s">
        <v>94</v>
      </c>
      <c r="G1088">
        <v>10701</v>
      </c>
      <c r="H1088" t="s">
        <v>119</v>
      </c>
      <c r="I1088" t="s">
        <v>58</v>
      </c>
      <c r="J1088" t="s">
        <v>371</v>
      </c>
      <c r="K1088">
        <v>4899.93</v>
      </c>
      <c r="L1088">
        <v>7</v>
      </c>
      <c r="M1088">
        <v>0</v>
      </c>
      <c r="N1088">
        <v>2400.9657000000002</v>
      </c>
      <c r="O1088" s="5">
        <f t="shared" si="16"/>
        <v>0.49</v>
      </c>
    </row>
    <row r="1089" spans="1:15" x14ac:dyDescent="0.25">
      <c r="A1089" t="s">
        <v>799</v>
      </c>
      <c r="B1089" t="s">
        <v>578</v>
      </c>
      <c r="C1089" t="s">
        <v>16</v>
      </c>
      <c r="D1089" t="s">
        <v>17</v>
      </c>
      <c r="E1089" t="s">
        <v>268</v>
      </c>
      <c r="F1089" t="s">
        <v>86</v>
      </c>
      <c r="G1089">
        <v>50315</v>
      </c>
      <c r="H1089" t="s">
        <v>89</v>
      </c>
      <c r="I1089" t="s">
        <v>32</v>
      </c>
      <c r="J1089" t="s">
        <v>80</v>
      </c>
      <c r="K1089">
        <v>6.48</v>
      </c>
      <c r="L1089">
        <v>1</v>
      </c>
      <c r="M1089">
        <v>0</v>
      </c>
      <c r="N1089">
        <v>3.1103999999999998</v>
      </c>
      <c r="O1089" s="5">
        <f t="shared" si="16"/>
        <v>0.47999999999999993</v>
      </c>
    </row>
    <row r="1090" spans="1:15" x14ac:dyDescent="0.25">
      <c r="A1090" t="s">
        <v>837</v>
      </c>
      <c r="B1090" t="s">
        <v>15</v>
      </c>
      <c r="C1090" t="s">
        <v>30</v>
      </c>
      <c r="D1090" t="s">
        <v>17</v>
      </c>
      <c r="E1090" t="s">
        <v>396</v>
      </c>
      <c r="F1090" t="s">
        <v>27</v>
      </c>
      <c r="G1090">
        <v>94601</v>
      </c>
      <c r="H1090" t="s">
        <v>31</v>
      </c>
      <c r="I1090" t="s">
        <v>58</v>
      </c>
      <c r="J1090" t="s">
        <v>59</v>
      </c>
      <c r="K1090">
        <v>71.975999999999999</v>
      </c>
      <c r="L1090">
        <v>3</v>
      </c>
      <c r="M1090">
        <v>0.2</v>
      </c>
      <c r="N1090">
        <v>7.1976000000000004</v>
      </c>
      <c r="O1090" s="5">
        <f t="shared" si="16"/>
        <v>0.1</v>
      </c>
    </row>
    <row r="1091" spans="1:15" x14ac:dyDescent="0.25">
      <c r="A1091" t="s">
        <v>837</v>
      </c>
      <c r="B1091" t="s">
        <v>15</v>
      </c>
      <c r="C1091" t="s">
        <v>30</v>
      </c>
      <c r="D1091" t="s">
        <v>17</v>
      </c>
      <c r="E1091" t="s">
        <v>396</v>
      </c>
      <c r="F1091" t="s">
        <v>27</v>
      </c>
      <c r="G1091">
        <v>94601</v>
      </c>
      <c r="H1091" t="s">
        <v>31</v>
      </c>
      <c r="I1091" t="s">
        <v>32</v>
      </c>
      <c r="J1091" t="s">
        <v>33</v>
      </c>
      <c r="K1091">
        <v>3.15</v>
      </c>
      <c r="L1091">
        <v>1</v>
      </c>
      <c r="M1091">
        <v>0</v>
      </c>
      <c r="N1091">
        <v>1.512</v>
      </c>
      <c r="O1091" s="5">
        <f t="shared" si="16"/>
        <v>0.48000000000000004</v>
      </c>
    </row>
    <row r="1092" spans="1:15" x14ac:dyDescent="0.25">
      <c r="A1092" t="s">
        <v>838</v>
      </c>
      <c r="B1092" t="s">
        <v>38</v>
      </c>
      <c r="C1092" t="s">
        <v>30</v>
      </c>
      <c r="D1092" t="s">
        <v>17</v>
      </c>
      <c r="E1092" t="s">
        <v>196</v>
      </c>
      <c r="F1092" t="s">
        <v>41</v>
      </c>
      <c r="G1092">
        <v>28110</v>
      </c>
      <c r="H1092" t="s">
        <v>20</v>
      </c>
      <c r="I1092" t="s">
        <v>21</v>
      </c>
      <c r="J1092" t="s">
        <v>48</v>
      </c>
      <c r="K1092">
        <v>31.984000000000002</v>
      </c>
      <c r="L1092">
        <v>2</v>
      </c>
      <c r="M1092">
        <v>0.2</v>
      </c>
      <c r="N1092">
        <v>1.9990000000000001</v>
      </c>
      <c r="O1092" s="5">
        <f t="shared" ref="O1092:O1155" si="17">N1092/K1092</f>
        <v>6.25E-2</v>
      </c>
    </row>
    <row r="1093" spans="1:15" x14ac:dyDescent="0.25">
      <c r="A1093" t="s">
        <v>838</v>
      </c>
      <c r="B1093" t="s">
        <v>38</v>
      </c>
      <c r="C1093" t="s">
        <v>30</v>
      </c>
      <c r="D1093" t="s">
        <v>17</v>
      </c>
      <c r="E1093" t="s">
        <v>196</v>
      </c>
      <c r="F1093" t="s">
        <v>41</v>
      </c>
      <c r="G1093">
        <v>28110</v>
      </c>
      <c r="H1093" t="s">
        <v>20</v>
      </c>
      <c r="I1093" t="s">
        <v>58</v>
      </c>
      <c r="J1093" t="s">
        <v>59</v>
      </c>
      <c r="K1093">
        <v>71.983999999999995</v>
      </c>
      <c r="L1093">
        <v>2</v>
      </c>
      <c r="M1093">
        <v>0.2</v>
      </c>
      <c r="N1093">
        <v>25.194400000000002</v>
      </c>
      <c r="O1093" s="5">
        <f t="shared" si="17"/>
        <v>0.35000000000000003</v>
      </c>
    </row>
    <row r="1094" spans="1:15" x14ac:dyDescent="0.25">
      <c r="A1094" t="s">
        <v>705</v>
      </c>
      <c r="B1094" t="s">
        <v>38</v>
      </c>
      <c r="C1094" t="s">
        <v>16</v>
      </c>
      <c r="D1094" t="s">
        <v>17</v>
      </c>
      <c r="E1094" t="s">
        <v>228</v>
      </c>
      <c r="F1094" t="s">
        <v>27</v>
      </c>
      <c r="G1094">
        <v>92105</v>
      </c>
      <c r="H1094" t="s">
        <v>31</v>
      </c>
      <c r="I1094" t="s">
        <v>32</v>
      </c>
      <c r="J1094" t="s">
        <v>53</v>
      </c>
      <c r="K1094">
        <v>120.15</v>
      </c>
      <c r="L1094">
        <v>9</v>
      </c>
      <c r="M1094">
        <v>0</v>
      </c>
      <c r="N1094">
        <v>33.642000000000003</v>
      </c>
      <c r="O1094" s="5">
        <f t="shared" si="17"/>
        <v>0.28000000000000003</v>
      </c>
    </row>
    <row r="1095" spans="1:15" x14ac:dyDescent="0.25">
      <c r="A1095" t="s">
        <v>705</v>
      </c>
      <c r="B1095" t="s">
        <v>38</v>
      </c>
      <c r="C1095" t="s">
        <v>16</v>
      </c>
      <c r="D1095" t="s">
        <v>17</v>
      </c>
      <c r="E1095" t="s">
        <v>228</v>
      </c>
      <c r="F1095" t="s">
        <v>27</v>
      </c>
      <c r="G1095">
        <v>92105</v>
      </c>
      <c r="H1095" t="s">
        <v>31</v>
      </c>
      <c r="I1095" t="s">
        <v>58</v>
      </c>
      <c r="J1095" t="s">
        <v>59</v>
      </c>
      <c r="K1095">
        <v>219.184</v>
      </c>
      <c r="L1095">
        <v>2</v>
      </c>
      <c r="M1095">
        <v>0.2</v>
      </c>
      <c r="N1095">
        <v>19.178599999999999</v>
      </c>
      <c r="O1095" s="5">
        <f t="shared" si="17"/>
        <v>8.7499999999999994E-2</v>
      </c>
    </row>
    <row r="1096" spans="1:15" x14ac:dyDescent="0.25">
      <c r="A1096" t="s">
        <v>839</v>
      </c>
      <c r="B1096" t="s">
        <v>38</v>
      </c>
      <c r="C1096" t="s">
        <v>88</v>
      </c>
      <c r="D1096" t="s">
        <v>17</v>
      </c>
      <c r="E1096" t="s">
        <v>257</v>
      </c>
      <c r="F1096" t="s">
        <v>105</v>
      </c>
      <c r="G1096">
        <v>20735</v>
      </c>
      <c r="H1096" t="s">
        <v>119</v>
      </c>
      <c r="I1096" t="s">
        <v>32</v>
      </c>
      <c r="J1096" t="s">
        <v>80</v>
      </c>
      <c r="K1096">
        <v>28.9</v>
      </c>
      <c r="L1096">
        <v>5</v>
      </c>
      <c r="M1096">
        <v>0</v>
      </c>
      <c r="N1096">
        <v>14.161</v>
      </c>
      <c r="O1096" s="5">
        <f t="shared" si="17"/>
        <v>0.49</v>
      </c>
    </row>
    <row r="1097" spans="1:15" x14ac:dyDescent="0.25">
      <c r="A1097" t="s">
        <v>839</v>
      </c>
      <c r="B1097" t="s">
        <v>38</v>
      </c>
      <c r="C1097" t="s">
        <v>88</v>
      </c>
      <c r="D1097" t="s">
        <v>17</v>
      </c>
      <c r="E1097" t="s">
        <v>257</v>
      </c>
      <c r="F1097" t="s">
        <v>105</v>
      </c>
      <c r="G1097">
        <v>20735</v>
      </c>
      <c r="H1097" t="s">
        <v>119</v>
      </c>
      <c r="I1097" t="s">
        <v>32</v>
      </c>
      <c r="J1097" t="s">
        <v>68</v>
      </c>
      <c r="K1097">
        <v>355.96</v>
      </c>
      <c r="L1097">
        <v>2</v>
      </c>
      <c r="M1097">
        <v>0</v>
      </c>
      <c r="N1097">
        <v>103.22839999999999</v>
      </c>
      <c r="O1097" s="5">
        <f t="shared" si="17"/>
        <v>0.28999999999999998</v>
      </c>
    </row>
    <row r="1098" spans="1:15" x14ac:dyDescent="0.25">
      <c r="A1098" t="s">
        <v>667</v>
      </c>
      <c r="B1098" t="s">
        <v>38</v>
      </c>
      <c r="C1098" t="s">
        <v>88</v>
      </c>
      <c r="D1098" t="s">
        <v>17</v>
      </c>
      <c r="E1098" t="s">
        <v>156</v>
      </c>
      <c r="F1098" t="s">
        <v>41</v>
      </c>
      <c r="G1098">
        <v>28205</v>
      </c>
      <c r="H1098" t="s">
        <v>20</v>
      </c>
      <c r="I1098" t="s">
        <v>32</v>
      </c>
      <c r="J1098" t="s">
        <v>43</v>
      </c>
      <c r="K1098">
        <v>348.20800000000003</v>
      </c>
      <c r="L1098">
        <v>7</v>
      </c>
      <c r="M1098">
        <v>0.2</v>
      </c>
      <c r="N1098">
        <v>30.4682</v>
      </c>
      <c r="O1098" s="5">
        <f t="shared" si="17"/>
        <v>8.7499999999999994E-2</v>
      </c>
    </row>
    <row r="1099" spans="1:15" x14ac:dyDescent="0.25">
      <c r="A1099" t="s">
        <v>667</v>
      </c>
      <c r="B1099" t="s">
        <v>38</v>
      </c>
      <c r="C1099" t="s">
        <v>88</v>
      </c>
      <c r="D1099" t="s">
        <v>17</v>
      </c>
      <c r="E1099" t="s">
        <v>156</v>
      </c>
      <c r="F1099" t="s">
        <v>41</v>
      </c>
      <c r="G1099">
        <v>28205</v>
      </c>
      <c r="H1099" t="s">
        <v>20</v>
      </c>
      <c r="I1099" t="s">
        <v>32</v>
      </c>
      <c r="J1099" t="s">
        <v>64</v>
      </c>
      <c r="K1099">
        <v>35.783999999999999</v>
      </c>
      <c r="L1099">
        <v>7</v>
      </c>
      <c r="M1099">
        <v>0.7</v>
      </c>
      <c r="N1099">
        <v>-28.627199999999998</v>
      </c>
      <c r="O1099" s="5">
        <f t="shared" si="17"/>
        <v>-0.79999999999999993</v>
      </c>
    </row>
    <row r="1100" spans="1:15" x14ac:dyDescent="0.25">
      <c r="A1100" t="s">
        <v>633</v>
      </c>
      <c r="B1100" t="s">
        <v>155</v>
      </c>
      <c r="C1100" t="s">
        <v>30</v>
      </c>
      <c r="D1100" t="s">
        <v>17</v>
      </c>
      <c r="E1100" t="s">
        <v>26</v>
      </c>
      <c r="F1100" t="s">
        <v>27</v>
      </c>
      <c r="G1100">
        <v>90049</v>
      </c>
      <c r="H1100" t="s">
        <v>31</v>
      </c>
      <c r="I1100" t="s">
        <v>21</v>
      </c>
      <c r="J1100" t="s">
        <v>39</v>
      </c>
      <c r="K1100">
        <v>447.84</v>
      </c>
      <c r="L1100">
        <v>5</v>
      </c>
      <c r="M1100">
        <v>0.2</v>
      </c>
      <c r="N1100">
        <v>11.196</v>
      </c>
      <c r="O1100" s="5">
        <f t="shared" si="17"/>
        <v>2.5000000000000001E-2</v>
      </c>
    </row>
    <row r="1101" spans="1:15" x14ac:dyDescent="0.25">
      <c r="A1101" t="s">
        <v>640</v>
      </c>
      <c r="B1101" t="s">
        <v>155</v>
      </c>
      <c r="C1101" t="s">
        <v>88</v>
      </c>
      <c r="D1101" t="s">
        <v>17</v>
      </c>
      <c r="E1101" t="s">
        <v>65</v>
      </c>
      <c r="F1101" t="s">
        <v>27</v>
      </c>
      <c r="G1101">
        <v>94122</v>
      </c>
      <c r="H1101" t="s">
        <v>31</v>
      </c>
      <c r="I1101" t="s">
        <v>32</v>
      </c>
      <c r="J1101" t="s">
        <v>53</v>
      </c>
      <c r="K1101">
        <v>7.04</v>
      </c>
      <c r="L1101">
        <v>4</v>
      </c>
      <c r="M1101">
        <v>0</v>
      </c>
      <c r="N1101">
        <v>2.0415999999999999</v>
      </c>
      <c r="O1101" s="5">
        <f t="shared" si="17"/>
        <v>0.28999999999999998</v>
      </c>
    </row>
    <row r="1102" spans="1:15" x14ac:dyDescent="0.25">
      <c r="A1102" t="s">
        <v>640</v>
      </c>
      <c r="B1102" t="s">
        <v>155</v>
      </c>
      <c r="C1102" t="s">
        <v>88</v>
      </c>
      <c r="D1102" t="s">
        <v>17</v>
      </c>
      <c r="E1102" t="s">
        <v>65</v>
      </c>
      <c r="F1102" t="s">
        <v>27</v>
      </c>
      <c r="G1102">
        <v>94122</v>
      </c>
      <c r="H1102" t="s">
        <v>31</v>
      </c>
      <c r="I1102" t="s">
        <v>21</v>
      </c>
      <c r="J1102" t="s">
        <v>48</v>
      </c>
      <c r="K1102">
        <v>8.73</v>
      </c>
      <c r="L1102">
        <v>3</v>
      </c>
      <c r="M1102">
        <v>0</v>
      </c>
      <c r="N1102">
        <v>4.1031000000000004</v>
      </c>
      <c r="O1102" s="5">
        <f t="shared" si="17"/>
        <v>0.47000000000000003</v>
      </c>
    </row>
    <row r="1103" spans="1:15" x14ac:dyDescent="0.25">
      <c r="A1103" t="s">
        <v>640</v>
      </c>
      <c r="B1103" t="s">
        <v>155</v>
      </c>
      <c r="C1103" t="s">
        <v>88</v>
      </c>
      <c r="D1103" t="s">
        <v>17</v>
      </c>
      <c r="E1103" t="s">
        <v>65</v>
      </c>
      <c r="F1103" t="s">
        <v>27</v>
      </c>
      <c r="G1103">
        <v>94122</v>
      </c>
      <c r="H1103" t="s">
        <v>31</v>
      </c>
      <c r="I1103" t="s">
        <v>58</v>
      </c>
      <c r="J1103" t="s">
        <v>129</v>
      </c>
      <c r="K1103">
        <v>29.29</v>
      </c>
      <c r="L1103">
        <v>1</v>
      </c>
      <c r="M1103">
        <v>0</v>
      </c>
      <c r="N1103">
        <v>9.6656999999999993</v>
      </c>
      <c r="O1103" s="5">
        <f t="shared" si="17"/>
        <v>0.32999999999999996</v>
      </c>
    </row>
    <row r="1104" spans="1:15" x14ac:dyDescent="0.25">
      <c r="A1104" t="s">
        <v>640</v>
      </c>
      <c r="B1104" t="s">
        <v>155</v>
      </c>
      <c r="C1104" t="s">
        <v>88</v>
      </c>
      <c r="D1104" t="s">
        <v>17</v>
      </c>
      <c r="E1104" t="s">
        <v>65</v>
      </c>
      <c r="F1104" t="s">
        <v>27</v>
      </c>
      <c r="G1104">
        <v>94122</v>
      </c>
      <c r="H1104" t="s">
        <v>31</v>
      </c>
      <c r="I1104" t="s">
        <v>32</v>
      </c>
      <c r="J1104" t="s">
        <v>53</v>
      </c>
      <c r="K1104">
        <v>8.64</v>
      </c>
      <c r="L1104">
        <v>3</v>
      </c>
      <c r="M1104">
        <v>0</v>
      </c>
      <c r="N1104">
        <v>2.5055999999999998</v>
      </c>
      <c r="O1104" s="5">
        <f t="shared" si="17"/>
        <v>0.28999999999999998</v>
      </c>
    </row>
    <row r="1105" spans="1:15" x14ac:dyDescent="0.25">
      <c r="A1105" t="s">
        <v>644</v>
      </c>
      <c r="B1105" t="s">
        <v>38</v>
      </c>
      <c r="C1105" t="s">
        <v>16</v>
      </c>
      <c r="D1105" t="s">
        <v>17</v>
      </c>
      <c r="E1105" t="s">
        <v>81</v>
      </c>
      <c r="F1105" t="s">
        <v>50</v>
      </c>
      <c r="G1105">
        <v>77041</v>
      </c>
      <c r="H1105" t="s">
        <v>89</v>
      </c>
      <c r="I1105" t="s">
        <v>32</v>
      </c>
      <c r="J1105" t="s">
        <v>64</v>
      </c>
      <c r="K1105">
        <v>2.694</v>
      </c>
      <c r="L1105">
        <v>3</v>
      </c>
      <c r="M1105">
        <v>0.8</v>
      </c>
      <c r="N1105">
        <v>-4.7145000000000001</v>
      </c>
      <c r="O1105" s="5">
        <f t="shared" si="17"/>
        <v>-1.75</v>
      </c>
    </row>
    <row r="1106" spans="1:15" x14ac:dyDescent="0.25">
      <c r="A1106" t="s">
        <v>644</v>
      </c>
      <c r="B1106" t="s">
        <v>38</v>
      </c>
      <c r="C1106" t="s">
        <v>16</v>
      </c>
      <c r="D1106" t="s">
        <v>17</v>
      </c>
      <c r="E1106" t="s">
        <v>81</v>
      </c>
      <c r="F1106" t="s">
        <v>50</v>
      </c>
      <c r="G1106">
        <v>77041</v>
      </c>
      <c r="H1106" t="s">
        <v>89</v>
      </c>
      <c r="I1106" t="s">
        <v>32</v>
      </c>
      <c r="J1106" t="s">
        <v>64</v>
      </c>
      <c r="K1106">
        <v>2.9340000000000002</v>
      </c>
      <c r="L1106">
        <v>3</v>
      </c>
      <c r="M1106">
        <v>0.8</v>
      </c>
      <c r="N1106">
        <v>-4.9878</v>
      </c>
      <c r="O1106" s="5">
        <f t="shared" si="17"/>
        <v>-1.7</v>
      </c>
    </row>
    <row r="1107" spans="1:15" x14ac:dyDescent="0.25">
      <c r="A1107" t="s">
        <v>821</v>
      </c>
      <c r="B1107" t="s">
        <v>38</v>
      </c>
      <c r="C1107" t="s">
        <v>16</v>
      </c>
      <c r="D1107" t="s">
        <v>17</v>
      </c>
      <c r="E1107" t="s">
        <v>376</v>
      </c>
      <c r="F1107" t="s">
        <v>27</v>
      </c>
      <c r="G1107">
        <v>92503</v>
      </c>
      <c r="H1107" t="s">
        <v>31</v>
      </c>
      <c r="I1107" t="s">
        <v>32</v>
      </c>
      <c r="J1107" t="s">
        <v>80</v>
      </c>
      <c r="K1107">
        <v>22.92</v>
      </c>
      <c r="L1107">
        <v>3</v>
      </c>
      <c r="M1107">
        <v>0</v>
      </c>
      <c r="N1107">
        <v>11.2308</v>
      </c>
      <c r="O1107" s="5">
        <f t="shared" si="17"/>
        <v>0.49</v>
      </c>
    </row>
    <row r="1108" spans="1:15" x14ac:dyDescent="0.25">
      <c r="A1108" t="s">
        <v>644</v>
      </c>
      <c r="B1108" t="s">
        <v>38</v>
      </c>
      <c r="C1108" t="s">
        <v>16</v>
      </c>
      <c r="D1108" t="s">
        <v>17</v>
      </c>
      <c r="E1108" t="s">
        <v>81</v>
      </c>
      <c r="F1108" t="s">
        <v>50</v>
      </c>
      <c r="G1108">
        <v>77041</v>
      </c>
      <c r="H1108" t="s">
        <v>89</v>
      </c>
      <c r="I1108" t="s">
        <v>32</v>
      </c>
      <c r="J1108" t="s">
        <v>43</v>
      </c>
      <c r="K1108">
        <v>100.70399999999999</v>
      </c>
      <c r="L1108">
        <v>6</v>
      </c>
      <c r="M1108">
        <v>0.2</v>
      </c>
      <c r="N1108">
        <v>-16.3644</v>
      </c>
      <c r="O1108" s="5">
        <f t="shared" si="17"/>
        <v>-0.16250000000000001</v>
      </c>
    </row>
    <row r="1109" spans="1:15" x14ac:dyDescent="0.25">
      <c r="A1109" t="s">
        <v>644</v>
      </c>
      <c r="B1109" t="s">
        <v>38</v>
      </c>
      <c r="C1109" t="s">
        <v>16</v>
      </c>
      <c r="D1109" t="s">
        <v>17</v>
      </c>
      <c r="E1109" t="s">
        <v>81</v>
      </c>
      <c r="F1109" t="s">
        <v>50</v>
      </c>
      <c r="G1109">
        <v>77041</v>
      </c>
      <c r="H1109" t="s">
        <v>89</v>
      </c>
      <c r="I1109" t="s">
        <v>21</v>
      </c>
      <c r="J1109" t="s">
        <v>48</v>
      </c>
      <c r="K1109">
        <v>2.3279999999999998</v>
      </c>
      <c r="L1109">
        <v>2</v>
      </c>
      <c r="M1109">
        <v>0.6</v>
      </c>
      <c r="N1109">
        <v>-0.75660000000000005</v>
      </c>
      <c r="O1109" s="5">
        <f t="shared" si="17"/>
        <v>-0.32500000000000007</v>
      </c>
    </row>
    <row r="1110" spans="1:15" x14ac:dyDescent="0.25">
      <c r="A1110" t="s">
        <v>644</v>
      </c>
      <c r="B1110" t="s">
        <v>38</v>
      </c>
      <c r="C1110" t="s">
        <v>16</v>
      </c>
      <c r="D1110" t="s">
        <v>17</v>
      </c>
      <c r="E1110" t="s">
        <v>81</v>
      </c>
      <c r="F1110" t="s">
        <v>50</v>
      </c>
      <c r="G1110">
        <v>77041</v>
      </c>
      <c r="H1110" t="s">
        <v>89</v>
      </c>
      <c r="I1110" t="s">
        <v>32</v>
      </c>
      <c r="J1110" t="s">
        <v>64</v>
      </c>
      <c r="K1110">
        <v>10.78</v>
      </c>
      <c r="L1110">
        <v>5</v>
      </c>
      <c r="M1110">
        <v>0.8</v>
      </c>
      <c r="N1110">
        <v>-17.248000000000001</v>
      </c>
      <c r="O1110" s="5">
        <f t="shared" si="17"/>
        <v>-1.6</v>
      </c>
    </row>
    <row r="1111" spans="1:15" x14ac:dyDescent="0.25">
      <c r="A1111" t="s">
        <v>644</v>
      </c>
      <c r="B1111" t="s">
        <v>38</v>
      </c>
      <c r="C1111" t="s">
        <v>16</v>
      </c>
      <c r="D1111" t="s">
        <v>17</v>
      </c>
      <c r="E1111" t="s">
        <v>81</v>
      </c>
      <c r="F1111" t="s">
        <v>50</v>
      </c>
      <c r="G1111">
        <v>77041</v>
      </c>
      <c r="H1111" t="s">
        <v>89</v>
      </c>
      <c r="I1111" t="s">
        <v>32</v>
      </c>
      <c r="J1111" t="s">
        <v>195</v>
      </c>
      <c r="K1111">
        <v>58.368000000000002</v>
      </c>
      <c r="L1111">
        <v>12</v>
      </c>
      <c r="M1111">
        <v>0.2</v>
      </c>
      <c r="N1111">
        <v>21.888000000000002</v>
      </c>
      <c r="O1111" s="5">
        <f t="shared" si="17"/>
        <v>0.375</v>
      </c>
    </row>
    <row r="1112" spans="1:15" x14ac:dyDescent="0.25">
      <c r="A1112" t="s">
        <v>644</v>
      </c>
      <c r="B1112" t="s">
        <v>38</v>
      </c>
      <c r="C1112" t="s">
        <v>16</v>
      </c>
      <c r="D1112" t="s">
        <v>17</v>
      </c>
      <c r="E1112" t="s">
        <v>81</v>
      </c>
      <c r="F1112" t="s">
        <v>50</v>
      </c>
      <c r="G1112">
        <v>77041</v>
      </c>
      <c r="H1112" t="s">
        <v>89</v>
      </c>
      <c r="I1112" t="s">
        <v>32</v>
      </c>
      <c r="J1112" t="s">
        <v>143</v>
      </c>
      <c r="K1112">
        <v>40.968000000000004</v>
      </c>
      <c r="L1112">
        <v>3</v>
      </c>
      <c r="M1112">
        <v>0.2</v>
      </c>
      <c r="N1112">
        <v>13.826700000000001</v>
      </c>
      <c r="O1112" s="5">
        <f t="shared" si="17"/>
        <v>0.33749999999999997</v>
      </c>
    </row>
    <row r="1113" spans="1:15" x14ac:dyDescent="0.25">
      <c r="A1113" t="s">
        <v>644</v>
      </c>
      <c r="B1113" t="s">
        <v>38</v>
      </c>
      <c r="C1113" t="s">
        <v>16</v>
      </c>
      <c r="D1113" t="s">
        <v>17</v>
      </c>
      <c r="E1113" t="s">
        <v>81</v>
      </c>
      <c r="F1113" t="s">
        <v>50</v>
      </c>
      <c r="G1113">
        <v>77041</v>
      </c>
      <c r="H1113" t="s">
        <v>89</v>
      </c>
      <c r="I1113" t="s">
        <v>58</v>
      </c>
      <c r="J1113" t="s">
        <v>59</v>
      </c>
      <c r="K1113">
        <v>71.959999999999994</v>
      </c>
      <c r="L1113">
        <v>5</v>
      </c>
      <c r="M1113">
        <v>0.2</v>
      </c>
      <c r="N1113">
        <v>25.186</v>
      </c>
      <c r="O1113" s="5">
        <f t="shared" si="17"/>
        <v>0.35000000000000003</v>
      </c>
    </row>
    <row r="1114" spans="1:15" x14ac:dyDescent="0.25">
      <c r="A1114" t="s">
        <v>644</v>
      </c>
      <c r="B1114" t="s">
        <v>38</v>
      </c>
      <c r="C1114" t="s">
        <v>16</v>
      </c>
      <c r="D1114" t="s">
        <v>17</v>
      </c>
      <c r="E1114" t="s">
        <v>81</v>
      </c>
      <c r="F1114" t="s">
        <v>50</v>
      </c>
      <c r="G1114">
        <v>77041</v>
      </c>
      <c r="H1114" t="s">
        <v>89</v>
      </c>
      <c r="I1114" t="s">
        <v>32</v>
      </c>
      <c r="J1114" t="s">
        <v>80</v>
      </c>
      <c r="K1114">
        <v>10.368</v>
      </c>
      <c r="L1114">
        <v>2</v>
      </c>
      <c r="M1114">
        <v>0.2</v>
      </c>
      <c r="N1114">
        <v>3.6288</v>
      </c>
      <c r="O1114" s="5">
        <f t="shared" si="17"/>
        <v>0.35</v>
      </c>
    </row>
    <row r="1115" spans="1:15" x14ac:dyDescent="0.25">
      <c r="A1115" t="s">
        <v>644</v>
      </c>
      <c r="B1115" t="s">
        <v>38</v>
      </c>
      <c r="C1115" t="s">
        <v>16</v>
      </c>
      <c r="D1115" t="s">
        <v>17</v>
      </c>
      <c r="E1115" t="s">
        <v>81</v>
      </c>
      <c r="F1115" t="s">
        <v>50</v>
      </c>
      <c r="G1115">
        <v>77041</v>
      </c>
      <c r="H1115" t="s">
        <v>89</v>
      </c>
      <c r="I1115" t="s">
        <v>32</v>
      </c>
      <c r="J1115" t="s">
        <v>64</v>
      </c>
      <c r="K1115">
        <v>1.1919999999999999</v>
      </c>
      <c r="L1115">
        <v>2</v>
      </c>
      <c r="M1115">
        <v>0.8</v>
      </c>
      <c r="N1115">
        <v>-2.0264000000000002</v>
      </c>
      <c r="O1115" s="5">
        <f t="shared" si="17"/>
        <v>-1.7000000000000002</v>
      </c>
    </row>
    <row r="1116" spans="1:15" x14ac:dyDescent="0.25">
      <c r="A1116" t="s">
        <v>840</v>
      </c>
      <c r="B1116" t="s">
        <v>15</v>
      </c>
      <c r="C1116" t="s">
        <v>16</v>
      </c>
      <c r="D1116" t="s">
        <v>17</v>
      </c>
      <c r="E1116" t="s">
        <v>340</v>
      </c>
      <c r="F1116" t="s">
        <v>27</v>
      </c>
      <c r="G1116">
        <v>92024</v>
      </c>
      <c r="H1116" t="s">
        <v>31</v>
      </c>
      <c r="I1116" t="s">
        <v>32</v>
      </c>
      <c r="J1116" t="s">
        <v>64</v>
      </c>
      <c r="K1116">
        <v>46.671999999999997</v>
      </c>
      <c r="L1116">
        <v>2</v>
      </c>
      <c r="M1116">
        <v>0.2</v>
      </c>
      <c r="N1116">
        <v>16.3352</v>
      </c>
      <c r="O1116" s="5">
        <f t="shared" si="17"/>
        <v>0.35000000000000003</v>
      </c>
    </row>
    <row r="1117" spans="1:15" x14ac:dyDescent="0.25">
      <c r="A1117" t="s">
        <v>840</v>
      </c>
      <c r="B1117" t="s">
        <v>15</v>
      </c>
      <c r="C1117" t="s">
        <v>16</v>
      </c>
      <c r="D1117" t="s">
        <v>17</v>
      </c>
      <c r="E1117" t="s">
        <v>340</v>
      </c>
      <c r="F1117" t="s">
        <v>27</v>
      </c>
      <c r="G1117">
        <v>92024</v>
      </c>
      <c r="H1117" t="s">
        <v>31</v>
      </c>
      <c r="I1117" t="s">
        <v>21</v>
      </c>
      <c r="J1117" t="s">
        <v>22</v>
      </c>
      <c r="K1117">
        <v>119.833</v>
      </c>
      <c r="L1117">
        <v>1</v>
      </c>
      <c r="M1117">
        <v>0.15</v>
      </c>
      <c r="N1117">
        <v>-12.6882</v>
      </c>
      <c r="O1117" s="5">
        <f t="shared" si="17"/>
        <v>-0.10588235294117647</v>
      </c>
    </row>
    <row r="1118" spans="1:15" x14ac:dyDescent="0.25">
      <c r="A1118" t="s">
        <v>840</v>
      </c>
      <c r="B1118" t="s">
        <v>15</v>
      </c>
      <c r="C1118" t="s">
        <v>16</v>
      </c>
      <c r="D1118" t="s">
        <v>17</v>
      </c>
      <c r="E1118" t="s">
        <v>340</v>
      </c>
      <c r="F1118" t="s">
        <v>27</v>
      </c>
      <c r="G1118">
        <v>92024</v>
      </c>
      <c r="H1118" t="s">
        <v>31</v>
      </c>
      <c r="I1118" t="s">
        <v>58</v>
      </c>
      <c r="J1118" t="s">
        <v>129</v>
      </c>
      <c r="K1118">
        <v>119.98</v>
      </c>
      <c r="L1118">
        <v>2</v>
      </c>
      <c r="M1118">
        <v>0</v>
      </c>
      <c r="N1118">
        <v>57.590400000000002</v>
      </c>
      <c r="O1118" s="5">
        <f t="shared" si="17"/>
        <v>0.48</v>
      </c>
    </row>
    <row r="1119" spans="1:15" x14ac:dyDescent="0.25">
      <c r="A1119" t="s">
        <v>640</v>
      </c>
      <c r="B1119" t="s">
        <v>15</v>
      </c>
      <c r="C1119" t="s">
        <v>30</v>
      </c>
      <c r="D1119" t="s">
        <v>17</v>
      </c>
      <c r="E1119" t="s">
        <v>65</v>
      </c>
      <c r="F1119" t="s">
        <v>27</v>
      </c>
      <c r="G1119">
        <v>94110</v>
      </c>
      <c r="H1119" t="s">
        <v>31</v>
      </c>
      <c r="I1119" t="s">
        <v>32</v>
      </c>
      <c r="J1119" t="s">
        <v>33</v>
      </c>
      <c r="K1119">
        <v>6.3</v>
      </c>
      <c r="L1119">
        <v>2</v>
      </c>
      <c r="M1119">
        <v>0</v>
      </c>
      <c r="N1119">
        <v>3.024</v>
      </c>
      <c r="O1119" s="5">
        <f t="shared" si="17"/>
        <v>0.48000000000000004</v>
      </c>
    </row>
    <row r="1120" spans="1:15" x14ac:dyDescent="0.25">
      <c r="A1120" t="s">
        <v>841</v>
      </c>
      <c r="B1120" t="s">
        <v>38</v>
      </c>
      <c r="C1120" t="s">
        <v>16</v>
      </c>
      <c r="D1120" t="s">
        <v>17</v>
      </c>
      <c r="E1120" t="s">
        <v>398</v>
      </c>
      <c r="F1120" t="s">
        <v>71</v>
      </c>
      <c r="G1120">
        <v>30076</v>
      </c>
      <c r="H1120" t="s">
        <v>20</v>
      </c>
      <c r="I1120" t="s">
        <v>32</v>
      </c>
      <c r="J1120" t="s">
        <v>80</v>
      </c>
      <c r="K1120">
        <v>279.89999999999998</v>
      </c>
      <c r="L1120">
        <v>5</v>
      </c>
      <c r="M1120">
        <v>0</v>
      </c>
      <c r="N1120">
        <v>137.15100000000001</v>
      </c>
      <c r="O1120" s="5">
        <f t="shared" si="17"/>
        <v>0.4900000000000001</v>
      </c>
    </row>
    <row r="1121" spans="1:15" x14ac:dyDescent="0.25">
      <c r="A1121" t="s">
        <v>841</v>
      </c>
      <c r="B1121" t="s">
        <v>38</v>
      </c>
      <c r="C1121" t="s">
        <v>16</v>
      </c>
      <c r="D1121" t="s">
        <v>17</v>
      </c>
      <c r="E1121" t="s">
        <v>398</v>
      </c>
      <c r="F1121" t="s">
        <v>71</v>
      </c>
      <c r="G1121">
        <v>30076</v>
      </c>
      <c r="H1121" t="s">
        <v>20</v>
      </c>
      <c r="I1121" t="s">
        <v>58</v>
      </c>
      <c r="J1121" t="s">
        <v>129</v>
      </c>
      <c r="K1121">
        <v>619.95000000000005</v>
      </c>
      <c r="L1121">
        <v>5</v>
      </c>
      <c r="M1121">
        <v>0</v>
      </c>
      <c r="N1121">
        <v>111.59099999999999</v>
      </c>
      <c r="O1121" s="5">
        <f t="shared" si="17"/>
        <v>0.17999999999999997</v>
      </c>
    </row>
    <row r="1122" spans="1:15" x14ac:dyDescent="0.25">
      <c r="A1122" t="s">
        <v>841</v>
      </c>
      <c r="B1122" t="s">
        <v>38</v>
      </c>
      <c r="C1122" t="s">
        <v>16</v>
      </c>
      <c r="D1122" t="s">
        <v>17</v>
      </c>
      <c r="E1122" t="s">
        <v>398</v>
      </c>
      <c r="F1122" t="s">
        <v>71</v>
      </c>
      <c r="G1122">
        <v>30076</v>
      </c>
      <c r="H1122" t="s">
        <v>20</v>
      </c>
      <c r="I1122" t="s">
        <v>32</v>
      </c>
      <c r="J1122" t="s">
        <v>80</v>
      </c>
      <c r="K1122">
        <v>4.3600000000000003</v>
      </c>
      <c r="L1122">
        <v>2</v>
      </c>
      <c r="M1122">
        <v>0</v>
      </c>
      <c r="N1122">
        <v>2.0491999999999999</v>
      </c>
      <c r="O1122" s="5">
        <f t="shared" si="17"/>
        <v>0.46999999999999992</v>
      </c>
    </row>
    <row r="1123" spans="1:15" x14ac:dyDescent="0.25">
      <c r="A1123" t="s">
        <v>841</v>
      </c>
      <c r="B1123" t="s">
        <v>38</v>
      </c>
      <c r="C1123" t="s">
        <v>16</v>
      </c>
      <c r="D1123" t="s">
        <v>17</v>
      </c>
      <c r="E1123" t="s">
        <v>398</v>
      </c>
      <c r="F1123" t="s">
        <v>71</v>
      </c>
      <c r="G1123">
        <v>30076</v>
      </c>
      <c r="H1123" t="s">
        <v>20</v>
      </c>
      <c r="I1123" t="s">
        <v>32</v>
      </c>
      <c r="J1123" t="s">
        <v>143</v>
      </c>
      <c r="K1123">
        <v>15.28</v>
      </c>
      <c r="L1123">
        <v>2</v>
      </c>
      <c r="M1123">
        <v>0</v>
      </c>
      <c r="N1123">
        <v>7.4871999999999996</v>
      </c>
      <c r="O1123" s="5">
        <f t="shared" si="17"/>
        <v>0.49</v>
      </c>
    </row>
    <row r="1124" spans="1:15" x14ac:dyDescent="0.25">
      <c r="A1124" t="s">
        <v>842</v>
      </c>
      <c r="B1124" t="s">
        <v>38</v>
      </c>
      <c r="C1124" t="s">
        <v>16</v>
      </c>
      <c r="D1124" t="s">
        <v>17</v>
      </c>
      <c r="E1124" t="s">
        <v>400</v>
      </c>
      <c r="F1124" t="s">
        <v>36</v>
      </c>
      <c r="G1124">
        <v>72401</v>
      </c>
      <c r="H1124" t="s">
        <v>20</v>
      </c>
      <c r="I1124" t="s">
        <v>58</v>
      </c>
      <c r="J1124" t="s">
        <v>59</v>
      </c>
      <c r="K1124">
        <v>699.93</v>
      </c>
      <c r="L1124">
        <v>7</v>
      </c>
      <c r="M1124">
        <v>0</v>
      </c>
      <c r="N1124">
        <v>181.98179999999999</v>
      </c>
      <c r="O1124" s="5">
        <f t="shared" si="17"/>
        <v>0.26</v>
      </c>
    </row>
    <row r="1125" spans="1:15" x14ac:dyDescent="0.25">
      <c r="A1125" t="s">
        <v>842</v>
      </c>
      <c r="B1125" t="s">
        <v>38</v>
      </c>
      <c r="C1125" t="s">
        <v>16</v>
      </c>
      <c r="D1125" t="s">
        <v>17</v>
      </c>
      <c r="E1125" t="s">
        <v>400</v>
      </c>
      <c r="F1125" t="s">
        <v>36</v>
      </c>
      <c r="G1125">
        <v>72401</v>
      </c>
      <c r="H1125" t="s">
        <v>20</v>
      </c>
      <c r="I1125" t="s">
        <v>32</v>
      </c>
      <c r="J1125" t="s">
        <v>53</v>
      </c>
      <c r="K1125">
        <v>22.96</v>
      </c>
      <c r="L1125">
        <v>7</v>
      </c>
      <c r="M1125">
        <v>0</v>
      </c>
      <c r="N1125">
        <v>6.6584000000000003</v>
      </c>
      <c r="O1125" s="5">
        <f t="shared" si="17"/>
        <v>0.28999999999999998</v>
      </c>
    </row>
    <row r="1126" spans="1:15" x14ac:dyDescent="0.25">
      <c r="A1126" t="s">
        <v>842</v>
      </c>
      <c r="B1126" t="s">
        <v>38</v>
      </c>
      <c r="C1126" t="s">
        <v>16</v>
      </c>
      <c r="D1126" t="s">
        <v>17</v>
      </c>
      <c r="E1126" t="s">
        <v>400</v>
      </c>
      <c r="F1126" t="s">
        <v>36</v>
      </c>
      <c r="G1126">
        <v>72401</v>
      </c>
      <c r="H1126" t="s">
        <v>20</v>
      </c>
      <c r="I1126" t="s">
        <v>21</v>
      </c>
      <c r="J1126" t="s">
        <v>48</v>
      </c>
      <c r="K1126">
        <v>38.6</v>
      </c>
      <c r="L1126">
        <v>4</v>
      </c>
      <c r="M1126">
        <v>0</v>
      </c>
      <c r="N1126">
        <v>11.58</v>
      </c>
      <c r="O1126" s="5">
        <f t="shared" si="17"/>
        <v>0.3</v>
      </c>
    </row>
    <row r="1127" spans="1:15" x14ac:dyDescent="0.25">
      <c r="A1127" t="s">
        <v>842</v>
      </c>
      <c r="B1127" t="s">
        <v>38</v>
      </c>
      <c r="C1127" t="s">
        <v>16</v>
      </c>
      <c r="D1127" t="s">
        <v>17</v>
      </c>
      <c r="E1127" t="s">
        <v>400</v>
      </c>
      <c r="F1127" t="s">
        <v>36</v>
      </c>
      <c r="G1127">
        <v>72401</v>
      </c>
      <c r="H1127" t="s">
        <v>20</v>
      </c>
      <c r="I1127" t="s">
        <v>32</v>
      </c>
      <c r="J1127" t="s">
        <v>53</v>
      </c>
      <c r="K1127">
        <v>6.63</v>
      </c>
      <c r="L1127">
        <v>3</v>
      </c>
      <c r="M1127">
        <v>0</v>
      </c>
      <c r="N1127">
        <v>1.7901</v>
      </c>
      <c r="O1127" s="5">
        <f t="shared" si="17"/>
        <v>0.27</v>
      </c>
    </row>
    <row r="1128" spans="1:15" x14ac:dyDescent="0.25">
      <c r="A1128" t="s">
        <v>842</v>
      </c>
      <c r="B1128" t="s">
        <v>38</v>
      </c>
      <c r="C1128" t="s">
        <v>16</v>
      </c>
      <c r="D1128" t="s">
        <v>17</v>
      </c>
      <c r="E1128" t="s">
        <v>400</v>
      </c>
      <c r="F1128" t="s">
        <v>36</v>
      </c>
      <c r="G1128">
        <v>72401</v>
      </c>
      <c r="H1128" t="s">
        <v>20</v>
      </c>
      <c r="I1128" t="s">
        <v>32</v>
      </c>
      <c r="J1128" t="s">
        <v>143</v>
      </c>
      <c r="K1128">
        <v>23.34</v>
      </c>
      <c r="L1128">
        <v>3</v>
      </c>
      <c r="M1128">
        <v>0</v>
      </c>
      <c r="N1128">
        <v>10.969799999999999</v>
      </c>
      <c r="O1128" s="5">
        <f t="shared" si="17"/>
        <v>0.47</v>
      </c>
    </row>
    <row r="1129" spans="1:15" x14ac:dyDescent="0.25">
      <c r="A1129" t="s">
        <v>842</v>
      </c>
      <c r="B1129" t="s">
        <v>38</v>
      </c>
      <c r="C1129" t="s">
        <v>16</v>
      </c>
      <c r="D1129" t="s">
        <v>17</v>
      </c>
      <c r="E1129" t="s">
        <v>400</v>
      </c>
      <c r="F1129" t="s">
        <v>36</v>
      </c>
      <c r="G1129">
        <v>72401</v>
      </c>
      <c r="H1129" t="s">
        <v>20</v>
      </c>
      <c r="I1129" t="s">
        <v>21</v>
      </c>
      <c r="J1129" t="s">
        <v>25</v>
      </c>
      <c r="K1129">
        <v>1067.94</v>
      </c>
      <c r="L1129">
        <v>3</v>
      </c>
      <c r="M1129">
        <v>0</v>
      </c>
      <c r="N1129">
        <v>224.26740000000001</v>
      </c>
      <c r="O1129" s="5">
        <f t="shared" si="17"/>
        <v>0.21</v>
      </c>
    </row>
    <row r="1130" spans="1:15" x14ac:dyDescent="0.25">
      <c r="A1130" t="s">
        <v>843</v>
      </c>
      <c r="B1130" t="s">
        <v>38</v>
      </c>
      <c r="C1130" t="s">
        <v>88</v>
      </c>
      <c r="D1130" t="s">
        <v>17</v>
      </c>
      <c r="E1130" t="s">
        <v>279</v>
      </c>
      <c r="F1130" t="s">
        <v>83</v>
      </c>
      <c r="G1130">
        <v>47374</v>
      </c>
      <c r="H1130" t="s">
        <v>89</v>
      </c>
      <c r="I1130" t="s">
        <v>32</v>
      </c>
      <c r="J1130" t="s">
        <v>53</v>
      </c>
      <c r="K1130">
        <v>10.16</v>
      </c>
      <c r="L1130">
        <v>1</v>
      </c>
      <c r="M1130">
        <v>0</v>
      </c>
      <c r="N1130">
        <v>2.6415999999999999</v>
      </c>
      <c r="O1130" s="5">
        <f t="shared" si="17"/>
        <v>0.26</v>
      </c>
    </row>
    <row r="1131" spans="1:15" x14ac:dyDescent="0.25">
      <c r="A1131" t="s">
        <v>843</v>
      </c>
      <c r="B1131" t="s">
        <v>38</v>
      </c>
      <c r="C1131" t="s">
        <v>88</v>
      </c>
      <c r="D1131" t="s">
        <v>17</v>
      </c>
      <c r="E1131" t="s">
        <v>279</v>
      </c>
      <c r="F1131" t="s">
        <v>83</v>
      </c>
      <c r="G1131">
        <v>47374</v>
      </c>
      <c r="H1131" t="s">
        <v>89</v>
      </c>
      <c r="I1131" t="s">
        <v>32</v>
      </c>
      <c r="J1131" t="s">
        <v>143</v>
      </c>
      <c r="K1131">
        <v>101.88</v>
      </c>
      <c r="L1131">
        <v>6</v>
      </c>
      <c r="M1131">
        <v>0</v>
      </c>
      <c r="N1131">
        <v>50.94</v>
      </c>
      <c r="O1131" s="5">
        <f t="shared" si="17"/>
        <v>0.5</v>
      </c>
    </row>
    <row r="1132" spans="1:15" x14ac:dyDescent="0.25">
      <c r="A1132" t="s">
        <v>656</v>
      </c>
      <c r="B1132" t="s">
        <v>38</v>
      </c>
      <c r="C1132" t="s">
        <v>16</v>
      </c>
      <c r="D1132" t="s">
        <v>17</v>
      </c>
      <c r="E1132" t="s">
        <v>123</v>
      </c>
      <c r="F1132" t="s">
        <v>100</v>
      </c>
      <c r="G1132">
        <v>22153</v>
      </c>
      <c r="H1132" t="s">
        <v>20</v>
      </c>
      <c r="I1132" t="s">
        <v>21</v>
      </c>
      <c r="J1132" t="s">
        <v>39</v>
      </c>
      <c r="K1132">
        <v>343.92</v>
      </c>
      <c r="L1132">
        <v>4</v>
      </c>
      <c r="M1132">
        <v>0</v>
      </c>
      <c r="N1132">
        <v>75.662400000000005</v>
      </c>
      <c r="O1132" s="5">
        <f t="shared" si="17"/>
        <v>0.22</v>
      </c>
    </row>
    <row r="1133" spans="1:15" x14ac:dyDescent="0.25">
      <c r="A1133" t="s">
        <v>656</v>
      </c>
      <c r="B1133" t="s">
        <v>38</v>
      </c>
      <c r="C1133" t="s">
        <v>16</v>
      </c>
      <c r="D1133" t="s">
        <v>17</v>
      </c>
      <c r="E1133" t="s">
        <v>123</v>
      </c>
      <c r="F1133" t="s">
        <v>100</v>
      </c>
      <c r="G1133">
        <v>22153</v>
      </c>
      <c r="H1133" t="s">
        <v>20</v>
      </c>
      <c r="I1133" t="s">
        <v>32</v>
      </c>
      <c r="J1133" t="s">
        <v>80</v>
      </c>
      <c r="K1133">
        <v>40.99</v>
      </c>
      <c r="L1133">
        <v>1</v>
      </c>
      <c r="M1133">
        <v>0</v>
      </c>
      <c r="N1133">
        <v>20.085100000000001</v>
      </c>
      <c r="O1133" s="5">
        <f t="shared" si="17"/>
        <v>0.49</v>
      </c>
    </row>
    <row r="1134" spans="1:15" x14ac:dyDescent="0.25">
      <c r="A1134" t="s">
        <v>656</v>
      </c>
      <c r="B1134" t="s">
        <v>38</v>
      </c>
      <c r="C1134" t="s">
        <v>16</v>
      </c>
      <c r="D1134" t="s">
        <v>17</v>
      </c>
      <c r="E1134" t="s">
        <v>123</v>
      </c>
      <c r="F1134" t="s">
        <v>100</v>
      </c>
      <c r="G1134">
        <v>22153</v>
      </c>
      <c r="H1134" t="s">
        <v>20</v>
      </c>
      <c r="I1134" t="s">
        <v>32</v>
      </c>
      <c r="J1134" t="s">
        <v>143</v>
      </c>
      <c r="K1134">
        <v>63.9</v>
      </c>
      <c r="L1134">
        <v>5</v>
      </c>
      <c r="M1134">
        <v>0</v>
      </c>
      <c r="N1134">
        <v>28.754999999999999</v>
      </c>
      <c r="O1134" s="5">
        <f t="shared" si="17"/>
        <v>0.45</v>
      </c>
    </row>
    <row r="1135" spans="1:15" x14ac:dyDescent="0.25">
      <c r="A1135" t="s">
        <v>844</v>
      </c>
      <c r="B1135" t="s">
        <v>155</v>
      </c>
      <c r="C1135" t="s">
        <v>30</v>
      </c>
      <c r="D1135" t="s">
        <v>17</v>
      </c>
      <c r="E1135" t="s">
        <v>84</v>
      </c>
      <c r="F1135" t="s">
        <v>27</v>
      </c>
      <c r="G1135">
        <v>94509</v>
      </c>
      <c r="H1135" t="s">
        <v>31</v>
      </c>
      <c r="I1135" t="s">
        <v>32</v>
      </c>
      <c r="J1135" t="s">
        <v>80</v>
      </c>
      <c r="K1135">
        <v>19.440000000000001</v>
      </c>
      <c r="L1135">
        <v>3</v>
      </c>
      <c r="M1135">
        <v>0</v>
      </c>
      <c r="N1135">
        <v>9.3312000000000008</v>
      </c>
      <c r="O1135" s="5">
        <f t="shared" si="17"/>
        <v>0.48000000000000004</v>
      </c>
    </row>
    <row r="1136" spans="1:15" x14ac:dyDescent="0.25">
      <c r="A1136" t="s">
        <v>642</v>
      </c>
      <c r="B1136" t="s">
        <v>38</v>
      </c>
      <c r="C1136" t="s">
        <v>88</v>
      </c>
      <c r="D1136" t="s">
        <v>17</v>
      </c>
      <c r="E1136" t="s">
        <v>73</v>
      </c>
      <c r="F1136" t="s">
        <v>70</v>
      </c>
      <c r="G1136">
        <v>19134</v>
      </c>
      <c r="H1136" t="s">
        <v>119</v>
      </c>
      <c r="I1136" t="s">
        <v>32</v>
      </c>
      <c r="J1136" t="s">
        <v>43</v>
      </c>
      <c r="K1136">
        <v>124.608</v>
      </c>
      <c r="L1136">
        <v>4</v>
      </c>
      <c r="M1136">
        <v>0.2</v>
      </c>
      <c r="N1136">
        <v>-23.364000000000001</v>
      </c>
      <c r="O1136" s="5">
        <f t="shared" si="17"/>
        <v>-0.1875</v>
      </c>
    </row>
    <row r="1137" spans="1:15" x14ac:dyDescent="0.25">
      <c r="A1137" t="s">
        <v>642</v>
      </c>
      <c r="B1137" t="s">
        <v>38</v>
      </c>
      <c r="C1137" t="s">
        <v>88</v>
      </c>
      <c r="D1137" t="s">
        <v>17</v>
      </c>
      <c r="E1137" t="s">
        <v>73</v>
      </c>
      <c r="F1137" t="s">
        <v>70</v>
      </c>
      <c r="G1137">
        <v>19134</v>
      </c>
      <c r="H1137" t="s">
        <v>119</v>
      </c>
      <c r="I1137" t="s">
        <v>32</v>
      </c>
      <c r="J1137" t="s">
        <v>33</v>
      </c>
      <c r="K1137">
        <v>7.56</v>
      </c>
      <c r="L1137">
        <v>3</v>
      </c>
      <c r="M1137">
        <v>0.2</v>
      </c>
      <c r="N1137">
        <v>2.6459999999999999</v>
      </c>
      <c r="O1137" s="5">
        <f t="shared" si="17"/>
        <v>0.35000000000000003</v>
      </c>
    </row>
    <row r="1138" spans="1:15" x14ac:dyDescent="0.25">
      <c r="A1138" t="s">
        <v>845</v>
      </c>
      <c r="B1138" t="s">
        <v>578</v>
      </c>
      <c r="C1138" t="s">
        <v>16</v>
      </c>
      <c r="D1138" t="s">
        <v>17</v>
      </c>
      <c r="E1138" t="s">
        <v>402</v>
      </c>
      <c r="F1138" t="s">
        <v>35</v>
      </c>
      <c r="G1138">
        <v>33030</v>
      </c>
      <c r="H1138" t="s">
        <v>20</v>
      </c>
      <c r="I1138" t="s">
        <v>32</v>
      </c>
      <c r="J1138" t="s">
        <v>43</v>
      </c>
      <c r="K1138">
        <v>85.224000000000004</v>
      </c>
      <c r="L1138">
        <v>3</v>
      </c>
      <c r="M1138">
        <v>0.2</v>
      </c>
      <c r="N1138">
        <v>7.4570999999999996</v>
      </c>
      <c r="O1138" s="5">
        <f t="shared" si="17"/>
        <v>8.7499999999999994E-2</v>
      </c>
    </row>
    <row r="1139" spans="1:15" x14ac:dyDescent="0.25">
      <c r="A1139" t="s">
        <v>846</v>
      </c>
      <c r="B1139" t="s">
        <v>15</v>
      </c>
      <c r="C1139" t="s">
        <v>30</v>
      </c>
      <c r="D1139" t="s">
        <v>17</v>
      </c>
      <c r="E1139" t="s">
        <v>404</v>
      </c>
      <c r="F1139" t="s">
        <v>83</v>
      </c>
      <c r="G1139">
        <v>46350</v>
      </c>
      <c r="H1139" t="s">
        <v>89</v>
      </c>
      <c r="I1139" t="s">
        <v>32</v>
      </c>
      <c r="J1139" t="s">
        <v>143</v>
      </c>
      <c r="K1139">
        <v>287.52</v>
      </c>
      <c r="L1139">
        <v>8</v>
      </c>
      <c r="M1139">
        <v>0</v>
      </c>
      <c r="N1139">
        <v>129.38399999999999</v>
      </c>
      <c r="O1139" s="5">
        <f t="shared" si="17"/>
        <v>0.44999999999999996</v>
      </c>
    </row>
    <row r="1140" spans="1:15" x14ac:dyDescent="0.25">
      <c r="A1140" t="s">
        <v>846</v>
      </c>
      <c r="B1140" t="s">
        <v>15</v>
      </c>
      <c r="C1140" t="s">
        <v>30</v>
      </c>
      <c r="D1140" t="s">
        <v>17</v>
      </c>
      <c r="E1140" t="s">
        <v>404</v>
      </c>
      <c r="F1140" t="s">
        <v>83</v>
      </c>
      <c r="G1140">
        <v>46350</v>
      </c>
      <c r="H1140" t="s">
        <v>89</v>
      </c>
      <c r="I1140" t="s">
        <v>32</v>
      </c>
      <c r="J1140" t="s">
        <v>68</v>
      </c>
      <c r="K1140">
        <v>37.68</v>
      </c>
      <c r="L1140">
        <v>2</v>
      </c>
      <c r="M1140">
        <v>0</v>
      </c>
      <c r="N1140">
        <v>10.5504</v>
      </c>
      <c r="O1140" s="5">
        <f t="shared" si="17"/>
        <v>0.27999999999999997</v>
      </c>
    </row>
    <row r="1141" spans="1:15" x14ac:dyDescent="0.25">
      <c r="A1141" t="s">
        <v>846</v>
      </c>
      <c r="B1141" t="s">
        <v>15</v>
      </c>
      <c r="C1141" t="s">
        <v>30</v>
      </c>
      <c r="D1141" t="s">
        <v>17</v>
      </c>
      <c r="E1141" t="s">
        <v>404</v>
      </c>
      <c r="F1141" t="s">
        <v>83</v>
      </c>
      <c r="G1141">
        <v>46350</v>
      </c>
      <c r="H1141" t="s">
        <v>89</v>
      </c>
      <c r="I1141" t="s">
        <v>32</v>
      </c>
      <c r="J1141" t="s">
        <v>80</v>
      </c>
      <c r="K1141">
        <v>19.98</v>
      </c>
      <c r="L1141">
        <v>2</v>
      </c>
      <c r="M1141">
        <v>0</v>
      </c>
      <c r="N1141">
        <v>8.9909999999999997</v>
      </c>
      <c r="O1141" s="5">
        <f t="shared" si="17"/>
        <v>0.44999999999999996</v>
      </c>
    </row>
    <row r="1142" spans="1:15" x14ac:dyDescent="0.25">
      <c r="A1142" t="s">
        <v>846</v>
      </c>
      <c r="B1142" t="s">
        <v>15</v>
      </c>
      <c r="C1142" t="s">
        <v>30</v>
      </c>
      <c r="D1142" t="s">
        <v>17</v>
      </c>
      <c r="E1142" t="s">
        <v>404</v>
      </c>
      <c r="F1142" t="s">
        <v>83</v>
      </c>
      <c r="G1142">
        <v>46350</v>
      </c>
      <c r="H1142" t="s">
        <v>89</v>
      </c>
      <c r="I1142" t="s">
        <v>32</v>
      </c>
      <c r="J1142" t="s">
        <v>53</v>
      </c>
      <c r="K1142">
        <v>20.58</v>
      </c>
      <c r="L1142">
        <v>7</v>
      </c>
      <c r="M1142">
        <v>0</v>
      </c>
      <c r="N1142">
        <v>5.5566000000000004</v>
      </c>
      <c r="O1142" s="5">
        <f t="shared" si="17"/>
        <v>0.27</v>
      </c>
    </row>
    <row r="1143" spans="1:15" x14ac:dyDescent="0.25">
      <c r="A1143" t="s">
        <v>846</v>
      </c>
      <c r="B1143" t="s">
        <v>15</v>
      </c>
      <c r="C1143" t="s">
        <v>30</v>
      </c>
      <c r="D1143" t="s">
        <v>17</v>
      </c>
      <c r="E1143" t="s">
        <v>404</v>
      </c>
      <c r="F1143" t="s">
        <v>83</v>
      </c>
      <c r="G1143">
        <v>46350</v>
      </c>
      <c r="H1143" t="s">
        <v>89</v>
      </c>
      <c r="I1143" t="s">
        <v>32</v>
      </c>
      <c r="J1143" t="s">
        <v>64</v>
      </c>
      <c r="K1143">
        <v>17.38</v>
      </c>
      <c r="L1143">
        <v>2</v>
      </c>
      <c r="M1143">
        <v>0</v>
      </c>
      <c r="N1143">
        <v>8.69</v>
      </c>
      <c r="O1143" s="5">
        <f t="shared" si="17"/>
        <v>0.5</v>
      </c>
    </row>
    <row r="1144" spans="1:15" x14ac:dyDescent="0.25">
      <c r="A1144" t="s">
        <v>633</v>
      </c>
      <c r="B1144" t="s">
        <v>38</v>
      </c>
      <c r="C1144" t="s">
        <v>16</v>
      </c>
      <c r="D1144" t="s">
        <v>17</v>
      </c>
      <c r="E1144" t="s">
        <v>26</v>
      </c>
      <c r="F1144" t="s">
        <v>27</v>
      </c>
      <c r="G1144">
        <v>90045</v>
      </c>
      <c r="H1144" t="s">
        <v>31</v>
      </c>
      <c r="I1144" t="s">
        <v>21</v>
      </c>
      <c r="J1144" t="s">
        <v>48</v>
      </c>
      <c r="K1144">
        <v>204.6</v>
      </c>
      <c r="L1144">
        <v>2</v>
      </c>
      <c r="M1144">
        <v>0</v>
      </c>
      <c r="N1144">
        <v>53.195999999999998</v>
      </c>
      <c r="O1144" s="5">
        <f t="shared" si="17"/>
        <v>0.26</v>
      </c>
    </row>
    <row r="1145" spans="1:15" x14ac:dyDescent="0.25">
      <c r="A1145" t="s">
        <v>633</v>
      </c>
      <c r="B1145" t="s">
        <v>38</v>
      </c>
      <c r="C1145" t="s">
        <v>16</v>
      </c>
      <c r="D1145" t="s">
        <v>17</v>
      </c>
      <c r="E1145" t="s">
        <v>26</v>
      </c>
      <c r="F1145" t="s">
        <v>27</v>
      </c>
      <c r="G1145">
        <v>90045</v>
      </c>
      <c r="H1145" t="s">
        <v>31</v>
      </c>
      <c r="I1145" t="s">
        <v>32</v>
      </c>
      <c r="J1145" t="s">
        <v>195</v>
      </c>
      <c r="K1145">
        <v>8.7200000000000006</v>
      </c>
      <c r="L1145">
        <v>4</v>
      </c>
      <c r="M1145">
        <v>0</v>
      </c>
      <c r="N1145">
        <v>2.8776000000000002</v>
      </c>
      <c r="O1145" s="5">
        <f t="shared" si="17"/>
        <v>0.33</v>
      </c>
    </row>
    <row r="1146" spans="1:15" x14ac:dyDescent="0.25">
      <c r="A1146" t="s">
        <v>633</v>
      </c>
      <c r="B1146" t="s">
        <v>38</v>
      </c>
      <c r="C1146" t="s">
        <v>16</v>
      </c>
      <c r="D1146" t="s">
        <v>17</v>
      </c>
      <c r="E1146" t="s">
        <v>26</v>
      </c>
      <c r="F1146" t="s">
        <v>27</v>
      </c>
      <c r="G1146">
        <v>90045</v>
      </c>
      <c r="H1146" t="s">
        <v>31</v>
      </c>
      <c r="I1146" t="s">
        <v>32</v>
      </c>
      <c r="J1146" t="s">
        <v>80</v>
      </c>
      <c r="K1146">
        <v>6.48</v>
      </c>
      <c r="L1146">
        <v>1</v>
      </c>
      <c r="M1146">
        <v>0</v>
      </c>
      <c r="N1146">
        <v>3.1103999999999998</v>
      </c>
      <c r="O1146" s="5">
        <f t="shared" si="17"/>
        <v>0.47999999999999993</v>
      </c>
    </row>
    <row r="1147" spans="1:15" x14ac:dyDescent="0.25">
      <c r="A1147" t="s">
        <v>633</v>
      </c>
      <c r="B1147" t="s">
        <v>38</v>
      </c>
      <c r="C1147" t="s">
        <v>16</v>
      </c>
      <c r="D1147" t="s">
        <v>17</v>
      </c>
      <c r="E1147" t="s">
        <v>26</v>
      </c>
      <c r="F1147" t="s">
        <v>27</v>
      </c>
      <c r="G1147">
        <v>90045</v>
      </c>
      <c r="H1147" t="s">
        <v>31</v>
      </c>
      <c r="I1147" t="s">
        <v>58</v>
      </c>
      <c r="J1147" t="s">
        <v>371</v>
      </c>
      <c r="K1147">
        <v>686.32</v>
      </c>
      <c r="L1147">
        <v>2</v>
      </c>
      <c r="M1147">
        <v>0.2</v>
      </c>
      <c r="N1147">
        <v>223.054</v>
      </c>
      <c r="O1147" s="5">
        <f t="shared" si="17"/>
        <v>0.32499999999999996</v>
      </c>
    </row>
    <row r="1148" spans="1:15" x14ac:dyDescent="0.25">
      <c r="A1148" t="s">
        <v>633</v>
      </c>
      <c r="B1148" t="s">
        <v>38</v>
      </c>
      <c r="C1148" t="s">
        <v>16</v>
      </c>
      <c r="D1148" t="s">
        <v>17</v>
      </c>
      <c r="E1148" t="s">
        <v>26</v>
      </c>
      <c r="F1148" t="s">
        <v>27</v>
      </c>
      <c r="G1148">
        <v>90045</v>
      </c>
      <c r="H1148" t="s">
        <v>31</v>
      </c>
      <c r="I1148" t="s">
        <v>32</v>
      </c>
      <c r="J1148" t="s">
        <v>43</v>
      </c>
      <c r="K1148">
        <v>62.18</v>
      </c>
      <c r="L1148">
        <v>1</v>
      </c>
      <c r="M1148">
        <v>0</v>
      </c>
      <c r="N1148">
        <v>16.788599999999999</v>
      </c>
      <c r="O1148" s="5">
        <f t="shared" si="17"/>
        <v>0.26999999999999996</v>
      </c>
    </row>
    <row r="1149" spans="1:15" x14ac:dyDescent="0.25">
      <c r="A1149" t="s">
        <v>847</v>
      </c>
      <c r="B1149" t="s">
        <v>578</v>
      </c>
      <c r="C1149" t="s">
        <v>16</v>
      </c>
      <c r="D1149" t="s">
        <v>17</v>
      </c>
      <c r="E1149" t="s">
        <v>405</v>
      </c>
      <c r="F1149" t="s">
        <v>82</v>
      </c>
      <c r="G1149">
        <v>48911</v>
      </c>
      <c r="H1149" t="s">
        <v>89</v>
      </c>
      <c r="I1149" t="s">
        <v>32</v>
      </c>
      <c r="J1149" t="s">
        <v>68</v>
      </c>
      <c r="K1149">
        <v>644.07600000000002</v>
      </c>
      <c r="L1149">
        <v>2</v>
      </c>
      <c r="M1149">
        <v>0.1</v>
      </c>
      <c r="N1149">
        <v>107.346</v>
      </c>
      <c r="O1149" s="5">
        <f t="shared" si="17"/>
        <v>0.16666666666666666</v>
      </c>
    </row>
    <row r="1150" spans="1:15" x14ac:dyDescent="0.25">
      <c r="A1150" t="s">
        <v>847</v>
      </c>
      <c r="B1150" t="s">
        <v>578</v>
      </c>
      <c r="C1150" t="s">
        <v>16</v>
      </c>
      <c r="D1150" t="s">
        <v>17</v>
      </c>
      <c r="E1150" t="s">
        <v>405</v>
      </c>
      <c r="F1150" t="s">
        <v>82</v>
      </c>
      <c r="G1150">
        <v>48911</v>
      </c>
      <c r="H1150" t="s">
        <v>89</v>
      </c>
      <c r="I1150" t="s">
        <v>32</v>
      </c>
      <c r="J1150" t="s">
        <v>195</v>
      </c>
      <c r="K1150">
        <v>5.84</v>
      </c>
      <c r="L1150">
        <v>2</v>
      </c>
      <c r="M1150">
        <v>0</v>
      </c>
      <c r="N1150">
        <v>2.6280000000000001</v>
      </c>
      <c r="O1150" s="5">
        <f t="shared" si="17"/>
        <v>0.45</v>
      </c>
    </row>
    <row r="1151" spans="1:15" x14ac:dyDescent="0.25">
      <c r="A1151" t="s">
        <v>847</v>
      </c>
      <c r="B1151" t="s">
        <v>578</v>
      </c>
      <c r="C1151" t="s">
        <v>16</v>
      </c>
      <c r="D1151" t="s">
        <v>17</v>
      </c>
      <c r="E1151" t="s">
        <v>405</v>
      </c>
      <c r="F1151" t="s">
        <v>82</v>
      </c>
      <c r="G1151">
        <v>48911</v>
      </c>
      <c r="H1151" t="s">
        <v>89</v>
      </c>
      <c r="I1151" t="s">
        <v>32</v>
      </c>
      <c r="J1151" t="s">
        <v>64</v>
      </c>
      <c r="K1151">
        <v>12.76</v>
      </c>
      <c r="L1151">
        <v>2</v>
      </c>
      <c r="M1151">
        <v>0</v>
      </c>
      <c r="N1151">
        <v>5.8696000000000002</v>
      </c>
      <c r="O1151" s="5">
        <f t="shared" si="17"/>
        <v>0.46</v>
      </c>
    </row>
    <row r="1152" spans="1:15" x14ac:dyDescent="0.25">
      <c r="A1152" t="s">
        <v>847</v>
      </c>
      <c r="B1152" t="s">
        <v>578</v>
      </c>
      <c r="C1152" t="s">
        <v>16</v>
      </c>
      <c r="D1152" t="s">
        <v>17</v>
      </c>
      <c r="E1152" t="s">
        <v>405</v>
      </c>
      <c r="F1152" t="s">
        <v>82</v>
      </c>
      <c r="G1152">
        <v>48911</v>
      </c>
      <c r="H1152" t="s">
        <v>89</v>
      </c>
      <c r="I1152" t="s">
        <v>58</v>
      </c>
      <c r="J1152" t="s">
        <v>59</v>
      </c>
      <c r="K1152">
        <v>10.95</v>
      </c>
      <c r="L1152">
        <v>1</v>
      </c>
      <c r="M1152">
        <v>0</v>
      </c>
      <c r="N1152">
        <v>0.438</v>
      </c>
      <c r="O1152" s="5">
        <f t="shared" si="17"/>
        <v>0.04</v>
      </c>
    </row>
    <row r="1153" spans="1:15" x14ac:dyDescent="0.25">
      <c r="A1153" t="s">
        <v>847</v>
      </c>
      <c r="B1153" t="s">
        <v>578</v>
      </c>
      <c r="C1153" t="s">
        <v>16</v>
      </c>
      <c r="D1153" t="s">
        <v>17</v>
      </c>
      <c r="E1153" t="s">
        <v>405</v>
      </c>
      <c r="F1153" t="s">
        <v>82</v>
      </c>
      <c r="G1153">
        <v>48911</v>
      </c>
      <c r="H1153" t="s">
        <v>89</v>
      </c>
      <c r="I1153" t="s">
        <v>58</v>
      </c>
      <c r="J1153" t="s">
        <v>556</v>
      </c>
      <c r="K1153">
        <v>599.98</v>
      </c>
      <c r="L1153">
        <v>2</v>
      </c>
      <c r="M1153">
        <v>0</v>
      </c>
      <c r="N1153">
        <v>209.99299999999999</v>
      </c>
      <c r="O1153" s="5">
        <f t="shared" si="17"/>
        <v>0.35</v>
      </c>
    </row>
    <row r="1154" spans="1:15" x14ac:dyDescent="0.25">
      <c r="A1154" t="s">
        <v>848</v>
      </c>
      <c r="B1154" t="s">
        <v>38</v>
      </c>
      <c r="C1154" t="s">
        <v>30</v>
      </c>
      <c r="D1154" t="s">
        <v>17</v>
      </c>
      <c r="E1154" t="s">
        <v>291</v>
      </c>
      <c r="F1154" t="s">
        <v>124</v>
      </c>
      <c r="G1154">
        <v>44221</v>
      </c>
      <c r="H1154" t="s">
        <v>119</v>
      </c>
      <c r="I1154" t="s">
        <v>21</v>
      </c>
      <c r="J1154" t="s">
        <v>48</v>
      </c>
      <c r="K1154">
        <v>8.3520000000000003</v>
      </c>
      <c r="L1154">
        <v>6</v>
      </c>
      <c r="M1154">
        <v>0.2</v>
      </c>
      <c r="N1154">
        <v>1.2527999999999999</v>
      </c>
      <c r="O1154" s="5">
        <f t="shared" si="17"/>
        <v>0.15</v>
      </c>
    </row>
    <row r="1155" spans="1:15" x14ac:dyDescent="0.25">
      <c r="A1155" t="s">
        <v>849</v>
      </c>
      <c r="B1155" t="s">
        <v>38</v>
      </c>
      <c r="C1155" t="s">
        <v>30</v>
      </c>
      <c r="D1155" t="s">
        <v>17</v>
      </c>
      <c r="E1155" t="s">
        <v>408</v>
      </c>
      <c r="F1155" t="s">
        <v>132</v>
      </c>
      <c r="G1155">
        <v>89502</v>
      </c>
      <c r="H1155" t="s">
        <v>31</v>
      </c>
      <c r="I1155" t="s">
        <v>32</v>
      </c>
      <c r="J1155" t="s">
        <v>53</v>
      </c>
      <c r="K1155">
        <v>3.64</v>
      </c>
      <c r="L1155">
        <v>2</v>
      </c>
      <c r="M1155">
        <v>0</v>
      </c>
      <c r="N1155">
        <v>1.6379999999999999</v>
      </c>
      <c r="O1155" s="5">
        <f t="shared" si="17"/>
        <v>0.44999999999999996</v>
      </c>
    </row>
    <row r="1156" spans="1:15" x14ac:dyDescent="0.25">
      <c r="A1156" t="s">
        <v>849</v>
      </c>
      <c r="B1156" t="s">
        <v>38</v>
      </c>
      <c r="C1156" t="s">
        <v>30</v>
      </c>
      <c r="D1156" t="s">
        <v>17</v>
      </c>
      <c r="E1156" t="s">
        <v>408</v>
      </c>
      <c r="F1156" t="s">
        <v>132</v>
      </c>
      <c r="G1156">
        <v>89502</v>
      </c>
      <c r="H1156" t="s">
        <v>31</v>
      </c>
      <c r="I1156" t="s">
        <v>32</v>
      </c>
      <c r="J1156" t="s">
        <v>64</v>
      </c>
      <c r="K1156">
        <v>159.768</v>
      </c>
      <c r="L1156">
        <v>7</v>
      </c>
      <c r="M1156">
        <v>0.2</v>
      </c>
      <c r="N1156">
        <v>53.921700000000001</v>
      </c>
      <c r="O1156" s="5">
        <f t="shared" ref="O1156:O1219" si="18">N1156/K1156</f>
        <v>0.33750000000000002</v>
      </c>
    </row>
    <row r="1157" spans="1:15" x14ac:dyDescent="0.25">
      <c r="A1157" t="s">
        <v>850</v>
      </c>
      <c r="B1157" t="s">
        <v>155</v>
      </c>
      <c r="C1157" t="s">
        <v>88</v>
      </c>
      <c r="D1157" t="s">
        <v>17</v>
      </c>
      <c r="E1157" t="s">
        <v>406</v>
      </c>
      <c r="F1157" t="s">
        <v>100</v>
      </c>
      <c r="G1157">
        <v>22801</v>
      </c>
      <c r="H1157" t="s">
        <v>20</v>
      </c>
      <c r="I1157" t="s">
        <v>32</v>
      </c>
      <c r="J1157" t="s">
        <v>43</v>
      </c>
      <c r="K1157">
        <v>122.48</v>
      </c>
      <c r="L1157">
        <v>2</v>
      </c>
      <c r="M1157">
        <v>0</v>
      </c>
      <c r="N1157">
        <v>0</v>
      </c>
      <c r="O1157" s="5">
        <f t="shared" si="18"/>
        <v>0</v>
      </c>
    </row>
    <row r="1158" spans="1:15" x14ac:dyDescent="0.25">
      <c r="A1158" t="s">
        <v>850</v>
      </c>
      <c r="B1158" t="s">
        <v>155</v>
      </c>
      <c r="C1158" t="s">
        <v>88</v>
      </c>
      <c r="D1158" t="s">
        <v>17</v>
      </c>
      <c r="E1158" t="s">
        <v>406</v>
      </c>
      <c r="F1158" t="s">
        <v>100</v>
      </c>
      <c r="G1158">
        <v>22801</v>
      </c>
      <c r="H1158" t="s">
        <v>20</v>
      </c>
      <c r="I1158" t="s">
        <v>21</v>
      </c>
      <c r="J1158" t="s">
        <v>39</v>
      </c>
      <c r="K1158">
        <v>2244.48</v>
      </c>
      <c r="L1158">
        <v>7</v>
      </c>
      <c r="M1158">
        <v>0</v>
      </c>
      <c r="N1158">
        <v>493.78559999999999</v>
      </c>
      <c r="O1158" s="5">
        <f t="shared" si="18"/>
        <v>0.22</v>
      </c>
    </row>
    <row r="1159" spans="1:15" x14ac:dyDescent="0.25">
      <c r="A1159" t="s">
        <v>850</v>
      </c>
      <c r="B1159" t="s">
        <v>155</v>
      </c>
      <c r="C1159" t="s">
        <v>88</v>
      </c>
      <c r="D1159" t="s">
        <v>17</v>
      </c>
      <c r="E1159" t="s">
        <v>406</v>
      </c>
      <c r="F1159" t="s">
        <v>100</v>
      </c>
      <c r="G1159">
        <v>22801</v>
      </c>
      <c r="H1159" t="s">
        <v>20</v>
      </c>
      <c r="I1159" t="s">
        <v>32</v>
      </c>
      <c r="J1159" t="s">
        <v>64</v>
      </c>
      <c r="K1159">
        <v>62.31</v>
      </c>
      <c r="L1159">
        <v>3</v>
      </c>
      <c r="M1159">
        <v>0</v>
      </c>
      <c r="N1159">
        <v>29.285699999999999</v>
      </c>
      <c r="O1159" s="5">
        <f t="shared" si="18"/>
        <v>0.47</v>
      </c>
    </row>
    <row r="1160" spans="1:15" x14ac:dyDescent="0.25">
      <c r="A1160" t="s">
        <v>850</v>
      </c>
      <c r="B1160" t="s">
        <v>155</v>
      </c>
      <c r="C1160" t="s">
        <v>88</v>
      </c>
      <c r="D1160" t="s">
        <v>17</v>
      </c>
      <c r="E1160" t="s">
        <v>406</v>
      </c>
      <c r="F1160" t="s">
        <v>100</v>
      </c>
      <c r="G1160">
        <v>22801</v>
      </c>
      <c r="H1160" t="s">
        <v>20</v>
      </c>
      <c r="I1160" t="s">
        <v>21</v>
      </c>
      <c r="J1160" t="s">
        <v>39</v>
      </c>
      <c r="K1160">
        <v>455.1</v>
      </c>
      <c r="L1160">
        <v>2</v>
      </c>
      <c r="M1160">
        <v>0</v>
      </c>
      <c r="N1160">
        <v>100.122</v>
      </c>
      <c r="O1160" s="5">
        <f t="shared" si="18"/>
        <v>0.22</v>
      </c>
    </row>
    <row r="1161" spans="1:15" x14ac:dyDescent="0.25">
      <c r="A1161" t="s">
        <v>633</v>
      </c>
      <c r="B1161" t="s">
        <v>15</v>
      </c>
      <c r="C1161" t="s">
        <v>30</v>
      </c>
      <c r="D1161" t="s">
        <v>17</v>
      </c>
      <c r="E1161" t="s">
        <v>26</v>
      </c>
      <c r="F1161" t="s">
        <v>27</v>
      </c>
      <c r="G1161">
        <v>90004</v>
      </c>
      <c r="H1161" t="s">
        <v>31</v>
      </c>
      <c r="I1161" t="s">
        <v>21</v>
      </c>
      <c r="J1161" t="s">
        <v>25</v>
      </c>
      <c r="K1161">
        <v>195.184</v>
      </c>
      <c r="L1161">
        <v>1</v>
      </c>
      <c r="M1161">
        <v>0.2</v>
      </c>
      <c r="N1161">
        <v>19.5184</v>
      </c>
      <c r="O1161" s="5">
        <f t="shared" si="18"/>
        <v>0.1</v>
      </c>
    </row>
    <row r="1162" spans="1:15" x14ac:dyDescent="0.25">
      <c r="A1162" t="s">
        <v>663</v>
      </c>
      <c r="B1162" t="s">
        <v>38</v>
      </c>
      <c r="C1162" t="s">
        <v>16</v>
      </c>
      <c r="D1162" t="s">
        <v>17</v>
      </c>
      <c r="E1162" t="s">
        <v>146</v>
      </c>
      <c r="F1162" t="s">
        <v>78</v>
      </c>
      <c r="G1162">
        <v>55407</v>
      </c>
      <c r="H1162" t="s">
        <v>89</v>
      </c>
      <c r="I1162" t="s">
        <v>32</v>
      </c>
      <c r="J1162" t="s">
        <v>68</v>
      </c>
      <c r="K1162">
        <v>362.94</v>
      </c>
      <c r="L1162">
        <v>3</v>
      </c>
      <c r="M1162">
        <v>0</v>
      </c>
      <c r="N1162">
        <v>90.734999999999999</v>
      </c>
      <c r="O1162" s="5">
        <f t="shared" si="18"/>
        <v>0.25</v>
      </c>
    </row>
    <row r="1163" spans="1:15" x14ac:dyDescent="0.25">
      <c r="A1163" t="s">
        <v>663</v>
      </c>
      <c r="B1163" t="s">
        <v>38</v>
      </c>
      <c r="C1163" t="s">
        <v>16</v>
      </c>
      <c r="D1163" t="s">
        <v>17</v>
      </c>
      <c r="E1163" t="s">
        <v>146</v>
      </c>
      <c r="F1163" t="s">
        <v>78</v>
      </c>
      <c r="G1163">
        <v>55407</v>
      </c>
      <c r="H1163" t="s">
        <v>89</v>
      </c>
      <c r="I1163" t="s">
        <v>32</v>
      </c>
      <c r="J1163" t="s">
        <v>64</v>
      </c>
      <c r="K1163">
        <v>11.54</v>
      </c>
      <c r="L1163">
        <v>2</v>
      </c>
      <c r="M1163">
        <v>0</v>
      </c>
      <c r="N1163">
        <v>5.77</v>
      </c>
      <c r="O1163" s="5">
        <f t="shared" si="18"/>
        <v>0.5</v>
      </c>
    </row>
    <row r="1164" spans="1:15" x14ac:dyDescent="0.25">
      <c r="A1164" t="s">
        <v>851</v>
      </c>
      <c r="B1164" t="s">
        <v>15</v>
      </c>
      <c r="C1164" t="s">
        <v>16</v>
      </c>
      <c r="D1164" t="s">
        <v>17</v>
      </c>
      <c r="E1164" t="s">
        <v>342</v>
      </c>
      <c r="F1164" t="s">
        <v>27</v>
      </c>
      <c r="G1164">
        <v>92025</v>
      </c>
      <c r="H1164" t="s">
        <v>31</v>
      </c>
      <c r="I1164" t="s">
        <v>32</v>
      </c>
      <c r="J1164" t="s">
        <v>53</v>
      </c>
      <c r="K1164">
        <v>53.94</v>
      </c>
      <c r="L1164">
        <v>3</v>
      </c>
      <c r="M1164">
        <v>0</v>
      </c>
      <c r="N1164">
        <v>15.6426</v>
      </c>
      <c r="O1164" s="5">
        <f t="shared" si="18"/>
        <v>0.29000000000000004</v>
      </c>
    </row>
    <row r="1165" spans="1:15" x14ac:dyDescent="0.25">
      <c r="A1165" t="s">
        <v>652</v>
      </c>
      <c r="B1165" t="s">
        <v>38</v>
      </c>
      <c r="C1165" t="s">
        <v>88</v>
      </c>
      <c r="D1165" t="s">
        <v>17</v>
      </c>
      <c r="E1165" t="s">
        <v>110</v>
      </c>
      <c r="F1165" t="s">
        <v>94</v>
      </c>
      <c r="G1165">
        <v>10035</v>
      </c>
      <c r="H1165" t="s">
        <v>119</v>
      </c>
      <c r="I1165" t="s">
        <v>58</v>
      </c>
      <c r="J1165" t="s">
        <v>59</v>
      </c>
      <c r="K1165">
        <v>9.99</v>
      </c>
      <c r="L1165">
        <v>1</v>
      </c>
      <c r="M1165">
        <v>0</v>
      </c>
      <c r="N1165">
        <v>4.5953999999999997</v>
      </c>
      <c r="O1165" s="5">
        <f t="shared" si="18"/>
        <v>0.45999999999999996</v>
      </c>
    </row>
    <row r="1166" spans="1:15" x14ac:dyDescent="0.25">
      <c r="A1166" t="s">
        <v>652</v>
      </c>
      <c r="B1166" t="s">
        <v>38</v>
      </c>
      <c r="C1166" t="s">
        <v>88</v>
      </c>
      <c r="D1166" t="s">
        <v>17</v>
      </c>
      <c r="E1166" t="s">
        <v>110</v>
      </c>
      <c r="F1166" t="s">
        <v>94</v>
      </c>
      <c r="G1166">
        <v>10035</v>
      </c>
      <c r="H1166" t="s">
        <v>119</v>
      </c>
      <c r="I1166" t="s">
        <v>32</v>
      </c>
      <c r="J1166" t="s">
        <v>64</v>
      </c>
      <c r="K1166">
        <v>125.76</v>
      </c>
      <c r="L1166">
        <v>3</v>
      </c>
      <c r="M1166">
        <v>0.2</v>
      </c>
      <c r="N1166">
        <v>40.872</v>
      </c>
      <c r="O1166" s="5">
        <f t="shared" si="18"/>
        <v>0.32500000000000001</v>
      </c>
    </row>
    <row r="1167" spans="1:15" x14ac:dyDescent="0.25">
      <c r="A1167" t="s">
        <v>652</v>
      </c>
      <c r="B1167" t="s">
        <v>38</v>
      </c>
      <c r="C1167" t="s">
        <v>88</v>
      </c>
      <c r="D1167" t="s">
        <v>17</v>
      </c>
      <c r="E1167" t="s">
        <v>110</v>
      </c>
      <c r="F1167" t="s">
        <v>94</v>
      </c>
      <c r="G1167">
        <v>10035</v>
      </c>
      <c r="H1167" t="s">
        <v>119</v>
      </c>
      <c r="I1167" t="s">
        <v>32</v>
      </c>
      <c r="J1167" t="s">
        <v>64</v>
      </c>
      <c r="K1167">
        <v>25.32</v>
      </c>
      <c r="L1167">
        <v>5</v>
      </c>
      <c r="M1167">
        <v>0.2</v>
      </c>
      <c r="N1167">
        <v>9.1784999999999997</v>
      </c>
      <c r="O1167" s="5">
        <f t="shared" si="18"/>
        <v>0.36249999999999999</v>
      </c>
    </row>
    <row r="1168" spans="1:15" x14ac:dyDescent="0.25">
      <c r="A1168" t="s">
        <v>657</v>
      </c>
      <c r="B1168" t="s">
        <v>38</v>
      </c>
      <c r="C1168" t="s">
        <v>16</v>
      </c>
      <c r="D1168" t="s">
        <v>17</v>
      </c>
      <c r="E1168" t="s">
        <v>127</v>
      </c>
      <c r="F1168" t="s">
        <v>82</v>
      </c>
      <c r="G1168">
        <v>49201</v>
      </c>
      <c r="H1168" t="s">
        <v>89</v>
      </c>
      <c r="I1168" t="s">
        <v>32</v>
      </c>
      <c r="J1168" t="s">
        <v>64</v>
      </c>
      <c r="K1168">
        <v>46.8</v>
      </c>
      <c r="L1168">
        <v>4</v>
      </c>
      <c r="M1168">
        <v>0</v>
      </c>
      <c r="N1168">
        <v>21.06</v>
      </c>
      <c r="O1168" s="5">
        <f t="shared" si="18"/>
        <v>0.45</v>
      </c>
    </row>
    <row r="1169" spans="1:15" x14ac:dyDescent="0.25">
      <c r="A1169" t="s">
        <v>636</v>
      </c>
      <c r="B1169" t="s">
        <v>578</v>
      </c>
      <c r="C1169" t="s">
        <v>16</v>
      </c>
      <c r="D1169" t="s">
        <v>17</v>
      </c>
      <c r="E1169" t="s">
        <v>44</v>
      </c>
      <c r="F1169" t="s">
        <v>45</v>
      </c>
      <c r="G1169">
        <v>98115</v>
      </c>
      <c r="H1169" t="s">
        <v>31</v>
      </c>
      <c r="I1169" t="s">
        <v>58</v>
      </c>
      <c r="J1169" t="s">
        <v>129</v>
      </c>
      <c r="K1169">
        <v>447.93</v>
      </c>
      <c r="L1169">
        <v>9</v>
      </c>
      <c r="M1169">
        <v>0</v>
      </c>
      <c r="N1169">
        <v>49.272300000000001</v>
      </c>
      <c r="O1169" s="5">
        <f t="shared" si="18"/>
        <v>0.11</v>
      </c>
    </row>
    <row r="1170" spans="1:15" x14ac:dyDescent="0.25">
      <c r="A1170" t="s">
        <v>652</v>
      </c>
      <c r="B1170" t="s">
        <v>15</v>
      </c>
      <c r="C1170" t="s">
        <v>16</v>
      </c>
      <c r="D1170" t="s">
        <v>17</v>
      </c>
      <c r="E1170" t="s">
        <v>110</v>
      </c>
      <c r="F1170" t="s">
        <v>94</v>
      </c>
      <c r="G1170">
        <v>10035</v>
      </c>
      <c r="H1170" t="s">
        <v>119</v>
      </c>
      <c r="I1170" t="s">
        <v>21</v>
      </c>
      <c r="J1170" t="s">
        <v>48</v>
      </c>
      <c r="K1170">
        <v>109.48</v>
      </c>
      <c r="L1170">
        <v>2</v>
      </c>
      <c r="M1170">
        <v>0</v>
      </c>
      <c r="N1170">
        <v>33.938800000000001</v>
      </c>
      <c r="O1170" s="5">
        <f t="shared" si="18"/>
        <v>0.31</v>
      </c>
    </row>
    <row r="1171" spans="1:15" x14ac:dyDescent="0.25">
      <c r="A1171" t="s">
        <v>652</v>
      </c>
      <c r="B1171" t="s">
        <v>15</v>
      </c>
      <c r="C1171" t="s">
        <v>16</v>
      </c>
      <c r="D1171" t="s">
        <v>17</v>
      </c>
      <c r="E1171" t="s">
        <v>110</v>
      </c>
      <c r="F1171" t="s">
        <v>94</v>
      </c>
      <c r="G1171">
        <v>10035</v>
      </c>
      <c r="H1171" t="s">
        <v>119</v>
      </c>
      <c r="I1171" t="s">
        <v>32</v>
      </c>
      <c r="J1171" t="s">
        <v>43</v>
      </c>
      <c r="K1171">
        <v>272.94</v>
      </c>
      <c r="L1171">
        <v>3</v>
      </c>
      <c r="M1171">
        <v>0</v>
      </c>
      <c r="N1171">
        <v>0</v>
      </c>
      <c r="O1171" s="5">
        <f t="shared" si="18"/>
        <v>0</v>
      </c>
    </row>
    <row r="1172" spans="1:15" x14ac:dyDescent="0.25">
      <c r="A1172" t="s">
        <v>652</v>
      </c>
      <c r="B1172" t="s">
        <v>15</v>
      </c>
      <c r="C1172" t="s">
        <v>16</v>
      </c>
      <c r="D1172" t="s">
        <v>17</v>
      </c>
      <c r="E1172" t="s">
        <v>110</v>
      </c>
      <c r="F1172" t="s">
        <v>94</v>
      </c>
      <c r="G1172">
        <v>10035</v>
      </c>
      <c r="H1172" t="s">
        <v>119</v>
      </c>
      <c r="I1172" t="s">
        <v>32</v>
      </c>
      <c r="J1172" t="s">
        <v>80</v>
      </c>
      <c r="K1172">
        <v>19.440000000000001</v>
      </c>
      <c r="L1172">
        <v>3</v>
      </c>
      <c r="M1172">
        <v>0</v>
      </c>
      <c r="N1172">
        <v>9.3312000000000008</v>
      </c>
      <c r="O1172" s="5">
        <f t="shared" si="18"/>
        <v>0.48000000000000004</v>
      </c>
    </row>
    <row r="1173" spans="1:15" x14ac:dyDescent="0.25">
      <c r="A1173" t="s">
        <v>652</v>
      </c>
      <c r="B1173" t="s">
        <v>15</v>
      </c>
      <c r="C1173" t="s">
        <v>16</v>
      </c>
      <c r="D1173" t="s">
        <v>17</v>
      </c>
      <c r="E1173" t="s">
        <v>110</v>
      </c>
      <c r="F1173" t="s">
        <v>94</v>
      </c>
      <c r="G1173">
        <v>10035</v>
      </c>
      <c r="H1173" t="s">
        <v>119</v>
      </c>
      <c r="I1173" t="s">
        <v>32</v>
      </c>
      <c r="J1173" t="s">
        <v>43</v>
      </c>
      <c r="K1173">
        <v>31.92</v>
      </c>
      <c r="L1173">
        <v>4</v>
      </c>
      <c r="M1173">
        <v>0</v>
      </c>
      <c r="N1173">
        <v>8.2992000000000008</v>
      </c>
      <c r="O1173" s="5">
        <f t="shared" si="18"/>
        <v>0.26</v>
      </c>
    </row>
    <row r="1174" spans="1:15" x14ac:dyDescent="0.25">
      <c r="A1174" t="s">
        <v>852</v>
      </c>
      <c r="B1174" t="s">
        <v>38</v>
      </c>
      <c r="C1174" t="s">
        <v>16</v>
      </c>
      <c r="D1174" t="s">
        <v>17</v>
      </c>
      <c r="E1174" t="s">
        <v>411</v>
      </c>
      <c r="F1174" t="s">
        <v>82</v>
      </c>
      <c r="G1174">
        <v>48073</v>
      </c>
      <c r="H1174" t="s">
        <v>89</v>
      </c>
      <c r="I1174" t="s">
        <v>32</v>
      </c>
      <c r="J1174" t="s">
        <v>80</v>
      </c>
      <c r="K1174">
        <v>22.38</v>
      </c>
      <c r="L1174">
        <v>2</v>
      </c>
      <c r="M1174">
        <v>0</v>
      </c>
      <c r="N1174">
        <v>10.7424</v>
      </c>
      <c r="O1174" s="5">
        <f t="shared" si="18"/>
        <v>0.48000000000000004</v>
      </c>
    </row>
    <row r="1175" spans="1:15" x14ac:dyDescent="0.25">
      <c r="A1175" t="s">
        <v>633</v>
      </c>
      <c r="B1175" t="s">
        <v>38</v>
      </c>
      <c r="C1175" t="s">
        <v>16</v>
      </c>
      <c r="D1175" t="s">
        <v>17</v>
      </c>
      <c r="E1175" t="s">
        <v>26</v>
      </c>
      <c r="F1175" t="s">
        <v>27</v>
      </c>
      <c r="G1175">
        <v>90008</v>
      </c>
      <c r="H1175" t="s">
        <v>31</v>
      </c>
      <c r="I1175" t="s">
        <v>32</v>
      </c>
      <c r="J1175" t="s">
        <v>64</v>
      </c>
      <c r="K1175">
        <v>16.52</v>
      </c>
      <c r="L1175">
        <v>5</v>
      </c>
      <c r="M1175">
        <v>0.2</v>
      </c>
      <c r="N1175">
        <v>5.5754999999999999</v>
      </c>
      <c r="O1175" s="5">
        <f t="shared" si="18"/>
        <v>0.33750000000000002</v>
      </c>
    </row>
    <row r="1176" spans="1:15" x14ac:dyDescent="0.25">
      <c r="A1176" t="s">
        <v>673</v>
      </c>
      <c r="B1176" t="s">
        <v>38</v>
      </c>
      <c r="C1176" t="s">
        <v>16</v>
      </c>
      <c r="D1176" t="s">
        <v>17</v>
      </c>
      <c r="E1176" t="s">
        <v>169</v>
      </c>
      <c r="F1176" t="s">
        <v>74</v>
      </c>
      <c r="G1176">
        <v>61701</v>
      </c>
      <c r="H1176" t="s">
        <v>89</v>
      </c>
      <c r="I1176" t="s">
        <v>32</v>
      </c>
      <c r="J1176" t="s">
        <v>64</v>
      </c>
      <c r="K1176">
        <v>5.1760000000000002</v>
      </c>
      <c r="L1176">
        <v>4</v>
      </c>
      <c r="M1176">
        <v>0.8</v>
      </c>
      <c r="N1176">
        <v>-7.7640000000000002</v>
      </c>
      <c r="O1176" s="5">
        <f t="shared" si="18"/>
        <v>-1.5</v>
      </c>
    </row>
    <row r="1177" spans="1:15" x14ac:dyDescent="0.25">
      <c r="A1177" t="s">
        <v>652</v>
      </c>
      <c r="B1177" t="s">
        <v>155</v>
      </c>
      <c r="C1177" t="s">
        <v>30</v>
      </c>
      <c r="D1177" t="s">
        <v>17</v>
      </c>
      <c r="E1177" t="s">
        <v>110</v>
      </c>
      <c r="F1177" t="s">
        <v>94</v>
      </c>
      <c r="G1177">
        <v>10035</v>
      </c>
      <c r="H1177" t="s">
        <v>119</v>
      </c>
      <c r="I1177" t="s">
        <v>32</v>
      </c>
      <c r="J1177" t="s">
        <v>64</v>
      </c>
      <c r="K1177">
        <v>50.112000000000002</v>
      </c>
      <c r="L1177">
        <v>6</v>
      </c>
      <c r="M1177">
        <v>0.2</v>
      </c>
      <c r="N1177">
        <v>16.2864</v>
      </c>
      <c r="O1177" s="5">
        <f t="shared" si="18"/>
        <v>0.32500000000000001</v>
      </c>
    </row>
    <row r="1178" spans="1:15" x14ac:dyDescent="0.25">
      <c r="A1178" t="s">
        <v>814</v>
      </c>
      <c r="B1178" t="s">
        <v>38</v>
      </c>
      <c r="C1178" t="s">
        <v>88</v>
      </c>
      <c r="D1178" t="s">
        <v>17</v>
      </c>
      <c r="E1178" t="s">
        <v>40</v>
      </c>
      <c r="F1178" t="s">
        <v>136</v>
      </c>
      <c r="G1178">
        <v>3301</v>
      </c>
      <c r="H1178" t="s">
        <v>119</v>
      </c>
      <c r="I1178" t="s">
        <v>32</v>
      </c>
      <c r="J1178" t="s">
        <v>334</v>
      </c>
      <c r="K1178">
        <v>27.93</v>
      </c>
      <c r="L1178">
        <v>3</v>
      </c>
      <c r="M1178">
        <v>0</v>
      </c>
      <c r="N1178">
        <v>8.0997000000000003</v>
      </c>
      <c r="O1178" s="5">
        <f t="shared" si="18"/>
        <v>0.29000000000000004</v>
      </c>
    </row>
    <row r="1179" spans="1:15" x14ac:dyDescent="0.25">
      <c r="A1179" t="s">
        <v>633</v>
      </c>
      <c r="B1179" t="s">
        <v>15</v>
      </c>
      <c r="C1179" t="s">
        <v>88</v>
      </c>
      <c r="D1179" t="s">
        <v>17</v>
      </c>
      <c r="E1179" t="s">
        <v>26</v>
      </c>
      <c r="F1179" t="s">
        <v>27</v>
      </c>
      <c r="G1179">
        <v>90004</v>
      </c>
      <c r="H1179" t="s">
        <v>31</v>
      </c>
      <c r="I1179" t="s">
        <v>32</v>
      </c>
      <c r="J1179" t="s">
        <v>33</v>
      </c>
      <c r="K1179">
        <v>11.56</v>
      </c>
      <c r="L1179">
        <v>4</v>
      </c>
      <c r="M1179">
        <v>0</v>
      </c>
      <c r="N1179">
        <v>5.4332000000000003</v>
      </c>
      <c r="O1179" s="5">
        <f t="shared" si="18"/>
        <v>0.47000000000000003</v>
      </c>
    </row>
    <row r="1180" spans="1:15" x14ac:dyDescent="0.25">
      <c r="A1180" t="s">
        <v>853</v>
      </c>
      <c r="B1180" t="s">
        <v>38</v>
      </c>
      <c r="C1180" t="s">
        <v>16</v>
      </c>
      <c r="D1180" t="s">
        <v>17</v>
      </c>
      <c r="E1180" t="s">
        <v>413</v>
      </c>
      <c r="F1180" t="s">
        <v>105</v>
      </c>
      <c r="G1180">
        <v>20852</v>
      </c>
      <c r="H1180" t="s">
        <v>119</v>
      </c>
      <c r="I1180" t="s">
        <v>21</v>
      </c>
      <c r="J1180" t="s">
        <v>25</v>
      </c>
      <c r="K1180">
        <v>172.5</v>
      </c>
      <c r="L1180">
        <v>2</v>
      </c>
      <c r="M1180">
        <v>0</v>
      </c>
      <c r="N1180">
        <v>51.75</v>
      </c>
      <c r="O1180" s="5">
        <f t="shared" si="18"/>
        <v>0.3</v>
      </c>
    </row>
    <row r="1181" spans="1:15" x14ac:dyDescent="0.25">
      <c r="A1181" t="s">
        <v>853</v>
      </c>
      <c r="B1181" t="s">
        <v>38</v>
      </c>
      <c r="C1181" t="s">
        <v>16</v>
      </c>
      <c r="D1181" t="s">
        <v>17</v>
      </c>
      <c r="E1181" t="s">
        <v>413</v>
      </c>
      <c r="F1181" t="s">
        <v>105</v>
      </c>
      <c r="G1181">
        <v>20852</v>
      </c>
      <c r="H1181" t="s">
        <v>119</v>
      </c>
      <c r="I1181" t="s">
        <v>58</v>
      </c>
      <c r="J1181" t="s">
        <v>59</v>
      </c>
      <c r="K1181">
        <v>179.97</v>
      </c>
      <c r="L1181">
        <v>3</v>
      </c>
      <c r="M1181">
        <v>0</v>
      </c>
      <c r="N1181">
        <v>44.9925</v>
      </c>
      <c r="O1181" s="5">
        <f t="shared" si="18"/>
        <v>0.25</v>
      </c>
    </row>
    <row r="1182" spans="1:15" x14ac:dyDescent="0.25">
      <c r="A1182" t="s">
        <v>644</v>
      </c>
      <c r="B1182" t="s">
        <v>15</v>
      </c>
      <c r="C1182" t="s">
        <v>88</v>
      </c>
      <c r="D1182" t="s">
        <v>17</v>
      </c>
      <c r="E1182" t="s">
        <v>81</v>
      </c>
      <c r="F1182" t="s">
        <v>50</v>
      </c>
      <c r="G1182">
        <v>77070</v>
      </c>
      <c r="H1182" t="s">
        <v>89</v>
      </c>
      <c r="I1182" t="s">
        <v>58</v>
      </c>
      <c r="J1182" t="s">
        <v>129</v>
      </c>
      <c r="K1182">
        <v>258.69600000000003</v>
      </c>
      <c r="L1182">
        <v>3</v>
      </c>
      <c r="M1182">
        <v>0.2</v>
      </c>
      <c r="N1182">
        <v>64.674000000000007</v>
      </c>
      <c r="O1182" s="5">
        <f t="shared" si="18"/>
        <v>0.25</v>
      </c>
    </row>
    <row r="1183" spans="1:15" x14ac:dyDescent="0.25">
      <c r="A1183" t="s">
        <v>716</v>
      </c>
      <c r="B1183" t="s">
        <v>38</v>
      </c>
      <c r="C1183" t="s">
        <v>16</v>
      </c>
      <c r="D1183" t="s">
        <v>17</v>
      </c>
      <c r="E1183" t="s">
        <v>244</v>
      </c>
      <c r="F1183" t="s">
        <v>139</v>
      </c>
      <c r="G1183">
        <v>8701</v>
      </c>
      <c r="H1183" t="s">
        <v>119</v>
      </c>
      <c r="I1183" t="s">
        <v>58</v>
      </c>
      <c r="J1183" t="s">
        <v>59</v>
      </c>
      <c r="K1183">
        <v>1322.93</v>
      </c>
      <c r="L1183">
        <v>7</v>
      </c>
      <c r="M1183">
        <v>0</v>
      </c>
      <c r="N1183">
        <v>357.19110000000001</v>
      </c>
      <c r="O1183" s="5">
        <f t="shared" si="18"/>
        <v>0.27</v>
      </c>
    </row>
    <row r="1184" spans="1:15" x14ac:dyDescent="0.25">
      <c r="A1184" t="s">
        <v>716</v>
      </c>
      <c r="B1184" t="s">
        <v>38</v>
      </c>
      <c r="C1184" t="s">
        <v>16</v>
      </c>
      <c r="D1184" t="s">
        <v>17</v>
      </c>
      <c r="E1184" t="s">
        <v>244</v>
      </c>
      <c r="F1184" t="s">
        <v>139</v>
      </c>
      <c r="G1184">
        <v>8701</v>
      </c>
      <c r="H1184" t="s">
        <v>119</v>
      </c>
      <c r="I1184" t="s">
        <v>32</v>
      </c>
      <c r="J1184" t="s">
        <v>53</v>
      </c>
      <c r="K1184">
        <v>3.76</v>
      </c>
      <c r="L1184">
        <v>2</v>
      </c>
      <c r="M1184">
        <v>0</v>
      </c>
      <c r="N1184">
        <v>1.0904</v>
      </c>
      <c r="O1184" s="5">
        <f t="shared" si="18"/>
        <v>0.29000000000000004</v>
      </c>
    </row>
    <row r="1185" spans="1:15" x14ac:dyDescent="0.25">
      <c r="A1185" t="s">
        <v>828</v>
      </c>
      <c r="B1185" t="s">
        <v>155</v>
      </c>
      <c r="C1185" t="s">
        <v>16</v>
      </c>
      <c r="D1185" t="s">
        <v>17</v>
      </c>
      <c r="E1185" t="s">
        <v>290</v>
      </c>
      <c r="F1185" t="s">
        <v>41</v>
      </c>
      <c r="G1185">
        <v>28540</v>
      </c>
      <c r="H1185" t="s">
        <v>20</v>
      </c>
      <c r="I1185" t="s">
        <v>32</v>
      </c>
      <c r="J1185" t="s">
        <v>143</v>
      </c>
      <c r="K1185">
        <v>21.744</v>
      </c>
      <c r="L1185">
        <v>1</v>
      </c>
      <c r="M1185">
        <v>0.2</v>
      </c>
      <c r="N1185">
        <v>7.3385999999999996</v>
      </c>
      <c r="O1185" s="5">
        <f t="shared" si="18"/>
        <v>0.33749999999999997</v>
      </c>
    </row>
    <row r="1186" spans="1:15" x14ac:dyDescent="0.25">
      <c r="A1186" t="s">
        <v>828</v>
      </c>
      <c r="B1186" t="s">
        <v>155</v>
      </c>
      <c r="C1186" t="s">
        <v>16</v>
      </c>
      <c r="D1186" t="s">
        <v>17</v>
      </c>
      <c r="E1186" t="s">
        <v>290</v>
      </c>
      <c r="F1186" t="s">
        <v>41</v>
      </c>
      <c r="G1186">
        <v>28540</v>
      </c>
      <c r="H1186" t="s">
        <v>20</v>
      </c>
      <c r="I1186" t="s">
        <v>58</v>
      </c>
      <c r="J1186" t="s">
        <v>59</v>
      </c>
      <c r="K1186">
        <v>7.92</v>
      </c>
      <c r="L1186">
        <v>5</v>
      </c>
      <c r="M1186">
        <v>0.2</v>
      </c>
      <c r="N1186">
        <v>0.69299999999999995</v>
      </c>
      <c r="O1186" s="5">
        <f t="shared" si="18"/>
        <v>8.7499999999999994E-2</v>
      </c>
    </row>
    <row r="1187" spans="1:15" x14ac:dyDescent="0.25">
      <c r="A1187" t="s">
        <v>636</v>
      </c>
      <c r="B1187" t="s">
        <v>38</v>
      </c>
      <c r="C1187" t="s">
        <v>30</v>
      </c>
      <c r="D1187" t="s">
        <v>17</v>
      </c>
      <c r="E1187" t="s">
        <v>44</v>
      </c>
      <c r="F1187" t="s">
        <v>45</v>
      </c>
      <c r="G1187">
        <v>98103</v>
      </c>
      <c r="H1187" t="s">
        <v>31</v>
      </c>
      <c r="I1187" t="s">
        <v>32</v>
      </c>
      <c r="J1187" t="s">
        <v>64</v>
      </c>
      <c r="K1187">
        <v>12.096</v>
      </c>
      <c r="L1187">
        <v>7</v>
      </c>
      <c r="M1187">
        <v>0.2</v>
      </c>
      <c r="N1187">
        <v>4.2336</v>
      </c>
      <c r="O1187" s="5">
        <f t="shared" si="18"/>
        <v>0.35</v>
      </c>
    </row>
    <row r="1188" spans="1:15" x14ac:dyDescent="0.25">
      <c r="A1188" t="s">
        <v>636</v>
      </c>
      <c r="B1188" t="s">
        <v>38</v>
      </c>
      <c r="C1188" t="s">
        <v>30</v>
      </c>
      <c r="D1188" t="s">
        <v>17</v>
      </c>
      <c r="E1188" t="s">
        <v>44</v>
      </c>
      <c r="F1188" t="s">
        <v>45</v>
      </c>
      <c r="G1188">
        <v>98103</v>
      </c>
      <c r="H1188" t="s">
        <v>31</v>
      </c>
      <c r="I1188" t="s">
        <v>32</v>
      </c>
      <c r="J1188" t="s">
        <v>43</v>
      </c>
      <c r="K1188">
        <v>485.88</v>
      </c>
      <c r="L1188">
        <v>6</v>
      </c>
      <c r="M1188">
        <v>0</v>
      </c>
      <c r="N1188">
        <v>9.7175999999999991</v>
      </c>
      <c r="O1188" s="5">
        <f t="shared" si="18"/>
        <v>1.9999999999999997E-2</v>
      </c>
    </row>
    <row r="1189" spans="1:15" x14ac:dyDescent="0.25">
      <c r="A1189" t="s">
        <v>636</v>
      </c>
      <c r="B1189" t="s">
        <v>38</v>
      </c>
      <c r="C1189" t="s">
        <v>30</v>
      </c>
      <c r="D1189" t="s">
        <v>17</v>
      </c>
      <c r="E1189" t="s">
        <v>44</v>
      </c>
      <c r="F1189" t="s">
        <v>45</v>
      </c>
      <c r="G1189">
        <v>98103</v>
      </c>
      <c r="H1189" t="s">
        <v>31</v>
      </c>
      <c r="I1189" t="s">
        <v>32</v>
      </c>
      <c r="J1189" t="s">
        <v>80</v>
      </c>
      <c r="K1189">
        <v>25.92</v>
      </c>
      <c r="L1189">
        <v>4</v>
      </c>
      <c r="M1189">
        <v>0</v>
      </c>
      <c r="N1189">
        <v>12.441599999999999</v>
      </c>
      <c r="O1189" s="5">
        <f t="shared" si="18"/>
        <v>0.47999999999999993</v>
      </c>
    </row>
    <row r="1190" spans="1:15" x14ac:dyDescent="0.25">
      <c r="A1190" t="s">
        <v>636</v>
      </c>
      <c r="B1190" t="s">
        <v>38</v>
      </c>
      <c r="C1190" t="s">
        <v>30</v>
      </c>
      <c r="D1190" t="s">
        <v>17</v>
      </c>
      <c r="E1190" t="s">
        <v>44</v>
      </c>
      <c r="F1190" t="s">
        <v>45</v>
      </c>
      <c r="G1190">
        <v>98103</v>
      </c>
      <c r="H1190" t="s">
        <v>31</v>
      </c>
      <c r="I1190" t="s">
        <v>32</v>
      </c>
      <c r="J1190" t="s">
        <v>43</v>
      </c>
      <c r="K1190">
        <v>197.58</v>
      </c>
      <c r="L1190">
        <v>2</v>
      </c>
      <c r="M1190">
        <v>0</v>
      </c>
      <c r="N1190">
        <v>53.346600000000002</v>
      </c>
      <c r="O1190" s="5">
        <f t="shared" si="18"/>
        <v>0.27</v>
      </c>
    </row>
    <row r="1191" spans="1:15" x14ac:dyDescent="0.25">
      <c r="A1191" t="s">
        <v>633</v>
      </c>
      <c r="B1191" t="s">
        <v>15</v>
      </c>
      <c r="C1191" t="s">
        <v>88</v>
      </c>
      <c r="D1191" t="s">
        <v>17</v>
      </c>
      <c r="E1191" t="s">
        <v>26</v>
      </c>
      <c r="F1191" t="s">
        <v>27</v>
      </c>
      <c r="G1191">
        <v>90036</v>
      </c>
      <c r="H1191" t="s">
        <v>31</v>
      </c>
      <c r="I1191" t="s">
        <v>32</v>
      </c>
      <c r="J1191" t="s">
        <v>68</v>
      </c>
      <c r="K1191">
        <v>81.92</v>
      </c>
      <c r="L1191">
        <v>4</v>
      </c>
      <c r="M1191">
        <v>0</v>
      </c>
      <c r="N1191">
        <v>22.118400000000001</v>
      </c>
      <c r="O1191" s="5">
        <f t="shared" si="18"/>
        <v>0.27</v>
      </c>
    </row>
    <row r="1192" spans="1:15" x14ac:dyDescent="0.25">
      <c r="A1192" t="s">
        <v>633</v>
      </c>
      <c r="B1192" t="s">
        <v>15</v>
      </c>
      <c r="C1192" t="s">
        <v>88</v>
      </c>
      <c r="D1192" t="s">
        <v>17</v>
      </c>
      <c r="E1192" t="s">
        <v>26</v>
      </c>
      <c r="F1192" t="s">
        <v>27</v>
      </c>
      <c r="G1192">
        <v>90036</v>
      </c>
      <c r="H1192" t="s">
        <v>31</v>
      </c>
      <c r="I1192" t="s">
        <v>58</v>
      </c>
      <c r="J1192" t="s">
        <v>59</v>
      </c>
      <c r="K1192">
        <v>889.53599999999994</v>
      </c>
      <c r="L1192">
        <v>8</v>
      </c>
      <c r="M1192">
        <v>0.2</v>
      </c>
      <c r="N1192">
        <v>66.715199999999996</v>
      </c>
      <c r="O1192" s="5">
        <f t="shared" si="18"/>
        <v>7.4999999999999997E-2</v>
      </c>
    </row>
    <row r="1193" spans="1:15" x14ac:dyDescent="0.25">
      <c r="A1193" t="s">
        <v>633</v>
      </c>
      <c r="B1193" t="s">
        <v>15</v>
      </c>
      <c r="C1193" t="s">
        <v>88</v>
      </c>
      <c r="D1193" t="s">
        <v>17</v>
      </c>
      <c r="E1193" t="s">
        <v>26</v>
      </c>
      <c r="F1193" t="s">
        <v>27</v>
      </c>
      <c r="G1193">
        <v>90036</v>
      </c>
      <c r="H1193" t="s">
        <v>31</v>
      </c>
      <c r="I1193" t="s">
        <v>21</v>
      </c>
      <c r="J1193" t="s">
        <v>25</v>
      </c>
      <c r="K1193">
        <v>892.22400000000005</v>
      </c>
      <c r="L1193">
        <v>3</v>
      </c>
      <c r="M1193">
        <v>0.2</v>
      </c>
      <c r="N1193">
        <v>89.222399999999993</v>
      </c>
      <c r="O1193" s="5">
        <f t="shared" si="18"/>
        <v>9.9999999999999992E-2</v>
      </c>
    </row>
    <row r="1194" spans="1:15" x14ac:dyDescent="0.25">
      <c r="A1194" t="s">
        <v>633</v>
      </c>
      <c r="B1194" t="s">
        <v>15</v>
      </c>
      <c r="C1194" t="s">
        <v>88</v>
      </c>
      <c r="D1194" t="s">
        <v>17</v>
      </c>
      <c r="E1194" t="s">
        <v>26</v>
      </c>
      <c r="F1194" t="s">
        <v>27</v>
      </c>
      <c r="G1194">
        <v>90036</v>
      </c>
      <c r="H1194" t="s">
        <v>31</v>
      </c>
      <c r="I1194" t="s">
        <v>32</v>
      </c>
      <c r="J1194" t="s">
        <v>80</v>
      </c>
      <c r="K1194">
        <v>223.92</v>
      </c>
      <c r="L1194">
        <v>4</v>
      </c>
      <c r="M1194">
        <v>0</v>
      </c>
      <c r="N1194">
        <v>109.7208</v>
      </c>
      <c r="O1194" s="5">
        <f t="shared" si="18"/>
        <v>0.49</v>
      </c>
    </row>
    <row r="1195" spans="1:15" x14ac:dyDescent="0.25">
      <c r="A1195" t="s">
        <v>633</v>
      </c>
      <c r="B1195" t="s">
        <v>15</v>
      </c>
      <c r="C1195" t="s">
        <v>88</v>
      </c>
      <c r="D1195" t="s">
        <v>17</v>
      </c>
      <c r="E1195" t="s">
        <v>26</v>
      </c>
      <c r="F1195" t="s">
        <v>27</v>
      </c>
      <c r="G1195">
        <v>90036</v>
      </c>
      <c r="H1195" t="s">
        <v>31</v>
      </c>
      <c r="I1195" t="s">
        <v>32</v>
      </c>
      <c r="J1195" t="s">
        <v>80</v>
      </c>
      <c r="K1195">
        <v>23.12</v>
      </c>
      <c r="L1195">
        <v>4</v>
      </c>
      <c r="M1195">
        <v>0</v>
      </c>
      <c r="N1195">
        <v>11.328799999999999</v>
      </c>
      <c r="O1195" s="5">
        <f t="shared" si="18"/>
        <v>0.48999999999999994</v>
      </c>
    </row>
    <row r="1196" spans="1:15" x14ac:dyDescent="0.25">
      <c r="A1196" t="s">
        <v>854</v>
      </c>
      <c r="B1196" t="s">
        <v>578</v>
      </c>
      <c r="C1196" t="s">
        <v>30</v>
      </c>
      <c r="D1196" t="s">
        <v>17</v>
      </c>
      <c r="E1196" t="s">
        <v>280</v>
      </c>
      <c r="F1196" t="s">
        <v>35</v>
      </c>
      <c r="G1196">
        <v>33065</v>
      </c>
      <c r="H1196" t="s">
        <v>20</v>
      </c>
      <c r="I1196" t="s">
        <v>32</v>
      </c>
      <c r="J1196" t="s">
        <v>80</v>
      </c>
      <c r="K1196">
        <v>15.552</v>
      </c>
      <c r="L1196">
        <v>3</v>
      </c>
      <c r="M1196">
        <v>0.2</v>
      </c>
      <c r="N1196">
        <v>5.4432</v>
      </c>
      <c r="O1196" s="5">
        <f t="shared" si="18"/>
        <v>0.35000000000000003</v>
      </c>
    </row>
    <row r="1197" spans="1:15" x14ac:dyDescent="0.25">
      <c r="A1197" t="s">
        <v>854</v>
      </c>
      <c r="B1197" t="s">
        <v>578</v>
      </c>
      <c r="C1197" t="s">
        <v>30</v>
      </c>
      <c r="D1197" t="s">
        <v>17</v>
      </c>
      <c r="E1197" t="s">
        <v>280</v>
      </c>
      <c r="F1197" t="s">
        <v>35</v>
      </c>
      <c r="G1197">
        <v>33065</v>
      </c>
      <c r="H1197" t="s">
        <v>20</v>
      </c>
      <c r="I1197" t="s">
        <v>21</v>
      </c>
      <c r="J1197" t="s">
        <v>48</v>
      </c>
      <c r="K1197">
        <v>15.712</v>
      </c>
      <c r="L1197">
        <v>4</v>
      </c>
      <c r="M1197">
        <v>0.2</v>
      </c>
      <c r="N1197">
        <v>2.5531999999999999</v>
      </c>
      <c r="O1197" s="5">
        <f t="shared" si="18"/>
        <v>0.16250000000000001</v>
      </c>
    </row>
    <row r="1198" spans="1:15" x14ac:dyDescent="0.25">
      <c r="A1198" t="s">
        <v>854</v>
      </c>
      <c r="B1198" t="s">
        <v>578</v>
      </c>
      <c r="C1198" t="s">
        <v>30</v>
      </c>
      <c r="D1198" t="s">
        <v>17</v>
      </c>
      <c r="E1198" t="s">
        <v>280</v>
      </c>
      <c r="F1198" t="s">
        <v>35</v>
      </c>
      <c r="G1198">
        <v>33065</v>
      </c>
      <c r="H1198" t="s">
        <v>20</v>
      </c>
      <c r="I1198" t="s">
        <v>32</v>
      </c>
      <c r="J1198" t="s">
        <v>43</v>
      </c>
      <c r="K1198">
        <v>24.672000000000001</v>
      </c>
      <c r="L1198">
        <v>2</v>
      </c>
      <c r="M1198">
        <v>0.2</v>
      </c>
      <c r="N1198">
        <v>2.1587999999999998</v>
      </c>
      <c r="O1198" s="5">
        <f t="shared" si="18"/>
        <v>8.7499999999999994E-2</v>
      </c>
    </row>
    <row r="1199" spans="1:15" x14ac:dyDescent="0.25">
      <c r="A1199" t="s">
        <v>854</v>
      </c>
      <c r="B1199" t="s">
        <v>578</v>
      </c>
      <c r="C1199" t="s">
        <v>30</v>
      </c>
      <c r="D1199" t="s">
        <v>17</v>
      </c>
      <c r="E1199" t="s">
        <v>280</v>
      </c>
      <c r="F1199" t="s">
        <v>35</v>
      </c>
      <c r="G1199">
        <v>33065</v>
      </c>
      <c r="H1199" t="s">
        <v>20</v>
      </c>
      <c r="I1199" t="s">
        <v>21</v>
      </c>
      <c r="J1199" t="s">
        <v>48</v>
      </c>
      <c r="K1199">
        <v>55.968000000000004</v>
      </c>
      <c r="L1199">
        <v>1</v>
      </c>
      <c r="M1199">
        <v>0.2</v>
      </c>
      <c r="N1199">
        <v>-2.0988000000000002</v>
      </c>
      <c r="O1199" s="5">
        <f t="shared" si="18"/>
        <v>-3.7499999999999999E-2</v>
      </c>
    </row>
    <row r="1200" spans="1:15" x14ac:dyDescent="0.25">
      <c r="A1200" t="s">
        <v>644</v>
      </c>
      <c r="B1200" t="s">
        <v>38</v>
      </c>
      <c r="C1200" t="s">
        <v>16</v>
      </c>
      <c r="D1200" t="s">
        <v>17</v>
      </c>
      <c r="E1200" t="s">
        <v>81</v>
      </c>
      <c r="F1200" t="s">
        <v>50</v>
      </c>
      <c r="G1200">
        <v>77041</v>
      </c>
      <c r="H1200" t="s">
        <v>89</v>
      </c>
      <c r="I1200" t="s">
        <v>58</v>
      </c>
      <c r="J1200" t="s">
        <v>129</v>
      </c>
      <c r="K1200">
        <v>431.928</v>
      </c>
      <c r="L1200">
        <v>9</v>
      </c>
      <c r="M1200">
        <v>0.2</v>
      </c>
      <c r="N1200">
        <v>64.789199999999994</v>
      </c>
      <c r="O1200" s="5">
        <f t="shared" si="18"/>
        <v>0.15</v>
      </c>
    </row>
    <row r="1201" spans="1:15" x14ac:dyDescent="0.25">
      <c r="A1201" t="s">
        <v>644</v>
      </c>
      <c r="B1201" t="s">
        <v>38</v>
      </c>
      <c r="C1201" t="s">
        <v>16</v>
      </c>
      <c r="D1201" t="s">
        <v>17</v>
      </c>
      <c r="E1201" t="s">
        <v>81</v>
      </c>
      <c r="F1201" t="s">
        <v>50</v>
      </c>
      <c r="G1201">
        <v>77041</v>
      </c>
      <c r="H1201" t="s">
        <v>89</v>
      </c>
      <c r="I1201" t="s">
        <v>21</v>
      </c>
      <c r="J1201" t="s">
        <v>25</v>
      </c>
      <c r="K1201">
        <v>95.983999999999995</v>
      </c>
      <c r="L1201">
        <v>4</v>
      </c>
      <c r="M1201">
        <v>0.3</v>
      </c>
      <c r="N1201">
        <v>-4.1135999999999999</v>
      </c>
      <c r="O1201" s="5">
        <f t="shared" si="18"/>
        <v>-4.2857142857142858E-2</v>
      </c>
    </row>
    <row r="1202" spans="1:15" x14ac:dyDescent="0.25">
      <c r="A1202" t="s">
        <v>644</v>
      </c>
      <c r="B1202" t="s">
        <v>38</v>
      </c>
      <c r="C1202" t="s">
        <v>16</v>
      </c>
      <c r="D1202" t="s">
        <v>17</v>
      </c>
      <c r="E1202" t="s">
        <v>81</v>
      </c>
      <c r="F1202" t="s">
        <v>50</v>
      </c>
      <c r="G1202">
        <v>77041</v>
      </c>
      <c r="H1202" t="s">
        <v>89</v>
      </c>
      <c r="I1202" t="s">
        <v>32</v>
      </c>
      <c r="J1202" t="s">
        <v>64</v>
      </c>
      <c r="K1202">
        <v>1088.7919999999999</v>
      </c>
      <c r="L1202">
        <v>4</v>
      </c>
      <c r="M1202">
        <v>0.8</v>
      </c>
      <c r="N1202">
        <v>-1850.9464</v>
      </c>
      <c r="O1202" s="5">
        <f t="shared" si="18"/>
        <v>-1.7000000000000002</v>
      </c>
    </row>
    <row r="1203" spans="1:15" x14ac:dyDescent="0.25">
      <c r="A1203" t="s">
        <v>693</v>
      </c>
      <c r="B1203" t="s">
        <v>38</v>
      </c>
      <c r="C1203" t="s">
        <v>30</v>
      </c>
      <c r="D1203" t="s">
        <v>17</v>
      </c>
      <c r="E1203" t="s">
        <v>209</v>
      </c>
      <c r="F1203" t="s">
        <v>46</v>
      </c>
      <c r="G1203">
        <v>80219</v>
      </c>
      <c r="H1203" t="s">
        <v>31</v>
      </c>
      <c r="I1203" t="s">
        <v>21</v>
      </c>
      <c r="J1203" t="s">
        <v>25</v>
      </c>
      <c r="K1203">
        <v>544.00800000000004</v>
      </c>
      <c r="L1203">
        <v>3</v>
      </c>
      <c r="M1203">
        <v>0.2</v>
      </c>
      <c r="N1203">
        <v>40.800600000000003</v>
      </c>
      <c r="O1203" s="5">
        <f t="shared" si="18"/>
        <v>7.4999999999999997E-2</v>
      </c>
    </row>
    <row r="1204" spans="1:15" x14ac:dyDescent="0.25">
      <c r="A1204" t="s">
        <v>693</v>
      </c>
      <c r="B1204" t="s">
        <v>38</v>
      </c>
      <c r="C1204" t="s">
        <v>30</v>
      </c>
      <c r="D1204" t="s">
        <v>17</v>
      </c>
      <c r="E1204" t="s">
        <v>209</v>
      </c>
      <c r="F1204" t="s">
        <v>46</v>
      </c>
      <c r="G1204">
        <v>80219</v>
      </c>
      <c r="H1204" t="s">
        <v>31</v>
      </c>
      <c r="I1204" t="s">
        <v>32</v>
      </c>
      <c r="J1204" t="s">
        <v>64</v>
      </c>
      <c r="K1204">
        <v>1.8720000000000001</v>
      </c>
      <c r="L1204">
        <v>3</v>
      </c>
      <c r="M1204">
        <v>0.7</v>
      </c>
      <c r="N1204">
        <v>-1.4352</v>
      </c>
      <c r="O1204" s="5">
        <f t="shared" si="18"/>
        <v>-0.76666666666666661</v>
      </c>
    </row>
    <row r="1205" spans="1:15" x14ac:dyDescent="0.25">
      <c r="A1205" t="s">
        <v>693</v>
      </c>
      <c r="B1205" t="s">
        <v>38</v>
      </c>
      <c r="C1205" t="s">
        <v>30</v>
      </c>
      <c r="D1205" t="s">
        <v>17</v>
      </c>
      <c r="E1205" t="s">
        <v>209</v>
      </c>
      <c r="F1205" t="s">
        <v>46</v>
      </c>
      <c r="G1205">
        <v>80219</v>
      </c>
      <c r="H1205" t="s">
        <v>31</v>
      </c>
      <c r="I1205" t="s">
        <v>21</v>
      </c>
      <c r="J1205" t="s">
        <v>25</v>
      </c>
      <c r="K1205">
        <v>854.35199999999998</v>
      </c>
      <c r="L1205">
        <v>3</v>
      </c>
      <c r="M1205">
        <v>0.2</v>
      </c>
      <c r="N1205">
        <v>10.679399999999999</v>
      </c>
      <c r="O1205" s="5">
        <f t="shared" si="18"/>
        <v>1.2499999999999999E-2</v>
      </c>
    </row>
    <row r="1206" spans="1:15" x14ac:dyDescent="0.25">
      <c r="A1206" t="s">
        <v>693</v>
      </c>
      <c r="B1206" t="s">
        <v>38</v>
      </c>
      <c r="C1206" t="s">
        <v>30</v>
      </c>
      <c r="D1206" t="s">
        <v>17</v>
      </c>
      <c r="E1206" t="s">
        <v>209</v>
      </c>
      <c r="F1206" t="s">
        <v>46</v>
      </c>
      <c r="G1206">
        <v>80219</v>
      </c>
      <c r="H1206" t="s">
        <v>31</v>
      </c>
      <c r="I1206" t="s">
        <v>32</v>
      </c>
      <c r="J1206" t="s">
        <v>43</v>
      </c>
      <c r="K1206">
        <v>593.56799999999998</v>
      </c>
      <c r="L1206">
        <v>2</v>
      </c>
      <c r="M1206">
        <v>0.2</v>
      </c>
      <c r="N1206">
        <v>0</v>
      </c>
      <c r="O1206" s="5">
        <f t="shared" si="18"/>
        <v>0</v>
      </c>
    </row>
    <row r="1207" spans="1:15" x14ac:dyDescent="0.25">
      <c r="A1207" t="s">
        <v>693</v>
      </c>
      <c r="B1207" t="s">
        <v>38</v>
      </c>
      <c r="C1207" t="s">
        <v>30</v>
      </c>
      <c r="D1207" t="s">
        <v>17</v>
      </c>
      <c r="E1207" t="s">
        <v>209</v>
      </c>
      <c r="F1207" t="s">
        <v>46</v>
      </c>
      <c r="G1207">
        <v>80219</v>
      </c>
      <c r="H1207" t="s">
        <v>31</v>
      </c>
      <c r="I1207" t="s">
        <v>32</v>
      </c>
      <c r="J1207" t="s">
        <v>43</v>
      </c>
      <c r="K1207">
        <v>338.04</v>
      </c>
      <c r="L1207">
        <v>3</v>
      </c>
      <c r="M1207">
        <v>0.2</v>
      </c>
      <c r="N1207">
        <v>-33.804000000000002</v>
      </c>
      <c r="O1207" s="5">
        <f t="shared" si="18"/>
        <v>-0.1</v>
      </c>
    </row>
    <row r="1208" spans="1:15" x14ac:dyDescent="0.25">
      <c r="A1208" t="s">
        <v>667</v>
      </c>
      <c r="B1208" t="s">
        <v>155</v>
      </c>
      <c r="C1208" t="s">
        <v>16</v>
      </c>
      <c r="D1208" t="s">
        <v>17</v>
      </c>
      <c r="E1208" t="s">
        <v>156</v>
      </c>
      <c r="F1208" t="s">
        <v>41</v>
      </c>
      <c r="G1208">
        <v>28205</v>
      </c>
      <c r="H1208" t="s">
        <v>20</v>
      </c>
      <c r="I1208" t="s">
        <v>58</v>
      </c>
      <c r="J1208" t="s">
        <v>59</v>
      </c>
      <c r="K1208">
        <v>271.95999999999998</v>
      </c>
      <c r="L1208">
        <v>5</v>
      </c>
      <c r="M1208">
        <v>0.2</v>
      </c>
      <c r="N1208">
        <v>16.997499999999999</v>
      </c>
      <c r="O1208" s="5">
        <f t="shared" si="18"/>
        <v>6.25E-2</v>
      </c>
    </row>
    <row r="1209" spans="1:15" x14ac:dyDescent="0.25">
      <c r="A1209" t="s">
        <v>652</v>
      </c>
      <c r="B1209" t="s">
        <v>15</v>
      </c>
      <c r="C1209" t="s">
        <v>30</v>
      </c>
      <c r="D1209" t="s">
        <v>17</v>
      </c>
      <c r="E1209" t="s">
        <v>110</v>
      </c>
      <c r="F1209" t="s">
        <v>94</v>
      </c>
      <c r="G1209">
        <v>10009</v>
      </c>
      <c r="H1209" t="s">
        <v>119</v>
      </c>
      <c r="I1209" t="s">
        <v>32</v>
      </c>
      <c r="J1209" t="s">
        <v>43</v>
      </c>
      <c r="K1209">
        <v>11.21</v>
      </c>
      <c r="L1209">
        <v>1</v>
      </c>
      <c r="M1209">
        <v>0</v>
      </c>
      <c r="N1209">
        <v>3.363</v>
      </c>
      <c r="O1209" s="5">
        <f t="shared" si="18"/>
        <v>0.3</v>
      </c>
    </row>
    <row r="1210" spans="1:15" x14ac:dyDescent="0.25">
      <c r="A1210" t="s">
        <v>652</v>
      </c>
      <c r="B1210" t="s">
        <v>15</v>
      </c>
      <c r="C1210" t="s">
        <v>30</v>
      </c>
      <c r="D1210" t="s">
        <v>17</v>
      </c>
      <c r="E1210" t="s">
        <v>110</v>
      </c>
      <c r="F1210" t="s">
        <v>94</v>
      </c>
      <c r="G1210">
        <v>10009</v>
      </c>
      <c r="H1210" t="s">
        <v>119</v>
      </c>
      <c r="I1210" t="s">
        <v>32</v>
      </c>
      <c r="J1210" t="s">
        <v>64</v>
      </c>
      <c r="K1210">
        <v>9.1440000000000001</v>
      </c>
      <c r="L1210">
        <v>3</v>
      </c>
      <c r="M1210">
        <v>0.2</v>
      </c>
      <c r="N1210">
        <v>3.2004000000000001</v>
      </c>
      <c r="O1210" s="5">
        <f t="shared" si="18"/>
        <v>0.35000000000000003</v>
      </c>
    </row>
    <row r="1211" spans="1:15" x14ac:dyDescent="0.25">
      <c r="A1211" t="s">
        <v>652</v>
      </c>
      <c r="B1211" t="s">
        <v>15</v>
      </c>
      <c r="C1211" t="s">
        <v>30</v>
      </c>
      <c r="D1211" t="s">
        <v>17</v>
      </c>
      <c r="E1211" t="s">
        <v>110</v>
      </c>
      <c r="F1211" t="s">
        <v>94</v>
      </c>
      <c r="G1211">
        <v>10009</v>
      </c>
      <c r="H1211" t="s">
        <v>119</v>
      </c>
      <c r="I1211" t="s">
        <v>32</v>
      </c>
      <c r="J1211" t="s">
        <v>195</v>
      </c>
      <c r="K1211">
        <v>14.07</v>
      </c>
      <c r="L1211">
        <v>7</v>
      </c>
      <c r="M1211">
        <v>0</v>
      </c>
      <c r="N1211">
        <v>6.8943000000000003</v>
      </c>
      <c r="O1211" s="5">
        <f t="shared" si="18"/>
        <v>0.49</v>
      </c>
    </row>
    <row r="1212" spans="1:15" x14ac:dyDescent="0.25">
      <c r="A1212" t="s">
        <v>652</v>
      </c>
      <c r="B1212" t="s">
        <v>15</v>
      </c>
      <c r="C1212" t="s">
        <v>30</v>
      </c>
      <c r="D1212" t="s">
        <v>17</v>
      </c>
      <c r="E1212" t="s">
        <v>110</v>
      </c>
      <c r="F1212" t="s">
        <v>94</v>
      </c>
      <c r="G1212">
        <v>10009</v>
      </c>
      <c r="H1212" t="s">
        <v>119</v>
      </c>
      <c r="I1212" t="s">
        <v>32</v>
      </c>
      <c r="J1212" t="s">
        <v>53</v>
      </c>
      <c r="K1212">
        <v>41.86</v>
      </c>
      <c r="L1212">
        <v>7</v>
      </c>
      <c r="M1212">
        <v>0</v>
      </c>
      <c r="N1212">
        <v>10.465</v>
      </c>
      <c r="O1212" s="5">
        <f t="shared" si="18"/>
        <v>0.25</v>
      </c>
    </row>
    <row r="1213" spans="1:15" x14ac:dyDescent="0.25">
      <c r="A1213" t="s">
        <v>652</v>
      </c>
      <c r="B1213" t="s">
        <v>15</v>
      </c>
      <c r="C1213" t="s">
        <v>30</v>
      </c>
      <c r="D1213" t="s">
        <v>17</v>
      </c>
      <c r="E1213" t="s">
        <v>110</v>
      </c>
      <c r="F1213" t="s">
        <v>94</v>
      </c>
      <c r="G1213">
        <v>10009</v>
      </c>
      <c r="H1213" t="s">
        <v>119</v>
      </c>
      <c r="I1213" t="s">
        <v>32</v>
      </c>
      <c r="J1213" t="s">
        <v>64</v>
      </c>
      <c r="K1213">
        <v>8.5440000000000005</v>
      </c>
      <c r="L1213">
        <v>2</v>
      </c>
      <c r="M1213">
        <v>0.2</v>
      </c>
      <c r="N1213">
        <v>2.8835999999999999</v>
      </c>
      <c r="O1213" s="5">
        <f t="shared" si="18"/>
        <v>0.33749999999999997</v>
      </c>
    </row>
    <row r="1214" spans="1:15" x14ac:dyDescent="0.25">
      <c r="A1214" t="s">
        <v>652</v>
      </c>
      <c r="B1214" t="s">
        <v>15</v>
      </c>
      <c r="C1214" t="s">
        <v>30</v>
      </c>
      <c r="D1214" t="s">
        <v>17</v>
      </c>
      <c r="E1214" t="s">
        <v>110</v>
      </c>
      <c r="F1214" t="s">
        <v>94</v>
      </c>
      <c r="G1214">
        <v>10009</v>
      </c>
      <c r="H1214" t="s">
        <v>119</v>
      </c>
      <c r="I1214" t="s">
        <v>21</v>
      </c>
      <c r="J1214" t="s">
        <v>22</v>
      </c>
      <c r="K1214">
        <v>579.13599999999997</v>
      </c>
      <c r="L1214">
        <v>4</v>
      </c>
      <c r="M1214">
        <v>0.2</v>
      </c>
      <c r="N1214">
        <v>21.717600000000001</v>
      </c>
      <c r="O1214" s="5">
        <f t="shared" si="18"/>
        <v>3.7500000000000006E-2</v>
      </c>
    </row>
    <row r="1215" spans="1:15" x14ac:dyDescent="0.25">
      <c r="A1215" t="s">
        <v>642</v>
      </c>
      <c r="B1215" t="s">
        <v>38</v>
      </c>
      <c r="C1215" t="s">
        <v>30</v>
      </c>
      <c r="D1215" t="s">
        <v>17</v>
      </c>
      <c r="E1215" t="s">
        <v>73</v>
      </c>
      <c r="F1215" t="s">
        <v>70</v>
      </c>
      <c r="G1215">
        <v>19134</v>
      </c>
      <c r="H1215" t="s">
        <v>119</v>
      </c>
      <c r="I1215" t="s">
        <v>21</v>
      </c>
      <c r="J1215" t="s">
        <v>25</v>
      </c>
      <c r="K1215">
        <v>141.37200000000001</v>
      </c>
      <c r="L1215">
        <v>2</v>
      </c>
      <c r="M1215">
        <v>0.3</v>
      </c>
      <c r="N1215">
        <v>-48.470399999999998</v>
      </c>
      <c r="O1215" s="5">
        <f t="shared" si="18"/>
        <v>-0.3428571428571428</v>
      </c>
    </row>
    <row r="1216" spans="1:15" x14ac:dyDescent="0.25">
      <c r="A1216" t="s">
        <v>642</v>
      </c>
      <c r="B1216" t="s">
        <v>38</v>
      </c>
      <c r="C1216" t="s">
        <v>30</v>
      </c>
      <c r="D1216" t="s">
        <v>17</v>
      </c>
      <c r="E1216" t="s">
        <v>73</v>
      </c>
      <c r="F1216" t="s">
        <v>70</v>
      </c>
      <c r="G1216">
        <v>19134</v>
      </c>
      <c r="H1216" t="s">
        <v>119</v>
      </c>
      <c r="I1216" t="s">
        <v>32</v>
      </c>
      <c r="J1216" t="s">
        <v>64</v>
      </c>
      <c r="K1216">
        <v>3.036</v>
      </c>
      <c r="L1216">
        <v>2</v>
      </c>
      <c r="M1216">
        <v>0.7</v>
      </c>
      <c r="N1216">
        <v>-2.3275999999999999</v>
      </c>
      <c r="O1216" s="5">
        <f t="shared" si="18"/>
        <v>-0.76666666666666661</v>
      </c>
    </row>
    <row r="1217" spans="1:15" x14ac:dyDescent="0.25">
      <c r="A1217" t="s">
        <v>642</v>
      </c>
      <c r="B1217" t="s">
        <v>38</v>
      </c>
      <c r="C1217" t="s">
        <v>30</v>
      </c>
      <c r="D1217" t="s">
        <v>17</v>
      </c>
      <c r="E1217" t="s">
        <v>73</v>
      </c>
      <c r="F1217" t="s">
        <v>70</v>
      </c>
      <c r="G1217">
        <v>19134</v>
      </c>
      <c r="H1217" t="s">
        <v>119</v>
      </c>
      <c r="I1217" t="s">
        <v>32</v>
      </c>
      <c r="J1217" t="s">
        <v>64</v>
      </c>
      <c r="K1217">
        <v>4.5030000000000001</v>
      </c>
      <c r="L1217">
        <v>1</v>
      </c>
      <c r="M1217">
        <v>0.7</v>
      </c>
      <c r="N1217">
        <v>-3.6023999999999998</v>
      </c>
      <c r="O1217" s="5">
        <f t="shared" si="18"/>
        <v>-0.79999999999999993</v>
      </c>
    </row>
    <row r="1218" spans="1:15" x14ac:dyDescent="0.25">
      <c r="A1218" t="s">
        <v>642</v>
      </c>
      <c r="B1218" t="s">
        <v>38</v>
      </c>
      <c r="C1218" t="s">
        <v>30</v>
      </c>
      <c r="D1218" t="s">
        <v>17</v>
      </c>
      <c r="E1218" t="s">
        <v>73</v>
      </c>
      <c r="F1218" t="s">
        <v>70</v>
      </c>
      <c r="G1218">
        <v>19134</v>
      </c>
      <c r="H1218" t="s">
        <v>119</v>
      </c>
      <c r="I1218" t="s">
        <v>32</v>
      </c>
      <c r="J1218" t="s">
        <v>53</v>
      </c>
      <c r="K1218">
        <v>4.6719999999999997</v>
      </c>
      <c r="L1218">
        <v>1</v>
      </c>
      <c r="M1218">
        <v>0.2</v>
      </c>
      <c r="N1218">
        <v>1.5768</v>
      </c>
      <c r="O1218" s="5">
        <f t="shared" si="18"/>
        <v>0.33750000000000002</v>
      </c>
    </row>
    <row r="1219" spans="1:15" x14ac:dyDescent="0.25">
      <c r="A1219" t="s">
        <v>642</v>
      </c>
      <c r="B1219" t="s">
        <v>38</v>
      </c>
      <c r="C1219" t="s">
        <v>30</v>
      </c>
      <c r="D1219" t="s">
        <v>17</v>
      </c>
      <c r="E1219" t="s">
        <v>73</v>
      </c>
      <c r="F1219" t="s">
        <v>70</v>
      </c>
      <c r="G1219">
        <v>19134</v>
      </c>
      <c r="H1219" t="s">
        <v>119</v>
      </c>
      <c r="I1219" t="s">
        <v>58</v>
      </c>
      <c r="J1219" t="s">
        <v>129</v>
      </c>
      <c r="K1219">
        <v>95.88</v>
      </c>
      <c r="L1219">
        <v>3</v>
      </c>
      <c r="M1219">
        <v>0.2</v>
      </c>
      <c r="N1219">
        <v>28.763999999999999</v>
      </c>
      <c r="O1219" s="5">
        <f t="shared" si="18"/>
        <v>0.3</v>
      </c>
    </row>
    <row r="1220" spans="1:15" x14ac:dyDescent="0.25">
      <c r="A1220" t="s">
        <v>642</v>
      </c>
      <c r="B1220" t="s">
        <v>38</v>
      </c>
      <c r="C1220" t="s">
        <v>30</v>
      </c>
      <c r="D1220" t="s">
        <v>17</v>
      </c>
      <c r="E1220" t="s">
        <v>73</v>
      </c>
      <c r="F1220" t="s">
        <v>70</v>
      </c>
      <c r="G1220">
        <v>19134</v>
      </c>
      <c r="H1220" t="s">
        <v>119</v>
      </c>
      <c r="I1220" t="s">
        <v>21</v>
      </c>
      <c r="J1220" t="s">
        <v>48</v>
      </c>
      <c r="K1220">
        <v>17.024000000000001</v>
      </c>
      <c r="L1220">
        <v>2</v>
      </c>
      <c r="M1220">
        <v>0.2</v>
      </c>
      <c r="N1220">
        <v>1.7023999999999999</v>
      </c>
      <c r="O1220" s="5">
        <f t="shared" ref="O1220:O1283" si="19">N1220/K1220</f>
        <v>9.9999999999999992E-2</v>
      </c>
    </row>
    <row r="1221" spans="1:15" x14ac:dyDescent="0.25">
      <c r="A1221" t="s">
        <v>642</v>
      </c>
      <c r="B1221" t="s">
        <v>38</v>
      </c>
      <c r="C1221" t="s">
        <v>30</v>
      </c>
      <c r="D1221" t="s">
        <v>17</v>
      </c>
      <c r="E1221" t="s">
        <v>73</v>
      </c>
      <c r="F1221" t="s">
        <v>70</v>
      </c>
      <c r="G1221">
        <v>19134</v>
      </c>
      <c r="H1221" t="s">
        <v>119</v>
      </c>
      <c r="I1221" t="s">
        <v>58</v>
      </c>
      <c r="J1221" t="s">
        <v>129</v>
      </c>
      <c r="K1221">
        <v>258.69600000000003</v>
      </c>
      <c r="L1221">
        <v>3</v>
      </c>
      <c r="M1221">
        <v>0.2</v>
      </c>
      <c r="N1221">
        <v>64.674000000000007</v>
      </c>
      <c r="O1221" s="5">
        <f t="shared" si="19"/>
        <v>0.25</v>
      </c>
    </row>
    <row r="1222" spans="1:15" x14ac:dyDescent="0.25">
      <c r="A1222" t="s">
        <v>642</v>
      </c>
      <c r="B1222" t="s">
        <v>38</v>
      </c>
      <c r="C1222" t="s">
        <v>30</v>
      </c>
      <c r="D1222" t="s">
        <v>17</v>
      </c>
      <c r="E1222" t="s">
        <v>73</v>
      </c>
      <c r="F1222" t="s">
        <v>70</v>
      </c>
      <c r="G1222">
        <v>19134</v>
      </c>
      <c r="H1222" t="s">
        <v>119</v>
      </c>
      <c r="I1222" t="s">
        <v>58</v>
      </c>
      <c r="J1222" t="s">
        <v>59</v>
      </c>
      <c r="K1222">
        <v>1931.9580000000001</v>
      </c>
      <c r="L1222">
        <v>7</v>
      </c>
      <c r="M1222">
        <v>0.4</v>
      </c>
      <c r="N1222">
        <v>-386.39159999999998</v>
      </c>
      <c r="O1222" s="5">
        <f t="shared" si="19"/>
        <v>-0.19999999999999998</v>
      </c>
    </row>
    <row r="1223" spans="1:15" x14ac:dyDescent="0.25">
      <c r="A1223" t="s">
        <v>633</v>
      </c>
      <c r="B1223" t="s">
        <v>38</v>
      </c>
      <c r="C1223" t="s">
        <v>88</v>
      </c>
      <c r="D1223" t="s">
        <v>17</v>
      </c>
      <c r="E1223" t="s">
        <v>26</v>
      </c>
      <c r="F1223" t="s">
        <v>27</v>
      </c>
      <c r="G1223">
        <v>90036</v>
      </c>
      <c r="H1223" t="s">
        <v>31</v>
      </c>
      <c r="I1223" t="s">
        <v>32</v>
      </c>
      <c r="J1223" t="s">
        <v>43</v>
      </c>
      <c r="K1223">
        <v>249.75</v>
      </c>
      <c r="L1223">
        <v>9</v>
      </c>
      <c r="M1223">
        <v>0</v>
      </c>
      <c r="N1223">
        <v>44.954999999999998</v>
      </c>
      <c r="O1223" s="5">
        <f t="shared" si="19"/>
        <v>0.18</v>
      </c>
    </row>
    <row r="1224" spans="1:15" x14ac:dyDescent="0.25">
      <c r="A1224" t="s">
        <v>633</v>
      </c>
      <c r="B1224" t="s">
        <v>38</v>
      </c>
      <c r="C1224" t="s">
        <v>88</v>
      </c>
      <c r="D1224" t="s">
        <v>17</v>
      </c>
      <c r="E1224" t="s">
        <v>26</v>
      </c>
      <c r="F1224" t="s">
        <v>27</v>
      </c>
      <c r="G1224">
        <v>90036</v>
      </c>
      <c r="H1224" t="s">
        <v>31</v>
      </c>
      <c r="I1224" t="s">
        <v>58</v>
      </c>
      <c r="J1224" t="s">
        <v>59</v>
      </c>
      <c r="K1224">
        <v>255.93600000000001</v>
      </c>
      <c r="L1224">
        <v>8</v>
      </c>
      <c r="M1224">
        <v>0.2</v>
      </c>
      <c r="N1224">
        <v>28.7928</v>
      </c>
      <c r="O1224" s="5">
        <f t="shared" si="19"/>
        <v>0.11249999999999999</v>
      </c>
    </row>
    <row r="1225" spans="1:15" x14ac:dyDescent="0.25">
      <c r="A1225" t="s">
        <v>652</v>
      </c>
      <c r="B1225" t="s">
        <v>155</v>
      </c>
      <c r="C1225" t="s">
        <v>16</v>
      </c>
      <c r="D1225" t="s">
        <v>17</v>
      </c>
      <c r="E1225" t="s">
        <v>110</v>
      </c>
      <c r="F1225" t="s">
        <v>94</v>
      </c>
      <c r="G1225">
        <v>10024</v>
      </c>
      <c r="H1225" t="s">
        <v>119</v>
      </c>
      <c r="I1225" t="s">
        <v>21</v>
      </c>
      <c r="J1225" t="s">
        <v>48</v>
      </c>
      <c r="K1225">
        <v>113.79</v>
      </c>
      <c r="L1225">
        <v>3</v>
      </c>
      <c r="M1225">
        <v>0</v>
      </c>
      <c r="N1225">
        <v>20.482199999999999</v>
      </c>
      <c r="O1225" s="5">
        <f t="shared" si="19"/>
        <v>0.18</v>
      </c>
    </row>
    <row r="1226" spans="1:15" x14ac:dyDescent="0.25">
      <c r="A1226" t="s">
        <v>652</v>
      </c>
      <c r="B1226" t="s">
        <v>155</v>
      </c>
      <c r="C1226" t="s">
        <v>16</v>
      </c>
      <c r="D1226" t="s">
        <v>17</v>
      </c>
      <c r="E1226" t="s">
        <v>110</v>
      </c>
      <c r="F1226" t="s">
        <v>94</v>
      </c>
      <c r="G1226">
        <v>10024</v>
      </c>
      <c r="H1226" t="s">
        <v>119</v>
      </c>
      <c r="I1226" t="s">
        <v>58</v>
      </c>
      <c r="J1226" t="s">
        <v>129</v>
      </c>
      <c r="K1226">
        <v>78.150000000000006</v>
      </c>
      <c r="L1226">
        <v>1</v>
      </c>
      <c r="M1226">
        <v>0</v>
      </c>
      <c r="N1226">
        <v>34.386000000000003</v>
      </c>
      <c r="O1226" s="5">
        <f t="shared" si="19"/>
        <v>0.44</v>
      </c>
    </row>
    <row r="1227" spans="1:15" x14ac:dyDescent="0.25">
      <c r="A1227" t="s">
        <v>652</v>
      </c>
      <c r="B1227" t="s">
        <v>155</v>
      </c>
      <c r="C1227" t="s">
        <v>16</v>
      </c>
      <c r="D1227" t="s">
        <v>17</v>
      </c>
      <c r="E1227" t="s">
        <v>110</v>
      </c>
      <c r="F1227" t="s">
        <v>94</v>
      </c>
      <c r="G1227">
        <v>10024</v>
      </c>
      <c r="H1227" t="s">
        <v>119</v>
      </c>
      <c r="I1227" t="s">
        <v>32</v>
      </c>
      <c r="J1227" t="s">
        <v>64</v>
      </c>
      <c r="K1227">
        <v>1.728</v>
      </c>
      <c r="L1227">
        <v>1</v>
      </c>
      <c r="M1227">
        <v>0.2</v>
      </c>
      <c r="N1227">
        <v>0.6048</v>
      </c>
      <c r="O1227" s="5">
        <f t="shared" si="19"/>
        <v>0.35000000000000003</v>
      </c>
    </row>
    <row r="1228" spans="1:15" x14ac:dyDescent="0.25">
      <c r="A1228" t="s">
        <v>652</v>
      </c>
      <c r="B1228" t="s">
        <v>155</v>
      </c>
      <c r="C1228" t="s">
        <v>16</v>
      </c>
      <c r="D1228" t="s">
        <v>17</v>
      </c>
      <c r="E1228" t="s">
        <v>110</v>
      </c>
      <c r="F1228" t="s">
        <v>94</v>
      </c>
      <c r="G1228">
        <v>10024</v>
      </c>
      <c r="H1228" t="s">
        <v>119</v>
      </c>
      <c r="I1228" t="s">
        <v>32</v>
      </c>
      <c r="J1228" t="s">
        <v>80</v>
      </c>
      <c r="K1228">
        <v>40.56</v>
      </c>
      <c r="L1228">
        <v>4</v>
      </c>
      <c r="M1228">
        <v>0</v>
      </c>
      <c r="N1228">
        <v>19.874400000000001</v>
      </c>
      <c r="O1228" s="5">
        <f t="shared" si="19"/>
        <v>0.49</v>
      </c>
    </row>
    <row r="1229" spans="1:15" x14ac:dyDescent="0.25">
      <c r="A1229" t="s">
        <v>652</v>
      </c>
      <c r="B1229" t="s">
        <v>155</v>
      </c>
      <c r="C1229" t="s">
        <v>16</v>
      </c>
      <c r="D1229" t="s">
        <v>17</v>
      </c>
      <c r="E1229" t="s">
        <v>110</v>
      </c>
      <c r="F1229" t="s">
        <v>94</v>
      </c>
      <c r="G1229">
        <v>10024</v>
      </c>
      <c r="H1229" t="s">
        <v>119</v>
      </c>
      <c r="I1229" t="s">
        <v>32</v>
      </c>
      <c r="J1229" t="s">
        <v>43</v>
      </c>
      <c r="K1229">
        <v>182.94</v>
      </c>
      <c r="L1229">
        <v>3</v>
      </c>
      <c r="M1229">
        <v>0</v>
      </c>
      <c r="N1229">
        <v>3.6587999999999998</v>
      </c>
      <c r="O1229" s="5">
        <f t="shared" si="19"/>
        <v>0.02</v>
      </c>
    </row>
    <row r="1230" spans="1:15" x14ac:dyDescent="0.25">
      <c r="A1230" t="s">
        <v>652</v>
      </c>
      <c r="B1230" t="s">
        <v>155</v>
      </c>
      <c r="C1230" t="s">
        <v>16</v>
      </c>
      <c r="D1230" t="s">
        <v>17</v>
      </c>
      <c r="E1230" t="s">
        <v>110</v>
      </c>
      <c r="F1230" t="s">
        <v>94</v>
      </c>
      <c r="G1230">
        <v>10024</v>
      </c>
      <c r="H1230" t="s">
        <v>119</v>
      </c>
      <c r="I1230" t="s">
        <v>32</v>
      </c>
      <c r="J1230" t="s">
        <v>43</v>
      </c>
      <c r="K1230">
        <v>193.86</v>
      </c>
      <c r="L1230">
        <v>2</v>
      </c>
      <c r="M1230">
        <v>0</v>
      </c>
      <c r="N1230">
        <v>11.631600000000001</v>
      </c>
      <c r="O1230" s="5">
        <f t="shared" si="19"/>
        <v>0.06</v>
      </c>
    </row>
    <row r="1231" spans="1:15" x14ac:dyDescent="0.25">
      <c r="A1231" t="s">
        <v>633</v>
      </c>
      <c r="B1231" t="s">
        <v>38</v>
      </c>
      <c r="C1231" t="s">
        <v>16</v>
      </c>
      <c r="D1231" t="s">
        <v>17</v>
      </c>
      <c r="E1231" t="s">
        <v>26</v>
      </c>
      <c r="F1231" t="s">
        <v>27</v>
      </c>
      <c r="G1231">
        <v>90045</v>
      </c>
      <c r="H1231" t="s">
        <v>31</v>
      </c>
      <c r="I1231" t="s">
        <v>32</v>
      </c>
      <c r="J1231" t="s">
        <v>143</v>
      </c>
      <c r="K1231">
        <v>15.28</v>
      </c>
      <c r="L1231">
        <v>2</v>
      </c>
      <c r="M1231">
        <v>0</v>
      </c>
      <c r="N1231">
        <v>7.4871999999999996</v>
      </c>
      <c r="O1231" s="5">
        <f t="shared" si="19"/>
        <v>0.49</v>
      </c>
    </row>
    <row r="1232" spans="1:15" x14ac:dyDescent="0.25">
      <c r="A1232" t="s">
        <v>633</v>
      </c>
      <c r="B1232" t="s">
        <v>38</v>
      </c>
      <c r="C1232" t="s">
        <v>16</v>
      </c>
      <c r="D1232" t="s">
        <v>17</v>
      </c>
      <c r="E1232" t="s">
        <v>26</v>
      </c>
      <c r="F1232" t="s">
        <v>27</v>
      </c>
      <c r="G1232">
        <v>90045</v>
      </c>
      <c r="H1232" t="s">
        <v>31</v>
      </c>
      <c r="I1232" t="s">
        <v>21</v>
      </c>
      <c r="J1232" t="s">
        <v>48</v>
      </c>
      <c r="K1232">
        <v>8.73</v>
      </c>
      <c r="L1232">
        <v>1</v>
      </c>
      <c r="M1232">
        <v>0</v>
      </c>
      <c r="N1232">
        <v>2.9681999999999999</v>
      </c>
      <c r="O1232" s="5">
        <f t="shared" si="19"/>
        <v>0.33999999999999997</v>
      </c>
    </row>
    <row r="1233" spans="1:15" x14ac:dyDescent="0.25">
      <c r="A1233" t="s">
        <v>633</v>
      </c>
      <c r="B1233" t="s">
        <v>38</v>
      </c>
      <c r="C1233" t="s">
        <v>16</v>
      </c>
      <c r="D1233" t="s">
        <v>17</v>
      </c>
      <c r="E1233" t="s">
        <v>26</v>
      </c>
      <c r="F1233" t="s">
        <v>27</v>
      </c>
      <c r="G1233">
        <v>90045</v>
      </c>
      <c r="H1233" t="s">
        <v>31</v>
      </c>
      <c r="I1233" t="s">
        <v>32</v>
      </c>
      <c r="J1233" t="s">
        <v>53</v>
      </c>
      <c r="K1233">
        <v>5.68</v>
      </c>
      <c r="L1233">
        <v>2</v>
      </c>
      <c r="M1233">
        <v>0</v>
      </c>
      <c r="N1233">
        <v>1.7607999999999999</v>
      </c>
      <c r="O1233" s="5">
        <f t="shared" si="19"/>
        <v>0.31</v>
      </c>
    </row>
    <row r="1234" spans="1:15" x14ac:dyDescent="0.25">
      <c r="A1234" t="s">
        <v>855</v>
      </c>
      <c r="B1234" t="s">
        <v>15</v>
      </c>
      <c r="C1234" t="s">
        <v>16</v>
      </c>
      <c r="D1234" t="s">
        <v>17</v>
      </c>
      <c r="E1234" t="s">
        <v>203</v>
      </c>
      <c r="F1234" t="s">
        <v>94</v>
      </c>
      <c r="G1234">
        <v>14215</v>
      </c>
      <c r="H1234" t="s">
        <v>119</v>
      </c>
      <c r="I1234" t="s">
        <v>32</v>
      </c>
      <c r="J1234" t="s">
        <v>53</v>
      </c>
      <c r="K1234">
        <v>2.78</v>
      </c>
      <c r="L1234">
        <v>2</v>
      </c>
      <c r="M1234">
        <v>0</v>
      </c>
      <c r="N1234">
        <v>0.7228</v>
      </c>
      <c r="O1234" s="5">
        <f t="shared" si="19"/>
        <v>0.26</v>
      </c>
    </row>
    <row r="1235" spans="1:15" x14ac:dyDescent="0.25">
      <c r="A1235" t="s">
        <v>855</v>
      </c>
      <c r="B1235" t="s">
        <v>15</v>
      </c>
      <c r="C1235" t="s">
        <v>16</v>
      </c>
      <c r="D1235" t="s">
        <v>17</v>
      </c>
      <c r="E1235" t="s">
        <v>203</v>
      </c>
      <c r="F1235" t="s">
        <v>94</v>
      </c>
      <c r="G1235">
        <v>14215</v>
      </c>
      <c r="H1235" t="s">
        <v>119</v>
      </c>
      <c r="I1235" t="s">
        <v>32</v>
      </c>
      <c r="J1235" t="s">
        <v>143</v>
      </c>
      <c r="K1235">
        <v>79.959999999999994</v>
      </c>
      <c r="L1235">
        <v>2</v>
      </c>
      <c r="M1235">
        <v>0</v>
      </c>
      <c r="N1235">
        <v>35.981999999999999</v>
      </c>
      <c r="O1235" s="5">
        <f t="shared" si="19"/>
        <v>0.45</v>
      </c>
    </row>
    <row r="1236" spans="1:15" x14ac:dyDescent="0.25">
      <c r="A1236" t="s">
        <v>710</v>
      </c>
      <c r="B1236" t="s">
        <v>155</v>
      </c>
      <c r="C1236" t="s">
        <v>30</v>
      </c>
      <c r="D1236" t="s">
        <v>17</v>
      </c>
      <c r="E1236" t="s">
        <v>234</v>
      </c>
      <c r="F1236" t="s">
        <v>124</v>
      </c>
      <c r="G1236">
        <v>45231</v>
      </c>
      <c r="H1236" t="s">
        <v>119</v>
      </c>
      <c r="I1236" t="s">
        <v>58</v>
      </c>
      <c r="J1236" t="s">
        <v>556</v>
      </c>
      <c r="K1236">
        <v>839.98800000000006</v>
      </c>
      <c r="L1236">
        <v>2</v>
      </c>
      <c r="M1236">
        <v>0.4</v>
      </c>
      <c r="N1236">
        <v>69.998999999999995</v>
      </c>
      <c r="O1236" s="5">
        <f t="shared" si="19"/>
        <v>8.3333333333333329E-2</v>
      </c>
    </row>
    <row r="1237" spans="1:15" x14ac:dyDescent="0.25">
      <c r="A1237" t="s">
        <v>856</v>
      </c>
      <c r="B1237" t="s">
        <v>578</v>
      </c>
      <c r="C1237" t="s">
        <v>16</v>
      </c>
      <c r="D1237" t="s">
        <v>17</v>
      </c>
      <c r="E1237" t="s">
        <v>184</v>
      </c>
      <c r="F1237" t="s">
        <v>35</v>
      </c>
      <c r="G1237">
        <v>33437</v>
      </c>
      <c r="H1237" t="s">
        <v>20</v>
      </c>
      <c r="I1237" t="s">
        <v>21</v>
      </c>
      <c r="J1237" t="s">
        <v>48</v>
      </c>
      <c r="K1237">
        <v>47.951999999999998</v>
      </c>
      <c r="L1237">
        <v>3</v>
      </c>
      <c r="M1237">
        <v>0.2</v>
      </c>
      <c r="N1237">
        <v>13.786199999999999</v>
      </c>
      <c r="O1237" s="5">
        <f t="shared" si="19"/>
        <v>0.28749999999999998</v>
      </c>
    </row>
    <row r="1238" spans="1:15" x14ac:dyDescent="0.25">
      <c r="A1238" t="s">
        <v>856</v>
      </c>
      <c r="B1238" t="s">
        <v>578</v>
      </c>
      <c r="C1238" t="s">
        <v>16</v>
      </c>
      <c r="D1238" t="s">
        <v>17</v>
      </c>
      <c r="E1238" t="s">
        <v>184</v>
      </c>
      <c r="F1238" t="s">
        <v>35</v>
      </c>
      <c r="G1238">
        <v>33437</v>
      </c>
      <c r="H1238" t="s">
        <v>20</v>
      </c>
      <c r="I1238" t="s">
        <v>32</v>
      </c>
      <c r="J1238" t="s">
        <v>64</v>
      </c>
      <c r="K1238">
        <v>37.424999999999997</v>
      </c>
      <c r="L1238">
        <v>5</v>
      </c>
      <c r="M1238">
        <v>0.7</v>
      </c>
      <c r="N1238">
        <v>-29.94</v>
      </c>
      <c r="O1238" s="5">
        <f t="shared" si="19"/>
        <v>-0.8</v>
      </c>
    </row>
    <row r="1239" spans="1:15" x14ac:dyDescent="0.25">
      <c r="A1239" t="s">
        <v>856</v>
      </c>
      <c r="B1239" t="s">
        <v>578</v>
      </c>
      <c r="C1239" t="s">
        <v>16</v>
      </c>
      <c r="D1239" t="s">
        <v>17</v>
      </c>
      <c r="E1239" t="s">
        <v>184</v>
      </c>
      <c r="F1239" t="s">
        <v>35</v>
      </c>
      <c r="G1239">
        <v>33437</v>
      </c>
      <c r="H1239" t="s">
        <v>20</v>
      </c>
      <c r="I1239" t="s">
        <v>21</v>
      </c>
      <c r="J1239" t="s">
        <v>48</v>
      </c>
      <c r="K1239">
        <v>63.968000000000004</v>
      </c>
      <c r="L1239">
        <v>2</v>
      </c>
      <c r="M1239">
        <v>0.2</v>
      </c>
      <c r="N1239">
        <v>0</v>
      </c>
      <c r="O1239" s="5">
        <f t="shared" si="19"/>
        <v>0</v>
      </c>
    </row>
    <row r="1240" spans="1:15" x14ac:dyDescent="0.25">
      <c r="A1240" t="s">
        <v>856</v>
      </c>
      <c r="B1240" t="s">
        <v>578</v>
      </c>
      <c r="C1240" t="s">
        <v>16</v>
      </c>
      <c r="D1240" t="s">
        <v>17</v>
      </c>
      <c r="E1240" t="s">
        <v>184</v>
      </c>
      <c r="F1240" t="s">
        <v>35</v>
      </c>
      <c r="G1240">
        <v>33437</v>
      </c>
      <c r="H1240" t="s">
        <v>20</v>
      </c>
      <c r="I1240" t="s">
        <v>21</v>
      </c>
      <c r="J1240" t="s">
        <v>48</v>
      </c>
      <c r="K1240">
        <v>165.048</v>
      </c>
      <c r="L1240">
        <v>3</v>
      </c>
      <c r="M1240">
        <v>0.2</v>
      </c>
      <c r="N1240">
        <v>41.262</v>
      </c>
      <c r="O1240" s="5">
        <f t="shared" si="19"/>
        <v>0.25</v>
      </c>
    </row>
    <row r="1241" spans="1:15" x14ac:dyDescent="0.25">
      <c r="A1241" t="s">
        <v>636</v>
      </c>
      <c r="B1241" t="s">
        <v>38</v>
      </c>
      <c r="C1241" t="s">
        <v>16</v>
      </c>
      <c r="D1241" t="s">
        <v>17</v>
      </c>
      <c r="E1241" t="s">
        <v>44</v>
      </c>
      <c r="F1241" t="s">
        <v>45</v>
      </c>
      <c r="G1241">
        <v>98105</v>
      </c>
      <c r="H1241" t="s">
        <v>31</v>
      </c>
      <c r="I1241" t="s">
        <v>21</v>
      </c>
      <c r="J1241" t="s">
        <v>48</v>
      </c>
      <c r="K1241">
        <v>12.35</v>
      </c>
      <c r="L1241">
        <v>1</v>
      </c>
      <c r="M1241">
        <v>0</v>
      </c>
      <c r="N1241">
        <v>5.4340000000000002</v>
      </c>
      <c r="O1241" s="5">
        <f t="shared" si="19"/>
        <v>0.44</v>
      </c>
    </row>
    <row r="1242" spans="1:15" x14ac:dyDescent="0.25">
      <c r="A1242" t="s">
        <v>636</v>
      </c>
      <c r="B1242" t="s">
        <v>38</v>
      </c>
      <c r="C1242" t="s">
        <v>16</v>
      </c>
      <c r="D1242" t="s">
        <v>17</v>
      </c>
      <c r="E1242" t="s">
        <v>44</v>
      </c>
      <c r="F1242" t="s">
        <v>45</v>
      </c>
      <c r="G1242">
        <v>98105</v>
      </c>
      <c r="H1242" t="s">
        <v>31</v>
      </c>
      <c r="I1242" t="s">
        <v>32</v>
      </c>
      <c r="J1242" t="s">
        <v>53</v>
      </c>
      <c r="K1242">
        <v>40.97</v>
      </c>
      <c r="L1242">
        <v>1</v>
      </c>
      <c r="M1242">
        <v>0</v>
      </c>
      <c r="N1242">
        <v>10.652200000000001</v>
      </c>
      <c r="O1242" s="5">
        <f t="shared" si="19"/>
        <v>0.26</v>
      </c>
    </row>
    <row r="1243" spans="1:15" x14ac:dyDescent="0.25">
      <c r="A1243" t="s">
        <v>636</v>
      </c>
      <c r="B1243" t="s">
        <v>38</v>
      </c>
      <c r="C1243" t="s">
        <v>16</v>
      </c>
      <c r="D1243" t="s">
        <v>17</v>
      </c>
      <c r="E1243" t="s">
        <v>44</v>
      </c>
      <c r="F1243" t="s">
        <v>45</v>
      </c>
      <c r="G1243">
        <v>98105</v>
      </c>
      <c r="H1243" t="s">
        <v>31</v>
      </c>
      <c r="I1243" t="s">
        <v>32</v>
      </c>
      <c r="J1243" t="s">
        <v>195</v>
      </c>
      <c r="K1243">
        <v>22.96</v>
      </c>
      <c r="L1243">
        <v>2</v>
      </c>
      <c r="M1243">
        <v>0</v>
      </c>
      <c r="N1243">
        <v>10.7912</v>
      </c>
      <c r="O1243" s="5">
        <f t="shared" si="19"/>
        <v>0.47</v>
      </c>
    </row>
    <row r="1244" spans="1:15" x14ac:dyDescent="0.25">
      <c r="A1244" t="s">
        <v>652</v>
      </c>
      <c r="B1244" t="s">
        <v>38</v>
      </c>
      <c r="C1244" t="s">
        <v>88</v>
      </c>
      <c r="D1244" t="s">
        <v>17</v>
      </c>
      <c r="E1244" t="s">
        <v>110</v>
      </c>
      <c r="F1244" t="s">
        <v>94</v>
      </c>
      <c r="G1244">
        <v>10024</v>
      </c>
      <c r="H1244" t="s">
        <v>119</v>
      </c>
      <c r="I1244" t="s">
        <v>58</v>
      </c>
      <c r="J1244" t="s">
        <v>59</v>
      </c>
      <c r="K1244">
        <v>22</v>
      </c>
      <c r="L1244">
        <v>4</v>
      </c>
      <c r="M1244">
        <v>0</v>
      </c>
      <c r="N1244">
        <v>5.5</v>
      </c>
      <c r="O1244" s="5">
        <f t="shared" si="19"/>
        <v>0.25</v>
      </c>
    </row>
    <row r="1245" spans="1:15" x14ac:dyDescent="0.25">
      <c r="A1245" t="s">
        <v>652</v>
      </c>
      <c r="B1245" t="s">
        <v>38</v>
      </c>
      <c r="C1245" t="s">
        <v>16</v>
      </c>
      <c r="D1245" t="s">
        <v>17</v>
      </c>
      <c r="E1245" t="s">
        <v>110</v>
      </c>
      <c r="F1245" t="s">
        <v>94</v>
      </c>
      <c r="G1245">
        <v>10009</v>
      </c>
      <c r="H1245" t="s">
        <v>119</v>
      </c>
      <c r="I1245" t="s">
        <v>32</v>
      </c>
      <c r="J1245" t="s">
        <v>64</v>
      </c>
      <c r="K1245">
        <v>398.35199999999998</v>
      </c>
      <c r="L1245">
        <v>3</v>
      </c>
      <c r="M1245">
        <v>0.2</v>
      </c>
      <c r="N1245">
        <v>124.485</v>
      </c>
      <c r="O1245" s="5">
        <f t="shared" si="19"/>
        <v>0.3125</v>
      </c>
    </row>
    <row r="1246" spans="1:15" x14ac:dyDescent="0.25">
      <c r="A1246" t="s">
        <v>652</v>
      </c>
      <c r="B1246" t="s">
        <v>38</v>
      </c>
      <c r="C1246" t="s">
        <v>16</v>
      </c>
      <c r="D1246" t="s">
        <v>17</v>
      </c>
      <c r="E1246" t="s">
        <v>110</v>
      </c>
      <c r="F1246" t="s">
        <v>94</v>
      </c>
      <c r="G1246">
        <v>10009</v>
      </c>
      <c r="H1246" t="s">
        <v>119</v>
      </c>
      <c r="I1246" t="s">
        <v>32</v>
      </c>
      <c r="J1246" t="s">
        <v>195</v>
      </c>
      <c r="K1246">
        <v>8.7200000000000006</v>
      </c>
      <c r="L1246">
        <v>4</v>
      </c>
      <c r="M1246">
        <v>0</v>
      </c>
      <c r="N1246">
        <v>3.5752000000000002</v>
      </c>
      <c r="O1246" s="5">
        <f t="shared" si="19"/>
        <v>0.41</v>
      </c>
    </row>
    <row r="1247" spans="1:15" x14ac:dyDescent="0.25">
      <c r="A1247" t="s">
        <v>857</v>
      </c>
      <c r="B1247" t="s">
        <v>38</v>
      </c>
      <c r="C1247" t="s">
        <v>16</v>
      </c>
      <c r="D1247" t="s">
        <v>17</v>
      </c>
      <c r="E1247" t="s">
        <v>397</v>
      </c>
      <c r="F1247" t="s">
        <v>117</v>
      </c>
      <c r="G1247">
        <v>39503</v>
      </c>
      <c r="H1247" t="s">
        <v>20</v>
      </c>
      <c r="I1247" t="s">
        <v>32</v>
      </c>
      <c r="J1247" t="s">
        <v>143</v>
      </c>
      <c r="K1247">
        <v>48.69</v>
      </c>
      <c r="L1247">
        <v>9</v>
      </c>
      <c r="M1247">
        <v>0</v>
      </c>
      <c r="N1247">
        <v>23.8581</v>
      </c>
      <c r="O1247" s="5">
        <f t="shared" si="19"/>
        <v>0.49000000000000005</v>
      </c>
    </row>
    <row r="1248" spans="1:15" x14ac:dyDescent="0.25">
      <c r="A1248" t="s">
        <v>858</v>
      </c>
      <c r="B1248" t="s">
        <v>15</v>
      </c>
      <c r="C1248" t="s">
        <v>16</v>
      </c>
      <c r="D1248" t="s">
        <v>17</v>
      </c>
      <c r="E1248" t="s">
        <v>362</v>
      </c>
      <c r="F1248" t="s">
        <v>27</v>
      </c>
      <c r="G1248">
        <v>93727</v>
      </c>
      <c r="H1248" t="s">
        <v>31</v>
      </c>
      <c r="I1248" t="s">
        <v>21</v>
      </c>
      <c r="J1248" t="s">
        <v>39</v>
      </c>
      <c r="K1248">
        <v>764.68799999999999</v>
      </c>
      <c r="L1248">
        <v>6</v>
      </c>
      <c r="M1248">
        <v>0.2</v>
      </c>
      <c r="N1248">
        <v>95.585999999999999</v>
      </c>
      <c r="O1248" s="5">
        <f t="shared" si="19"/>
        <v>0.125</v>
      </c>
    </row>
    <row r="1249" spans="1:15" x14ac:dyDescent="0.25">
      <c r="A1249" t="s">
        <v>858</v>
      </c>
      <c r="B1249" t="s">
        <v>15</v>
      </c>
      <c r="C1249" t="s">
        <v>16</v>
      </c>
      <c r="D1249" t="s">
        <v>17</v>
      </c>
      <c r="E1249" t="s">
        <v>362</v>
      </c>
      <c r="F1249" t="s">
        <v>27</v>
      </c>
      <c r="G1249">
        <v>93727</v>
      </c>
      <c r="H1249" t="s">
        <v>31</v>
      </c>
      <c r="I1249" t="s">
        <v>21</v>
      </c>
      <c r="J1249" t="s">
        <v>39</v>
      </c>
      <c r="K1249">
        <v>3610.848</v>
      </c>
      <c r="L1249">
        <v>12</v>
      </c>
      <c r="M1249">
        <v>0.2</v>
      </c>
      <c r="N1249">
        <v>135.4068</v>
      </c>
      <c r="O1249" s="5">
        <f t="shared" si="19"/>
        <v>3.7499999999999999E-2</v>
      </c>
    </row>
    <row r="1250" spans="1:15" x14ac:dyDescent="0.25">
      <c r="A1250" t="s">
        <v>858</v>
      </c>
      <c r="B1250" t="s">
        <v>15</v>
      </c>
      <c r="C1250" t="s">
        <v>16</v>
      </c>
      <c r="D1250" t="s">
        <v>17</v>
      </c>
      <c r="E1250" t="s">
        <v>362</v>
      </c>
      <c r="F1250" t="s">
        <v>27</v>
      </c>
      <c r="G1250">
        <v>93727</v>
      </c>
      <c r="H1250" t="s">
        <v>31</v>
      </c>
      <c r="I1250" t="s">
        <v>21</v>
      </c>
      <c r="J1250" t="s">
        <v>22</v>
      </c>
      <c r="K1250">
        <v>254.97450000000001</v>
      </c>
      <c r="L1250">
        <v>3</v>
      </c>
      <c r="M1250">
        <v>0.15</v>
      </c>
      <c r="N1250">
        <v>11.998799999999999</v>
      </c>
      <c r="O1250" s="5">
        <f t="shared" si="19"/>
        <v>4.7058823529411764E-2</v>
      </c>
    </row>
    <row r="1251" spans="1:15" x14ac:dyDescent="0.25">
      <c r="A1251" t="s">
        <v>652</v>
      </c>
      <c r="B1251" t="s">
        <v>38</v>
      </c>
      <c r="C1251" t="s">
        <v>16</v>
      </c>
      <c r="D1251" t="s">
        <v>17</v>
      </c>
      <c r="E1251" t="s">
        <v>110</v>
      </c>
      <c r="F1251" t="s">
        <v>94</v>
      </c>
      <c r="G1251">
        <v>10009</v>
      </c>
      <c r="H1251" t="s">
        <v>119</v>
      </c>
      <c r="I1251" t="s">
        <v>32</v>
      </c>
      <c r="J1251" t="s">
        <v>53</v>
      </c>
      <c r="K1251">
        <v>38.82</v>
      </c>
      <c r="L1251">
        <v>6</v>
      </c>
      <c r="M1251">
        <v>0</v>
      </c>
      <c r="N1251">
        <v>17.469000000000001</v>
      </c>
      <c r="O1251" s="5">
        <f t="shared" si="19"/>
        <v>0.45</v>
      </c>
    </row>
    <row r="1252" spans="1:15" x14ac:dyDescent="0.25">
      <c r="A1252" t="s">
        <v>652</v>
      </c>
      <c r="B1252" t="s">
        <v>38</v>
      </c>
      <c r="C1252" t="s">
        <v>16</v>
      </c>
      <c r="D1252" t="s">
        <v>17</v>
      </c>
      <c r="E1252" t="s">
        <v>110</v>
      </c>
      <c r="F1252" t="s">
        <v>94</v>
      </c>
      <c r="G1252">
        <v>10009</v>
      </c>
      <c r="H1252" t="s">
        <v>119</v>
      </c>
      <c r="I1252" t="s">
        <v>21</v>
      </c>
      <c r="J1252" t="s">
        <v>25</v>
      </c>
      <c r="K1252">
        <v>1141.9380000000001</v>
      </c>
      <c r="L1252">
        <v>9</v>
      </c>
      <c r="M1252">
        <v>0.1</v>
      </c>
      <c r="N1252">
        <v>139.5702</v>
      </c>
      <c r="O1252" s="5">
        <f t="shared" si="19"/>
        <v>0.1222222222222222</v>
      </c>
    </row>
    <row r="1253" spans="1:15" x14ac:dyDescent="0.25">
      <c r="A1253" t="s">
        <v>652</v>
      </c>
      <c r="B1253" t="s">
        <v>38</v>
      </c>
      <c r="C1253" t="s">
        <v>16</v>
      </c>
      <c r="D1253" t="s">
        <v>17</v>
      </c>
      <c r="E1253" t="s">
        <v>110</v>
      </c>
      <c r="F1253" t="s">
        <v>94</v>
      </c>
      <c r="G1253">
        <v>10009</v>
      </c>
      <c r="H1253" t="s">
        <v>119</v>
      </c>
      <c r="I1253" t="s">
        <v>32</v>
      </c>
      <c r="J1253" t="s">
        <v>68</v>
      </c>
      <c r="K1253">
        <v>1704.56</v>
      </c>
      <c r="L1253">
        <v>13</v>
      </c>
      <c r="M1253">
        <v>0</v>
      </c>
      <c r="N1253">
        <v>511.36799999999999</v>
      </c>
      <c r="O1253" s="5">
        <f t="shared" si="19"/>
        <v>0.3</v>
      </c>
    </row>
    <row r="1254" spans="1:15" x14ac:dyDescent="0.25">
      <c r="A1254" t="s">
        <v>652</v>
      </c>
      <c r="B1254" t="s">
        <v>38</v>
      </c>
      <c r="C1254" t="s">
        <v>16</v>
      </c>
      <c r="D1254" t="s">
        <v>17</v>
      </c>
      <c r="E1254" t="s">
        <v>110</v>
      </c>
      <c r="F1254" t="s">
        <v>94</v>
      </c>
      <c r="G1254">
        <v>10009</v>
      </c>
      <c r="H1254" t="s">
        <v>119</v>
      </c>
      <c r="I1254" t="s">
        <v>32</v>
      </c>
      <c r="J1254" t="s">
        <v>53</v>
      </c>
      <c r="K1254">
        <v>3.2</v>
      </c>
      <c r="L1254">
        <v>2</v>
      </c>
      <c r="M1254">
        <v>0</v>
      </c>
      <c r="N1254">
        <v>1.3759999999999999</v>
      </c>
      <c r="O1254" s="5">
        <f t="shared" si="19"/>
        <v>0.42999999999999994</v>
      </c>
    </row>
    <row r="1255" spans="1:15" x14ac:dyDescent="0.25">
      <c r="A1255" t="s">
        <v>807</v>
      </c>
      <c r="B1255" t="s">
        <v>38</v>
      </c>
      <c r="C1255" t="s">
        <v>16</v>
      </c>
      <c r="D1255" t="s">
        <v>17</v>
      </c>
      <c r="E1255" t="s">
        <v>361</v>
      </c>
      <c r="F1255" t="s">
        <v>55</v>
      </c>
      <c r="G1255">
        <v>53209</v>
      </c>
      <c r="H1255" t="s">
        <v>89</v>
      </c>
      <c r="I1255" t="s">
        <v>58</v>
      </c>
      <c r="J1255" t="s">
        <v>59</v>
      </c>
      <c r="K1255">
        <v>1099.96</v>
      </c>
      <c r="L1255">
        <v>4</v>
      </c>
      <c r="M1255">
        <v>0</v>
      </c>
      <c r="N1255">
        <v>285.9896</v>
      </c>
      <c r="O1255" s="5">
        <f t="shared" si="19"/>
        <v>0.26</v>
      </c>
    </row>
    <row r="1256" spans="1:15" x14ac:dyDescent="0.25">
      <c r="A1256" t="s">
        <v>789</v>
      </c>
      <c r="B1256" t="s">
        <v>38</v>
      </c>
      <c r="C1256" t="s">
        <v>88</v>
      </c>
      <c r="D1256" t="s">
        <v>17</v>
      </c>
      <c r="E1256" t="s">
        <v>241</v>
      </c>
      <c r="F1256" t="s">
        <v>70</v>
      </c>
      <c r="G1256">
        <v>19013</v>
      </c>
      <c r="H1256" t="s">
        <v>119</v>
      </c>
      <c r="I1256" t="s">
        <v>32</v>
      </c>
      <c r="J1256" t="s">
        <v>53</v>
      </c>
      <c r="K1256">
        <v>5.2480000000000002</v>
      </c>
      <c r="L1256">
        <v>2</v>
      </c>
      <c r="M1256">
        <v>0.2</v>
      </c>
      <c r="N1256">
        <v>0.59040000000000004</v>
      </c>
      <c r="O1256" s="5">
        <f t="shared" si="19"/>
        <v>0.1125</v>
      </c>
    </row>
    <row r="1257" spans="1:15" x14ac:dyDescent="0.25">
      <c r="A1257" t="s">
        <v>789</v>
      </c>
      <c r="B1257" t="s">
        <v>38</v>
      </c>
      <c r="C1257" t="s">
        <v>88</v>
      </c>
      <c r="D1257" t="s">
        <v>17</v>
      </c>
      <c r="E1257" t="s">
        <v>241</v>
      </c>
      <c r="F1257" t="s">
        <v>70</v>
      </c>
      <c r="G1257">
        <v>19013</v>
      </c>
      <c r="H1257" t="s">
        <v>119</v>
      </c>
      <c r="I1257" t="s">
        <v>58</v>
      </c>
      <c r="J1257" t="s">
        <v>59</v>
      </c>
      <c r="K1257">
        <v>35.909999999999997</v>
      </c>
      <c r="L1257">
        <v>3</v>
      </c>
      <c r="M1257">
        <v>0.4</v>
      </c>
      <c r="N1257">
        <v>-8.3789999999999996</v>
      </c>
      <c r="O1257" s="5">
        <f t="shared" si="19"/>
        <v>-0.23333333333333334</v>
      </c>
    </row>
    <row r="1258" spans="1:15" x14ac:dyDescent="0.25">
      <c r="A1258" t="s">
        <v>789</v>
      </c>
      <c r="B1258" t="s">
        <v>38</v>
      </c>
      <c r="C1258" t="s">
        <v>88</v>
      </c>
      <c r="D1258" t="s">
        <v>17</v>
      </c>
      <c r="E1258" t="s">
        <v>241</v>
      </c>
      <c r="F1258" t="s">
        <v>70</v>
      </c>
      <c r="G1258">
        <v>19013</v>
      </c>
      <c r="H1258" t="s">
        <v>119</v>
      </c>
      <c r="I1258" t="s">
        <v>21</v>
      </c>
      <c r="J1258" t="s">
        <v>48</v>
      </c>
      <c r="K1258">
        <v>6.6959999999999997</v>
      </c>
      <c r="L1258">
        <v>1</v>
      </c>
      <c r="M1258">
        <v>0.2</v>
      </c>
      <c r="N1258">
        <v>0.50219999999999998</v>
      </c>
      <c r="O1258" s="5">
        <f t="shared" si="19"/>
        <v>7.4999999999999997E-2</v>
      </c>
    </row>
    <row r="1259" spans="1:15" x14ac:dyDescent="0.25">
      <c r="A1259" t="s">
        <v>789</v>
      </c>
      <c r="B1259" t="s">
        <v>38</v>
      </c>
      <c r="C1259" t="s">
        <v>88</v>
      </c>
      <c r="D1259" t="s">
        <v>17</v>
      </c>
      <c r="E1259" t="s">
        <v>241</v>
      </c>
      <c r="F1259" t="s">
        <v>70</v>
      </c>
      <c r="G1259">
        <v>19013</v>
      </c>
      <c r="H1259" t="s">
        <v>119</v>
      </c>
      <c r="I1259" t="s">
        <v>21</v>
      </c>
      <c r="J1259" t="s">
        <v>48</v>
      </c>
      <c r="K1259">
        <v>43.872</v>
      </c>
      <c r="L1259">
        <v>2</v>
      </c>
      <c r="M1259">
        <v>0.2</v>
      </c>
      <c r="N1259">
        <v>11.516400000000001</v>
      </c>
      <c r="O1259" s="5">
        <f t="shared" si="19"/>
        <v>0.26250000000000001</v>
      </c>
    </row>
    <row r="1260" spans="1:15" x14ac:dyDescent="0.25">
      <c r="A1260" t="s">
        <v>667</v>
      </c>
      <c r="B1260" t="s">
        <v>15</v>
      </c>
      <c r="C1260" t="s">
        <v>88</v>
      </c>
      <c r="D1260" t="s">
        <v>17</v>
      </c>
      <c r="E1260" t="s">
        <v>156</v>
      </c>
      <c r="F1260" t="s">
        <v>41</v>
      </c>
      <c r="G1260">
        <v>28205</v>
      </c>
      <c r="H1260" t="s">
        <v>20</v>
      </c>
      <c r="I1260" t="s">
        <v>32</v>
      </c>
      <c r="J1260" t="s">
        <v>64</v>
      </c>
      <c r="K1260">
        <v>27.882000000000001</v>
      </c>
      <c r="L1260">
        <v>3</v>
      </c>
      <c r="M1260">
        <v>0.7</v>
      </c>
      <c r="N1260">
        <v>-20.4468</v>
      </c>
      <c r="O1260" s="5">
        <f t="shared" si="19"/>
        <v>-0.73333333333333328</v>
      </c>
    </row>
    <row r="1261" spans="1:15" x14ac:dyDescent="0.25">
      <c r="A1261" t="s">
        <v>667</v>
      </c>
      <c r="B1261" t="s">
        <v>15</v>
      </c>
      <c r="C1261" t="s">
        <v>88</v>
      </c>
      <c r="D1261" t="s">
        <v>17</v>
      </c>
      <c r="E1261" t="s">
        <v>156</v>
      </c>
      <c r="F1261" t="s">
        <v>41</v>
      </c>
      <c r="G1261">
        <v>28205</v>
      </c>
      <c r="H1261" t="s">
        <v>20</v>
      </c>
      <c r="I1261" t="s">
        <v>32</v>
      </c>
      <c r="J1261" t="s">
        <v>43</v>
      </c>
      <c r="K1261">
        <v>540.048</v>
      </c>
      <c r="L1261">
        <v>3</v>
      </c>
      <c r="M1261">
        <v>0.2</v>
      </c>
      <c r="N1261">
        <v>-47.254199999999997</v>
      </c>
      <c r="O1261" s="5">
        <f t="shared" si="19"/>
        <v>-8.7499999999999994E-2</v>
      </c>
    </row>
    <row r="1262" spans="1:15" x14ac:dyDescent="0.25">
      <c r="A1262" t="s">
        <v>667</v>
      </c>
      <c r="B1262" t="s">
        <v>15</v>
      </c>
      <c r="C1262" t="s">
        <v>88</v>
      </c>
      <c r="D1262" t="s">
        <v>17</v>
      </c>
      <c r="E1262" t="s">
        <v>156</v>
      </c>
      <c r="F1262" t="s">
        <v>41</v>
      </c>
      <c r="G1262">
        <v>28205</v>
      </c>
      <c r="H1262" t="s">
        <v>20</v>
      </c>
      <c r="I1262" t="s">
        <v>58</v>
      </c>
      <c r="J1262" t="s">
        <v>129</v>
      </c>
      <c r="K1262">
        <v>255.68</v>
      </c>
      <c r="L1262">
        <v>8</v>
      </c>
      <c r="M1262">
        <v>0.2</v>
      </c>
      <c r="N1262">
        <v>76.703999999999994</v>
      </c>
      <c r="O1262" s="5">
        <f t="shared" si="19"/>
        <v>0.3</v>
      </c>
    </row>
    <row r="1263" spans="1:15" x14ac:dyDescent="0.25">
      <c r="A1263" t="s">
        <v>748</v>
      </c>
      <c r="B1263" t="s">
        <v>38</v>
      </c>
      <c r="C1263" t="s">
        <v>16</v>
      </c>
      <c r="D1263" t="s">
        <v>17</v>
      </c>
      <c r="E1263" t="s">
        <v>290</v>
      </c>
      <c r="F1263" t="s">
        <v>35</v>
      </c>
      <c r="G1263">
        <v>32216</v>
      </c>
      <c r="H1263" t="s">
        <v>20</v>
      </c>
      <c r="I1263" t="s">
        <v>58</v>
      </c>
      <c r="J1263" t="s">
        <v>59</v>
      </c>
      <c r="K1263">
        <v>863.88</v>
      </c>
      <c r="L1263">
        <v>3</v>
      </c>
      <c r="M1263">
        <v>0.2</v>
      </c>
      <c r="N1263">
        <v>107.985</v>
      </c>
      <c r="O1263" s="5">
        <f t="shared" si="19"/>
        <v>0.125</v>
      </c>
    </row>
    <row r="1264" spans="1:15" x14ac:dyDescent="0.25">
      <c r="A1264" t="s">
        <v>859</v>
      </c>
      <c r="B1264" t="s">
        <v>38</v>
      </c>
      <c r="C1264" t="s">
        <v>30</v>
      </c>
      <c r="D1264" t="s">
        <v>17</v>
      </c>
      <c r="E1264" t="s">
        <v>392</v>
      </c>
      <c r="F1264" t="s">
        <v>41</v>
      </c>
      <c r="G1264">
        <v>27834</v>
      </c>
      <c r="H1264" t="s">
        <v>20</v>
      </c>
      <c r="I1264" t="s">
        <v>32</v>
      </c>
      <c r="J1264" t="s">
        <v>64</v>
      </c>
      <c r="K1264">
        <v>17.616</v>
      </c>
      <c r="L1264">
        <v>4</v>
      </c>
      <c r="M1264">
        <v>0.7</v>
      </c>
      <c r="N1264">
        <v>-14.0928</v>
      </c>
      <c r="O1264" s="5">
        <f t="shared" si="19"/>
        <v>-0.8</v>
      </c>
    </row>
    <row r="1265" spans="1:15" x14ac:dyDescent="0.25">
      <c r="A1265" t="s">
        <v>860</v>
      </c>
      <c r="B1265" t="s">
        <v>15</v>
      </c>
      <c r="C1265" t="s">
        <v>16</v>
      </c>
      <c r="D1265" t="s">
        <v>17</v>
      </c>
      <c r="E1265" t="s">
        <v>250</v>
      </c>
      <c r="F1265" t="s">
        <v>94</v>
      </c>
      <c r="G1265">
        <v>11561</v>
      </c>
      <c r="H1265" t="s">
        <v>119</v>
      </c>
      <c r="I1265" t="s">
        <v>32</v>
      </c>
      <c r="J1265" t="s">
        <v>64</v>
      </c>
      <c r="K1265">
        <v>17.472000000000001</v>
      </c>
      <c r="L1265">
        <v>3</v>
      </c>
      <c r="M1265">
        <v>0.2</v>
      </c>
      <c r="N1265">
        <v>6.3335999999999997</v>
      </c>
      <c r="O1265" s="5">
        <f t="shared" si="19"/>
        <v>0.36249999999999993</v>
      </c>
    </row>
    <row r="1266" spans="1:15" x14ac:dyDescent="0.25">
      <c r="A1266" t="s">
        <v>846</v>
      </c>
      <c r="B1266" t="s">
        <v>155</v>
      </c>
      <c r="C1266" t="s">
        <v>16</v>
      </c>
      <c r="D1266" t="s">
        <v>17</v>
      </c>
      <c r="E1266" t="s">
        <v>404</v>
      </c>
      <c r="F1266" t="s">
        <v>83</v>
      </c>
      <c r="G1266">
        <v>46350</v>
      </c>
      <c r="H1266" t="s">
        <v>89</v>
      </c>
      <c r="I1266" t="s">
        <v>58</v>
      </c>
      <c r="J1266" t="s">
        <v>59</v>
      </c>
      <c r="K1266">
        <v>69.900000000000006</v>
      </c>
      <c r="L1266">
        <v>2</v>
      </c>
      <c r="M1266">
        <v>0</v>
      </c>
      <c r="N1266">
        <v>18.873000000000001</v>
      </c>
      <c r="O1266" s="5">
        <f t="shared" si="19"/>
        <v>0.27</v>
      </c>
    </row>
    <row r="1267" spans="1:15" x14ac:dyDescent="0.25">
      <c r="A1267" t="s">
        <v>846</v>
      </c>
      <c r="B1267" t="s">
        <v>155</v>
      </c>
      <c r="C1267" t="s">
        <v>16</v>
      </c>
      <c r="D1267" t="s">
        <v>17</v>
      </c>
      <c r="E1267" t="s">
        <v>404</v>
      </c>
      <c r="F1267" t="s">
        <v>83</v>
      </c>
      <c r="G1267">
        <v>46350</v>
      </c>
      <c r="H1267" t="s">
        <v>89</v>
      </c>
      <c r="I1267" t="s">
        <v>21</v>
      </c>
      <c r="J1267" t="s">
        <v>48</v>
      </c>
      <c r="K1267">
        <v>41.85</v>
      </c>
      <c r="L1267">
        <v>5</v>
      </c>
      <c r="M1267">
        <v>0</v>
      </c>
      <c r="N1267">
        <v>10.881</v>
      </c>
      <c r="O1267" s="5">
        <f t="shared" si="19"/>
        <v>0.26</v>
      </c>
    </row>
    <row r="1268" spans="1:15" x14ac:dyDescent="0.25">
      <c r="A1268" t="s">
        <v>640</v>
      </c>
      <c r="B1268" t="s">
        <v>38</v>
      </c>
      <c r="C1268" t="s">
        <v>16</v>
      </c>
      <c r="D1268" t="s">
        <v>17</v>
      </c>
      <c r="E1268" t="s">
        <v>65</v>
      </c>
      <c r="F1268" t="s">
        <v>27</v>
      </c>
      <c r="G1268">
        <v>94122</v>
      </c>
      <c r="H1268" t="s">
        <v>31</v>
      </c>
      <c r="I1268" t="s">
        <v>32</v>
      </c>
      <c r="J1268" t="s">
        <v>53</v>
      </c>
      <c r="K1268">
        <v>6.57</v>
      </c>
      <c r="L1268">
        <v>3</v>
      </c>
      <c r="M1268">
        <v>0</v>
      </c>
      <c r="N1268">
        <v>1.7739</v>
      </c>
      <c r="O1268" s="5">
        <f t="shared" si="19"/>
        <v>0.27</v>
      </c>
    </row>
    <row r="1269" spans="1:15" x14ac:dyDescent="0.25">
      <c r="A1269" t="s">
        <v>633</v>
      </c>
      <c r="B1269" t="s">
        <v>38</v>
      </c>
      <c r="C1269" t="s">
        <v>30</v>
      </c>
      <c r="D1269" t="s">
        <v>17</v>
      </c>
      <c r="E1269" t="s">
        <v>26</v>
      </c>
      <c r="F1269" t="s">
        <v>27</v>
      </c>
      <c r="G1269">
        <v>90045</v>
      </c>
      <c r="H1269" t="s">
        <v>31</v>
      </c>
      <c r="I1269" t="s">
        <v>32</v>
      </c>
      <c r="J1269" t="s">
        <v>43</v>
      </c>
      <c r="K1269">
        <v>142.86000000000001</v>
      </c>
      <c r="L1269">
        <v>1</v>
      </c>
      <c r="M1269">
        <v>0</v>
      </c>
      <c r="N1269">
        <v>41.429400000000001</v>
      </c>
      <c r="O1269" s="5">
        <f t="shared" si="19"/>
        <v>0.28999999999999998</v>
      </c>
    </row>
    <row r="1270" spans="1:15" x14ac:dyDescent="0.25">
      <c r="A1270" t="s">
        <v>633</v>
      </c>
      <c r="B1270" t="s">
        <v>38</v>
      </c>
      <c r="C1270" t="s">
        <v>30</v>
      </c>
      <c r="D1270" t="s">
        <v>17</v>
      </c>
      <c r="E1270" t="s">
        <v>26</v>
      </c>
      <c r="F1270" t="s">
        <v>27</v>
      </c>
      <c r="G1270">
        <v>90045</v>
      </c>
      <c r="H1270" t="s">
        <v>31</v>
      </c>
      <c r="I1270" t="s">
        <v>21</v>
      </c>
      <c r="J1270" t="s">
        <v>25</v>
      </c>
      <c r="K1270">
        <v>292.27199999999999</v>
      </c>
      <c r="L1270">
        <v>6</v>
      </c>
      <c r="M1270">
        <v>0.2</v>
      </c>
      <c r="N1270">
        <v>18.266999999999999</v>
      </c>
      <c r="O1270" s="5">
        <f t="shared" si="19"/>
        <v>6.25E-2</v>
      </c>
    </row>
    <row r="1271" spans="1:15" x14ac:dyDescent="0.25">
      <c r="A1271" t="s">
        <v>742</v>
      </c>
      <c r="B1271" t="s">
        <v>38</v>
      </c>
      <c r="C1271" t="s">
        <v>30</v>
      </c>
      <c r="D1271" t="s">
        <v>17</v>
      </c>
      <c r="E1271" t="s">
        <v>281</v>
      </c>
      <c r="F1271" t="s">
        <v>46</v>
      </c>
      <c r="G1271">
        <v>80027</v>
      </c>
      <c r="H1271" t="s">
        <v>31</v>
      </c>
      <c r="I1271" t="s">
        <v>21</v>
      </c>
      <c r="J1271" t="s">
        <v>48</v>
      </c>
      <c r="K1271">
        <v>29.327999999999999</v>
      </c>
      <c r="L1271">
        <v>3</v>
      </c>
      <c r="M1271">
        <v>0.2</v>
      </c>
      <c r="N1271">
        <v>3.6659999999999999</v>
      </c>
      <c r="O1271" s="5">
        <f t="shared" si="19"/>
        <v>0.125</v>
      </c>
    </row>
    <row r="1272" spans="1:15" x14ac:dyDescent="0.25">
      <c r="A1272" t="s">
        <v>861</v>
      </c>
      <c r="B1272" t="s">
        <v>38</v>
      </c>
      <c r="C1272" t="s">
        <v>16</v>
      </c>
      <c r="D1272" t="s">
        <v>17</v>
      </c>
      <c r="E1272" t="s">
        <v>353</v>
      </c>
      <c r="F1272" t="s">
        <v>23</v>
      </c>
      <c r="G1272">
        <v>35630</v>
      </c>
      <c r="H1272" t="s">
        <v>20</v>
      </c>
      <c r="I1272" t="s">
        <v>32</v>
      </c>
      <c r="J1272" t="s">
        <v>80</v>
      </c>
      <c r="K1272">
        <v>12.48</v>
      </c>
      <c r="L1272">
        <v>2</v>
      </c>
      <c r="M1272">
        <v>0</v>
      </c>
      <c r="N1272">
        <v>5.6159999999999997</v>
      </c>
      <c r="O1272" s="5">
        <f t="shared" si="19"/>
        <v>0.44999999999999996</v>
      </c>
    </row>
    <row r="1273" spans="1:15" x14ac:dyDescent="0.25">
      <c r="A1273" t="s">
        <v>654</v>
      </c>
      <c r="B1273" t="s">
        <v>38</v>
      </c>
      <c r="C1273" t="s">
        <v>30</v>
      </c>
      <c r="D1273" t="s">
        <v>17</v>
      </c>
      <c r="E1273" t="s">
        <v>116</v>
      </c>
      <c r="F1273" t="s">
        <v>74</v>
      </c>
      <c r="G1273">
        <v>60623</v>
      </c>
      <c r="H1273" t="s">
        <v>89</v>
      </c>
      <c r="I1273" t="s">
        <v>32</v>
      </c>
      <c r="J1273" t="s">
        <v>43</v>
      </c>
      <c r="K1273">
        <v>102.336</v>
      </c>
      <c r="L1273">
        <v>4</v>
      </c>
      <c r="M1273">
        <v>0.2</v>
      </c>
      <c r="N1273">
        <v>-12.792</v>
      </c>
      <c r="O1273" s="5">
        <f t="shared" si="19"/>
        <v>-0.125</v>
      </c>
    </row>
    <row r="1274" spans="1:15" x14ac:dyDescent="0.25">
      <c r="A1274" t="s">
        <v>654</v>
      </c>
      <c r="B1274" t="s">
        <v>38</v>
      </c>
      <c r="C1274" t="s">
        <v>30</v>
      </c>
      <c r="D1274" t="s">
        <v>17</v>
      </c>
      <c r="E1274" t="s">
        <v>116</v>
      </c>
      <c r="F1274" t="s">
        <v>74</v>
      </c>
      <c r="G1274">
        <v>60623</v>
      </c>
      <c r="H1274" t="s">
        <v>89</v>
      </c>
      <c r="I1274" t="s">
        <v>32</v>
      </c>
      <c r="J1274" t="s">
        <v>68</v>
      </c>
      <c r="K1274">
        <v>48.792000000000002</v>
      </c>
      <c r="L1274">
        <v>3</v>
      </c>
      <c r="M1274">
        <v>0.8</v>
      </c>
      <c r="N1274">
        <v>-126.8592</v>
      </c>
      <c r="O1274" s="5">
        <f t="shared" si="19"/>
        <v>-2.6</v>
      </c>
    </row>
    <row r="1275" spans="1:15" x14ac:dyDescent="0.25">
      <c r="A1275" t="s">
        <v>654</v>
      </c>
      <c r="B1275" t="s">
        <v>38</v>
      </c>
      <c r="C1275" t="s">
        <v>30</v>
      </c>
      <c r="D1275" t="s">
        <v>17</v>
      </c>
      <c r="E1275" t="s">
        <v>116</v>
      </c>
      <c r="F1275" t="s">
        <v>74</v>
      </c>
      <c r="G1275">
        <v>60623</v>
      </c>
      <c r="H1275" t="s">
        <v>89</v>
      </c>
      <c r="I1275" t="s">
        <v>32</v>
      </c>
      <c r="J1275" t="s">
        <v>64</v>
      </c>
      <c r="K1275">
        <v>44.847999999999999</v>
      </c>
      <c r="L1275">
        <v>8</v>
      </c>
      <c r="M1275">
        <v>0.8</v>
      </c>
      <c r="N1275">
        <v>-67.272000000000006</v>
      </c>
      <c r="O1275" s="5">
        <f t="shared" si="19"/>
        <v>-1.5000000000000002</v>
      </c>
    </row>
    <row r="1276" spans="1:15" x14ac:dyDescent="0.25">
      <c r="A1276" t="s">
        <v>637</v>
      </c>
      <c r="B1276" t="s">
        <v>578</v>
      </c>
      <c r="C1276" t="s">
        <v>16</v>
      </c>
      <c r="D1276" t="s">
        <v>17</v>
      </c>
      <c r="E1276" t="s">
        <v>49</v>
      </c>
      <c r="F1276" t="s">
        <v>50</v>
      </c>
      <c r="G1276">
        <v>76106</v>
      </c>
      <c r="H1276" t="s">
        <v>89</v>
      </c>
      <c r="I1276" t="s">
        <v>32</v>
      </c>
      <c r="J1276" t="s">
        <v>80</v>
      </c>
      <c r="K1276">
        <v>10.368</v>
      </c>
      <c r="L1276">
        <v>2</v>
      </c>
      <c r="M1276">
        <v>0.2</v>
      </c>
      <c r="N1276">
        <v>3.6288</v>
      </c>
      <c r="O1276" s="5">
        <f t="shared" si="19"/>
        <v>0.35</v>
      </c>
    </row>
    <row r="1277" spans="1:15" x14ac:dyDescent="0.25">
      <c r="A1277" t="s">
        <v>637</v>
      </c>
      <c r="B1277" t="s">
        <v>578</v>
      </c>
      <c r="C1277" t="s">
        <v>16</v>
      </c>
      <c r="D1277" t="s">
        <v>17</v>
      </c>
      <c r="E1277" t="s">
        <v>49</v>
      </c>
      <c r="F1277" t="s">
        <v>50</v>
      </c>
      <c r="G1277">
        <v>76106</v>
      </c>
      <c r="H1277" t="s">
        <v>89</v>
      </c>
      <c r="I1277" t="s">
        <v>21</v>
      </c>
      <c r="J1277" t="s">
        <v>25</v>
      </c>
      <c r="K1277">
        <v>388.43</v>
      </c>
      <c r="L1277">
        <v>5</v>
      </c>
      <c r="M1277">
        <v>0.3</v>
      </c>
      <c r="N1277">
        <v>-88.784000000000006</v>
      </c>
      <c r="O1277" s="5">
        <f t="shared" si="19"/>
        <v>-0.22857142857142859</v>
      </c>
    </row>
    <row r="1278" spans="1:15" x14ac:dyDescent="0.25">
      <c r="A1278" t="s">
        <v>637</v>
      </c>
      <c r="B1278" t="s">
        <v>578</v>
      </c>
      <c r="C1278" t="s">
        <v>16</v>
      </c>
      <c r="D1278" t="s">
        <v>17</v>
      </c>
      <c r="E1278" t="s">
        <v>49</v>
      </c>
      <c r="F1278" t="s">
        <v>50</v>
      </c>
      <c r="G1278">
        <v>76106</v>
      </c>
      <c r="H1278" t="s">
        <v>89</v>
      </c>
      <c r="I1278" t="s">
        <v>32</v>
      </c>
      <c r="J1278" t="s">
        <v>80</v>
      </c>
      <c r="K1278">
        <v>14.352</v>
      </c>
      <c r="L1278">
        <v>3</v>
      </c>
      <c r="M1278">
        <v>0.2</v>
      </c>
      <c r="N1278">
        <v>5.2026000000000003</v>
      </c>
      <c r="O1278" s="5">
        <f t="shared" si="19"/>
        <v>0.36249999999999999</v>
      </c>
    </row>
    <row r="1279" spans="1:15" x14ac:dyDescent="0.25">
      <c r="A1279" t="s">
        <v>637</v>
      </c>
      <c r="B1279" t="s">
        <v>578</v>
      </c>
      <c r="C1279" t="s">
        <v>16</v>
      </c>
      <c r="D1279" t="s">
        <v>17</v>
      </c>
      <c r="E1279" t="s">
        <v>49</v>
      </c>
      <c r="F1279" t="s">
        <v>50</v>
      </c>
      <c r="G1279">
        <v>76106</v>
      </c>
      <c r="H1279" t="s">
        <v>89</v>
      </c>
      <c r="I1279" t="s">
        <v>58</v>
      </c>
      <c r="J1279" t="s">
        <v>129</v>
      </c>
      <c r="K1279">
        <v>63.991999999999997</v>
      </c>
      <c r="L1279">
        <v>1</v>
      </c>
      <c r="M1279">
        <v>0.2</v>
      </c>
      <c r="N1279">
        <v>-7.1990999999999996</v>
      </c>
      <c r="O1279" s="5">
        <f t="shared" si="19"/>
        <v>-0.1125</v>
      </c>
    </row>
    <row r="1280" spans="1:15" x14ac:dyDescent="0.25">
      <c r="A1280" t="s">
        <v>644</v>
      </c>
      <c r="B1280" t="s">
        <v>38</v>
      </c>
      <c r="C1280" t="s">
        <v>16</v>
      </c>
      <c r="D1280" t="s">
        <v>17</v>
      </c>
      <c r="E1280" t="s">
        <v>81</v>
      </c>
      <c r="F1280" t="s">
        <v>50</v>
      </c>
      <c r="G1280">
        <v>77070</v>
      </c>
      <c r="H1280" t="s">
        <v>89</v>
      </c>
      <c r="I1280" t="s">
        <v>32</v>
      </c>
      <c r="J1280" t="s">
        <v>53</v>
      </c>
      <c r="K1280">
        <v>86.352000000000004</v>
      </c>
      <c r="L1280">
        <v>3</v>
      </c>
      <c r="M1280">
        <v>0.2</v>
      </c>
      <c r="N1280">
        <v>5.3970000000000002</v>
      </c>
      <c r="O1280" s="5">
        <f t="shared" si="19"/>
        <v>6.25E-2</v>
      </c>
    </row>
    <row r="1281" spans="1:15" x14ac:dyDescent="0.25">
      <c r="A1281" t="s">
        <v>862</v>
      </c>
      <c r="B1281" t="s">
        <v>155</v>
      </c>
      <c r="C1281" t="s">
        <v>30</v>
      </c>
      <c r="D1281" t="s">
        <v>17</v>
      </c>
      <c r="E1281" t="s">
        <v>419</v>
      </c>
      <c r="F1281" t="s">
        <v>71</v>
      </c>
      <c r="G1281">
        <v>31204</v>
      </c>
      <c r="H1281" t="s">
        <v>20</v>
      </c>
      <c r="I1281" t="s">
        <v>58</v>
      </c>
      <c r="J1281" t="s">
        <v>129</v>
      </c>
      <c r="K1281">
        <v>32.97</v>
      </c>
      <c r="L1281">
        <v>3</v>
      </c>
      <c r="M1281">
        <v>0</v>
      </c>
      <c r="N1281">
        <v>12.8583</v>
      </c>
      <c r="O1281" s="5">
        <f t="shared" si="19"/>
        <v>0.39</v>
      </c>
    </row>
    <row r="1282" spans="1:15" x14ac:dyDescent="0.25">
      <c r="A1282" t="s">
        <v>862</v>
      </c>
      <c r="B1282" t="s">
        <v>155</v>
      </c>
      <c r="C1282" t="s">
        <v>30</v>
      </c>
      <c r="D1282" t="s">
        <v>17</v>
      </c>
      <c r="E1282" t="s">
        <v>419</v>
      </c>
      <c r="F1282" t="s">
        <v>71</v>
      </c>
      <c r="G1282">
        <v>31204</v>
      </c>
      <c r="H1282" t="s">
        <v>20</v>
      </c>
      <c r="I1282" t="s">
        <v>58</v>
      </c>
      <c r="J1282" t="s">
        <v>129</v>
      </c>
      <c r="K1282">
        <v>83.88</v>
      </c>
      <c r="L1282">
        <v>4</v>
      </c>
      <c r="M1282">
        <v>0</v>
      </c>
      <c r="N1282">
        <v>30.1968</v>
      </c>
      <c r="O1282" s="5">
        <f t="shared" si="19"/>
        <v>0.36000000000000004</v>
      </c>
    </row>
    <row r="1283" spans="1:15" x14ac:dyDescent="0.25">
      <c r="A1283" t="s">
        <v>863</v>
      </c>
      <c r="B1283" t="s">
        <v>155</v>
      </c>
      <c r="C1283" t="s">
        <v>16</v>
      </c>
      <c r="D1283" t="s">
        <v>17</v>
      </c>
      <c r="E1283" t="s">
        <v>229</v>
      </c>
      <c r="F1283" t="s">
        <v>86</v>
      </c>
      <c r="G1283">
        <v>52402</v>
      </c>
      <c r="H1283" t="s">
        <v>89</v>
      </c>
      <c r="I1283" t="s">
        <v>58</v>
      </c>
      <c r="J1283" t="s">
        <v>59</v>
      </c>
      <c r="K1283">
        <v>278.39999999999998</v>
      </c>
      <c r="L1283">
        <v>3</v>
      </c>
      <c r="M1283">
        <v>0</v>
      </c>
      <c r="N1283">
        <v>80.736000000000004</v>
      </c>
      <c r="O1283" s="5">
        <f t="shared" si="19"/>
        <v>0.29000000000000004</v>
      </c>
    </row>
    <row r="1284" spans="1:15" x14ac:dyDescent="0.25">
      <c r="A1284" t="s">
        <v>748</v>
      </c>
      <c r="B1284" t="s">
        <v>155</v>
      </c>
      <c r="C1284" t="s">
        <v>16</v>
      </c>
      <c r="D1284" t="s">
        <v>17</v>
      </c>
      <c r="E1284" t="s">
        <v>290</v>
      </c>
      <c r="F1284" t="s">
        <v>35</v>
      </c>
      <c r="G1284">
        <v>32216</v>
      </c>
      <c r="H1284" t="s">
        <v>20</v>
      </c>
      <c r="I1284" t="s">
        <v>32</v>
      </c>
      <c r="J1284" t="s">
        <v>33</v>
      </c>
      <c r="K1284">
        <v>15.12</v>
      </c>
      <c r="L1284">
        <v>3</v>
      </c>
      <c r="M1284">
        <v>0.2</v>
      </c>
      <c r="N1284">
        <v>4.9139999999999997</v>
      </c>
      <c r="O1284" s="5">
        <f t="shared" ref="O1284:O1347" si="20">N1284/K1284</f>
        <v>0.32500000000000001</v>
      </c>
    </row>
    <row r="1285" spans="1:15" x14ac:dyDescent="0.25">
      <c r="A1285" t="s">
        <v>748</v>
      </c>
      <c r="B1285" t="s">
        <v>155</v>
      </c>
      <c r="C1285" t="s">
        <v>16</v>
      </c>
      <c r="D1285" t="s">
        <v>17</v>
      </c>
      <c r="E1285" t="s">
        <v>290</v>
      </c>
      <c r="F1285" t="s">
        <v>35</v>
      </c>
      <c r="G1285">
        <v>32216</v>
      </c>
      <c r="H1285" t="s">
        <v>20</v>
      </c>
      <c r="I1285" t="s">
        <v>32</v>
      </c>
      <c r="J1285" t="s">
        <v>64</v>
      </c>
      <c r="K1285">
        <v>17.43</v>
      </c>
      <c r="L1285">
        <v>1</v>
      </c>
      <c r="M1285">
        <v>0.7</v>
      </c>
      <c r="N1285">
        <v>-13.363</v>
      </c>
      <c r="O1285" s="5">
        <f t="shared" si="20"/>
        <v>-0.76666666666666661</v>
      </c>
    </row>
    <row r="1286" spans="1:15" x14ac:dyDescent="0.25">
      <c r="A1286" t="s">
        <v>748</v>
      </c>
      <c r="B1286" t="s">
        <v>155</v>
      </c>
      <c r="C1286" t="s">
        <v>16</v>
      </c>
      <c r="D1286" t="s">
        <v>17</v>
      </c>
      <c r="E1286" t="s">
        <v>290</v>
      </c>
      <c r="F1286" t="s">
        <v>35</v>
      </c>
      <c r="G1286">
        <v>32216</v>
      </c>
      <c r="H1286" t="s">
        <v>20</v>
      </c>
      <c r="I1286" t="s">
        <v>32</v>
      </c>
      <c r="J1286" t="s">
        <v>80</v>
      </c>
      <c r="K1286">
        <v>251.64</v>
      </c>
      <c r="L1286">
        <v>3</v>
      </c>
      <c r="M1286">
        <v>0.2</v>
      </c>
      <c r="N1286">
        <v>88.073999999999998</v>
      </c>
      <c r="O1286" s="5">
        <f t="shared" si="20"/>
        <v>0.35000000000000003</v>
      </c>
    </row>
    <row r="1287" spans="1:15" x14ac:dyDescent="0.25">
      <c r="A1287" t="s">
        <v>725</v>
      </c>
      <c r="B1287" t="s">
        <v>38</v>
      </c>
      <c r="C1287" t="s">
        <v>16</v>
      </c>
      <c r="D1287" t="s">
        <v>17</v>
      </c>
      <c r="E1287" t="s">
        <v>128</v>
      </c>
      <c r="F1287" t="s">
        <v>50</v>
      </c>
      <c r="G1287">
        <v>78745</v>
      </c>
      <c r="H1287" t="s">
        <v>89</v>
      </c>
      <c r="I1287" t="s">
        <v>32</v>
      </c>
      <c r="J1287" t="s">
        <v>64</v>
      </c>
      <c r="K1287">
        <v>2.7719999999999998</v>
      </c>
      <c r="L1287">
        <v>7</v>
      </c>
      <c r="M1287">
        <v>0.8</v>
      </c>
      <c r="N1287">
        <v>-4.851</v>
      </c>
      <c r="O1287" s="5">
        <f t="shared" si="20"/>
        <v>-1.7500000000000002</v>
      </c>
    </row>
    <row r="1288" spans="1:15" x14ac:dyDescent="0.25">
      <c r="A1288" t="s">
        <v>864</v>
      </c>
      <c r="B1288" t="s">
        <v>38</v>
      </c>
      <c r="C1288" t="s">
        <v>16</v>
      </c>
      <c r="D1288" t="s">
        <v>17</v>
      </c>
      <c r="E1288" t="s">
        <v>421</v>
      </c>
      <c r="F1288" t="s">
        <v>153</v>
      </c>
      <c r="G1288">
        <v>2908</v>
      </c>
      <c r="H1288" t="s">
        <v>119</v>
      </c>
      <c r="I1288" t="s">
        <v>32</v>
      </c>
      <c r="J1288" t="s">
        <v>43</v>
      </c>
      <c r="K1288">
        <v>14.9</v>
      </c>
      <c r="L1288">
        <v>5</v>
      </c>
      <c r="M1288">
        <v>0</v>
      </c>
      <c r="N1288">
        <v>1.0429999999999999</v>
      </c>
      <c r="O1288" s="5">
        <f t="shared" si="20"/>
        <v>6.9999999999999993E-2</v>
      </c>
    </row>
    <row r="1289" spans="1:15" x14ac:dyDescent="0.25">
      <c r="A1289" t="s">
        <v>652</v>
      </c>
      <c r="B1289" t="s">
        <v>38</v>
      </c>
      <c r="C1289" t="s">
        <v>88</v>
      </c>
      <c r="D1289" t="s">
        <v>17</v>
      </c>
      <c r="E1289" t="s">
        <v>110</v>
      </c>
      <c r="F1289" t="s">
        <v>94</v>
      </c>
      <c r="G1289">
        <v>10035</v>
      </c>
      <c r="H1289" t="s">
        <v>119</v>
      </c>
      <c r="I1289" t="s">
        <v>32</v>
      </c>
      <c r="J1289" t="s">
        <v>53</v>
      </c>
      <c r="K1289">
        <v>15.48</v>
      </c>
      <c r="L1289">
        <v>3</v>
      </c>
      <c r="M1289">
        <v>0</v>
      </c>
      <c r="N1289">
        <v>4.4892000000000003</v>
      </c>
      <c r="O1289" s="5">
        <f t="shared" si="20"/>
        <v>0.29000000000000004</v>
      </c>
    </row>
    <row r="1290" spans="1:15" x14ac:dyDescent="0.25">
      <c r="A1290" t="s">
        <v>652</v>
      </c>
      <c r="B1290" t="s">
        <v>38</v>
      </c>
      <c r="C1290" t="s">
        <v>30</v>
      </c>
      <c r="D1290" t="s">
        <v>17</v>
      </c>
      <c r="E1290" t="s">
        <v>110</v>
      </c>
      <c r="F1290" t="s">
        <v>94</v>
      </c>
      <c r="G1290">
        <v>10009</v>
      </c>
      <c r="H1290" t="s">
        <v>119</v>
      </c>
      <c r="I1290" t="s">
        <v>21</v>
      </c>
      <c r="J1290" t="s">
        <v>48</v>
      </c>
      <c r="K1290">
        <v>39.880000000000003</v>
      </c>
      <c r="L1290">
        <v>2</v>
      </c>
      <c r="M1290">
        <v>0</v>
      </c>
      <c r="N1290">
        <v>11.166399999999999</v>
      </c>
      <c r="O1290" s="5">
        <f t="shared" si="20"/>
        <v>0.27999999999999997</v>
      </c>
    </row>
    <row r="1291" spans="1:15" x14ac:dyDescent="0.25">
      <c r="A1291" t="s">
        <v>652</v>
      </c>
      <c r="B1291" t="s">
        <v>38</v>
      </c>
      <c r="C1291" t="s">
        <v>30</v>
      </c>
      <c r="D1291" t="s">
        <v>17</v>
      </c>
      <c r="E1291" t="s">
        <v>110</v>
      </c>
      <c r="F1291" t="s">
        <v>94</v>
      </c>
      <c r="G1291">
        <v>10009</v>
      </c>
      <c r="H1291" t="s">
        <v>119</v>
      </c>
      <c r="I1291" t="s">
        <v>32</v>
      </c>
      <c r="J1291" t="s">
        <v>64</v>
      </c>
      <c r="K1291">
        <v>12.192</v>
      </c>
      <c r="L1291">
        <v>4</v>
      </c>
      <c r="M1291">
        <v>0.2</v>
      </c>
      <c r="N1291">
        <v>4.1147999999999998</v>
      </c>
      <c r="O1291" s="5">
        <f t="shared" si="20"/>
        <v>0.33749999999999997</v>
      </c>
    </row>
    <row r="1292" spans="1:15" x14ac:dyDescent="0.25">
      <c r="A1292" t="s">
        <v>652</v>
      </c>
      <c r="B1292" t="s">
        <v>38</v>
      </c>
      <c r="C1292" t="s">
        <v>30</v>
      </c>
      <c r="D1292" t="s">
        <v>17</v>
      </c>
      <c r="E1292" t="s">
        <v>110</v>
      </c>
      <c r="F1292" t="s">
        <v>94</v>
      </c>
      <c r="G1292">
        <v>10009</v>
      </c>
      <c r="H1292" t="s">
        <v>119</v>
      </c>
      <c r="I1292" t="s">
        <v>32</v>
      </c>
      <c r="J1292" t="s">
        <v>53</v>
      </c>
      <c r="K1292">
        <v>20.82</v>
      </c>
      <c r="L1292">
        <v>3</v>
      </c>
      <c r="M1292">
        <v>0</v>
      </c>
      <c r="N1292">
        <v>7.4951999999999996</v>
      </c>
      <c r="O1292" s="5">
        <f t="shared" si="20"/>
        <v>0.36</v>
      </c>
    </row>
    <row r="1293" spans="1:15" x14ac:dyDescent="0.25">
      <c r="A1293" t="s">
        <v>640</v>
      </c>
      <c r="B1293" t="s">
        <v>155</v>
      </c>
      <c r="C1293" t="s">
        <v>88</v>
      </c>
      <c r="D1293" t="s">
        <v>17</v>
      </c>
      <c r="E1293" t="s">
        <v>65</v>
      </c>
      <c r="F1293" t="s">
        <v>27</v>
      </c>
      <c r="G1293">
        <v>94122</v>
      </c>
      <c r="H1293" t="s">
        <v>31</v>
      </c>
      <c r="I1293" t="s">
        <v>32</v>
      </c>
      <c r="J1293" t="s">
        <v>64</v>
      </c>
      <c r="K1293">
        <v>13.215999999999999</v>
      </c>
      <c r="L1293">
        <v>4</v>
      </c>
      <c r="M1293">
        <v>0.2</v>
      </c>
      <c r="N1293">
        <v>4.4603999999999999</v>
      </c>
      <c r="O1293" s="5">
        <f t="shared" si="20"/>
        <v>0.33750000000000002</v>
      </c>
    </row>
    <row r="1294" spans="1:15" x14ac:dyDescent="0.25">
      <c r="A1294" t="s">
        <v>640</v>
      </c>
      <c r="B1294" t="s">
        <v>155</v>
      </c>
      <c r="C1294" t="s">
        <v>88</v>
      </c>
      <c r="D1294" t="s">
        <v>17</v>
      </c>
      <c r="E1294" t="s">
        <v>65</v>
      </c>
      <c r="F1294" t="s">
        <v>27</v>
      </c>
      <c r="G1294">
        <v>94122</v>
      </c>
      <c r="H1294" t="s">
        <v>31</v>
      </c>
      <c r="I1294" t="s">
        <v>32</v>
      </c>
      <c r="J1294" t="s">
        <v>80</v>
      </c>
      <c r="K1294">
        <v>32.4</v>
      </c>
      <c r="L1294">
        <v>5</v>
      </c>
      <c r="M1294">
        <v>0</v>
      </c>
      <c r="N1294">
        <v>15.552</v>
      </c>
      <c r="O1294" s="5">
        <f t="shared" si="20"/>
        <v>0.48</v>
      </c>
    </row>
    <row r="1295" spans="1:15" x14ac:dyDescent="0.25">
      <c r="A1295" t="s">
        <v>705</v>
      </c>
      <c r="B1295" t="s">
        <v>38</v>
      </c>
      <c r="C1295" t="s">
        <v>16</v>
      </c>
      <c r="D1295" t="s">
        <v>17</v>
      </c>
      <c r="E1295" t="s">
        <v>228</v>
      </c>
      <c r="F1295" t="s">
        <v>27</v>
      </c>
      <c r="G1295">
        <v>92105</v>
      </c>
      <c r="H1295" t="s">
        <v>31</v>
      </c>
      <c r="I1295" t="s">
        <v>32</v>
      </c>
      <c r="J1295" t="s">
        <v>334</v>
      </c>
      <c r="K1295">
        <v>32.94</v>
      </c>
      <c r="L1295">
        <v>3</v>
      </c>
      <c r="M1295">
        <v>0</v>
      </c>
      <c r="N1295">
        <v>9.2232000000000003</v>
      </c>
      <c r="O1295" s="5">
        <f t="shared" si="20"/>
        <v>0.28000000000000003</v>
      </c>
    </row>
    <row r="1296" spans="1:15" x14ac:dyDescent="0.25">
      <c r="A1296" t="s">
        <v>705</v>
      </c>
      <c r="B1296" t="s">
        <v>38</v>
      </c>
      <c r="C1296" t="s">
        <v>16</v>
      </c>
      <c r="D1296" t="s">
        <v>17</v>
      </c>
      <c r="E1296" t="s">
        <v>228</v>
      </c>
      <c r="F1296" t="s">
        <v>27</v>
      </c>
      <c r="G1296">
        <v>92105</v>
      </c>
      <c r="H1296" t="s">
        <v>31</v>
      </c>
      <c r="I1296" t="s">
        <v>32</v>
      </c>
      <c r="J1296" t="s">
        <v>80</v>
      </c>
      <c r="K1296">
        <v>114.2</v>
      </c>
      <c r="L1296">
        <v>5</v>
      </c>
      <c r="M1296">
        <v>0</v>
      </c>
      <c r="N1296">
        <v>52.531999999999996</v>
      </c>
      <c r="O1296" s="5">
        <f t="shared" si="20"/>
        <v>0.45999999999999996</v>
      </c>
    </row>
    <row r="1297" spans="1:15" x14ac:dyDescent="0.25">
      <c r="A1297" t="s">
        <v>705</v>
      </c>
      <c r="B1297" t="s">
        <v>38</v>
      </c>
      <c r="C1297" t="s">
        <v>16</v>
      </c>
      <c r="D1297" t="s">
        <v>17</v>
      </c>
      <c r="E1297" t="s">
        <v>228</v>
      </c>
      <c r="F1297" t="s">
        <v>27</v>
      </c>
      <c r="G1297">
        <v>92105</v>
      </c>
      <c r="H1297" t="s">
        <v>31</v>
      </c>
      <c r="I1297" t="s">
        <v>32</v>
      </c>
      <c r="J1297" t="s">
        <v>33</v>
      </c>
      <c r="K1297">
        <v>3.08</v>
      </c>
      <c r="L1297">
        <v>1</v>
      </c>
      <c r="M1297">
        <v>0</v>
      </c>
      <c r="N1297">
        <v>1.4783999999999999</v>
      </c>
      <c r="O1297" s="5">
        <f t="shared" si="20"/>
        <v>0.48</v>
      </c>
    </row>
    <row r="1298" spans="1:15" x14ac:dyDescent="0.25">
      <c r="A1298" t="s">
        <v>865</v>
      </c>
      <c r="B1298" t="s">
        <v>38</v>
      </c>
      <c r="C1298" t="s">
        <v>16</v>
      </c>
      <c r="D1298" t="s">
        <v>17</v>
      </c>
      <c r="E1298" t="s">
        <v>423</v>
      </c>
      <c r="F1298" t="s">
        <v>46</v>
      </c>
      <c r="G1298">
        <v>81001</v>
      </c>
      <c r="H1298" t="s">
        <v>31</v>
      </c>
      <c r="I1298" t="s">
        <v>32</v>
      </c>
      <c r="J1298" t="s">
        <v>68</v>
      </c>
      <c r="K1298">
        <v>845.72799999999995</v>
      </c>
      <c r="L1298">
        <v>13</v>
      </c>
      <c r="M1298">
        <v>0.2</v>
      </c>
      <c r="N1298">
        <v>84.572800000000001</v>
      </c>
      <c r="O1298" s="5">
        <f t="shared" si="20"/>
        <v>0.1</v>
      </c>
    </row>
    <row r="1299" spans="1:15" x14ac:dyDescent="0.25">
      <c r="A1299" t="s">
        <v>866</v>
      </c>
      <c r="B1299" t="s">
        <v>38</v>
      </c>
      <c r="C1299" t="s">
        <v>30</v>
      </c>
      <c r="D1299" t="s">
        <v>17</v>
      </c>
      <c r="E1299" t="s">
        <v>198</v>
      </c>
      <c r="F1299" t="s">
        <v>27</v>
      </c>
      <c r="G1299">
        <v>94533</v>
      </c>
      <c r="H1299" t="s">
        <v>31</v>
      </c>
      <c r="I1299" t="s">
        <v>32</v>
      </c>
      <c r="J1299" t="s">
        <v>64</v>
      </c>
      <c r="K1299">
        <v>13.904</v>
      </c>
      <c r="L1299">
        <v>2</v>
      </c>
      <c r="M1299">
        <v>0.2</v>
      </c>
      <c r="N1299">
        <v>4.5187999999999997</v>
      </c>
      <c r="O1299" s="5">
        <f t="shared" si="20"/>
        <v>0.32499999999999996</v>
      </c>
    </row>
    <row r="1300" spans="1:15" x14ac:dyDescent="0.25">
      <c r="A1300" t="s">
        <v>866</v>
      </c>
      <c r="B1300" t="s">
        <v>38</v>
      </c>
      <c r="C1300" t="s">
        <v>30</v>
      </c>
      <c r="D1300" t="s">
        <v>17</v>
      </c>
      <c r="E1300" t="s">
        <v>198</v>
      </c>
      <c r="F1300" t="s">
        <v>27</v>
      </c>
      <c r="G1300">
        <v>94533</v>
      </c>
      <c r="H1300" t="s">
        <v>31</v>
      </c>
      <c r="I1300" t="s">
        <v>32</v>
      </c>
      <c r="J1300" t="s">
        <v>64</v>
      </c>
      <c r="K1300">
        <v>20.72</v>
      </c>
      <c r="L1300">
        <v>2</v>
      </c>
      <c r="M1300">
        <v>0.2</v>
      </c>
      <c r="N1300">
        <v>6.4749999999999996</v>
      </c>
      <c r="O1300" s="5">
        <f t="shared" si="20"/>
        <v>0.3125</v>
      </c>
    </row>
    <row r="1301" spans="1:15" x14ac:dyDescent="0.25">
      <c r="A1301" t="s">
        <v>665</v>
      </c>
      <c r="B1301" t="s">
        <v>15</v>
      </c>
      <c r="C1301" t="s">
        <v>30</v>
      </c>
      <c r="D1301" t="s">
        <v>17</v>
      </c>
      <c r="E1301" t="s">
        <v>151</v>
      </c>
      <c r="F1301" t="s">
        <v>78</v>
      </c>
      <c r="G1301">
        <v>55106</v>
      </c>
      <c r="H1301" t="s">
        <v>89</v>
      </c>
      <c r="I1301" t="s">
        <v>58</v>
      </c>
      <c r="J1301" t="s">
        <v>59</v>
      </c>
      <c r="K1301">
        <v>114.95</v>
      </c>
      <c r="L1301">
        <v>5</v>
      </c>
      <c r="M1301">
        <v>0</v>
      </c>
      <c r="N1301">
        <v>2.2989999999999999</v>
      </c>
      <c r="O1301" s="5">
        <f t="shared" si="20"/>
        <v>0.02</v>
      </c>
    </row>
    <row r="1302" spans="1:15" x14ac:dyDescent="0.25">
      <c r="A1302" t="s">
        <v>640</v>
      </c>
      <c r="B1302" t="s">
        <v>155</v>
      </c>
      <c r="C1302" t="s">
        <v>16</v>
      </c>
      <c r="D1302" t="s">
        <v>17</v>
      </c>
      <c r="E1302" t="s">
        <v>65</v>
      </c>
      <c r="F1302" t="s">
        <v>27</v>
      </c>
      <c r="G1302">
        <v>94109</v>
      </c>
      <c r="H1302" t="s">
        <v>31</v>
      </c>
      <c r="I1302" t="s">
        <v>32</v>
      </c>
      <c r="J1302" t="s">
        <v>43</v>
      </c>
      <c r="K1302">
        <v>26.96</v>
      </c>
      <c r="L1302">
        <v>2</v>
      </c>
      <c r="M1302">
        <v>0</v>
      </c>
      <c r="N1302">
        <v>7.0095999999999998</v>
      </c>
      <c r="O1302" s="5">
        <f t="shared" si="20"/>
        <v>0.26</v>
      </c>
    </row>
    <row r="1303" spans="1:15" x14ac:dyDescent="0.25">
      <c r="A1303" t="s">
        <v>656</v>
      </c>
      <c r="B1303" t="s">
        <v>15</v>
      </c>
      <c r="C1303" t="s">
        <v>16</v>
      </c>
      <c r="D1303" t="s">
        <v>17</v>
      </c>
      <c r="E1303" t="s">
        <v>123</v>
      </c>
      <c r="F1303" t="s">
        <v>100</v>
      </c>
      <c r="G1303">
        <v>22153</v>
      </c>
      <c r="H1303" t="s">
        <v>20</v>
      </c>
      <c r="I1303" t="s">
        <v>21</v>
      </c>
      <c r="J1303" t="s">
        <v>48</v>
      </c>
      <c r="K1303">
        <v>572.76</v>
      </c>
      <c r="L1303">
        <v>6</v>
      </c>
      <c r="M1303">
        <v>0</v>
      </c>
      <c r="N1303">
        <v>166.10040000000001</v>
      </c>
      <c r="O1303" s="5">
        <f t="shared" si="20"/>
        <v>0.29000000000000004</v>
      </c>
    </row>
    <row r="1304" spans="1:15" x14ac:dyDescent="0.25">
      <c r="A1304" t="s">
        <v>656</v>
      </c>
      <c r="B1304" t="s">
        <v>15</v>
      </c>
      <c r="C1304" t="s">
        <v>16</v>
      </c>
      <c r="D1304" t="s">
        <v>17</v>
      </c>
      <c r="E1304" t="s">
        <v>123</v>
      </c>
      <c r="F1304" t="s">
        <v>100</v>
      </c>
      <c r="G1304">
        <v>22153</v>
      </c>
      <c r="H1304" t="s">
        <v>20</v>
      </c>
      <c r="I1304" t="s">
        <v>21</v>
      </c>
      <c r="J1304" t="s">
        <v>48</v>
      </c>
      <c r="K1304">
        <v>286.38</v>
      </c>
      <c r="L1304">
        <v>3</v>
      </c>
      <c r="M1304">
        <v>0</v>
      </c>
      <c r="N1304">
        <v>83.050200000000004</v>
      </c>
      <c r="O1304" s="5">
        <f t="shared" si="20"/>
        <v>0.29000000000000004</v>
      </c>
    </row>
    <row r="1305" spans="1:15" x14ac:dyDescent="0.25">
      <c r="A1305" t="s">
        <v>717</v>
      </c>
      <c r="B1305" t="s">
        <v>15</v>
      </c>
      <c r="C1305" t="s">
        <v>88</v>
      </c>
      <c r="D1305" t="s">
        <v>17</v>
      </c>
      <c r="E1305" t="s">
        <v>98</v>
      </c>
      <c r="F1305" t="s">
        <v>100</v>
      </c>
      <c r="G1305">
        <v>22204</v>
      </c>
      <c r="H1305" t="s">
        <v>20</v>
      </c>
      <c r="I1305" t="s">
        <v>21</v>
      </c>
      <c r="J1305" t="s">
        <v>22</v>
      </c>
      <c r="K1305">
        <v>61.96</v>
      </c>
      <c r="L1305">
        <v>2</v>
      </c>
      <c r="M1305">
        <v>0</v>
      </c>
      <c r="N1305">
        <v>4.3372000000000002</v>
      </c>
      <c r="O1305" s="5">
        <f t="shared" si="20"/>
        <v>7.0000000000000007E-2</v>
      </c>
    </row>
    <row r="1306" spans="1:15" x14ac:dyDescent="0.25">
      <c r="A1306" t="s">
        <v>727</v>
      </c>
      <c r="B1306" t="s">
        <v>38</v>
      </c>
      <c r="C1306" t="s">
        <v>16</v>
      </c>
      <c r="D1306" t="s">
        <v>17</v>
      </c>
      <c r="E1306" t="s">
        <v>162</v>
      </c>
      <c r="F1306" t="s">
        <v>71</v>
      </c>
      <c r="G1306">
        <v>31907</v>
      </c>
      <c r="H1306" t="s">
        <v>20</v>
      </c>
      <c r="I1306" t="s">
        <v>21</v>
      </c>
      <c r="J1306" t="s">
        <v>48</v>
      </c>
      <c r="K1306">
        <v>23.99</v>
      </c>
      <c r="L1306">
        <v>1</v>
      </c>
      <c r="M1306">
        <v>0</v>
      </c>
      <c r="N1306">
        <v>5.5176999999999996</v>
      </c>
      <c r="O1306" s="5">
        <f t="shared" si="20"/>
        <v>0.23</v>
      </c>
    </row>
    <row r="1307" spans="1:15" x14ac:dyDescent="0.25">
      <c r="A1307" t="s">
        <v>727</v>
      </c>
      <c r="B1307" t="s">
        <v>38</v>
      </c>
      <c r="C1307" t="s">
        <v>16</v>
      </c>
      <c r="D1307" t="s">
        <v>17</v>
      </c>
      <c r="E1307" t="s">
        <v>162</v>
      </c>
      <c r="F1307" t="s">
        <v>71</v>
      </c>
      <c r="G1307">
        <v>31907</v>
      </c>
      <c r="H1307" t="s">
        <v>20</v>
      </c>
      <c r="I1307" t="s">
        <v>58</v>
      </c>
      <c r="J1307" t="s">
        <v>59</v>
      </c>
      <c r="K1307">
        <v>287.97000000000003</v>
      </c>
      <c r="L1307">
        <v>3</v>
      </c>
      <c r="M1307">
        <v>0</v>
      </c>
      <c r="N1307">
        <v>77.751900000000006</v>
      </c>
      <c r="O1307" s="5">
        <f t="shared" si="20"/>
        <v>0.27</v>
      </c>
    </row>
    <row r="1308" spans="1:15" x14ac:dyDescent="0.25">
      <c r="A1308" t="s">
        <v>644</v>
      </c>
      <c r="B1308" t="s">
        <v>15</v>
      </c>
      <c r="C1308" t="s">
        <v>16</v>
      </c>
      <c r="D1308" t="s">
        <v>17</v>
      </c>
      <c r="E1308" t="s">
        <v>81</v>
      </c>
      <c r="F1308" t="s">
        <v>50</v>
      </c>
      <c r="G1308">
        <v>77036</v>
      </c>
      <c r="H1308" t="s">
        <v>89</v>
      </c>
      <c r="I1308" t="s">
        <v>58</v>
      </c>
      <c r="J1308" t="s">
        <v>59</v>
      </c>
      <c r="K1308">
        <v>419.94400000000002</v>
      </c>
      <c r="L1308">
        <v>7</v>
      </c>
      <c r="M1308">
        <v>0.2</v>
      </c>
      <c r="N1308">
        <v>52.493000000000002</v>
      </c>
      <c r="O1308" s="5">
        <f t="shared" si="20"/>
        <v>0.125</v>
      </c>
    </row>
    <row r="1309" spans="1:15" x14ac:dyDescent="0.25">
      <c r="A1309" t="s">
        <v>677</v>
      </c>
      <c r="B1309" t="s">
        <v>155</v>
      </c>
      <c r="C1309" t="s">
        <v>16</v>
      </c>
      <c r="D1309" t="s">
        <v>17</v>
      </c>
      <c r="E1309" t="s">
        <v>177</v>
      </c>
      <c r="F1309" t="s">
        <v>27</v>
      </c>
      <c r="G1309">
        <v>91104</v>
      </c>
      <c r="H1309" t="s">
        <v>31</v>
      </c>
      <c r="I1309" t="s">
        <v>32</v>
      </c>
      <c r="J1309" t="s">
        <v>80</v>
      </c>
      <c r="K1309">
        <v>46.76</v>
      </c>
      <c r="L1309">
        <v>7</v>
      </c>
      <c r="M1309">
        <v>0</v>
      </c>
      <c r="N1309">
        <v>22.444800000000001</v>
      </c>
      <c r="O1309" s="5">
        <f t="shared" si="20"/>
        <v>0.48000000000000004</v>
      </c>
    </row>
    <row r="1310" spans="1:15" x14ac:dyDescent="0.25">
      <c r="A1310" t="s">
        <v>677</v>
      </c>
      <c r="B1310" t="s">
        <v>155</v>
      </c>
      <c r="C1310" t="s">
        <v>16</v>
      </c>
      <c r="D1310" t="s">
        <v>17</v>
      </c>
      <c r="E1310" t="s">
        <v>177</v>
      </c>
      <c r="F1310" t="s">
        <v>27</v>
      </c>
      <c r="G1310">
        <v>91104</v>
      </c>
      <c r="H1310" t="s">
        <v>31</v>
      </c>
      <c r="I1310" t="s">
        <v>32</v>
      </c>
      <c r="J1310" t="s">
        <v>64</v>
      </c>
      <c r="K1310">
        <v>17.712</v>
      </c>
      <c r="L1310">
        <v>3</v>
      </c>
      <c r="M1310">
        <v>0.2</v>
      </c>
      <c r="N1310">
        <v>6.4206000000000003</v>
      </c>
      <c r="O1310" s="5">
        <f t="shared" si="20"/>
        <v>0.36250000000000004</v>
      </c>
    </row>
    <row r="1311" spans="1:15" x14ac:dyDescent="0.25">
      <c r="A1311" t="s">
        <v>677</v>
      </c>
      <c r="B1311" t="s">
        <v>155</v>
      </c>
      <c r="C1311" t="s">
        <v>16</v>
      </c>
      <c r="D1311" t="s">
        <v>17</v>
      </c>
      <c r="E1311" t="s">
        <v>177</v>
      </c>
      <c r="F1311" t="s">
        <v>27</v>
      </c>
      <c r="G1311">
        <v>91104</v>
      </c>
      <c r="H1311" t="s">
        <v>31</v>
      </c>
      <c r="I1311" t="s">
        <v>32</v>
      </c>
      <c r="J1311" t="s">
        <v>68</v>
      </c>
      <c r="K1311">
        <v>21.78</v>
      </c>
      <c r="L1311">
        <v>2</v>
      </c>
      <c r="M1311">
        <v>0</v>
      </c>
      <c r="N1311">
        <v>5.6627999999999998</v>
      </c>
      <c r="O1311" s="5">
        <f t="shared" si="20"/>
        <v>0.25999999999999995</v>
      </c>
    </row>
    <row r="1312" spans="1:15" x14ac:dyDescent="0.25">
      <c r="A1312" t="s">
        <v>677</v>
      </c>
      <c r="B1312" t="s">
        <v>155</v>
      </c>
      <c r="C1312" t="s">
        <v>16</v>
      </c>
      <c r="D1312" t="s">
        <v>17</v>
      </c>
      <c r="E1312" t="s">
        <v>177</v>
      </c>
      <c r="F1312" t="s">
        <v>27</v>
      </c>
      <c r="G1312">
        <v>91104</v>
      </c>
      <c r="H1312" t="s">
        <v>31</v>
      </c>
      <c r="I1312" t="s">
        <v>32</v>
      </c>
      <c r="J1312" t="s">
        <v>43</v>
      </c>
      <c r="K1312">
        <v>161.94</v>
      </c>
      <c r="L1312">
        <v>3</v>
      </c>
      <c r="M1312">
        <v>0</v>
      </c>
      <c r="N1312">
        <v>9.7164000000000001</v>
      </c>
      <c r="O1312" s="5">
        <f t="shared" si="20"/>
        <v>6.0000000000000005E-2</v>
      </c>
    </row>
    <row r="1313" spans="1:15" x14ac:dyDescent="0.25">
      <c r="A1313" t="s">
        <v>677</v>
      </c>
      <c r="B1313" t="s">
        <v>155</v>
      </c>
      <c r="C1313" t="s">
        <v>16</v>
      </c>
      <c r="D1313" t="s">
        <v>17</v>
      </c>
      <c r="E1313" t="s">
        <v>177</v>
      </c>
      <c r="F1313" t="s">
        <v>27</v>
      </c>
      <c r="G1313">
        <v>91104</v>
      </c>
      <c r="H1313" t="s">
        <v>31</v>
      </c>
      <c r="I1313" t="s">
        <v>21</v>
      </c>
      <c r="J1313" t="s">
        <v>25</v>
      </c>
      <c r="K1313">
        <v>161.56800000000001</v>
      </c>
      <c r="L1313">
        <v>2</v>
      </c>
      <c r="M1313">
        <v>0.2</v>
      </c>
      <c r="N1313">
        <v>-8.0784000000000002</v>
      </c>
      <c r="O1313" s="5">
        <f t="shared" si="20"/>
        <v>-4.9999999999999996E-2</v>
      </c>
    </row>
    <row r="1314" spans="1:15" x14ac:dyDescent="0.25">
      <c r="A1314" t="s">
        <v>743</v>
      </c>
      <c r="B1314" t="s">
        <v>38</v>
      </c>
      <c r="C1314" t="s">
        <v>16</v>
      </c>
      <c r="D1314" t="s">
        <v>17</v>
      </c>
      <c r="E1314" t="s">
        <v>283</v>
      </c>
      <c r="F1314" t="s">
        <v>108</v>
      </c>
      <c r="G1314">
        <v>1841</v>
      </c>
      <c r="H1314" t="s">
        <v>119</v>
      </c>
      <c r="I1314" t="s">
        <v>32</v>
      </c>
      <c r="J1314" t="s">
        <v>33</v>
      </c>
      <c r="K1314">
        <v>3.69</v>
      </c>
      <c r="L1314">
        <v>1</v>
      </c>
      <c r="M1314">
        <v>0</v>
      </c>
      <c r="N1314">
        <v>1.7343</v>
      </c>
      <c r="O1314" s="5">
        <f t="shared" si="20"/>
        <v>0.47</v>
      </c>
    </row>
    <row r="1315" spans="1:15" x14ac:dyDescent="0.25">
      <c r="A1315" t="s">
        <v>743</v>
      </c>
      <c r="B1315" t="s">
        <v>38</v>
      </c>
      <c r="C1315" t="s">
        <v>16</v>
      </c>
      <c r="D1315" t="s">
        <v>17</v>
      </c>
      <c r="E1315" t="s">
        <v>283</v>
      </c>
      <c r="F1315" t="s">
        <v>108</v>
      </c>
      <c r="G1315">
        <v>1841</v>
      </c>
      <c r="H1315" t="s">
        <v>119</v>
      </c>
      <c r="I1315" t="s">
        <v>32</v>
      </c>
      <c r="J1315" t="s">
        <v>33</v>
      </c>
      <c r="K1315">
        <v>122.12</v>
      </c>
      <c r="L1315">
        <v>4</v>
      </c>
      <c r="M1315">
        <v>0</v>
      </c>
      <c r="N1315">
        <v>56.175199999999997</v>
      </c>
      <c r="O1315" s="5">
        <f t="shared" si="20"/>
        <v>0.45999999999999996</v>
      </c>
    </row>
    <row r="1316" spans="1:15" x14ac:dyDescent="0.25">
      <c r="A1316" t="s">
        <v>670</v>
      </c>
      <c r="B1316" t="s">
        <v>38</v>
      </c>
      <c r="C1316" t="s">
        <v>16</v>
      </c>
      <c r="D1316" t="s">
        <v>17</v>
      </c>
      <c r="E1316" t="s">
        <v>162</v>
      </c>
      <c r="F1316" t="s">
        <v>124</v>
      </c>
      <c r="G1316">
        <v>43229</v>
      </c>
      <c r="H1316" t="s">
        <v>119</v>
      </c>
      <c r="I1316" t="s">
        <v>21</v>
      </c>
      <c r="J1316" t="s">
        <v>25</v>
      </c>
      <c r="K1316">
        <v>155.37200000000001</v>
      </c>
      <c r="L1316">
        <v>2</v>
      </c>
      <c r="M1316">
        <v>0.3</v>
      </c>
      <c r="N1316">
        <v>-13.317600000000001</v>
      </c>
      <c r="O1316" s="5">
        <f t="shared" si="20"/>
        <v>-8.5714285714285715E-2</v>
      </c>
    </row>
    <row r="1317" spans="1:15" x14ac:dyDescent="0.25">
      <c r="A1317" t="s">
        <v>633</v>
      </c>
      <c r="B1317" t="s">
        <v>38</v>
      </c>
      <c r="C1317" t="s">
        <v>30</v>
      </c>
      <c r="D1317" t="s">
        <v>17</v>
      </c>
      <c r="E1317" t="s">
        <v>26</v>
      </c>
      <c r="F1317" t="s">
        <v>27</v>
      </c>
      <c r="G1317">
        <v>90032</v>
      </c>
      <c r="H1317" t="s">
        <v>31</v>
      </c>
      <c r="I1317" t="s">
        <v>32</v>
      </c>
      <c r="J1317" t="s">
        <v>80</v>
      </c>
      <c r="K1317">
        <v>38.880000000000003</v>
      </c>
      <c r="L1317">
        <v>6</v>
      </c>
      <c r="M1317">
        <v>0</v>
      </c>
      <c r="N1317">
        <v>18.662400000000002</v>
      </c>
      <c r="O1317" s="5">
        <f t="shared" si="20"/>
        <v>0.48000000000000004</v>
      </c>
    </row>
    <row r="1318" spans="1:15" x14ac:dyDescent="0.25">
      <c r="A1318" t="s">
        <v>633</v>
      </c>
      <c r="B1318" t="s">
        <v>38</v>
      </c>
      <c r="C1318" t="s">
        <v>30</v>
      </c>
      <c r="D1318" t="s">
        <v>17</v>
      </c>
      <c r="E1318" t="s">
        <v>26</v>
      </c>
      <c r="F1318" t="s">
        <v>27</v>
      </c>
      <c r="G1318">
        <v>90032</v>
      </c>
      <c r="H1318" t="s">
        <v>31</v>
      </c>
      <c r="I1318" t="s">
        <v>21</v>
      </c>
      <c r="J1318" t="s">
        <v>48</v>
      </c>
      <c r="K1318">
        <v>183.84</v>
      </c>
      <c r="L1318">
        <v>8</v>
      </c>
      <c r="M1318">
        <v>0</v>
      </c>
      <c r="N1318">
        <v>62.505600000000001</v>
      </c>
      <c r="O1318" s="5">
        <f t="shared" si="20"/>
        <v>0.34</v>
      </c>
    </row>
    <row r="1319" spans="1:15" x14ac:dyDescent="0.25">
      <c r="A1319" t="s">
        <v>633</v>
      </c>
      <c r="B1319" t="s">
        <v>38</v>
      </c>
      <c r="C1319" t="s">
        <v>30</v>
      </c>
      <c r="D1319" t="s">
        <v>17</v>
      </c>
      <c r="E1319" t="s">
        <v>26</v>
      </c>
      <c r="F1319" t="s">
        <v>27</v>
      </c>
      <c r="G1319">
        <v>90032</v>
      </c>
      <c r="H1319" t="s">
        <v>31</v>
      </c>
      <c r="I1319" t="s">
        <v>32</v>
      </c>
      <c r="J1319" t="s">
        <v>334</v>
      </c>
      <c r="K1319">
        <v>579.29999999999995</v>
      </c>
      <c r="L1319">
        <v>5</v>
      </c>
      <c r="M1319">
        <v>0</v>
      </c>
      <c r="N1319">
        <v>28.965</v>
      </c>
      <c r="O1319" s="5">
        <f t="shared" si="20"/>
        <v>0.05</v>
      </c>
    </row>
    <row r="1320" spans="1:15" x14ac:dyDescent="0.25">
      <c r="A1320" t="s">
        <v>642</v>
      </c>
      <c r="B1320" t="s">
        <v>38</v>
      </c>
      <c r="C1320" t="s">
        <v>16</v>
      </c>
      <c r="D1320" t="s">
        <v>17</v>
      </c>
      <c r="E1320" t="s">
        <v>73</v>
      </c>
      <c r="F1320" t="s">
        <v>70</v>
      </c>
      <c r="G1320">
        <v>19120</v>
      </c>
      <c r="H1320" t="s">
        <v>119</v>
      </c>
      <c r="I1320" t="s">
        <v>58</v>
      </c>
      <c r="J1320" t="s">
        <v>129</v>
      </c>
      <c r="K1320">
        <v>14.2</v>
      </c>
      <c r="L1320">
        <v>1</v>
      </c>
      <c r="M1320">
        <v>0.2</v>
      </c>
      <c r="N1320">
        <v>3.3725000000000001</v>
      </c>
      <c r="O1320" s="5">
        <f t="shared" si="20"/>
        <v>0.23750000000000002</v>
      </c>
    </row>
    <row r="1321" spans="1:15" x14ac:dyDescent="0.25">
      <c r="A1321" t="s">
        <v>867</v>
      </c>
      <c r="B1321" t="s">
        <v>38</v>
      </c>
      <c r="C1321" t="s">
        <v>30</v>
      </c>
      <c r="D1321" t="s">
        <v>17</v>
      </c>
      <c r="E1321" t="s">
        <v>307</v>
      </c>
      <c r="F1321" t="s">
        <v>35</v>
      </c>
      <c r="G1321">
        <v>32725</v>
      </c>
      <c r="H1321" t="s">
        <v>20</v>
      </c>
      <c r="I1321" t="s">
        <v>58</v>
      </c>
      <c r="J1321" t="s">
        <v>59</v>
      </c>
      <c r="K1321">
        <v>575.91999999999996</v>
      </c>
      <c r="L1321">
        <v>2</v>
      </c>
      <c r="M1321">
        <v>0.2</v>
      </c>
      <c r="N1321">
        <v>71.989999999999995</v>
      </c>
      <c r="O1321" s="5">
        <f t="shared" si="20"/>
        <v>0.125</v>
      </c>
    </row>
    <row r="1322" spans="1:15" x14ac:dyDescent="0.25">
      <c r="A1322" t="s">
        <v>867</v>
      </c>
      <c r="B1322" t="s">
        <v>38</v>
      </c>
      <c r="C1322" t="s">
        <v>30</v>
      </c>
      <c r="D1322" t="s">
        <v>17</v>
      </c>
      <c r="E1322" t="s">
        <v>307</v>
      </c>
      <c r="F1322" t="s">
        <v>35</v>
      </c>
      <c r="G1322">
        <v>32725</v>
      </c>
      <c r="H1322" t="s">
        <v>20</v>
      </c>
      <c r="I1322" t="s">
        <v>32</v>
      </c>
      <c r="J1322" t="s">
        <v>64</v>
      </c>
      <c r="K1322">
        <v>5.1840000000000002</v>
      </c>
      <c r="L1322">
        <v>6</v>
      </c>
      <c r="M1322">
        <v>0.7</v>
      </c>
      <c r="N1322">
        <v>-3.6288</v>
      </c>
      <c r="O1322" s="5">
        <f t="shared" si="20"/>
        <v>-0.7</v>
      </c>
    </row>
    <row r="1323" spans="1:15" x14ac:dyDescent="0.25">
      <c r="A1323" t="s">
        <v>710</v>
      </c>
      <c r="B1323" t="s">
        <v>38</v>
      </c>
      <c r="C1323" t="s">
        <v>16</v>
      </c>
      <c r="D1323" t="s">
        <v>17</v>
      </c>
      <c r="E1323" t="s">
        <v>234</v>
      </c>
      <c r="F1323" t="s">
        <v>124</v>
      </c>
      <c r="G1323">
        <v>45231</v>
      </c>
      <c r="H1323" t="s">
        <v>119</v>
      </c>
      <c r="I1323" t="s">
        <v>32</v>
      </c>
      <c r="J1323" t="s">
        <v>64</v>
      </c>
      <c r="K1323">
        <v>5.2290000000000001</v>
      </c>
      <c r="L1323">
        <v>3</v>
      </c>
      <c r="M1323">
        <v>0.7</v>
      </c>
      <c r="N1323">
        <v>-4.1832000000000003</v>
      </c>
      <c r="O1323" s="5">
        <f t="shared" si="20"/>
        <v>-0.8</v>
      </c>
    </row>
    <row r="1324" spans="1:15" x14ac:dyDescent="0.25">
      <c r="A1324" t="s">
        <v>710</v>
      </c>
      <c r="B1324" t="s">
        <v>38</v>
      </c>
      <c r="C1324" t="s">
        <v>16</v>
      </c>
      <c r="D1324" t="s">
        <v>17</v>
      </c>
      <c r="E1324" t="s">
        <v>234</v>
      </c>
      <c r="F1324" t="s">
        <v>124</v>
      </c>
      <c r="G1324">
        <v>45231</v>
      </c>
      <c r="H1324" t="s">
        <v>119</v>
      </c>
      <c r="I1324" t="s">
        <v>32</v>
      </c>
      <c r="J1324" t="s">
        <v>43</v>
      </c>
      <c r="K1324">
        <v>285.55200000000002</v>
      </c>
      <c r="L1324">
        <v>2</v>
      </c>
      <c r="M1324">
        <v>0.2</v>
      </c>
      <c r="N1324">
        <v>35.694000000000003</v>
      </c>
      <c r="O1324" s="5">
        <f t="shared" si="20"/>
        <v>0.125</v>
      </c>
    </row>
    <row r="1325" spans="1:15" x14ac:dyDescent="0.25">
      <c r="A1325" t="s">
        <v>868</v>
      </c>
      <c r="B1325" t="s">
        <v>38</v>
      </c>
      <c r="C1325" t="s">
        <v>16</v>
      </c>
      <c r="D1325" t="s">
        <v>17</v>
      </c>
      <c r="E1325" t="s">
        <v>425</v>
      </c>
      <c r="F1325" t="s">
        <v>19</v>
      </c>
      <c r="G1325">
        <v>42071</v>
      </c>
      <c r="H1325" t="s">
        <v>20</v>
      </c>
      <c r="I1325" t="s">
        <v>32</v>
      </c>
      <c r="J1325" t="s">
        <v>68</v>
      </c>
      <c r="K1325">
        <v>72.8</v>
      </c>
      <c r="L1325">
        <v>5</v>
      </c>
      <c r="M1325">
        <v>0</v>
      </c>
      <c r="N1325">
        <v>19.655999999999999</v>
      </c>
      <c r="O1325" s="5">
        <f t="shared" si="20"/>
        <v>0.27</v>
      </c>
    </row>
    <row r="1326" spans="1:15" x14ac:dyDescent="0.25">
      <c r="A1326" t="s">
        <v>739</v>
      </c>
      <c r="B1326" t="s">
        <v>155</v>
      </c>
      <c r="C1326" t="s">
        <v>16</v>
      </c>
      <c r="D1326" t="s">
        <v>17</v>
      </c>
      <c r="E1326" t="s">
        <v>167</v>
      </c>
      <c r="F1326" t="s">
        <v>41</v>
      </c>
      <c r="G1326">
        <v>28403</v>
      </c>
      <c r="H1326" t="s">
        <v>20</v>
      </c>
      <c r="I1326" t="s">
        <v>32</v>
      </c>
      <c r="J1326" t="s">
        <v>80</v>
      </c>
      <c r="K1326">
        <v>10.816000000000001</v>
      </c>
      <c r="L1326">
        <v>4</v>
      </c>
      <c r="M1326">
        <v>0.2</v>
      </c>
      <c r="N1326">
        <v>3.5152000000000001</v>
      </c>
      <c r="O1326" s="5">
        <f t="shared" si="20"/>
        <v>0.32500000000000001</v>
      </c>
    </row>
    <row r="1327" spans="1:15" x14ac:dyDescent="0.25">
      <c r="A1327" t="s">
        <v>743</v>
      </c>
      <c r="B1327" t="s">
        <v>38</v>
      </c>
      <c r="C1327" t="s">
        <v>30</v>
      </c>
      <c r="D1327" t="s">
        <v>17</v>
      </c>
      <c r="E1327" t="s">
        <v>283</v>
      </c>
      <c r="F1327" t="s">
        <v>108</v>
      </c>
      <c r="G1327">
        <v>1841</v>
      </c>
      <c r="H1327" t="s">
        <v>119</v>
      </c>
      <c r="I1327" t="s">
        <v>32</v>
      </c>
      <c r="J1327" t="s">
        <v>43</v>
      </c>
      <c r="K1327">
        <v>46.26</v>
      </c>
      <c r="L1327">
        <v>3</v>
      </c>
      <c r="M1327">
        <v>0</v>
      </c>
      <c r="N1327">
        <v>12.4902</v>
      </c>
      <c r="O1327" s="5">
        <f t="shared" si="20"/>
        <v>0.27</v>
      </c>
    </row>
    <row r="1328" spans="1:15" x14ac:dyDescent="0.25">
      <c r="A1328" t="s">
        <v>654</v>
      </c>
      <c r="B1328" t="s">
        <v>155</v>
      </c>
      <c r="C1328" t="s">
        <v>16</v>
      </c>
      <c r="D1328" t="s">
        <v>17</v>
      </c>
      <c r="E1328" t="s">
        <v>116</v>
      </c>
      <c r="F1328" t="s">
        <v>74</v>
      </c>
      <c r="G1328">
        <v>60653</v>
      </c>
      <c r="H1328" t="s">
        <v>89</v>
      </c>
      <c r="I1328" t="s">
        <v>32</v>
      </c>
      <c r="J1328" t="s">
        <v>64</v>
      </c>
      <c r="K1328">
        <v>17.46</v>
      </c>
      <c r="L1328">
        <v>6</v>
      </c>
      <c r="M1328">
        <v>0.8</v>
      </c>
      <c r="N1328">
        <v>-30.555</v>
      </c>
      <c r="O1328" s="5">
        <f t="shared" si="20"/>
        <v>-1.75</v>
      </c>
    </row>
    <row r="1329" spans="1:15" x14ac:dyDescent="0.25">
      <c r="A1329" t="s">
        <v>642</v>
      </c>
      <c r="B1329" t="s">
        <v>38</v>
      </c>
      <c r="C1329" t="s">
        <v>88</v>
      </c>
      <c r="D1329" t="s">
        <v>17</v>
      </c>
      <c r="E1329" t="s">
        <v>73</v>
      </c>
      <c r="F1329" t="s">
        <v>70</v>
      </c>
      <c r="G1329">
        <v>19120</v>
      </c>
      <c r="H1329" t="s">
        <v>119</v>
      </c>
      <c r="I1329" t="s">
        <v>21</v>
      </c>
      <c r="J1329" t="s">
        <v>48</v>
      </c>
      <c r="K1329">
        <v>51.072000000000003</v>
      </c>
      <c r="L1329">
        <v>6</v>
      </c>
      <c r="M1329">
        <v>0.2</v>
      </c>
      <c r="N1329">
        <v>5.1071999999999997</v>
      </c>
      <c r="O1329" s="5">
        <f t="shared" si="20"/>
        <v>9.9999999999999992E-2</v>
      </c>
    </row>
    <row r="1330" spans="1:15" x14ac:dyDescent="0.25">
      <c r="A1330" t="s">
        <v>817</v>
      </c>
      <c r="B1330" t="s">
        <v>155</v>
      </c>
      <c r="C1330" t="s">
        <v>30</v>
      </c>
      <c r="D1330" t="s">
        <v>17</v>
      </c>
      <c r="E1330" t="s">
        <v>372</v>
      </c>
      <c r="F1330" t="s">
        <v>51</v>
      </c>
      <c r="G1330">
        <v>6360</v>
      </c>
      <c r="H1330" t="s">
        <v>119</v>
      </c>
      <c r="I1330" t="s">
        <v>32</v>
      </c>
      <c r="J1330" t="s">
        <v>80</v>
      </c>
      <c r="K1330">
        <v>11.34</v>
      </c>
      <c r="L1330">
        <v>1</v>
      </c>
      <c r="M1330">
        <v>0</v>
      </c>
      <c r="N1330">
        <v>5.5566000000000004</v>
      </c>
      <c r="O1330" s="5">
        <f t="shared" si="20"/>
        <v>0.49000000000000005</v>
      </c>
    </row>
    <row r="1331" spans="1:15" x14ac:dyDescent="0.25">
      <c r="A1331" t="s">
        <v>640</v>
      </c>
      <c r="B1331" t="s">
        <v>15</v>
      </c>
      <c r="C1331" t="s">
        <v>88</v>
      </c>
      <c r="D1331" t="s">
        <v>17</v>
      </c>
      <c r="E1331" t="s">
        <v>65</v>
      </c>
      <c r="F1331" t="s">
        <v>27</v>
      </c>
      <c r="G1331">
        <v>94110</v>
      </c>
      <c r="H1331" t="s">
        <v>31</v>
      </c>
      <c r="I1331" t="s">
        <v>32</v>
      </c>
      <c r="J1331" t="s">
        <v>53</v>
      </c>
      <c r="K1331">
        <v>87.92</v>
      </c>
      <c r="L1331">
        <v>4</v>
      </c>
      <c r="M1331">
        <v>0</v>
      </c>
      <c r="N1331">
        <v>26.376000000000001</v>
      </c>
      <c r="O1331" s="5">
        <f t="shared" si="20"/>
        <v>0.3</v>
      </c>
    </row>
    <row r="1332" spans="1:15" x14ac:dyDescent="0.25">
      <c r="A1332" t="s">
        <v>640</v>
      </c>
      <c r="B1332" t="s">
        <v>38</v>
      </c>
      <c r="C1332" t="s">
        <v>16</v>
      </c>
      <c r="D1332" t="s">
        <v>17</v>
      </c>
      <c r="E1332" t="s">
        <v>65</v>
      </c>
      <c r="F1332" t="s">
        <v>27</v>
      </c>
      <c r="G1332">
        <v>94109</v>
      </c>
      <c r="H1332" t="s">
        <v>31</v>
      </c>
      <c r="I1332" t="s">
        <v>21</v>
      </c>
      <c r="J1332" t="s">
        <v>48</v>
      </c>
      <c r="K1332">
        <v>37.049999999999997</v>
      </c>
      <c r="L1332">
        <v>3</v>
      </c>
      <c r="M1332">
        <v>0</v>
      </c>
      <c r="N1332">
        <v>16.302</v>
      </c>
      <c r="O1332" s="5">
        <f t="shared" si="20"/>
        <v>0.44</v>
      </c>
    </row>
    <row r="1333" spans="1:15" x14ac:dyDescent="0.25">
      <c r="A1333" t="s">
        <v>809</v>
      </c>
      <c r="B1333" t="s">
        <v>38</v>
      </c>
      <c r="C1333" t="s">
        <v>88</v>
      </c>
      <c r="D1333" t="s">
        <v>17</v>
      </c>
      <c r="E1333" t="s">
        <v>363</v>
      </c>
      <c r="F1333" t="s">
        <v>124</v>
      </c>
      <c r="G1333">
        <v>44052</v>
      </c>
      <c r="H1333" t="s">
        <v>119</v>
      </c>
      <c r="I1333" t="s">
        <v>58</v>
      </c>
      <c r="J1333" t="s">
        <v>59</v>
      </c>
      <c r="K1333">
        <v>2.97</v>
      </c>
      <c r="L1333">
        <v>1</v>
      </c>
      <c r="M1333">
        <v>0.4</v>
      </c>
      <c r="N1333">
        <v>-0.64349999999999996</v>
      </c>
      <c r="O1333" s="5">
        <f t="shared" si="20"/>
        <v>-0.21666666666666665</v>
      </c>
    </row>
    <row r="1334" spans="1:15" x14ac:dyDescent="0.25">
      <c r="A1334" t="s">
        <v>809</v>
      </c>
      <c r="B1334" t="s">
        <v>38</v>
      </c>
      <c r="C1334" t="s">
        <v>88</v>
      </c>
      <c r="D1334" t="s">
        <v>17</v>
      </c>
      <c r="E1334" t="s">
        <v>363</v>
      </c>
      <c r="F1334" t="s">
        <v>124</v>
      </c>
      <c r="G1334">
        <v>44052</v>
      </c>
      <c r="H1334" t="s">
        <v>119</v>
      </c>
      <c r="I1334" t="s">
        <v>32</v>
      </c>
      <c r="J1334" t="s">
        <v>43</v>
      </c>
      <c r="K1334">
        <v>27.44</v>
      </c>
      <c r="L1334">
        <v>2</v>
      </c>
      <c r="M1334">
        <v>0.2</v>
      </c>
      <c r="N1334">
        <v>2.4009999999999998</v>
      </c>
      <c r="O1334" s="5">
        <f t="shared" si="20"/>
        <v>8.7499999999999994E-2</v>
      </c>
    </row>
    <row r="1335" spans="1:15" x14ac:dyDescent="0.25">
      <c r="A1335" t="s">
        <v>694</v>
      </c>
      <c r="B1335" t="s">
        <v>38</v>
      </c>
      <c r="C1335" t="s">
        <v>16</v>
      </c>
      <c r="D1335" t="s">
        <v>17</v>
      </c>
      <c r="E1335" t="s">
        <v>211</v>
      </c>
      <c r="F1335" t="s">
        <v>50</v>
      </c>
      <c r="G1335">
        <v>75220</v>
      </c>
      <c r="H1335" t="s">
        <v>89</v>
      </c>
      <c r="I1335" t="s">
        <v>32</v>
      </c>
      <c r="J1335" t="s">
        <v>64</v>
      </c>
      <c r="K1335">
        <v>1.08</v>
      </c>
      <c r="L1335">
        <v>3</v>
      </c>
      <c r="M1335">
        <v>0.8</v>
      </c>
      <c r="N1335">
        <v>-1.728</v>
      </c>
      <c r="O1335" s="5">
        <f t="shared" si="20"/>
        <v>-1.5999999999999999</v>
      </c>
    </row>
    <row r="1336" spans="1:15" x14ac:dyDescent="0.25">
      <c r="A1336" t="s">
        <v>694</v>
      </c>
      <c r="B1336" t="s">
        <v>38</v>
      </c>
      <c r="C1336" t="s">
        <v>16</v>
      </c>
      <c r="D1336" t="s">
        <v>17</v>
      </c>
      <c r="E1336" t="s">
        <v>211</v>
      </c>
      <c r="F1336" t="s">
        <v>50</v>
      </c>
      <c r="G1336">
        <v>75220</v>
      </c>
      <c r="H1336" t="s">
        <v>89</v>
      </c>
      <c r="I1336" t="s">
        <v>32</v>
      </c>
      <c r="J1336" t="s">
        <v>68</v>
      </c>
      <c r="K1336">
        <v>7.96</v>
      </c>
      <c r="L1336">
        <v>2</v>
      </c>
      <c r="M1336">
        <v>0.8</v>
      </c>
      <c r="N1336">
        <v>-13.93</v>
      </c>
      <c r="O1336" s="5">
        <f t="shared" si="20"/>
        <v>-1.75</v>
      </c>
    </row>
    <row r="1337" spans="1:15" x14ac:dyDescent="0.25">
      <c r="A1337" t="s">
        <v>633</v>
      </c>
      <c r="B1337" t="s">
        <v>38</v>
      </c>
      <c r="C1337" t="s">
        <v>88</v>
      </c>
      <c r="D1337" t="s">
        <v>17</v>
      </c>
      <c r="E1337" t="s">
        <v>26</v>
      </c>
      <c r="F1337" t="s">
        <v>27</v>
      </c>
      <c r="G1337">
        <v>90049</v>
      </c>
      <c r="H1337" t="s">
        <v>31</v>
      </c>
      <c r="I1337" t="s">
        <v>32</v>
      </c>
      <c r="J1337" t="s">
        <v>64</v>
      </c>
      <c r="K1337">
        <v>140.73599999999999</v>
      </c>
      <c r="L1337">
        <v>8</v>
      </c>
      <c r="M1337">
        <v>0.2</v>
      </c>
      <c r="N1337">
        <v>52.776000000000003</v>
      </c>
      <c r="O1337" s="5">
        <f t="shared" si="20"/>
        <v>0.37500000000000006</v>
      </c>
    </row>
    <row r="1338" spans="1:15" x14ac:dyDescent="0.25">
      <c r="A1338" t="s">
        <v>869</v>
      </c>
      <c r="B1338" t="s">
        <v>38</v>
      </c>
      <c r="C1338" t="s">
        <v>16</v>
      </c>
      <c r="D1338" t="s">
        <v>17</v>
      </c>
      <c r="E1338" t="s">
        <v>426</v>
      </c>
      <c r="F1338" t="s">
        <v>51</v>
      </c>
      <c r="G1338">
        <v>6457</v>
      </c>
      <c r="H1338" t="s">
        <v>119</v>
      </c>
      <c r="I1338" t="s">
        <v>32</v>
      </c>
      <c r="J1338" t="s">
        <v>43</v>
      </c>
      <c r="K1338">
        <v>552.55999999999995</v>
      </c>
      <c r="L1338">
        <v>4</v>
      </c>
      <c r="M1338">
        <v>0</v>
      </c>
      <c r="N1338">
        <v>0</v>
      </c>
      <c r="O1338" s="5">
        <f t="shared" si="20"/>
        <v>0</v>
      </c>
    </row>
    <row r="1339" spans="1:15" x14ac:dyDescent="0.25">
      <c r="A1339" t="s">
        <v>633</v>
      </c>
      <c r="B1339" t="s">
        <v>38</v>
      </c>
      <c r="C1339" t="s">
        <v>16</v>
      </c>
      <c r="D1339" t="s">
        <v>17</v>
      </c>
      <c r="E1339" t="s">
        <v>26</v>
      </c>
      <c r="F1339" t="s">
        <v>27</v>
      </c>
      <c r="G1339">
        <v>90008</v>
      </c>
      <c r="H1339" t="s">
        <v>31</v>
      </c>
      <c r="I1339" t="s">
        <v>21</v>
      </c>
      <c r="J1339" t="s">
        <v>48</v>
      </c>
      <c r="K1339">
        <v>25.11</v>
      </c>
      <c r="L1339">
        <v>3</v>
      </c>
      <c r="M1339">
        <v>0</v>
      </c>
      <c r="N1339">
        <v>6.5286</v>
      </c>
      <c r="O1339" s="5">
        <f t="shared" si="20"/>
        <v>0.26</v>
      </c>
    </row>
    <row r="1340" spans="1:15" x14ac:dyDescent="0.25">
      <c r="A1340" t="s">
        <v>652</v>
      </c>
      <c r="B1340" t="s">
        <v>15</v>
      </c>
      <c r="C1340" t="s">
        <v>16</v>
      </c>
      <c r="D1340" t="s">
        <v>17</v>
      </c>
      <c r="E1340" t="s">
        <v>110</v>
      </c>
      <c r="F1340" t="s">
        <v>94</v>
      </c>
      <c r="G1340">
        <v>10011</v>
      </c>
      <c r="H1340" t="s">
        <v>119</v>
      </c>
      <c r="I1340" t="s">
        <v>21</v>
      </c>
      <c r="J1340" t="s">
        <v>48</v>
      </c>
      <c r="K1340">
        <v>29.78</v>
      </c>
      <c r="L1340">
        <v>2</v>
      </c>
      <c r="M1340">
        <v>0</v>
      </c>
      <c r="N1340">
        <v>8.0405999999999995</v>
      </c>
      <c r="O1340" s="5">
        <f t="shared" si="20"/>
        <v>0.26999999999999996</v>
      </c>
    </row>
    <row r="1341" spans="1:15" x14ac:dyDescent="0.25">
      <c r="A1341" t="s">
        <v>652</v>
      </c>
      <c r="B1341" t="s">
        <v>15</v>
      </c>
      <c r="C1341" t="s">
        <v>16</v>
      </c>
      <c r="D1341" t="s">
        <v>17</v>
      </c>
      <c r="E1341" t="s">
        <v>110</v>
      </c>
      <c r="F1341" t="s">
        <v>94</v>
      </c>
      <c r="G1341">
        <v>10011</v>
      </c>
      <c r="H1341" t="s">
        <v>119</v>
      </c>
      <c r="I1341" t="s">
        <v>58</v>
      </c>
      <c r="J1341" t="s">
        <v>59</v>
      </c>
      <c r="K1341">
        <v>677.58</v>
      </c>
      <c r="L1341">
        <v>3</v>
      </c>
      <c r="M1341">
        <v>0</v>
      </c>
      <c r="N1341">
        <v>176.17080000000001</v>
      </c>
      <c r="O1341" s="5">
        <f t="shared" si="20"/>
        <v>0.26</v>
      </c>
    </row>
    <row r="1342" spans="1:15" x14ac:dyDescent="0.25">
      <c r="A1342" t="s">
        <v>652</v>
      </c>
      <c r="B1342" t="s">
        <v>15</v>
      </c>
      <c r="C1342" t="s">
        <v>16</v>
      </c>
      <c r="D1342" t="s">
        <v>17</v>
      </c>
      <c r="E1342" t="s">
        <v>110</v>
      </c>
      <c r="F1342" t="s">
        <v>94</v>
      </c>
      <c r="G1342">
        <v>10011</v>
      </c>
      <c r="H1342" t="s">
        <v>119</v>
      </c>
      <c r="I1342" t="s">
        <v>32</v>
      </c>
      <c r="J1342" t="s">
        <v>80</v>
      </c>
      <c r="K1342">
        <v>75.040000000000006</v>
      </c>
      <c r="L1342">
        <v>8</v>
      </c>
      <c r="M1342">
        <v>0</v>
      </c>
      <c r="N1342">
        <v>36.019199999999998</v>
      </c>
      <c r="O1342" s="5">
        <f t="shared" si="20"/>
        <v>0.47999999999999993</v>
      </c>
    </row>
    <row r="1343" spans="1:15" x14ac:dyDescent="0.25">
      <c r="A1343" t="s">
        <v>828</v>
      </c>
      <c r="B1343" t="s">
        <v>155</v>
      </c>
      <c r="C1343" t="s">
        <v>30</v>
      </c>
      <c r="D1343" t="s">
        <v>17</v>
      </c>
      <c r="E1343" t="s">
        <v>290</v>
      </c>
      <c r="F1343" t="s">
        <v>41</v>
      </c>
      <c r="G1343">
        <v>28540</v>
      </c>
      <c r="H1343" t="s">
        <v>20</v>
      </c>
      <c r="I1343" t="s">
        <v>58</v>
      </c>
      <c r="J1343" t="s">
        <v>371</v>
      </c>
      <c r="K1343">
        <v>695.7</v>
      </c>
      <c r="L1343">
        <v>2</v>
      </c>
      <c r="M1343">
        <v>0.5</v>
      </c>
      <c r="N1343">
        <v>-27.827999999999999</v>
      </c>
      <c r="O1343" s="5">
        <f t="shared" si="20"/>
        <v>-3.9999999999999994E-2</v>
      </c>
    </row>
    <row r="1344" spans="1:15" x14ac:dyDescent="0.25">
      <c r="A1344" t="s">
        <v>828</v>
      </c>
      <c r="B1344" t="s">
        <v>155</v>
      </c>
      <c r="C1344" t="s">
        <v>30</v>
      </c>
      <c r="D1344" t="s">
        <v>17</v>
      </c>
      <c r="E1344" t="s">
        <v>290</v>
      </c>
      <c r="F1344" t="s">
        <v>41</v>
      </c>
      <c r="G1344">
        <v>28540</v>
      </c>
      <c r="H1344" t="s">
        <v>20</v>
      </c>
      <c r="I1344" t="s">
        <v>32</v>
      </c>
      <c r="J1344" t="s">
        <v>64</v>
      </c>
      <c r="K1344">
        <v>15.66</v>
      </c>
      <c r="L1344">
        <v>5</v>
      </c>
      <c r="M1344">
        <v>0.7</v>
      </c>
      <c r="N1344">
        <v>-12.528</v>
      </c>
      <c r="O1344" s="5">
        <f t="shared" si="20"/>
        <v>-0.8</v>
      </c>
    </row>
    <row r="1345" spans="1:15" x14ac:dyDescent="0.25">
      <c r="A1345" t="s">
        <v>828</v>
      </c>
      <c r="B1345" t="s">
        <v>155</v>
      </c>
      <c r="C1345" t="s">
        <v>30</v>
      </c>
      <c r="D1345" t="s">
        <v>17</v>
      </c>
      <c r="E1345" t="s">
        <v>290</v>
      </c>
      <c r="F1345" t="s">
        <v>41</v>
      </c>
      <c r="G1345">
        <v>28540</v>
      </c>
      <c r="H1345" t="s">
        <v>20</v>
      </c>
      <c r="I1345" t="s">
        <v>32</v>
      </c>
      <c r="J1345" t="s">
        <v>64</v>
      </c>
      <c r="K1345">
        <v>28.853999999999999</v>
      </c>
      <c r="L1345">
        <v>6</v>
      </c>
      <c r="M1345">
        <v>0.7</v>
      </c>
      <c r="N1345">
        <v>-21.159600000000001</v>
      </c>
      <c r="O1345" s="5">
        <f t="shared" si="20"/>
        <v>-0.73333333333333339</v>
      </c>
    </row>
    <row r="1346" spans="1:15" x14ac:dyDescent="0.25">
      <c r="A1346" t="s">
        <v>870</v>
      </c>
      <c r="B1346" t="s">
        <v>38</v>
      </c>
      <c r="C1346" t="s">
        <v>16</v>
      </c>
      <c r="D1346" t="s">
        <v>17</v>
      </c>
      <c r="E1346" t="s">
        <v>360</v>
      </c>
      <c r="F1346" t="s">
        <v>94</v>
      </c>
      <c r="G1346">
        <v>11520</v>
      </c>
      <c r="H1346" t="s">
        <v>119</v>
      </c>
      <c r="I1346" t="s">
        <v>32</v>
      </c>
      <c r="J1346" t="s">
        <v>53</v>
      </c>
      <c r="K1346">
        <v>47.82</v>
      </c>
      <c r="L1346">
        <v>3</v>
      </c>
      <c r="M1346">
        <v>0</v>
      </c>
      <c r="N1346">
        <v>14.346</v>
      </c>
      <c r="O1346" s="5">
        <f t="shared" si="20"/>
        <v>0.3</v>
      </c>
    </row>
    <row r="1347" spans="1:15" x14ac:dyDescent="0.25">
      <c r="A1347" t="s">
        <v>870</v>
      </c>
      <c r="B1347" t="s">
        <v>38</v>
      </c>
      <c r="C1347" t="s">
        <v>16</v>
      </c>
      <c r="D1347" t="s">
        <v>17</v>
      </c>
      <c r="E1347" t="s">
        <v>360</v>
      </c>
      <c r="F1347" t="s">
        <v>94</v>
      </c>
      <c r="G1347">
        <v>11520</v>
      </c>
      <c r="H1347" t="s">
        <v>119</v>
      </c>
      <c r="I1347" t="s">
        <v>32</v>
      </c>
      <c r="J1347" t="s">
        <v>33</v>
      </c>
      <c r="K1347">
        <v>13.05</v>
      </c>
      <c r="L1347">
        <v>5</v>
      </c>
      <c r="M1347">
        <v>0</v>
      </c>
      <c r="N1347">
        <v>6.0030000000000001</v>
      </c>
      <c r="O1347" s="5">
        <f t="shared" si="20"/>
        <v>0.45999999999999996</v>
      </c>
    </row>
    <row r="1348" spans="1:15" x14ac:dyDescent="0.25">
      <c r="A1348" t="s">
        <v>704</v>
      </c>
      <c r="B1348" t="s">
        <v>38</v>
      </c>
      <c r="C1348" t="s">
        <v>16</v>
      </c>
      <c r="D1348" t="s">
        <v>17</v>
      </c>
      <c r="E1348" t="s">
        <v>226</v>
      </c>
      <c r="F1348" t="s">
        <v>78</v>
      </c>
      <c r="G1348">
        <v>55044</v>
      </c>
      <c r="H1348" t="s">
        <v>89</v>
      </c>
      <c r="I1348" t="s">
        <v>32</v>
      </c>
      <c r="J1348" t="s">
        <v>68</v>
      </c>
      <c r="K1348">
        <v>93.78</v>
      </c>
      <c r="L1348">
        <v>2</v>
      </c>
      <c r="M1348">
        <v>0</v>
      </c>
      <c r="N1348">
        <v>36.574199999999998</v>
      </c>
      <c r="O1348" s="5">
        <f t="shared" ref="O1348:O1411" si="21">N1348/K1348</f>
        <v>0.38999999999999996</v>
      </c>
    </row>
    <row r="1349" spans="1:15" x14ac:dyDescent="0.25">
      <c r="A1349" t="s">
        <v>704</v>
      </c>
      <c r="B1349" t="s">
        <v>38</v>
      </c>
      <c r="C1349" t="s">
        <v>16</v>
      </c>
      <c r="D1349" t="s">
        <v>17</v>
      </c>
      <c r="E1349" t="s">
        <v>226</v>
      </c>
      <c r="F1349" t="s">
        <v>78</v>
      </c>
      <c r="G1349">
        <v>55044</v>
      </c>
      <c r="H1349" t="s">
        <v>89</v>
      </c>
      <c r="I1349" t="s">
        <v>32</v>
      </c>
      <c r="J1349" t="s">
        <v>80</v>
      </c>
      <c r="K1349">
        <v>47.18</v>
      </c>
      <c r="L1349">
        <v>7</v>
      </c>
      <c r="M1349">
        <v>0</v>
      </c>
      <c r="N1349">
        <v>23.59</v>
      </c>
      <c r="O1349" s="5">
        <f t="shared" si="21"/>
        <v>0.5</v>
      </c>
    </row>
    <row r="1350" spans="1:15" x14ac:dyDescent="0.25">
      <c r="A1350" t="s">
        <v>704</v>
      </c>
      <c r="B1350" t="s">
        <v>38</v>
      </c>
      <c r="C1350" t="s">
        <v>16</v>
      </c>
      <c r="D1350" t="s">
        <v>17</v>
      </c>
      <c r="E1350" t="s">
        <v>226</v>
      </c>
      <c r="F1350" t="s">
        <v>78</v>
      </c>
      <c r="G1350">
        <v>55044</v>
      </c>
      <c r="H1350" t="s">
        <v>89</v>
      </c>
      <c r="I1350" t="s">
        <v>32</v>
      </c>
      <c r="J1350" t="s">
        <v>53</v>
      </c>
      <c r="K1350">
        <v>19.68</v>
      </c>
      <c r="L1350">
        <v>6</v>
      </c>
      <c r="M1350">
        <v>0</v>
      </c>
      <c r="N1350">
        <v>5.7072000000000003</v>
      </c>
      <c r="O1350" s="5">
        <f t="shared" si="21"/>
        <v>0.29000000000000004</v>
      </c>
    </row>
    <row r="1351" spans="1:15" x14ac:dyDescent="0.25">
      <c r="A1351" t="s">
        <v>704</v>
      </c>
      <c r="B1351" t="s">
        <v>38</v>
      </c>
      <c r="C1351" t="s">
        <v>16</v>
      </c>
      <c r="D1351" t="s">
        <v>17</v>
      </c>
      <c r="E1351" t="s">
        <v>226</v>
      </c>
      <c r="F1351" t="s">
        <v>78</v>
      </c>
      <c r="G1351">
        <v>55044</v>
      </c>
      <c r="H1351" t="s">
        <v>89</v>
      </c>
      <c r="I1351" t="s">
        <v>32</v>
      </c>
      <c r="J1351" t="s">
        <v>64</v>
      </c>
      <c r="K1351">
        <v>53.4</v>
      </c>
      <c r="L1351">
        <v>10</v>
      </c>
      <c r="M1351">
        <v>0</v>
      </c>
      <c r="N1351">
        <v>25.097999999999999</v>
      </c>
      <c r="O1351" s="5">
        <f t="shared" si="21"/>
        <v>0.47</v>
      </c>
    </row>
    <row r="1352" spans="1:15" x14ac:dyDescent="0.25">
      <c r="A1352" t="s">
        <v>704</v>
      </c>
      <c r="B1352" t="s">
        <v>38</v>
      </c>
      <c r="C1352" t="s">
        <v>16</v>
      </c>
      <c r="D1352" t="s">
        <v>17</v>
      </c>
      <c r="E1352" t="s">
        <v>226</v>
      </c>
      <c r="F1352" t="s">
        <v>78</v>
      </c>
      <c r="G1352">
        <v>55044</v>
      </c>
      <c r="H1352" t="s">
        <v>89</v>
      </c>
      <c r="I1352" t="s">
        <v>32</v>
      </c>
      <c r="J1352" t="s">
        <v>64</v>
      </c>
      <c r="K1352">
        <v>35.880000000000003</v>
      </c>
      <c r="L1352">
        <v>6</v>
      </c>
      <c r="M1352">
        <v>0</v>
      </c>
      <c r="N1352">
        <v>17.2224</v>
      </c>
      <c r="O1352" s="5">
        <f t="shared" si="21"/>
        <v>0.48</v>
      </c>
    </row>
    <row r="1353" spans="1:15" x14ac:dyDescent="0.25">
      <c r="A1353" t="s">
        <v>795</v>
      </c>
      <c r="B1353" t="s">
        <v>15</v>
      </c>
      <c r="C1353" t="s">
        <v>16</v>
      </c>
      <c r="D1353" t="s">
        <v>17</v>
      </c>
      <c r="E1353" t="s">
        <v>346</v>
      </c>
      <c r="F1353" t="s">
        <v>74</v>
      </c>
      <c r="G1353">
        <v>60201</v>
      </c>
      <c r="H1353" t="s">
        <v>89</v>
      </c>
      <c r="I1353" t="s">
        <v>21</v>
      </c>
      <c r="J1353" t="s">
        <v>25</v>
      </c>
      <c r="K1353">
        <v>258.279</v>
      </c>
      <c r="L1353">
        <v>3</v>
      </c>
      <c r="M1353">
        <v>0.3</v>
      </c>
      <c r="N1353">
        <v>-70.104299999999995</v>
      </c>
      <c r="O1353" s="5">
        <f t="shared" si="21"/>
        <v>-0.27142857142857141</v>
      </c>
    </row>
    <row r="1354" spans="1:15" x14ac:dyDescent="0.25">
      <c r="A1354" t="s">
        <v>717</v>
      </c>
      <c r="B1354" t="s">
        <v>155</v>
      </c>
      <c r="C1354" t="s">
        <v>30</v>
      </c>
      <c r="D1354" t="s">
        <v>17</v>
      </c>
      <c r="E1354" t="s">
        <v>98</v>
      </c>
      <c r="F1354" t="s">
        <v>100</v>
      </c>
      <c r="G1354">
        <v>22204</v>
      </c>
      <c r="H1354" t="s">
        <v>20</v>
      </c>
      <c r="I1354" t="s">
        <v>32</v>
      </c>
      <c r="J1354" t="s">
        <v>43</v>
      </c>
      <c r="K1354">
        <v>31.4</v>
      </c>
      <c r="L1354">
        <v>2</v>
      </c>
      <c r="M1354">
        <v>0</v>
      </c>
      <c r="N1354">
        <v>7.85</v>
      </c>
      <c r="O1354" s="5">
        <f t="shared" si="21"/>
        <v>0.25</v>
      </c>
    </row>
    <row r="1355" spans="1:15" x14ac:dyDescent="0.25">
      <c r="A1355" t="s">
        <v>640</v>
      </c>
      <c r="B1355" t="s">
        <v>38</v>
      </c>
      <c r="C1355" t="s">
        <v>30</v>
      </c>
      <c r="D1355" t="s">
        <v>17</v>
      </c>
      <c r="E1355" t="s">
        <v>65</v>
      </c>
      <c r="F1355" t="s">
        <v>27</v>
      </c>
      <c r="G1355">
        <v>94109</v>
      </c>
      <c r="H1355" t="s">
        <v>31</v>
      </c>
      <c r="I1355" t="s">
        <v>58</v>
      </c>
      <c r="J1355" t="s">
        <v>59</v>
      </c>
      <c r="K1355">
        <v>183.96</v>
      </c>
      <c r="L1355">
        <v>5</v>
      </c>
      <c r="M1355">
        <v>0.2</v>
      </c>
      <c r="N1355">
        <v>20.695499999999999</v>
      </c>
      <c r="O1355" s="5">
        <f t="shared" si="21"/>
        <v>0.11249999999999999</v>
      </c>
    </row>
    <row r="1356" spans="1:15" x14ac:dyDescent="0.25">
      <c r="A1356" t="s">
        <v>640</v>
      </c>
      <c r="B1356" t="s">
        <v>38</v>
      </c>
      <c r="C1356" t="s">
        <v>30</v>
      </c>
      <c r="D1356" t="s">
        <v>17</v>
      </c>
      <c r="E1356" t="s">
        <v>65</v>
      </c>
      <c r="F1356" t="s">
        <v>27</v>
      </c>
      <c r="G1356">
        <v>94109</v>
      </c>
      <c r="H1356" t="s">
        <v>31</v>
      </c>
      <c r="I1356" t="s">
        <v>32</v>
      </c>
      <c r="J1356" t="s">
        <v>80</v>
      </c>
      <c r="K1356">
        <v>17.61</v>
      </c>
      <c r="L1356">
        <v>3</v>
      </c>
      <c r="M1356">
        <v>0</v>
      </c>
      <c r="N1356">
        <v>8.4527999999999999</v>
      </c>
      <c r="O1356" s="5">
        <f t="shared" si="21"/>
        <v>0.48</v>
      </c>
    </row>
    <row r="1357" spans="1:15" x14ac:dyDescent="0.25">
      <c r="A1357" t="s">
        <v>640</v>
      </c>
      <c r="B1357" t="s">
        <v>38</v>
      </c>
      <c r="C1357" t="s">
        <v>30</v>
      </c>
      <c r="D1357" t="s">
        <v>17</v>
      </c>
      <c r="E1357" t="s">
        <v>65</v>
      </c>
      <c r="F1357" t="s">
        <v>27</v>
      </c>
      <c r="G1357">
        <v>94109</v>
      </c>
      <c r="H1357" t="s">
        <v>31</v>
      </c>
      <c r="I1357" t="s">
        <v>21</v>
      </c>
      <c r="J1357" t="s">
        <v>39</v>
      </c>
      <c r="K1357">
        <v>300.904</v>
      </c>
      <c r="L1357">
        <v>1</v>
      </c>
      <c r="M1357">
        <v>0.2</v>
      </c>
      <c r="N1357">
        <v>11.283899999999999</v>
      </c>
      <c r="O1357" s="5">
        <f t="shared" si="21"/>
        <v>3.7499999999999999E-2</v>
      </c>
    </row>
    <row r="1358" spans="1:15" x14ac:dyDescent="0.25">
      <c r="A1358" t="s">
        <v>644</v>
      </c>
      <c r="B1358" t="s">
        <v>578</v>
      </c>
      <c r="C1358" t="s">
        <v>16</v>
      </c>
      <c r="D1358" t="s">
        <v>17</v>
      </c>
      <c r="E1358" t="s">
        <v>81</v>
      </c>
      <c r="F1358" t="s">
        <v>50</v>
      </c>
      <c r="G1358">
        <v>77036</v>
      </c>
      <c r="H1358" t="s">
        <v>89</v>
      </c>
      <c r="I1358" t="s">
        <v>32</v>
      </c>
      <c r="J1358" t="s">
        <v>43</v>
      </c>
      <c r="K1358">
        <v>220.77600000000001</v>
      </c>
      <c r="L1358">
        <v>3</v>
      </c>
      <c r="M1358">
        <v>0.2</v>
      </c>
      <c r="N1358">
        <v>-44.155200000000001</v>
      </c>
      <c r="O1358" s="5">
        <f t="shared" si="21"/>
        <v>-0.19999999999999998</v>
      </c>
    </row>
    <row r="1359" spans="1:15" x14ac:dyDescent="0.25">
      <c r="A1359" t="s">
        <v>644</v>
      </c>
      <c r="B1359" t="s">
        <v>578</v>
      </c>
      <c r="C1359" t="s">
        <v>16</v>
      </c>
      <c r="D1359" t="s">
        <v>17</v>
      </c>
      <c r="E1359" t="s">
        <v>81</v>
      </c>
      <c r="F1359" t="s">
        <v>50</v>
      </c>
      <c r="G1359">
        <v>77036</v>
      </c>
      <c r="H1359" t="s">
        <v>89</v>
      </c>
      <c r="I1359" t="s">
        <v>32</v>
      </c>
      <c r="J1359" t="s">
        <v>43</v>
      </c>
      <c r="K1359">
        <v>281.42399999999998</v>
      </c>
      <c r="L1359">
        <v>11</v>
      </c>
      <c r="M1359">
        <v>0.2</v>
      </c>
      <c r="N1359">
        <v>-35.177999999999997</v>
      </c>
      <c r="O1359" s="5">
        <f t="shared" si="21"/>
        <v>-0.125</v>
      </c>
    </row>
    <row r="1360" spans="1:15" x14ac:dyDescent="0.25">
      <c r="A1360" t="s">
        <v>784</v>
      </c>
      <c r="B1360" t="s">
        <v>155</v>
      </c>
      <c r="C1360" t="s">
        <v>16</v>
      </c>
      <c r="D1360" t="s">
        <v>17</v>
      </c>
      <c r="E1360" t="s">
        <v>281</v>
      </c>
      <c r="F1360" t="s">
        <v>19</v>
      </c>
      <c r="G1360">
        <v>40214</v>
      </c>
      <c r="H1360" t="s">
        <v>20</v>
      </c>
      <c r="I1360" t="s">
        <v>32</v>
      </c>
      <c r="J1360" t="s">
        <v>80</v>
      </c>
      <c r="K1360">
        <v>79.14</v>
      </c>
      <c r="L1360">
        <v>3</v>
      </c>
      <c r="M1360">
        <v>0</v>
      </c>
      <c r="N1360">
        <v>36.404400000000003</v>
      </c>
      <c r="O1360" s="5">
        <f t="shared" si="21"/>
        <v>0.46</v>
      </c>
    </row>
    <row r="1361" spans="1:15" x14ac:dyDescent="0.25">
      <c r="A1361" t="s">
        <v>637</v>
      </c>
      <c r="B1361" t="s">
        <v>155</v>
      </c>
      <c r="C1361" t="s">
        <v>16</v>
      </c>
      <c r="D1361" t="s">
        <v>17</v>
      </c>
      <c r="E1361" t="s">
        <v>49</v>
      </c>
      <c r="F1361" t="s">
        <v>50</v>
      </c>
      <c r="G1361">
        <v>76106</v>
      </c>
      <c r="H1361" t="s">
        <v>89</v>
      </c>
      <c r="I1361" t="s">
        <v>21</v>
      </c>
      <c r="J1361" t="s">
        <v>48</v>
      </c>
      <c r="K1361">
        <v>1.988</v>
      </c>
      <c r="L1361">
        <v>1</v>
      </c>
      <c r="M1361">
        <v>0.6</v>
      </c>
      <c r="N1361">
        <v>-1.4413</v>
      </c>
      <c r="O1361" s="5">
        <f t="shared" si="21"/>
        <v>-0.72499999999999998</v>
      </c>
    </row>
    <row r="1362" spans="1:15" x14ac:dyDescent="0.25">
      <c r="A1362" t="s">
        <v>633</v>
      </c>
      <c r="B1362" t="s">
        <v>15</v>
      </c>
      <c r="C1362" t="s">
        <v>16</v>
      </c>
      <c r="D1362" t="s">
        <v>17</v>
      </c>
      <c r="E1362" t="s">
        <v>26</v>
      </c>
      <c r="F1362" t="s">
        <v>27</v>
      </c>
      <c r="G1362">
        <v>90049</v>
      </c>
      <c r="H1362" t="s">
        <v>31</v>
      </c>
      <c r="I1362" t="s">
        <v>21</v>
      </c>
      <c r="J1362" t="s">
        <v>25</v>
      </c>
      <c r="K1362">
        <v>145.56800000000001</v>
      </c>
      <c r="L1362">
        <v>2</v>
      </c>
      <c r="M1362">
        <v>0.2</v>
      </c>
      <c r="N1362">
        <v>0</v>
      </c>
      <c r="O1362" s="5">
        <f t="shared" si="21"/>
        <v>0</v>
      </c>
    </row>
    <row r="1363" spans="1:15" x14ac:dyDescent="0.25">
      <c r="A1363" t="s">
        <v>642</v>
      </c>
      <c r="B1363" t="s">
        <v>38</v>
      </c>
      <c r="C1363" t="s">
        <v>30</v>
      </c>
      <c r="D1363" t="s">
        <v>17</v>
      </c>
      <c r="E1363" t="s">
        <v>73</v>
      </c>
      <c r="F1363" t="s">
        <v>70</v>
      </c>
      <c r="G1363">
        <v>19120</v>
      </c>
      <c r="H1363" t="s">
        <v>119</v>
      </c>
      <c r="I1363" t="s">
        <v>32</v>
      </c>
      <c r="J1363" t="s">
        <v>53</v>
      </c>
      <c r="K1363">
        <v>123.256</v>
      </c>
      <c r="L1363">
        <v>7</v>
      </c>
      <c r="M1363">
        <v>0.2</v>
      </c>
      <c r="N1363">
        <v>9.2441999999999993</v>
      </c>
      <c r="O1363" s="5">
        <f t="shared" si="21"/>
        <v>7.4999999999999997E-2</v>
      </c>
    </row>
    <row r="1364" spans="1:15" x14ac:dyDescent="0.25">
      <c r="A1364" t="s">
        <v>642</v>
      </c>
      <c r="B1364" t="s">
        <v>38</v>
      </c>
      <c r="C1364" t="s">
        <v>30</v>
      </c>
      <c r="D1364" t="s">
        <v>17</v>
      </c>
      <c r="E1364" t="s">
        <v>73</v>
      </c>
      <c r="F1364" t="s">
        <v>70</v>
      </c>
      <c r="G1364">
        <v>19120</v>
      </c>
      <c r="H1364" t="s">
        <v>119</v>
      </c>
      <c r="I1364" t="s">
        <v>32</v>
      </c>
      <c r="J1364" t="s">
        <v>80</v>
      </c>
      <c r="K1364">
        <v>23.68</v>
      </c>
      <c r="L1364">
        <v>4</v>
      </c>
      <c r="M1364">
        <v>0.2</v>
      </c>
      <c r="N1364">
        <v>7.4</v>
      </c>
      <c r="O1364" s="5">
        <f t="shared" si="21"/>
        <v>0.3125</v>
      </c>
    </row>
    <row r="1365" spans="1:15" x14ac:dyDescent="0.25">
      <c r="A1365" t="s">
        <v>642</v>
      </c>
      <c r="B1365" t="s">
        <v>38</v>
      </c>
      <c r="C1365" t="s">
        <v>30</v>
      </c>
      <c r="D1365" t="s">
        <v>17</v>
      </c>
      <c r="E1365" t="s">
        <v>73</v>
      </c>
      <c r="F1365" t="s">
        <v>70</v>
      </c>
      <c r="G1365">
        <v>19120</v>
      </c>
      <c r="H1365" t="s">
        <v>119</v>
      </c>
      <c r="I1365" t="s">
        <v>58</v>
      </c>
      <c r="J1365" t="s">
        <v>59</v>
      </c>
      <c r="K1365">
        <v>309.57600000000002</v>
      </c>
      <c r="L1365">
        <v>4</v>
      </c>
      <c r="M1365">
        <v>0.4</v>
      </c>
      <c r="N1365">
        <v>-56.755600000000001</v>
      </c>
      <c r="O1365" s="5">
        <f t="shared" si="21"/>
        <v>-0.18333333333333332</v>
      </c>
    </row>
    <row r="1366" spans="1:15" x14ac:dyDescent="0.25">
      <c r="A1366" t="s">
        <v>730</v>
      </c>
      <c r="B1366" t="s">
        <v>155</v>
      </c>
      <c r="C1366" t="s">
        <v>30</v>
      </c>
      <c r="D1366" t="s">
        <v>17</v>
      </c>
      <c r="E1366" t="s">
        <v>264</v>
      </c>
      <c r="F1366" t="s">
        <v>28</v>
      </c>
      <c r="G1366">
        <v>85705</v>
      </c>
      <c r="H1366" t="s">
        <v>31</v>
      </c>
      <c r="I1366" t="s">
        <v>32</v>
      </c>
      <c r="J1366" t="s">
        <v>64</v>
      </c>
      <c r="K1366">
        <v>38.387999999999998</v>
      </c>
      <c r="L1366">
        <v>14</v>
      </c>
      <c r="M1366">
        <v>0.7</v>
      </c>
      <c r="N1366">
        <v>-25.591999999999999</v>
      </c>
      <c r="O1366" s="5">
        <f t="shared" si="21"/>
        <v>-0.66666666666666663</v>
      </c>
    </row>
    <row r="1367" spans="1:15" x14ac:dyDescent="0.25">
      <c r="A1367" t="s">
        <v>730</v>
      </c>
      <c r="B1367" t="s">
        <v>155</v>
      </c>
      <c r="C1367" t="s">
        <v>30</v>
      </c>
      <c r="D1367" t="s">
        <v>17</v>
      </c>
      <c r="E1367" t="s">
        <v>264</v>
      </c>
      <c r="F1367" t="s">
        <v>28</v>
      </c>
      <c r="G1367">
        <v>85705</v>
      </c>
      <c r="H1367" t="s">
        <v>31</v>
      </c>
      <c r="I1367" t="s">
        <v>58</v>
      </c>
      <c r="J1367" t="s">
        <v>371</v>
      </c>
      <c r="K1367">
        <v>95.994</v>
      </c>
      <c r="L1367">
        <v>2</v>
      </c>
      <c r="M1367">
        <v>0.7</v>
      </c>
      <c r="N1367">
        <v>-63.996000000000002</v>
      </c>
      <c r="O1367" s="5">
        <f t="shared" si="21"/>
        <v>-0.66666666666666674</v>
      </c>
    </row>
    <row r="1368" spans="1:15" x14ac:dyDescent="0.25">
      <c r="A1368" t="s">
        <v>730</v>
      </c>
      <c r="B1368" t="s">
        <v>155</v>
      </c>
      <c r="C1368" t="s">
        <v>30</v>
      </c>
      <c r="D1368" t="s">
        <v>17</v>
      </c>
      <c r="E1368" t="s">
        <v>264</v>
      </c>
      <c r="F1368" t="s">
        <v>28</v>
      </c>
      <c r="G1368">
        <v>85705</v>
      </c>
      <c r="H1368" t="s">
        <v>31</v>
      </c>
      <c r="I1368" t="s">
        <v>58</v>
      </c>
      <c r="J1368" t="s">
        <v>129</v>
      </c>
      <c r="K1368">
        <v>239.952</v>
      </c>
      <c r="L1368">
        <v>6</v>
      </c>
      <c r="M1368">
        <v>0.2</v>
      </c>
      <c r="N1368">
        <v>-35.992800000000003</v>
      </c>
      <c r="O1368" s="5">
        <f t="shared" si="21"/>
        <v>-0.15000000000000002</v>
      </c>
    </row>
    <row r="1369" spans="1:15" x14ac:dyDescent="0.25">
      <c r="A1369" t="s">
        <v>730</v>
      </c>
      <c r="B1369" t="s">
        <v>155</v>
      </c>
      <c r="C1369" t="s">
        <v>30</v>
      </c>
      <c r="D1369" t="s">
        <v>17</v>
      </c>
      <c r="E1369" t="s">
        <v>264</v>
      </c>
      <c r="F1369" t="s">
        <v>28</v>
      </c>
      <c r="G1369">
        <v>85705</v>
      </c>
      <c r="H1369" t="s">
        <v>31</v>
      </c>
      <c r="I1369" t="s">
        <v>58</v>
      </c>
      <c r="J1369" t="s">
        <v>59</v>
      </c>
      <c r="K1369">
        <v>201.584</v>
      </c>
      <c r="L1369">
        <v>2</v>
      </c>
      <c r="M1369">
        <v>0.2</v>
      </c>
      <c r="N1369">
        <v>15.1188</v>
      </c>
      <c r="O1369" s="5">
        <f t="shared" si="21"/>
        <v>7.4999999999999997E-2</v>
      </c>
    </row>
    <row r="1370" spans="1:15" x14ac:dyDescent="0.25">
      <c r="A1370" t="s">
        <v>730</v>
      </c>
      <c r="B1370" t="s">
        <v>155</v>
      </c>
      <c r="C1370" t="s">
        <v>30</v>
      </c>
      <c r="D1370" t="s">
        <v>17</v>
      </c>
      <c r="E1370" t="s">
        <v>264</v>
      </c>
      <c r="F1370" t="s">
        <v>28</v>
      </c>
      <c r="G1370">
        <v>85705</v>
      </c>
      <c r="H1370" t="s">
        <v>31</v>
      </c>
      <c r="I1370" t="s">
        <v>21</v>
      </c>
      <c r="J1370" t="s">
        <v>25</v>
      </c>
      <c r="K1370">
        <v>899.13599999999997</v>
      </c>
      <c r="L1370">
        <v>4</v>
      </c>
      <c r="M1370">
        <v>0.2</v>
      </c>
      <c r="N1370">
        <v>-146.1096</v>
      </c>
      <c r="O1370" s="5">
        <f t="shared" si="21"/>
        <v>-0.16250000000000001</v>
      </c>
    </row>
    <row r="1371" spans="1:15" x14ac:dyDescent="0.25">
      <c r="A1371" t="s">
        <v>871</v>
      </c>
      <c r="B1371" t="s">
        <v>155</v>
      </c>
      <c r="C1371" t="s">
        <v>88</v>
      </c>
      <c r="D1371" t="s">
        <v>17</v>
      </c>
      <c r="E1371" t="s">
        <v>427</v>
      </c>
      <c r="F1371" t="s">
        <v>27</v>
      </c>
      <c r="G1371">
        <v>90660</v>
      </c>
      <c r="H1371" t="s">
        <v>31</v>
      </c>
      <c r="I1371" t="s">
        <v>21</v>
      </c>
      <c r="J1371" t="s">
        <v>48</v>
      </c>
      <c r="K1371">
        <v>145.9</v>
      </c>
      <c r="L1371">
        <v>5</v>
      </c>
      <c r="M1371">
        <v>0</v>
      </c>
      <c r="N1371">
        <v>62.737000000000002</v>
      </c>
      <c r="O1371" s="5">
        <f t="shared" si="21"/>
        <v>0.43</v>
      </c>
    </row>
    <row r="1372" spans="1:15" x14ac:dyDescent="0.25">
      <c r="A1372" t="s">
        <v>713</v>
      </c>
      <c r="B1372" t="s">
        <v>38</v>
      </c>
      <c r="C1372" t="s">
        <v>16</v>
      </c>
      <c r="D1372" t="s">
        <v>17</v>
      </c>
      <c r="E1372" t="s">
        <v>239</v>
      </c>
      <c r="F1372" t="s">
        <v>46</v>
      </c>
      <c r="G1372">
        <v>80906</v>
      </c>
      <c r="H1372" t="s">
        <v>31</v>
      </c>
      <c r="I1372" t="s">
        <v>21</v>
      </c>
      <c r="J1372" t="s">
        <v>22</v>
      </c>
      <c r="K1372">
        <v>590.05799999999999</v>
      </c>
      <c r="L1372">
        <v>7</v>
      </c>
      <c r="M1372">
        <v>0.7</v>
      </c>
      <c r="N1372">
        <v>-786.74400000000003</v>
      </c>
      <c r="O1372" s="5">
        <f t="shared" si="21"/>
        <v>-1.3333333333333335</v>
      </c>
    </row>
    <row r="1373" spans="1:15" x14ac:dyDescent="0.25">
      <c r="A1373" t="s">
        <v>713</v>
      </c>
      <c r="B1373" t="s">
        <v>38</v>
      </c>
      <c r="C1373" t="s">
        <v>16</v>
      </c>
      <c r="D1373" t="s">
        <v>17</v>
      </c>
      <c r="E1373" t="s">
        <v>239</v>
      </c>
      <c r="F1373" t="s">
        <v>46</v>
      </c>
      <c r="G1373">
        <v>80906</v>
      </c>
      <c r="H1373" t="s">
        <v>31</v>
      </c>
      <c r="I1373" t="s">
        <v>32</v>
      </c>
      <c r="J1373" t="s">
        <v>53</v>
      </c>
      <c r="K1373">
        <v>14.04</v>
      </c>
      <c r="L1373">
        <v>3</v>
      </c>
      <c r="M1373">
        <v>0.2</v>
      </c>
      <c r="N1373">
        <v>1.5794999999999999</v>
      </c>
      <c r="O1373" s="5">
        <f t="shared" si="21"/>
        <v>0.1125</v>
      </c>
    </row>
    <row r="1374" spans="1:15" x14ac:dyDescent="0.25">
      <c r="A1374" t="s">
        <v>839</v>
      </c>
      <c r="B1374" t="s">
        <v>38</v>
      </c>
      <c r="C1374" t="s">
        <v>88</v>
      </c>
      <c r="D1374" t="s">
        <v>17</v>
      </c>
      <c r="E1374" t="s">
        <v>257</v>
      </c>
      <c r="F1374" t="s">
        <v>105</v>
      </c>
      <c r="G1374">
        <v>20735</v>
      </c>
      <c r="H1374" t="s">
        <v>119</v>
      </c>
      <c r="I1374" t="s">
        <v>58</v>
      </c>
      <c r="J1374" t="s">
        <v>129</v>
      </c>
      <c r="K1374">
        <v>49.08</v>
      </c>
      <c r="L1374">
        <v>3</v>
      </c>
      <c r="M1374">
        <v>0</v>
      </c>
      <c r="N1374">
        <v>4.9080000000000004</v>
      </c>
      <c r="O1374" s="5">
        <f t="shared" si="21"/>
        <v>0.1</v>
      </c>
    </row>
    <row r="1375" spans="1:15" x14ac:dyDescent="0.25">
      <c r="A1375" t="s">
        <v>776</v>
      </c>
      <c r="B1375" t="s">
        <v>15</v>
      </c>
      <c r="C1375" t="s">
        <v>16</v>
      </c>
      <c r="D1375" t="s">
        <v>17</v>
      </c>
      <c r="E1375" t="s">
        <v>323</v>
      </c>
      <c r="F1375" t="s">
        <v>27</v>
      </c>
      <c r="G1375">
        <v>94591</v>
      </c>
      <c r="H1375" t="s">
        <v>31</v>
      </c>
      <c r="I1375" t="s">
        <v>32</v>
      </c>
      <c r="J1375" t="s">
        <v>33</v>
      </c>
      <c r="K1375">
        <v>29.6</v>
      </c>
      <c r="L1375">
        <v>2</v>
      </c>
      <c r="M1375">
        <v>0</v>
      </c>
      <c r="N1375">
        <v>14.8</v>
      </c>
      <c r="O1375" s="5">
        <f t="shared" si="21"/>
        <v>0.5</v>
      </c>
    </row>
    <row r="1376" spans="1:15" x14ac:dyDescent="0.25">
      <c r="A1376" t="s">
        <v>776</v>
      </c>
      <c r="B1376" t="s">
        <v>15</v>
      </c>
      <c r="C1376" t="s">
        <v>16</v>
      </c>
      <c r="D1376" t="s">
        <v>17</v>
      </c>
      <c r="E1376" t="s">
        <v>323</v>
      </c>
      <c r="F1376" t="s">
        <v>27</v>
      </c>
      <c r="G1376">
        <v>94591</v>
      </c>
      <c r="H1376" t="s">
        <v>31</v>
      </c>
      <c r="I1376" t="s">
        <v>32</v>
      </c>
      <c r="J1376" t="s">
        <v>64</v>
      </c>
      <c r="K1376">
        <v>17.088000000000001</v>
      </c>
      <c r="L1376">
        <v>4</v>
      </c>
      <c r="M1376">
        <v>0.2</v>
      </c>
      <c r="N1376">
        <v>5.5536000000000003</v>
      </c>
      <c r="O1376" s="5">
        <f t="shared" si="21"/>
        <v>0.32500000000000001</v>
      </c>
    </row>
    <row r="1377" spans="1:15" x14ac:dyDescent="0.25">
      <c r="A1377" t="s">
        <v>872</v>
      </c>
      <c r="B1377" t="s">
        <v>38</v>
      </c>
      <c r="C1377" t="s">
        <v>16</v>
      </c>
      <c r="D1377" t="s">
        <v>17</v>
      </c>
      <c r="E1377" t="s">
        <v>429</v>
      </c>
      <c r="F1377" t="s">
        <v>61</v>
      </c>
      <c r="G1377">
        <v>84604</v>
      </c>
      <c r="H1377" t="s">
        <v>31</v>
      </c>
      <c r="I1377" t="s">
        <v>21</v>
      </c>
      <c r="J1377" t="s">
        <v>39</v>
      </c>
      <c r="K1377">
        <v>912.75</v>
      </c>
      <c r="L1377">
        <v>5</v>
      </c>
      <c r="M1377">
        <v>0</v>
      </c>
      <c r="N1377">
        <v>118.6575</v>
      </c>
      <c r="O1377" s="5">
        <f t="shared" si="21"/>
        <v>0.13</v>
      </c>
    </row>
    <row r="1378" spans="1:15" x14ac:dyDescent="0.25">
      <c r="A1378" t="s">
        <v>873</v>
      </c>
      <c r="B1378" t="s">
        <v>15</v>
      </c>
      <c r="C1378" t="s">
        <v>16</v>
      </c>
      <c r="D1378" t="s">
        <v>17</v>
      </c>
      <c r="E1378" t="s">
        <v>430</v>
      </c>
      <c r="F1378" t="s">
        <v>61</v>
      </c>
      <c r="G1378">
        <v>84062</v>
      </c>
      <c r="H1378" t="s">
        <v>31</v>
      </c>
      <c r="I1378" t="s">
        <v>32</v>
      </c>
      <c r="J1378" t="s">
        <v>68</v>
      </c>
      <c r="K1378">
        <v>1089.75</v>
      </c>
      <c r="L1378">
        <v>3</v>
      </c>
      <c r="M1378">
        <v>0</v>
      </c>
      <c r="N1378">
        <v>305.13</v>
      </c>
      <c r="O1378" s="5">
        <f t="shared" si="21"/>
        <v>0.27999999999999997</v>
      </c>
    </row>
    <row r="1379" spans="1:15" x14ac:dyDescent="0.25">
      <c r="A1379" t="s">
        <v>873</v>
      </c>
      <c r="B1379" t="s">
        <v>15</v>
      </c>
      <c r="C1379" t="s">
        <v>16</v>
      </c>
      <c r="D1379" t="s">
        <v>17</v>
      </c>
      <c r="E1379" t="s">
        <v>430</v>
      </c>
      <c r="F1379" t="s">
        <v>61</v>
      </c>
      <c r="G1379">
        <v>84062</v>
      </c>
      <c r="H1379" t="s">
        <v>31</v>
      </c>
      <c r="I1379" t="s">
        <v>32</v>
      </c>
      <c r="J1379" t="s">
        <v>80</v>
      </c>
      <c r="K1379">
        <v>447.84</v>
      </c>
      <c r="L1379">
        <v>8</v>
      </c>
      <c r="M1379">
        <v>0</v>
      </c>
      <c r="N1379">
        <v>219.44159999999999</v>
      </c>
      <c r="O1379" s="5">
        <f t="shared" si="21"/>
        <v>0.49</v>
      </c>
    </row>
    <row r="1380" spans="1:15" x14ac:dyDescent="0.25">
      <c r="A1380" t="s">
        <v>873</v>
      </c>
      <c r="B1380" t="s">
        <v>15</v>
      </c>
      <c r="C1380" t="s">
        <v>16</v>
      </c>
      <c r="D1380" t="s">
        <v>17</v>
      </c>
      <c r="E1380" t="s">
        <v>430</v>
      </c>
      <c r="F1380" t="s">
        <v>61</v>
      </c>
      <c r="G1380">
        <v>84062</v>
      </c>
      <c r="H1380" t="s">
        <v>31</v>
      </c>
      <c r="I1380" t="s">
        <v>32</v>
      </c>
      <c r="J1380" t="s">
        <v>53</v>
      </c>
      <c r="K1380">
        <v>16.399999999999999</v>
      </c>
      <c r="L1380">
        <v>5</v>
      </c>
      <c r="M1380">
        <v>0</v>
      </c>
      <c r="N1380">
        <v>4.2640000000000002</v>
      </c>
      <c r="O1380" s="5">
        <f t="shared" si="21"/>
        <v>0.26000000000000006</v>
      </c>
    </row>
    <row r="1381" spans="1:15" x14ac:dyDescent="0.25">
      <c r="A1381" t="s">
        <v>873</v>
      </c>
      <c r="B1381" t="s">
        <v>15</v>
      </c>
      <c r="C1381" t="s">
        <v>16</v>
      </c>
      <c r="D1381" t="s">
        <v>17</v>
      </c>
      <c r="E1381" t="s">
        <v>430</v>
      </c>
      <c r="F1381" t="s">
        <v>61</v>
      </c>
      <c r="G1381">
        <v>84062</v>
      </c>
      <c r="H1381" t="s">
        <v>31</v>
      </c>
      <c r="I1381" t="s">
        <v>58</v>
      </c>
      <c r="J1381" t="s">
        <v>59</v>
      </c>
      <c r="K1381">
        <v>399.96</v>
      </c>
      <c r="L1381">
        <v>5</v>
      </c>
      <c r="M1381">
        <v>0.2</v>
      </c>
      <c r="N1381">
        <v>34.996499999999997</v>
      </c>
      <c r="O1381" s="5">
        <f t="shared" si="21"/>
        <v>8.7499999999999994E-2</v>
      </c>
    </row>
    <row r="1382" spans="1:15" x14ac:dyDescent="0.25">
      <c r="A1382" t="s">
        <v>873</v>
      </c>
      <c r="B1382" t="s">
        <v>15</v>
      </c>
      <c r="C1382" t="s">
        <v>16</v>
      </c>
      <c r="D1382" t="s">
        <v>17</v>
      </c>
      <c r="E1382" t="s">
        <v>430</v>
      </c>
      <c r="F1382" t="s">
        <v>61</v>
      </c>
      <c r="G1382">
        <v>84062</v>
      </c>
      <c r="H1382" t="s">
        <v>31</v>
      </c>
      <c r="I1382" t="s">
        <v>32</v>
      </c>
      <c r="J1382" t="s">
        <v>43</v>
      </c>
      <c r="K1382">
        <v>158.9</v>
      </c>
      <c r="L1382">
        <v>5</v>
      </c>
      <c r="M1382">
        <v>0</v>
      </c>
      <c r="N1382">
        <v>7.9450000000000003</v>
      </c>
      <c r="O1382" s="5">
        <f t="shared" si="21"/>
        <v>0.05</v>
      </c>
    </row>
    <row r="1383" spans="1:15" x14ac:dyDescent="0.25">
      <c r="A1383" t="s">
        <v>873</v>
      </c>
      <c r="B1383" t="s">
        <v>15</v>
      </c>
      <c r="C1383" t="s">
        <v>16</v>
      </c>
      <c r="D1383" t="s">
        <v>17</v>
      </c>
      <c r="E1383" t="s">
        <v>430</v>
      </c>
      <c r="F1383" t="s">
        <v>61</v>
      </c>
      <c r="G1383">
        <v>84062</v>
      </c>
      <c r="H1383" t="s">
        <v>31</v>
      </c>
      <c r="I1383" t="s">
        <v>32</v>
      </c>
      <c r="J1383" t="s">
        <v>64</v>
      </c>
      <c r="K1383">
        <v>13.183999999999999</v>
      </c>
      <c r="L1383">
        <v>1</v>
      </c>
      <c r="M1383">
        <v>0.2</v>
      </c>
      <c r="N1383">
        <v>4.7792000000000003</v>
      </c>
      <c r="O1383" s="5">
        <f t="shared" si="21"/>
        <v>0.36250000000000004</v>
      </c>
    </row>
    <row r="1384" spans="1:15" x14ac:dyDescent="0.25">
      <c r="A1384" t="s">
        <v>782</v>
      </c>
      <c r="B1384" t="s">
        <v>38</v>
      </c>
      <c r="C1384" t="s">
        <v>88</v>
      </c>
      <c r="D1384" t="s">
        <v>17</v>
      </c>
      <c r="E1384" t="s">
        <v>126</v>
      </c>
      <c r="F1384" t="s">
        <v>74</v>
      </c>
      <c r="G1384">
        <v>60505</v>
      </c>
      <c r="H1384" t="s">
        <v>89</v>
      </c>
      <c r="I1384" t="s">
        <v>21</v>
      </c>
      <c r="J1384" t="s">
        <v>48</v>
      </c>
      <c r="K1384">
        <v>83.951999999999998</v>
      </c>
      <c r="L1384">
        <v>3</v>
      </c>
      <c r="M1384">
        <v>0.6</v>
      </c>
      <c r="N1384">
        <v>-90.248400000000004</v>
      </c>
      <c r="O1384" s="5">
        <f t="shared" si="21"/>
        <v>-1.0750000000000002</v>
      </c>
    </row>
    <row r="1385" spans="1:15" x14ac:dyDescent="0.25">
      <c r="A1385" t="s">
        <v>874</v>
      </c>
      <c r="B1385" t="s">
        <v>578</v>
      </c>
      <c r="C1385" t="s">
        <v>88</v>
      </c>
      <c r="D1385" t="s">
        <v>17</v>
      </c>
      <c r="E1385" t="s">
        <v>432</v>
      </c>
      <c r="F1385" t="s">
        <v>71</v>
      </c>
      <c r="G1385">
        <v>30080</v>
      </c>
      <c r="H1385" t="s">
        <v>20</v>
      </c>
      <c r="I1385" t="s">
        <v>32</v>
      </c>
      <c r="J1385" t="s">
        <v>43</v>
      </c>
      <c r="K1385">
        <v>80.98</v>
      </c>
      <c r="L1385">
        <v>1</v>
      </c>
      <c r="M1385">
        <v>0</v>
      </c>
      <c r="N1385">
        <v>1.6195999999999999</v>
      </c>
      <c r="O1385" s="5">
        <f t="shared" si="21"/>
        <v>1.9999999999999997E-2</v>
      </c>
    </row>
    <row r="1386" spans="1:15" x14ac:dyDescent="0.25">
      <c r="A1386" t="s">
        <v>874</v>
      </c>
      <c r="B1386" t="s">
        <v>578</v>
      </c>
      <c r="C1386" t="s">
        <v>88</v>
      </c>
      <c r="D1386" t="s">
        <v>17</v>
      </c>
      <c r="E1386" t="s">
        <v>432</v>
      </c>
      <c r="F1386" t="s">
        <v>71</v>
      </c>
      <c r="G1386">
        <v>30080</v>
      </c>
      <c r="H1386" t="s">
        <v>20</v>
      </c>
      <c r="I1386" t="s">
        <v>32</v>
      </c>
      <c r="J1386" t="s">
        <v>80</v>
      </c>
      <c r="K1386">
        <v>348.84</v>
      </c>
      <c r="L1386">
        <v>9</v>
      </c>
      <c r="M1386">
        <v>0</v>
      </c>
      <c r="N1386">
        <v>170.9316</v>
      </c>
      <c r="O1386" s="5">
        <f t="shared" si="21"/>
        <v>0.49000000000000005</v>
      </c>
    </row>
    <row r="1387" spans="1:15" x14ac:dyDescent="0.25">
      <c r="A1387" t="s">
        <v>874</v>
      </c>
      <c r="B1387" t="s">
        <v>578</v>
      </c>
      <c r="C1387" t="s">
        <v>88</v>
      </c>
      <c r="D1387" t="s">
        <v>17</v>
      </c>
      <c r="E1387" t="s">
        <v>432</v>
      </c>
      <c r="F1387" t="s">
        <v>71</v>
      </c>
      <c r="G1387">
        <v>30080</v>
      </c>
      <c r="H1387" t="s">
        <v>20</v>
      </c>
      <c r="I1387" t="s">
        <v>32</v>
      </c>
      <c r="J1387" t="s">
        <v>195</v>
      </c>
      <c r="K1387">
        <v>9.4499999999999993</v>
      </c>
      <c r="L1387">
        <v>5</v>
      </c>
      <c r="M1387">
        <v>0</v>
      </c>
      <c r="N1387">
        <v>0.189</v>
      </c>
      <c r="O1387" s="5">
        <f t="shared" si="21"/>
        <v>0.02</v>
      </c>
    </row>
    <row r="1388" spans="1:15" x14ac:dyDescent="0.25">
      <c r="A1388" t="s">
        <v>874</v>
      </c>
      <c r="B1388" t="s">
        <v>578</v>
      </c>
      <c r="C1388" t="s">
        <v>88</v>
      </c>
      <c r="D1388" t="s">
        <v>17</v>
      </c>
      <c r="E1388" t="s">
        <v>432</v>
      </c>
      <c r="F1388" t="s">
        <v>71</v>
      </c>
      <c r="G1388">
        <v>30080</v>
      </c>
      <c r="H1388" t="s">
        <v>20</v>
      </c>
      <c r="I1388" t="s">
        <v>21</v>
      </c>
      <c r="J1388" t="s">
        <v>48</v>
      </c>
      <c r="K1388">
        <v>18.84</v>
      </c>
      <c r="L1388">
        <v>3</v>
      </c>
      <c r="M1388">
        <v>0</v>
      </c>
      <c r="N1388">
        <v>7.1592000000000002</v>
      </c>
      <c r="O1388" s="5">
        <f t="shared" si="21"/>
        <v>0.38</v>
      </c>
    </row>
    <row r="1389" spans="1:15" x14ac:dyDescent="0.25">
      <c r="A1389" t="s">
        <v>874</v>
      </c>
      <c r="B1389" t="s">
        <v>578</v>
      </c>
      <c r="C1389" t="s">
        <v>88</v>
      </c>
      <c r="D1389" t="s">
        <v>17</v>
      </c>
      <c r="E1389" t="s">
        <v>432</v>
      </c>
      <c r="F1389" t="s">
        <v>71</v>
      </c>
      <c r="G1389">
        <v>30080</v>
      </c>
      <c r="H1389" t="s">
        <v>20</v>
      </c>
      <c r="I1389" t="s">
        <v>21</v>
      </c>
      <c r="J1389" t="s">
        <v>22</v>
      </c>
      <c r="K1389">
        <v>239.98</v>
      </c>
      <c r="L1389">
        <v>2</v>
      </c>
      <c r="M1389">
        <v>0</v>
      </c>
      <c r="N1389">
        <v>52.7956</v>
      </c>
      <c r="O1389" s="5">
        <f t="shared" si="21"/>
        <v>0.22</v>
      </c>
    </row>
    <row r="1390" spans="1:15" x14ac:dyDescent="0.25">
      <c r="A1390" t="s">
        <v>874</v>
      </c>
      <c r="B1390" t="s">
        <v>578</v>
      </c>
      <c r="C1390" t="s">
        <v>88</v>
      </c>
      <c r="D1390" t="s">
        <v>17</v>
      </c>
      <c r="E1390" t="s">
        <v>432</v>
      </c>
      <c r="F1390" t="s">
        <v>71</v>
      </c>
      <c r="G1390">
        <v>30080</v>
      </c>
      <c r="H1390" t="s">
        <v>20</v>
      </c>
      <c r="I1390" t="s">
        <v>32</v>
      </c>
      <c r="J1390" t="s">
        <v>143</v>
      </c>
      <c r="K1390">
        <v>167.96</v>
      </c>
      <c r="L1390">
        <v>2</v>
      </c>
      <c r="M1390">
        <v>0</v>
      </c>
      <c r="N1390">
        <v>78.941199999999995</v>
      </c>
      <c r="O1390" s="5">
        <f t="shared" si="21"/>
        <v>0.47</v>
      </c>
    </row>
    <row r="1391" spans="1:15" x14ac:dyDescent="0.25">
      <c r="A1391" t="s">
        <v>874</v>
      </c>
      <c r="B1391" t="s">
        <v>578</v>
      </c>
      <c r="C1391" t="s">
        <v>88</v>
      </c>
      <c r="D1391" t="s">
        <v>17</v>
      </c>
      <c r="E1391" t="s">
        <v>432</v>
      </c>
      <c r="F1391" t="s">
        <v>71</v>
      </c>
      <c r="G1391">
        <v>30080</v>
      </c>
      <c r="H1391" t="s">
        <v>20</v>
      </c>
      <c r="I1391" t="s">
        <v>58</v>
      </c>
      <c r="J1391" t="s">
        <v>59</v>
      </c>
      <c r="K1391">
        <v>104.85</v>
      </c>
      <c r="L1391">
        <v>3</v>
      </c>
      <c r="M1391">
        <v>0</v>
      </c>
      <c r="N1391">
        <v>28.3095</v>
      </c>
      <c r="O1391" s="5">
        <f t="shared" si="21"/>
        <v>0.27</v>
      </c>
    </row>
    <row r="1392" spans="1:15" x14ac:dyDescent="0.25">
      <c r="A1392" t="s">
        <v>874</v>
      </c>
      <c r="B1392" t="s">
        <v>578</v>
      </c>
      <c r="C1392" t="s">
        <v>88</v>
      </c>
      <c r="D1392" t="s">
        <v>17</v>
      </c>
      <c r="E1392" t="s">
        <v>432</v>
      </c>
      <c r="F1392" t="s">
        <v>71</v>
      </c>
      <c r="G1392">
        <v>30080</v>
      </c>
      <c r="H1392" t="s">
        <v>20</v>
      </c>
      <c r="I1392" t="s">
        <v>58</v>
      </c>
      <c r="J1392" t="s">
        <v>59</v>
      </c>
      <c r="K1392">
        <v>484.83</v>
      </c>
      <c r="L1392">
        <v>3</v>
      </c>
      <c r="M1392">
        <v>0</v>
      </c>
      <c r="N1392">
        <v>126.0558</v>
      </c>
      <c r="O1392" s="5">
        <f t="shared" si="21"/>
        <v>0.26</v>
      </c>
    </row>
    <row r="1393" spans="1:15" x14ac:dyDescent="0.25">
      <c r="A1393" t="s">
        <v>874</v>
      </c>
      <c r="B1393" t="s">
        <v>578</v>
      </c>
      <c r="C1393" t="s">
        <v>88</v>
      </c>
      <c r="D1393" t="s">
        <v>17</v>
      </c>
      <c r="E1393" t="s">
        <v>432</v>
      </c>
      <c r="F1393" t="s">
        <v>71</v>
      </c>
      <c r="G1393">
        <v>30080</v>
      </c>
      <c r="H1393" t="s">
        <v>20</v>
      </c>
      <c r="I1393" t="s">
        <v>32</v>
      </c>
      <c r="J1393" t="s">
        <v>80</v>
      </c>
      <c r="K1393">
        <v>122.97</v>
      </c>
      <c r="L1393">
        <v>3</v>
      </c>
      <c r="M1393">
        <v>0</v>
      </c>
      <c r="N1393">
        <v>60.255299999999998</v>
      </c>
      <c r="O1393" s="5">
        <f t="shared" si="21"/>
        <v>0.49</v>
      </c>
    </row>
    <row r="1394" spans="1:15" x14ac:dyDescent="0.25">
      <c r="A1394" t="s">
        <v>874</v>
      </c>
      <c r="B1394" t="s">
        <v>578</v>
      </c>
      <c r="C1394" t="s">
        <v>88</v>
      </c>
      <c r="D1394" t="s">
        <v>17</v>
      </c>
      <c r="E1394" t="s">
        <v>432</v>
      </c>
      <c r="F1394" t="s">
        <v>71</v>
      </c>
      <c r="G1394">
        <v>30080</v>
      </c>
      <c r="H1394" t="s">
        <v>20</v>
      </c>
      <c r="I1394" t="s">
        <v>32</v>
      </c>
      <c r="J1394" t="s">
        <v>43</v>
      </c>
      <c r="K1394">
        <v>154.44</v>
      </c>
      <c r="L1394">
        <v>3</v>
      </c>
      <c r="M1394">
        <v>0</v>
      </c>
      <c r="N1394">
        <v>1.5444</v>
      </c>
      <c r="O1394" s="5">
        <f t="shared" si="21"/>
        <v>0.01</v>
      </c>
    </row>
    <row r="1395" spans="1:15" x14ac:dyDescent="0.25">
      <c r="A1395" t="s">
        <v>874</v>
      </c>
      <c r="B1395" t="s">
        <v>578</v>
      </c>
      <c r="C1395" t="s">
        <v>88</v>
      </c>
      <c r="D1395" t="s">
        <v>17</v>
      </c>
      <c r="E1395" t="s">
        <v>432</v>
      </c>
      <c r="F1395" t="s">
        <v>71</v>
      </c>
      <c r="G1395">
        <v>30080</v>
      </c>
      <c r="H1395" t="s">
        <v>20</v>
      </c>
      <c r="I1395" t="s">
        <v>32</v>
      </c>
      <c r="J1395" t="s">
        <v>80</v>
      </c>
      <c r="K1395">
        <v>342.37</v>
      </c>
      <c r="L1395">
        <v>7</v>
      </c>
      <c r="M1395">
        <v>0</v>
      </c>
      <c r="N1395">
        <v>160.91390000000001</v>
      </c>
      <c r="O1395" s="5">
        <f t="shared" si="21"/>
        <v>0.47000000000000003</v>
      </c>
    </row>
    <row r="1396" spans="1:15" x14ac:dyDescent="0.25">
      <c r="A1396" t="s">
        <v>787</v>
      </c>
      <c r="B1396" t="s">
        <v>155</v>
      </c>
      <c r="C1396" t="s">
        <v>30</v>
      </c>
      <c r="D1396" t="s">
        <v>17</v>
      </c>
      <c r="E1396" t="s">
        <v>210</v>
      </c>
      <c r="F1396" t="s">
        <v>41</v>
      </c>
      <c r="G1396">
        <v>27217</v>
      </c>
      <c r="H1396" t="s">
        <v>20</v>
      </c>
      <c r="I1396" t="s">
        <v>32</v>
      </c>
      <c r="J1396" t="s">
        <v>53</v>
      </c>
      <c r="K1396">
        <v>9.5519999999999996</v>
      </c>
      <c r="L1396">
        <v>3</v>
      </c>
      <c r="M1396">
        <v>0.2</v>
      </c>
      <c r="N1396">
        <v>1.5522</v>
      </c>
      <c r="O1396" s="5">
        <f t="shared" si="21"/>
        <v>0.16250000000000001</v>
      </c>
    </row>
    <row r="1397" spans="1:15" x14ac:dyDescent="0.25">
      <c r="A1397" t="s">
        <v>782</v>
      </c>
      <c r="B1397" t="s">
        <v>38</v>
      </c>
      <c r="C1397" t="s">
        <v>30</v>
      </c>
      <c r="D1397" t="s">
        <v>17</v>
      </c>
      <c r="E1397" t="s">
        <v>126</v>
      </c>
      <c r="F1397" t="s">
        <v>74</v>
      </c>
      <c r="G1397">
        <v>60505</v>
      </c>
      <c r="H1397" t="s">
        <v>89</v>
      </c>
      <c r="I1397" t="s">
        <v>21</v>
      </c>
      <c r="J1397" t="s">
        <v>39</v>
      </c>
      <c r="K1397">
        <v>652.45000000000005</v>
      </c>
      <c r="L1397">
        <v>5</v>
      </c>
      <c r="M1397">
        <v>0.5</v>
      </c>
      <c r="N1397">
        <v>-430.61700000000002</v>
      </c>
      <c r="O1397" s="5">
        <f t="shared" si="21"/>
        <v>-0.66</v>
      </c>
    </row>
    <row r="1398" spans="1:15" x14ac:dyDescent="0.25">
      <c r="A1398" t="s">
        <v>782</v>
      </c>
      <c r="B1398" t="s">
        <v>38</v>
      </c>
      <c r="C1398" t="s">
        <v>30</v>
      </c>
      <c r="D1398" t="s">
        <v>17</v>
      </c>
      <c r="E1398" t="s">
        <v>126</v>
      </c>
      <c r="F1398" t="s">
        <v>74</v>
      </c>
      <c r="G1398">
        <v>60505</v>
      </c>
      <c r="H1398" t="s">
        <v>89</v>
      </c>
      <c r="I1398" t="s">
        <v>21</v>
      </c>
      <c r="J1398" t="s">
        <v>39</v>
      </c>
      <c r="K1398">
        <v>66.644999999999996</v>
      </c>
      <c r="L1398">
        <v>3</v>
      </c>
      <c r="M1398">
        <v>0.5</v>
      </c>
      <c r="N1398">
        <v>-42.652799999999999</v>
      </c>
      <c r="O1398" s="5">
        <f t="shared" si="21"/>
        <v>-0.64</v>
      </c>
    </row>
    <row r="1399" spans="1:15" x14ac:dyDescent="0.25">
      <c r="A1399" t="s">
        <v>652</v>
      </c>
      <c r="B1399" t="s">
        <v>155</v>
      </c>
      <c r="C1399" t="s">
        <v>16</v>
      </c>
      <c r="D1399" t="s">
        <v>17</v>
      </c>
      <c r="E1399" t="s">
        <v>110</v>
      </c>
      <c r="F1399" t="s">
        <v>94</v>
      </c>
      <c r="G1399">
        <v>10035</v>
      </c>
      <c r="H1399" t="s">
        <v>119</v>
      </c>
      <c r="I1399" t="s">
        <v>32</v>
      </c>
      <c r="J1399" t="s">
        <v>64</v>
      </c>
      <c r="K1399">
        <v>17.216000000000001</v>
      </c>
      <c r="L1399">
        <v>4</v>
      </c>
      <c r="M1399">
        <v>0.2</v>
      </c>
      <c r="N1399">
        <v>6.0255999999999998</v>
      </c>
      <c r="O1399" s="5">
        <f t="shared" si="21"/>
        <v>0.35</v>
      </c>
    </row>
    <row r="1400" spans="1:15" x14ac:dyDescent="0.25">
      <c r="A1400" t="s">
        <v>652</v>
      </c>
      <c r="B1400" t="s">
        <v>155</v>
      </c>
      <c r="C1400" t="s">
        <v>16</v>
      </c>
      <c r="D1400" t="s">
        <v>17</v>
      </c>
      <c r="E1400" t="s">
        <v>110</v>
      </c>
      <c r="F1400" t="s">
        <v>94</v>
      </c>
      <c r="G1400">
        <v>10035</v>
      </c>
      <c r="H1400" t="s">
        <v>119</v>
      </c>
      <c r="I1400" t="s">
        <v>32</v>
      </c>
      <c r="J1400" t="s">
        <v>80</v>
      </c>
      <c r="K1400">
        <v>11.56</v>
      </c>
      <c r="L1400">
        <v>2</v>
      </c>
      <c r="M1400">
        <v>0</v>
      </c>
      <c r="N1400">
        <v>5.6643999999999997</v>
      </c>
      <c r="O1400" s="5">
        <f t="shared" si="21"/>
        <v>0.48999999999999994</v>
      </c>
    </row>
    <row r="1401" spans="1:15" x14ac:dyDescent="0.25">
      <c r="A1401" t="s">
        <v>652</v>
      </c>
      <c r="B1401" t="s">
        <v>155</v>
      </c>
      <c r="C1401" t="s">
        <v>16</v>
      </c>
      <c r="D1401" t="s">
        <v>17</v>
      </c>
      <c r="E1401" t="s">
        <v>110</v>
      </c>
      <c r="F1401" t="s">
        <v>94</v>
      </c>
      <c r="G1401">
        <v>10035</v>
      </c>
      <c r="H1401" t="s">
        <v>119</v>
      </c>
      <c r="I1401" t="s">
        <v>58</v>
      </c>
      <c r="J1401" t="s">
        <v>129</v>
      </c>
      <c r="K1401">
        <v>88.4</v>
      </c>
      <c r="L1401">
        <v>4</v>
      </c>
      <c r="M1401">
        <v>0</v>
      </c>
      <c r="N1401">
        <v>11.492000000000001</v>
      </c>
      <c r="O1401" s="5">
        <f t="shared" si="21"/>
        <v>0.13</v>
      </c>
    </row>
    <row r="1402" spans="1:15" x14ac:dyDescent="0.25">
      <c r="A1402" t="s">
        <v>652</v>
      </c>
      <c r="B1402" t="s">
        <v>155</v>
      </c>
      <c r="C1402" t="s">
        <v>16</v>
      </c>
      <c r="D1402" t="s">
        <v>17</v>
      </c>
      <c r="E1402" t="s">
        <v>110</v>
      </c>
      <c r="F1402" t="s">
        <v>94</v>
      </c>
      <c r="G1402">
        <v>10035</v>
      </c>
      <c r="H1402" t="s">
        <v>119</v>
      </c>
      <c r="I1402" t="s">
        <v>32</v>
      </c>
      <c r="J1402" t="s">
        <v>80</v>
      </c>
      <c r="K1402">
        <v>6.48</v>
      </c>
      <c r="L1402">
        <v>1</v>
      </c>
      <c r="M1402">
        <v>0</v>
      </c>
      <c r="N1402">
        <v>3.1103999999999998</v>
      </c>
      <c r="O1402" s="5">
        <f t="shared" si="21"/>
        <v>0.47999999999999993</v>
      </c>
    </row>
    <row r="1403" spans="1:15" x14ac:dyDescent="0.25">
      <c r="A1403" t="s">
        <v>875</v>
      </c>
      <c r="B1403" t="s">
        <v>38</v>
      </c>
      <c r="C1403" t="s">
        <v>88</v>
      </c>
      <c r="D1403" t="s">
        <v>17</v>
      </c>
      <c r="E1403" t="s">
        <v>316</v>
      </c>
      <c r="F1403" t="s">
        <v>100</v>
      </c>
      <c r="G1403">
        <v>24153</v>
      </c>
      <c r="H1403" t="s">
        <v>20</v>
      </c>
      <c r="I1403" t="s">
        <v>58</v>
      </c>
      <c r="J1403" t="s">
        <v>59</v>
      </c>
      <c r="K1403">
        <v>21.8</v>
      </c>
      <c r="L1403">
        <v>2</v>
      </c>
      <c r="M1403">
        <v>0</v>
      </c>
      <c r="N1403">
        <v>6.1040000000000001</v>
      </c>
      <c r="O1403" s="5">
        <f t="shared" si="21"/>
        <v>0.27999999999999997</v>
      </c>
    </row>
    <row r="1404" spans="1:15" x14ac:dyDescent="0.25">
      <c r="A1404" t="s">
        <v>875</v>
      </c>
      <c r="B1404" t="s">
        <v>38</v>
      </c>
      <c r="C1404" t="s">
        <v>88</v>
      </c>
      <c r="D1404" t="s">
        <v>17</v>
      </c>
      <c r="E1404" t="s">
        <v>316</v>
      </c>
      <c r="F1404" t="s">
        <v>100</v>
      </c>
      <c r="G1404">
        <v>24153</v>
      </c>
      <c r="H1404" t="s">
        <v>20</v>
      </c>
      <c r="I1404" t="s">
        <v>32</v>
      </c>
      <c r="J1404" t="s">
        <v>143</v>
      </c>
      <c r="K1404">
        <v>251.79</v>
      </c>
      <c r="L1404">
        <v>3</v>
      </c>
      <c r="M1404">
        <v>0</v>
      </c>
      <c r="N1404">
        <v>118.3413</v>
      </c>
      <c r="O1404" s="5">
        <f t="shared" si="21"/>
        <v>0.47000000000000003</v>
      </c>
    </row>
    <row r="1405" spans="1:15" x14ac:dyDescent="0.25">
      <c r="A1405" t="s">
        <v>670</v>
      </c>
      <c r="B1405" t="s">
        <v>38</v>
      </c>
      <c r="C1405" t="s">
        <v>88</v>
      </c>
      <c r="D1405" t="s">
        <v>17</v>
      </c>
      <c r="E1405" t="s">
        <v>162</v>
      </c>
      <c r="F1405" t="s">
        <v>124</v>
      </c>
      <c r="G1405">
        <v>43229</v>
      </c>
      <c r="H1405" t="s">
        <v>119</v>
      </c>
      <c r="I1405" t="s">
        <v>21</v>
      </c>
      <c r="J1405" t="s">
        <v>39</v>
      </c>
      <c r="K1405">
        <v>205.17599999999999</v>
      </c>
      <c r="L1405">
        <v>2</v>
      </c>
      <c r="M1405">
        <v>0.4</v>
      </c>
      <c r="N1405">
        <v>-58.133200000000002</v>
      </c>
      <c r="O1405" s="5">
        <f t="shared" si="21"/>
        <v>-0.28333333333333338</v>
      </c>
    </row>
    <row r="1406" spans="1:15" x14ac:dyDescent="0.25">
      <c r="A1406" t="s">
        <v>670</v>
      </c>
      <c r="B1406" t="s">
        <v>38</v>
      </c>
      <c r="C1406" t="s">
        <v>88</v>
      </c>
      <c r="D1406" t="s">
        <v>17</v>
      </c>
      <c r="E1406" t="s">
        <v>162</v>
      </c>
      <c r="F1406" t="s">
        <v>124</v>
      </c>
      <c r="G1406">
        <v>43229</v>
      </c>
      <c r="H1406" t="s">
        <v>119</v>
      </c>
      <c r="I1406" t="s">
        <v>32</v>
      </c>
      <c r="J1406" t="s">
        <v>80</v>
      </c>
      <c r="K1406">
        <v>419.4</v>
      </c>
      <c r="L1406">
        <v>5</v>
      </c>
      <c r="M1406">
        <v>0.2</v>
      </c>
      <c r="N1406">
        <v>146.79</v>
      </c>
      <c r="O1406" s="5">
        <f t="shared" si="21"/>
        <v>0.35</v>
      </c>
    </row>
    <row r="1407" spans="1:15" x14ac:dyDescent="0.25">
      <c r="A1407" t="s">
        <v>642</v>
      </c>
      <c r="B1407" t="s">
        <v>155</v>
      </c>
      <c r="C1407" t="s">
        <v>88</v>
      </c>
      <c r="D1407" t="s">
        <v>17</v>
      </c>
      <c r="E1407" t="s">
        <v>73</v>
      </c>
      <c r="F1407" t="s">
        <v>70</v>
      </c>
      <c r="G1407">
        <v>19143</v>
      </c>
      <c r="H1407" t="s">
        <v>119</v>
      </c>
      <c r="I1407" t="s">
        <v>32</v>
      </c>
      <c r="J1407" t="s">
        <v>334</v>
      </c>
      <c r="K1407">
        <v>10.304</v>
      </c>
      <c r="L1407">
        <v>1</v>
      </c>
      <c r="M1407">
        <v>0.2</v>
      </c>
      <c r="N1407">
        <v>-2.1896</v>
      </c>
      <c r="O1407" s="5">
        <f t="shared" si="21"/>
        <v>-0.21249999999999999</v>
      </c>
    </row>
    <row r="1408" spans="1:15" x14ac:dyDescent="0.25">
      <c r="A1408" t="s">
        <v>642</v>
      </c>
      <c r="B1408" t="s">
        <v>155</v>
      </c>
      <c r="C1408" t="s">
        <v>88</v>
      </c>
      <c r="D1408" t="s">
        <v>17</v>
      </c>
      <c r="E1408" t="s">
        <v>73</v>
      </c>
      <c r="F1408" t="s">
        <v>70</v>
      </c>
      <c r="G1408">
        <v>19143</v>
      </c>
      <c r="H1408" t="s">
        <v>119</v>
      </c>
      <c r="I1408" t="s">
        <v>21</v>
      </c>
      <c r="J1408" t="s">
        <v>39</v>
      </c>
      <c r="K1408">
        <v>154.76400000000001</v>
      </c>
      <c r="L1408">
        <v>3</v>
      </c>
      <c r="M1408">
        <v>0.4</v>
      </c>
      <c r="N1408">
        <v>-36.111600000000003</v>
      </c>
      <c r="O1408" s="5">
        <f t="shared" si="21"/>
        <v>-0.23333333333333334</v>
      </c>
    </row>
    <row r="1409" spans="1:15" x14ac:dyDescent="0.25">
      <c r="A1409" t="s">
        <v>642</v>
      </c>
      <c r="B1409" t="s">
        <v>155</v>
      </c>
      <c r="C1409" t="s">
        <v>88</v>
      </c>
      <c r="D1409" t="s">
        <v>17</v>
      </c>
      <c r="E1409" t="s">
        <v>73</v>
      </c>
      <c r="F1409" t="s">
        <v>70</v>
      </c>
      <c r="G1409">
        <v>19143</v>
      </c>
      <c r="H1409" t="s">
        <v>119</v>
      </c>
      <c r="I1409" t="s">
        <v>58</v>
      </c>
      <c r="J1409" t="s">
        <v>129</v>
      </c>
      <c r="K1409">
        <v>116.78400000000001</v>
      </c>
      <c r="L1409">
        <v>2</v>
      </c>
      <c r="M1409">
        <v>0.2</v>
      </c>
      <c r="N1409">
        <v>21.896999999999998</v>
      </c>
      <c r="O1409" s="5">
        <f t="shared" si="21"/>
        <v>0.18749999999999997</v>
      </c>
    </row>
    <row r="1410" spans="1:15" x14ac:dyDescent="0.25">
      <c r="A1410" t="s">
        <v>652</v>
      </c>
      <c r="B1410" t="s">
        <v>38</v>
      </c>
      <c r="C1410" t="s">
        <v>16</v>
      </c>
      <c r="D1410" t="s">
        <v>17</v>
      </c>
      <c r="E1410" t="s">
        <v>110</v>
      </c>
      <c r="F1410" t="s">
        <v>94</v>
      </c>
      <c r="G1410">
        <v>10024</v>
      </c>
      <c r="H1410" t="s">
        <v>119</v>
      </c>
      <c r="I1410" t="s">
        <v>32</v>
      </c>
      <c r="J1410" t="s">
        <v>53</v>
      </c>
      <c r="K1410">
        <v>75.48</v>
      </c>
      <c r="L1410">
        <v>2</v>
      </c>
      <c r="M1410">
        <v>0</v>
      </c>
      <c r="N1410">
        <v>19.6248</v>
      </c>
      <c r="O1410" s="5">
        <f t="shared" si="21"/>
        <v>0.26</v>
      </c>
    </row>
    <row r="1411" spans="1:15" x14ac:dyDescent="0.25">
      <c r="A1411" t="s">
        <v>652</v>
      </c>
      <c r="B1411" t="s">
        <v>38</v>
      </c>
      <c r="C1411" t="s">
        <v>16</v>
      </c>
      <c r="D1411" t="s">
        <v>17</v>
      </c>
      <c r="E1411" t="s">
        <v>110</v>
      </c>
      <c r="F1411" t="s">
        <v>94</v>
      </c>
      <c r="G1411">
        <v>10024</v>
      </c>
      <c r="H1411" t="s">
        <v>119</v>
      </c>
      <c r="I1411" t="s">
        <v>21</v>
      </c>
      <c r="J1411" t="s">
        <v>48</v>
      </c>
      <c r="K1411">
        <v>39.979999999999997</v>
      </c>
      <c r="L1411">
        <v>2</v>
      </c>
      <c r="M1411">
        <v>0</v>
      </c>
      <c r="N1411">
        <v>9.9949999999999992</v>
      </c>
      <c r="O1411" s="5">
        <f t="shared" si="21"/>
        <v>0.25</v>
      </c>
    </row>
    <row r="1412" spans="1:15" x14ac:dyDescent="0.25">
      <c r="A1412" t="s">
        <v>674</v>
      </c>
      <c r="B1412" t="s">
        <v>38</v>
      </c>
      <c r="C1412" t="s">
        <v>16</v>
      </c>
      <c r="D1412" t="s">
        <v>17</v>
      </c>
      <c r="E1412" t="s">
        <v>170</v>
      </c>
      <c r="F1412" t="s">
        <v>28</v>
      </c>
      <c r="G1412">
        <v>85023</v>
      </c>
      <c r="H1412" t="s">
        <v>31</v>
      </c>
      <c r="I1412" t="s">
        <v>21</v>
      </c>
      <c r="J1412" t="s">
        <v>39</v>
      </c>
      <c r="K1412">
        <v>393.16500000000002</v>
      </c>
      <c r="L1412">
        <v>3</v>
      </c>
      <c r="M1412">
        <v>0.5</v>
      </c>
      <c r="N1412">
        <v>-204.44579999999999</v>
      </c>
      <c r="O1412" s="5">
        <f t="shared" ref="O1412:O1475" si="22">N1412/K1412</f>
        <v>-0.51999999999999991</v>
      </c>
    </row>
    <row r="1413" spans="1:15" x14ac:dyDescent="0.25">
      <c r="A1413" t="s">
        <v>688</v>
      </c>
      <c r="B1413" t="s">
        <v>38</v>
      </c>
      <c r="C1413" t="s">
        <v>88</v>
      </c>
      <c r="D1413" t="s">
        <v>17</v>
      </c>
      <c r="E1413" t="s">
        <v>200</v>
      </c>
      <c r="F1413" t="s">
        <v>50</v>
      </c>
      <c r="G1413">
        <v>75051</v>
      </c>
      <c r="H1413" t="s">
        <v>89</v>
      </c>
      <c r="I1413" t="s">
        <v>32</v>
      </c>
      <c r="J1413" t="s">
        <v>33</v>
      </c>
      <c r="K1413">
        <v>23.68</v>
      </c>
      <c r="L1413">
        <v>2</v>
      </c>
      <c r="M1413">
        <v>0.2</v>
      </c>
      <c r="N1413">
        <v>8.8800000000000008</v>
      </c>
      <c r="O1413" s="5">
        <f t="shared" si="22"/>
        <v>0.37500000000000006</v>
      </c>
    </row>
    <row r="1414" spans="1:15" x14ac:dyDescent="0.25">
      <c r="A1414" t="s">
        <v>652</v>
      </c>
      <c r="B1414" t="s">
        <v>38</v>
      </c>
      <c r="C1414" t="s">
        <v>30</v>
      </c>
      <c r="D1414" t="s">
        <v>17</v>
      </c>
      <c r="E1414" t="s">
        <v>110</v>
      </c>
      <c r="F1414" t="s">
        <v>94</v>
      </c>
      <c r="G1414">
        <v>10035</v>
      </c>
      <c r="H1414" t="s">
        <v>119</v>
      </c>
      <c r="I1414" t="s">
        <v>21</v>
      </c>
      <c r="J1414" t="s">
        <v>25</v>
      </c>
      <c r="K1414">
        <v>408.00599999999997</v>
      </c>
      <c r="L1414">
        <v>2</v>
      </c>
      <c r="M1414">
        <v>0.1</v>
      </c>
      <c r="N1414">
        <v>72.534400000000005</v>
      </c>
      <c r="O1414" s="5">
        <f t="shared" si="22"/>
        <v>0.17777777777777781</v>
      </c>
    </row>
    <row r="1415" spans="1:15" x14ac:dyDescent="0.25">
      <c r="A1415" t="s">
        <v>652</v>
      </c>
      <c r="B1415" t="s">
        <v>38</v>
      </c>
      <c r="C1415" t="s">
        <v>30</v>
      </c>
      <c r="D1415" t="s">
        <v>17</v>
      </c>
      <c r="E1415" t="s">
        <v>110</v>
      </c>
      <c r="F1415" t="s">
        <v>94</v>
      </c>
      <c r="G1415">
        <v>10035</v>
      </c>
      <c r="H1415" t="s">
        <v>119</v>
      </c>
      <c r="I1415" t="s">
        <v>21</v>
      </c>
      <c r="J1415" t="s">
        <v>48</v>
      </c>
      <c r="K1415">
        <v>165.28</v>
      </c>
      <c r="L1415">
        <v>4</v>
      </c>
      <c r="M1415">
        <v>0</v>
      </c>
      <c r="N1415">
        <v>14.8752</v>
      </c>
      <c r="O1415" s="5">
        <f t="shared" si="22"/>
        <v>0.09</v>
      </c>
    </row>
    <row r="1416" spans="1:15" x14ac:dyDescent="0.25">
      <c r="A1416" t="s">
        <v>652</v>
      </c>
      <c r="B1416" t="s">
        <v>38</v>
      </c>
      <c r="C1416" t="s">
        <v>16</v>
      </c>
      <c r="D1416" t="s">
        <v>17</v>
      </c>
      <c r="E1416" t="s">
        <v>110</v>
      </c>
      <c r="F1416" t="s">
        <v>94</v>
      </c>
      <c r="G1416">
        <v>10024</v>
      </c>
      <c r="H1416" t="s">
        <v>119</v>
      </c>
      <c r="I1416" t="s">
        <v>32</v>
      </c>
      <c r="J1416" t="s">
        <v>64</v>
      </c>
      <c r="K1416">
        <v>334.76799999999997</v>
      </c>
      <c r="L1416">
        <v>7</v>
      </c>
      <c r="M1416">
        <v>0.2</v>
      </c>
      <c r="N1416">
        <v>108.7996</v>
      </c>
      <c r="O1416" s="5">
        <f t="shared" si="22"/>
        <v>0.32500000000000001</v>
      </c>
    </row>
    <row r="1417" spans="1:15" x14ac:dyDescent="0.25">
      <c r="A1417" t="s">
        <v>759</v>
      </c>
      <c r="B1417" t="s">
        <v>15</v>
      </c>
      <c r="C1417" t="s">
        <v>88</v>
      </c>
      <c r="D1417" t="s">
        <v>17</v>
      </c>
      <c r="E1417" t="s">
        <v>284</v>
      </c>
      <c r="F1417" t="s">
        <v>27</v>
      </c>
      <c r="G1417">
        <v>92627</v>
      </c>
      <c r="H1417" t="s">
        <v>31</v>
      </c>
      <c r="I1417" t="s">
        <v>58</v>
      </c>
      <c r="J1417" t="s">
        <v>129</v>
      </c>
      <c r="K1417">
        <v>239.97</v>
      </c>
      <c r="L1417">
        <v>3</v>
      </c>
      <c r="M1417">
        <v>0</v>
      </c>
      <c r="N1417">
        <v>26.396699999999999</v>
      </c>
      <c r="O1417" s="5">
        <f t="shared" si="22"/>
        <v>0.11</v>
      </c>
    </row>
    <row r="1418" spans="1:15" x14ac:dyDescent="0.25">
      <c r="A1418" t="s">
        <v>759</v>
      </c>
      <c r="B1418" t="s">
        <v>15</v>
      </c>
      <c r="C1418" t="s">
        <v>88</v>
      </c>
      <c r="D1418" t="s">
        <v>17</v>
      </c>
      <c r="E1418" t="s">
        <v>284</v>
      </c>
      <c r="F1418" t="s">
        <v>27</v>
      </c>
      <c r="G1418">
        <v>92627</v>
      </c>
      <c r="H1418" t="s">
        <v>31</v>
      </c>
      <c r="I1418" t="s">
        <v>21</v>
      </c>
      <c r="J1418" t="s">
        <v>48</v>
      </c>
      <c r="K1418">
        <v>37.74</v>
      </c>
      <c r="L1418">
        <v>3</v>
      </c>
      <c r="M1418">
        <v>0</v>
      </c>
      <c r="N1418">
        <v>12.8316</v>
      </c>
      <c r="O1418" s="5">
        <f t="shared" si="22"/>
        <v>0.33999999999999997</v>
      </c>
    </row>
    <row r="1419" spans="1:15" x14ac:dyDescent="0.25">
      <c r="A1419" t="s">
        <v>644</v>
      </c>
      <c r="B1419" t="s">
        <v>155</v>
      </c>
      <c r="C1419" t="s">
        <v>30</v>
      </c>
      <c r="D1419" t="s">
        <v>17</v>
      </c>
      <c r="E1419" t="s">
        <v>81</v>
      </c>
      <c r="F1419" t="s">
        <v>50</v>
      </c>
      <c r="G1419">
        <v>77041</v>
      </c>
      <c r="H1419" t="s">
        <v>89</v>
      </c>
      <c r="I1419" t="s">
        <v>58</v>
      </c>
      <c r="J1419" t="s">
        <v>59</v>
      </c>
      <c r="K1419">
        <v>946.34400000000005</v>
      </c>
      <c r="L1419">
        <v>7</v>
      </c>
      <c r="M1419">
        <v>0.2</v>
      </c>
      <c r="N1419">
        <v>118.29300000000001</v>
      </c>
      <c r="O1419" s="5">
        <f t="shared" si="22"/>
        <v>0.125</v>
      </c>
    </row>
    <row r="1420" spans="1:15" x14ac:dyDescent="0.25">
      <c r="A1420" t="s">
        <v>644</v>
      </c>
      <c r="B1420" t="s">
        <v>155</v>
      </c>
      <c r="C1420" t="s">
        <v>30</v>
      </c>
      <c r="D1420" t="s">
        <v>17</v>
      </c>
      <c r="E1420" t="s">
        <v>81</v>
      </c>
      <c r="F1420" t="s">
        <v>50</v>
      </c>
      <c r="G1420">
        <v>77041</v>
      </c>
      <c r="H1420" t="s">
        <v>89</v>
      </c>
      <c r="I1420" t="s">
        <v>58</v>
      </c>
      <c r="J1420" t="s">
        <v>129</v>
      </c>
      <c r="K1420">
        <v>151.19999999999999</v>
      </c>
      <c r="L1420">
        <v>3</v>
      </c>
      <c r="M1420">
        <v>0.2</v>
      </c>
      <c r="N1420">
        <v>32.130000000000003</v>
      </c>
      <c r="O1420" s="5">
        <f t="shared" si="22"/>
        <v>0.21250000000000002</v>
      </c>
    </row>
    <row r="1421" spans="1:15" x14ac:dyDescent="0.25">
      <c r="A1421" t="s">
        <v>644</v>
      </c>
      <c r="B1421" t="s">
        <v>155</v>
      </c>
      <c r="C1421" t="s">
        <v>30</v>
      </c>
      <c r="D1421" t="s">
        <v>17</v>
      </c>
      <c r="E1421" t="s">
        <v>81</v>
      </c>
      <c r="F1421" t="s">
        <v>50</v>
      </c>
      <c r="G1421">
        <v>77041</v>
      </c>
      <c r="H1421" t="s">
        <v>89</v>
      </c>
      <c r="I1421" t="s">
        <v>21</v>
      </c>
      <c r="J1421" t="s">
        <v>48</v>
      </c>
      <c r="K1421">
        <v>4.9279999999999999</v>
      </c>
      <c r="L1421">
        <v>4</v>
      </c>
      <c r="M1421">
        <v>0.6</v>
      </c>
      <c r="N1421">
        <v>-1.4783999999999999</v>
      </c>
      <c r="O1421" s="5">
        <f t="shared" si="22"/>
        <v>-0.3</v>
      </c>
    </row>
    <row r="1422" spans="1:15" x14ac:dyDescent="0.25">
      <c r="A1422" t="s">
        <v>766</v>
      </c>
      <c r="B1422" t="s">
        <v>38</v>
      </c>
      <c r="C1422" t="s">
        <v>30</v>
      </c>
      <c r="D1422" t="s">
        <v>17</v>
      </c>
      <c r="E1422" t="s">
        <v>312</v>
      </c>
      <c r="F1422" t="s">
        <v>28</v>
      </c>
      <c r="G1422">
        <v>85204</v>
      </c>
      <c r="H1422" t="s">
        <v>31</v>
      </c>
      <c r="I1422" t="s">
        <v>32</v>
      </c>
      <c r="J1422" t="s">
        <v>80</v>
      </c>
      <c r="K1422">
        <v>86.272000000000006</v>
      </c>
      <c r="L1422">
        <v>4</v>
      </c>
      <c r="M1422">
        <v>0.2</v>
      </c>
      <c r="N1422">
        <v>31.273599999999998</v>
      </c>
      <c r="O1422" s="5">
        <f t="shared" si="22"/>
        <v>0.36249999999999993</v>
      </c>
    </row>
    <row r="1423" spans="1:15" x14ac:dyDescent="0.25">
      <c r="A1423" t="s">
        <v>766</v>
      </c>
      <c r="B1423" t="s">
        <v>38</v>
      </c>
      <c r="C1423" t="s">
        <v>30</v>
      </c>
      <c r="D1423" t="s">
        <v>17</v>
      </c>
      <c r="E1423" t="s">
        <v>312</v>
      </c>
      <c r="F1423" t="s">
        <v>28</v>
      </c>
      <c r="G1423">
        <v>85204</v>
      </c>
      <c r="H1423" t="s">
        <v>31</v>
      </c>
      <c r="I1423" t="s">
        <v>32</v>
      </c>
      <c r="J1423" t="s">
        <v>64</v>
      </c>
      <c r="K1423">
        <v>72.587999999999994</v>
      </c>
      <c r="L1423">
        <v>2</v>
      </c>
      <c r="M1423">
        <v>0.7</v>
      </c>
      <c r="N1423">
        <v>-48.392000000000003</v>
      </c>
      <c r="O1423" s="5">
        <f t="shared" si="22"/>
        <v>-0.66666666666666674</v>
      </c>
    </row>
    <row r="1424" spans="1:15" x14ac:dyDescent="0.25">
      <c r="A1424" t="s">
        <v>766</v>
      </c>
      <c r="B1424" t="s">
        <v>38</v>
      </c>
      <c r="C1424" t="s">
        <v>30</v>
      </c>
      <c r="D1424" t="s">
        <v>17</v>
      </c>
      <c r="E1424" t="s">
        <v>312</v>
      </c>
      <c r="F1424" t="s">
        <v>28</v>
      </c>
      <c r="G1424">
        <v>85204</v>
      </c>
      <c r="H1424" t="s">
        <v>31</v>
      </c>
      <c r="I1424" t="s">
        <v>32</v>
      </c>
      <c r="J1424" t="s">
        <v>68</v>
      </c>
      <c r="K1424">
        <v>60.671999999999997</v>
      </c>
      <c r="L1424">
        <v>2</v>
      </c>
      <c r="M1424">
        <v>0.2</v>
      </c>
      <c r="N1424">
        <v>14.409599999999999</v>
      </c>
      <c r="O1424" s="5">
        <f t="shared" si="22"/>
        <v>0.23749999999999999</v>
      </c>
    </row>
    <row r="1425" spans="1:15" x14ac:dyDescent="0.25">
      <c r="A1425" t="s">
        <v>766</v>
      </c>
      <c r="B1425" t="s">
        <v>38</v>
      </c>
      <c r="C1425" t="s">
        <v>30</v>
      </c>
      <c r="D1425" t="s">
        <v>17</v>
      </c>
      <c r="E1425" t="s">
        <v>312</v>
      </c>
      <c r="F1425" t="s">
        <v>28</v>
      </c>
      <c r="G1425">
        <v>85204</v>
      </c>
      <c r="H1425" t="s">
        <v>31</v>
      </c>
      <c r="I1425" t="s">
        <v>32</v>
      </c>
      <c r="J1425" t="s">
        <v>64</v>
      </c>
      <c r="K1425">
        <v>77.031000000000006</v>
      </c>
      <c r="L1425">
        <v>9</v>
      </c>
      <c r="M1425">
        <v>0.7</v>
      </c>
      <c r="N1425">
        <v>-59.057099999999998</v>
      </c>
      <c r="O1425" s="5">
        <f t="shared" si="22"/>
        <v>-0.76666666666666661</v>
      </c>
    </row>
    <row r="1426" spans="1:15" x14ac:dyDescent="0.25">
      <c r="A1426" t="s">
        <v>766</v>
      </c>
      <c r="B1426" t="s">
        <v>38</v>
      </c>
      <c r="C1426" t="s">
        <v>30</v>
      </c>
      <c r="D1426" t="s">
        <v>17</v>
      </c>
      <c r="E1426" t="s">
        <v>312</v>
      </c>
      <c r="F1426" t="s">
        <v>28</v>
      </c>
      <c r="G1426">
        <v>85204</v>
      </c>
      <c r="H1426" t="s">
        <v>31</v>
      </c>
      <c r="I1426" t="s">
        <v>32</v>
      </c>
      <c r="J1426" t="s">
        <v>43</v>
      </c>
      <c r="K1426">
        <v>119.904</v>
      </c>
      <c r="L1426">
        <v>6</v>
      </c>
      <c r="M1426">
        <v>0.2</v>
      </c>
      <c r="N1426">
        <v>-1.4987999999999999</v>
      </c>
      <c r="O1426" s="5">
        <f t="shared" si="22"/>
        <v>-1.2499999999999999E-2</v>
      </c>
    </row>
    <row r="1427" spans="1:15" x14ac:dyDescent="0.25">
      <c r="A1427" t="s">
        <v>766</v>
      </c>
      <c r="B1427" t="s">
        <v>38</v>
      </c>
      <c r="C1427" t="s">
        <v>30</v>
      </c>
      <c r="D1427" t="s">
        <v>17</v>
      </c>
      <c r="E1427" t="s">
        <v>312</v>
      </c>
      <c r="F1427" t="s">
        <v>28</v>
      </c>
      <c r="G1427">
        <v>85204</v>
      </c>
      <c r="H1427" t="s">
        <v>31</v>
      </c>
      <c r="I1427" t="s">
        <v>58</v>
      </c>
      <c r="J1427" t="s">
        <v>59</v>
      </c>
      <c r="K1427">
        <v>263.95999999999998</v>
      </c>
      <c r="L1427">
        <v>5</v>
      </c>
      <c r="M1427">
        <v>0.2</v>
      </c>
      <c r="N1427">
        <v>23.096499999999999</v>
      </c>
      <c r="O1427" s="5">
        <f t="shared" si="22"/>
        <v>8.7500000000000008E-2</v>
      </c>
    </row>
    <row r="1428" spans="1:15" x14ac:dyDescent="0.25">
      <c r="A1428" t="s">
        <v>766</v>
      </c>
      <c r="B1428" t="s">
        <v>38</v>
      </c>
      <c r="C1428" t="s">
        <v>30</v>
      </c>
      <c r="D1428" t="s">
        <v>17</v>
      </c>
      <c r="E1428" t="s">
        <v>312</v>
      </c>
      <c r="F1428" t="s">
        <v>28</v>
      </c>
      <c r="G1428">
        <v>85204</v>
      </c>
      <c r="H1428" t="s">
        <v>31</v>
      </c>
      <c r="I1428" t="s">
        <v>32</v>
      </c>
      <c r="J1428" t="s">
        <v>43</v>
      </c>
      <c r="K1428">
        <v>363.64800000000002</v>
      </c>
      <c r="L1428">
        <v>4</v>
      </c>
      <c r="M1428">
        <v>0.2</v>
      </c>
      <c r="N1428">
        <v>-86.366399999999999</v>
      </c>
      <c r="O1428" s="5">
        <f t="shared" si="22"/>
        <v>-0.23749999999999999</v>
      </c>
    </row>
    <row r="1429" spans="1:15" x14ac:dyDescent="0.25">
      <c r="A1429" t="s">
        <v>811</v>
      </c>
      <c r="B1429" t="s">
        <v>15</v>
      </c>
      <c r="C1429" t="s">
        <v>30</v>
      </c>
      <c r="D1429" t="s">
        <v>17</v>
      </c>
      <c r="E1429" t="s">
        <v>367</v>
      </c>
      <c r="F1429" t="s">
        <v>27</v>
      </c>
      <c r="G1429">
        <v>93905</v>
      </c>
      <c r="H1429" t="s">
        <v>31</v>
      </c>
      <c r="I1429" t="s">
        <v>32</v>
      </c>
      <c r="J1429" t="s">
        <v>64</v>
      </c>
      <c r="K1429">
        <v>9.7279999999999998</v>
      </c>
      <c r="L1429">
        <v>2</v>
      </c>
      <c r="M1429">
        <v>0.2</v>
      </c>
      <c r="N1429">
        <v>3.2831999999999999</v>
      </c>
      <c r="O1429" s="5">
        <f t="shared" si="22"/>
        <v>0.33750000000000002</v>
      </c>
    </row>
    <row r="1430" spans="1:15" x14ac:dyDescent="0.25">
      <c r="A1430" t="s">
        <v>811</v>
      </c>
      <c r="B1430" t="s">
        <v>15</v>
      </c>
      <c r="C1430" t="s">
        <v>30</v>
      </c>
      <c r="D1430" t="s">
        <v>17</v>
      </c>
      <c r="E1430" t="s">
        <v>367</v>
      </c>
      <c r="F1430" t="s">
        <v>27</v>
      </c>
      <c r="G1430">
        <v>93905</v>
      </c>
      <c r="H1430" t="s">
        <v>31</v>
      </c>
      <c r="I1430" t="s">
        <v>32</v>
      </c>
      <c r="J1430" t="s">
        <v>143</v>
      </c>
      <c r="K1430">
        <v>14.75</v>
      </c>
      <c r="L1430">
        <v>5</v>
      </c>
      <c r="M1430">
        <v>0</v>
      </c>
      <c r="N1430">
        <v>7.08</v>
      </c>
      <c r="O1430" s="5">
        <f t="shared" si="22"/>
        <v>0.48</v>
      </c>
    </row>
    <row r="1431" spans="1:15" x14ac:dyDescent="0.25">
      <c r="A1431" t="s">
        <v>811</v>
      </c>
      <c r="B1431" t="s">
        <v>15</v>
      </c>
      <c r="C1431" t="s">
        <v>30</v>
      </c>
      <c r="D1431" t="s">
        <v>17</v>
      </c>
      <c r="E1431" t="s">
        <v>367</v>
      </c>
      <c r="F1431" t="s">
        <v>27</v>
      </c>
      <c r="G1431">
        <v>93905</v>
      </c>
      <c r="H1431" t="s">
        <v>31</v>
      </c>
      <c r="I1431" t="s">
        <v>32</v>
      </c>
      <c r="J1431" t="s">
        <v>64</v>
      </c>
      <c r="K1431">
        <v>29.8</v>
      </c>
      <c r="L1431">
        <v>5</v>
      </c>
      <c r="M1431">
        <v>0.2</v>
      </c>
      <c r="N1431">
        <v>9.3125</v>
      </c>
      <c r="O1431" s="5">
        <f t="shared" si="22"/>
        <v>0.3125</v>
      </c>
    </row>
    <row r="1432" spans="1:15" x14ac:dyDescent="0.25">
      <c r="A1432" t="s">
        <v>811</v>
      </c>
      <c r="B1432" t="s">
        <v>15</v>
      </c>
      <c r="C1432" t="s">
        <v>30</v>
      </c>
      <c r="D1432" t="s">
        <v>17</v>
      </c>
      <c r="E1432" t="s">
        <v>367</v>
      </c>
      <c r="F1432" t="s">
        <v>27</v>
      </c>
      <c r="G1432">
        <v>93905</v>
      </c>
      <c r="H1432" t="s">
        <v>31</v>
      </c>
      <c r="I1432" t="s">
        <v>32</v>
      </c>
      <c r="J1432" t="s">
        <v>33</v>
      </c>
      <c r="K1432">
        <v>427.42</v>
      </c>
      <c r="L1432">
        <v>14</v>
      </c>
      <c r="M1432">
        <v>0</v>
      </c>
      <c r="N1432">
        <v>196.61320000000001</v>
      </c>
      <c r="O1432" s="5">
        <f t="shared" si="22"/>
        <v>0.46</v>
      </c>
    </row>
    <row r="1433" spans="1:15" x14ac:dyDescent="0.25">
      <c r="A1433" t="s">
        <v>670</v>
      </c>
      <c r="B1433" t="s">
        <v>38</v>
      </c>
      <c r="C1433" t="s">
        <v>16</v>
      </c>
      <c r="D1433" t="s">
        <v>17</v>
      </c>
      <c r="E1433" t="s">
        <v>162</v>
      </c>
      <c r="F1433" t="s">
        <v>124</v>
      </c>
      <c r="G1433">
        <v>43229</v>
      </c>
      <c r="H1433" t="s">
        <v>119</v>
      </c>
      <c r="I1433" t="s">
        <v>58</v>
      </c>
      <c r="J1433" t="s">
        <v>59</v>
      </c>
      <c r="K1433">
        <v>220.75200000000001</v>
      </c>
      <c r="L1433">
        <v>8</v>
      </c>
      <c r="M1433">
        <v>0.4</v>
      </c>
      <c r="N1433">
        <v>-40.471200000000003</v>
      </c>
      <c r="O1433" s="5">
        <f t="shared" si="22"/>
        <v>-0.18333333333333335</v>
      </c>
    </row>
    <row r="1434" spans="1:15" x14ac:dyDescent="0.25">
      <c r="A1434" t="s">
        <v>861</v>
      </c>
      <c r="B1434" t="s">
        <v>15</v>
      </c>
      <c r="C1434" t="s">
        <v>16</v>
      </c>
      <c r="D1434" t="s">
        <v>17</v>
      </c>
      <c r="E1434" t="s">
        <v>353</v>
      </c>
      <c r="F1434" t="s">
        <v>23</v>
      </c>
      <c r="G1434">
        <v>35630</v>
      </c>
      <c r="H1434" t="s">
        <v>20</v>
      </c>
      <c r="I1434" t="s">
        <v>32</v>
      </c>
      <c r="J1434" t="s">
        <v>64</v>
      </c>
      <c r="K1434">
        <v>152.76</v>
      </c>
      <c r="L1434">
        <v>6</v>
      </c>
      <c r="M1434">
        <v>0</v>
      </c>
      <c r="N1434">
        <v>74.852400000000003</v>
      </c>
      <c r="O1434" s="5">
        <f t="shared" si="22"/>
        <v>0.49000000000000005</v>
      </c>
    </row>
    <row r="1435" spans="1:15" x14ac:dyDescent="0.25">
      <c r="A1435" t="s">
        <v>861</v>
      </c>
      <c r="B1435" t="s">
        <v>15</v>
      </c>
      <c r="C1435" t="s">
        <v>16</v>
      </c>
      <c r="D1435" t="s">
        <v>17</v>
      </c>
      <c r="E1435" t="s">
        <v>353</v>
      </c>
      <c r="F1435" t="s">
        <v>23</v>
      </c>
      <c r="G1435">
        <v>35630</v>
      </c>
      <c r="H1435" t="s">
        <v>20</v>
      </c>
      <c r="I1435" t="s">
        <v>32</v>
      </c>
      <c r="J1435" t="s">
        <v>334</v>
      </c>
      <c r="K1435">
        <v>7.27</v>
      </c>
      <c r="L1435">
        <v>1</v>
      </c>
      <c r="M1435">
        <v>0</v>
      </c>
      <c r="N1435">
        <v>1.9629000000000001</v>
      </c>
      <c r="O1435" s="5">
        <f t="shared" si="22"/>
        <v>0.27</v>
      </c>
    </row>
    <row r="1436" spans="1:15" x14ac:dyDescent="0.25">
      <c r="A1436" t="s">
        <v>861</v>
      </c>
      <c r="B1436" t="s">
        <v>15</v>
      </c>
      <c r="C1436" t="s">
        <v>16</v>
      </c>
      <c r="D1436" t="s">
        <v>17</v>
      </c>
      <c r="E1436" t="s">
        <v>353</v>
      </c>
      <c r="F1436" t="s">
        <v>23</v>
      </c>
      <c r="G1436">
        <v>35630</v>
      </c>
      <c r="H1436" t="s">
        <v>20</v>
      </c>
      <c r="I1436" t="s">
        <v>21</v>
      </c>
      <c r="J1436" t="s">
        <v>25</v>
      </c>
      <c r="K1436">
        <v>1819.86</v>
      </c>
      <c r="L1436">
        <v>14</v>
      </c>
      <c r="M1436">
        <v>0</v>
      </c>
      <c r="N1436">
        <v>163.78739999999999</v>
      </c>
      <c r="O1436" s="5">
        <f t="shared" si="22"/>
        <v>0.09</v>
      </c>
    </row>
    <row r="1437" spans="1:15" x14ac:dyDescent="0.25">
      <c r="A1437" t="s">
        <v>636</v>
      </c>
      <c r="B1437" t="s">
        <v>38</v>
      </c>
      <c r="C1437" t="s">
        <v>16</v>
      </c>
      <c r="D1437" t="s">
        <v>17</v>
      </c>
      <c r="E1437" t="s">
        <v>44</v>
      </c>
      <c r="F1437" t="s">
        <v>45</v>
      </c>
      <c r="G1437">
        <v>98105</v>
      </c>
      <c r="H1437" t="s">
        <v>31</v>
      </c>
      <c r="I1437" t="s">
        <v>32</v>
      </c>
      <c r="J1437" t="s">
        <v>80</v>
      </c>
      <c r="K1437">
        <v>33.9</v>
      </c>
      <c r="L1437">
        <v>5</v>
      </c>
      <c r="M1437">
        <v>0</v>
      </c>
      <c r="N1437">
        <v>15.593999999999999</v>
      </c>
      <c r="O1437" s="5">
        <f t="shared" si="22"/>
        <v>0.46</v>
      </c>
    </row>
    <row r="1438" spans="1:15" x14ac:dyDescent="0.25">
      <c r="A1438" t="s">
        <v>876</v>
      </c>
      <c r="B1438" t="s">
        <v>38</v>
      </c>
      <c r="C1438" t="s">
        <v>16</v>
      </c>
      <c r="D1438" t="s">
        <v>17</v>
      </c>
      <c r="E1438" t="s">
        <v>434</v>
      </c>
      <c r="F1438" t="s">
        <v>124</v>
      </c>
      <c r="G1438">
        <v>44134</v>
      </c>
      <c r="H1438" t="s">
        <v>119</v>
      </c>
      <c r="I1438" t="s">
        <v>32</v>
      </c>
      <c r="J1438" t="s">
        <v>80</v>
      </c>
      <c r="K1438">
        <v>31.103999999999999</v>
      </c>
      <c r="L1438">
        <v>6</v>
      </c>
      <c r="M1438">
        <v>0.2</v>
      </c>
      <c r="N1438">
        <v>10.8864</v>
      </c>
      <c r="O1438" s="5">
        <f t="shared" si="22"/>
        <v>0.35000000000000003</v>
      </c>
    </row>
    <row r="1439" spans="1:15" x14ac:dyDescent="0.25">
      <c r="A1439" t="s">
        <v>876</v>
      </c>
      <c r="B1439" t="s">
        <v>38</v>
      </c>
      <c r="C1439" t="s">
        <v>16</v>
      </c>
      <c r="D1439" t="s">
        <v>17</v>
      </c>
      <c r="E1439" t="s">
        <v>434</v>
      </c>
      <c r="F1439" t="s">
        <v>124</v>
      </c>
      <c r="G1439">
        <v>44134</v>
      </c>
      <c r="H1439" t="s">
        <v>119</v>
      </c>
      <c r="I1439" t="s">
        <v>32</v>
      </c>
      <c r="J1439" t="s">
        <v>53</v>
      </c>
      <c r="K1439">
        <v>5.2480000000000002</v>
      </c>
      <c r="L1439">
        <v>2</v>
      </c>
      <c r="M1439">
        <v>0.2</v>
      </c>
      <c r="N1439">
        <v>0.59040000000000004</v>
      </c>
      <c r="O1439" s="5">
        <f t="shared" si="22"/>
        <v>0.1125</v>
      </c>
    </row>
    <row r="1440" spans="1:15" x14ac:dyDescent="0.25">
      <c r="A1440" t="s">
        <v>754</v>
      </c>
      <c r="B1440" t="s">
        <v>578</v>
      </c>
      <c r="C1440" t="s">
        <v>16</v>
      </c>
      <c r="D1440" t="s">
        <v>17</v>
      </c>
      <c r="E1440" t="s">
        <v>67</v>
      </c>
      <c r="F1440" t="s">
        <v>50</v>
      </c>
      <c r="G1440">
        <v>79109</v>
      </c>
      <c r="H1440" t="s">
        <v>89</v>
      </c>
      <c r="I1440" t="s">
        <v>58</v>
      </c>
      <c r="J1440" t="s">
        <v>129</v>
      </c>
      <c r="K1440">
        <v>263.88</v>
      </c>
      <c r="L1440">
        <v>3</v>
      </c>
      <c r="M1440">
        <v>0.2</v>
      </c>
      <c r="N1440">
        <v>42.880499999999998</v>
      </c>
      <c r="O1440" s="5">
        <f t="shared" si="22"/>
        <v>0.16250000000000001</v>
      </c>
    </row>
    <row r="1441" spans="1:15" x14ac:dyDescent="0.25">
      <c r="A1441" t="s">
        <v>754</v>
      </c>
      <c r="B1441" t="s">
        <v>578</v>
      </c>
      <c r="C1441" t="s">
        <v>16</v>
      </c>
      <c r="D1441" t="s">
        <v>17</v>
      </c>
      <c r="E1441" t="s">
        <v>67</v>
      </c>
      <c r="F1441" t="s">
        <v>50</v>
      </c>
      <c r="G1441">
        <v>79109</v>
      </c>
      <c r="H1441" t="s">
        <v>89</v>
      </c>
      <c r="I1441" t="s">
        <v>21</v>
      </c>
      <c r="J1441" t="s">
        <v>25</v>
      </c>
      <c r="K1441">
        <v>2453.4299999999998</v>
      </c>
      <c r="L1441">
        <v>5</v>
      </c>
      <c r="M1441">
        <v>0.3</v>
      </c>
      <c r="N1441">
        <v>-350.49</v>
      </c>
      <c r="O1441" s="5">
        <f t="shared" si="22"/>
        <v>-0.14285714285714288</v>
      </c>
    </row>
    <row r="1442" spans="1:15" x14ac:dyDescent="0.25">
      <c r="A1442" t="s">
        <v>864</v>
      </c>
      <c r="B1442" t="s">
        <v>15</v>
      </c>
      <c r="C1442" t="s">
        <v>16</v>
      </c>
      <c r="D1442" t="s">
        <v>17</v>
      </c>
      <c r="E1442" t="s">
        <v>421</v>
      </c>
      <c r="F1442" t="s">
        <v>153</v>
      </c>
      <c r="G1442">
        <v>2908</v>
      </c>
      <c r="H1442" t="s">
        <v>119</v>
      </c>
      <c r="I1442" t="s">
        <v>32</v>
      </c>
      <c r="J1442" t="s">
        <v>64</v>
      </c>
      <c r="K1442">
        <v>29.7</v>
      </c>
      <c r="L1442">
        <v>5</v>
      </c>
      <c r="M1442">
        <v>0</v>
      </c>
      <c r="N1442">
        <v>13.365</v>
      </c>
      <c r="O1442" s="5">
        <f t="shared" si="22"/>
        <v>0.45</v>
      </c>
    </row>
    <row r="1443" spans="1:15" x14ac:dyDescent="0.25">
      <c r="A1443" t="s">
        <v>864</v>
      </c>
      <c r="B1443" t="s">
        <v>15</v>
      </c>
      <c r="C1443" t="s">
        <v>16</v>
      </c>
      <c r="D1443" t="s">
        <v>17</v>
      </c>
      <c r="E1443" t="s">
        <v>421</v>
      </c>
      <c r="F1443" t="s">
        <v>153</v>
      </c>
      <c r="G1443">
        <v>2908</v>
      </c>
      <c r="H1443" t="s">
        <v>119</v>
      </c>
      <c r="I1443" t="s">
        <v>32</v>
      </c>
      <c r="J1443" t="s">
        <v>80</v>
      </c>
      <c r="K1443">
        <v>39.96</v>
      </c>
      <c r="L1443">
        <v>4</v>
      </c>
      <c r="M1443">
        <v>0</v>
      </c>
      <c r="N1443">
        <v>17.981999999999999</v>
      </c>
      <c r="O1443" s="5">
        <f t="shared" si="22"/>
        <v>0.44999999999999996</v>
      </c>
    </row>
    <row r="1444" spans="1:15" x14ac:dyDescent="0.25">
      <c r="A1444" t="s">
        <v>640</v>
      </c>
      <c r="B1444" t="s">
        <v>15</v>
      </c>
      <c r="C1444" t="s">
        <v>16</v>
      </c>
      <c r="D1444" t="s">
        <v>17</v>
      </c>
      <c r="E1444" t="s">
        <v>65</v>
      </c>
      <c r="F1444" t="s">
        <v>27</v>
      </c>
      <c r="G1444">
        <v>94110</v>
      </c>
      <c r="H1444" t="s">
        <v>31</v>
      </c>
      <c r="I1444" t="s">
        <v>32</v>
      </c>
      <c r="J1444" t="s">
        <v>64</v>
      </c>
      <c r="K1444">
        <v>36.671999999999997</v>
      </c>
      <c r="L1444">
        <v>2</v>
      </c>
      <c r="M1444">
        <v>0.2</v>
      </c>
      <c r="N1444">
        <v>11.46</v>
      </c>
      <c r="O1444" s="5">
        <f t="shared" si="22"/>
        <v>0.31250000000000006</v>
      </c>
    </row>
    <row r="1445" spans="1:15" x14ac:dyDescent="0.25">
      <c r="A1445" t="s">
        <v>741</v>
      </c>
      <c r="B1445" t="s">
        <v>155</v>
      </c>
      <c r="C1445" t="s">
        <v>30</v>
      </c>
      <c r="D1445" t="s">
        <v>17</v>
      </c>
      <c r="E1445" t="s">
        <v>279</v>
      </c>
      <c r="F1445" t="s">
        <v>19</v>
      </c>
      <c r="G1445">
        <v>40475</v>
      </c>
      <c r="H1445" t="s">
        <v>20</v>
      </c>
      <c r="I1445" t="s">
        <v>32</v>
      </c>
      <c r="J1445" t="s">
        <v>80</v>
      </c>
      <c r="K1445">
        <v>13.76</v>
      </c>
      <c r="L1445">
        <v>2</v>
      </c>
      <c r="M1445">
        <v>0</v>
      </c>
      <c r="N1445">
        <v>6.3296000000000001</v>
      </c>
      <c r="O1445" s="5">
        <f t="shared" si="22"/>
        <v>0.46</v>
      </c>
    </row>
    <row r="1446" spans="1:15" x14ac:dyDescent="0.25">
      <c r="A1446" t="s">
        <v>666</v>
      </c>
      <c r="B1446" t="s">
        <v>38</v>
      </c>
      <c r="C1446" t="s">
        <v>30</v>
      </c>
      <c r="D1446" t="s">
        <v>17</v>
      </c>
      <c r="E1446" t="s">
        <v>126</v>
      </c>
      <c r="F1446" t="s">
        <v>46</v>
      </c>
      <c r="G1446">
        <v>80013</v>
      </c>
      <c r="H1446" t="s">
        <v>31</v>
      </c>
      <c r="I1446" t="s">
        <v>32</v>
      </c>
      <c r="J1446" t="s">
        <v>43</v>
      </c>
      <c r="K1446">
        <v>139.42400000000001</v>
      </c>
      <c r="L1446">
        <v>4</v>
      </c>
      <c r="M1446">
        <v>0.2</v>
      </c>
      <c r="N1446">
        <v>17.428000000000001</v>
      </c>
      <c r="O1446" s="5">
        <f t="shared" si="22"/>
        <v>0.125</v>
      </c>
    </row>
    <row r="1447" spans="1:15" x14ac:dyDescent="0.25">
      <c r="A1447" t="s">
        <v>654</v>
      </c>
      <c r="B1447" t="s">
        <v>38</v>
      </c>
      <c r="C1447" t="s">
        <v>16</v>
      </c>
      <c r="D1447" t="s">
        <v>17</v>
      </c>
      <c r="E1447" t="s">
        <v>116</v>
      </c>
      <c r="F1447" t="s">
        <v>74</v>
      </c>
      <c r="G1447">
        <v>60623</v>
      </c>
      <c r="H1447" t="s">
        <v>89</v>
      </c>
      <c r="I1447" t="s">
        <v>58</v>
      </c>
      <c r="J1447" t="s">
        <v>59</v>
      </c>
      <c r="K1447">
        <v>1979.9280000000001</v>
      </c>
      <c r="L1447">
        <v>9</v>
      </c>
      <c r="M1447">
        <v>0.2</v>
      </c>
      <c r="N1447">
        <v>148.49459999999999</v>
      </c>
      <c r="O1447" s="5">
        <f t="shared" si="22"/>
        <v>7.4999999999999997E-2</v>
      </c>
    </row>
    <row r="1448" spans="1:15" x14ac:dyDescent="0.25">
      <c r="A1448" t="s">
        <v>654</v>
      </c>
      <c r="B1448" t="s">
        <v>155</v>
      </c>
      <c r="C1448" t="s">
        <v>88</v>
      </c>
      <c r="D1448" t="s">
        <v>17</v>
      </c>
      <c r="E1448" t="s">
        <v>116</v>
      </c>
      <c r="F1448" t="s">
        <v>74</v>
      </c>
      <c r="G1448">
        <v>60653</v>
      </c>
      <c r="H1448" t="s">
        <v>89</v>
      </c>
      <c r="I1448" t="s">
        <v>32</v>
      </c>
      <c r="J1448" t="s">
        <v>43</v>
      </c>
      <c r="K1448">
        <v>164.73599999999999</v>
      </c>
      <c r="L1448">
        <v>4</v>
      </c>
      <c r="M1448">
        <v>0.2</v>
      </c>
      <c r="N1448">
        <v>-39.1248</v>
      </c>
      <c r="O1448" s="5">
        <f t="shared" si="22"/>
        <v>-0.23750000000000002</v>
      </c>
    </row>
    <row r="1449" spans="1:15" x14ac:dyDescent="0.25">
      <c r="A1449" t="s">
        <v>654</v>
      </c>
      <c r="B1449" t="s">
        <v>155</v>
      </c>
      <c r="C1449" t="s">
        <v>88</v>
      </c>
      <c r="D1449" t="s">
        <v>17</v>
      </c>
      <c r="E1449" t="s">
        <v>116</v>
      </c>
      <c r="F1449" t="s">
        <v>74</v>
      </c>
      <c r="G1449">
        <v>60653</v>
      </c>
      <c r="H1449" t="s">
        <v>89</v>
      </c>
      <c r="I1449" t="s">
        <v>21</v>
      </c>
      <c r="J1449" t="s">
        <v>25</v>
      </c>
      <c r="K1449">
        <v>470.30200000000002</v>
      </c>
      <c r="L1449">
        <v>7</v>
      </c>
      <c r="M1449">
        <v>0.3</v>
      </c>
      <c r="N1449">
        <v>-87.341800000000006</v>
      </c>
      <c r="O1449" s="5">
        <f t="shared" si="22"/>
        <v>-0.18571428571428572</v>
      </c>
    </row>
    <row r="1450" spans="1:15" x14ac:dyDescent="0.25">
      <c r="A1450" t="s">
        <v>654</v>
      </c>
      <c r="B1450" t="s">
        <v>155</v>
      </c>
      <c r="C1450" t="s">
        <v>88</v>
      </c>
      <c r="D1450" t="s">
        <v>17</v>
      </c>
      <c r="E1450" t="s">
        <v>116</v>
      </c>
      <c r="F1450" t="s">
        <v>74</v>
      </c>
      <c r="G1450">
        <v>60653</v>
      </c>
      <c r="H1450" t="s">
        <v>89</v>
      </c>
      <c r="I1450" t="s">
        <v>58</v>
      </c>
      <c r="J1450" t="s">
        <v>59</v>
      </c>
      <c r="K1450">
        <v>47.984000000000002</v>
      </c>
      <c r="L1450">
        <v>2</v>
      </c>
      <c r="M1450">
        <v>0.2</v>
      </c>
      <c r="N1450">
        <v>5.9980000000000002</v>
      </c>
      <c r="O1450" s="5">
        <f t="shared" si="22"/>
        <v>0.125</v>
      </c>
    </row>
    <row r="1451" spans="1:15" x14ac:dyDescent="0.25">
      <c r="A1451" t="s">
        <v>642</v>
      </c>
      <c r="B1451" t="s">
        <v>155</v>
      </c>
      <c r="C1451" t="s">
        <v>30</v>
      </c>
      <c r="D1451" t="s">
        <v>17</v>
      </c>
      <c r="E1451" t="s">
        <v>73</v>
      </c>
      <c r="F1451" t="s">
        <v>70</v>
      </c>
      <c r="G1451">
        <v>19134</v>
      </c>
      <c r="H1451" t="s">
        <v>119</v>
      </c>
      <c r="I1451" t="s">
        <v>32</v>
      </c>
      <c r="J1451" t="s">
        <v>64</v>
      </c>
      <c r="K1451">
        <v>2.5019999999999998</v>
      </c>
      <c r="L1451">
        <v>3</v>
      </c>
      <c r="M1451">
        <v>0.7</v>
      </c>
      <c r="N1451">
        <v>-1.7514000000000001</v>
      </c>
      <c r="O1451" s="5">
        <f t="shared" si="22"/>
        <v>-0.70000000000000007</v>
      </c>
    </row>
    <row r="1452" spans="1:15" x14ac:dyDescent="0.25">
      <c r="A1452" t="s">
        <v>633</v>
      </c>
      <c r="B1452" t="s">
        <v>38</v>
      </c>
      <c r="C1452" t="s">
        <v>30</v>
      </c>
      <c r="D1452" t="s">
        <v>17</v>
      </c>
      <c r="E1452" t="s">
        <v>26</v>
      </c>
      <c r="F1452" t="s">
        <v>27</v>
      </c>
      <c r="G1452">
        <v>90008</v>
      </c>
      <c r="H1452" t="s">
        <v>31</v>
      </c>
      <c r="I1452" t="s">
        <v>58</v>
      </c>
      <c r="J1452" t="s">
        <v>59</v>
      </c>
      <c r="K1452">
        <v>88.751999999999995</v>
      </c>
      <c r="L1452">
        <v>3</v>
      </c>
      <c r="M1452">
        <v>0.2</v>
      </c>
      <c r="N1452">
        <v>11.093999999999999</v>
      </c>
      <c r="O1452" s="5">
        <f t="shared" si="22"/>
        <v>0.125</v>
      </c>
    </row>
    <row r="1453" spans="1:15" x14ac:dyDescent="0.25">
      <c r="A1453" t="s">
        <v>674</v>
      </c>
      <c r="B1453" t="s">
        <v>155</v>
      </c>
      <c r="C1453" t="s">
        <v>16</v>
      </c>
      <c r="D1453" t="s">
        <v>17</v>
      </c>
      <c r="E1453" t="s">
        <v>170</v>
      </c>
      <c r="F1453" t="s">
        <v>28</v>
      </c>
      <c r="G1453">
        <v>85023</v>
      </c>
      <c r="H1453" t="s">
        <v>31</v>
      </c>
      <c r="I1453" t="s">
        <v>32</v>
      </c>
      <c r="J1453" t="s">
        <v>64</v>
      </c>
      <c r="K1453">
        <v>2.0249999999999999</v>
      </c>
      <c r="L1453">
        <v>1</v>
      </c>
      <c r="M1453">
        <v>0.7</v>
      </c>
      <c r="N1453">
        <v>-1.35</v>
      </c>
      <c r="O1453" s="5">
        <f t="shared" si="22"/>
        <v>-0.66666666666666674</v>
      </c>
    </row>
    <row r="1454" spans="1:15" x14ac:dyDescent="0.25">
      <c r="A1454" t="s">
        <v>877</v>
      </c>
      <c r="B1454" t="s">
        <v>155</v>
      </c>
      <c r="C1454" t="s">
        <v>30</v>
      </c>
      <c r="D1454" t="s">
        <v>17</v>
      </c>
      <c r="E1454" t="s">
        <v>435</v>
      </c>
      <c r="F1454" t="s">
        <v>23</v>
      </c>
      <c r="G1454">
        <v>36608</v>
      </c>
      <c r="H1454" t="s">
        <v>20</v>
      </c>
      <c r="I1454" t="s">
        <v>32</v>
      </c>
      <c r="J1454" t="s">
        <v>80</v>
      </c>
      <c r="K1454">
        <v>70.98</v>
      </c>
      <c r="L1454">
        <v>7</v>
      </c>
      <c r="M1454">
        <v>0</v>
      </c>
      <c r="N1454">
        <v>34.780200000000001</v>
      </c>
      <c r="O1454" s="5">
        <f t="shared" si="22"/>
        <v>0.49</v>
      </c>
    </row>
    <row r="1455" spans="1:15" x14ac:dyDescent="0.25">
      <c r="A1455" t="s">
        <v>877</v>
      </c>
      <c r="B1455" t="s">
        <v>155</v>
      </c>
      <c r="C1455" t="s">
        <v>30</v>
      </c>
      <c r="D1455" t="s">
        <v>17</v>
      </c>
      <c r="E1455" t="s">
        <v>435</v>
      </c>
      <c r="F1455" t="s">
        <v>23</v>
      </c>
      <c r="G1455">
        <v>36608</v>
      </c>
      <c r="H1455" t="s">
        <v>20</v>
      </c>
      <c r="I1455" t="s">
        <v>32</v>
      </c>
      <c r="J1455" t="s">
        <v>64</v>
      </c>
      <c r="K1455">
        <v>91.68</v>
      </c>
      <c r="L1455">
        <v>3</v>
      </c>
      <c r="M1455">
        <v>0</v>
      </c>
      <c r="N1455">
        <v>45.84</v>
      </c>
      <c r="O1455" s="5">
        <f t="shared" si="22"/>
        <v>0.5</v>
      </c>
    </row>
    <row r="1456" spans="1:15" x14ac:dyDescent="0.25">
      <c r="A1456" t="s">
        <v>877</v>
      </c>
      <c r="B1456" t="s">
        <v>155</v>
      </c>
      <c r="C1456" t="s">
        <v>30</v>
      </c>
      <c r="D1456" t="s">
        <v>17</v>
      </c>
      <c r="E1456" t="s">
        <v>435</v>
      </c>
      <c r="F1456" t="s">
        <v>23</v>
      </c>
      <c r="G1456">
        <v>36608</v>
      </c>
      <c r="H1456" t="s">
        <v>20</v>
      </c>
      <c r="I1456" t="s">
        <v>32</v>
      </c>
      <c r="J1456" t="s">
        <v>64</v>
      </c>
      <c r="K1456">
        <v>33.75</v>
      </c>
      <c r="L1456">
        <v>5</v>
      </c>
      <c r="M1456">
        <v>0</v>
      </c>
      <c r="N1456">
        <v>16.875</v>
      </c>
      <c r="O1456" s="5">
        <f t="shared" si="22"/>
        <v>0.5</v>
      </c>
    </row>
    <row r="1457" spans="1:15" x14ac:dyDescent="0.25">
      <c r="A1457" t="s">
        <v>877</v>
      </c>
      <c r="B1457" t="s">
        <v>155</v>
      </c>
      <c r="C1457" t="s">
        <v>30</v>
      </c>
      <c r="D1457" t="s">
        <v>17</v>
      </c>
      <c r="E1457" t="s">
        <v>435</v>
      </c>
      <c r="F1457" t="s">
        <v>23</v>
      </c>
      <c r="G1457">
        <v>36608</v>
      </c>
      <c r="H1457" t="s">
        <v>20</v>
      </c>
      <c r="I1457" t="s">
        <v>58</v>
      </c>
      <c r="J1457" t="s">
        <v>371</v>
      </c>
      <c r="K1457">
        <v>3040</v>
      </c>
      <c r="L1457">
        <v>8</v>
      </c>
      <c r="M1457">
        <v>0</v>
      </c>
      <c r="N1457">
        <v>1459.2</v>
      </c>
      <c r="O1457" s="5">
        <f t="shared" si="22"/>
        <v>0.48000000000000004</v>
      </c>
    </row>
    <row r="1458" spans="1:15" x14ac:dyDescent="0.25">
      <c r="A1458" t="s">
        <v>727</v>
      </c>
      <c r="B1458" t="s">
        <v>38</v>
      </c>
      <c r="C1458" t="s">
        <v>88</v>
      </c>
      <c r="D1458" t="s">
        <v>17</v>
      </c>
      <c r="E1458" t="s">
        <v>162</v>
      </c>
      <c r="F1458" t="s">
        <v>71</v>
      </c>
      <c r="G1458">
        <v>31907</v>
      </c>
      <c r="H1458" t="s">
        <v>20</v>
      </c>
      <c r="I1458" t="s">
        <v>32</v>
      </c>
      <c r="J1458" t="s">
        <v>64</v>
      </c>
      <c r="K1458">
        <v>91.2</v>
      </c>
      <c r="L1458">
        <v>3</v>
      </c>
      <c r="M1458">
        <v>0</v>
      </c>
      <c r="N1458">
        <v>41.951999999999998</v>
      </c>
      <c r="O1458" s="5">
        <f t="shared" si="22"/>
        <v>0.45999999999999996</v>
      </c>
    </row>
    <row r="1459" spans="1:15" x14ac:dyDescent="0.25">
      <c r="A1459" t="s">
        <v>727</v>
      </c>
      <c r="B1459" t="s">
        <v>38</v>
      </c>
      <c r="C1459" t="s">
        <v>88</v>
      </c>
      <c r="D1459" t="s">
        <v>17</v>
      </c>
      <c r="E1459" t="s">
        <v>162</v>
      </c>
      <c r="F1459" t="s">
        <v>71</v>
      </c>
      <c r="G1459">
        <v>31907</v>
      </c>
      <c r="H1459" t="s">
        <v>20</v>
      </c>
      <c r="I1459" t="s">
        <v>21</v>
      </c>
      <c r="J1459" t="s">
        <v>39</v>
      </c>
      <c r="K1459">
        <v>452.94</v>
      </c>
      <c r="L1459">
        <v>3</v>
      </c>
      <c r="M1459">
        <v>0</v>
      </c>
      <c r="N1459">
        <v>67.941000000000003</v>
      </c>
      <c r="O1459" s="5">
        <f t="shared" si="22"/>
        <v>0.15</v>
      </c>
    </row>
    <row r="1460" spans="1:15" x14ac:dyDescent="0.25">
      <c r="A1460" t="s">
        <v>878</v>
      </c>
      <c r="B1460" t="s">
        <v>38</v>
      </c>
      <c r="C1460" t="s">
        <v>30</v>
      </c>
      <c r="D1460" t="s">
        <v>17</v>
      </c>
      <c r="E1460" t="s">
        <v>436</v>
      </c>
      <c r="F1460" t="s">
        <v>108</v>
      </c>
      <c r="G1460">
        <v>2740</v>
      </c>
      <c r="H1460" t="s">
        <v>119</v>
      </c>
      <c r="I1460" t="s">
        <v>32</v>
      </c>
      <c r="J1460" t="s">
        <v>64</v>
      </c>
      <c r="K1460">
        <v>52.2</v>
      </c>
      <c r="L1460">
        <v>9</v>
      </c>
      <c r="M1460">
        <v>0</v>
      </c>
      <c r="N1460">
        <v>23.49</v>
      </c>
      <c r="O1460" s="5">
        <f t="shared" si="22"/>
        <v>0.44999999999999996</v>
      </c>
    </row>
    <row r="1461" spans="1:15" x14ac:dyDescent="0.25">
      <c r="A1461" t="s">
        <v>879</v>
      </c>
      <c r="B1461" t="s">
        <v>38</v>
      </c>
      <c r="C1461" t="s">
        <v>30</v>
      </c>
      <c r="D1461" t="s">
        <v>17</v>
      </c>
      <c r="E1461" t="s">
        <v>433</v>
      </c>
      <c r="F1461" t="s">
        <v>50</v>
      </c>
      <c r="G1461">
        <v>75061</v>
      </c>
      <c r="H1461" t="s">
        <v>89</v>
      </c>
      <c r="I1461" t="s">
        <v>32</v>
      </c>
      <c r="J1461" t="s">
        <v>33</v>
      </c>
      <c r="K1461">
        <v>15.936</v>
      </c>
      <c r="L1461">
        <v>4</v>
      </c>
      <c r="M1461">
        <v>0.2</v>
      </c>
      <c r="N1461">
        <v>5.1791999999999998</v>
      </c>
      <c r="O1461" s="5">
        <f t="shared" si="22"/>
        <v>0.32500000000000001</v>
      </c>
    </row>
    <row r="1462" spans="1:15" x14ac:dyDescent="0.25">
      <c r="A1462" t="s">
        <v>869</v>
      </c>
      <c r="B1462" t="s">
        <v>578</v>
      </c>
      <c r="C1462" t="s">
        <v>16</v>
      </c>
      <c r="D1462" t="s">
        <v>17</v>
      </c>
      <c r="E1462" t="s">
        <v>426</v>
      </c>
      <c r="F1462" t="s">
        <v>51</v>
      </c>
      <c r="G1462">
        <v>6457</v>
      </c>
      <c r="H1462" t="s">
        <v>119</v>
      </c>
      <c r="I1462" t="s">
        <v>21</v>
      </c>
      <c r="J1462" t="s">
        <v>48</v>
      </c>
      <c r="K1462">
        <v>27.46</v>
      </c>
      <c r="L1462">
        <v>2</v>
      </c>
      <c r="M1462">
        <v>0</v>
      </c>
      <c r="N1462">
        <v>9.8856000000000002</v>
      </c>
      <c r="O1462" s="5">
        <f t="shared" si="22"/>
        <v>0.36</v>
      </c>
    </row>
    <row r="1463" spans="1:15" x14ac:dyDescent="0.25">
      <c r="A1463" t="s">
        <v>636</v>
      </c>
      <c r="B1463" t="s">
        <v>38</v>
      </c>
      <c r="C1463" t="s">
        <v>16</v>
      </c>
      <c r="D1463" t="s">
        <v>17</v>
      </c>
      <c r="E1463" t="s">
        <v>44</v>
      </c>
      <c r="F1463" t="s">
        <v>45</v>
      </c>
      <c r="G1463">
        <v>98103</v>
      </c>
      <c r="H1463" t="s">
        <v>31</v>
      </c>
      <c r="I1463" t="s">
        <v>32</v>
      </c>
      <c r="J1463" t="s">
        <v>64</v>
      </c>
      <c r="K1463">
        <v>55.423999999999999</v>
      </c>
      <c r="L1463">
        <v>2</v>
      </c>
      <c r="M1463">
        <v>0.2</v>
      </c>
      <c r="N1463">
        <v>19.398399999999999</v>
      </c>
      <c r="O1463" s="5">
        <f t="shared" si="22"/>
        <v>0.35</v>
      </c>
    </row>
    <row r="1464" spans="1:15" x14ac:dyDescent="0.25">
      <c r="A1464" t="s">
        <v>880</v>
      </c>
      <c r="B1464" t="s">
        <v>38</v>
      </c>
      <c r="C1464" t="s">
        <v>16</v>
      </c>
      <c r="D1464" t="s">
        <v>17</v>
      </c>
      <c r="E1464" t="s">
        <v>438</v>
      </c>
      <c r="F1464" t="s">
        <v>139</v>
      </c>
      <c r="G1464">
        <v>8360</v>
      </c>
      <c r="H1464" t="s">
        <v>119</v>
      </c>
      <c r="I1464" t="s">
        <v>21</v>
      </c>
      <c r="J1464" t="s">
        <v>39</v>
      </c>
      <c r="K1464">
        <v>244.006</v>
      </c>
      <c r="L1464">
        <v>2</v>
      </c>
      <c r="M1464">
        <v>0.3</v>
      </c>
      <c r="N1464">
        <v>-31.372199999999999</v>
      </c>
      <c r="O1464" s="5">
        <f t="shared" si="22"/>
        <v>-0.12857142857142856</v>
      </c>
    </row>
    <row r="1465" spans="1:15" x14ac:dyDescent="0.25">
      <c r="A1465" t="s">
        <v>706</v>
      </c>
      <c r="B1465" t="s">
        <v>155</v>
      </c>
      <c r="C1465" t="s">
        <v>30</v>
      </c>
      <c r="D1465" t="s">
        <v>17</v>
      </c>
      <c r="E1465" t="s">
        <v>177</v>
      </c>
      <c r="F1465" t="s">
        <v>50</v>
      </c>
      <c r="G1465">
        <v>77506</v>
      </c>
      <c r="H1465" t="s">
        <v>89</v>
      </c>
      <c r="I1465" t="s">
        <v>58</v>
      </c>
      <c r="J1465" t="s">
        <v>129</v>
      </c>
      <c r="K1465">
        <v>159.98400000000001</v>
      </c>
      <c r="L1465">
        <v>2</v>
      </c>
      <c r="M1465">
        <v>0.2</v>
      </c>
      <c r="N1465">
        <v>43.995600000000003</v>
      </c>
      <c r="O1465" s="5">
        <f t="shared" si="22"/>
        <v>0.27500000000000002</v>
      </c>
    </row>
    <row r="1466" spans="1:15" x14ac:dyDescent="0.25">
      <c r="A1466" t="s">
        <v>706</v>
      </c>
      <c r="B1466" t="s">
        <v>155</v>
      </c>
      <c r="C1466" t="s">
        <v>30</v>
      </c>
      <c r="D1466" t="s">
        <v>17</v>
      </c>
      <c r="E1466" t="s">
        <v>177</v>
      </c>
      <c r="F1466" t="s">
        <v>50</v>
      </c>
      <c r="G1466">
        <v>77506</v>
      </c>
      <c r="H1466" t="s">
        <v>89</v>
      </c>
      <c r="I1466" t="s">
        <v>21</v>
      </c>
      <c r="J1466" t="s">
        <v>25</v>
      </c>
      <c r="K1466">
        <v>1024.7159999999999</v>
      </c>
      <c r="L1466">
        <v>6</v>
      </c>
      <c r="M1466">
        <v>0.3</v>
      </c>
      <c r="N1466">
        <v>-29.2776</v>
      </c>
      <c r="O1466" s="5">
        <f t="shared" si="22"/>
        <v>-2.8571428571428574E-2</v>
      </c>
    </row>
    <row r="1467" spans="1:15" x14ac:dyDescent="0.25">
      <c r="A1467" t="s">
        <v>652</v>
      </c>
      <c r="B1467" t="s">
        <v>155</v>
      </c>
      <c r="C1467" t="s">
        <v>30</v>
      </c>
      <c r="D1467" t="s">
        <v>17</v>
      </c>
      <c r="E1467" t="s">
        <v>110</v>
      </c>
      <c r="F1467" t="s">
        <v>94</v>
      </c>
      <c r="G1467">
        <v>10009</v>
      </c>
      <c r="H1467" t="s">
        <v>119</v>
      </c>
      <c r="I1467" t="s">
        <v>32</v>
      </c>
      <c r="J1467" t="s">
        <v>195</v>
      </c>
      <c r="K1467">
        <v>3.68</v>
      </c>
      <c r="L1467">
        <v>2</v>
      </c>
      <c r="M1467">
        <v>0</v>
      </c>
      <c r="N1467">
        <v>1.8031999999999999</v>
      </c>
      <c r="O1467" s="5">
        <f t="shared" si="22"/>
        <v>0.48999999999999994</v>
      </c>
    </row>
    <row r="1468" spans="1:15" x14ac:dyDescent="0.25">
      <c r="A1468" t="s">
        <v>881</v>
      </c>
      <c r="B1468" t="s">
        <v>38</v>
      </c>
      <c r="C1468" t="s">
        <v>16</v>
      </c>
      <c r="D1468" t="s">
        <v>17</v>
      </c>
      <c r="E1468" t="s">
        <v>375</v>
      </c>
      <c r="F1468" t="s">
        <v>28</v>
      </c>
      <c r="G1468">
        <v>85301</v>
      </c>
      <c r="H1468" t="s">
        <v>31</v>
      </c>
      <c r="I1468" t="s">
        <v>21</v>
      </c>
      <c r="J1468" t="s">
        <v>48</v>
      </c>
      <c r="K1468">
        <v>121.376</v>
      </c>
      <c r="L1468">
        <v>4</v>
      </c>
      <c r="M1468">
        <v>0.2</v>
      </c>
      <c r="N1468">
        <v>-3.0344000000000002</v>
      </c>
      <c r="O1468" s="5">
        <f t="shared" si="22"/>
        <v>-2.5000000000000001E-2</v>
      </c>
    </row>
    <row r="1469" spans="1:15" x14ac:dyDescent="0.25">
      <c r="A1469" t="s">
        <v>881</v>
      </c>
      <c r="B1469" t="s">
        <v>38</v>
      </c>
      <c r="C1469" t="s">
        <v>16</v>
      </c>
      <c r="D1469" t="s">
        <v>17</v>
      </c>
      <c r="E1469" t="s">
        <v>375</v>
      </c>
      <c r="F1469" t="s">
        <v>28</v>
      </c>
      <c r="G1469">
        <v>85301</v>
      </c>
      <c r="H1469" t="s">
        <v>31</v>
      </c>
      <c r="I1469" t="s">
        <v>58</v>
      </c>
      <c r="J1469" t="s">
        <v>129</v>
      </c>
      <c r="K1469">
        <v>95.975999999999999</v>
      </c>
      <c r="L1469">
        <v>3</v>
      </c>
      <c r="M1469">
        <v>0.2</v>
      </c>
      <c r="N1469">
        <v>-10.7973</v>
      </c>
      <c r="O1469" s="5">
        <f t="shared" si="22"/>
        <v>-0.1125</v>
      </c>
    </row>
    <row r="1470" spans="1:15" x14ac:dyDescent="0.25">
      <c r="A1470" t="s">
        <v>748</v>
      </c>
      <c r="B1470" t="s">
        <v>578</v>
      </c>
      <c r="C1470" t="s">
        <v>88</v>
      </c>
      <c r="D1470" t="s">
        <v>17</v>
      </c>
      <c r="E1470" t="s">
        <v>290</v>
      </c>
      <c r="F1470" t="s">
        <v>35</v>
      </c>
      <c r="G1470">
        <v>32216</v>
      </c>
      <c r="H1470" t="s">
        <v>20</v>
      </c>
      <c r="I1470" t="s">
        <v>58</v>
      </c>
      <c r="J1470" t="s">
        <v>129</v>
      </c>
      <c r="K1470">
        <v>255.96799999999999</v>
      </c>
      <c r="L1470">
        <v>4</v>
      </c>
      <c r="M1470">
        <v>0.2</v>
      </c>
      <c r="N1470">
        <v>31.995999999999999</v>
      </c>
      <c r="O1470" s="5">
        <f t="shared" si="22"/>
        <v>0.125</v>
      </c>
    </row>
    <row r="1471" spans="1:15" x14ac:dyDescent="0.25">
      <c r="A1471" t="s">
        <v>700</v>
      </c>
      <c r="B1471" t="s">
        <v>38</v>
      </c>
      <c r="C1471" t="s">
        <v>30</v>
      </c>
      <c r="D1471" t="s">
        <v>17</v>
      </c>
      <c r="E1471" t="s">
        <v>220</v>
      </c>
      <c r="F1471" t="s">
        <v>82</v>
      </c>
      <c r="G1471">
        <v>48234</v>
      </c>
      <c r="H1471" t="s">
        <v>89</v>
      </c>
      <c r="I1471" t="s">
        <v>21</v>
      </c>
      <c r="J1471" t="s">
        <v>25</v>
      </c>
      <c r="K1471">
        <v>872.94</v>
      </c>
      <c r="L1471">
        <v>3</v>
      </c>
      <c r="M1471">
        <v>0</v>
      </c>
      <c r="N1471">
        <v>226.96440000000001</v>
      </c>
      <c r="O1471" s="5">
        <f t="shared" si="22"/>
        <v>0.26</v>
      </c>
    </row>
    <row r="1472" spans="1:15" x14ac:dyDescent="0.25">
      <c r="A1472" t="s">
        <v>700</v>
      </c>
      <c r="B1472" t="s">
        <v>38</v>
      </c>
      <c r="C1472" t="s">
        <v>30</v>
      </c>
      <c r="D1472" t="s">
        <v>17</v>
      </c>
      <c r="E1472" t="s">
        <v>220</v>
      </c>
      <c r="F1472" t="s">
        <v>82</v>
      </c>
      <c r="G1472">
        <v>48234</v>
      </c>
      <c r="H1472" t="s">
        <v>89</v>
      </c>
      <c r="I1472" t="s">
        <v>32</v>
      </c>
      <c r="J1472" t="s">
        <v>64</v>
      </c>
      <c r="K1472">
        <v>41.54</v>
      </c>
      <c r="L1472">
        <v>2</v>
      </c>
      <c r="M1472">
        <v>0</v>
      </c>
      <c r="N1472">
        <v>19.523800000000001</v>
      </c>
      <c r="O1472" s="5">
        <f t="shared" si="22"/>
        <v>0.47000000000000003</v>
      </c>
    </row>
    <row r="1473" spans="1:15" x14ac:dyDescent="0.25">
      <c r="A1473" t="s">
        <v>700</v>
      </c>
      <c r="B1473" t="s">
        <v>38</v>
      </c>
      <c r="C1473" t="s">
        <v>30</v>
      </c>
      <c r="D1473" t="s">
        <v>17</v>
      </c>
      <c r="E1473" t="s">
        <v>220</v>
      </c>
      <c r="F1473" t="s">
        <v>82</v>
      </c>
      <c r="G1473">
        <v>48234</v>
      </c>
      <c r="H1473" t="s">
        <v>89</v>
      </c>
      <c r="I1473" t="s">
        <v>32</v>
      </c>
      <c r="J1473" t="s">
        <v>80</v>
      </c>
      <c r="K1473">
        <v>12.96</v>
      </c>
      <c r="L1473">
        <v>2</v>
      </c>
      <c r="M1473">
        <v>0</v>
      </c>
      <c r="N1473">
        <v>6.2207999999999997</v>
      </c>
      <c r="O1473" s="5">
        <f t="shared" si="22"/>
        <v>0.47999999999999993</v>
      </c>
    </row>
    <row r="1474" spans="1:15" x14ac:dyDescent="0.25">
      <c r="A1474" t="s">
        <v>642</v>
      </c>
      <c r="B1474" t="s">
        <v>15</v>
      </c>
      <c r="C1474" t="s">
        <v>30</v>
      </c>
      <c r="D1474" t="s">
        <v>17</v>
      </c>
      <c r="E1474" t="s">
        <v>73</v>
      </c>
      <c r="F1474" t="s">
        <v>70</v>
      </c>
      <c r="G1474">
        <v>19120</v>
      </c>
      <c r="H1474" t="s">
        <v>119</v>
      </c>
      <c r="I1474" t="s">
        <v>32</v>
      </c>
      <c r="J1474" t="s">
        <v>53</v>
      </c>
      <c r="K1474">
        <v>6.8479999999999999</v>
      </c>
      <c r="L1474">
        <v>2</v>
      </c>
      <c r="M1474">
        <v>0.2</v>
      </c>
      <c r="N1474">
        <v>0.59919999999999995</v>
      </c>
      <c r="O1474" s="5">
        <f t="shared" si="22"/>
        <v>8.7499999999999994E-2</v>
      </c>
    </row>
    <row r="1475" spans="1:15" x14ac:dyDescent="0.25">
      <c r="A1475" t="s">
        <v>633</v>
      </c>
      <c r="B1475" t="s">
        <v>38</v>
      </c>
      <c r="C1475" t="s">
        <v>30</v>
      </c>
      <c r="D1475" t="s">
        <v>17</v>
      </c>
      <c r="E1475" t="s">
        <v>26</v>
      </c>
      <c r="F1475" t="s">
        <v>27</v>
      </c>
      <c r="G1475">
        <v>90004</v>
      </c>
      <c r="H1475" t="s">
        <v>31</v>
      </c>
      <c r="I1475" t="s">
        <v>32</v>
      </c>
      <c r="J1475" t="s">
        <v>33</v>
      </c>
      <c r="K1475">
        <v>8.67</v>
      </c>
      <c r="L1475">
        <v>3</v>
      </c>
      <c r="M1475">
        <v>0</v>
      </c>
      <c r="N1475">
        <v>4.0749000000000004</v>
      </c>
      <c r="O1475" s="5">
        <f t="shared" si="22"/>
        <v>0.47000000000000003</v>
      </c>
    </row>
    <row r="1476" spans="1:15" x14ac:dyDescent="0.25">
      <c r="A1476" t="s">
        <v>644</v>
      </c>
      <c r="B1476" t="s">
        <v>578</v>
      </c>
      <c r="C1476" t="s">
        <v>16</v>
      </c>
      <c r="D1476" t="s">
        <v>17</v>
      </c>
      <c r="E1476" t="s">
        <v>81</v>
      </c>
      <c r="F1476" t="s">
        <v>50</v>
      </c>
      <c r="G1476">
        <v>77036</v>
      </c>
      <c r="H1476" t="s">
        <v>89</v>
      </c>
      <c r="I1476" t="s">
        <v>21</v>
      </c>
      <c r="J1476" t="s">
        <v>48</v>
      </c>
      <c r="K1476">
        <v>6.6879999999999997</v>
      </c>
      <c r="L1476">
        <v>4</v>
      </c>
      <c r="M1476">
        <v>0.6</v>
      </c>
      <c r="N1476">
        <v>-4.0128000000000004</v>
      </c>
      <c r="O1476" s="5">
        <f t="shared" ref="O1476:O1539" si="23">N1476/K1476</f>
        <v>-0.60000000000000009</v>
      </c>
    </row>
    <row r="1477" spans="1:15" x14ac:dyDescent="0.25">
      <c r="A1477" t="s">
        <v>882</v>
      </c>
      <c r="B1477" t="s">
        <v>38</v>
      </c>
      <c r="C1477" t="s">
        <v>88</v>
      </c>
      <c r="D1477" t="s">
        <v>17</v>
      </c>
      <c r="E1477" t="s">
        <v>440</v>
      </c>
      <c r="F1477" t="s">
        <v>94</v>
      </c>
      <c r="G1477">
        <v>14304</v>
      </c>
      <c r="H1477" t="s">
        <v>119</v>
      </c>
      <c r="I1477" t="s">
        <v>32</v>
      </c>
      <c r="J1477" t="s">
        <v>53</v>
      </c>
      <c r="K1477">
        <v>17.28</v>
      </c>
      <c r="L1477">
        <v>6</v>
      </c>
      <c r="M1477">
        <v>0</v>
      </c>
      <c r="N1477">
        <v>5.0111999999999997</v>
      </c>
      <c r="O1477" s="5">
        <f t="shared" si="23"/>
        <v>0.28999999999999998</v>
      </c>
    </row>
    <row r="1478" spans="1:15" x14ac:dyDescent="0.25">
      <c r="A1478" t="s">
        <v>882</v>
      </c>
      <c r="B1478" t="s">
        <v>38</v>
      </c>
      <c r="C1478" t="s">
        <v>88</v>
      </c>
      <c r="D1478" t="s">
        <v>17</v>
      </c>
      <c r="E1478" t="s">
        <v>440</v>
      </c>
      <c r="F1478" t="s">
        <v>94</v>
      </c>
      <c r="G1478">
        <v>14304</v>
      </c>
      <c r="H1478" t="s">
        <v>119</v>
      </c>
      <c r="I1478" t="s">
        <v>32</v>
      </c>
      <c r="J1478" t="s">
        <v>64</v>
      </c>
      <c r="K1478">
        <v>17.712</v>
      </c>
      <c r="L1478">
        <v>3</v>
      </c>
      <c r="M1478">
        <v>0.2</v>
      </c>
      <c r="N1478">
        <v>6.4206000000000003</v>
      </c>
      <c r="O1478" s="5">
        <f t="shared" si="23"/>
        <v>0.36250000000000004</v>
      </c>
    </row>
    <row r="1479" spans="1:15" x14ac:dyDescent="0.25">
      <c r="A1479" t="s">
        <v>652</v>
      </c>
      <c r="B1479" t="s">
        <v>38</v>
      </c>
      <c r="C1479" t="s">
        <v>88</v>
      </c>
      <c r="D1479" t="s">
        <v>17</v>
      </c>
      <c r="E1479" t="s">
        <v>110</v>
      </c>
      <c r="F1479" t="s">
        <v>94</v>
      </c>
      <c r="G1479">
        <v>10024</v>
      </c>
      <c r="H1479" t="s">
        <v>119</v>
      </c>
      <c r="I1479" t="s">
        <v>32</v>
      </c>
      <c r="J1479" t="s">
        <v>33</v>
      </c>
      <c r="K1479">
        <v>28.91</v>
      </c>
      <c r="L1479">
        <v>7</v>
      </c>
      <c r="M1479">
        <v>0</v>
      </c>
      <c r="N1479">
        <v>13.2986</v>
      </c>
      <c r="O1479" s="5">
        <f t="shared" si="23"/>
        <v>0.46</v>
      </c>
    </row>
    <row r="1480" spans="1:15" x14ac:dyDescent="0.25">
      <c r="A1480" t="s">
        <v>883</v>
      </c>
      <c r="B1480" t="s">
        <v>38</v>
      </c>
      <c r="C1480" t="s">
        <v>16</v>
      </c>
      <c r="D1480" t="s">
        <v>17</v>
      </c>
      <c r="E1480" t="s">
        <v>442</v>
      </c>
      <c r="F1480" t="s">
        <v>41</v>
      </c>
      <c r="G1480">
        <v>27360</v>
      </c>
      <c r="H1480" t="s">
        <v>20</v>
      </c>
      <c r="I1480" t="s">
        <v>32</v>
      </c>
      <c r="J1480" t="s">
        <v>334</v>
      </c>
      <c r="K1480">
        <v>52.136000000000003</v>
      </c>
      <c r="L1480">
        <v>7</v>
      </c>
      <c r="M1480">
        <v>0.2</v>
      </c>
      <c r="N1480">
        <v>5.8653000000000004</v>
      </c>
      <c r="O1480" s="5">
        <f t="shared" si="23"/>
        <v>0.1125</v>
      </c>
    </row>
    <row r="1481" spans="1:15" x14ac:dyDescent="0.25">
      <c r="A1481" t="s">
        <v>884</v>
      </c>
      <c r="B1481" t="s">
        <v>155</v>
      </c>
      <c r="C1481" t="s">
        <v>16</v>
      </c>
      <c r="D1481" t="s">
        <v>17</v>
      </c>
      <c r="E1481" t="s">
        <v>444</v>
      </c>
      <c r="F1481" t="s">
        <v>27</v>
      </c>
      <c r="G1481">
        <v>92683</v>
      </c>
      <c r="H1481" t="s">
        <v>31</v>
      </c>
      <c r="I1481" t="s">
        <v>58</v>
      </c>
      <c r="J1481" t="s">
        <v>59</v>
      </c>
      <c r="K1481">
        <v>31.968</v>
      </c>
      <c r="L1481">
        <v>4</v>
      </c>
      <c r="M1481">
        <v>0.2</v>
      </c>
      <c r="N1481">
        <v>2.3976000000000002</v>
      </c>
      <c r="O1481" s="5">
        <f t="shared" si="23"/>
        <v>7.5000000000000011E-2</v>
      </c>
    </row>
    <row r="1482" spans="1:15" x14ac:dyDescent="0.25">
      <c r="A1482" t="s">
        <v>640</v>
      </c>
      <c r="B1482" t="s">
        <v>38</v>
      </c>
      <c r="C1482" t="s">
        <v>16</v>
      </c>
      <c r="D1482" t="s">
        <v>17</v>
      </c>
      <c r="E1482" t="s">
        <v>65</v>
      </c>
      <c r="F1482" t="s">
        <v>27</v>
      </c>
      <c r="G1482">
        <v>94122</v>
      </c>
      <c r="H1482" t="s">
        <v>31</v>
      </c>
      <c r="I1482" t="s">
        <v>32</v>
      </c>
      <c r="J1482" t="s">
        <v>80</v>
      </c>
      <c r="K1482">
        <v>25.92</v>
      </c>
      <c r="L1482">
        <v>4</v>
      </c>
      <c r="M1482">
        <v>0</v>
      </c>
      <c r="N1482">
        <v>12.441599999999999</v>
      </c>
      <c r="O1482" s="5">
        <f t="shared" si="23"/>
        <v>0.47999999999999993</v>
      </c>
    </row>
    <row r="1483" spans="1:15" x14ac:dyDescent="0.25">
      <c r="A1483" t="s">
        <v>640</v>
      </c>
      <c r="B1483" t="s">
        <v>38</v>
      </c>
      <c r="C1483" t="s">
        <v>16</v>
      </c>
      <c r="D1483" t="s">
        <v>17</v>
      </c>
      <c r="E1483" t="s">
        <v>65</v>
      </c>
      <c r="F1483" t="s">
        <v>27</v>
      </c>
      <c r="G1483">
        <v>94122</v>
      </c>
      <c r="H1483" t="s">
        <v>31</v>
      </c>
      <c r="I1483" t="s">
        <v>32</v>
      </c>
      <c r="J1483" t="s">
        <v>80</v>
      </c>
      <c r="K1483">
        <v>40.46</v>
      </c>
      <c r="L1483">
        <v>7</v>
      </c>
      <c r="M1483">
        <v>0</v>
      </c>
      <c r="N1483">
        <v>19.825399999999998</v>
      </c>
      <c r="O1483" s="5">
        <f t="shared" si="23"/>
        <v>0.48999999999999994</v>
      </c>
    </row>
    <row r="1484" spans="1:15" x14ac:dyDescent="0.25">
      <c r="A1484" t="s">
        <v>640</v>
      </c>
      <c r="B1484" t="s">
        <v>38</v>
      </c>
      <c r="C1484" t="s">
        <v>16</v>
      </c>
      <c r="D1484" t="s">
        <v>17</v>
      </c>
      <c r="E1484" t="s">
        <v>65</v>
      </c>
      <c r="F1484" t="s">
        <v>27</v>
      </c>
      <c r="G1484">
        <v>94122</v>
      </c>
      <c r="H1484" t="s">
        <v>31</v>
      </c>
      <c r="I1484" t="s">
        <v>32</v>
      </c>
      <c r="J1484" t="s">
        <v>43</v>
      </c>
      <c r="K1484">
        <v>33.869999999999997</v>
      </c>
      <c r="L1484">
        <v>3</v>
      </c>
      <c r="M1484">
        <v>0</v>
      </c>
      <c r="N1484">
        <v>8.8062000000000005</v>
      </c>
      <c r="O1484" s="5">
        <f t="shared" si="23"/>
        <v>0.26</v>
      </c>
    </row>
    <row r="1485" spans="1:15" x14ac:dyDescent="0.25">
      <c r="A1485" t="s">
        <v>885</v>
      </c>
      <c r="B1485" t="s">
        <v>15</v>
      </c>
      <c r="C1485" t="s">
        <v>16</v>
      </c>
      <c r="D1485" t="s">
        <v>17</v>
      </c>
      <c r="E1485" t="s">
        <v>127</v>
      </c>
      <c r="F1485" t="s">
        <v>104</v>
      </c>
      <c r="G1485">
        <v>38301</v>
      </c>
      <c r="H1485" t="s">
        <v>20</v>
      </c>
      <c r="I1485" t="s">
        <v>32</v>
      </c>
      <c r="J1485" t="s">
        <v>53</v>
      </c>
      <c r="K1485">
        <v>9.7279999999999998</v>
      </c>
      <c r="L1485">
        <v>2</v>
      </c>
      <c r="M1485">
        <v>0.2</v>
      </c>
      <c r="N1485">
        <v>1.7023999999999999</v>
      </c>
      <c r="O1485" s="5">
        <f t="shared" si="23"/>
        <v>0.17499999999999999</v>
      </c>
    </row>
    <row r="1486" spans="1:15" x14ac:dyDescent="0.25">
      <c r="A1486" t="s">
        <v>885</v>
      </c>
      <c r="B1486" t="s">
        <v>15</v>
      </c>
      <c r="C1486" t="s">
        <v>16</v>
      </c>
      <c r="D1486" t="s">
        <v>17</v>
      </c>
      <c r="E1486" t="s">
        <v>127</v>
      </c>
      <c r="F1486" t="s">
        <v>104</v>
      </c>
      <c r="G1486">
        <v>38301</v>
      </c>
      <c r="H1486" t="s">
        <v>20</v>
      </c>
      <c r="I1486" t="s">
        <v>32</v>
      </c>
      <c r="J1486" t="s">
        <v>80</v>
      </c>
      <c r="K1486">
        <v>3.4239999999999999</v>
      </c>
      <c r="L1486">
        <v>1</v>
      </c>
      <c r="M1486">
        <v>0.2</v>
      </c>
      <c r="N1486">
        <v>1.07</v>
      </c>
      <c r="O1486" s="5">
        <f t="shared" si="23"/>
        <v>0.3125</v>
      </c>
    </row>
    <row r="1487" spans="1:15" x14ac:dyDescent="0.25">
      <c r="A1487" t="s">
        <v>636</v>
      </c>
      <c r="B1487" t="s">
        <v>38</v>
      </c>
      <c r="C1487" t="s">
        <v>30</v>
      </c>
      <c r="D1487" t="s">
        <v>17</v>
      </c>
      <c r="E1487" t="s">
        <v>44</v>
      </c>
      <c r="F1487" t="s">
        <v>45</v>
      </c>
      <c r="G1487">
        <v>98115</v>
      </c>
      <c r="H1487" t="s">
        <v>31</v>
      </c>
      <c r="I1487" t="s">
        <v>58</v>
      </c>
      <c r="J1487" t="s">
        <v>129</v>
      </c>
      <c r="K1487">
        <v>177</v>
      </c>
      <c r="L1487">
        <v>3</v>
      </c>
      <c r="M1487">
        <v>0</v>
      </c>
      <c r="N1487">
        <v>30.09</v>
      </c>
      <c r="O1487" s="5">
        <f t="shared" si="23"/>
        <v>0.17</v>
      </c>
    </row>
    <row r="1488" spans="1:15" x14ac:dyDescent="0.25">
      <c r="A1488" t="s">
        <v>652</v>
      </c>
      <c r="B1488" t="s">
        <v>38</v>
      </c>
      <c r="C1488" t="s">
        <v>16</v>
      </c>
      <c r="D1488" t="s">
        <v>17</v>
      </c>
      <c r="E1488" t="s">
        <v>110</v>
      </c>
      <c r="F1488" t="s">
        <v>94</v>
      </c>
      <c r="G1488">
        <v>10035</v>
      </c>
      <c r="H1488" t="s">
        <v>119</v>
      </c>
      <c r="I1488" t="s">
        <v>32</v>
      </c>
      <c r="J1488" t="s">
        <v>195</v>
      </c>
      <c r="K1488">
        <v>3.76</v>
      </c>
      <c r="L1488">
        <v>2</v>
      </c>
      <c r="M1488">
        <v>0</v>
      </c>
      <c r="N1488">
        <v>1.3160000000000001</v>
      </c>
      <c r="O1488" s="5">
        <f t="shared" si="23"/>
        <v>0.35000000000000003</v>
      </c>
    </row>
    <row r="1489" spans="1:15" x14ac:dyDescent="0.25">
      <c r="A1489" t="s">
        <v>633</v>
      </c>
      <c r="B1489" t="s">
        <v>38</v>
      </c>
      <c r="C1489" t="s">
        <v>88</v>
      </c>
      <c r="D1489" t="s">
        <v>17</v>
      </c>
      <c r="E1489" t="s">
        <v>26</v>
      </c>
      <c r="F1489" t="s">
        <v>27</v>
      </c>
      <c r="G1489">
        <v>90008</v>
      </c>
      <c r="H1489" t="s">
        <v>31</v>
      </c>
      <c r="I1489" t="s">
        <v>58</v>
      </c>
      <c r="J1489" t="s">
        <v>59</v>
      </c>
      <c r="K1489">
        <v>1212.848</v>
      </c>
      <c r="L1489">
        <v>7</v>
      </c>
      <c r="M1489">
        <v>0.2</v>
      </c>
      <c r="N1489">
        <v>106.1242</v>
      </c>
      <c r="O1489" s="5">
        <f t="shared" si="23"/>
        <v>8.7500000000000008E-2</v>
      </c>
    </row>
    <row r="1490" spans="1:15" x14ac:dyDescent="0.25">
      <c r="A1490" t="s">
        <v>633</v>
      </c>
      <c r="B1490" t="s">
        <v>38</v>
      </c>
      <c r="C1490" t="s">
        <v>88</v>
      </c>
      <c r="D1490" t="s">
        <v>17</v>
      </c>
      <c r="E1490" t="s">
        <v>26</v>
      </c>
      <c r="F1490" t="s">
        <v>27</v>
      </c>
      <c r="G1490">
        <v>90008</v>
      </c>
      <c r="H1490" t="s">
        <v>31</v>
      </c>
      <c r="I1490" t="s">
        <v>58</v>
      </c>
      <c r="J1490" t="s">
        <v>129</v>
      </c>
      <c r="K1490">
        <v>89.97</v>
      </c>
      <c r="L1490">
        <v>3</v>
      </c>
      <c r="M1490">
        <v>0</v>
      </c>
      <c r="N1490">
        <v>37.787399999999998</v>
      </c>
      <c r="O1490" s="5">
        <f t="shared" si="23"/>
        <v>0.42</v>
      </c>
    </row>
    <row r="1491" spans="1:15" x14ac:dyDescent="0.25">
      <c r="A1491" t="s">
        <v>633</v>
      </c>
      <c r="B1491" t="s">
        <v>38</v>
      </c>
      <c r="C1491" t="s">
        <v>88</v>
      </c>
      <c r="D1491" t="s">
        <v>17</v>
      </c>
      <c r="E1491" t="s">
        <v>26</v>
      </c>
      <c r="F1491" t="s">
        <v>27</v>
      </c>
      <c r="G1491">
        <v>90008</v>
      </c>
      <c r="H1491" t="s">
        <v>31</v>
      </c>
      <c r="I1491" t="s">
        <v>21</v>
      </c>
      <c r="J1491" t="s">
        <v>48</v>
      </c>
      <c r="K1491">
        <v>42.6</v>
      </c>
      <c r="L1491">
        <v>3</v>
      </c>
      <c r="M1491">
        <v>0</v>
      </c>
      <c r="N1491">
        <v>16.614000000000001</v>
      </c>
      <c r="O1491" s="5">
        <f t="shared" si="23"/>
        <v>0.39</v>
      </c>
    </row>
    <row r="1492" spans="1:15" x14ac:dyDescent="0.25">
      <c r="A1492" t="s">
        <v>642</v>
      </c>
      <c r="B1492" t="s">
        <v>38</v>
      </c>
      <c r="C1492" t="s">
        <v>16</v>
      </c>
      <c r="D1492" t="s">
        <v>17</v>
      </c>
      <c r="E1492" t="s">
        <v>73</v>
      </c>
      <c r="F1492" t="s">
        <v>70</v>
      </c>
      <c r="G1492">
        <v>19143</v>
      </c>
      <c r="H1492" t="s">
        <v>119</v>
      </c>
      <c r="I1492" t="s">
        <v>32</v>
      </c>
      <c r="J1492" t="s">
        <v>33</v>
      </c>
      <c r="K1492">
        <v>5.04</v>
      </c>
      <c r="L1492">
        <v>2</v>
      </c>
      <c r="M1492">
        <v>0.2</v>
      </c>
      <c r="N1492">
        <v>1.764</v>
      </c>
      <c r="O1492" s="5">
        <f t="shared" si="23"/>
        <v>0.35</v>
      </c>
    </row>
    <row r="1493" spans="1:15" x14ac:dyDescent="0.25">
      <c r="A1493" t="s">
        <v>652</v>
      </c>
      <c r="B1493" t="s">
        <v>15</v>
      </c>
      <c r="C1493" t="s">
        <v>30</v>
      </c>
      <c r="D1493" t="s">
        <v>17</v>
      </c>
      <c r="E1493" t="s">
        <v>110</v>
      </c>
      <c r="F1493" t="s">
        <v>94</v>
      </c>
      <c r="G1493">
        <v>10024</v>
      </c>
      <c r="H1493" t="s">
        <v>119</v>
      </c>
      <c r="I1493" t="s">
        <v>32</v>
      </c>
      <c r="J1493" t="s">
        <v>143</v>
      </c>
      <c r="K1493">
        <v>62.96</v>
      </c>
      <c r="L1493">
        <v>4</v>
      </c>
      <c r="M1493">
        <v>0</v>
      </c>
      <c r="N1493">
        <v>28.332000000000001</v>
      </c>
      <c r="O1493" s="5">
        <f t="shared" si="23"/>
        <v>0.45</v>
      </c>
    </row>
    <row r="1494" spans="1:15" x14ac:dyDescent="0.25">
      <c r="A1494" t="s">
        <v>652</v>
      </c>
      <c r="B1494" t="s">
        <v>38</v>
      </c>
      <c r="C1494" t="s">
        <v>30</v>
      </c>
      <c r="D1494" t="s">
        <v>17</v>
      </c>
      <c r="E1494" t="s">
        <v>110</v>
      </c>
      <c r="F1494" t="s">
        <v>94</v>
      </c>
      <c r="G1494">
        <v>10035</v>
      </c>
      <c r="H1494" t="s">
        <v>119</v>
      </c>
      <c r="I1494" t="s">
        <v>32</v>
      </c>
      <c r="J1494" t="s">
        <v>80</v>
      </c>
      <c r="K1494">
        <v>5.88</v>
      </c>
      <c r="L1494">
        <v>1</v>
      </c>
      <c r="M1494">
        <v>0</v>
      </c>
      <c r="N1494">
        <v>2.8812000000000002</v>
      </c>
      <c r="O1494" s="5">
        <f t="shared" si="23"/>
        <v>0.49000000000000005</v>
      </c>
    </row>
    <row r="1495" spans="1:15" x14ac:dyDescent="0.25">
      <c r="A1495" t="s">
        <v>652</v>
      </c>
      <c r="B1495" t="s">
        <v>38</v>
      </c>
      <c r="C1495" t="s">
        <v>30</v>
      </c>
      <c r="D1495" t="s">
        <v>17</v>
      </c>
      <c r="E1495" t="s">
        <v>110</v>
      </c>
      <c r="F1495" t="s">
        <v>94</v>
      </c>
      <c r="G1495">
        <v>10035</v>
      </c>
      <c r="H1495" t="s">
        <v>119</v>
      </c>
      <c r="I1495" t="s">
        <v>21</v>
      </c>
      <c r="J1495" t="s">
        <v>25</v>
      </c>
      <c r="K1495">
        <v>977.29200000000003</v>
      </c>
      <c r="L1495">
        <v>6</v>
      </c>
      <c r="M1495">
        <v>0.1</v>
      </c>
      <c r="N1495">
        <v>173.74080000000001</v>
      </c>
      <c r="O1495" s="5">
        <f t="shared" si="23"/>
        <v>0.17777777777777778</v>
      </c>
    </row>
    <row r="1496" spans="1:15" x14ac:dyDescent="0.25">
      <c r="A1496" t="s">
        <v>781</v>
      </c>
      <c r="B1496" t="s">
        <v>38</v>
      </c>
      <c r="C1496" t="s">
        <v>30</v>
      </c>
      <c r="D1496" t="s">
        <v>17</v>
      </c>
      <c r="E1496" t="s">
        <v>332</v>
      </c>
      <c r="F1496" t="s">
        <v>45</v>
      </c>
      <c r="G1496">
        <v>98661</v>
      </c>
      <c r="H1496" t="s">
        <v>31</v>
      </c>
      <c r="I1496" t="s">
        <v>21</v>
      </c>
      <c r="J1496" t="s">
        <v>48</v>
      </c>
      <c r="K1496">
        <v>9.64</v>
      </c>
      <c r="L1496">
        <v>2</v>
      </c>
      <c r="M1496">
        <v>0</v>
      </c>
      <c r="N1496">
        <v>3.6631999999999998</v>
      </c>
      <c r="O1496" s="5">
        <f t="shared" si="23"/>
        <v>0.37999999999999995</v>
      </c>
    </row>
    <row r="1497" spans="1:15" x14ac:dyDescent="0.25">
      <c r="A1497" t="s">
        <v>727</v>
      </c>
      <c r="B1497" t="s">
        <v>15</v>
      </c>
      <c r="C1497" t="s">
        <v>16</v>
      </c>
      <c r="D1497" t="s">
        <v>17</v>
      </c>
      <c r="E1497" t="s">
        <v>162</v>
      </c>
      <c r="F1497" t="s">
        <v>71</v>
      </c>
      <c r="G1497">
        <v>31907</v>
      </c>
      <c r="H1497" t="s">
        <v>20</v>
      </c>
      <c r="I1497" t="s">
        <v>32</v>
      </c>
      <c r="J1497" t="s">
        <v>53</v>
      </c>
      <c r="K1497">
        <v>40.049999999999997</v>
      </c>
      <c r="L1497">
        <v>3</v>
      </c>
      <c r="M1497">
        <v>0</v>
      </c>
      <c r="N1497">
        <v>11.214</v>
      </c>
      <c r="O1497" s="5">
        <f t="shared" si="23"/>
        <v>0.28000000000000003</v>
      </c>
    </row>
    <row r="1498" spans="1:15" x14ac:dyDescent="0.25">
      <c r="A1498" t="s">
        <v>886</v>
      </c>
      <c r="B1498" t="s">
        <v>38</v>
      </c>
      <c r="C1498" t="s">
        <v>16</v>
      </c>
      <c r="D1498" t="s">
        <v>17</v>
      </c>
      <c r="E1498" t="s">
        <v>276</v>
      </c>
      <c r="F1498" t="s">
        <v>50</v>
      </c>
      <c r="G1498">
        <v>75019</v>
      </c>
      <c r="H1498" t="s">
        <v>89</v>
      </c>
      <c r="I1498" t="s">
        <v>32</v>
      </c>
      <c r="J1498" t="s">
        <v>53</v>
      </c>
      <c r="K1498">
        <v>10.192</v>
      </c>
      <c r="L1498">
        <v>7</v>
      </c>
      <c r="M1498">
        <v>0.2</v>
      </c>
      <c r="N1498">
        <v>3.1850000000000001</v>
      </c>
      <c r="O1498" s="5">
        <f t="shared" si="23"/>
        <v>0.3125</v>
      </c>
    </row>
    <row r="1499" spans="1:15" x14ac:dyDescent="0.25">
      <c r="A1499" t="s">
        <v>886</v>
      </c>
      <c r="B1499" t="s">
        <v>38</v>
      </c>
      <c r="C1499" t="s">
        <v>16</v>
      </c>
      <c r="D1499" t="s">
        <v>17</v>
      </c>
      <c r="E1499" t="s">
        <v>276</v>
      </c>
      <c r="F1499" t="s">
        <v>50</v>
      </c>
      <c r="G1499">
        <v>75019</v>
      </c>
      <c r="H1499" t="s">
        <v>89</v>
      </c>
      <c r="I1499" t="s">
        <v>32</v>
      </c>
      <c r="J1499" t="s">
        <v>43</v>
      </c>
      <c r="K1499">
        <v>16.783999999999999</v>
      </c>
      <c r="L1499">
        <v>1</v>
      </c>
      <c r="M1499">
        <v>0.2</v>
      </c>
      <c r="N1499">
        <v>-0.20979999999999999</v>
      </c>
      <c r="O1499" s="5">
        <f t="shared" si="23"/>
        <v>-1.2500000000000001E-2</v>
      </c>
    </row>
    <row r="1500" spans="1:15" x14ac:dyDescent="0.25">
      <c r="A1500" t="s">
        <v>886</v>
      </c>
      <c r="B1500" t="s">
        <v>38</v>
      </c>
      <c r="C1500" t="s">
        <v>16</v>
      </c>
      <c r="D1500" t="s">
        <v>17</v>
      </c>
      <c r="E1500" t="s">
        <v>276</v>
      </c>
      <c r="F1500" t="s">
        <v>50</v>
      </c>
      <c r="G1500">
        <v>75019</v>
      </c>
      <c r="H1500" t="s">
        <v>89</v>
      </c>
      <c r="I1500" t="s">
        <v>32</v>
      </c>
      <c r="J1500" t="s">
        <v>53</v>
      </c>
      <c r="K1500">
        <v>13.12</v>
      </c>
      <c r="L1500">
        <v>5</v>
      </c>
      <c r="M1500">
        <v>0.2</v>
      </c>
      <c r="N1500">
        <v>3.7719999999999998</v>
      </c>
      <c r="O1500" s="5">
        <f t="shared" si="23"/>
        <v>0.28749999999999998</v>
      </c>
    </row>
    <row r="1501" spans="1:15" x14ac:dyDescent="0.25">
      <c r="A1501" t="s">
        <v>640</v>
      </c>
      <c r="B1501" t="s">
        <v>155</v>
      </c>
      <c r="C1501" t="s">
        <v>88</v>
      </c>
      <c r="D1501" t="s">
        <v>17</v>
      </c>
      <c r="E1501" t="s">
        <v>65</v>
      </c>
      <c r="F1501" t="s">
        <v>27</v>
      </c>
      <c r="G1501">
        <v>94122</v>
      </c>
      <c r="H1501" t="s">
        <v>31</v>
      </c>
      <c r="I1501" t="s">
        <v>32</v>
      </c>
      <c r="J1501" t="s">
        <v>64</v>
      </c>
      <c r="K1501">
        <v>18.16</v>
      </c>
      <c r="L1501">
        <v>5</v>
      </c>
      <c r="M1501">
        <v>0.2</v>
      </c>
      <c r="N1501">
        <v>6.5830000000000002</v>
      </c>
      <c r="O1501" s="5">
        <f t="shared" si="23"/>
        <v>0.36249999999999999</v>
      </c>
    </row>
    <row r="1502" spans="1:15" x14ac:dyDescent="0.25">
      <c r="A1502" t="s">
        <v>725</v>
      </c>
      <c r="B1502" t="s">
        <v>38</v>
      </c>
      <c r="C1502" t="s">
        <v>16</v>
      </c>
      <c r="D1502" t="s">
        <v>17</v>
      </c>
      <c r="E1502" t="s">
        <v>128</v>
      </c>
      <c r="F1502" t="s">
        <v>50</v>
      </c>
      <c r="G1502">
        <v>78745</v>
      </c>
      <c r="H1502" t="s">
        <v>89</v>
      </c>
      <c r="I1502" t="s">
        <v>32</v>
      </c>
      <c r="J1502" t="s">
        <v>80</v>
      </c>
      <c r="K1502">
        <v>16.056000000000001</v>
      </c>
      <c r="L1502">
        <v>3</v>
      </c>
      <c r="M1502">
        <v>0.2</v>
      </c>
      <c r="N1502">
        <v>5.8202999999999996</v>
      </c>
      <c r="O1502" s="5">
        <f t="shared" si="23"/>
        <v>0.36249999999999993</v>
      </c>
    </row>
    <row r="1503" spans="1:15" x14ac:dyDescent="0.25">
      <c r="A1503" t="s">
        <v>725</v>
      </c>
      <c r="B1503" t="s">
        <v>38</v>
      </c>
      <c r="C1503" t="s">
        <v>16</v>
      </c>
      <c r="D1503" t="s">
        <v>17</v>
      </c>
      <c r="E1503" t="s">
        <v>128</v>
      </c>
      <c r="F1503" t="s">
        <v>50</v>
      </c>
      <c r="G1503">
        <v>78745</v>
      </c>
      <c r="H1503" t="s">
        <v>89</v>
      </c>
      <c r="I1503" t="s">
        <v>32</v>
      </c>
      <c r="J1503" t="s">
        <v>80</v>
      </c>
      <c r="K1503">
        <v>223.05600000000001</v>
      </c>
      <c r="L1503">
        <v>9</v>
      </c>
      <c r="M1503">
        <v>0.2</v>
      </c>
      <c r="N1503">
        <v>69.704999999999998</v>
      </c>
      <c r="O1503" s="5">
        <f t="shared" si="23"/>
        <v>0.3125</v>
      </c>
    </row>
    <row r="1504" spans="1:15" x14ac:dyDescent="0.25">
      <c r="A1504" t="s">
        <v>725</v>
      </c>
      <c r="B1504" t="s">
        <v>38</v>
      </c>
      <c r="C1504" t="s">
        <v>16</v>
      </c>
      <c r="D1504" t="s">
        <v>17</v>
      </c>
      <c r="E1504" t="s">
        <v>128</v>
      </c>
      <c r="F1504" t="s">
        <v>50</v>
      </c>
      <c r="G1504">
        <v>78745</v>
      </c>
      <c r="H1504" t="s">
        <v>89</v>
      </c>
      <c r="I1504" t="s">
        <v>32</v>
      </c>
      <c r="J1504" t="s">
        <v>43</v>
      </c>
      <c r="K1504">
        <v>540.048</v>
      </c>
      <c r="L1504">
        <v>3</v>
      </c>
      <c r="M1504">
        <v>0.2</v>
      </c>
      <c r="N1504">
        <v>-47.254199999999997</v>
      </c>
      <c r="O1504" s="5">
        <f t="shared" si="23"/>
        <v>-8.7499999999999994E-2</v>
      </c>
    </row>
    <row r="1505" spans="1:15" x14ac:dyDescent="0.25">
      <c r="A1505" t="s">
        <v>633</v>
      </c>
      <c r="B1505" t="s">
        <v>38</v>
      </c>
      <c r="C1505" t="s">
        <v>88</v>
      </c>
      <c r="D1505" t="s">
        <v>17</v>
      </c>
      <c r="E1505" t="s">
        <v>26</v>
      </c>
      <c r="F1505" t="s">
        <v>27</v>
      </c>
      <c r="G1505">
        <v>90045</v>
      </c>
      <c r="H1505" t="s">
        <v>31</v>
      </c>
      <c r="I1505" t="s">
        <v>58</v>
      </c>
      <c r="J1505" t="s">
        <v>59</v>
      </c>
      <c r="K1505">
        <v>33.520000000000003</v>
      </c>
      <c r="L1505">
        <v>2</v>
      </c>
      <c r="M1505">
        <v>0.2</v>
      </c>
      <c r="N1505">
        <v>3.3519999999999999</v>
      </c>
      <c r="O1505" s="5">
        <f t="shared" si="23"/>
        <v>9.9999999999999992E-2</v>
      </c>
    </row>
    <row r="1506" spans="1:15" x14ac:dyDescent="0.25">
      <c r="A1506" t="s">
        <v>633</v>
      </c>
      <c r="B1506" t="s">
        <v>38</v>
      </c>
      <c r="C1506" t="s">
        <v>88</v>
      </c>
      <c r="D1506" t="s">
        <v>17</v>
      </c>
      <c r="E1506" t="s">
        <v>26</v>
      </c>
      <c r="F1506" t="s">
        <v>27</v>
      </c>
      <c r="G1506">
        <v>90045</v>
      </c>
      <c r="H1506" t="s">
        <v>31</v>
      </c>
      <c r="I1506" t="s">
        <v>21</v>
      </c>
      <c r="J1506" t="s">
        <v>48</v>
      </c>
      <c r="K1506">
        <v>9.94</v>
      </c>
      <c r="L1506">
        <v>2</v>
      </c>
      <c r="M1506">
        <v>0</v>
      </c>
      <c r="N1506">
        <v>3.0813999999999999</v>
      </c>
      <c r="O1506" s="5">
        <f t="shared" si="23"/>
        <v>0.31</v>
      </c>
    </row>
    <row r="1507" spans="1:15" x14ac:dyDescent="0.25">
      <c r="A1507" t="s">
        <v>633</v>
      </c>
      <c r="B1507" t="s">
        <v>38</v>
      </c>
      <c r="C1507" t="s">
        <v>88</v>
      </c>
      <c r="D1507" t="s">
        <v>17</v>
      </c>
      <c r="E1507" t="s">
        <v>26</v>
      </c>
      <c r="F1507" t="s">
        <v>27</v>
      </c>
      <c r="G1507">
        <v>90004</v>
      </c>
      <c r="H1507" t="s">
        <v>31</v>
      </c>
      <c r="I1507" t="s">
        <v>32</v>
      </c>
      <c r="J1507" t="s">
        <v>53</v>
      </c>
      <c r="K1507">
        <v>6.72</v>
      </c>
      <c r="L1507">
        <v>4</v>
      </c>
      <c r="M1507">
        <v>0</v>
      </c>
      <c r="N1507">
        <v>3.36</v>
      </c>
      <c r="O1507" s="5">
        <f t="shared" si="23"/>
        <v>0.5</v>
      </c>
    </row>
    <row r="1508" spans="1:15" x14ac:dyDescent="0.25">
      <c r="A1508" t="s">
        <v>633</v>
      </c>
      <c r="B1508" t="s">
        <v>38</v>
      </c>
      <c r="C1508" t="s">
        <v>88</v>
      </c>
      <c r="D1508" t="s">
        <v>17</v>
      </c>
      <c r="E1508" t="s">
        <v>26</v>
      </c>
      <c r="F1508" t="s">
        <v>27</v>
      </c>
      <c r="G1508">
        <v>90004</v>
      </c>
      <c r="H1508" t="s">
        <v>31</v>
      </c>
      <c r="I1508" t="s">
        <v>21</v>
      </c>
      <c r="J1508" t="s">
        <v>39</v>
      </c>
      <c r="K1508">
        <v>1004.976</v>
      </c>
      <c r="L1508">
        <v>6</v>
      </c>
      <c r="M1508">
        <v>0.2</v>
      </c>
      <c r="N1508">
        <v>-175.8708</v>
      </c>
      <c r="O1508" s="5">
        <f t="shared" si="23"/>
        <v>-0.17500000000000002</v>
      </c>
    </row>
    <row r="1509" spans="1:15" x14ac:dyDescent="0.25">
      <c r="A1509" t="s">
        <v>652</v>
      </c>
      <c r="B1509" t="s">
        <v>38</v>
      </c>
      <c r="C1509" t="s">
        <v>16</v>
      </c>
      <c r="D1509" t="s">
        <v>17</v>
      </c>
      <c r="E1509" t="s">
        <v>110</v>
      </c>
      <c r="F1509" t="s">
        <v>94</v>
      </c>
      <c r="G1509">
        <v>10024</v>
      </c>
      <c r="H1509" t="s">
        <v>119</v>
      </c>
      <c r="I1509" t="s">
        <v>32</v>
      </c>
      <c r="J1509" t="s">
        <v>64</v>
      </c>
      <c r="K1509">
        <v>17.88</v>
      </c>
      <c r="L1509">
        <v>3</v>
      </c>
      <c r="M1509">
        <v>0.2</v>
      </c>
      <c r="N1509">
        <v>5.5875000000000004</v>
      </c>
      <c r="O1509" s="5">
        <f t="shared" si="23"/>
        <v>0.31250000000000006</v>
      </c>
    </row>
    <row r="1510" spans="1:15" x14ac:dyDescent="0.25">
      <c r="A1510" t="s">
        <v>727</v>
      </c>
      <c r="B1510" t="s">
        <v>38</v>
      </c>
      <c r="C1510" t="s">
        <v>16</v>
      </c>
      <c r="D1510" t="s">
        <v>17</v>
      </c>
      <c r="E1510" t="s">
        <v>162</v>
      </c>
      <c r="F1510" t="s">
        <v>71</v>
      </c>
      <c r="G1510">
        <v>31907</v>
      </c>
      <c r="H1510" t="s">
        <v>20</v>
      </c>
      <c r="I1510" t="s">
        <v>58</v>
      </c>
      <c r="J1510" t="s">
        <v>371</v>
      </c>
      <c r="K1510">
        <v>396</v>
      </c>
      <c r="L1510">
        <v>4</v>
      </c>
      <c r="M1510">
        <v>0</v>
      </c>
      <c r="N1510">
        <v>190.08</v>
      </c>
      <c r="O1510" s="5">
        <f t="shared" si="23"/>
        <v>0.48000000000000004</v>
      </c>
    </row>
    <row r="1511" spans="1:15" x14ac:dyDescent="0.25">
      <c r="A1511" t="s">
        <v>804</v>
      </c>
      <c r="B1511" t="s">
        <v>578</v>
      </c>
      <c r="C1511" t="s">
        <v>88</v>
      </c>
      <c r="D1511" t="s">
        <v>17</v>
      </c>
      <c r="E1511" t="s">
        <v>357</v>
      </c>
      <c r="F1511" t="s">
        <v>66</v>
      </c>
      <c r="G1511">
        <v>68104</v>
      </c>
      <c r="H1511" t="s">
        <v>89</v>
      </c>
      <c r="I1511" t="s">
        <v>32</v>
      </c>
      <c r="J1511" t="s">
        <v>64</v>
      </c>
      <c r="K1511">
        <v>34.5</v>
      </c>
      <c r="L1511">
        <v>3</v>
      </c>
      <c r="M1511">
        <v>0</v>
      </c>
      <c r="N1511">
        <v>15.525</v>
      </c>
      <c r="O1511" s="5">
        <f t="shared" si="23"/>
        <v>0.45</v>
      </c>
    </row>
    <row r="1512" spans="1:15" x14ac:dyDescent="0.25">
      <c r="A1512" t="s">
        <v>633</v>
      </c>
      <c r="B1512" t="s">
        <v>155</v>
      </c>
      <c r="C1512" t="s">
        <v>16</v>
      </c>
      <c r="D1512" t="s">
        <v>17</v>
      </c>
      <c r="E1512" t="s">
        <v>26</v>
      </c>
      <c r="F1512" t="s">
        <v>27</v>
      </c>
      <c r="G1512">
        <v>90036</v>
      </c>
      <c r="H1512" t="s">
        <v>31</v>
      </c>
      <c r="I1512" t="s">
        <v>21</v>
      </c>
      <c r="J1512" t="s">
        <v>48</v>
      </c>
      <c r="K1512">
        <v>8.36</v>
      </c>
      <c r="L1512">
        <v>2</v>
      </c>
      <c r="M1512">
        <v>0</v>
      </c>
      <c r="N1512">
        <v>3.0095999999999998</v>
      </c>
      <c r="O1512" s="5">
        <f t="shared" si="23"/>
        <v>0.36</v>
      </c>
    </row>
    <row r="1513" spans="1:15" x14ac:dyDescent="0.25">
      <c r="A1513" t="s">
        <v>887</v>
      </c>
      <c r="B1513" t="s">
        <v>38</v>
      </c>
      <c r="C1513" t="s">
        <v>30</v>
      </c>
      <c r="D1513" t="s">
        <v>17</v>
      </c>
      <c r="E1513" t="s">
        <v>447</v>
      </c>
      <c r="F1513" t="s">
        <v>27</v>
      </c>
      <c r="G1513">
        <v>91767</v>
      </c>
      <c r="H1513" t="s">
        <v>31</v>
      </c>
      <c r="I1513" t="s">
        <v>32</v>
      </c>
      <c r="J1513" t="s">
        <v>53</v>
      </c>
      <c r="K1513">
        <v>385.6</v>
      </c>
      <c r="L1513">
        <v>8</v>
      </c>
      <c r="M1513">
        <v>0</v>
      </c>
      <c r="N1513">
        <v>111.824</v>
      </c>
      <c r="O1513" s="5">
        <f t="shared" si="23"/>
        <v>0.28999999999999998</v>
      </c>
    </row>
    <row r="1514" spans="1:15" x14ac:dyDescent="0.25">
      <c r="A1514" t="s">
        <v>887</v>
      </c>
      <c r="B1514" t="s">
        <v>38</v>
      </c>
      <c r="C1514" t="s">
        <v>30</v>
      </c>
      <c r="D1514" t="s">
        <v>17</v>
      </c>
      <c r="E1514" t="s">
        <v>447</v>
      </c>
      <c r="F1514" t="s">
        <v>27</v>
      </c>
      <c r="G1514">
        <v>91767</v>
      </c>
      <c r="H1514" t="s">
        <v>31</v>
      </c>
      <c r="I1514" t="s">
        <v>32</v>
      </c>
      <c r="J1514" t="s">
        <v>53</v>
      </c>
      <c r="K1514">
        <v>35.82</v>
      </c>
      <c r="L1514">
        <v>9</v>
      </c>
      <c r="M1514">
        <v>0</v>
      </c>
      <c r="N1514">
        <v>11.820600000000001</v>
      </c>
      <c r="O1514" s="5">
        <f t="shared" si="23"/>
        <v>0.33</v>
      </c>
    </row>
    <row r="1515" spans="1:15" x14ac:dyDescent="0.25">
      <c r="A1515" t="s">
        <v>694</v>
      </c>
      <c r="B1515" t="s">
        <v>38</v>
      </c>
      <c r="C1515" t="s">
        <v>16</v>
      </c>
      <c r="D1515" t="s">
        <v>17</v>
      </c>
      <c r="E1515" t="s">
        <v>211</v>
      </c>
      <c r="F1515" t="s">
        <v>50</v>
      </c>
      <c r="G1515">
        <v>75220</v>
      </c>
      <c r="H1515" t="s">
        <v>89</v>
      </c>
      <c r="I1515" t="s">
        <v>32</v>
      </c>
      <c r="J1515" t="s">
        <v>43</v>
      </c>
      <c r="K1515">
        <v>200.06399999999999</v>
      </c>
      <c r="L1515">
        <v>3</v>
      </c>
      <c r="M1515">
        <v>0.2</v>
      </c>
      <c r="N1515">
        <v>12.504</v>
      </c>
      <c r="O1515" s="5">
        <f t="shared" si="23"/>
        <v>6.25E-2</v>
      </c>
    </row>
    <row r="1516" spans="1:15" x14ac:dyDescent="0.25">
      <c r="A1516" t="s">
        <v>694</v>
      </c>
      <c r="B1516" t="s">
        <v>38</v>
      </c>
      <c r="C1516" t="s">
        <v>16</v>
      </c>
      <c r="D1516" t="s">
        <v>17</v>
      </c>
      <c r="E1516" t="s">
        <v>211</v>
      </c>
      <c r="F1516" t="s">
        <v>50</v>
      </c>
      <c r="G1516">
        <v>75220</v>
      </c>
      <c r="H1516" t="s">
        <v>89</v>
      </c>
      <c r="I1516" t="s">
        <v>32</v>
      </c>
      <c r="J1516" t="s">
        <v>64</v>
      </c>
      <c r="K1516">
        <v>21.38</v>
      </c>
      <c r="L1516">
        <v>5</v>
      </c>
      <c r="M1516">
        <v>0.8</v>
      </c>
      <c r="N1516">
        <v>-33.139000000000003</v>
      </c>
      <c r="O1516" s="5">
        <f t="shared" si="23"/>
        <v>-1.5500000000000003</v>
      </c>
    </row>
    <row r="1517" spans="1:15" x14ac:dyDescent="0.25">
      <c r="A1517" t="s">
        <v>694</v>
      </c>
      <c r="B1517" t="s">
        <v>38</v>
      </c>
      <c r="C1517" t="s">
        <v>16</v>
      </c>
      <c r="D1517" t="s">
        <v>17</v>
      </c>
      <c r="E1517" t="s">
        <v>211</v>
      </c>
      <c r="F1517" t="s">
        <v>50</v>
      </c>
      <c r="G1517">
        <v>75220</v>
      </c>
      <c r="H1517" t="s">
        <v>89</v>
      </c>
      <c r="I1517" t="s">
        <v>32</v>
      </c>
      <c r="J1517" t="s">
        <v>64</v>
      </c>
      <c r="K1517">
        <v>6.7439999999999998</v>
      </c>
      <c r="L1517">
        <v>4</v>
      </c>
      <c r="M1517">
        <v>0.8</v>
      </c>
      <c r="N1517">
        <v>-11.4648</v>
      </c>
      <c r="O1517" s="5">
        <f t="shared" si="23"/>
        <v>-1.7000000000000002</v>
      </c>
    </row>
    <row r="1518" spans="1:15" x14ac:dyDescent="0.25">
      <c r="A1518" t="s">
        <v>642</v>
      </c>
      <c r="B1518" t="s">
        <v>38</v>
      </c>
      <c r="C1518" t="s">
        <v>16</v>
      </c>
      <c r="D1518" t="s">
        <v>17</v>
      </c>
      <c r="E1518" t="s">
        <v>73</v>
      </c>
      <c r="F1518" t="s">
        <v>70</v>
      </c>
      <c r="G1518">
        <v>19120</v>
      </c>
      <c r="H1518" t="s">
        <v>119</v>
      </c>
      <c r="I1518" t="s">
        <v>21</v>
      </c>
      <c r="J1518" t="s">
        <v>25</v>
      </c>
      <c r="K1518">
        <v>63.686</v>
      </c>
      <c r="L1518">
        <v>1</v>
      </c>
      <c r="M1518">
        <v>0.3</v>
      </c>
      <c r="N1518">
        <v>-9.0980000000000008</v>
      </c>
      <c r="O1518" s="5">
        <f t="shared" si="23"/>
        <v>-0.14285714285714288</v>
      </c>
    </row>
    <row r="1519" spans="1:15" x14ac:dyDescent="0.25">
      <c r="A1519" t="s">
        <v>888</v>
      </c>
      <c r="B1519" t="s">
        <v>15</v>
      </c>
      <c r="C1519" t="s">
        <v>16</v>
      </c>
      <c r="D1519" t="s">
        <v>17</v>
      </c>
      <c r="E1519" t="s">
        <v>449</v>
      </c>
      <c r="F1519" t="s">
        <v>132</v>
      </c>
      <c r="G1519">
        <v>89031</v>
      </c>
      <c r="H1519" t="s">
        <v>31</v>
      </c>
      <c r="I1519" t="s">
        <v>21</v>
      </c>
      <c r="J1519" t="s">
        <v>39</v>
      </c>
      <c r="K1519">
        <v>1669.6</v>
      </c>
      <c r="L1519">
        <v>4</v>
      </c>
      <c r="M1519">
        <v>0</v>
      </c>
      <c r="N1519">
        <v>116.872</v>
      </c>
      <c r="O1519" s="5">
        <f t="shared" si="23"/>
        <v>7.0000000000000007E-2</v>
      </c>
    </row>
    <row r="1520" spans="1:15" x14ac:dyDescent="0.25">
      <c r="A1520" t="s">
        <v>636</v>
      </c>
      <c r="B1520" t="s">
        <v>15</v>
      </c>
      <c r="C1520" t="s">
        <v>16</v>
      </c>
      <c r="D1520" t="s">
        <v>17</v>
      </c>
      <c r="E1520" t="s">
        <v>44</v>
      </c>
      <c r="F1520" t="s">
        <v>45</v>
      </c>
      <c r="G1520">
        <v>98105</v>
      </c>
      <c r="H1520" t="s">
        <v>31</v>
      </c>
      <c r="I1520" t="s">
        <v>32</v>
      </c>
      <c r="J1520" t="s">
        <v>64</v>
      </c>
      <c r="K1520">
        <v>83.84</v>
      </c>
      <c r="L1520">
        <v>2</v>
      </c>
      <c r="M1520">
        <v>0.2</v>
      </c>
      <c r="N1520">
        <v>27.248000000000001</v>
      </c>
      <c r="O1520" s="5">
        <f t="shared" si="23"/>
        <v>0.32500000000000001</v>
      </c>
    </row>
    <row r="1521" spans="1:15" x14ac:dyDescent="0.25">
      <c r="A1521" t="s">
        <v>636</v>
      </c>
      <c r="B1521" t="s">
        <v>15</v>
      </c>
      <c r="C1521" t="s">
        <v>16</v>
      </c>
      <c r="D1521" t="s">
        <v>17</v>
      </c>
      <c r="E1521" t="s">
        <v>44</v>
      </c>
      <c r="F1521" t="s">
        <v>45</v>
      </c>
      <c r="G1521">
        <v>98105</v>
      </c>
      <c r="H1521" t="s">
        <v>31</v>
      </c>
      <c r="I1521" t="s">
        <v>32</v>
      </c>
      <c r="J1521" t="s">
        <v>64</v>
      </c>
      <c r="K1521">
        <v>13.272</v>
      </c>
      <c r="L1521">
        <v>3</v>
      </c>
      <c r="M1521">
        <v>0.2</v>
      </c>
      <c r="N1521">
        <v>4.3133999999999997</v>
      </c>
      <c r="O1521" s="5">
        <f t="shared" si="23"/>
        <v>0.32499999999999996</v>
      </c>
    </row>
    <row r="1522" spans="1:15" x14ac:dyDescent="0.25">
      <c r="A1522" t="s">
        <v>640</v>
      </c>
      <c r="B1522" t="s">
        <v>15</v>
      </c>
      <c r="C1522" t="s">
        <v>30</v>
      </c>
      <c r="D1522" t="s">
        <v>17</v>
      </c>
      <c r="E1522" t="s">
        <v>65</v>
      </c>
      <c r="F1522" t="s">
        <v>27</v>
      </c>
      <c r="G1522">
        <v>94110</v>
      </c>
      <c r="H1522" t="s">
        <v>31</v>
      </c>
      <c r="I1522" t="s">
        <v>32</v>
      </c>
      <c r="J1522" t="s">
        <v>64</v>
      </c>
      <c r="K1522">
        <v>21.335999999999999</v>
      </c>
      <c r="L1522">
        <v>7</v>
      </c>
      <c r="M1522">
        <v>0.2</v>
      </c>
      <c r="N1522">
        <v>7.7343000000000002</v>
      </c>
      <c r="O1522" s="5">
        <f t="shared" si="23"/>
        <v>0.36250000000000004</v>
      </c>
    </row>
    <row r="1523" spans="1:15" x14ac:dyDescent="0.25">
      <c r="A1523" t="s">
        <v>654</v>
      </c>
      <c r="B1523" t="s">
        <v>38</v>
      </c>
      <c r="C1523" t="s">
        <v>88</v>
      </c>
      <c r="D1523" t="s">
        <v>17</v>
      </c>
      <c r="E1523" t="s">
        <v>116</v>
      </c>
      <c r="F1523" t="s">
        <v>74</v>
      </c>
      <c r="G1523">
        <v>60610</v>
      </c>
      <c r="H1523" t="s">
        <v>89</v>
      </c>
      <c r="I1523" t="s">
        <v>32</v>
      </c>
      <c r="J1523" t="s">
        <v>53</v>
      </c>
      <c r="K1523">
        <v>16.52</v>
      </c>
      <c r="L1523">
        <v>5</v>
      </c>
      <c r="M1523">
        <v>0.2</v>
      </c>
      <c r="N1523">
        <v>2.0649999999999999</v>
      </c>
      <c r="O1523" s="5">
        <f t="shared" si="23"/>
        <v>0.125</v>
      </c>
    </row>
    <row r="1524" spans="1:15" x14ac:dyDescent="0.25">
      <c r="A1524" t="s">
        <v>730</v>
      </c>
      <c r="B1524" t="s">
        <v>38</v>
      </c>
      <c r="C1524" t="s">
        <v>16</v>
      </c>
      <c r="D1524" t="s">
        <v>17</v>
      </c>
      <c r="E1524" t="s">
        <v>264</v>
      </c>
      <c r="F1524" t="s">
        <v>28</v>
      </c>
      <c r="G1524">
        <v>85705</v>
      </c>
      <c r="H1524" t="s">
        <v>31</v>
      </c>
      <c r="I1524" t="s">
        <v>21</v>
      </c>
      <c r="J1524" t="s">
        <v>48</v>
      </c>
      <c r="K1524">
        <v>206.11199999999999</v>
      </c>
      <c r="L1524">
        <v>6</v>
      </c>
      <c r="M1524">
        <v>0.2</v>
      </c>
      <c r="N1524">
        <v>48.951599999999999</v>
      </c>
      <c r="O1524" s="5">
        <f t="shared" si="23"/>
        <v>0.23749999999999999</v>
      </c>
    </row>
    <row r="1525" spans="1:15" x14ac:dyDescent="0.25">
      <c r="A1525" t="s">
        <v>730</v>
      </c>
      <c r="B1525" t="s">
        <v>38</v>
      </c>
      <c r="C1525" t="s">
        <v>16</v>
      </c>
      <c r="D1525" t="s">
        <v>17</v>
      </c>
      <c r="E1525" t="s">
        <v>264</v>
      </c>
      <c r="F1525" t="s">
        <v>28</v>
      </c>
      <c r="G1525">
        <v>85705</v>
      </c>
      <c r="H1525" t="s">
        <v>31</v>
      </c>
      <c r="I1525" t="s">
        <v>32</v>
      </c>
      <c r="J1525" t="s">
        <v>80</v>
      </c>
      <c r="K1525">
        <v>19.920000000000002</v>
      </c>
      <c r="L1525">
        <v>5</v>
      </c>
      <c r="M1525">
        <v>0.2</v>
      </c>
      <c r="N1525">
        <v>6.7229999999999999</v>
      </c>
      <c r="O1525" s="5">
        <f t="shared" si="23"/>
        <v>0.33749999999999997</v>
      </c>
    </row>
    <row r="1526" spans="1:15" x14ac:dyDescent="0.25">
      <c r="A1526" t="s">
        <v>730</v>
      </c>
      <c r="B1526" t="s">
        <v>38</v>
      </c>
      <c r="C1526" t="s">
        <v>16</v>
      </c>
      <c r="D1526" t="s">
        <v>17</v>
      </c>
      <c r="E1526" t="s">
        <v>264</v>
      </c>
      <c r="F1526" t="s">
        <v>28</v>
      </c>
      <c r="G1526">
        <v>85705</v>
      </c>
      <c r="H1526" t="s">
        <v>31</v>
      </c>
      <c r="I1526" t="s">
        <v>32</v>
      </c>
      <c r="J1526" t="s">
        <v>80</v>
      </c>
      <c r="K1526">
        <v>198.27199999999999</v>
      </c>
      <c r="L1526">
        <v>8</v>
      </c>
      <c r="M1526">
        <v>0.2</v>
      </c>
      <c r="N1526">
        <v>61.96</v>
      </c>
      <c r="O1526" s="5">
        <f t="shared" si="23"/>
        <v>0.3125</v>
      </c>
    </row>
    <row r="1527" spans="1:15" x14ac:dyDescent="0.25">
      <c r="A1527" t="s">
        <v>730</v>
      </c>
      <c r="B1527" t="s">
        <v>38</v>
      </c>
      <c r="C1527" t="s">
        <v>16</v>
      </c>
      <c r="D1527" t="s">
        <v>17</v>
      </c>
      <c r="E1527" t="s">
        <v>264</v>
      </c>
      <c r="F1527" t="s">
        <v>28</v>
      </c>
      <c r="G1527">
        <v>85705</v>
      </c>
      <c r="H1527" t="s">
        <v>31</v>
      </c>
      <c r="I1527" t="s">
        <v>32</v>
      </c>
      <c r="J1527" t="s">
        <v>43</v>
      </c>
      <c r="K1527">
        <v>247.10400000000001</v>
      </c>
      <c r="L1527">
        <v>6</v>
      </c>
      <c r="M1527">
        <v>0.2</v>
      </c>
      <c r="N1527">
        <v>-58.687199999999997</v>
      </c>
      <c r="O1527" s="5">
        <f t="shared" si="23"/>
        <v>-0.23749999999999999</v>
      </c>
    </row>
    <row r="1528" spans="1:15" x14ac:dyDescent="0.25">
      <c r="A1528" t="s">
        <v>730</v>
      </c>
      <c r="B1528" t="s">
        <v>38</v>
      </c>
      <c r="C1528" t="s">
        <v>16</v>
      </c>
      <c r="D1528" t="s">
        <v>17</v>
      </c>
      <c r="E1528" t="s">
        <v>264</v>
      </c>
      <c r="F1528" t="s">
        <v>28</v>
      </c>
      <c r="G1528">
        <v>85705</v>
      </c>
      <c r="H1528" t="s">
        <v>31</v>
      </c>
      <c r="I1528" t="s">
        <v>32</v>
      </c>
      <c r="J1528" t="s">
        <v>53</v>
      </c>
      <c r="K1528">
        <v>86.304000000000002</v>
      </c>
      <c r="L1528">
        <v>6</v>
      </c>
      <c r="M1528">
        <v>0.2</v>
      </c>
      <c r="N1528">
        <v>9.7091999999999992</v>
      </c>
      <c r="O1528" s="5">
        <f t="shared" si="23"/>
        <v>0.11249999999999999</v>
      </c>
    </row>
    <row r="1529" spans="1:15" x14ac:dyDescent="0.25">
      <c r="A1529" t="s">
        <v>889</v>
      </c>
      <c r="B1529" t="s">
        <v>38</v>
      </c>
      <c r="C1529" t="s">
        <v>16</v>
      </c>
      <c r="D1529" t="s">
        <v>17</v>
      </c>
      <c r="E1529" t="s">
        <v>57</v>
      </c>
      <c r="F1529" t="s">
        <v>70</v>
      </c>
      <c r="G1529">
        <v>18103</v>
      </c>
      <c r="H1529" t="s">
        <v>119</v>
      </c>
      <c r="I1529" t="s">
        <v>32</v>
      </c>
      <c r="J1529" t="s">
        <v>53</v>
      </c>
      <c r="K1529">
        <v>4.16</v>
      </c>
      <c r="L1529">
        <v>2</v>
      </c>
      <c r="M1529">
        <v>0.2</v>
      </c>
      <c r="N1529">
        <v>0.36399999999999999</v>
      </c>
      <c r="O1529" s="5">
        <f t="shared" si="23"/>
        <v>8.7499999999999994E-2</v>
      </c>
    </row>
    <row r="1530" spans="1:15" x14ac:dyDescent="0.25">
      <c r="A1530" t="s">
        <v>889</v>
      </c>
      <c r="B1530" t="s">
        <v>38</v>
      </c>
      <c r="C1530" t="s">
        <v>16</v>
      </c>
      <c r="D1530" t="s">
        <v>17</v>
      </c>
      <c r="E1530" t="s">
        <v>57</v>
      </c>
      <c r="F1530" t="s">
        <v>70</v>
      </c>
      <c r="G1530">
        <v>18103</v>
      </c>
      <c r="H1530" t="s">
        <v>119</v>
      </c>
      <c r="I1530" t="s">
        <v>21</v>
      </c>
      <c r="J1530" t="s">
        <v>48</v>
      </c>
      <c r="K1530">
        <v>11.648</v>
      </c>
      <c r="L1530">
        <v>2</v>
      </c>
      <c r="M1530">
        <v>0.2</v>
      </c>
      <c r="N1530">
        <v>3.3488000000000002</v>
      </c>
      <c r="O1530" s="5">
        <f t="shared" si="23"/>
        <v>0.28750000000000003</v>
      </c>
    </row>
    <row r="1531" spans="1:15" x14ac:dyDescent="0.25">
      <c r="A1531" t="s">
        <v>890</v>
      </c>
      <c r="B1531" t="s">
        <v>15</v>
      </c>
      <c r="C1531" t="s">
        <v>30</v>
      </c>
      <c r="D1531" t="s">
        <v>17</v>
      </c>
      <c r="E1531" t="s">
        <v>179</v>
      </c>
      <c r="F1531" t="s">
        <v>56</v>
      </c>
      <c r="G1531">
        <v>19711</v>
      </c>
      <c r="H1531" t="s">
        <v>119</v>
      </c>
      <c r="I1531" t="s">
        <v>32</v>
      </c>
      <c r="J1531" t="s">
        <v>195</v>
      </c>
      <c r="K1531">
        <v>26.18</v>
      </c>
      <c r="L1531">
        <v>7</v>
      </c>
      <c r="M1531">
        <v>0</v>
      </c>
      <c r="N1531">
        <v>0.52359999999999995</v>
      </c>
      <c r="O1531" s="5">
        <f t="shared" si="23"/>
        <v>1.9999999999999997E-2</v>
      </c>
    </row>
    <row r="1532" spans="1:15" x14ac:dyDescent="0.25">
      <c r="A1532" t="s">
        <v>890</v>
      </c>
      <c r="B1532" t="s">
        <v>15</v>
      </c>
      <c r="C1532" t="s">
        <v>30</v>
      </c>
      <c r="D1532" t="s">
        <v>17</v>
      </c>
      <c r="E1532" t="s">
        <v>179</v>
      </c>
      <c r="F1532" t="s">
        <v>56</v>
      </c>
      <c r="G1532">
        <v>19711</v>
      </c>
      <c r="H1532" t="s">
        <v>119</v>
      </c>
      <c r="I1532" t="s">
        <v>32</v>
      </c>
      <c r="J1532" t="s">
        <v>80</v>
      </c>
      <c r="K1532">
        <v>7.3</v>
      </c>
      <c r="L1532">
        <v>2</v>
      </c>
      <c r="M1532">
        <v>0</v>
      </c>
      <c r="N1532">
        <v>3.431</v>
      </c>
      <c r="O1532" s="5">
        <f t="shared" si="23"/>
        <v>0.47000000000000003</v>
      </c>
    </row>
    <row r="1533" spans="1:15" x14ac:dyDescent="0.25">
      <c r="A1533" t="s">
        <v>738</v>
      </c>
      <c r="B1533" t="s">
        <v>38</v>
      </c>
      <c r="C1533" t="s">
        <v>30</v>
      </c>
      <c r="D1533" t="s">
        <v>17</v>
      </c>
      <c r="E1533" t="s">
        <v>275</v>
      </c>
      <c r="F1533" t="s">
        <v>35</v>
      </c>
      <c r="G1533">
        <v>33142</v>
      </c>
      <c r="H1533" t="s">
        <v>20</v>
      </c>
      <c r="I1533" t="s">
        <v>32</v>
      </c>
      <c r="J1533" t="s">
        <v>80</v>
      </c>
      <c r="K1533">
        <v>74.352000000000004</v>
      </c>
      <c r="L1533">
        <v>3</v>
      </c>
      <c r="M1533">
        <v>0.2</v>
      </c>
      <c r="N1533">
        <v>23.234999999999999</v>
      </c>
      <c r="O1533" s="5">
        <f t="shared" si="23"/>
        <v>0.3125</v>
      </c>
    </row>
    <row r="1534" spans="1:15" x14ac:dyDescent="0.25">
      <c r="A1534" t="s">
        <v>891</v>
      </c>
      <c r="B1534" t="s">
        <v>38</v>
      </c>
      <c r="C1534" t="s">
        <v>16</v>
      </c>
      <c r="D1534" t="s">
        <v>17</v>
      </c>
      <c r="E1534" t="s">
        <v>452</v>
      </c>
      <c r="F1534" t="s">
        <v>28</v>
      </c>
      <c r="G1534">
        <v>85281</v>
      </c>
      <c r="H1534" t="s">
        <v>31</v>
      </c>
      <c r="I1534" t="s">
        <v>32</v>
      </c>
      <c r="J1534" t="s">
        <v>43</v>
      </c>
      <c r="K1534">
        <v>10.744</v>
      </c>
      <c r="L1534">
        <v>1</v>
      </c>
      <c r="M1534">
        <v>0.2</v>
      </c>
      <c r="N1534">
        <v>0.80579999999999996</v>
      </c>
      <c r="O1534" s="5">
        <f t="shared" si="23"/>
        <v>7.4999999999999997E-2</v>
      </c>
    </row>
    <row r="1535" spans="1:15" x14ac:dyDescent="0.25">
      <c r="A1535" t="s">
        <v>891</v>
      </c>
      <c r="B1535" t="s">
        <v>38</v>
      </c>
      <c r="C1535" t="s">
        <v>16</v>
      </c>
      <c r="D1535" t="s">
        <v>17</v>
      </c>
      <c r="E1535" t="s">
        <v>452</v>
      </c>
      <c r="F1535" t="s">
        <v>28</v>
      </c>
      <c r="G1535">
        <v>85281</v>
      </c>
      <c r="H1535" t="s">
        <v>31</v>
      </c>
      <c r="I1535" t="s">
        <v>32</v>
      </c>
      <c r="J1535" t="s">
        <v>195</v>
      </c>
      <c r="K1535">
        <v>8.3759999999999994</v>
      </c>
      <c r="L1535">
        <v>3</v>
      </c>
      <c r="M1535">
        <v>0.2</v>
      </c>
      <c r="N1535">
        <v>2.7222</v>
      </c>
      <c r="O1535" s="5">
        <f t="shared" si="23"/>
        <v>0.32500000000000001</v>
      </c>
    </row>
    <row r="1536" spans="1:15" x14ac:dyDescent="0.25">
      <c r="A1536" t="s">
        <v>652</v>
      </c>
      <c r="B1536" t="s">
        <v>38</v>
      </c>
      <c r="C1536" t="s">
        <v>30</v>
      </c>
      <c r="D1536" t="s">
        <v>17</v>
      </c>
      <c r="E1536" t="s">
        <v>110</v>
      </c>
      <c r="F1536" t="s">
        <v>94</v>
      </c>
      <c r="G1536">
        <v>10035</v>
      </c>
      <c r="H1536" t="s">
        <v>119</v>
      </c>
      <c r="I1536" t="s">
        <v>32</v>
      </c>
      <c r="J1536" t="s">
        <v>43</v>
      </c>
      <c r="K1536">
        <v>212.88</v>
      </c>
      <c r="L1536">
        <v>6</v>
      </c>
      <c r="M1536">
        <v>0</v>
      </c>
      <c r="N1536">
        <v>0</v>
      </c>
      <c r="O1536" s="5">
        <f t="shared" si="23"/>
        <v>0</v>
      </c>
    </row>
    <row r="1537" spans="1:15" x14ac:dyDescent="0.25">
      <c r="A1537" t="s">
        <v>892</v>
      </c>
      <c r="B1537" t="s">
        <v>38</v>
      </c>
      <c r="C1537" t="s">
        <v>88</v>
      </c>
      <c r="D1537" t="s">
        <v>17</v>
      </c>
      <c r="E1537" t="s">
        <v>454</v>
      </c>
      <c r="F1537" t="s">
        <v>27</v>
      </c>
      <c r="G1537">
        <v>92677</v>
      </c>
      <c r="H1537" t="s">
        <v>31</v>
      </c>
      <c r="I1537" t="s">
        <v>21</v>
      </c>
      <c r="J1537" t="s">
        <v>22</v>
      </c>
      <c r="K1537">
        <v>203.983</v>
      </c>
      <c r="L1537">
        <v>2</v>
      </c>
      <c r="M1537">
        <v>0.15</v>
      </c>
      <c r="N1537">
        <v>16.7986</v>
      </c>
      <c r="O1537" s="5">
        <f t="shared" si="23"/>
        <v>8.2352941176470587E-2</v>
      </c>
    </row>
    <row r="1538" spans="1:15" x14ac:dyDescent="0.25">
      <c r="A1538" t="s">
        <v>893</v>
      </c>
      <c r="B1538" t="s">
        <v>38</v>
      </c>
      <c r="C1538" t="s">
        <v>30</v>
      </c>
      <c r="D1538" t="s">
        <v>17</v>
      </c>
      <c r="E1538" t="s">
        <v>191</v>
      </c>
      <c r="F1538" t="s">
        <v>139</v>
      </c>
      <c r="G1538">
        <v>8302</v>
      </c>
      <c r="H1538" t="s">
        <v>119</v>
      </c>
      <c r="I1538" t="s">
        <v>32</v>
      </c>
      <c r="J1538" t="s">
        <v>43</v>
      </c>
      <c r="K1538">
        <v>40.74</v>
      </c>
      <c r="L1538">
        <v>3</v>
      </c>
      <c r="M1538">
        <v>0</v>
      </c>
      <c r="N1538">
        <v>0.40739999999999998</v>
      </c>
      <c r="O1538" s="5">
        <f t="shared" si="23"/>
        <v>9.9999999999999985E-3</v>
      </c>
    </row>
    <row r="1539" spans="1:15" x14ac:dyDescent="0.25">
      <c r="A1539" t="s">
        <v>893</v>
      </c>
      <c r="B1539" t="s">
        <v>38</v>
      </c>
      <c r="C1539" t="s">
        <v>30</v>
      </c>
      <c r="D1539" t="s">
        <v>17</v>
      </c>
      <c r="E1539" t="s">
        <v>191</v>
      </c>
      <c r="F1539" t="s">
        <v>139</v>
      </c>
      <c r="G1539">
        <v>8302</v>
      </c>
      <c r="H1539" t="s">
        <v>119</v>
      </c>
      <c r="I1539" t="s">
        <v>32</v>
      </c>
      <c r="J1539" t="s">
        <v>68</v>
      </c>
      <c r="K1539">
        <v>11.67</v>
      </c>
      <c r="L1539">
        <v>3</v>
      </c>
      <c r="M1539">
        <v>0</v>
      </c>
      <c r="N1539">
        <v>3.0341999999999998</v>
      </c>
      <c r="O1539" s="5">
        <f t="shared" si="23"/>
        <v>0.26</v>
      </c>
    </row>
    <row r="1540" spans="1:15" x14ac:dyDescent="0.25">
      <c r="A1540" t="s">
        <v>894</v>
      </c>
      <c r="B1540" t="s">
        <v>15</v>
      </c>
      <c r="C1540" t="s">
        <v>16</v>
      </c>
      <c r="D1540" t="s">
        <v>17</v>
      </c>
      <c r="E1540" t="s">
        <v>348</v>
      </c>
      <c r="F1540" t="s">
        <v>108</v>
      </c>
      <c r="G1540">
        <v>2149</v>
      </c>
      <c r="H1540" t="s">
        <v>119</v>
      </c>
      <c r="I1540" t="s">
        <v>58</v>
      </c>
      <c r="J1540" t="s">
        <v>59</v>
      </c>
      <c r="K1540">
        <v>39.99</v>
      </c>
      <c r="L1540">
        <v>1</v>
      </c>
      <c r="M1540">
        <v>0</v>
      </c>
      <c r="N1540">
        <v>11.597099999999999</v>
      </c>
      <c r="O1540" s="5">
        <f t="shared" ref="O1540:O1603" si="24">N1540/K1540</f>
        <v>0.28999999999999998</v>
      </c>
    </row>
    <row r="1541" spans="1:15" x14ac:dyDescent="0.25">
      <c r="A1541" t="s">
        <v>894</v>
      </c>
      <c r="B1541" t="s">
        <v>15</v>
      </c>
      <c r="C1541" t="s">
        <v>16</v>
      </c>
      <c r="D1541" t="s">
        <v>17</v>
      </c>
      <c r="E1541" t="s">
        <v>348</v>
      </c>
      <c r="F1541" t="s">
        <v>108</v>
      </c>
      <c r="G1541">
        <v>2149</v>
      </c>
      <c r="H1541" t="s">
        <v>119</v>
      </c>
      <c r="I1541" t="s">
        <v>32</v>
      </c>
      <c r="J1541" t="s">
        <v>53</v>
      </c>
      <c r="K1541">
        <v>16.28</v>
      </c>
      <c r="L1541">
        <v>2</v>
      </c>
      <c r="M1541">
        <v>0</v>
      </c>
      <c r="N1541">
        <v>6.5119999999999996</v>
      </c>
      <c r="O1541" s="5">
        <f t="shared" si="24"/>
        <v>0.39999999999999997</v>
      </c>
    </row>
    <row r="1542" spans="1:15" x14ac:dyDescent="0.25">
      <c r="A1542" t="s">
        <v>894</v>
      </c>
      <c r="B1542" t="s">
        <v>15</v>
      </c>
      <c r="C1542" t="s">
        <v>16</v>
      </c>
      <c r="D1542" t="s">
        <v>17</v>
      </c>
      <c r="E1542" t="s">
        <v>348</v>
      </c>
      <c r="F1542" t="s">
        <v>108</v>
      </c>
      <c r="G1542">
        <v>2149</v>
      </c>
      <c r="H1542" t="s">
        <v>119</v>
      </c>
      <c r="I1542" t="s">
        <v>21</v>
      </c>
      <c r="J1542" t="s">
        <v>22</v>
      </c>
      <c r="K1542">
        <v>782.94</v>
      </c>
      <c r="L1542">
        <v>3</v>
      </c>
      <c r="M1542">
        <v>0</v>
      </c>
      <c r="N1542">
        <v>203.56440000000001</v>
      </c>
      <c r="O1542" s="5">
        <f t="shared" si="24"/>
        <v>0.26</v>
      </c>
    </row>
    <row r="1543" spans="1:15" x14ac:dyDescent="0.25">
      <c r="A1543" t="s">
        <v>894</v>
      </c>
      <c r="B1543" t="s">
        <v>15</v>
      </c>
      <c r="C1543" t="s">
        <v>16</v>
      </c>
      <c r="D1543" t="s">
        <v>17</v>
      </c>
      <c r="E1543" t="s">
        <v>348</v>
      </c>
      <c r="F1543" t="s">
        <v>108</v>
      </c>
      <c r="G1543">
        <v>2149</v>
      </c>
      <c r="H1543" t="s">
        <v>119</v>
      </c>
      <c r="I1543" t="s">
        <v>32</v>
      </c>
      <c r="J1543" t="s">
        <v>64</v>
      </c>
      <c r="K1543">
        <v>242.48</v>
      </c>
      <c r="L1543">
        <v>7</v>
      </c>
      <c r="M1543">
        <v>0</v>
      </c>
      <c r="N1543">
        <v>116.3904</v>
      </c>
      <c r="O1543" s="5">
        <f t="shared" si="24"/>
        <v>0.48000000000000004</v>
      </c>
    </row>
    <row r="1544" spans="1:15" x14ac:dyDescent="0.25">
      <c r="A1544" t="s">
        <v>670</v>
      </c>
      <c r="B1544" t="s">
        <v>15</v>
      </c>
      <c r="C1544" t="s">
        <v>16</v>
      </c>
      <c r="D1544" t="s">
        <v>17</v>
      </c>
      <c r="E1544" t="s">
        <v>162</v>
      </c>
      <c r="F1544" t="s">
        <v>124</v>
      </c>
      <c r="G1544">
        <v>43229</v>
      </c>
      <c r="H1544" t="s">
        <v>119</v>
      </c>
      <c r="I1544" t="s">
        <v>21</v>
      </c>
      <c r="J1544" t="s">
        <v>48</v>
      </c>
      <c r="K1544">
        <v>8.32</v>
      </c>
      <c r="L1544">
        <v>5</v>
      </c>
      <c r="M1544">
        <v>0.2</v>
      </c>
      <c r="N1544">
        <v>2.2879999999999998</v>
      </c>
      <c r="O1544" s="5">
        <f t="shared" si="24"/>
        <v>0.27499999999999997</v>
      </c>
    </row>
    <row r="1545" spans="1:15" x14ac:dyDescent="0.25">
      <c r="A1545" t="s">
        <v>670</v>
      </c>
      <c r="B1545" t="s">
        <v>15</v>
      </c>
      <c r="C1545" t="s">
        <v>16</v>
      </c>
      <c r="D1545" t="s">
        <v>17</v>
      </c>
      <c r="E1545" t="s">
        <v>162</v>
      </c>
      <c r="F1545" t="s">
        <v>124</v>
      </c>
      <c r="G1545">
        <v>43229</v>
      </c>
      <c r="H1545" t="s">
        <v>119</v>
      </c>
      <c r="I1545" t="s">
        <v>32</v>
      </c>
      <c r="J1545" t="s">
        <v>195</v>
      </c>
      <c r="K1545">
        <v>10.464</v>
      </c>
      <c r="L1545">
        <v>6</v>
      </c>
      <c r="M1545">
        <v>0.2</v>
      </c>
      <c r="N1545">
        <v>1.7003999999999999</v>
      </c>
      <c r="O1545" s="5">
        <f t="shared" si="24"/>
        <v>0.16249999999999998</v>
      </c>
    </row>
    <row r="1546" spans="1:15" x14ac:dyDescent="0.25">
      <c r="A1546" t="s">
        <v>705</v>
      </c>
      <c r="B1546" t="s">
        <v>38</v>
      </c>
      <c r="C1546" t="s">
        <v>88</v>
      </c>
      <c r="D1546" t="s">
        <v>17</v>
      </c>
      <c r="E1546" t="s">
        <v>228</v>
      </c>
      <c r="F1546" t="s">
        <v>27</v>
      </c>
      <c r="G1546">
        <v>92024</v>
      </c>
      <c r="H1546" t="s">
        <v>31</v>
      </c>
      <c r="I1546" t="s">
        <v>32</v>
      </c>
      <c r="J1546" t="s">
        <v>64</v>
      </c>
      <c r="K1546">
        <v>82.896000000000001</v>
      </c>
      <c r="L1546">
        <v>3</v>
      </c>
      <c r="M1546">
        <v>0.2</v>
      </c>
      <c r="N1546">
        <v>29.0136</v>
      </c>
      <c r="O1546" s="5">
        <f t="shared" si="24"/>
        <v>0.35</v>
      </c>
    </row>
    <row r="1547" spans="1:15" x14ac:dyDescent="0.25">
      <c r="A1547" t="s">
        <v>705</v>
      </c>
      <c r="B1547" t="s">
        <v>38</v>
      </c>
      <c r="C1547" t="s">
        <v>88</v>
      </c>
      <c r="D1547" t="s">
        <v>17</v>
      </c>
      <c r="E1547" t="s">
        <v>228</v>
      </c>
      <c r="F1547" t="s">
        <v>27</v>
      </c>
      <c r="G1547">
        <v>92024</v>
      </c>
      <c r="H1547" t="s">
        <v>31</v>
      </c>
      <c r="I1547" t="s">
        <v>32</v>
      </c>
      <c r="J1547" t="s">
        <v>80</v>
      </c>
      <c r="K1547">
        <v>34.24</v>
      </c>
      <c r="L1547">
        <v>4</v>
      </c>
      <c r="M1547">
        <v>0</v>
      </c>
      <c r="N1547">
        <v>16.0928</v>
      </c>
      <c r="O1547" s="5">
        <f t="shared" si="24"/>
        <v>0.47</v>
      </c>
    </row>
    <row r="1548" spans="1:15" x14ac:dyDescent="0.25">
      <c r="A1548" t="s">
        <v>895</v>
      </c>
      <c r="B1548" t="s">
        <v>15</v>
      </c>
      <c r="C1548" t="s">
        <v>30</v>
      </c>
      <c r="D1548" t="s">
        <v>17</v>
      </c>
      <c r="E1548" t="s">
        <v>457</v>
      </c>
      <c r="F1548" t="s">
        <v>94</v>
      </c>
      <c r="G1548">
        <v>13601</v>
      </c>
      <c r="H1548" t="s">
        <v>119</v>
      </c>
      <c r="I1548" t="s">
        <v>21</v>
      </c>
      <c r="J1548" t="s">
        <v>22</v>
      </c>
      <c r="K1548">
        <v>1573.4880000000001</v>
      </c>
      <c r="L1548">
        <v>7</v>
      </c>
      <c r="M1548">
        <v>0.2</v>
      </c>
      <c r="N1548">
        <v>196.68600000000001</v>
      </c>
      <c r="O1548" s="5">
        <f t="shared" si="24"/>
        <v>0.125</v>
      </c>
    </row>
    <row r="1549" spans="1:15" x14ac:dyDescent="0.25">
      <c r="A1549" t="s">
        <v>684</v>
      </c>
      <c r="B1549" t="s">
        <v>38</v>
      </c>
      <c r="C1549" t="s">
        <v>30</v>
      </c>
      <c r="D1549" t="s">
        <v>17</v>
      </c>
      <c r="E1549" t="s">
        <v>193</v>
      </c>
      <c r="F1549" t="s">
        <v>50</v>
      </c>
      <c r="G1549">
        <v>78207</v>
      </c>
      <c r="H1549" t="s">
        <v>89</v>
      </c>
      <c r="I1549" t="s">
        <v>32</v>
      </c>
      <c r="J1549" t="s">
        <v>80</v>
      </c>
      <c r="K1549">
        <v>335.52</v>
      </c>
      <c r="L1549">
        <v>4</v>
      </c>
      <c r="M1549">
        <v>0.2</v>
      </c>
      <c r="N1549">
        <v>117.432</v>
      </c>
      <c r="O1549" s="5">
        <f t="shared" si="24"/>
        <v>0.35000000000000003</v>
      </c>
    </row>
    <row r="1550" spans="1:15" x14ac:dyDescent="0.25">
      <c r="A1550" t="s">
        <v>684</v>
      </c>
      <c r="B1550" t="s">
        <v>38</v>
      </c>
      <c r="C1550" t="s">
        <v>30</v>
      </c>
      <c r="D1550" t="s">
        <v>17</v>
      </c>
      <c r="E1550" t="s">
        <v>193</v>
      </c>
      <c r="F1550" t="s">
        <v>50</v>
      </c>
      <c r="G1550">
        <v>78207</v>
      </c>
      <c r="H1550" t="s">
        <v>89</v>
      </c>
      <c r="I1550" t="s">
        <v>32</v>
      </c>
      <c r="J1550" t="s">
        <v>64</v>
      </c>
      <c r="K1550">
        <v>23.911999999999999</v>
      </c>
      <c r="L1550">
        <v>2</v>
      </c>
      <c r="M1550">
        <v>0.8</v>
      </c>
      <c r="N1550">
        <v>-40.650399999999998</v>
      </c>
      <c r="O1550" s="5">
        <f t="shared" si="24"/>
        <v>-1.7</v>
      </c>
    </row>
    <row r="1551" spans="1:15" x14ac:dyDescent="0.25">
      <c r="A1551" t="s">
        <v>684</v>
      </c>
      <c r="B1551" t="s">
        <v>38</v>
      </c>
      <c r="C1551" t="s">
        <v>30</v>
      </c>
      <c r="D1551" t="s">
        <v>17</v>
      </c>
      <c r="E1551" t="s">
        <v>193</v>
      </c>
      <c r="F1551" t="s">
        <v>50</v>
      </c>
      <c r="G1551">
        <v>78207</v>
      </c>
      <c r="H1551" t="s">
        <v>89</v>
      </c>
      <c r="I1551" t="s">
        <v>32</v>
      </c>
      <c r="J1551" t="s">
        <v>43</v>
      </c>
      <c r="K1551">
        <v>27.056000000000001</v>
      </c>
      <c r="L1551">
        <v>2</v>
      </c>
      <c r="M1551">
        <v>0.2</v>
      </c>
      <c r="N1551">
        <v>2.3673999999999999</v>
      </c>
      <c r="O1551" s="5">
        <f t="shared" si="24"/>
        <v>8.7499999999999994E-2</v>
      </c>
    </row>
    <row r="1552" spans="1:15" x14ac:dyDescent="0.25">
      <c r="A1552" t="s">
        <v>652</v>
      </c>
      <c r="B1552" t="s">
        <v>155</v>
      </c>
      <c r="C1552" t="s">
        <v>16</v>
      </c>
      <c r="D1552" t="s">
        <v>17</v>
      </c>
      <c r="E1552" t="s">
        <v>110</v>
      </c>
      <c r="F1552" t="s">
        <v>94</v>
      </c>
      <c r="G1552">
        <v>10011</v>
      </c>
      <c r="H1552" t="s">
        <v>119</v>
      </c>
      <c r="I1552" t="s">
        <v>58</v>
      </c>
      <c r="J1552" t="s">
        <v>556</v>
      </c>
      <c r="K1552">
        <v>559.99199999999996</v>
      </c>
      <c r="L1552">
        <v>1</v>
      </c>
      <c r="M1552">
        <v>0.2</v>
      </c>
      <c r="N1552">
        <v>174.9975</v>
      </c>
      <c r="O1552" s="5">
        <f t="shared" si="24"/>
        <v>0.3125</v>
      </c>
    </row>
    <row r="1553" spans="1:15" x14ac:dyDescent="0.25">
      <c r="A1553" t="s">
        <v>644</v>
      </c>
      <c r="B1553" t="s">
        <v>15</v>
      </c>
      <c r="C1553" t="s">
        <v>88</v>
      </c>
      <c r="D1553" t="s">
        <v>17</v>
      </c>
      <c r="E1553" t="s">
        <v>81</v>
      </c>
      <c r="F1553" t="s">
        <v>50</v>
      </c>
      <c r="G1553">
        <v>77095</v>
      </c>
      <c r="H1553" t="s">
        <v>89</v>
      </c>
      <c r="I1553" t="s">
        <v>32</v>
      </c>
      <c r="J1553" t="s">
        <v>68</v>
      </c>
      <c r="K1553">
        <v>9.3239999999999998</v>
      </c>
      <c r="L1553">
        <v>6</v>
      </c>
      <c r="M1553">
        <v>0.8</v>
      </c>
      <c r="N1553">
        <v>-24.708600000000001</v>
      </c>
      <c r="O1553" s="5">
        <f t="shared" si="24"/>
        <v>-2.65</v>
      </c>
    </row>
    <row r="1554" spans="1:15" x14ac:dyDescent="0.25">
      <c r="A1554" t="s">
        <v>705</v>
      </c>
      <c r="B1554" t="s">
        <v>38</v>
      </c>
      <c r="C1554" t="s">
        <v>16</v>
      </c>
      <c r="D1554" t="s">
        <v>17</v>
      </c>
      <c r="E1554" t="s">
        <v>228</v>
      </c>
      <c r="F1554" t="s">
        <v>27</v>
      </c>
      <c r="G1554">
        <v>92024</v>
      </c>
      <c r="H1554" t="s">
        <v>31</v>
      </c>
      <c r="I1554" t="s">
        <v>32</v>
      </c>
      <c r="J1554" t="s">
        <v>80</v>
      </c>
      <c r="K1554">
        <v>111.96</v>
      </c>
      <c r="L1554">
        <v>2</v>
      </c>
      <c r="M1554">
        <v>0</v>
      </c>
      <c r="N1554">
        <v>54.860399999999998</v>
      </c>
      <c r="O1554" s="5">
        <f t="shared" si="24"/>
        <v>0.49</v>
      </c>
    </row>
    <row r="1555" spans="1:15" x14ac:dyDescent="0.25">
      <c r="A1555" t="s">
        <v>896</v>
      </c>
      <c r="B1555" t="s">
        <v>155</v>
      </c>
      <c r="C1555" t="s">
        <v>88</v>
      </c>
      <c r="D1555" t="s">
        <v>17</v>
      </c>
      <c r="E1555" t="s">
        <v>95</v>
      </c>
      <c r="F1555" t="s">
        <v>55</v>
      </c>
      <c r="G1555">
        <v>54915</v>
      </c>
      <c r="H1555" t="s">
        <v>89</v>
      </c>
      <c r="I1555" t="s">
        <v>32</v>
      </c>
      <c r="J1555" t="s">
        <v>33</v>
      </c>
      <c r="K1555">
        <v>21.56</v>
      </c>
      <c r="L1555">
        <v>7</v>
      </c>
      <c r="M1555">
        <v>0</v>
      </c>
      <c r="N1555">
        <v>10.348800000000001</v>
      </c>
      <c r="O1555" s="5">
        <f t="shared" si="24"/>
        <v>0.48000000000000004</v>
      </c>
    </row>
    <row r="1556" spans="1:15" x14ac:dyDescent="0.25">
      <c r="A1556" t="s">
        <v>741</v>
      </c>
      <c r="B1556" t="s">
        <v>38</v>
      </c>
      <c r="C1556" t="s">
        <v>16</v>
      </c>
      <c r="D1556" t="s">
        <v>17</v>
      </c>
      <c r="E1556" t="s">
        <v>279</v>
      </c>
      <c r="F1556" t="s">
        <v>19</v>
      </c>
      <c r="G1556">
        <v>40475</v>
      </c>
      <c r="H1556" t="s">
        <v>20</v>
      </c>
      <c r="I1556" t="s">
        <v>32</v>
      </c>
      <c r="J1556" t="s">
        <v>64</v>
      </c>
      <c r="K1556">
        <v>124.75</v>
      </c>
      <c r="L1556">
        <v>5</v>
      </c>
      <c r="M1556">
        <v>0</v>
      </c>
      <c r="N1556">
        <v>57.384999999999998</v>
      </c>
      <c r="O1556" s="5">
        <f t="shared" si="24"/>
        <v>0.45999999999999996</v>
      </c>
    </row>
    <row r="1557" spans="1:15" x14ac:dyDescent="0.25">
      <c r="A1557" t="s">
        <v>897</v>
      </c>
      <c r="B1557" t="s">
        <v>38</v>
      </c>
      <c r="C1557" t="s">
        <v>30</v>
      </c>
      <c r="D1557" t="s">
        <v>17</v>
      </c>
      <c r="E1557" t="s">
        <v>159</v>
      </c>
      <c r="F1557" t="s">
        <v>45</v>
      </c>
      <c r="G1557">
        <v>98006</v>
      </c>
      <c r="H1557" t="s">
        <v>31</v>
      </c>
      <c r="I1557" t="s">
        <v>32</v>
      </c>
      <c r="J1557" t="s">
        <v>53</v>
      </c>
      <c r="K1557">
        <v>5.28</v>
      </c>
      <c r="L1557">
        <v>3</v>
      </c>
      <c r="M1557">
        <v>0</v>
      </c>
      <c r="N1557">
        <v>1.5311999999999999</v>
      </c>
      <c r="O1557" s="5">
        <f t="shared" si="24"/>
        <v>0.28999999999999998</v>
      </c>
    </row>
    <row r="1558" spans="1:15" x14ac:dyDescent="0.25">
      <c r="A1558" t="s">
        <v>860</v>
      </c>
      <c r="B1558" t="s">
        <v>38</v>
      </c>
      <c r="C1558" t="s">
        <v>16</v>
      </c>
      <c r="D1558" t="s">
        <v>17</v>
      </c>
      <c r="E1558" t="s">
        <v>250</v>
      </c>
      <c r="F1558" t="s">
        <v>94</v>
      </c>
      <c r="G1558">
        <v>11561</v>
      </c>
      <c r="H1558" t="s">
        <v>119</v>
      </c>
      <c r="I1558" t="s">
        <v>58</v>
      </c>
      <c r="J1558" t="s">
        <v>129</v>
      </c>
      <c r="K1558">
        <v>91.96</v>
      </c>
      <c r="L1558">
        <v>4</v>
      </c>
      <c r="M1558">
        <v>0</v>
      </c>
      <c r="N1558">
        <v>39.5428</v>
      </c>
      <c r="O1558" s="5">
        <f t="shared" si="24"/>
        <v>0.43000000000000005</v>
      </c>
    </row>
    <row r="1559" spans="1:15" x14ac:dyDescent="0.25">
      <c r="A1559" t="s">
        <v>642</v>
      </c>
      <c r="B1559" t="s">
        <v>38</v>
      </c>
      <c r="C1559" t="s">
        <v>16</v>
      </c>
      <c r="D1559" t="s">
        <v>17</v>
      </c>
      <c r="E1559" t="s">
        <v>73</v>
      </c>
      <c r="F1559" t="s">
        <v>70</v>
      </c>
      <c r="G1559">
        <v>19140</v>
      </c>
      <c r="H1559" t="s">
        <v>119</v>
      </c>
      <c r="I1559" t="s">
        <v>32</v>
      </c>
      <c r="J1559" t="s">
        <v>143</v>
      </c>
      <c r="K1559">
        <v>9.3439999999999994</v>
      </c>
      <c r="L1559">
        <v>1</v>
      </c>
      <c r="M1559">
        <v>0.2</v>
      </c>
      <c r="N1559">
        <v>3.504</v>
      </c>
      <c r="O1559" s="5">
        <f t="shared" si="24"/>
        <v>0.375</v>
      </c>
    </row>
    <row r="1560" spans="1:15" x14ac:dyDescent="0.25">
      <c r="A1560" t="s">
        <v>642</v>
      </c>
      <c r="B1560" t="s">
        <v>38</v>
      </c>
      <c r="C1560" t="s">
        <v>16</v>
      </c>
      <c r="D1560" t="s">
        <v>17</v>
      </c>
      <c r="E1560" t="s">
        <v>73</v>
      </c>
      <c r="F1560" t="s">
        <v>70</v>
      </c>
      <c r="G1560">
        <v>19140</v>
      </c>
      <c r="H1560" t="s">
        <v>119</v>
      </c>
      <c r="I1560" t="s">
        <v>32</v>
      </c>
      <c r="J1560" t="s">
        <v>53</v>
      </c>
      <c r="K1560">
        <v>79.36</v>
      </c>
      <c r="L1560">
        <v>5</v>
      </c>
      <c r="M1560">
        <v>0.2</v>
      </c>
      <c r="N1560">
        <v>9.92</v>
      </c>
      <c r="O1560" s="5">
        <f t="shared" si="24"/>
        <v>0.125</v>
      </c>
    </row>
    <row r="1561" spans="1:15" x14ac:dyDescent="0.25">
      <c r="A1561" t="s">
        <v>636</v>
      </c>
      <c r="B1561" t="s">
        <v>15</v>
      </c>
      <c r="C1561" t="s">
        <v>16</v>
      </c>
      <c r="D1561" t="s">
        <v>17</v>
      </c>
      <c r="E1561" t="s">
        <v>44</v>
      </c>
      <c r="F1561" t="s">
        <v>45</v>
      </c>
      <c r="G1561">
        <v>98103</v>
      </c>
      <c r="H1561" t="s">
        <v>31</v>
      </c>
      <c r="I1561" t="s">
        <v>21</v>
      </c>
      <c r="J1561" t="s">
        <v>39</v>
      </c>
      <c r="K1561">
        <v>171.96</v>
      </c>
      <c r="L1561">
        <v>2</v>
      </c>
      <c r="M1561">
        <v>0</v>
      </c>
      <c r="N1561">
        <v>44.709600000000002</v>
      </c>
      <c r="O1561" s="5">
        <f t="shared" si="24"/>
        <v>0.26</v>
      </c>
    </row>
    <row r="1562" spans="1:15" x14ac:dyDescent="0.25">
      <c r="A1562" t="s">
        <v>636</v>
      </c>
      <c r="B1562" t="s">
        <v>38</v>
      </c>
      <c r="C1562" t="s">
        <v>30</v>
      </c>
      <c r="D1562" t="s">
        <v>17</v>
      </c>
      <c r="E1562" t="s">
        <v>44</v>
      </c>
      <c r="F1562" t="s">
        <v>45</v>
      </c>
      <c r="G1562">
        <v>98103</v>
      </c>
      <c r="H1562" t="s">
        <v>31</v>
      </c>
      <c r="I1562" t="s">
        <v>32</v>
      </c>
      <c r="J1562" t="s">
        <v>64</v>
      </c>
      <c r="K1562">
        <v>35.351999999999997</v>
      </c>
      <c r="L1562">
        <v>9</v>
      </c>
      <c r="M1562">
        <v>0.2</v>
      </c>
      <c r="N1562">
        <v>12.815099999999999</v>
      </c>
      <c r="O1562" s="5">
        <f t="shared" si="24"/>
        <v>0.36249999999999999</v>
      </c>
    </row>
    <row r="1563" spans="1:15" x14ac:dyDescent="0.25">
      <c r="A1563" t="s">
        <v>640</v>
      </c>
      <c r="B1563" t="s">
        <v>38</v>
      </c>
      <c r="C1563" t="s">
        <v>88</v>
      </c>
      <c r="D1563" t="s">
        <v>17</v>
      </c>
      <c r="E1563" t="s">
        <v>65</v>
      </c>
      <c r="F1563" t="s">
        <v>27</v>
      </c>
      <c r="G1563">
        <v>94109</v>
      </c>
      <c r="H1563" t="s">
        <v>31</v>
      </c>
      <c r="I1563" t="s">
        <v>32</v>
      </c>
      <c r="J1563" t="s">
        <v>33</v>
      </c>
      <c r="K1563">
        <v>18.899999999999999</v>
      </c>
      <c r="L1563">
        <v>6</v>
      </c>
      <c r="M1563">
        <v>0</v>
      </c>
      <c r="N1563">
        <v>9.0719999999999992</v>
      </c>
      <c r="O1563" s="5">
        <f t="shared" si="24"/>
        <v>0.48</v>
      </c>
    </row>
    <row r="1564" spans="1:15" x14ac:dyDescent="0.25">
      <c r="A1564" t="s">
        <v>636</v>
      </c>
      <c r="B1564" t="s">
        <v>155</v>
      </c>
      <c r="C1564" t="s">
        <v>88</v>
      </c>
      <c r="D1564" t="s">
        <v>17</v>
      </c>
      <c r="E1564" t="s">
        <v>44</v>
      </c>
      <c r="F1564" t="s">
        <v>45</v>
      </c>
      <c r="G1564">
        <v>98115</v>
      </c>
      <c r="H1564" t="s">
        <v>31</v>
      </c>
      <c r="I1564" t="s">
        <v>32</v>
      </c>
      <c r="J1564" t="s">
        <v>53</v>
      </c>
      <c r="K1564">
        <v>2.78</v>
      </c>
      <c r="L1564">
        <v>1</v>
      </c>
      <c r="M1564">
        <v>0</v>
      </c>
      <c r="N1564">
        <v>0.7228</v>
      </c>
      <c r="O1564" s="5">
        <f t="shared" si="24"/>
        <v>0.26</v>
      </c>
    </row>
    <row r="1565" spans="1:15" x14ac:dyDescent="0.25">
      <c r="A1565" t="s">
        <v>652</v>
      </c>
      <c r="B1565" t="s">
        <v>578</v>
      </c>
      <c r="C1565" t="s">
        <v>16</v>
      </c>
      <c r="D1565" t="s">
        <v>17</v>
      </c>
      <c r="E1565" t="s">
        <v>110</v>
      </c>
      <c r="F1565" t="s">
        <v>94</v>
      </c>
      <c r="G1565">
        <v>10011</v>
      </c>
      <c r="H1565" t="s">
        <v>119</v>
      </c>
      <c r="I1565" t="s">
        <v>21</v>
      </c>
      <c r="J1565" t="s">
        <v>39</v>
      </c>
      <c r="K1565">
        <v>1044.6300000000001</v>
      </c>
      <c r="L1565">
        <v>5</v>
      </c>
      <c r="M1565">
        <v>0.4</v>
      </c>
      <c r="N1565">
        <v>-295.9785</v>
      </c>
      <c r="O1565" s="5">
        <f t="shared" si="24"/>
        <v>-0.28333333333333333</v>
      </c>
    </row>
    <row r="1566" spans="1:15" x14ac:dyDescent="0.25">
      <c r="A1566" t="s">
        <v>642</v>
      </c>
      <c r="B1566" t="s">
        <v>578</v>
      </c>
      <c r="C1566" t="s">
        <v>16</v>
      </c>
      <c r="D1566" t="s">
        <v>17</v>
      </c>
      <c r="E1566" t="s">
        <v>73</v>
      </c>
      <c r="F1566" t="s">
        <v>70</v>
      </c>
      <c r="G1566">
        <v>19134</v>
      </c>
      <c r="H1566" t="s">
        <v>119</v>
      </c>
      <c r="I1566" t="s">
        <v>32</v>
      </c>
      <c r="J1566" t="s">
        <v>80</v>
      </c>
      <c r="K1566">
        <v>11.352</v>
      </c>
      <c r="L1566">
        <v>3</v>
      </c>
      <c r="M1566">
        <v>0.2</v>
      </c>
      <c r="N1566">
        <v>4.1151</v>
      </c>
      <c r="O1566" s="5">
        <f t="shared" si="24"/>
        <v>0.36249999999999999</v>
      </c>
    </row>
    <row r="1567" spans="1:15" x14ac:dyDescent="0.25">
      <c r="A1567" t="s">
        <v>661</v>
      </c>
      <c r="B1567" t="s">
        <v>578</v>
      </c>
      <c r="C1567" t="s">
        <v>16</v>
      </c>
      <c r="D1567" t="s">
        <v>17</v>
      </c>
      <c r="E1567" t="s">
        <v>141</v>
      </c>
      <c r="F1567" t="s">
        <v>111</v>
      </c>
      <c r="G1567">
        <v>29203</v>
      </c>
      <c r="H1567" t="s">
        <v>20</v>
      </c>
      <c r="I1567" t="s">
        <v>32</v>
      </c>
      <c r="J1567" t="s">
        <v>43</v>
      </c>
      <c r="K1567">
        <v>354.9</v>
      </c>
      <c r="L1567">
        <v>5</v>
      </c>
      <c r="M1567">
        <v>0</v>
      </c>
      <c r="N1567">
        <v>17.745000000000001</v>
      </c>
      <c r="O1567" s="5">
        <f t="shared" si="24"/>
        <v>0.05</v>
      </c>
    </row>
    <row r="1568" spans="1:15" x14ac:dyDescent="0.25">
      <c r="A1568" t="s">
        <v>636</v>
      </c>
      <c r="B1568" t="s">
        <v>38</v>
      </c>
      <c r="C1568" t="s">
        <v>88</v>
      </c>
      <c r="D1568" t="s">
        <v>17</v>
      </c>
      <c r="E1568" t="s">
        <v>44</v>
      </c>
      <c r="F1568" t="s">
        <v>45</v>
      </c>
      <c r="G1568">
        <v>98105</v>
      </c>
      <c r="H1568" t="s">
        <v>31</v>
      </c>
      <c r="I1568" t="s">
        <v>58</v>
      </c>
      <c r="J1568" t="s">
        <v>59</v>
      </c>
      <c r="K1568">
        <v>453.57600000000002</v>
      </c>
      <c r="L1568">
        <v>3</v>
      </c>
      <c r="M1568">
        <v>0.2</v>
      </c>
      <c r="N1568">
        <v>39.687899999999999</v>
      </c>
      <c r="O1568" s="5">
        <f t="shared" si="24"/>
        <v>8.7499999999999994E-2</v>
      </c>
    </row>
    <row r="1569" spans="1:15" x14ac:dyDescent="0.25">
      <c r="A1569" t="s">
        <v>898</v>
      </c>
      <c r="B1569" t="s">
        <v>155</v>
      </c>
      <c r="C1569" t="s">
        <v>16</v>
      </c>
      <c r="D1569" t="s">
        <v>17</v>
      </c>
      <c r="E1569" t="s">
        <v>52</v>
      </c>
      <c r="F1569" t="s">
        <v>50</v>
      </c>
      <c r="G1569">
        <v>75002</v>
      </c>
      <c r="H1569" t="s">
        <v>89</v>
      </c>
      <c r="I1569" t="s">
        <v>58</v>
      </c>
      <c r="J1569" t="s">
        <v>129</v>
      </c>
      <c r="K1569">
        <v>21.48</v>
      </c>
      <c r="L1569">
        <v>3</v>
      </c>
      <c r="M1569">
        <v>0.2</v>
      </c>
      <c r="N1569">
        <v>-0.26850000000000002</v>
      </c>
      <c r="O1569" s="5">
        <f t="shared" si="24"/>
        <v>-1.2500000000000001E-2</v>
      </c>
    </row>
    <row r="1570" spans="1:15" x14ac:dyDescent="0.25">
      <c r="A1570" t="s">
        <v>898</v>
      </c>
      <c r="B1570" t="s">
        <v>155</v>
      </c>
      <c r="C1570" t="s">
        <v>16</v>
      </c>
      <c r="D1570" t="s">
        <v>17</v>
      </c>
      <c r="E1570" t="s">
        <v>52</v>
      </c>
      <c r="F1570" t="s">
        <v>50</v>
      </c>
      <c r="G1570">
        <v>75002</v>
      </c>
      <c r="H1570" t="s">
        <v>89</v>
      </c>
      <c r="I1570" t="s">
        <v>32</v>
      </c>
      <c r="J1570" t="s">
        <v>64</v>
      </c>
      <c r="K1570">
        <v>8.7840000000000007</v>
      </c>
      <c r="L1570">
        <v>4</v>
      </c>
      <c r="M1570">
        <v>0.8</v>
      </c>
      <c r="N1570">
        <v>-13.6152</v>
      </c>
      <c r="O1570" s="5">
        <f t="shared" si="24"/>
        <v>-1.5499999999999998</v>
      </c>
    </row>
    <row r="1571" spans="1:15" x14ac:dyDescent="0.25">
      <c r="A1571" t="s">
        <v>633</v>
      </c>
      <c r="B1571" t="s">
        <v>578</v>
      </c>
      <c r="C1571" t="s">
        <v>16</v>
      </c>
      <c r="D1571" t="s">
        <v>17</v>
      </c>
      <c r="E1571" t="s">
        <v>26</v>
      </c>
      <c r="F1571" t="s">
        <v>27</v>
      </c>
      <c r="G1571">
        <v>90004</v>
      </c>
      <c r="H1571" t="s">
        <v>31</v>
      </c>
      <c r="I1571" t="s">
        <v>32</v>
      </c>
      <c r="J1571" t="s">
        <v>80</v>
      </c>
      <c r="K1571">
        <v>122.97</v>
      </c>
      <c r="L1571">
        <v>3</v>
      </c>
      <c r="M1571">
        <v>0</v>
      </c>
      <c r="N1571">
        <v>60.255299999999998</v>
      </c>
      <c r="O1571" s="5">
        <f t="shared" si="24"/>
        <v>0.49</v>
      </c>
    </row>
    <row r="1572" spans="1:15" x14ac:dyDescent="0.25">
      <c r="A1572" t="s">
        <v>761</v>
      </c>
      <c r="B1572" t="s">
        <v>38</v>
      </c>
      <c r="C1572" t="s">
        <v>30</v>
      </c>
      <c r="D1572" t="s">
        <v>17</v>
      </c>
      <c r="E1572" t="s">
        <v>115</v>
      </c>
      <c r="F1572" t="s">
        <v>71</v>
      </c>
      <c r="G1572">
        <v>30318</v>
      </c>
      <c r="H1572" t="s">
        <v>20</v>
      </c>
      <c r="I1572" t="s">
        <v>32</v>
      </c>
      <c r="J1572" t="s">
        <v>53</v>
      </c>
      <c r="K1572">
        <v>12.84</v>
      </c>
      <c r="L1572">
        <v>3</v>
      </c>
      <c r="M1572">
        <v>0</v>
      </c>
      <c r="N1572">
        <v>3.7235999999999998</v>
      </c>
      <c r="O1572" s="5">
        <f t="shared" si="24"/>
        <v>0.28999999999999998</v>
      </c>
    </row>
    <row r="1573" spans="1:15" x14ac:dyDescent="0.25">
      <c r="A1573" t="s">
        <v>633</v>
      </c>
      <c r="B1573" t="s">
        <v>155</v>
      </c>
      <c r="C1573" t="s">
        <v>16</v>
      </c>
      <c r="D1573" t="s">
        <v>17</v>
      </c>
      <c r="E1573" t="s">
        <v>26</v>
      </c>
      <c r="F1573" t="s">
        <v>27</v>
      </c>
      <c r="G1573">
        <v>90004</v>
      </c>
      <c r="H1573" t="s">
        <v>31</v>
      </c>
      <c r="I1573" t="s">
        <v>21</v>
      </c>
      <c r="J1573" t="s">
        <v>25</v>
      </c>
      <c r="K1573">
        <v>603.91999999999996</v>
      </c>
      <c r="L1573">
        <v>5</v>
      </c>
      <c r="M1573">
        <v>0.2</v>
      </c>
      <c r="N1573">
        <v>-67.941000000000003</v>
      </c>
      <c r="O1573" s="5">
        <f t="shared" si="24"/>
        <v>-0.11250000000000002</v>
      </c>
    </row>
    <row r="1574" spans="1:15" x14ac:dyDescent="0.25">
      <c r="A1574" t="s">
        <v>633</v>
      </c>
      <c r="B1574" t="s">
        <v>155</v>
      </c>
      <c r="C1574" t="s">
        <v>16</v>
      </c>
      <c r="D1574" t="s">
        <v>17</v>
      </c>
      <c r="E1574" t="s">
        <v>26</v>
      </c>
      <c r="F1574" t="s">
        <v>27</v>
      </c>
      <c r="G1574">
        <v>90004</v>
      </c>
      <c r="H1574" t="s">
        <v>31</v>
      </c>
      <c r="I1574" t="s">
        <v>32</v>
      </c>
      <c r="J1574" t="s">
        <v>143</v>
      </c>
      <c r="K1574">
        <v>21.84</v>
      </c>
      <c r="L1574">
        <v>3</v>
      </c>
      <c r="M1574">
        <v>0</v>
      </c>
      <c r="N1574">
        <v>10.4832</v>
      </c>
      <c r="O1574" s="5">
        <f t="shared" si="24"/>
        <v>0.48</v>
      </c>
    </row>
    <row r="1575" spans="1:15" x14ac:dyDescent="0.25">
      <c r="A1575" t="s">
        <v>633</v>
      </c>
      <c r="B1575" t="s">
        <v>155</v>
      </c>
      <c r="C1575" t="s">
        <v>16</v>
      </c>
      <c r="D1575" t="s">
        <v>17</v>
      </c>
      <c r="E1575" t="s">
        <v>26</v>
      </c>
      <c r="F1575" t="s">
        <v>27</v>
      </c>
      <c r="G1575">
        <v>90004</v>
      </c>
      <c r="H1575" t="s">
        <v>31</v>
      </c>
      <c r="I1575" t="s">
        <v>58</v>
      </c>
      <c r="J1575" t="s">
        <v>129</v>
      </c>
      <c r="K1575">
        <v>29.99</v>
      </c>
      <c r="L1575">
        <v>1</v>
      </c>
      <c r="M1575">
        <v>0</v>
      </c>
      <c r="N1575">
        <v>6.2979000000000003</v>
      </c>
      <c r="O1575" s="5">
        <f t="shared" si="24"/>
        <v>0.21000000000000002</v>
      </c>
    </row>
    <row r="1576" spans="1:15" x14ac:dyDescent="0.25">
      <c r="A1576" t="s">
        <v>633</v>
      </c>
      <c r="B1576" t="s">
        <v>155</v>
      </c>
      <c r="C1576" t="s">
        <v>16</v>
      </c>
      <c r="D1576" t="s">
        <v>17</v>
      </c>
      <c r="E1576" t="s">
        <v>26</v>
      </c>
      <c r="F1576" t="s">
        <v>27</v>
      </c>
      <c r="G1576">
        <v>90004</v>
      </c>
      <c r="H1576" t="s">
        <v>31</v>
      </c>
      <c r="I1576" t="s">
        <v>21</v>
      </c>
      <c r="J1576" t="s">
        <v>25</v>
      </c>
      <c r="K1576">
        <v>381.44</v>
      </c>
      <c r="L1576">
        <v>2</v>
      </c>
      <c r="M1576">
        <v>0.2</v>
      </c>
      <c r="N1576">
        <v>23.84</v>
      </c>
      <c r="O1576" s="5">
        <f t="shared" si="24"/>
        <v>6.25E-2</v>
      </c>
    </row>
    <row r="1577" spans="1:15" x14ac:dyDescent="0.25">
      <c r="A1577" t="s">
        <v>899</v>
      </c>
      <c r="B1577" t="s">
        <v>155</v>
      </c>
      <c r="C1577" t="s">
        <v>16</v>
      </c>
      <c r="D1577" t="s">
        <v>17</v>
      </c>
      <c r="E1577" t="s">
        <v>333</v>
      </c>
      <c r="F1577" t="s">
        <v>50</v>
      </c>
      <c r="G1577">
        <v>79907</v>
      </c>
      <c r="H1577" t="s">
        <v>89</v>
      </c>
      <c r="I1577" t="s">
        <v>58</v>
      </c>
      <c r="J1577" t="s">
        <v>59</v>
      </c>
      <c r="K1577">
        <v>40.68</v>
      </c>
      <c r="L1577">
        <v>3</v>
      </c>
      <c r="M1577">
        <v>0.2</v>
      </c>
      <c r="N1577">
        <v>-9.1530000000000005</v>
      </c>
      <c r="O1577" s="5">
        <f t="shared" si="24"/>
        <v>-0.22500000000000001</v>
      </c>
    </row>
    <row r="1578" spans="1:15" x14ac:dyDescent="0.25">
      <c r="A1578" t="s">
        <v>899</v>
      </c>
      <c r="B1578" t="s">
        <v>155</v>
      </c>
      <c r="C1578" t="s">
        <v>16</v>
      </c>
      <c r="D1578" t="s">
        <v>17</v>
      </c>
      <c r="E1578" t="s">
        <v>333</v>
      </c>
      <c r="F1578" t="s">
        <v>50</v>
      </c>
      <c r="G1578">
        <v>79907</v>
      </c>
      <c r="H1578" t="s">
        <v>89</v>
      </c>
      <c r="I1578" t="s">
        <v>21</v>
      </c>
      <c r="J1578" t="s">
        <v>25</v>
      </c>
      <c r="K1578">
        <v>763.28</v>
      </c>
      <c r="L1578">
        <v>5</v>
      </c>
      <c r="M1578">
        <v>0.3</v>
      </c>
      <c r="N1578">
        <v>-21.808</v>
      </c>
      <c r="O1578" s="5">
        <f t="shared" si="24"/>
        <v>-2.8571428571428571E-2</v>
      </c>
    </row>
    <row r="1579" spans="1:15" x14ac:dyDescent="0.25">
      <c r="A1579" t="s">
        <v>782</v>
      </c>
      <c r="B1579" t="s">
        <v>38</v>
      </c>
      <c r="C1579" t="s">
        <v>88</v>
      </c>
      <c r="D1579" t="s">
        <v>17</v>
      </c>
      <c r="E1579" t="s">
        <v>126</v>
      </c>
      <c r="F1579" t="s">
        <v>74</v>
      </c>
      <c r="G1579">
        <v>60505</v>
      </c>
      <c r="H1579" t="s">
        <v>89</v>
      </c>
      <c r="I1579" t="s">
        <v>32</v>
      </c>
      <c r="J1579" t="s">
        <v>43</v>
      </c>
      <c r="K1579">
        <v>23.952000000000002</v>
      </c>
      <c r="L1579">
        <v>2</v>
      </c>
      <c r="M1579">
        <v>0.2</v>
      </c>
      <c r="N1579">
        <v>2.3952</v>
      </c>
      <c r="O1579" s="5">
        <f t="shared" si="24"/>
        <v>9.9999999999999992E-2</v>
      </c>
    </row>
    <row r="1580" spans="1:15" x14ac:dyDescent="0.25">
      <c r="A1580" t="s">
        <v>861</v>
      </c>
      <c r="B1580" t="s">
        <v>38</v>
      </c>
      <c r="C1580" t="s">
        <v>88</v>
      </c>
      <c r="D1580" t="s">
        <v>17</v>
      </c>
      <c r="E1580" t="s">
        <v>353</v>
      </c>
      <c r="F1580" t="s">
        <v>23</v>
      </c>
      <c r="G1580">
        <v>35630</v>
      </c>
      <c r="H1580" t="s">
        <v>20</v>
      </c>
      <c r="I1580" t="s">
        <v>32</v>
      </c>
      <c r="J1580" t="s">
        <v>80</v>
      </c>
      <c r="K1580">
        <v>4.9800000000000004</v>
      </c>
      <c r="L1580">
        <v>1</v>
      </c>
      <c r="M1580">
        <v>0</v>
      </c>
      <c r="N1580">
        <v>2.4401999999999999</v>
      </c>
      <c r="O1580" s="5">
        <f t="shared" si="24"/>
        <v>0.48999999999999994</v>
      </c>
    </row>
    <row r="1581" spans="1:15" x14ac:dyDescent="0.25">
      <c r="A1581" t="s">
        <v>652</v>
      </c>
      <c r="B1581" t="s">
        <v>155</v>
      </c>
      <c r="C1581" t="s">
        <v>16</v>
      </c>
      <c r="D1581" t="s">
        <v>17</v>
      </c>
      <c r="E1581" t="s">
        <v>110</v>
      </c>
      <c r="F1581" t="s">
        <v>94</v>
      </c>
      <c r="G1581">
        <v>10011</v>
      </c>
      <c r="H1581" t="s">
        <v>119</v>
      </c>
      <c r="I1581" t="s">
        <v>32</v>
      </c>
      <c r="J1581" t="s">
        <v>68</v>
      </c>
      <c r="K1581">
        <v>170.88</v>
      </c>
      <c r="L1581">
        <v>3</v>
      </c>
      <c r="M1581">
        <v>0</v>
      </c>
      <c r="N1581">
        <v>49.555199999999999</v>
      </c>
      <c r="O1581" s="5">
        <f t="shared" si="24"/>
        <v>0.28999999999999998</v>
      </c>
    </row>
    <row r="1582" spans="1:15" x14ac:dyDescent="0.25">
      <c r="A1582" t="s">
        <v>652</v>
      </c>
      <c r="B1582" t="s">
        <v>155</v>
      </c>
      <c r="C1582" t="s">
        <v>16</v>
      </c>
      <c r="D1582" t="s">
        <v>17</v>
      </c>
      <c r="E1582" t="s">
        <v>110</v>
      </c>
      <c r="F1582" t="s">
        <v>94</v>
      </c>
      <c r="G1582">
        <v>10024</v>
      </c>
      <c r="H1582" t="s">
        <v>119</v>
      </c>
      <c r="I1582" t="s">
        <v>58</v>
      </c>
      <c r="J1582" t="s">
        <v>59</v>
      </c>
      <c r="K1582">
        <v>307.98</v>
      </c>
      <c r="L1582">
        <v>2</v>
      </c>
      <c r="M1582">
        <v>0</v>
      </c>
      <c r="N1582">
        <v>89.3142</v>
      </c>
      <c r="O1582" s="5">
        <f t="shared" si="24"/>
        <v>0.28999999999999998</v>
      </c>
    </row>
    <row r="1583" spans="1:15" x14ac:dyDescent="0.25">
      <c r="A1583" t="s">
        <v>652</v>
      </c>
      <c r="B1583" t="s">
        <v>155</v>
      </c>
      <c r="C1583" t="s">
        <v>16</v>
      </c>
      <c r="D1583" t="s">
        <v>17</v>
      </c>
      <c r="E1583" t="s">
        <v>110</v>
      </c>
      <c r="F1583" t="s">
        <v>94</v>
      </c>
      <c r="G1583">
        <v>10024</v>
      </c>
      <c r="H1583" t="s">
        <v>119</v>
      </c>
      <c r="I1583" t="s">
        <v>21</v>
      </c>
      <c r="J1583" t="s">
        <v>39</v>
      </c>
      <c r="K1583">
        <v>382.80599999999998</v>
      </c>
      <c r="L1583">
        <v>9</v>
      </c>
      <c r="M1583">
        <v>0.4</v>
      </c>
      <c r="N1583">
        <v>-153.1224</v>
      </c>
      <c r="O1583" s="5">
        <f t="shared" si="24"/>
        <v>-0.4</v>
      </c>
    </row>
    <row r="1584" spans="1:15" x14ac:dyDescent="0.25">
      <c r="A1584" t="s">
        <v>652</v>
      </c>
      <c r="B1584" t="s">
        <v>155</v>
      </c>
      <c r="C1584" t="s">
        <v>16</v>
      </c>
      <c r="D1584" t="s">
        <v>17</v>
      </c>
      <c r="E1584" t="s">
        <v>110</v>
      </c>
      <c r="F1584" t="s">
        <v>94</v>
      </c>
      <c r="G1584">
        <v>10024</v>
      </c>
      <c r="H1584" t="s">
        <v>119</v>
      </c>
      <c r="I1584" t="s">
        <v>32</v>
      </c>
      <c r="J1584" t="s">
        <v>43</v>
      </c>
      <c r="K1584">
        <v>41.96</v>
      </c>
      <c r="L1584">
        <v>2</v>
      </c>
      <c r="M1584">
        <v>0</v>
      </c>
      <c r="N1584">
        <v>2.9371999999999998</v>
      </c>
      <c r="O1584" s="5">
        <f t="shared" si="24"/>
        <v>6.9999999999999993E-2</v>
      </c>
    </row>
    <row r="1585" spans="1:15" x14ac:dyDescent="0.25">
      <c r="A1585" t="s">
        <v>652</v>
      </c>
      <c r="B1585" t="s">
        <v>155</v>
      </c>
      <c r="C1585" t="s">
        <v>16</v>
      </c>
      <c r="D1585" t="s">
        <v>17</v>
      </c>
      <c r="E1585" t="s">
        <v>110</v>
      </c>
      <c r="F1585" t="s">
        <v>94</v>
      </c>
      <c r="G1585">
        <v>10024</v>
      </c>
      <c r="H1585" t="s">
        <v>119</v>
      </c>
      <c r="I1585" t="s">
        <v>32</v>
      </c>
      <c r="J1585" t="s">
        <v>64</v>
      </c>
      <c r="K1585">
        <v>1217.568</v>
      </c>
      <c r="L1585">
        <v>2</v>
      </c>
      <c r="M1585">
        <v>0.2</v>
      </c>
      <c r="N1585">
        <v>456.58800000000002</v>
      </c>
      <c r="O1585" s="5">
        <f t="shared" si="24"/>
        <v>0.375</v>
      </c>
    </row>
    <row r="1586" spans="1:15" x14ac:dyDescent="0.25">
      <c r="A1586" t="s">
        <v>652</v>
      </c>
      <c r="B1586" t="s">
        <v>155</v>
      </c>
      <c r="C1586" t="s">
        <v>16</v>
      </c>
      <c r="D1586" t="s">
        <v>17</v>
      </c>
      <c r="E1586" t="s">
        <v>110</v>
      </c>
      <c r="F1586" t="s">
        <v>94</v>
      </c>
      <c r="G1586">
        <v>10024</v>
      </c>
      <c r="H1586" t="s">
        <v>119</v>
      </c>
      <c r="I1586" t="s">
        <v>21</v>
      </c>
      <c r="J1586" t="s">
        <v>48</v>
      </c>
      <c r="K1586">
        <v>47.04</v>
      </c>
      <c r="L1586">
        <v>3</v>
      </c>
      <c r="M1586">
        <v>0</v>
      </c>
      <c r="N1586">
        <v>18.345600000000001</v>
      </c>
      <c r="O1586" s="5">
        <f t="shared" si="24"/>
        <v>0.39</v>
      </c>
    </row>
    <row r="1587" spans="1:15" x14ac:dyDescent="0.25">
      <c r="A1587" t="s">
        <v>652</v>
      </c>
      <c r="B1587" t="s">
        <v>155</v>
      </c>
      <c r="C1587" t="s">
        <v>16</v>
      </c>
      <c r="D1587" t="s">
        <v>17</v>
      </c>
      <c r="E1587" t="s">
        <v>110</v>
      </c>
      <c r="F1587" t="s">
        <v>94</v>
      </c>
      <c r="G1587">
        <v>10024</v>
      </c>
      <c r="H1587" t="s">
        <v>119</v>
      </c>
      <c r="I1587" t="s">
        <v>21</v>
      </c>
      <c r="J1587" t="s">
        <v>48</v>
      </c>
      <c r="K1587">
        <v>6.16</v>
      </c>
      <c r="L1587">
        <v>2</v>
      </c>
      <c r="M1587">
        <v>0</v>
      </c>
      <c r="N1587">
        <v>2.9567999999999999</v>
      </c>
      <c r="O1587" s="5">
        <f t="shared" si="24"/>
        <v>0.48</v>
      </c>
    </row>
    <row r="1588" spans="1:15" x14ac:dyDescent="0.25">
      <c r="A1588" t="s">
        <v>652</v>
      </c>
      <c r="B1588" t="s">
        <v>155</v>
      </c>
      <c r="C1588" t="s">
        <v>16</v>
      </c>
      <c r="D1588" t="s">
        <v>17</v>
      </c>
      <c r="E1588" t="s">
        <v>110</v>
      </c>
      <c r="F1588" t="s">
        <v>94</v>
      </c>
      <c r="G1588">
        <v>10024</v>
      </c>
      <c r="H1588" t="s">
        <v>119</v>
      </c>
      <c r="I1588" t="s">
        <v>58</v>
      </c>
      <c r="J1588" t="s">
        <v>59</v>
      </c>
      <c r="K1588">
        <v>979.95</v>
      </c>
      <c r="L1588">
        <v>5</v>
      </c>
      <c r="M1588">
        <v>0</v>
      </c>
      <c r="N1588">
        <v>274.38600000000002</v>
      </c>
      <c r="O1588" s="5">
        <f t="shared" si="24"/>
        <v>0.28000000000000003</v>
      </c>
    </row>
    <row r="1589" spans="1:15" x14ac:dyDescent="0.25">
      <c r="A1589" t="s">
        <v>652</v>
      </c>
      <c r="B1589" t="s">
        <v>155</v>
      </c>
      <c r="C1589" t="s">
        <v>16</v>
      </c>
      <c r="D1589" t="s">
        <v>17</v>
      </c>
      <c r="E1589" t="s">
        <v>110</v>
      </c>
      <c r="F1589" t="s">
        <v>94</v>
      </c>
      <c r="G1589">
        <v>10024</v>
      </c>
      <c r="H1589" t="s">
        <v>119</v>
      </c>
      <c r="I1589" t="s">
        <v>32</v>
      </c>
      <c r="J1589" t="s">
        <v>80</v>
      </c>
      <c r="K1589">
        <v>143.69999999999999</v>
      </c>
      <c r="L1589">
        <v>3</v>
      </c>
      <c r="M1589">
        <v>0</v>
      </c>
      <c r="N1589">
        <v>68.975999999999999</v>
      </c>
      <c r="O1589" s="5">
        <f t="shared" si="24"/>
        <v>0.48000000000000004</v>
      </c>
    </row>
    <row r="1590" spans="1:15" x14ac:dyDescent="0.25">
      <c r="A1590" t="s">
        <v>652</v>
      </c>
      <c r="B1590" t="s">
        <v>155</v>
      </c>
      <c r="C1590" t="s">
        <v>16</v>
      </c>
      <c r="D1590" t="s">
        <v>17</v>
      </c>
      <c r="E1590" t="s">
        <v>110</v>
      </c>
      <c r="F1590" t="s">
        <v>94</v>
      </c>
      <c r="G1590">
        <v>10024</v>
      </c>
      <c r="H1590" t="s">
        <v>119</v>
      </c>
      <c r="I1590" t="s">
        <v>32</v>
      </c>
      <c r="J1590" t="s">
        <v>195</v>
      </c>
      <c r="K1590">
        <v>10.65</v>
      </c>
      <c r="L1590">
        <v>3</v>
      </c>
      <c r="M1590">
        <v>0</v>
      </c>
      <c r="N1590">
        <v>5.0054999999999996</v>
      </c>
      <c r="O1590" s="5">
        <f t="shared" si="24"/>
        <v>0.47</v>
      </c>
    </row>
    <row r="1591" spans="1:15" x14ac:dyDescent="0.25">
      <c r="A1591" t="s">
        <v>652</v>
      </c>
      <c r="B1591" t="s">
        <v>155</v>
      </c>
      <c r="C1591" t="s">
        <v>16</v>
      </c>
      <c r="D1591" t="s">
        <v>17</v>
      </c>
      <c r="E1591" t="s">
        <v>110</v>
      </c>
      <c r="F1591" t="s">
        <v>94</v>
      </c>
      <c r="G1591">
        <v>10024</v>
      </c>
      <c r="H1591" t="s">
        <v>119</v>
      </c>
      <c r="I1591" t="s">
        <v>58</v>
      </c>
      <c r="J1591" t="s">
        <v>129</v>
      </c>
      <c r="K1591">
        <v>247.8</v>
      </c>
      <c r="L1591">
        <v>4</v>
      </c>
      <c r="M1591">
        <v>0</v>
      </c>
      <c r="N1591">
        <v>34.692</v>
      </c>
      <c r="O1591" s="5">
        <f t="shared" si="24"/>
        <v>0.13999999999999999</v>
      </c>
    </row>
    <row r="1592" spans="1:15" x14ac:dyDescent="0.25">
      <c r="A1592" t="s">
        <v>826</v>
      </c>
      <c r="B1592" t="s">
        <v>38</v>
      </c>
      <c r="C1592" t="s">
        <v>30</v>
      </c>
      <c r="D1592" t="s">
        <v>17</v>
      </c>
      <c r="E1592" t="s">
        <v>382</v>
      </c>
      <c r="F1592" t="s">
        <v>100</v>
      </c>
      <c r="G1592">
        <v>23464</v>
      </c>
      <c r="H1592" t="s">
        <v>20</v>
      </c>
      <c r="I1592" t="s">
        <v>32</v>
      </c>
      <c r="J1592" t="s">
        <v>53</v>
      </c>
      <c r="K1592">
        <v>10.96</v>
      </c>
      <c r="L1592">
        <v>4</v>
      </c>
      <c r="M1592">
        <v>0</v>
      </c>
      <c r="N1592">
        <v>2.9592000000000001</v>
      </c>
      <c r="O1592" s="5">
        <f t="shared" si="24"/>
        <v>0.26999999999999996</v>
      </c>
    </row>
    <row r="1593" spans="1:15" x14ac:dyDescent="0.25">
      <c r="A1593" t="s">
        <v>900</v>
      </c>
      <c r="B1593" t="s">
        <v>38</v>
      </c>
      <c r="C1593" t="s">
        <v>30</v>
      </c>
      <c r="D1593" t="s">
        <v>17</v>
      </c>
      <c r="E1593" t="s">
        <v>385</v>
      </c>
      <c r="F1593" t="s">
        <v>50</v>
      </c>
      <c r="G1593">
        <v>76051</v>
      </c>
      <c r="H1593" t="s">
        <v>89</v>
      </c>
      <c r="I1593" t="s">
        <v>32</v>
      </c>
      <c r="J1593" t="s">
        <v>53</v>
      </c>
      <c r="K1593">
        <v>33.488</v>
      </c>
      <c r="L1593">
        <v>7</v>
      </c>
      <c r="M1593">
        <v>0.2</v>
      </c>
      <c r="N1593">
        <v>5.8604000000000003</v>
      </c>
      <c r="O1593" s="5">
        <f t="shared" si="24"/>
        <v>0.17500000000000002</v>
      </c>
    </row>
    <row r="1594" spans="1:15" x14ac:dyDescent="0.25">
      <c r="A1594" t="s">
        <v>900</v>
      </c>
      <c r="B1594" t="s">
        <v>38</v>
      </c>
      <c r="C1594" t="s">
        <v>30</v>
      </c>
      <c r="D1594" t="s">
        <v>17</v>
      </c>
      <c r="E1594" t="s">
        <v>385</v>
      </c>
      <c r="F1594" t="s">
        <v>50</v>
      </c>
      <c r="G1594">
        <v>76051</v>
      </c>
      <c r="H1594" t="s">
        <v>89</v>
      </c>
      <c r="I1594" t="s">
        <v>32</v>
      </c>
      <c r="J1594" t="s">
        <v>195</v>
      </c>
      <c r="K1594">
        <v>8.0399999999999991</v>
      </c>
      <c r="L1594">
        <v>5</v>
      </c>
      <c r="M1594">
        <v>0.2</v>
      </c>
      <c r="N1594">
        <v>2.9144999999999999</v>
      </c>
      <c r="O1594" s="5">
        <f t="shared" si="24"/>
        <v>0.36250000000000004</v>
      </c>
    </row>
    <row r="1595" spans="1:15" x14ac:dyDescent="0.25">
      <c r="A1595" t="s">
        <v>830</v>
      </c>
      <c r="B1595" t="s">
        <v>15</v>
      </c>
      <c r="C1595" t="s">
        <v>16</v>
      </c>
      <c r="D1595" t="s">
        <v>17</v>
      </c>
      <c r="E1595" t="s">
        <v>386</v>
      </c>
      <c r="F1595" t="s">
        <v>45</v>
      </c>
      <c r="G1595">
        <v>98502</v>
      </c>
      <c r="H1595" t="s">
        <v>31</v>
      </c>
      <c r="I1595" t="s">
        <v>58</v>
      </c>
      <c r="J1595" t="s">
        <v>59</v>
      </c>
      <c r="K1595">
        <v>201.56800000000001</v>
      </c>
      <c r="L1595">
        <v>4</v>
      </c>
      <c r="M1595">
        <v>0.2</v>
      </c>
      <c r="N1595">
        <v>22.676400000000001</v>
      </c>
      <c r="O1595" s="5">
        <f t="shared" si="24"/>
        <v>0.1125</v>
      </c>
    </row>
    <row r="1596" spans="1:15" x14ac:dyDescent="0.25">
      <c r="A1596" t="s">
        <v>633</v>
      </c>
      <c r="B1596" t="s">
        <v>578</v>
      </c>
      <c r="C1596" t="s">
        <v>16</v>
      </c>
      <c r="D1596" t="s">
        <v>17</v>
      </c>
      <c r="E1596" t="s">
        <v>26</v>
      </c>
      <c r="F1596" t="s">
        <v>27</v>
      </c>
      <c r="G1596">
        <v>90032</v>
      </c>
      <c r="H1596" t="s">
        <v>31</v>
      </c>
      <c r="I1596" t="s">
        <v>32</v>
      </c>
      <c r="J1596" t="s">
        <v>80</v>
      </c>
      <c r="K1596">
        <v>13.44</v>
      </c>
      <c r="L1596">
        <v>3</v>
      </c>
      <c r="M1596">
        <v>0</v>
      </c>
      <c r="N1596">
        <v>6.5856000000000003</v>
      </c>
      <c r="O1596" s="5">
        <f t="shared" si="24"/>
        <v>0.49000000000000005</v>
      </c>
    </row>
    <row r="1597" spans="1:15" x14ac:dyDescent="0.25">
      <c r="A1597" t="s">
        <v>735</v>
      </c>
      <c r="B1597" t="s">
        <v>155</v>
      </c>
      <c r="C1597" t="s">
        <v>88</v>
      </c>
      <c r="D1597" t="s">
        <v>17</v>
      </c>
      <c r="E1597" t="s">
        <v>269</v>
      </c>
      <c r="F1597" t="s">
        <v>74</v>
      </c>
      <c r="G1597">
        <v>61604</v>
      </c>
      <c r="H1597" t="s">
        <v>89</v>
      </c>
      <c r="I1597" t="s">
        <v>21</v>
      </c>
      <c r="J1597" t="s">
        <v>22</v>
      </c>
      <c r="K1597">
        <v>359.05799999999999</v>
      </c>
      <c r="L1597">
        <v>3</v>
      </c>
      <c r="M1597">
        <v>0.3</v>
      </c>
      <c r="N1597">
        <v>-35.905799999999999</v>
      </c>
      <c r="O1597" s="5">
        <f t="shared" si="24"/>
        <v>-0.1</v>
      </c>
    </row>
    <row r="1598" spans="1:15" x14ac:dyDescent="0.25">
      <c r="A1598" t="s">
        <v>670</v>
      </c>
      <c r="B1598" t="s">
        <v>38</v>
      </c>
      <c r="C1598" t="s">
        <v>16</v>
      </c>
      <c r="D1598" t="s">
        <v>17</v>
      </c>
      <c r="E1598" t="s">
        <v>162</v>
      </c>
      <c r="F1598" t="s">
        <v>124</v>
      </c>
      <c r="G1598">
        <v>43229</v>
      </c>
      <c r="H1598" t="s">
        <v>119</v>
      </c>
      <c r="I1598" t="s">
        <v>21</v>
      </c>
      <c r="J1598" t="s">
        <v>25</v>
      </c>
      <c r="K1598">
        <v>47.991999999999997</v>
      </c>
      <c r="L1598">
        <v>2</v>
      </c>
      <c r="M1598">
        <v>0.3</v>
      </c>
      <c r="N1598">
        <v>-2.0568</v>
      </c>
      <c r="O1598" s="5">
        <f t="shared" si="24"/>
        <v>-4.2857142857142858E-2</v>
      </c>
    </row>
    <row r="1599" spans="1:15" x14ac:dyDescent="0.25">
      <c r="A1599" t="s">
        <v>652</v>
      </c>
      <c r="B1599" t="s">
        <v>155</v>
      </c>
      <c r="C1599" t="s">
        <v>30</v>
      </c>
      <c r="D1599" t="s">
        <v>17</v>
      </c>
      <c r="E1599" t="s">
        <v>110</v>
      </c>
      <c r="F1599" t="s">
        <v>94</v>
      </c>
      <c r="G1599">
        <v>10011</v>
      </c>
      <c r="H1599" t="s">
        <v>119</v>
      </c>
      <c r="I1599" t="s">
        <v>21</v>
      </c>
      <c r="J1599" t="s">
        <v>48</v>
      </c>
      <c r="K1599">
        <v>547.29999999999995</v>
      </c>
      <c r="L1599">
        <v>13</v>
      </c>
      <c r="M1599">
        <v>0</v>
      </c>
      <c r="N1599">
        <v>175.136</v>
      </c>
      <c r="O1599" s="5">
        <f t="shared" si="24"/>
        <v>0.32</v>
      </c>
    </row>
    <row r="1600" spans="1:15" x14ac:dyDescent="0.25">
      <c r="A1600" t="s">
        <v>901</v>
      </c>
      <c r="B1600" t="s">
        <v>15</v>
      </c>
      <c r="C1600" t="s">
        <v>16</v>
      </c>
      <c r="D1600" t="s">
        <v>17</v>
      </c>
      <c r="E1600" t="s">
        <v>223</v>
      </c>
      <c r="F1600" t="s">
        <v>50</v>
      </c>
      <c r="G1600">
        <v>75007</v>
      </c>
      <c r="H1600" t="s">
        <v>89</v>
      </c>
      <c r="I1600" t="s">
        <v>32</v>
      </c>
      <c r="J1600" t="s">
        <v>80</v>
      </c>
      <c r="K1600">
        <v>16.896000000000001</v>
      </c>
      <c r="L1600">
        <v>4</v>
      </c>
      <c r="M1600">
        <v>0.2</v>
      </c>
      <c r="N1600">
        <v>5.28</v>
      </c>
      <c r="O1600" s="5">
        <f t="shared" si="24"/>
        <v>0.3125</v>
      </c>
    </row>
    <row r="1601" spans="1:15" x14ac:dyDescent="0.25">
      <c r="A1601" t="s">
        <v>901</v>
      </c>
      <c r="B1601" t="s">
        <v>15</v>
      </c>
      <c r="C1601" t="s">
        <v>16</v>
      </c>
      <c r="D1601" t="s">
        <v>17</v>
      </c>
      <c r="E1601" t="s">
        <v>223</v>
      </c>
      <c r="F1601" t="s">
        <v>50</v>
      </c>
      <c r="G1601">
        <v>75007</v>
      </c>
      <c r="H1601" t="s">
        <v>89</v>
      </c>
      <c r="I1601" t="s">
        <v>32</v>
      </c>
      <c r="J1601" t="s">
        <v>334</v>
      </c>
      <c r="K1601">
        <v>6.6719999999999997</v>
      </c>
      <c r="L1601">
        <v>1</v>
      </c>
      <c r="M1601">
        <v>0.2</v>
      </c>
      <c r="N1601">
        <v>0.50039999999999996</v>
      </c>
      <c r="O1601" s="5">
        <f t="shared" si="24"/>
        <v>7.4999999999999997E-2</v>
      </c>
    </row>
    <row r="1602" spans="1:15" x14ac:dyDescent="0.25">
      <c r="A1602" t="s">
        <v>901</v>
      </c>
      <c r="B1602" t="s">
        <v>15</v>
      </c>
      <c r="C1602" t="s">
        <v>16</v>
      </c>
      <c r="D1602" t="s">
        <v>17</v>
      </c>
      <c r="E1602" t="s">
        <v>223</v>
      </c>
      <c r="F1602" t="s">
        <v>50</v>
      </c>
      <c r="G1602">
        <v>75007</v>
      </c>
      <c r="H1602" t="s">
        <v>89</v>
      </c>
      <c r="I1602" t="s">
        <v>32</v>
      </c>
      <c r="J1602" t="s">
        <v>53</v>
      </c>
      <c r="K1602">
        <v>99.135999999999996</v>
      </c>
      <c r="L1602">
        <v>4</v>
      </c>
      <c r="M1602">
        <v>0.2</v>
      </c>
      <c r="N1602">
        <v>8.6744000000000003</v>
      </c>
      <c r="O1602" s="5">
        <f t="shared" si="24"/>
        <v>8.7500000000000008E-2</v>
      </c>
    </row>
    <row r="1603" spans="1:15" x14ac:dyDescent="0.25">
      <c r="A1603" t="s">
        <v>901</v>
      </c>
      <c r="B1603" t="s">
        <v>15</v>
      </c>
      <c r="C1603" t="s">
        <v>16</v>
      </c>
      <c r="D1603" t="s">
        <v>17</v>
      </c>
      <c r="E1603" t="s">
        <v>223</v>
      </c>
      <c r="F1603" t="s">
        <v>50</v>
      </c>
      <c r="G1603">
        <v>75007</v>
      </c>
      <c r="H1603" t="s">
        <v>89</v>
      </c>
      <c r="I1603" t="s">
        <v>21</v>
      </c>
      <c r="J1603" t="s">
        <v>48</v>
      </c>
      <c r="K1603">
        <v>15.992000000000001</v>
      </c>
      <c r="L1603">
        <v>2</v>
      </c>
      <c r="M1603">
        <v>0.6</v>
      </c>
      <c r="N1603">
        <v>-13.993</v>
      </c>
      <c r="O1603" s="5">
        <f t="shared" si="24"/>
        <v>-0.875</v>
      </c>
    </row>
    <row r="1604" spans="1:15" x14ac:dyDescent="0.25">
      <c r="A1604" t="s">
        <v>650</v>
      </c>
      <c r="B1604" t="s">
        <v>15</v>
      </c>
      <c r="C1604" t="s">
        <v>30</v>
      </c>
      <c r="D1604" t="s">
        <v>17</v>
      </c>
      <c r="E1604" t="s">
        <v>103</v>
      </c>
      <c r="F1604" t="s">
        <v>56</v>
      </c>
      <c r="G1604">
        <v>19901</v>
      </c>
      <c r="H1604" t="s">
        <v>119</v>
      </c>
      <c r="I1604" t="s">
        <v>21</v>
      </c>
      <c r="J1604" t="s">
        <v>48</v>
      </c>
      <c r="K1604">
        <v>211.96</v>
      </c>
      <c r="L1604">
        <v>2</v>
      </c>
      <c r="M1604">
        <v>0</v>
      </c>
      <c r="N1604">
        <v>42.392000000000003</v>
      </c>
      <c r="O1604" s="5">
        <f t="shared" ref="O1604:O1667" si="25">N1604/K1604</f>
        <v>0.2</v>
      </c>
    </row>
    <row r="1605" spans="1:15" x14ac:dyDescent="0.25">
      <c r="A1605" t="s">
        <v>902</v>
      </c>
      <c r="B1605" t="s">
        <v>38</v>
      </c>
      <c r="C1605" t="s">
        <v>16</v>
      </c>
      <c r="D1605" t="s">
        <v>17</v>
      </c>
      <c r="E1605" t="s">
        <v>432</v>
      </c>
      <c r="F1605" t="s">
        <v>104</v>
      </c>
      <c r="G1605">
        <v>37167</v>
      </c>
      <c r="H1605" t="s">
        <v>20</v>
      </c>
      <c r="I1605" t="s">
        <v>32</v>
      </c>
      <c r="J1605" t="s">
        <v>53</v>
      </c>
      <c r="K1605">
        <v>6.6719999999999997</v>
      </c>
      <c r="L1605">
        <v>3</v>
      </c>
      <c r="M1605">
        <v>0.2</v>
      </c>
      <c r="N1605">
        <v>1.6679999999999999</v>
      </c>
      <c r="O1605" s="5">
        <f t="shared" si="25"/>
        <v>0.25</v>
      </c>
    </row>
    <row r="1606" spans="1:15" x14ac:dyDescent="0.25">
      <c r="A1606" t="s">
        <v>890</v>
      </c>
      <c r="B1606" t="s">
        <v>38</v>
      </c>
      <c r="C1606" t="s">
        <v>16</v>
      </c>
      <c r="D1606" t="s">
        <v>17</v>
      </c>
      <c r="E1606" t="s">
        <v>179</v>
      </c>
      <c r="F1606" t="s">
        <v>56</v>
      </c>
      <c r="G1606">
        <v>19711</v>
      </c>
      <c r="H1606" t="s">
        <v>119</v>
      </c>
      <c r="I1606" t="s">
        <v>32</v>
      </c>
      <c r="J1606" t="s">
        <v>53</v>
      </c>
      <c r="K1606">
        <v>155.94</v>
      </c>
      <c r="L1606">
        <v>6</v>
      </c>
      <c r="M1606">
        <v>0</v>
      </c>
      <c r="N1606">
        <v>45.2226</v>
      </c>
      <c r="O1606" s="5">
        <f t="shared" si="25"/>
        <v>0.28999999999999998</v>
      </c>
    </row>
    <row r="1607" spans="1:15" x14ac:dyDescent="0.25">
      <c r="A1607" t="s">
        <v>633</v>
      </c>
      <c r="B1607" t="s">
        <v>15</v>
      </c>
      <c r="C1607" t="s">
        <v>16</v>
      </c>
      <c r="D1607" t="s">
        <v>17</v>
      </c>
      <c r="E1607" t="s">
        <v>26</v>
      </c>
      <c r="F1607" t="s">
        <v>27</v>
      </c>
      <c r="G1607">
        <v>90049</v>
      </c>
      <c r="H1607" t="s">
        <v>31</v>
      </c>
      <c r="I1607" t="s">
        <v>58</v>
      </c>
      <c r="J1607" t="s">
        <v>59</v>
      </c>
      <c r="K1607">
        <v>39.96</v>
      </c>
      <c r="L1607">
        <v>5</v>
      </c>
      <c r="M1607">
        <v>0.2</v>
      </c>
      <c r="N1607">
        <v>12.987</v>
      </c>
      <c r="O1607" s="5">
        <f t="shared" si="25"/>
        <v>0.32500000000000001</v>
      </c>
    </row>
    <row r="1608" spans="1:15" x14ac:dyDescent="0.25">
      <c r="A1608" t="s">
        <v>633</v>
      </c>
      <c r="B1608" t="s">
        <v>15</v>
      </c>
      <c r="C1608" t="s">
        <v>16</v>
      </c>
      <c r="D1608" t="s">
        <v>17</v>
      </c>
      <c r="E1608" t="s">
        <v>26</v>
      </c>
      <c r="F1608" t="s">
        <v>27</v>
      </c>
      <c r="G1608">
        <v>90049</v>
      </c>
      <c r="H1608" t="s">
        <v>31</v>
      </c>
      <c r="I1608" t="s">
        <v>32</v>
      </c>
      <c r="J1608" t="s">
        <v>53</v>
      </c>
      <c r="K1608">
        <v>5.46</v>
      </c>
      <c r="L1608">
        <v>3</v>
      </c>
      <c r="M1608">
        <v>0</v>
      </c>
      <c r="N1608">
        <v>1.5287999999999999</v>
      </c>
      <c r="O1608" s="5">
        <f t="shared" si="25"/>
        <v>0.27999999999999997</v>
      </c>
    </row>
    <row r="1609" spans="1:15" x14ac:dyDescent="0.25">
      <c r="A1609" t="s">
        <v>633</v>
      </c>
      <c r="B1609" t="s">
        <v>15</v>
      </c>
      <c r="C1609" t="s">
        <v>16</v>
      </c>
      <c r="D1609" t="s">
        <v>17</v>
      </c>
      <c r="E1609" t="s">
        <v>26</v>
      </c>
      <c r="F1609" t="s">
        <v>27</v>
      </c>
      <c r="G1609">
        <v>90049</v>
      </c>
      <c r="H1609" t="s">
        <v>31</v>
      </c>
      <c r="I1609" t="s">
        <v>32</v>
      </c>
      <c r="J1609" t="s">
        <v>53</v>
      </c>
      <c r="K1609">
        <v>73.2</v>
      </c>
      <c r="L1609">
        <v>5</v>
      </c>
      <c r="M1609">
        <v>0</v>
      </c>
      <c r="N1609">
        <v>21.228000000000002</v>
      </c>
      <c r="O1609" s="5">
        <f t="shared" si="25"/>
        <v>0.29000000000000004</v>
      </c>
    </row>
    <row r="1610" spans="1:15" x14ac:dyDescent="0.25">
      <c r="A1610" t="s">
        <v>633</v>
      </c>
      <c r="B1610" t="s">
        <v>15</v>
      </c>
      <c r="C1610" t="s">
        <v>16</v>
      </c>
      <c r="D1610" t="s">
        <v>17</v>
      </c>
      <c r="E1610" t="s">
        <v>26</v>
      </c>
      <c r="F1610" t="s">
        <v>27</v>
      </c>
      <c r="G1610">
        <v>90049</v>
      </c>
      <c r="H1610" t="s">
        <v>31</v>
      </c>
      <c r="I1610" t="s">
        <v>32</v>
      </c>
      <c r="J1610" t="s">
        <v>64</v>
      </c>
      <c r="K1610">
        <v>5.84</v>
      </c>
      <c r="L1610">
        <v>1</v>
      </c>
      <c r="M1610">
        <v>0.2</v>
      </c>
      <c r="N1610">
        <v>1.9710000000000001</v>
      </c>
      <c r="O1610" s="5">
        <f t="shared" si="25"/>
        <v>0.33750000000000002</v>
      </c>
    </row>
    <row r="1611" spans="1:15" x14ac:dyDescent="0.25">
      <c r="A1611" t="s">
        <v>633</v>
      </c>
      <c r="B1611" t="s">
        <v>15</v>
      </c>
      <c r="C1611" t="s">
        <v>16</v>
      </c>
      <c r="D1611" t="s">
        <v>17</v>
      </c>
      <c r="E1611" t="s">
        <v>26</v>
      </c>
      <c r="F1611" t="s">
        <v>27</v>
      </c>
      <c r="G1611">
        <v>90049</v>
      </c>
      <c r="H1611" t="s">
        <v>31</v>
      </c>
      <c r="I1611" t="s">
        <v>32</v>
      </c>
      <c r="J1611" t="s">
        <v>80</v>
      </c>
      <c r="K1611">
        <v>22.72</v>
      </c>
      <c r="L1611">
        <v>4</v>
      </c>
      <c r="M1611">
        <v>0</v>
      </c>
      <c r="N1611">
        <v>10.224</v>
      </c>
      <c r="O1611" s="5">
        <f t="shared" si="25"/>
        <v>0.45</v>
      </c>
    </row>
    <row r="1612" spans="1:15" x14ac:dyDescent="0.25">
      <c r="A1612" t="s">
        <v>633</v>
      </c>
      <c r="B1612" t="s">
        <v>15</v>
      </c>
      <c r="C1612" t="s">
        <v>16</v>
      </c>
      <c r="D1612" t="s">
        <v>17</v>
      </c>
      <c r="E1612" t="s">
        <v>26</v>
      </c>
      <c r="F1612" t="s">
        <v>27</v>
      </c>
      <c r="G1612">
        <v>90049</v>
      </c>
      <c r="H1612" t="s">
        <v>31</v>
      </c>
      <c r="I1612" t="s">
        <v>32</v>
      </c>
      <c r="J1612" t="s">
        <v>64</v>
      </c>
      <c r="K1612">
        <v>9.3360000000000003</v>
      </c>
      <c r="L1612">
        <v>3</v>
      </c>
      <c r="M1612">
        <v>0.2</v>
      </c>
      <c r="N1612">
        <v>3.2675999999999998</v>
      </c>
      <c r="O1612" s="5">
        <f t="shared" si="25"/>
        <v>0.35</v>
      </c>
    </row>
    <row r="1613" spans="1:15" x14ac:dyDescent="0.25">
      <c r="A1613" t="s">
        <v>633</v>
      </c>
      <c r="B1613" t="s">
        <v>38</v>
      </c>
      <c r="C1613" t="s">
        <v>30</v>
      </c>
      <c r="D1613" t="s">
        <v>17</v>
      </c>
      <c r="E1613" t="s">
        <v>26</v>
      </c>
      <c r="F1613" t="s">
        <v>27</v>
      </c>
      <c r="G1613">
        <v>90008</v>
      </c>
      <c r="H1613" t="s">
        <v>31</v>
      </c>
      <c r="I1613" t="s">
        <v>21</v>
      </c>
      <c r="J1613" t="s">
        <v>22</v>
      </c>
      <c r="K1613">
        <v>290.666</v>
      </c>
      <c r="L1613">
        <v>2</v>
      </c>
      <c r="M1613">
        <v>0.15</v>
      </c>
      <c r="N1613">
        <v>27.3568</v>
      </c>
      <c r="O1613" s="5">
        <f t="shared" si="25"/>
        <v>9.4117647058823528E-2</v>
      </c>
    </row>
    <row r="1614" spans="1:15" x14ac:dyDescent="0.25">
      <c r="A1614" t="s">
        <v>633</v>
      </c>
      <c r="B1614" t="s">
        <v>38</v>
      </c>
      <c r="C1614" t="s">
        <v>30</v>
      </c>
      <c r="D1614" t="s">
        <v>17</v>
      </c>
      <c r="E1614" t="s">
        <v>26</v>
      </c>
      <c r="F1614" t="s">
        <v>27</v>
      </c>
      <c r="G1614">
        <v>90008</v>
      </c>
      <c r="H1614" t="s">
        <v>31</v>
      </c>
      <c r="I1614" t="s">
        <v>58</v>
      </c>
      <c r="J1614" t="s">
        <v>59</v>
      </c>
      <c r="K1614">
        <v>201.584</v>
      </c>
      <c r="L1614">
        <v>2</v>
      </c>
      <c r="M1614">
        <v>0.2</v>
      </c>
      <c r="N1614">
        <v>20.1584</v>
      </c>
      <c r="O1614" s="5">
        <f t="shared" si="25"/>
        <v>0.1</v>
      </c>
    </row>
    <row r="1615" spans="1:15" x14ac:dyDescent="0.25">
      <c r="A1615" t="s">
        <v>633</v>
      </c>
      <c r="B1615" t="s">
        <v>38</v>
      </c>
      <c r="C1615" t="s">
        <v>30</v>
      </c>
      <c r="D1615" t="s">
        <v>17</v>
      </c>
      <c r="E1615" t="s">
        <v>26</v>
      </c>
      <c r="F1615" t="s">
        <v>27</v>
      </c>
      <c r="G1615">
        <v>90008</v>
      </c>
      <c r="H1615" t="s">
        <v>31</v>
      </c>
      <c r="I1615" t="s">
        <v>58</v>
      </c>
      <c r="J1615" t="s">
        <v>59</v>
      </c>
      <c r="K1615">
        <v>83.983999999999995</v>
      </c>
      <c r="L1615">
        <v>2</v>
      </c>
      <c r="M1615">
        <v>0.2</v>
      </c>
      <c r="N1615">
        <v>31.494</v>
      </c>
      <c r="O1615" s="5">
        <f t="shared" si="25"/>
        <v>0.375</v>
      </c>
    </row>
    <row r="1616" spans="1:15" x14ac:dyDescent="0.25">
      <c r="A1616" t="s">
        <v>837</v>
      </c>
      <c r="B1616" t="s">
        <v>38</v>
      </c>
      <c r="C1616" t="s">
        <v>30</v>
      </c>
      <c r="D1616" t="s">
        <v>17</v>
      </c>
      <c r="E1616" t="s">
        <v>396</v>
      </c>
      <c r="F1616" t="s">
        <v>27</v>
      </c>
      <c r="G1616">
        <v>94601</v>
      </c>
      <c r="H1616" t="s">
        <v>31</v>
      </c>
      <c r="I1616" t="s">
        <v>32</v>
      </c>
      <c r="J1616" t="s">
        <v>43</v>
      </c>
      <c r="K1616">
        <v>1000.02</v>
      </c>
      <c r="L1616">
        <v>7</v>
      </c>
      <c r="M1616">
        <v>0</v>
      </c>
      <c r="N1616">
        <v>290.00580000000002</v>
      </c>
      <c r="O1616" s="5">
        <f t="shared" si="25"/>
        <v>0.29000000000000004</v>
      </c>
    </row>
    <row r="1617" spans="1:15" x14ac:dyDescent="0.25">
      <c r="A1617" t="s">
        <v>642</v>
      </c>
      <c r="B1617" t="s">
        <v>38</v>
      </c>
      <c r="C1617" t="s">
        <v>88</v>
      </c>
      <c r="D1617" t="s">
        <v>17</v>
      </c>
      <c r="E1617" t="s">
        <v>73</v>
      </c>
      <c r="F1617" t="s">
        <v>70</v>
      </c>
      <c r="G1617">
        <v>19143</v>
      </c>
      <c r="H1617" t="s">
        <v>119</v>
      </c>
      <c r="I1617" t="s">
        <v>58</v>
      </c>
      <c r="J1617" t="s">
        <v>129</v>
      </c>
      <c r="K1617">
        <v>83.975999999999999</v>
      </c>
      <c r="L1617">
        <v>3</v>
      </c>
      <c r="M1617">
        <v>0.2</v>
      </c>
      <c r="N1617">
        <v>-13.646100000000001</v>
      </c>
      <c r="O1617" s="5">
        <f t="shared" si="25"/>
        <v>-0.16250000000000001</v>
      </c>
    </row>
    <row r="1618" spans="1:15" x14ac:dyDescent="0.25">
      <c r="A1618" t="s">
        <v>648</v>
      </c>
      <c r="B1618" t="s">
        <v>38</v>
      </c>
      <c r="C1618" t="s">
        <v>88</v>
      </c>
      <c r="D1618" t="s">
        <v>17</v>
      </c>
      <c r="E1618" t="s">
        <v>96</v>
      </c>
      <c r="F1618" t="s">
        <v>78</v>
      </c>
      <c r="G1618">
        <v>55122</v>
      </c>
      <c r="H1618" t="s">
        <v>89</v>
      </c>
      <c r="I1618" t="s">
        <v>32</v>
      </c>
      <c r="J1618" t="s">
        <v>33</v>
      </c>
      <c r="K1618">
        <v>3.75</v>
      </c>
      <c r="L1618">
        <v>1</v>
      </c>
      <c r="M1618">
        <v>0</v>
      </c>
      <c r="N1618">
        <v>1.8</v>
      </c>
      <c r="O1618" s="5">
        <f t="shared" si="25"/>
        <v>0.48000000000000004</v>
      </c>
    </row>
    <row r="1619" spans="1:15" x14ac:dyDescent="0.25">
      <c r="A1619" t="s">
        <v>648</v>
      </c>
      <c r="B1619" t="s">
        <v>38</v>
      </c>
      <c r="C1619" t="s">
        <v>88</v>
      </c>
      <c r="D1619" t="s">
        <v>17</v>
      </c>
      <c r="E1619" t="s">
        <v>96</v>
      </c>
      <c r="F1619" t="s">
        <v>78</v>
      </c>
      <c r="G1619">
        <v>55122</v>
      </c>
      <c r="H1619" t="s">
        <v>89</v>
      </c>
      <c r="I1619" t="s">
        <v>32</v>
      </c>
      <c r="J1619" t="s">
        <v>33</v>
      </c>
      <c r="K1619">
        <v>41.4</v>
      </c>
      <c r="L1619">
        <v>4</v>
      </c>
      <c r="M1619">
        <v>0</v>
      </c>
      <c r="N1619">
        <v>19.872</v>
      </c>
      <c r="O1619" s="5">
        <f t="shared" si="25"/>
        <v>0.48000000000000004</v>
      </c>
    </row>
    <row r="1620" spans="1:15" x14ac:dyDescent="0.25">
      <c r="A1620" t="s">
        <v>648</v>
      </c>
      <c r="B1620" t="s">
        <v>38</v>
      </c>
      <c r="C1620" t="s">
        <v>88</v>
      </c>
      <c r="D1620" t="s">
        <v>17</v>
      </c>
      <c r="E1620" t="s">
        <v>96</v>
      </c>
      <c r="F1620" t="s">
        <v>78</v>
      </c>
      <c r="G1620">
        <v>55122</v>
      </c>
      <c r="H1620" t="s">
        <v>89</v>
      </c>
      <c r="I1620" t="s">
        <v>32</v>
      </c>
      <c r="J1620" t="s">
        <v>53</v>
      </c>
      <c r="K1620">
        <v>29.79</v>
      </c>
      <c r="L1620">
        <v>3</v>
      </c>
      <c r="M1620">
        <v>0</v>
      </c>
      <c r="N1620">
        <v>12.511799999999999</v>
      </c>
      <c r="O1620" s="5">
        <f t="shared" si="25"/>
        <v>0.42</v>
      </c>
    </row>
    <row r="1621" spans="1:15" x14ac:dyDescent="0.25">
      <c r="A1621" t="s">
        <v>652</v>
      </c>
      <c r="B1621" t="s">
        <v>15</v>
      </c>
      <c r="C1621" t="s">
        <v>88</v>
      </c>
      <c r="D1621" t="s">
        <v>17</v>
      </c>
      <c r="E1621" t="s">
        <v>110</v>
      </c>
      <c r="F1621" t="s">
        <v>94</v>
      </c>
      <c r="G1621">
        <v>10011</v>
      </c>
      <c r="H1621" t="s">
        <v>119</v>
      </c>
      <c r="I1621" t="s">
        <v>32</v>
      </c>
      <c r="J1621" t="s">
        <v>43</v>
      </c>
      <c r="K1621">
        <v>59.48</v>
      </c>
      <c r="L1621">
        <v>2</v>
      </c>
      <c r="M1621">
        <v>0</v>
      </c>
      <c r="N1621">
        <v>8.9220000000000006</v>
      </c>
      <c r="O1621" s="5">
        <f t="shared" si="25"/>
        <v>0.15000000000000002</v>
      </c>
    </row>
    <row r="1622" spans="1:15" x14ac:dyDescent="0.25">
      <c r="A1622" t="s">
        <v>652</v>
      </c>
      <c r="B1622" t="s">
        <v>15</v>
      </c>
      <c r="C1622" t="s">
        <v>88</v>
      </c>
      <c r="D1622" t="s">
        <v>17</v>
      </c>
      <c r="E1622" t="s">
        <v>110</v>
      </c>
      <c r="F1622" t="s">
        <v>94</v>
      </c>
      <c r="G1622">
        <v>10011</v>
      </c>
      <c r="H1622" t="s">
        <v>119</v>
      </c>
      <c r="I1622" t="s">
        <v>32</v>
      </c>
      <c r="J1622" t="s">
        <v>80</v>
      </c>
      <c r="K1622">
        <v>6.69</v>
      </c>
      <c r="L1622">
        <v>1</v>
      </c>
      <c r="M1622">
        <v>0</v>
      </c>
      <c r="N1622">
        <v>3.0773999999999999</v>
      </c>
      <c r="O1622" s="5">
        <f t="shared" si="25"/>
        <v>0.45999999999999996</v>
      </c>
    </row>
    <row r="1623" spans="1:15" x14ac:dyDescent="0.25">
      <c r="A1623" t="s">
        <v>903</v>
      </c>
      <c r="B1623" t="s">
        <v>38</v>
      </c>
      <c r="C1623" t="s">
        <v>16</v>
      </c>
      <c r="D1623" t="s">
        <v>17</v>
      </c>
      <c r="E1623" t="s">
        <v>448</v>
      </c>
      <c r="F1623" t="s">
        <v>45</v>
      </c>
      <c r="G1623">
        <v>98031</v>
      </c>
      <c r="H1623" t="s">
        <v>31</v>
      </c>
      <c r="I1623" t="s">
        <v>21</v>
      </c>
      <c r="J1623" t="s">
        <v>48</v>
      </c>
      <c r="K1623">
        <v>198.46</v>
      </c>
      <c r="L1623">
        <v>2</v>
      </c>
      <c r="M1623">
        <v>0</v>
      </c>
      <c r="N1623">
        <v>99.23</v>
      </c>
      <c r="O1623" s="5">
        <f t="shared" si="25"/>
        <v>0.5</v>
      </c>
    </row>
    <row r="1624" spans="1:15" x14ac:dyDescent="0.25">
      <c r="A1624" t="s">
        <v>903</v>
      </c>
      <c r="B1624" t="s">
        <v>38</v>
      </c>
      <c r="C1624" t="s">
        <v>16</v>
      </c>
      <c r="D1624" t="s">
        <v>17</v>
      </c>
      <c r="E1624" t="s">
        <v>448</v>
      </c>
      <c r="F1624" t="s">
        <v>45</v>
      </c>
      <c r="G1624">
        <v>98031</v>
      </c>
      <c r="H1624" t="s">
        <v>31</v>
      </c>
      <c r="I1624" t="s">
        <v>32</v>
      </c>
      <c r="J1624" t="s">
        <v>33</v>
      </c>
      <c r="K1624">
        <v>786.48</v>
      </c>
      <c r="L1624">
        <v>8</v>
      </c>
      <c r="M1624">
        <v>0</v>
      </c>
      <c r="N1624">
        <v>385.37520000000001</v>
      </c>
      <c r="O1624" s="5">
        <f t="shared" si="25"/>
        <v>0.49</v>
      </c>
    </row>
    <row r="1625" spans="1:15" x14ac:dyDescent="0.25">
      <c r="A1625" t="s">
        <v>903</v>
      </c>
      <c r="B1625" t="s">
        <v>38</v>
      </c>
      <c r="C1625" t="s">
        <v>16</v>
      </c>
      <c r="D1625" t="s">
        <v>17</v>
      </c>
      <c r="E1625" t="s">
        <v>448</v>
      </c>
      <c r="F1625" t="s">
        <v>45</v>
      </c>
      <c r="G1625">
        <v>98031</v>
      </c>
      <c r="H1625" t="s">
        <v>31</v>
      </c>
      <c r="I1625" t="s">
        <v>32</v>
      </c>
      <c r="J1625" t="s">
        <v>64</v>
      </c>
      <c r="K1625">
        <v>23.167999999999999</v>
      </c>
      <c r="L1625">
        <v>2</v>
      </c>
      <c r="M1625">
        <v>0.2</v>
      </c>
      <c r="N1625">
        <v>7.8192000000000004</v>
      </c>
      <c r="O1625" s="5">
        <f t="shared" si="25"/>
        <v>0.33750000000000002</v>
      </c>
    </row>
    <row r="1626" spans="1:15" x14ac:dyDescent="0.25">
      <c r="A1626" t="s">
        <v>903</v>
      </c>
      <c r="B1626" t="s">
        <v>38</v>
      </c>
      <c r="C1626" t="s">
        <v>16</v>
      </c>
      <c r="D1626" t="s">
        <v>17</v>
      </c>
      <c r="E1626" t="s">
        <v>448</v>
      </c>
      <c r="F1626" t="s">
        <v>45</v>
      </c>
      <c r="G1626">
        <v>98031</v>
      </c>
      <c r="H1626" t="s">
        <v>31</v>
      </c>
      <c r="I1626" t="s">
        <v>58</v>
      </c>
      <c r="J1626" t="s">
        <v>129</v>
      </c>
      <c r="K1626">
        <v>50</v>
      </c>
      <c r="L1626">
        <v>2</v>
      </c>
      <c r="M1626">
        <v>0</v>
      </c>
      <c r="N1626">
        <v>10.5</v>
      </c>
      <c r="O1626" s="5">
        <f t="shared" si="25"/>
        <v>0.21</v>
      </c>
    </row>
    <row r="1627" spans="1:15" x14ac:dyDescent="0.25">
      <c r="A1627" t="s">
        <v>633</v>
      </c>
      <c r="B1627" t="s">
        <v>38</v>
      </c>
      <c r="C1627" t="s">
        <v>16</v>
      </c>
      <c r="D1627" t="s">
        <v>17</v>
      </c>
      <c r="E1627" t="s">
        <v>26</v>
      </c>
      <c r="F1627" t="s">
        <v>27</v>
      </c>
      <c r="G1627">
        <v>90049</v>
      </c>
      <c r="H1627" t="s">
        <v>31</v>
      </c>
      <c r="I1627" t="s">
        <v>58</v>
      </c>
      <c r="J1627" t="s">
        <v>59</v>
      </c>
      <c r="K1627">
        <v>675.96</v>
      </c>
      <c r="L1627">
        <v>5</v>
      </c>
      <c r="M1627">
        <v>0.2</v>
      </c>
      <c r="N1627">
        <v>84.495000000000005</v>
      </c>
      <c r="O1627" s="5">
        <f t="shared" si="25"/>
        <v>0.125</v>
      </c>
    </row>
    <row r="1628" spans="1:15" x14ac:dyDescent="0.25">
      <c r="A1628" t="s">
        <v>633</v>
      </c>
      <c r="B1628" t="s">
        <v>38</v>
      </c>
      <c r="C1628" t="s">
        <v>16</v>
      </c>
      <c r="D1628" t="s">
        <v>17</v>
      </c>
      <c r="E1628" t="s">
        <v>26</v>
      </c>
      <c r="F1628" t="s">
        <v>27</v>
      </c>
      <c r="G1628">
        <v>90049</v>
      </c>
      <c r="H1628" t="s">
        <v>31</v>
      </c>
      <c r="I1628" t="s">
        <v>58</v>
      </c>
      <c r="J1628" t="s">
        <v>129</v>
      </c>
      <c r="K1628">
        <v>1265.8499999999999</v>
      </c>
      <c r="L1628">
        <v>3</v>
      </c>
      <c r="M1628">
        <v>0</v>
      </c>
      <c r="N1628">
        <v>556.97400000000005</v>
      </c>
      <c r="O1628" s="5">
        <f t="shared" si="25"/>
        <v>0.44000000000000006</v>
      </c>
    </row>
    <row r="1629" spans="1:15" x14ac:dyDescent="0.25">
      <c r="A1629" t="s">
        <v>652</v>
      </c>
      <c r="B1629" t="s">
        <v>38</v>
      </c>
      <c r="C1629" t="s">
        <v>88</v>
      </c>
      <c r="D1629" t="s">
        <v>17</v>
      </c>
      <c r="E1629" t="s">
        <v>110</v>
      </c>
      <c r="F1629" t="s">
        <v>94</v>
      </c>
      <c r="G1629">
        <v>10011</v>
      </c>
      <c r="H1629" t="s">
        <v>119</v>
      </c>
      <c r="I1629" t="s">
        <v>32</v>
      </c>
      <c r="J1629" t="s">
        <v>68</v>
      </c>
      <c r="K1629">
        <v>523.25</v>
      </c>
      <c r="L1629">
        <v>5</v>
      </c>
      <c r="M1629">
        <v>0</v>
      </c>
      <c r="N1629">
        <v>141.2775</v>
      </c>
      <c r="O1629" s="5">
        <f t="shared" si="25"/>
        <v>0.27</v>
      </c>
    </row>
    <row r="1630" spans="1:15" x14ac:dyDescent="0.25">
      <c r="A1630" t="s">
        <v>904</v>
      </c>
      <c r="B1630" t="s">
        <v>38</v>
      </c>
      <c r="C1630" t="s">
        <v>16</v>
      </c>
      <c r="D1630" t="s">
        <v>17</v>
      </c>
      <c r="E1630" t="s">
        <v>459</v>
      </c>
      <c r="F1630" t="s">
        <v>97</v>
      </c>
      <c r="G1630">
        <v>70506</v>
      </c>
      <c r="H1630" t="s">
        <v>20</v>
      </c>
      <c r="I1630" t="s">
        <v>21</v>
      </c>
      <c r="J1630" t="s">
        <v>25</v>
      </c>
      <c r="K1630">
        <v>517.5</v>
      </c>
      <c r="L1630">
        <v>6</v>
      </c>
      <c r="M1630">
        <v>0</v>
      </c>
      <c r="N1630">
        <v>155.25</v>
      </c>
      <c r="O1630" s="5">
        <f t="shared" si="25"/>
        <v>0.3</v>
      </c>
    </row>
    <row r="1631" spans="1:15" x14ac:dyDescent="0.25">
      <c r="A1631" t="s">
        <v>785</v>
      </c>
      <c r="B1631" t="s">
        <v>15</v>
      </c>
      <c r="C1631" t="s">
        <v>16</v>
      </c>
      <c r="D1631" t="s">
        <v>17</v>
      </c>
      <c r="E1631" t="s">
        <v>253</v>
      </c>
      <c r="F1631" t="s">
        <v>124</v>
      </c>
      <c r="G1631">
        <v>44105</v>
      </c>
      <c r="H1631" t="s">
        <v>119</v>
      </c>
      <c r="I1631" t="s">
        <v>21</v>
      </c>
      <c r="J1631" t="s">
        <v>48</v>
      </c>
      <c r="K1631">
        <v>17.920000000000002</v>
      </c>
      <c r="L1631">
        <v>5</v>
      </c>
      <c r="M1631">
        <v>0.2</v>
      </c>
      <c r="N1631">
        <v>2.464</v>
      </c>
      <c r="O1631" s="5">
        <f t="shared" si="25"/>
        <v>0.13749999999999998</v>
      </c>
    </row>
    <row r="1632" spans="1:15" x14ac:dyDescent="0.25">
      <c r="A1632" t="s">
        <v>785</v>
      </c>
      <c r="B1632" t="s">
        <v>15</v>
      </c>
      <c r="C1632" t="s">
        <v>16</v>
      </c>
      <c r="D1632" t="s">
        <v>17</v>
      </c>
      <c r="E1632" t="s">
        <v>253</v>
      </c>
      <c r="F1632" t="s">
        <v>124</v>
      </c>
      <c r="G1632">
        <v>44105</v>
      </c>
      <c r="H1632" t="s">
        <v>119</v>
      </c>
      <c r="I1632" t="s">
        <v>32</v>
      </c>
      <c r="J1632" t="s">
        <v>64</v>
      </c>
      <c r="K1632">
        <v>41.256</v>
      </c>
      <c r="L1632">
        <v>6</v>
      </c>
      <c r="M1632">
        <v>0.7</v>
      </c>
      <c r="N1632">
        <v>-34.380000000000003</v>
      </c>
      <c r="O1632" s="5">
        <f t="shared" si="25"/>
        <v>-0.83333333333333337</v>
      </c>
    </row>
    <row r="1633" spans="1:15" x14ac:dyDescent="0.25">
      <c r="A1633" t="s">
        <v>785</v>
      </c>
      <c r="B1633" t="s">
        <v>578</v>
      </c>
      <c r="C1633" t="s">
        <v>16</v>
      </c>
      <c r="D1633" t="s">
        <v>17</v>
      </c>
      <c r="E1633" t="s">
        <v>253</v>
      </c>
      <c r="F1633" t="s">
        <v>124</v>
      </c>
      <c r="G1633">
        <v>44105</v>
      </c>
      <c r="H1633" t="s">
        <v>119</v>
      </c>
      <c r="I1633" t="s">
        <v>32</v>
      </c>
      <c r="J1633" t="s">
        <v>43</v>
      </c>
      <c r="K1633">
        <v>1006.056</v>
      </c>
      <c r="L1633">
        <v>3</v>
      </c>
      <c r="M1633">
        <v>0.2</v>
      </c>
      <c r="N1633">
        <v>88.029899999999998</v>
      </c>
      <c r="O1633" s="5">
        <f t="shared" si="25"/>
        <v>8.7499999999999994E-2</v>
      </c>
    </row>
    <row r="1634" spans="1:15" x14ac:dyDescent="0.25">
      <c r="A1634" t="s">
        <v>785</v>
      </c>
      <c r="B1634" t="s">
        <v>578</v>
      </c>
      <c r="C1634" t="s">
        <v>16</v>
      </c>
      <c r="D1634" t="s">
        <v>17</v>
      </c>
      <c r="E1634" t="s">
        <v>253</v>
      </c>
      <c r="F1634" t="s">
        <v>124</v>
      </c>
      <c r="G1634">
        <v>44105</v>
      </c>
      <c r="H1634" t="s">
        <v>119</v>
      </c>
      <c r="I1634" t="s">
        <v>32</v>
      </c>
      <c r="J1634" t="s">
        <v>80</v>
      </c>
      <c r="K1634">
        <v>10.688000000000001</v>
      </c>
      <c r="L1634">
        <v>2</v>
      </c>
      <c r="M1634">
        <v>0.2</v>
      </c>
      <c r="N1634">
        <v>3.7408000000000001</v>
      </c>
      <c r="O1634" s="5">
        <f t="shared" si="25"/>
        <v>0.35</v>
      </c>
    </row>
    <row r="1635" spans="1:15" x14ac:dyDescent="0.25">
      <c r="A1635" t="s">
        <v>785</v>
      </c>
      <c r="B1635" t="s">
        <v>578</v>
      </c>
      <c r="C1635" t="s">
        <v>16</v>
      </c>
      <c r="D1635" t="s">
        <v>17</v>
      </c>
      <c r="E1635" t="s">
        <v>253</v>
      </c>
      <c r="F1635" t="s">
        <v>124</v>
      </c>
      <c r="G1635">
        <v>44105</v>
      </c>
      <c r="H1635" t="s">
        <v>119</v>
      </c>
      <c r="I1635" t="s">
        <v>32</v>
      </c>
      <c r="J1635" t="s">
        <v>80</v>
      </c>
      <c r="K1635">
        <v>10.368</v>
      </c>
      <c r="L1635">
        <v>2</v>
      </c>
      <c r="M1635">
        <v>0.2</v>
      </c>
      <c r="N1635">
        <v>3.6288</v>
      </c>
      <c r="O1635" s="5">
        <f t="shared" si="25"/>
        <v>0.35</v>
      </c>
    </row>
    <row r="1636" spans="1:15" x14ac:dyDescent="0.25">
      <c r="A1636" t="s">
        <v>785</v>
      </c>
      <c r="B1636" t="s">
        <v>578</v>
      </c>
      <c r="C1636" t="s">
        <v>16</v>
      </c>
      <c r="D1636" t="s">
        <v>17</v>
      </c>
      <c r="E1636" t="s">
        <v>253</v>
      </c>
      <c r="F1636" t="s">
        <v>124</v>
      </c>
      <c r="G1636">
        <v>44105</v>
      </c>
      <c r="H1636" t="s">
        <v>119</v>
      </c>
      <c r="I1636" t="s">
        <v>32</v>
      </c>
      <c r="J1636" t="s">
        <v>43</v>
      </c>
      <c r="K1636">
        <v>25.12</v>
      </c>
      <c r="L1636">
        <v>2</v>
      </c>
      <c r="M1636">
        <v>0.2</v>
      </c>
      <c r="N1636">
        <v>1.57</v>
      </c>
      <c r="O1636" s="5">
        <f t="shared" si="25"/>
        <v>6.25E-2</v>
      </c>
    </row>
    <row r="1637" spans="1:15" x14ac:dyDescent="0.25">
      <c r="A1637" t="s">
        <v>785</v>
      </c>
      <c r="B1637" t="s">
        <v>578</v>
      </c>
      <c r="C1637" t="s">
        <v>16</v>
      </c>
      <c r="D1637" t="s">
        <v>17</v>
      </c>
      <c r="E1637" t="s">
        <v>253</v>
      </c>
      <c r="F1637" t="s">
        <v>124</v>
      </c>
      <c r="G1637">
        <v>44105</v>
      </c>
      <c r="H1637" t="s">
        <v>119</v>
      </c>
      <c r="I1637" t="s">
        <v>58</v>
      </c>
      <c r="J1637" t="s">
        <v>129</v>
      </c>
      <c r="K1637">
        <v>58.112000000000002</v>
      </c>
      <c r="L1637">
        <v>2</v>
      </c>
      <c r="M1637">
        <v>0.2</v>
      </c>
      <c r="N1637">
        <v>7.2640000000000002</v>
      </c>
      <c r="O1637" s="5">
        <f t="shared" si="25"/>
        <v>0.125</v>
      </c>
    </row>
    <row r="1638" spans="1:15" x14ac:dyDescent="0.25">
      <c r="A1638" t="s">
        <v>905</v>
      </c>
      <c r="B1638" t="s">
        <v>38</v>
      </c>
      <c r="C1638" t="s">
        <v>16</v>
      </c>
      <c r="D1638" t="s">
        <v>17</v>
      </c>
      <c r="E1638" t="s">
        <v>462</v>
      </c>
      <c r="F1638" t="s">
        <v>114</v>
      </c>
      <c r="G1638">
        <v>97224</v>
      </c>
      <c r="H1638" t="s">
        <v>31</v>
      </c>
      <c r="I1638" t="s">
        <v>32</v>
      </c>
      <c r="J1638" t="s">
        <v>80</v>
      </c>
      <c r="K1638">
        <v>15.552</v>
      </c>
      <c r="L1638">
        <v>3</v>
      </c>
      <c r="M1638">
        <v>0.2</v>
      </c>
      <c r="N1638">
        <v>5.4432</v>
      </c>
      <c r="O1638" s="5">
        <f t="shared" si="25"/>
        <v>0.35000000000000003</v>
      </c>
    </row>
    <row r="1639" spans="1:15" x14ac:dyDescent="0.25">
      <c r="A1639" t="s">
        <v>905</v>
      </c>
      <c r="B1639" t="s">
        <v>38</v>
      </c>
      <c r="C1639" t="s">
        <v>16</v>
      </c>
      <c r="D1639" t="s">
        <v>17</v>
      </c>
      <c r="E1639" t="s">
        <v>462</v>
      </c>
      <c r="F1639" t="s">
        <v>114</v>
      </c>
      <c r="G1639">
        <v>97224</v>
      </c>
      <c r="H1639" t="s">
        <v>31</v>
      </c>
      <c r="I1639" t="s">
        <v>32</v>
      </c>
      <c r="J1639" t="s">
        <v>43</v>
      </c>
      <c r="K1639">
        <v>669.08</v>
      </c>
      <c r="L1639">
        <v>5</v>
      </c>
      <c r="M1639">
        <v>0.2</v>
      </c>
      <c r="N1639">
        <v>-167.27</v>
      </c>
      <c r="O1639" s="5">
        <f t="shared" si="25"/>
        <v>-0.25</v>
      </c>
    </row>
    <row r="1640" spans="1:15" x14ac:dyDescent="0.25">
      <c r="A1640" t="s">
        <v>905</v>
      </c>
      <c r="B1640" t="s">
        <v>38</v>
      </c>
      <c r="C1640" t="s">
        <v>16</v>
      </c>
      <c r="D1640" t="s">
        <v>17</v>
      </c>
      <c r="E1640" t="s">
        <v>462</v>
      </c>
      <c r="F1640" t="s">
        <v>114</v>
      </c>
      <c r="G1640">
        <v>97224</v>
      </c>
      <c r="H1640" t="s">
        <v>31</v>
      </c>
      <c r="I1640" t="s">
        <v>58</v>
      </c>
      <c r="J1640" t="s">
        <v>59</v>
      </c>
      <c r="K1640">
        <v>438.33600000000001</v>
      </c>
      <c r="L1640">
        <v>4</v>
      </c>
      <c r="M1640">
        <v>0.2</v>
      </c>
      <c r="N1640">
        <v>-87.667199999999994</v>
      </c>
      <c r="O1640" s="5">
        <f t="shared" si="25"/>
        <v>-0.19999999999999998</v>
      </c>
    </row>
    <row r="1641" spans="1:15" x14ac:dyDescent="0.25">
      <c r="A1641" t="s">
        <v>831</v>
      </c>
      <c r="B1641" t="s">
        <v>38</v>
      </c>
      <c r="C1641" t="s">
        <v>16</v>
      </c>
      <c r="D1641" t="s">
        <v>17</v>
      </c>
      <c r="E1641" t="s">
        <v>45</v>
      </c>
      <c r="F1641" t="s">
        <v>62</v>
      </c>
      <c r="G1641">
        <v>20016</v>
      </c>
      <c r="H1641" t="s">
        <v>119</v>
      </c>
      <c r="I1641" t="s">
        <v>32</v>
      </c>
      <c r="J1641" t="s">
        <v>80</v>
      </c>
      <c r="K1641">
        <v>19.440000000000001</v>
      </c>
      <c r="L1641">
        <v>3</v>
      </c>
      <c r="M1641">
        <v>0</v>
      </c>
      <c r="N1641">
        <v>9.3312000000000008</v>
      </c>
      <c r="O1641" s="5">
        <f t="shared" si="25"/>
        <v>0.48000000000000004</v>
      </c>
    </row>
    <row r="1642" spans="1:15" x14ac:dyDescent="0.25">
      <c r="A1642" t="s">
        <v>831</v>
      </c>
      <c r="B1642" t="s">
        <v>38</v>
      </c>
      <c r="C1642" t="s">
        <v>16</v>
      </c>
      <c r="D1642" t="s">
        <v>17</v>
      </c>
      <c r="E1642" t="s">
        <v>45</v>
      </c>
      <c r="F1642" t="s">
        <v>62</v>
      </c>
      <c r="G1642">
        <v>20016</v>
      </c>
      <c r="H1642" t="s">
        <v>119</v>
      </c>
      <c r="I1642" t="s">
        <v>32</v>
      </c>
      <c r="J1642" t="s">
        <v>64</v>
      </c>
      <c r="K1642">
        <v>9.64</v>
      </c>
      <c r="L1642">
        <v>2</v>
      </c>
      <c r="M1642">
        <v>0</v>
      </c>
      <c r="N1642">
        <v>4.4344000000000001</v>
      </c>
      <c r="O1642" s="5">
        <f t="shared" si="25"/>
        <v>0.45999999999999996</v>
      </c>
    </row>
    <row r="1643" spans="1:15" x14ac:dyDescent="0.25">
      <c r="A1643" t="s">
        <v>831</v>
      </c>
      <c r="B1643" t="s">
        <v>38</v>
      </c>
      <c r="C1643" t="s">
        <v>16</v>
      </c>
      <c r="D1643" t="s">
        <v>17</v>
      </c>
      <c r="E1643" t="s">
        <v>45</v>
      </c>
      <c r="F1643" t="s">
        <v>62</v>
      </c>
      <c r="G1643">
        <v>20016</v>
      </c>
      <c r="H1643" t="s">
        <v>119</v>
      </c>
      <c r="I1643" t="s">
        <v>32</v>
      </c>
      <c r="J1643" t="s">
        <v>80</v>
      </c>
      <c r="K1643">
        <v>12.7</v>
      </c>
      <c r="L1643">
        <v>2</v>
      </c>
      <c r="M1643">
        <v>0</v>
      </c>
      <c r="N1643">
        <v>5.8419999999999996</v>
      </c>
      <c r="O1643" s="5">
        <f t="shared" si="25"/>
        <v>0.46</v>
      </c>
    </row>
    <row r="1644" spans="1:15" x14ac:dyDescent="0.25">
      <c r="A1644" t="s">
        <v>831</v>
      </c>
      <c r="B1644" t="s">
        <v>38</v>
      </c>
      <c r="C1644" t="s">
        <v>16</v>
      </c>
      <c r="D1644" t="s">
        <v>17</v>
      </c>
      <c r="E1644" t="s">
        <v>45</v>
      </c>
      <c r="F1644" t="s">
        <v>62</v>
      </c>
      <c r="G1644">
        <v>20016</v>
      </c>
      <c r="H1644" t="s">
        <v>119</v>
      </c>
      <c r="I1644" t="s">
        <v>21</v>
      </c>
      <c r="J1644" t="s">
        <v>48</v>
      </c>
      <c r="K1644">
        <v>41.37</v>
      </c>
      <c r="L1644">
        <v>3</v>
      </c>
      <c r="M1644">
        <v>0</v>
      </c>
      <c r="N1644">
        <v>17.375399999999999</v>
      </c>
      <c r="O1644" s="5">
        <f t="shared" si="25"/>
        <v>0.42</v>
      </c>
    </row>
    <row r="1645" spans="1:15" x14ac:dyDescent="0.25">
      <c r="A1645" t="s">
        <v>906</v>
      </c>
      <c r="B1645" t="s">
        <v>38</v>
      </c>
      <c r="C1645" t="s">
        <v>30</v>
      </c>
      <c r="D1645" t="s">
        <v>17</v>
      </c>
      <c r="E1645" t="s">
        <v>463</v>
      </c>
      <c r="F1645" t="s">
        <v>74</v>
      </c>
      <c r="G1645">
        <v>60076</v>
      </c>
      <c r="H1645" t="s">
        <v>89</v>
      </c>
      <c r="I1645" t="s">
        <v>32</v>
      </c>
      <c r="J1645" t="s">
        <v>195</v>
      </c>
      <c r="K1645">
        <v>12.624000000000001</v>
      </c>
      <c r="L1645">
        <v>2</v>
      </c>
      <c r="M1645">
        <v>0.2</v>
      </c>
      <c r="N1645">
        <v>3.9449999999999998</v>
      </c>
      <c r="O1645" s="5">
        <f t="shared" si="25"/>
        <v>0.3125</v>
      </c>
    </row>
    <row r="1646" spans="1:15" x14ac:dyDescent="0.25">
      <c r="A1646" t="s">
        <v>636</v>
      </c>
      <c r="B1646" t="s">
        <v>155</v>
      </c>
      <c r="C1646" t="s">
        <v>30</v>
      </c>
      <c r="D1646" t="s">
        <v>17</v>
      </c>
      <c r="E1646" t="s">
        <v>44</v>
      </c>
      <c r="F1646" t="s">
        <v>45</v>
      </c>
      <c r="G1646">
        <v>98115</v>
      </c>
      <c r="H1646" t="s">
        <v>31</v>
      </c>
      <c r="I1646" t="s">
        <v>32</v>
      </c>
      <c r="J1646" t="s">
        <v>43</v>
      </c>
      <c r="K1646">
        <v>1247.6400000000001</v>
      </c>
      <c r="L1646">
        <v>3</v>
      </c>
      <c r="M1646">
        <v>0</v>
      </c>
      <c r="N1646">
        <v>349.33920000000001</v>
      </c>
      <c r="O1646" s="5">
        <f t="shared" si="25"/>
        <v>0.27999999999999997</v>
      </c>
    </row>
    <row r="1647" spans="1:15" x14ac:dyDescent="0.25">
      <c r="A1647" t="s">
        <v>636</v>
      </c>
      <c r="B1647" t="s">
        <v>155</v>
      </c>
      <c r="C1647" t="s">
        <v>30</v>
      </c>
      <c r="D1647" t="s">
        <v>17</v>
      </c>
      <c r="E1647" t="s">
        <v>44</v>
      </c>
      <c r="F1647" t="s">
        <v>45</v>
      </c>
      <c r="G1647">
        <v>98115</v>
      </c>
      <c r="H1647" t="s">
        <v>31</v>
      </c>
      <c r="I1647" t="s">
        <v>58</v>
      </c>
      <c r="J1647" t="s">
        <v>556</v>
      </c>
      <c r="K1647">
        <v>3149.93</v>
      </c>
      <c r="L1647">
        <v>7</v>
      </c>
      <c r="M1647">
        <v>0</v>
      </c>
      <c r="N1647">
        <v>1480.4671000000001</v>
      </c>
      <c r="O1647" s="5">
        <f t="shared" si="25"/>
        <v>0.47000000000000003</v>
      </c>
    </row>
    <row r="1648" spans="1:15" x14ac:dyDescent="0.25">
      <c r="A1648" t="s">
        <v>636</v>
      </c>
      <c r="B1648" t="s">
        <v>155</v>
      </c>
      <c r="C1648" t="s">
        <v>30</v>
      </c>
      <c r="D1648" t="s">
        <v>17</v>
      </c>
      <c r="E1648" t="s">
        <v>44</v>
      </c>
      <c r="F1648" t="s">
        <v>45</v>
      </c>
      <c r="G1648">
        <v>98115</v>
      </c>
      <c r="H1648" t="s">
        <v>31</v>
      </c>
      <c r="I1648" t="s">
        <v>32</v>
      </c>
      <c r="J1648" t="s">
        <v>80</v>
      </c>
      <c r="K1648">
        <v>209.7</v>
      </c>
      <c r="L1648">
        <v>2</v>
      </c>
      <c r="M1648">
        <v>0</v>
      </c>
      <c r="N1648">
        <v>100.65600000000001</v>
      </c>
      <c r="O1648" s="5">
        <f t="shared" si="25"/>
        <v>0.48000000000000004</v>
      </c>
    </row>
    <row r="1649" spans="1:15" x14ac:dyDescent="0.25">
      <c r="A1649" t="s">
        <v>642</v>
      </c>
      <c r="B1649" t="s">
        <v>155</v>
      </c>
      <c r="C1649" t="s">
        <v>88</v>
      </c>
      <c r="D1649" t="s">
        <v>17</v>
      </c>
      <c r="E1649" t="s">
        <v>73</v>
      </c>
      <c r="F1649" t="s">
        <v>70</v>
      </c>
      <c r="G1649">
        <v>19140</v>
      </c>
      <c r="H1649" t="s">
        <v>119</v>
      </c>
      <c r="I1649" t="s">
        <v>58</v>
      </c>
      <c r="J1649" t="s">
        <v>129</v>
      </c>
      <c r="K1649">
        <v>35.36</v>
      </c>
      <c r="L1649">
        <v>2</v>
      </c>
      <c r="M1649">
        <v>0.2</v>
      </c>
      <c r="N1649">
        <v>-3.0939999999999999</v>
      </c>
      <c r="O1649" s="5">
        <f t="shared" si="25"/>
        <v>-8.7499999999999994E-2</v>
      </c>
    </row>
    <row r="1650" spans="1:15" x14ac:dyDescent="0.25">
      <c r="A1650" t="s">
        <v>642</v>
      </c>
      <c r="B1650" t="s">
        <v>155</v>
      </c>
      <c r="C1650" t="s">
        <v>88</v>
      </c>
      <c r="D1650" t="s">
        <v>17</v>
      </c>
      <c r="E1650" t="s">
        <v>73</v>
      </c>
      <c r="F1650" t="s">
        <v>70</v>
      </c>
      <c r="G1650">
        <v>19140</v>
      </c>
      <c r="H1650" t="s">
        <v>119</v>
      </c>
      <c r="I1650" t="s">
        <v>32</v>
      </c>
      <c r="J1650" t="s">
        <v>195</v>
      </c>
      <c r="K1650">
        <v>3.1680000000000001</v>
      </c>
      <c r="L1650">
        <v>2</v>
      </c>
      <c r="M1650">
        <v>0.2</v>
      </c>
      <c r="N1650">
        <v>-0.71279999999999999</v>
      </c>
      <c r="O1650" s="5">
        <f t="shared" si="25"/>
        <v>-0.22499999999999998</v>
      </c>
    </row>
    <row r="1651" spans="1:15" x14ac:dyDescent="0.25">
      <c r="A1651" t="s">
        <v>642</v>
      </c>
      <c r="B1651" t="s">
        <v>15</v>
      </c>
      <c r="C1651" t="s">
        <v>16</v>
      </c>
      <c r="D1651" t="s">
        <v>17</v>
      </c>
      <c r="E1651" t="s">
        <v>73</v>
      </c>
      <c r="F1651" t="s">
        <v>70</v>
      </c>
      <c r="G1651">
        <v>19143</v>
      </c>
      <c r="H1651" t="s">
        <v>119</v>
      </c>
      <c r="I1651" t="s">
        <v>32</v>
      </c>
      <c r="J1651" t="s">
        <v>64</v>
      </c>
      <c r="K1651">
        <v>121.104</v>
      </c>
      <c r="L1651">
        <v>6</v>
      </c>
      <c r="M1651">
        <v>0.7</v>
      </c>
      <c r="N1651">
        <v>-100.92</v>
      </c>
      <c r="O1651" s="5">
        <f t="shared" si="25"/>
        <v>-0.83333333333333337</v>
      </c>
    </row>
    <row r="1652" spans="1:15" x14ac:dyDescent="0.25">
      <c r="A1652" t="s">
        <v>642</v>
      </c>
      <c r="B1652" t="s">
        <v>15</v>
      </c>
      <c r="C1652" t="s">
        <v>16</v>
      </c>
      <c r="D1652" t="s">
        <v>17</v>
      </c>
      <c r="E1652" t="s">
        <v>73</v>
      </c>
      <c r="F1652" t="s">
        <v>70</v>
      </c>
      <c r="G1652">
        <v>19143</v>
      </c>
      <c r="H1652" t="s">
        <v>119</v>
      </c>
      <c r="I1652" t="s">
        <v>58</v>
      </c>
      <c r="J1652" t="s">
        <v>59</v>
      </c>
      <c r="K1652">
        <v>45.893999999999998</v>
      </c>
      <c r="L1652">
        <v>1</v>
      </c>
      <c r="M1652">
        <v>0.4</v>
      </c>
      <c r="N1652">
        <v>-9.1788000000000007</v>
      </c>
      <c r="O1652" s="5">
        <f t="shared" si="25"/>
        <v>-0.2</v>
      </c>
    </row>
    <row r="1653" spans="1:15" x14ac:dyDescent="0.25">
      <c r="A1653" t="s">
        <v>640</v>
      </c>
      <c r="B1653" t="s">
        <v>578</v>
      </c>
      <c r="C1653" t="s">
        <v>30</v>
      </c>
      <c r="D1653" t="s">
        <v>17</v>
      </c>
      <c r="E1653" t="s">
        <v>65</v>
      </c>
      <c r="F1653" t="s">
        <v>27</v>
      </c>
      <c r="G1653">
        <v>94110</v>
      </c>
      <c r="H1653" t="s">
        <v>31</v>
      </c>
      <c r="I1653" t="s">
        <v>32</v>
      </c>
      <c r="J1653" t="s">
        <v>80</v>
      </c>
      <c r="K1653">
        <v>109.92</v>
      </c>
      <c r="L1653">
        <v>2</v>
      </c>
      <c r="M1653">
        <v>0</v>
      </c>
      <c r="N1653">
        <v>53.860799999999998</v>
      </c>
      <c r="O1653" s="5">
        <f t="shared" si="25"/>
        <v>0.49</v>
      </c>
    </row>
    <row r="1654" spans="1:15" x14ac:dyDescent="0.25">
      <c r="A1654" t="s">
        <v>640</v>
      </c>
      <c r="B1654" t="s">
        <v>578</v>
      </c>
      <c r="C1654" t="s">
        <v>30</v>
      </c>
      <c r="D1654" t="s">
        <v>17</v>
      </c>
      <c r="E1654" t="s">
        <v>65</v>
      </c>
      <c r="F1654" t="s">
        <v>27</v>
      </c>
      <c r="G1654">
        <v>94110</v>
      </c>
      <c r="H1654" t="s">
        <v>31</v>
      </c>
      <c r="I1654" t="s">
        <v>32</v>
      </c>
      <c r="J1654" t="s">
        <v>80</v>
      </c>
      <c r="K1654">
        <v>13.36</v>
      </c>
      <c r="L1654">
        <v>2</v>
      </c>
      <c r="M1654">
        <v>0</v>
      </c>
      <c r="N1654">
        <v>6.4127999999999998</v>
      </c>
      <c r="O1654" s="5">
        <f t="shared" si="25"/>
        <v>0.48</v>
      </c>
    </row>
    <row r="1655" spans="1:15" x14ac:dyDescent="0.25">
      <c r="A1655" t="s">
        <v>636</v>
      </c>
      <c r="B1655" t="s">
        <v>155</v>
      </c>
      <c r="C1655" t="s">
        <v>16</v>
      </c>
      <c r="D1655" t="s">
        <v>17</v>
      </c>
      <c r="E1655" t="s">
        <v>44</v>
      </c>
      <c r="F1655" t="s">
        <v>45</v>
      </c>
      <c r="G1655">
        <v>98105</v>
      </c>
      <c r="H1655" t="s">
        <v>31</v>
      </c>
      <c r="I1655" t="s">
        <v>32</v>
      </c>
      <c r="J1655" t="s">
        <v>43</v>
      </c>
      <c r="K1655">
        <v>169.68</v>
      </c>
      <c r="L1655">
        <v>6</v>
      </c>
      <c r="M1655">
        <v>0</v>
      </c>
      <c r="N1655">
        <v>45.813600000000001</v>
      </c>
      <c r="O1655" s="5">
        <f t="shared" si="25"/>
        <v>0.27</v>
      </c>
    </row>
    <row r="1656" spans="1:15" x14ac:dyDescent="0.25">
      <c r="A1656" t="s">
        <v>636</v>
      </c>
      <c r="B1656" t="s">
        <v>155</v>
      </c>
      <c r="C1656" t="s">
        <v>16</v>
      </c>
      <c r="D1656" t="s">
        <v>17</v>
      </c>
      <c r="E1656" t="s">
        <v>44</v>
      </c>
      <c r="F1656" t="s">
        <v>45</v>
      </c>
      <c r="G1656">
        <v>98105</v>
      </c>
      <c r="H1656" t="s">
        <v>31</v>
      </c>
      <c r="I1656" t="s">
        <v>58</v>
      </c>
      <c r="J1656" t="s">
        <v>129</v>
      </c>
      <c r="K1656">
        <v>132.52000000000001</v>
      </c>
      <c r="L1656">
        <v>4</v>
      </c>
      <c r="M1656">
        <v>0</v>
      </c>
      <c r="N1656">
        <v>54.333199999999998</v>
      </c>
      <c r="O1656" s="5">
        <f t="shared" si="25"/>
        <v>0.41</v>
      </c>
    </row>
    <row r="1657" spans="1:15" x14ac:dyDescent="0.25">
      <c r="A1657" t="s">
        <v>636</v>
      </c>
      <c r="B1657" t="s">
        <v>155</v>
      </c>
      <c r="C1657" t="s">
        <v>16</v>
      </c>
      <c r="D1657" t="s">
        <v>17</v>
      </c>
      <c r="E1657" t="s">
        <v>44</v>
      </c>
      <c r="F1657" t="s">
        <v>45</v>
      </c>
      <c r="G1657">
        <v>98105</v>
      </c>
      <c r="H1657" t="s">
        <v>31</v>
      </c>
      <c r="I1657" t="s">
        <v>32</v>
      </c>
      <c r="J1657" t="s">
        <v>195</v>
      </c>
      <c r="K1657">
        <v>2.96</v>
      </c>
      <c r="L1657">
        <v>2</v>
      </c>
      <c r="M1657">
        <v>0</v>
      </c>
      <c r="N1657">
        <v>1.4208000000000001</v>
      </c>
      <c r="O1657" s="5">
        <f t="shared" si="25"/>
        <v>0.48000000000000004</v>
      </c>
    </row>
    <row r="1658" spans="1:15" x14ac:dyDescent="0.25">
      <c r="A1658" t="s">
        <v>636</v>
      </c>
      <c r="B1658" t="s">
        <v>155</v>
      </c>
      <c r="C1658" t="s">
        <v>16</v>
      </c>
      <c r="D1658" t="s">
        <v>17</v>
      </c>
      <c r="E1658" t="s">
        <v>44</v>
      </c>
      <c r="F1658" t="s">
        <v>45</v>
      </c>
      <c r="G1658">
        <v>98105</v>
      </c>
      <c r="H1658" t="s">
        <v>31</v>
      </c>
      <c r="I1658" t="s">
        <v>32</v>
      </c>
      <c r="J1658" t="s">
        <v>64</v>
      </c>
      <c r="K1658">
        <v>8.4480000000000004</v>
      </c>
      <c r="L1658">
        <v>2</v>
      </c>
      <c r="M1658">
        <v>0.2</v>
      </c>
      <c r="N1658">
        <v>2.9567999999999999</v>
      </c>
      <c r="O1658" s="5">
        <f t="shared" si="25"/>
        <v>0.35</v>
      </c>
    </row>
    <row r="1659" spans="1:15" x14ac:dyDescent="0.25">
      <c r="A1659" t="s">
        <v>636</v>
      </c>
      <c r="B1659" t="s">
        <v>155</v>
      </c>
      <c r="C1659" t="s">
        <v>16</v>
      </c>
      <c r="D1659" t="s">
        <v>17</v>
      </c>
      <c r="E1659" t="s">
        <v>44</v>
      </c>
      <c r="F1659" t="s">
        <v>45</v>
      </c>
      <c r="G1659">
        <v>98105</v>
      </c>
      <c r="H1659" t="s">
        <v>31</v>
      </c>
      <c r="I1659" t="s">
        <v>32</v>
      </c>
      <c r="J1659" t="s">
        <v>43</v>
      </c>
      <c r="K1659">
        <v>95.94</v>
      </c>
      <c r="L1659">
        <v>3</v>
      </c>
      <c r="M1659">
        <v>0</v>
      </c>
      <c r="N1659">
        <v>9.5939999999999994</v>
      </c>
      <c r="O1659" s="5">
        <f t="shared" si="25"/>
        <v>9.9999999999999992E-2</v>
      </c>
    </row>
    <row r="1660" spans="1:15" x14ac:dyDescent="0.25">
      <c r="A1660" t="s">
        <v>807</v>
      </c>
      <c r="B1660" t="s">
        <v>155</v>
      </c>
      <c r="C1660" t="s">
        <v>16</v>
      </c>
      <c r="D1660" t="s">
        <v>17</v>
      </c>
      <c r="E1660" t="s">
        <v>361</v>
      </c>
      <c r="F1660" t="s">
        <v>55</v>
      </c>
      <c r="G1660">
        <v>53209</v>
      </c>
      <c r="H1660" t="s">
        <v>89</v>
      </c>
      <c r="I1660" t="s">
        <v>21</v>
      </c>
      <c r="J1660" t="s">
        <v>48</v>
      </c>
      <c r="K1660">
        <v>34.79</v>
      </c>
      <c r="L1660">
        <v>7</v>
      </c>
      <c r="M1660">
        <v>0</v>
      </c>
      <c r="N1660">
        <v>10.7849</v>
      </c>
      <c r="O1660" s="5">
        <f t="shared" si="25"/>
        <v>0.31</v>
      </c>
    </row>
    <row r="1661" spans="1:15" x14ac:dyDescent="0.25">
      <c r="A1661" t="s">
        <v>633</v>
      </c>
      <c r="B1661" t="s">
        <v>38</v>
      </c>
      <c r="C1661" t="s">
        <v>16</v>
      </c>
      <c r="D1661" t="s">
        <v>17</v>
      </c>
      <c r="E1661" t="s">
        <v>26</v>
      </c>
      <c r="F1661" t="s">
        <v>27</v>
      </c>
      <c r="G1661">
        <v>90045</v>
      </c>
      <c r="H1661" t="s">
        <v>31</v>
      </c>
      <c r="I1661" t="s">
        <v>58</v>
      </c>
      <c r="J1661" t="s">
        <v>59</v>
      </c>
      <c r="K1661">
        <v>160.77600000000001</v>
      </c>
      <c r="L1661">
        <v>3</v>
      </c>
      <c r="M1661">
        <v>0.2</v>
      </c>
      <c r="N1661">
        <v>10.048500000000001</v>
      </c>
      <c r="O1661" s="5">
        <f t="shared" si="25"/>
        <v>6.25E-2</v>
      </c>
    </row>
    <row r="1662" spans="1:15" x14ac:dyDescent="0.25">
      <c r="A1662" t="s">
        <v>636</v>
      </c>
      <c r="B1662" t="s">
        <v>38</v>
      </c>
      <c r="C1662" t="s">
        <v>16</v>
      </c>
      <c r="D1662" t="s">
        <v>17</v>
      </c>
      <c r="E1662" t="s">
        <v>44</v>
      </c>
      <c r="F1662" t="s">
        <v>45</v>
      </c>
      <c r="G1662">
        <v>98115</v>
      </c>
      <c r="H1662" t="s">
        <v>31</v>
      </c>
      <c r="I1662" t="s">
        <v>32</v>
      </c>
      <c r="J1662" t="s">
        <v>64</v>
      </c>
      <c r="K1662">
        <v>88.751999999999995</v>
      </c>
      <c r="L1662">
        <v>3</v>
      </c>
      <c r="M1662">
        <v>0.2</v>
      </c>
      <c r="N1662">
        <v>27.734999999999999</v>
      </c>
      <c r="O1662" s="5">
        <f t="shared" si="25"/>
        <v>0.3125</v>
      </c>
    </row>
    <row r="1663" spans="1:15" x14ac:dyDescent="0.25">
      <c r="A1663" t="s">
        <v>636</v>
      </c>
      <c r="B1663" t="s">
        <v>38</v>
      </c>
      <c r="C1663" t="s">
        <v>16</v>
      </c>
      <c r="D1663" t="s">
        <v>17</v>
      </c>
      <c r="E1663" t="s">
        <v>44</v>
      </c>
      <c r="F1663" t="s">
        <v>45</v>
      </c>
      <c r="G1663">
        <v>98115</v>
      </c>
      <c r="H1663" t="s">
        <v>31</v>
      </c>
      <c r="I1663" t="s">
        <v>32</v>
      </c>
      <c r="J1663" t="s">
        <v>64</v>
      </c>
      <c r="K1663">
        <v>13.904</v>
      </c>
      <c r="L1663">
        <v>2</v>
      </c>
      <c r="M1663">
        <v>0.2</v>
      </c>
      <c r="N1663">
        <v>5.2140000000000004</v>
      </c>
      <c r="O1663" s="5">
        <f t="shared" si="25"/>
        <v>0.37500000000000006</v>
      </c>
    </row>
    <row r="1664" spans="1:15" x14ac:dyDescent="0.25">
      <c r="A1664" t="s">
        <v>642</v>
      </c>
      <c r="B1664" t="s">
        <v>38</v>
      </c>
      <c r="C1664" t="s">
        <v>30</v>
      </c>
      <c r="D1664" t="s">
        <v>17</v>
      </c>
      <c r="E1664" t="s">
        <v>73</v>
      </c>
      <c r="F1664" t="s">
        <v>70</v>
      </c>
      <c r="G1664">
        <v>19143</v>
      </c>
      <c r="H1664" t="s">
        <v>119</v>
      </c>
      <c r="I1664" t="s">
        <v>58</v>
      </c>
      <c r="J1664" t="s">
        <v>59</v>
      </c>
      <c r="K1664">
        <v>677.58</v>
      </c>
      <c r="L1664">
        <v>5</v>
      </c>
      <c r="M1664">
        <v>0.4</v>
      </c>
      <c r="N1664">
        <v>-158.102</v>
      </c>
      <c r="O1664" s="5">
        <f t="shared" si="25"/>
        <v>-0.23333333333333334</v>
      </c>
    </row>
    <row r="1665" spans="1:15" x14ac:dyDescent="0.25">
      <c r="A1665" t="s">
        <v>642</v>
      </c>
      <c r="B1665" t="s">
        <v>38</v>
      </c>
      <c r="C1665" t="s">
        <v>30</v>
      </c>
      <c r="D1665" t="s">
        <v>17</v>
      </c>
      <c r="E1665" t="s">
        <v>73</v>
      </c>
      <c r="F1665" t="s">
        <v>70</v>
      </c>
      <c r="G1665">
        <v>19143</v>
      </c>
      <c r="H1665" t="s">
        <v>119</v>
      </c>
      <c r="I1665" t="s">
        <v>32</v>
      </c>
      <c r="J1665" t="s">
        <v>64</v>
      </c>
      <c r="K1665">
        <v>13.896000000000001</v>
      </c>
      <c r="L1665">
        <v>3</v>
      </c>
      <c r="M1665">
        <v>0.7</v>
      </c>
      <c r="N1665">
        <v>-9.2639999999999993</v>
      </c>
      <c r="O1665" s="5">
        <f t="shared" si="25"/>
        <v>-0.66666666666666663</v>
      </c>
    </row>
    <row r="1666" spans="1:15" x14ac:dyDescent="0.25">
      <c r="A1666" t="s">
        <v>694</v>
      </c>
      <c r="B1666" t="s">
        <v>15</v>
      </c>
      <c r="C1666" t="s">
        <v>16</v>
      </c>
      <c r="D1666" t="s">
        <v>17</v>
      </c>
      <c r="E1666" t="s">
        <v>211</v>
      </c>
      <c r="F1666" t="s">
        <v>50</v>
      </c>
      <c r="G1666">
        <v>75217</v>
      </c>
      <c r="H1666" t="s">
        <v>89</v>
      </c>
      <c r="I1666" t="s">
        <v>32</v>
      </c>
      <c r="J1666" t="s">
        <v>43</v>
      </c>
      <c r="K1666">
        <v>41.92</v>
      </c>
      <c r="L1666">
        <v>5</v>
      </c>
      <c r="M1666">
        <v>0.2</v>
      </c>
      <c r="N1666">
        <v>3.6680000000000001</v>
      </c>
      <c r="O1666" s="5">
        <f t="shared" si="25"/>
        <v>8.7499999999999994E-2</v>
      </c>
    </row>
    <row r="1667" spans="1:15" x14ac:dyDescent="0.25">
      <c r="A1667" t="s">
        <v>694</v>
      </c>
      <c r="B1667" t="s">
        <v>15</v>
      </c>
      <c r="C1667" t="s">
        <v>16</v>
      </c>
      <c r="D1667" t="s">
        <v>17</v>
      </c>
      <c r="E1667" t="s">
        <v>211</v>
      </c>
      <c r="F1667" t="s">
        <v>50</v>
      </c>
      <c r="G1667">
        <v>75217</v>
      </c>
      <c r="H1667" t="s">
        <v>89</v>
      </c>
      <c r="I1667" t="s">
        <v>58</v>
      </c>
      <c r="J1667" t="s">
        <v>129</v>
      </c>
      <c r="K1667">
        <v>297.57600000000002</v>
      </c>
      <c r="L1667">
        <v>3</v>
      </c>
      <c r="M1667">
        <v>0.2</v>
      </c>
      <c r="N1667">
        <v>-7.4394</v>
      </c>
      <c r="O1667" s="5">
        <f t="shared" si="25"/>
        <v>-2.4999999999999998E-2</v>
      </c>
    </row>
    <row r="1668" spans="1:15" x14ac:dyDescent="0.25">
      <c r="A1668" t="s">
        <v>694</v>
      </c>
      <c r="B1668" t="s">
        <v>15</v>
      </c>
      <c r="C1668" t="s">
        <v>16</v>
      </c>
      <c r="D1668" t="s">
        <v>17</v>
      </c>
      <c r="E1668" t="s">
        <v>211</v>
      </c>
      <c r="F1668" t="s">
        <v>50</v>
      </c>
      <c r="G1668">
        <v>75217</v>
      </c>
      <c r="H1668" t="s">
        <v>89</v>
      </c>
      <c r="I1668" t="s">
        <v>32</v>
      </c>
      <c r="J1668" t="s">
        <v>195</v>
      </c>
      <c r="K1668">
        <v>4.3440000000000003</v>
      </c>
      <c r="L1668">
        <v>3</v>
      </c>
      <c r="M1668">
        <v>0.2</v>
      </c>
      <c r="N1668">
        <v>0.86880000000000002</v>
      </c>
      <c r="O1668" s="5">
        <f t="shared" ref="O1668:O1731" si="26">N1668/K1668</f>
        <v>0.19999999999999998</v>
      </c>
    </row>
    <row r="1669" spans="1:15" x14ac:dyDescent="0.25">
      <c r="A1669" t="s">
        <v>694</v>
      </c>
      <c r="B1669" t="s">
        <v>15</v>
      </c>
      <c r="C1669" t="s">
        <v>16</v>
      </c>
      <c r="D1669" t="s">
        <v>17</v>
      </c>
      <c r="E1669" t="s">
        <v>211</v>
      </c>
      <c r="F1669" t="s">
        <v>50</v>
      </c>
      <c r="G1669">
        <v>75217</v>
      </c>
      <c r="H1669" t="s">
        <v>89</v>
      </c>
      <c r="I1669" t="s">
        <v>58</v>
      </c>
      <c r="J1669" t="s">
        <v>129</v>
      </c>
      <c r="K1669">
        <v>94.992000000000004</v>
      </c>
      <c r="L1669">
        <v>2</v>
      </c>
      <c r="M1669">
        <v>0.2</v>
      </c>
      <c r="N1669">
        <v>-2.3748</v>
      </c>
      <c r="O1669" s="5">
        <f t="shared" si="26"/>
        <v>-2.4999999999999998E-2</v>
      </c>
    </row>
    <row r="1670" spans="1:15" x14ac:dyDescent="0.25">
      <c r="A1670" t="s">
        <v>694</v>
      </c>
      <c r="B1670" t="s">
        <v>15</v>
      </c>
      <c r="C1670" t="s">
        <v>16</v>
      </c>
      <c r="D1670" t="s">
        <v>17</v>
      </c>
      <c r="E1670" t="s">
        <v>211</v>
      </c>
      <c r="F1670" t="s">
        <v>50</v>
      </c>
      <c r="G1670">
        <v>75217</v>
      </c>
      <c r="H1670" t="s">
        <v>89</v>
      </c>
      <c r="I1670" t="s">
        <v>32</v>
      </c>
      <c r="J1670" t="s">
        <v>80</v>
      </c>
      <c r="K1670">
        <v>74.352000000000004</v>
      </c>
      <c r="L1670">
        <v>3</v>
      </c>
      <c r="M1670">
        <v>0.2</v>
      </c>
      <c r="N1670">
        <v>23.234999999999999</v>
      </c>
      <c r="O1670" s="5">
        <f t="shared" si="26"/>
        <v>0.3125</v>
      </c>
    </row>
    <row r="1671" spans="1:15" x14ac:dyDescent="0.25">
      <c r="A1671" t="s">
        <v>694</v>
      </c>
      <c r="B1671" t="s">
        <v>15</v>
      </c>
      <c r="C1671" t="s">
        <v>16</v>
      </c>
      <c r="D1671" t="s">
        <v>17</v>
      </c>
      <c r="E1671" t="s">
        <v>211</v>
      </c>
      <c r="F1671" t="s">
        <v>50</v>
      </c>
      <c r="G1671">
        <v>75217</v>
      </c>
      <c r="H1671" t="s">
        <v>89</v>
      </c>
      <c r="I1671" t="s">
        <v>32</v>
      </c>
      <c r="J1671" t="s">
        <v>53</v>
      </c>
      <c r="K1671">
        <v>14.04</v>
      </c>
      <c r="L1671">
        <v>3</v>
      </c>
      <c r="M1671">
        <v>0.2</v>
      </c>
      <c r="N1671">
        <v>1.5794999999999999</v>
      </c>
      <c r="O1671" s="5">
        <f t="shared" si="26"/>
        <v>0.1125</v>
      </c>
    </row>
    <row r="1672" spans="1:15" x14ac:dyDescent="0.25">
      <c r="A1672" t="s">
        <v>652</v>
      </c>
      <c r="B1672" t="s">
        <v>38</v>
      </c>
      <c r="C1672" t="s">
        <v>16</v>
      </c>
      <c r="D1672" t="s">
        <v>17</v>
      </c>
      <c r="E1672" t="s">
        <v>110</v>
      </c>
      <c r="F1672" t="s">
        <v>94</v>
      </c>
      <c r="G1672">
        <v>10011</v>
      </c>
      <c r="H1672" t="s">
        <v>119</v>
      </c>
      <c r="I1672" t="s">
        <v>21</v>
      </c>
      <c r="J1672" t="s">
        <v>39</v>
      </c>
      <c r="K1672">
        <v>1018.104</v>
      </c>
      <c r="L1672">
        <v>4</v>
      </c>
      <c r="M1672">
        <v>0.4</v>
      </c>
      <c r="N1672">
        <v>-373.3048</v>
      </c>
      <c r="O1672" s="5">
        <f t="shared" si="26"/>
        <v>-0.36666666666666664</v>
      </c>
    </row>
    <row r="1673" spans="1:15" x14ac:dyDescent="0.25">
      <c r="A1673" t="s">
        <v>644</v>
      </c>
      <c r="B1673" t="s">
        <v>38</v>
      </c>
      <c r="C1673" t="s">
        <v>16</v>
      </c>
      <c r="D1673" t="s">
        <v>17</v>
      </c>
      <c r="E1673" t="s">
        <v>81</v>
      </c>
      <c r="F1673" t="s">
        <v>50</v>
      </c>
      <c r="G1673">
        <v>77095</v>
      </c>
      <c r="H1673" t="s">
        <v>89</v>
      </c>
      <c r="I1673" t="s">
        <v>58</v>
      </c>
      <c r="J1673" t="s">
        <v>59</v>
      </c>
      <c r="K1673">
        <v>16.68</v>
      </c>
      <c r="L1673">
        <v>3</v>
      </c>
      <c r="M1673">
        <v>0.2</v>
      </c>
      <c r="N1673">
        <v>5.2125000000000004</v>
      </c>
      <c r="O1673" s="5">
        <f t="shared" si="26"/>
        <v>0.3125</v>
      </c>
    </row>
    <row r="1674" spans="1:15" x14ac:dyDescent="0.25">
      <c r="A1674" t="s">
        <v>888</v>
      </c>
      <c r="B1674" t="s">
        <v>155</v>
      </c>
      <c r="C1674" t="s">
        <v>30</v>
      </c>
      <c r="D1674" t="s">
        <v>17</v>
      </c>
      <c r="E1674" t="s">
        <v>449</v>
      </c>
      <c r="F1674" t="s">
        <v>132</v>
      </c>
      <c r="G1674">
        <v>89031</v>
      </c>
      <c r="H1674" t="s">
        <v>31</v>
      </c>
      <c r="I1674" t="s">
        <v>58</v>
      </c>
      <c r="J1674" t="s">
        <v>129</v>
      </c>
      <c r="K1674">
        <v>58.58</v>
      </c>
      <c r="L1674">
        <v>2</v>
      </c>
      <c r="M1674">
        <v>0</v>
      </c>
      <c r="N1674">
        <v>19.331399999999999</v>
      </c>
      <c r="O1674" s="5">
        <f t="shared" si="26"/>
        <v>0.32999999999999996</v>
      </c>
    </row>
    <row r="1675" spans="1:15" x14ac:dyDescent="0.25">
      <c r="A1675" t="s">
        <v>907</v>
      </c>
      <c r="B1675" t="s">
        <v>38</v>
      </c>
      <c r="C1675" t="s">
        <v>16</v>
      </c>
      <c r="D1675" t="s">
        <v>17</v>
      </c>
      <c r="E1675" t="s">
        <v>464</v>
      </c>
      <c r="F1675" t="s">
        <v>50</v>
      </c>
      <c r="G1675">
        <v>75023</v>
      </c>
      <c r="H1675" t="s">
        <v>89</v>
      </c>
      <c r="I1675" t="s">
        <v>58</v>
      </c>
      <c r="J1675" t="s">
        <v>59</v>
      </c>
      <c r="K1675">
        <v>167.96799999999999</v>
      </c>
      <c r="L1675">
        <v>4</v>
      </c>
      <c r="M1675">
        <v>0.2</v>
      </c>
      <c r="N1675">
        <v>62.988</v>
      </c>
      <c r="O1675" s="5">
        <f t="shared" si="26"/>
        <v>0.375</v>
      </c>
    </row>
    <row r="1676" spans="1:15" x14ac:dyDescent="0.25">
      <c r="A1676" t="s">
        <v>908</v>
      </c>
      <c r="B1676" t="s">
        <v>155</v>
      </c>
      <c r="C1676" t="s">
        <v>16</v>
      </c>
      <c r="D1676" t="s">
        <v>17</v>
      </c>
      <c r="E1676" t="s">
        <v>465</v>
      </c>
      <c r="F1676" t="s">
        <v>100</v>
      </c>
      <c r="G1676">
        <v>23434</v>
      </c>
      <c r="H1676" t="s">
        <v>20</v>
      </c>
      <c r="I1676" t="s">
        <v>32</v>
      </c>
      <c r="J1676" t="s">
        <v>33</v>
      </c>
      <c r="K1676">
        <v>196.62</v>
      </c>
      <c r="L1676">
        <v>2</v>
      </c>
      <c r="M1676">
        <v>0</v>
      </c>
      <c r="N1676">
        <v>96.343800000000002</v>
      </c>
      <c r="O1676" s="5">
        <f t="shared" si="26"/>
        <v>0.49</v>
      </c>
    </row>
    <row r="1677" spans="1:15" x14ac:dyDescent="0.25">
      <c r="A1677" t="s">
        <v>644</v>
      </c>
      <c r="B1677" t="s">
        <v>38</v>
      </c>
      <c r="C1677" t="s">
        <v>30</v>
      </c>
      <c r="D1677" t="s">
        <v>17</v>
      </c>
      <c r="E1677" t="s">
        <v>81</v>
      </c>
      <c r="F1677" t="s">
        <v>50</v>
      </c>
      <c r="G1677">
        <v>77041</v>
      </c>
      <c r="H1677" t="s">
        <v>89</v>
      </c>
      <c r="I1677" t="s">
        <v>21</v>
      </c>
      <c r="J1677" t="s">
        <v>48</v>
      </c>
      <c r="K1677">
        <v>21.936</v>
      </c>
      <c r="L1677">
        <v>2</v>
      </c>
      <c r="M1677">
        <v>0.6</v>
      </c>
      <c r="N1677">
        <v>-10.419600000000001</v>
      </c>
      <c r="O1677" s="5">
        <f t="shared" si="26"/>
        <v>-0.47500000000000003</v>
      </c>
    </row>
    <row r="1678" spans="1:15" x14ac:dyDescent="0.25">
      <c r="A1678" t="s">
        <v>644</v>
      </c>
      <c r="B1678" t="s">
        <v>38</v>
      </c>
      <c r="C1678" t="s">
        <v>30</v>
      </c>
      <c r="D1678" t="s">
        <v>17</v>
      </c>
      <c r="E1678" t="s">
        <v>81</v>
      </c>
      <c r="F1678" t="s">
        <v>50</v>
      </c>
      <c r="G1678">
        <v>77041</v>
      </c>
      <c r="H1678" t="s">
        <v>89</v>
      </c>
      <c r="I1678" t="s">
        <v>32</v>
      </c>
      <c r="J1678" t="s">
        <v>64</v>
      </c>
      <c r="K1678">
        <v>6.5880000000000001</v>
      </c>
      <c r="L1678">
        <v>3</v>
      </c>
      <c r="M1678">
        <v>0.8</v>
      </c>
      <c r="N1678">
        <v>-10.211399999999999</v>
      </c>
      <c r="O1678" s="5">
        <f t="shared" si="26"/>
        <v>-1.5499999999999998</v>
      </c>
    </row>
    <row r="1679" spans="1:15" x14ac:dyDescent="0.25">
      <c r="A1679" t="s">
        <v>640</v>
      </c>
      <c r="B1679" t="s">
        <v>38</v>
      </c>
      <c r="C1679" t="s">
        <v>16</v>
      </c>
      <c r="D1679" t="s">
        <v>17</v>
      </c>
      <c r="E1679" t="s">
        <v>65</v>
      </c>
      <c r="F1679" t="s">
        <v>27</v>
      </c>
      <c r="G1679">
        <v>94110</v>
      </c>
      <c r="H1679" t="s">
        <v>31</v>
      </c>
      <c r="I1679" t="s">
        <v>32</v>
      </c>
      <c r="J1679" t="s">
        <v>43</v>
      </c>
      <c r="K1679">
        <v>104.28</v>
      </c>
      <c r="L1679">
        <v>3</v>
      </c>
      <c r="M1679">
        <v>0</v>
      </c>
      <c r="N1679">
        <v>26.07</v>
      </c>
      <c r="O1679" s="5">
        <f t="shared" si="26"/>
        <v>0.25</v>
      </c>
    </row>
    <row r="1680" spans="1:15" x14ac:dyDescent="0.25">
      <c r="A1680" t="s">
        <v>640</v>
      </c>
      <c r="B1680" t="s">
        <v>38</v>
      </c>
      <c r="C1680" t="s">
        <v>16</v>
      </c>
      <c r="D1680" t="s">
        <v>17</v>
      </c>
      <c r="E1680" t="s">
        <v>65</v>
      </c>
      <c r="F1680" t="s">
        <v>27</v>
      </c>
      <c r="G1680">
        <v>94110</v>
      </c>
      <c r="H1680" t="s">
        <v>31</v>
      </c>
      <c r="I1680" t="s">
        <v>32</v>
      </c>
      <c r="J1680" t="s">
        <v>80</v>
      </c>
      <c r="K1680">
        <v>17.940000000000001</v>
      </c>
      <c r="L1680">
        <v>3</v>
      </c>
      <c r="M1680">
        <v>0</v>
      </c>
      <c r="N1680">
        <v>8.7905999999999995</v>
      </c>
      <c r="O1680" s="5">
        <f t="shared" si="26"/>
        <v>0.48999999999999994</v>
      </c>
    </row>
    <row r="1681" spans="1:15" x14ac:dyDescent="0.25">
      <c r="A1681" t="s">
        <v>642</v>
      </c>
      <c r="B1681" t="s">
        <v>38</v>
      </c>
      <c r="C1681" t="s">
        <v>30</v>
      </c>
      <c r="D1681" t="s">
        <v>17</v>
      </c>
      <c r="E1681" t="s">
        <v>73</v>
      </c>
      <c r="F1681" t="s">
        <v>70</v>
      </c>
      <c r="G1681">
        <v>19134</v>
      </c>
      <c r="H1681" t="s">
        <v>119</v>
      </c>
      <c r="I1681" t="s">
        <v>32</v>
      </c>
      <c r="J1681" t="s">
        <v>43</v>
      </c>
      <c r="K1681">
        <v>64.784000000000006</v>
      </c>
      <c r="L1681">
        <v>1</v>
      </c>
      <c r="M1681">
        <v>0.2</v>
      </c>
      <c r="N1681">
        <v>-14.5764</v>
      </c>
      <c r="O1681" s="5">
        <f t="shared" si="26"/>
        <v>-0.22499999999999998</v>
      </c>
    </row>
    <row r="1682" spans="1:15" x14ac:dyDescent="0.25">
      <c r="A1682" t="s">
        <v>642</v>
      </c>
      <c r="B1682" t="s">
        <v>38</v>
      </c>
      <c r="C1682" t="s">
        <v>30</v>
      </c>
      <c r="D1682" t="s">
        <v>17</v>
      </c>
      <c r="E1682" t="s">
        <v>73</v>
      </c>
      <c r="F1682" t="s">
        <v>70</v>
      </c>
      <c r="G1682">
        <v>19134</v>
      </c>
      <c r="H1682" t="s">
        <v>119</v>
      </c>
      <c r="I1682" t="s">
        <v>58</v>
      </c>
      <c r="J1682" t="s">
        <v>59</v>
      </c>
      <c r="K1682">
        <v>32.381999999999998</v>
      </c>
      <c r="L1682">
        <v>3</v>
      </c>
      <c r="M1682">
        <v>0.4</v>
      </c>
      <c r="N1682">
        <v>4.3175999999999997</v>
      </c>
      <c r="O1682" s="5">
        <f t="shared" si="26"/>
        <v>0.13333333333333333</v>
      </c>
    </row>
    <row r="1683" spans="1:15" x14ac:dyDescent="0.25">
      <c r="A1683" t="s">
        <v>642</v>
      </c>
      <c r="B1683" t="s">
        <v>38</v>
      </c>
      <c r="C1683" t="s">
        <v>30</v>
      </c>
      <c r="D1683" t="s">
        <v>17</v>
      </c>
      <c r="E1683" t="s">
        <v>73</v>
      </c>
      <c r="F1683" t="s">
        <v>70</v>
      </c>
      <c r="G1683">
        <v>19134</v>
      </c>
      <c r="H1683" t="s">
        <v>119</v>
      </c>
      <c r="I1683" t="s">
        <v>21</v>
      </c>
      <c r="J1683" t="s">
        <v>48</v>
      </c>
      <c r="K1683">
        <v>42.368000000000002</v>
      </c>
      <c r="L1683">
        <v>2</v>
      </c>
      <c r="M1683">
        <v>0.2</v>
      </c>
      <c r="N1683">
        <v>8.4735999999999994</v>
      </c>
      <c r="O1683" s="5">
        <f t="shared" si="26"/>
        <v>0.19999999999999998</v>
      </c>
    </row>
    <row r="1684" spans="1:15" x14ac:dyDescent="0.25">
      <c r="A1684" t="s">
        <v>642</v>
      </c>
      <c r="B1684" t="s">
        <v>38</v>
      </c>
      <c r="C1684" t="s">
        <v>30</v>
      </c>
      <c r="D1684" t="s">
        <v>17</v>
      </c>
      <c r="E1684" t="s">
        <v>73</v>
      </c>
      <c r="F1684" t="s">
        <v>70</v>
      </c>
      <c r="G1684">
        <v>19134</v>
      </c>
      <c r="H1684" t="s">
        <v>119</v>
      </c>
      <c r="I1684" t="s">
        <v>58</v>
      </c>
      <c r="J1684" t="s">
        <v>371</v>
      </c>
      <c r="K1684">
        <v>399.54</v>
      </c>
      <c r="L1684">
        <v>4</v>
      </c>
      <c r="M1684">
        <v>0.7</v>
      </c>
      <c r="N1684">
        <v>-559.35599999999999</v>
      </c>
      <c r="O1684" s="5">
        <f t="shared" si="26"/>
        <v>-1.4</v>
      </c>
    </row>
    <row r="1685" spans="1:15" x14ac:dyDescent="0.25">
      <c r="A1685" t="s">
        <v>633</v>
      </c>
      <c r="B1685" t="s">
        <v>15</v>
      </c>
      <c r="C1685" t="s">
        <v>16</v>
      </c>
      <c r="D1685" t="s">
        <v>17</v>
      </c>
      <c r="E1685" t="s">
        <v>26</v>
      </c>
      <c r="F1685" t="s">
        <v>27</v>
      </c>
      <c r="G1685">
        <v>90008</v>
      </c>
      <c r="H1685" t="s">
        <v>31</v>
      </c>
      <c r="I1685" t="s">
        <v>32</v>
      </c>
      <c r="J1685" t="s">
        <v>80</v>
      </c>
      <c r="K1685">
        <v>18.97</v>
      </c>
      <c r="L1685">
        <v>1</v>
      </c>
      <c r="M1685">
        <v>0</v>
      </c>
      <c r="N1685">
        <v>9.1056000000000008</v>
      </c>
      <c r="O1685" s="5">
        <f t="shared" si="26"/>
        <v>0.48000000000000009</v>
      </c>
    </row>
    <row r="1686" spans="1:15" x14ac:dyDescent="0.25">
      <c r="A1686" t="s">
        <v>640</v>
      </c>
      <c r="B1686" t="s">
        <v>38</v>
      </c>
      <c r="C1686" t="s">
        <v>30</v>
      </c>
      <c r="D1686" t="s">
        <v>17</v>
      </c>
      <c r="E1686" t="s">
        <v>65</v>
      </c>
      <c r="F1686" t="s">
        <v>27</v>
      </c>
      <c r="G1686">
        <v>94110</v>
      </c>
      <c r="H1686" t="s">
        <v>31</v>
      </c>
      <c r="I1686" t="s">
        <v>21</v>
      </c>
      <c r="J1686" t="s">
        <v>48</v>
      </c>
      <c r="K1686">
        <v>14.82</v>
      </c>
      <c r="L1686">
        <v>3</v>
      </c>
      <c r="M1686">
        <v>0</v>
      </c>
      <c r="N1686">
        <v>6.2244000000000002</v>
      </c>
      <c r="O1686" s="5">
        <f t="shared" si="26"/>
        <v>0.42</v>
      </c>
    </row>
    <row r="1687" spans="1:15" x14ac:dyDescent="0.25">
      <c r="A1687" t="s">
        <v>642</v>
      </c>
      <c r="B1687" t="s">
        <v>155</v>
      </c>
      <c r="C1687" t="s">
        <v>30</v>
      </c>
      <c r="D1687" t="s">
        <v>17</v>
      </c>
      <c r="E1687" t="s">
        <v>73</v>
      </c>
      <c r="F1687" t="s">
        <v>70</v>
      </c>
      <c r="G1687">
        <v>19143</v>
      </c>
      <c r="H1687" t="s">
        <v>119</v>
      </c>
      <c r="I1687" t="s">
        <v>32</v>
      </c>
      <c r="J1687" t="s">
        <v>68</v>
      </c>
      <c r="K1687">
        <v>99.28</v>
      </c>
      <c r="L1687">
        <v>2</v>
      </c>
      <c r="M1687">
        <v>0.2</v>
      </c>
      <c r="N1687">
        <v>12.41</v>
      </c>
      <c r="O1687" s="5">
        <f t="shared" si="26"/>
        <v>0.125</v>
      </c>
    </row>
    <row r="1688" spans="1:15" x14ac:dyDescent="0.25">
      <c r="A1688" t="s">
        <v>642</v>
      </c>
      <c r="B1688" t="s">
        <v>155</v>
      </c>
      <c r="C1688" t="s">
        <v>30</v>
      </c>
      <c r="D1688" t="s">
        <v>17</v>
      </c>
      <c r="E1688" t="s">
        <v>73</v>
      </c>
      <c r="F1688" t="s">
        <v>70</v>
      </c>
      <c r="G1688">
        <v>19143</v>
      </c>
      <c r="H1688" t="s">
        <v>119</v>
      </c>
      <c r="I1688" t="s">
        <v>32</v>
      </c>
      <c r="J1688" t="s">
        <v>64</v>
      </c>
      <c r="K1688">
        <v>1.1879999999999999</v>
      </c>
      <c r="L1688">
        <v>2</v>
      </c>
      <c r="M1688">
        <v>0.7</v>
      </c>
      <c r="N1688">
        <v>-0.99</v>
      </c>
      <c r="O1688" s="5">
        <f t="shared" si="26"/>
        <v>-0.83333333333333337</v>
      </c>
    </row>
    <row r="1689" spans="1:15" x14ac:dyDescent="0.25">
      <c r="A1689" t="s">
        <v>642</v>
      </c>
      <c r="B1689" t="s">
        <v>155</v>
      </c>
      <c r="C1689" t="s">
        <v>30</v>
      </c>
      <c r="D1689" t="s">
        <v>17</v>
      </c>
      <c r="E1689" t="s">
        <v>73</v>
      </c>
      <c r="F1689" t="s">
        <v>70</v>
      </c>
      <c r="G1689">
        <v>19143</v>
      </c>
      <c r="H1689" t="s">
        <v>119</v>
      </c>
      <c r="I1689" t="s">
        <v>32</v>
      </c>
      <c r="J1689" t="s">
        <v>64</v>
      </c>
      <c r="K1689">
        <v>7.5179999999999998</v>
      </c>
      <c r="L1689">
        <v>2</v>
      </c>
      <c r="M1689">
        <v>0.7</v>
      </c>
      <c r="N1689">
        <v>-5.7637999999999998</v>
      </c>
      <c r="O1689" s="5">
        <f t="shared" si="26"/>
        <v>-0.76666666666666661</v>
      </c>
    </row>
    <row r="1690" spans="1:15" x14ac:dyDescent="0.25">
      <c r="A1690" t="s">
        <v>642</v>
      </c>
      <c r="B1690" t="s">
        <v>155</v>
      </c>
      <c r="C1690" t="s">
        <v>16</v>
      </c>
      <c r="D1690" t="s">
        <v>17</v>
      </c>
      <c r="E1690" t="s">
        <v>73</v>
      </c>
      <c r="F1690" t="s">
        <v>70</v>
      </c>
      <c r="G1690">
        <v>19140</v>
      </c>
      <c r="H1690" t="s">
        <v>119</v>
      </c>
      <c r="I1690" t="s">
        <v>32</v>
      </c>
      <c r="J1690" t="s">
        <v>80</v>
      </c>
      <c r="K1690">
        <v>10.368</v>
      </c>
      <c r="L1690">
        <v>2</v>
      </c>
      <c r="M1690">
        <v>0.2</v>
      </c>
      <c r="N1690">
        <v>3.6288</v>
      </c>
      <c r="O1690" s="5">
        <f t="shared" si="26"/>
        <v>0.35</v>
      </c>
    </row>
    <row r="1691" spans="1:15" x14ac:dyDescent="0.25">
      <c r="A1691" t="s">
        <v>642</v>
      </c>
      <c r="B1691" t="s">
        <v>155</v>
      </c>
      <c r="C1691" t="s">
        <v>16</v>
      </c>
      <c r="D1691" t="s">
        <v>17</v>
      </c>
      <c r="E1691" t="s">
        <v>73</v>
      </c>
      <c r="F1691" t="s">
        <v>70</v>
      </c>
      <c r="G1691">
        <v>19140</v>
      </c>
      <c r="H1691" t="s">
        <v>119</v>
      </c>
      <c r="I1691" t="s">
        <v>21</v>
      </c>
      <c r="J1691" t="s">
        <v>48</v>
      </c>
      <c r="K1691">
        <v>310.88</v>
      </c>
      <c r="L1691">
        <v>2</v>
      </c>
      <c r="M1691">
        <v>0.2</v>
      </c>
      <c r="N1691">
        <v>23.315999999999999</v>
      </c>
      <c r="O1691" s="5">
        <f t="shared" si="26"/>
        <v>7.4999999999999997E-2</v>
      </c>
    </row>
    <row r="1692" spans="1:15" x14ac:dyDescent="0.25">
      <c r="A1692" t="s">
        <v>642</v>
      </c>
      <c r="B1692" t="s">
        <v>38</v>
      </c>
      <c r="C1692" t="s">
        <v>16</v>
      </c>
      <c r="D1692" t="s">
        <v>17</v>
      </c>
      <c r="E1692" t="s">
        <v>73</v>
      </c>
      <c r="F1692" t="s">
        <v>70</v>
      </c>
      <c r="G1692">
        <v>19143</v>
      </c>
      <c r="H1692" t="s">
        <v>119</v>
      </c>
      <c r="I1692" t="s">
        <v>21</v>
      </c>
      <c r="J1692" t="s">
        <v>39</v>
      </c>
      <c r="K1692">
        <v>853.09199999999998</v>
      </c>
      <c r="L1692">
        <v>6</v>
      </c>
      <c r="M1692">
        <v>0.4</v>
      </c>
      <c r="N1692">
        <v>-227.49119999999999</v>
      </c>
      <c r="O1692" s="5">
        <f t="shared" si="26"/>
        <v>-0.26666666666666666</v>
      </c>
    </row>
    <row r="1693" spans="1:15" x14ac:dyDescent="0.25">
      <c r="A1693" t="s">
        <v>909</v>
      </c>
      <c r="B1693" t="s">
        <v>38</v>
      </c>
      <c r="C1693" t="s">
        <v>16</v>
      </c>
      <c r="D1693" t="s">
        <v>17</v>
      </c>
      <c r="E1693" t="s">
        <v>428</v>
      </c>
      <c r="F1693" t="s">
        <v>83</v>
      </c>
      <c r="G1693">
        <v>46203</v>
      </c>
      <c r="H1693" t="s">
        <v>89</v>
      </c>
      <c r="I1693" t="s">
        <v>32</v>
      </c>
      <c r="J1693" t="s">
        <v>80</v>
      </c>
      <c r="K1693">
        <v>33.450000000000003</v>
      </c>
      <c r="L1693">
        <v>5</v>
      </c>
      <c r="M1693">
        <v>0</v>
      </c>
      <c r="N1693">
        <v>15.387</v>
      </c>
      <c r="O1693" s="5">
        <f t="shared" si="26"/>
        <v>0.45999999999999996</v>
      </c>
    </row>
    <row r="1694" spans="1:15" x14ac:dyDescent="0.25">
      <c r="A1694" t="s">
        <v>909</v>
      </c>
      <c r="B1694" t="s">
        <v>38</v>
      </c>
      <c r="C1694" t="s">
        <v>16</v>
      </c>
      <c r="D1694" t="s">
        <v>17</v>
      </c>
      <c r="E1694" t="s">
        <v>428</v>
      </c>
      <c r="F1694" t="s">
        <v>83</v>
      </c>
      <c r="G1694">
        <v>46203</v>
      </c>
      <c r="H1694" t="s">
        <v>89</v>
      </c>
      <c r="I1694" t="s">
        <v>32</v>
      </c>
      <c r="J1694" t="s">
        <v>64</v>
      </c>
      <c r="K1694">
        <v>10.4</v>
      </c>
      <c r="L1694">
        <v>5</v>
      </c>
      <c r="M1694">
        <v>0</v>
      </c>
      <c r="N1694">
        <v>5.0960000000000001</v>
      </c>
      <c r="O1694" s="5">
        <f t="shared" si="26"/>
        <v>0.49</v>
      </c>
    </row>
    <row r="1695" spans="1:15" x14ac:dyDescent="0.25">
      <c r="A1695" t="s">
        <v>670</v>
      </c>
      <c r="B1695" t="s">
        <v>38</v>
      </c>
      <c r="C1695" t="s">
        <v>16</v>
      </c>
      <c r="D1695" t="s">
        <v>17</v>
      </c>
      <c r="E1695" t="s">
        <v>162</v>
      </c>
      <c r="F1695" t="s">
        <v>124</v>
      </c>
      <c r="G1695">
        <v>43229</v>
      </c>
      <c r="H1695" t="s">
        <v>119</v>
      </c>
      <c r="I1695" t="s">
        <v>21</v>
      </c>
      <c r="J1695" t="s">
        <v>48</v>
      </c>
      <c r="K1695">
        <v>21.88</v>
      </c>
      <c r="L1695">
        <v>5</v>
      </c>
      <c r="M1695">
        <v>0.2</v>
      </c>
      <c r="N1695">
        <v>6.2904999999999998</v>
      </c>
      <c r="O1695" s="5">
        <f t="shared" si="26"/>
        <v>0.28749999999999998</v>
      </c>
    </row>
    <row r="1696" spans="1:15" x14ac:dyDescent="0.25">
      <c r="A1696" t="s">
        <v>907</v>
      </c>
      <c r="B1696" t="s">
        <v>15</v>
      </c>
      <c r="C1696" t="s">
        <v>88</v>
      </c>
      <c r="D1696" t="s">
        <v>17</v>
      </c>
      <c r="E1696" t="s">
        <v>464</v>
      </c>
      <c r="F1696" t="s">
        <v>50</v>
      </c>
      <c r="G1696">
        <v>75023</v>
      </c>
      <c r="H1696" t="s">
        <v>89</v>
      </c>
      <c r="I1696" t="s">
        <v>58</v>
      </c>
      <c r="J1696" t="s">
        <v>129</v>
      </c>
      <c r="K1696">
        <v>13.616</v>
      </c>
      <c r="L1696">
        <v>2</v>
      </c>
      <c r="M1696">
        <v>0.2</v>
      </c>
      <c r="N1696">
        <v>3.5741999999999998</v>
      </c>
      <c r="O1696" s="5">
        <f t="shared" si="26"/>
        <v>0.26250000000000001</v>
      </c>
    </row>
    <row r="1697" spans="1:15" x14ac:dyDescent="0.25">
      <c r="A1697" t="s">
        <v>910</v>
      </c>
      <c r="B1697" t="s">
        <v>15</v>
      </c>
      <c r="C1697" t="s">
        <v>88</v>
      </c>
      <c r="D1697" t="s">
        <v>17</v>
      </c>
      <c r="E1697" t="s">
        <v>147</v>
      </c>
      <c r="F1697" t="s">
        <v>139</v>
      </c>
      <c r="G1697">
        <v>7002</v>
      </c>
      <c r="H1697" t="s">
        <v>119</v>
      </c>
      <c r="I1697" t="s">
        <v>58</v>
      </c>
      <c r="J1697" t="s">
        <v>129</v>
      </c>
      <c r="K1697">
        <v>63.96</v>
      </c>
      <c r="L1697">
        <v>4</v>
      </c>
      <c r="M1697">
        <v>0</v>
      </c>
      <c r="N1697">
        <v>19.8276</v>
      </c>
      <c r="O1697" s="5">
        <f t="shared" si="26"/>
        <v>0.31</v>
      </c>
    </row>
    <row r="1698" spans="1:15" x14ac:dyDescent="0.25">
      <c r="A1698" t="s">
        <v>910</v>
      </c>
      <c r="B1698" t="s">
        <v>15</v>
      </c>
      <c r="C1698" t="s">
        <v>88</v>
      </c>
      <c r="D1698" t="s">
        <v>17</v>
      </c>
      <c r="E1698" t="s">
        <v>147</v>
      </c>
      <c r="F1698" t="s">
        <v>139</v>
      </c>
      <c r="G1698">
        <v>7002</v>
      </c>
      <c r="H1698" t="s">
        <v>119</v>
      </c>
      <c r="I1698" t="s">
        <v>32</v>
      </c>
      <c r="J1698" t="s">
        <v>64</v>
      </c>
      <c r="K1698">
        <v>14.46</v>
      </c>
      <c r="L1698">
        <v>3</v>
      </c>
      <c r="M1698">
        <v>0</v>
      </c>
      <c r="N1698">
        <v>7.0853999999999999</v>
      </c>
      <c r="O1698" s="5">
        <f t="shared" si="26"/>
        <v>0.49</v>
      </c>
    </row>
    <row r="1699" spans="1:15" x14ac:dyDescent="0.25">
      <c r="A1699" t="s">
        <v>910</v>
      </c>
      <c r="B1699" t="s">
        <v>15</v>
      </c>
      <c r="C1699" t="s">
        <v>88</v>
      </c>
      <c r="D1699" t="s">
        <v>17</v>
      </c>
      <c r="E1699" t="s">
        <v>147</v>
      </c>
      <c r="F1699" t="s">
        <v>139</v>
      </c>
      <c r="G1699">
        <v>7002</v>
      </c>
      <c r="H1699" t="s">
        <v>119</v>
      </c>
      <c r="I1699" t="s">
        <v>58</v>
      </c>
      <c r="J1699" t="s">
        <v>59</v>
      </c>
      <c r="K1699">
        <v>104.98</v>
      </c>
      <c r="L1699">
        <v>2</v>
      </c>
      <c r="M1699">
        <v>0</v>
      </c>
      <c r="N1699">
        <v>52.49</v>
      </c>
      <c r="O1699" s="5">
        <f t="shared" si="26"/>
        <v>0.5</v>
      </c>
    </row>
    <row r="1700" spans="1:15" x14ac:dyDescent="0.25">
      <c r="A1700" t="s">
        <v>633</v>
      </c>
      <c r="B1700" t="s">
        <v>38</v>
      </c>
      <c r="C1700" t="s">
        <v>16</v>
      </c>
      <c r="D1700" t="s">
        <v>17</v>
      </c>
      <c r="E1700" t="s">
        <v>26</v>
      </c>
      <c r="F1700" t="s">
        <v>27</v>
      </c>
      <c r="G1700">
        <v>90008</v>
      </c>
      <c r="H1700" t="s">
        <v>31</v>
      </c>
      <c r="I1700" t="s">
        <v>32</v>
      </c>
      <c r="J1700" t="s">
        <v>68</v>
      </c>
      <c r="K1700">
        <v>106.96</v>
      </c>
      <c r="L1700">
        <v>2</v>
      </c>
      <c r="M1700">
        <v>0</v>
      </c>
      <c r="N1700">
        <v>31.0184</v>
      </c>
      <c r="O1700" s="5">
        <f t="shared" si="26"/>
        <v>0.29000000000000004</v>
      </c>
    </row>
    <row r="1701" spans="1:15" x14ac:dyDescent="0.25">
      <c r="A1701" t="s">
        <v>633</v>
      </c>
      <c r="B1701" t="s">
        <v>38</v>
      </c>
      <c r="C1701" t="s">
        <v>16</v>
      </c>
      <c r="D1701" t="s">
        <v>17</v>
      </c>
      <c r="E1701" t="s">
        <v>26</v>
      </c>
      <c r="F1701" t="s">
        <v>27</v>
      </c>
      <c r="G1701">
        <v>90008</v>
      </c>
      <c r="H1701" t="s">
        <v>31</v>
      </c>
      <c r="I1701" t="s">
        <v>32</v>
      </c>
      <c r="J1701" t="s">
        <v>33</v>
      </c>
      <c r="K1701">
        <v>21.56</v>
      </c>
      <c r="L1701">
        <v>7</v>
      </c>
      <c r="M1701">
        <v>0</v>
      </c>
      <c r="N1701">
        <v>10.348800000000001</v>
      </c>
      <c r="O1701" s="5">
        <f t="shared" si="26"/>
        <v>0.48000000000000004</v>
      </c>
    </row>
    <row r="1702" spans="1:15" x14ac:dyDescent="0.25">
      <c r="A1702" t="s">
        <v>636</v>
      </c>
      <c r="B1702" t="s">
        <v>15</v>
      </c>
      <c r="C1702" t="s">
        <v>16</v>
      </c>
      <c r="D1702" t="s">
        <v>17</v>
      </c>
      <c r="E1702" t="s">
        <v>44</v>
      </c>
      <c r="F1702" t="s">
        <v>45</v>
      </c>
      <c r="G1702">
        <v>98115</v>
      </c>
      <c r="H1702" t="s">
        <v>31</v>
      </c>
      <c r="I1702" t="s">
        <v>21</v>
      </c>
      <c r="J1702" t="s">
        <v>39</v>
      </c>
      <c r="K1702">
        <v>515.88</v>
      </c>
      <c r="L1702">
        <v>6</v>
      </c>
      <c r="M1702">
        <v>0</v>
      </c>
      <c r="N1702">
        <v>113.4936</v>
      </c>
      <c r="O1702" s="5">
        <f t="shared" si="26"/>
        <v>0.22</v>
      </c>
    </row>
    <row r="1703" spans="1:15" x14ac:dyDescent="0.25">
      <c r="A1703" t="s">
        <v>652</v>
      </c>
      <c r="B1703" t="s">
        <v>15</v>
      </c>
      <c r="C1703" t="s">
        <v>16</v>
      </c>
      <c r="D1703" t="s">
        <v>17</v>
      </c>
      <c r="E1703" t="s">
        <v>110</v>
      </c>
      <c r="F1703" t="s">
        <v>94</v>
      </c>
      <c r="G1703">
        <v>10035</v>
      </c>
      <c r="H1703" t="s">
        <v>119</v>
      </c>
      <c r="I1703" t="s">
        <v>32</v>
      </c>
      <c r="J1703" t="s">
        <v>64</v>
      </c>
      <c r="K1703">
        <v>11.808</v>
      </c>
      <c r="L1703">
        <v>2</v>
      </c>
      <c r="M1703">
        <v>0.2</v>
      </c>
      <c r="N1703">
        <v>4.2804000000000002</v>
      </c>
      <c r="O1703" s="5">
        <f t="shared" si="26"/>
        <v>0.36250000000000004</v>
      </c>
    </row>
    <row r="1704" spans="1:15" x14ac:dyDescent="0.25">
      <c r="A1704" t="s">
        <v>652</v>
      </c>
      <c r="B1704" t="s">
        <v>15</v>
      </c>
      <c r="C1704" t="s">
        <v>16</v>
      </c>
      <c r="D1704" t="s">
        <v>17</v>
      </c>
      <c r="E1704" t="s">
        <v>110</v>
      </c>
      <c r="F1704" t="s">
        <v>94</v>
      </c>
      <c r="G1704">
        <v>10035</v>
      </c>
      <c r="H1704" t="s">
        <v>119</v>
      </c>
      <c r="I1704" t="s">
        <v>21</v>
      </c>
      <c r="J1704" t="s">
        <v>25</v>
      </c>
      <c r="K1704">
        <v>1931.04</v>
      </c>
      <c r="L1704">
        <v>9</v>
      </c>
      <c r="M1704">
        <v>0.1</v>
      </c>
      <c r="N1704">
        <v>321.83999999999997</v>
      </c>
      <c r="O1704" s="5">
        <f t="shared" si="26"/>
        <v>0.16666666666666666</v>
      </c>
    </row>
    <row r="1705" spans="1:15" x14ac:dyDescent="0.25">
      <c r="A1705" t="s">
        <v>652</v>
      </c>
      <c r="B1705" t="s">
        <v>15</v>
      </c>
      <c r="C1705" t="s">
        <v>16</v>
      </c>
      <c r="D1705" t="s">
        <v>17</v>
      </c>
      <c r="E1705" t="s">
        <v>110</v>
      </c>
      <c r="F1705" t="s">
        <v>94</v>
      </c>
      <c r="G1705">
        <v>10035</v>
      </c>
      <c r="H1705" t="s">
        <v>119</v>
      </c>
      <c r="I1705" t="s">
        <v>32</v>
      </c>
      <c r="J1705" t="s">
        <v>80</v>
      </c>
      <c r="K1705">
        <v>9.9600000000000009</v>
      </c>
      <c r="L1705">
        <v>2</v>
      </c>
      <c r="M1705">
        <v>0</v>
      </c>
      <c r="N1705">
        <v>4.6811999999999996</v>
      </c>
      <c r="O1705" s="5">
        <f t="shared" si="26"/>
        <v>0.46999999999999992</v>
      </c>
    </row>
    <row r="1706" spans="1:15" x14ac:dyDescent="0.25">
      <c r="A1706" t="s">
        <v>705</v>
      </c>
      <c r="B1706" t="s">
        <v>38</v>
      </c>
      <c r="C1706" t="s">
        <v>88</v>
      </c>
      <c r="D1706" t="s">
        <v>17</v>
      </c>
      <c r="E1706" t="s">
        <v>228</v>
      </c>
      <c r="F1706" t="s">
        <v>27</v>
      </c>
      <c r="G1706">
        <v>92037</v>
      </c>
      <c r="H1706" t="s">
        <v>31</v>
      </c>
      <c r="I1706" t="s">
        <v>32</v>
      </c>
      <c r="J1706" t="s">
        <v>195</v>
      </c>
      <c r="K1706">
        <v>12.35</v>
      </c>
      <c r="L1706">
        <v>5</v>
      </c>
      <c r="M1706">
        <v>0</v>
      </c>
      <c r="N1706">
        <v>5.8045</v>
      </c>
      <c r="O1706" s="5">
        <f t="shared" si="26"/>
        <v>0.47000000000000003</v>
      </c>
    </row>
    <row r="1707" spans="1:15" x14ac:dyDescent="0.25">
      <c r="A1707" t="s">
        <v>881</v>
      </c>
      <c r="B1707" t="s">
        <v>578</v>
      </c>
      <c r="C1707" t="s">
        <v>16</v>
      </c>
      <c r="D1707" t="s">
        <v>17</v>
      </c>
      <c r="E1707" t="s">
        <v>375</v>
      </c>
      <c r="F1707" t="s">
        <v>28</v>
      </c>
      <c r="G1707">
        <v>85301</v>
      </c>
      <c r="H1707" t="s">
        <v>31</v>
      </c>
      <c r="I1707" t="s">
        <v>32</v>
      </c>
      <c r="J1707" t="s">
        <v>64</v>
      </c>
      <c r="K1707">
        <v>9.702</v>
      </c>
      <c r="L1707">
        <v>3</v>
      </c>
      <c r="M1707">
        <v>0.7</v>
      </c>
      <c r="N1707">
        <v>-7.1147999999999998</v>
      </c>
      <c r="O1707" s="5">
        <f t="shared" si="26"/>
        <v>-0.73333333333333328</v>
      </c>
    </row>
    <row r="1708" spans="1:15" x14ac:dyDescent="0.25">
      <c r="A1708" t="s">
        <v>642</v>
      </c>
      <c r="B1708" t="s">
        <v>38</v>
      </c>
      <c r="C1708" t="s">
        <v>16</v>
      </c>
      <c r="D1708" t="s">
        <v>17</v>
      </c>
      <c r="E1708" t="s">
        <v>73</v>
      </c>
      <c r="F1708" t="s">
        <v>70</v>
      </c>
      <c r="G1708">
        <v>19120</v>
      </c>
      <c r="H1708" t="s">
        <v>119</v>
      </c>
      <c r="I1708" t="s">
        <v>32</v>
      </c>
      <c r="J1708" t="s">
        <v>64</v>
      </c>
      <c r="K1708">
        <v>11.61</v>
      </c>
      <c r="L1708">
        <v>2</v>
      </c>
      <c r="M1708">
        <v>0.7</v>
      </c>
      <c r="N1708">
        <v>-9.2880000000000003</v>
      </c>
      <c r="O1708" s="5">
        <f t="shared" si="26"/>
        <v>-0.8</v>
      </c>
    </row>
    <row r="1709" spans="1:15" x14ac:dyDescent="0.25">
      <c r="A1709" t="s">
        <v>640</v>
      </c>
      <c r="B1709" t="s">
        <v>38</v>
      </c>
      <c r="C1709" t="s">
        <v>16</v>
      </c>
      <c r="D1709" t="s">
        <v>17</v>
      </c>
      <c r="E1709" t="s">
        <v>65</v>
      </c>
      <c r="F1709" t="s">
        <v>27</v>
      </c>
      <c r="G1709">
        <v>94122</v>
      </c>
      <c r="H1709" t="s">
        <v>31</v>
      </c>
      <c r="I1709" t="s">
        <v>32</v>
      </c>
      <c r="J1709" t="s">
        <v>33</v>
      </c>
      <c r="K1709">
        <v>43.86</v>
      </c>
      <c r="L1709">
        <v>6</v>
      </c>
      <c r="M1709">
        <v>0</v>
      </c>
      <c r="N1709">
        <v>20.6142</v>
      </c>
      <c r="O1709" s="5">
        <f t="shared" si="26"/>
        <v>0.47000000000000003</v>
      </c>
    </row>
    <row r="1710" spans="1:15" x14ac:dyDescent="0.25">
      <c r="A1710" t="s">
        <v>640</v>
      </c>
      <c r="B1710" t="s">
        <v>38</v>
      </c>
      <c r="C1710" t="s">
        <v>16</v>
      </c>
      <c r="D1710" t="s">
        <v>17</v>
      </c>
      <c r="E1710" t="s">
        <v>65</v>
      </c>
      <c r="F1710" t="s">
        <v>27</v>
      </c>
      <c r="G1710">
        <v>94122</v>
      </c>
      <c r="H1710" t="s">
        <v>31</v>
      </c>
      <c r="I1710" t="s">
        <v>58</v>
      </c>
      <c r="J1710" t="s">
        <v>59</v>
      </c>
      <c r="K1710">
        <v>148.47999999999999</v>
      </c>
      <c r="L1710">
        <v>2</v>
      </c>
      <c r="M1710">
        <v>0.2</v>
      </c>
      <c r="N1710">
        <v>16.704000000000001</v>
      </c>
      <c r="O1710" s="5">
        <f t="shared" si="26"/>
        <v>0.11250000000000002</v>
      </c>
    </row>
    <row r="1711" spans="1:15" x14ac:dyDescent="0.25">
      <c r="A1711" t="s">
        <v>640</v>
      </c>
      <c r="B1711" t="s">
        <v>38</v>
      </c>
      <c r="C1711" t="s">
        <v>16</v>
      </c>
      <c r="D1711" t="s">
        <v>17</v>
      </c>
      <c r="E1711" t="s">
        <v>65</v>
      </c>
      <c r="F1711" t="s">
        <v>27</v>
      </c>
      <c r="G1711">
        <v>94122</v>
      </c>
      <c r="H1711" t="s">
        <v>31</v>
      </c>
      <c r="I1711" t="s">
        <v>32</v>
      </c>
      <c r="J1711" t="s">
        <v>80</v>
      </c>
      <c r="K1711">
        <v>7.42</v>
      </c>
      <c r="L1711">
        <v>2</v>
      </c>
      <c r="M1711">
        <v>0</v>
      </c>
      <c r="N1711">
        <v>3.71</v>
      </c>
      <c r="O1711" s="5">
        <f t="shared" si="26"/>
        <v>0.5</v>
      </c>
    </row>
    <row r="1712" spans="1:15" x14ac:dyDescent="0.25">
      <c r="A1712" t="s">
        <v>640</v>
      </c>
      <c r="B1712" t="s">
        <v>38</v>
      </c>
      <c r="C1712" t="s">
        <v>16</v>
      </c>
      <c r="D1712" t="s">
        <v>17</v>
      </c>
      <c r="E1712" t="s">
        <v>65</v>
      </c>
      <c r="F1712" t="s">
        <v>27</v>
      </c>
      <c r="G1712">
        <v>94122</v>
      </c>
      <c r="H1712" t="s">
        <v>31</v>
      </c>
      <c r="I1712" t="s">
        <v>21</v>
      </c>
      <c r="J1712" t="s">
        <v>25</v>
      </c>
      <c r="K1712">
        <v>71.992000000000004</v>
      </c>
      <c r="L1712">
        <v>1</v>
      </c>
      <c r="M1712">
        <v>0.2</v>
      </c>
      <c r="N1712">
        <v>-0.89990000000000003</v>
      </c>
      <c r="O1712" s="5">
        <f t="shared" si="26"/>
        <v>-1.2499999999999999E-2</v>
      </c>
    </row>
    <row r="1713" spans="1:15" x14ac:dyDescent="0.25">
      <c r="A1713" t="s">
        <v>640</v>
      </c>
      <c r="B1713" t="s">
        <v>38</v>
      </c>
      <c r="C1713" t="s">
        <v>16</v>
      </c>
      <c r="D1713" t="s">
        <v>17</v>
      </c>
      <c r="E1713" t="s">
        <v>65</v>
      </c>
      <c r="F1713" t="s">
        <v>27</v>
      </c>
      <c r="G1713">
        <v>94122</v>
      </c>
      <c r="H1713" t="s">
        <v>31</v>
      </c>
      <c r="I1713" t="s">
        <v>32</v>
      </c>
      <c r="J1713" t="s">
        <v>53</v>
      </c>
      <c r="K1713">
        <v>19.899999999999999</v>
      </c>
      <c r="L1713">
        <v>5</v>
      </c>
      <c r="M1713">
        <v>0</v>
      </c>
      <c r="N1713">
        <v>6.5670000000000002</v>
      </c>
      <c r="O1713" s="5">
        <f t="shared" si="26"/>
        <v>0.33</v>
      </c>
    </row>
    <row r="1714" spans="1:15" x14ac:dyDescent="0.25">
      <c r="A1714" t="s">
        <v>640</v>
      </c>
      <c r="B1714" t="s">
        <v>38</v>
      </c>
      <c r="C1714" t="s">
        <v>16</v>
      </c>
      <c r="D1714" t="s">
        <v>17</v>
      </c>
      <c r="E1714" t="s">
        <v>65</v>
      </c>
      <c r="F1714" t="s">
        <v>27</v>
      </c>
      <c r="G1714">
        <v>94122</v>
      </c>
      <c r="H1714" t="s">
        <v>31</v>
      </c>
      <c r="I1714" t="s">
        <v>32</v>
      </c>
      <c r="J1714" t="s">
        <v>68</v>
      </c>
      <c r="K1714">
        <v>1702.12</v>
      </c>
      <c r="L1714">
        <v>14</v>
      </c>
      <c r="M1714">
        <v>0</v>
      </c>
      <c r="N1714">
        <v>510.63600000000002</v>
      </c>
      <c r="O1714" s="5">
        <f t="shared" si="26"/>
        <v>0.30000000000000004</v>
      </c>
    </row>
    <row r="1715" spans="1:15" x14ac:dyDescent="0.25">
      <c r="A1715" t="s">
        <v>644</v>
      </c>
      <c r="B1715" t="s">
        <v>38</v>
      </c>
      <c r="C1715" t="s">
        <v>16</v>
      </c>
      <c r="D1715" t="s">
        <v>17</v>
      </c>
      <c r="E1715" t="s">
        <v>81</v>
      </c>
      <c r="F1715" t="s">
        <v>50</v>
      </c>
      <c r="G1715">
        <v>77070</v>
      </c>
      <c r="H1715" t="s">
        <v>89</v>
      </c>
      <c r="I1715" t="s">
        <v>32</v>
      </c>
      <c r="J1715" t="s">
        <v>80</v>
      </c>
      <c r="K1715">
        <v>14.304</v>
      </c>
      <c r="L1715">
        <v>6</v>
      </c>
      <c r="M1715">
        <v>0.2</v>
      </c>
      <c r="N1715">
        <v>5.0064000000000002</v>
      </c>
      <c r="O1715" s="5">
        <f t="shared" si="26"/>
        <v>0.35000000000000003</v>
      </c>
    </row>
    <row r="1716" spans="1:15" x14ac:dyDescent="0.25">
      <c r="A1716" t="s">
        <v>654</v>
      </c>
      <c r="B1716" t="s">
        <v>15</v>
      </c>
      <c r="C1716" t="s">
        <v>16</v>
      </c>
      <c r="D1716" t="s">
        <v>17</v>
      </c>
      <c r="E1716" t="s">
        <v>116</v>
      </c>
      <c r="F1716" t="s">
        <v>74</v>
      </c>
      <c r="G1716">
        <v>60610</v>
      </c>
      <c r="H1716" t="s">
        <v>89</v>
      </c>
      <c r="I1716" t="s">
        <v>21</v>
      </c>
      <c r="J1716" t="s">
        <v>39</v>
      </c>
      <c r="K1716">
        <v>765.625</v>
      </c>
      <c r="L1716">
        <v>7</v>
      </c>
      <c r="M1716">
        <v>0.5</v>
      </c>
      <c r="N1716">
        <v>-566.5625</v>
      </c>
      <c r="O1716" s="5">
        <f t="shared" si="26"/>
        <v>-0.74</v>
      </c>
    </row>
    <row r="1717" spans="1:15" x14ac:dyDescent="0.25">
      <c r="A1717" t="s">
        <v>640</v>
      </c>
      <c r="B1717" t="s">
        <v>38</v>
      </c>
      <c r="C1717" t="s">
        <v>16</v>
      </c>
      <c r="D1717" t="s">
        <v>17</v>
      </c>
      <c r="E1717" t="s">
        <v>65</v>
      </c>
      <c r="F1717" t="s">
        <v>27</v>
      </c>
      <c r="G1717">
        <v>94110</v>
      </c>
      <c r="H1717" t="s">
        <v>31</v>
      </c>
      <c r="I1717" t="s">
        <v>21</v>
      </c>
      <c r="J1717" t="s">
        <v>22</v>
      </c>
      <c r="K1717">
        <v>307.666</v>
      </c>
      <c r="L1717">
        <v>2</v>
      </c>
      <c r="M1717">
        <v>0.15</v>
      </c>
      <c r="N1717">
        <v>-14.478400000000001</v>
      </c>
      <c r="O1717" s="5">
        <f t="shared" si="26"/>
        <v>-4.7058823529411764E-2</v>
      </c>
    </row>
    <row r="1718" spans="1:15" x14ac:dyDescent="0.25">
      <c r="A1718" t="s">
        <v>652</v>
      </c>
      <c r="B1718" t="s">
        <v>38</v>
      </c>
      <c r="C1718" t="s">
        <v>16</v>
      </c>
      <c r="D1718" t="s">
        <v>17</v>
      </c>
      <c r="E1718" t="s">
        <v>110</v>
      </c>
      <c r="F1718" t="s">
        <v>94</v>
      </c>
      <c r="G1718">
        <v>10011</v>
      </c>
      <c r="H1718" t="s">
        <v>119</v>
      </c>
      <c r="I1718" t="s">
        <v>32</v>
      </c>
      <c r="J1718" t="s">
        <v>64</v>
      </c>
      <c r="K1718">
        <v>7.7119999999999997</v>
      </c>
      <c r="L1718">
        <v>2</v>
      </c>
      <c r="M1718">
        <v>0.2</v>
      </c>
      <c r="N1718">
        <v>2.7955999999999999</v>
      </c>
      <c r="O1718" s="5">
        <f t="shared" si="26"/>
        <v>0.36249999999999999</v>
      </c>
    </row>
    <row r="1719" spans="1:15" x14ac:dyDescent="0.25">
      <c r="A1719" t="s">
        <v>652</v>
      </c>
      <c r="B1719" t="s">
        <v>38</v>
      </c>
      <c r="C1719" t="s">
        <v>16</v>
      </c>
      <c r="D1719" t="s">
        <v>17</v>
      </c>
      <c r="E1719" t="s">
        <v>110</v>
      </c>
      <c r="F1719" t="s">
        <v>94</v>
      </c>
      <c r="G1719">
        <v>10011</v>
      </c>
      <c r="H1719" t="s">
        <v>119</v>
      </c>
      <c r="I1719" t="s">
        <v>32</v>
      </c>
      <c r="J1719" t="s">
        <v>68</v>
      </c>
      <c r="K1719">
        <v>242.9</v>
      </c>
      <c r="L1719">
        <v>5</v>
      </c>
      <c r="M1719">
        <v>0</v>
      </c>
      <c r="N1719">
        <v>70.441000000000003</v>
      </c>
      <c r="O1719" s="5">
        <f t="shared" si="26"/>
        <v>0.28999999999999998</v>
      </c>
    </row>
    <row r="1720" spans="1:15" x14ac:dyDescent="0.25">
      <c r="A1720" t="s">
        <v>652</v>
      </c>
      <c r="B1720" t="s">
        <v>38</v>
      </c>
      <c r="C1720" t="s">
        <v>16</v>
      </c>
      <c r="D1720" t="s">
        <v>17</v>
      </c>
      <c r="E1720" t="s">
        <v>110</v>
      </c>
      <c r="F1720" t="s">
        <v>94</v>
      </c>
      <c r="G1720">
        <v>10011</v>
      </c>
      <c r="H1720" t="s">
        <v>119</v>
      </c>
      <c r="I1720" t="s">
        <v>32</v>
      </c>
      <c r="J1720" t="s">
        <v>43</v>
      </c>
      <c r="K1720">
        <v>454.9</v>
      </c>
      <c r="L1720">
        <v>5</v>
      </c>
      <c r="M1720">
        <v>0</v>
      </c>
      <c r="N1720">
        <v>0</v>
      </c>
      <c r="O1720" s="5">
        <f t="shared" si="26"/>
        <v>0</v>
      </c>
    </row>
    <row r="1721" spans="1:15" x14ac:dyDescent="0.25">
      <c r="A1721" t="s">
        <v>652</v>
      </c>
      <c r="B1721" t="s">
        <v>38</v>
      </c>
      <c r="C1721" t="s">
        <v>16</v>
      </c>
      <c r="D1721" t="s">
        <v>17</v>
      </c>
      <c r="E1721" t="s">
        <v>110</v>
      </c>
      <c r="F1721" t="s">
        <v>94</v>
      </c>
      <c r="G1721">
        <v>10011</v>
      </c>
      <c r="H1721" t="s">
        <v>119</v>
      </c>
      <c r="I1721" t="s">
        <v>21</v>
      </c>
      <c r="J1721" t="s">
        <v>48</v>
      </c>
      <c r="K1721">
        <v>35.92</v>
      </c>
      <c r="L1721">
        <v>4</v>
      </c>
      <c r="M1721">
        <v>0</v>
      </c>
      <c r="N1721">
        <v>15.086399999999999</v>
      </c>
      <c r="O1721" s="5">
        <f t="shared" si="26"/>
        <v>0.42</v>
      </c>
    </row>
    <row r="1722" spans="1:15" x14ac:dyDescent="0.25">
      <c r="A1722" t="s">
        <v>652</v>
      </c>
      <c r="B1722" t="s">
        <v>38</v>
      </c>
      <c r="C1722" t="s">
        <v>16</v>
      </c>
      <c r="D1722" t="s">
        <v>17</v>
      </c>
      <c r="E1722" t="s">
        <v>110</v>
      </c>
      <c r="F1722" t="s">
        <v>94</v>
      </c>
      <c r="G1722">
        <v>10011</v>
      </c>
      <c r="H1722" t="s">
        <v>119</v>
      </c>
      <c r="I1722" t="s">
        <v>21</v>
      </c>
      <c r="J1722" t="s">
        <v>48</v>
      </c>
      <c r="K1722">
        <v>39.76</v>
      </c>
      <c r="L1722">
        <v>8</v>
      </c>
      <c r="M1722">
        <v>0</v>
      </c>
      <c r="N1722">
        <v>12.3256</v>
      </c>
      <c r="O1722" s="5">
        <f t="shared" si="26"/>
        <v>0.31</v>
      </c>
    </row>
    <row r="1723" spans="1:15" x14ac:dyDescent="0.25">
      <c r="A1723" t="s">
        <v>652</v>
      </c>
      <c r="B1723" t="s">
        <v>38</v>
      </c>
      <c r="C1723" t="s">
        <v>16</v>
      </c>
      <c r="D1723" t="s">
        <v>17</v>
      </c>
      <c r="E1723" t="s">
        <v>110</v>
      </c>
      <c r="F1723" t="s">
        <v>94</v>
      </c>
      <c r="G1723">
        <v>10011</v>
      </c>
      <c r="H1723" t="s">
        <v>119</v>
      </c>
      <c r="I1723" t="s">
        <v>32</v>
      </c>
      <c r="J1723" t="s">
        <v>64</v>
      </c>
      <c r="K1723">
        <v>47.744</v>
      </c>
      <c r="L1723">
        <v>4</v>
      </c>
      <c r="M1723">
        <v>0.2</v>
      </c>
      <c r="N1723">
        <v>14.92</v>
      </c>
      <c r="O1723" s="5">
        <f t="shared" si="26"/>
        <v>0.3125</v>
      </c>
    </row>
    <row r="1724" spans="1:15" x14ac:dyDescent="0.25">
      <c r="A1724" t="s">
        <v>654</v>
      </c>
      <c r="B1724" t="s">
        <v>38</v>
      </c>
      <c r="C1724" t="s">
        <v>16</v>
      </c>
      <c r="D1724" t="s">
        <v>17</v>
      </c>
      <c r="E1724" t="s">
        <v>116</v>
      </c>
      <c r="F1724" t="s">
        <v>74</v>
      </c>
      <c r="G1724">
        <v>60623</v>
      </c>
      <c r="H1724" t="s">
        <v>89</v>
      </c>
      <c r="I1724" t="s">
        <v>58</v>
      </c>
      <c r="J1724" t="s">
        <v>59</v>
      </c>
      <c r="K1724">
        <v>159.98400000000001</v>
      </c>
      <c r="L1724">
        <v>2</v>
      </c>
      <c r="M1724">
        <v>0.2</v>
      </c>
      <c r="N1724">
        <v>11.998799999999999</v>
      </c>
      <c r="O1724" s="5">
        <f t="shared" si="26"/>
        <v>7.4999999999999997E-2</v>
      </c>
    </row>
    <row r="1725" spans="1:15" x14ac:dyDescent="0.25">
      <c r="A1725" t="s">
        <v>654</v>
      </c>
      <c r="B1725" t="s">
        <v>38</v>
      </c>
      <c r="C1725" t="s">
        <v>16</v>
      </c>
      <c r="D1725" t="s">
        <v>17</v>
      </c>
      <c r="E1725" t="s">
        <v>116</v>
      </c>
      <c r="F1725" t="s">
        <v>74</v>
      </c>
      <c r="G1725">
        <v>60623</v>
      </c>
      <c r="H1725" t="s">
        <v>89</v>
      </c>
      <c r="I1725" t="s">
        <v>58</v>
      </c>
      <c r="J1725" t="s">
        <v>129</v>
      </c>
      <c r="K1725">
        <v>255.96799999999999</v>
      </c>
      <c r="L1725">
        <v>4</v>
      </c>
      <c r="M1725">
        <v>0.2</v>
      </c>
      <c r="N1725">
        <v>51.193600000000004</v>
      </c>
      <c r="O1725" s="5">
        <f t="shared" si="26"/>
        <v>0.2</v>
      </c>
    </row>
    <row r="1726" spans="1:15" x14ac:dyDescent="0.25">
      <c r="A1726" t="s">
        <v>654</v>
      </c>
      <c r="B1726" t="s">
        <v>38</v>
      </c>
      <c r="C1726" t="s">
        <v>16</v>
      </c>
      <c r="D1726" t="s">
        <v>17</v>
      </c>
      <c r="E1726" t="s">
        <v>116</v>
      </c>
      <c r="F1726" t="s">
        <v>74</v>
      </c>
      <c r="G1726">
        <v>60623</v>
      </c>
      <c r="H1726" t="s">
        <v>89</v>
      </c>
      <c r="I1726" t="s">
        <v>21</v>
      </c>
      <c r="J1726" t="s">
        <v>22</v>
      </c>
      <c r="K1726">
        <v>359.05799999999999</v>
      </c>
      <c r="L1726">
        <v>3</v>
      </c>
      <c r="M1726">
        <v>0.3</v>
      </c>
      <c r="N1726">
        <v>-71.811599999999999</v>
      </c>
      <c r="O1726" s="5">
        <f t="shared" si="26"/>
        <v>-0.2</v>
      </c>
    </row>
    <row r="1727" spans="1:15" x14ac:dyDescent="0.25">
      <c r="A1727" t="s">
        <v>642</v>
      </c>
      <c r="B1727" t="s">
        <v>155</v>
      </c>
      <c r="C1727" t="s">
        <v>16</v>
      </c>
      <c r="D1727" t="s">
        <v>17</v>
      </c>
      <c r="E1727" t="s">
        <v>73</v>
      </c>
      <c r="F1727" t="s">
        <v>70</v>
      </c>
      <c r="G1727">
        <v>19143</v>
      </c>
      <c r="H1727" t="s">
        <v>119</v>
      </c>
      <c r="I1727" t="s">
        <v>32</v>
      </c>
      <c r="J1727" t="s">
        <v>68</v>
      </c>
      <c r="K1727">
        <v>434.35199999999998</v>
      </c>
      <c r="L1727">
        <v>3</v>
      </c>
      <c r="M1727">
        <v>0.2</v>
      </c>
      <c r="N1727">
        <v>43.435200000000002</v>
      </c>
      <c r="O1727" s="5">
        <f t="shared" si="26"/>
        <v>0.1</v>
      </c>
    </row>
    <row r="1728" spans="1:15" x14ac:dyDescent="0.25">
      <c r="A1728" t="s">
        <v>642</v>
      </c>
      <c r="B1728" t="s">
        <v>155</v>
      </c>
      <c r="C1728" t="s">
        <v>16</v>
      </c>
      <c r="D1728" t="s">
        <v>17</v>
      </c>
      <c r="E1728" t="s">
        <v>73</v>
      </c>
      <c r="F1728" t="s">
        <v>70</v>
      </c>
      <c r="G1728">
        <v>19143</v>
      </c>
      <c r="H1728" t="s">
        <v>119</v>
      </c>
      <c r="I1728" t="s">
        <v>32</v>
      </c>
      <c r="J1728" t="s">
        <v>68</v>
      </c>
      <c r="K1728">
        <v>3.552</v>
      </c>
      <c r="L1728">
        <v>2</v>
      </c>
      <c r="M1728">
        <v>0.2</v>
      </c>
      <c r="N1728">
        <v>0.44400000000000001</v>
      </c>
      <c r="O1728" s="5">
        <f t="shared" si="26"/>
        <v>0.125</v>
      </c>
    </row>
    <row r="1729" spans="1:15" x14ac:dyDescent="0.25">
      <c r="A1729" t="s">
        <v>642</v>
      </c>
      <c r="B1729" t="s">
        <v>155</v>
      </c>
      <c r="C1729" t="s">
        <v>16</v>
      </c>
      <c r="D1729" t="s">
        <v>17</v>
      </c>
      <c r="E1729" t="s">
        <v>73</v>
      </c>
      <c r="F1729" t="s">
        <v>70</v>
      </c>
      <c r="G1729">
        <v>19143</v>
      </c>
      <c r="H1729" t="s">
        <v>119</v>
      </c>
      <c r="I1729" t="s">
        <v>32</v>
      </c>
      <c r="J1729" t="s">
        <v>68</v>
      </c>
      <c r="K1729">
        <v>88.831999999999994</v>
      </c>
      <c r="L1729">
        <v>4</v>
      </c>
      <c r="M1729">
        <v>0.2</v>
      </c>
      <c r="N1729">
        <v>7.7728000000000002</v>
      </c>
      <c r="O1729" s="5">
        <f t="shared" si="26"/>
        <v>8.7500000000000008E-2</v>
      </c>
    </row>
    <row r="1730" spans="1:15" x14ac:dyDescent="0.25">
      <c r="A1730" t="s">
        <v>699</v>
      </c>
      <c r="B1730" t="s">
        <v>15</v>
      </c>
      <c r="C1730" t="s">
        <v>30</v>
      </c>
      <c r="D1730" t="s">
        <v>17</v>
      </c>
      <c r="E1730" t="s">
        <v>219</v>
      </c>
      <c r="F1730" t="s">
        <v>124</v>
      </c>
      <c r="G1730">
        <v>43017</v>
      </c>
      <c r="H1730" t="s">
        <v>119</v>
      </c>
      <c r="I1730" t="s">
        <v>21</v>
      </c>
      <c r="J1730" t="s">
        <v>39</v>
      </c>
      <c r="K1730">
        <v>1048.3499999999999</v>
      </c>
      <c r="L1730">
        <v>5</v>
      </c>
      <c r="M1730">
        <v>0.4</v>
      </c>
      <c r="N1730">
        <v>-69.89</v>
      </c>
      <c r="O1730" s="5">
        <f t="shared" si="26"/>
        <v>-6.666666666666668E-2</v>
      </c>
    </row>
    <row r="1731" spans="1:15" x14ac:dyDescent="0.25">
      <c r="A1731" t="s">
        <v>656</v>
      </c>
      <c r="B1731" t="s">
        <v>578</v>
      </c>
      <c r="C1731" t="s">
        <v>16</v>
      </c>
      <c r="D1731" t="s">
        <v>17</v>
      </c>
      <c r="E1731" t="s">
        <v>123</v>
      </c>
      <c r="F1731" t="s">
        <v>100</v>
      </c>
      <c r="G1731">
        <v>22153</v>
      </c>
      <c r="H1731" t="s">
        <v>20</v>
      </c>
      <c r="I1731" t="s">
        <v>58</v>
      </c>
      <c r="J1731" t="s">
        <v>129</v>
      </c>
      <c r="K1731">
        <v>100</v>
      </c>
      <c r="L1731">
        <v>4</v>
      </c>
      <c r="M1731">
        <v>0</v>
      </c>
      <c r="N1731">
        <v>21</v>
      </c>
      <c r="O1731" s="5">
        <f t="shared" si="26"/>
        <v>0.21</v>
      </c>
    </row>
    <row r="1732" spans="1:15" x14ac:dyDescent="0.25">
      <c r="A1732" t="s">
        <v>656</v>
      </c>
      <c r="B1732" t="s">
        <v>578</v>
      </c>
      <c r="C1732" t="s">
        <v>16</v>
      </c>
      <c r="D1732" t="s">
        <v>17</v>
      </c>
      <c r="E1732" t="s">
        <v>123</v>
      </c>
      <c r="F1732" t="s">
        <v>100</v>
      </c>
      <c r="G1732">
        <v>22153</v>
      </c>
      <c r="H1732" t="s">
        <v>20</v>
      </c>
      <c r="I1732" t="s">
        <v>32</v>
      </c>
      <c r="J1732" t="s">
        <v>33</v>
      </c>
      <c r="K1732">
        <v>7.83</v>
      </c>
      <c r="L1732">
        <v>3</v>
      </c>
      <c r="M1732">
        <v>0</v>
      </c>
      <c r="N1732">
        <v>3.6017999999999999</v>
      </c>
      <c r="O1732" s="5">
        <f t="shared" ref="O1732:O1795" si="27">N1732/K1732</f>
        <v>0.45999999999999996</v>
      </c>
    </row>
    <row r="1733" spans="1:15" x14ac:dyDescent="0.25">
      <c r="A1733" t="s">
        <v>911</v>
      </c>
      <c r="B1733" t="s">
        <v>38</v>
      </c>
      <c r="C1733" t="s">
        <v>30</v>
      </c>
      <c r="D1733" t="s">
        <v>17</v>
      </c>
      <c r="E1733" t="s">
        <v>301</v>
      </c>
      <c r="F1733" t="s">
        <v>41</v>
      </c>
      <c r="G1733">
        <v>28314</v>
      </c>
      <c r="H1733" t="s">
        <v>20</v>
      </c>
      <c r="I1733" t="s">
        <v>32</v>
      </c>
      <c r="J1733" t="s">
        <v>80</v>
      </c>
      <c r="K1733">
        <v>96.256</v>
      </c>
      <c r="L1733">
        <v>8</v>
      </c>
      <c r="M1733">
        <v>0.2</v>
      </c>
      <c r="N1733">
        <v>31.283200000000001</v>
      </c>
      <c r="O1733" s="5">
        <f t="shared" si="27"/>
        <v>0.32500000000000001</v>
      </c>
    </row>
    <row r="1734" spans="1:15" x14ac:dyDescent="0.25">
      <c r="A1734" t="s">
        <v>911</v>
      </c>
      <c r="B1734" t="s">
        <v>38</v>
      </c>
      <c r="C1734" t="s">
        <v>30</v>
      </c>
      <c r="D1734" t="s">
        <v>17</v>
      </c>
      <c r="E1734" t="s">
        <v>301</v>
      </c>
      <c r="F1734" t="s">
        <v>41</v>
      </c>
      <c r="G1734">
        <v>28314</v>
      </c>
      <c r="H1734" t="s">
        <v>20</v>
      </c>
      <c r="I1734" t="s">
        <v>32</v>
      </c>
      <c r="J1734" t="s">
        <v>80</v>
      </c>
      <c r="K1734">
        <v>10.688000000000001</v>
      </c>
      <c r="L1734">
        <v>2</v>
      </c>
      <c r="M1734">
        <v>0.2</v>
      </c>
      <c r="N1734">
        <v>3.7408000000000001</v>
      </c>
      <c r="O1734" s="5">
        <f t="shared" si="27"/>
        <v>0.35</v>
      </c>
    </row>
    <row r="1735" spans="1:15" x14ac:dyDescent="0.25">
      <c r="A1735" t="s">
        <v>694</v>
      </c>
      <c r="B1735" t="s">
        <v>38</v>
      </c>
      <c r="C1735" t="s">
        <v>16</v>
      </c>
      <c r="D1735" t="s">
        <v>17</v>
      </c>
      <c r="E1735" t="s">
        <v>211</v>
      </c>
      <c r="F1735" t="s">
        <v>50</v>
      </c>
      <c r="G1735">
        <v>75081</v>
      </c>
      <c r="H1735" t="s">
        <v>89</v>
      </c>
      <c r="I1735" t="s">
        <v>32</v>
      </c>
      <c r="J1735" t="s">
        <v>43</v>
      </c>
      <c r="K1735">
        <v>338.04</v>
      </c>
      <c r="L1735">
        <v>3</v>
      </c>
      <c r="M1735">
        <v>0.2</v>
      </c>
      <c r="N1735">
        <v>-33.804000000000002</v>
      </c>
      <c r="O1735" s="5">
        <f t="shared" si="27"/>
        <v>-0.1</v>
      </c>
    </row>
    <row r="1736" spans="1:15" x14ac:dyDescent="0.25">
      <c r="A1736" t="s">
        <v>694</v>
      </c>
      <c r="B1736" t="s">
        <v>38</v>
      </c>
      <c r="C1736" t="s">
        <v>16</v>
      </c>
      <c r="D1736" t="s">
        <v>17</v>
      </c>
      <c r="E1736" t="s">
        <v>211</v>
      </c>
      <c r="F1736" t="s">
        <v>50</v>
      </c>
      <c r="G1736">
        <v>75081</v>
      </c>
      <c r="H1736" t="s">
        <v>89</v>
      </c>
      <c r="I1736" t="s">
        <v>32</v>
      </c>
      <c r="J1736" t="s">
        <v>53</v>
      </c>
      <c r="K1736">
        <v>154.24</v>
      </c>
      <c r="L1736">
        <v>4</v>
      </c>
      <c r="M1736">
        <v>0.2</v>
      </c>
      <c r="N1736">
        <v>17.352</v>
      </c>
      <c r="O1736" s="5">
        <f t="shared" si="27"/>
        <v>0.11249999999999999</v>
      </c>
    </row>
    <row r="1737" spans="1:15" x14ac:dyDescent="0.25">
      <c r="A1737" t="s">
        <v>828</v>
      </c>
      <c r="B1737" t="s">
        <v>15</v>
      </c>
      <c r="C1737" t="s">
        <v>16</v>
      </c>
      <c r="D1737" t="s">
        <v>17</v>
      </c>
      <c r="E1737" t="s">
        <v>290</v>
      </c>
      <c r="F1737" t="s">
        <v>41</v>
      </c>
      <c r="G1737">
        <v>28540</v>
      </c>
      <c r="H1737" t="s">
        <v>20</v>
      </c>
      <c r="I1737" t="s">
        <v>32</v>
      </c>
      <c r="J1737" t="s">
        <v>68</v>
      </c>
      <c r="K1737">
        <v>34.847999999999999</v>
      </c>
      <c r="L1737">
        <v>2</v>
      </c>
      <c r="M1737">
        <v>0.2</v>
      </c>
      <c r="N1737">
        <v>6.5339999999999998</v>
      </c>
      <c r="O1737" s="5">
        <f t="shared" si="27"/>
        <v>0.1875</v>
      </c>
    </row>
    <row r="1738" spans="1:15" x14ac:dyDescent="0.25">
      <c r="A1738" t="s">
        <v>828</v>
      </c>
      <c r="B1738" t="s">
        <v>15</v>
      </c>
      <c r="C1738" t="s">
        <v>16</v>
      </c>
      <c r="D1738" t="s">
        <v>17</v>
      </c>
      <c r="E1738" t="s">
        <v>290</v>
      </c>
      <c r="F1738" t="s">
        <v>41</v>
      </c>
      <c r="G1738">
        <v>28540</v>
      </c>
      <c r="H1738" t="s">
        <v>20</v>
      </c>
      <c r="I1738" t="s">
        <v>58</v>
      </c>
      <c r="J1738" t="s">
        <v>59</v>
      </c>
      <c r="K1738">
        <v>22</v>
      </c>
      <c r="L1738">
        <v>5</v>
      </c>
      <c r="M1738">
        <v>0.2</v>
      </c>
      <c r="N1738">
        <v>1.375</v>
      </c>
      <c r="O1738" s="5">
        <f t="shared" si="27"/>
        <v>6.25E-2</v>
      </c>
    </row>
    <row r="1739" spans="1:15" x14ac:dyDescent="0.25">
      <c r="A1739" t="s">
        <v>828</v>
      </c>
      <c r="B1739" t="s">
        <v>15</v>
      </c>
      <c r="C1739" t="s">
        <v>16</v>
      </c>
      <c r="D1739" t="s">
        <v>17</v>
      </c>
      <c r="E1739" t="s">
        <v>290</v>
      </c>
      <c r="F1739" t="s">
        <v>41</v>
      </c>
      <c r="G1739">
        <v>28540</v>
      </c>
      <c r="H1739" t="s">
        <v>20</v>
      </c>
      <c r="I1739" t="s">
        <v>32</v>
      </c>
      <c r="J1739" t="s">
        <v>53</v>
      </c>
      <c r="K1739">
        <v>4.3680000000000003</v>
      </c>
      <c r="L1739">
        <v>3</v>
      </c>
      <c r="M1739">
        <v>0.2</v>
      </c>
      <c r="N1739">
        <v>0.38219999999999998</v>
      </c>
      <c r="O1739" s="5">
        <f t="shared" si="27"/>
        <v>8.7499999999999994E-2</v>
      </c>
    </row>
    <row r="1740" spans="1:15" x14ac:dyDescent="0.25">
      <c r="A1740" t="s">
        <v>640</v>
      </c>
      <c r="B1740" t="s">
        <v>38</v>
      </c>
      <c r="C1740" t="s">
        <v>30</v>
      </c>
      <c r="D1740" t="s">
        <v>17</v>
      </c>
      <c r="E1740" t="s">
        <v>65</v>
      </c>
      <c r="F1740" t="s">
        <v>27</v>
      </c>
      <c r="G1740">
        <v>94122</v>
      </c>
      <c r="H1740" t="s">
        <v>31</v>
      </c>
      <c r="I1740" t="s">
        <v>32</v>
      </c>
      <c r="J1740" t="s">
        <v>43</v>
      </c>
      <c r="K1740">
        <v>31.44</v>
      </c>
      <c r="L1740">
        <v>3</v>
      </c>
      <c r="M1740">
        <v>0</v>
      </c>
      <c r="N1740">
        <v>8.4887999999999995</v>
      </c>
      <c r="O1740" s="5">
        <f t="shared" si="27"/>
        <v>0.26999999999999996</v>
      </c>
    </row>
    <row r="1741" spans="1:15" x14ac:dyDescent="0.25">
      <c r="A1741" t="s">
        <v>640</v>
      </c>
      <c r="B1741" t="s">
        <v>38</v>
      </c>
      <c r="C1741" t="s">
        <v>30</v>
      </c>
      <c r="D1741" t="s">
        <v>17</v>
      </c>
      <c r="E1741" t="s">
        <v>65</v>
      </c>
      <c r="F1741" t="s">
        <v>27</v>
      </c>
      <c r="G1741">
        <v>94122</v>
      </c>
      <c r="H1741" t="s">
        <v>31</v>
      </c>
      <c r="I1741" t="s">
        <v>58</v>
      </c>
      <c r="J1741" t="s">
        <v>129</v>
      </c>
      <c r="K1741">
        <v>17.899999999999999</v>
      </c>
      <c r="L1741">
        <v>2</v>
      </c>
      <c r="M1741">
        <v>0</v>
      </c>
      <c r="N1741">
        <v>3.4009999999999998</v>
      </c>
      <c r="O1741" s="5">
        <f t="shared" si="27"/>
        <v>0.19</v>
      </c>
    </row>
    <row r="1742" spans="1:15" x14ac:dyDescent="0.25">
      <c r="A1742" t="s">
        <v>640</v>
      </c>
      <c r="B1742" t="s">
        <v>38</v>
      </c>
      <c r="C1742" t="s">
        <v>30</v>
      </c>
      <c r="D1742" t="s">
        <v>17</v>
      </c>
      <c r="E1742" t="s">
        <v>65</v>
      </c>
      <c r="F1742" t="s">
        <v>27</v>
      </c>
      <c r="G1742">
        <v>94122</v>
      </c>
      <c r="H1742" t="s">
        <v>31</v>
      </c>
      <c r="I1742" t="s">
        <v>58</v>
      </c>
      <c r="J1742" t="s">
        <v>129</v>
      </c>
      <c r="K1742">
        <v>129.44999999999999</v>
      </c>
      <c r="L1742">
        <v>5</v>
      </c>
      <c r="M1742">
        <v>0</v>
      </c>
      <c r="N1742">
        <v>46.601999999999997</v>
      </c>
      <c r="O1742" s="5">
        <f t="shared" si="27"/>
        <v>0.36</v>
      </c>
    </row>
    <row r="1743" spans="1:15" x14ac:dyDescent="0.25">
      <c r="A1743" t="s">
        <v>705</v>
      </c>
      <c r="B1743" t="s">
        <v>38</v>
      </c>
      <c r="C1743" t="s">
        <v>88</v>
      </c>
      <c r="D1743" t="s">
        <v>17</v>
      </c>
      <c r="E1743" t="s">
        <v>228</v>
      </c>
      <c r="F1743" t="s">
        <v>27</v>
      </c>
      <c r="G1743">
        <v>92037</v>
      </c>
      <c r="H1743" t="s">
        <v>31</v>
      </c>
      <c r="I1743" t="s">
        <v>32</v>
      </c>
      <c r="J1743" t="s">
        <v>33</v>
      </c>
      <c r="K1743">
        <v>20.88</v>
      </c>
      <c r="L1743">
        <v>8</v>
      </c>
      <c r="M1743">
        <v>0</v>
      </c>
      <c r="N1743">
        <v>9.6047999999999991</v>
      </c>
      <c r="O1743" s="5">
        <f t="shared" si="27"/>
        <v>0.45999999999999996</v>
      </c>
    </row>
    <row r="1744" spans="1:15" x14ac:dyDescent="0.25">
      <c r="A1744" t="s">
        <v>642</v>
      </c>
      <c r="B1744" t="s">
        <v>38</v>
      </c>
      <c r="C1744" t="s">
        <v>16</v>
      </c>
      <c r="D1744" t="s">
        <v>17</v>
      </c>
      <c r="E1744" t="s">
        <v>73</v>
      </c>
      <c r="F1744" t="s">
        <v>70</v>
      </c>
      <c r="G1744">
        <v>19140</v>
      </c>
      <c r="H1744" t="s">
        <v>119</v>
      </c>
      <c r="I1744" t="s">
        <v>32</v>
      </c>
      <c r="J1744" t="s">
        <v>80</v>
      </c>
      <c r="K1744">
        <v>20.736000000000001</v>
      </c>
      <c r="L1744">
        <v>4</v>
      </c>
      <c r="M1744">
        <v>0.2</v>
      </c>
      <c r="N1744">
        <v>7.2576000000000001</v>
      </c>
      <c r="O1744" s="5">
        <f t="shared" si="27"/>
        <v>0.35</v>
      </c>
    </row>
    <row r="1745" spans="1:15" x14ac:dyDescent="0.25">
      <c r="A1745" t="s">
        <v>642</v>
      </c>
      <c r="B1745" t="s">
        <v>38</v>
      </c>
      <c r="C1745" t="s">
        <v>16</v>
      </c>
      <c r="D1745" t="s">
        <v>17</v>
      </c>
      <c r="E1745" t="s">
        <v>73</v>
      </c>
      <c r="F1745" t="s">
        <v>70</v>
      </c>
      <c r="G1745">
        <v>19140</v>
      </c>
      <c r="H1745" t="s">
        <v>119</v>
      </c>
      <c r="I1745" t="s">
        <v>21</v>
      </c>
      <c r="J1745" t="s">
        <v>48</v>
      </c>
      <c r="K1745">
        <v>7.1680000000000001</v>
      </c>
      <c r="L1745">
        <v>2</v>
      </c>
      <c r="M1745">
        <v>0.2</v>
      </c>
      <c r="N1745">
        <v>0.98560000000000003</v>
      </c>
      <c r="O1745" s="5">
        <f t="shared" si="27"/>
        <v>0.13750000000000001</v>
      </c>
    </row>
    <row r="1746" spans="1:15" x14ac:dyDescent="0.25">
      <c r="A1746" t="s">
        <v>642</v>
      </c>
      <c r="B1746" t="s">
        <v>38</v>
      </c>
      <c r="C1746" t="s">
        <v>16</v>
      </c>
      <c r="D1746" t="s">
        <v>17</v>
      </c>
      <c r="E1746" t="s">
        <v>73</v>
      </c>
      <c r="F1746" t="s">
        <v>70</v>
      </c>
      <c r="G1746">
        <v>19140</v>
      </c>
      <c r="H1746" t="s">
        <v>119</v>
      </c>
      <c r="I1746" t="s">
        <v>32</v>
      </c>
      <c r="J1746" t="s">
        <v>43</v>
      </c>
      <c r="K1746">
        <v>11.167999999999999</v>
      </c>
      <c r="L1746">
        <v>2</v>
      </c>
      <c r="M1746">
        <v>0.2</v>
      </c>
      <c r="N1746">
        <v>-2.5127999999999999</v>
      </c>
      <c r="O1746" s="5">
        <f t="shared" si="27"/>
        <v>-0.22500000000000001</v>
      </c>
    </row>
    <row r="1747" spans="1:15" x14ac:dyDescent="0.25">
      <c r="A1747" t="s">
        <v>642</v>
      </c>
      <c r="B1747" t="s">
        <v>38</v>
      </c>
      <c r="C1747" t="s">
        <v>16</v>
      </c>
      <c r="D1747" t="s">
        <v>17</v>
      </c>
      <c r="E1747" t="s">
        <v>73</v>
      </c>
      <c r="F1747" t="s">
        <v>70</v>
      </c>
      <c r="G1747">
        <v>19140</v>
      </c>
      <c r="H1747" t="s">
        <v>119</v>
      </c>
      <c r="I1747" t="s">
        <v>58</v>
      </c>
      <c r="J1747" t="s">
        <v>129</v>
      </c>
      <c r="K1747">
        <v>442.4</v>
      </c>
      <c r="L1747">
        <v>7</v>
      </c>
      <c r="M1747">
        <v>0.2</v>
      </c>
      <c r="N1747">
        <v>-55.3</v>
      </c>
      <c r="O1747" s="5">
        <f t="shared" si="27"/>
        <v>-0.125</v>
      </c>
    </row>
    <row r="1748" spans="1:15" x14ac:dyDescent="0.25">
      <c r="A1748" t="s">
        <v>757</v>
      </c>
      <c r="B1748" t="s">
        <v>155</v>
      </c>
      <c r="C1748" t="s">
        <v>16</v>
      </c>
      <c r="D1748" t="s">
        <v>17</v>
      </c>
      <c r="E1748" t="s">
        <v>144</v>
      </c>
      <c r="F1748" t="s">
        <v>94</v>
      </c>
      <c r="G1748">
        <v>14609</v>
      </c>
      <c r="H1748" t="s">
        <v>119</v>
      </c>
      <c r="I1748" t="s">
        <v>32</v>
      </c>
      <c r="J1748" t="s">
        <v>53</v>
      </c>
      <c r="K1748">
        <v>13.36</v>
      </c>
      <c r="L1748">
        <v>2</v>
      </c>
      <c r="M1748">
        <v>0</v>
      </c>
      <c r="N1748">
        <v>4.9432</v>
      </c>
      <c r="O1748" s="5">
        <f t="shared" si="27"/>
        <v>0.37</v>
      </c>
    </row>
    <row r="1749" spans="1:15" x14ac:dyDescent="0.25">
      <c r="A1749" t="s">
        <v>828</v>
      </c>
      <c r="B1749" t="s">
        <v>15</v>
      </c>
      <c r="C1749" t="s">
        <v>16</v>
      </c>
      <c r="D1749" t="s">
        <v>17</v>
      </c>
      <c r="E1749" t="s">
        <v>290</v>
      </c>
      <c r="F1749" t="s">
        <v>41</v>
      </c>
      <c r="G1749">
        <v>28540</v>
      </c>
      <c r="H1749" t="s">
        <v>20</v>
      </c>
      <c r="I1749" t="s">
        <v>32</v>
      </c>
      <c r="J1749" t="s">
        <v>64</v>
      </c>
      <c r="K1749">
        <v>11.231999999999999</v>
      </c>
      <c r="L1749">
        <v>8</v>
      </c>
      <c r="M1749">
        <v>0.7</v>
      </c>
      <c r="N1749">
        <v>-8.2368000000000006</v>
      </c>
      <c r="O1749" s="5">
        <f t="shared" si="27"/>
        <v>-0.73333333333333339</v>
      </c>
    </row>
    <row r="1750" spans="1:15" x14ac:dyDescent="0.25">
      <c r="A1750" t="s">
        <v>828</v>
      </c>
      <c r="B1750" t="s">
        <v>15</v>
      </c>
      <c r="C1750" t="s">
        <v>16</v>
      </c>
      <c r="D1750" t="s">
        <v>17</v>
      </c>
      <c r="E1750" t="s">
        <v>290</v>
      </c>
      <c r="F1750" t="s">
        <v>41</v>
      </c>
      <c r="G1750">
        <v>28540</v>
      </c>
      <c r="H1750" t="s">
        <v>20</v>
      </c>
      <c r="I1750" t="s">
        <v>32</v>
      </c>
      <c r="J1750" t="s">
        <v>80</v>
      </c>
      <c r="K1750">
        <v>10.272</v>
      </c>
      <c r="L1750">
        <v>3</v>
      </c>
      <c r="M1750">
        <v>0.2</v>
      </c>
      <c r="N1750">
        <v>3.21</v>
      </c>
      <c r="O1750" s="5">
        <f t="shared" si="27"/>
        <v>0.3125</v>
      </c>
    </row>
    <row r="1751" spans="1:15" x14ac:dyDescent="0.25">
      <c r="A1751" t="s">
        <v>644</v>
      </c>
      <c r="B1751" t="s">
        <v>38</v>
      </c>
      <c r="C1751" t="s">
        <v>88</v>
      </c>
      <c r="D1751" t="s">
        <v>17</v>
      </c>
      <c r="E1751" t="s">
        <v>81</v>
      </c>
      <c r="F1751" t="s">
        <v>50</v>
      </c>
      <c r="G1751">
        <v>77095</v>
      </c>
      <c r="H1751" t="s">
        <v>89</v>
      </c>
      <c r="I1751" t="s">
        <v>32</v>
      </c>
      <c r="J1751" t="s">
        <v>80</v>
      </c>
      <c r="K1751">
        <v>10.368</v>
      </c>
      <c r="L1751">
        <v>2</v>
      </c>
      <c r="M1751">
        <v>0.2</v>
      </c>
      <c r="N1751">
        <v>3.6288</v>
      </c>
      <c r="O1751" s="5">
        <f t="shared" si="27"/>
        <v>0.35</v>
      </c>
    </row>
    <row r="1752" spans="1:15" x14ac:dyDescent="0.25">
      <c r="A1752" t="s">
        <v>644</v>
      </c>
      <c r="B1752" t="s">
        <v>38</v>
      </c>
      <c r="C1752" t="s">
        <v>88</v>
      </c>
      <c r="D1752" t="s">
        <v>17</v>
      </c>
      <c r="E1752" t="s">
        <v>81</v>
      </c>
      <c r="F1752" t="s">
        <v>50</v>
      </c>
      <c r="G1752">
        <v>77095</v>
      </c>
      <c r="H1752" t="s">
        <v>89</v>
      </c>
      <c r="I1752" t="s">
        <v>32</v>
      </c>
      <c r="J1752" t="s">
        <v>53</v>
      </c>
      <c r="K1752">
        <v>6.24</v>
      </c>
      <c r="L1752">
        <v>3</v>
      </c>
      <c r="M1752">
        <v>0.2</v>
      </c>
      <c r="N1752">
        <v>0.54600000000000004</v>
      </c>
      <c r="O1752" s="5">
        <f t="shared" si="27"/>
        <v>8.7500000000000008E-2</v>
      </c>
    </row>
    <row r="1753" spans="1:15" x14ac:dyDescent="0.25">
      <c r="A1753" t="s">
        <v>684</v>
      </c>
      <c r="B1753" t="s">
        <v>38</v>
      </c>
      <c r="C1753" t="s">
        <v>88</v>
      </c>
      <c r="D1753" t="s">
        <v>17</v>
      </c>
      <c r="E1753" t="s">
        <v>193</v>
      </c>
      <c r="F1753" t="s">
        <v>50</v>
      </c>
      <c r="G1753">
        <v>78207</v>
      </c>
      <c r="H1753" t="s">
        <v>89</v>
      </c>
      <c r="I1753" t="s">
        <v>21</v>
      </c>
      <c r="J1753" t="s">
        <v>39</v>
      </c>
      <c r="K1753">
        <v>206.96199999999999</v>
      </c>
      <c r="L1753">
        <v>2</v>
      </c>
      <c r="M1753">
        <v>0.3</v>
      </c>
      <c r="N1753">
        <v>-32.522599999999997</v>
      </c>
      <c r="O1753" s="5">
        <f t="shared" si="27"/>
        <v>-0.15714285714285714</v>
      </c>
    </row>
    <row r="1754" spans="1:15" x14ac:dyDescent="0.25">
      <c r="A1754" t="s">
        <v>837</v>
      </c>
      <c r="B1754" t="s">
        <v>155</v>
      </c>
      <c r="C1754" t="s">
        <v>16</v>
      </c>
      <c r="D1754" t="s">
        <v>17</v>
      </c>
      <c r="E1754" t="s">
        <v>396</v>
      </c>
      <c r="F1754" t="s">
        <v>27</v>
      </c>
      <c r="G1754">
        <v>94601</v>
      </c>
      <c r="H1754" t="s">
        <v>31</v>
      </c>
      <c r="I1754" t="s">
        <v>21</v>
      </c>
      <c r="J1754" t="s">
        <v>48</v>
      </c>
      <c r="K1754">
        <v>9.4600000000000009</v>
      </c>
      <c r="L1754">
        <v>2</v>
      </c>
      <c r="M1754">
        <v>0</v>
      </c>
      <c r="N1754">
        <v>3.6894</v>
      </c>
      <c r="O1754" s="5">
        <f t="shared" si="27"/>
        <v>0.38999999999999996</v>
      </c>
    </row>
    <row r="1755" spans="1:15" x14ac:dyDescent="0.25">
      <c r="A1755" t="s">
        <v>640</v>
      </c>
      <c r="B1755" t="s">
        <v>155</v>
      </c>
      <c r="C1755" t="s">
        <v>30</v>
      </c>
      <c r="D1755" t="s">
        <v>17</v>
      </c>
      <c r="E1755" t="s">
        <v>65</v>
      </c>
      <c r="F1755" t="s">
        <v>27</v>
      </c>
      <c r="G1755">
        <v>94122</v>
      </c>
      <c r="H1755" t="s">
        <v>31</v>
      </c>
      <c r="I1755" t="s">
        <v>32</v>
      </c>
      <c r="J1755" t="s">
        <v>43</v>
      </c>
      <c r="K1755">
        <v>559.62</v>
      </c>
      <c r="L1755">
        <v>9</v>
      </c>
      <c r="M1755">
        <v>0</v>
      </c>
      <c r="N1755">
        <v>151.09739999999999</v>
      </c>
      <c r="O1755" s="5">
        <f t="shared" si="27"/>
        <v>0.26999999999999996</v>
      </c>
    </row>
    <row r="1756" spans="1:15" x14ac:dyDescent="0.25">
      <c r="A1756" t="s">
        <v>640</v>
      </c>
      <c r="B1756" t="s">
        <v>155</v>
      </c>
      <c r="C1756" t="s">
        <v>30</v>
      </c>
      <c r="D1756" t="s">
        <v>17</v>
      </c>
      <c r="E1756" t="s">
        <v>65</v>
      </c>
      <c r="F1756" t="s">
        <v>27</v>
      </c>
      <c r="G1756">
        <v>94122</v>
      </c>
      <c r="H1756" t="s">
        <v>31</v>
      </c>
      <c r="I1756" t="s">
        <v>32</v>
      </c>
      <c r="J1756" t="s">
        <v>80</v>
      </c>
      <c r="K1756">
        <v>109.92</v>
      </c>
      <c r="L1756">
        <v>2</v>
      </c>
      <c r="M1756">
        <v>0</v>
      </c>
      <c r="N1756">
        <v>53.860799999999998</v>
      </c>
      <c r="O1756" s="5">
        <f t="shared" si="27"/>
        <v>0.49</v>
      </c>
    </row>
    <row r="1757" spans="1:15" x14ac:dyDescent="0.25">
      <c r="A1757" t="s">
        <v>640</v>
      </c>
      <c r="B1757" t="s">
        <v>155</v>
      </c>
      <c r="C1757" t="s">
        <v>30</v>
      </c>
      <c r="D1757" t="s">
        <v>17</v>
      </c>
      <c r="E1757" t="s">
        <v>65</v>
      </c>
      <c r="F1757" t="s">
        <v>27</v>
      </c>
      <c r="G1757">
        <v>94122</v>
      </c>
      <c r="H1757" t="s">
        <v>31</v>
      </c>
      <c r="I1757" t="s">
        <v>32</v>
      </c>
      <c r="J1757" t="s">
        <v>80</v>
      </c>
      <c r="K1757">
        <v>8.56</v>
      </c>
      <c r="L1757">
        <v>2</v>
      </c>
      <c r="M1757">
        <v>0</v>
      </c>
      <c r="N1757">
        <v>3.8519999999999999</v>
      </c>
      <c r="O1757" s="5">
        <f t="shared" si="27"/>
        <v>0.44999999999999996</v>
      </c>
    </row>
    <row r="1758" spans="1:15" x14ac:dyDescent="0.25">
      <c r="A1758" t="s">
        <v>637</v>
      </c>
      <c r="B1758" t="s">
        <v>15</v>
      </c>
      <c r="C1758" t="s">
        <v>88</v>
      </c>
      <c r="D1758" t="s">
        <v>17</v>
      </c>
      <c r="E1758" t="s">
        <v>49</v>
      </c>
      <c r="F1758" t="s">
        <v>50</v>
      </c>
      <c r="G1758">
        <v>76106</v>
      </c>
      <c r="H1758" t="s">
        <v>89</v>
      </c>
      <c r="I1758" t="s">
        <v>32</v>
      </c>
      <c r="J1758" t="s">
        <v>80</v>
      </c>
      <c r="K1758">
        <v>360.71199999999999</v>
      </c>
      <c r="L1758">
        <v>11</v>
      </c>
      <c r="M1758">
        <v>0.2</v>
      </c>
      <c r="N1758">
        <v>130.75810000000001</v>
      </c>
      <c r="O1758" s="5">
        <f t="shared" si="27"/>
        <v>0.36250000000000004</v>
      </c>
    </row>
    <row r="1759" spans="1:15" x14ac:dyDescent="0.25">
      <c r="A1759" t="s">
        <v>637</v>
      </c>
      <c r="B1759" t="s">
        <v>15</v>
      </c>
      <c r="C1759" t="s">
        <v>88</v>
      </c>
      <c r="D1759" t="s">
        <v>17</v>
      </c>
      <c r="E1759" t="s">
        <v>49</v>
      </c>
      <c r="F1759" t="s">
        <v>50</v>
      </c>
      <c r="G1759">
        <v>76106</v>
      </c>
      <c r="H1759" t="s">
        <v>89</v>
      </c>
      <c r="I1759" t="s">
        <v>58</v>
      </c>
      <c r="J1759" t="s">
        <v>59</v>
      </c>
      <c r="K1759">
        <v>1718.4</v>
      </c>
      <c r="L1759">
        <v>6</v>
      </c>
      <c r="M1759">
        <v>0.2</v>
      </c>
      <c r="N1759">
        <v>150.36000000000001</v>
      </c>
      <c r="O1759" s="5">
        <f t="shared" si="27"/>
        <v>8.7500000000000008E-2</v>
      </c>
    </row>
    <row r="1760" spans="1:15" x14ac:dyDescent="0.25">
      <c r="A1760" t="s">
        <v>644</v>
      </c>
      <c r="B1760" t="s">
        <v>155</v>
      </c>
      <c r="C1760" t="s">
        <v>88</v>
      </c>
      <c r="D1760" t="s">
        <v>17</v>
      </c>
      <c r="E1760" t="s">
        <v>81</v>
      </c>
      <c r="F1760" t="s">
        <v>50</v>
      </c>
      <c r="G1760">
        <v>77095</v>
      </c>
      <c r="H1760" t="s">
        <v>89</v>
      </c>
      <c r="I1760" t="s">
        <v>32</v>
      </c>
      <c r="J1760" t="s">
        <v>64</v>
      </c>
      <c r="K1760">
        <v>41.567999999999998</v>
      </c>
      <c r="L1760">
        <v>6</v>
      </c>
      <c r="M1760">
        <v>0.8</v>
      </c>
      <c r="N1760">
        <v>-66.508799999999994</v>
      </c>
      <c r="O1760" s="5">
        <f t="shared" si="27"/>
        <v>-1.5999999999999999</v>
      </c>
    </row>
    <row r="1761" spans="1:15" x14ac:dyDescent="0.25">
      <c r="A1761" t="s">
        <v>644</v>
      </c>
      <c r="B1761" t="s">
        <v>38</v>
      </c>
      <c r="C1761" t="s">
        <v>16</v>
      </c>
      <c r="D1761" t="s">
        <v>17</v>
      </c>
      <c r="E1761" t="s">
        <v>81</v>
      </c>
      <c r="F1761" t="s">
        <v>50</v>
      </c>
      <c r="G1761">
        <v>77095</v>
      </c>
      <c r="H1761" t="s">
        <v>89</v>
      </c>
      <c r="I1761" t="s">
        <v>58</v>
      </c>
      <c r="J1761" t="s">
        <v>129</v>
      </c>
      <c r="K1761">
        <v>46.863999999999997</v>
      </c>
      <c r="L1761">
        <v>2</v>
      </c>
      <c r="M1761">
        <v>0.2</v>
      </c>
      <c r="N1761">
        <v>7.6154000000000002</v>
      </c>
      <c r="O1761" s="5">
        <f t="shared" si="27"/>
        <v>0.16250000000000001</v>
      </c>
    </row>
    <row r="1762" spans="1:15" x14ac:dyDescent="0.25">
      <c r="A1762" t="s">
        <v>642</v>
      </c>
      <c r="B1762" t="s">
        <v>38</v>
      </c>
      <c r="C1762" t="s">
        <v>16</v>
      </c>
      <c r="D1762" t="s">
        <v>17</v>
      </c>
      <c r="E1762" t="s">
        <v>73</v>
      </c>
      <c r="F1762" t="s">
        <v>70</v>
      </c>
      <c r="G1762">
        <v>19143</v>
      </c>
      <c r="H1762" t="s">
        <v>119</v>
      </c>
      <c r="I1762" t="s">
        <v>32</v>
      </c>
      <c r="J1762" t="s">
        <v>53</v>
      </c>
      <c r="K1762">
        <v>19.536000000000001</v>
      </c>
      <c r="L1762">
        <v>3</v>
      </c>
      <c r="M1762">
        <v>0.2</v>
      </c>
      <c r="N1762">
        <v>4.8840000000000003</v>
      </c>
      <c r="O1762" s="5">
        <f t="shared" si="27"/>
        <v>0.25</v>
      </c>
    </row>
    <row r="1763" spans="1:15" x14ac:dyDescent="0.25">
      <c r="A1763" t="s">
        <v>705</v>
      </c>
      <c r="B1763" t="s">
        <v>38</v>
      </c>
      <c r="C1763" t="s">
        <v>16</v>
      </c>
      <c r="D1763" t="s">
        <v>17</v>
      </c>
      <c r="E1763" t="s">
        <v>228</v>
      </c>
      <c r="F1763" t="s">
        <v>27</v>
      </c>
      <c r="G1763">
        <v>92105</v>
      </c>
      <c r="H1763" t="s">
        <v>31</v>
      </c>
      <c r="I1763" t="s">
        <v>21</v>
      </c>
      <c r="J1763" t="s">
        <v>22</v>
      </c>
      <c r="K1763">
        <v>411.33199999999999</v>
      </c>
      <c r="L1763">
        <v>4</v>
      </c>
      <c r="M1763">
        <v>0.15</v>
      </c>
      <c r="N1763">
        <v>-4.8391999999999999</v>
      </c>
      <c r="O1763" s="5">
        <f t="shared" si="27"/>
        <v>-1.1764705882352941E-2</v>
      </c>
    </row>
    <row r="1764" spans="1:15" x14ac:dyDescent="0.25">
      <c r="A1764" t="s">
        <v>705</v>
      </c>
      <c r="B1764" t="s">
        <v>38</v>
      </c>
      <c r="C1764" t="s">
        <v>16</v>
      </c>
      <c r="D1764" t="s">
        <v>17</v>
      </c>
      <c r="E1764" t="s">
        <v>228</v>
      </c>
      <c r="F1764" t="s">
        <v>27</v>
      </c>
      <c r="G1764">
        <v>92105</v>
      </c>
      <c r="H1764" t="s">
        <v>31</v>
      </c>
      <c r="I1764" t="s">
        <v>32</v>
      </c>
      <c r="J1764" t="s">
        <v>64</v>
      </c>
      <c r="K1764">
        <v>28.751999999999999</v>
      </c>
      <c r="L1764">
        <v>6</v>
      </c>
      <c r="M1764">
        <v>0.2</v>
      </c>
      <c r="N1764">
        <v>9.7037999999999993</v>
      </c>
      <c r="O1764" s="5">
        <f t="shared" si="27"/>
        <v>0.33749999999999997</v>
      </c>
    </row>
    <row r="1765" spans="1:15" x14ac:dyDescent="0.25">
      <c r="A1765" t="s">
        <v>705</v>
      </c>
      <c r="B1765" t="s">
        <v>38</v>
      </c>
      <c r="C1765" t="s">
        <v>16</v>
      </c>
      <c r="D1765" t="s">
        <v>17</v>
      </c>
      <c r="E1765" t="s">
        <v>228</v>
      </c>
      <c r="F1765" t="s">
        <v>27</v>
      </c>
      <c r="G1765">
        <v>92105</v>
      </c>
      <c r="H1765" t="s">
        <v>31</v>
      </c>
      <c r="I1765" t="s">
        <v>21</v>
      </c>
      <c r="J1765" t="s">
        <v>22</v>
      </c>
      <c r="K1765">
        <v>293.19900000000001</v>
      </c>
      <c r="L1765">
        <v>3</v>
      </c>
      <c r="M1765">
        <v>0.15</v>
      </c>
      <c r="N1765">
        <v>-20.696400000000001</v>
      </c>
      <c r="O1765" s="5">
        <f t="shared" si="27"/>
        <v>-7.0588235294117646E-2</v>
      </c>
    </row>
    <row r="1766" spans="1:15" x14ac:dyDescent="0.25">
      <c r="A1766" t="s">
        <v>908</v>
      </c>
      <c r="B1766" t="s">
        <v>38</v>
      </c>
      <c r="C1766" t="s">
        <v>88</v>
      </c>
      <c r="D1766" t="s">
        <v>17</v>
      </c>
      <c r="E1766" t="s">
        <v>465</v>
      </c>
      <c r="F1766" t="s">
        <v>100</v>
      </c>
      <c r="G1766">
        <v>23434</v>
      </c>
      <c r="H1766" t="s">
        <v>20</v>
      </c>
      <c r="I1766" t="s">
        <v>32</v>
      </c>
      <c r="J1766" t="s">
        <v>334</v>
      </c>
      <c r="K1766">
        <v>35.06</v>
      </c>
      <c r="L1766">
        <v>2</v>
      </c>
      <c r="M1766">
        <v>0</v>
      </c>
      <c r="N1766">
        <v>10.518000000000001</v>
      </c>
      <c r="O1766" s="5">
        <f t="shared" si="27"/>
        <v>0.3</v>
      </c>
    </row>
    <row r="1767" spans="1:15" x14ac:dyDescent="0.25">
      <c r="A1767" t="s">
        <v>908</v>
      </c>
      <c r="B1767" t="s">
        <v>38</v>
      </c>
      <c r="C1767" t="s">
        <v>88</v>
      </c>
      <c r="D1767" t="s">
        <v>17</v>
      </c>
      <c r="E1767" t="s">
        <v>465</v>
      </c>
      <c r="F1767" t="s">
        <v>100</v>
      </c>
      <c r="G1767">
        <v>23434</v>
      </c>
      <c r="H1767" t="s">
        <v>20</v>
      </c>
      <c r="I1767" t="s">
        <v>32</v>
      </c>
      <c r="J1767" t="s">
        <v>33</v>
      </c>
      <c r="K1767">
        <v>4.13</v>
      </c>
      <c r="L1767">
        <v>1</v>
      </c>
      <c r="M1767">
        <v>0</v>
      </c>
      <c r="N1767">
        <v>1.8997999999999999</v>
      </c>
      <c r="O1767" s="5">
        <f t="shared" si="27"/>
        <v>0.46</v>
      </c>
    </row>
    <row r="1768" spans="1:15" x14ac:dyDescent="0.25">
      <c r="A1768" t="s">
        <v>908</v>
      </c>
      <c r="B1768" t="s">
        <v>38</v>
      </c>
      <c r="C1768" t="s">
        <v>88</v>
      </c>
      <c r="D1768" t="s">
        <v>17</v>
      </c>
      <c r="E1768" t="s">
        <v>465</v>
      </c>
      <c r="F1768" t="s">
        <v>100</v>
      </c>
      <c r="G1768">
        <v>23434</v>
      </c>
      <c r="H1768" t="s">
        <v>20</v>
      </c>
      <c r="I1768" t="s">
        <v>21</v>
      </c>
      <c r="J1768" t="s">
        <v>48</v>
      </c>
      <c r="K1768">
        <v>109.8</v>
      </c>
      <c r="L1768">
        <v>9</v>
      </c>
      <c r="M1768">
        <v>0</v>
      </c>
      <c r="N1768">
        <v>46.116</v>
      </c>
      <c r="O1768" s="5">
        <f t="shared" si="27"/>
        <v>0.42</v>
      </c>
    </row>
    <row r="1769" spans="1:15" x14ac:dyDescent="0.25">
      <c r="A1769" t="s">
        <v>908</v>
      </c>
      <c r="B1769" t="s">
        <v>38</v>
      </c>
      <c r="C1769" t="s">
        <v>88</v>
      </c>
      <c r="D1769" t="s">
        <v>17</v>
      </c>
      <c r="E1769" t="s">
        <v>465</v>
      </c>
      <c r="F1769" t="s">
        <v>100</v>
      </c>
      <c r="G1769">
        <v>23434</v>
      </c>
      <c r="H1769" t="s">
        <v>20</v>
      </c>
      <c r="I1769" t="s">
        <v>32</v>
      </c>
      <c r="J1769" t="s">
        <v>33</v>
      </c>
      <c r="K1769">
        <v>9.82</v>
      </c>
      <c r="L1769">
        <v>2</v>
      </c>
      <c r="M1769">
        <v>0</v>
      </c>
      <c r="N1769">
        <v>4.8117999999999999</v>
      </c>
      <c r="O1769" s="5">
        <f t="shared" si="27"/>
        <v>0.49</v>
      </c>
    </row>
    <row r="1770" spans="1:15" x14ac:dyDescent="0.25">
      <c r="A1770" t="s">
        <v>912</v>
      </c>
      <c r="B1770" t="s">
        <v>38</v>
      </c>
      <c r="C1770" t="s">
        <v>16</v>
      </c>
      <c r="D1770" t="s">
        <v>17</v>
      </c>
      <c r="E1770" t="s">
        <v>390</v>
      </c>
      <c r="F1770" t="s">
        <v>41</v>
      </c>
      <c r="G1770">
        <v>27405</v>
      </c>
      <c r="H1770" t="s">
        <v>20</v>
      </c>
      <c r="I1770" t="s">
        <v>32</v>
      </c>
      <c r="J1770" t="s">
        <v>64</v>
      </c>
      <c r="K1770">
        <v>7.6440000000000001</v>
      </c>
      <c r="L1770">
        <v>4</v>
      </c>
      <c r="M1770">
        <v>0.7</v>
      </c>
      <c r="N1770">
        <v>-5.8604000000000003</v>
      </c>
      <c r="O1770" s="5">
        <f t="shared" si="27"/>
        <v>-0.76666666666666672</v>
      </c>
    </row>
    <row r="1771" spans="1:15" x14ac:dyDescent="0.25">
      <c r="A1771" t="s">
        <v>912</v>
      </c>
      <c r="B1771" t="s">
        <v>38</v>
      </c>
      <c r="C1771" t="s">
        <v>16</v>
      </c>
      <c r="D1771" t="s">
        <v>17</v>
      </c>
      <c r="E1771" t="s">
        <v>390</v>
      </c>
      <c r="F1771" t="s">
        <v>41</v>
      </c>
      <c r="G1771">
        <v>27405</v>
      </c>
      <c r="H1771" t="s">
        <v>20</v>
      </c>
      <c r="I1771" t="s">
        <v>32</v>
      </c>
      <c r="J1771" t="s">
        <v>64</v>
      </c>
      <c r="K1771">
        <v>51.465000000000003</v>
      </c>
      <c r="L1771">
        <v>5</v>
      </c>
      <c r="M1771">
        <v>0.7</v>
      </c>
      <c r="N1771">
        <v>-39.456499999999998</v>
      </c>
      <c r="O1771" s="5">
        <f t="shared" si="27"/>
        <v>-0.76666666666666661</v>
      </c>
    </row>
    <row r="1772" spans="1:15" x14ac:dyDescent="0.25">
      <c r="A1772" t="s">
        <v>694</v>
      </c>
      <c r="B1772" t="s">
        <v>38</v>
      </c>
      <c r="C1772" t="s">
        <v>30</v>
      </c>
      <c r="D1772" t="s">
        <v>17</v>
      </c>
      <c r="E1772" t="s">
        <v>211</v>
      </c>
      <c r="F1772" t="s">
        <v>50</v>
      </c>
      <c r="G1772">
        <v>75081</v>
      </c>
      <c r="H1772" t="s">
        <v>89</v>
      </c>
      <c r="I1772" t="s">
        <v>32</v>
      </c>
      <c r="J1772" t="s">
        <v>334</v>
      </c>
      <c r="K1772">
        <v>6.976</v>
      </c>
      <c r="L1772">
        <v>4</v>
      </c>
      <c r="M1772">
        <v>0.2</v>
      </c>
      <c r="N1772">
        <v>-1.3952</v>
      </c>
      <c r="O1772" s="5">
        <f t="shared" si="27"/>
        <v>-0.2</v>
      </c>
    </row>
    <row r="1773" spans="1:15" x14ac:dyDescent="0.25">
      <c r="A1773" t="s">
        <v>694</v>
      </c>
      <c r="B1773" t="s">
        <v>38</v>
      </c>
      <c r="C1773" t="s">
        <v>30</v>
      </c>
      <c r="D1773" t="s">
        <v>17</v>
      </c>
      <c r="E1773" t="s">
        <v>211</v>
      </c>
      <c r="F1773" t="s">
        <v>50</v>
      </c>
      <c r="G1773">
        <v>75081</v>
      </c>
      <c r="H1773" t="s">
        <v>89</v>
      </c>
      <c r="I1773" t="s">
        <v>32</v>
      </c>
      <c r="J1773" t="s">
        <v>64</v>
      </c>
      <c r="K1773">
        <v>12.222</v>
      </c>
      <c r="L1773">
        <v>7</v>
      </c>
      <c r="M1773">
        <v>0.8</v>
      </c>
      <c r="N1773">
        <v>-20.1663</v>
      </c>
      <c r="O1773" s="5">
        <f t="shared" si="27"/>
        <v>-1.6500000000000001</v>
      </c>
    </row>
    <row r="1774" spans="1:15" x14ac:dyDescent="0.25">
      <c r="A1774" t="s">
        <v>654</v>
      </c>
      <c r="B1774" t="s">
        <v>15</v>
      </c>
      <c r="C1774" t="s">
        <v>30</v>
      </c>
      <c r="D1774" t="s">
        <v>17</v>
      </c>
      <c r="E1774" t="s">
        <v>116</v>
      </c>
      <c r="F1774" t="s">
        <v>74</v>
      </c>
      <c r="G1774">
        <v>60623</v>
      </c>
      <c r="H1774" t="s">
        <v>89</v>
      </c>
      <c r="I1774" t="s">
        <v>32</v>
      </c>
      <c r="J1774" t="s">
        <v>43</v>
      </c>
      <c r="K1774">
        <v>97.983999999999995</v>
      </c>
      <c r="L1774">
        <v>2</v>
      </c>
      <c r="M1774">
        <v>0.2</v>
      </c>
      <c r="N1774">
        <v>-24.495999999999999</v>
      </c>
      <c r="O1774" s="5">
        <f t="shared" si="27"/>
        <v>-0.25</v>
      </c>
    </row>
    <row r="1775" spans="1:15" x14ac:dyDescent="0.25">
      <c r="A1775" t="s">
        <v>654</v>
      </c>
      <c r="B1775" t="s">
        <v>15</v>
      </c>
      <c r="C1775" t="s">
        <v>30</v>
      </c>
      <c r="D1775" t="s">
        <v>17</v>
      </c>
      <c r="E1775" t="s">
        <v>116</v>
      </c>
      <c r="F1775" t="s">
        <v>74</v>
      </c>
      <c r="G1775">
        <v>60623</v>
      </c>
      <c r="H1775" t="s">
        <v>89</v>
      </c>
      <c r="I1775" t="s">
        <v>58</v>
      </c>
      <c r="J1775" t="s">
        <v>129</v>
      </c>
      <c r="K1775">
        <v>62.4</v>
      </c>
      <c r="L1775">
        <v>6</v>
      </c>
      <c r="M1775">
        <v>0.2</v>
      </c>
      <c r="N1775">
        <v>19.5</v>
      </c>
      <c r="O1775" s="5">
        <f t="shared" si="27"/>
        <v>0.3125</v>
      </c>
    </row>
    <row r="1776" spans="1:15" x14ac:dyDescent="0.25">
      <c r="A1776" t="s">
        <v>913</v>
      </c>
      <c r="B1776" t="s">
        <v>38</v>
      </c>
      <c r="C1776" t="s">
        <v>30</v>
      </c>
      <c r="D1776" t="s">
        <v>17</v>
      </c>
      <c r="E1776" t="s">
        <v>140</v>
      </c>
      <c r="F1776" t="s">
        <v>105</v>
      </c>
      <c r="G1776">
        <v>21215</v>
      </c>
      <c r="H1776" t="s">
        <v>119</v>
      </c>
      <c r="I1776" t="s">
        <v>32</v>
      </c>
      <c r="J1776" t="s">
        <v>64</v>
      </c>
      <c r="K1776">
        <v>20.86</v>
      </c>
      <c r="L1776">
        <v>2</v>
      </c>
      <c r="M1776">
        <v>0</v>
      </c>
      <c r="N1776">
        <v>9.3870000000000005</v>
      </c>
      <c r="O1776" s="5">
        <f t="shared" si="27"/>
        <v>0.45</v>
      </c>
    </row>
    <row r="1777" spans="1:15" x14ac:dyDescent="0.25">
      <c r="A1777" t="s">
        <v>913</v>
      </c>
      <c r="B1777" t="s">
        <v>38</v>
      </c>
      <c r="C1777" t="s">
        <v>30</v>
      </c>
      <c r="D1777" t="s">
        <v>17</v>
      </c>
      <c r="E1777" t="s">
        <v>140</v>
      </c>
      <c r="F1777" t="s">
        <v>105</v>
      </c>
      <c r="G1777">
        <v>21215</v>
      </c>
      <c r="H1777" t="s">
        <v>119</v>
      </c>
      <c r="I1777" t="s">
        <v>32</v>
      </c>
      <c r="J1777" t="s">
        <v>43</v>
      </c>
      <c r="K1777">
        <v>497.61</v>
      </c>
      <c r="L1777">
        <v>9</v>
      </c>
      <c r="M1777">
        <v>0</v>
      </c>
      <c r="N1777">
        <v>129.37860000000001</v>
      </c>
      <c r="O1777" s="5">
        <f t="shared" si="27"/>
        <v>0.26</v>
      </c>
    </row>
    <row r="1778" spans="1:15" x14ac:dyDescent="0.25">
      <c r="A1778" t="s">
        <v>913</v>
      </c>
      <c r="B1778" t="s">
        <v>38</v>
      </c>
      <c r="C1778" t="s">
        <v>30</v>
      </c>
      <c r="D1778" t="s">
        <v>17</v>
      </c>
      <c r="E1778" t="s">
        <v>140</v>
      </c>
      <c r="F1778" t="s">
        <v>105</v>
      </c>
      <c r="G1778">
        <v>21215</v>
      </c>
      <c r="H1778" t="s">
        <v>119</v>
      </c>
      <c r="I1778" t="s">
        <v>32</v>
      </c>
      <c r="J1778" t="s">
        <v>53</v>
      </c>
      <c r="K1778">
        <v>5.34</v>
      </c>
      <c r="L1778">
        <v>2</v>
      </c>
      <c r="M1778">
        <v>0</v>
      </c>
      <c r="N1778">
        <v>1.4952000000000001</v>
      </c>
      <c r="O1778" s="5">
        <f t="shared" si="27"/>
        <v>0.28000000000000003</v>
      </c>
    </row>
    <row r="1779" spans="1:15" x14ac:dyDescent="0.25">
      <c r="A1779" t="s">
        <v>913</v>
      </c>
      <c r="B1779" t="s">
        <v>38</v>
      </c>
      <c r="C1779" t="s">
        <v>30</v>
      </c>
      <c r="D1779" t="s">
        <v>17</v>
      </c>
      <c r="E1779" t="s">
        <v>140</v>
      </c>
      <c r="F1779" t="s">
        <v>105</v>
      </c>
      <c r="G1779">
        <v>21215</v>
      </c>
      <c r="H1779" t="s">
        <v>119</v>
      </c>
      <c r="I1779" t="s">
        <v>32</v>
      </c>
      <c r="J1779" t="s">
        <v>33</v>
      </c>
      <c r="K1779">
        <v>3.15</v>
      </c>
      <c r="L1779">
        <v>1</v>
      </c>
      <c r="M1779">
        <v>0</v>
      </c>
      <c r="N1779">
        <v>1.512</v>
      </c>
      <c r="O1779" s="5">
        <f t="shared" si="27"/>
        <v>0.48000000000000004</v>
      </c>
    </row>
    <row r="1780" spans="1:15" x14ac:dyDescent="0.25">
      <c r="A1780" t="s">
        <v>633</v>
      </c>
      <c r="B1780" t="s">
        <v>38</v>
      </c>
      <c r="C1780" t="s">
        <v>16</v>
      </c>
      <c r="D1780" t="s">
        <v>17</v>
      </c>
      <c r="E1780" t="s">
        <v>26</v>
      </c>
      <c r="F1780" t="s">
        <v>27</v>
      </c>
      <c r="G1780">
        <v>90004</v>
      </c>
      <c r="H1780" t="s">
        <v>31</v>
      </c>
      <c r="I1780" t="s">
        <v>32</v>
      </c>
      <c r="J1780" t="s">
        <v>80</v>
      </c>
      <c r="K1780">
        <v>368.91</v>
      </c>
      <c r="L1780">
        <v>9</v>
      </c>
      <c r="M1780">
        <v>0</v>
      </c>
      <c r="N1780">
        <v>180.76589999999999</v>
      </c>
      <c r="O1780" s="5">
        <f t="shared" si="27"/>
        <v>0.48999999999999994</v>
      </c>
    </row>
    <row r="1781" spans="1:15" x14ac:dyDescent="0.25">
      <c r="A1781" t="s">
        <v>633</v>
      </c>
      <c r="B1781" t="s">
        <v>38</v>
      </c>
      <c r="C1781" t="s">
        <v>16</v>
      </c>
      <c r="D1781" t="s">
        <v>17</v>
      </c>
      <c r="E1781" t="s">
        <v>26</v>
      </c>
      <c r="F1781" t="s">
        <v>27</v>
      </c>
      <c r="G1781">
        <v>90004</v>
      </c>
      <c r="H1781" t="s">
        <v>31</v>
      </c>
      <c r="I1781" t="s">
        <v>32</v>
      </c>
      <c r="J1781" t="s">
        <v>53</v>
      </c>
      <c r="K1781">
        <v>14.7</v>
      </c>
      <c r="L1781">
        <v>5</v>
      </c>
      <c r="M1781">
        <v>0</v>
      </c>
      <c r="N1781">
        <v>6.6150000000000002</v>
      </c>
      <c r="O1781" s="5">
        <f t="shared" si="27"/>
        <v>0.45</v>
      </c>
    </row>
    <row r="1782" spans="1:15" x14ac:dyDescent="0.25">
      <c r="A1782" t="s">
        <v>652</v>
      </c>
      <c r="B1782" t="s">
        <v>38</v>
      </c>
      <c r="C1782" t="s">
        <v>16</v>
      </c>
      <c r="D1782" t="s">
        <v>17</v>
      </c>
      <c r="E1782" t="s">
        <v>110</v>
      </c>
      <c r="F1782" t="s">
        <v>94</v>
      </c>
      <c r="G1782">
        <v>10011</v>
      </c>
      <c r="H1782" t="s">
        <v>119</v>
      </c>
      <c r="I1782" t="s">
        <v>58</v>
      </c>
      <c r="J1782" t="s">
        <v>129</v>
      </c>
      <c r="K1782">
        <v>59.97</v>
      </c>
      <c r="L1782">
        <v>3</v>
      </c>
      <c r="M1782">
        <v>0</v>
      </c>
      <c r="N1782">
        <v>14.9925</v>
      </c>
      <c r="O1782" s="5">
        <f t="shared" si="27"/>
        <v>0.25</v>
      </c>
    </row>
    <row r="1783" spans="1:15" x14ac:dyDescent="0.25">
      <c r="A1783" t="s">
        <v>652</v>
      </c>
      <c r="B1783" t="s">
        <v>38</v>
      </c>
      <c r="C1783" t="s">
        <v>16</v>
      </c>
      <c r="D1783" t="s">
        <v>17</v>
      </c>
      <c r="E1783" t="s">
        <v>110</v>
      </c>
      <c r="F1783" t="s">
        <v>94</v>
      </c>
      <c r="G1783">
        <v>10011</v>
      </c>
      <c r="H1783" t="s">
        <v>119</v>
      </c>
      <c r="I1783" t="s">
        <v>32</v>
      </c>
      <c r="J1783" t="s">
        <v>43</v>
      </c>
      <c r="K1783">
        <v>83.36</v>
      </c>
      <c r="L1783">
        <v>1</v>
      </c>
      <c r="M1783">
        <v>0</v>
      </c>
      <c r="N1783">
        <v>20.84</v>
      </c>
      <c r="O1783" s="5">
        <f t="shared" si="27"/>
        <v>0.25</v>
      </c>
    </row>
    <row r="1784" spans="1:15" x14ac:dyDescent="0.25">
      <c r="A1784" t="s">
        <v>732</v>
      </c>
      <c r="B1784" t="s">
        <v>38</v>
      </c>
      <c r="C1784" t="s">
        <v>30</v>
      </c>
      <c r="D1784" t="s">
        <v>17</v>
      </c>
      <c r="E1784" t="s">
        <v>182</v>
      </c>
      <c r="F1784" t="s">
        <v>108</v>
      </c>
      <c r="G1784">
        <v>2038</v>
      </c>
      <c r="H1784" t="s">
        <v>119</v>
      </c>
      <c r="I1784" t="s">
        <v>32</v>
      </c>
      <c r="J1784" t="s">
        <v>80</v>
      </c>
      <c r="K1784">
        <v>6.58</v>
      </c>
      <c r="L1784">
        <v>2</v>
      </c>
      <c r="M1784">
        <v>0</v>
      </c>
      <c r="N1784">
        <v>3.0268000000000002</v>
      </c>
      <c r="O1784" s="5">
        <f t="shared" si="27"/>
        <v>0.46</v>
      </c>
    </row>
    <row r="1785" spans="1:15" x14ac:dyDescent="0.25">
      <c r="A1785" t="s">
        <v>732</v>
      </c>
      <c r="B1785" t="s">
        <v>38</v>
      </c>
      <c r="C1785" t="s">
        <v>30</v>
      </c>
      <c r="D1785" t="s">
        <v>17</v>
      </c>
      <c r="E1785" t="s">
        <v>182</v>
      </c>
      <c r="F1785" t="s">
        <v>108</v>
      </c>
      <c r="G1785">
        <v>2038</v>
      </c>
      <c r="H1785" t="s">
        <v>119</v>
      </c>
      <c r="I1785" t="s">
        <v>32</v>
      </c>
      <c r="J1785" t="s">
        <v>64</v>
      </c>
      <c r="K1785">
        <v>122.94</v>
      </c>
      <c r="L1785">
        <v>3</v>
      </c>
      <c r="M1785">
        <v>0</v>
      </c>
      <c r="N1785">
        <v>59.011200000000002</v>
      </c>
      <c r="O1785" s="5">
        <f t="shared" si="27"/>
        <v>0.48000000000000004</v>
      </c>
    </row>
    <row r="1786" spans="1:15" x14ac:dyDescent="0.25">
      <c r="A1786" t="s">
        <v>807</v>
      </c>
      <c r="B1786" t="s">
        <v>38</v>
      </c>
      <c r="C1786" t="s">
        <v>30</v>
      </c>
      <c r="D1786" t="s">
        <v>17</v>
      </c>
      <c r="E1786" t="s">
        <v>361</v>
      </c>
      <c r="F1786" t="s">
        <v>55</v>
      </c>
      <c r="G1786">
        <v>53209</v>
      </c>
      <c r="H1786" t="s">
        <v>89</v>
      </c>
      <c r="I1786" t="s">
        <v>32</v>
      </c>
      <c r="J1786" t="s">
        <v>80</v>
      </c>
      <c r="K1786">
        <v>219.84</v>
      </c>
      <c r="L1786">
        <v>4</v>
      </c>
      <c r="M1786">
        <v>0</v>
      </c>
      <c r="N1786">
        <v>107.7216</v>
      </c>
      <c r="O1786" s="5">
        <f t="shared" si="27"/>
        <v>0.49</v>
      </c>
    </row>
    <row r="1787" spans="1:15" x14ac:dyDescent="0.25">
      <c r="A1787" t="s">
        <v>807</v>
      </c>
      <c r="B1787" t="s">
        <v>38</v>
      </c>
      <c r="C1787" t="s">
        <v>30</v>
      </c>
      <c r="D1787" t="s">
        <v>17</v>
      </c>
      <c r="E1787" t="s">
        <v>361</v>
      </c>
      <c r="F1787" t="s">
        <v>55</v>
      </c>
      <c r="G1787">
        <v>53209</v>
      </c>
      <c r="H1787" t="s">
        <v>89</v>
      </c>
      <c r="I1787" t="s">
        <v>58</v>
      </c>
      <c r="J1787" t="s">
        <v>129</v>
      </c>
      <c r="K1787">
        <v>98.16</v>
      </c>
      <c r="L1787">
        <v>6</v>
      </c>
      <c r="M1787">
        <v>0</v>
      </c>
      <c r="N1787">
        <v>9.8160000000000007</v>
      </c>
      <c r="O1787" s="5">
        <f t="shared" si="27"/>
        <v>0.1</v>
      </c>
    </row>
    <row r="1788" spans="1:15" x14ac:dyDescent="0.25">
      <c r="A1788" t="s">
        <v>807</v>
      </c>
      <c r="B1788" t="s">
        <v>38</v>
      </c>
      <c r="C1788" t="s">
        <v>30</v>
      </c>
      <c r="D1788" t="s">
        <v>17</v>
      </c>
      <c r="E1788" t="s">
        <v>361</v>
      </c>
      <c r="F1788" t="s">
        <v>55</v>
      </c>
      <c r="G1788">
        <v>53209</v>
      </c>
      <c r="H1788" t="s">
        <v>89</v>
      </c>
      <c r="I1788" t="s">
        <v>32</v>
      </c>
      <c r="J1788" t="s">
        <v>64</v>
      </c>
      <c r="K1788">
        <v>33.04</v>
      </c>
      <c r="L1788">
        <v>8</v>
      </c>
      <c r="M1788">
        <v>0</v>
      </c>
      <c r="N1788">
        <v>15.5288</v>
      </c>
      <c r="O1788" s="5">
        <f t="shared" si="27"/>
        <v>0.47000000000000003</v>
      </c>
    </row>
    <row r="1789" spans="1:15" x14ac:dyDescent="0.25">
      <c r="A1789" t="s">
        <v>807</v>
      </c>
      <c r="B1789" t="s">
        <v>38</v>
      </c>
      <c r="C1789" t="s">
        <v>30</v>
      </c>
      <c r="D1789" t="s">
        <v>17</v>
      </c>
      <c r="E1789" t="s">
        <v>361</v>
      </c>
      <c r="F1789" t="s">
        <v>55</v>
      </c>
      <c r="G1789">
        <v>53209</v>
      </c>
      <c r="H1789" t="s">
        <v>89</v>
      </c>
      <c r="I1789" t="s">
        <v>58</v>
      </c>
      <c r="J1789" t="s">
        <v>59</v>
      </c>
      <c r="K1789">
        <v>86.97</v>
      </c>
      <c r="L1789">
        <v>3</v>
      </c>
      <c r="M1789">
        <v>0</v>
      </c>
      <c r="N1789">
        <v>25.221299999999999</v>
      </c>
      <c r="O1789" s="5">
        <f t="shared" si="27"/>
        <v>0.28999999999999998</v>
      </c>
    </row>
    <row r="1790" spans="1:15" x14ac:dyDescent="0.25">
      <c r="A1790" t="s">
        <v>914</v>
      </c>
      <c r="B1790" t="s">
        <v>38</v>
      </c>
      <c r="C1790" t="s">
        <v>30</v>
      </c>
      <c r="D1790" t="s">
        <v>17</v>
      </c>
      <c r="E1790" t="s">
        <v>446</v>
      </c>
      <c r="F1790" t="s">
        <v>55</v>
      </c>
      <c r="G1790">
        <v>53142</v>
      </c>
      <c r="H1790" t="s">
        <v>89</v>
      </c>
      <c r="I1790" t="s">
        <v>58</v>
      </c>
      <c r="J1790" t="s">
        <v>59</v>
      </c>
      <c r="K1790">
        <v>134.97</v>
      </c>
      <c r="L1790">
        <v>3</v>
      </c>
      <c r="M1790">
        <v>0</v>
      </c>
      <c r="N1790">
        <v>64.785600000000002</v>
      </c>
      <c r="O1790" s="5">
        <f t="shared" si="27"/>
        <v>0.48000000000000004</v>
      </c>
    </row>
    <row r="1791" spans="1:15" x14ac:dyDescent="0.25">
      <c r="A1791" t="s">
        <v>914</v>
      </c>
      <c r="B1791" t="s">
        <v>38</v>
      </c>
      <c r="C1791" t="s">
        <v>30</v>
      </c>
      <c r="D1791" t="s">
        <v>17</v>
      </c>
      <c r="E1791" t="s">
        <v>446</v>
      </c>
      <c r="F1791" t="s">
        <v>55</v>
      </c>
      <c r="G1791">
        <v>53142</v>
      </c>
      <c r="H1791" t="s">
        <v>89</v>
      </c>
      <c r="I1791" t="s">
        <v>58</v>
      </c>
      <c r="J1791" t="s">
        <v>59</v>
      </c>
      <c r="K1791">
        <v>699.98</v>
      </c>
      <c r="L1791">
        <v>2</v>
      </c>
      <c r="M1791">
        <v>0</v>
      </c>
      <c r="N1791">
        <v>195.99440000000001</v>
      </c>
      <c r="O1791" s="5">
        <f t="shared" si="27"/>
        <v>0.28000000000000003</v>
      </c>
    </row>
    <row r="1792" spans="1:15" x14ac:dyDescent="0.25">
      <c r="A1792" t="s">
        <v>914</v>
      </c>
      <c r="B1792" t="s">
        <v>38</v>
      </c>
      <c r="C1792" t="s">
        <v>30</v>
      </c>
      <c r="D1792" t="s">
        <v>17</v>
      </c>
      <c r="E1792" t="s">
        <v>446</v>
      </c>
      <c r="F1792" t="s">
        <v>55</v>
      </c>
      <c r="G1792">
        <v>53142</v>
      </c>
      <c r="H1792" t="s">
        <v>89</v>
      </c>
      <c r="I1792" t="s">
        <v>58</v>
      </c>
      <c r="J1792" t="s">
        <v>129</v>
      </c>
      <c r="K1792">
        <v>139.94999999999999</v>
      </c>
      <c r="L1792">
        <v>5</v>
      </c>
      <c r="M1792">
        <v>0</v>
      </c>
      <c r="N1792">
        <v>26.590499999999999</v>
      </c>
      <c r="O1792" s="5">
        <f t="shared" si="27"/>
        <v>0.19</v>
      </c>
    </row>
    <row r="1793" spans="1:15" x14ac:dyDescent="0.25">
      <c r="A1793" t="s">
        <v>652</v>
      </c>
      <c r="B1793" t="s">
        <v>38</v>
      </c>
      <c r="C1793" t="s">
        <v>16</v>
      </c>
      <c r="D1793" t="s">
        <v>17</v>
      </c>
      <c r="E1793" t="s">
        <v>110</v>
      </c>
      <c r="F1793" t="s">
        <v>94</v>
      </c>
      <c r="G1793">
        <v>10011</v>
      </c>
      <c r="H1793" t="s">
        <v>119</v>
      </c>
      <c r="I1793" t="s">
        <v>32</v>
      </c>
      <c r="J1793" t="s">
        <v>80</v>
      </c>
      <c r="K1793">
        <v>48.94</v>
      </c>
      <c r="L1793">
        <v>1</v>
      </c>
      <c r="M1793">
        <v>0</v>
      </c>
      <c r="N1793">
        <v>24.47</v>
      </c>
      <c r="O1793" s="5">
        <f t="shared" si="27"/>
        <v>0.5</v>
      </c>
    </row>
    <row r="1794" spans="1:15" x14ac:dyDescent="0.25">
      <c r="A1794" t="s">
        <v>638</v>
      </c>
      <c r="B1794" t="s">
        <v>155</v>
      </c>
      <c r="C1794" t="s">
        <v>16</v>
      </c>
      <c r="D1794" t="s">
        <v>17</v>
      </c>
      <c r="E1794" t="s">
        <v>54</v>
      </c>
      <c r="F1794" t="s">
        <v>55</v>
      </c>
      <c r="G1794">
        <v>53711</v>
      </c>
      <c r="H1794" t="s">
        <v>89</v>
      </c>
      <c r="I1794" t="s">
        <v>21</v>
      </c>
      <c r="J1794" t="s">
        <v>25</v>
      </c>
      <c r="K1794">
        <v>2807.84</v>
      </c>
      <c r="L1794">
        <v>8</v>
      </c>
      <c r="M1794">
        <v>0</v>
      </c>
      <c r="N1794">
        <v>673.88160000000005</v>
      </c>
      <c r="O1794" s="5">
        <f t="shared" si="27"/>
        <v>0.24</v>
      </c>
    </row>
    <row r="1795" spans="1:15" x14ac:dyDescent="0.25">
      <c r="A1795" t="s">
        <v>638</v>
      </c>
      <c r="B1795" t="s">
        <v>155</v>
      </c>
      <c r="C1795" t="s">
        <v>16</v>
      </c>
      <c r="D1795" t="s">
        <v>17</v>
      </c>
      <c r="E1795" t="s">
        <v>54</v>
      </c>
      <c r="F1795" t="s">
        <v>55</v>
      </c>
      <c r="G1795">
        <v>53711</v>
      </c>
      <c r="H1795" t="s">
        <v>89</v>
      </c>
      <c r="I1795" t="s">
        <v>32</v>
      </c>
      <c r="J1795" t="s">
        <v>53</v>
      </c>
      <c r="K1795">
        <v>46.64</v>
      </c>
      <c r="L1795">
        <v>4</v>
      </c>
      <c r="M1795">
        <v>0</v>
      </c>
      <c r="N1795">
        <v>12.5928</v>
      </c>
      <c r="O1795" s="5">
        <f t="shared" si="27"/>
        <v>0.27</v>
      </c>
    </row>
    <row r="1796" spans="1:15" x14ac:dyDescent="0.25">
      <c r="A1796" t="s">
        <v>644</v>
      </c>
      <c r="B1796" t="s">
        <v>38</v>
      </c>
      <c r="C1796" t="s">
        <v>30</v>
      </c>
      <c r="D1796" t="s">
        <v>17</v>
      </c>
      <c r="E1796" t="s">
        <v>81</v>
      </c>
      <c r="F1796" t="s">
        <v>50</v>
      </c>
      <c r="G1796">
        <v>77041</v>
      </c>
      <c r="H1796" t="s">
        <v>89</v>
      </c>
      <c r="I1796" t="s">
        <v>32</v>
      </c>
      <c r="J1796" t="s">
        <v>43</v>
      </c>
      <c r="K1796">
        <v>60.415999999999997</v>
      </c>
      <c r="L1796">
        <v>2</v>
      </c>
      <c r="M1796">
        <v>0.2</v>
      </c>
      <c r="N1796">
        <v>6.0415999999999999</v>
      </c>
      <c r="O1796" s="5">
        <f t="shared" ref="O1796:O1859" si="28">N1796/K1796</f>
        <v>0.1</v>
      </c>
    </row>
    <row r="1797" spans="1:15" x14ac:dyDescent="0.25">
      <c r="A1797" t="s">
        <v>915</v>
      </c>
      <c r="B1797" t="s">
        <v>38</v>
      </c>
      <c r="C1797" t="s">
        <v>88</v>
      </c>
      <c r="D1797" t="s">
        <v>17</v>
      </c>
      <c r="E1797" t="s">
        <v>469</v>
      </c>
      <c r="F1797" t="s">
        <v>91</v>
      </c>
      <c r="G1797">
        <v>66062</v>
      </c>
      <c r="H1797" t="s">
        <v>89</v>
      </c>
      <c r="I1797" t="s">
        <v>32</v>
      </c>
      <c r="J1797" t="s">
        <v>53</v>
      </c>
      <c r="K1797">
        <v>107.94</v>
      </c>
      <c r="L1797">
        <v>3</v>
      </c>
      <c r="M1797">
        <v>0</v>
      </c>
      <c r="N1797">
        <v>26.984999999999999</v>
      </c>
      <c r="O1797" s="5">
        <f t="shared" si="28"/>
        <v>0.25</v>
      </c>
    </row>
    <row r="1798" spans="1:15" x14ac:dyDescent="0.25">
      <c r="A1798" t="s">
        <v>652</v>
      </c>
      <c r="B1798" t="s">
        <v>155</v>
      </c>
      <c r="C1798" t="s">
        <v>88</v>
      </c>
      <c r="D1798" t="s">
        <v>17</v>
      </c>
      <c r="E1798" t="s">
        <v>110</v>
      </c>
      <c r="F1798" t="s">
        <v>94</v>
      </c>
      <c r="G1798">
        <v>10024</v>
      </c>
      <c r="H1798" t="s">
        <v>119</v>
      </c>
      <c r="I1798" t="s">
        <v>32</v>
      </c>
      <c r="J1798" t="s">
        <v>43</v>
      </c>
      <c r="K1798">
        <v>63.84</v>
      </c>
      <c r="L1798">
        <v>8</v>
      </c>
      <c r="M1798">
        <v>0</v>
      </c>
      <c r="N1798">
        <v>16.598400000000002</v>
      </c>
      <c r="O1798" s="5">
        <f t="shared" si="28"/>
        <v>0.26</v>
      </c>
    </row>
    <row r="1799" spans="1:15" x14ac:dyDescent="0.25">
      <c r="A1799" t="s">
        <v>652</v>
      </c>
      <c r="B1799" t="s">
        <v>155</v>
      </c>
      <c r="C1799" t="s">
        <v>88</v>
      </c>
      <c r="D1799" t="s">
        <v>17</v>
      </c>
      <c r="E1799" t="s">
        <v>110</v>
      </c>
      <c r="F1799" t="s">
        <v>94</v>
      </c>
      <c r="G1799">
        <v>10024</v>
      </c>
      <c r="H1799" t="s">
        <v>119</v>
      </c>
      <c r="I1799" t="s">
        <v>58</v>
      </c>
      <c r="J1799" t="s">
        <v>59</v>
      </c>
      <c r="K1799">
        <v>347.97</v>
      </c>
      <c r="L1799">
        <v>3</v>
      </c>
      <c r="M1799">
        <v>0</v>
      </c>
      <c r="N1799">
        <v>100.9113</v>
      </c>
      <c r="O1799" s="5">
        <f t="shared" si="28"/>
        <v>0.28999999999999998</v>
      </c>
    </row>
    <row r="1800" spans="1:15" x14ac:dyDescent="0.25">
      <c r="A1800" t="s">
        <v>652</v>
      </c>
      <c r="B1800" t="s">
        <v>155</v>
      </c>
      <c r="C1800" t="s">
        <v>88</v>
      </c>
      <c r="D1800" t="s">
        <v>17</v>
      </c>
      <c r="E1800" t="s">
        <v>110</v>
      </c>
      <c r="F1800" t="s">
        <v>94</v>
      </c>
      <c r="G1800">
        <v>10024</v>
      </c>
      <c r="H1800" t="s">
        <v>119</v>
      </c>
      <c r="I1800" t="s">
        <v>32</v>
      </c>
      <c r="J1800" t="s">
        <v>64</v>
      </c>
      <c r="K1800">
        <v>37.008000000000003</v>
      </c>
      <c r="L1800">
        <v>6</v>
      </c>
      <c r="M1800">
        <v>0.2</v>
      </c>
      <c r="N1800">
        <v>11.565</v>
      </c>
      <c r="O1800" s="5">
        <f t="shared" si="28"/>
        <v>0.31249999999999994</v>
      </c>
    </row>
    <row r="1801" spans="1:15" x14ac:dyDescent="0.25">
      <c r="A1801" t="s">
        <v>681</v>
      </c>
      <c r="B1801" t="s">
        <v>38</v>
      </c>
      <c r="C1801" t="s">
        <v>16</v>
      </c>
      <c r="D1801" t="s">
        <v>17</v>
      </c>
      <c r="E1801" t="s">
        <v>187</v>
      </c>
      <c r="F1801" t="s">
        <v>27</v>
      </c>
      <c r="G1801">
        <v>95123</v>
      </c>
      <c r="H1801" t="s">
        <v>31</v>
      </c>
      <c r="I1801" t="s">
        <v>21</v>
      </c>
      <c r="J1801" t="s">
        <v>48</v>
      </c>
      <c r="K1801">
        <v>215.65</v>
      </c>
      <c r="L1801">
        <v>5</v>
      </c>
      <c r="M1801">
        <v>0</v>
      </c>
      <c r="N1801">
        <v>73.320999999999998</v>
      </c>
      <c r="O1801" s="5">
        <f t="shared" si="28"/>
        <v>0.33999999999999997</v>
      </c>
    </row>
    <row r="1802" spans="1:15" x14ac:dyDescent="0.25">
      <c r="A1802" t="s">
        <v>694</v>
      </c>
      <c r="B1802" t="s">
        <v>15</v>
      </c>
      <c r="C1802" t="s">
        <v>16</v>
      </c>
      <c r="D1802" t="s">
        <v>17</v>
      </c>
      <c r="E1802" t="s">
        <v>211</v>
      </c>
      <c r="F1802" t="s">
        <v>50</v>
      </c>
      <c r="G1802">
        <v>75081</v>
      </c>
      <c r="H1802" t="s">
        <v>89</v>
      </c>
      <c r="I1802" t="s">
        <v>32</v>
      </c>
      <c r="J1802" t="s">
        <v>195</v>
      </c>
      <c r="K1802">
        <v>11.167999999999999</v>
      </c>
      <c r="L1802">
        <v>4</v>
      </c>
      <c r="M1802">
        <v>0.2</v>
      </c>
      <c r="N1802">
        <v>3.6295999999999999</v>
      </c>
      <c r="O1802" s="5">
        <f t="shared" si="28"/>
        <v>0.32500000000000001</v>
      </c>
    </row>
    <row r="1803" spans="1:15" x14ac:dyDescent="0.25">
      <c r="A1803" t="s">
        <v>694</v>
      </c>
      <c r="B1803" t="s">
        <v>15</v>
      </c>
      <c r="C1803" t="s">
        <v>16</v>
      </c>
      <c r="D1803" t="s">
        <v>17</v>
      </c>
      <c r="E1803" t="s">
        <v>211</v>
      </c>
      <c r="F1803" t="s">
        <v>50</v>
      </c>
      <c r="G1803">
        <v>75081</v>
      </c>
      <c r="H1803" t="s">
        <v>89</v>
      </c>
      <c r="I1803" t="s">
        <v>32</v>
      </c>
      <c r="J1803" t="s">
        <v>80</v>
      </c>
      <c r="K1803">
        <v>53.951999999999998</v>
      </c>
      <c r="L1803">
        <v>3</v>
      </c>
      <c r="M1803">
        <v>0.2</v>
      </c>
      <c r="N1803">
        <v>17.534400000000002</v>
      </c>
      <c r="O1803" s="5">
        <f t="shared" si="28"/>
        <v>0.32500000000000007</v>
      </c>
    </row>
    <row r="1804" spans="1:15" x14ac:dyDescent="0.25">
      <c r="A1804" t="s">
        <v>916</v>
      </c>
      <c r="B1804" t="s">
        <v>38</v>
      </c>
      <c r="C1804" t="s">
        <v>88</v>
      </c>
      <c r="D1804" t="s">
        <v>17</v>
      </c>
      <c r="E1804" t="s">
        <v>122</v>
      </c>
      <c r="F1804" t="s">
        <v>45</v>
      </c>
      <c r="G1804">
        <v>98002</v>
      </c>
      <c r="H1804" t="s">
        <v>31</v>
      </c>
      <c r="I1804" t="s">
        <v>21</v>
      </c>
      <c r="J1804" t="s">
        <v>48</v>
      </c>
      <c r="K1804">
        <v>4.18</v>
      </c>
      <c r="L1804">
        <v>1</v>
      </c>
      <c r="M1804">
        <v>0</v>
      </c>
      <c r="N1804">
        <v>1.5047999999999999</v>
      </c>
      <c r="O1804" s="5">
        <f t="shared" si="28"/>
        <v>0.36</v>
      </c>
    </row>
    <row r="1805" spans="1:15" x14ac:dyDescent="0.25">
      <c r="A1805" t="s">
        <v>642</v>
      </c>
      <c r="B1805" t="s">
        <v>15</v>
      </c>
      <c r="C1805" t="s">
        <v>16</v>
      </c>
      <c r="D1805" t="s">
        <v>17</v>
      </c>
      <c r="E1805" t="s">
        <v>73</v>
      </c>
      <c r="F1805" t="s">
        <v>70</v>
      </c>
      <c r="G1805">
        <v>19134</v>
      </c>
      <c r="H1805" t="s">
        <v>119</v>
      </c>
      <c r="I1805" t="s">
        <v>32</v>
      </c>
      <c r="J1805" t="s">
        <v>64</v>
      </c>
      <c r="K1805">
        <v>5.6070000000000002</v>
      </c>
      <c r="L1805">
        <v>1</v>
      </c>
      <c r="M1805">
        <v>0.7</v>
      </c>
      <c r="N1805">
        <v>-4.2987000000000002</v>
      </c>
      <c r="O1805" s="5">
        <f t="shared" si="28"/>
        <v>-0.76666666666666672</v>
      </c>
    </row>
    <row r="1806" spans="1:15" x14ac:dyDescent="0.25">
      <c r="A1806" t="s">
        <v>642</v>
      </c>
      <c r="B1806" t="s">
        <v>15</v>
      </c>
      <c r="C1806" t="s">
        <v>16</v>
      </c>
      <c r="D1806" t="s">
        <v>17</v>
      </c>
      <c r="E1806" t="s">
        <v>73</v>
      </c>
      <c r="F1806" t="s">
        <v>70</v>
      </c>
      <c r="G1806">
        <v>19134</v>
      </c>
      <c r="H1806" t="s">
        <v>119</v>
      </c>
      <c r="I1806" t="s">
        <v>32</v>
      </c>
      <c r="J1806" t="s">
        <v>334</v>
      </c>
      <c r="K1806">
        <v>4663.7359999999999</v>
      </c>
      <c r="L1806">
        <v>7</v>
      </c>
      <c r="M1806">
        <v>0.2</v>
      </c>
      <c r="N1806">
        <v>-1049.3406</v>
      </c>
      <c r="O1806" s="5">
        <f t="shared" si="28"/>
        <v>-0.22500000000000001</v>
      </c>
    </row>
    <row r="1807" spans="1:15" x14ac:dyDescent="0.25">
      <c r="A1807" t="s">
        <v>642</v>
      </c>
      <c r="B1807" t="s">
        <v>15</v>
      </c>
      <c r="C1807" t="s">
        <v>16</v>
      </c>
      <c r="D1807" t="s">
        <v>17</v>
      </c>
      <c r="E1807" t="s">
        <v>73</v>
      </c>
      <c r="F1807" t="s">
        <v>70</v>
      </c>
      <c r="G1807">
        <v>19134</v>
      </c>
      <c r="H1807" t="s">
        <v>119</v>
      </c>
      <c r="I1807" t="s">
        <v>58</v>
      </c>
      <c r="J1807" t="s">
        <v>129</v>
      </c>
      <c r="K1807">
        <v>79.983999999999995</v>
      </c>
      <c r="L1807">
        <v>2</v>
      </c>
      <c r="M1807">
        <v>0.2</v>
      </c>
      <c r="N1807">
        <v>22.9954</v>
      </c>
      <c r="O1807" s="5">
        <f t="shared" si="28"/>
        <v>0.28750000000000003</v>
      </c>
    </row>
    <row r="1808" spans="1:15" x14ac:dyDescent="0.25">
      <c r="A1808" t="s">
        <v>633</v>
      </c>
      <c r="B1808" t="s">
        <v>155</v>
      </c>
      <c r="C1808" t="s">
        <v>30</v>
      </c>
      <c r="D1808" t="s">
        <v>17</v>
      </c>
      <c r="E1808" t="s">
        <v>26</v>
      </c>
      <c r="F1808" t="s">
        <v>27</v>
      </c>
      <c r="G1808">
        <v>90049</v>
      </c>
      <c r="H1808" t="s">
        <v>31</v>
      </c>
      <c r="I1808" t="s">
        <v>58</v>
      </c>
      <c r="J1808" t="s">
        <v>59</v>
      </c>
      <c r="K1808">
        <v>2575.944</v>
      </c>
      <c r="L1808">
        <v>7</v>
      </c>
      <c r="M1808">
        <v>0.2</v>
      </c>
      <c r="N1808">
        <v>257.59440000000001</v>
      </c>
      <c r="O1808" s="5">
        <f t="shared" si="28"/>
        <v>0.1</v>
      </c>
    </row>
    <row r="1809" spans="1:15" x14ac:dyDescent="0.25">
      <c r="A1809" t="s">
        <v>633</v>
      </c>
      <c r="B1809" t="s">
        <v>155</v>
      </c>
      <c r="C1809" t="s">
        <v>30</v>
      </c>
      <c r="D1809" t="s">
        <v>17</v>
      </c>
      <c r="E1809" t="s">
        <v>26</v>
      </c>
      <c r="F1809" t="s">
        <v>27</v>
      </c>
      <c r="G1809">
        <v>90049</v>
      </c>
      <c r="H1809" t="s">
        <v>31</v>
      </c>
      <c r="I1809" t="s">
        <v>32</v>
      </c>
      <c r="J1809" t="s">
        <v>80</v>
      </c>
      <c r="K1809">
        <v>45.36</v>
      </c>
      <c r="L1809">
        <v>7</v>
      </c>
      <c r="M1809">
        <v>0</v>
      </c>
      <c r="N1809">
        <v>21.7728</v>
      </c>
      <c r="O1809" s="5">
        <f t="shared" si="28"/>
        <v>0.48</v>
      </c>
    </row>
    <row r="1810" spans="1:15" x14ac:dyDescent="0.25">
      <c r="A1810" t="s">
        <v>633</v>
      </c>
      <c r="B1810" t="s">
        <v>155</v>
      </c>
      <c r="C1810" t="s">
        <v>30</v>
      </c>
      <c r="D1810" t="s">
        <v>17</v>
      </c>
      <c r="E1810" t="s">
        <v>26</v>
      </c>
      <c r="F1810" t="s">
        <v>27</v>
      </c>
      <c r="G1810">
        <v>90049</v>
      </c>
      <c r="H1810" t="s">
        <v>31</v>
      </c>
      <c r="I1810" t="s">
        <v>58</v>
      </c>
      <c r="J1810" t="s">
        <v>129</v>
      </c>
      <c r="K1810">
        <v>254.24</v>
      </c>
      <c r="L1810">
        <v>7</v>
      </c>
      <c r="M1810">
        <v>0</v>
      </c>
      <c r="N1810">
        <v>76.272000000000006</v>
      </c>
      <c r="O1810" s="5">
        <f t="shared" si="28"/>
        <v>0.3</v>
      </c>
    </row>
    <row r="1811" spans="1:15" x14ac:dyDescent="0.25">
      <c r="A1811" t="s">
        <v>917</v>
      </c>
      <c r="B1811" t="s">
        <v>155</v>
      </c>
      <c r="C1811" t="s">
        <v>30</v>
      </c>
      <c r="D1811" t="s">
        <v>17</v>
      </c>
      <c r="E1811" t="s">
        <v>471</v>
      </c>
      <c r="F1811" t="s">
        <v>131</v>
      </c>
      <c r="G1811">
        <v>74133</v>
      </c>
      <c r="H1811" t="s">
        <v>89</v>
      </c>
      <c r="I1811" t="s">
        <v>58</v>
      </c>
      <c r="J1811" t="s">
        <v>59</v>
      </c>
      <c r="K1811">
        <v>69.930000000000007</v>
      </c>
      <c r="L1811">
        <v>7</v>
      </c>
      <c r="M1811">
        <v>0</v>
      </c>
      <c r="N1811">
        <v>0.69930000000000003</v>
      </c>
      <c r="O1811" s="5">
        <f t="shared" si="28"/>
        <v>0.01</v>
      </c>
    </row>
    <row r="1812" spans="1:15" x14ac:dyDescent="0.25">
      <c r="A1812" t="s">
        <v>654</v>
      </c>
      <c r="B1812" t="s">
        <v>38</v>
      </c>
      <c r="C1812" t="s">
        <v>30</v>
      </c>
      <c r="D1812" t="s">
        <v>17</v>
      </c>
      <c r="E1812" t="s">
        <v>116</v>
      </c>
      <c r="F1812" t="s">
        <v>74</v>
      </c>
      <c r="G1812">
        <v>60610</v>
      </c>
      <c r="H1812" t="s">
        <v>89</v>
      </c>
      <c r="I1812" t="s">
        <v>21</v>
      </c>
      <c r="J1812" t="s">
        <v>48</v>
      </c>
      <c r="K1812">
        <v>16.155999999999999</v>
      </c>
      <c r="L1812">
        <v>7</v>
      </c>
      <c r="M1812">
        <v>0.6</v>
      </c>
      <c r="N1812">
        <v>-12.117000000000001</v>
      </c>
      <c r="O1812" s="5">
        <f t="shared" si="28"/>
        <v>-0.75000000000000011</v>
      </c>
    </row>
    <row r="1813" spans="1:15" x14ac:dyDescent="0.25">
      <c r="A1813" t="s">
        <v>654</v>
      </c>
      <c r="B1813" t="s">
        <v>38</v>
      </c>
      <c r="C1813" t="s">
        <v>30</v>
      </c>
      <c r="D1813" t="s">
        <v>17</v>
      </c>
      <c r="E1813" t="s">
        <v>116</v>
      </c>
      <c r="F1813" t="s">
        <v>74</v>
      </c>
      <c r="G1813">
        <v>60610</v>
      </c>
      <c r="H1813" t="s">
        <v>89</v>
      </c>
      <c r="I1813" t="s">
        <v>32</v>
      </c>
      <c r="J1813" t="s">
        <v>80</v>
      </c>
      <c r="K1813">
        <v>54.816000000000003</v>
      </c>
      <c r="L1813">
        <v>3</v>
      </c>
      <c r="M1813">
        <v>0.2</v>
      </c>
      <c r="N1813">
        <v>17.815200000000001</v>
      </c>
      <c r="O1813" s="5">
        <f t="shared" si="28"/>
        <v>0.32500000000000001</v>
      </c>
    </row>
    <row r="1814" spans="1:15" x14ac:dyDescent="0.25">
      <c r="A1814" t="s">
        <v>850</v>
      </c>
      <c r="B1814" t="s">
        <v>15</v>
      </c>
      <c r="C1814" t="s">
        <v>16</v>
      </c>
      <c r="D1814" t="s">
        <v>17</v>
      </c>
      <c r="E1814" t="s">
        <v>406</v>
      </c>
      <c r="F1814" t="s">
        <v>100</v>
      </c>
      <c r="G1814">
        <v>22801</v>
      </c>
      <c r="H1814" t="s">
        <v>20</v>
      </c>
      <c r="I1814" t="s">
        <v>21</v>
      </c>
      <c r="J1814" t="s">
        <v>39</v>
      </c>
      <c r="K1814">
        <v>1441.3</v>
      </c>
      <c r="L1814">
        <v>7</v>
      </c>
      <c r="M1814">
        <v>0</v>
      </c>
      <c r="N1814">
        <v>245.02099999999999</v>
      </c>
      <c r="O1814" s="5">
        <f t="shared" si="28"/>
        <v>0.16999999999999998</v>
      </c>
    </row>
    <row r="1815" spans="1:15" x14ac:dyDescent="0.25">
      <c r="A1815" t="s">
        <v>678</v>
      </c>
      <c r="B1815" t="s">
        <v>38</v>
      </c>
      <c r="C1815" t="s">
        <v>16</v>
      </c>
      <c r="D1815" t="s">
        <v>17</v>
      </c>
      <c r="E1815" t="s">
        <v>179</v>
      </c>
      <c r="F1815" t="s">
        <v>124</v>
      </c>
      <c r="G1815">
        <v>43055</v>
      </c>
      <c r="H1815" t="s">
        <v>119</v>
      </c>
      <c r="I1815" t="s">
        <v>21</v>
      </c>
      <c r="J1815" t="s">
        <v>48</v>
      </c>
      <c r="K1815">
        <v>77.599999999999994</v>
      </c>
      <c r="L1815">
        <v>5</v>
      </c>
      <c r="M1815">
        <v>0.2</v>
      </c>
      <c r="N1815">
        <v>28.13</v>
      </c>
      <c r="O1815" s="5">
        <f t="shared" si="28"/>
        <v>0.36249999999999999</v>
      </c>
    </row>
    <row r="1816" spans="1:15" x14ac:dyDescent="0.25">
      <c r="A1816" t="s">
        <v>678</v>
      </c>
      <c r="B1816" t="s">
        <v>38</v>
      </c>
      <c r="C1816" t="s">
        <v>16</v>
      </c>
      <c r="D1816" t="s">
        <v>17</v>
      </c>
      <c r="E1816" t="s">
        <v>179</v>
      </c>
      <c r="F1816" t="s">
        <v>124</v>
      </c>
      <c r="G1816">
        <v>43055</v>
      </c>
      <c r="H1816" t="s">
        <v>119</v>
      </c>
      <c r="I1816" t="s">
        <v>21</v>
      </c>
      <c r="J1816" t="s">
        <v>48</v>
      </c>
      <c r="K1816">
        <v>4.6559999999999997</v>
      </c>
      <c r="L1816">
        <v>2</v>
      </c>
      <c r="M1816">
        <v>0.2</v>
      </c>
      <c r="N1816">
        <v>1.5713999999999999</v>
      </c>
      <c r="O1816" s="5">
        <f t="shared" si="28"/>
        <v>0.33750000000000002</v>
      </c>
    </row>
    <row r="1817" spans="1:15" x14ac:dyDescent="0.25">
      <c r="A1817" t="s">
        <v>633</v>
      </c>
      <c r="B1817" t="s">
        <v>38</v>
      </c>
      <c r="C1817" t="s">
        <v>30</v>
      </c>
      <c r="D1817" t="s">
        <v>17</v>
      </c>
      <c r="E1817" t="s">
        <v>26</v>
      </c>
      <c r="F1817" t="s">
        <v>27</v>
      </c>
      <c r="G1817">
        <v>90045</v>
      </c>
      <c r="H1817" t="s">
        <v>31</v>
      </c>
      <c r="I1817" t="s">
        <v>21</v>
      </c>
      <c r="J1817" t="s">
        <v>39</v>
      </c>
      <c r="K1817">
        <v>170.136</v>
      </c>
      <c r="L1817">
        <v>3</v>
      </c>
      <c r="M1817">
        <v>0.2</v>
      </c>
      <c r="N1817">
        <v>-8.5068000000000001</v>
      </c>
      <c r="O1817" s="5">
        <f t="shared" si="28"/>
        <v>-0.05</v>
      </c>
    </row>
    <row r="1818" spans="1:15" x14ac:dyDescent="0.25">
      <c r="A1818" t="s">
        <v>636</v>
      </c>
      <c r="B1818" t="s">
        <v>578</v>
      </c>
      <c r="C1818" t="s">
        <v>16</v>
      </c>
      <c r="D1818" t="s">
        <v>17</v>
      </c>
      <c r="E1818" t="s">
        <v>44</v>
      </c>
      <c r="F1818" t="s">
        <v>45</v>
      </c>
      <c r="G1818">
        <v>98105</v>
      </c>
      <c r="H1818" t="s">
        <v>31</v>
      </c>
      <c r="I1818" t="s">
        <v>32</v>
      </c>
      <c r="J1818" t="s">
        <v>33</v>
      </c>
      <c r="K1818">
        <v>7.38</v>
      </c>
      <c r="L1818">
        <v>2</v>
      </c>
      <c r="M1818">
        <v>0</v>
      </c>
      <c r="N1818">
        <v>3.4685999999999999</v>
      </c>
      <c r="O1818" s="5">
        <f t="shared" si="28"/>
        <v>0.47</v>
      </c>
    </row>
    <row r="1819" spans="1:15" x14ac:dyDescent="0.25">
      <c r="A1819" t="s">
        <v>636</v>
      </c>
      <c r="B1819" t="s">
        <v>578</v>
      </c>
      <c r="C1819" t="s">
        <v>16</v>
      </c>
      <c r="D1819" t="s">
        <v>17</v>
      </c>
      <c r="E1819" t="s">
        <v>44</v>
      </c>
      <c r="F1819" t="s">
        <v>45</v>
      </c>
      <c r="G1819">
        <v>98105</v>
      </c>
      <c r="H1819" t="s">
        <v>31</v>
      </c>
      <c r="I1819" t="s">
        <v>32</v>
      </c>
      <c r="J1819" t="s">
        <v>53</v>
      </c>
      <c r="K1819">
        <v>9.26</v>
      </c>
      <c r="L1819">
        <v>2</v>
      </c>
      <c r="M1819">
        <v>0</v>
      </c>
      <c r="N1819">
        <v>3.0558000000000001</v>
      </c>
      <c r="O1819" s="5">
        <f t="shared" si="28"/>
        <v>0.33</v>
      </c>
    </row>
    <row r="1820" spans="1:15" x14ac:dyDescent="0.25">
      <c r="A1820" t="s">
        <v>633</v>
      </c>
      <c r="B1820" t="s">
        <v>15</v>
      </c>
      <c r="C1820" t="s">
        <v>16</v>
      </c>
      <c r="D1820" t="s">
        <v>17</v>
      </c>
      <c r="E1820" t="s">
        <v>26</v>
      </c>
      <c r="F1820" t="s">
        <v>27</v>
      </c>
      <c r="G1820">
        <v>90036</v>
      </c>
      <c r="H1820" t="s">
        <v>31</v>
      </c>
      <c r="I1820" t="s">
        <v>32</v>
      </c>
      <c r="J1820" t="s">
        <v>33</v>
      </c>
      <c r="K1820">
        <v>9.9600000000000009</v>
      </c>
      <c r="L1820">
        <v>2</v>
      </c>
      <c r="M1820">
        <v>0</v>
      </c>
      <c r="N1820">
        <v>4.5815999999999999</v>
      </c>
      <c r="O1820" s="5">
        <f t="shared" si="28"/>
        <v>0.45999999999999996</v>
      </c>
    </row>
    <row r="1821" spans="1:15" x14ac:dyDescent="0.25">
      <c r="A1821" t="s">
        <v>654</v>
      </c>
      <c r="B1821" t="s">
        <v>38</v>
      </c>
      <c r="C1821" t="s">
        <v>16</v>
      </c>
      <c r="D1821" t="s">
        <v>17</v>
      </c>
      <c r="E1821" t="s">
        <v>116</v>
      </c>
      <c r="F1821" t="s">
        <v>74</v>
      </c>
      <c r="G1821">
        <v>60623</v>
      </c>
      <c r="H1821" t="s">
        <v>89</v>
      </c>
      <c r="I1821" t="s">
        <v>32</v>
      </c>
      <c r="J1821" t="s">
        <v>68</v>
      </c>
      <c r="K1821">
        <v>75.599999999999994</v>
      </c>
      <c r="L1821">
        <v>2</v>
      </c>
      <c r="M1821">
        <v>0.8</v>
      </c>
      <c r="N1821">
        <v>-166.32</v>
      </c>
      <c r="O1821" s="5">
        <f t="shared" si="28"/>
        <v>-2.2000000000000002</v>
      </c>
    </row>
    <row r="1822" spans="1:15" x14ac:dyDescent="0.25">
      <c r="A1822" t="s">
        <v>654</v>
      </c>
      <c r="B1822" t="s">
        <v>38</v>
      </c>
      <c r="C1822" t="s">
        <v>16</v>
      </c>
      <c r="D1822" t="s">
        <v>17</v>
      </c>
      <c r="E1822" t="s">
        <v>116</v>
      </c>
      <c r="F1822" t="s">
        <v>74</v>
      </c>
      <c r="G1822">
        <v>60623</v>
      </c>
      <c r="H1822" t="s">
        <v>89</v>
      </c>
      <c r="I1822" t="s">
        <v>21</v>
      </c>
      <c r="J1822" t="s">
        <v>48</v>
      </c>
      <c r="K1822">
        <v>29.32</v>
      </c>
      <c r="L1822">
        <v>2</v>
      </c>
      <c r="M1822">
        <v>0.6</v>
      </c>
      <c r="N1822">
        <v>-24.189</v>
      </c>
      <c r="O1822" s="5">
        <f t="shared" si="28"/>
        <v>-0.82499999999999996</v>
      </c>
    </row>
    <row r="1823" spans="1:15" x14ac:dyDescent="0.25">
      <c r="A1823" t="s">
        <v>654</v>
      </c>
      <c r="B1823" t="s">
        <v>38</v>
      </c>
      <c r="C1823" t="s">
        <v>30</v>
      </c>
      <c r="D1823" t="s">
        <v>17</v>
      </c>
      <c r="E1823" t="s">
        <v>116</v>
      </c>
      <c r="F1823" t="s">
        <v>74</v>
      </c>
      <c r="G1823">
        <v>60623</v>
      </c>
      <c r="H1823" t="s">
        <v>89</v>
      </c>
      <c r="I1823" t="s">
        <v>32</v>
      </c>
      <c r="J1823" t="s">
        <v>68</v>
      </c>
      <c r="K1823">
        <v>92.063999999999993</v>
      </c>
      <c r="L1823">
        <v>6</v>
      </c>
      <c r="M1823">
        <v>0.8</v>
      </c>
      <c r="N1823">
        <v>-225.55680000000001</v>
      </c>
      <c r="O1823" s="5">
        <f t="shared" si="28"/>
        <v>-2.4500000000000002</v>
      </c>
    </row>
    <row r="1824" spans="1:15" x14ac:dyDescent="0.25">
      <c r="A1824" t="s">
        <v>654</v>
      </c>
      <c r="B1824" t="s">
        <v>38</v>
      </c>
      <c r="C1824" t="s">
        <v>30</v>
      </c>
      <c r="D1824" t="s">
        <v>17</v>
      </c>
      <c r="E1824" t="s">
        <v>116</v>
      </c>
      <c r="F1824" t="s">
        <v>74</v>
      </c>
      <c r="G1824">
        <v>60623</v>
      </c>
      <c r="H1824" t="s">
        <v>89</v>
      </c>
      <c r="I1824" t="s">
        <v>32</v>
      </c>
      <c r="J1824" t="s">
        <v>195</v>
      </c>
      <c r="K1824">
        <v>6.976</v>
      </c>
      <c r="L1824">
        <v>4</v>
      </c>
      <c r="M1824">
        <v>0.2</v>
      </c>
      <c r="N1824">
        <v>1.8311999999999999</v>
      </c>
      <c r="O1824" s="5">
        <f t="shared" si="28"/>
        <v>0.26250000000000001</v>
      </c>
    </row>
    <row r="1825" spans="1:15" x14ac:dyDescent="0.25">
      <c r="A1825" t="s">
        <v>654</v>
      </c>
      <c r="B1825" t="s">
        <v>38</v>
      </c>
      <c r="C1825" t="s">
        <v>30</v>
      </c>
      <c r="D1825" t="s">
        <v>17</v>
      </c>
      <c r="E1825" t="s">
        <v>116</v>
      </c>
      <c r="F1825" t="s">
        <v>74</v>
      </c>
      <c r="G1825">
        <v>60623</v>
      </c>
      <c r="H1825" t="s">
        <v>89</v>
      </c>
      <c r="I1825" t="s">
        <v>21</v>
      </c>
      <c r="J1825" t="s">
        <v>25</v>
      </c>
      <c r="K1825">
        <v>62.957999999999998</v>
      </c>
      <c r="L1825">
        <v>3</v>
      </c>
      <c r="M1825">
        <v>0.3</v>
      </c>
      <c r="N1825">
        <v>-2.6981999999999999</v>
      </c>
      <c r="O1825" s="5">
        <f t="shared" si="28"/>
        <v>-4.2857142857142858E-2</v>
      </c>
    </row>
    <row r="1826" spans="1:15" x14ac:dyDescent="0.25">
      <c r="A1826" t="s">
        <v>654</v>
      </c>
      <c r="B1826" t="s">
        <v>38</v>
      </c>
      <c r="C1826" t="s">
        <v>30</v>
      </c>
      <c r="D1826" t="s">
        <v>17</v>
      </c>
      <c r="E1826" t="s">
        <v>116</v>
      </c>
      <c r="F1826" t="s">
        <v>74</v>
      </c>
      <c r="G1826">
        <v>60623</v>
      </c>
      <c r="H1826" t="s">
        <v>89</v>
      </c>
      <c r="I1826" t="s">
        <v>32</v>
      </c>
      <c r="J1826" t="s">
        <v>80</v>
      </c>
      <c r="K1826">
        <v>5.1840000000000002</v>
      </c>
      <c r="L1826">
        <v>1</v>
      </c>
      <c r="M1826">
        <v>0.2</v>
      </c>
      <c r="N1826">
        <v>1.8144</v>
      </c>
      <c r="O1826" s="5">
        <f t="shared" si="28"/>
        <v>0.35</v>
      </c>
    </row>
    <row r="1827" spans="1:15" x14ac:dyDescent="0.25">
      <c r="A1827" t="s">
        <v>918</v>
      </c>
      <c r="B1827" t="s">
        <v>38</v>
      </c>
      <c r="C1827" t="s">
        <v>16</v>
      </c>
      <c r="D1827" t="s">
        <v>17</v>
      </c>
      <c r="E1827" t="s">
        <v>473</v>
      </c>
      <c r="F1827" t="s">
        <v>114</v>
      </c>
      <c r="G1827">
        <v>97756</v>
      </c>
      <c r="H1827" t="s">
        <v>31</v>
      </c>
      <c r="I1827" t="s">
        <v>32</v>
      </c>
      <c r="J1827" t="s">
        <v>64</v>
      </c>
      <c r="K1827">
        <v>31.32</v>
      </c>
      <c r="L1827">
        <v>10</v>
      </c>
      <c r="M1827">
        <v>0.7</v>
      </c>
      <c r="N1827">
        <v>-25.056000000000001</v>
      </c>
      <c r="O1827" s="5">
        <f t="shared" si="28"/>
        <v>-0.8</v>
      </c>
    </row>
    <row r="1828" spans="1:15" x14ac:dyDescent="0.25">
      <c r="A1828" t="s">
        <v>918</v>
      </c>
      <c r="B1828" t="s">
        <v>38</v>
      </c>
      <c r="C1828" t="s">
        <v>16</v>
      </c>
      <c r="D1828" t="s">
        <v>17</v>
      </c>
      <c r="E1828" t="s">
        <v>473</v>
      </c>
      <c r="F1828" t="s">
        <v>114</v>
      </c>
      <c r="G1828">
        <v>97756</v>
      </c>
      <c r="H1828" t="s">
        <v>31</v>
      </c>
      <c r="I1828" t="s">
        <v>21</v>
      </c>
      <c r="J1828" t="s">
        <v>48</v>
      </c>
      <c r="K1828">
        <v>11.84</v>
      </c>
      <c r="L1828">
        <v>4</v>
      </c>
      <c r="M1828">
        <v>0.2</v>
      </c>
      <c r="N1828">
        <v>3.1080000000000001</v>
      </c>
      <c r="O1828" s="5">
        <f t="shared" si="28"/>
        <v>0.26250000000000001</v>
      </c>
    </row>
    <row r="1829" spans="1:15" x14ac:dyDescent="0.25">
      <c r="A1829" t="s">
        <v>918</v>
      </c>
      <c r="B1829" t="s">
        <v>38</v>
      </c>
      <c r="C1829" t="s">
        <v>16</v>
      </c>
      <c r="D1829" t="s">
        <v>17</v>
      </c>
      <c r="E1829" t="s">
        <v>473</v>
      </c>
      <c r="F1829" t="s">
        <v>114</v>
      </c>
      <c r="G1829">
        <v>97756</v>
      </c>
      <c r="H1829" t="s">
        <v>31</v>
      </c>
      <c r="I1829" t="s">
        <v>21</v>
      </c>
      <c r="J1829" t="s">
        <v>48</v>
      </c>
      <c r="K1829">
        <v>22.783999999999999</v>
      </c>
      <c r="L1829">
        <v>1</v>
      </c>
      <c r="M1829">
        <v>0.2</v>
      </c>
      <c r="N1829">
        <v>4.8415999999999997</v>
      </c>
      <c r="O1829" s="5">
        <f t="shared" si="28"/>
        <v>0.21249999999999999</v>
      </c>
    </row>
    <row r="1830" spans="1:15" x14ac:dyDescent="0.25">
      <c r="A1830" t="s">
        <v>919</v>
      </c>
      <c r="B1830" t="s">
        <v>15</v>
      </c>
      <c r="C1830" t="s">
        <v>88</v>
      </c>
      <c r="D1830" t="s">
        <v>17</v>
      </c>
      <c r="E1830" t="s">
        <v>475</v>
      </c>
      <c r="F1830" t="s">
        <v>41</v>
      </c>
      <c r="G1830">
        <v>27604</v>
      </c>
      <c r="H1830" t="s">
        <v>20</v>
      </c>
      <c r="I1830" t="s">
        <v>58</v>
      </c>
      <c r="J1830" t="s">
        <v>59</v>
      </c>
      <c r="K1830">
        <v>1127.9760000000001</v>
      </c>
      <c r="L1830">
        <v>3</v>
      </c>
      <c r="M1830">
        <v>0.2</v>
      </c>
      <c r="N1830">
        <v>126.8973</v>
      </c>
      <c r="O1830" s="5">
        <f t="shared" si="28"/>
        <v>0.11249999999999999</v>
      </c>
    </row>
    <row r="1831" spans="1:15" x14ac:dyDescent="0.25">
      <c r="A1831" t="s">
        <v>862</v>
      </c>
      <c r="B1831" t="s">
        <v>15</v>
      </c>
      <c r="C1831" t="s">
        <v>30</v>
      </c>
      <c r="D1831" t="s">
        <v>17</v>
      </c>
      <c r="E1831" t="s">
        <v>419</v>
      </c>
      <c r="F1831" t="s">
        <v>71</v>
      </c>
      <c r="G1831">
        <v>31204</v>
      </c>
      <c r="H1831" t="s">
        <v>20</v>
      </c>
      <c r="I1831" t="s">
        <v>32</v>
      </c>
      <c r="J1831" t="s">
        <v>80</v>
      </c>
      <c r="K1831">
        <v>38.880000000000003</v>
      </c>
      <c r="L1831">
        <v>6</v>
      </c>
      <c r="M1831">
        <v>0</v>
      </c>
      <c r="N1831">
        <v>18.662400000000002</v>
      </c>
      <c r="O1831" s="5">
        <f t="shared" si="28"/>
        <v>0.48000000000000004</v>
      </c>
    </row>
    <row r="1832" spans="1:15" x14ac:dyDescent="0.25">
      <c r="A1832" t="s">
        <v>785</v>
      </c>
      <c r="B1832" t="s">
        <v>38</v>
      </c>
      <c r="C1832" t="s">
        <v>16</v>
      </c>
      <c r="D1832" t="s">
        <v>17</v>
      </c>
      <c r="E1832" t="s">
        <v>253</v>
      </c>
      <c r="F1832" t="s">
        <v>124</v>
      </c>
      <c r="G1832">
        <v>44105</v>
      </c>
      <c r="H1832" t="s">
        <v>119</v>
      </c>
      <c r="I1832" t="s">
        <v>58</v>
      </c>
      <c r="J1832" t="s">
        <v>59</v>
      </c>
      <c r="K1832">
        <v>779.79600000000005</v>
      </c>
      <c r="L1832">
        <v>2</v>
      </c>
      <c r="M1832">
        <v>0.4</v>
      </c>
      <c r="N1832">
        <v>-168.95580000000001</v>
      </c>
      <c r="O1832" s="5">
        <f t="shared" si="28"/>
        <v>-0.21666666666666667</v>
      </c>
    </row>
    <row r="1833" spans="1:15" x14ac:dyDescent="0.25">
      <c r="A1833" t="s">
        <v>920</v>
      </c>
      <c r="B1833" t="s">
        <v>578</v>
      </c>
      <c r="C1833" t="s">
        <v>88</v>
      </c>
      <c r="D1833" t="s">
        <v>17</v>
      </c>
      <c r="E1833" t="s">
        <v>477</v>
      </c>
      <c r="F1833" t="s">
        <v>131</v>
      </c>
      <c r="G1833">
        <v>74403</v>
      </c>
      <c r="H1833" t="s">
        <v>89</v>
      </c>
      <c r="I1833" t="s">
        <v>58</v>
      </c>
      <c r="J1833" t="s">
        <v>59</v>
      </c>
      <c r="K1833">
        <v>1439.92</v>
      </c>
      <c r="L1833">
        <v>8</v>
      </c>
      <c r="M1833">
        <v>0</v>
      </c>
      <c r="N1833">
        <v>374.37920000000003</v>
      </c>
      <c r="O1833" s="5">
        <f t="shared" si="28"/>
        <v>0.26</v>
      </c>
    </row>
    <row r="1834" spans="1:15" x14ac:dyDescent="0.25">
      <c r="A1834" t="s">
        <v>920</v>
      </c>
      <c r="B1834" t="s">
        <v>578</v>
      </c>
      <c r="C1834" t="s">
        <v>88</v>
      </c>
      <c r="D1834" t="s">
        <v>17</v>
      </c>
      <c r="E1834" t="s">
        <v>477</v>
      </c>
      <c r="F1834" t="s">
        <v>131</v>
      </c>
      <c r="G1834">
        <v>74403</v>
      </c>
      <c r="H1834" t="s">
        <v>89</v>
      </c>
      <c r="I1834" t="s">
        <v>21</v>
      </c>
      <c r="J1834" t="s">
        <v>39</v>
      </c>
      <c r="K1834">
        <v>262.11</v>
      </c>
      <c r="L1834">
        <v>1</v>
      </c>
      <c r="M1834">
        <v>0</v>
      </c>
      <c r="N1834">
        <v>62.906399999999998</v>
      </c>
      <c r="O1834" s="5">
        <f t="shared" si="28"/>
        <v>0.24</v>
      </c>
    </row>
    <row r="1835" spans="1:15" x14ac:dyDescent="0.25">
      <c r="A1835" t="s">
        <v>838</v>
      </c>
      <c r="B1835" t="s">
        <v>38</v>
      </c>
      <c r="C1835" t="s">
        <v>30</v>
      </c>
      <c r="D1835" t="s">
        <v>17</v>
      </c>
      <c r="E1835" t="s">
        <v>196</v>
      </c>
      <c r="F1835" t="s">
        <v>41</v>
      </c>
      <c r="G1835">
        <v>28110</v>
      </c>
      <c r="H1835" t="s">
        <v>20</v>
      </c>
      <c r="I1835" t="s">
        <v>21</v>
      </c>
      <c r="J1835" t="s">
        <v>25</v>
      </c>
      <c r="K1835">
        <v>207</v>
      </c>
      <c r="L1835">
        <v>3</v>
      </c>
      <c r="M1835">
        <v>0.2</v>
      </c>
      <c r="N1835">
        <v>25.875</v>
      </c>
      <c r="O1835" s="5">
        <f t="shared" si="28"/>
        <v>0.125</v>
      </c>
    </row>
    <row r="1836" spans="1:15" x14ac:dyDescent="0.25">
      <c r="A1836" t="s">
        <v>725</v>
      </c>
      <c r="B1836" t="s">
        <v>38</v>
      </c>
      <c r="C1836" t="s">
        <v>30</v>
      </c>
      <c r="D1836" t="s">
        <v>17</v>
      </c>
      <c r="E1836" t="s">
        <v>128</v>
      </c>
      <c r="F1836" t="s">
        <v>50</v>
      </c>
      <c r="G1836">
        <v>78745</v>
      </c>
      <c r="H1836" t="s">
        <v>89</v>
      </c>
      <c r="I1836" t="s">
        <v>58</v>
      </c>
      <c r="J1836" t="s">
        <v>371</v>
      </c>
      <c r="K1836">
        <v>1439.982</v>
      </c>
      <c r="L1836">
        <v>3</v>
      </c>
      <c r="M1836">
        <v>0.4</v>
      </c>
      <c r="N1836">
        <v>-263.99669999999998</v>
      </c>
      <c r="O1836" s="5">
        <f t="shared" si="28"/>
        <v>-0.18333333333333332</v>
      </c>
    </row>
    <row r="1837" spans="1:15" x14ac:dyDescent="0.25">
      <c r="A1837" t="s">
        <v>725</v>
      </c>
      <c r="B1837" t="s">
        <v>38</v>
      </c>
      <c r="C1837" t="s">
        <v>30</v>
      </c>
      <c r="D1837" t="s">
        <v>17</v>
      </c>
      <c r="E1837" t="s">
        <v>128</v>
      </c>
      <c r="F1837" t="s">
        <v>50</v>
      </c>
      <c r="G1837">
        <v>78745</v>
      </c>
      <c r="H1837" t="s">
        <v>89</v>
      </c>
      <c r="I1837" t="s">
        <v>32</v>
      </c>
      <c r="J1837" t="s">
        <v>80</v>
      </c>
      <c r="K1837">
        <v>36.287999999999997</v>
      </c>
      <c r="L1837">
        <v>7</v>
      </c>
      <c r="M1837">
        <v>0.2</v>
      </c>
      <c r="N1837">
        <v>12.700799999999999</v>
      </c>
      <c r="O1837" s="5">
        <f t="shared" si="28"/>
        <v>0.35000000000000003</v>
      </c>
    </row>
    <row r="1838" spans="1:15" x14ac:dyDescent="0.25">
      <c r="A1838" t="s">
        <v>921</v>
      </c>
      <c r="B1838" t="s">
        <v>155</v>
      </c>
      <c r="C1838" t="s">
        <v>16</v>
      </c>
      <c r="D1838" t="s">
        <v>17</v>
      </c>
      <c r="E1838" t="s">
        <v>479</v>
      </c>
      <c r="F1838" t="s">
        <v>51</v>
      </c>
      <c r="G1838">
        <v>6450</v>
      </c>
      <c r="H1838" t="s">
        <v>119</v>
      </c>
      <c r="I1838" t="s">
        <v>32</v>
      </c>
      <c r="J1838" t="s">
        <v>53</v>
      </c>
      <c r="K1838">
        <v>21.4</v>
      </c>
      <c r="L1838">
        <v>5</v>
      </c>
      <c r="M1838">
        <v>0</v>
      </c>
      <c r="N1838">
        <v>6.2060000000000004</v>
      </c>
      <c r="O1838" s="5">
        <f t="shared" si="28"/>
        <v>0.29000000000000004</v>
      </c>
    </row>
    <row r="1839" spans="1:15" x14ac:dyDescent="0.25">
      <c r="A1839" t="s">
        <v>841</v>
      </c>
      <c r="B1839" t="s">
        <v>15</v>
      </c>
      <c r="C1839" t="s">
        <v>30</v>
      </c>
      <c r="D1839" t="s">
        <v>17</v>
      </c>
      <c r="E1839" t="s">
        <v>398</v>
      </c>
      <c r="F1839" t="s">
        <v>71</v>
      </c>
      <c r="G1839">
        <v>30076</v>
      </c>
      <c r="H1839" t="s">
        <v>20</v>
      </c>
      <c r="I1839" t="s">
        <v>32</v>
      </c>
      <c r="J1839" t="s">
        <v>68</v>
      </c>
      <c r="K1839">
        <v>1245.8599999999999</v>
      </c>
      <c r="L1839">
        <v>7</v>
      </c>
      <c r="M1839">
        <v>0</v>
      </c>
      <c r="N1839">
        <v>361.29939999999999</v>
      </c>
      <c r="O1839" s="5">
        <f t="shared" si="28"/>
        <v>0.29000000000000004</v>
      </c>
    </row>
    <row r="1840" spans="1:15" x14ac:dyDescent="0.25">
      <c r="A1840" t="s">
        <v>667</v>
      </c>
      <c r="B1840" t="s">
        <v>38</v>
      </c>
      <c r="C1840" t="s">
        <v>30</v>
      </c>
      <c r="D1840" t="s">
        <v>17</v>
      </c>
      <c r="E1840" t="s">
        <v>156</v>
      </c>
      <c r="F1840" t="s">
        <v>41</v>
      </c>
      <c r="G1840">
        <v>28205</v>
      </c>
      <c r="H1840" t="s">
        <v>20</v>
      </c>
      <c r="I1840" t="s">
        <v>32</v>
      </c>
      <c r="J1840" t="s">
        <v>33</v>
      </c>
      <c r="K1840">
        <v>17.544</v>
      </c>
      <c r="L1840">
        <v>3</v>
      </c>
      <c r="M1840">
        <v>0.2</v>
      </c>
      <c r="N1840">
        <v>5.9211</v>
      </c>
      <c r="O1840" s="5">
        <f t="shared" si="28"/>
        <v>0.33749999999999997</v>
      </c>
    </row>
    <row r="1841" spans="1:15" x14ac:dyDescent="0.25">
      <c r="A1841" t="s">
        <v>667</v>
      </c>
      <c r="B1841" t="s">
        <v>38</v>
      </c>
      <c r="C1841" t="s">
        <v>30</v>
      </c>
      <c r="D1841" t="s">
        <v>17</v>
      </c>
      <c r="E1841" t="s">
        <v>156</v>
      </c>
      <c r="F1841" t="s">
        <v>41</v>
      </c>
      <c r="G1841">
        <v>28205</v>
      </c>
      <c r="H1841" t="s">
        <v>20</v>
      </c>
      <c r="I1841" t="s">
        <v>21</v>
      </c>
      <c r="J1841" t="s">
        <v>48</v>
      </c>
      <c r="K1841">
        <v>44.128</v>
      </c>
      <c r="L1841">
        <v>4</v>
      </c>
      <c r="M1841">
        <v>0.2</v>
      </c>
      <c r="N1841">
        <v>12.135199999999999</v>
      </c>
      <c r="O1841" s="5">
        <f t="shared" si="28"/>
        <v>0.27499999999999997</v>
      </c>
    </row>
    <row r="1842" spans="1:15" x14ac:dyDescent="0.25">
      <c r="A1842" t="s">
        <v>667</v>
      </c>
      <c r="B1842" t="s">
        <v>38</v>
      </c>
      <c r="C1842" t="s">
        <v>30</v>
      </c>
      <c r="D1842" t="s">
        <v>17</v>
      </c>
      <c r="E1842" t="s">
        <v>156</v>
      </c>
      <c r="F1842" t="s">
        <v>41</v>
      </c>
      <c r="G1842">
        <v>28205</v>
      </c>
      <c r="H1842" t="s">
        <v>20</v>
      </c>
      <c r="I1842" t="s">
        <v>32</v>
      </c>
      <c r="J1842" t="s">
        <v>68</v>
      </c>
      <c r="K1842">
        <v>62.92</v>
      </c>
      <c r="L1842">
        <v>1</v>
      </c>
      <c r="M1842">
        <v>0.2</v>
      </c>
      <c r="N1842">
        <v>10.224500000000001</v>
      </c>
      <c r="O1842" s="5">
        <f t="shared" si="28"/>
        <v>0.16250000000000001</v>
      </c>
    </row>
    <row r="1843" spans="1:15" x14ac:dyDescent="0.25">
      <c r="A1843" t="s">
        <v>667</v>
      </c>
      <c r="B1843" t="s">
        <v>38</v>
      </c>
      <c r="C1843" t="s">
        <v>30</v>
      </c>
      <c r="D1843" t="s">
        <v>17</v>
      </c>
      <c r="E1843" t="s">
        <v>156</v>
      </c>
      <c r="F1843" t="s">
        <v>41</v>
      </c>
      <c r="G1843">
        <v>28205</v>
      </c>
      <c r="H1843" t="s">
        <v>20</v>
      </c>
      <c r="I1843" t="s">
        <v>32</v>
      </c>
      <c r="J1843" t="s">
        <v>80</v>
      </c>
      <c r="K1843">
        <v>78.304000000000002</v>
      </c>
      <c r="L1843">
        <v>2</v>
      </c>
      <c r="M1843">
        <v>0.2</v>
      </c>
      <c r="N1843">
        <v>29.364000000000001</v>
      </c>
      <c r="O1843" s="5">
        <f t="shared" si="28"/>
        <v>0.375</v>
      </c>
    </row>
    <row r="1844" spans="1:15" x14ac:dyDescent="0.25">
      <c r="A1844" t="s">
        <v>922</v>
      </c>
      <c r="B1844" t="s">
        <v>38</v>
      </c>
      <c r="C1844" t="s">
        <v>30</v>
      </c>
      <c r="D1844" t="s">
        <v>17</v>
      </c>
      <c r="E1844" t="s">
        <v>181</v>
      </c>
      <c r="F1844" t="s">
        <v>19</v>
      </c>
      <c r="G1844">
        <v>42104</v>
      </c>
      <c r="H1844" t="s">
        <v>20</v>
      </c>
      <c r="I1844" t="s">
        <v>21</v>
      </c>
      <c r="J1844" t="s">
        <v>25</v>
      </c>
      <c r="K1844">
        <v>140.81</v>
      </c>
      <c r="L1844">
        <v>1</v>
      </c>
      <c r="M1844">
        <v>0</v>
      </c>
      <c r="N1844">
        <v>39.4268</v>
      </c>
      <c r="O1844" s="5">
        <f t="shared" si="28"/>
        <v>0.27999999999999997</v>
      </c>
    </row>
    <row r="1845" spans="1:15" x14ac:dyDescent="0.25">
      <c r="A1845" t="s">
        <v>684</v>
      </c>
      <c r="B1845" t="s">
        <v>15</v>
      </c>
      <c r="C1845" t="s">
        <v>30</v>
      </c>
      <c r="D1845" t="s">
        <v>17</v>
      </c>
      <c r="E1845" t="s">
        <v>193</v>
      </c>
      <c r="F1845" t="s">
        <v>50</v>
      </c>
      <c r="G1845">
        <v>78207</v>
      </c>
      <c r="H1845" t="s">
        <v>89</v>
      </c>
      <c r="I1845" t="s">
        <v>32</v>
      </c>
      <c r="J1845" t="s">
        <v>33</v>
      </c>
      <c r="K1845">
        <v>40.095999999999997</v>
      </c>
      <c r="L1845">
        <v>4</v>
      </c>
      <c r="M1845">
        <v>0.2</v>
      </c>
      <c r="N1845">
        <v>13.532400000000001</v>
      </c>
      <c r="O1845" s="5">
        <f t="shared" si="28"/>
        <v>0.33750000000000008</v>
      </c>
    </row>
    <row r="1846" spans="1:15" x14ac:dyDescent="0.25">
      <c r="A1846" t="s">
        <v>684</v>
      </c>
      <c r="B1846" t="s">
        <v>15</v>
      </c>
      <c r="C1846" t="s">
        <v>30</v>
      </c>
      <c r="D1846" t="s">
        <v>17</v>
      </c>
      <c r="E1846" t="s">
        <v>193</v>
      </c>
      <c r="F1846" t="s">
        <v>50</v>
      </c>
      <c r="G1846">
        <v>78207</v>
      </c>
      <c r="H1846" t="s">
        <v>89</v>
      </c>
      <c r="I1846" t="s">
        <v>21</v>
      </c>
      <c r="J1846" t="s">
        <v>48</v>
      </c>
      <c r="K1846">
        <v>40.783999999999999</v>
      </c>
      <c r="L1846">
        <v>2</v>
      </c>
      <c r="M1846">
        <v>0.6</v>
      </c>
      <c r="N1846">
        <v>-30.588000000000001</v>
      </c>
      <c r="O1846" s="5">
        <f t="shared" si="28"/>
        <v>-0.75</v>
      </c>
    </row>
    <row r="1847" spans="1:15" x14ac:dyDescent="0.25">
      <c r="A1847" t="s">
        <v>636</v>
      </c>
      <c r="B1847" t="s">
        <v>38</v>
      </c>
      <c r="C1847" t="s">
        <v>16</v>
      </c>
      <c r="D1847" t="s">
        <v>17</v>
      </c>
      <c r="E1847" t="s">
        <v>44</v>
      </c>
      <c r="F1847" t="s">
        <v>45</v>
      </c>
      <c r="G1847">
        <v>98115</v>
      </c>
      <c r="H1847" t="s">
        <v>31</v>
      </c>
      <c r="I1847" t="s">
        <v>58</v>
      </c>
      <c r="J1847" t="s">
        <v>129</v>
      </c>
      <c r="K1847">
        <v>90.57</v>
      </c>
      <c r="L1847">
        <v>3</v>
      </c>
      <c r="M1847">
        <v>0</v>
      </c>
      <c r="N1847">
        <v>11.774100000000001</v>
      </c>
      <c r="O1847" s="5">
        <f t="shared" si="28"/>
        <v>0.13</v>
      </c>
    </row>
    <row r="1848" spans="1:15" x14ac:dyDescent="0.25">
      <c r="A1848" t="s">
        <v>831</v>
      </c>
      <c r="B1848" t="s">
        <v>15</v>
      </c>
      <c r="C1848" t="s">
        <v>88</v>
      </c>
      <c r="D1848" t="s">
        <v>17</v>
      </c>
      <c r="E1848" t="s">
        <v>45</v>
      </c>
      <c r="F1848" t="s">
        <v>62</v>
      </c>
      <c r="G1848">
        <v>20016</v>
      </c>
      <c r="H1848" t="s">
        <v>119</v>
      </c>
      <c r="I1848" t="s">
        <v>32</v>
      </c>
      <c r="J1848" t="s">
        <v>80</v>
      </c>
      <c r="K1848">
        <v>40.08</v>
      </c>
      <c r="L1848">
        <v>6</v>
      </c>
      <c r="M1848">
        <v>0</v>
      </c>
      <c r="N1848">
        <v>19.238399999999999</v>
      </c>
      <c r="O1848" s="5">
        <f t="shared" si="28"/>
        <v>0.48</v>
      </c>
    </row>
    <row r="1849" spans="1:15" x14ac:dyDescent="0.25">
      <c r="A1849" t="s">
        <v>831</v>
      </c>
      <c r="B1849" t="s">
        <v>15</v>
      </c>
      <c r="C1849" t="s">
        <v>88</v>
      </c>
      <c r="D1849" t="s">
        <v>17</v>
      </c>
      <c r="E1849" t="s">
        <v>45</v>
      </c>
      <c r="F1849" t="s">
        <v>62</v>
      </c>
      <c r="G1849">
        <v>20016</v>
      </c>
      <c r="H1849" t="s">
        <v>119</v>
      </c>
      <c r="I1849" t="s">
        <v>21</v>
      </c>
      <c r="J1849" t="s">
        <v>48</v>
      </c>
      <c r="K1849">
        <v>37.68</v>
      </c>
      <c r="L1849">
        <v>2</v>
      </c>
      <c r="M1849">
        <v>0</v>
      </c>
      <c r="N1849">
        <v>15.8256</v>
      </c>
      <c r="O1849" s="5">
        <f t="shared" si="28"/>
        <v>0.42</v>
      </c>
    </row>
    <row r="1850" spans="1:15" x14ac:dyDescent="0.25">
      <c r="A1850" t="s">
        <v>633</v>
      </c>
      <c r="B1850" t="s">
        <v>578</v>
      </c>
      <c r="C1850" t="s">
        <v>30</v>
      </c>
      <c r="D1850" t="s">
        <v>17</v>
      </c>
      <c r="E1850" t="s">
        <v>26</v>
      </c>
      <c r="F1850" t="s">
        <v>27</v>
      </c>
      <c r="G1850">
        <v>90004</v>
      </c>
      <c r="H1850" t="s">
        <v>31</v>
      </c>
      <c r="I1850" t="s">
        <v>21</v>
      </c>
      <c r="J1850" t="s">
        <v>25</v>
      </c>
      <c r="K1850">
        <v>362.35199999999998</v>
      </c>
      <c r="L1850">
        <v>3</v>
      </c>
      <c r="M1850">
        <v>0.2</v>
      </c>
      <c r="N1850">
        <v>27.176400000000001</v>
      </c>
      <c r="O1850" s="5">
        <f t="shared" si="28"/>
        <v>7.5000000000000011E-2</v>
      </c>
    </row>
    <row r="1851" spans="1:15" x14ac:dyDescent="0.25">
      <c r="A1851" t="s">
        <v>633</v>
      </c>
      <c r="B1851" t="s">
        <v>578</v>
      </c>
      <c r="C1851" t="s">
        <v>30</v>
      </c>
      <c r="D1851" t="s">
        <v>17</v>
      </c>
      <c r="E1851" t="s">
        <v>26</v>
      </c>
      <c r="F1851" t="s">
        <v>27</v>
      </c>
      <c r="G1851">
        <v>90004</v>
      </c>
      <c r="H1851" t="s">
        <v>31</v>
      </c>
      <c r="I1851" t="s">
        <v>32</v>
      </c>
      <c r="J1851" t="s">
        <v>64</v>
      </c>
      <c r="K1851">
        <v>7.1840000000000002</v>
      </c>
      <c r="L1851">
        <v>2</v>
      </c>
      <c r="M1851">
        <v>0.2</v>
      </c>
      <c r="N1851">
        <v>2.2450000000000001</v>
      </c>
      <c r="O1851" s="5">
        <f t="shared" si="28"/>
        <v>0.3125</v>
      </c>
    </row>
    <row r="1852" spans="1:15" x14ac:dyDescent="0.25">
      <c r="A1852" t="s">
        <v>923</v>
      </c>
      <c r="B1852" t="s">
        <v>15</v>
      </c>
      <c r="C1852" t="s">
        <v>16</v>
      </c>
      <c r="D1852" t="s">
        <v>17</v>
      </c>
      <c r="E1852" t="s">
        <v>481</v>
      </c>
      <c r="F1852" t="s">
        <v>83</v>
      </c>
      <c r="G1852">
        <v>46614</v>
      </c>
      <c r="H1852" t="s">
        <v>89</v>
      </c>
      <c r="I1852" t="s">
        <v>32</v>
      </c>
      <c r="J1852" t="s">
        <v>43</v>
      </c>
      <c r="K1852">
        <v>34.76</v>
      </c>
      <c r="L1852">
        <v>1</v>
      </c>
      <c r="M1852">
        <v>0</v>
      </c>
      <c r="N1852">
        <v>9.7327999999999992</v>
      </c>
      <c r="O1852" s="5">
        <f t="shared" si="28"/>
        <v>0.27999999999999997</v>
      </c>
    </row>
    <row r="1853" spans="1:15" x14ac:dyDescent="0.25">
      <c r="A1853" t="s">
        <v>923</v>
      </c>
      <c r="B1853" t="s">
        <v>15</v>
      </c>
      <c r="C1853" t="s">
        <v>16</v>
      </c>
      <c r="D1853" t="s">
        <v>17</v>
      </c>
      <c r="E1853" t="s">
        <v>481</v>
      </c>
      <c r="F1853" t="s">
        <v>83</v>
      </c>
      <c r="G1853">
        <v>46614</v>
      </c>
      <c r="H1853" t="s">
        <v>89</v>
      </c>
      <c r="I1853" t="s">
        <v>58</v>
      </c>
      <c r="J1853" t="s">
        <v>129</v>
      </c>
      <c r="K1853">
        <v>831.2</v>
      </c>
      <c r="L1853">
        <v>5</v>
      </c>
      <c r="M1853">
        <v>0</v>
      </c>
      <c r="N1853">
        <v>124.68</v>
      </c>
      <c r="O1853" s="5">
        <f t="shared" si="28"/>
        <v>0.15</v>
      </c>
    </row>
    <row r="1854" spans="1:15" x14ac:dyDescent="0.25">
      <c r="A1854" t="s">
        <v>923</v>
      </c>
      <c r="B1854" t="s">
        <v>15</v>
      </c>
      <c r="C1854" t="s">
        <v>16</v>
      </c>
      <c r="D1854" t="s">
        <v>17</v>
      </c>
      <c r="E1854" t="s">
        <v>481</v>
      </c>
      <c r="F1854" t="s">
        <v>83</v>
      </c>
      <c r="G1854">
        <v>46614</v>
      </c>
      <c r="H1854" t="s">
        <v>89</v>
      </c>
      <c r="I1854" t="s">
        <v>32</v>
      </c>
      <c r="J1854" t="s">
        <v>80</v>
      </c>
      <c r="K1854">
        <v>26.4</v>
      </c>
      <c r="L1854">
        <v>5</v>
      </c>
      <c r="M1854">
        <v>0</v>
      </c>
      <c r="N1854">
        <v>11.88</v>
      </c>
      <c r="O1854" s="5">
        <f t="shared" si="28"/>
        <v>0.45000000000000007</v>
      </c>
    </row>
    <row r="1855" spans="1:15" x14ac:dyDescent="0.25">
      <c r="A1855" t="s">
        <v>923</v>
      </c>
      <c r="B1855" t="s">
        <v>15</v>
      </c>
      <c r="C1855" t="s">
        <v>16</v>
      </c>
      <c r="D1855" t="s">
        <v>17</v>
      </c>
      <c r="E1855" t="s">
        <v>481</v>
      </c>
      <c r="F1855" t="s">
        <v>83</v>
      </c>
      <c r="G1855">
        <v>46614</v>
      </c>
      <c r="H1855" t="s">
        <v>89</v>
      </c>
      <c r="I1855" t="s">
        <v>32</v>
      </c>
      <c r="J1855" t="s">
        <v>143</v>
      </c>
      <c r="K1855">
        <v>106.75</v>
      </c>
      <c r="L1855">
        <v>7</v>
      </c>
      <c r="M1855">
        <v>0</v>
      </c>
      <c r="N1855">
        <v>49.104999999999997</v>
      </c>
      <c r="O1855" s="5">
        <f t="shared" si="28"/>
        <v>0.45999999999999996</v>
      </c>
    </row>
    <row r="1856" spans="1:15" x14ac:dyDescent="0.25">
      <c r="A1856" t="s">
        <v>923</v>
      </c>
      <c r="B1856" t="s">
        <v>15</v>
      </c>
      <c r="C1856" t="s">
        <v>16</v>
      </c>
      <c r="D1856" t="s">
        <v>17</v>
      </c>
      <c r="E1856" t="s">
        <v>481</v>
      </c>
      <c r="F1856" t="s">
        <v>83</v>
      </c>
      <c r="G1856">
        <v>46614</v>
      </c>
      <c r="H1856" t="s">
        <v>89</v>
      </c>
      <c r="I1856" t="s">
        <v>32</v>
      </c>
      <c r="J1856" t="s">
        <v>80</v>
      </c>
      <c r="K1856">
        <v>97.82</v>
      </c>
      <c r="L1856">
        <v>2</v>
      </c>
      <c r="M1856">
        <v>0</v>
      </c>
      <c r="N1856">
        <v>45.9754</v>
      </c>
      <c r="O1856" s="5">
        <f t="shared" si="28"/>
        <v>0.47000000000000003</v>
      </c>
    </row>
    <row r="1857" spans="1:15" x14ac:dyDescent="0.25">
      <c r="A1857" t="s">
        <v>923</v>
      </c>
      <c r="B1857" t="s">
        <v>15</v>
      </c>
      <c r="C1857" t="s">
        <v>16</v>
      </c>
      <c r="D1857" t="s">
        <v>17</v>
      </c>
      <c r="E1857" t="s">
        <v>481</v>
      </c>
      <c r="F1857" t="s">
        <v>83</v>
      </c>
      <c r="G1857">
        <v>46614</v>
      </c>
      <c r="H1857" t="s">
        <v>89</v>
      </c>
      <c r="I1857" t="s">
        <v>32</v>
      </c>
      <c r="J1857" t="s">
        <v>43</v>
      </c>
      <c r="K1857">
        <v>141.4</v>
      </c>
      <c r="L1857">
        <v>5</v>
      </c>
      <c r="M1857">
        <v>0</v>
      </c>
      <c r="N1857">
        <v>38.177999999999997</v>
      </c>
      <c r="O1857" s="5">
        <f t="shared" si="28"/>
        <v>0.26999999999999996</v>
      </c>
    </row>
    <row r="1858" spans="1:15" x14ac:dyDescent="0.25">
      <c r="A1858" t="s">
        <v>633</v>
      </c>
      <c r="B1858" t="s">
        <v>38</v>
      </c>
      <c r="C1858" t="s">
        <v>30</v>
      </c>
      <c r="D1858" t="s">
        <v>17</v>
      </c>
      <c r="E1858" t="s">
        <v>26</v>
      </c>
      <c r="F1858" t="s">
        <v>27</v>
      </c>
      <c r="G1858">
        <v>90032</v>
      </c>
      <c r="H1858" t="s">
        <v>31</v>
      </c>
      <c r="I1858" t="s">
        <v>32</v>
      </c>
      <c r="J1858" t="s">
        <v>53</v>
      </c>
      <c r="K1858">
        <v>14.52</v>
      </c>
      <c r="L1858">
        <v>3</v>
      </c>
      <c r="M1858">
        <v>0</v>
      </c>
      <c r="N1858">
        <v>4.7915999999999999</v>
      </c>
      <c r="O1858" s="5">
        <f t="shared" si="28"/>
        <v>0.33</v>
      </c>
    </row>
    <row r="1859" spans="1:15" x14ac:dyDescent="0.25">
      <c r="A1859" t="s">
        <v>644</v>
      </c>
      <c r="B1859" t="s">
        <v>15</v>
      </c>
      <c r="C1859" t="s">
        <v>30</v>
      </c>
      <c r="D1859" t="s">
        <v>17</v>
      </c>
      <c r="E1859" t="s">
        <v>81</v>
      </c>
      <c r="F1859" t="s">
        <v>50</v>
      </c>
      <c r="G1859">
        <v>77041</v>
      </c>
      <c r="H1859" t="s">
        <v>89</v>
      </c>
      <c r="I1859" t="s">
        <v>32</v>
      </c>
      <c r="J1859" t="s">
        <v>43</v>
      </c>
      <c r="K1859">
        <v>127.92</v>
      </c>
      <c r="L1859">
        <v>5</v>
      </c>
      <c r="M1859">
        <v>0.2</v>
      </c>
      <c r="N1859">
        <v>-15.99</v>
      </c>
      <c r="O1859" s="5">
        <f t="shared" si="28"/>
        <v>-0.125</v>
      </c>
    </row>
    <row r="1860" spans="1:15" x14ac:dyDescent="0.25">
      <c r="A1860" t="s">
        <v>644</v>
      </c>
      <c r="B1860" t="s">
        <v>15</v>
      </c>
      <c r="C1860" t="s">
        <v>30</v>
      </c>
      <c r="D1860" t="s">
        <v>17</v>
      </c>
      <c r="E1860" t="s">
        <v>81</v>
      </c>
      <c r="F1860" t="s">
        <v>50</v>
      </c>
      <c r="G1860">
        <v>77041</v>
      </c>
      <c r="H1860" t="s">
        <v>89</v>
      </c>
      <c r="I1860" t="s">
        <v>32</v>
      </c>
      <c r="J1860" t="s">
        <v>64</v>
      </c>
      <c r="K1860">
        <v>34.24</v>
      </c>
      <c r="L1860">
        <v>4</v>
      </c>
      <c r="M1860">
        <v>0.8</v>
      </c>
      <c r="N1860">
        <v>-53.072000000000003</v>
      </c>
      <c r="O1860" s="5">
        <f t="shared" ref="O1860:O1923" si="29">N1860/K1860</f>
        <v>-1.55</v>
      </c>
    </row>
    <row r="1861" spans="1:15" x14ac:dyDescent="0.25">
      <c r="A1861" t="s">
        <v>924</v>
      </c>
      <c r="B1861" t="s">
        <v>155</v>
      </c>
      <c r="C1861" t="s">
        <v>30</v>
      </c>
      <c r="D1861" t="s">
        <v>17</v>
      </c>
      <c r="E1861" t="s">
        <v>164</v>
      </c>
      <c r="F1861" t="s">
        <v>51</v>
      </c>
      <c r="G1861">
        <v>6010</v>
      </c>
      <c r="H1861" t="s">
        <v>119</v>
      </c>
      <c r="I1861" t="s">
        <v>32</v>
      </c>
      <c r="J1861" t="s">
        <v>68</v>
      </c>
      <c r="K1861">
        <v>137.62</v>
      </c>
      <c r="L1861">
        <v>2</v>
      </c>
      <c r="M1861">
        <v>0</v>
      </c>
      <c r="N1861">
        <v>60.552799999999998</v>
      </c>
      <c r="O1861" s="5">
        <f t="shared" si="29"/>
        <v>0.43999999999999995</v>
      </c>
    </row>
    <row r="1862" spans="1:15" x14ac:dyDescent="0.25">
      <c r="A1862" t="s">
        <v>924</v>
      </c>
      <c r="B1862" t="s">
        <v>155</v>
      </c>
      <c r="C1862" t="s">
        <v>30</v>
      </c>
      <c r="D1862" t="s">
        <v>17</v>
      </c>
      <c r="E1862" t="s">
        <v>164</v>
      </c>
      <c r="F1862" t="s">
        <v>51</v>
      </c>
      <c r="G1862">
        <v>6010</v>
      </c>
      <c r="H1862" t="s">
        <v>119</v>
      </c>
      <c r="I1862" t="s">
        <v>58</v>
      </c>
      <c r="J1862" t="s">
        <v>59</v>
      </c>
      <c r="K1862">
        <v>100.49</v>
      </c>
      <c r="L1862">
        <v>1</v>
      </c>
      <c r="M1862">
        <v>0</v>
      </c>
      <c r="N1862">
        <v>25.122499999999999</v>
      </c>
      <c r="O1862" s="5">
        <f t="shared" si="29"/>
        <v>0.25</v>
      </c>
    </row>
    <row r="1863" spans="1:15" x14ac:dyDescent="0.25">
      <c r="A1863" t="s">
        <v>652</v>
      </c>
      <c r="B1863" t="s">
        <v>155</v>
      </c>
      <c r="C1863" t="s">
        <v>16</v>
      </c>
      <c r="D1863" t="s">
        <v>17</v>
      </c>
      <c r="E1863" t="s">
        <v>110</v>
      </c>
      <c r="F1863" t="s">
        <v>94</v>
      </c>
      <c r="G1863">
        <v>10009</v>
      </c>
      <c r="H1863" t="s">
        <v>119</v>
      </c>
      <c r="I1863" t="s">
        <v>21</v>
      </c>
      <c r="J1863" t="s">
        <v>22</v>
      </c>
      <c r="K1863">
        <v>257.56799999999998</v>
      </c>
      <c r="L1863">
        <v>2</v>
      </c>
      <c r="M1863">
        <v>0.2</v>
      </c>
      <c r="N1863">
        <v>-28.976400000000002</v>
      </c>
      <c r="O1863" s="5">
        <f t="shared" si="29"/>
        <v>-0.11250000000000002</v>
      </c>
    </row>
    <row r="1864" spans="1:15" x14ac:dyDescent="0.25">
      <c r="A1864" t="s">
        <v>652</v>
      </c>
      <c r="B1864" t="s">
        <v>155</v>
      </c>
      <c r="C1864" t="s">
        <v>16</v>
      </c>
      <c r="D1864" t="s">
        <v>17</v>
      </c>
      <c r="E1864" t="s">
        <v>110</v>
      </c>
      <c r="F1864" t="s">
        <v>94</v>
      </c>
      <c r="G1864">
        <v>10009</v>
      </c>
      <c r="H1864" t="s">
        <v>119</v>
      </c>
      <c r="I1864" t="s">
        <v>58</v>
      </c>
      <c r="J1864" t="s">
        <v>59</v>
      </c>
      <c r="K1864">
        <v>119.96</v>
      </c>
      <c r="L1864">
        <v>4</v>
      </c>
      <c r="M1864">
        <v>0</v>
      </c>
      <c r="N1864">
        <v>33.588799999999999</v>
      </c>
      <c r="O1864" s="5">
        <f t="shared" si="29"/>
        <v>0.28000000000000003</v>
      </c>
    </row>
    <row r="1865" spans="1:15" x14ac:dyDescent="0.25">
      <c r="A1865" t="s">
        <v>684</v>
      </c>
      <c r="B1865" t="s">
        <v>578</v>
      </c>
      <c r="C1865" t="s">
        <v>16</v>
      </c>
      <c r="D1865" t="s">
        <v>17</v>
      </c>
      <c r="E1865" t="s">
        <v>193</v>
      </c>
      <c r="F1865" t="s">
        <v>50</v>
      </c>
      <c r="G1865">
        <v>78207</v>
      </c>
      <c r="H1865" t="s">
        <v>89</v>
      </c>
      <c r="I1865" t="s">
        <v>32</v>
      </c>
      <c r="J1865" t="s">
        <v>43</v>
      </c>
      <c r="K1865">
        <v>49.631999999999998</v>
      </c>
      <c r="L1865">
        <v>4</v>
      </c>
      <c r="M1865">
        <v>0.2</v>
      </c>
      <c r="N1865">
        <v>4.9631999999999996</v>
      </c>
      <c r="O1865" s="5">
        <f t="shared" si="29"/>
        <v>9.9999999999999992E-2</v>
      </c>
    </row>
    <row r="1866" spans="1:15" x14ac:dyDescent="0.25">
      <c r="A1866" t="s">
        <v>666</v>
      </c>
      <c r="B1866" t="s">
        <v>38</v>
      </c>
      <c r="C1866" t="s">
        <v>30</v>
      </c>
      <c r="D1866" t="s">
        <v>17</v>
      </c>
      <c r="E1866" t="s">
        <v>126</v>
      </c>
      <c r="F1866" t="s">
        <v>46</v>
      </c>
      <c r="G1866">
        <v>80013</v>
      </c>
      <c r="H1866" t="s">
        <v>31</v>
      </c>
      <c r="I1866" t="s">
        <v>21</v>
      </c>
      <c r="J1866" t="s">
        <v>39</v>
      </c>
      <c r="K1866">
        <v>727.45</v>
      </c>
      <c r="L1866">
        <v>5</v>
      </c>
      <c r="M1866">
        <v>0.5</v>
      </c>
      <c r="N1866">
        <v>-465.56799999999998</v>
      </c>
      <c r="O1866" s="5">
        <f t="shared" si="29"/>
        <v>-0.6399999999999999</v>
      </c>
    </row>
    <row r="1867" spans="1:15" x14ac:dyDescent="0.25">
      <c r="A1867" t="s">
        <v>666</v>
      </c>
      <c r="B1867" t="s">
        <v>38</v>
      </c>
      <c r="C1867" t="s">
        <v>30</v>
      </c>
      <c r="D1867" t="s">
        <v>17</v>
      </c>
      <c r="E1867" t="s">
        <v>126</v>
      </c>
      <c r="F1867" t="s">
        <v>46</v>
      </c>
      <c r="G1867">
        <v>80013</v>
      </c>
      <c r="H1867" t="s">
        <v>31</v>
      </c>
      <c r="I1867" t="s">
        <v>21</v>
      </c>
      <c r="J1867" t="s">
        <v>48</v>
      </c>
      <c r="K1867">
        <v>24.96</v>
      </c>
      <c r="L1867">
        <v>3</v>
      </c>
      <c r="M1867">
        <v>0.2</v>
      </c>
      <c r="N1867">
        <v>4.3680000000000003</v>
      </c>
      <c r="O1867" s="5">
        <f t="shared" si="29"/>
        <v>0.17500000000000002</v>
      </c>
    </row>
    <row r="1868" spans="1:15" x14ac:dyDescent="0.25">
      <c r="A1868" t="s">
        <v>678</v>
      </c>
      <c r="B1868" t="s">
        <v>578</v>
      </c>
      <c r="C1868" t="s">
        <v>30</v>
      </c>
      <c r="D1868" t="s">
        <v>17</v>
      </c>
      <c r="E1868" t="s">
        <v>179</v>
      </c>
      <c r="F1868" t="s">
        <v>124</v>
      </c>
      <c r="G1868">
        <v>43055</v>
      </c>
      <c r="H1868" t="s">
        <v>119</v>
      </c>
      <c r="I1868" t="s">
        <v>58</v>
      </c>
      <c r="J1868" t="s">
        <v>59</v>
      </c>
      <c r="K1868">
        <v>370.78199999999998</v>
      </c>
      <c r="L1868">
        <v>3</v>
      </c>
      <c r="M1868">
        <v>0.4</v>
      </c>
      <c r="N1868">
        <v>-92.695499999999996</v>
      </c>
      <c r="O1868" s="5">
        <f t="shared" si="29"/>
        <v>-0.25</v>
      </c>
    </row>
    <row r="1869" spans="1:15" x14ac:dyDescent="0.25">
      <c r="A1869" t="s">
        <v>925</v>
      </c>
      <c r="B1869" t="s">
        <v>155</v>
      </c>
      <c r="C1869" t="s">
        <v>30</v>
      </c>
      <c r="D1869" t="s">
        <v>17</v>
      </c>
      <c r="E1869" t="s">
        <v>18</v>
      </c>
      <c r="F1869" t="s">
        <v>132</v>
      </c>
      <c r="G1869">
        <v>89015</v>
      </c>
      <c r="H1869" t="s">
        <v>31</v>
      </c>
      <c r="I1869" t="s">
        <v>21</v>
      </c>
      <c r="J1869" t="s">
        <v>48</v>
      </c>
      <c r="K1869">
        <v>196.45</v>
      </c>
      <c r="L1869">
        <v>5</v>
      </c>
      <c r="M1869">
        <v>0</v>
      </c>
      <c r="N1869">
        <v>70.721999999999994</v>
      </c>
      <c r="O1869" s="5">
        <f t="shared" si="29"/>
        <v>0.36</v>
      </c>
    </row>
    <row r="1870" spans="1:15" x14ac:dyDescent="0.25">
      <c r="A1870" t="s">
        <v>642</v>
      </c>
      <c r="B1870" t="s">
        <v>38</v>
      </c>
      <c r="C1870" t="s">
        <v>88</v>
      </c>
      <c r="D1870" t="s">
        <v>17</v>
      </c>
      <c r="E1870" t="s">
        <v>73</v>
      </c>
      <c r="F1870" t="s">
        <v>70</v>
      </c>
      <c r="G1870">
        <v>19143</v>
      </c>
      <c r="H1870" t="s">
        <v>119</v>
      </c>
      <c r="I1870" t="s">
        <v>32</v>
      </c>
      <c r="J1870" t="s">
        <v>80</v>
      </c>
      <c r="K1870">
        <v>31.103999999999999</v>
      </c>
      <c r="L1870">
        <v>6</v>
      </c>
      <c r="M1870">
        <v>0.2</v>
      </c>
      <c r="N1870">
        <v>10.8864</v>
      </c>
      <c r="O1870" s="5">
        <f t="shared" si="29"/>
        <v>0.35000000000000003</v>
      </c>
    </row>
    <row r="1871" spans="1:15" x14ac:dyDescent="0.25">
      <c r="A1871" t="s">
        <v>642</v>
      </c>
      <c r="B1871" t="s">
        <v>38</v>
      </c>
      <c r="C1871" t="s">
        <v>88</v>
      </c>
      <c r="D1871" t="s">
        <v>17</v>
      </c>
      <c r="E1871" t="s">
        <v>73</v>
      </c>
      <c r="F1871" t="s">
        <v>70</v>
      </c>
      <c r="G1871">
        <v>19143</v>
      </c>
      <c r="H1871" t="s">
        <v>119</v>
      </c>
      <c r="I1871" t="s">
        <v>32</v>
      </c>
      <c r="J1871" t="s">
        <v>43</v>
      </c>
      <c r="K1871">
        <v>78.256</v>
      </c>
      <c r="L1871">
        <v>2</v>
      </c>
      <c r="M1871">
        <v>0.2</v>
      </c>
      <c r="N1871">
        <v>-17.607600000000001</v>
      </c>
      <c r="O1871" s="5">
        <f t="shared" si="29"/>
        <v>-0.22500000000000001</v>
      </c>
    </row>
    <row r="1872" spans="1:15" x14ac:dyDescent="0.25">
      <c r="A1872" t="s">
        <v>636</v>
      </c>
      <c r="B1872" t="s">
        <v>15</v>
      </c>
      <c r="C1872" t="s">
        <v>16</v>
      </c>
      <c r="D1872" t="s">
        <v>17</v>
      </c>
      <c r="E1872" t="s">
        <v>44</v>
      </c>
      <c r="F1872" t="s">
        <v>45</v>
      </c>
      <c r="G1872">
        <v>98103</v>
      </c>
      <c r="H1872" t="s">
        <v>31</v>
      </c>
      <c r="I1872" t="s">
        <v>32</v>
      </c>
      <c r="J1872" t="s">
        <v>80</v>
      </c>
      <c r="K1872">
        <v>6.48</v>
      </c>
      <c r="L1872">
        <v>1</v>
      </c>
      <c r="M1872">
        <v>0</v>
      </c>
      <c r="N1872">
        <v>3.1103999999999998</v>
      </c>
      <c r="O1872" s="5">
        <f t="shared" si="29"/>
        <v>0.47999999999999993</v>
      </c>
    </row>
    <row r="1873" spans="1:15" x14ac:dyDescent="0.25">
      <c r="A1873" t="s">
        <v>640</v>
      </c>
      <c r="B1873" t="s">
        <v>38</v>
      </c>
      <c r="C1873" t="s">
        <v>30</v>
      </c>
      <c r="D1873" t="s">
        <v>17</v>
      </c>
      <c r="E1873" t="s">
        <v>65</v>
      </c>
      <c r="F1873" t="s">
        <v>27</v>
      </c>
      <c r="G1873">
        <v>94122</v>
      </c>
      <c r="H1873" t="s">
        <v>31</v>
      </c>
      <c r="I1873" t="s">
        <v>32</v>
      </c>
      <c r="J1873" t="s">
        <v>53</v>
      </c>
      <c r="K1873">
        <v>99.2</v>
      </c>
      <c r="L1873">
        <v>5</v>
      </c>
      <c r="M1873">
        <v>0</v>
      </c>
      <c r="N1873">
        <v>25.792000000000002</v>
      </c>
      <c r="O1873" s="5">
        <f t="shared" si="29"/>
        <v>0.26</v>
      </c>
    </row>
    <row r="1874" spans="1:15" x14ac:dyDescent="0.25">
      <c r="A1874" t="s">
        <v>640</v>
      </c>
      <c r="B1874" t="s">
        <v>38</v>
      </c>
      <c r="C1874" t="s">
        <v>30</v>
      </c>
      <c r="D1874" t="s">
        <v>17</v>
      </c>
      <c r="E1874" t="s">
        <v>65</v>
      </c>
      <c r="F1874" t="s">
        <v>27</v>
      </c>
      <c r="G1874">
        <v>94122</v>
      </c>
      <c r="H1874" t="s">
        <v>31</v>
      </c>
      <c r="I1874" t="s">
        <v>21</v>
      </c>
      <c r="J1874" t="s">
        <v>25</v>
      </c>
      <c r="K1874">
        <v>801.56799999999998</v>
      </c>
      <c r="L1874">
        <v>2</v>
      </c>
      <c r="M1874">
        <v>0.2</v>
      </c>
      <c r="N1874">
        <v>50.097999999999999</v>
      </c>
      <c r="O1874" s="5">
        <f t="shared" si="29"/>
        <v>6.25E-2</v>
      </c>
    </row>
    <row r="1875" spans="1:15" x14ac:dyDescent="0.25">
      <c r="A1875" t="s">
        <v>640</v>
      </c>
      <c r="B1875" t="s">
        <v>38</v>
      </c>
      <c r="C1875" t="s">
        <v>30</v>
      </c>
      <c r="D1875" t="s">
        <v>17</v>
      </c>
      <c r="E1875" t="s">
        <v>65</v>
      </c>
      <c r="F1875" t="s">
        <v>27</v>
      </c>
      <c r="G1875">
        <v>94122</v>
      </c>
      <c r="H1875" t="s">
        <v>31</v>
      </c>
      <c r="I1875" t="s">
        <v>21</v>
      </c>
      <c r="J1875" t="s">
        <v>39</v>
      </c>
      <c r="K1875">
        <v>272.84800000000001</v>
      </c>
      <c r="L1875">
        <v>1</v>
      </c>
      <c r="M1875">
        <v>0.2</v>
      </c>
      <c r="N1875">
        <v>27.284800000000001</v>
      </c>
      <c r="O1875" s="5">
        <f t="shared" si="29"/>
        <v>9.9999999999999992E-2</v>
      </c>
    </row>
    <row r="1876" spans="1:15" x14ac:dyDescent="0.25">
      <c r="A1876" t="s">
        <v>926</v>
      </c>
      <c r="B1876" t="s">
        <v>38</v>
      </c>
      <c r="C1876" t="s">
        <v>16</v>
      </c>
      <c r="D1876" t="s">
        <v>17</v>
      </c>
      <c r="E1876" t="s">
        <v>482</v>
      </c>
      <c r="F1876" t="s">
        <v>45</v>
      </c>
      <c r="G1876">
        <v>99207</v>
      </c>
      <c r="H1876" t="s">
        <v>31</v>
      </c>
      <c r="I1876" t="s">
        <v>21</v>
      </c>
      <c r="J1876" t="s">
        <v>39</v>
      </c>
      <c r="K1876">
        <v>70.98</v>
      </c>
      <c r="L1876">
        <v>1</v>
      </c>
      <c r="M1876">
        <v>0</v>
      </c>
      <c r="N1876">
        <v>20.584199999999999</v>
      </c>
      <c r="O1876" s="5">
        <f t="shared" si="29"/>
        <v>0.28999999999999998</v>
      </c>
    </row>
    <row r="1877" spans="1:15" x14ac:dyDescent="0.25">
      <c r="A1877" t="s">
        <v>670</v>
      </c>
      <c r="B1877" t="s">
        <v>38</v>
      </c>
      <c r="C1877" t="s">
        <v>88</v>
      </c>
      <c r="D1877" t="s">
        <v>17</v>
      </c>
      <c r="E1877" t="s">
        <v>162</v>
      </c>
      <c r="F1877" t="s">
        <v>124</v>
      </c>
      <c r="G1877">
        <v>43229</v>
      </c>
      <c r="H1877" t="s">
        <v>119</v>
      </c>
      <c r="I1877" t="s">
        <v>32</v>
      </c>
      <c r="J1877" t="s">
        <v>80</v>
      </c>
      <c r="K1877">
        <v>16.224</v>
      </c>
      <c r="L1877">
        <v>2</v>
      </c>
      <c r="M1877">
        <v>0.2</v>
      </c>
      <c r="N1877">
        <v>5.8811999999999998</v>
      </c>
      <c r="O1877" s="5">
        <f t="shared" si="29"/>
        <v>0.36249999999999999</v>
      </c>
    </row>
    <row r="1878" spans="1:15" x14ac:dyDescent="0.25">
      <c r="A1878" t="s">
        <v>860</v>
      </c>
      <c r="B1878" t="s">
        <v>38</v>
      </c>
      <c r="C1878" t="s">
        <v>16</v>
      </c>
      <c r="D1878" t="s">
        <v>17</v>
      </c>
      <c r="E1878" t="s">
        <v>250</v>
      </c>
      <c r="F1878" t="s">
        <v>94</v>
      </c>
      <c r="G1878">
        <v>11561</v>
      </c>
      <c r="H1878" t="s">
        <v>119</v>
      </c>
      <c r="I1878" t="s">
        <v>21</v>
      </c>
      <c r="J1878" t="s">
        <v>22</v>
      </c>
      <c r="K1878">
        <v>176.78399999999999</v>
      </c>
      <c r="L1878">
        <v>1</v>
      </c>
      <c r="M1878">
        <v>0.2</v>
      </c>
      <c r="N1878">
        <v>-22.097999999999999</v>
      </c>
      <c r="O1878" s="5">
        <f t="shared" si="29"/>
        <v>-0.125</v>
      </c>
    </row>
    <row r="1879" spans="1:15" x14ac:dyDescent="0.25">
      <c r="A1879" t="s">
        <v>684</v>
      </c>
      <c r="B1879" t="s">
        <v>38</v>
      </c>
      <c r="C1879" t="s">
        <v>16</v>
      </c>
      <c r="D1879" t="s">
        <v>17</v>
      </c>
      <c r="E1879" t="s">
        <v>193</v>
      </c>
      <c r="F1879" t="s">
        <v>50</v>
      </c>
      <c r="G1879">
        <v>78207</v>
      </c>
      <c r="H1879" t="s">
        <v>89</v>
      </c>
      <c r="I1879" t="s">
        <v>58</v>
      </c>
      <c r="J1879" t="s">
        <v>59</v>
      </c>
      <c r="K1879">
        <v>470.37599999999998</v>
      </c>
      <c r="L1879">
        <v>3</v>
      </c>
      <c r="M1879">
        <v>0.2</v>
      </c>
      <c r="N1879">
        <v>47.037599999999998</v>
      </c>
      <c r="O1879" s="5">
        <f t="shared" si="29"/>
        <v>0.1</v>
      </c>
    </row>
    <row r="1880" spans="1:15" x14ac:dyDescent="0.25">
      <c r="A1880" t="s">
        <v>633</v>
      </c>
      <c r="B1880" t="s">
        <v>38</v>
      </c>
      <c r="C1880" t="s">
        <v>16</v>
      </c>
      <c r="D1880" t="s">
        <v>17</v>
      </c>
      <c r="E1880" t="s">
        <v>26</v>
      </c>
      <c r="F1880" t="s">
        <v>27</v>
      </c>
      <c r="G1880">
        <v>90049</v>
      </c>
      <c r="H1880" t="s">
        <v>31</v>
      </c>
      <c r="I1880" t="s">
        <v>21</v>
      </c>
      <c r="J1880" t="s">
        <v>25</v>
      </c>
      <c r="K1880">
        <v>393.56799999999998</v>
      </c>
      <c r="L1880">
        <v>4</v>
      </c>
      <c r="M1880">
        <v>0.2</v>
      </c>
      <c r="N1880">
        <v>-44.276400000000002</v>
      </c>
      <c r="O1880" s="5">
        <f t="shared" si="29"/>
        <v>-0.11250000000000002</v>
      </c>
    </row>
    <row r="1881" spans="1:15" x14ac:dyDescent="0.25">
      <c r="A1881" t="s">
        <v>633</v>
      </c>
      <c r="B1881" t="s">
        <v>38</v>
      </c>
      <c r="C1881" t="s">
        <v>16</v>
      </c>
      <c r="D1881" t="s">
        <v>17</v>
      </c>
      <c r="E1881" t="s">
        <v>26</v>
      </c>
      <c r="F1881" t="s">
        <v>27</v>
      </c>
      <c r="G1881">
        <v>90049</v>
      </c>
      <c r="H1881" t="s">
        <v>31</v>
      </c>
      <c r="I1881" t="s">
        <v>58</v>
      </c>
      <c r="J1881" t="s">
        <v>59</v>
      </c>
      <c r="K1881">
        <v>302.37599999999998</v>
      </c>
      <c r="L1881">
        <v>3</v>
      </c>
      <c r="M1881">
        <v>0.2</v>
      </c>
      <c r="N1881">
        <v>22.6782</v>
      </c>
      <c r="O1881" s="5">
        <f t="shared" si="29"/>
        <v>7.5000000000000011E-2</v>
      </c>
    </row>
    <row r="1882" spans="1:15" x14ac:dyDescent="0.25">
      <c r="A1882" t="s">
        <v>748</v>
      </c>
      <c r="B1882" t="s">
        <v>38</v>
      </c>
      <c r="C1882" t="s">
        <v>30</v>
      </c>
      <c r="D1882" t="s">
        <v>17</v>
      </c>
      <c r="E1882" t="s">
        <v>290</v>
      </c>
      <c r="F1882" t="s">
        <v>35</v>
      </c>
      <c r="G1882">
        <v>32216</v>
      </c>
      <c r="H1882" t="s">
        <v>20</v>
      </c>
      <c r="I1882" t="s">
        <v>32</v>
      </c>
      <c r="J1882" t="s">
        <v>64</v>
      </c>
      <c r="K1882">
        <v>68.742000000000004</v>
      </c>
      <c r="L1882">
        <v>9</v>
      </c>
      <c r="M1882">
        <v>0.7</v>
      </c>
      <c r="N1882">
        <v>-48.119399999999999</v>
      </c>
      <c r="O1882" s="5">
        <f t="shared" si="29"/>
        <v>-0.7</v>
      </c>
    </row>
    <row r="1883" spans="1:15" x14ac:dyDescent="0.25">
      <c r="A1883" t="s">
        <v>652</v>
      </c>
      <c r="B1883" t="s">
        <v>578</v>
      </c>
      <c r="C1883" t="s">
        <v>16</v>
      </c>
      <c r="D1883" t="s">
        <v>17</v>
      </c>
      <c r="E1883" t="s">
        <v>110</v>
      </c>
      <c r="F1883" t="s">
        <v>94</v>
      </c>
      <c r="G1883">
        <v>10011</v>
      </c>
      <c r="H1883" t="s">
        <v>119</v>
      </c>
      <c r="I1883" t="s">
        <v>32</v>
      </c>
      <c r="J1883" t="s">
        <v>143</v>
      </c>
      <c r="K1883">
        <v>29.34</v>
      </c>
      <c r="L1883">
        <v>3</v>
      </c>
      <c r="M1883">
        <v>0</v>
      </c>
      <c r="N1883">
        <v>14.67</v>
      </c>
      <c r="O1883" s="5">
        <f t="shared" si="29"/>
        <v>0.5</v>
      </c>
    </row>
    <row r="1884" spans="1:15" x14ac:dyDescent="0.25">
      <c r="A1884" t="s">
        <v>652</v>
      </c>
      <c r="B1884" t="s">
        <v>578</v>
      </c>
      <c r="C1884" t="s">
        <v>16</v>
      </c>
      <c r="D1884" t="s">
        <v>17</v>
      </c>
      <c r="E1884" t="s">
        <v>110</v>
      </c>
      <c r="F1884" t="s">
        <v>94</v>
      </c>
      <c r="G1884">
        <v>10011</v>
      </c>
      <c r="H1884" t="s">
        <v>119</v>
      </c>
      <c r="I1884" t="s">
        <v>21</v>
      </c>
      <c r="J1884" t="s">
        <v>25</v>
      </c>
      <c r="K1884">
        <v>383.60700000000003</v>
      </c>
      <c r="L1884">
        <v>7</v>
      </c>
      <c r="M1884">
        <v>0.1</v>
      </c>
      <c r="N1884">
        <v>63.9345</v>
      </c>
      <c r="O1884" s="5">
        <f t="shared" si="29"/>
        <v>0.16666666666666666</v>
      </c>
    </row>
    <row r="1885" spans="1:15" x14ac:dyDescent="0.25">
      <c r="A1885" t="s">
        <v>652</v>
      </c>
      <c r="B1885" t="s">
        <v>578</v>
      </c>
      <c r="C1885" t="s">
        <v>16</v>
      </c>
      <c r="D1885" t="s">
        <v>17</v>
      </c>
      <c r="E1885" t="s">
        <v>110</v>
      </c>
      <c r="F1885" t="s">
        <v>94</v>
      </c>
      <c r="G1885">
        <v>10011</v>
      </c>
      <c r="H1885" t="s">
        <v>119</v>
      </c>
      <c r="I1885" t="s">
        <v>32</v>
      </c>
      <c r="J1885" t="s">
        <v>43</v>
      </c>
      <c r="K1885">
        <v>563.4</v>
      </c>
      <c r="L1885">
        <v>4</v>
      </c>
      <c r="M1885">
        <v>0</v>
      </c>
      <c r="N1885">
        <v>67.608000000000004</v>
      </c>
      <c r="O1885" s="5">
        <f t="shared" si="29"/>
        <v>0.12000000000000001</v>
      </c>
    </row>
    <row r="1886" spans="1:15" x14ac:dyDescent="0.25">
      <c r="A1886" t="s">
        <v>642</v>
      </c>
      <c r="B1886" t="s">
        <v>38</v>
      </c>
      <c r="C1886" t="s">
        <v>88</v>
      </c>
      <c r="D1886" t="s">
        <v>17</v>
      </c>
      <c r="E1886" t="s">
        <v>73</v>
      </c>
      <c r="F1886" t="s">
        <v>70</v>
      </c>
      <c r="G1886">
        <v>19143</v>
      </c>
      <c r="H1886" t="s">
        <v>119</v>
      </c>
      <c r="I1886" t="s">
        <v>32</v>
      </c>
      <c r="J1886" t="s">
        <v>80</v>
      </c>
      <c r="K1886">
        <v>217.05600000000001</v>
      </c>
      <c r="L1886">
        <v>7</v>
      </c>
      <c r="M1886">
        <v>0.2</v>
      </c>
      <c r="N1886">
        <v>78.6828</v>
      </c>
      <c r="O1886" s="5">
        <f t="shared" si="29"/>
        <v>0.36249999999999999</v>
      </c>
    </row>
    <row r="1887" spans="1:15" x14ac:dyDescent="0.25">
      <c r="A1887" t="s">
        <v>927</v>
      </c>
      <c r="B1887" t="s">
        <v>15</v>
      </c>
      <c r="C1887" t="s">
        <v>16</v>
      </c>
      <c r="D1887" t="s">
        <v>17</v>
      </c>
      <c r="E1887" t="s">
        <v>443</v>
      </c>
      <c r="F1887" t="s">
        <v>50</v>
      </c>
      <c r="G1887">
        <v>76248</v>
      </c>
      <c r="H1887" t="s">
        <v>89</v>
      </c>
      <c r="I1887" t="s">
        <v>32</v>
      </c>
      <c r="J1887" t="s">
        <v>33</v>
      </c>
      <c r="K1887">
        <v>6</v>
      </c>
      <c r="L1887">
        <v>2</v>
      </c>
      <c r="M1887">
        <v>0.2</v>
      </c>
      <c r="N1887">
        <v>2.1</v>
      </c>
      <c r="O1887" s="5">
        <f t="shared" si="29"/>
        <v>0.35000000000000003</v>
      </c>
    </row>
    <row r="1888" spans="1:15" x14ac:dyDescent="0.25">
      <c r="A1888" t="s">
        <v>640</v>
      </c>
      <c r="B1888" t="s">
        <v>15</v>
      </c>
      <c r="C1888" t="s">
        <v>16</v>
      </c>
      <c r="D1888" t="s">
        <v>17</v>
      </c>
      <c r="E1888" t="s">
        <v>65</v>
      </c>
      <c r="F1888" t="s">
        <v>27</v>
      </c>
      <c r="G1888">
        <v>94122</v>
      </c>
      <c r="H1888" t="s">
        <v>31</v>
      </c>
      <c r="I1888" t="s">
        <v>21</v>
      </c>
      <c r="J1888" t="s">
        <v>48</v>
      </c>
      <c r="K1888">
        <v>31.56</v>
      </c>
      <c r="L1888">
        <v>3</v>
      </c>
      <c r="M1888">
        <v>0</v>
      </c>
      <c r="N1888">
        <v>10.4148</v>
      </c>
      <c r="O1888" s="5">
        <f t="shared" si="29"/>
        <v>0.33</v>
      </c>
    </row>
    <row r="1889" spans="1:15" x14ac:dyDescent="0.25">
      <c r="A1889" t="s">
        <v>793</v>
      </c>
      <c r="B1889" t="s">
        <v>155</v>
      </c>
      <c r="C1889" t="s">
        <v>88</v>
      </c>
      <c r="D1889" t="s">
        <v>17</v>
      </c>
      <c r="E1889" t="s">
        <v>347</v>
      </c>
      <c r="F1889" t="s">
        <v>35</v>
      </c>
      <c r="G1889">
        <v>33012</v>
      </c>
      <c r="H1889" t="s">
        <v>20</v>
      </c>
      <c r="I1889" t="s">
        <v>32</v>
      </c>
      <c r="J1889" t="s">
        <v>195</v>
      </c>
      <c r="K1889">
        <v>7.1040000000000001</v>
      </c>
      <c r="L1889">
        <v>2</v>
      </c>
      <c r="M1889">
        <v>0.2</v>
      </c>
      <c r="N1889">
        <v>2.3976000000000002</v>
      </c>
      <c r="O1889" s="5">
        <f t="shared" si="29"/>
        <v>0.33750000000000002</v>
      </c>
    </row>
    <row r="1890" spans="1:15" x14ac:dyDescent="0.25">
      <c r="A1890" t="s">
        <v>793</v>
      </c>
      <c r="B1890" t="s">
        <v>155</v>
      </c>
      <c r="C1890" t="s">
        <v>88</v>
      </c>
      <c r="D1890" t="s">
        <v>17</v>
      </c>
      <c r="E1890" t="s">
        <v>347</v>
      </c>
      <c r="F1890" t="s">
        <v>35</v>
      </c>
      <c r="G1890">
        <v>33012</v>
      </c>
      <c r="H1890" t="s">
        <v>20</v>
      </c>
      <c r="I1890" t="s">
        <v>32</v>
      </c>
      <c r="J1890" t="s">
        <v>64</v>
      </c>
      <c r="K1890">
        <v>398.35199999999998</v>
      </c>
      <c r="L1890">
        <v>8</v>
      </c>
      <c r="M1890">
        <v>0.7</v>
      </c>
      <c r="N1890">
        <v>-331.96</v>
      </c>
      <c r="O1890" s="5">
        <f t="shared" si="29"/>
        <v>-0.83333333333333337</v>
      </c>
    </row>
    <row r="1891" spans="1:15" x14ac:dyDescent="0.25">
      <c r="A1891" t="s">
        <v>928</v>
      </c>
      <c r="B1891" t="s">
        <v>155</v>
      </c>
      <c r="C1891" t="s">
        <v>16</v>
      </c>
      <c r="D1891" t="s">
        <v>17</v>
      </c>
      <c r="E1891" t="s">
        <v>198</v>
      </c>
      <c r="F1891" t="s">
        <v>124</v>
      </c>
      <c r="G1891">
        <v>45014</v>
      </c>
      <c r="H1891" t="s">
        <v>119</v>
      </c>
      <c r="I1891" t="s">
        <v>32</v>
      </c>
      <c r="J1891" t="s">
        <v>68</v>
      </c>
      <c r="K1891">
        <v>121.792</v>
      </c>
      <c r="L1891">
        <v>4</v>
      </c>
      <c r="M1891">
        <v>0.2</v>
      </c>
      <c r="N1891">
        <v>13.701599999999999</v>
      </c>
      <c r="O1891" s="5">
        <f t="shared" si="29"/>
        <v>0.11249999999999999</v>
      </c>
    </row>
    <row r="1892" spans="1:15" x14ac:dyDescent="0.25">
      <c r="A1892" t="s">
        <v>928</v>
      </c>
      <c r="B1892" t="s">
        <v>155</v>
      </c>
      <c r="C1892" t="s">
        <v>16</v>
      </c>
      <c r="D1892" t="s">
        <v>17</v>
      </c>
      <c r="E1892" t="s">
        <v>198</v>
      </c>
      <c r="F1892" t="s">
        <v>124</v>
      </c>
      <c r="G1892">
        <v>45014</v>
      </c>
      <c r="H1892" t="s">
        <v>119</v>
      </c>
      <c r="I1892" t="s">
        <v>21</v>
      </c>
      <c r="J1892" t="s">
        <v>39</v>
      </c>
      <c r="K1892">
        <v>409.59</v>
      </c>
      <c r="L1892">
        <v>3</v>
      </c>
      <c r="M1892">
        <v>0.4</v>
      </c>
      <c r="N1892">
        <v>-122.877</v>
      </c>
      <c r="O1892" s="5">
        <f t="shared" si="29"/>
        <v>-0.3</v>
      </c>
    </row>
    <row r="1893" spans="1:15" x14ac:dyDescent="0.25">
      <c r="A1893" t="s">
        <v>740</v>
      </c>
      <c r="B1893" t="s">
        <v>38</v>
      </c>
      <c r="C1893" t="s">
        <v>30</v>
      </c>
      <c r="D1893" t="s">
        <v>17</v>
      </c>
      <c r="E1893" t="s">
        <v>277</v>
      </c>
      <c r="F1893" t="s">
        <v>27</v>
      </c>
      <c r="G1893">
        <v>92646</v>
      </c>
      <c r="H1893" t="s">
        <v>31</v>
      </c>
      <c r="I1893" t="s">
        <v>32</v>
      </c>
      <c r="J1893" t="s">
        <v>80</v>
      </c>
      <c r="K1893">
        <v>10.56</v>
      </c>
      <c r="L1893">
        <v>2</v>
      </c>
      <c r="M1893">
        <v>0</v>
      </c>
      <c r="N1893">
        <v>4.7519999999999998</v>
      </c>
      <c r="O1893" s="5">
        <f t="shared" si="29"/>
        <v>0.44999999999999996</v>
      </c>
    </row>
    <row r="1894" spans="1:15" x14ac:dyDescent="0.25">
      <c r="A1894" t="s">
        <v>740</v>
      </c>
      <c r="B1894" t="s">
        <v>38</v>
      </c>
      <c r="C1894" t="s">
        <v>30</v>
      </c>
      <c r="D1894" t="s">
        <v>17</v>
      </c>
      <c r="E1894" t="s">
        <v>277</v>
      </c>
      <c r="F1894" t="s">
        <v>27</v>
      </c>
      <c r="G1894">
        <v>92646</v>
      </c>
      <c r="H1894" t="s">
        <v>31</v>
      </c>
      <c r="I1894" t="s">
        <v>32</v>
      </c>
      <c r="J1894" t="s">
        <v>53</v>
      </c>
      <c r="K1894">
        <v>3.38</v>
      </c>
      <c r="L1894">
        <v>1</v>
      </c>
      <c r="M1894">
        <v>0</v>
      </c>
      <c r="N1894">
        <v>1.2505999999999999</v>
      </c>
      <c r="O1894" s="5">
        <f t="shared" si="29"/>
        <v>0.37</v>
      </c>
    </row>
    <row r="1895" spans="1:15" x14ac:dyDescent="0.25">
      <c r="A1895" t="s">
        <v>929</v>
      </c>
      <c r="B1895" t="s">
        <v>15</v>
      </c>
      <c r="C1895" t="s">
        <v>16</v>
      </c>
      <c r="D1895" t="s">
        <v>17</v>
      </c>
      <c r="E1895" t="s">
        <v>485</v>
      </c>
      <c r="F1895" t="s">
        <v>35</v>
      </c>
      <c r="G1895">
        <v>32127</v>
      </c>
      <c r="H1895" t="s">
        <v>20</v>
      </c>
      <c r="I1895" t="s">
        <v>32</v>
      </c>
      <c r="J1895" t="s">
        <v>143</v>
      </c>
      <c r="K1895">
        <v>7.8239999999999998</v>
      </c>
      <c r="L1895">
        <v>1</v>
      </c>
      <c r="M1895">
        <v>0.2</v>
      </c>
      <c r="N1895">
        <v>2.9340000000000002</v>
      </c>
      <c r="O1895" s="5">
        <f t="shared" si="29"/>
        <v>0.37500000000000006</v>
      </c>
    </row>
    <row r="1896" spans="1:15" x14ac:dyDescent="0.25">
      <c r="A1896" t="s">
        <v>930</v>
      </c>
      <c r="B1896" t="s">
        <v>38</v>
      </c>
      <c r="C1896" t="s">
        <v>16</v>
      </c>
      <c r="D1896" t="s">
        <v>17</v>
      </c>
      <c r="E1896" t="s">
        <v>487</v>
      </c>
      <c r="F1896" t="s">
        <v>114</v>
      </c>
      <c r="G1896">
        <v>97504</v>
      </c>
      <c r="H1896" t="s">
        <v>31</v>
      </c>
      <c r="I1896" t="s">
        <v>32</v>
      </c>
      <c r="J1896" t="s">
        <v>80</v>
      </c>
      <c r="K1896">
        <v>24.783999999999999</v>
      </c>
      <c r="L1896">
        <v>1</v>
      </c>
      <c r="M1896">
        <v>0.2</v>
      </c>
      <c r="N1896">
        <v>7.7450000000000001</v>
      </c>
      <c r="O1896" s="5">
        <f t="shared" si="29"/>
        <v>0.3125</v>
      </c>
    </row>
    <row r="1897" spans="1:15" x14ac:dyDescent="0.25">
      <c r="A1897" t="s">
        <v>931</v>
      </c>
      <c r="B1897" t="s">
        <v>155</v>
      </c>
      <c r="C1897" t="s">
        <v>16</v>
      </c>
      <c r="D1897" t="s">
        <v>17</v>
      </c>
      <c r="E1897" t="s">
        <v>236</v>
      </c>
      <c r="F1897" t="s">
        <v>100</v>
      </c>
      <c r="G1897">
        <v>22901</v>
      </c>
      <c r="H1897" t="s">
        <v>20</v>
      </c>
      <c r="I1897" t="s">
        <v>32</v>
      </c>
      <c r="J1897" t="s">
        <v>53</v>
      </c>
      <c r="K1897">
        <v>34.65</v>
      </c>
      <c r="L1897">
        <v>3</v>
      </c>
      <c r="M1897">
        <v>0</v>
      </c>
      <c r="N1897">
        <v>10.395</v>
      </c>
      <c r="O1897" s="5">
        <f t="shared" si="29"/>
        <v>0.3</v>
      </c>
    </row>
    <row r="1898" spans="1:15" x14ac:dyDescent="0.25">
      <c r="A1898" t="s">
        <v>932</v>
      </c>
      <c r="B1898" t="s">
        <v>38</v>
      </c>
      <c r="C1898" t="s">
        <v>16</v>
      </c>
      <c r="D1898" t="s">
        <v>17</v>
      </c>
      <c r="E1898" t="s">
        <v>489</v>
      </c>
      <c r="F1898" t="s">
        <v>125</v>
      </c>
      <c r="G1898">
        <v>59801</v>
      </c>
      <c r="H1898" t="s">
        <v>31</v>
      </c>
      <c r="I1898" t="s">
        <v>32</v>
      </c>
      <c r="J1898" t="s">
        <v>64</v>
      </c>
      <c r="K1898">
        <v>487.98399999999998</v>
      </c>
      <c r="L1898">
        <v>2</v>
      </c>
      <c r="M1898">
        <v>0.2</v>
      </c>
      <c r="N1898">
        <v>152.495</v>
      </c>
      <c r="O1898" s="5">
        <f t="shared" si="29"/>
        <v>0.3125</v>
      </c>
    </row>
    <row r="1899" spans="1:15" x14ac:dyDescent="0.25">
      <c r="A1899" t="s">
        <v>663</v>
      </c>
      <c r="B1899" t="s">
        <v>155</v>
      </c>
      <c r="C1899" t="s">
        <v>16</v>
      </c>
      <c r="D1899" t="s">
        <v>17</v>
      </c>
      <c r="E1899" t="s">
        <v>146</v>
      </c>
      <c r="F1899" t="s">
        <v>78</v>
      </c>
      <c r="G1899">
        <v>55407</v>
      </c>
      <c r="H1899" t="s">
        <v>89</v>
      </c>
      <c r="I1899" t="s">
        <v>32</v>
      </c>
      <c r="J1899" t="s">
        <v>64</v>
      </c>
      <c r="K1899">
        <v>1793.98</v>
      </c>
      <c r="L1899">
        <v>2</v>
      </c>
      <c r="M1899">
        <v>0</v>
      </c>
      <c r="N1899">
        <v>843.17060000000004</v>
      </c>
      <c r="O1899" s="5">
        <f t="shared" si="29"/>
        <v>0.47000000000000003</v>
      </c>
    </row>
    <row r="1900" spans="1:15" x14ac:dyDescent="0.25">
      <c r="A1900" t="s">
        <v>738</v>
      </c>
      <c r="B1900" t="s">
        <v>15</v>
      </c>
      <c r="C1900" t="s">
        <v>16</v>
      </c>
      <c r="D1900" t="s">
        <v>17</v>
      </c>
      <c r="E1900" t="s">
        <v>275</v>
      </c>
      <c r="F1900" t="s">
        <v>35</v>
      </c>
      <c r="G1900">
        <v>33178</v>
      </c>
      <c r="H1900" t="s">
        <v>20</v>
      </c>
      <c r="I1900" t="s">
        <v>32</v>
      </c>
      <c r="J1900" t="s">
        <v>143</v>
      </c>
      <c r="K1900">
        <v>29.808</v>
      </c>
      <c r="L1900">
        <v>2</v>
      </c>
      <c r="M1900">
        <v>0.2</v>
      </c>
      <c r="N1900">
        <v>10.805400000000001</v>
      </c>
      <c r="O1900" s="5">
        <f t="shared" si="29"/>
        <v>0.36250000000000004</v>
      </c>
    </row>
    <row r="1901" spans="1:15" x14ac:dyDescent="0.25">
      <c r="A1901" t="s">
        <v>738</v>
      </c>
      <c r="B1901" t="s">
        <v>15</v>
      </c>
      <c r="C1901" t="s">
        <v>16</v>
      </c>
      <c r="D1901" t="s">
        <v>17</v>
      </c>
      <c r="E1901" t="s">
        <v>275</v>
      </c>
      <c r="F1901" t="s">
        <v>35</v>
      </c>
      <c r="G1901">
        <v>33178</v>
      </c>
      <c r="H1901" t="s">
        <v>20</v>
      </c>
      <c r="I1901" t="s">
        <v>32</v>
      </c>
      <c r="J1901" t="s">
        <v>64</v>
      </c>
      <c r="K1901">
        <v>505.17599999999999</v>
      </c>
      <c r="L1901">
        <v>4</v>
      </c>
      <c r="M1901">
        <v>0.7</v>
      </c>
      <c r="N1901">
        <v>-336.78399999999999</v>
      </c>
      <c r="O1901" s="5">
        <f t="shared" si="29"/>
        <v>-0.66666666666666663</v>
      </c>
    </row>
    <row r="1902" spans="1:15" x14ac:dyDescent="0.25">
      <c r="A1902" t="s">
        <v>738</v>
      </c>
      <c r="B1902" t="s">
        <v>15</v>
      </c>
      <c r="C1902" t="s">
        <v>16</v>
      </c>
      <c r="D1902" t="s">
        <v>17</v>
      </c>
      <c r="E1902" t="s">
        <v>275</v>
      </c>
      <c r="F1902" t="s">
        <v>35</v>
      </c>
      <c r="G1902">
        <v>33178</v>
      </c>
      <c r="H1902" t="s">
        <v>20</v>
      </c>
      <c r="I1902" t="s">
        <v>21</v>
      </c>
      <c r="J1902" t="s">
        <v>39</v>
      </c>
      <c r="K1902">
        <v>174.05850000000001</v>
      </c>
      <c r="L1902">
        <v>3</v>
      </c>
      <c r="M1902">
        <v>0.45</v>
      </c>
      <c r="N1902">
        <v>-110.7645</v>
      </c>
      <c r="O1902" s="5">
        <f t="shared" si="29"/>
        <v>-0.63636363636363635</v>
      </c>
    </row>
    <row r="1903" spans="1:15" x14ac:dyDescent="0.25">
      <c r="A1903" t="s">
        <v>933</v>
      </c>
      <c r="B1903" t="s">
        <v>15</v>
      </c>
      <c r="C1903" t="s">
        <v>16</v>
      </c>
      <c r="D1903" t="s">
        <v>17</v>
      </c>
      <c r="E1903" t="s">
        <v>353</v>
      </c>
      <c r="F1903" t="s">
        <v>111</v>
      </c>
      <c r="G1903">
        <v>29501</v>
      </c>
      <c r="H1903" t="s">
        <v>20</v>
      </c>
      <c r="I1903" t="s">
        <v>32</v>
      </c>
      <c r="J1903" t="s">
        <v>43</v>
      </c>
      <c r="K1903">
        <v>191.88</v>
      </c>
      <c r="L1903">
        <v>6</v>
      </c>
      <c r="M1903">
        <v>0</v>
      </c>
      <c r="N1903">
        <v>19.187999999999999</v>
      </c>
      <c r="O1903" s="5">
        <f t="shared" si="29"/>
        <v>9.9999999999999992E-2</v>
      </c>
    </row>
    <row r="1904" spans="1:15" x14ac:dyDescent="0.25">
      <c r="A1904" t="s">
        <v>700</v>
      </c>
      <c r="B1904" t="s">
        <v>155</v>
      </c>
      <c r="C1904" t="s">
        <v>88</v>
      </c>
      <c r="D1904" t="s">
        <v>17</v>
      </c>
      <c r="E1904" t="s">
        <v>220</v>
      </c>
      <c r="F1904" t="s">
        <v>82</v>
      </c>
      <c r="G1904">
        <v>48205</v>
      </c>
      <c r="H1904" t="s">
        <v>89</v>
      </c>
      <c r="I1904" t="s">
        <v>58</v>
      </c>
      <c r="J1904" t="s">
        <v>59</v>
      </c>
      <c r="K1904">
        <v>14.78</v>
      </c>
      <c r="L1904">
        <v>2</v>
      </c>
      <c r="M1904">
        <v>0</v>
      </c>
      <c r="N1904">
        <v>3.9906000000000001</v>
      </c>
      <c r="O1904" s="5">
        <f t="shared" si="29"/>
        <v>0.27</v>
      </c>
    </row>
    <row r="1905" spans="1:15" x14ac:dyDescent="0.25">
      <c r="A1905" t="s">
        <v>934</v>
      </c>
      <c r="B1905" t="s">
        <v>155</v>
      </c>
      <c r="C1905" t="s">
        <v>30</v>
      </c>
      <c r="D1905" t="s">
        <v>17</v>
      </c>
      <c r="E1905" t="s">
        <v>123</v>
      </c>
      <c r="F1905" t="s">
        <v>114</v>
      </c>
      <c r="G1905">
        <v>97477</v>
      </c>
      <c r="H1905" t="s">
        <v>31</v>
      </c>
      <c r="I1905" t="s">
        <v>32</v>
      </c>
      <c r="J1905" t="s">
        <v>80</v>
      </c>
      <c r="K1905">
        <v>5.1840000000000002</v>
      </c>
      <c r="L1905">
        <v>1</v>
      </c>
      <c r="M1905">
        <v>0.2</v>
      </c>
      <c r="N1905">
        <v>1.8144</v>
      </c>
      <c r="O1905" s="5">
        <f t="shared" si="29"/>
        <v>0.35</v>
      </c>
    </row>
    <row r="1906" spans="1:15" x14ac:dyDescent="0.25">
      <c r="A1906" t="s">
        <v>934</v>
      </c>
      <c r="B1906" t="s">
        <v>155</v>
      </c>
      <c r="C1906" t="s">
        <v>30</v>
      </c>
      <c r="D1906" t="s">
        <v>17</v>
      </c>
      <c r="E1906" t="s">
        <v>123</v>
      </c>
      <c r="F1906" t="s">
        <v>114</v>
      </c>
      <c r="G1906">
        <v>97477</v>
      </c>
      <c r="H1906" t="s">
        <v>31</v>
      </c>
      <c r="I1906" t="s">
        <v>21</v>
      </c>
      <c r="J1906" t="s">
        <v>25</v>
      </c>
      <c r="K1906">
        <v>478.48</v>
      </c>
      <c r="L1906">
        <v>2</v>
      </c>
      <c r="M1906">
        <v>0.2</v>
      </c>
      <c r="N1906">
        <v>47.847999999999999</v>
      </c>
      <c r="O1906" s="5">
        <f t="shared" si="29"/>
        <v>9.9999999999999992E-2</v>
      </c>
    </row>
    <row r="1907" spans="1:15" x14ac:dyDescent="0.25">
      <c r="A1907" t="s">
        <v>934</v>
      </c>
      <c r="B1907" t="s">
        <v>155</v>
      </c>
      <c r="C1907" t="s">
        <v>30</v>
      </c>
      <c r="D1907" t="s">
        <v>17</v>
      </c>
      <c r="E1907" t="s">
        <v>123</v>
      </c>
      <c r="F1907" t="s">
        <v>114</v>
      </c>
      <c r="G1907">
        <v>97477</v>
      </c>
      <c r="H1907" t="s">
        <v>31</v>
      </c>
      <c r="I1907" t="s">
        <v>58</v>
      </c>
      <c r="J1907" t="s">
        <v>129</v>
      </c>
      <c r="K1907">
        <v>28.4</v>
      </c>
      <c r="L1907">
        <v>2</v>
      </c>
      <c r="M1907">
        <v>0.2</v>
      </c>
      <c r="N1907">
        <v>6.7450000000000001</v>
      </c>
      <c r="O1907" s="5">
        <f t="shared" si="29"/>
        <v>0.23750000000000002</v>
      </c>
    </row>
    <row r="1908" spans="1:15" x14ac:dyDescent="0.25">
      <c r="A1908" t="s">
        <v>909</v>
      </c>
      <c r="B1908" t="s">
        <v>155</v>
      </c>
      <c r="C1908" t="s">
        <v>30</v>
      </c>
      <c r="D1908" t="s">
        <v>17</v>
      </c>
      <c r="E1908" t="s">
        <v>428</v>
      </c>
      <c r="F1908" t="s">
        <v>83</v>
      </c>
      <c r="G1908">
        <v>46203</v>
      </c>
      <c r="H1908" t="s">
        <v>89</v>
      </c>
      <c r="I1908" t="s">
        <v>32</v>
      </c>
      <c r="J1908" t="s">
        <v>43</v>
      </c>
      <c r="K1908">
        <v>909.12</v>
      </c>
      <c r="L1908">
        <v>8</v>
      </c>
      <c r="M1908">
        <v>0</v>
      </c>
      <c r="N1908">
        <v>9.0912000000000006</v>
      </c>
      <c r="O1908" s="5">
        <f t="shared" si="29"/>
        <v>0.01</v>
      </c>
    </row>
    <row r="1909" spans="1:15" x14ac:dyDescent="0.25">
      <c r="A1909" t="s">
        <v>935</v>
      </c>
      <c r="B1909" t="s">
        <v>38</v>
      </c>
      <c r="C1909" t="s">
        <v>30</v>
      </c>
      <c r="D1909" t="s">
        <v>17</v>
      </c>
      <c r="E1909" t="s">
        <v>87</v>
      </c>
      <c r="F1909" t="s">
        <v>35</v>
      </c>
      <c r="G1909">
        <v>32712</v>
      </c>
      <c r="H1909" t="s">
        <v>20</v>
      </c>
      <c r="I1909" t="s">
        <v>32</v>
      </c>
      <c r="J1909" t="s">
        <v>64</v>
      </c>
      <c r="K1909">
        <v>2.952</v>
      </c>
      <c r="L1909">
        <v>2</v>
      </c>
      <c r="M1909">
        <v>0.7</v>
      </c>
      <c r="N1909">
        <v>-2.1648000000000001</v>
      </c>
      <c r="O1909" s="5">
        <f t="shared" si="29"/>
        <v>-0.73333333333333339</v>
      </c>
    </row>
    <row r="1910" spans="1:15" x14ac:dyDescent="0.25">
      <c r="A1910" t="s">
        <v>935</v>
      </c>
      <c r="B1910" t="s">
        <v>38</v>
      </c>
      <c r="C1910" t="s">
        <v>30</v>
      </c>
      <c r="D1910" t="s">
        <v>17</v>
      </c>
      <c r="E1910" t="s">
        <v>87</v>
      </c>
      <c r="F1910" t="s">
        <v>35</v>
      </c>
      <c r="G1910">
        <v>32712</v>
      </c>
      <c r="H1910" t="s">
        <v>20</v>
      </c>
      <c r="I1910" t="s">
        <v>32</v>
      </c>
      <c r="J1910" t="s">
        <v>64</v>
      </c>
      <c r="K1910">
        <v>27.018000000000001</v>
      </c>
      <c r="L1910">
        <v>6</v>
      </c>
      <c r="M1910">
        <v>0.7</v>
      </c>
      <c r="N1910">
        <v>-21.6144</v>
      </c>
      <c r="O1910" s="5">
        <f t="shared" si="29"/>
        <v>-0.79999999999999993</v>
      </c>
    </row>
    <row r="1911" spans="1:15" x14ac:dyDescent="0.25">
      <c r="A1911" t="s">
        <v>633</v>
      </c>
      <c r="B1911" t="s">
        <v>155</v>
      </c>
      <c r="C1911" t="s">
        <v>30</v>
      </c>
      <c r="D1911" t="s">
        <v>17</v>
      </c>
      <c r="E1911" t="s">
        <v>26</v>
      </c>
      <c r="F1911" t="s">
        <v>27</v>
      </c>
      <c r="G1911">
        <v>90008</v>
      </c>
      <c r="H1911" t="s">
        <v>31</v>
      </c>
      <c r="I1911" t="s">
        <v>21</v>
      </c>
      <c r="J1911" t="s">
        <v>48</v>
      </c>
      <c r="K1911">
        <v>136.91999999999999</v>
      </c>
      <c r="L1911">
        <v>4</v>
      </c>
      <c r="M1911">
        <v>0</v>
      </c>
      <c r="N1911">
        <v>41.076000000000001</v>
      </c>
      <c r="O1911" s="5">
        <f t="shared" si="29"/>
        <v>0.30000000000000004</v>
      </c>
    </row>
    <row r="1912" spans="1:15" x14ac:dyDescent="0.25">
      <c r="A1912" t="s">
        <v>794</v>
      </c>
      <c r="B1912" t="s">
        <v>38</v>
      </c>
      <c r="C1912" t="s">
        <v>16</v>
      </c>
      <c r="D1912" t="s">
        <v>17</v>
      </c>
      <c r="E1912" t="s">
        <v>349</v>
      </c>
      <c r="F1912" t="s">
        <v>94</v>
      </c>
      <c r="G1912">
        <v>11572</v>
      </c>
      <c r="H1912" t="s">
        <v>119</v>
      </c>
      <c r="I1912" t="s">
        <v>21</v>
      </c>
      <c r="J1912" t="s">
        <v>48</v>
      </c>
      <c r="K1912">
        <v>18.96</v>
      </c>
      <c r="L1912">
        <v>2</v>
      </c>
      <c r="M1912">
        <v>0</v>
      </c>
      <c r="N1912">
        <v>8.532</v>
      </c>
      <c r="O1912" s="5">
        <f t="shared" si="29"/>
        <v>0.44999999999999996</v>
      </c>
    </row>
    <row r="1913" spans="1:15" x14ac:dyDescent="0.25">
      <c r="A1913" t="s">
        <v>633</v>
      </c>
      <c r="B1913" t="s">
        <v>38</v>
      </c>
      <c r="C1913" t="s">
        <v>30</v>
      </c>
      <c r="D1913" t="s">
        <v>17</v>
      </c>
      <c r="E1913" t="s">
        <v>26</v>
      </c>
      <c r="F1913" t="s">
        <v>27</v>
      </c>
      <c r="G1913">
        <v>90008</v>
      </c>
      <c r="H1913" t="s">
        <v>31</v>
      </c>
      <c r="I1913" t="s">
        <v>58</v>
      </c>
      <c r="J1913" t="s">
        <v>129</v>
      </c>
      <c r="K1913">
        <v>99.39</v>
      </c>
      <c r="L1913">
        <v>3</v>
      </c>
      <c r="M1913">
        <v>0</v>
      </c>
      <c r="N1913">
        <v>40.749899999999997</v>
      </c>
      <c r="O1913" s="5">
        <f t="shared" si="29"/>
        <v>0.41</v>
      </c>
    </row>
    <row r="1914" spans="1:15" x14ac:dyDescent="0.25">
      <c r="A1914" t="s">
        <v>644</v>
      </c>
      <c r="B1914" t="s">
        <v>15</v>
      </c>
      <c r="C1914" t="s">
        <v>30</v>
      </c>
      <c r="D1914" t="s">
        <v>17</v>
      </c>
      <c r="E1914" t="s">
        <v>81</v>
      </c>
      <c r="F1914" t="s">
        <v>50</v>
      </c>
      <c r="G1914">
        <v>77041</v>
      </c>
      <c r="H1914" t="s">
        <v>89</v>
      </c>
      <c r="I1914" t="s">
        <v>32</v>
      </c>
      <c r="J1914" t="s">
        <v>80</v>
      </c>
      <c r="K1914">
        <v>273.89600000000002</v>
      </c>
      <c r="L1914">
        <v>7</v>
      </c>
      <c r="M1914">
        <v>0.2</v>
      </c>
      <c r="N1914">
        <v>92.439899999999994</v>
      </c>
      <c r="O1914" s="5">
        <f t="shared" si="29"/>
        <v>0.33749999999999997</v>
      </c>
    </row>
    <row r="1915" spans="1:15" x14ac:dyDescent="0.25">
      <c r="A1915" t="s">
        <v>644</v>
      </c>
      <c r="B1915" t="s">
        <v>15</v>
      </c>
      <c r="C1915" t="s">
        <v>30</v>
      </c>
      <c r="D1915" t="s">
        <v>17</v>
      </c>
      <c r="E1915" t="s">
        <v>81</v>
      </c>
      <c r="F1915" t="s">
        <v>50</v>
      </c>
      <c r="G1915">
        <v>77041</v>
      </c>
      <c r="H1915" t="s">
        <v>89</v>
      </c>
      <c r="I1915" t="s">
        <v>58</v>
      </c>
      <c r="J1915" t="s">
        <v>371</v>
      </c>
      <c r="K1915">
        <v>597.13199999999995</v>
      </c>
      <c r="L1915">
        <v>3</v>
      </c>
      <c r="M1915">
        <v>0.4</v>
      </c>
      <c r="N1915">
        <v>49.761000000000003</v>
      </c>
      <c r="O1915" s="5">
        <f t="shared" si="29"/>
        <v>8.3333333333333343E-2</v>
      </c>
    </row>
    <row r="1916" spans="1:15" x14ac:dyDescent="0.25">
      <c r="A1916" t="s">
        <v>841</v>
      </c>
      <c r="B1916" t="s">
        <v>155</v>
      </c>
      <c r="C1916" t="s">
        <v>16</v>
      </c>
      <c r="D1916" t="s">
        <v>17</v>
      </c>
      <c r="E1916" t="s">
        <v>398</v>
      </c>
      <c r="F1916" t="s">
        <v>71</v>
      </c>
      <c r="G1916">
        <v>30076</v>
      </c>
      <c r="H1916" t="s">
        <v>20</v>
      </c>
      <c r="I1916" t="s">
        <v>58</v>
      </c>
      <c r="J1916" t="s">
        <v>129</v>
      </c>
      <c r="K1916">
        <v>149.94999999999999</v>
      </c>
      <c r="L1916">
        <v>5</v>
      </c>
      <c r="M1916">
        <v>0</v>
      </c>
      <c r="N1916">
        <v>65.977999999999994</v>
      </c>
      <c r="O1916" s="5">
        <f t="shared" si="29"/>
        <v>0.44</v>
      </c>
    </row>
    <row r="1917" spans="1:15" x14ac:dyDescent="0.25">
      <c r="A1917" t="s">
        <v>856</v>
      </c>
      <c r="B1917" t="s">
        <v>38</v>
      </c>
      <c r="C1917" t="s">
        <v>88</v>
      </c>
      <c r="D1917" t="s">
        <v>17</v>
      </c>
      <c r="E1917" t="s">
        <v>184</v>
      </c>
      <c r="F1917" t="s">
        <v>35</v>
      </c>
      <c r="G1917">
        <v>33437</v>
      </c>
      <c r="H1917" t="s">
        <v>20</v>
      </c>
      <c r="I1917" t="s">
        <v>32</v>
      </c>
      <c r="J1917" t="s">
        <v>33</v>
      </c>
      <c r="K1917">
        <v>4.6079999999999997</v>
      </c>
      <c r="L1917">
        <v>2</v>
      </c>
      <c r="M1917">
        <v>0.2</v>
      </c>
      <c r="N1917">
        <v>1.6704000000000001</v>
      </c>
      <c r="O1917" s="5">
        <f t="shared" si="29"/>
        <v>0.36250000000000004</v>
      </c>
    </row>
    <row r="1918" spans="1:15" x14ac:dyDescent="0.25">
      <c r="A1918" t="s">
        <v>856</v>
      </c>
      <c r="B1918" t="s">
        <v>38</v>
      </c>
      <c r="C1918" t="s">
        <v>88</v>
      </c>
      <c r="D1918" t="s">
        <v>17</v>
      </c>
      <c r="E1918" t="s">
        <v>184</v>
      </c>
      <c r="F1918" t="s">
        <v>35</v>
      </c>
      <c r="G1918">
        <v>33437</v>
      </c>
      <c r="H1918" t="s">
        <v>20</v>
      </c>
      <c r="I1918" t="s">
        <v>32</v>
      </c>
      <c r="J1918" t="s">
        <v>53</v>
      </c>
      <c r="K1918">
        <v>15.528</v>
      </c>
      <c r="L1918">
        <v>3</v>
      </c>
      <c r="M1918">
        <v>0.2</v>
      </c>
      <c r="N1918">
        <v>4.8525</v>
      </c>
      <c r="O1918" s="5">
        <f t="shared" si="29"/>
        <v>0.3125</v>
      </c>
    </row>
    <row r="1919" spans="1:15" x14ac:dyDescent="0.25">
      <c r="A1919" t="s">
        <v>856</v>
      </c>
      <c r="B1919" t="s">
        <v>38</v>
      </c>
      <c r="C1919" t="s">
        <v>88</v>
      </c>
      <c r="D1919" t="s">
        <v>17</v>
      </c>
      <c r="E1919" t="s">
        <v>184</v>
      </c>
      <c r="F1919" t="s">
        <v>35</v>
      </c>
      <c r="G1919">
        <v>33437</v>
      </c>
      <c r="H1919" t="s">
        <v>20</v>
      </c>
      <c r="I1919" t="s">
        <v>32</v>
      </c>
      <c r="J1919" t="s">
        <v>33</v>
      </c>
      <c r="K1919">
        <v>11.952</v>
      </c>
      <c r="L1919">
        <v>3</v>
      </c>
      <c r="M1919">
        <v>0.2</v>
      </c>
      <c r="N1919">
        <v>3.8843999999999999</v>
      </c>
      <c r="O1919" s="5">
        <f t="shared" si="29"/>
        <v>0.32500000000000001</v>
      </c>
    </row>
    <row r="1920" spans="1:15" x14ac:dyDescent="0.25">
      <c r="A1920" t="s">
        <v>732</v>
      </c>
      <c r="B1920" t="s">
        <v>38</v>
      </c>
      <c r="C1920" t="s">
        <v>16</v>
      </c>
      <c r="D1920" t="s">
        <v>17</v>
      </c>
      <c r="E1920" t="s">
        <v>182</v>
      </c>
      <c r="F1920" t="s">
        <v>108</v>
      </c>
      <c r="G1920">
        <v>2038</v>
      </c>
      <c r="H1920" t="s">
        <v>119</v>
      </c>
      <c r="I1920" t="s">
        <v>32</v>
      </c>
      <c r="J1920" t="s">
        <v>53</v>
      </c>
      <c r="K1920">
        <v>11.65</v>
      </c>
      <c r="L1920">
        <v>5</v>
      </c>
      <c r="M1920">
        <v>0</v>
      </c>
      <c r="N1920">
        <v>3.3784999999999998</v>
      </c>
      <c r="O1920" s="5">
        <f t="shared" si="29"/>
        <v>0.28999999999999998</v>
      </c>
    </row>
    <row r="1921" spans="1:15" x14ac:dyDescent="0.25">
      <c r="A1921" t="s">
        <v>700</v>
      </c>
      <c r="B1921" t="s">
        <v>15</v>
      </c>
      <c r="C1921" t="s">
        <v>88</v>
      </c>
      <c r="D1921" t="s">
        <v>17</v>
      </c>
      <c r="E1921" t="s">
        <v>220</v>
      </c>
      <c r="F1921" t="s">
        <v>82</v>
      </c>
      <c r="G1921">
        <v>48227</v>
      </c>
      <c r="H1921" t="s">
        <v>89</v>
      </c>
      <c r="I1921" t="s">
        <v>58</v>
      </c>
      <c r="J1921" t="s">
        <v>59</v>
      </c>
      <c r="K1921">
        <v>299.89999999999998</v>
      </c>
      <c r="L1921">
        <v>2</v>
      </c>
      <c r="M1921">
        <v>0</v>
      </c>
      <c r="N1921">
        <v>74.974999999999994</v>
      </c>
      <c r="O1921" s="5">
        <f t="shared" si="29"/>
        <v>0.25</v>
      </c>
    </row>
    <row r="1922" spans="1:15" x14ac:dyDescent="0.25">
      <c r="A1922" t="s">
        <v>895</v>
      </c>
      <c r="B1922" t="s">
        <v>155</v>
      </c>
      <c r="C1922" t="s">
        <v>30</v>
      </c>
      <c r="D1922" t="s">
        <v>17</v>
      </c>
      <c r="E1922" t="s">
        <v>457</v>
      </c>
      <c r="F1922" t="s">
        <v>94</v>
      </c>
      <c r="G1922">
        <v>13601</v>
      </c>
      <c r="H1922" t="s">
        <v>119</v>
      </c>
      <c r="I1922" t="s">
        <v>32</v>
      </c>
      <c r="J1922" t="s">
        <v>64</v>
      </c>
      <c r="K1922">
        <v>895.92</v>
      </c>
      <c r="L1922">
        <v>5</v>
      </c>
      <c r="M1922">
        <v>0.2</v>
      </c>
      <c r="N1922">
        <v>302.37299999999999</v>
      </c>
      <c r="O1922" s="5">
        <f t="shared" si="29"/>
        <v>0.33750000000000002</v>
      </c>
    </row>
    <row r="1923" spans="1:15" x14ac:dyDescent="0.25">
      <c r="A1923" t="s">
        <v>895</v>
      </c>
      <c r="B1923" t="s">
        <v>155</v>
      </c>
      <c r="C1923" t="s">
        <v>30</v>
      </c>
      <c r="D1923" t="s">
        <v>17</v>
      </c>
      <c r="E1923" t="s">
        <v>457</v>
      </c>
      <c r="F1923" t="s">
        <v>94</v>
      </c>
      <c r="G1923">
        <v>13601</v>
      </c>
      <c r="H1923" t="s">
        <v>119</v>
      </c>
      <c r="I1923" t="s">
        <v>21</v>
      </c>
      <c r="J1923" t="s">
        <v>25</v>
      </c>
      <c r="K1923">
        <v>462.56400000000002</v>
      </c>
      <c r="L1923">
        <v>2</v>
      </c>
      <c r="M1923">
        <v>0.1</v>
      </c>
      <c r="N1923">
        <v>97.6524</v>
      </c>
      <c r="O1923" s="5">
        <f t="shared" si="29"/>
        <v>0.21111111111111111</v>
      </c>
    </row>
    <row r="1924" spans="1:15" x14ac:dyDescent="0.25">
      <c r="A1924" t="s">
        <v>936</v>
      </c>
      <c r="B1924" t="s">
        <v>38</v>
      </c>
      <c r="C1924" t="s">
        <v>30</v>
      </c>
      <c r="D1924" t="s">
        <v>17</v>
      </c>
      <c r="E1924" t="s">
        <v>492</v>
      </c>
      <c r="F1924" t="s">
        <v>70</v>
      </c>
      <c r="G1924">
        <v>19601</v>
      </c>
      <c r="H1924" t="s">
        <v>119</v>
      </c>
      <c r="I1924" t="s">
        <v>32</v>
      </c>
      <c r="J1924" t="s">
        <v>43</v>
      </c>
      <c r="K1924">
        <v>15.007999999999999</v>
      </c>
      <c r="L1924">
        <v>2</v>
      </c>
      <c r="M1924">
        <v>0.2</v>
      </c>
      <c r="N1924">
        <v>1.5007999999999999</v>
      </c>
      <c r="O1924" s="5">
        <f t="shared" ref="O1924:O1987" si="30">N1924/K1924</f>
        <v>0.1</v>
      </c>
    </row>
    <row r="1925" spans="1:15" x14ac:dyDescent="0.25">
      <c r="A1925" t="s">
        <v>783</v>
      </c>
      <c r="B1925" t="s">
        <v>15</v>
      </c>
      <c r="C1925" t="s">
        <v>30</v>
      </c>
      <c r="D1925" t="s">
        <v>17</v>
      </c>
      <c r="E1925" t="s">
        <v>98</v>
      </c>
      <c r="F1925" t="s">
        <v>50</v>
      </c>
      <c r="G1925">
        <v>76017</v>
      </c>
      <c r="H1925" t="s">
        <v>89</v>
      </c>
      <c r="I1925" t="s">
        <v>58</v>
      </c>
      <c r="J1925" t="s">
        <v>59</v>
      </c>
      <c r="K1925">
        <v>863.64</v>
      </c>
      <c r="L1925">
        <v>9</v>
      </c>
      <c r="M1925">
        <v>0.2</v>
      </c>
      <c r="N1925">
        <v>107.955</v>
      </c>
      <c r="O1925" s="5">
        <f t="shared" si="30"/>
        <v>0.125</v>
      </c>
    </row>
    <row r="1926" spans="1:15" x14ac:dyDescent="0.25">
      <c r="A1926" t="s">
        <v>783</v>
      </c>
      <c r="B1926" t="s">
        <v>15</v>
      </c>
      <c r="C1926" t="s">
        <v>30</v>
      </c>
      <c r="D1926" t="s">
        <v>17</v>
      </c>
      <c r="E1926" t="s">
        <v>98</v>
      </c>
      <c r="F1926" t="s">
        <v>50</v>
      </c>
      <c r="G1926">
        <v>76017</v>
      </c>
      <c r="H1926" t="s">
        <v>89</v>
      </c>
      <c r="I1926" t="s">
        <v>32</v>
      </c>
      <c r="J1926" t="s">
        <v>53</v>
      </c>
      <c r="K1926">
        <v>47.616</v>
      </c>
      <c r="L1926">
        <v>3</v>
      </c>
      <c r="M1926">
        <v>0.2</v>
      </c>
      <c r="N1926">
        <v>3.5712000000000002</v>
      </c>
      <c r="O1926" s="5">
        <f t="shared" si="30"/>
        <v>7.4999999999999997E-2</v>
      </c>
    </row>
    <row r="1927" spans="1:15" x14ac:dyDescent="0.25">
      <c r="A1927" t="s">
        <v>705</v>
      </c>
      <c r="B1927" t="s">
        <v>15</v>
      </c>
      <c r="C1927" t="s">
        <v>16</v>
      </c>
      <c r="D1927" t="s">
        <v>17</v>
      </c>
      <c r="E1927" t="s">
        <v>228</v>
      </c>
      <c r="F1927" t="s">
        <v>27</v>
      </c>
      <c r="G1927">
        <v>92024</v>
      </c>
      <c r="H1927" t="s">
        <v>31</v>
      </c>
      <c r="I1927" t="s">
        <v>32</v>
      </c>
      <c r="J1927" t="s">
        <v>80</v>
      </c>
      <c r="K1927">
        <v>92.94</v>
      </c>
      <c r="L1927">
        <v>3</v>
      </c>
      <c r="M1927">
        <v>0</v>
      </c>
      <c r="N1927">
        <v>41.823</v>
      </c>
      <c r="O1927" s="5">
        <f t="shared" si="30"/>
        <v>0.45</v>
      </c>
    </row>
    <row r="1928" spans="1:15" x14ac:dyDescent="0.25">
      <c r="A1928" t="s">
        <v>640</v>
      </c>
      <c r="B1928" t="s">
        <v>38</v>
      </c>
      <c r="C1928" t="s">
        <v>30</v>
      </c>
      <c r="D1928" t="s">
        <v>17</v>
      </c>
      <c r="E1928" t="s">
        <v>65</v>
      </c>
      <c r="F1928" t="s">
        <v>27</v>
      </c>
      <c r="G1928">
        <v>94110</v>
      </c>
      <c r="H1928" t="s">
        <v>31</v>
      </c>
      <c r="I1928" t="s">
        <v>58</v>
      </c>
      <c r="J1928" t="s">
        <v>129</v>
      </c>
      <c r="K1928">
        <v>199.98</v>
      </c>
      <c r="L1928">
        <v>2</v>
      </c>
      <c r="M1928">
        <v>0</v>
      </c>
      <c r="N1928">
        <v>69.992999999999995</v>
      </c>
      <c r="O1928" s="5">
        <f t="shared" si="30"/>
        <v>0.35</v>
      </c>
    </row>
    <row r="1929" spans="1:15" x14ac:dyDescent="0.25">
      <c r="A1929" t="s">
        <v>633</v>
      </c>
      <c r="B1929" t="s">
        <v>38</v>
      </c>
      <c r="C1929" t="s">
        <v>16</v>
      </c>
      <c r="D1929" t="s">
        <v>17</v>
      </c>
      <c r="E1929" t="s">
        <v>26</v>
      </c>
      <c r="F1929" t="s">
        <v>27</v>
      </c>
      <c r="G1929">
        <v>90045</v>
      </c>
      <c r="H1929" t="s">
        <v>31</v>
      </c>
      <c r="I1929" t="s">
        <v>58</v>
      </c>
      <c r="J1929" t="s">
        <v>59</v>
      </c>
      <c r="K1929">
        <v>177.48</v>
      </c>
      <c r="L1929">
        <v>3</v>
      </c>
      <c r="M1929">
        <v>0.2</v>
      </c>
      <c r="N1929">
        <v>19.9665</v>
      </c>
      <c r="O1929" s="5">
        <f t="shared" si="30"/>
        <v>0.1125</v>
      </c>
    </row>
    <row r="1930" spans="1:15" x14ac:dyDescent="0.25">
      <c r="A1930" t="s">
        <v>693</v>
      </c>
      <c r="B1930" t="s">
        <v>155</v>
      </c>
      <c r="C1930" t="s">
        <v>16</v>
      </c>
      <c r="D1930" t="s">
        <v>17</v>
      </c>
      <c r="E1930" t="s">
        <v>209</v>
      </c>
      <c r="F1930" t="s">
        <v>46</v>
      </c>
      <c r="G1930">
        <v>80219</v>
      </c>
      <c r="H1930" t="s">
        <v>31</v>
      </c>
      <c r="I1930" t="s">
        <v>32</v>
      </c>
      <c r="J1930" t="s">
        <v>80</v>
      </c>
      <c r="K1930">
        <v>88.768000000000001</v>
      </c>
      <c r="L1930">
        <v>2</v>
      </c>
      <c r="M1930">
        <v>0.2</v>
      </c>
      <c r="N1930">
        <v>31.0688</v>
      </c>
      <c r="O1930" s="5">
        <f t="shared" si="30"/>
        <v>0.35</v>
      </c>
    </row>
    <row r="1931" spans="1:15" x14ac:dyDescent="0.25">
      <c r="A1931" t="s">
        <v>636</v>
      </c>
      <c r="B1931" t="s">
        <v>15</v>
      </c>
      <c r="C1931" t="s">
        <v>88</v>
      </c>
      <c r="D1931" t="s">
        <v>17</v>
      </c>
      <c r="E1931" t="s">
        <v>44</v>
      </c>
      <c r="F1931" t="s">
        <v>45</v>
      </c>
      <c r="G1931">
        <v>98105</v>
      </c>
      <c r="H1931" t="s">
        <v>31</v>
      </c>
      <c r="I1931" t="s">
        <v>32</v>
      </c>
      <c r="J1931" t="s">
        <v>80</v>
      </c>
      <c r="K1931">
        <v>6.48</v>
      </c>
      <c r="L1931">
        <v>1</v>
      </c>
      <c r="M1931">
        <v>0</v>
      </c>
      <c r="N1931">
        <v>3.1103999999999998</v>
      </c>
      <c r="O1931" s="5">
        <f t="shared" si="30"/>
        <v>0.47999999999999993</v>
      </c>
    </row>
    <row r="1932" spans="1:15" x14ac:dyDescent="0.25">
      <c r="A1932" t="s">
        <v>636</v>
      </c>
      <c r="B1932" t="s">
        <v>15</v>
      </c>
      <c r="C1932" t="s">
        <v>88</v>
      </c>
      <c r="D1932" t="s">
        <v>17</v>
      </c>
      <c r="E1932" t="s">
        <v>44</v>
      </c>
      <c r="F1932" t="s">
        <v>45</v>
      </c>
      <c r="G1932">
        <v>98105</v>
      </c>
      <c r="H1932" t="s">
        <v>31</v>
      </c>
      <c r="I1932" t="s">
        <v>32</v>
      </c>
      <c r="J1932" t="s">
        <v>43</v>
      </c>
      <c r="K1932">
        <v>46.51</v>
      </c>
      <c r="L1932">
        <v>1</v>
      </c>
      <c r="M1932">
        <v>0</v>
      </c>
      <c r="N1932">
        <v>1.8604000000000001</v>
      </c>
      <c r="O1932" s="5">
        <f t="shared" si="30"/>
        <v>0.04</v>
      </c>
    </row>
    <row r="1933" spans="1:15" x14ac:dyDescent="0.25">
      <c r="A1933" t="s">
        <v>636</v>
      </c>
      <c r="B1933" t="s">
        <v>15</v>
      </c>
      <c r="C1933" t="s">
        <v>88</v>
      </c>
      <c r="D1933" t="s">
        <v>17</v>
      </c>
      <c r="E1933" t="s">
        <v>44</v>
      </c>
      <c r="F1933" t="s">
        <v>45</v>
      </c>
      <c r="G1933">
        <v>98105</v>
      </c>
      <c r="H1933" t="s">
        <v>31</v>
      </c>
      <c r="I1933" t="s">
        <v>58</v>
      </c>
      <c r="J1933" t="s">
        <v>59</v>
      </c>
      <c r="K1933">
        <v>659.976</v>
      </c>
      <c r="L1933">
        <v>3</v>
      </c>
      <c r="M1933">
        <v>0.2</v>
      </c>
      <c r="N1933">
        <v>49.498199999999997</v>
      </c>
      <c r="O1933" s="5">
        <f t="shared" si="30"/>
        <v>7.4999999999999997E-2</v>
      </c>
    </row>
    <row r="1934" spans="1:15" x14ac:dyDescent="0.25">
      <c r="A1934" t="s">
        <v>680</v>
      </c>
      <c r="B1934" t="s">
        <v>15</v>
      </c>
      <c r="C1934" t="s">
        <v>16</v>
      </c>
      <c r="D1934" t="s">
        <v>17</v>
      </c>
      <c r="E1934" t="s">
        <v>185</v>
      </c>
      <c r="F1934" t="s">
        <v>28</v>
      </c>
      <c r="G1934">
        <v>85254</v>
      </c>
      <c r="H1934" t="s">
        <v>31</v>
      </c>
      <c r="I1934" t="s">
        <v>58</v>
      </c>
      <c r="J1934" t="s">
        <v>59</v>
      </c>
      <c r="K1934">
        <v>271.99200000000002</v>
      </c>
      <c r="L1934">
        <v>1</v>
      </c>
      <c r="M1934">
        <v>0.2</v>
      </c>
      <c r="N1934">
        <v>23.799299999999999</v>
      </c>
      <c r="O1934" s="5">
        <f t="shared" si="30"/>
        <v>8.7499999999999994E-2</v>
      </c>
    </row>
    <row r="1935" spans="1:15" x14ac:dyDescent="0.25">
      <c r="A1935" t="s">
        <v>904</v>
      </c>
      <c r="B1935" t="s">
        <v>15</v>
      </c>
      <c r="C1935" t="s">
        <v>16</v>
      </c>
      <c r="D1935" t="s">
        <v>17</v>
      </c>
      <c r="E1935" t="s">
        <v>459</v>
      </c>
      <c r="F1935" t="s">
        <v>97</v>
      </c>
      <c r="G1935">
        <v>70506</v>
      </c>
      <c r="H1935" t="s">
        <v>20</v>
      </c>
      <c r="I1935" t="s">
        <v>21</v>
      </c>
      <c r="J1935" t="s">
        <v>22</v>
      </c>
      <c r="K1935">
        <v>145.74</v>
      </c>
      <c r="L1935">
        <v>3</v>
      </c>
      <c r="M1935">
        <v>0</v>
      </c>
      <c r="N1935">
        <v>23.3184</v>
      </c>
      <c r="O1935" s="5">
        <f t="shared" si="30"/>
        <v>0.16</v>
      </c>
    </row>
    <row r="1936" spans="1:15" x14ac:dyDescent="0.25">
      <c r="A1936" t="s">
        <v>904</v>
      </c>
      <c r="B1936" t="s">
        <v>15</v>
      </c>
      <c r="C1936" t="s">
        <v>16</v>
      </c>
      <c r="D1936" t="s">
        <v>17</v>
      </c>
      <c r="E1936" t="s">
        <v>459</v>
      </c>
      <c r="F1936" t="s">
        <v>97</v>
      </c>
      <c r="G1936">
        <v>70506</v>
      </c>
      <c r="H1936" t="s">
        <v>20</v>
      </c>
      <c r="I1936" t="s">
        <v>21</v>
      </c>
      <c r="J1936" t="s">
        <v>48</v>
      </c>
      <c r="K1936">
        <v>15.4</v>
      </c>
      <c r="L1936">
        <v>5</v>
      </c>
      <c r="M1936">
        <v>0</v>
      </c>
      <c r="N1936">
        <v>7.3920000000000003</v>
      </c>
      <c r="O1936" s="5">
        <f t="shared" si="30"/>
        <v>0.48000000000000004</v>
      </c>
    </row>
    <row r="1937" spans="1:15" x14ac:dyDescent="0.25">
      <c r="A1937" t="s">
        <v>640</v>
      </c>
      <c r="B1937" t="s">
        <v>38</v>
      </c>
      <c r="C1937" t="s">
        <v>30</v>
      </c>
      <c r="D1937" t="s">
        <v>17</v>
      </c>
      <c r="E1937" t="s">
        <v>65</v>
      </c>
      <c r="F1937" t="s">
        <v>27</v>
      </c>
      <c r="G1937">
        <v>94109</v>
      </c>
      <c r="H1937" t="s">
        <v>31</v>
      </c>
      <c r="I1937" t="s">
        <v>32</v>
      </c>
      <c r="J1937" t="s">
        <v>80</v>
      </c>
      <c r="K1937">
        <v>244.55</v>
      </c>
      <c r="L1937">
        <v>5</v>
      </c>
      <c r="M1937">
        <v>0</v>
      </c>
      <c r="N1937">
        <v>114.9385</v>
      </c>
      <c r="O1937" s="5">
        <f t="shared" si="30"/>
        <v>0.47</v>
      </c>
    </row>
    <row r="1938" spans="1:15" x14ac:dyDescent="0.25">
      <c r="A1938" t="s">
        <v>640</v>
      </c>
      <c r="B1938" t="s">
        <v>38</v>
      </c>
      <c r="C1938" t="s">
        <v>30</v>
      </c>
      <c r="D1938" t="s">
        <v>17</v>
      </c>
      <c r="E1938" t="s">
        <v>65</v>
      </c>
      <c r="F1938" t="s">
        <v>27</v>
      </c>
      <c r="G1938">
        <v>94109</v>
      </c>
      <c r="H1938" t="s">
        <v>31</v>
      </c>
      <c r="I1938" t="s">
        <v>58</v>
      </c>
      <c r="J1938" t="s">
        <v>129</v>
      </c>
      <c r="K1938">
        <v>166.16</v>
      </c>
      <c r="L1938">
        <v>8</v>
      </c>
      <c r="M1938">
        <v>0</v>
      </c>
      <c r="N1938">
        <v>59.817599999999999</v>
      </c>
      <c r="O1938" s="5">
        <f t="shared" si="30"/>
        <v>0.36</v>
      </c>
    </row>
    <row r="1939" spans="1:15" x14ac:dyDescent="0.25">
      <c r="A1939" t="s">
        <v>640</v>
      </c>
      <c r="B1939" t="s">
        <v>15</v>
      </c>
      <c r="C1939" t="s">
        <v>88</v>
      </c>
      <c r="D1939" t="s">
        <v>17</v>
      </c>
      <c r="E1939" t="s">
        <v>65</v>
      </c>
      <c r="F1939" t="s">
        <v>27</v>
      </c>
      <c r="G1939">
        <v>94109</v>
      </c>
      <c r="H1939" t="s">
        <v>31</v>
      </c>
      <c r="I1939" t="s">
        <v>21</v>
      </c>
      <c r="J1939" t="s">
        <v>48</v>
      </c>
      <c r="K1939">
        <v>14.73</v>
      </c>
      <c r="L1939">
        <v>3</v>
      </c>
      <c r="M1939">
        <v>0</v>
      </c>
      <c r="N1939">
        <v>4.8609</v>
      </c>
      <c r="O1939" s="5">
        <f t="shared" si="30"/>
        <v>0.33</v>
      </c>
    </row>
    <row r="1940" spans="1:15" x14ac:dyDescent="0.25">
      <c r="A1940" t="s">
        <v>937</v>
      </c>
      <c r="B1940" t="s">
        <v>38</v>
      </c>
      <c r="C1940" t="s">
        <v>16</v>
      </c>
      <c r="D1940" t="s">
        <v>17</v>
      </c>
      <c r="E1940" t="s">
        <v>197</v>
      </c>
      <c r="F1940" t="s">
        <v>46</v>
      </c>
      <c r="G1940">
        <v>80020</v>
      </c>
      <c r="H1940" t="s">
        <v>31</v>
      </c>
      <c r="I1940" t="s">
        <v>32</v>
      </c>
      <c r="J1940" t="s">
        <v>64</v>
      </c>
      <c r="K1940">
        <v>19.968</v>
      </c>
      <c r="L1940">
        <v>2</v>
      </c>
      <c r="M1940">
        <v>0.7</v>
      </c>
      <c r="N1940">
        <v>-13.311999999999999</v>
      </c>
      <c r="O1940" s="5">
        <f t="shared" si="30"/>
        <v>-0.66666666666666663</v>
      </c>
    </row>
    <row r="1941" spans="1:15" x14ac:dyDescent="0.25">
      <c r="A1941" t="s">
        <v>937</v>
      </c>
      <c r="B1941" t="s">
        <v>38</v>
      </c>
      <c r="C1941" t="s">
        <v>16</v>
      </c>
      <c r="D1941" t="s">
        <v>17</v>
      </c>
      <c r="E1941" t="s">
        <v>197</v>
      </c>
      <c r="F1941" t="s">
        <v>46</v>
      </c>
      <c r="G1941">
        <v>80020</v>
      </c>
      <c r="H1941" t="s">
        <v>31</v>
      </c>
      <c r="I1941" t="s">
        <v>32</v>
      </c>
      <c r="J1941" t="s">
        <v>43</v>
      </c>
      <c r="K1941">
        <v>33.488</v>
      </c>
      <c r="L1941">
        <v>7</v>
      </c>
      <c r="M1941">
        <v>0.2</v>
      </c>
      <c r="N1941">
        <v>-1.2558</v>
      </c>
      <c r="O1941" s="5">
        <f t="shared" si="30"/>
        <v>-3.7499999999999999E-2</v>
      </c>
    </row>
    <row r="1942" spans="1:15" x14ac:dyDescent="0.25">
      <c r="A1942" t="s">
        <v>937</v>
      </c>
      <c r="B1942" t="s">
        <v>38</v>
      </c>
      <c r="C1942" t="s">
        <v>16</v>
      </c>
      <c r="D1942" t="s">
        <v>17</v>
      </c>
      <c r="E1942" t="s">
        <v>197</v>
      </c>
      <c r="F1942" t="s">
        <v>46</v>
      </c>
      <c r="G1942">
        <v>80020</v>
      </c>
      <c r="H1942" t="s">
        <v>31</v>
      </c>
      <c r="I1942" t="s">
        <v>32</v>
      </c>
      <c r="J1942" t="s">
        <v>64</v>
      </c>
      <c r="K1942">
        <v>8.7360000000000007</v>
      </c>
      <c r="L1942">
        <v>4</v>
      </c>
      <c r="M1942">
        <v>0.7</v>
      </c>
      <c r="N1942">
        <v>-6.1151999999999997</v>
      </c>
      <c r="O1942" s="5">
        <f t="shared" si="30"/>
        <v>-0.7</v>
      </c>
    </row>
    <row r="1943" spans="1:15" x14ac:dyDescent="0.25">
      <c r="A1943" t="s">
        <v>937</v>
      </c>
      <c r="B1943" t="s">
        <v>38</v>
      </c>
      <c r="C1943" t="s">
        <v>16</v>
      </c>
      <c r="D1943" t="s">
        <v>17</v>
      </c>
      <c r="E1943" t="s">
        <v>197</v>
      </c>
      <c r="F1943" t="s">
        <v>46</v>
      </c>
      <c r="G1943">
        <v>80020</v>
      </c>
      <c r="H1943" t="s">
        <v>31</v>
      </c>
      <c r="I1943" t="s">
        <v>21</v>
      </c>
      <c r="J1943" t="s">
        <v>25</v>
      </c>
      <c r="K1943">
        <v>662.88</v>
      </c>
      <c r="L1943">
        <v>3</v>
      </c>
      <c r="M1943">
        <v>0.2</v>
      </c>
      <c r="N1943">
        <v>74.573999999999998</v>
      </c>
      <c r="O1943" s="5">
        <f t="shared" si="30"/>
        <v>0.1125</v>
      </c>
    </row>
    <row r="1944" spans="1:15" x14ac:dyDescent="0.25">
      <c r="A1944" t="s">
        <v>731</v>
      </c>
      <c r="B1944" t="s">
        <v>155</v>
      </c>
      <c r="C1944" t="s">
        <v>30</v>
      </c>
      <c r="D1944" t="s">
        <v>17</v>
      </c>
      <c r="E1944" t="s">
        <v>265</v>
      </c>
      <c r="F1944" t="s">
        <v>74</v>
      </c>
      <c r="G1944">
        <v>62301</v>
      </c>
      <c r="H1944" t="s">
        <v>89</v>
      </c>
      <c r="I1944" t="s">
        <v>32</v>
      </c>
      <c r="J1944" t="s">
        <v>33</v>
      </c>
      <c r="K1944">
        <v>47.36</v>
      </c>
      <c r="L1944">
        <v>4</v>
      </c>
      <c r="M1944">
        <v>0.2</v>
      </c>
      <c r="N1944">
        <v>17.760000000000002</v>
      </c>
      <c r="O1944" s="5">
        <f t="shared" si="30"/>
        <v>0.37500000000000006</v>
      </c>
    </row>
    <row r="1945" spans="1:15" x14ac:dyDescent="0.25">
      <c r="A1945" t="s">
        <v>731</v>
      </c>
      <c r="B1945" t="s">
        <v>155</v>
      </c>
      <c r="C1945" t="s">
        <v>30</v>
      </c>
      <c r="D1945" t="s">
        <v>17</v>
      </c>
      <c r="E1945" t="s">
        <v>265</v>
      </c>
      <c r="F1945" t="s">
        <v>74</v>
      </c>
      <c r="G1945">
        <v>62301</v>
      </c>
      <c r="H1945" t="s">
        <v>89</v>
      </c>
      <c r="I1945" t="s">
        <v>32</v>
      </c>
      <c r="J1945" t="s">
        <v>43</v>
      </c>
      <c r="K1945">
        <v>27.44</v>
      </c>
      <c r="L1945">
        <v>2</v>
      </c>
      <c r="M1945">
        <v>0.2</v>
      </c>
      <c r="N1945">
        <v>2.4009999999999998</v>
      </c>
      <c r="O1945" s="5">
        <f t="shared" si="30"/>
        <v>8.7499999999999994E-2</v>
      </c>
    </row>
    <row r="1946" spans="1:15" x14ac:dyDescent="0.25">
      <c r="A1946" t="s">
        <v>731</v>
      </c>
      <c r="B1946" t="s">
        <v>155</v>
      </c>
      <c r="C1946" t="s">
        <v>30</v>
      </c>
      <c r="D1946" t="s">
        <v>17</v>
      </c>
      <c r="E1946" t="s">
        <v>265</v>
      </c>
      <c r="F1946" t="s">
        <v>74</v>
      </c>
      <c r="G1946">
        <v>62301</v>
      </c>
      <c r="H1946" t="s">
        <v>89</v>
      </c>
      <c r="I1946" t="s">
        <v>32</v>
      </c>
      <c r="J1946" t="s">
        <v>64</v>
      </c>
      <c r="K1946">
        <v>3.24</v>
      </c>
      <c r="L1946">
        <v>9</v>
      </c>
      <c r="M1946">
        <v>0.8</v>
      </c>
      <c r="N1946">
        <v>-5.1840000000000002</v>
      </c>
      <c r="O1946" s="5">
        <f t="shared" si="30"/>
        <v>-1.5999999999999999</v>
      </c>
    </row>
    <row r="1947" spans="1:15" x14ac:dyDescent="0.25">
      <c r="A1947" t="s">
        <v>901</v>
      </c>
      <c r="B1947" t="s">
        <v>38</v>
      </c>
      <c r="C1947" t="s">
        <v>30</v>
      </c>
      <c r="D1947" t="s">
        <v>17</v>
      </c>
      <c r="E1947" t="s">
        <v>223</v>
      </c>
      <c r="F1947" t="s">
        <v>50</v>
      </c>
      <c r="G1947">
        <v>75007</v>
      </c>
      <c r="H1947" t="s">
        <v>89</v>
      </c>
      <c r="I1947" t="s">
        <v>58</v>
      </c>
      <c r="J1947" t="s">
        <v>129</v>
      </c>
      <c r="K1947">
        <v>95.968000000000004</v>
      </c>
      <c r="L1947">
        <v>4</v>
      </c>
      <c r="M1947">
        <v>0.2</v>
      </c>
      <c r="N1947">
        <v>26.391200000000001</v>
      </c>
      <c r="O1947" s="5">
        <f t="shared" si="30"/>
        <v>0.27500000000000002</v>
      </c>
    </row>
    <row r="1948" spans="1:15" x14ac:dyDescent="0.25">
      <c r="A1948" t="s">
        <v>901</v>
      </c>
      <c r="B1948" t="s">
        <v>38</v>
      </c>
      <c r="C1948" t="s">
        <v>30</v>
      </c>
      <c r="D1948" t="s">
        <v>17</v>
      </c>
      <c r="E1948" t="s">
        <v>223</v>
      </c>
      <c r="F1948" t="s">
        <v>50</v>
      </c>
      <c r="G1948">
        <v>75007</v>
      </c>
      <c r="H1948" t="s">
        <v>89</v>
      </c>
      <c r="I1948" t="s">
        <v>32</v>
      </c>
      <c r="J1948" t="s">
        <v>80</v>
      </c>
      <c r="K1948">
        <v>10.368</v>
      </c>
      <c r="L1948">
        <v>2</v>
      </c>
      <c r="M1948">
        <v>0.2</v>
      </c>
      <c r="N1948">
        <v>3.6288</v>
      </c>
      <c r="O1948" s="5">
        <f t="shared" si="30"/>
        <v>0.35</v>
      </c>
    </row>
    <row r="1949" spans="1:15" x14ac:dyDescent="0.25">
      <c r="A1949" t="s">
        <v>652</v>
      </c>
      <c r="B1949" t="s">
        <v>38</v>
      </c>
      <c r="C1949" t="s">
        <v>30</v>
      </c>
      <c r="D1949" t="s">
        <v>17</v>
      </c>
      <c r="E1949" t="s">
        <v>110</v>
      </c>
      <c r="F1949" t="s">
        <v>94</v>
      </c>
      <c r="G1949">
        <v>10009</v>
      </c>
      <c r="H1949" t="s">
        <v>119</v>
      </c>
      <c r="I1949" t="s">
        <v>32</v>
      </c>
      <c r="J1949" t="s">
        <v>53</v>
      </c>
      <c r="K1949">
        <v>23.1</v>
      </c>
      <c r="L1949">
        <v>2</v>
      </c>
      <c r="M1949">
        <v>0</v>
      </c>
      <c r="N1949">
        <v>6.468</v>
      </c>
      <c r="O1949" s="5">
        <f t="shared" si="30"/>
        <v>0.27999999999999997</v>
      </c>
    </row>
    <row r="1950" spans="1:15" x14ac:dyDescent="0.25">
      <c r="A1950" t="s">
        <v>652</v>
      </c>
      <c r="B1950" t="s">
        <v>38</v>
      </c>
      <c r="C1950" t="s">
        <v>30</v>
      </c>
      <c r="D1950" t="s">
        <v>17</v>
      </c>
      <c r="E1950" t="s">
        <v>110</v>
      </c>
      <c r="F1950" t="s">
        <v>94</v>
      </c>
      <c r="G1950">
        <v>10009</v>
      </c>
      <c r="H1950" t="s">
        <v>119</v>
      </c>
      <c r="I1950" t="s">
        <v>21</v>
      </c>
      <c r="J1950" t="s">
        <v>48</v>
      </c>
      <c r="K1950">
        <v>11.54</v>
      </c>
      <c r="L1950">
        <v>2</v>
      </c>
      <c r="M1950">
        <v>0</v>
      </c>
      <c r="N1950">
        <v>3.4620000000000002</v>
      </c>
      <c r="O1950" s="5">
        <f t="shared" si="30"/>
        <v>0.30000000000000004</v>
      </c>
    </row>
    <row r="1951" spans="1:15" x14ac:dyDescent="0.25">
      <c r="A1951" t="s">
        <v>652</v>
      </c>
      <c r="B1951" t="s">
        <v>38</v>
      </c>
      <c r="C1951" t="s">
        <v>30</v>
      </c>
      <c r="D1951" t="s">
        <v>17</v>
      </c>
      <c r="E1951" t="s">
        <v>110</v>
      </c>
      <c r="F1951" t="s">
        <v>94</v>
      </c>
      <c r="G1951">
        <v>10009</v>
      </c>
      <c r="H1951" t="s">
        <v>119</v>
      </c>
      <c r="I1951" t="s">
        <v>21</v>
      </c>
      <c r="J1951" t="s">
        <v>39</v>
      </c>
      <c r="K1951">
        <v>254.52600000000001</v>
      </c>
      <c r="L1951">
        <v>1</v>
      </c>
      <c r="M1951">
        <v>0.4</v>
      </c>
      <c r="N1951">
        <v>-93.3262</v>
      </c>
      <c r="O1951" s="5">
        <f t="shared" si="30"/>
        <v>-0.36666666666666664</v>
      </c>
    </row>
    <row r="1952" spans="1:15" x14ac:dyDescent="0.25">
      <c r="A1952" t="s">
        <v>652</v>
      </c>
      <c r="B1952" t="s">
        <v>38</v>
      </c>
      <c r="C1952" t="s">
        <v>30</v>
      </c>
      <c r="D1952" t="s">
        <v>17</v>
      </c>
      <c r="E1952" t="s">
        <v>110</v>
      </c>
      <c r="F1952" t="s">
        <v>94</v>
      </c>
      <c r="G1952">
        <v>10009</v>
      </c>
      <c r="H1952" t="s">
        <v>119</v>
      </c>
      <c r="I1952" t="s">
        <v>32</v>
      </c>
      <c r="J1952" t="s">
        <v>68</v>
      </c>
      <c r="K1952">
        <v>12.98</v>
      </c>
      <c r="L1952">
        <v>1</v>
      </c>
      <c r="M1952">
        <v>0</v>
      </c>
      <c r="N1952">
        <v>3.7642000000000002</v>
      </c>
      <c r="O1952" s="5">
        <f t="shared" si="30"/>
        <v>0.28999999999999998</v>
      </c>
    </row>
    <row r="1953" spans="1:15" x14ac:dyDescent="0.25">
      <c r="A1953" t="s">
        <v>652</v>
      </c>
      <c r="B1953" t="s">
        <v>38</v>
      </c>
      <c r="C1953" t="s">
        <v>30</v>
      </c>
      <c r="D1953" t="s">
        <v>17</v>
      </c>
      <c r="E1953" t="s">
        <v>110</v>
      </c>
      <c r="F1953" t="s">
        <v>94</v>
      </c>
      <c r="G1953">
        <v>10009</v>
      </c>
      <c r="H1953" t="s">
        <v>119</v>
      </c>
      <c r="I1953" t="s">
        <v>32</v>
      </c>
      <c r="J1953" t="s">
        <v>64</v>
      </c>
      <c r="K1953">
        <v>26.431999999999999</v>
      </c>
      <c r="L1953">
        <v>8</v>
      </c>
      <c r="M1953">
        <v>0.2</v>
      </c>
      <c r="N1953">
        <v>8.9207999999999998</v>
      </c>
      <c r="O1953" s="5">
        <f t="shared" si="30"/>
        <v>0.33750000000000002</v>
      </c>
    </row>
    <row r="1954" spans="1:15" x14ac:dyDescent="0.25">
      <c r="A1954" t="s">
        <v>652</v>
      </c>
      <c r="B1954" t="s">
        <v>38</v>
      </c>
      <c r="C1954" t="s">
        <v>30</v>
      </c>
      <c r="D1954" t="s">
        <v>17</v>
      </c>
      <c r="E1954" t="s">
        <v>110</v>
      </c>
      <c r="F1954" t="s">
        <v>94</v>
      </c>
      <c r="G1954">
        <v>10009</v>
      </c>
      <c r="H1954" t="s">
        <v>119</v>
      </c>
      <c r="I1954" t="s">
        <v>58</v>
      </c>
      <c r="J1954" t="s">
        <v>59</v>
      </c>
      <c r="K1954">
        <v>197.97</v>
      </c>
      <c r="L1954">
        <v>3</v>
      </c>
      <c r="M1954">
        <v>0</v>
      </c>
      <c r="N1954">
        <v>57.411299999999997</v>
      </c>
      <c r="O1954" s="5">
        <f t="shared" si="30"/>
        <v>0.28999999999999998</v>
      </c>
    </row>
    <row r="1955" spans="1:15" x14ac:dyDescent="0.25">
      <c r="A1955" t="s">
        <v>652</v>
      </c>
      <c r="B1955" t="s">
        <v>38</v>
      </c>
      <c r="C1955" t="s">
        <v>30</v>
      </c>
      <c r="D1955" t="s">
        <v>17</v>
      </c>
      <c r="E1955" t="s">
        <v>110</v>
      </c>
      <c r="F1955" t="s">
        <v>94</v>
      </c>
      <c r="G1955">
        <v>10009</v>
      </c>
      <c r="H1955" t="s">
        <v>119</v>
      </c>
      <c r="I1955" t="s">
        <v>32</v>
      </c>
      <c r="J1955" t="s">
        <v>33</v>
      </c>
      <c r="K1955">
        <v>18.899999999999999</v>
      </c>
      <c r="L1955">
        <v>6</v>
      </c>
      <c r="M1955">
        <v>0</v>
      </c>
      <c r="N1955">
        <v>9.0719999999999992</v>
      </c>
      <c r="O1955" s="5">
        <f t="shared" si="30"/>
        <v>0.48</v>
      </c>
    </row>
    <row r="1956" spans="1:15" x14ac:dyDescent="0.25">
      <c r="A1956" t="s">
        <v>652</v>
      </c>
      <c r="B1956" t="s">
        <v>38</v>
      </c>
      <c r="C1956" t="s">
        <v>30</v>
      </c>
      <c r="D1956" t="s">
        <v>17</v>
      </c>
      <c r="E1956" t="s">
        <v>110</v>
      </c>
      <c r="F1956" t="s">
        <v>94</v>
      </c>
      <c r="G1956">
        <v>10009</v>
      </c>
      <c r="H1956" t="s">
        <v>119</v>
      </c>
      <c r="I1956" t="s">
        <v>21</v>
      </c>
      <c r="J1956" t="s">
        <v>25</v>
      </c>
      <c r="K1956">
        <v>1282.4100000000001</v>
      </c>
      <c r="L1956">
        <v>5</v>
      </c>
      <c r="M1956">
        <v>0.1</v>
      </c>
      <c r="N1956">
        <v>213.73500000000001</v>
      </c>
      <c r="O1956" s="5">
        <f t="shared" si="30"/>
        <v>0.16666666666666666</v>
      </c>
    </row>
    <row r="1957" spans="1:15" x14ac:dyDescent="0.25">
      <c r="A1957" t="s">
        <v>652</v>
      </c>
      <c r="B1957" t="s">
        <v>38</v>
      </c>
      <c r="C1957" t="s">
        <v>30</v>
      </c>
      <c r="D1957" t="s">
        <v>17</v>
      </c>
      <c r="E1957" t="s">
        <v>110</v>
      </c>
      <c r="F1957" t="s">
        <v>94</v>
      </c>
      <c r="G1957">
        <v>10009</v>
      </c>
      <c r="H1957" t="s">
        <v>119</v>
      </c>
      <c r="I1957" t="s">
        <v>32</v>
      </c>
      <c r="J1957" t="s">
        <v>53</v>
      </c>
      <c r="K1957">
        <v>4.92</v>
      </c>
      <c r="L1957">
        <v>3</v>
      </c>
      <c r="M1957">
        <v>0</v>
      </c>
      <c r="N1957">
        <v>2.214</v>
      </c>
      <c r="O1957" s="5">
        <f t="shared" si="30"/>
        <v>0.45</v>
      </c>
    </row>
    <row r="1958" spans="1:15" x14ac:dyDescent="0.25">
      <c r="A1958" t="s">
        <v>652</v>
      </c>
      <c r="B1958" t="s">
        <v>38</v>
      </c>
      <c r="C1958" t="s">
        <v>30</v>
      </c>
      <c r="D1958" t="s">
        <v>17</v>
      </c>
      <c r="E1958" t="s">
        <v>110</v>
      </c>
      <c r="F1958" t="s">
        <v>94</v>
      </c>
      <c r="G1958">
        <v>10009</v>
      </c>
      <c r="H1958" t="s">
        <v>119</v>
      </c>
      <c r="I1958" t="s">
        <v>58</v>
      </c>
      <c r="J1958" t="s">
        <v>129</v>
      </c>
      <c r="K1958">
        <v>238</v>
      </c>
      <c r="L1958">
        <v>2</v>
      </c>
      <c r="M1958">
        <v>0</v>
      </c>
      <c r="N1958">
        <v>38.08</v>
      </c>
      <c r="O1958" s="5">
        <f t="shared" si="30"/>
        <v>0.16</v>
      </c>
    </row>
    <row r="1959" spans="1:15" x14ac:dyDescent="0.25">
      <c r="A1959" t="s">
        <v>652</v>
      </c>
      <c r="B1959" t="s">
        <v>38</v>
      </c>
      <c r="C1959" t="s">
        <v>30</v>
      </c>
      <c r="D1959" t="s">
        <v>17</v>
      </c>
      <c r="E1959" t="s">
        <v>110</v>
      </c>
      <c r="F1959" t="s">
        <v>94</v>
      </c>
      <c r="G1959">
        <v>10009</v>
      </c>
      <c r="H1959" t="s">
        <v>119</v>
      </c>
      <c r="I1959" t="s">
        <v>58</v>
      </c>
      <c r="J1959" t="s">
        <v>129</v>
      </c>
      <c r="K1959">
        <v>167.97</v>
      </c>
      <c r="L1959">
        <v>3</v>
      </c>
      <c r="M1959">
        <v>0</v>
      </c>
      <c r="N1959">
        <v>40.312800000000003</v>
      </c>
      <c r="O1959" s="5">
        <f t="shared" si="30"/>
        <v>0.24000000000000002</v>
      </c>
    </row>
    <row r="1960" spans="1:15" x14ac:dyDescent="0.25">
      <c r="A1960" t="s">
        <v>652</v>
      </c>
      <c r="B1960" t="s">
        <v>38</v>
      </c>
      <c r="C1960" t="s">
        <v>30</v>
      </c>
      <c r="D1960" t="s">
        <v>17</v>
      </c>
      <c r="E1960" t="s">
        <v>110</v>
      </c>
      <c r="F1960" t="s">
        <v>94</v>
      </c>
      <c r="G1960">
        <v>10009</v>
      </c>
      <c r="H1960" t="s">
        <v>119</v>
      </c>
      <c r="I1960" t="s">
        <v>32</v>
      </c>
      <c r="J1960" t="s">
        <v>80</v>
      </c>
      <c r="K1960">
        <v>17.12</v>
      </c>
      <c r="L1960">
        <v>4</v>
      </c>
      <c r="M1960">
        <v>0</v>
      </c>
      <c r="N1960">
        <v>7.7039999999999997</v>
      </c>
      <c r="O1960" s="5">
        <f t="shared" si="30"/>
        <v>0.44999999999999996</v>
      </c>
    </row>
    <row r="1961" spans="1:15" x14ac:dyDescent="0.25">
      <c r="A1961" t="s">
        <v>938</v>
      </c>
      <c r="B1961" t="s">
        <v>15</v>
      </c>
      <c r="C1961" t="s">
        <v>16</v>
      </c>
      <c r="D1961" t="s">
        <v>17</v>
      </c>
      <c r="E1961" t="s">
        <v>123</v>
      </c>
      <c r="F1961" t="s">
        <v>121</v>
      </c>
      <c r="G1961">
        <v>65807</v>
      </c>
      <c r="H1961" t="s">
        <v>89</v>
      </c>
      <c r="I1961" t="s">
        <v>32</v>
      </c>
      <c r="J1961" t="s">
        <v>64</v>
      </c>
      <c r="K1961">
        <v>16.2</v>
      </c>
      <c r="L1961">
        <v>3</v>
      </c>
      <c r="M1961">
        <v>0</v>
      </c>
      <c r="N1961">
        <v>7.7759999999999998</v>
      </c>
      <c r="O1961" s="5">
        <f t="shared" si="30"/>
        <v>0.48</v>
      </c>
    </row>
    <row r="1962" spans="1:15" x14ac:dyDescent="0.25">
      <c r="A1962" t="s">
        <v>938</v>
      </c>
      <c r="B1962" t="s">
        <v>15</v>
      </c>
      <c r="C1962" t="s">
        <v>16</v>
      </c>
      <c r="D1962" t="s">
        <v>17</v>
      </c>
      <c r="E1962" t="s">
        <v>123</v>
      </c>
      <c r="F1962" t="s">
        <v>121</v>
      </c>
      <c r="G1962">
        <v>65807</v>
      </c>
      <c r="H1962" t="s">
        <v>89</v>
      </c>
      <c r="I1962" t="s">
        <v>32</v>
      </c>
      <c r="J1962" t="s">
        <v>68</v>
      </c>
      <c r="K1962">
        <v>33.99</v>
      </c>
      <c r="L1962">
        <v>3</v>
      </c>
      <c r="M1962">
        <v>0</v>
      </c>
      <c r="N1962">
        <v>14.6157</v>
      </c>
      <c r="O1962" s="5">
        <f t="shared" si="30"/>
        <v>0.43</v>
      </c>
    </row>
    <row r="1963" spans="1:15" x14ac:dyDescent="0.25">
      <c r="A1963" t="s">
        <v>938</v>
      </c>
      <c r="B1963" t="s">
        <v>15</v>
      </c>
      <c r="C1963" t="s">
        <v>16</v>
      </c>
      <c r="D1963" t="s">
        <v>17</v>
      </c>
      <c r="E1963" t="s">
        <v>123</v>
      </c>
      <c r="F1963" t="s">
        <v>121</v>
      </c>
      <c r="G1963">
        <v>65807</v>
      </c>
      <c r="H1963" t="s">
        <v>89</v>
      </c>
      <c r="I1963" t="s">
        <v>58</v>
      </c>
      <c r="J1963" t="s">
        <v>129</v>
      </c>
      <c r="K1963">
        <v>296.85000000000002</v>
      </c>
      <c r="L1963">
        <v>5</v>
      </c>
      <c r="M1963">
        <v>0</v>
      </c>
      <c r="N1963">
        <v>53.433</v>
      </c>
      <c r="O1963" s="5">
        <f t="shared" si="30"/>
        <v>0.18</v>
      </c>
    </row>
    <row r="1964" spans="1:15" x14ac:dyDescent="0.25">
      <c r="A1964" t="s">
        <v>938</v>
      </c>
      <c r="B1964" t="s">
        <v>15</v>
      </c>
      <c r="C1964" t="s">
        <v>16</v>
      </c>
      <c r="D1964" t="s">
        <v>17</v>
      </c>
      <c r="E1964" t="s">
        <v>123</v>
      </c>
      <c r="F1964" t="s">
        <v>121</v>
      </c>
      <c r="G1964">
        <v>65807</v>
      </c>
      <c r="H1964" t="s">
        <v>89</v>
      </c>
      <c r="I1964" t="s">
        <v>58</v>
      </c>
      <c r="J1964" t="s">
        <v>129</v>
      </c>
      <c r="K1964">
        <v>112.8</v>
      </c>
      <c r="L1964">
        <v>6</v>
      </c>
      <c r="M1964">
        <v>0</v>
      </c>
      <c r="N1964">
        <v>6.7679999999999998</v>
      </c>
      <c r="O1964" s="5">
        <f t="shared" si="30"/>
        <v>0.06</v>
      </c>
    </row>
    <row r="1965" spans="1:15" x14ac:dyDescent="0.25">
      <c r="A1965" t="s">
        <v>938</v>
      </c>
      <c r="B1965" t="s">
        <v>15</v>
      </c>
      <c r="C1965" t="s">
        <v>16</v>
      </c>
      <c r="D1965" t="s">
        <v>17</v>
      </c>
      <c r="E1965" t="s">
        <v>123</v>
      </c>
      <c r="F1965" t="s">
        <v>121</v>
      </c>
      <c r="G1965">
        <v>65807</v>
      </c>
      <c r="H1965" t="s">
        <v>89</v>
      </c>
      <c r="I1965" t="s">
        <v>32</v>
      </c>
      <c r="J1965" t="s">
        <v>64</v>
      </c>
      <c r="K1965">
        <v>13.71</v>
      </c>
      <c r="L1965">
        <v>3</v>
      </c>
      <c r="M1965">
        <v>0</v>
      </c>
      <c r="N1965">
        <v>6.5808</v>
      </c>
      <c r="O1965" s="5">
        <f t="shared" si="30"/>
        <v>0.48</v>
      </c>
    </row>
    <row r="1966" spans="1:15" x14ac:dyDescent="0.25">
      <c r="A1966" t="s">
        <v>938</v>
      </c>
      <c r="B1966" t="s">
        <v>15</v>
      </c>
      <c r="C1966" t="s">
        <v>16</v>
      </c>
      <c r="D1966" t="s">
        <v>17</v>
      </c>
      <c r="E1966" t="s">
        <v>123</v>
      </c>
      <c r="F1966" t="s">
        <v>121</v>
      </c>
      <c r="G1966">
        <v>65807</v>
      </c>
      <c r="H1966" t="s">
        <v>89</v>
      </c>
      <c r="I1966" t="s">
        <v>32</v>
      </c>
      <c r="J1966" t="s">
        <v>80</v>
      </c>
      <c r="K1966">
        <v>24.9</v>
      </c>
      <c r="L1966">
        <v>5</v>
      </c>
      <c r="M1966">
        <v>0</v>
      </c>
      <c r="N1966">
        <v>11.702999999999999</v>
      </c>
      <c r="O1966" s="5">
        <f t="shared" si="30"/>
        <v>0.47000000000000003</v>
      </c>
    </row>
    <row r="1967" spans="1:15" x14ac:dyDescent="0.25">
      <c r="A1967" t="s">
        <v>938</v>
      </c>
      <c r="B1967" t="s">
        <v>15</v>
      </c>
      <c r="C1967" t="s">
        <v>16</v>
      </c>
      <c r="D1967" t="s">
        <v>17</v>
      </c>
      <c r="E1967" t="s">
        <v>123</v>
      </c>
      <c r="F1967" t="s">
        <v>121</v>
      </c>
      <c r="G1967">
        <v>65807</v>
      </c>
      <c r="H1967" t="s">
        <v>89</v>
      </c>
      <c r="I1967" t="s">
        <v>32</v>
      </c>
      <c r="J1967" t="s">
        <v>43</v>
      </c>
      <c r="K1967">
        <v>286.29000000000002</v>
      </c>
      <c r="L1967">
        <v>3</v>
      </c>
      <c r="M1967">
        <v>0</v>
      </c>
      <c r="N1967">
        <v>17.177399999999999</v>
      </c>
      <c r="O1967" s="5">
        <f t="shared" si="30"/>
        <v>5.9999999999999991E-2</v>
      </c>
    </row>
    <row r="1968" spans="1:15" x14ac:dyDescent="0.25">
      <c r="A1968" t="s">
        <v>938</v>
      </c>
      <c r="B1968" t="s">
        <v>15</v>
      </c>
      <c r="C1968" t="s">
        <v>16</v>
      </c>
      <c r="D1968" t="s">
        <v>17</v>
      </c>
      <c r="E1968" t="s">
        <v>123</v>
      </c>
      <c r="F1968" t="s">
        <v>121</v>
      </c>
      <c r="G1968">
        <v>65807</v>
      </c>
      <c r="H1968" t="s">
        <v>89</v>
      </c>
      <c r="I1968" t="s">
        <v>32</v>
      </c>
      <c r="J1968" t="s">
        <v>68</v>
      </c>
      <c r="K1968">
        <v>24.18</v>
      </c>
      <c r="L1968">
        <v>2</v>
      </c>
      <c r="M1968">
        <v>0</v>
      </c>
      <c r="N1968">
        <v>7.2539999999999996</v>
      </c>
      <c r="O1968" s="5">
        <f t="shared" si="30"/>
        <v>0.3</v>
      </c>
    </row>
    <row r="1969" spans="1:15" x14ac:dyDescent="0.25">
      <c r="A1969" t="s">
        <v>939</v>
      </c>
      <c r="B1969" t="s">
        <v>38</v>
      </c>
      <c r="C1969" t="s">
        <v>16</v>
      </c>
      <c r="D1969" t="s">
        <v>17</v>
      </c>
      <c r="E1969" t="s">
        <v>493</v>
      </c>
      <c r="F1969" t="s">
        <v>139</v>
      </c>
      <c r="G1969">
        <v>7501</v>
      </c>
      <c r="H1969" t="s">
        <v>119</v>
      </c>
      <c r="I1969" t="s">
        <v>58</v>
      </c>
      <c r="J1969" t="s">
        <v>59</v>
      </c>
      <c r="K1969">
        <v>281.97000000000003</v>
      </c>
      <c r="L1969">
        <v>3</v>
      </c>
      <c r="M1969">
        <v>0</v>
      </c>
      <c r="N1969">
        <v>78.951599999999999</v>
      </c>
      <c r="O1969" s="5">
        <f t="shared" si="30"/>
        <v>0.27999999999999997</v>
      </c>
    </row>
    <row r="1970" spans="1:15" x14ac:dyDescent="0.25">
      <c r="A1970" t="s">
        <v>939</v>
      </c>
      <c r="B1970" t="s">
        <v>38</v>
      </c>
      <c r="C1970" t="s">
        <v>16</v>
      </c>
      <c r="D1970" t="s">
        <v>17</v>
      </c>
      <c r="E1970" t="s">
        <v>493</v>
      </c>
      <c r="F1970" t="s">
        <v>139</v>
      </c>
      <c r="G1970">
        <v>7501</v>
      </c>
      <c r="H1970" t="s">
        <v>119</v>
      </c>
      <c r="I1970" t="s">
        <v>32</v>
      </c>
      <c r="J1970" t="s">
        <v>334</v>
      </c>
      <c r="K1970">
        <v>69.5</v>
      </c>
      <c r="L1970">
        <v>5</v>
      </c>
      <c r="M1970">
        <v>0</v>
      </c>
      <c r="N1970">
        <v>20.155000000000001</v>
      </c>
      <c r="O1970" s="5">
        <f t="shared" si="30"/>
        <v>0.29000000000000004</v>
      </c>
    </row>
    <row r="1971" spans="1:15" x14ac:dyDescent="0.25">
      <c r="A1971" t="s">
        <v>939</v>
      </c>
      <c r="B1971" t="s">
        <v>38</v>
      </c>
      <c r="C1971" t="s">
        <v>16</v>
      </c>
      <c r="D1971" t="s">
        <v>17</v>
      </c>
      <c r="E1971" t="s">
        <v>493</v>
      </c>
      <c r="F1971" t="s">
        <v>139</v>
      </c>
      <c r="G1971">
        <v>7501</v>
      </c>
      <c r="H1971" t="s">
        <v>119</v>
      </c>
      <c r="I1971" t="s">
        <v>32</v>
      </c>
      <c r="J1971" t="s">
        <v>80</v>
      </c>
      <c r="K1971">
        <v>166.44</v>
      </c>
      <c r="L1971">
        <v>3</v>
      </c>
      <c r="M1971">
        <v>0</v>
      </c>
      <c r="N1971">
        <v>79.891199999999998</v>
      </c>
      <c r="O1971" s="5">
        <f t="shared" si="30"/>
        <v>0.48</v>
      </c>
    </row>
    <row r="1972" spans="1:15" x14ac:dyDescent="0.25">
      <c r="A1972" t="s">
        <v>917</v>
      </c>
      <c r="B1972" t="s">
        <v>38</v>
      </c>
      <c r="C1972" t="s">
        <v>16</v>
      </c>
      <c r="D1972" t="s">
        <v>17</v>
      </c>
      <c r="E1972" t="s">
        <v>471</v>
      </c>
      <c r="F1972" t="s">
        <v>131</v>
      </c>
      <c r="G1972">
        <v>74133</v>
      </c>
      <c r="H1972" t="s">
        <v>89</v>
      </c>
      <c r="I1972" t="s">
        <v>58</v>
      </c>
      <c r="J1972" t="s">
        <v>129</v>
      </c>
      <c r="K1972">
        <v>291.95999999999998</v>
      </c>
      <c r="L1972">
        <v>4</v>
      </c>
      <c r="M1972">
        <v>0</v>
      </c>
      <c r="N1972">
        <v>102.18600000000001</v>
      </c>
      <c r="O1972" s="5">
        <f t="shared" si="30"/>
        <v>0.35000000000000003</v>
      </c>
    </row>
    <row r="1973" spans="1:15" x14ac:dyDescent="0.25">
      <c r="A1973" t="s">
        <v>654</v>
      </c>
      <c r="B1973" t="s">
        <v>38</v>
      </c>
      <c r="C1973" t="s">
        <v>88</v>
      </c>
      <c r="D1973" t="s">
        <v>17</v>
      </c>
      <c r="E1973" t="s">
        <v>116</v>
      </c>
      <c r="F1973" t="s">
        <v>74</v>
      </c>
      <c r="G1973">
        <v>60623</v>
      </c>
      <c r="H1973" t="s">
        <v>89</v>
      </c>
      <c r="I1973" t="s">
        <v>32</v>
      </c>
      <c r="J1973" t="s">
        <v>53</v>
      </c>
      <c r="K1973">
        <v>6.4080000000000004</v>
      </c>
      <c r="L1973">
        <v>3</v>
      </c>
      <c r="M1973">
        <v>0.2</v>
      </c>
      <c r="N1973">
        <v>0.64080000000000004</v>
      </c>
      <c r="O1973" s="5">
        <f t="shared" si="30"/>
        <v>0.1</v>
      </c>
    </row>
    <row r="1974" spans="1:15" x14ac:dyDescent="0.25">
      <c r="A1974" t="s">
        <v>654</v>
      </c>
      <c r="B1974" t="s">
        <v>38</v>
      </c>
      <c r="C1974" t="s">
        <v>88</v>
      </c>
      <c r="D1974" t="s">
        <v>17</v>
      </c>
      <c r="E1974" t="s">
        <v>116</v>
      </c>
      <c r="F1974" t="s">
        <v>74</v>
      </c>
      <c r="G1974">
        <v>60623</v>
      </c>
      <c r="H1974" t="s">
        <v>89</v>
      </c>
      <c r="I1974" t="s">
        <v>58</v>
      </c>
      <c r="J1974" t="s">
        <v>129</v>
      </c>
      <c r="K1974">
        <v>408.74400000000003</v>
      </c>
      <c r="L1974">
        <v>7</v>
      </c>
      <c r="M1974">
        <v>0.2</v>
      </c>
      <c r="N1974">
        <v>76.639499999999998</v>
      </c>
      <c r="O1974" s="5">
        <f t="shared" si="30"/>
        <v>0.18749999999999997</v>
      </c>
    </row>
    <row r="1975" spans="1:15" x14ac:dyDescent="0.25">
      <c r="A1975" t="s">
        <v>654</v>
      </c>
      <c r="B1975" t="s">
        <v>38</v>
      </c>
      <c r="C1975" t="s">
        <v>16</v>
      </c>
      <c r="D1975" t="s">
        <v>17</v>
      </c>
      <c r="E1975" t="s">
        <v>116</v>
      </c>
      <c r="F1975" t="s">
        <v>74</v>
      </c>
      <c r="G1975">
        <v>60610</v>
      </c>
      <c r="H1975" t="s">
        <v>89</v>
      </c>
      <c r="I1975" t="s">
        <v>32</v>
      </c>
      <c r="J1975" t="s">
        <v>64</v>
      </c>
      <c r="K1975">
        <v>5.1040000000000001</v>
      </c>
      <c r="L1975">
        <v>4</v>
      </c>
      <c r="M1975">
        <v>0.8</v>
      </c>
      <c r="N1975">
        <v>-8.6768000000000001</v>
      </c>
      <c r="O1975" s="5">
        <f t="shared" si="30"/>
        <v>-1.7</v>
      </c>
    </row>
    <row r="1976" spans="1:15" x14ac:dyDescent="0.25">
      <c r="A1976" t="s">
        <v>654</v>
      </c>
      <c r="B1976" t="s">
        <v>38</v>
      </c>
      <c r="C1976" t="s">
        <v>16</v>
      </c>
      <c r="D1976" t="s">
        <v>17</v>
      </c>
      <c r="E1976" t="s">
        <v>116</v>
      </c>
      <c r="F1976" t="s">
        <v>74</v>
      </c>
      <c r="G1976">
        <v>60610</v>
      </c>
      <c r="H1976" t="s">
        <v>89</v>
      </c>
      <c r="I1976" t="s">
        <v>32</v>
      </c>
      <c r="J1976" t="s">
        <v>195</v>
      </c>
      <c r="K1976">
        <v>2.8959999999999999</v>
      </c>
      <c r="L1976">
        <v>2</v>
      </c>
      <c r="M1976">
        <v>0.2</v>
      </c>
      <c r="N1976">
        <v>0.47060000000000002</v>
      </c>
      <c r="O1976" s="5">
        <f t="shared" si="30"/>
        <v>0.16250000000000001</v>
      </c>
    </row>
    <row r="1977" spans="1:15" x14ac:dyDescent="0.25">
      <c r="A1977" t="s">
        <v>654</v>
      </c>
      <c r="B1977" t="s">
        <v>38</v>
      </c>
      <c r="C1977" t="s">
        <v>16</v>
      </c>
      <c r="D1977" t="s">
        <v>17</v>
      </c>
      <c r="E1977" t="s">
        <v>116</v>
      </c>
      <c r="F1977" t="s">
        <v>74</v>
      </c>
      <c r="G1977">
        <v>60610</v>
      </c>
      <c r="H1977" t="s">
        <v>89</v>
      </c>
      <c r="I1977" t="s">
        <v>58</v>
      </c>
      <c r="J1977" t="s">
        <v>129</v>
      </c>
      <c r="K1977">
        <v>35.015999999999998</v>
      </c>
      <c r="L1977">
        <v>3</v>
      </c>
      <c r="M1977">
        <v>0.2</v>
      </c>
      <c r="N1977">
        <v>-2.1884999999999999</v>
      </c>
      <c r="O1977" s="5">
        <f t="shared" si="30"/>
        <v>-6.25E-2</v>
      </c>
    </row>
    <row r="1978" spans="1:15" x14ac:dyDescent="0.25">
      <c r="A1978" t="s">
        <v>765</v>
      </c>
      <c r="B1978" t="s">
        <v>15</v>
      </c>
      <c r="C1978" t="s">
        <v>30</v>
      </c>
      <c r="D1978" t="s">
        <v>17</v>
      </c>
      <c r="E1978" t="s">
        <v>310</v>
      </c>
      <c r="F1978" t="s">
        <v>23</v>
      </c>
      <c r="G1978">
        <v>36116</v>
      </c>
      <c r="H1978" t="s">
        <v>20</v>
      </c>
      <c r="I1978" t="s">
        <v>32</v>
      </c>
      <c r="J1978" t="s">
        <v>43</v>
      </c>
      <c r="K1978">
        <v>275.97000000000003</v>
      </c>
      <c r="L1978">
        <v>3</v>
      </c>
      <c r="M1978">
        <v>0</v>
      </c>
      <c r="N1978">
        <v>11.0388</v>
      </c>
      <c r="O1978" s="5">
        <f t="shared" si="30"/>
        <v>3.9999999999999994E-2</v>
      </c>
    </row>
    <row r="1979" spans="1:15" x14ac:dyDescent="0.25">
      <c r="A1979" t="s">
        <v>765</v>
      </c>
      <c r="B1979" t="s">
        <v>15</v>
      </c>
      <c r="C1979" t="s">
        <v>30</v>
      </c>
      <c r="D1979" t="s">
        <v>17</v>
      </c>
      <c r="E1979" t="s">
        <v>310</v>
      </c>
      <c r="F1979" t="s">
        <v>23</v>
      </c>
      <c r="G1979">
        <v>36116</v>
      </c>
      <c r="H1979" t="s">
        <v>20</v>
      </c>
      <c r="I1979" t="s">
        <v>58</v>
      </c>
      <c r="J1979" t="s">
        <v>59</v>
      </c>
      <c r="K1979">
        <v>1394.95</v>
      </c>
      <c r="L1979">
        <v>5</v>
      </c>
      <c r="M1979">
        <v>0</v>
      </c>
      <c r="N1979">
        <v>362.68700000000001</v>
      </c>
      <c r="O1979" s="5">
        <f t="shared" si="30"/>
        <v>0.26</v>
      </c>
    </row>
    <row r="1980" spans="1:15" x14ac:dyDescent="0.25">
      <c r="A1980" t="s">
        <v>765</v>
      </c>
      <c r="B1980" t="s">
        <v>15</v>
      </c>
      <c r="C1980" t="s">
        <v>30</v>
      </c>
      <c r="D1980" t="s">
        <v>17</v>
      </c>
      <c r="E1980" t="s">
        <v>310</v>
      </c>
      <c r="F1980" t="s">
        <v>23</v>
      </c>
      <c r="G1980">
        <v>36116</v>
      </c>
      <c r="H1980" t="s">
        <v>20</v>
      </c>
      <c r="I1980" t="s">
        <v>21</v>
      </c>
      <c r="J1980" t="s">
        <v>25</v>
      </c>
      <c r="K1980">
        <v>545.88</v>
      </c>
      <c r="L1980">
        <v>6</v>
      </c>
      <c r="M1980">
        <v>0</v>
      </c>
      <c r="N1980">
        <v>70.964399999999998</v>
      </c>
      <c r="O1980" s="5">
        <f t="shared" si="30"/>
        <v>0.13</v>
      </c>
    </row>
    <row r="1981" spans="1:15" x14ac:dyDescent="0.25">
      <c r="A1981" t="s">
        <v>771</v>
      </c>
      <c r="B1981" t="s">
        <v>38</v>
      </c>
      <c r="C1981" t="s">
        <v>16</v>
      </c>
      <c r="D1981" t="s">
        <v>17</v>
      </c>
      <c r="E1981" t="s">
        <v>316</v>
      </c>
      <c r="F1981" t="s">
        <v>114</v>
      </c>
      <c r="G1981">
        <v>97301</v>
      </c>
      <c r="H1981" t="s">
        <v>31</v>
      </c>
      <c r="I1981" t="s">
        <v>32</v>
      </c>
      <c r="J1981" t="s">
        <v>53</v>
      </c>
      <c r="K1981">
        <v>5.2480000000000002</v>
      </c>
      <c r="L1981">
        <v>2</v>
      </c>
      <c r="M1981">
        <v>0.2</v>
      </c>
      <c r="N1981">
        <v>0.59040000000000004</v>
      </c>
      <c r="O1981" s="5">
        <f t="shared" si="30"/>
        <v>0.1125</v>
      </c>
    </row>
    <row r="1982" spans="1:15" x14ac:dyDescent="0.25">
      <c r="A1982" t="s">
        <v>881</v>
      </c>
      <c r="B1982" t="s">
        <v>578</v>
      </c>
      <c r="C1982" t="s">
        <v>16</v>
      </c>
      <c r="D1982" t="s">
        <v>17</v>
      </c>
      <c r="E1982" t="s">
        <v>375</v>
      </c>
      <c r="F1982" t="s">
        <v>28</v>
      </c>
      <c r="G1982">
        <v>85301</v>
      </c>
      <c r="H1982" t="s">
        <v>31</v>
      </c>
      <c r="I1982" t="s">
        <v>21</v>
      </c>
      <c r="J1982" t="s">
        <v>25</v>
      </c>
      <c r="K1982">
        <v>933.53599999999994</v>
      </c>
      <c r="L1982">
        <v>4</v>
      </c>
      <c r="M1982">
        <v>0.2</v>
      </c>
      <c r="N1982">
        <v>105.0228</v>
      </c>
      <c r="O1982" s="5">
        <f t="shared" si="30"/>
        <v>0.11250000000000002</v>
      </c>
    </row>
    <row r="1983" spans="1:15" x14ac:dyDescent="0.25">
      <c r="A1983" t="s">
        <v>881</v>
      </c>
      <c r="B1983" t="s">
        <v>578</v>
      </c>
      <c r="C1983" t="s">
        <v>16</v>
      </c>
      <c r="D1983" t="s">
        <v>17</v>
      </c>
      <c r="E1983" t="s">
        <v>375</v>
      </c>
      <c r="F1983" t="s">
        <v>28</v>
      </c>
      <c r="G1983">
        <v>85301</v>
      </c>
      <c r="H1983" t="s">
        <v>31</v>
      </c>
      <c r="I1983" t="s">
        <v>32</v>
      </c>
      <c r="J1983" t="s">
        <v>43</v>
      </c>
      <c r="K1983">
        <v>42.975999999999999</v>
      </c>
      <c r="L1983">
        <v>4</v>
      </c>
      <c r="M1983">
        <v>0.2</v>
      </c>
      <c r="N1983">
        <v>4.2976000000000001</v>
      </c>
      <c r="O1983" s="5">
        <f t="shared" si="30"/>
        <v>0.1</v>
      </c>
    </row>
    <row r="1984" spans="1:15" x14ac:dyDescent="0.25">
      <c r="A1984" t="s">
        <v>727</v>
      </c>
      <c r="B1984" t="s">
        <v>15</v>
      </c>
      <c r="C1984" t="s">
        <v>30</v>
      </c>
      <c r="D1984" t="s">
        <v>17</v>
      </c>
      <c r="E1984" t="s">
        <v>162</v>
      </c>
      <c r="F1984" t="s">
        <v>71</v>
      </c>
      <c r="G1984">
        <v>31907</v>
      </c>
      <c r="H1984" t="s">
        <v>20</v>
      </c>
      <c r="I1984" t="s">
        <v>32</v>
      </c>
      <c r="J1984" t="s">
        <v>64</v>
      </c>
      <c r="K1984">
        <v>3.76</v>
      </c>
      <c r="L1984">
        <v>2</v>
      </c>
      <c r="M1984">
        <v>0</v>
      </c>
      <c r="N1984">
        <v>1.8048</v>
      </c>
      <c r="O1984" s="5">
        <f t="shared" si="30"/>
        <v>0.48000000000000004</v>
      </c>
    </row>
    <row r="1985" spans="1:15" x14ac:dyDescent="0.25">
      <c r="A1985" t="s">
        <v>940</v>
      </c>
      <c r="B1985" t="s">
        <v>38</v>
      </c>
      <c r="C1985" t="s">
        <v>16</v>
      </c>
      <c r="D1985" t="s">
        <v>17</v>
      </c>
      <c r="E1985" t="s">
        <v>494</v>
      </c>
      <c r="F1985" t="s">
        <v>131</v>
      </c>
      <c r="G1985">
        <v>73120</v>
      </c>
      <c r="H1985" t="s">
        <v>89</v>
      </c>
      <c r="I1985" t="s">
        <v>58</v>
      </c>
      <c r="J1985" t="s">
        <v>59</v>
      </c>
      <c r="K1985">
        <v>479.96</v>
      </c>
      <c r="L1985">
        <v>4</v>
      </c>
      <c r="M1985">
        <v>0</v>
      </c>
      <c r="N1985">
        <v>134.3888</v>
      </c>
      <c r="O1985" s="5">
        <f t="shared" si="30"/>
        <v>0.28000000000000003</v>
      </c>
    </row>
    <row r="1986" spans="1:15" x14ac:dyDescent="0.25">
      <c r="A1986" t="s">
        <v>707</v>
      </c>
      <c r="B1986" t="s">
        <v>15</v>
      </c>
      <c r="C1986" t="s">
        <v>30</v>
      </c>
      <c r="D1986" t="s">
        <v>17</v>
      </c>
      <c r="E1986" t="s">
        <v>189</v>
      </c>
      <c r="F1986" t="s">
        <v>27</v>
      </c>
      <c r="G1986">
        <v>94513</v>
      </c>
      <c r="H1986" t="s">
        <v>31</v>
      </c>
      <c r="I1986" t="s">
        <v>32</v>
      </c>
      <c r="J1986" t="s">
        <v>68</v>
      </c>
      <c r="K1986">
        <v>320.88</v>
      </c>
      <c r="L1986">
        <v>6</v>
      </c>
      <c r="M1986">
        <v>0</v>
      </c>
      <c r="N1986">
        <v>93.055199999999999</v>
      </c>
      <c r="O1986" s="5">
        <f t="shared" si="30"/>
        <v>0.28999999999999998</v>
      </c>
    </row>
    <row r="1987" spans="1:15" x14ac:dyDescent="0.25">
      <c r="A1987" t="s">
        <v>707</v>
      </c>
      <c r="B1987" t="s">
        <v>15</v>
      </c>
      <c r="C1987" t="s">
        <v>30</v>
      </c>
      <c r="D1987" t="s">
        <v>17</v>
      </c>
      <c r="E1987" t="s">
        <v>189</v>
      </c>
      <c r="F1987" t="s">
        <v>27</v>
      </c>
      <c r="G1987">
        <v>94513</v>
      </c>
      <c r="H1987" t="s">
        <v>31</v>
      </c>
      <c r="I1987" t="s">
        <v>21</v>
      </c>
      <c r="J1987" t="s">
        <v>48</v>
      </c>
      <c r="K1987">
        <v>23.88</v>
      </c>
      <c r="L1987">
        <v>3</v>
      </c>
      <c r="M1987">
        <v>0</v>
      </c>
      <c r="N1987">
        <v>10.507199999999999</v>
      </c>
      <c r="O1987" s="5">
        <f t="shared" si="30"/>
        <v>0.44</v>
      </c>
    </row>
    <row r="1988" spans="1:15" x14ac:dyDescent="0.25">
      <c r="A1988" t="s">
        <v>707</v>
      </c>
      <c r="B1988" t="s">
        <v>15</v>
      </c>
      <c r="C1988" t="s">
        <v>30</v>
      </c>
      <c r="D1988" t="s">
        <v>17</v>
      </c>
      <c r="E1988" t="s">
        <v>189</v>
      </c>
      <c r="F1988" t="s">
        <v>27</v>
      </c>
      <c r="G1988">
        <v>94513</v>
      </c>
      <c r="H1988" t="s">
        <v>31</v>
      </c>
      <c r="I1988" t="s">
        <v>32</v>
      </c>
      <c r="J1988" t="s">
        <v>80</v>
      </c>
      <c r="K1988">
        <v>26.76</v>
      </c>
      <c r="L1988">
        <v>4</v>
      </c>
      <c r="M1988">
        <v>0</v>
      </c>
      <c r="N1988">
        <v>12.3096</v>
      </c>
      <c r="O1988" s="5">
        <f t="shared" ref="O1988:O2051" si="31">N1988/K1988</f>
        <v>0.45999999999999996</v>
      </c>
    </row>
    <row r="1989" spans="1:15" x14ac:dyDescent="0.25">
      <c r="A1989" t="s">
        <v>670</v>
      </c>
      <c r="B1989" t="s">
        <v>155</v>
      </c>
      <c r="C1989" t="s">
        <v>16</v>
      </c>
      <c r="D1989" t="s">
        <v>17</v>
      </c>
      <c r="E1989" t="s">
        <v>162</v>
      </c>
      <c r="F1989" t="s">
        <v>124</v>
      </c>
      <c r="G1989">
        <v>43229</v>
      </c>
      <c r="H1989" t="s">
        <v>119</v>
      </c>
      <c r="I1989" t="s">
        <v>58</v>
      </c>
      <c r="J1989" t="s">
        <v>556</v>
      </c>
      <c r="K1989">
        <v>1439.9760000000001</v>
      </c>
      <c r="L1989">
        <v>4</v>
      </c>
      <c r="M1989">
        <v>0.4</v>
      </c>
      <c r="N1989">
        <v>191.99680000000001</v>
      </c>
      <c r="O1989" s="5">
        <f t="shared" si="31"/>
        <v>0.13333333333333333</v>
      </c>
    </row>
    <row r="1990" spans="1:15" x14ac:dyDescent="0.25">
      <c r="A1990" t="s">
        <v>938</v>
      </c>
      <c r="B1990" t="s">
        <v>38</v>
      </c>
      <c r="C1990" t="s">
        <v>16</v>
      </c>
      <c r="D1990" t="s">
        <v>17</v>
      </c>
      <c r="E1990" t="s">
        <v>123</v>
      </c>
      <c r="F1990" t="s">
        <v>121</v>
      </c>
      <c r="G1990">
        <v>65807</v>
      </c>
      <c r="H1990" t="s">
        <v>89</v>
      </c>
      <c r="I1990" t="s">
        <v>32</v>
      </c>
      <c r="J1990" t="s">
        <v>64</v>
      </c>
      <c r="K1990">
        <v>17.22</v>
      </c>
      <c r="L1990">
        <v>3</v>
      </c>
      <c r="M1990">
        <v>0</v>
      </c>
      <c r="N1990">
        <v>7.9211999999999998</v>
      </c>
      <c r="O1990" s="5">
        <f t="shared" si="31"/>
        <v>0.46</v>
      </c>
    </row>
    <row r="1991" spans="1:15" x14ac:dyDescent="0.25">
      <c r="A1991" t="s">
        <v>938</v>
      </c>
      <c r="B1991" t="s">
        <v>38</v>
      </c>
      <c r="C1991" t="s">
        <v>16</v>
      </c>
      <c r="D1991" t="s">
        <v>17</v>
      </c>
      <c r="E1991" t="s">
        <v>123</v>
      </c>
      <c r="F1991" t="s">
        <v>121</v>
      </c>
      <c r="G1991">
        <v>65807</v>
      </c>
      <c r="H1991" t="s">
        <v>89</v>
      </c>
      <c r="I1991" t="s">
        <v>21</v>
      </c>
      <c r="J1991" t="s">
        <v>39</v>
      </c>
      <c r="K1991">
        <v>1024.3800000000001</v>
      </c>
      <c r="L1991">
        <v>7</v>
      </c>
      <c r="M1991">
        <v>0</v>
      </c>
      <c r="N1991">
        <v>215.1198</v>
      </c>
      <c r="O1991" s="5">
        <f t="shared" si="31"/>
        <v>0.20999999999999996</v>
      </c>
    </row>
    <row r="1992" spans="1:15" x14ac:dyDescent="0.25">
      <c r="A1992" t="s">
        <v>938</v>
      </c>
      <c r="B1992" t="s">
        <v>38</v>
      </c>
      <c r="C1992" t="s">
        <v>16</v>
      </c>
      <c r="D1992" t="s">
        <v>17</v>
      </c>
      <c r="E1992" t="s">
        <v>123</v>
      </c>
      <c r="F1992" t="s">
        <v>121</v>
      </c>
      <c r="G1992">
        <v>65807</v>
      </c>
      <c r="H1992" t="s">
        <v>89</v>
      </c>
      <c r="I1992" t="s">
        <v>32</v>
      </c>
      <c r="J1992" t="s">
        <v>143</v>
      </c>
      <c r="K1992">
        <v>26.22</v>
      </c>
      <c r="L1992">
        <v>3</v>
      </c>
      <c r="M1992">
        <v>0</v>
      </c>
      <c r="N1992">
        <v>12.323399999999999</v>
      </c>
      <c r="O1992" s="5">
        <f t="shared" si="31"/>
        <v>0.47</v>
      </c>
    </row>
    <row r="1993" spans="1:15" x14ac:dyDescent="0.25">
      <c r="A1993" t="s">
        <v>938</v>
      </c>
      <c r="B1993" t="s">
        <v>38</v>
      </c>
      <c r="C1993" t="s">
        <v>16</v>
      </c>
      <c r="D1993" t="s">
        <v>17</v>
      </c>
      <c r="E1993" t="s">
        <v>123</v>
      </c>
      <c r="F1993" t="s">
        <v>121</v>
      </c>
      <c r="G1993">
        <v>65807</v>
      </c>
      <c r="H1993" t="s">
        <v>89</v>
      </c>
      <c r="I1993" t="s">
        <v>32</v>
      </c>
      <c r="J1993" t="s">
        <v>80</v>
      </c>
      <c r="K1993">
        <v>17.34</v>
      </c>
      <c r="L1993">
        <v>3</v>
      </c>
      <c r="M1993">
        <v>0</v>
      </c>
      <c r="N1993">
        <v>8.4966000000000008</v>
      </c>
      <c r="O1993" s="5">
        <f t="shared" si="31"/>
        <v>0.49000000000000005</v>
      </c>
    </row>
    <row r="1994" spans="1:15" x14ac:dyDescent="0.25">
      <c r="A1994" t="s">
        <v>642</v>
      </c>
      <c r="B1994" t="s">
        <v>38</v>
      </c>
      <c r="C1994" t="s">
        <v>16</v>
      </c>
      <c r="D1994" t="s">
        <v>17</v>
      </c>
      <c r="E1994" t="s">
        <v>73</v>
      </c>
      <c r="F1994" t="s">
        <v>70</v>
      </c>
      <c r="G1994">
        <v>19134</v>
      </c>
      <c r="H1994" t="s">
        <v>119</v>
      </c>
      <c r="I1994" t="s">
        <v>32</v>
      </c>
      <c r="J1994" t="s">
        <v>64</v>
      </c>
      <c r="K1994">
        <v>4.9560000000000004</v>
      </c>
      <c r="L1994">
        <v>4</v>
      </c>
      <c r="M1994">
        <v>0.7</v>
      </c>
      <c r="N1994">
        <v>-3.7995999999999999</v>
      </c>
      <c r="O1994" s="5">
        <f t="shared" si="31"/>
        <v>-0.76666666666666661</v>
      </c>
    </row>
    <row r="1995" spans="1:15" x14ac:dyDescent="0.25">
      <c r="A1995" t="s">
        <v>934</v>
      </c>
      <c r="B1995" t="s">
        <v>38</v>
      </c>
      <c r="C1995" t="s">
        <v>88</v>
      </c>
      <c r="D1995" t="s">
        <v>17</v>
      </c>
      <c r="E1995" t="s">
        <v>123</v>
      </c>
      <c r="F1995" t="s">
        <v>114</v>
      </c>
      <c r="G1995">
        <v>97477</v>
      </c>
      <c r="H1995" t="s">
        <v>31</v>
      </c>
      <c r="I1995" t="s">
        <v>32</v>
      </c>
      <c r="J1995" t="s">
        <v>33</v>
      </c>
      <c r="K1995">
        <v>71.040000000000006</v>
      </c>
      <c r="L1995">
        <v>6</v>
      </c>
      <c r="M1995">
        <v>0.2</v>
      </c>
      <c r="N1995">
        <v>26.64</v>
      </c>
      <c r="O1995" s="5">
        <f t="shared" si="31"/>
        <v>0.375</v>
      </c>
    </row>
    <row r="1996" spans="1:15" x14ac:dyDescent="0.25">
      <c r="A1996" t="s">
        <v>934</v>
      </c>
      <c r="B1996" t="s">
        <v>38</v>
      </c>
      <c r="C1996" t="s">
        <v>88</v>
      </c>
      <c r="D1996" t="s">
        <v>17</v>
      </c>
      <c r="E1996" t="s">
        <v>123</v>
      </c>
      <c r="F1996" t="s">
        <v>114</v>
      </c>
      <c r="G1996">
        <v>97477</v>
      </c>
      <c r="H1996" t="s">
        <v>31</v>
      </c>
      <c r="I1996" t="s">
        <v>32</v>
      </c>
      <c r="J1996" t="s">
        <v>53</v>
      </c>
      <c r="K1996">
        <v>5.3440000000000003</v>
      </c>
      <c r="L1996">
        <v>2</v>
      </c>
      <c r="M1996">
        <v>0.2</v>
      </c>
      <c r="N1996">
        <v>0.73480000000000001</v>
      </c>
      <c r="O1996" s="5">
        <f t="shared" si="31"/>
        <v>0.13749999999999998</v>
      </c>
    </row>
    <row r="1997" spans="1:15" x14ac:dyDescent="0.25">
      <c r="A1997" t="s">
        <v>934</v>
      </c>
      <c r="B1997" t="s">
        <v>38</v>
      </c>
      <c r="C1997" t="s">
        <v>88</v>
      </c>
      <c r="D1997" t="s">
        <v>17</v>
      </c>
      <c r="E1997" t="s">
        <v>123</v>
      </c>
      <c r="F1997" t="s">
        <v>114</v>
      </c>
      <c r="G1997">
        <v>97477</v>
      </c>
      <c r="H1997" t="s">
        <v>31</v>
      </c>
      <c r="I1997" t="s">
        <v>32</v>
      </c>
      <c r="J1997" t="s">
        <v>195</v>
      </c>
      <c r="K1997">
        <v>11.304</v>
      </c>
      <c r="L1997">
        <v>3</v>
      </c>
      <c r="M1997">
        <v>0.2</v>
      </c>
      <c r="N1997">
        <v>-2.1194999999999999</v>
      </c>
      <c r="O1997" s="5">
        <f t="shared" si="31"/>
        <v>-0.1875</v>
      </c>
    </row>
    <row r="1998" spans="1:15" x14ac:dyDescent="0.25">
      <c r="A1998" t="s">
        <v>644</v>
      </c>
      <c r="B1998" t="s">
        <v>15</v>
      </c>
      <c r="C1998" t="s">
        <v>16</v>
      </c>
      <c r="D1998" t="s">
        <v>17</v>
      </c>
      <c r="E1998" t="s">
        <v>81</v>
      </c>
      <c r="F1998" t="s">
        <v>50</v>
      </c>
      <c r="G1998">
        <v>77036</v>
      </c>
      <c r="H1998" t="s">
        <v>89</v>
      </c>
      <c r="I1998" t="s">
        <v>32</v>
      </c>
      <c r="J1998" t="s">
        <v>68</v>
      </c>
      <c r="K1998">
        <v>294.62</v>
      </c>
      <c r="L1998">
        <v>5</v>
      </c>
      <c r="M1998">
        <v>0.8</v>
      </c>
      <c r="N1998">
        <v>-766.01199999999994</v>
      </c>
      <c r="O1998" s="5">
        <f t="shared" si="31"/>
        <v>-2.5999999999999996</v>
      </c>
    </row>
    <row r="1999" spans="1:15" x14ac:dyDescent="0.25">
      <c r="A1999" t="s">
        <v>644</v>
      </c>
      <c r="B1999" t="s">
        <v>15</v>
      </c>
      <c r="C1999" t="s">
        <v>16</v>
      </c>
      <c r="D1999" t="s">
        <v>17</v>
      </c>
      <c r="E1999" t="s">
        <v>81</v>
      </c>
      <c r="F1999" t="s">
        <v>50</v>
      </c>
      <c r="G1999">
        <v>77036</v>
      </c>
      <c r="H1999" t="s">
        <v>89</v>
      </c>
      <c r="I1999" t="s">
        <v>21</v>
      </c>
      <c r="J1999" t="s">
        <v>48</v>
      </c>
      <c r="K1999">
        <v>8.7520000000000007</v>
      </c>
      <c r="L1999">
        <v>4</v>
      </c>
      <c r="M1999">
        <v>0.6</v>
      </c>
      <c r="N1999">
        <v>-3.7195999999999998</v>
      </c>
      <c r="O1999" s="5">
        <f t="shared" si="31"/>
        <v>-0.42499999999999993</v>
      </c>
    </row>
    <row r="2000" spans="1:15" x14ac:dyDescent="0.25">
      <c r="A2000" t="s">
        <v>941</v>
      </c>
      <c r="B2000" t="s">
        <v>155</v>
      </c>
      <c r="C2000" t="s">
        <v>30</v>
      </c>
      <c r="D2000" t="s">
        <v>17</v>
      </c>
      <c r="E2000" t="s">
        <v>240</v>
      </c>
      <c r="F2000" t="s">
        <v>100</v>
      </c>
      <c r="G2000">
        <v>23320</v>
      </c>
      <c r="H2000" t="s">
        <v>20</v>
      </c>
      <c r="I2000" t="s">
        <v>32</v>
      </c>
      <c r="J2000" t="s">
        <v>33</v>
      </c>
      <c r="K2000">
        <v>15</v>
      </c>
      <c r="L2000">
        <v>4</v>
      </c>
      <c r="M2000">
        <v>0</v>
      </c>
      <c r="N2000">
        <v>7.2</v>
      </c>
      <c r="O2000" s="5">
        <f t="shared" si="31"/>
        <v>0.48000000000000004</v>
      </c>
    </row>
    <row r="2001" spans="1:15" x14ac:dyDescent="0.25">
      <c r="A2001" t="s">
        <v>941</v>
      </c>
      <c r="B2001" t="s">
        <v>155</v>
      </c>
      <c r="C2001" t="s">
        <v>30</v>
      </c>
      <c r="D2001" t="s">
        <v>17</v>
      </c>
      <c r="E2001" t="s">
        <v>240</v>
      </c>
      <c r="F2001" t="s">
        <v>100</v>
      </c>
      <c r="G2001">
        <v>23320</v>
      </c>
      <c r="H2001" t="s">
        <v>20</v>
      </c>
      <c r="I2001" t="s">
        <v>58</v>
      </c>
      <c r="J2001" t="s">
        <v>59</v>
      </c>
      <c r="K2001">
        <v>161.61000000000001</v>
      </c>
      <c r="L2001">
        <v>1</v>
      </c>
      <c r="M2001">
        <v>0</v>
      </c>
      <c r="N2001">
        <v>42.018599999999999</v>
      </c>
      <c r="O2001" s="5">
        <f t="shared" si="31"/>
        <v>0.25999999999999995</v>
      </c>
    </row>
    <row r="2002" spans="1:15" x14ac:dyDescent="0.25">
      <c r="A2002" t="s">
        <v>941</v>
      </c>
      <c r="B2002" t="s">
        <v>155</v>
      </c>
      <c r="C2002" t="s">
        <v>30</v>
      </c>
      <c r="D2002" t="s">
        <v>17</v>
      </c>
      <c r="E2002" t="s">
        <v>240</v>
      </c>
      <c r="F2002" t="s">
        <v>100</v>
      </c>
      <c r="G2002">
        <v>23320</v>
      </c>
      <c r="H2002" t="s">
        <v>20</v>
      </c>
      <c r="I2002" t="s">
        <v>58</v>
      </c>
      <c r="J2002" t="s">
        <v>59</v>
      </c>
      <c r="K2002">
        <v>144.94999999999999</v>
      </c>
      <c r="L2002">
        <v>5</v>
      </c>
      <c r="M2002">
        <v>0</v>
      </c>
      <c r="N2002">
        <v>42.035499999999999</v>
      </c>
      <c r="O2002" s="5">
        <f t="shared" si="31"/>
        <v>0.29000000000000004</v>
      </c>
    </row>
    <row r="2003" spans="1:15" x14ac:dyDescent="0.25">
      <c r="A2003" t="s">
        <v>677</v>
      </c>
      <c r="B2003" t="s">
        <v>38</v>
      </c>
      <c r="C2003" t="s">
        <v>16</v>
      </c>
      <c r="D2003" t="s">
        <v>17</v>
      </c>
      <c r="E2003" t="s">
        <v>177</v>
      </c>
      <c r="F2003" t="s">
        <v>27</v>
      </c>
      <c r="G2003">
        <v>91104</v>
      </c>
      <c r="H2003" t="s">
        <v>31</v>
      </c>
      <c r="I2003" t="s">
        <v>58</v>
      </c>
      <c r="J2003" t="s">
        <v>129</v>
      </c>
      <c r="K2003">
        <v>199.95</v>
      </c>
      <c r="L2003">
        <v>5</v>
      </c>
      <c r="M2003">
        <v>0</v>
      </c>
      <c r="N2003">
        <v>21.994499999999999</v>
      </c>
      <c r="O2003" s="5">
        <f t="shared" si="31"/>
        <v>0.11</v>
      </c>
    </row>
    <row r="2004" spans="1:15" x14ac:dyDescent="0.25">
      <c r="A2004" t="s">
        <v>677</v>
      </c>
      <c r="B2004" t="s">
        <v>38</v>
      </c>
      <c r="C2004" t="s">
        <v>16</v>
      </c>
      <c r="D2004" t="s">
        <v>17</v>
      </c>
      <c r="E2004" t="s">
        <v>177</v>
      </c>
      <c r="F2004" t="s">
        <v>27</v>
      </c>
      <c r="G2004">
        <v>91104</v>
      </c>
      <c r="H2004" t="s">
        <v>31</v>
      </c>
      <c r="I2004" t="s">
        <v>32</v>
      </c>
      <c r="J2004" t="s">
        <v>53</v>
      </c>
      <c r="K2004">
        <v>41.86</v>
      </c>
      <c r="L2004">
        <v>7</v>
      </c>
      <c r="M2004">
        <v>0</v>
      </c>
      <c r="N2004">
        <v>14.2324</v>
      </c>
      <c r="O2004" s="5">
        <f t="shared" si="31"/>
        <v>0.34</v>
      </c>
    </row>
    <row r="2005" spans="1:15" x14ac:dyDescent="0.25">
      <c r="A2005" t="s">
        <v>784</v>
      </c>
      <c r="B2005" t="s">
        <v>15</v>
      </c>
      <c r="C2005" t="s">
        <v>16</v>
      </c>
      <c r="D2005" t="s">
        <v>17</v>
      </c>
      <c r="E2005" t="s">
        <v>281</v>
      </c>
      <c r="F2005" t="s">
        <v>19</v>
      </c>
      <c r="G2005">
        <v>40214</v>
      </c>
      <c r="H2005" t="s">
        <v>20</v>
      </c>
      <c r="I2005" t="s">
        <v>32</v>
      </c>
      <c r="J2005" t="s">
        <v>43</v>
      </c>
      <c r="K2005">
        <v>95.94</v>
      </c>
      <c r="L2005">
        <v>3</v>
      </c>
      <c r="M2005">
        <v>0</v>
      </c>
      <c r="N2005">
        <v>9.5939999999999994</v>
      </c>
      <c r="O2005" s="5">
        <f t="shared" si="31"/>
        <v>9.9999999999999992E-2</v>
      </c>
    </row>
    <row r="2006" spans="1:15" x14ac:dyDescent="0.25">
      <c r="A2006" t="s">
        <v>784</v>
      </c>
      <c r="B2006" t="s">
        <v>15</v>
      </c>
      <c r="C2006" t="s">
        <v>16</v>
      </c>
      <c r="D2006" t="s">
        <v>17</v>
      </c>
      <c r="E2006" t="s">
        <v>281</v>
      </c>
      <c r="F2006" t="s">
        <v>19</v>
      </c>
      <c r="G2006">
        <v>40214</v>
      </c>
      <c r="H2006" t="s">
        <v>20</v>
      </c>
      <c r="I2006" t="s">
        <v>21</v>
      </c>
      <c r="J2006" t="s">
        <v>25</v>
      </c>
      <c r="K2006">
        <v>304.45</v>
      </c>
      <c r="L2006">
        <v>5</v>
      </c>
      <c r="M2006">
        <v>0</v>
      </c>
      <c r="N2006">
        <v>76.112499999999997</v>
      </c>
      <c r="O2006" s="5">
        <f t="shared" si="31"/>
        <v>0.25</v>
      </c>
    </row>
    <row r="2007" spans="1:15" x14ac:dyDescent="0.25">
      <c r="A2007" t="s">
        <v>942</v>
      </c>
      <c r="B2007" t="s">
        <v>38</v>
      </c>
      <c r="C2007" t="s">
        <v>88</v>
      </c>
      <c r="D2007" t="s">
        <v>17</v>
      </c>
      <c r="E2007" t="s">
        <v>496</v>
      </c>
      <c r="F2007" t="s">
        <v>50</v>
      </c>
      <c r="G2007">
        <v>79424</v>
      </c>
      <c r="H2007" t="s">
        <v>89</v>
      </c>
      <c r="I2007" t="s">
        <v>32</v>
      </c>
      <c r="J2007" t="s">
        <v>64</v>
      </c>
      <c r="K2007">
        <v>11.364000000000001</v>
      </c>
      <c r="L2007">
        <v>3</v>
      </c>
      <c r="M2007">
        <v>0.8</v>
      </c>
      <c r="N2007">
        <v>-17.045999999999999</v>
      </c>
      <c r="O2007" s="5">
        <f t="shared" si="31"/>
        <v>-1.4999999999999998</v>
      </c>
    </row>
    <row r="2008" spans="1:15" x14ac:dyDescent="0.25">
      <c r="A2008" t="s">
        <v>943</v>
      </c>
      <c r="B2008" t="s">
        <v>38</v>
      </c>
      <c r="C2008" t="s">
        <v>30</v>
      </c>
      <c r="D2008" t="s">
        <v>17</v>
      </c>
      <c r="E2008" t="s">
        <v>141</v>
      </c>
      <c r="F2008" t="s">
        <v>121</v>
      </c>
      <c r="G2008">
        <v>65203</v>
      </c>
      <c r="H2008" t="s">
        <v>89</v>
      </c>
      <c r="I2008" t="s">
        <v>32</v>
      </c>
      <c r="J2008" t="s">
        <v>53</v>
      </c>
      <c r="K2008">
        <v>29.68</v>
      </c>
      <c r="L2008">
        <v>7</v>
      </c>
      <c r="M2008">
        <v>0</v>
      </c>
      <c r="N2008">
        <v>11.575200000000001</v>
      </c>
      <c r="O2008" s="5">
        <f t="shared" si="31"/>
        <v>0.39</v>
      </c>
    </row>
    <row r="2009" spans="1:15" x14ac:dyDescent="0.25">
      <c r="A2009" t="s">
        <v>943</v>
      </c>
      <c r="B2009" t="s">
        <v>38</v>
      </c>
      <c r="C2009" t="s">
        <v>30</v>
      </c>
      <c r="D2009" t="s">
        <v>17</v>
      </c>
      <c r="E2009" t="s">
        <v>141</v>
      </c>
      <c r="F2009" t="s">
        <v>121</v>
      </c>
      <c r="G2009">
        <v>65203</v>
      </c>
      <c r="H2009" t="s">
        <v>89</v>
      </c>
      <c r="I2009" t="s">
        <v>58</v>
      </c>
      <c r="J2009" t="s">
        <v>129</v>
      </c>
      <c r="K2009">
        <v>47.53</v>
      </c>
      <c r="L2009">
        <v>7</v>
      </c>
      <c r="M2009">
        <v>0</v>
      </c>
      <c r="N2009">
        <v>16.1602</v>
      </c>
      <c r="O2009" s="5">
        <f t="shared" si="31"/>
        <v>0.33999999999999997</v>
      </c>
    </row>
    <row r="2010" spans="1:15" x14ac:dyDescent="0.25">
      <c r="A2010" t="s">
        <v>654</v>
      </c>
      <c r="B2010" t="s">
        <v>155</v>
      </c>
      <c r="C2010" t="s">
        <v>16</v>
      </c>
      <c r="D2010" t="s">
        <v>17</v>
      </c>
      <c r="E2010" t="s">
        <v>116</v>
      </c>
      <c r="F2010" t="s">
        <v>74</v>
      </c>
      <c r="G2010">
        <v>60623</v>
      </c>
      <c r="H2010" t="s">
        <v>89</v>
      </c>
      <c r="I2010" t="s">
        <v>21</v>
      </c>
      <c r="J2010" t="s">
        <v>22</v>
      </c>
      <c r="K2010">
        <v>183.37200000000001</v>
      </c>
      <c r="L2010">
        <v>2</v>
      </c>
      <c r="M2010">
        <v>0.3</v>
      </c>
      <c r="N2010">
        <v>-36.674399999999999</v>
      </c>
      <c r="O2010" s="5">
        <f t="shared" si="31"/>
        <v>-0.19999999999999998</v>
      </c>
    </row>
    <row r="2011" spans="1:15" x14ac:dyDescent="0.25">
      <c r="A2011" t="s">
        <v>944</v>
      </c>
      <c r="B2011" t="s">
        <v>38</v>
      </c>
      <c r="C2011" t="s">
        <v>16</v>
      </c>
      <c r="D2011" t="s">
        <v>17</v>
      </c>
      <c r="E2011" t="s">
        <v>439</v>
      </c>
      <c r="F2011" t="s">
        <v>104</v>
      </c>
      <c r="G2011">
        <v>37604</v>
      </c>
      <c r="H2011" t="s">
        <v>20</v>
      </c>
      <c r="I2011" t="s">
        <v>32</v>
      </c>
      <c r="J2011" t="s">
        <v>53</v>
      </c>
      <c r="K2011">
        <v>4.2240000000000002</v>
      </c>
      <c r="L2011">
        <v>3</v>
      </c>
      <c r="M2011">
        <v>0.2</v>
      </c>
      <c r="N2011">
        <v>0.47520000000000001</v>
      </c>
      <c r="O2011" s="5">
        <f t="shared" si="31"/>
        <v>0.1125</v>
      </c>
    </row>
    <row r="2012" spans="1:15" x14ac:dyDescent="0.25">
      <c r="A2012" t="s">
        <v>944</v>
      </c>
      <c r="B2012" t="s">
        <v>38</v>
      </c>
      <c r="C2012" t="s">
        <v>16</v>
      </c>
      <c r="D2012" t="s">
        <v>17</v>
      </c>
      <c r="E2012" t="s">
        <v>439</v>
      </c>
      <c r="F2012" t="s">
        <v>104</v>
      </c>
      <c r="G2012">
        <v>37604</v>
      </c>
      <c r="H2012" t="s">
        <v>20</v>
      </c>
      <c r="I2012" t="s">
        <v>32</v>
      </c>
      <c r="J2012" t="s">
        <v>68</v>
      </c>
      <c r="K2012">
        <v>333.05599999999998</v>
      </c>
      <c r="L2012">
        <v>2</v>
      </c>
      <c r="M2012">
        <v>0.2</v>
      </c>
      <c r="N2012">
        <v>29.142399999999999</v>
      </c>
      <c r="O2012" s="5">
        <f t="shared" si="31"/>
        <v>8.7499999999999994E-2</v>
      </c>
    </row>
    <row r="2013" spans="1:15" x14ac:dyDescent="0.25">
      <c r="A2013" t="s">
        <v>944</v>
      </c>
      <c r="B2013" t="s">
        <v>38</v>
      </c>
      <c r="C2013" t="s">
        <v>16</v>
      </c>
      <c r="D2013" t="s">
        <v>17</v>
      </c>
      <c r="E2013" t="s">
        <v>439</v>
      </c>
      <c r="F2013" t="s">
        <v>104</v>
      </c>
      <c r="G2013">
        <v>37604</v>
      </c>
      <c r="H2013" t="s">
        <v>20</v>
      </c>
      <c r="I2013" t="s">
        <v>32</v>
      </c>
      <c r="J2013" t="s">
        <v>80</v>
      </c>
      <c r="K2013">
        <v>24.896000000000001</v>
      </c>
      <c r="L2013">
        <v>4</v>
      </c>
      <c r="M2013">
        <v>0.2</v>
      </c>
      <c r="N2013">
        <v>7.78</v>
      </c>
      <c r="O2013" s="5">
        <f t="shared" si="31"/>
        <v>0.3125</v>
      </c>
    </row>
    <row r="2014" spans="1:15" x14ac:dyDescent="0.25">
      <c r="A2014" t="s">
        <v>644</v>
      </c>
      <c r="B2014" t="s">
        <v>578</v>
      </c>
      <c r="C2014" t="s">
        <v>16</v>
      </c>
      <c r="D2014" t="s">
        <v>17</v>
      </c>
      <c r="E2014" t="s">
        <v>81</v>
      </c>
      <c r="F2014" t="s">
        <v>50</v>
      </c>
      <c r="G2014">
        <v>77041</v>
      </c>
      <c r="H2014" t="s">
        <v>89</v>
      </c>
      <c r="I2014" t="s">
        <v>58</v>
      </c>
      <c r="J2014" t="s">
        <v>129</v>
      </c>
      <c r="K2014">
        <v>159.98400000000001</v>
      </c>
      <c r="L2014">
        <v>2</v>
      </c>
      <c r="M2014">
        <v>0.2</v>
      </c>
      <c r="N2014">
        <v>35.996400000000001</v>
      </c>
      <c r="O2014" s="5">
        <f t="shared" si="31"/>
        <v>0.22500000000000001</v>
      </c>
    </row>
    <row r="2015" spans="1:15" x14ac:dyDescent="0.25">
      <c r="A2015" t="s">
        <v>644</v>
      </c>
      <c r="B2015" t="s">
        <v>578</v>
      </c>
      <c r="C2015" t="s">
        <v>16</v>
      </c>
      <c r="D2015" t="s">
        <v>17</v>
      </c>
      <c r="E2015" t="s">
        <v>81</v>
      </c>
      <c r="F2015" t="s">
        <v>50</v>
      </c>
      <c r="G2015">
        <v>77041</v>
      </c>
      <c r="H2015" t="s">
        <v>89</v>
      </c>
      <c r="I2015" t="s">
        <v>32</v>
      </c>
      <c r="J2015" t="s">
        <v>43</v>
      </c>
      <c r="K2015">
        <v>46.344000000000001</v>
      </c>
      <c r="L2015">
        <v>3</v>
      </c>
      <c r="M2015">
        <v>0.2</v>
      </c>
      <c r="N2015">
        <v>4.6344000000000003</v>
      </c>
      <c r="O2015" s="5">
        <f t="shared" si="31"/>
        <v>0.1</v>
      </c>
    </row>
    <row r="2016" spans="1:15" x14ac:dyDescent="0.25">
      <c r="A2016" t="s">
        <v>945</v>
      </c>
      <c r="B2016" t="s">
        <v>38</v>
      </c>
      <c r="C2016" t="s">
        <v>16</v>
      </c>
      <c r="D2016" t="s">
        <v>17</v>
      </c>
      <c r="E2016" t="s">
        <v>122</v>
      </c>
      <c r="F2016" t="s">
        <v>23</v>
      </c>
      <c r="G2016">
        <v>36830</v>
      </c>
      <c r="H2016" t="s">
        <v>20</v>
      </c>
      <c r="I2016" t="s">
        <v>21</v>
      </c>
      <c r="J2016" t="s">
        <v>25</v>
      </c>
      <c r="K2016">
        <v>350.98</v>
      </c>
      <c r="L2016">
        <v>1</v>
      </c>
      <c r="M2016">
        <v>0</v>
      </c>
      <c r="N2016">
        <v>84.235200000000006</v>
      </c>
      <c r="O2016" s="5">
        <f t="shared" si="31"/>
        <v>0.24</v>
      </c>
    </row>
    <row r="2017" spans="1:15" x14ac:dyDescent="0.25">
      <c r="A2017" t="s">
        <v>945</v>
      </c>
      <c r="B2017" t="s">
        <v>38</v>
      </c>
      <c r="C2017" t="s">
        <v>16</v>
      </c>
      <c r="D2017" t="s">
        <v>17</v>
      </c>
      <c r="E2017" t="s">
        <v>122</v>
      </c>
      <c r="F2017" t="s">
        <v>23</v>
      </c>
      <c r="G2017">
        <v>36830</v>
      </c>
      <c r="H2017" t="s">
        <v>20</v>
      </c>
      <c r="I2017" t="s">
        <v>32</v>
      </c>
      <c r="J2017" t="s">
        <v>80</v>
      </c>
      <c r="K2017">
        <v>13.08</v>
      </c>
      <c r="L2017">
        <v>2</v>
      </c>
      <c r="M2017">
        <v>0</v>
      </c>
      <c r="N2017">
        <v>6.0167999999999999</v>
      </c>
      <c r="O2017" s="5">
        <f t="shared" si="31"/>
        <v>0.45999999999999996</v>
      </c>
    </row>
    <row r="2018" spans="1:15" x14ac:dyDescent="0.25">
      <c r="A2018" t="s">
        <v>945</v>
      </c>
      <c r="B2018" t="s">
        <v>38</v>
      </c>
      <c r="C2018" t="s">
        <v>16</v>
      </c>
      <c r="D2018" t="s">
        <v>17</v>
      </c>
      <c r="E2018" t="s">
        <v>122</v>
      </c>
      <c r="F2018" t="s">
        <v>23</v>
      </c>
      <c r="G2018">
        <v>36830</v>
      </c>
      <c r="H2018" t="s">
        <v>20</v>
      </c>
      <c r="I2018" t="s">
        <v>32</v>
      </c>
      <c r="J2018" t="s">
        <v>43</v>
      </c>
      <c r="K2018">
        <v>900.08</v>
      </c>
      <c r="L2018">
        <v>4</v>
      </c>
      <c r="M2018">
        <v>0</v>
      </c>
      <c r="N2018">
        <v>117.0104</v>
      </c>
      <c r="O2018" s="5">
        <f t="shared" si="31"/>
        <v>0.13</v>
      </c>
    </row>
    <row r="2019" spans="1:15" x14ac:dyDescent="0.25">
      <c r="A2019" t="s">
        <v>946</v>
      </c>
      <c r="B2019" t="s">
        <v>38</v>
      </c>
      <c r="C2019" t="s">
        <v>16</v>
      </c>
      <c r="D2019" t="s">
        <v>17</v>
      </c>
      <c r="E2019" t="s">
        <v>497</v>
      </c>
      <c r="F2019" t="s">
        <v>27</v>
      </c>
      <c r="G2019">
        <v>92404</v>
      </c>
      <c r="H2019" t="s">
        <v>31</v>
      </c>
      <c r="I2019" t="s">
        <v>32</v>
      </c>
      <c r="J2019" t="s">
        <v>64</v>
      </c>
      <c r="K2019">
        <v>17.568000000000001</v>
      </c>
      <c r="L2019">
        <v>2</v>
      </c>
      <c r="M2019">
        <v>0.2</v>
      </c>
      <c r="N2019">
        <v>6.3684000000000003</v>
      </c>
      <c r="O2019" s="5">
        <f t="shared" si="31"/>
        <v>0.36249999999999999</v>
      </c>
    </row>
    <row r="2020" spans="1:15" x14ac:dyDescent="0.25">
      <c r="A2020" t="s">
        <v>946</v>
      </c>
      <c r="B2020" t="s">
        <v>38</v>
      </c>
      <c r="C2020" t="s">
        <v>16</v>
      </c>
      <c r="D2020" t="s">
        <v>17</v>
      </c>
      <c r="E2020" t="s">
        <v>497</v>
      </c>
      <c r="F2020" t="s">
        <v>27</v>
      </c>
      <c r="G2020">
        <v>92404</v>
      </c>
      <c r="H2020" t="s">
        <v>31</v>
      </c>
      <c r="I2020" t="s">
        <v>32</v>
      </c>
      <c r="J2020" t="s">
        <v>33</v>
      </c>
      <c r="K2020">
        <v>14.62</v>
      </c>
      <c r="L2020">
        <v>2</v>
      </c>
      <c r="M2020">
        <v>0</v>
      </c>
      <c r="N2020">
        <v>6.8714000000000004</v>
      </c>
      <c r="O2020" s="5">
        <f t="shared" si="31"/>
        <v>0.47000000000000003</v>
      </c>
    </row>
    <row r="2021" spans="1:15" x14ac:dyDescent="0.25">
      <c r="A2021" t="s">
        <v>946</v>
      </c>
      <c r="B2021" t="s">
        <v>38</v>
      </c>
      <c r="C2021" t="s">
        <v>16</v>
      </c>
      <c r="D2021" t="s">
        <v>17</v>
      </c>
      <c r="E2021" t="s">
        <v>497</v>
      </c>
      <c r="F2021" t="s">
        <v>27</v>
      </c>
      <c r="G2021">
        <v>92404</v>
      </c>
      <c r="H2021" t="s">
        <v>31</v>
      </c>
      <c r="I2021" t="s">
        <v>32</v>
      </c>
      <c r="J2021" t="s">
        <v>334</v>
      </c>
      <c r="K2021">
        <v>33.36</v>
      </c>
      <c r="L2021">
        <v>4</v>
      </c>
      <c r="M2021">
        <v>0</v>
      </c>
      <c r="N2021">
        <v>8.6736000000000004</v>
      </c>
      <c r="O2021" s="5">
        <f t="shared" si="31"/>
        <v>0.26</v>
      </c>
    </row>
    <row r="2022" spans="1:15" x14ac:dyDescent="0.25">
      <c r="A2022" t="s">
        <v>946</v>
      </c>
      <c r="B2022" t="s">
        <v>38</v>
      </c>
      <c r="C2022" t="s">
        <v>16</v>
      </c>
      <c r="D2022" t="s">
        <v>17</v>
      </c>
      <c r="E2022" t="s">
        <v>497</v>
      </c>
      <c r="F2022" t="s">
        <v>27</v>
      </c>
      <c r="G2022">
        <v>92404</v>
      </c>
      <c r="H2022" t="s">
        <v>31</v>
      </c>
      <c r="I2022" t="s">
        <v>32</v>
      </c>
      <c r="J2022" t="s">
        <v>80</v>
      </c>
      <c r="K2022">
        <v>40.14</v>
      </c>
      <c r="L2022">
        <v>6</v>
      </c>
      <c r="M2022">
        <v>0</v>
      </c>
      <c r="N2022">
        <v>19.668600000000001</v>
      </c>
      <c r="O2022" s="5">
        <f t="shared" si="31"/>
        <v>0.49000000000000005</v>
      </c>
    </row>
    <row r="2023" spans="1:15" x14ac:dyDescent="0.25">
      <c r="A2023" t="s">
        <v>864</v>
      </c>
      <c r="B2023" t="s">
        <v>155</v>
      </c>
      <c r="C2023" t="s">
        <v>88</v>
      </c>
      <c r="D2023" t="s">
        <v>17</v>
      </c>
      <c r="E2023" t="s">
        <v>421</v>
      </c>
      <c r="F2023" t="s">
        <v>153</v>
      </c>
      <c r="G2023">
        <v>2908</v>
      </c>
      <c r="H2023" t="s">
        <v>119</v>
      </c>
      <c r="I2023" t="s">
        <v>32</v>
      </c>
      <c r="J2023" t="s">
        <v>43</v>
      </c>
      <c r="K2023">
        <v>1606.23</v>
      </c>
      <c r="L2023">
        <v>9</v>
      </c>
      <c r="M2023">
        <v>0</v>
      </c>
      <c r="N2023">
        <v>481.86900000000003</v>
      </c>
      <c r="O2023" s="5">
        <f t="shared" si="31"/>
        <v>0.3</v>
      </c>
    </row>
    <row r="2024" spans="1:15" x14ac:dyDescent="0.25">
      <c r="A2024" t="s">
        <v>864</v>
      </c>
      <c r="B2024" t="s">
        <v>155</v>
      </c>
      <c r="C2024" t="s">
        <v>88</v>
      </c>
      <c r="D2024" t="s">
        <v>17</v>
      </c>
      <c r="E2024" t="s">
        <v>421</v>
      </c>
      <c r="F2024" t="s">
        <v>153</v>
      </c>
      <c r="G2024">
        <v>2908</v>
      </c>
      <c r="H2024" t="s">
        <v>119</v>
      </c>
      <c r="I2024" t="s">
        <v>32</v>
      </c>
      <c r="J2024" t="s">
        <v>80</v>
      </c>
      <c r="K2024">
        <v>17.04</v>
      </c>
      <c r="L2024">
        <v>3</v>
      </c>
      <c r="M2024">
        <v>0</v>
      </c>
      <c r="N2024">
        <v>7.6680000000000001</v>
      </c>
      <c r="O2024" s="5">
        <f t="shared" si="31"/>
        <v>0.45</v>
      </c>
    </row>
    <row r="2025" spans="1:15" x14ac:dyDescent="0.25">
      <c r="A2025" t="s">
        <v>864</v>
      </c>
      <c r="B2025" t="s">
        <v>155</v>
      </c>
      <c r="C2025" t="s">
        <v>88</v>
      </c>
      <c r="D2025" t="s">
        <v>17</v>
      </c>
      <c r="E2025" t="s">
        <v>421</v>
      </c>
      <c r="F2025" t="s">
        <v>153</v>
      </c>
      <c r="G2025">
        <v>2908</v>
      </c>
      <c r="H2025" t="s">
        <v>119</v>
      </c>
      <c r="I2025" t="s">
        <v>32</v>
      </c>
      <c r="J2025" t="s">
        <v>64</v>
      </c>
      <c r="K2025">
        <v>49.53</v>
      </c>
      <c r="L2025">
        <v>3</v>
      </c>
      <c r="M2025">
        <v>0</v>
      </c>
      <c r="N2025">
        <v>23.7744</v>
      </c>
      <c r="O2025" s="5">
        <f t="shared" si="31"/>
        <v>0.48</v>
      </c>
    </row>
    <row r="2026" spans="1:15" x14ac:dyDescent="0.25">
      <c r="A2026" t="s">
        <v>864</v>
      </c>
      <c r="B2026" t="s">
        <v>155</v>
      </c>
      <c r="C2026" t="s">
        <v>88</v>
      </c>
      <c r="D2026" t="s">
        <v>17</v>
      </c>
      <c r="E2026" t="s">
        <v>421</v>
      </c>
      <c r="F2026" t="s">
        <v>153</v>
      </c>
      <c r="G2026">
        <v>2908</v>
      </c>
      <c r="H2026" t="s">
        <v>119</v>
      </c>
      <c r="I2026" t="s">
        <v>21</v>
      </c>
      <c r="J2026" t="s">
        <v>25</v>
      </c>
      <c r="K2026">
        <v>872.32</v>
      </c>
      <c r="L2026">
        <v>4</v>
      </c>
      <c r="M2026">
        <v>0</v>
      </c>
      <c r="N2026">
        <v>244.24959999999999</v>
      </c>
      <c r="O2026" s="5">
        <f t="shared" si="31"/>
        <v>0.27999999999999997</v>
      </c>
    </row>
    <row r="2027" spans="1:15" x14ac:dyDescent="0.25">
      <c r="A2027" t="s">
        <v>858</v>
      </c>
      <c r="B2027" t="s">
        <v>15</v>
      </c>
      <c r="C2027" t="s">
        <v>16</v>
      </c>
      <c r="D2027" t="s">
        <v>17</v>
      </c>
      <c r="E2027" t="s">
        <v>362</v>
      </c>
      <c r="F2027" t="s">
        <v>27</v>
      </c>
      <c r="G2027">
        <v>93727</v>
      </c>
      <c r="H2027" t="s">
        <v>31</v>
      </c>
      <c r="I2027" t="s">
        <v>32</v>
      </c>
      <c r="J2027" t="s">
        <v>64</v>
      </c>
      <c r="K2027">
        <v>239.12</v>
      </c>
      <c r="L2027">
        <v>5</v>
      </c>
      <c r="M2027">
        <v>0.2</v>
      </c>
      <c r="N2027">
        <v>77.713999999999999</v>
      </c>
      <c r="O2027" s="5">
        <f t="shared" si="31"/>
        <v>0.32500000000000001</v>
      </c>
    </row>
    <row r="2028" spans="1:15" x14ac:dyDescent="0.25">
      <c r="A2028" t="s">
        <v>636</v>
      </c>
      <c r="B2028" t="s">
        <v>155</v>
      </c>
      <c r="C2028" t="s">
        <v>16</v>
      </c>
      <c r="D2028" t="s">
        <v>17</v>
      </c>
      <c r="E2028" t="s">
        <v>44</v>
      </c>
      <c r="F2028" t="s">
        <v>45</v>
      </c>
      <c r="G2028">
        <v>98103</v>
      </c>
      <c r="H2028" t="s">
        <v>31</v>
      </c>
      <c r="I2028" t="s">
        <v>21</v>
      </c>
      <c r="J2028" t="s">
        <v>22</v>
      </c>
      <c r="K2028">
        <v>141.96</v>
      </c>
      <c r="L2028">
        <v>2</v>
      </c>
      <c r="M2028">
        <v>0</v>
      </c>
      <c r="N2028">
        <v>39.748800000000003</v>
      </c>
      <c r="O2028" s="5">
        <f t="shared" si="31"/>
        <v>0.28000000000000003</v>
      </c>
    </row>
    <row r="2029" spans="1:15" x14ac:dyDescent="0.25">
      <c r="A2029" t="s">
        <v>800</v>
      </c>
      <c r="B2029" t="s">
        <v>15</v>
      </c>
      <c r="C2029" t="s">
        <v>88</v>
      </c>
      <c r="D2029" t="s">
        <v>17</v>
      </c>
      <c r="E2029" t="s">
        <v>354</v>
      </c>
      <c r="F2029" t="s">
        <v>27</v>
      </c>
      <c r="G2029">
        <v>93534</v>
      </c>
      <c r="H2029" t="s">
        <v>31</v>
      </c>
      <c r="I2029" t="s">
        <v>32</v>
      </c>
      <c r="J2029" t="s">
        <v>64</v>
      </c>
      <c r="K2029">
        <v>33.024000000000001</v>
      </c>
      <c r="L2029">
        <v>2</v>
      </c>
      <c r="M2029">
        <v>0.2</v>
      </c>
      <c r="N2029">
        <v>11.558400000000001</v>
      </c>
      <c r="O2029" s="5">
        <f t="shared" si="31"/>
        <v>0.35000000000000003</v>
      </c>
    </row>
    <row r="2030" spans="1:15" x14ac:dyDescent="0.25">
      <c r="A2030" t="s">
        <v>800</v>
      </c>
      <c r="B2030" t="s">
        <v>15</v>
      </c>
      <c r="C2030" t="s">
        <v>88</v>
      </c>
      <c r="D2030" t="s">
        <v>17</v>
      </c>
      <c r="E2030" t="s">
        <v>354</v>
      </c>
      <c r="F2030" t="s">
        <v>27</v>
      </c>
      <c r="G2030">
        <v>93534</v>
      </c>
      <c r="H2030" t="s">
        <v>31</v>
      </c>
      <c r="I2030" t="s">
        <v>32</v>
      </c>
      <c r="J2030" t="s">
        <v>64</v>
      </c>
      <c r="K2030">
        <v>67.135999999999996</v>
      </c>
      <c r="L2030">
        <v>4</v>
      </c>
      <c r="M2030">
        <v>0.2</v>
      </c>
      <c r="N2030">
        <v>23.497599999999998</v>
      </c>
      <c r="O2030" s="5">
        <f t="shared" si="31"/>
        <v>0.35</v>
      </c>
    </row>
    <row r="2031" spans="1:15" x14ac:dyDescent="0.25">
      <c r="A2031" t="s">
        <v>947</v>
      </c>
      <c r="B2031" t="s">
        <v>38</v>
      </c>
      <c r="C2031" t="s">
        <v>30</v>
      </c>
      <c r="D2031" t="s">
        <v>17</v>
      </c>
      <c r="E2031" t="s">
        <v>476</v>
      </c>
      <c r="F2031" t="s">
        <v>108</v>
      </c>
      <c r="G2031">
        <v>1453</v>
      </c>
      <c r="H2031" t="s">
        <v>119</v>
      </c>
      <c r="I2031" t="s">
        <v>32</v>
      </c>
      <c r="J2031" t="s">
        <v>64</v>
      </c>
      <c r="K2031">
        <v>14.73</v>
      </c>
      <c r="L2031">
        <v>3</v>
      </c>
      <c r="M2031">
        <v>0</v>
      </c>
      <c r="N2031">
        <v>6.9230999999999998</v>
      </c>
      <c r="O2031" s="5">
        <f t="shared" si="31"/>
        <v>0.47</v>
      </c>
    </row>
    <row r="2032" spans="1:15" x14ac:dyDescent="0.25">
      <c r="A2032" t="s">
        <v>947</v>
      </c>
      <c r="B2032" t="s">
        <v>38</v>
      </c>
      <c r="C2032" t="s">
        <v>30</v>
      </c>
      <c r="D2032" t="s">
        <v>17</v>
      </c>
      <c r="E2032" t="s">
        <v>476</v>
      </c>
      <c r="F2032" t="s">
        <v>108</v>
      </c>
      <c r="G2032">
        <v>1453</v>
      </c>
      <c r="H2032" t="s">
        <v>119</v>
      </c>
      <c r="I2032" t="s">
        <v>32</v>
      </c>
      <c r="J2032" t="s">
        <v>43</v>
      </c>
      <c r="K2032">
        <v>104.9</v>
      </c>
      <c r="L2032">
        <v>5</v>
      </c>
      <c r="M2032">
        <v>0</v>
      </c>
      <c r="N2032">
        <v>25.175999999999998</v>
      </c>
      <c r="O2032" s="5">
        <f t="shared" si="31"/>
        <v>0.23999999999999996</v>
      </c>
    </row>
    <row r="2033" spans="1:15" x14ac:dyDescent="0.25">
      <c r="A2033" t="s">
        <v>947</v>
      </c>
      <c r="B2033" t="s">
        <v>38</v>
      </c>
      <c r="C2033" t="s">
        <v>30</v>
      </c>
      <c r="D2033" t="s">
        <v>17</v>
      </c>
      <c r="E2033" t="s">
        <v>476</v>
      </c>
      <c r="F2033" t="s">
        <v>108</v>
      </c>
      <c r="G2033">
        <v>1453</v>
      </c>
      <c r="H2033" t="s">
        <v>119</v>
      </c>
      <c r="I2033" t="s">
        <v>32</v>
      </c>
      <c r="J2033" t="s">
        <v>64</v>
      </c>
      <c r="K2033">
        <v>61.04</v>
      </c>
      <c r="L2033">
        <v>4</v>
      </c>
      <c r="M2033">
        <v>0</v>
      </c>
      <c r="N2033">
        <v>30.52</v>
      </c>
      <c r="O2033" s="5">
        <f t="shared" si="31"/>
        <v>0.5</v>
      </c>
    </row>
    <row r="2034" spans="1:15" x14ac:dyDescent="0.25">
      <c r="A2034" t="s">
        <v>947</v>
      </c>
      <c r="B2034" t="s">
        <v>38</v>
      </c>
      <c r="C2034" t="s">
        <v>30</v>
      </c>
      <c r="D2034" t="s">
        <v>17</v>
      </c>
      <c r="E2034" t="s">
        <v>476</v>
      </c>
      <c r="F2034" t="s">
        <v>108</v>
      </c>
      <c r="G2034">
        <v>1453</v>
      </c>
      <c r="H2034" t="s">
        <v>119</v>
      </c>
      <c r="I2034" t="s">
        <v>32</v>
      </c>
      <c r="J2034" t="s">
        <v>80</v>
      </c>
      <c r="K2034">
        <v>10.95</v>
      </c>
      <c r="L2034">
        <v>3</v>
      </c>
      <c r="M2034">
        <v>0</v>
      </c>
      <c r="N2034">
        <v>5.1464999999999996</v>
      </c>
      <c r="O2034" s="5">
        <f t="shared" si="31"/>
        <v>0.47</v>
      </c>
    </row>
    <row r="2035" spans="1:15" x14ac:dyDescent="0.25">
      <c r="A2035" t="s">
        <v>637</v>
      </c>
      <c r="B2035" t="s">
        <v>38</v>
      </c>
      <c r="C2035" t="s">
        <v>30</v>
      </c>
      <c r="D2035" t="s">
        <v>17</v>
      </c>
      <c r="E2035" t="s">
        <v>49</v>
      </c>
      <c r="F2035" t="s">
        <v>50</v>
      </c>
      <c r="G2035">
        <v>76106</v>
      </c>
      <c r="H2035" t="s">
        <v>89</v>
      </c>
      <c r="I2035" t="s">
        <v>32</v>
      </c>
      <c r="J2035" t="s">
        <v>80</v>
      </c>
      <c r="K2035">
        <v>9.3919999999999995</v>
      </c>
      <c r="L2035">
        <v>2</v>
      </c>
      <c r="M2035">
        <v>0.2</v>
      </c>
      <c r="N2035">
        <v>3.2871999999999999</v>
      </c>
      <c r="O2035" s="5">
        <f t="shared" si="31"/>
        <v>0.35000000000000003</v>
      </c>
    </row>
    <row r="2036" spans="1:15" x14ac:dyDescent="0.25">
      <c r="A2036" t="s">
        <v>637</v>
      </c>
      <c r="B2036" t="s">
        <v>38</v>
      </c>
      <c r="C2036" t="s">
        <v>30</v>
      </c>
      <c r="D2036" t="s">
        <v>17</v>
      </c>
      <c r="E2036" t="s">
        <v>49</v>
      </c>
      <c r="F2036" t="s">
        <v>50</v>
      </c>
      <c r="G2036">
        <v>76106</v>
      </c>
      <c r="H2036" t="s">
        <v>89</v>
      </c>
      <c r="I2036" t="s">
        <v>32</v>
      </c>
      <c r="J2036" t="s">
        <v>53</v>
      </c>
      <c r="K2036">
        <v>9.3279999999999994</v>
      </c>
      <c r="L2036">
        <v>1</v>
      </c>
      <c r="M2036">
        <v>0.2</v>
      </c>
      <c r="N2036">
        <v>0.81620000000000004</v>
      </c>
      <c r="O2036" s="5">
        <f t="shared" si="31"/>
        <v>8.7500000000000008E-2</v>
      </c>
    </row>
    <row r="2037" spans="1:15" x14ac:dyDescent="0.25">
      <c r="A2037" t="s">
        <v>662</v>
      </c>
      <c r="B2037" t="s">
        <v>38</v>
      </c>
      <c r="C2037" t="s">
        <v>16</v>
      </c>
      <c r="D2037" t="s">
        <v>17</v>
      </c>
      <c r="E2037" t="s">
        <v>144</v>
      </c>
      <c r="F2037" t="s">
        <v>78</v>
      </c>
      <c r="G2037">
        <v>55901</v>
      </c>
      <c r="H2037" t="s">
        <v>89</v>
      </c>
      <c r="I2037" t="s">
        <v>32</v>
      </c>
      <c r="J2037" t="s">
        <v>64</v>
      </c>
      <c r="K2037">
        <v>8.26</v>
      </c>
      <c r="L2037">
        <v>2</v>
      </c>
      <c r="M2037">
        <v>0</v>
      </c>
      <c r="N2037">
        <v>3.8822000000000001</v>
      </c>
      <c r="O2037" s="5">
        <f t="shared" si="31"/>
        <v>0.47000000000000003</v>
      </c>
    </row>
    <row r="2038" spans="1:15" x14ac:dyDescent="0.25">
      <c r="A2038" t="s">
        <v>662</v>
      </c>
      <c r="B2038" t="s">
        <v>38</v>
      </c>
      <c r="C2038" t="s">
        <v>16</v>
      </c>
      <c r="D2038" t="s">
        <v>17</v>
      </c>
      <c r="E2038" t="s">
        <v>144</v>
      </c>
      <c r="F2038" t="s">
        <v>78</v>
      </c>
      <c r="G2038">
        <v>55901</v>
      </c>
      <c r="H2038" t="s">
        <v>89</v>
      </c>
      <c r="I2038" t="s">
        <v>21</v>
      </c>
      <c r="J2038" t="s">
        <v>25</v>
      </c>
      <c r="K2038">
        <v>269.97000000000003</v>
      </c>
      <c r="L2038">
        <v>3</v>
      </c>
      <c r="M2038">
        <v>0</v>
      </c>
      <c r="N2038">
        <v>51.2943</v>
      </c>
      <c r="O2038" s="5">
        <f t="shared" si="31"/>
        <v>0.18999999999999997</v>
      </c>
    </row>
    <row r="2039" spans="1:15" x14ac:dyDescent="0.25">
      <c r="A2039" t="s">
        <v>948</v>
      </c>
      <c r="B2039" t="s">
        <v>38</v>
      </c>
      <c r="C2039" t="s">
        <v>88</v>
      </c>
      <c r="D2039" t="s">
        <v>17</v>
      </c>
      <c r="E2039" t="s">
        <v>186</v>
      </c>
      <c r="F2039" t="s">
        <v>125</v>
      </c>
      <c r="G2039">
        <v>59715</v>
      </c>
      <c r="H2039" t="s">
        <v>31</v>
      </c>
      <c r="I2039" t="s">
        <v>32</v>
      </c>
      <c r="J2039" t="s">
        <v>80</v>
      </c>
      <c r="K2039">
        <v>29.04</v>
      </c>
      <c r="L2039">
        <v>3</v>
      </c>
      <c r="M2039">
        <v>0</v>
      </c>
      <c r="N2039">
        <v>13.9392</v>
      </c>
      <c r="O2039" s="5">
        <f t="shared" si="31"/>
        <v>0.48</v>
      </c>
    </row>
    <row r="2040" spans="1:15" x14ac:dyDescent="0.25">
      <c r="A2040" t="s">
        <v>948</v>
      </c>
      <c r="B2040" t="s">
        <v>38</v>
      </c>
      <c r="C2040" t="s">
        <v>88</v>
      </c>
      <c r="D2040" t="s">
        <v>17</v>
      </c>
      <c r="E2040" t="s">
        <v>186</v>
      </c>
      <c r="F2040" t="s">
        <v>125</v>
      </c>
      <c r="G2040">
        <v>59715</v>
      </c>
      <c r="H2040" t="s">
        <v>31</v>
      </c>
      <c r="I2040" t="s">
        <v>32</v>
      </c>
      <c r="J2040" t="s">
        <v>33</v>
      </c>
      <c r="K2040">
        <v>14.62</v>
      </c>
      <c r="L2040">
        <v>2</v>
      </c>
      <c r="M2040">
        <v>0</v>
      </c>
      <c r="N2040">
        <v>6.8714000000000004</v>
      </c>
      <c r="O2040" s="5">
        <f t="shared" si="31"/>
        <v>0.47000000000000003</v>
      </c>
    </row>
    <row r="2041" spans="1:15" x14ac:dyDescent="0.25">
      <c r="A2041" t="s">
        <v>949</v>
      </c>
      <c r="B2041" t="s">
        <v>38</v>
      </c>
      <c r="C2041" t="s">
        <v>88</v>
      </c>
      <c r="D2041" t="s">
        <v>17</v>
      </c>
      <c r="E2041" t="s">
        <v>269</v>
      </c>
      <c r="F2041" t="s">
        <v>28</v>
      </c>
      <c r="G2041">
        <v>85345</v>
      </c>
      <c r="H2041" t="s">
        <v>31</v>
      </c>
      <c r="I2041" t="s">
        <v>32</v>
      </c>
      <c r="J2041" t="s">
        <v>80</v>
      </c>
      <c r="K2041">
        <v>11.952</v>
      </c>
      <c r="L2041">
        <v>3</v>
      </c>
      <c r="M2041">
        <v>0.2</v>
      </c>
      <c r="N2041">
        <v>4.3326000000000002</v>
      </c>
      <c r="O2041" s="5">
        <f t="shared" si="31"/>
        <v>0.36250000000000004</v>
      </c>
    </row>
    <row r="2042" spans="1:15" x14ac:dyDescent="0.25">
      <c r="A2042" t="s">
        <v>949</v>
      </c>
      <c r="B2042" t="s">
        <v>38</v>
      </c>
      <c r="C2042" t="s">
        <v>88</v>
      </c>
      <c r="D2042" t="s">
        <v>17</v>
      </c>
      <c r="E2042" t="s">
        <v>269</v>
      </c>
      <c r="F2042" t="s">
        <v>28</v>
      </c>
      <c r="G2042">
        <v>85345</v>
      </c>
      <c r="H2042" t="s">
        <v>31</v>
      </c>
      <c r="I2042" t="s">
        <v>32</v>
      </c>
      <c r="J2042" t="s">
        <v>64</v>
      </c>
      <c r="K2042">
        <v>4.5359999999999996</v>
      </c>
      <c r="L2042">
        <v>7</v>
      </c>
      <c r="M2042">
        <v>0.7</v>
      </c>
      <c r="N2042">
        <v>-3.3264</v>
      </c>
      <c r="O2042" s="5">
        <f t="shared" si="31"/>
        <v>-0.73333333333333339</v>
      </c>
    </row>
    <row r="2043" spans="1:15" x14ac:dyDescent="0.25">
      <c r="A2043" t="s">
        <v>949</v>
      </c>
      <c r="B2043" t="s">
        <v>38</v>
      </c>
      <c r="C2043" t="s">
        <v>88</v>
      </c>
      <c r="D2043" t="s">
        <v>17</v>
      </c>
      <c r="E2043" t="s">
        <v>269</v>
      </c>
      <c r="F2043" t="s">
        <v>28</v>
      </c>
      <c r="G2043">
        <v>85345</v>
      </c>
      <c r="H2043" t="s">
        <v>31</v>
      </c>
      <c r="I2043" t="s">
        <v>32</v>
      </c>
      <c r="J2043" t="s">
        <v>64</v>
      </c>
      <c r="K2043">
        <v>9.1560000000000006</v>
      </c>
      <c r="L2043">
        <v>2</v>
      </c>
      <c r="M2043">
        <v>0.7</v>
      </c>
      <c r="N2043">
        <v>-6.1040000000000001</v>
      </c>
      <c r="O2043" s="5">
        <f t="shared" si="31"/>
        <v>-0.66666666666666663</v>
      </c>
    </row>
    <row r="2044" spans="1:15" x14ac:dyDescent="0.25">
      <c r="A2044" t="s">
        <v>949</v>
      </c>
      <c r="B2044" t="s">
        <v>38</v>
      </c>
      <c r="C2044" t="s">
        <v>88</v>
      </c>
      <c r="D2044" t="s">
        <v>17</v>
      </c>
      <c r="E2044" t="s">
        <v>269</v>
      </c>
      <c r="F2044" t="s">
        <v>28</v>
      </c>
      <c r="G2044">
        <v>85345</v>
      </c>
      <c r="H2044" t="s">
        <v>31</v>
      </c>
      <c r="I2044" t="s">
        <v>21</v>
      </c>
      <c r="J2044" t="s">
        <v>48</v>
      </c>
      <c r="K2044">
        <v>75.36</v>
      </c>
      <c r="L2044">
        <v>5</v>
      </c>
      <c r="M2044">
        <v>0.2</v>
      </c>
      <c r="N2044">
        <v>20.724</v>
      </c>
      <c r="O2044" s="5">
        <f t="shared" si="31"/>
        <v>0.27500000000000002</v>
      </c>
    </row>
    <row r="2045" spans="1:15" x14ac:dyDescent="0.25">
      <c r="A2045" t="s">
        <v>705</v>
      </c>
      <c r="B2045" t="s">
        <v>38</v>
      </c>
      <c r="C2045" t="s">
        <v>30</v>
      </c>
      <c r="D2045" t="s">
        <v>17</v>
      </c>
      <c r="E2045" t="s">
        <v>228</v>
      </c>
      <c r="F2045" t="s">
        <v>27</v>
      </c>
      <c r="G2045">
        <v>92105</v>
      </c>
      <c r="H2045" t="s">
        <v>31</v>
      </c>
      <c r="I2045" t="s">
        <v>32</v>
      </c>
      <c r="J2045" t="s">
        <v>64</v>
      </c>
      <c r="K2045">
        <v>57.503999999999998</v>
      </c>
      <c r="L2045">
        <v>6</v>
      </c>
      <c r="M2045">
        <v>0.2</v>
      </c>
      <c r="N2045">
        <v>20.1264</v>
      </c>
      <c r="O2045" s="5">
        <f t="shared" si="31"/>
        <v>0.35000000000000003</v>
      </c>
    </row>
    <row r="2046" spans="1:15" x14ac:dyDescent="0.25">
      <c r="A2046" t="s">
        <v>950</v>
      </c>
      <c r="B2046" t="s">
        <v>38</v>
      </c>
      <c r="C2046" t="s">
        <v>30</v>
      </c>
      <c r="D2046" t="s">
        <v>17</v>
      </c>
      <c r="E2046" t="s">
        <v>244</v>
      </c>
      <c r="F2046" t="s">
        <v>124</v>
      </c>
      <c r="G2046">
        <v>44107</v>
      </c>
      <c r="H2046" t="s">
        <v>119</v>
      </c>
      <c r="I2046" t="s">
        <v>32</v>
      </c>
      <c r="J2046" t="s">
        <v>53</v>
      </c>
      <c r="K2046">
        <v>38.863999999999997</v>
      </c>
      <c r="L2046">
        <v>7</v>
      </c>
      <c r="M2046">
        <v>0.2</v>
      </c>
      <c r="N2046">
        <v>7.7728000000000002</v>
      </c>
      <c r="O2046" s="5">
        <f t="shared" si="31"/>
        <v>0.2</v>
      </c>
    </row>
    <row r="2047" spans="1:15" x14ac:dyDescent="0.25">
      <c r="A2047" t="s">
        <v>644</v>
      </c>
      <c r="B2047" t="s">
        <v>38</v>
      </c>
      <c r="C2047" t="s">
        <v>30</v>
      </c>
      <c r="D2047" t="s">
        <v>17</v>
      </c>
      <c r="E2047" t="s">
        <v>81</v>
      </c>
      <c r="F2047" t="s">
        <v>50</v>
      </c>
      <c r="G2047">
        <v>77095</v>
      </c>
      <c r="H2047" t="s">
        <v>89</v>
      </c>
      <c r="I2047" t="s">
        <v>32</v>
      </c>
      <c r="J2047" t="s">
        <v>80</v>
      </c>
      <c r="K2047">
        <v>15.552</v>
      </c>
      <c r="L2047">
        <v>3</v>
      </c>
      <c r="M2047">
        <v>0.2</v>
      </c>
      <c r="N2047">
        <v>5.4432</v>
      </c>
      <c r="O2047" s="5">
        <f t="shared" si="31"/>
        <v>0.35000000000000003</v>
      </c>
    </row>
    <row r="2048" spans="1:15" x14ac:dyDescent="0.25">
      <c r="A2048" t="s">
        <v>951</v>
      </c>
      <c r="B2048" t="s">
        <v>38</v>
      </c>
      <c r="C2048" t="s">
        <v>30</v>
      </c>
      <c r="D2048" t="s">
        <v>17</v>
      </c>
      <c r="E2048" t="s">
        <v>499</v>
      </c>
      <c r="F2048" t="s">
        <v>139</v>
      </c>
      <c r="G2048">
        <v>8861</v>
      </c>
      <c r="H2048" t="s">
        <v>119</v>
      </c>
      <c r="I2048" t="s">
        <v>32</v>
      </c>
      <c r="J2048" t="s">
        <v>68</v>
      </c>
      <c r="K2048">
        <v>162.63999999999999</v>
      </c>
      <c r="L2048">
        <v>2</v>
      </c>
      <c r="M2048">
        <v>0</v>
      </c>
      <c r="N2048">
        <v>45.539200000000001</v>
      </c>
      <c r="O2048" s="5">
        <f t="shared" si="31"/>
        <v>0.28000000000000003</v>
      </c>
    </row>
    <row r="2049" spans="1:15" x14ac:dyDescent="0.25">
      <c r="A2049" t="s">
        <v>951</v>
      </c>
      <c r="B2049" t="s">
        <v>38</v>
      </c>
      <c r="C2049" t="s">
        <v>30</v>
      </c>
      <c r="D2049" t="s">
        <v>17</v>
      </c>
      <c r="E2049" t="s">
        <v>499</v>
      </c>
      <c r="F2049" t="s">
        <v>139</v>
      </c>
      <c r="G2049">
        <v>8861</v>
      </c>
      <c r="H2049" t="s">
        <v>119</v>
      </c>
      <c r="I2049" t="s">
        <v>58</v>
      </c>
      <c r="J2049" t="s">
        <v>59</v>
      </c>
      <c r="K2049">
        <v>597</v>
      </c>
      <c r="L2049">
        <v>3</v>
      </c>
      <c r="M2049">
        <v>0</v>
      </c>
      <c r="N2049">
        <v>280.58999999999997</v>
      </c>
      <c r="O2049" s="5">
        <f t="shared" si="31"/>
        <v>0.47</v>
      </c>
    </row>
    <row r="2050" spans="1:15" x14ac:dyDescent="0.25">
      <c r="A2050" t="s">
        <v>951</v>
      </c>
      <c r="B2050" t="s">
        <v>38</v>
      </c>
      <c r="C2050" t="s">
        <v>30</v>
      </c>
      <c r="D2050" t="s">
        <v>17</v>
      </c>
      <c r="E2050" t="s">
        <v>499</v>
      </c>
      <c r="F2050" t="s">
        <v>139</v>
      </c>
      <c r="G2050">
        <v>8861</v>
      </c>
      <c r="H2050" t="s">
        <v>119</v>
      </c>
      <c r="I2050" t="s">
        <v>32</v>
      </c>
      <c r="J2050" t="s">
        <v>80</v>
      </c>
      <c r="K2050">
        <v>55.48</v>
      </c>
      <c r="L2050">
        <v>1</v>
      </c>
      <c r="M2050">
        <v>0</v>
      </c>
      <c r="N2050">
        <v>26.630400000000002</v>
      </c>
      <c r="O2050" s="5">
        <f t="shared" si="31"/>
        <v>0.48000000000000004</v>
      </c>
    </row>
    <row r="2051" spans="1:15" x14ac:dyDescent="0.25">
      <c r="A2051" t="s">
        <v>642</v>
      </c>
      <c r="B2051" t="s">
        <v>155</v>
      </c>
      <c r="C2051" t="s">
        <v>16</v>
      </c>
      <c r="D2051" t="s">
        <v>17</v>
      </c>
      <c r="E2051" t="s">
        <v>73</v>
      </c>
      <c r="F2051" t="s">
        <v>70</v>
      </c>
      <c r="G2051">
        <v>19134</v>
      </c>
      <c r="H2051" t="s">
        <v>119</v>
      </c>
      <c r="I2051" t="s">
        <v>21</v>
      </c>
      <c r="J2051" t="s">
        <v>48</v>
      </c>
      <c r="K2051">
        <v>289.8</v>
      </c>
      <c r="L2051">
        <v>7</v>
      </c>
      <c r="M2051">
        <v>0.2</v>
      </c>
      <c r="N2051">
        <v>36.225000000000001</v>
      </c>
      <c r="O2051" s="5">
        <f t="shared" si="31"/>
        <v>0.125</v>
      </c>
    </row>
    <row r="2052" spans="1:15" x14ac:dyDescent="0.25">
      <c r="A2052" t="s">
        <v>642</v>
      </c>
      <c r="B2052" t="s">
        <v>155</v>
      </c>
      <c r="C2052" t="s">
        <v>16</v>
      </c>
      <c r="D2052" t="s">
        <v>17</v>
      </c>
      <c r="E2052" t="s">
        <v>73</v>
      </c>
      <c r="F2052" t="s">
        <v>70</v>
      </c>
      <c r="G2052">
        <v>19134</v>
      </c>
      <c r="H2052" t="s">
        <v>119</v>
      </c>
      <c r="I2052" t="s">
        <v>32</v>
      </c>
      <c r="J2052" t="s">
        <v>64</v>
      </c>
      <c r="K2052">
        <v>2.5019999999999998</v>
      </c>
      <c r="L2052">
        <v>3</v>
      </c>
      <c r="M2052">
        <v>0.7</v>
      </c>
      <c r="N2052">
        <v>-2.0015999999999998</v>
      </c>
      <c r="O2052" s="5">
        <f t="shared" ref="O2052:O2115" si="32">N2052/K2052</f>
        <v>-0.8</v>
      </c>
    </row>
    <row r="2053" spans="1:15" x14ac:dyDescent="0.25">
      <c r="A2053" t="s">
        <v>642</v>
      </c>
      <c r="B2053" t="s">
        <v>155</v>
      </c>
      <c r="C2053" t="s">
        <v>16</v>
      </c>
      <c r="D2053" t="s">
        <v>17</v>
      </c>
      <c r="E2053" t="s">
        <v>73</v>
      </c>
      <c r="F2053" t="s">
        <v>70</v>
      </c>
      <c r="G2053">
        <v>19134</v>
      </c>
      <c r="H2053" t="s">
        <v>119</v>
      </c>
      <c r="I2053" t="s">
        <v>32</v>
      </c>
      <c r="J2053" t="s">
        <v>64</v>
      </c>
      <c r="K2053">
        <v>6.48</v>
      </c>
      <c r="L2053">
        <v>4</v>
      </c>
      <c r="M2053">
        <v>0.7</v>
      </c>
      <c r="N2053">
        <v>-4.7519999999999998</v>
      </c>
      <c r="O2053" s="5">
        <f t="shared" si="32"/>
        <v>-0.73333333333333328</v>
      </c>
    </row>
    <row r="2054" spans="1:15" x14ac:dyDescent="0.25">
      <c r="A2054" t="s">
        <v>642</v>
      </c>
      <c r="B2054" t="s">
        <v>155</v>
      </c>
      <c r="C2054" t="s">
        <v>16</v>
      </c>
      <c r="D2054" t="s">
        <v>17</v>
      </c>
      <c r="E2054" t="s">
        <v>73</v>
      </c>
      <c r="F2054" t="s">
        <v>70</v>
      </c>
      <c r="G2054">
        <v>19134</v>
      </c>
      <c r="H2054" t="s">
        <v>119</v>
      </c>
      <c r="I2054" t="s">
        <v>21</v>
      </c>
      <c r="J2054" t="s">
        <v>25</v>
      </c>
      <c r="K2054">
        <v>341.488</v>
      </c>
      <c r="L2054">
        <v>8</v>
      </c>
      <c r="M2054">
        <v>0.3</v>
      </c>
      <c r="N2054">
        <v>-73.176000000000002</v>
      </c>
      <c r="O2054" s="5">
        <f t="shared" si="32"/>
        <v>-0.2142857142857143</v>
      </c>
    </row>
    <row r="2055" spans="1:15" x14ac:dyDescent="0.25">
      <c r="A2055" t="s">
        <v>642</v>
      </c>
      <c r="B2055" t="s">
        <v>155</v>
      </c>
      <c r="C2055" t="s">
        <v>16</v>
      </c>
      <c r="D2055" t="s">
        <v>17</v>
      </c>
      <c r="E2055" t="s">
        <v>73</v>
      </c>
      <c r="F2055" t="s">
        <v>70</v>
      </c>
      <c r="G2055">
        <v>19134</v>
      </c>
      <c r="H2055" t="s">
        <v>119</v>
      </c>
      <c r="I2055" t="s">
        <v>32</v>
      </c>
      <c r="J2055" t="s">
        <v>53</v>
      </c>
      <c r="K2055">
        <v>11.12</v>
      </c>
      <c r="L2055">
        <v>5</v>
      </c>
      <c r="M2055">
        <v>0.2</v>
      </c>
      <c r="N2055">
        <v>0.83399999999999996</v>
      </c>
      <c r="O2055" s="5">
        <f t="shared" si="32"/>
        <v>7.4999999999999997E-2</v>
      </c>
    </row>
    <row r="2056" spans="1:15" x14ac:dyDescent="0.25">
      <c r="A2056" t="s">
        <v>642</v>
      </c>
      <c r="B2056" t="s">
        <v>155</v>
      </c>
      <c r="C2056" t="s">
        <v>16</v>
      </c>
      <c r="D2056" t="s">
        <v>17</v>
      </c>
      <c r="E2056" t="s">
        <v>73</v>
      </c>
      <c r="F2056" t="s">
        <v>70</v>
      </c>
      <c r="G2056">
        <v>19134</v>
      </c>
      <c r="H2056" t="s">
        <v>119</v>
      </c>
      <c r="I2056" t="s">
        <v>21</v>
      </c>
      <c r="J2056" t="s">
        <v>48</v>
      </c>
      <c r="K2056">
        <v>25.344000000000001</v>
      </c>
      <c r="L2056">
        <v>6</v>
      </c>
      <c r="M2056">
        <v>0.2</v>
      </c>
      <c r="N2056">
        <v>3.4847999999999999</v>
      </c>
      <c r="O2056" s="5">
        <f t="shared" si="32"/>
        <v>0.13749999999999998</v>
      </c>
    </row>
    <row r="2057" spans="1:15" x14ac:dyDescent="0.25">
      <c r="A2057" t="s">
        <v>843</v>
      </c>
      <c r="B2057" t="s">
        <v>38</v>
      </c>
      <c r="C2057" t="s">
        <v>16</v>
      </c>
      <c r="D2057" t="s">
        <v>17</v>
      </c>
      <c r="E2057" t="s">
        <v>279</v>
      </c>
      <c r="F2057" t="s">
        <v>83</v>
      </c>
      <c r="G2057">
        <v>47374</v>
      </c>
      <c r="H2057" t="s">
        <v>89</v>
      </c>
      <c r="I2057" t="s">
        <v>21</v>
      </c>
      <c r="J2057" t="s">
        <v>48</v>
      </c>
      <c r="K2057">
        <v>17.309999999999999</v>
      </c>
      <c r="L2057">
        <v>3</v>
      </c>
      <c r="M2057">
        <v>0</v>
      </c>
      <c r="N2057">
        <v>5.1929999999999996</v>
      </c>
      <c r="O2057" s="5">
        <f t="shared" si="32"/>
        <v>0.3</v>
      </c>
    </row>
    <row r="2058" spans="1:15" x14ac:dyDescent="0.25">
      <c r="A2058" t="s">
        <v>700</v>
      </c>
      <c r="B2058" t="s">
        <v>155</v>
      </c>
      <c r="C2058" t="s">
        <v>16</v>
      </c>
      <c r="D2058" t="s">
        <v>17</v>
      </c>
      <c r="E2058" t="s">
        <v>220</v>
      </c>
      <c r="F2058" t="s">
        <v>82</v>
      </c>
      <c r="G2058">
        <v>48227</v>
      </c>
      <c r="H2058" t="s">
        <v>89</v>
      </c>
      <c r="I2058" t="s">
        <v>58</v>
      </c>
      <c r="J2058" t="s">
        <v>129</v>
      </c>
      <c r="K2058">
        <v>199.95</v>
      </c>
      <c r="L2058">
        <v>5</v>
      </c>
      <c r="M2058">
        <v>0</v>
      </c>
      <c r="N2058">
        <v>63.984000000000002</v>
      </c>
      <c r="O2058" s="5">
        <f t="shared" si="32"/>
        <v>0.32</v>
      </c>
    </row>
    <row r="2059" spans="1:15" x14ac:dyDescent="0.25">
      <c r="A2059" t="s">
        <v>700</v>
      </c>
      <c r="B2059" t="s">
        <v>155</v>
      </c>
      <c r="C2059" t="s">
        <v>16</v>
      </c>
      <c r="D2059" t="s">
        <v>17</v>
      </c>
      <c r="E2059" t="s">
        <v>220</v>
      </c>
      <c r="F2059" t="s">
        <v>82</v>
      </c>
      <c r="G2059">
        <v>48227</v>
      </c>
      <c r="H2059" t="s">
        <v>89</v>
      </c>
      <c r="I2059" t="s">
        <v>21</v>
      </c>
      <c r="J2059" t="s">
        <v>25</v>
      </c>
      <c r="K2059">
        <v>1586.69</v>
      </c>
      <c r="L2059">
        <v>7</v>
      </c>
      <c r="M2059">
        <v>0</v>
      </c>
      <c r="N2059">
        <v>412.5394</v>
      </c>
      <c r="O2059" s="5">
        <f t="shared" si="32"/>
        <v>0.26</v>
      </c>
    </row>
    <row r="2060" spans="1:15" x14ac:dyDescent="0.25">
      <c r="A2060" t="s">
        <v>700</v>
      </c>
      <c r="B2060" t="s">
        <v>155</v>
      </c>
      <c r="C2060" t="s">
        <v>16</v>
      </c>
      <c r="D2060" t="s">
        <v>17</v>
      </c>
      <c r="E2060" t="s">
        <v>220</v>
      </c>
      <c r="F2060" t="s">
        <v>82</v>
      </c>
      <c r="G2060">
        <v>48227</v>
      </c>
      <c r="H2060" t="s">
        <v>89</v>
      </c>
      <c r="I2060" t="s">
        <v>58</v>
      </c>
      <c r="J2060" t="s">
        <v>129</v>
      </c>
      <c r="K2060">
        <v>84.99</v>
      </c>
      <c r="L2060">
        <v>1</v>
      </c>
      <c r="M2060">
        <v>0</v>
      </c>
      <c r="N2060">
        <v>30.596399999999999</v>
      </c>
      <c r="O2060" s="5">
        <f t="shared" si="32"/>
        <v>0.36</v>
      </c>
    </row>
    <row r="2061" spans="1:15" x14ac:dyDescent="0.25">
      <c r="A2061" t="s">
        <v>700</v>
      </c>
      <c r="B2061" t="s">
        <v>155</v>
      </c>
      <c r="C2061" t="s">
        <v>16</v>
      </c>
      <c r="D2061" t="s">
        <v>17</v>
      </c>
      <c r="E2061" t="s">
        <v>220</v>
      </c>
      <c r="F2061" t="s">
        <v>82</v>
      </c>
      <c r="G2061">
        <v>48227</v>
      </c>
      <c r="H2061" t="s">
        <v>89</v>
      </c>
      <c r="I2061" t="s">
        <v>21</v>
      </c>
      <c r="J2061" t="s">
        <v>39</v>
      </c>
      <c r="K2061">
        <v>411.8</v>
      </c>
      <c r="L2061">
        <v>2</v>
      </c>
      <c r="M2061">
        <v>0</v>
      </c>
      <c r="N2061">
        <v>70.006</v>
      </c>
      <c r="O2061" s="5">
        <f t="shared" si="32"/>
        <v>0.16999999999999998</v>
      </c>
    </row>
    <row r="2062" spans="1:15" x14ac:dyDescent="0.25">
      <c r="A2062" t="s">
        <v>633</v>
      </c>
      <c r="B2062" t="s">
        <v>38</v>
      </c>
      <c r="C2062" t="s">
        <v>30</v>
      </c>
      <c r="D2062" t="s">
        <v>17</v>
      </c>
      <c r="E2062" t="s">
        <v>26</v>
      </c>
      <c r="F2062" t="s">
        <v>27</v>
      </c>
      <c r="G2062">
        <v>90049</v>
      </c>
      <c r="H2062" t="s">
        <v>31</v>
      </c>
      <c r="I2062" t="s">
        <v>32</v>
      </c>
      <c r="J2062" t="s">
        <v>195</v>
      </c>
      <c r="K2062">
        <v>11.34</v>
      </c>
      <c r="L2062">
        <v>3</v>
      </c>
      <c r="M2062">
        <v>0</v>
      </c>
      <c r="N2062">
        <v>5.2164000000000001</v>
      </c>
      <c r="O2062" s="5">
        <f t="shared" si="32"/>
        <v>0.46</v>
      </c>
    </row>
    <row r="2063" spans="1:15" x14ac:dyDescent="0.25">
      <c r="A2063" t="s">
        <v>633</v>
      </c>
      <c r="B2063" t="s">
        <v>38</v>
      </c>
      <c r="C2063" t="s">
        <v>30</v>
      </c>
      <c r="D2063" t="s">
        <v>17</v>
      </c>
      <c r="E2063" t="s">
        <v>26</v>
      </c>
      <c r="F2063" t="s">
        <v>27</v>
      </c>
      <c r="G2063">
        <v>90049</v>
      </c>
      <c r="H2063" t="s">
        <v>31</v>
      </c>
      <c r="I2063" t="s">
        <v>32</v>
      </c>
      <c r="J2063" t="s">
        <v>43</v>
      </c>
      <c r="K2063">
        <v>80.3</v>
      </c>
      <c r="L2063">
        <v>5</v>
      </c>
      <c r="M2063">
        <v>0</v>
      </c>
      <c r="N2063">
        <v>20.878</v>
      </c>
      <c r="O2063" s="5">
        <f t="shared" si="32"/>
        <v>0.26</v>
      </c>
    </row>
    <row r="2064" spans="1:15" x14ac:dyDescent="0.25">
      <c r="A2064" t="s">
        <v>633</v>
      </c>
      <c r="B2064" t="s">
        <v>38</v>
      </c>
      <c r="C2064" t="s">
        <v>30</v>
      </c>
      <c r="D2064" t="s">
        <v>17</v>
      </c>
      <c r="E2064" t="s">
        <v>26</v>
      </c>
      <c r="F2064" t="s">
        <v>27</v>
      </c>
      <c r="G2064">
        <v>90049</v>
      </c>
      <c r="H2064" t="s">
        <v>31</v>
      </c>
      <c r="I2064" t="s">
        <v>32</v>
      </c>
      <c r="J2064" t="s">
        <v>64</v>
      </c>
      <c r="K2064">
        <v>15.968</v>
      </c>
      <c r="L2064">
        <v>2</v>
      </c>
      <c r="M2064">
        <v>0.2</v>
      </c>
      <c r="N2064">
        <v>5.3891999999999998</v>
      </c>
      <c r="O2064" s="5">
        <f t="shared" si="32"/>
        <v>0.33749999999999997</v>
      </c>
    </row>
    <row r="2065" spans="1:15" x14ac:dyDescent="0.25">
      <c r="A2065" t="s">
        <v>633</v>
      </c>
      <c r="B2065" t="s">
        <v>38</v>
      </c>
      <c r="C2065" t="s">
        <v>30</v>
      </c>
      <c r="D2065" t="s">
        <v>17</v>
      </c>
      <c r="E2065" t="s">
        <v>26</v>
      </c>
      <c r="F2065" t="s">
        <v>27</v>
      </c>
      <c r="G2065">
        <v>90049</v>
      </c>
      <c r="H2065" t="s">
        <v>31</v>
      </c>
      <c r="I2065" t="s">
        <v>32</v>
      </c>
      <c r="J2065" t="s">
        <v>80</v>
      </c>
      <c r="K2065">
        <v>64.739999999999995</v>
      </c>
      <c r="L2065">
        <v>13</v>
      </c>
      <c r="M2065">
        <v>0</v>
      </c>
      <c r="N2065">
        <v>30.427800000000001</v>
      </c>
      <c r="O2065" s="5">
        <f t="shared" si="32"/>
        <v>0.47000000000000008</v>
      </c>
    </row>
    <row r="2066" spans="1:15" x14ac:dyDescent="0.25">
      <c r="A2066" t="s">
        <v>633</v>
      </c>
      <c r="B2066" t="s">
        <v>38</v>
      </c>
      <c r="C2066" t="s">
        <v>30</v>
      </c>
      <c r="D2066" t="s">
        <v>17</v>
      </c>
      <c r="E2066" t="s">
        <v>26</v>
      </c>
      <c r="F2066" t="s">
        <v>27</v>
      </c>
      <c r="G2066">
        <v>90049</v>
      </c>
      <c r="H2066" t="s">
        <v>31</v>
      </c>
      <c r="I2066" t="s">
        <v>32</v>
      </c>
      <c r="J2066" t="s">
        <v>64</v>
      </c>
      <c r="K2066">
        <v>19.295999999999999</v>
      </c>
      <c r="L2066">
        <v>3</v>
      </c>
      <c r="M2066">
        <v>0.2</v>
      </c>
      <c r="N2066">
        <v>6.03</v>
      </c>
      <c r="O2066" s="5">
        <f t="shared" si="32"/>
        <v>0.3125</v>
      </c>
    </row>
    <row r="2067" spans="1:15" x14ac:dyDescent="0.25">
      <c r="A2067" t="s">
        <v>633</v>
      </c>
      <c r="B2067" t="s">
        <v>38</v>
      </c>
      <c r="C2067" t="s">
        <v>30</v>
      </c>
      <c r="D2067" t="s">
        <v>17</v>
      </c>
      <c r="E2067" t="s">
        <v>26</v>
      </c>
      <c r="F2067" t="s">
        <v>27</v>
      </c>
      <c r="G2067">
        <v>90049</v>
      </c>
      <c r="H2067" t="s">
        <v>31</v>
      </c>
      <c r="I2067" t="s">
        <v>32</v>
      </c>
      <c r="J2067" t="s">
        <v>43</v>
      </c>
      <c r="K2067">
        <v>405.64</v>
      </c>
      <c r="L2067">
        <v>4</v>
      </c>
      <c r="M2067">
        <v>0</v>
      </c>
      <c r="N2067">
        <v>12.1692</v>
      </c>
      <c r="O2067" s="5">
        <f t="shared" si="32"/>
        <v>3.0000000000000002E-2</v>
      </c>
    </row>
    <row r="2068" spans="1:15" x14ac:dyDescent="0.25">
      <c r="A2068" t="s">
        <v>633</v>
      </c>
      <c r="B2068" t="s">
        <v>38</v>
      </c>
      <c r="C2068" t="s">
        <v>30</v>
      </c>
      <c r="D2068" t="s">
        <v>17</v>
      </c>
      <c r="E2068" t="s">
        <v>26</v>
      </c>
      <c r="F2068" t="s">
        <v>27</v>
      </c>
      <c r="G2068">
        <v>90049</v>
      </c>
      <c r="H2068" t="s">
        <v>31</v>
      </c>
      <c r="I2068" t="s">
        <v>21</v>
      </c>
      <c r="J2068" t="s">
        <v>25</v>
      </c>
      <c r="K2068">
        <v>146.352</v>
      </c>
      <c r="L2068">
        <v>3</v>
      </c>
      <c r="M2068">
        <v>0.2</v>
      </c>
      <c r="N2068">
        <v>-9.1470000000000002</v>
      </c>
      <c r="O2068" s="5">
        <f t="shared" si="32"/>
        <v>-6.25E-2</v>
      </c>
    </row>
    <row r="2069" spans="1:15" x14ac:dyDescent="0.25">
      <c r="A2069" t="s">
        <v>633</v>
      </c>
      <c r="B2069" t="s">
        <v>38</v>
      </c>
      <c r="C2069" t="s">
        <v>30</v>
      </c>
      <c r="D2069" t="s">
        <v>17</v>
      </c>
      <c r="E2069" t="s">
        <v>26</v>
      </c>
      <c r="F2069" t="s">
        <v>27</v>
      </c>
      <c r="G2069">
        <v>90049</v>
      </c>
      <c r="H2069" t="s">
        <v>31</v>
      </c>
      <c r="I2069" t="s">
        <v>58</v>
      </c>
      <c r="J2069" t="s">
        <v>129</v>
      </c>
      <c r="K2069">
        <v>251.91</v>
      </c>
      <c r="L2069">
        <v>9</v>
      </c>
      <c r="M2069">
        <v>0</v>
      </c>
      <c r="N2069">
        <v>47.862900000000003</v>
      </c>
      <c r="O2069" s="5">
        <f t="shared" si="32"/>
        <v>0.19</v>
      </c>
    </row>
    <row r="2070" spans="1:15" x14ac:dyDescent="0.25">
      <c r="A2070" t="s">
        <v>633</v>
      </c>
      <c r="B2070" t="s">
        <v>38</v>
      </c>
      <c r="C2070" t="s">
        <v>30</v>
      </c>
      <c r="D2070" t="s">
        <v>17</v>
      </c>
      <c r="E2070" t="s">
        <v>26</v>
      </c>
      <c r="F2070" t="s">
        <v>27</v>
      </c>
      <c r="G2070">
        <v>90049</v>
      </c>
      <c r="H2070" t="s">
        <v>31</v>
      </c>
      <c r="I2070" t="s">
        <v>32</v>
      </c>
      <c r="J2070" t="s">
        <v>53</v>
      </c>
      <c r="K2070">
        <v>12.39</v>
      </c>
      <c r="L2070">
        <v>3</v>
      </c>
      <c r="M2070">
        <v>0</v>
      </c>
      <c r="N2070">
        <v>3.7170000000000001</v>
      </c>
      <c r="O2070" s="5">
        <f t="shared" si="32"/>
        <v>0.3</v>
      </c>
    </row>
    <row r="2071" spans="1:15" x14ac:dyDescent="0.25">
      <c r="A2071" t="s">
        <v>887</v>
      </c>
      <c r="B2071" t="s">
        <v>38</v>
      </c>
      <c r="C2071" t="s">
        <v>16</v>
      </c>
      <c r="D2071" t="s">
        <v>17</v>
      </c>
      <c r="E2071" t="s">
        <v>447</v>
      </c>
      <c r="F2071" t="s">
        <v>27</v>
      </c>
      <c r="G2071">
        <v>91767</v>
      </c>
      <c r="H2071" t="s">
        <v>31</v>
      </c>
      <c r="I2071" t="s">
        <v>58</v>
      </c>
      <c r="J2071" t="s">
        <v>129</v>
      </c>
      <c r="K2071">
        <v>199.96</v>
      </c>
      <c r="L2071">
        <v>4</v>
      </c>
      <c r="M2071">
        <v>0</v>
      </c>
      <c r="N2071">
        <v>69.986000000000004</v>
      </c>
      <c r="O2071" s="5">
        <f t="shared" si="32"/>
        <v>0.35000000000000003</v>
      </c>
    </row>
    <row r="2072" spans="1:15" x14ac:dyDescent="0.25">
      <c r="A2072" t="s">
        <v>887</v>
      </c>
      <c r="B2072" t="s">
        <v>38</v>
      </c>
      <c r="C2072" t="s">
        <v>16</v>
      </c>
      <c r="D2072" t="s">
        <v>17</v>
      </c>
      <c r="E2072" t="s">
        <v>447</v>
      </c>
      <c r="F2072" t="s">
        <v>27</v>
      </c>
      <c r="G2072">
        <v>91767</v>
      </c>
      <c r="H2072" t="s">
        <v>31</v>
      </c>
      <c r="I2072" t="s">
        <v>21</v>
      </c>
      <c r="J2072" t="s">
        <v>39</v>
      </c>
      <c r="K2072">
        <v>710.83199999999999</v>
      </c>
      <c r="L2072">
        <v>3</v>
      </c>
      <c r="M2072">
        <v>0.2</v>
      </c>
      <c r="N2072">
        <v>-97.739400000000003</v>
      </c>
      <c r="O2072" s="5">
        <f t="shared" si="32"/>
        <v>-0.13750000000000001</v>
      </c>
    </row>
    <row r="2073" spans="1:15" x14ac:dyDescent="0.25">
      <c r="A2073" t="s">
        <v>642</v>
      </c>
      <c r="B2073" t="s">
        <v>15</v>
      </c>
      <c r="C2073" t="s">
        <v>30</v>
      </c>
      <c r="D2073" t="s">
        <v>17</v>
      </c>
      <c r="E2073" t="s">
        <v>73</v>
      </c>
      <c r="F2073" t="s">
        <v>70</v>
      </c>
      <c r="G2073">
        <v>19134</v>
      </c>
      <c r="H2073" t="s">
        <v>119</v>
      </c>
      <c r="I2073" t="s">
        <v>32</v>
      </c>
      <c r="J2073" t="s">
        <v>64</v>
      </c>
      <c r="K2073">
        <v>1.9410000000000001</v>
      </c>
      <c r="L2073">
        <v>1</v>
      </c>
      <c r="M2073">
        <v>0.7</v>
      </c>
      <c r="N2073">
        <v>-1.294</v>
      </c>
      <c r="O2073" s="5">
        <f t="shared" si="32"/>
        <v>-0.66666666666666663</v>
      </c>
    </row>
    <row r="2074" spans="1:15" x14ac:dyDescent="0.25">
      <c r="A2074" t="s">
        <v>952</v>
      </c>
      <c r="B2074" t="s">
        <v>38</v>
      </c>
      <c r="C2074" t="s">
        <v>16</v>
      </c>
      <c r="D2074" t="s">
        <v>17</v>
      </c>
      <c r="E2074" t="s">
        <v>501</v>
      </c>
      <c r="F2074" t="s">
        <v>27</v>
      </c>
      <c r="G2074">
        <v>91761</v>
      </c>
      <c r="H2074" t="s">
        <v>31</v>
      </c>
      <c r="I2074" t="s">
        <v>21</v>
      </c>
      <c r="J2074" t="s">
        <v>25</v>
      </c>
      <c r="K2074">
        <v>283.92</v>
      </c>
      <c r="L2074">
        <v>5</v>
      </c>
      <c r="M2074">
        <v>0.2</v>
      </c>
      <c r="N2074">
        <v>-46.137</v>
      </c>
      <c r="O2074" s="5">
        <f t="shared" si="32"/>
        <v>-0.16250000000000001</v>
      </c>
    </row>
    <row r="2075" spans="1:15" x14ac:dyDescent="0.25">
      <c r="A2075" t="s">
        <v>636</v>
      </c>
      <c r="B2075" t="s">
        <v>38</v>
      </c>
      <c r="C2075" t="s">
        <v>30</v>
      </c>
      <c r="D2075" t="s">
        <v>17</v>
      </c>
      <c r="E2075" t="s">
        <v>44</v>
      </c>
      <c r="F2075" t="s">
        <v>45</v>
      </c>
      <c r="G2075">
        <v>98105</v>
      </c>
      <c r="H2075" t="s">
        <v>31</v>
      </c>
      <c r="I2075" t="s">
        <v>32</v>
      </c>
      <c r="J2075" t="s">
        <v>64</v>
      </c>
      <c r="K2075">
        <v>7.3120000000000003</v>
      </c>
      <c r="L2075">
        <v>2</v>
      </c>
      <c r="M2075">
        <v>0.2</v>
      </c>
      <c r="N2075">
        <v>2.5592000000000001</v>
      </c>
      <c r="O2075" s="5">
        <f t="shared" si="32"/>
        <v>0.35000000000000003</v>
      </c>
    </row>
    <row r="2076" spans="1:15" x14ac:dyDescent="0.25">
      <c r="A2076" t="s">
        <v>707</v>
      </c>
      <c r="B2076" t="s">
        <v>15</v>
      </c>
      <c r="C2076" t="s">
        <v>88</v>
      </c>
      <c r="D2076" t="s">
        <v>17</v>
      </c>
      <c r="E2076" t="s">
        <v>189</v>
      </c>
      <c r="F2076" t="s">
        <v>27</v>
      </c>
      <c r="G2076">
        <v>94513</v>
      </c>
      <c r="H2076" t="s">
        <v>31</v>
      </c>
      <c r="I2076" t="s">
        <v>58</v>
      </c>
      <c r="J2076" t="s">
        <v>129</v>
      </c>
      <c r="K2076">
        <v>59.97</v>
      </c>
      <c r="L2076">
        <v>3</v>
      </c>
      <c r="M2076">
        <v>0</v>
      </c>
      <c r="N2076">
        <v>13.793100000000001</v>
      </c>
      <c r="O2076" s="5">
        <f t="shared" si="32"/>
        <v>0.23</v>
      </c>
    </row>
    <row r="2077" spans="1:15" x14ac:dyDescent="0.25">
      <c r="A2077" t="s">
        <v>707</v>
      </c>
      <c r="B2077" t="s">
        <v>15</v>
      </c>
      <c r="C2077" t="s">
        <v>88</v>
      </c>
      <c r="D2077" t="s">
        <v>17</v>
      </c>
      <c r="E2077" t="s">
        <v>189</v>
      </c>
      <c r="F2077" t="s">
        <v>27</v>
      </c>
      <c r="G2077">
        <v>94513</v>
      </c>
      <c r="H2077" t="s">
        <v>31</v>
      </c>
      <c r="I2077" t="s">
        <v>58</v>
      </c>
      <c r="J2077" t="s">
        <v>59</v>
      </c>
      <c r="K2077">
        <v>761.54399999999998</v>
      </c>
      <c r="L2077">
        <v>7</v>
      </c>
      <c r="M2077">
        <v>0.2</v>
      </c>
      <c r="N2077">
        <v>66.635099999999994</v>
      </c>
      <c r="O2077" s="5">
        <f t="shared" si="32"/>
        <v>8.7499999999999994E-2</v>
      </c>
    </row>
    <row r="2078" spans="1:15" x14ac:dyDescent="0.25">
      <c r="A2078" t="s">
        <v>640</v>
      </c>
      <c r="B2078" t="s">
        <v>38</v>
      </c>
      <c r="C2078" t="s">
        <v>16</v>
      </c>
      <c r="D2078" t="s">
        <v>17</v>
      </c>
      <c r="E2078" t="s">
        <v>65</v>
      </c>
      <c r="F2078" t="s">
        <v>27</v>
      </c>
      <c r="G2078">
        <v>94122</v>
      </c>
      <c r="H2078" t="s">
        <v>31</v>
      </c>
      <c r="I2078" t="s">
        <v>21</v>
      </c>
      <c r="J2078" t="s">
        <v>48</v>
      </c>
      <c r="K2078">
        <v>58.2</v>
      </c>
      <c r="L2078">
        <v>3</v>
      </c>
      <c r="M2078">
        <v>0</v>
      </c>
      <c r="N2078">
        <v>28.518000000000001</v>
      </c>
      <c r="O2078" s="5">
        <f t="shared" si="32"/>
        <v>0.49</v>
      </c>
    </row>
    <row r="2079" spans="1:15" x14ac:dyDescent="0.25">
      <c r="A2079" t="s">
        <v>913</v>
      </c>
      <c r="B2079" t="s">
        <v>155</v>
      </c>
      <c r="C2079" t="s">
        <v>16</v>
      </c>
      <c r="D2079" t="s">
        <v>17</v>
      </c>
      <c r="E2079" t="s">
        <v>140</v>
      </c>
      <c r="F2079" t="s">
        <v>105</v>
      </c>
      <c r="G2079">
        <v>21215</v>
      </c>
      <c r="H2079" t="s">
        <v>119</v>
      </c>
      <c r="I2079" t="s">
        <v>32</v>
      </c>
      <c r="J2079" t="s">
        <v>80</v>
      </c>
      <c r="K2079">
        <v>39.9</v>
      </c>
      <c r="L2079">
        <v>5</v>
      </c>
      <c r="M2079">
        <v>0</v>
      </c>
      <c r="N2079">
        <v>19.95</v>
      </c>
      <c r="O2079" s="5">
        <f t="shared" si="32"/>
        <v>0.5</v>
      </c>
    </row>
    <row r="2080" spans="1:15" x14ac:dyDescent="0.25">
      <c r="A2080" t="s">
        <v>913</v>
      </c>
      <c r="B2080" t="s">
        <v>155</v>
      </c>
      <c r="C2080" t="s">
        <v>16</v>
      </c>
      <c r="D2080" t="s">
        <v>17</v>
      </c>
      <c r="E2080" t="s">
        <v>140</v>
      </c>
      <c r="F2080" t="s">
        <v>105</v>
      </c>
      <c r="G2080">
        <v>21215</v>
      </c>
      <c r="H2080" t="s">
        <v>119</v>
      </c>
      <c r="I2080" t="s">
        <v>32</v>
      </c>
      <c r="J2080" t="s">
        <v>68</v>
      </c>
      <c r="K2080">
        <v>90.86</v>
      </c>
      <c r="L2080">
        <v>7</v>
      </c>
      <c r="M2080">
        <v>0</v>
      </c>
      <c r="N2080">
        <v>26.349399999999999</v>
      </c>
      <c r="O2080" s="5">
        <f t="shared" si="32"/>
        <v>0.28999999999999998</v>
      </c>
    </row>
    <row r="2081" spans="1:15" x14ac:dyDescent="0.25">
      <c r="A2081" t="s">
        <v>913</v>
      </c>
      <c r="B2081" t="s">
        <v>155</v>
      </c>
      <c r="C2081" t="s">
        <v>16</v>
      </c>
      <c r="D2081" t="s">
        <v>17</v>
      </c>
      <c r="E2081" t="s">
        <v>140</v>
      </c>
      <c r="F2081" t="s">
        <v>105</v>
      </c>
      <c r="G2081">
        <v>21215</v>
      </c>
      <c r="H2081" t="s">
        <v>119</v>
      </c>
      <c r="I2081" t="s">
        <v>32</v>
      </c>
      <c r="J2081" t="s">
        <v>80</v>
      </c>
      <c r="K2081">
        <v>94.85</v>
      </c>
      <c r="L2081">
        <v>5</v>
      </c>
      <c r="M2081">
        <v>0</v>
      </c>
      <c r="N2081">
        <v>45.527999999999999</v>
      </c>
      <c r="O2081" s="5">
        <f t="shared" si="32"/>
        <v>0.48000000000000004</v>
      </c>
    </row>
    <row r="2082" spans="1:15" x14ac:dyDescent="0.25">
      <c r="A2082" t="s">
        <v>674</v>
      </c>
      <c r="B2082" t="s">
        <v>38</v>
      </c>
      <c r="C2082" t="s">
        <v>16</v>
      </c>
      <c r="D2082" t="s">
        <v>17</v>
      </c>
      <c r="E2082" t="s">
        <v>170</v>
      </c>
      <c r="F2082" t="s">
        <v>28</v>
      </c>
      <c r="G2082">
        <v>85023</v>
      </c>
      <c r="H2082" t="s">
        <v>31</v>
      </c>
      <c r="I2082" t="s">
        <v>32</v>
      </c>
      <c r="J2082" t="s">
        <v>80</v>
      </c>
      <c r="K2082">
        <v>106.232</v>
      </c>
      <c r="L2082">
        <v>7</v>
      </c>
      <c r="M2082">
        <v>0.2</v>
      </c>
      <c r="N2082">
        <v>37.181199999999997</v>
      </c>
      <c r="O2082" s="5">
        <f t="shared" si="32"/>
        <v>0.35</v>
      </c>
    </row>
    <row r="2083" spans="1:15" x14ac:dyDescent="0.25">
      <c r="A2083" t="s">
        <v>674</v>
      </c>
      <c r="B2083" t="s">
        <v>38</v>
      </c>
      <c r="C2083" t="s">
        <v>16</v>
      </c>
      <c r="D2083" t="s">
        <v>17</v>
      </c>
      <c r="E2083" t="s">
        <v>170</v>
      </c>
      <c r="F2083" t="s">
        <v>28</v>
      </c>
      <c r="G2083">
        <v>85023</v>
      </c>
      <c r="H2083" t="s">
        <v>31</v>
      </c>
      <c r="I2083" t="s">
        <v>58</v>
      </c>
      <c r="J2083" t="s">
        <v>59</v>
      </c>
      <c r="K2083">
        <v>111.98399999999999</v>
      </c>
      <c r="L2083">
        <v>2</v>
      </c>
      <c r="M2083">
        <v>0.2</v>
      </c>
      <c r="N2083">
        <v>11.198399999999999</v>
      </c>
      <c r="O2083" s="5">
        <f t="shared" si="32"/>
        <v>0.1</v>
      </c>
    </row>
    <row r="2084" spans="1:15" x14ac:dyDescent="0.25">
      <c r="A2084" t="s">
        <v>674</v>
      </c>
      <c r="B2084" t="s">
        <v>38</v>
      </c>
      <c r="C2084" t="s">
        <v>16</v>
      </c>
      <c r="D2084" t="s">
        <v>17</v>
      </c>
      <c r="E2084" t="s">
        <v>170</v>
      </c>
      <c r="F2084" t="s">
        <v>28</v>
      </c>
      <c r="G2084">
        <v>85023</v>
      </c>
      <c r="H2084" t="s">
        <v>31</v>
      </c>
      <c r="I2084" t="s">
        <v>21</v>
      </c>
      <c r="J2084" t="s">
        <v>48</v>
      </c>
      <c r="K2084">
        <v>7.7119999999999997</v>
      </c>
      <c r="L2084">
        <v>2</v>
      </c>
      <c r="M2084">
        <v>0.2</v>
      </c>
      <c r="N2084">
        <v>1.7352000000000001</v>
      </c>
      <c r="O2084" s="5">
        <f t="shared" si="32"/>
        <v>0.22500000000000001</v>
      </c>
    </row>
    <row r="2085" spans="1:15" x14ac:dyDescent="0.25">
      <c r="A2085" t="s">
        <v>633</v>
      </c>
      <c r="B2085" t="s">
        <v>38</v>
      </c>
      <c r="C2085" t="s">
        <v>16</v>
      </c>
      <c r="D2085" t="s">
        <v>17</v>
      </c>
      <c r="E2085" t="s">
        <v>26</v>
      </c>
      <c r="F2085" t="s">
        <v>27</v>
      </c>
      <c r="G2085">
        <v>90008</v>
      </c>
      <c r="H2085" t="s">
        <v>31</v>
      </c>
      <c r="I2085" t="s">
        <v>32</v>
      </c>
      <c r="J2085" t="s">
        <v>80</v>
      </c>
      <c r="K2085">
        <v>37.44</v>
      </c>
      <c r="L2085">
        <v>6</v>
      </c>
      <c r="M2085">
        <v>0</v>
      </c>
      <c r="N2085">
        <v>16.847999999999999</v>
      </c>
      <c r="O2085" s="5">
        <f t="shared" si="32"/>
        <v>0.45</v>
      </c>
    </row>
    <row r="2086" spans="1:15" x14ac:dyDescent="0.25">
      <c r="A2086" t="s">
        <v>644</v>
      </c>
      <c r="B2086" t="s">
        <v>38</v>
      </c>
      <c r="C2086" t="s">
        <v>88</v>
      </c>
      <c r="D2086" t="s">
        <v>17</v>
      </c>
      <c r="E2086" t="s">
        <v>81</v>
      </c>
      <c r="F2086" t="s">
        <v>50</v>
      </c>
      <c r="G2086">
        <v>77036</v>
      </c>
      <c r="H2086" t="s">
        <v>89</v>
      </c>
      <c r="I2086" t="s">
        <v>32</v>
      </c>
      <c r="J2086" t="s">
        <v>33</v>
      </c>
      <c r="K2086">
        <v>23.68</v>
      </c>
      <c r="L2086">
        <v>2</v>
      </c>
      <c r="M2086">
        <v>0.2</v>
      </c>
      <c r="N2086">
        <v>8.8800000000000008</v>
      </c>
      <c r="O2086" s="5">
        <f t="shared" si="32"/>
        <v>0.37500000000000006</v>
      </c>
    </row>
    <row r="2087" spans="1:15" x14ac:dyDescent="0.25">
      <c r="A2087" t="s">
        <v>652</v>
      </c>
      <c r="B2087" t="s">
        <v>38</v>
      </c>
      <c r="C2087" t="s">
        <v>16</v>
      </c>
      <c r="D2087" t="s">
        <v>17</v>
      </c>
      <c r="E2087" t="s">
        <v>110</v>
      </c>
      <c r="F2087" t="s">
        <v>94</v>
      </c>
      <c r="G2087">
        <v>10009</v>
      </c>
      <c r="H2087" t="s">
        <v>119</v>
      </c>
      <c r="I2087" t="s">
        <v>32</v>
      </c>
      <c r="J2087" t="s">
        <v>33</v>
      </c>
      <c r="K2087">
        <v>122.12</v>
      </c>
      <c r="L2087">
        <v>4</v>
      </c>
      <c r="M2087">
        <v>0</v>
      </c>
      <c r="N2087">
        <v>56.175199999999997</v>
      </c>
      <c r="O2087" s="5">
        <f t="shared" si="32"/>
        <v>0.45999999999999996</v>
      </c>
    </row>
    <row r="2088" spans="1:15" x14ac:dyDescent="0.25">
      <c r="A2088" t="s">
        <v>652</v>
      </c>
      <c r="B2088" t="s">
        <v>38</v>
      </c>
      <c r="C2088" t="s">
        <v>16</v>
      </c>
      <c r="D2088" t="s">
        <v>17</v>
      </c>
      <c r="E2088" t="s">
        <v>110</v>
      </c>
      <c r="F2088" t="s">
        <v>94</v>
      </c>
      <c r="G2088">
        <v>10009</v>
      </c>
      <c r="H2088" t="s">
        <v>119</v>
      </c>
      <c r="I2088" t="s">
        <v>32</v>
      </c>
      <c r="J2088" t="s">
        <v>33</v>
      </c>
      <c r="K2088">
        <v>18.45</v>
      </c>
      <c r="L2088">
        <v>5</v>
      </c>
      <c r="M2088">
        <v>0</v>
      </c>
      <c r="N2088">
        <v>8.6715</v>
      </c>
      <c r="O2088" s="5">
        <f t="shared" si="32"/>
        <v>0.47000000000000003</v>
      </c>
    </row>
    <row r="2089" spans="1:15" x14ac:dyDescent="0.25">
      <c r="A2089" t="s">
        <v>652</v>
      </c>
      <c r="B2089" t="s">
        <v>38</v>
      </c>
      <c r="C2089" t="s">
        <v>16</v>
      </c>
      <c r="D2089" t="s">
        <v>17</v>
      </c>
      <c r="E2089" t="s">
        <v>110</v>
      </c>
      <c r="F2089" t="s">
        <v>94</v>
      </c>
      <c r="G2089">
        <v>10009</v>
      </c>
      <c r="H2089" t="s">
        <v>119</v>
      </c>
      <c r="I2089" t="s">
        <v>32</v>
      </c>
      <c r="J2089" t="s">
        <v>43</v>
      </c>
      <c r="K2089">
        <v>324.89999999999998</v>
      </c>
      <c r="L2089">
        <v>5</v>
      </c>
      <c r="M2089">
        <v>0</v>
      </c>
      <c r="N2089">
        <v>38.988</v>
      </c>
      <c r="O2089" s="5">
        <f t="shared" si="32"/>
        <v>0.12000000000000001</v>
      </c>
    </row>
    <row r="2090" spans="1:15" x14ac:dyDescent="0.25">
      <c r="A2090" t="s">
        <v>652</v>
      </c>
      <c r="B2090" t="s">
        <v>38</v>
      </c>
      <c r="C2090" t="s">
        <v>16</v>
      </c>
      <c r="D2090" t="s">
        <v>17</v>
      </c>
      <c r="E2090" t="s">
        <v>110</v>
      </c>
      <c r="F2090" t="s">
        <v>94</v>
      </c>
      <c r="G2090">
        <v>10009</v>
      </c>
      <c r="H2090" t="s">
        <v>119</v>
      </c>
      <c r="I2090" t="s">
        <v>32</v>
      </c>
      <c r="J2090" t="s">
        <v>80</v>
      </c>
      <c r="K2090">
        <v>146.72999999999999</v>
      </c>
      <c r="L2090">
        <v>3</v>
      </c>
      <c r="M2090">
        <v>0</v>
      </c>
      <c r="N2090">
        <v>68.963099999999997</v>
      </c>
      <c r="O2090" s="5">
        <f t="shared" si="32"/>
        <v>0.47000000000000003</v>
      </c>
    </row>
    <row r="2091" spans="1:15" x14ac:dyDescent="0.25">
      <c r="A2091" t="s">
        <v>652</v>
      </c>
      <c r="B2091" t="s">
        <v>38</v>
      </c>
      <c r="C2091" t="s">
        <v>16</v>
      </c>
      <c r="D2091" t="s">
        <v>17</v>
      </c>
      <c r="E2091" t="s">
        <v>110</v>
      </c>
      <c r="F2091" t="s">
        <v>94</v>
      </c>
      <c r="G2091">
        <v>10009</v>
      </c>
      <c r="H2091" t="s">
        <v>119</v>
      </c>
      <c r="I2091" t="s">
        <v>32</v>
      </c>
      <c r="J2091" t="s">
        <v>195</v>
      </c>
      <c r="K2091">
        <v>3.96</v>
      </c>
      <c r="L2091">
        <v>2</v>
      </c>
      <c r="M2091">
        <v>0</v>
      </c>
      <c r="N2091">
        <v>1.4652000000000001</v>
      </c>
      <c r="O2091" s="5">
        <f t="shared" si="32"/>
        <v>0.37</v>
      </c>
    </row>
    <row r="2092" spans="1:15" x14ac:dyDescent="0.25">
      <c r="A2092" t="s">
        <v>953</v>
      </c>
      <c r="B2092" t="s">
        <v>38</v>
      </c>
      <c r="C2092" t="s">
        <v>30</v>
      </c>
      <c r="D2092" t="s">
        <v>17</v>
      </c>
      <c r="E2092" t="s">
        <v>503</v>
      </c>
      <c r="F2092" t="s">
        <v>27</v>
      </c>
      <c r="G2092">
        <v>91730</v>
      </c>
      <c r="H2092" t="s">
        <v>31</v>
      </c>
      <c r="I2092" t="s">
        <v>32</v>
      </c>
      <c r="J2092" t="s">
        <v>33</v>
      </c>
      <c r="K2092">
        <v>5.76</v>
      </c>
      <c r="L2092">
        <v>2</v>
      </c>
      <c r="M2092">
        <v>0</v>
      </c>
      <c r="N2092">
        <v>2.6496</v>
      </c>
      <c r="O2092" s="5">
        <f t="shared" si="32"/>
        <v>0.46</v>
      </c>
    </row>
    <row r="2093" spans="1:15" x14ac:dyDescent="0.25">
      <c r="A2093" t="s">
        <v>672</v>
      </c>
      <c r="B2093" t="s">
        <v>38</v>
      </c>
      <c r="C2093" t="s">
        <v>16</v>
      </c>
      <c r="D2093" t="s">
        <v>17</v>
      </c>
      <c r="E2093" t="s">
        <v>167</v>
      </c>
      <c r="F2093" t="s">
        <v>56</v>
      </c>
      <c r="G2093">
        <v>19805</v>
      </c>
      <c r="H2093" t="s">
        <v>119</v>
      </c>
      <c r="I2093" t="s">
        <v>32</v>
      </c>
      <c r="J2093" t="s">
        <v>64</v>
      </c>
      <c r="K2093">
        <v>26.55</v>
      </c>
      <c r="L2093">
        <v>3</v>
      </c>
      <c r="M2093">
        <v>0</v>
      </c>
      <c r="N2093">
        <v>13.009499999999999</v>
      </c>
      <c r="O2093" s="5">
        <f t="shared" si="32"/>
        <v>0.48999999999999994</v>
      </c>
    </row>
    <row r="2094" spans="1:15" x14ac:dyDescent="0.25">
      <c r="A2094" t="s">
        <v>672</v>
      </c>
      <c r="B2094" t="s">
        <v>38</v>
      </c>
      <c r="C2094" t="s">
        <v>16</v>
      </c>
      <c r="D2094" t="s">
        <v>17</v>
      </c>
      <c r="E2094" t="s">
        <v>167</v>
      </c>
      <c r="F2094" t="s">
        <v>56</v>
      </c>
      <c r="G2094">
        <v>19805</v>
      </c>
      <c r="H2094" t="s">
        <v>119</v>
      </c>
      <c r="I2094" t="s">
        <v>21</v>
      </c>
      <c r="J2094" t="s">
        <v>39</v>
      </c>
      <c r="K2094">
        <v>310.44299999999998</v>
      </c>
      <c r="L2094">
        <v>3</v>
      </c>
      <c r="M2094">
        <v>0.3</v>
      </c>
      <c r="N2094">
        <v>-48.783900000000003</v>
      </c>
      <c r="O2094" s="5">
        <f t="shared" si="32"/>
        <v>-0.15714285714285717</v>
      </c>
    </row>
    <row r="2095" spans="1:15" x14ac:dyDescent="0.25">
      <c r="A2095" t="s">
        <v>954</v>
      </c>
      <c r="B2095" t="s">
        <v>38</v>
      </c>
      <c r="C2095" t="s">
        <v>88</v>
      </c>
      <c r="D2095" t="s">
        <v>17</v>
      </c>
      <c r="E2095" t="s">
        <v>505</v>
      </c>
      <c r="F2095" t="s">
        <v>78</v>
      </c>
      <c r="G2095">
        <v>56560</v>
      </c>
      <c r="H2095" t="s">
        <v>89</v>
      </c>
      <c r="I2095" t="s">
        <v>21</v>
      </c>
      <c r="J2095" t="s">
        <v>25</v>
      </c>
      <c r="K2095">
        <v>479.9</v>
      </c>
      <c r="L2095">
        <v>5</v>
      </c>
      <c r="M2095">
        <v>0</v>
      </c>
      <c r="N2095">
        <v>81.582999999999998</v>
      </c>
      <c r="O2095" s="5">
        <f t="shared" si="32"/>
        <v>0.17</v>
      </c>
    </row>
    <row r="2096" spans="1:15" x14ac:dyDescent="0.25">
      <c r="A2096" t="s">
        <v>820</v>
      </c>
      <c r="B2096" t="s">
        <v>15</v>
      </c>
      <c r="C2096" t="s">
        <v>16</v>
      </c>
      <c r="D2096" t="s">
        <v>17</v>
      </c>
      <c r="E2096" t="s">
        <v>352</v>
      </c>
      <c r="F2096" t="s">
        <v>135</v>
      </c>
      <c r="G2096">
        <v>87401</v>
      </c>
      <c r="H2096" t="s">
        <v>31</v>
      </c>
      <c r="I2096" t="s">
        <v>32</v>
      </c>
      <c r="J2096" t="s">
        <v>334</v>
      </c>
      <c r="K2096">
        <v>12.88</v>
      </c>
      <c r="L2096">
        <v>1</v>
      </c>
      <c r="M2096">
        <v>0</v>
      </c>
      <c r="N2096">
        <v>0.38640000000000002</v>
      </c>
      <c r="O2096" s="5">
        <f t="shared" si="32"/>
        <v>0.03</v>
      </c>
    </row>
    <row r="2097" spans="1:15" x14ac:dyDescent="0.25">
      <c r="A2097" t="s">
        <v>739</v>
      </c>
      <c r="B2097" t="s">
        <v>38</v>
      </c>
      <c r="C2097" t="s">
        <v>16</v>
      </c>
      <c r="D2097" t="s">
        <v>17</v>
      </c>
      <c r="E2097" t="s">
        <v>167</v>
      </c>
      <c r="F2097" t="s">
        <v>41</v>
      </c>
      <c r="G2097">
        <v>28403</v>
      </c>
      <c r="H2097" t="s">
        <v>20</v>
      </c>
      <c r="I2097" t="s">
        <v>32</v>
      </c>
      <c r="J2097" t="s">
        <v>53</v>
      </c>
      <c r="K2097">
        <v>13.12</v>
      </c>
      <c r="L2097">
        <v>5</v>
      </c>
      <c r="M2097">
        <v>0.2</v>
      </c>
      <c r="N2097">
        <v>1.476</v>
      </c>
      <c r="O2097" s="5">
        <f t="shared" si="32"/>
        <v>0.1125</v>
      </c>
    </row>
    <row r="2098" spans="1:15" x14ac:dyDescent="0.25">
      <c r="A2098" t="s">
        <v>744</v>
      </c>
      <c r="B2098" t="s">
        <v>38</v>
      </c>
      <c r="C2098" t="s">
        <v>88</v>
      </c>
      <c r="D2098" t="s">
        <v>17</v>
      </c>
      <c r="E2098" t="s">
        <v>127</v>
      </c>
      <c r="F2098" t="s">
        <v>117</v>
      </c>
      <c r="G2098">
        <v>39212</v>
      </c>
      <c r="H2098" t="s">
        <v>20</v>
      </c>
      <c r="I2098" t="s">
        <v>32</v>
      </c>
      <c r="J2098" t="s">
        <v>64</v>
      </c>
      <c r="K2098">
        <v>511.84</v>
      </c>
      <c r="L2098">
        <v>8</v>
      </c>
      <c r="M2098">
        <v>0</v>
      </c>
      <c r="N2098">
        <v>240.56479999999999</v>
      </c>
      <c r="O2098" s="5">
        <f t="shared" si="32"/>
        <v>0.47000000000000003</v>
      </c>
    </row>
    <row r="2099" spans="1:15" x14ac:dyDescent="0.25">
      <c r="A2099" t="s">
        <v>744</v>
      </c>
      <c r="B2099" t="s">
        <v>38</v>
      </c>
      <c r="C2099" t="s">
        <v>88</v>
      </c>
      <c r="D2099" t="s">
        <v>17</v>
      </c>
      <c r="E2099" t="s">
        <v>127</v>
      </c>
      <c r="F2099" t="s">
        <v>117</v>
      </c>
      <c r="G2099">
        <v>39212</v>
      </c>
      <c r="H2099" t="s">
        <v>20</v>
      </c>
      <c r="I2099" t="s">
        <v>32</v>
      </c>
      <c r="J2099" t="s">
        <v>53</v>
      </c>
      <c r="K2099">
        <v>91.96</v>
      </c>
      <c r="L2099">
        <v>4</v>
      </c>
      <c r="M2099">
        <v>0</v>
      </c>
      <c r="N2099">
        <v>25.748799999999999</v>
      </c>
      <c r="O2099" s="5">
        <f t="shared" si="32"/>
        <v>0.28000000000000003</v>
      </c>
    </row>
    <row r="2100" spans="1:15" x14ac:dyDescent="0.25">
      <c r="A2100" t="s">
        <v>744</v>
      </c>
      <c r="B2100" t="s">
        <v>38</v>
      </c>
      <c r="C2100" t="s">
        <v>88</v>
      </c>
      <c r="D2100" t="s">
        <v>17</v>
      </c>
      <c r="E2100" t="s">
        <v>127</v>
      </c>
      <c r="F2100" t="s">
        <v>117</v>
      </c>
      <c r="G2100">
        <v>39212</v>
      </c>
      <c r="H2100" t="s">
        <v>20</v>
      </c>
      <c r="I2100" t="s">
        <v>32</v>
      </c>
      <c r="J2100" t="s">
        <v>53</v>
      </c>
      <c r="K2100">
        <v>8.34</v>
      </c>
      <c r="L2100">
        <v>3</v>
      </c>
      <c r="M2100">
        <v>0</v>
      </c>
      <c r="N2100">
        <v>2.1684000000000001</v>
      </c>
      <c r="O2100" s="5">
        <f t="shared" si="32"/>
        <v>0.26</v>
      </c>
    </row>
    <row r="2101" spans="1:15" x14ac:dyDescent="0.25">
      <c r="A2101" t="s">
        <v>664</v>
      </c>
      <c r="B2101" t="s">
        <v>38</v>
      </c>
      <c r="C2101" t="s">
        <v>16</v>
      </c>
      <c r="D2101" t="s">
        <v>17</v>
      </c>
      <c r="E2101" t="s">
        <v>148</v>
      </c>
      <c r="F2101" t="s">
        <v>114</v>
      </c>
      <c r="G2101">
        <v>97206</v>
      </c>
      <c r="H2101" t="s">
        <v>31</v>
      </c>
      <c r="I2101" t="s">
        <v>32</v>
      </c>
      <c r="J2101" t="s">
        <v>43</v>
      </c>
      <c r="K2101">
        <v>37.68</v>
      </c>
      <c r="L2101">
        <v>3</v>
      </c>
      <c r="M2101">
        <v>0.2</v>
      </c>
      <c r="N2101">
        <v>2.355</v>
      </c>
      <c r="O2101" s="5">
        <f t="shared" si="32"/>
        <v>6.25E-2</v>
      </c>
    </row>
    <row r="2102" spans="1:15" x14ac:dyDescent="0.25">
      <c r="A2102" t="s">
        <v>664</v>
      </c>
      <c r="B2102" t="s">
        <v>38</v>
      </c>
      <c r="C2102" t="s">
        <v>16</v>
      </c>
      <c r="D2102" t="s">
        <v>17</v>
      </c>
      <c r="E2102" t="s">
        <v>148</v>
      </c>
      <c r="F2102" t="s">
        <v>114</v>
      </c>
      <c r="G2102">
        <v>97206</v>
      </c>
      <c r="H2102" t="s">
        <v>31</v>
      </c>
      <c r="I2102" t="s">
        <v>58</v>
      </c>
      <c r="J2102" t="s">
        <v>129</v>
      </c>
      <c r="K2102">
        <v>279.94400000000002</v>
      </c>
      <c r="L2102">
        <v>7</v>
      </c>
      <c r="M2102">
        <v>0.2</v>
      </c>
      <c r="N2102">
        <v>80.483900000000006</v>
      </c>
      <c r="O2102" s="5">
        <f t="shared" si="32"/>
        <v>0.28749999999999998</v>
      </c>
    </row>
    <row r="2103" spans="1:15" x14ac:dyDescent="0.25">
      <c r="A2103" t="s">
        <v>693</v>
      </c>
      <c r="B2103" t="s">
        <v>38</v>
      </c>
      <c r="C2103" t="s">
        <v>16</v>
      </c>
      <c r="D2103" t="s">
        <v>17</v>
      </c>
      <c r="E2103" t="s">
        <v>209</v>
      </c>
      <c r="F2103" t="s">
        <v>46</v>
      </c>
      <c r="G2103">
        <v>80219</v>
      </c>
      <c r="H2103" t="s">
        <v>31</v>
      </c>
      <c r="I2103" t="s">
        <v>32</v>
      </c>
      <c r="J2103" t="s">
        <v>43</v>
      </c>
      <c r="K2103">
        <v>636.40800000000002</v>
      </c>
      <c r="L2103">
        <v>3</v>
      </c>
      <c r="M2103">
        <v>0.2</v>
      </c>
      <c r="N2103">
        <v>-15.9102</v>
      </c>
      <c r="O2103" s="5">
        <f t="shared" si="32"/>
        <v>-2.4999999999999998E-2</v>
      </c>
    </row>
    <row r="2104" spans="1:15" x14ac:dyDescent="0.25">
      <c r="A2104" t="s">
        <v>693</v>
      </c>
      <c r="B2104" t="s">
        <v>38</v>
      </c>
      <c r="C2104" t="s">
        <v>16</v>
      </c>
      <c r="D2104" t="s">
        <v>17</v>
      </c>
      <c r="E2104" t="s">
        <v>209</v>
      </c>
      <c r="F2104" t="s">
        <v>46</v>
      </c>
      <c r="G2104">
        <v>80219</v>
      </c>
      <c r="H2104" t="s">
        <v>31</v>
      </c>
      <c r="I2104" t="s">
        <v>32</v>
      </c>
      <c r="J2104" t="s">
        <v>53</v>
      </c>
      <c r="K2104">
        <v>83.168000000000006</v>
      </c>
      <c r="L2104">
        <v>4</v>
      </c>
      <c r="M2104">
        <v>0.2</v>
      </c>
      <c r="N2104">
        <v>9.3564000000000007</v>
      </c>
      <c r="O2104" s="5">
        <f t="shared" si="32"/>
        <v>0.1125</v>
      </c>
    </row>
    <row r="2105" spans="1:15" x14ac:dyDescent="0.25">
      <c r="A2105" t="s">
        <v>730</v>
      </c>
      <c r="B2105" t="s">
        <v>578</v>
      </c>
      <c r="C2105" t="s">
        <v>88</v>
      </c>
      <c r="D2105" t="s">
        <v>17</v>
      </c>
      <c r="E2105" t="s">
        <v>264</v>
      </c>
      <c r="F2105" t="s">
        <v>28</v>
      </c>
      <c r="G2105">
        <v>85705</v>
      </c>
      <c r="H2105" t="s">
        <v>31</v>
      </c>
      <c r="I2105" t="s">
        <v>21</v>
      </c>
      <c r="J2105" t="s">
        <v>25</v>
      </c>
      <c r="K2105">
        <v>259.13600000000002</v>
      </c>
      <c r="L2105">
        <v>4</v>
      </c>
      <c r="M2105">
        <v>0.2</v>
      </c>
      <c r="N2105">
        <v>-25.913599999999999</v>
      </c>
      <c r="O2105" s="5">
        <f t="shared" si="32"/>
        <v>-9.9999999999999992E-2</v>
      </c>
    </row>
    <row r="2106" spans="1:15" x14ac:dyDescent="0.25">
      <c r="A2106" t="s">
        <v>652</v>
      </c>
      <c r="B2106" t="s">
        <v>15</v>
      </c>
      <c r="C2106" t="s">
        <v>30</v>
      </c>
      <c r="D2106" t="s">
        <v>17</v>
      </c>
      <c r="E2106" t="s">
        <v>110</v>
      </c>
      <c r="F2106" t="s">
        <v>94</v>
      </c>
      <c r="G2106">
        <v>10009</v>
      </c>
      <c r="H2106" t="s">
        <v>119</v>
      </c>
      <c r="I2106" t="s">
        <v>32</v>
      </c>
      <c r="J2106" t="s">
        <v>80</v>
      </c>
      <c r="K2106">
        <v>221.92</v>
      </c>
      <c r="L2106">
        <v>4</v>
      </c>
      <c r="M2106">
        <v>0</v>
      </c>
      <c r="N2106">
        <v>106.52160000000001</v>
      </c>
      <c r="O2106" s="5">
        <f t="shared" si="32"/>
        <v>0.48000000000000004</v>
      </c>
    </row>
    <row r="2107" spans="1:15" x14ac:dyDescent="0.25">
      <c r="A2107" t="s">
        <v>652</v>
      </c>
      <c r="B2107" t="s">
        <v>15</v>
      </c>
      <c r="C2107" t="s">
        <v>30</v>
      </c>
      <c r="D2107" t="s">
        <v>17</v>
      </c>
      <c r="E2107" t="s">
        <v>110</v>
      </c>
      <c r="F2107" t="s">
        <v>94</v>
      </c>
      <c r="G2107">
        <v>10009</v>
      </c>
      <c r="H2107" t="s">
        <v>119</v>
      </c>
      <c r="I2107" t="s">
        <v>58</v>
      </c>
      <c r="J2107" t="s">
        <v>129</v>
      </c>
      <c r="K2107">
        <v>26</v>
      </c>
      <c r="L2107">
        <v>2</v>
      </c>
      <c r="M2107">
        <v>0</v>
      </c>
      <c r="N2107">
        <v>11.7</v>
      </c>
      <c r="O2107" s="5">
        <f t="shared" si="32"/>
        <v>0.44999999999999996</v>
      </c>
    </row>
    <row r="2108" spans="1:15" x14ac:dyDescent="0.25">
      <c r="A2108" t="s">
        <v>856</v>
      </c>
      <c r="B2108" t="s">
        <v>38</v>
      </c>
      <c r="C2108" t="s">
        <v>16</v>
      </c>
      <c r="D2108" t="s">
        <v>17</v>
      </c>
      <c r="E2108" t="s">
        <v>184</v>
      </c>
      <c r="F2108" t="s">
        <v>35</v>
      </c>
      <c r="G2108">
        <v>33437</v>
      </c>
      <c r="H2108" t="s">
        <v>20</v>
      </c>
      <c r="I2108" t="s">
        <v>32</v>
      </c>
      <c r="J2108" t="s">
        <v>80</v>
      </c>
      <c r="K2108">
        <v>15.552</v>
      </c>
      <c r="L2108">
        <v>3</v>
      </c>
      <c r="M2108">
        <v>0.2</v>
      </c>
      <c r="N2108">
        <v>5.4432</v>
      </c>
      <c r="O2108" s="5">
        <f t="shared" si="32"/>
        <v>0.35000000000000003</v>
      </c>
    </row>
    <row r="2109" spans="1:15" x14ac:dyDescent="0.25">
      <c r="A2109" t="s">
        <v>955</v>
      </c>
      <c r="B2109" t="s">
        <v>578</v>
      </c>
      <c r="C2109" t="s">
        <v>30</v>
      </c>
      <c r="D2109" t="s">
        <v>17</v>
      </c>
      <c r="E2109" t="s">
        <v>507</v>
      </c>
      <c r="F2109" t="s">
        <v>50</v>
      </c>
      <c r="G2109">
        <v>75150</v>
      </c>
      <c r="H2109" t="s">
        <v>89</v>
      </c>
      <c r="I2109" t="s">
        <v>32</v>
      </c>
      <c r="J2109" t="s">
        <v>64</v>
      </c>
      <c r="K2109">
        <v>0.876</v>
      </c>
      <c r="L2109">
        <v>1</v>
      </c>
      <c r="M2109">
        <v>0.8</v>
      </c>
      <c r="N2109">
        <v>-1.4016</v>
      </c>
      <c r="O2109" s="5">
        <f t="shared" si="32"/>
        <v>-1.5999999999999999</v>
      </c>
    </row>
    <row r="2110" spans="1:15" x14ac:dyDescent="0.25">
      <c r="A2110" t="s">
        <v>689</v>
      </c>
      <c r="B2110" t="s">
        <v>578</v>
      </c>
      <c r="C2110" t="s">
        <v>16</v>
      </c>
      <c r="D2110" t="s">
        <v>17</v>
      </c>
      <c r="E2110" t="s">
        <v>202</v>
      </c>
      <c r="F2110" t="s">
        <v>27</v>
      </c>
      <c r="G2110">
        <v>92374</v>
      </c>
      <c r="H2110" t="s">
        <v>31</v>
      </c>
      <c r="I2110" t="s">
        <v>32</v>
      </c>
      <c r="J2110" t="s">
        <v>80</v>
      </c>
      <c r="K2110">
        <v>19.98</v>
      </c>
      <c r="L2110">
        <v>1</v>
      </c>
      <c r="M2110">
        <v>0</v>
      </c>
      <c r="N2110">
        <v>9.3905999999999992</v>
      </c>
      <c r="O2110" s="5">
        <f t="shared" si="32"/>
        <v>0.47</v>
      </c>
    </row>
    <row r="2111" spans="1:15" x14ac:dyDescent="0.25">
      <c r="A2111" t="s">
        <v>689</v>
      </c>
      <c r="B2111" t="s">
        <v>578</v>
      </c>
      <c r="C2111" t="s">
        <v>16</v>
      </c>
      <c r="D2111" t="s">
        <v>17</v>
      </c>
      <c r="E2111" t="s">
        <v>202</v>
      </c>
      <c r="F2111" t="s">
        <v>27</v>
      </c>
      <c r="G2111">
        <v>92374</v>
      </c>
      <c r="H2111" t="s">
        <v>31</v>
      </c>
      <c r="I2111" t="s">
        <v>32</v>
      </c>
      <c r="J2111" t="s">
        <v>64</v>
      </c>
      <c r="K2111">
        <v>398.35199999999998</v>
      </c>
      <c r="L2111">
        <v>3</v>
      </c>
      <c r="M2111">
        <v>0.2</v>
      </c>
      <c r="N2111">
        <v>124.485</v>
      </c>
      <c r="O2111" s="5">
        <f t="shared" si="32"/>
        <v>0.3125</v>
      </c>
    </row>
    <row r="2112" spans="1:15" x14ac:dyDescent="0.25">
      <c r="A2112" t="s">
        <v>689</v>
      </c>
      <c r="B2112" t="s">
        <v>578</v>
      </c>
      <c r="C2112" t="s">
        <v>16</v>
      </c>
      <c r="D2112" t="s">
        <v>17</v>
      </c>
      <c r="E2112" t="s">
        <v>202</v>
      </c>
      <c r="F2112" t="s">
        <v>27</v>
      </c>
      <c r="G2112">
        <v>92374</v>
      </c>
      <c r="H2112" t="s">
        <v>31</v>
      </c>
      <c r="I2112" t="s">
        <v>32</v>
      </c>
      <c r="J2112" t="s">
        <v>53</v>
      </c>
      <c r="K2112">
        <v>5.04</v>
      </c>
      <c r="L2112">
        <v>3</v>
      </c>
      <c r="M2112">
        <v>0</v>
      </c>
      <c r="N2112">
        <v>1.26</v>
      </c>
      <c r="O2112" s="5">
        <f t="shared" si="32"/>
        <v>0.25</v>
      </c>
    </row>
    <row r="2113" spans="1:15" x14ac:dyDescent="0.25">
      <c r="A2113" t="s">
        <v>689</v>
      </c>
      <c r="B2113" t="s">
        <v>578</v>
      </c>
      <c r="C2113" t="s">
        <v>16</v>
      </c>
      <c r="D2113" t="s">
        <v>17</v>
      </c>
      <c r="E2113" t="s">
        <v>202</v>
      </c>
      <c r="F2113" t="s">
        <v>27</v>
      </c>
      <c r="G2113">
        <v>92374</v>
      </c>
      <c r="H2113" t="s">
        <v>31</v>
      </c>
      <c r="I2113" t="s">
        <v>32</v>
      </c>
      <c r="J2113" t="s">
        <v>195</v>
      </c>
      <c r="K2113">
        <v>17.45</v>
      </c>
      <c r="L2113">
        <v>5</v>
      </c>
      <c r="M2113">
        <v>0</v>
      </c>
      <c r="N2113">
        <v>8.0269999999999992</v>
      </c>
      <c r="O2113" s="5">
        <f t="shared" si="32"/>
        <v>0.45999999999999996</v>
      </c>
    </row>
    <row r="2114" spans="1:15" x14ac:dyDescent="0.25">
      <c r="A2114" t="s">
        <v>689</v>
      </c>
      <c r="B2114" t="s">
        <v>578</v>
      </c>
      <c r="C2114" t="s">
        <v>16</v>
      </c>
      <c r="D2114" t="s">
        <v>17</v>
      </c>
      <c r="E2114" t="s">
        <v>202</v>
      </c>
      <c r="F2114" t="s">
        <v>27</v>
      </c>
      <c r="G2114">
        <v>92374</v>
      </c>
      <c r="H2114" t="s">
        <v>31</v>
      </c>
      <c r="I2114" t="s">
        <v>21</v>
      </c>
      <c r="J2114" t="s">
        <v>25</v>
      </c>
      <c r="K2114">
        <v>323.13600000000002</v>
      </c>
      <c r="L2114">
        <v>4</v>
      </c>
      <c r="M2114">
        <v>0.2</v>
      </c>
      <c r="N2114">
        <v>20.196000000000002</v>
      </c>
      <c r="O2114" s="5">
        <f t="shared" si="32"/>
        <v>6.25E-2</v>
      </c>
    </row>
    <row r="2115" spans="1:15" x14ac:dyDescent="0.25">
      <c r="A2115" t="s">
        <v>689</v>
      </c>
      <c r="B2115" t="s">
        <v>578</v>
      </c>
      <c r="C2115" t="s">
        <v>16</v>
      </c>
      <c r="D2115" t="s">
        <v>17</v>
      </c>
      <c r="E2115" t="s">
        <v>202</v>
      </c>
      <c r="F2115" t="s">
        <v>27</v>
      </c>
      <c r="G2115">
        <v>92374</v>
      </c>
      <c r="H2115" t="s">
        <v>31</v>
      </c>
      <c r="I2115" t="s">
        <v>32</v>
      </c>
      <c r="J2115" t="s">
        <v>334</v>
      </c>
      <c r="K2115">
        <v>29.7</v>
      </c>
      <c r="L2115">
        <v>3</v>
      </c>
      <c r="M2115">
        <v>0</v>
      </c>
      <c r="N2115">
        <v>8.0190000000000001</v>
      </c>
      <c r="O2115" s="5">
        <f t="shared" si="32"/>
        <v>0.27</v>
      </c>
    </row>
    <row r="2116" spans="1:15" x14ac:dyDescent="0.25">
      <c r="A2116" t="s">
        <v>689</v>
      </c>
      <c r="B2116" t="s">
        <v>578</v>
      </c>
      <c r="C2116" t="s">
        <v>16</v>
      </c>
      <c r="D2116" t="s">
        <v>17</v>
      </c>
      <c r="E2116" t="s">
        <v>202</v>
      </c>
      <c r="F2116" t="s">
        <v>27</v>
      </c>
      <c r="G2116">
        <v>92374</v>
      </c>
      <c r="H2116" t="s">
        <v>31</v>
      </c>
      <c r="I2116" t="s">
        <v>58</v>
      </c>
      <c r="J2116" t="s">
        <v>59</v>
      </c>
      <c r="K2116">
        <v>1295.8399999999999</v>
      </c>
      <c r="L2116">
        <v>4</v>
      </c>
      <c r="M2116">
        <v>0.2</v>
      </c>
      <c r="N2116">
        <v>145.78200000000001</v>
      </c>
      <c r="O2116" s="5">
        <f t="shared" ref="O2116:O2179" si="33">N2116/K2116</f>
        <v>0.11250000000000002</v>
      </c>
    </row>
    <row r="2117" spans="1:15" x14ac:dyDescent="0.25">
      <c r="A2117" t="s">
        <v>689</v>
      </c>
      <c r="B2117" t="s">
        <v>578</v>
      </c>
      <c r="C2117" t="s">
        <v>16</v>
      </c>
      <c r="D2117" t="s">
        <v>17</v>
      </c>
      <c r="E2117" t="s">
        <v>202</v>
      </c>
      <c r="F2117" t="s">
        <v>27</v>
      </c>
      <c r="G2117">
        <v>92374</v>
      </c>
      <c r="H2117" t="s">
        <v>31</v>
      </c>
      <c r="I2117" t="s">
        <v>32</v>
      </c>
      <c r="J2117" t="s">
        <v>43</v>
      </c>
      <c r="K2117">
        <v>46.84</v>
      </c>
      <c r="L2117">
        <v>2</v>
      </c>
      <c r="M2117">
        <v>0</v>
      </c>
      <c r="N2117">
        <v>12.646800000000001</v>
      </c>
      <c r="O2117" s="5">
        <f t="shared" si="33"/>
        <v>0.27</v>
      </c>
    </row>
    <row r="2118" spans="1:15" x14ac:dyDescent="0.25">
      <c r="A2118" t="s">
        <v>689</v>
      </c>
      <c r="B2118" t="s">
        <v>578</v>
      </c>
      <c r="C2118" t="s">
        <v>16</v>
      </c>
      <c r="D2118" t="s">
        <v>17</v>
      </c>
      <c r="E2118" t="s">
        <v>202</v>
      </c>
      <c r="F2118" t="s">
        <v>27</v>
      </c>
      <c r="G2118">
        <v>92374</v>
      </c>
      <c r="H2118" t="s">
        <v>31</v>
      </c>
      <c r="I2118" t="s">
        <v>21</v>
      </c>
      <c r="J2118" t="s">
        <v>22</v>
      </c>
      <c r="K2118">
        <v>425.83300000000003</v>
      </c>
      <c r="L2118">
        <v>1</v>
      </c>
      <c r="M2118">
        <v>0.15</v>
      </c>
      <c r="N2118">
        <v>20.039200000000001</v>
      </c>
      <c r="O2118" s="5">
        <f t="shared" si="33"/>
        <v>4.7058823529411764E-2</v>
      </c>
    </row>
    <row r="2119" spans="1:15" x14ac:dyDescent="0.25">
      <c r="A2119" t="s">
        <v>757</v>
      </c>
      <c r="B2119" t="s">
        <v>15</v>
      </c>
      <c r="C2119" t="s">
        <v>16</v>
      </c>
      <c r="D2119" t="s">
        <v>17</v>
      </c>
      <c r="E2119" t="s">
        <v>144</v>
      </c>
      <c r="F2119" t="s">
        <v>94</v>
      </c>
      <c r="G2119">
        <v>14609</v>
      </c>
      <c r="H2119" t="s">
        <v>119</v>
      </c>
      <c r="I2119" t="s">
        <v>21</v>
      </c>
      <c r="J2119" t="s">
        <v>39</v>
      </c>
      <c r="K2119">
        <v>209.67</v>
      </c>
      <c r="L2119">
        <v>1</v>
      </c>
      <c r="M2119">
        <v>0.4</v>
      </c>
      <c r="N2119">
        <v>-13.978</v>
      </c>
      <c r="O2119" s="5">
        <f t="shared" si="33"/>
        <v>-6.6666666666666666E-2</v>
      </c>
    </row>
    <row r="2120" spans="1:15" x14ac:dyDescent="0.25">
      <c r="A2120" t="s">
        <v>956</v>
      </c>
      <c r="B2120" t="s">
        <v>38</v>
      </c>
      <c r="C2120" t="s">
        <v>16</v>
      </c>
      <c r="D2120" t="s">
        <v>17</v>
      </c>
      <c r="E2120" t="s">
        <v>509</v>
      </c>
      <c r="F2120" t="s">
        <v>27</v>
      </c>
      <c r="G2120">
        <v>95207</v>
      </c>
      <c r="H2120" t="s">
        <v>31</v>
      </c>
      <c r="I2120" t="s">
        <v>32</v>
      </c>
      <c r="J2120" t="s">
        <v>80</v>
      </c>
      <c r="K2120">
        <v>159.88</v>
      </c>
      <c r="L2120">
        <v>7</v>
      </c>
      <c r="M2120">
        <v>0</v>
      </c>
      <c r="N2120">
        <v>73.544799999999995</v>
      </c>
      <c r="O2120" s="5">
        <f t="shared" si="33"/>
        <v>0.45999999999999996</v>
      </c>
    </row>
    <row r="2121" spans="1:15" x14ac:dyDescent="0.25">
      <c r="A2121" t="s">
        <v>636</v>
      </c>
      <c r="B2121" t="s">
        <v>155</v>
      </c>
      <c r="C2121" t="s">
        <v>30</v>
      </c>
      <c r="D2121" t="s">
        <v>17</v>
      </c>
      <c r="E2121" t="s">
        <v>44</v>
      </c>
      <c r="F2121" t="s">
        <v>45</v>
      </c>
      <c r="G2121">
        <v>98105</v>
      </c>
      <c r="H2121" t="s">
        <v>31</v>
      </c>
      <c r="I2121" t="s">
        <v>32</v>
      </c>
      <c r="J2121" t="s">
        <v>80</v>
      </c>
      <c r="K2121">
        <v>5.28</v>
      </c>
      <c r="L2121">
        <v>1</v>
      </c>
      <c r="M2121">
        <v>0</v>
      </c>
      <c r="N2121">
        <v>2.3759999999999999</v>
      </c>
      <c r="O2121" s="5">
        <f t="shared" si="33"/>
        <v>0.44999999999999996</v>
      </c>
    </row>
    <row r="2122" spans="1:15" x14ac:dyDescent="0.25">
      <c r="A2122" t="s">
        <v>636</v>
      </c>
      <c r="B2122" t="s">
        <v>155</v>
      </c>
      <c r="C2122" t="s">
        <v>30</v>
      </c>
      <c r="D2122" t="s">
        <v>17</v>
      </c>
      <c r="E2122" t="s">
        <v>44</v>
      </c>
      <c r="F2122" t="s">
        <v>45</v>
      </c>
      <c r="G2122">
        <v>98105</v>
      </c>
      <c r="H2122" t="s">
        <v>31</v>
      </c>
      <c r="I2122" t="s">
        <v>32</v>
      </c>
      <c r="J2122" t="s">
        <v>64</v>
      </c>
      <c r="K2122">
        <v>895.92</v>
      </c>
      <c r="L2122">
        <v>5</v>
      </c>
      <c r="M2122">
        <v>0.2</v>
      </c>
      <c r="N2122">
        <v>302.37299999999999</v>
      </c>
      <c r="O2122" s="5">
        <f t="shared" si="33"/>
        <v>0.33750000000000002</v>
      </c>
    </row>
    <row r="2123" spans="1:15" x14ac:dyDescent="0.25">
      <c r="A2123" t="s">
        <v>957</v>
      </c>
      <c r="B2123" t="s">
        <v>38</v>
      </c>
      <c r="C2123" t="s">
        <v>16</v>
      </c>
      <c r="D2123" t="s">
        <v>17</v>
      </c>
      <c r="E2123" t="s">
        <v>511</v>
      </c>
      <c r="F2123" t="s">
        <v>35</v>
      </c>
      <c r="G2123">
        <v>32174</v>
      </c>
      <c r="H2123" t="s">
        <v>20</v>
      </c>
      <c r="I2123" t="s">
        <v>32</v>
      </c>
      <c r="J2123" t="s">
        <v>64</v>
      </c>
      <c r="K2123">
        <v>2.8079999999999998</v>
      </c>
      <c r="L2123">
        <v>3</v>
      </c>
      <c r="M2123">
        <v>0.7</v>
      </c>
      <c r="N2123">
        <v>-1.9656</v>
      </c>
      <c r="O2123" s="5">
        <f t="shared" si="33"/>
        <v>-0.70000000000000007</v>
      </c>
    </row>
    <row r="2124" spans="1:15" x14ac:dyDescent="0.25">
      <c r="A2124" t="s">
        <v>958</v>
      </c>
      <c r="B2124" t="s">
        <v>155</v>
      </c>
      <c r="C2124" t="s">
        <v>30</v>
      </c>
      <c r="D2124" t="s">
        <v>17</v>
      </c>
      <c r="E2124" t="s">
        <v>513</v>
      </c>
      <c r="F2124" t="s">
        <v>27</v>
      </c>
      <c r="G2124">
        <v>94086</v>
      </c>
      <c r="H2124" t="s">
        <v>31</v>
      </c>
      <c r="I2124" t="s">
        <v>21</v>
      </c>
      <c r="J2124" t="s">
        <v>25</v>
      </c>
      <c r="K2124">
        <v>215.976</v>
      </c>
      <c r="L2124">
        <v>3</v>
      </c>
      <c r="M2124">
        <v>0.2</v>
      </c>
      <c r="N2124">
        <v>-2.6997</v>
      </c>
      <c r="O2124" s="5">
        <f t="shared" si="33"/>
        <v>-1.2500000000000001E-2</v>
      </c>
    </row>
    <row r="2125" spans="1:15" x14ac:dyDescent="0.25">
      <c r="A2125" t="s">
        <v>847</v>
      </c>
      <c r="B2125" t="s">
        <v>15</v>
      </c>
      <c r="C2125" t="s">
        <v>88</v>
      </c>
      <c r="D2125" t="s">
        <v>17</v>
      </c>
      <c r="E2125" t="s">
        <v>405</v>
      </c>
      <c r="F2125" t="s">
        <v>82</v>
      </c>
      <c r="G2125">
        <v>48911</v>
      </c>
      <c r="H2125" t="s">
        <v>89</v>
      </c>
      <c r="I2125" t="s">
        <v>21</v>
      </c>
      <c r="J2125" t="s">
        <v>22</v>
      </c>
      <c r="K2125">
        <v>241.96</v>
      </c>
      <c r="L2125">
        <v>2</v>
      </c>
      <c r="M2125">
        <v>0</v>
      </c>
      <c r="N2125">
        <v>41.133200000000002</v>
      </c>
      <c r="O2125" s="5">
        <f t="shared" si="33"/>
        <v>0.17</v>
      </c>
    </row>
    <row r="2126" spans="1:15" x14ac:dyDescent="0.25">
      <c r="A2126" t="s">
        <v>847</v>
      </c>
      <c r="B2126" t="s">
        <v>15</v>
      </c>
      <c r="C2126" t="s">
        <v>88</v>
      </c>
      <c r="D2126" t="s">
        <v>17</v>
      </c>
      <c r="E2126" t="s">
        <v>405</v>
      </c>
      <c r="F2126" t="s">
        <v>82</v>
      </c>
      <c r="G2126">
        <v>48911</v>
      </c>
      <c r="H2126" t="s">
        <v>89</v>
      </c>
      <c r="I2126" t="s">
        <v>32</v>
      </c>
      <c r="J2126" t="s">
        <v>33</v>
      </c>
      <c r="K2126">
        <v>27.72</v>
      </c>
      <c r="L2126">
        <v>9</v>
      </c>
      <c r="M2126">
        <v>0</v>
      </c>
      <c r="N2126">
        <v>13.3056</v>
      </c>
      <c r="O2126" s="5">
        <f t="shared" si="33"/>
        <v>0.48000000000000004</v>
      </c>
    </row>
    <row r="2127" spans="1:15" x14ac:dyDescent="0.25">
      <c r="A2127" t="s">
        <v>642</v>
      </c>
      <c r="B2127" t="s">
        <v>38</v>
      </c>
      <c r="C2127" t="s">
        <v>88</v>
      </c>
      <c r="D2127" t="s">
        <v>17</v>
      </c>
      <c r="E2127" t="s">
        <v>73</v>
      </c>
      <c r="F2127" t="s">
        <v>70</v>
      </c>
      <c r="G2127">
        <v>19143</v>
      </c>
      <c r="H2127" t="s">
        <v>119</v>
      </c>
      <c r="I2127" t="s">
        <v>32</v>
      </c>
      <c r="J2127" t="s">
        <v>143</v>
      </c>
      <c r="K2127">
        <v>104.68</v>
      </c>
      <c r="L2127">
        <v>5</v>
      </c>
      <c r="M2127">
        <v>0.2</v>
      </c>
      <c r="N2127">
        <v>35.329500000000003</v>
      </c>
      <c r="O2127" s="5">
        <f t="shared" si="33"/>
        <v>0.33750000000000002</v>
      </c>
    </row>
    <row r="2128" spans="1:15" x14ac:dyDescent="0.25">
      <c r="A2128" t="s">
        <v>642</v>
      </c>
      <c r="B2128" t="s">
        <v>38</v>
      </c>
      <c r="C2128" t="s">
        <v>88</v>
      </c>
      <c r="D2128" t="s">
        <v>17</v>
      </c>
      <c r="E2128" t="s">
        <v>73</v>
      </c>
      <c r="F2128" t="s">
        <v>70</v>
      </c>
      <c r="G2128">
        <v>19143</v>
      </c>
      <c r="H2128" t="s">
        <v>119</v>
      </c>
      <c r="I2128" t="s">
        <v>58</v>
      </c>
      <c r="J2128" t="s">
        <v>59</v>
      </c>
      <c r="K2128">
        <v>62.957999999999998</v>
      </c>
      <c r="L2128">
        <v>7</v>
      </c>
      <c r="M2128">
        <v>0.4</v>
      </c>
      <c r="N2128">
        <v>9.4436999999999998</v>
      </c>
      <c r="O2128" s="5">
        <f t="shared" si="33"/>
        <v>0.15</v>
      </c>
    </row>
    <row r="2129" spans="1:15" x14ac:dyDescent="0.25">
      <c r="A2129" t="s">
        <v>642</v>
      </c>
      <c r="B2129" t="s">
        <v>38</v>
      </c>
      <c r="C2129" t="s">
        <v>16</v>
      </c>
      <c r="D2129" t="s">
        <v>17</v>
      </c>
      <c r="E2129" t="s">
        <v>73</v>
      </c>
      <c r="F2129" t="s">
        <v>70</v>
      </c>
      <c r="G2129">
        <v>19143</v>
      </c>
      <c r="H2129" t="s">
        <v>119</v>
      </c>
      <c r="I2129" t="s">
        <v>58</v>
      </c>
      <c r="J2129" t="s">
        <v>129</v>
      </c>
      <c r="K2129">
        <v>86.376000000000005</v>
      </c>
      <c r="L2129">
        <v>3</v>
      </c>
      <c r="M2129">
        <v>0.2</v>
      </c>
      <c r="N2129">
        <v>1.0797000000000001</v>
      </c>
      <c r="O2129" s="5">
        <f t="shared" si="33"/>
        <v>1.2500000000000001E-2</v>
      </c>
    </row>
    <row r="2130" spans="1:15" x14ac:dyDescent="0.25">
      <c r="A2130" t="s">
        <v>642</v>
      </c>
      <c r="B2130" t="s">
        <v>38</v>
      </c>
      <c r="C2130" t="s">
        <v>88</v>
      </c>
      <c r="D2130" t="s">
        <v>17</v>
      </c>
      <c r="E2130" t="s">
        <v>73</v>
      </c>
      <c r="F2130" t="s">
        <v>70</v>
      </c>
      <c r="G2130">
        <v>19134</v>
      </c>
      <c r="H2130" t="s">
        <v>119</v>
      </c>
      <c r="I2130" t="s">
        <v>21</v>
      </c>
      <c r="J2130" t="s">
        <v>48</v>
      </c>
      <c r="K2130">
        <v>64.944000000000003</v>
      </c>
      <c r="L2130">
        <v>3</v>
      </c>
      <c r="M2130">
        <v>0.2</v>
      </c>
      <c r="N2130">
        <v>6.4943999999999997</v>
      </c>
      <c r="O2130" s="5">
        <f t="shared" si="33"/>
        <v>9.9999999999999992E-2</v>
      </c>
    </row>
    <row r="2131" spans="1:15" x14ac:dyDescent="0.25">
      <c r="A2131" t="s">
        <v>642</v>
      </c>
      <c r="B2131" t="s">
        <v>38</v>
      </c>
      <c r="C2131" t="s">
        <v>88</v>
      </c>
      <c r="D2131" t="s">
        <v>17</v>
      </c>
      <c r="E2131" t="s">
        <v>73</v>
      </c>
      <c r="F2131" t="s">
        <v>70</v>
      </c>
      <c r="G2131">
        <v>19134</v>
      </c>
      <c r="H2131" t="s">
        <v>119</v>
      </c>
      <c r="I2131" t="s">
        <v>32</v>
      </c>
      <c r="J2131" t="s">
        <v>80</v>
      </c>
      <c r="K2131">
        <v>20.736000000000001</v>
      </c>
      <c r="L2131">
        <v>4</v>
      </c>
      <c r="M2131">
        <v>0.2</v>
      </c>
      <c r="N2131">
        <v>7.2576000000000001</v>
      </c>
      <c r="O2131" s="5">
        <f t="shared" si="33"/>
        <v>0.35</v>
      </c>
    </row>
    <row r="2132" spans="1:15" x14ac:dyDescent="0.25">
      <c r="A2132" t="s">
        <v>959</v>
      </c>
      <c r="B2132" t="s">
        <v>15</v>
      </c>
      <c r="C2132" t="s">
        <v>30</v>
      </c>
      <c r="D2132" t="s">
        <v>17</v>
      </c>
      <c r="E2132" t="s">
        <v>103</v>
      </c>
      <c r="F2132" t="s">
        <v>136</v>
      </c>
      <c r="G2132">
        <v>3820</v>
      </c>
      <c r="H2132" t="s">
        <v>119</v>
      </c>
      <c r="I2132" t="s">
        <v>32</v>
      </c>
      <c r="J2132" t="s">
        <v>68</v>
      </c>
      <c r="K2132">
        <v>33.28</v>
      </c>
      <c r="L2132">
        <v>4</v>
      </c>
      <c r="M2132">
        <v>0</v>
      </c>
      <c r="N2132">
        <v>9.3184000000000005</v>
      </c>
      <c r="O2132" s="5">
        <f t="shared" si="33"/>
        <v>0.28000000000000003</v>
      </c>
    </row>
    <row r="2133" spans="1:15" x14ac:dyDescent="0.25">
      <c r="A2133" t="s">
        <v>959</v>
      </c>
      <c r="B2133" t="s">
        <v>15</v>
      </c>
      <c r="C2133" t="s">
        <v>30</v>
      </c>
      <c r="D2133" t="s">
        <v>17</v>
      </c>
      <c r="E2133" t="s">
        <v>103</v>
      </c>
      <c r="F2133" t="s">
        <v>136</v>
      </c>
      <c r="G2133">
        <v>3820</v>
      </c>
      <c r="H2133" t="s">
        <v>119</v>
      </c>
      <c r="I2133" t="s">
        <v>32</v>
      </c>
      <c r="J2133" t="s">
        <v>53</v>
      </c>
      <c r="K2133">
        <v>38.520000000000003</v>
      </c>
      <c r="L2133">
        <v>9</v>
      </c>
      <c r="M2133">
        <v>0</v>
      </c>
      <c r="N2133">
        <v>11.9412</v>
      </c>
      <c r="O2133" s="5">
        <f t="shared" si="33"/>
        <v>0.31</v>
      </c>
    </row>
    <row r="2134" spans="1:15" x14ac:dyDescent="0.25">
      <c r="A2134" t="s">
        <v>959</v>
      </c>
      <c r="B2134" t="s">
        <v>15</v>
      </c>
      <c r="C2134" t="s">
        <v>30</v>
      </c>
      <c r="D2134" t="s">
        <v>17</v>
      </c>
      <c r="E2134" t="s">
        <v>103</v>
      </c>
      <c r="F2134" t="s">
        <v>136</v>
      </c>
      <c r="G2134">
        <v>3820</v>
      </c>
      <c r="H2134" t="s">
        <v>119</v>
      </c>
      <c r="I2134" t="s">
        <v>21</v>
      </c>
      <c r="J2134" t="s">
        <v>48</v>
      </c>
      <c r="K2134">
        <v>139.86000000000001</v>
      </c>
      <c r="L2134">
        <v>7</v>
      </c>
      <c r="M2134">
        <v>0</v>
      </c>
      <c r="N2134">
        <v>60.139800000000001</v>
      </c>
      <c r="O2134" s="5">
        <f t="shared" si="33"/>
        <v>0.42999999999999994</v>
      </c>
    </row>
    <row r="2135" spans="1:15" x14ac:dyDescent="0.25">
      <c r="A2135" t="s">
        <v>652</v>
      </c>
      <c r="B2135" t="s">
        <v>38</v>
      </c>
      <c r="C2135" t="s">
        <v>16</v>
      </c>
      <c r="D2135" t="s">
        <v>17</v>
      </c>
      <c r="E2135" t="s">
        <v>110</v>
      </c>
      <c r="F2135" t="s">
        <v>94</v>
      </c>
      <c r="G2135">
        <v>10011</v>
      </c>
      <c r="H2135" t="s">
        <v>119</v>
      </c>
      <c r="I2135" t="s">
        <v>32</v>
      </c>
      <c r="J2135" t="s">
        <v>80</v>
      </c>
      <c r="K2135">
        <v>19.649999999999999</v>
      </c>
      <c r="L2135">
        <v>3</v>
      </c>
      <c r="M2135">
        <v>0</v>
      </c>
      <c r="N2135">
        <v>9.0389999999999997</v>
      </c>
      <c r="O2135" s="5">
        <f t="shared" si="33"/>
        <v>0.46</v>
      </c>
    </row>
    <row r="2136" spans="1:15" x14ac:dyDescent="0.25">
      <c r="A2136" t="s">
        <v>642</v>
      </c>
      <c r="B2136" t="s">
        <v>38</v>
      </c>
      <c r="C2136" t="s">
        <v>16</v>
      </c>
      <c r="D2136" t="s">
        <v>17</v>
      </c>
      <c r="E2136" t="s">
        <v>73</v>
      </c>
      <c r="F2136" t="s">
        <v>70</v>
      </c>
      <c r="G2136">
        <v>19134</v>
      </c>
      <c r="H2136" t="s">
        <v>119</v>
      </c>
      <c r="I2136" t="s">
        <v>32</v>
      </c>
      <c r="J2136" t="s">
        <v>64</v>
      </c>
      <c r="K2136">
        <v>152.99100000000001</v>
      </c>
      <c r="L2136">
        <v>3</v>
      </c>
      <c r="M2136">
        <v>0.7</v>
      </c>
      <c r="N2136">
        <v>-122.39279999999999</v>
      </c>
      <c r="O2136" s="5">
        <f t="shared" si="33"/>
        <v>-0.79999999999999993</v>
      </c>
    </row>
    <row r="2137" spans="1:15" x14ac:dyDescent="0.25">
      <c r="A2137" t="s">
        <v>642</v>
      </c>
      <c r="B2137" t="s">
        <v>38</v>
      </c>
      <c r="C2137" t="s">
        <v>16</v>
      </c>
      <c r="D2137" t="s">
        <v>17</v>
      </c>
      <c r="E2137" t="s">
        <v>73</v>
      </c>
      <c r="F2137" t="s">
        <v>70</v>
      </c>
      <c r="G2137">
        <v>19134</v>
      </c>
      <c r="H2137" t="s">
        <v>119</v>
      </c>
      <c r="I2137" t="s">
        <v>32</v>
      </c>
      <c r="J2137" t="s">
        <v>195</v>
      </c>
      <c r="K2137">
        <v>10.584</v>
      </c>
      <c r="L2137">
        <v>7</v>
      </c>
      <c r="M2137">
        <v>0.2</v>
      </c>
      <c r="N2137">
        <v>-2.3814000000000002</v>
      </c>
      <c r="O2137" s="5">
        <f t="shared" si="33"/>
        <v>-0.22500000000000003</v>
      </c>
    </row>
    <row r="2138" spans="1:15" x14ac:dyDescent="0.25">
      <c r="A2138" t="s">
        <v>642</v>
      </c>
      <c r="B2138" t="s">
        <v>38</v>
      </c>
      <c r="C2138" t="s">
        <v>16</v>
      </c>
      <c r="D2138" t="s">
        <v>17</v>
      </c>
      <c r="E2138" t="s">
        <v>73</v>
      </c>
      <c r="F2138" t="s">
        <v>70</v>
      </c>
      <c r="G2138">
        <v>19134</v>
      </c>
      <c r="H2138" t="s">
        <v>119</v>
      </c>
      <c r="I2138" t="s">
        <v>58</v>
      </c>
      <c r="J2138" t="s">
        <v>59</v>
      </c>
      <c r="K2138">
        <v>94.92</v>
      </c>
      <c r="L2138">
        <v>4</v>
      </c>
      <c r="M2138">
        <v>0.4</v>
      </c>
      <c r="N2138">
        <v>15.82</v>
      </c>
      <c r="O2138" s="5">
        <f t="shared" si="33"/>
        <v>0.16666666666666666</v>
      </c>
    </row>
    <row r="2139" spans="1:15" x14ac:dyDescent="0.25">
      <c r="A2139" t="s">
        <v>688</v>
      </c>
      <c r="B2139" t="s">
        <v>38</v>
      </c>
      <c r="C2139" t="s">
        <v>16</v>
      </c>
      <c r="D2139" t="s">
        <v>17</v>
      </c>
      <c r="E2139" t="s">
        <v>200</v>
      </c>
      <c r="F2139" t="s">
        <v>50</v>
      </c>
      <c r="G2139">
        <v>75051</v>
      </c>
      <c r="H2139" t="s">
        <v>89</v>
      </c>
      <c r="I2139" t="s">
        <v>21</v>
      </c>
      <c r="J2139" t="s">
        <v>48</v>
      </c>
      <c r="K2139">
        <v>14.76</v>
      </c>
      <c r="L2139">
        <v>5</v>
      </c>
      <c r="M2139">
        <v>0.6</v>
      </c>
      <c r="N2139">
        <v>-11.439</v>
      </c>
      <c r="O2139" s="5">
        <f t="shared" si="33"/>
        <v>-0.77500000000000002</v>
      </c>
    </row>
    <row r="2140" spans="1:15" x14ac:dyDescent="0.25">
      <c r="A2140" t="s">
        <v>688</v>
      </c>
      <c r="B2140" t="s">
        <v>38</v>
      </c>
      <c r="C2140" t="s">
        <v>16</v>
      </c>
      <c r="D2140" t="s">
        <v>17</v>
      </c>
      <c r="E2140" t="s">
        <v>200</v>
      </c>
      <c r="F2140" t="s">
        <v>50</v>
      </c>
      <c r="G2140">
        <v>75051</v>
      </c>
      <c r="H2140" t="s">
        <v>89</v>
      </c>
      <c r="I2140" t="s">
        <v>32</v>
      </c>
      <c r="J2140" t="s">
        <v>64</v>
      </c>
      <c r="K2140">
        <v>3.6560000000000001</v>
      </c>
      <c r="L2140">
        <v>4</v>
      </c>
      <c r="M2140">
        <v>0.8</v>
      </c>
      <c r="N2140">
        <v>-5.8495999999999997</v>
      </c>
      <c r="O2140" s="5">
        <f t="shared" si="33"/>
        <v>-1.5999999999999999</v>
      </c>
    </row>
    <row r="2141" spans="1:15" x14ac:dyDescent="0.25">
      <c r="A2141" t="s">
        <v>652</v>
      </c>
      <c r="B2141" t="s">
        <v>578</v>
      </c>
      <c r="C2141" t="s">
        <v>16</v>
      </c>
      <c r="D2141" t="s">
        <v>17</v>
      </c>
      <c r="E2141" t="s">
        <v>110</v>
      </c>
      <c r="F2141" t="s">
        <v>94</v>
      </c>
      <c r="G2141">
        <v>10009</v>
      </c>
      <c r="H2141" t="s">
        <v>119</v>
      </c>
      <c r="I2141" t="s">
        <v>32</v>
      </c>
      <c r="J2141" t="s">
        <v>80</v>
      </c>
      <c r="K2141">
        <v>146.82</v>
      </c>
      <c r="L2141">
        <v>3</v>
      </c>
      <c r="M2141">
        <v>0</v>
      </c>
      <c r="N2141">
        <v>73.41</v>
      </c>
      <c r="O2141" s="5">
        <f t="shared" si="33"/>
        <v>0.5</v>
      </c>
    </row>
    <row r="2142" spans="1:15" x14ac:dyDescent="0.25">
      <c r="A2142" t="s">
        <v>860</v>
      </c>
      <c r="B2142" t="s">
        <v>38</v>
      </c>
      <c r="C2142" t="s">
        <v>30</v>
      </c>
      <c r="D2142" t="s">
        <v>17</v>
      </c>
      <c r="E2142" t="s">
        <v>250</v>
      </c>
      <c r="F2142" t="s">
        <v>94</v>
      </c>
      <c r="G2142">
        <v>11561</v>
      </c>
      <c r="H2142" t="s">
        <v>119</v>
      </c>
      <c r="I2142" t="s">
        <v>32</v>
      </c>
      <c r="J2142" t="s">
        <v>64</v>
      </c>
      <c r="K2142">
        <v>149.54400000000001</v>
      </c>
      <c r="L2142">
        <v>9</v>
      </c>
      <c r="M2142">
        <v>0.2</v>
      </c>
      <c r="N2142">
        <v>50.4711</v>
      </c>
      <c r="O2142" s="5">
        <f t="shared" si="33"/>
        <v>0.33749999999999997</v>
      </c>
    </row>
    <row r="2143" spans="1:15" x14ac:dyDescent="0.25">
      <c r="A2143" t="s">
        <v>860</v>
      </c>
      <c r="B2143" t="s">
        <v>38</v>
      </c>
      <c r="C2143" t="s">
        <v>30</v>
      </c>
      <c r="D2143" t="s">
        <v>17</v>
      </c>
      <c r="E2143" t="s">
        <v>250</v>
      </c>
      <c r="F2143" t="s">
        <v>94</v>
      </c>
      <c r="G2143">
        <v>11561</v>
      </c>
      <c r="H2143" t="s">
        <v>119</v>
      </c>
      <c r="I2143" t="s">
        <v>32</v>
      </c>
      <c r="J2143" t="s">
        <v>334</v>
      </c>
      <c r="K2143">
        <v>17.14</v>
      </c>
      <c r="L2143">
        <v>2</v>
      </c>
      <c r="M2143">
        <v>0</v>
      </c>
      <c r="N2143">
        <v>4.4564000000000004</v>
      </c>
      <c r="O2143" s="5">
        <f t="shared" si="33"/>
        <v>0.26</v>
      </c>
    </row>
    <row r="2144" spans="1:15" x14ac:dyDescent="0.25">
      <c r="A2144" t="s">
        <v>860</v>
      </c>
      <c r="B2144" t="s">
        <v>38</v>
      </c>
      <c r="C2144" t="s">
        <v>30</v>
      </c>
      <c r="D2144" t="s">
        <v>17</v>
      </c>
      <c r="E2144" t="s">
        <v>250</v>
      </c>
      <c r="F2144" t="s">
        <v>94</v>
      </c>
      <c r="G2144">
        <v>11561</v>
      </c>
      <c r="H2144" t="s">
        <v>119</v>
      </c>
      <c r="I2144" t="s">
        <v>21</v>
      </c>
      <c r="J2144" t="s">
        <v>39</v>
      </c>
      <c r="K2144">
        <v>991.76400000000001</v>
      </c>
      <c r="L2144">
        <v>3</v>
      </c>
      <c r="M2144">
        <v>0.4</v>
      </c>
      <c r="N2144">
        <v>-347.11739999999998</v>
      </c>
      <c r="O2144" s="5">
        <f t="shared" si="33"/>
        <v>-0.35</v>
      </c>
    </row>
    <row r="2145" spans="1:15" x14ac:dyDescent="0.25">
      <c r="A2145" t="s">
        <v>642</v>
      </c>
      <c r="B2145" t="s">
        <v>38</v>
      </c>
      <c r="C2145" t="s">
        <v>30</v>
      </c>
      <c r="D2145" t="s">
        <v>17</v>
      </c>
      <c r="E2145" t="s">
        <v>73</v>
      </c>
      <c r="F2145" t="s">
        <v>70</v>
      </c>
      <c r="G2145">
        <v>19140</v>
      </c>
      <c r="H2145" t="s">
        <v>119</v>
      </c>
      <c r="I2145" t="s">
        <v>32</v>
      </c>
      <c r="J2145" t="s">
        <v>80</v>
      </c>
      <c r="K2145">
        <v>30.48</v>
      </c>
      <c r="L2145">
        <v>6</v>
      </c>
      <c r="M2145">
        <v>0.2</v>
      </c>
      <c r="N2145">
        <v>9.9060000000000006</v>
      </c>
      <c r="O2145" s="5">
        <f t="shared" si="33"/>
        <v>0.32500000000000001</v>
      </c>
    </row>
    <row r="2146" spans="1:15" x14ac:dyDescent="0.25">
      <c r="A2146" t="s">
        <v>642</v>
      </c>
      <c r="B2146" t="s">
        <v>38</v>
      </c>
      <c r="C2146" t="s">
        <v>30</v>
      </c>
      <c r="D2146" t="s">
        <v>17</v>
      </c>
      <c r="E2146" t="s">
        <v>73</v>
      </c>
      <c r="F2146" t="s">
        <v>70</v>
      </c>
      <c r="G2146">
        <v>19140</v>
      </c>
      <c r="H2146" t="s">
        <v>119</v>
      </c>
      <c r="I2146" t="s">
        <v>58</v>
      </c>
      <c r="J2146" t="s">
        <v>59</v>
      </c>
      <c r="K2146">
        <v>23.988</v>
      </c>
      <c r="L2146">
        <v>2</v>
      </c>
      <c r="M2146">
        <v>0.4</v>
      </c>
      <c r="N2146">
        <v>-4.7976000000000001</v>
      </c>
      <c r="O2146" s="5">
        <f t="shared" si="33"/>
        <v>-0.2</v>
      </c>
    </row>
    <row r="2147" spans="1:15" x14ac:dyDescent="0.25">
      <c r="A2147" t="s">
        <v>642</v>
      </c>
      <c r="B2147" t="s">
        <v>38</v>
      </c>
      <c r="C2147" t="s">
        <v>30</v>
      </c>
      <c r="D2147" t="s">
        <v>17</v>
      </c>
      <c r="E2147" t="s">
        <v>73</v>
      </c>
      <c r="F2147" t="s">
        <v>70</v>
      </c>
      <c r="G2147">
        <v>19140</v>
      </c>
      <c r="H2147" t="s">
        <v>119</v>
      </c>
      <c r="I2147" t="s">
        <v>32</v>
      </c>
      <c r="J2147" t="s">
        <v>195</v>
      </c>
      <c r="K2147">
        <v>16.687999999999999</v>
      </c>
      <c r="L2147">
        <v>7</v>
      </c>
      <c r="M2147">
        <v>0.2</v>
      </c>
      <c r="N2147">
        <v>5.4236000000000004</v>
      </c>
      <c r="O2147" s="5">
        <f t="shared" si="33"/>
        <v>0.32500000000000007</v>
      </c>
    </row>
    <row r="2148" spans="1:15" x14ac:dyDescent="0.25">
      <c r="A2148" t="s">
        <v>960</v>
      </c>
      <c r="B2148" t="s">
        <v>38</v>
      </c>
      <c r="C2148" t="s">
        <v>30</v>
      </c>
      <c r="D2148" t="s">
        <v>17</v>
      </c>
      <c r="E2148" t="s">
        <v>515</v>
      </c>
      <c r="F2148" t="s">
        <v>70</v>
      </c>
      <c r="G2148">
        <v>17403</v>
      </c>
      <c r="H2148" t="s">
        <v>119</v>
      </c>
      <c r="I2148" t="s">
        <v>21</v>
      </c>
      <c r="J2148" t="s">
        <v>25</v>
      </c>
      <c r="K2148">
        <v>422.05799999999999</v>
      </c>
      <c r="L2148">
        <v>3</v>
      </c>
      <c r="M2148">
        <v>0.3</v>
      </c>
      <c r="N2148">
        <v>-18.088200000000001</v>
      </c>
      <c r="O2148" s="5">
        <f t="shared" si="33"/>
        <v>-4.2857142857142858E-2</v>
      </c>
    </row>
    <row r="2149" spans="1:15" x14ac:dyDescent="0.25">
      <c r="A2149" t="s">
        <v>960</v>
      </c>
      <c r="B2149" t="s">
        <v>38</v>
      </c>
      <c r="C2149" t="s">
        <v>30</v>
      </c>
      <c r="D2149" t="s">
        <v>17</v>
      </c>
      <c r="E2149" t="s">
        <v>515</v>
      </c>
      <c r="F2149" t="s">
        <v>70</v>
      </c>
      <c r="G2149">
        <v>17403</v>
      </c>
      <c r="H2149" t="s">
        <v>119</v>
      </c>
      <c r="I2149" t="s">
        <v>32</v>
      </c>
      <c r="J2149" t="s">
        <v>64</v>
      </c>
      <c r="K2149">
        <v>38.088000000000001</v>
      </c>
      <c r="L2149">
        <v>4</v>
      </c>
      <c r="M2149">
        <v>0.7</v>
      </c>
      <c r="N2149">
        <v>-27.9312</v>
      </c>
      <c r="O2149" s="5">
        <f t="shared" si="33"/>
        <v>-0.73333333333333328</v>
      </c>
    </row>
    <row r="2150" spans="1:15" x14ac:dyDescent="0.25">
      <c r="A2150" t="s">
        <v>960</v>
      </c>
      <c r="B2150" t="s">
        <v>38</v>
      </c>
      <c r="C2150" t="s">
        <v>30</v>
      </c>
      <c r="D2150" t="s">
        <v>17</v>
      </c>
      <c r="E2150" t="s">
        <v>515</v>
      </c>
      <c r="F2150" t="s">
        <v>70</v>
      </c>
      <c r="G2150">
        <v>17403</v>
      </c>
      <c r="H2150" t="s">
        <v>119</v>
      </c>
      <c r="I2150" t="s">
        <v>32</v>
      </c>
      <c r="J2150" t="s">
        <v>43</v>
      </c>
      <c r="K2150">
        <v>254.352</v>
      </c>
      <c r="L2150">
        <v>6</v>
      </c>
      <c r="M2150">
        <v>0.2</v>
      </c>
      <c r="N2150">
        <v>-50.870399999999997</v>
      </c>
      <c r="O2150" s="5">
        <f t="shared" si="33"/>
        <v>-0.19999999999999998</v>
      </c>
    </row>
    <row r="2151" spans="1:15" x14ac:dyDescent="0.25">
      <c r="A2151" t="s">
        <v>752</v>
      </c>
      <c r="B2151" t="s">
        <v>38</v>
      </c>
      <c r="C2151" t="s">
        <v>16</v>
      </c>
      <c r="D2151" t="s">
        <v>17</v>
      </c>
      <c r="E2151" t="s">
        <v>40</v>
      </c>
      <c r="F2151" t="s">
        <v>27</v>
      </c>
      <c r="G2151">
        <v>94521</v>
      </c>
      <c r="H2151" t="s">
        <v>31</v>
      </c>
      <c r="I2151" t="s">
        <v>21</v>
      </c>
      <c r="J2151" t="s">
        <v>48</v>
      </c>
      <c r="K2151">
        <v>43.31</v>
      </c>
      <c r="L2151">
        <v>1</v>
      </c>
      <c r="M2151">
        <v>0</v>
      </c>
      <c r="N2151">
        <v>4.3310000000000004</v>
      </c>
      <c r="O2151" s="5">
        <f t="shared" si="33"/>
        <v>0.1</v>
      </c>
    </row>
    <row r="2152" spans="1:15" x14ac:dyDescent="0.25">
      <c r="A2152" t="s">
        <v>652</v>
      </c>
      <c r="B2152" t="s">
        <v>38</v>
      </c>
      <c r="C2152" t="s">
        <v>16</v>
      </c>
      <c r="D2152" t="s">
        <v>17</v>
      </c>
      <c r="E2152" t="s">
        <v>110</v>
      </c>
      <c r="F2152" t="s">
        <v>94</v>
      </c>
      <c r="G2152">
        <v>10035</v>
      </c>
      <c r="H2152" t="s">
        <v>119</v>
      </c>
      <c r="I2152" t="s">
        <v>58</v>
      </c>
      <c r="J2152" t="s">
        <v>59</v>
      </c>
      <c r="K2152">
        <v>84.95</v>
      </c>
      <c r="L2152">
        <v>5</v>
      </c>
      <c r="M2152">
        <v>0</v>
      </c>
      <c r="N2152">
        <v>22.087</v>
      </c>
      <c r="O2152" s="5">
        <f t="shared" si="33"/>
        <v>0.26</v>
      </c>
    </row>
    <row r="2153" spans="1:15" x14ac:dyDescent="0.25">
      <c r="A2153" t="s">
        <v>961</v>
      </c>
      <c r="B2153" t="s">
        <v>38</v>
      </c>
      <c r="C2153" t="s">
        <v>16</v>
      </c>
      <c r="D2153" t="s">
        <v>17</v>
      </c>
      <c r="E2153" t="s">
        <v>262</v>
      </c>
      <c r="F2153" t="s">
        <v>50</v>
      </c>
      <c r="G2153">
        <v>77840</v>
      </c>
      <c r="H2153" t="s">
        <v>89</v>
      </c>
      <c r="I2153" t="s">
        <v>21</v>
      </c>
      <c r="J2153" t="s">
        <v>25</v>
      </c>
      <c r="K2153">
        <v>233.05799999999999</v>
      </c>
      <c r="L2153">
        <v>3</v>
      </c>
      <c r="M2153">
        <v>0.3</v>
      </c>
      <c r="N2153">
        <v>-53.270400000000002</v>
      </c>
      <c r="O2153" s="5">
        <f t="shared" si="33"/>
        <v>-0.22857142857142859</v>
      </c>
    </row>
    <row r="2154" spans="1:15" x14ac:dyDescent="0.25">
      <c r="A2154" t="s">
        <v>962</v>
      </c>
      <c r="B2154" t="s">
        <v>15</v>
      </c>
      <c r="C2154" t="s">
        <v>16</v>
      </c>
      <c r="D2154" t="s">
        <v>17</v>
      </c>
      <c r="E2154" t="s">
        <v>517</v>
      </c>
      <c r="F2154" t="s">
        <v>121</v>
      </c>
      <c r="G2154">
        <v>63116</v>
      </c>
      <c r="H2154" t="s">
        <v>89</v>
      </c>
      <c r="I2154" t="s">
        <v>58</v>
      </c>
      <c r="J2154" t="s">
        <v>129</v>
      </c>
      <c r="K2154">
        <v>111.79</v>
      </c>
      <c r="L2154">
        <v>7</v>
      </c>
      <c r="M2154">
        <v>0</v>
      </c>
      <c r="N2154">
        <v>43.598100000000002</v>
      </c>
      <c r="O2154" s="5">
        <f t="shared" si="33"/>
        <v>0.39</v>
      </c>
    </row>
    <row r="2155" spans="1:15" x14ac:dyDescent="0.25">
      <c r="A2155" t="s">
        <v>963</v>
      </c>
      <c r="B2155" t="s">
        <v>38</v>
      </c>
      <c r="C2155" t="s">
        <v>16</v>
      </c>
      <c r="D2155" t="s">
        <v>17</v>
      </c>
      <c r="E2155" t="s">
        <v>265</v>
      </c>
      <c r="F2155" t="s">
        <v>108</v>
      </c>
      <c r="G2155">
        <v>2169</v>
      </c>
      <c r="H2155" t="s">
        <v>119</v>
      </c>
      <c r="I2155" t="s">
        <v>32</v>
      </c>
      <c r="J2155" t="s">
        <v>80</v>
      </c>
      <c r="K2155">
        <v>14.94</v>
      </c>
      <c r="L2155">
        <v>3</v>
      </c>
      <c r="M2155">
        <v>0</v>
      </c>
      <c r="N2155">
        <v>7.0217999999999998</v>
      </c>
      <c r="O2155" s="5">
        <f t="shared" si="33"/>
        <v>0.47000000000000003</v>
      </c>
    </row>
    <row r="2156" spans="1:15" x14ac:dyDescent="0.25">
      <c r="A2156" t="s">
        <v>652</v>
      </c>
      <c r="B2156" t="s">
        <v>38</v>
      </c>
      <c r="C2156" t="s">
        <v>30</v>
      </c>
      <c r="D2156" t="s">
        <v>17</v>
      </c>
      <c r="E2156" t="s">
        <v>110</v>
      </c>
      <c r="F2156" t="s">
        <v>94</v>
      </c>
      <c r="G2156">
        <v>10009</v>
      </c>
      <c r="H2156" t="s">
        <v>119</v>
      </c>
      <c r="I2156" t="s">
        <v>32</v>
      </c>
      <c r="J2156" t="s">
        <v>64</v>
      </c>
      <c r="K2156">
        <v>14.16</v>
      </c>
      <c r="L2156">
        <v>2</v>
      </c>
      <c r="M2156">
        <v>0.2</v>
      </c>
      <c r="N2156">
        <v>5.133</v>
      </c>
      <c r="O2156" s="5">
        <f t="shared" si="33"/>
        <v>0.36249999999999999</v>
      </c>
    </row>
    <row r="2157" spans="1:15" x14ac:dyDescent="0.25">
      <c r="A2157" t="s">
        <v>694</v>
      </c>
      <c r="B2157" t="s">
        <v>38</v>
      </c>
      <c r="C2157" t="s">
        <v>88</v>
      </c>
      <c r="D2157" t="s">
        <v>17</v>
      </c>
      <c r="E2157" t="s">
        <v>211</v>
      </c>
      <c r="F2157" t="s">
        <v>50</v>
      </c>
      <c r="G2157">
        <v>75081</v>
      </c>
      <c r="H2157" t="s">
        <v>89</v>
      </c>
      <c r="I2157" t="s">
        <v>21</v>
      </c>
      <c r="J2157" t="s">
        <v>48</v>
      </c>
      <c r="K2157">
        <v>22.608000000000001</v>
      </c>
      <c r="L2157">
        <v>3</v>
      </c>
      <c r="M2157">
        <v>0.6</v>
      </c>
      <c r="N2157">
        <v>-10.1736</v>
      </c>
      <c r="O2157" s="5">
        <f t="shared" si="33"/>
        <v>-0.45</v>
      </c>
    </row>
    <row r="2158" spans="1:15" x14ac:dyDescent="0.25">
      <c r="A2158" t="s">
        <v>633</v>
      </c>
      <c r="B2158" t="s">
        <v>15</v>
      </c>
      <c r="C2158" t="s">
        <v>16</v>
      </c>
      <c r="D2158" t="s">
        <v>17</v>
      </c>
      <c r="E2158" t="s">
        <v>26</v>
      </c>
      <c r="F2158" t="s">
        <v>27</v>
      </c>
      <c r="G2158">
        <v>90032</v>
      </c>
      <c r="H2158" t="s">
        <v>31</v>
      </c>
      <c r="I2158" t="s">
        <v>32</v>
      </c>
      <c r="J2158" t="s">
        <v>195</v>
      </c>
      <c r="K2158">
        <v>21.48</v>
      </c>
      <c r="L2158">
        <v>6</v>
      </c>
      <c r="M2158">
        <v>0</v>
      </c>
      <c r="N2158">
        <v>10.74</v>
      </c>
      <c r="O2158" s="5">
        <f t="shared" si="33"/>
        <v>0.5</v>
      </c>
    </row>
    <row r="2159" spans="1:15" x14ac:dyDescent="0.25">
      <c r="A2159" t="s">
        <v>663</v>
      </c>
      <c r="B2159" t="s">
        <v>155</v>
      </c>
      <c r="C2159" t="s">
        <v>16</v>
      </c>
      <c r="D2159" t="s">
        <v>17</v>
      </c>
      <c r="E2159" t="s">
        <v>146</v>
      </c>
      <c r="F2159" t="s">
        <v>78</v>
      </c>
      <c r="G2159">
        <v>55407</v>
      </c>
      <c r="H2159" t="s">
        <v>89</v>
      </c>
      <c r="I2159" t="s">
        <v>32</v>
      </c>
      <c r="J2159" t="s">
        <v>43</v>
      </c>
      <c r="K2159">
        <v>501.81</v>
      </c>
      <c r="L2159">
        <v>3</v>
      </c>
      <c r="M2159">
        <v>0</v>
      </c>
      <c r="N2159">
        <v>0</v>
      </c>
      <c r="O2159" s="5">
        <f t="shared" si="33"/>
        <v>0</v>
      </c>
    </row>
    <row r="2160" spans="1:15" x14ac:dyDescent="0.25">
      <c r="A2160" t="s">
        <v>663</v>
      </c>
      <c r="B2160" t="s">
        <v>155</v>
      </c>
      <c r="C2160" t="s">
        <v>16</v>
      </c>
      <c r="D2160" t="s">
        <v>17</v>
      </c>
      <c r="E2160" t="s">
        <v>146</v>
      </c>
      <c r="F2160" t="s">
        <v>78</v>
      </c>
      <c r="G2160">
        <v>55407</v>
      </c>
      <c r="H2160" t="s">
        <v>89</v>
      </c>
      <c r="I2160" t="s">
        <v>32</v>
      </c>
      <c r="J2160" t="s">
        <v>43</v>
      </c>
      <c r="K2160">
        <v>161.94</v>
      </c>
      <c r="L2160">
        <v>3</v>
      </c>
      <c r="M2160">
        <v>0</v>
      </c>
      <c r="N2160">
        <v>9.7164000000000001</v>
      </c>
      <c r="O2160" s="5">
        <f t="shared" si="33"/>
        <v>6.0000000000000005E-2</v>
      </c>
    </row>
    <row r="2161" spans="1:15" x14ac:dyDescent="0.25">
      <c r="A2161" t="s">
        <v>867</v>
      </c>
      <c r="B2161" t="s">
        <v>38</v>
      </c>
      <c r="C2161" t="s">
        <v>88</v>
      </c>
      <c r="D2161" t="s">
        <v>17</v>
      </c>
      <c r="E2161" t="s">
        <v>307</v>
      </c>
      <c r="F2161" t="s">
        <v>35</v>
      </c>
      <c r="G2161">
        <v>32725</v>
      </c>
      <c r="H2161" t="s">
        <v>20</v>
      </c>
      <c r="I2161" t="s">
        <v>32</v>
      </c>
      <c r="J2161" t="s">
        <v>53</v>
      </c>
      <c r="K2161">
        <v>17.856000000000002</v>
      </c>
      <c r="L2161">
        <v>4</v>
      </c>
      <c r="M2161">
        <v>0.2</v>
      </c>
      <c r="N2161">
        <v>2.0087999999999999</v>
      </c>
      <c r="O2161" s="5">
        <f t="shared" si="33"/>
        <v>0.11249999999999999</v>
      </c>
    </row>
    <row r="2162" spans="1:15" x14ac:dyDescent="0.25">
      <c r="A2162" t="s">
        <v>654</v>
      </c>
      <c r="B2162" t="s">
        <v>38</v>
      </c>
      <c r="C2162" t="s">
        <v>16</v>
      </c>
      <c r="D2162" t="s">
        <v>17</v>
      </c>
      <c r="E2162" t="s">
        <v>116</v>
      </c>
      <c r="F2162" t="s">
        <v>74</v>
      </c>
      <c r="G2162">
        <v>60610</v>
      </c>
      <c r="H2162" t="s">
        <v>89</v>
      </c>
      <c r="I2162" t="s">
        <v>32</v>
      </c>
      <c r="J2162" t="s">
        <v>64</v>
      </c>
      <c r="K2162">
        <v>8.8079999999999998</v>
      </c>
      <c r="L2162">
        <v>3</v>
      </c>
      <c r="M2162">
        <v>0.8</v>
      </c>
      <c r="N2162">
        <v>-14.973599999999999</v>
      </c>
      <c r="O2162" s="5">
        <f t="shared" si="33"/>
        <v>-1.7</v>
      </c>
    </row>
    <row r="2163" spans="1:15" x14ac:dyDescent="0.25">
      <c r="A2163" t="s">
        <v>710</v>
      </c>
      <c r="B2163" t="s">
        <v>578</v>
      </c>
      <c r="C2163" t="s">
        <v>16</v>
      </c>
      <c r="D2163" t="s">
        <v>17</v>
      </c>
      <c r="E2163" t="s">
        <v>234</v>
      </c>
      <c r="F2163" t="s">
        <v>124</v>
      </c>
      <c r="G2163">
        <v>45231</v>
      </c>
      <c r="H2163" t="s">
        <v>119</v>
      </c>
      <c r="I2163" t="s">
        <v>21</v>
      </c>
      <c r="J2163" t="s">
        <v>48</v>
      </c>
      <c r="K2163">
        <v>79.384</v>
      </c>
      <c r="L2163">
        <v>1</v>
      </c>
      <c r="M2163">
        <v>0.2</v>
      </c>
      <c r="N2163">
        <v>29.768999999999998</v>
      </c>
      <c r="O2163" s="5">
        <f t="shared" si="33"/>
        <v>0.375</v>
      </c>
    </row>
    <row r="2164" spans="1:15" x14ac:dyDescent="0.25">
      <c r="A2164" t="s">
        <v>837</v>
      </c>
      <c r="B2164" t="s">
        <v>38</v>
      </c>
      <c r="C2164" t="s">
        <v>88</v>
      </c>
      <c r="D2164" t="s">
        <v>17</v>
      </c>
      <c r="E2164" t="s">
        <v>396</v>
      </c>
      <c r="F2164" t="s">
        <v>27</v>
      </c>
      <c r="G2164">
        <v>94601</v>
      </c>
      <c r="H2164" t="s">
        <v>31</v>
      </c>
      <c r="I2164" t="s">
        <v>32</v>
      </c>
      <c r="J2164" t="s">
        <v>53</v>
      </c>
      <c r="K2164">
        <v>34.58</v>
      </c>
      <c r="L2164">
        <v>1</v>
      </c>
      <c r="M2164">
        <v>0</v>
      </c>
      <c r="N2164">
        <v>10.0282</v>
      </c>
      <c r="O2164" s="5">
        <f t="shared" si="33"/>
        <v>0.29000000000000004</v>
      </c>
    </row>
    <row r="2165" spans="1:15" x14ac:dyDescent="0.25">
      <c r="A2165" t="s">
        <v>964</v>
      </c>
      <c r="B2165" t="s">
        <v>38</v>
      </c>
      <c r="C2165" t="s">
        <v>88</v>
      </c>
      <c r="D2165" t="s">
        <v>17</v>
      </c>
      <c r="E2165" t="s">
        <v>504</v>
      </c>
      <c r="F2165" t="s">
        <v>27</v>
      </c>
      <c r="G2165">
        <v>95336</v>
      </c>
      <c r="H2165" t="s">
        <v>31</v>
      </c>
      <c r="I2165" t="s">
        <v>32</v>
      </c>
      <c r="J2165" t="s">
        <v>80</v>
      </c>
      <c r="K2165">
        <v>314.55</v>
      </c>
      <c r="L2165">
        <v>3</v>
      </c>
      <c r="M2165">
        <v>0</v>
      </c>
      <c r="N2165">
        <v>150.98400000000001</v>
      </c>
      <c r="O2165" s="5">
        <f t="shared" si="33"/>
        <v>0.48000000000000004</v>
      </c>
    </row>
    <row r="2166" spans="1:15" x14ac:dyDescent="0.25">
      <c r="A2166" t="s">
        <v>772</v>
      </c>
      <c r="B2166" t="s">
        <v>38</v>
      </c>
      <c r="C2166" t="s">
        <v>16</v>
      </c>
      <c r="D2166" t="s">
        <v>17</v>
      </c>
      <c r="E2166" t="s">
        <v>318</v>
      </c>
      <c r="F2166" t="s">
        <v>50</v>
      </c>
      <c r="G2166">
        <v>78041</v>
      </c>
      <c r="H2166" t="s">
        <v>89</v>
      </c>
      <c r="I2166" t="s">
        <v>58</v>
      </c>
      <c r="J2166" t="s">
        <v>129</v>
      </c>
      <c r="K2166">
        <v>191.976</v>
      </c>
      <c r="L2166">
        <v>3</v>
      </c>
      <c r="M2166">
        <v>0.2</v>
      </c>
      <c r="N2166">
        <v>23.997</v>
      </c>
      <c r="O2166" s="5">
        <f t="shared" si="33"/>
        <v>0.125</v>
      </c>
    </row>
    <row r="2167" spans="1:15" x14ac:dyDescent="0.25">
      <c r="A2167" t="s">
        <v>772</v>
      </c>
      <c r="B2167" t="s">
        <v>38</v>
      </c>
      <c r="C2167" t="s">
        <v>16</v>
      </c>
      <c r="D2167" t="s">
        <v>17</v>
      </c>
      <c r="E2167" t="s">
        <v>318</v>
      </c>
      <c r="F2167" t="s">
        <v>50</v>
      </c>
      <c r="G2167">
        <v>78041</v>
      </c>
      <c r="H2167" t="s">
        <v>89</v>
      </c>
      <c r="I2167" t="s">
        <v>32</v>
      </c>
      <c r="J2167" t="s">
        <v>80</v>
      </c>
      <c r="K2167">
        <v>8.2880000000000003</v>
      </c>
      <c r="L2167">
        <v>2</v>
      </c>
      <c r="M2167">
        <v>0.2</v>
      </c>
      <c r="N2167">
        <v>3.0044</v>
      </c>
      <c r="O2167" s="5">
        <f t="shared" si="33"/>
        <v>0.36249999999999999</v>
      </c>
    </row>
    <row r="2168" spans="1:15" x14ac:dyDescent="0.25">
      <c r="A2168" t="s">
        <v>772</v>
      </c>
      <c r="B2168" t="s">
        <v>38</v>
      </c>
      <c r="C2168" t="s">
        <v>16</v>
      </c>
      <c r="D2168" t="s">
        <v>17</v>
      </c>
      <c r="E2168" t="s">
        <v>318</v>
      </c>
      <c r="F2168" t="s">
        <v>50</v>
      </c>
      <c r="G2168">
        <v>78041</v>
      </c>
      <c r="H2168" t="s">
        <v>89</v>
      </c>
      <c r="I2168" t="s">
        <v>21</v>
      </c>
      <c r="J2168" t="s">
        <v>48</v>
      </c>
      <c r="K2168">
        <v>139.91999999999999</v>
      </c>
      <c r="L2168">
        <v>5</v>
      </c>
      <c r="M2168">
        <v>0.6</v>
      </c>
      <c r="N2168">
        <v>-150.41399999999999</v>
      </c>
      <c r="O2168" s="5">
        <f t="shared" si="33"/>
        <v>-1.075</v>
      </c>
    </row>
    <row r="2169" spans="1:15" x14ac:dyDescent="0.25">
      <c r="A2169" t="s">
        <v>772</v>
      </c>
      <c r="B2169" t="s">
        <v>38</v>
      </c>
      <c r="C2169" t="s">
        <v>16</v>
      </c>
      <c r="D2169" t="s">
        <v>17</v>
      </c>
      <c r="E2169" t="s">
        <v>318</v>
      </c>
      <c r="F2169" t="s">
        <v>50</v>
      </c>
      <c r="G2169">
        <v>78041</v>
      </c>
      <c r="H2169" t="s">
        <v>89</v>
      </c>
      <c r="I2169" t="s">
        <v>32</v>
      </c>
      <c r="J2169" t="s">
        <v>53</v>
      </c>
      <c r="K2169">
        <v>15.872</v>
      </c>
      <c r="L2169">
        <v>1</v>
      </c>
      <c r="M2169">
        <v>0.2</v>
      </c>
      <c r="N2169">
        <v>1.1903999999999999</v>
      </c>
      <c r="O2169" s="5">
        <f t="shared" si="33"/>
        <v>7.4999999999999997E-2</v>
      </c>
    </row>
    <row r="2170" spans="1:15" x14ac:dyDescent="0.25">
      <c r="A2170" t="s">
        <v>772</v>
      </c>
      <c r="B2170" t="s">
        <v>38</v>
      </c>
      <c r="C2170" t="s">
        <v>16</v>
      </c>
      <c r="D2170" t="s">
        <v>17</v>
      </c>
      <c r="E2170" t="s">
        <v>318</v>
      </c>
      <c r="F2170" t="s">
        <v>50</v>
      </c>
      <c r="G2170">
        <v>78041</v>
      </c>
      <c r="H2170" t="s">
        <v>89</v>
      </c>
      <c r="I2170" t="s">
        <v>32</v>
      </c>
      <c r="J2170" t="s">
        <v>64</v>
      </c>
      <c r="K2170">
        <v>6.2859999999999996</v>
      </c>
      <c r="L2170">
        <v>7</v>
      </c>
      <c r="M2170">
        <v>0.8</v>
      </c>
      <c r="N2170">
        <v>-11.000500000000001</v>
      </c>
      <c r="O2170" s="5">
        <f t="shared" si="33"/>
        <v>-1.7500000000000002</v>
      </c>
    </row>
    <row r="2171" spans="1:15" x14ac:dyDescent="0.25">
      <c r="A2171" t="s">
        <v>965</v>
      </c>
      <c r="B2171" t="s">
        <v>15</v>
      </c>
      <c r="C2171" t="s">
        <v>16</v>
      </c>
      <c r="D2171" t="s">
        <v>17</v>
      </c>
      <c r="E2171" t="s">
        <v>448</v>
      </c>
      <c r="F2171" t="s">
        <v>124</v>
      </c>
      <c r="G2171">
        <v>44240</v>
      </c>
      <c r="H2171" t="s">
        <v>119</v>
      </c>
      <c r="I2171" t="s">
        <v>32</v>
      </c>
      <c r="J2171" t="s">
        <v>53</v>
      </c>
      <c r="K2171">
        <v>14.016</v>
      </c>
      <c r="L2171">
        <v>3</v>
      </c>
      <c r="M2171">
        <v>0.2</v>
      </c>
      <c r="N2171">
        <v>1.752</v>
      </c>
      <c r="O2171" s="5">
        <f t="shared" si="33"/>
        <v>0.125</v>
      </c>
    </row>
    <row r="2172" spans="1:15" x14ac:dyDescent="0.25">
      <c r="A2172" t="s">
        <v>965</v>
      </c>
      <c r="B2172" t="s">
        <v>15</v>
      </c>
      <c r="C2172" t="s">
        <v>16</v>
      </c>
      <c r="D2172" t="s">
        <v>17</v>
      </c>
      <c r="E2172" t="s">
        <v>448</v>
      </c>
      <c r="F2172" t="s">
        <v>124</v>
      </c>
      <c r="G2172">
        <v>44240</v>
      </c>
      <c r="H2172" t="s">
        <v>119</v>
      </c>
      <c r="I2172" t="s">
        <v>58</v>
      </c>
      <c r="J2172" t="s">
        <v>129</v>
      </c>
      <c r="K2172">
        <v>71.975999999999999</v>
      </c>
      <c r="L2172">
        <v>3</v>
      </c>
      <c r="M2172">
        <v>0.2</v>
      </c>
      <c r="N2172">
        <v>-8.9969999999999999</v>
      </c>
      <c r="O2172" s="5">
        <f t="shared" si="33"/>
        <v>-0.125</v>
      </c>
    </row>
    <row r="2173" spans="1:15" x14ac:dyDescent="0.25">
      <c r="A2173" t="s">
        <v>965</v>
      </c>
      <c r="B2173" t="s">
        <v>15</v>
      </c>
      <c r="C2173" t="s">
        <v>16</v>
      </c>
      <c r="D2173" t="s">
        <v>17</v>
      </c>
      <c r="E2173" t="s">
        <v>448</v>
      </c>
      <c r="F2173" t="s">
        <v>124</v>
      </c>
      <c r="G2173">
        <v>44240</v>
      </c>
      <c r="H2173" t="s">
        <v>119</v>
      </c>
      <c r="I2173" t="s">
        <v>58</v>
      </c>
      <c r="J2173" t="s">
        <v>59</v>
      </c>
      <c r="K2173">
        <v>107.982</v>
      </c>
      <c r="L2173">
        <v>3</v>
      </c>
      <c r="M2173">
        <v>0.4</v>
      </c>
      <c r="N2173">
        <v>-26.9955</v>
      </c>
      <c r="O2173" s="5">
        <f t="shared" si="33"/>
        <v>-0.25</v>
      </c>
    </row>
    <row r="2174" spans="1:15" x14ac:dyDescent="0.25">
      <c r="A2174" t="s">
        <v>966</v>
      </c>
      <c r="B2174" t="s">
        <v>38</v>
      </c>
      <c r="C2174" t="s">
        <v>30</v>
      </c>
      <c r="D2174" t="s">
        <v>17</v>
      </c>
      <c r="E2174" t="s">
        <v>519</v>
      </c>
      <c r="F2174" t="s">
        <v>50</v>
      </c>
      <c r="G2174">
        <v>76903</v>
      </c>
      <c r="H2174" t="s">
        <v>89</v>
      </c>
      <c r="I2174" t="s">
        <v>21</v>
      </c>
      <c r="J2174" t="s">
        <v>25</v>
      </c>
      <c r="K2174">
        <v>305.31200000000001</v>
      </c>
      <c r="L2174">
        <v>2</v>
      </c>
      <c r="M2174">
        <v>0.3</v>
      </c>
      <c r="N2174">
        <v>-8.7232000000000003</v>
      </c>
      <c r="O2174" s="5">
        <f t="shared" si="33"/>
        <v>-2.8571428571428571E-2</v>
      </c>
    </row>
    <row r="2175" spans="1:15" x14ac:dyDescent="0.25">
      <c r="A2175" t="s">
        <v>640</v>
      </c>
      <c r="B2175" t="s">
        <v>155</v>
      </c>
      <c r="C2175" t="s">
        <v>16</v>
      </c>
      <c r="D2175" t="s">
        <v>17</v>
      </c>
      <c r="E2175" t="s">
        <v>65</v>
      </c>
      <c r="F2175" t="s">
        <v>27</v>
      </c>
      <c r="G2175">
        <v>94122</v>
      </c>
      <c r="H2175" t="s">
        <v>31</v>
      </c>
      <c r="I2175" t="s">
        <v>32</v>
      </c>
      <c r="J2175" t="s">
        <v>64</v>
      </c>
      <c r="K2175">
        <v>19.751999999999999</v>
      </c>
      <c r="L2175">
        <v>3</v>
      </c>
      <c r="M2175">
        <v>0.2</v>
      </c>
      <c r="N2175">
        <v>6.9131999999999998</v>
      </c>
      <c r="O2175" s="5">
        <f t="shared" si="33"/>
        <v>0.35000000000000003</v>
      </c>
    </row>
    <row r="2176" spans="1:15" x14ac:dyDescent="0.25">
      <c r="A2176" t="s">
        <v>644</v>
      </c>
      <c r="B2176" t="s">
        <v>38</v>
      </c>
      <c r="C2176" t="s">
        <v>88</v>
      </c>
      <c r="D2176" t="s">
        <v>17</v>
      </c>
      <c r="E2176" t="s">
        <v>81</v>
      </c>
      <c r="F2176" t="s">
        <v>50</v>
      </c>
      <c r="G2176">
        <v>77070</v>
      </c>
      <c r="H2176" t="s">
        <v>89</v>
      </c>
      <c r="I2176" t="s">
        <v>32</v>
      </c>
      <c r="J2176" t="s">
        <v>64</v>
      </c>
      <c r="K2176">
        <v>9.2639999999999993</v>
      </c>
      <c r="L2176">
        <v>3</v>
      </c>
      <c r="M2176">
        <v>0.8</v>
      </c>
      <c r="N2176">
        <v>-13.896000000000001</v>
      </c>
      <c r="O2176" s="5">
        <f t="shared" si="33"/>
        <v>-1.5000000000000002</v>
      </c>
    </row>
    <row r="2177" spans="1:15" x14ac:dyDescent="0.25">
      <c r="A2177" t="s">
        <v>644</v>
      </c>
      <c r="B2177" t="s">
        <v>15</v>
      </c>
      <c r="C2177" t="s">
        <v>30</v>
      </c>
      <c r="D2177" t="s">
        <v>17</v>
      </c>
      <c r="E2177" t="s">
        <v>81</v>
      </c>
      <c r="F2177" t="s">
        <v>50</v>
      </c>
      <c r="G2177">
        <v>77041</v>
      </c>
      <c r="H2177" t="s">
        <v>89</v>
      </c>
      <c r="I2177" t="s">
        <v>32</v>
      </c>
      <c r="J2177" t="s">
        <v>43</v>
      </c>
      <c r="K2177">
        <v>61.792000000000002</v>
      </c>
      <c r="L2177">
        <v>4</v>
      </c>
      <c r="M2177">
        <v>0.2</v>
      </c>
      <c r="N2177">
        <v>6.1791999999999998</v>
      </c>
      <c r="O2177" s="5">
        <f t="shared" si="33"/>
        <v>9.9999999999999992E-2</v>
      </c>
    </row>
    <row r="2178" spans="1:15" x14ac:dyDescent="0.25">
      <c r="A2178" t="s">
        <v>967</v>
      </c>
      <c r="B2178" t="s">
        <v>38</v>
      </c>
      <c r="C2178" t="s">
        <v>88</v>
      </c>
      <c r="D2178" t="s">
        <v>17</v>
      </c>
      <c r="E2178" t="s">
        <v>520</v>
      </c>
      <c r="F2178" t="s">
        <v>61</v>
      </c>
      <c r="G2178">
        <v>84106</v>
      </c>
      <c r="H2178" t="s">
        <v>31</v>
      </c>
      <c r="I2178" t="s">
        <v>32</v>
      </c>
      <c r="J2178" t="s">
        <v>80</v>
      </c>
      <c r="K2178">
        <v>45.68</v>
      </c>
      <c r="L2178">
        <v>2</v>
      </c>
      <c r="M2178">
        <v>0</v>
      </c>
      <c r="N2178">
        <v>21.012799999999999</v>
      </c>
      <c r="O2178" s="5">
        <f t="shared" si="33"/>
        <v>0.45999999999999996</v>
      </c>
    </row>
    <row r="2179" spans="1:15" x14ac:dyDescent="0.25">
      <c r="A2179" t="s">
        <v>967</v>
      </c>
      <c r="B2179" t="s">
        <v>38</v>
      </c>
      <c r="C2179" t="s">
        <v>88</v>
      </c>
      <c r="D2179" t="s">
        <v>17</v>
      </c>
      <c r="E2179" t="s">
        <v>520</v>
      </c>
      <c r="F2179" t="s">
        <v>61</v>
      </c>
      <c r="G2179">
        <v>84106</v>
      </c>
      <c r="H2179" t="s">
        <v>31</v>
      </c>
      <c r="I2179" t="s">
        <v>32</v>
      </c>
      <c r="J2179" t="s">
        <v>80</v>
      </c>
      <c r="K2179">
        <v>60.12</v>
      </c>
      <c r="L2179">
        <v>9</v>
      </c>
      <c r="M2179">
        <v>0</v>
      </c>
      <c r="N2179">
        <v>28.857600000000001</v>
      </c>
      <c r="O2179" s="5">
        <f t="shared" si="33"/>
        <v>0.48000000000000004</v>
      </c>
    </row>
    <row r="2180" spans="1:15" x14ac:dyDescent="0.25">
      <c r="A2180" t="s">
        <v>967</v>
      </c>
      <c r="B2180" t="s">
        <v>38</v>
      </c>
      <c r="C2180" t="s">
        <v>88</v>
      </c>
      <c r="D2180" t="s">
        <v>17</v>
      </c>
      <c r="E2180" t="s">
        <v>520</v>
      </c>
      <c r="F2180" t="s">
        <v>61</v>
      </c>
      <c r="G2180">
        <v>84106</v>
      </c>
      <c r="H2180" t="s">
        <v>31</v>
      </c>
      <c r="I2180" t="s">
        <v>32</v>
      </c>
      <c r="J2180" t="s">
        <v>64</v>
      </c>
      <c r="K2180">
        <v>41.72</v>
      </c>
      <c r="L2180">
        <v>5</v>
      </c>
      <c r="M2180">
        <v>0.2</v>
      </c>
      <c r="N2180">
        <v>13.0375</v>
      </c>
      <c r="O2180" s="5">
        <f t="shared" ref="O2180:O2243" si="34">N2180/K2180</f>
        <v>0.3125</v>
      </c>
    </row>
    <row r="2181" spans="1:15" x14ac:dyDescent="0.25">
      <c r="A2181" t="s">
        <v>967</v>
      </c>
      <c r="B2181" t="s">
        <v>38</v>
      </c>
      <c r="C2181" t="s">
        <v>88</v>
      </c>
      <c r="D2181" t="s">
        <v>17</v>
      </c>
      <c r="E2181" t="s">
        <v>520</v>
      </c>
      <c r="F2181" t="s">
        <v>61</v>
      </c>
      <c r="G2181">
        <v>84106</v>
      </c>
      <c r="H2181" t="s">
        <v>31</v>
      </c>
      <c r="I2181" t="s">
        <v>32</v>
      </c>
      <c r="J2181" t="s">
        <v>80</v>
      </c>
      <c r="K2181">
        <v>71.599999999999994</v>
      </c>
      <c r="L2181">
        <v>8</v>
      </c>
      <c r="M2181">
        <v>0</v>
      </c>
      <c r="N2181">
        <v>32.936</v>
      </c>
      <c r="O2181" s="5">
        <f t="shared" si="34"/>
        <v>0.46</v>
      </c>
    </row>
    <row r="2182" spans="1:15" x14ac:dyDescent="0.25">
      <c r="A2182" t="s">
        <v>652</v>
      </c>
      <c r="B2182" t="s">
        <v>38</v>
      </c>
      <c r="C2182" t="s">
        <v>16</v>
      </c>
      <c r="D2182" t="s">
        <v>17</v>
      </c>
      <c r="E2182" t="s">
        <v>110</v>
      </c>
      <c r="F2182" t="s">
        <v>94</v>
      </c>
      <c r="G2182">
        <v>10009</v>
      </c>
      <c r="H2182" t="s">
        <v>119</v>
      </c>
      <c r="I2182" t="s">
        <v>32</v>
      </c>
      <c r="J2182" t="s">
        <v>64</v>
      </c>
      <c r="K2182">
        <v>85.231999999999999</v>
      </c>
      <c r="L2182">
        <v>7</v>
      </c>
      <c r="M2182">
        <v>0.2</v>
      </c>
      <c r="N2182">
        <v>30.896599999999999</v>
      </c>
      <c r="O2182" s="5">
        <f t="shared" si="34"/>
        <v>0.36249999999999999</v>
      </c>
    </row>
    <row r="2183" spans="1:15" x14ac:dyDescent="0.25">
      <c r="A2183" t="s">
        <v>652</v>
      </c>
      <c r="B2183" t="s">
        <v>38</v>
      </c>
      <c r="C2183" t="s">
        <v>16</v>
      </c>
      <c r="D2183" t="s">
        <v>17</v>
      </c>
      <c r="E2183" t="s">
        <v>110</v>
      </c>
      <c r="F2183" t="s">
        <v>94</v>
      </c>
      <c r="G2183">
        <v>10009</v>
      </c>
      <c r="H2183" t="s">
        <v>119</v>
      </c>
      <c r="I2183" t="s">
        <v>32</v>
      </c>
      <c r="J2183" t="s">
        <v>33</v>
      </c>
      <c r="K2183">
        <v>44.4</v>
      </c>
      <c r="L2183">
        <v>3</v>
      </c>
      <c r="M2183">
        <v>0</v>
      </c>
      <c r="N2183">
        <v>22.2</v>
      </c>
      <c r="O2183" s="5">
        <f t="shared" si="34"/>
        <v>0.5</v>
      </c>
    </row>
    <row r="2184" spans="1:15" x14ac:dyDescent="0.25">
      <c r="A2184" t="s">
        <v>652</v>
      </c>
      <c r="B2184" t="s">
        <v>38</v>
      </c>
      <c r="C2184" t="s">
        <v>16</v>
      </c>
      <c r="D2184" t="s">
        <v>17</v>
      </c>
      <c r="E2184" t="s">
        <v>110</v>
      </c>
      <c r="F2184" t="s">
        <v>94</v>
      </c>
      <c r="G2184">
        <v>10009</v>
      </c>
      <c r="H2184" t="s">
        <v>119</v>
      </c>
      <c r="I2184" t="s">
        <v>21</v>
      </c>
      <c r="J2184" t="s">
        <v>25</v>
      </c>
      <c r="K2184">
        <v>442.76400000000001</v>
      </c>
      <c r="L2184">
        <v>4</v>
      </c>
      <c r="M2184">
        <v>0.1</v>
      </c>
      <c r="N2184">
        <v>59.035200000000003</v>
      </c>
      <c r="O2184" s="5">
        <f t="shared" si="34"/>
        <v>0.13333333333333333</v>
      </c>
    </row>
    <row r="2185" spans="1:15" x14ac:dyDescent="0.25">
      <c r="A2185" t="s">
        <v>652</v>
      </c>
      <c r="B2185" t="s">
        <v>38</v>
      </c>
      <c r="C2185" t="s">
        <v>16</v>
      </c>
      <c r="D2185" t="s">
        <v>17</v>
      </c>
      <c r="E2185" t="s">
        <v>110</v>
      </c>
      <c r="F2185" t="s">
        <v>94</v>
      </c>
      <c r="G2185">
        <v>10009</v>
      </c>
      <c r="H2185" t="s">
        <v>119</v>
      </c>
      <c r="I2185" t="s">
        <v>58</v>
      </c>
      <c r="J2185" t="s">
        <v>371</v>
      </c>
      <c r="K2185">
        <v>3999.95</v>
      </c>
      <c r="L2185">
        <v>5</v>
      </c>
      <c r="M2185">
        <v>0</v>
      </c>
      <c r="N2185">
        <v>1159.9855</v>
      </c>
      <c r="O2185" s="5">
        <f t="shared" si="34"/>
        <v>0.29000000000000004</v>
      </c>
    </row>
    <row r="2186" spans="1:15" x14ac:dyDescent="0.25">
      <c r="A2186" t="s">
        <v>652</v>
      </c>
      <c r="B2186" t="s">
        <v>38</v>
      </c>
      <c r="C2186" t="s">
        <v>16</v>
      </c>
      <c r="D2186" t="s">
        <v>17</v>
      </c>
      <c r="E2186" t="s">
        <v>110</v>
      </c>
      <c r="F2186" t="s">
        <v>94</v>
      </c>
      <c r="G2186">
        <v>10009</v>
      </c>
      <c r="H2186" t="s">
        <v>119</v>
      </c>
      <c r="I2186" t="s">
        <v>58</v>
      </c>
      <c r="J2186" t="s">
        <v>129</v>
      </c>
      <c r="K2186">
        <v>199.95</v>
      </c>
      <c r="L2186">
        <v>5</v>
      </c>
      <c r="M2186">
        <v>0</v>
      </c>
      <c r="N2186">
        <v>21.994499999999999</v>
      </c>
      <c r="O2186" s="5">
        <f t="shared" si="34"/>
        <v>0.11</v>
      </c>
    </row>
    <row r="2187" spans="1:15" x14ac:dyDescent="0.25">
      <c r="A2187" t="s">
        <v>652</v>
      </c>
      <c r="B2187" t="s">
        <v>38</v>
      </c>
      <c r="C2187" t="s">
        <v>16</v>
      </c>
      <c r="D2187" t="s">
        <v>17</v>
      </c>
      <c r="E2187" t="s">
        <v>110</v>
      </c>
      <c r="F2187" t="s">
        <v>94</v>
      </c>
      <c r="G2187">
        <v>10009</v>
      </c>
      <c r="H2187" t="s">
        <v>119</v>
      </c>
      <c r="I2187" t="s">
        <v>21</v>
      </c>
      <c r="J2187" t="s">
        <v>48</v>
      </c>
      <c r="K2187">
        <v>63.68</v>
      </c>
      <c r="L2187">
        <v>8</v>
      </c>
      <c r="M2187">
        <v>0</v>
      </c>
      <c r="N2187">
        <v>28.019200000000001</v>
      </c>
      <c r="O2187" s="5">
        <f t="shared" si="34"/>
        <v>0.44</v>
      </c>
    </row>
    <row r="2188" spans="1:15" x14ac:dyDescent="0.25">
      <c r="A2188" t="s">
        <v>811</v>
      </c>
      <c r="B2188" t="s">
        <v>15</v>
      </c>
      <c r="C2188" t="s">
        <v>30</v>
      </c>
      <c r="D2188" t="s">
        <v>17</v>
      </c>
      <c r="E2188" t="s">
        <v>367</v>
      </c>
      <c r="F2188" t="s">
        <v>27</v>
      </c>
      <c r="G2188">
        <v>93905</v>
      </c>
      <c r="H2188" t="s">
        <v>31</v>
      </c>
      <c r="I2188" t="s">
        <v>32</v>
      </c>
      <c r="J2188" t="s">
        <v>64</v>
      </c>
      <c r="K2188">
        <v>54.896000000000001</v>
      </c>
      <c r="L2188">
        <v>2</v>
      </c>
      <c r="M2188">
        <v>0.2</v>
      </c>
      <c r="N2188">
        <v>18.5274</v>
      </c>
      <c r="O2188" s="5">
        <f t="shared" si="34"/>
        <v>0.33750000000000002</v>
      </c>
    </row>
    <row r="2189" spans="1:15" x14ac:dyDescent="0.25">
      <c r="A2189" t="s">
        <v>968</v>
      </c>
      <c r="B2189" t="s">
        <v>578</v>
      </c>
      <c r="C2189" t="s">
        <v>16</v>
      </c>
      <c r="D2189" t="s">
        <v>17</v>
      </c>
      <c r="E2189" t="s">
        <v>299</v>
      </c>
      <c r="F2189" t="s">
        <v>23</v>
      </c>
      <c r="G2189">
        <v>35810</v>
      </c>
      <c r="H2189" t="s">
        <v>20</v>
      </c>
      <c r="I2189" t="s">
        <v>58</v>
      </c>
      <c r="J2189" t="s">
        <v>129</v>
      </c>
      <c r="K2189">
        <v>29</v>
      </c>
      <c r="L2189">
        <v>2</v>
      </c>
      <c r="M2189">
        <v>0</v>
      </c>
      <c r="N2189">
        <v>7.25</v>
      </c>
      <c r="O2189" s="5">
        <f t="shared" si="34"/>
        <v>0.25</v>
      </c>
    </row>
    <row r="2190" spans="1:15" x14ac:dyDescent="0.25">
      <c r="A2190" t="s">
        <v>749</v>
      </c>
      <c r="B2190" t="s">
        <v>38</v>
      </c>
      <c r="C2190" t="s">
        <v>16</v>
      </c>
      <c r="D2190" t="s">
        <v>17</v>
      </c>
      <c r="E2190" t="s">
        <v>162</v>
      </c>
      <c r="F2190" t="s">
        <v>83</v>
      </c>
      <c r="G2190">
        <v>47201</v>
      </c>
      <c r="H2190" t="s">
        <v>89</v>
      </c>
      <c r="I2190" t="s">
        <v>32</v>
      </c>
      <c r="J2190" t="s">
        <v>143</v>
      </c>
      <c r="K2190">
        <v>70.08</v>
      </c>
      <c r="L2190">
        <v>6</v>
      </c>
      <c r="M2190">
        <v>0</v>
      </c>
      <c r="N2190">
        <v>35.04</v>
      </c>
      <c r="O2190" s="5">
        <f t="shared" si="34"/>
        <v>0.5</v>
      </c>
    </row>
    <row r="2191" spans="1:15" x14ac:dyDescent="0.25">
      <c r="A2191" t="s">
        <v>749</v>
      </c>
      <c r="B2191" t="s">
        <v>38</v>
      </c>
      <c r="C2191" t="s">
        <v>16</v>
      </c>
      <c r="D2191" t="s">
        <v>17</v>
      </c>
      <c r="E2191" t="s">
        <v>162</v>
      </c>
      <c r="F2191" t="s">
        <v>83</v>
      </c>
      <c r="G2191">
        <v>47201</v>
      </c>
      <c r="H2191" t="s">
        <v>89</v>
      </c>
      <c r="I2191" t="s">
        <v>21</v>
      </c>
      <c r="J2191" t="s">
        <v>48</v>
      </c>
      <c r="K2191">
        <v>121.3</v>
      </c>
      <c r="L2191">
        <v>2</v>
      </c>
      <c r="M2191">
        <v>0</v>
      </c>
      <c r="N2191">
        <v>25.472999999999999</v>
      </c>
      <c r="O2191" s="5">
        <f t="shared" si="34"/>
        <v>0.21</v>
      </c>
    </row>
    <row r="2192" spans="1:15" x14ac:dyDescent="0.25">
      <c r="A2192" t="s">
        <v>749</v>
      </c>
      <c r="B2192" t="s">
        <v>38</v>
      </c>
      <c r="C2192" t="s">
        <v>16</v>
      </c>
      <c r="D2192" t="s">
        <v>17</v>
      </c>
      <c r="E2192" t="s">
        <v>162</v>
      </c>
      <c r="F2192" t="s">
        <v>83</v>
      </c>
      <c r="G2192">
        <v>47201</v>
      </c>
      <c r="H2192" t="s">
        <v>89</v>
      </c>
      <c r="I2192" t="s">
        <v>58</v>
      </c>
      <c r="J2192" t="s">
        <v>59</v>
      </c>
      <c r="K2192">
        <v>1454.49</v>
      </c>
      <c r="L2192">
        <v>9</v>
      </c>
      <c r="M2192">
        <v>0</v>
      </c>
      <c r="N2192">
        <v>378.16739999999999</v>
      </c>
      <c r="O2192" s="5">
        <f t="shared" si="34"/>
        <v>0.26</v>
      </c>
    </row>
    <row r="2193" spans="1:15" x14ac:dyDescent="0.25">
      <c r="A2193" t="s">
        <v>633</v>
      </c>
      <c r="B2193" t="s">
        <v>38</v>
      </c>
      <c r="C2193" t="s">
        <v>16</v>
      </c>
      <c r="D2193" t="s">
        <v>17</v>
      </c>
      <c r="E2193" t="s">
        <v>26</v>
      </c>
      <c r="F2193" t="s">
        <v>27</v>
      </c>
      <c r="G2193">
        <v>90049</v>
      </c>
      <c r="H2193" t="s">
        <v>31</v>
      </c>
      <c r="I2193" t="s">
        <v>32</v>
      </c>
      <c r="J2193" t="s">
        <v>68</v>
      </c>
      <c r="K2193">
        <v>60.81</v>
      </c>
      <c r="L2193">
        <v>3</v>
      </c>
      <c r="M2193">
        <v>0</v>
      </c>
      <c r="N2193">
        <v>17.026800000000001</v>
      </c>
      <c r="O2193" s="5">
        <f t="shared" si="34"/>
        <v>0.28000000000000003</v>
      </c>
    </row>
    <row r="2194" spans="1:15" x14ac:dyDescent="0.25">
      <c r="A2194" t="s">
        <v>636</v>
      </c>
      <c r="B2194" t="s">
        <v>38</v>
      </c>
      <c r="C2194" t="s">
        <v>16</v>
      </c>
      <c r="D2194" t="s">
        <v>17</v>
      </c>
      <c r="E2194" t="s">
        <v>44</v>
      </c>
      <c r="F2194" t="s">
        <v>45</v>
      </c>
      <c r="G2194">
        <v>98105</v>
      </c>
      <c r="H2194" t="s">
        <v>31</v>
      </c>
      <c r="I2194" t="s">
        <v>32</v>
      </c>
      <c r="J2194" t="s">
        <v>64</v>
      </c>
      <c r="K2194">
        <v>153.55199999999999</v>
      </c>
      <c r="L2194">
        <v>3</v>
      </c>
      <c r="M2194">
        <v>0.2</v>
      </c>
      <c r="N2194">
        <v>51.823799999999999</v>
      </c>
      <c r="O2194" s="5">
        <f t="shared" si="34"/>
        <v>0.33750000000000002</v>
      </c>
    </row>
    <row r="2195" spans="1:15" x14ac:dyDescent="0.25">
      <c r="A2195" t="s">
        <v>636</v>
      </c>
      <c r="B2195" t="s">
        <v>38</v>
      </c>
      <c r="C2195" t="s">
        <v>16</v>
      </c>
      <c r="D2195" t="s">
        <v>17</v>
      </c>
      <c r="E2195" t="s">
        <v>44</v>
      </c>
      <c r="F2195" t="s">
        <v>45</v>
      </c>
      <c r="G2195">
        <v>98105</v>
      </c>
      <c r="H2195" t="s">
        <v>31</v>
      </c>
      <c r="I2195" t="s">
        <v>32</v>
      </c>
      <c r="J2195" t="s">
        <v>68</v>
      </c>
      <c r="K2195">
        <v>65.34</v>
      </c>
      <c r="L2195">
        <v>3</v>
      </c>
      <c r="M2195">
        <v>0</v>
      </c>
      <c r="N2195">
        <v>22.869</v>
      </c>
      <c r="O2195" s="5">
        <f t="shared" si="34"/>
        <v>0.35</v>
      </c>
    </row>
    <row r="2196" spans="1:15" x14ac:dyDescent="0.25">
      <c r="A2196" t="s">
        <v>636</v>
      </c>
      <c r="B2196" t="s">
        <v>38</v>
      </c>
      <c r="C2196" t="s">
        <v>16</v>
      </c>
      <c r="D2196" t="s">
        <v>17</v>
      </c>
      <c r="E2196" t="s">
        <v>44</v>
      </c>
      <c r="F2196" t="s">
        <v>45</v>
      </c>
      <c r="G2196">
        <v>98105</v>
      </c>
      <c r="H2196" t="s">
        <v>31</v>
      </c>
      <c r="I2196" t="s">
        <v>32</v>
      </c>
      <c r="J2196" t="s">
        <v>80</v>
      </c>
      <c r="K2196">
        <v>123.92</v>
      </c>
      <c r="L2196">
        <v>4</v>
      </c>
      <c r="M2196">
        <v>0</v>
      </c>
      <c r="N2196">
        <v>55.764000000000003</v>
      </c>
      <c r="O2196" s="5">
        <f t="shared" si="34"/>
        <v>0.45</v>
      </c>
    </row>
    <row r="2197" spans="1:15" x14ac:dyDescent="0.25">
      <c r="A2197" t="s">
        <v>636</v>
      </c>
      <c r="B2197" t="s">
        <v>38</v>
      </c>
      <c r="C2197" t="s">
        <v>16</v>
      </c>
      <c r="D2197" t="s">
        <v>17</v>
      </c>
      <c r="E2197" t="s">
        <v>44</v>
      </c>
      <c r="F2197" t="s">
        <v>45</v>
      </c>
      <c r="G2197">
        <v>98105</v>
      </c>
      <c r="H2197" t="s">
        <v>31</v>
      </c>
      <c r="I2197" t="s">
        <v>32</v>
      </c>
      <c r="J2197" t="s">
        <v>68</v>
      </c>
      <c r="K2197">
        <v>35.1</v>
      </c>
      <c r="L2197">
        <v>3</v>
      </c>
      <c r="M2197">
        <v>0</v>
      </c>
      <c r="N2197">
        <v>12.285</v>
      </c>
      <c r="O2197" s="5">
        <f t="shared" si="34"/>
        <v>0.35</v>
      </c>
    </row>
    <row r="2198" spans="1:15" x14ac:dyDescent="0.25">
      <c r="A2198" t="s">
        <v>636</v>
      </c>
      <c r="B2198" t="s">
        <v>38</v>
      </c>
      <c r="C2198" t="s">
        <v>16</v>
      </c>
      <c r="D2198" t="s">
        <v>17</v>
      </c>
      <c r="E2198" t="s">
        <v>44</v>
      </c>
      <c r="F2198" t="s">
        <v>45</v>
      </c>
      <c r="G2198">
        <v>98105</v>
      </c>
      <c r="H2198" t="s">
        <v>31</v>
      </c>
      <c r="I2198" t="s">
        <v>58</v>
      </c>
      <c r="J2198" t="s">
        <v>129</v>
      </c>
      <c r="K2198">
        <v>44.75</v>
      </c>
      <c r="L2198">
        <v>5</v>
      </c>
      <c r="M2198">
        <v>0</v>
      </c>
      <c r="N2198">
        <v>8.5024999999999995</v>
      </c>
      <c r="O2198" s="5">
        <f t="shared" si="34"/>
        <v>0.19</v>
      </c>
    </row>
    <row r="2199" spans="1:15" x14ac:dyDescent="0.25">
      <c r="A2199" t="s">
        <v>969</v>
      </c>
      <c r="B2199" t="s">
        <v>38</v>
      </c>
      <c r="C2199" t="s">
        <v>16</v>
      </c>
      <c r="D2199" t="s">
        <v>17</v>
      </c>
      <c r="E2199" t="s">
        <v>453</v>
      </c>
      <c r="F2199" t="s">
        <v>104</v>
      </c>
      <c r="G2199">
        <v>37918</v>
      </c>
      <c r="H2199" t="s">
        <v>20</v>
      </c>
      <c r="I2199" t="s">
        <v>32</v>
      </c>
      <c r="J2199" t="s">
        <v>53</v>
      </c>
      <c r="K2199">
        <v>4.7039999999999997</v>
      </c>
      <c r="L2199">
        <v>2</v>
      </c>
      <c r="M2199">
        <v>0.2</v>
      </c>
      <c r="N2199">
        <v>0.41160000000000002</v>
      </c>
      <c r="O2199" s="5">
        <f t="shared" si="34"/>
        <v>8.7500000000000008E-2</v>
      </c>
    </row>
    <row r="2200" spans="1:15" x14ac:dyDescent="0.25">
      <c r="A2200" t="s">
        <v>765</v>
      </c>
      <c r="B2200" t="s">
        <v>38</v>
      </c>
      <c r="C2200" t="s">
        <v>16</v>
      </c>
      <c r="D2200" t="s">
        <v>17</v>
      </c>
      <c r="E2200" t="s">
        <v>310</v>
      </c>
      <c r="F2200" t="s">
        <v>23</v>
      </c>
      <c r="G2200">
        <v>36116</v>
      </c>
      <c r="H2200" t="s">
        <v>20</v>
      </c>
      <c r="I2200" t="s">
        <v>32</v>
      </c>
      <c r="J2200" t="s">
        <v>53</v>
      </c>
      <c r="K2200">
        <v>14.67</v>
      </c>
      <c r="L2200">
        <v>3</v>
      </c>
      <c r="M2200">
        <v>0</v>
      </c>
      <c r="N2200">
        <v>3.9609000000000001</v>
      </c>
      <c r="O2200" s="5">
        <f t="shared" si="34"/>
        <v>0.27</v>
      </c>
    </row>
    <row r="2201" spans="1:15" x14ac:dyDescent="0.25">
      <c r="A2201" t="s">
        <v>642</v>
      </c>
      <c r="B2201" t="s">
        <v>38</v>
      </c>
      <c r="C2201" t="s">
        <v>16</v>
      </c>
      <c r="D2201" t="s">
        <v>17</v>
      </c>
      <c r="E2201" t="s">
        <v>73</v>
      </c>
      <c r="F2201" t="s">
        <v>70</v>
      </c>
      <c r="G2201">
        <v>19120</v>
      </c>
      <c r="H2201" t="s">
        <v>119</v>
      </c>
      <c r="I2201" t="s">
        <v>32</v>
      </c>
      <c r="J2201" t="s">
        <v>80</v>
      </c>
      <c r="K2201">
        <v>15.552</v>
      </c>
      <c r="L2201">
        <v>3</v>
      </c>
      <c r="M2201">
        <v>0.2</v>
      </c>
      <c r="N2201">
        <v>5.4432</v>
      </c>
      <c r="O2201" s="5">
        <f t="shared" si="34"/>
        <v>0.35000000000000003</v>
      </c>
    </row>
    <row r="2202" spans="1:15" x14ac:dyDescent="0.25">
      <c r="A2202" t="s">
        <v>642</v>
      </c>
      <c r="B2202" t="s">
        <v>38</v>
      </c>
      <c r="C2202" t="s">
        <v>16</v>
      </c>
      <c r="D2202" t="s">
        <v>17</v>
      </c>
      <c r="E2202" t="s">
        <v>73</v>
      </c>
      <c r="F2202" t="s">
        <v>70</v>
      </c>
      <c r="G2202">
        <v>19120</v>
      </c>
      <c r="H2202" t="s">
        <v>119</v>
      </c>
      <c r="I2202" t="s">
        <v>32</v>
      </c>
      <c r="J2202" t="s">
        <v>80</v>
      </c>
      <c r="K2202">
        <v>5.2320000000000002</v>
      </c>
      <c r="L2202">
        <v>1</v>
      </c>
      <c r="M2202">
        <v>0.2</v>
      </c>
      <c r="N2202">
        <v>1.7003999999999999</v>
      </c>
      <c r="O2202" s="5">
        <f t="shared" si="34"/>
        <v>0.32499999999999996</v>
      </c>
    </row>
    <row r="2203" spans="1:15" x14ac:dyDescent="0.25">
      <c r="A2203" t="s">
        <v>970</v>
      </c>
      <c r="B2203" t="s">
        <v>38</v>
      </c>
      <c r="C2203" t="s">
        <v>16</v>
      </c>
      <c r="D2203" t="s">
        <v>17</v>
      </c>
      <c r="E2203" t="s">
        <v>483</v>
      </c>
      <c r="F2203" t="s">
        <v>36</v>
      </c>
      <c r="G2203">
        <v>72209</v>
      </c>
      <c r="H2203" t="s">
        <v>20</v>
      </c>
      <c r="I2203" t="s">
        <v>21</v>
      </c>
      <c r="J2203" t="s">
        <v>48</v>
      </c>
      <c r="K2203">
        <v>22.2</v>
      </c>
      <c r="L2203">
        <v>6</v>
      </c>
      <c r="M2203">
        <v>0</v>
      </c>
      <c r="N2203">
        <v>9.1020000000000003</v>
      </c>
      <c r="O2203" s="5">
        <f t="shared" si="34"/>
        <v>0.41000000000000003</v>
      </c>
    </row>
    <row r="2204" spans="1:15" x14ac:dyDescent="0.25">
      <c r="A2204" t="s">
        <v>970</v>
      </c>
      <c r="B2204" t="s">
        <v>38</v>
      </c>
      <c r="C2204" t="s">
        <v>16</v>
      </c>
      <c r="D2204" t="s">
        <v>17</v>
      </c>
      <c r="E2204" t="s">
        <v>483</v>
      </c>
      <c r="F2204" t="s">
        <v>36</v>
      </c>
      <c r="G2204">
        <v>72209</v>
      </c>
      <c r="H2204" t="s">
        <v>20</v>
      </c>
      <c r="I2204" t="s">
        <v>58</v>
      </c>
      <c r="J2204" t="s">
        <v>59</v>
      </c>
      <c r="K2204">
        <v>881.93</v>
      </c>
      <c r="L2204">
        <v>7</v>
      </c>
      <c r="M2204">
        <v>0</v>
      </c>
      <c r="N2204">
        <v>229.30179999999999</v>
      </c>
      <c r="O2204" s="5">
        <f t="shared" si="34"/>
        <v>0.26</v>
      </c>
    </row>
    <row r="2205" spans="1:15" x14ac:dyDescent="0.25">
      <c r="A2205" t="s">
        <v>636</v>
      </c>
      <c r="B2205" t="s">
        <v>38</v>
      </c>
      <c r="C2205" t="s">
        <v>88</v>
      </c>
      <c r="D2205" t="s">
        <v>17</v>
      </c>
      <c r="E2205" t="s">
        <v>44</v>
      </c>
      <c r="F2205" t="s">
        <v>45</v>
      </c>
      <c r="G2205">
        <v>98103</v>
      </c>
      <c r="H2205" t="s">
        <v>31</v>
      </c>
      <c r="I2205" t="s">
        <v>32</v>
      </c>
      <c r="J2205" t="s">
        <v>64</v>
      </c>
      <c r="K2205">
        <v>6.0960000000000001</v>
      </c>
      <c r="L2205">
        <v>2</v>
      </c>
      <c r="M2205">
        <v>0.2</v>
      </c>
      <c r="N2205">
        <v>2.1335999999999999</v>
      </c>
      <c r="O2205" s="5">
        <f t="shared" si="34"/>
        <v>0.35</v>
      </c>
    </row>
    <row r="2206" spans="1:15" x14ac:dyDescent="0.25">
      <c r="A2206" t="s">
        <v>636</v>
      </c>
      <c r="B2206" t="s">
        <v>38</v>
      </c>
      <c r="C2206" t="s">
        <v>88</v>
      </c>
      <c r="D2206" t="s">
        <v>17</v>
      </c>
      <c r="E2206" t="s">
        <v>44</v>
      </c>
      <c r="F2206" t="s">
        <v>45</v>
      </c>
      <c r="G2206">
        <v>98103</v>
      </c>
      <c r="H2206" t="s">
        <v>31</v>
      </c>
      <c r="I2206" t="s">
        <v>21</v>
      </c>
      <c r="J2206" t="s">
        <v>48</v>
      </c>
      <c r="K2206">
        <v>191.82</v>
      </c>
      <c r="L2206">
        <v>3</v>
      </c>
      <c r="M2206">
        <v>0</v>
      </c>
      <c r="N2206">
        <v>74.809799999999996</v>
      </c>
      <c r="O2206" s="5">
        <f t="shared" si="34"/>
        <v>0.39</v>
      </c>
    </row>
    <row r="2207" spans="1:15" x14ac:dyDescent="0.25">
      <c r="A2207" t="s">
        <v>813</v>
      </c>
      <c r="B2207" t="s">
        <v>38</v>
      </c>
      <c r="C2207" t="s">
        <v>16</v>
      </c>
      <c r="D2207" t="s">
        <v>17</v>
      </c>
      <c r="E2207" t="s">
        <v>354</v>
      </c>
      <c r="F2207" t="s">
        <v>70</v>
      </c>
      <c r="G2207">
        <v>17602</v>
      </c>
      <c r="H2207" t="s">
        <v>119</v>
      </c>
      <c r="I2207" t="s">
        <v>21</v>
      </c>
      <c r="J2207" t="s">
        <v>48</v>
      </c>
      <c r="K2207">
        <v>20.103999999999999</v>
      </c>
      <c r="L2207">
        <v>1</v>
      </c>
      <c r="M2207">
        <v>0.2</v>
      </c>
      <c r="N2207">
        <v>1.7591000000000001</v>
      </c>
      <c r="O2207" s="5">
        <f t="shared" si="34"/>
        <v>8.7500000000000008E-2</v>
      </c>
    </row>
    <row r="2208" spans="1:15" x14ac:dyDescent="0.25">
      <c r="A2208" t="s">
        <v>671</v>
      </c>
      <c r="B2208" t="s">
        <v>15</v>
      </c>
      <c r="C2208" t="s">
        <v>88</v>
      </c>
      <c r="D2208" t="s">
        <v>17</v>
      </c>
      <c r="E2208" t="s">
        <v>164</v>
      </c>
      <c r="F2208" t="s">
        <v>104</v>
      </c>
      <c r="G2208">
        <v>37620</v>
      </c>
      <c r="H2208" t="s">
        <v>20</v>
      </c>
      <c r="I2208" t="s">
        <v>32</v>
      </c>
      <c r="J2208" t="s">
        <v>53</v>
      </c>
      <c r="K2208">
        <v>67.56</v>
      </c>
      <c r="L2208">
        <v>3</v>
      </c>
      <c r="M2208">
        <v>0.2</v>
      </c>
      <c r="N2208">
        <v>8.4450000000000003</v>
      </c>
      <c r="O2208" s="5">
        <f t="shared" si="34"/>
        <v>0.125</v>
      </c>
    </row>
    <row r="2209" spans="1:15" x14ac:dyDescent="0.25">
      <c r="A2209" t="s">
        <v>782</v>
      </c>
      <c r="B2209" t="s">
        <v>38</v>
      </c>
      <c r="C2209" t="s">
        <v>88</v>
      </c>
      <c r="D2209" t="s">
        <v>17</v>
      </c>
      <c r="E2209" t="s">
        <v>126</v>
      </c>
      <c r="F2209" t="s">
        <v>74</v>
      </c>
      <c r="G2209">
        <v>60505</v>
      </c>
      <c r="H2209" t="s">
        <v>89</v>
      </c>
      <c r="I2209" t="s">
        <v>32</v>
      </c>
      <c r="J2209" t="s">
        <v>64</v>
      </c>
      <c r="K2209">
        <v>29.931999999999999</v>
      </c>
      <c r="L2209">
        <v>7</v>
      </c>
      <c r="M2209">
        <v>0.8</v>
      </c>
      <c r="N2209">
        <v>-46.394599999999997</v>
      </c>
      <c r="O2209" s="5">
        <f t="shared" si="34"/>
        <v>-1.55</v>
      </c>
    </row>
    <row r="2210" spans="1:15" x14ac:dyDescent="0.25">
      <c r="A2210" t="s">
        <v>782</v>
      </c>
      <c r="B2210" t="s">
        <v>38</v>
      </c>
      <c r="C2210" t="s">
        <v>88</v>
      </c>
      <c r="D2210" t="s">
        <v>17</v>
      </c>
      <c r="E2210" t="s">
        <v>126</v>
      </c>
      <c r="F2210" t="s">
        <v>74</v>
      </c>
      <c r="G2210">
        <v>60505</v>
      </c>
      <c r="H2210" t="s">
        <v>89</v>
      </c>
      <c r="I2210" t="s">
        <v>58</v>
      </c>
      <c r="J2210" t="s">
        <v>59</v>
      </c>
      <c r="K2210">
        <v>38.271999999999998</v>
      </c>
      <c r="L2210">
        <v>4</v>
      </c>
      <c r="M2210">
        <v>0.2</v>
      </c>
      <c r="N2210">
        <v>3.8271999999999999</v>
      </c>
      <c r="O2210" s="5">
        <f t="shared" si="34"/>
        <v>0.1</v>
      </c>
    </row>
    <row r="2211" spans="1:15" x14ac:dyDescent="0.25">
      <c r="A2211" t="s">
        <v>652</v>
      </c>
      <c r="B2211" t="s">
        <v>38</v>
      </c>
      <c r="C2211" t="s">
        <v>88</v>
      </c>
      <c r="D2211" t="s">
        <v>17</v>
      </c>
      <c r="E2211" t="s">
        <v>110</v>
      </c>
      <c r="F2211" t="s">
        <v>94</v>
      </c>
      <c r="G2211">
        <v>10009</v>
      </c>
      <c r="H2211" t="s">
        <v>119</v>
      </c>
      <c r="I2211" t="s">
        <v>32</v>
      </c>
      <c r="J2211" t="s">
        <v>53</v>
      </c>
      <c r="K2211">
        <v>16.52</v>
      </c>
      <c r="L2211">
        <v>4</v>
      </c>
      <c r="M2211">
        <v>0</v>
      </c>
      <c r="N2211">
        <v>7.5991999999999997</v>
      </c>
      <c r="O2211" s="5">
        <f t="shared" si="34"/>
        <v>0.46</v>
      </c>
    </row>
    <row r="2212" spans="1:15" x14ac:dyDescent="0.25">
      <c r="A2212" t="s">
        <v>687</v>
      </c>
      <c r="B2212" t="s">
        <v>15</v>
      </c>
      <c r="C2212" t="s">
        <v>16</v>
      </c>
      <c r="D2212" t="s">
        <v>17</v>
      </c>
      <c r="E2212" t="s">
        <v>198</v>
      </c>
      <c r="F2212" t="s">
        <v>51</v>
      </c>
      <c r="G2212">
        <v>6824</v>
      </c>
      <c r="H2212" t="s">
        <v>119</v>
      </c>
      <c r="I2212" t="s">
        <v>58</v>
      </c>
      <c r="J2212" t="s">
        <v>59</v>
      </c>
      <c r="K2212">
        <v>832.93</v>
      </c>
      <c r="L2212">
        <v>7</v>
      </c>
      <c r="M2212">
        <v>0</v>
      </c>
      <c r="N2212">
        <v>233.22040000000001</v>
      </c>
      <c r="O2212" s="5">
        <f t="shared" si="34"/>
        <v>0.28000000000000003</v>
      </c>
    </row>
    <row r="2213" spans="1:15" x14ac:dyDescent="0.25">
      <c r="A2213" t="s">
        <v>687</v>
      </c>
      <c r="B2213" t="s">
        <v>15</v>
      </c>
      <c r="C2213" t="s">
        <v>16</v>
      </c>
      <c r="D2213" t="s">
        <v>17</v>
      </c>
      <c r="E2213" t="s">
        <v>198</v>
      </c>
      <c r="F2213" t="s">
        <v>51</v>
      </c>
      <c r="G2213">
        <v>6824</v>
      </c>
      <c r="H2213" t="s">
        <v>119</v>
      </c>
      <c r="I2213" t="s">
        <v>32</v>
      </c>
      <c r="J2213" t="s">
        <v>64</v>
      </c>
      <c r="K2213">
        <v>43.8</v>
      </c>
      <c r="L2213">
        <v>10</v>
      </c>
      <c r="M2213">
        <v>0</v>
      </c>
      <c r="N2213">
        <v>21.024000000000001</v>
      </c>
      <c r="O2213" s="5">
        <f t="shared" si="34"/>
        <v>0.48000000000000004</v>
      </c>
    </row>
    <row r="2214" spans="1:15" x14ac:dyDescent="0.25">
      <c r="A2214" t="s">
        <v>971</v>
      </c>
      <c r="B2214" t="s">
        <v>155</v>
      </c>
      <c r="C2214" t="s">
        <v>30</v>
      </c>
      <c r="D2214" t="s">
        <v>17</v>
      </c>
      <c r="E2214" t="s">
        <v>480</v>
      </c>
      <c r="F2214" t="s">
        <v>82</v>
      </c>
      <c r="G2214">
        <v>48146</v>
      </c>
      <c r="H2214" t="s">
        <v>89</v>
      </c>
      <c r="I2214" t="s">
        <v>32</v>
      </c>
      <c r="J2214" t="s">
        <v>68</v>
      </c>
      <c r="K2214">
        <v>167.292</v>
      </c>
      <c r="L2214">
        <v>6</v>
      </c>
      <c r="M2214">
        <v>0.1</v>
      </c>
      <c r="N2214">
        <v>29.7408</v>
      </c>
      <c r="O2214" s="5">
        <f t="shared" si="34"/>
        <v>0.17777777777777778</v>
      </c>
    </row>
    <row r="2215" spans="1:15" x14ac:dyDescent="0.25">
      <c r="A2215" t="s">
        <v>652</v>
      </c>
      <c r="B2215" t="s">
        <v>38</v>
      </c>
      <c r="C2215" t="s">
        <v>16</v>
      </c>
      <c r="D2215" t="s">
        <v>17</v>
      </c>
      <c r="E2215" t="s">
        <v>110</v>
      </c>
      <c r="F2215" t="s">
        <v>94</v>
      </c>
      <c r="G2215">
        <v>10035</v>
      </c>
      <c r="H2215" t="s">
        <v>119</v>
      </c>
      <c r="I2215" t="s">
        <v>21</v>
      </c>
      <c r="J2215" t="s">
        <v>48</v>
      </c>
      <c r="K2215">
        <v>27.42</v>
      </c>
      <c r="L2215">
        <v>1</v>
      </c>
      <c r="M2215">
        <v>0</v>
      </c>
      <c r="N2215">
        <v>11.2422</v>
      </c>
      <c r="O2215" s="5">
        <f t="shared" si="34"/>
        <v>0.41</v>
      </c>
    </row>
    <row r="2216" spans="1:15" x14ac:dyDescent="0.25">
      <c r="A2216" t="s">
        <v>681</v>
      </c>
      <c r="B2216" t="s">
        <v>155</v>
      </c>
      <c r="C2216" t="s">
        <v>16</v>
      </c>
      <c r="D2216" t="s">
        <v>17</v>
      </c>
      <c r="E2216" t="s">
        <v>187</v>
      </c>
      <c r="F2216" t="s">
        <v>27</v>
      </c>
      <c r="G2216">
        <v>95123</v>
      </c>
      <c r="H2216" t="s">
        <v>31</v>
      </c>
      <c r="I2216" t="s">
        <v>32</v>
      </c>
      <c r="J2216" t="s">
        <v>64</v>
      </c>
      <c r="K2216">
        <v>1.44</v>
      </c>
      <c r="L2216">
        <v>1</v>
      </c>
      <c r="M2216">
        <v>0.2</v>
      </c>
      <c r="N2216">
        <v>0.504</v>
      </c>
      <c r="O2216" s="5">
        <f t="shared" si="34"/>
        <v>0.35000000000000003</v>
      </c>
    </row>
    <row r="2217" spans="1:15" x14ac:dyDescent="0.25">
      <c r="A2217" t="s">
        <v>681</v>
      </c>
      <c r="B2217" t="s">
        <v>155</v>
      </c>
      <c r="C2217" t="s">
        <v>16</v>
      </c>
      <c r="D2217" t="s">
        <v>17</v>
      </c>
      <c r="E2217" t="s">
        <v>187</v>
      </c>
      <c r="F2217" t="s">
        <v>27</v>
      </c>
      <c r="G2217">
        <v>95123</v>
      </c>
      <c r="H2217" t="s">
        <v>31</v>
      </c>
      <c r="I2217" t="s">
        <v>32</v>
      </c>
      <c r="J2217" t="s">
        <v>64</v>
      </c>
      <c r="K2217">
        <v>61.776000000000003</v>
      </c>
      <c r="L2217">
        <v>13</v>
      </c>
      <c r="M2217">
        <v>0.2</v>
      </c>
      <c r="N2217">
        <v>20.849399999999999</v>
      </c>
      <c r="O2217" s="5">
        <f t="shared" si="34"/>
        <v>0.33749999999999997</v>
      </c>
    </row>
    <row r="2218" spans="1:15" x14ac:dyDescent="0.25">
      <c r="A2218" t="s">
        <v>681</v>
      </c>
      <c r="B2218" t="s">
        <v>155</v>
      </c>
      <c r="C2218" t="s">
        <v>16</v>
      </c>
      <c r="D2218" t="s">
        <v>17</v>
      </c>
      <c r="E2218" t="s">
        <v>187</v>
      </c>
      <c r="F2218" t="s">
        <v>27</v>
      </c>
      <c r="G2218">
        <v>95123</v>
      </c>
      <c r="H2218" t="s">
        <v>31</v>
      </c>
      <c r="I2218" t="s">
        <v>32</v>
      </c>
      <c r="J2218" t="s">
        <v>68</v>
      </c>
      <c r="K2218">
        <v>241.96</v>
      </c>
      <c r="L2218">
        <v>2</v>
      </c>
      <c r="M2218">
        <v>0</v>
      </c>
      <c r="N2218">
        <v>60.49</v>
      </c>
      <c r="O2218" s="5">
        <f t="shared" si="34"/>
        <v>0.25</v>
      </c>
    </row>
    <row r="2219" spans="1:15" x14ac:dyDescent="0.25">
      <c r="A2219" t="s">
        <v>681</v>
      </c>
      <c r="B2219" t="s">
        <v>155</v>
      </c>
      <c r="C2219" t="s">
        <v>16</v>
      </c>
      <c r="D2219" t="s">
        <v>17</v>
      </c>
      <c r="E2219" t="s">
        <v>187</v>
      </c>
      <c r="F2219" t="s">
        <v>27</v>
      </c>
      <c r="G2219">
        <v>95123</v>
      </c>
      <c r="H2219" t="s">
        <v>31</v>
      </c>
      <c r="I2219" t="s">
        <v>21</v>
      </c>
      <c r="J2219" t="s">
        <v>25</v>
      </c>
      <c r="K2219">
        <v>108.608</v>
      </c>
      <c r="L2219">
        <v>4</v>
      </c>
      <c r="M2219">
        <v>0.2</v>
      </c>
      <c r="N2219">
        <v>9.5031999999999996</v>
      </c>
      <c r="O2219" s="5">
        <f t="shared" si="34"/>
        <v>8.7499999999999994E-2</v>
      </c>
    </row>
    <row r="2220" spans="1:15" x14ac:dyDescent="0.25">
      <c r="A2220" t="s">
        <v>748</v>
      </c>
      <c r="B2220" t="s">
        <v>38</v>
      </c>
      <c r="C2220" t="s">
        <v>30</v>
      </c>
      <c r="D2220" t="s">
        <v>17</v>
      </c>
      <c r="E2220" t="s">
        <v>290</v>
      </c>
      <c r="F2220" t="s">
        <v>35</v>
      </c>
      <c r="G2220">
        <v>32216</v>
      </c>
      <c r="H2220" t="s">
        <v>20</v>
      </c>
      <c r="I2220" t="s">
        <v>32</v>
      </c>
      <c r="J2220" t="s">
        <v>53</v>
      </c>
      <c r="K2220">
        <v>2.8159999999999998</v>
      </c>
      <c r="L2220">
        <v>2</v>
      </c>
      <c r="M2220">
        <v>0.2</v>
      </c>
      <c r="N2220">
        <v>0.98560000000000003</v>
      </c>
      <c r="O2220" s="5">
        <f t="shared" si="34"/>
        <v>0.35000000000000003</v>
      </c>
    </row>
    <row r="2221" spans="1:15" x14ac:dyDescent="0.25">
      <c r="A2221" t="s">
        <v>640</v>
      </c>
      <c r="B2221" t="s">
        <v>38</v>
      </c>
      <c r="C2221" t="s">
        <v>30</v>
      </c>
      <c r="D2221" t="s">
        <v>17</v>
      </c>
      <c r="E2221" t="s">
        <v>65</v>
      </c>
      <c r="F2221" t="s">
        <v>27</v>
      </c>
      <c r="G2221">
        <v>94110</v>
      </c>
      <c r="H2221" t="s">
        <v>31</v>
      </c>
      <c r="I2221" t="s">
        <v>32</v>
      </c>
      <c r="J2221" t="s">
        <v>64</v>
      </c>
      <c r="K2221">
        <v>9.984</v>
      </c>
      <c r="L2221">
        <v>4</v>
      </c>
      <c r="M2221">
        <v>0.2</v>
      </c>
      <c r="N2221">
        <v>3.6192000000000002</v>
      </c>
      <c r="O2221" s="5">
        <f t="shared" si="34"/>
        <v>0.36250000000000004</v>
      </c>
    </row>
    <row r="2222" spans="1:15" x14ac:dyDescent="0.25">
      <c r="A2222" t="s">
        <v>640</v>
      </c>
      <c r="B2222" t="s">
        <v>38</v>
      </c>
      <c r="C2222" t="s">
        <v>30</v>
      </c>
      <c r="D2222" t="s">
        <v>17</v>
      </c>
      <c r="E2222" t="s">
        <v>65</v>
      </c>
      <c r="F2222" t="s">
        <v>27</v>
      </c>
      <c r="G2222">
        <v>94110</v>
      </c>
      <c r="H2222" t="s">
        <v>31</v>
      </c>
      <c r="I2222" t="s">
        <v>32</v>
      </c>
      <c r="J2222" t="s">
        <v>43</v>
      </c>
      <c r="K2222">
        <v>14.98</v>
      </c>
      <c r="L2222">
        <v>1</v>
      </c>
      <c r="M2222">
        <v>0</v>
      </c>
      <c r="N2222">
        <v>4.1943999999999999</v>
      </c>
      <c r="O2222" s="5">
        <f t="shared" si="34"/>
        <v>0.27999999999999997</v>
      </c>
    </row>
    <row r="2223" spans="1:15" x14ac:dyDescent="0.25">
      <c r="A2223" t="s">
        <v>640</v>
      </c>
      <c r="B2223" t="s">
        <v>38</v>
      </c>
      <c r="C2223" t="s">
        <v>30</v>
      </c>
      <c r="D2223" t="s">
        <v>17</v>
      </c>
      <c r="E2223" t="s">
        <v>65</v>
      </c>
      <c r="F2223" t="s">
        <v>27</v>
      </c>
      <c r="G2223">
        <v>94110</v>
      </c>
      <c r="H2223" t="s">
        <v>31</v>
      </c>
      <c r="I2223" t="s">
        <v>58</v>
      </c>
      <c r="J2223" t="s">
        <v>59</v>
      </c>
      <c r="K2223">
        <v>1145.5999999999999</v>
      </c>
      <c r="L2223">
        <v>4</v>
      </c>
      <c r="M2223">
        <v>0.2</v>
      </c>
      <c r="N2223">
        <v>100.24</v>
      </c>
      <c r="O2223" s="5">
        <f t="shared" si="34"/>
        <v>8.7500000000000008E-2</v>
      </c>
    </row>
    <row r="2224" spans="1:15" x14ac:dyDescent="0.25">
      <c r="A2224" t="s">
        <v>972</v>
      </c>
      <c r="B2224" t="s">
        <v>578</v>
      </c>
      <c r="C2224" t="s">
        <v>16</v>
      </c>
      <c r="D2224" t="s">
        <v>17</v>
      </c>
      <c r="E2224" t="s">
        <v>512</v>
      </c>
      <c r="F2224" t="s">
        <v>124</v>
      </c>
      <c r="G2224">
        <v>43302</v>
      </c>
      <c r="H2224" t="s">
        <v>119</v>
      </c>
      <c r="I2224" t="s">
        <v>58</v>
      </c>
      <c r="J2224" t="s">
        <v>59</v>
      </c>
      <c r="K2224">
        <v>485.94</v>
      </c>
      <c r="L2224">
        <v>2</v>
      </c>
      <c r="M2224">
        <v>0.4</v>
      </c>
      <c r="N2224">
        <v>-89.088999999999999</v>
      </c>
      <c r="O2224" s="5">
        <f t="shared" si="34"/>
        <v>-0.18333333333333332</v>
      </c>
    </row>
    <row r="2225" spans="1:15" x14ac:dyDescent="0.25">
      <c r="A2225" t="s">
        <v>972</v>
      </c>
      <c r="B2225" t="s">
        <v>578</v>
      </c>
      <c r="C2225" t="s">
        <v>16</v>
      </c>
      <c r="D2225" t="s">
        <v>17</v>
      </c>
      <c r="E2225" t="s">
        <v>512</v>
      </c>
      <c r="F2225" t="s">
        <v>124</v>
      </c>
      <c r="G2225">
        <v>43302</v>
      </c>
      <c r="H2225" t="s">
        <v>119</v>
      </c>
      <c r="I2225" t="s">
        <v>32</v>
      </c>
      <c r="J2225" t="s">
        <v>53</v>
      </c>
      <c r="K2225">
        <v>37.375999999999998</v>
      </c>
      <c r="L2225">
        <v>8</v>
      </c>
      <c r="M2225">
        <v>0.2</v>
      </c>
      <c r="N2225">
        <v>4.6719999999999997</v>
      </c>
      <c r="O2225" s="5">
        <f t="shared" si="34"/>
        <v>0.125</v>
      </c>
    </row>
    <row r="2226" spans="1:15" x14ac:dyDescent="0.25">
      <c r="A2226" t="s">
        <v>972</v>
      </c>
      <c r="B2226" t="s">
        <v>578</v>
      </c>
      <c r="C2226" t="s">
        <v>16</v>
      </c>
      <c r="D2226" t="s">
        <v>17</v>
      </c>
      <c r="E2226" t="s">
        <v>512</v>
      </c>
      <c r="F2226" t="s">
        <v>124</v>
      </c>
      <c r="G2226">
        <v>43302</v>
      </c>
      <c r="H2226" t="s">
        <v>119</v>
      </c>
      <c r="I2226" t="s">
        <v>21</v>
      </c>
      <c r="J2226" t="s">
        <v>25</v>
      </c>
      <c r="K2226">
        <v>70.686000000000007</v>
      </c>
      <c r="L2226">
        <v>1</v>
      </c>
      <c r="M2226">
        <v>0.3</v>
      </c>
      <c r="N2226">
        <v>-24.235199999999999</v>
      </c>
      <c r="O2226" s="5">
        <f t="shared" si="34"/>
        <v>-0.3428571428571428</v>
      </c>
    </row>
    <row r="2227" spans="1:15" x14ac:dyDescent="0.25">
      <c r="A2227" t="s">
        <v>642</v>
      </c>
      <c r="B2227" t="s">
        <v>38</v>
      </c>
      <c r="C2227" t="s">
        <v>30</v>
      </c>
      <c r="D2227" t="s">
        <v>17</v>
      </c>
      <c r="E2227" t="s">
        <v>73</v>
      </c>
      <c r="F2227" t="s">
        <v>70</v>
      </c>
      <c r="G2227">
        <v>19134</v>
      </c>
      <c r="H2227" t="s">
        <v>119</v>
      </c>
      <c r="I2227" t="s">
        <v>32</v>
      </c>
      <c r="J2227" t="s">
        <v>80</v>
      </c>
      <c r="K2227">
        <v>54.816000000000003</v>
      </c>
      <c r="L2227">
        <v>3</v>
      </c>
      <c r="M2227">
        <v>0.2</v>
      </c>
      <c r="N2227">
        <v>17.815200000000001</v>
      </c>
      <c r="O2227" s="5">
        <f t="shared" si="34"/>
        <v>0.32500000000000001</v>
      </c>
    </row>
    <row r="2228" spans="1:15" x14ac:dyDescent="0.25">
      <c r="A2228" t="s">
        <v>973</v>
      </c>
      <c r="B2228" t="s">
        <v>15</v>
      </c>
      <c r="C2228" t="s">
        <v>16</v>
      </c>
      <c r="D2228" t="s">
        <v>17</v>
      </c>
      <c r="E2228" t="s">
        <v>484</v>
      </c>
      <c r="F2228" t="s">
        <v>46</v>
      </c>
      <c r="G2228">
        <v>80122</v>
      </c>
      <c r="H2228" t="s">
        <v>31</v>
      </c>
      <c r="I2228" t="s">
        <v>21</v>
      </c>
      <c r="J2228" t="s">
        <v>22</v>
      </c>
      <c r="K2228">
        <v>72.293999999999997</v>
      </c>
      <c r="L2228">
        <v>1</v>
      </c>
      <c r="M2228">
        <v>0.7</v>
      </c>
      <c r="N2228">
        <v>-98.8018</v>
      </c>
      <c r="O2228" s="5">
        <f t="shared" si="34"/>
        <v>-1.3666666666666667</v>
      </c>
    </row>
    <row r="2229" spans="1:15" x14ac:dyDescent="0.25">
      <c r="A2229" t="s">
        <v>725</v>
      </c>
      <c r="B2229" t="s">
        <v>38</v>
      </c>
      <c r="C2229" t="s">
        <v>30</v>
      </c>
      <c r="D2229" t="s">
        <v>17</v>
      </c>
      <c r="E2229" t="s">
        <v>128</v>
      </c>
      <c r="F2229" t="s">
        <v>50</v>
      </c>
      <c r="G2229">
        <v>78745</v>
      </c>
      <c r="H2229" t="s">
        <v>89</v>
      </c>
      <c r="I2229" t="s">
        <v>32</v>
      </c>
      <c r="J2229" t="s">
        <v>195</v>
      </c>
      <c r="K2229">
        <v>2.8959999999999999</v>
      </c>
      <c r="L2229">
        <v>2</v>
      </c>
      <c r="M2229">
        <v>0.2</v>
      </c>
      <c r="N2229">
        <v>0.47060000000000002</v>
      </c>
      <c r="O2229" s="5">
        <f t="shared" si="34"/>
        <v>0.16250000000000001</v>
      </c>
    </row>
    <row r="2230" spans="1:15" x14ac:dyDescent="0.25">
      <c r="A2230" t="s">
        <v>725</v>
      </c>
      <c r="B2230" t="s">
        <v>38</v>
      </c>
      <c r="C2230" t="s">
        <v>30</v>
      </c>
      <c r="D2230" t="s">
        <v>17</v>
      </c>
      <c r="E2230" t="s">
        <v>128</v>
      </c>
      <c r="F2230" t="s">
        <v>50</v>
      </c>
      <c r="G2230">
        <v>78745</v>
      </c>
      <c r="H2230" t="s">
        <v>89</v>
      </c>
      <c r="I2230" t="s">
        <v>58</v>
      </c>
      <c r="J2230" t="s">
        <v>59</v>
      </c>
      <c r="K2230">
        <v>124.792</v>
      </c>
      <c r="L2230">
        <v>1</v>
      </c>
      <c r="M2230">
        <v>0.2</v>
      </c>
      <c r="N2230">
        <v>15.599</v>
      </c>
      <c r="O2230" s="5">
        <f t="shared" si="34"/>
        <v>0.125</v>
      </c>
    </row>
    <row r="2231" spans="1:15" x14ac:dyDescent="0.25">
      <c r="A2231" t="s">
        <v>652</v>
      </c>
      <c r="B2231" t="s">
        <v>38</v>
      </c>
      <c r="C2231" t="s">
        <v>16</v>
      </c>
      <c r="D2231" t="s">
        <v>17</v>
      </c>
      <c r="E2231" t="s">
        <v>110</v>
      </c>
      <c r="F2231" t="s">
        <v>94</v>
      </c>
      <c r="G2231">
        <v>10024</v>
      </c>
      <c r="H2231" t="s">
        <v>119</v>
      </c>
      <c r="I2231" t="s">
        <v>21</v>
      </c>
      <c r="J2231" t="s">
        <v>39</v>
      </c>
      <c r="K2231">
        <v>330.58800000000002</v>
      </c>
      <c r="L2231">
        <v>1</v>
      </c>
      <c r="M2231">
        <v>0.4</v>
      </c>
      <c r="N2231">
        <v>-115.7058</v>
      </c>
      <c r="O2231" s="5">
        <f t="shared" si="34"/>
        <v>-0.35</v>
      </c>
    </row>
    <row r="2232" spans="1:15" x14ac:dyDescent="0.25">
      <c r="A2232" t="s">
        <v>640</v>
      </c>
      <c r="B2232" t="s">
        <v>38</v>
      </c>
      <c r="C2232" t="s">
        <v>16</v>
      </c>
      <c r="D2232" t="s">
        <v>17</v>
      </c>
      <c r="E2232" t="s">
        <v>65</v>
      </c>
      <c r="F2232" t="s">
        <v>27</v>
      </c>
      <c r="G2232">
        <v>94122</v>
      </c>
      <c r="H2232" t="s">
        <v>31</v>
      </c>
      <c r="I2232" t="s">
        <v>32</v>
      </c>
      <c r="J2232" t="s">
        <v>64</v>
      </c>
      <c r="K2232">
        <v>673.56799999999998</v>
      </c>
      <c r="L2232">
        <v>2</v>
      </c>
      <c r="M2232">
        <v>0.2</v>
      </c>
      <c r="N2232">
        <v>252.58799999999999</v>
      </c>
      <c r="O2232" s="5">
        <f t="shared" si="34"/>
        <v>0.375</v>
      </c>
    </row>
    <row r="2233" spans="1:15" x14ac:dyDescent="0.25">
      <c r="A2233" t="s">
        <v>640</v>
      </c>
      <c r="B2233" t="s">
        <v>38</v>
      </c>
      <c r="C2233" t="s">
        <v>16</v>
      </c>
      <c r="D2233" t="s">
        <v>17</v>
      </c>
      <c r="E2233" t="s">
        <v>65</v>
      </c>
      <c r="F2233" t="s">
        <v>27</v>
      </c>
      <c r="G2233">
        <v>94122</v>
      </c>
      <c r="H2233" t="s">
        <v>31</v>
      </c>
      <c r="I2233" t="s">
        <v>32</v>
      </c>
      <c r="J2233" t="s">
        <v>68</v>
      </c>
      <c r="K2233">
        <v>52.98</v>
      </c>
      <c r="L2233">
        <v>2</v>
      </c>
      <c r="M2233">
        <v>0</v>
      </c>
      <c r="N2233">
        <v>14.8344</v>
      </c>
      <c r="O2233" s="5">
        <f t="shared" si="34"/>
        <v>0.28000000000000003</v>
      </c>
    </row>
    <row r="2234" spans="1:15" x14ac:dyDescent="0.25">
      <c r="A2234" t="s">
        <v>846</v>
      </c>
      <c r="B2234" t="s">
        <v>38</v>
      </c>
      <c r="C2234" t="s">
        <v>16</v>
      </c>
      <c r="D2234" t="s">
        <v>17</v>
      </c>
      <c r="E2234" t="s">
        <v>404</v>
      </c>
      <c r="F2234" t="s">
        <v>83</v>
      </c>
      <c r="G2234">
        <v>46350</v>
      </c>
      <c r="H2234" t="s">
        <v>89</v>
      </c>
      <c r="I2234" t="s">
        <v>21</v>
      </c>
      <c r="J2234" t="s">
        <v>48</v>
      </c>
      <c r="K2234">
        <v>526.45000000000005</v>
      </c>
      <c r="L2234">
        <v>5</v>
      </c>
      <c r="M2234">
        <v>0</v>
      </c>
      <c r="N2234">
        <v>31.587</v>
      </c>
      <c r="O2234" s="5">
        <f t="shared" si="34"/>
        <v>0.06</v>
      </c>
    </row>
    <row r="2235" spans="1:15" x14ac:dyDescent="0.25">
      <c r="A2235" t="s">
        <v>654</v>
      </c>
      <c r="B2235" t="s">
        <v>38</v>
      </c>
      <c r="C2235" t="s">
        <v>16</v>
      </c>
      <c r="D2235" t="s">
        <v>17</v>
      </c>
      <c r="E2235" t="s">
        <v>116</v>
      </c>
      <c r="F2235" t="s">
        <v>74</v>
      </c>
      <c r="G2235">
        <v>60610</v>
      </c>
      <c r="H2235" t="s">
        <v>89</v>
      </c>
      <c r="I2235" t="s">
        <v>32</v>
      </c>
      <c r="J2235" t="s">
        <v>43</v>
      </c>
      <c r="K2235">
        <v>228.92</v>
      </c>
      <c r="L2235">
        <v>5</v>
      </c>
      <c r="M2235">
        <v>0.2</v>
      </c>
      <c r="N2235">
        <v>14.307499999999999</v>
      </c>
      <c r="O2235" s="5">
        <f t="shared" si="34"/>
        <v>6.25E-2</v>
      </c>
    </row>
    <row r="2236" spans="1:15" x14ac:dyDescent="0.25">
      <c r="A2236" t="s">
        <v>664</v>
      </c>
      <c r="B2236" t="s">
        <v>15</v>
      </c>
      <c r="C2236" t="s">
        <v>16</v>
      </c>
      <c r="D2236" t="s">
        <v>17</v>
      </c>
      <c r="E2236" t="s">
        <v>148</v>
      </c>
      <c r="F2236" t="s">
        <v>114</v>
      </c>
      <c r="G2236">
        <v>97206</v>
      </c>
      <c r="H2236" t="s">
        <v>31</v>
      </c>
      <c r="I2236" t="s">
        <v>58</v>
      </c>
      <c r="J2236" t="s">
        <v>59</v>
      </c>
      <c r="K2236">
        <v>319.96800000000002</v>
      </c>
      <c r="L2236">
        <v>4</v>
      </c>
      <c r="M2236">
        <v>0.2</v>
      </c>
      <c r="N2236">
        <v>35.996400000000001</v>
      </c>
      <c r="O2236" s="5">
        <f t="shared" si="34"/>
        <v>0.1125</v>
      </c>
    </row>
    <row r="2237" spans="1:15" x14ac:dyDescent="0.25">
      <c r="A2237" t="s">
        <v>974</v>
      </c>
      <c r="B2237" t="s">
        <v>38</v>
      </c>
      <c r="C2237" t="s">
        <v>30</v>
      </c>
      <c r="D2237" t="s">
        <v>17</v>
      </c>
      <c r="E2237" t="s">
        <v>210</v>
      </c>
      <c r="F2237" t="s">
        <v>171</v>
      </c>
      <c r="G2237">
        <v>5408</v>
      </c>
      <c r="H2237" t="s">
        <v>119</v>
      </c>
      <c r="I2237" t="s">
        <v>58</v>
      </c>
      <c r="J2237" t="s">
        <v>129</v>
      </c>
      <c r="K2237">
        <v>205.03</v>
      </c>
      <c r="L2237">
        <v>7</v>
      </c>
      <c r="M2237">
        <v>0</v>
      </c>
      <c r="N2237">
        <v>67.659899999999993</v>
      </c>
      <c r="O2237" s="5">
        <f t="shared" si="34"/>
        <v>0.32999999999999996</v>
      </c>
    </row>
    <row r="2238" spans="1:15" x14ac:dyDescent="0.25">
      <c r="A2238" t="s">
        <v>909</v>
      </c>
      <c r="B2238" t="s">
        <v>15</v>
      </c>
      <c r="C2238" t="s">
        <v>16</v>
      </c>
      <c r="D2238" t="s">
        <v>17</v>
      </c>
      <c r="E2238" t="s">
        <v>428</v>
      </c>
      <c r="F2238" t="s">
        <v>83</v>
      </c>
      <c r="G2238">
        <v>46203</v>
      </c>
      <c r="H2238" t="s">
        <v>89</v>
      </c>
      <c r="I2238" t="s">
        <v>32</v>
      </c>
      <c r="J2238" t="s">
        <v>43</v>
      </c>
      <c r="K2238">
        <v>190.86</v>
      </c>
      <c r="L2238">
        <v>2</v>
      </c>
      <c r="M2238">
        <v>0</v>
      </c>
      <c r="N2238">
        <v>11.451599999999999</v>
      </c>
      <c r="O2238" s="5">
        <f t="shared" si="34"/>
        <v>5.9999999999999991E-2</v>
      </c>
    </row>
    <row r="2239" spans="1:15" x14ac:dyDescent="0.25">
      <c r="A2239" t="s">
        <v>909</v>
      </c>
      <c r="B2239" t="s">
        <v>15</v>
      </c>
      <c r="C2239" t="s">
        <v>16</v>
      </c>
      <c r="D2239" t="s">
        <v>17</v>
      </c>
      <c r="E2239" t="s">
        <v>428</v>
      </c>
      <c r="F2239" t="s">
        <v>83</v>
      </c>
      <c r="G2239">
        <v>46203</v>
      </c>
      <c r="H2239" t="s">
        <v>89</v>
      </c>
      <c r="I2239" t="s">
        <v>32</v>
      </c>
      <c r="J2239" t="s">
        <v>53</v>
      </c>
      <c r="K2239">
        <v>24.32</v>
      </c>
      <c r="L2239">
        <v>8</v>
      </c>
      <c r="M2239">
        <v>0</v>
      </c>
      <c r="N2239">
        <v>8.2688000000000006</v>
      </c>
      <c r="O2239" s="5">
        <f t="shared" si="34"/>
        <v>0.34</v>
      </c>
    </row>
    <row r="2240" spans="1:15" x14ac:dyDescent="0.25">
      <c r="A2240" t="s">
        <v>872</v>
      </c>
      <c r="B2240" t="s">
        <v>38</v>
      </c>
      <c r="C2240" t="s">
        <v>88</v>
      </c>
      <c r="D2240" t="s">
        <v>17</v>
      </c>
      <c r="E2240" t="s">
        <v>429</v>
      </c>
      <c r="F2240" t="s">
        <v>61</v>
      </c>
      <c r="G2240">
        <v>84604</v>
      </c>
      <c r="H2240" t="s">
        <v>31</v>
      </c>
      <c r="I2240" t="s">
        <v>32</v>
      </c>
      <c r="J2240" t="s">
        <v>334</v>
      </c>
      <c r="K2240">
        <v>44.4</v>
      </c>
      <c r="L2240">
        <v>5</v>
      </c>
      <c r="M2240">
        <v>0</v>
      </c>
      <c r="N2240">
        <v>12.432</v>
      </c>
      <c r="O2240" s="5">
        <f t="shared" si="34"/>
        <v>0.28000000000000003</v>
      </c>
    </row>
    <row r="2241" spans="1:15" x14ac:dyDescent="0.25">
      <c r="A2241" t="s">
        <v>654</v>
      </c>
      <c r="B2241" t="s">
        <v>38</v>
      </c>
      <c r="C2241" t="s">
        <v>88</v>
      </c>
      <c r="D2241" t="s">
        <v>17</v>
      </c>
      <c r="E2241" t="s">
        <v>116</v>
      </c>
      <c r="F2241" t="s">
        <v>74</v>
      </c>
      <c r="G2241">
        <v>60610</v>
      </c>
      <c r="H2241" t="s">
        <v>89</v>
      </c>
      <c r="I2241" t="s">
        <v>21</v>
      </c>
      <c r="J2241" t="s">
        <v>48</v>
      </c>
      <c r="K2241">
        <v>44.4</v>
      </c>
      <c r="L2241">
        <v>2</v>
      </c>
      <c r="M2241">
        <v>0.6</v>
      </c>
      <c r="N2241">
        <v>-52.17</v>
      </c>
      <c r="O2241" s="5">
        <f t="shared" si="34"/>
        <v>-1.175</v>
      </c>
    </row>
    <row r="2242" spans="1:15" x14ac:dyDescent="0.25">
      <c r="A2242" t="s">
        <v>633</v>
      </c>
      <c r="B2242" t="s">
        <v>15</v>
      </c>
      <c r="C2242" t="s">
        <v>16</v>
      </c>
      <c r="D2242" t="s">
        <v>17</v>
      </c>
      <c r="E2242" t="s">
        <v>26</v>
      </c>
      <c r="F2242" t="s">
        <v>27</v>
      </c>
      <c r="G2242">
        <v>90049</v>
      </c>
      <c r="H2242" t="s">
        <v>31</v>
      </c>
      <c r="I2242" t="s">
        <v>32</v>
      </c>
      <c r="J2242" t="s">
        <v>64</v>
      </c>
      <c r="K2242">
        <v>1016.792</v>
      </c>
      <c r="L2242">
        <v>1</v>
      </c>
      <c r="M2242">
        <v>0.2</v>
      </c>
      <c r="N2242">
        <v>381.29700000000003</v>
      </c>
      <c r="O2242" s="5">
        <f t="shared" si="34"/>
        <v>0.375</v>
      </c>
    </row>
    <row r="2243" spans="1:15" x14ac:dyDescent="0.25">
      <c r="A2243" t="s">
        <v>633</v>
      </c>
      <c r="B2243" t="s">
        <v>15</v>
      </c>
      <c r="C2243" t="s">
        <v>16</v>
      </c>
      <c r="D2243" t="s">
        <v>17</v>
      </c>
      <c r="E2243" t="s">
        <v>26</v>
      </c>
      <c r="F2243" t="s">
        <v>27</v>
      </c>
      <c r="G2243">
        <v>90049</v>
      </c>
      <c r="H2243" t="s">
        <v>31</v>
      </c>
      <c r="I2243" t="s">
        <v>32</v>
      </c>
      <c r="J2243" t="s">
        <v>64</v>
      </c>
      <c r="K2243">
        <v>38.136000000000003</v>
      </c>
      <c r="L2243">
        <v>7</v>
      </c>
      <c r="M2243">
        <v>0.2</v>
      </c>
      <c r="N2243">
        <v>13.3476</v>
      </c>
      <c r="O2243" s="5">
        <f t="shared" si="34"/>
        <v>0.35</v>
      </c>
    </row>
    <row r="2244" spans="1:15" x14ac:dyDescent="0.25">
      <c r="A2244" t="s">
        <v>642</v>
      </c>
      <c r="B2244" t="s">
        <v>38</v>
      </c>
      <c r="C2244" t="s">
        <v>16</v>
      </c>
      <c r="D2244" t="s">
        <v>17</v>
      </c>
      <c r="E2244" t="s">
        <v>73</v>
      </c>
      <c r="F2244" t="s">
        <v>70</v>
      </c>
      <c r="G2244">
        <v>19134</v>
      </c>
      <c r="H2244" t="s">
        <v>119</v>
      </c>
      <c r="I2244" t="s">
        <v>58</v>
      </c>
      <c r="J2244" t="s">
        <v>59</v>
      </c>
      <c r="K2244">
        <v>494.98200000000003</v>
      </c>
      <c r="L2244">
        <v>3</v>
      </c>
      <c r="M2244">
        <v>0.4</v>
      </c>
      <c r="N2244">
        <v>-115.4958</v>
      </c>
      <c r="O2244" s="5">
        <f t="shared" ref="O2244:O2307" si="35">N2244/K2244</f>
        <v>-0.23333333333333334</v>
      </c>
    </row>
    <row r="2245" spans="1:15" x14ac:dyDescent="0.25">
      <c r="A2245" t="s">
        <v>677</v>
      </c>
      <c r="B2245" t="s">
        <v>38</v>
      </c>
      <c r="C2245" t="s">
        <v>88</v>
      </c>
      <c r="D2245" t="s">
        <v>17</v>
      </c>
      <c r="E2245" t="s">
        <v>177</v>
      </c>
      <c r="F2245" t="s">
        <v>27</v>
      </c>
      <c r="G2245">
        <v>91104</v>
      </c>
      <c r="H2245" t="s">
        <v>31</v>
      </c>
      <c r="I2245" t="s">
        <v>32</v>
      </c>
      <c r="J2245" t="s">
        <v>43</v>
      </c>
      <c r="K2245">
        <v>56.56</v>
      </c>
      <c r="L2245">
        <v>2</v>
      </c>
      <c r="M2245">
        <v>0</v>
      </c>
      <c r="N2245">
        <v>15.2712</v>
      </c>
      <c r="O2245" s="5">
        <f t="shared" si="35"/>
        <v>0.27</v>
      </c>
    </row>
    <row r="2246" spans="1:15" x14ac:dyDescent="0.25">
      <c r="A2246" t="s">
        <v>677</v>
      </c>
      <c r="B2246" t="s">
        <v>38</v>
      </c>
      <c r="C2246" t="s">
        <v>88</v>
      </c>
      <c r="D2246" t="s">
        <v>17</v>
      </c>
      <c r="E2246" t="s">
        <v>177</v>
      </c>
      <c r="F2246" t="s">
        <v>27</v>
      </c>
      <c r="G2246">
        <v>91104</v>
      </c>
      <c r="H2246" t="s">
        <v>31</v>
      </c>
      <c r="I2246" t="s">
        <v>32</v>
      </c>
      <c r="J2246" t="s">
        <v>53</v>
      </c>
      <c r="K2246">
        <v>5.56</v>
      </c>
      <c r="L2246">
        <v>2</v>
      </c>
      <c r="M2246">
        <v>0</v>
      </c>
      <c r="N2246">
        <v>1.4456</v>
      </c>
      <c r="O2246" s="5">
        <f t="shared" si="35"/>
        <v>0.26</v>
      </c>
    </row>
    <row r="2247" spans="1:15" x14ac:dyDescent="0.25">
      <c r="A2247" t="s">
        <v>677</v>
      </c>
      <c r="B2247" t="s">
        <v>38</v>
      </c>
      <c r="C2247" t="s">
        <v>88</v>
      </c>
      <c r="D2247" t="s">
        <v>17</v>
      </c>
      <c r="E2247" t="s">
        <v>177</v>
      </c>
      <c r="F2247" t="s">
        <v>27</v>
      </c>
      <c r="G2247">
        <v>91104</v>
      </c>
      <c r="H2247" t="s">
        <v>31</v>
      </c>
      <c r="I2247" t="s">
        <v>32</v>
      </c>
      <c r="J2247" t="s">
        <v>195</v>
      </c>
      <c r="K2247">
        <v>9.02</v>
      </c>
      <c r="L2247">
        <v>2</v>
      </c>
      <c r="M2247">
        <v>0</v>
      </c>
      <c r="N2247">
        <v>3.5177999999999998</v>
      </c>
      <c r="O2247" s="5">
        <f t="shared" si="35"/>
        <v>0.39</v>
      </c>
    </row>
    <row r="2248" spans="1:15" x14ac:dyDescent="0.25">
      <c r="A2248" t="s">
        <v>677</v>
      </c>
      <c r="B2248" t="s">
        <v>38</v>
      </c>
      <c r="C2248" t="s">
        <v>88</v>
      </c>
      <c r="D2248" t="s">
        <v>17</v>
      </c>
      <c r="E2248" t="s">
        <v>177</v>
      </c>
      <c r="F2248" t="s">
        <v>27</v>
      </c>
      <c r="G2248">
        <v>91104</v>
      </c>
      <c r="H2248" t="s">
        <v>31</v>
      </c>
      <c r="I2248" t="s">
        <v>32</v>
      </c>
      <c r="J2248" t="s">
        <v>68</v>
      </c>
      <c r="K2248">
        <v>8.6199999999999992</v>
      </c>
      <c r="L2248">
        <v>1</v>
      </c>
      <c r="M2248">
        <v>0</v>
      </c>
      <c r="N2248">
        <v>2.2412000000000001</v>
      </c>
      <c r="O2248" s="5">
        <f t="shared" si="35"/>
        <v>0.26</v>
      </c>
    </row>
    <row r="2249" spans="1:15" x14ac:dyDescent="0.25">
      <c r="A2249" t="s">
        <v>677</v>
      </c>
      <c r="B2249" t="s">
        <v>38</v>
      </c>
      <c r="C2249" t="s">
        <v>88</v>
      </c>
      <c r="D2249" t="s">
        <v>17</v>
      </c>
      <c r="E2249" t="s">
        <v>177</v>
      </c>
      <c r="F2249" t="s">
        <v>27</v>
      </c>
      <c r="G2249">
        <v>91104</v>
      </c>
      <c r="H2249" t="s">
        <v>31</v>
      </c>
      <c r="I2249" t="s">
        <v>58</v>
      </c>
      <c r="J2249" t="s">
        <v>59</v>
      </c>
      <c r="K2249">
        <v>659.976</v>
      </c>
      <c r="L2249">
        <v>3</v>
      </c>
      <c r="M2249">
        <v>0.2</v>
      </c>
      <c r="N2249">
        <v>49.498199999999997</v>
      </c>
      <c r="O2249" s="5">
        <f t="shared" si="35"/>
        <v>7.4999999999999997E-2</v>
      </c>
    </row>
    <row r="2250" spans="1:15" x14ac:dyDescent="0.25">
      <c r="A2250" t="s">
        <v>633</v>
      </c>
      <c r="B2250" t="s">
        <v>15</v>
      </c>
      <c r="C2250" t="s">
        <v>16</v>
      </c>
      <c r="D2250" t="s">
        <v>17</v>
      </c>
      <c r="E2250" t="s">
        <v>26</v>
      </c>
      <c r="F2250" t="s">
        <v>27</v>
      </c>
      <c r="G2250">
        <v>90004</v>
      </c>
      <c r="H2250" t="s">
        <v>31</v>
      </c>
      <c r="I2250" t="s">
        <v>32</v>
      </c>
      <c r="J2250" t="s">
        <v>80</v>
      </c>
      <c r="K2250">
        <v>13.36</v>
      </c>
      <c r="L2250">
        <v>2</v>
      </c>
      <c r="M2250">
        <v>0</v>
      </c>
      <c r="N2250">
        <v>6.4127999999999998</v>
      </c>
      <c r="O2250" s="5">
        <f t="shared" si="35"/>
        <v>0.48</v>
      </c>
    </row>
    <row r="2251" spans="1:15" x14ac:dyDescent="0.25">
      <c r="A2251" t="s">
        <v>633</v>
      </c>
      <c r="B2251" t="s">
        <v>15</v>
      </c>
      <c r="C2251" t="s">
        <v>16</v>
      </c>
      <c r="D2251" t="s">
        <v>17</v>
      </c>
      <c r="E2251" t="s">
        <v>26</v>
      </c>
      <c r="F2251" t="s">
        <v>27</v>
      </c>
      <c r="G2251">
        <v>90004</v>
      </c>
      <c r="H2251" t="s">
        <v>31</v>
      </c>
      <c r="I2251" t="s">
        <v>32</v>
      </c>
      <c r="J2251" t="s">
        <v>64</v>
      </c>
      <c r="K2251">
        <v>41.72</v>
      </c>
      <c r="L2251">
        <v>5</v>
      </c>
      <c r="M2251">
        <v>0.2</v>
      </c>
      <c r="N2251">
        <v>13.0375</v>
      </c>
      <c r="O2251" s="5">
        <f t="shared" si="35"/>
        <v>0.3125</v>
      </c>
    </row>
    <row r="2252" spans="1:15" x14ac:dyDescent="0.25">
      <c r="A2252" t="s">
        <v>633</v>
      </c>
      <c r="B2252" t="s">
        <v>15</v>
      </c>
      <c r="C2252" t="s">
        <v>16</v>
      </c>
      <c r="D2252" t="s">
        <v>17</v>
      </c>
      <c r="E2252" t="s">
        <v>26</v>
      </c>
      <c r="F2252" t="s">
        <v>27</v>
      </c>
      <c r="G2252">
        <v>90004</v>
      </c>
      <c r="H2252" t="s">
        <v>31</v>
      </c>
      <c r="I2252" t="s">
        <v>32</v>
      </c>
      <c r="J2252" t="s">
        <v>64</v>
      </c>
      <c r="K2252">
        <v>11.52</v>
      </c>
      <c r="L2252">
        <v>5</v>
      </c>
      <c r="M2252">
        <v>0.2</v>
      </c>
      <c r="N2252">
        <v>4.1760000000000002</v>
      </c>
      <c r="O2252" s="5">
        <f t="shared" si="35"/>
        <v>0.36250000000000004</v>
      </c>
    </row>
    <row r="2253" spans="1:15" x14ac:dyDescent="0.25">
      <c r="A2253" t="s">
        <v>633</v>
      </c>
      <c r="B2253" t="s">
        <v>15</v>
      </c>
      <c r="C2253" t="s">
        <v>16</v>
      </c>
      <c r="D2253" t="s">
        <v>17</v>
      </c>
      <c r="E2253" t="s">
        <v>26</v>
      </c>
      <c r="F2253" t="s">
        <v>27</v>
      </c>
      <c r="G2253">
        <v>90004</v>
      </c>
      <c r="H2253" t="s">
        <v>31</v>
      </c>
      <c r="I2253" t="s">
        <v>32</v>
      </c>
      <c r="J2253" t="s">
        <v>68</v>
      </c>
      <c r="K2253">
        <v>541.44000000000005</v>
      </c>
      <c r="L2253">
        <v>6</v>
      </c>
      <c r="M2253">
        <v>0</v>
      </c>
      <c r="N2253">
        <v>157.01759999999999</v>
      </c>
      <c r="O2253" s="5">
        <f t="shared" si="35"/>
        <v>0.28999999999999992</v>
      </c>
    </row>
    <row r="2254" spans="1:15" x14ac:dyDescent="0.25">
      <c r="A2254" t="s">
        <v>633</v>
      </c>
      <c r="B2254" t="s">
        <v>15</v>
      </c>
      <c r="C2254" t="s">
        <v>16</v>
      </c>
      <c r="D2254" t="s">
        <v>17</v>
      </c>
      <c r="E2254" t="s">
        <v>26</v>
      </c>
      <c r="F2254" t="s">
        <v>27</v>
      </c>
      <c r="G2254">
        <v>90004</v>
      </c>
      <c r="H2254" t="s">
        <v>31</v>
      </c>
      <c r="I2254" t="s">
        <v>32</v>
      </c>
      <c r="J2254" t="s">
        <v>80</v>
      </c>
      <c r="K2254">
        <v>19.440000000000001</v>
      </c>
      <c r="L2254">
        <v>3</v>
      </c>
      <c r="M2254">
        <v>0</v>
      </c>
      <c r="N2254">
        <v>9.3312000000000008</v>
      </c>
      <c r="O2254" s="5">
        <f t="shared" si="35"/>
        <v>0.48000000000000004</v>
      </c>
    </row>
    <row r="2255" spans="1:15" x14ac:dyDescent="0.25">
      <c r="A2255" t="s">
        <v>705</v>
      </c>
      <c r="B2255" t="s">
        <v>15</v>
      </c>
      <c r="C2255" t="s">
        <v>88</v>
      </c>
      <c r="D2255" t="s">
        <v>17</v>
      </c>
      <c r="E2255" t="s">
        <v>228</v>
      </c>
      <c r="F2255" t="s">
        <v>27</v>
      </c>
      <c r="G2255">
        <v>92105</v>
      </c>
      <c r="H2255" t="s">
        <v>31</v>
      </c>
      <c r="I2255" t="s">
        <v>32</v>
      </c>
      <c r="J2255" t="s">
        <v>80</v>
      </c>
      <c r="K2255">
        <v>143.69999999999999</v>
      </c>
      <c r="L2255">
        <v>3</v>
      </c>
      <c r="M2255">
        <v>0</v>
      </c>
      <c r="N2255">
        <v>68.975999999999999</v>
      </c>
      <c r="O2255" s="5">
        <f t="shared" si="35"/>
        <v>0.48000000000000004</v>
      </c>
    </row>
    <row r="2256" spans="1:15" x14ac:dyDescent="0.25">
      <c r="A2256" t="s">
        <v>640</v>
      </c>
      <c r="B2256" t="s">
        <v>155</v>
      </c>
      <c r="C2256" t="s">
        <v>30</v>
      </c>
      <c r="D2256" t="s">
        <v>17</v>
      </c>
      <c r="E2256" t="s">
        <v>65</v>
      </c>
      <c r="F2256" t="s">
        <v>27</v>
      </c>
      <c r="G2256">
        <v>94110</v>
      </c>
      <c r="H2256" t="s">
        <v>31</v>
      </c>
      <c r="I2256" t="s">
        <v>32</v>
      </c>
      <c r="J2256" t="s">
        <v>68</v>
      </c>
      <c r="K2256">
        <v>43.26</v>
      </c>
      <c r="L2256">
        <v>3</v>
      </c>
      <c r="M2256">
        <v>0</v>
      </c>
      <c r="N2256">
        <v>14.2758</v>
      </c>
      <c r="O2256" s="5">
        <f t="shared" si="35"/>
        <v>0.33</v>
      </c>
    </row>
    <row r="2257" spans="1:15" x14ac:dyDescent="0.25">
      <c r="A2257" t="s">
        <v>640</v>
      </c>
      <c r="B2257" t="s">
        <v>155</v>
      </c>
      <c r="C2257" t="s">
        <v>30</v>
      </c>
      <c r="D2257" t="s">
        <v>17</v>
      </c>
      <c r="E2257" t="s">
        <v>65</v>
      </c>
      <c r="F2257" t="s">
        <v>27</v>
      </c>
      <c r="G2257">
        <v>94110</v>
      </c>
      <c r="H2257" t="s">
        <v>31</v>
      </c>
      <c r="I2257" t="s">
        <v>32</v>
      </c>
      <c r="J2257" t="s">
        <v>68</v>
      </c>
      <c r="K2257">
        <v>43.56</v>
      </c>
      <c r="L2257">
        <v>2</v>
      </c>
      <c r="M2257">
        <v>0</v>
      </c>
      <c r="N2257">
        <v>15.246</v>
      </c>
      <c r="O2257" s="5">
        <f t="shared" si="35"/>
        <v>0.35</v>
      </c>
    </row>
    <row r="2258" spans="1:15" x14ac:dyDescent="0.25">
      <c r="A2258" t="s">
        <v>975</v>
      </c>
      <c r="B2258" t="s">
        <v>38</v>
      </c>
      <c r="C2258" t="s">
        <v>30</v>
      </c>
      <c r="D2258" t="s">
        <v>17</v>
      </c>
      <c r="E2258" t="s">
        <v>142</v>
      </c>
      <c r="F2258" t="s">
        <v>101</v>
      </c>
      <c r="G2258">
        <v>4401</v>
      </c>
      <c r="H2258" t="s">
        <v>119</v>
      </c>
      <c r="I2258" t="s">
        <v>58</v>
      </c>
      <c r="J2258" t="s">
        <v>59</v>
      </c>
      <c r="K2258">
        <v>437.85</v>
      </c>
      <c r="L2258">
        <v>3</v>
      </c>
      <c r="M2258">
        <v>0</v>
      </c>
      <c r="N2258">
        <v>131.35499999999999</v>
      </c>
      <c r="O2258" s="5">
        <f t="shared" si="35"/>
        <v>0.29999999999999993</v>
      </c>
    </row>
    <row r="2259" spans="1:15" x14ac:dyDescent="0.25">
      <c r="A2259" t="s">
        <v>975</v>
      </c>
      <c r="B2259" t="s">
        <v>38</v>
      </c>
      <c r="C2259" t="s">
        <v>30</v>
      </c>
      <c r="D2259" t="s">
        <v>17</v>
      </c>
      <c r="E2259" t="s">
        <v>142</v>
      </c>
      <c r="F2259" t="s">
        <v>101</v>
      </c>
      <c r="G2259">
        <v>4401</v>
      </c>
      <c r="H2259" t="s">
        <v>119</v>
      </c>
      <c r="I2259" t="s">
        <v>21</v>
      </c>
      <c r="J2259" t="s">
        <v>48</v>
      </c>
      <c r="K2259">
        <v>109.48</v>
      </c>
      <c r="L2259">
        <v>2</v>
      </c>
      <c r="M2259">
        <v>0</v>
      </c>
      <c r="N2259">
        <v>33.938800000000001</v>
      </c>
      <c r="O2259" s="5">
        <f t="shared" si="35"/>
        <v>0.31</v>
      </c>
    </row>
    <row r="2260" spans="1:15" x14ac:dyDescent="0.25">
      <c r="A2260" t="s">
        <v>640</v>
      </c>
      <c r="B2260" t="s">
        <v>155</v>
      </c>
      <c r="C2260" t="s">
        <v>16</v>
      </c>
      <c r="D2260" t="s">
        <v>17</v>
      </c>
      <c r="E2260" t="s">
        <v>65</v>
      </c>
      <c r="F2260" t="s">
        <v>27</v>
      </c>
      <c r="G2260">
        <v>94122</v>
      </c>
      <c r="H2260" t="s">
        <v>31</v>
      </c>
      <c r="I2260" t="s">
        <v>21</v>
      </c>
      <c r="J2260" t="s">
        <v>25</v>
      </c>
      <c r="K2260">
        <v>1212.96</v>
      </c>
      <c r="L2260">
        <v>7</v>
      </c>
      <c r="M2260">
        <v>0.2</v>
      </c>
      <c r="N2260">
        <v>90.971999999999994</v>
      </c>
      <c r="O2260" s="5">
        <f t="shared" si="35"/>
        <v>7.4999999999999997E-2</v>
      </c>
    </row>
    <row r="2261" spans="1:15" x14ac:dyDescent="0.25">
      <c r="A2261" t="s">
        <v>640</v>
      </c>
      <c r="B2261" t="s">
        <v>155</v>
      </c>
      <c r="C2261" t="s">
        <v>16</v>
      </c>
      <c r="D2261" t="s">
        <v>17</v>
      </c>
      <c r="E2261" t="s">
        <v>65</v>
      </c>
      <c r="F2261" t="s">
        <v>27</v>
      </c>
      <c r="G2261">
        <v>94122</v>
      </c>
      <c r="H2261" t="s">
        <v>31</v>
      </c>
      <c r="I2261" t="s">
        <v>32</v>
      </c>
      <c r="J2261" t="s">
        <v>80</v>
      </c>
      <c r="K2261">
        <v>18.54</v>
      </c>
      <c r="L2261">
        <v>2</v>
      </c>
      <c r="M2261">
        <v>0</v>
      </c>
      <c r="N2261">
        <v>8.7138000000000009</v>
      </c>
      <c r="O2261" s="5">
        <f t="shared" si="35"/>
        <v>0.47000000000000008</v>
      </c>
    </row>
    <row r="2262" spans="1:15" x14ac:dyDescent="0.25">
      <c r="A2262" t="s">
        <v>705</v>
      </c>
      <c r="B2262" t="s">
        <v>15</v>
      </c>
      <c r="C2262" t="s">
        <v>88</v>
      </c>
      <c r="D2262" t="s">
        <v>17</v>
      </c>
      <c r="E2262" t="s">
        <v>228</v>
      </c>
      <c r="F2262" t="s">
        <v>27</v>
      </c>
      <c r="G2262">
        <v>92024</v>
      </c>
      <c r="H2262" t="s">
        <v>31</v>
      </c>
      <c r="I2262" t="s">
        <v>32</v>
      </c>
      <c r="J2262" t="s">
        <v>195</v>
      </c>
      <c r="K2262">
        <v>5</v>
      </c>
      <c r="L2262">
        <v>1</v>
      </c>
      <c r="M2262">
        <v>0</v>
      </c>
      <c r="N2262">
        <v>2.4</v>
      </c>
      <c r="O2262" s="5">
        <f t="shared" si="35"/>
        <v>0.48</v>
      </c>
    </row>
    <row r="2263" spans="1:15" x14ac:dyDescent="0.25">
      <c r="A2263" t="s">
        <v>705</v>
      </c>
      <c r="B2263" t="s">
        <v>15</v>
      </c>
      <c r="C2263" t="s">
        <v>88</v>
      </c>
      <c r="D2263" t="s">
        <v>17</v>
      </c>
      <c r="E2263" t="s">
        <v>228</v>
      </c>
      <c r="F2263" t="s">
        <v>27</v>
      </c>
      <c r="G2263">
        <v>92024</v>
      </c>
      <c r="H2263" t="s">
        <v>31</v>
      </c>
      <c r="I2263" t="s">
        <v>58</v>
      </c>
      <c r="J2263" t="s">
        <v>129</v>
      </c>
      <c r="K2263">
        <v>371.97</v>
      </c>
      <c r="L2263">
        <v>3</v>
      </c>
      <c r="M2263">
        <v>0</v>
      </c>
      <c r="N2263">
        <v>66.954599999999999</v>
      </c>
      <c r="O2263" s="5">
        <f t="shared" si="35"/>
        <v>0.18</v>
      </c>
    </row>
    <row r="2264" spans="1:15" x14ac:dyDescent="0.25">
      <c r="A2264" t="s">
        <v>652</v>
      </c>
      <c r="B2264" t="s">
        <v>578</v>
      </c>
      <c r="C2264" t="s">
        <v>16</v>
      </c>
      <c r="D2264" t="s">
        <v>17</v>
      </c>
      <c r="E2264" t="s">
        <v>110</v>
      </c>
      <c r="F2264" t="s">
        <v>94</v>
      </c>
      <c r="G2264">
        <v>10035</v>
      </c>
      <c r="H2264" t="s">
        <v>119</v>
      </c>
      <c r="I2264" t="s">
        <v>58</v>
      </c>
      <c r="J2264" t="s">
        <v>129</v>
      </c>
      <c r="K2264">
        <v>166.24</v>
      </c>
      <c r="L2264">
        <v>1</v>
      </c>
      <c r="M2264">
        <v>0</v>
      </c>
      <c r="N2264">
        <v>24.936</v>
      </c>
      <c r="O2264" s="5">
        <f t="shared" si="35"/>
        <v>0.15</v>
      </c>
    </row>
    <row r="2265" spans="1:15" x14ac:dyDescent="0.25">
      <c r="A2265" t="s">
        <v>717</v>
      </c>
      <c r="B2265" t="s">
        <v>155</v>
      </c>
      <c r="C2265" t="s">
        <v>16</v>
      </c>
      <c r="D2265" t="s">
        <v>17</v>
      </c>
      <c r="E2265" t="s">
        <v>98</v>
      </c>
      <c r="F2265" t="s">
        <v>100</v>
      </c>
      <c r="G2265">
        <v>22204</v>
      </c>
      <c r="H2265" t="s">
        <v>20</v>
      </c>
      <c r="I2265" t="s">
        <v>21</v>
      </c>
      <c r="J2265" t="s">
        <v>22</v>
      </c>
      <c r="K2265">
        <v>359.97</v>
      </c>
      <c r="L2265">
        <v>3</v>
      </c>
      <c r="M2265">
        <v>0</v>
      </c>
      <c r="N2265">
        <v>79.193399999999997</v>
      </c>
      <c r="O2265" s="5">
        <f t="shared" si="35"/>
        <v>0.21999999999999997</v>
      </c>
    </row>
    <row r="2266" spans="1:15" x14ac:dyDescent="0.25">
      <c r="A2266" t="s">
        <v>761</v>
      </c>
      <c r="B2266" t="s">
        <v>15</v>
      </c>
      <c r="C2266" t="s">
        <v>16</v>
      </c>
      <c r="D2266" t="s">
        <v>17</v>
      </c>
      <c r="E2266" t="s">
        <v>115</v>
      </c>
      <c r="F2266" t="s">
        <v>71</v>
      </c>
      <c r="G2266">
        <v>30318</v>
      </c>
      <c r="H2266" t="s">
        <v>20</v>
      </c>
      <c r="I2266" t="s">
        <v>58</v>
      </c>
      <c r="J2266" t="s">
        <v>129</v>
      </c>
      <c r="K2266">
        <v>499.98</v>
      </c>
      <c r="L2266">
        <v>2</v>
      </c>
      <c r="M2266">
        <v>0</v>
      </c>
      <c r="N2266">
        <v>114.9954</v>
      </c>
      <c r="O2266" s="5">
        <f t="shared" si="35"/>
        <v>0.23</v>
      </c>
    </row>
    <row r="2267" spans="1:15" x14ac:dyDescent="0.25">
      <c r="A2267" t="s">
        <v>761</v>
      </c>
      <c r="B2267" t="s">
        <v>15</v>
      </c>
      <c r="C2267" t="s">
        <v>16</v>
      </c>
      <c r="D2267" t="s">
        <v>17</v>
      </c>
      <c r="E2267" t="s">
        <v>115</v>
      </c>
      <c r="F2267" t="s">
        <v>71</v>
      </c>
      <c r="G2267">
        <v>30318</v>
      </c>
      <c r="H2267" t="s">
        <v>20</v>
      </c>
      <c r="I2267" t="s">
        <v>32</v>
      </c>
      <c r="J2267" t="s">
        <v>80</v>
      </c>
      <c r="K2267">
        <v>5.28</v>
      </c>
      <c r="L2267">
        <v>1</v>
      </c>
      <c r="M2267">
        <v>0</v>
      </c>
      <c r="N2267">
        <v>2.3759999999999999</v>
      </c>
      <c r="O2267" s="5">
        <f t="shared" si="35"/>
        <v>0.44999999999999996</v>
      </c>
    </row>
    <row r="2268" spans="1:15" x14ac:dyDescent="0.25">
      <c r="A2268" t="s">
        <v>761</v>
      </c>
      <c r="B2268" t="s">
        <v>15</v>
      </c>
      <c r="C2268" t="s">
        <v>16</v>
      </c>
      <c r="D2268" t="s">
        <v>17</v>
      </c>
      <c r="E2268" t="s">
        <v>115</v>
      </c>
      <c r="F2268" t="s">
        <v>71</v>
      </c>
      <c r="G2268">
        <v>30318</v>
      </c>
      <c r="H2268" t="s">
        <v>20</v>
      </c>
      <c r="I2268" t="s">
        <v>32</v>
      </c>
      <c r="J2268" t="s">
        <v>64</v>
      </c>
      <c r="K2268">
        <v>8.26</v>
      </c>
      <c r="L2268">
        <v>2</v>
      </c>
      <c r="M2268">
        <v>0</v>
      </c>
      <c r="N2268">
        <v>3.8822000000000001</v>
      </c>
      <c r="O2268" s="5">
        <f t="shared" si="35"/>
        <v>0.47000000000000003</v>
      </c>
    </row>
    <row r="2269" spans="1:15" x14ac:dyDescent="0.25">
      <c r="A2269" t="s">
        <v>838</v>
      </c>
      <c r="B2269" t="s">
        <v>578</v>
      </c>
      <c r="C2269" t="s">
        <v>88</v>
      </c>
      <c r="D2269" t="s">
        <v>17</v>
      </c>
      <c r="E2269" t="s">
        <v>196</v>
      </c>
      <c r="F2269" t="s">
        <v>41</v>
      </c>
      <c r="G2269">
        <v>28110</v>
      </c>
      <c r="H2269" t="s">
        <v>20</v>
      </c>
      <c r="I2269" t="s">
        <v>32</v>
      </c>
      <c r="J2269" t="s">
        <v>80</v>
      </c>
      <c r="K2269">
        <v>7.968</v>
      </c>
      <c r="L2269">
        <v>2</v>
      </c>
      <c r="M2269">
        <v>0.2</v>
      </c>
      <c r="N2269">
        <v>2.6892</v>
      </c>
      <c r="O2269" s="5">
        <f t="shared" si="35"/>
        <v>0.33750000000000002</v>
      </c>
    </row>
    <row r="2270" spans="1:15" x14ac:dyDescent="0.25">
      <c r="A2270" t="s">
        <v>636</v>
      </c>
      <c r="B2270" t="s">
        <v>578</v>
      </c>
      <c r="C2270" t="s">
        <v>16</v>
      </c>
      <c r="D2270" t="s">
        <v>17</v>
      </c>
      <c r="E2270" t="s">
        <v>44</v>
      </c>
      <c r="F2270" t="s">
        <v>45</v>
      </c>
      <c r="G2270">
        <v>98115</v>
      </c>
      <c r="H2270" t="s">
        <v>31</v>
      </c>
      <c r="I2270" t="s">
        <v>32</v>
      </c>
      <c r="J2270" t="s">
        <v>80</v>
      </c>
      <c r="K2270">
        <v>12.96</v>
      </c>
      <c r="L2270">
        <v>2</v>
      </c>
      <c r="M2270">
        <v>0</v>
      </c>
      <c r="N2270">
        <v>6.3503999999999996</v>
      </c>
      <c r="O2270" s="5">
        <f t="shared" si="35"/>
        <v>0.48999999999999994</v>
      </c>
    </row>
    <row r="2271" spans="1:15" x14ac:dyDescent="0.25">
      <c r="A2271" t="s">
        <v>757</v>
      </c>
      <c r="B2271" t="s">
        <v>38</v>
      </c>
      <c r="C2271" t="s">
        <v>30</v>
      </c>
      <c r="D2271" t="s">
        <v>17</v>
      </c>
      <c r="E2271" t="s">
        <v>144</v>
      </c>
      <c r="F2271" t="s">
        <v>94</v>
      </c>
      <c r="G2271">
        <v>14609</v>
      </c>
      <c r="H2271" t="s">
        <v>119</v>
      </c>
      <c r="I2271" t="s">
        <v>32</v>
      </c>
      <c r="J2271" t="s">
        <v>80</v>
      </c>
      <c r="K2271">
        <v>6.48</v>
      </c>
      <c r="L2271">
        <v>1</v>
      </c>
      <c r="M2271">
        <v>0</v>
      </c>
      <c r="N2271">
        <v>3.1103999999999998</v>
      </c>
      <c r="O2271" s="5">
        <f t="shared" si="35"/>
        <v>0.47999999999999993</v>
      </c>
    </row>
    <row r="2272" spans="1:15" x14ac:dyDescent="0.25">
      <c r="A2272" t="s">
        <v>757</v>
      </c>
      <c r="B2272" t="s">
        <v>38</v>
      </c>
      <c r="C2272" t="s">
        <v>30</v>
      </c>
      <c r="D2272" t="s">
        <v>17</v>
      </c>
      <c r="E2272" t="s">
        <v>144</v>
      </c>
      <c r="F2272" t="s">
        <v>94</v>
      </c>
      <c r="G2272">
        <v>14609</v>
      </c>
      <c r="H2272" t="s">
        <v>119</v>
      </c>
      <c r="I2272" t="s">
        <v>32</v>
      </c>
      <c r="J2272" t="s">
        <v>64</v>
      </c>
      <c r="K2272">
        <v>6.984</v>
      </c>
      <c r="L2272">
        <v>1</v>
      </c>
      <c r="M2272">
        <v>0.2</v>
      </c>
      <c r="N2272">
        <v>2.3571</v>
      </c>
      <c r="O2272" s="5">
        <f t="shared" si="35"/>
        <v>0.33750000000000002</v>
      </c>
    </row>
    <row r="2273" spans="1:15" x14ac:dyDescent="0.25">
      <c r="A2273" t="s">
        <v>738</v>
      </c>
      <c r="B2273" t="s">
        <v>38</v>
      </c>
      <c r="C2273" t="s">
        <v>30</v>
      </c>
      <c r="D2273" t="s">
        <v>17</v>
      </c>
      <c r="E2273" t="s">
        <v>275</v>
      </c>
      <c r="F2273" t="s">
        <v>35</v>
      </c>
      <c r="G2273">
        <v>33180</v>
      </c>
      <c r="H2273" t="s">
        <v>20</v>
      </c>
      <c r="I2273" t="s">
        <v>32</v>
      </c>
      <c r="J2273" t="s">
        <v>53</v>
      </c>
      <c r="K2273">
        <v>47.96</v>
      </c>
      <c r="L2273">
        <v>5</v>
      </c>
      <c r="M2273">
        <v>0.2</v>
      </c>
      <c r="N2273">
        <v>4.1965000000000003</v>
      </c>
      <c r="O2273" s="5">
        <f t="shared" si="35"/>
        <v>8.7500000000000008E-2</v>
      </c>
    </row>
    <row r="2274" spans="1:15" x14ac:dyDescent="0.25">
      <c r="A2274" t="s">
        <v>636</v>
      </c>
      <c r="B2274" t="s">
        <v>38</v>
      </c>
      <c r="C2274" t="s">
        <v>16</v>
      </c>
      <c r="D2274" t="s">
        <v>17</v>
      </c>
      <c r="E2274" t="s">
        <v>44</v>
      </c>
      <c r="F2274" t="s">
        <v>45</v>
      </c>
      <c r="G2274">
        <v>98105</v>
      </c>
      <c r="H2274" t="s">
        <v>31</v>
      </c>
      <c r="I2274" t="s">
        <v>32</v>
      </c>
      <c r="J2274" t="s">
        <v>43</v>
      </c>
      <c r="K2274">
        <v>199.74</v>
      </c>
      <c r="L2274">
        <v>6</v>
      </c>
      <c r="M2274">
        <v>0</v>
      </c>
      <c r="N2274">
        <v>47.937600000000003</v>
      </c>
      <c r="O2274" s="5">
        <f t="shared" si="35"/>
        <v>0.24000000000000002</v>
      </c>
    </row>
    <row r="2275" spans="1:15" x14ac:dyDescent="0.25">
      <c r="A2275" t="s">
        <v>640</v>
      </c>
      <c r="B2275" t="s">
        <v>38</v>
      </c>
      <c r="C2275" t="s">
        <v>16</v>
      </c>
      <c r="D2275" t="s">
        <v>17</v>
      </c>
      <c r="E2275" t="s">
        <v>65</v>
      </c>
      <c r="F2275" t="s">
        <v>27</v>
      </c>
      <c r="G2275">
        <v>94122</v>
      </c>
      <c r="H2275" t="s">
        <v>31</v>
      </c>
      <c r="I2275" t="s">
        <v>21</v>
      </c>
      <c r="J2275" t="s">
        <v>48</v>
      </c>
      <c r="K2275">
        <v>435.26</v>
      </c>
      <c r="L2275">
        <v>7</v>
      </c>
      <c r="M2275">
        <v>0</v>
      </c>
      <c r="N2275">
        <v>95.757199999999997</v>
      </c>
      <c r="O2275" s="5">
        <f t="shared" si="35"/>
        <v>0.22</v>
      </c>
    </row>
    <row r="2276" spans="1:15" x14ac:dyDescent="0.25">
      <c r="A2276" t="s">
        <v>640</v>
      </c>
      <c r="B2276" t="s">
        <v>38</v>
      </c>
      <c r="C2276" t="s">
        <v>16</v>
      </c>
      <c r="D2276" t="s">
        <v>17</v>
      </c>
      <c r="E2276" t="s">
        <v>65</v>
      </c>
      <c r="F2276" t="s">
        <v>27</v>
      </c>
      <c r="G2276">
        <v>94122</v>
      </c>
      <c r="H2276" t="s">
        <v>31</v>
      </c>
      <c r="I2276" t="s">
        <v>58</v>
      </c>
      <c r="J2276" t="s">
        <v>556</v>
      </c>
      <c r="K2276">
        <v>1119.9839999999999</v>
      </c>
      <c r="L2276">
        <v>2</v>
      </c>
      <c r="M2276">
        <v>0.2</v>
      </c>
      <c r="N2276">
        <v>377.99459999999999</v>
      </c>
      <c r="O2276" s="5">
        <f t="shared" si="35"/>
        <v>0.33750000000000002</v>
      </c>
    </row>
    <row r="2277" spans="1:15" x14ac:dyDescent="0.25">
      <c r="A2277" t="s">
        <v>633</v>
      </c>
      <c r="B2277" t="s">
        <v>15</v>
      </c>
      <c r="C2277" t="s">
        <v>30</v>
      </c>
      <c r="D2277" t="s">
        <v>17</v>
      </c>
      <c r="E2277" t="s">
        <v>26</v>
      </c>
      <c r="F2277" t="s">
        <v>27</v>
      </c>
      <c r="G2277">
        <v>90036</v>
      </c>
      <c r="H2277" t="s">
        <v>31</v>
      </c>
      <c r="I2277" t="s">
        <v>21</v>
      </c>
      <c r="J2277" t="s">
        <v>39</v>
      </c>
      <c r="K2277">
        <v>143.43199999999999</v>
      </c>
      <c r="L2277">
        <v>1</v>
      </c>
      <c r="M2277">
        <v>0.2</v>
      </c>
      <c r="N2277">
        <v>3.5857999999999999</v>
      </c>
      <c r="O2277" s="5">
        <f t="shared" si="35"/>
        <v>2.5000000000000001E-2</v>
      </c>
    </row>
    <row r="2278" spans="1:15" x14ac:dyDescent="0.25">
      <c r="A2278" t="s">
        <v>633</v>
      </c>
      <c r="B2278" t="s">
        <v>15</v>
      </c>
      <c r="C2278" t="s">
        <v>30</v>
      </c>
      <c r="D2278" t="s">
        <v>17</v>
      </c>
      <c r="E2278" t="s">
        <v>26</v>
      </c>
      <c r="F2278" t="s">
        <v>27</v>
      </c>
      <c r="G2278">
        <v>90036</v>
      </c>
      <c r="H2278" t="s">
        <v>31</v>
      </c>
      <c r="I2278" t="s">
        <v>21</v>
      </c>
      <c r="J2278" t="s">
        <v>25</v>
      </c>
      <c r="K2278">
        <v>122.352</v>
      </c>
      <c r="L2278">
        <v>3</v>
      </c>
      <c r="M2278">
        <v>0.2</v>
      </c>
      <c r="N2278">
        <v>13.7646</v>
      </c>
      <c r="O2278" s="5">
        <f t="shared" si="35"/>
        <v>0.11249999999999999</v>
      </c>
    </row>
    <row r="2279" spans="1:15" x14ac:dyDescent="0.25">
      <c r="A2279" t="s">
        <v>976</v>
      </c>
      <c r="B2279" t="s">
        <v>38</v>
      </c>
      <c r="C2279" t="s">
        <v>16</v>
      </c>
      <c r="D2279" t="s">
        <v>17</v>
      </c>
      <c r="E2279" t="s">
        <v>523</v>
      </c>
      <c r="F2279" t="s">
        <v>117</v>
      </c>
      <c r="G2279">
        <v>38671</v>
      </c>
      <c r="H2279" t="s">
        <v>20</v>
      </c>
      <c r="I2279" t="s">
        <v>32</v>
      </c>
      <c r="J2279" t="s">
        <v>43</v>
      </c>
      <c r="K2279">
        <v>306.2</v>
      </c>
      <c r="L2279">
        <v>5</v>
      </c>
      <c r="M2279">
        <v>0</v>
      </c>
      <c r="N2279">
        <v>0</v>
      </c>
      <c r="O2279" s="5">
        <f t="shared" si="35"/>
        <v>0</v>
      </c>
    </row>
    <row r="2280" spans="1:15" x14ac:dyDescent="0.25">
      <c r="A2280" t="s">
        <v>976</v>
      </c>
      <c r="B2280" t="s">
        <v>38</v>
      </c>
      <c r="C2280" t="s">
        <v>16</v>
      </c>
      <c r="D2280" t="s">
        <v>17</v>
      </c>
      <c r="E2280" t="s">
        <v>523</v>
      </c>
      <c r="F2280" t="s">
        <v>117</v>
      </c>
      <c r="G2280">
        <v>38671</v>
      </c>
      <c r="H2280" t="s">
        <v>20</v>
      </c>
      <c r="I2280" t="s">
        <v>21</v>
      </c>
      <c r="J2280" t="s">
        <v>39</v>
      </c>
      <c r="K2280">
        <v>85.98</v>
      </c>
      <c r="L2280">
        <v>1</v>
      </c>
      <c r="M2280">
        <v>0</v>
      </c>
      <c r="N2280">
        <v>22.354800000000001</v>
      </c>
      <c r="O2280" s="5">
        <f t="shared" si="35"/>
        <v>0.26</v>
      </c>
    </row>
    <row r="2281" spans="1:15" x14ac:dyDescent="0.25">
      <c r="A2281" t="s">
        <v>976</v>
      </c>
      <c r="B2281" t="s">
        <v>38</v>
      </c>
      <c r="C2281" t="s">
        <v>16</v>
      </c>
      <c r="D2281" t="s">
        <v>17</v>
      </c>
      <c r="E2281" t="s">
        <v>523</v>
      </c>
      <c r="F2281" t="s">
        <v>117</v>
      </c>
      <c r="G2281">
        <v>38671</v>
      </c>
      <c r="H2281" t="s">
        <v>20</v>
      </c>
      <c r="I2281" t="s">
        <v>58</v>
      </c>
      <c r="J2281" t="s">
        <v>129</v>
      </c>
      <c r="K2281">
        <v>223.96</v>
      </c>
      <c r="L2281">
        <v>4</v>
      </c>
      <c r="M2281">
        <v>0</v>
      </c>
      <c r="N2281">
        <v>53.750399999999999</v>
      </c>
      <c r="O2281" s="5">
        <f t="shared" si="35"/>
        <v>0.24</v>
      </c>
    </row>
    <row r="2282" spans="1:15" x14ac:dyDescent="0.25">
      <c r="A2282" t="s">
        <v>636</v>
      </c>
      <c r="B2282" t="s">
        <v>155</v>
      </c>
      <c r="C2282" t="s">
        <v>16</v>
      </c>
      <c r="D2282" t="s">
        <v>17</v>
      </c>
      <c r="E2282" t="s">
        <v>44</v>
      </c>
      <c r="F2282" t="s">
        <v>45</v>
      </c>
      <c r="G2282">
        <v>98115</v>
      </c>
      <c r="H2282" t="s">
        <v>31</v>
      </c>
      <c r="I2282" t="s">
        <v>21</v>
      </c>
      <c r="J2282" t="s">
        <v>25</v>
      </c>
      <c r="K2282">
        <v>97.567999999999998</v>
      </c>
      <c r="L2282">
        <v>2</v>
      </c>
      <c r="M2282">
        <v>0.2</v>
      </c>
      <c r="N2282">
        <v>-6.0979999999999999</v>
      </c>
      <c r="O2282" s="5">
        <f t="shared" si="35"/>
        <v>-6.25E-2</v>
      </c>
    </row>
    <row r="2283" spans="1:15" x14ac:dyDescent="0.25">
      <c r="A2283" t="s">
        <v>636</v>
      </c>
      <c r="B2283" t="s">
        <v>155</v>
      </c>
      <c r="C2283" t="s">
        <v>16</v>
      </c>
      <c r="D2283" t="s">
        <v>17</v>
      </c>
      <c r="E2283" t="s">
        <v>44</v>
      </c>
      <c r="F2283" t="s">
        <v>45</v>
      </c>
      <c r="G2283">
        <v>98115</v>
      </c>
      <c r="H2283" t="s">
        <v>31</v>
      </c>
      <c r="I2283" t="s">
        <v>21</v>
      </c>
      <c r="J2283" t="s">
        <v>25</v>
      </c>
      <c r="K2283">
        <v>614.27200000000005</v>
      </c>
      <c r="L2283">
        <v>8</v>
      </c>
      <c r="M2283">
        <v>0.2</v>
      </c>
      <c r="N2283">
        <v>-23.0352</v>
      </c>
      <c r="O2283" s="5">
        <f t="shared" si="35"/>
        <v>-3.7499999999999999E-2</v>
      </c>
    </row>
    <row r="2284" spans="1:15" x14ac:dyDescent="0.25">
      <c r="A2284" t="s">
        <v>636</v>
      </c>
      <c r="B2284" t="s">
        <v>155</v>
      </c>
      <c r="C2284" t="s">
        <v>16</v>
      </c>
      <c r="D2284" t="s">
        <v>17</v>
      </c>
      <c r="E2284" t="s">
        <v>44</v>
      </c>
      <c r="F2284" t="s">
        <v>45</v>
      </c>
      <c r="G2284">
        <v>98115</v>
      </c>
      <c r="H2284" t="s">
        <v>31</v>
      </c>
      <c r="I2284" t="s">
        <v>21</v>
      </c>
      <c r="J2284" t="s">
        <v>22</v>
      </c>
      <c r="K2284">
        <v>199.98</v>
      </c>
      <c r="L2284">
        <v>2</v>
      </c>
      <c r="M2284">
        <v>0</v>
      </c>
      <c r="N2284">
        <v>37.996200000000002</v>
      </c>
      <c r="O2284" s="5">
        <f t="shared" si="35"/>
        <v>0.19000000000000003</v>
      </c>
    </row>
    <row r="2285" spans="1:15" x14ac:dyDescent="0.25">
      <c r="A2285" t="s">
        <v>869</v>
      </c>
      <c r="B2285" t="s">
        <v>155</v>
      </c>
      <c r="C2285" t="s">
        <v>30</v>
      </c>
      <c r="D2285" t="s">
        <v>17</v>
      </c>
      <c r="E2285" t="s">
        <v>426</v>
      </c>
      <c r="F2285" t="s">
        <v>51</v>
      </c>
      <c r="G2285">
        <v>6457</v>
      </c>
      <c r="H2285" t="s">
        <v>119</v>
      </c>
      <c r="I2285" t="s">
        <v>32</v>
      </c>
      <c r="J2285" t="s">
        <v>80</v>
      </c>
      <c r="K2285">
        <v>48.16</v>
      </c>
      <c r="L2285">
        <v>7</v>
      </c>
      <c r="M2285">
        <v>0</v>
      </c>
      <c r="N2285">
        <v>22.153600000000001</v>
      </c>
      <c r="O2285" s="5">
        <f t="shared" si="35"/>
        <v>0.46000000000000008</v>
      </c>
    </row>
    <row r="2286" spans="1:15" x14ac:dyDescent="0.25">
      <c r="A2286" t="s">
        <v>977</v>
      </c>
      <c r="B2286" t="s">
        <v>38</v>
      </c>
      <c r="C2286" t="s">
        <v>16</v>
      </c>
      <c r="D2286" t="s">
        <v>17</v>
      </c>
      <c r="E2286" t="s">
        <v>524</v>
      </c>
      <c r="F2286" t="s">
        <v>83</v>
      </c>
      <c r="G2286">
        <v>47362</v>
      </c>
      <c r="H2286" t="s">
        <v>89</v>
      </c>
      <c r="I2286" t="s">
        <v>58</v>
      </c>
      <c r="J2286" t="s">
        <v>59</v>
      </c>
      <c r="K2286">
        <v>23.92</v>
      </c>
      <c r="L2286">
        <v>2</v>
      </c>
      <c r="M2286">
        <v>0</v>
      </c>
      <c r="N2286">
        <v>6.6976000000000004</v>
      </c>
      <c r="O2286" s="5">
        <f t="shared" si="35"/>
        <v>0.27999999999999997</v>
      </c>
    </row>
    <row r="2287" spans="1:15" x14ac:dyDescent="0.25">
      <c r="A2287" t="s">
        <v>977</v>
      </c>
      <c r="B2287" t="s">
        <v>38</v>
      </c>
      <c r="C2287" t="s">
        <v>16</v>
      </c>
      <c r="D2287" t="s">
        <v>17</v>
      </c>
      <c r="E2287" t="s">
        <v>524</v>
      </c>
      <c r="F2287" t="s">
        <v>83</v>
      </c>
      <c r="G2287">
        <v>47362</v>
      </c>
      <c r="H2287" t="s">
        <v>89</v>
      </c>
      <c r="I2287" t="s">
        <v>32</v>
      </c>
      <c r="J2287" t="s">
        <v>68</v>
      </c>
      <c r="K2287">
        <v>60.69</v>
      </c>
      <c r="L2287">
        <v>7</v>
      </c>
      <c r="M2287">
        <v>0</v>
      </c>
      <c r="N2287">
        <v>16.386299999999999</v>
      </c>
      <c r="O2287" s="5">
        <f t="shared" si="35"/>
        <v>0.26999999999999996</v>
      </c>
    </row>
    <row r="2288" spans="1:15" x14ac:dyDescent="0.25">
      <c r="A2288" t="s">
        <v>723</v>
      </c>
      <c r="B2288" t="s">
        <v>155</v>
      </c>
      <c r="C2288" t="s">
        <v>30</v>
      </c>
      <c r="D2288" t="s">
        <v>17</v>
      </c>
      <c r="E2288" t="s">
        <v>254</v>
      </c>
      <c r="F2288" t="s">
        <v>104</v>
      </c>
      <c r="G2288">
        <v>37130</v>
      </c>
      <c r="H2288" t="s">
        <v>20</v>
      </c>
      <c r="I2288" t="s">
        <v>32</v>
      </c>
      <c r="J2288" t="s">
        <v>80</v>
      </c>
      <c r="K2288">
        <v>14.352</v>
      </c>
      <c r="L2288">
        <v>3</v>
      </c>
      <c r="M2288">
        <v>0.2</v>
      </c>
      <c r="N2288">
        <v>5.2026000000000003</v>
      </c>
      <c r="O2288" s="5">
        <f t="shared" si="35"/>
        <v>0.36249999999999999</v>
      </c>
    </row>
    <row r="2289" spans="1:15" x14ac:dyDescent="0.25">
      <c r="A2289" t="s">
        <v>875</v>
      </c>
      <c r="B2289" t="s">
        <v>38</v>
      </c>
      <c r="C2289" t="s">
        <v>16</v>
      </c>
      <c r="D2289" t="s">
        <v>17</v>
      </c>
      <c r="E2289" t="s">
        <v>316</v>
      </c>
      <c r="F2289" t="s">
        <v>100</v>
      </c>
      <c r="G2289">
        <v>24153</v>
      </c>
      <c r="H2289" t="s">
        <v>20</v>
      </c>
      <c r="I2289" t="s">
        <v>32</v>
      </c>
      <c r="J2289" t="s">
        <v>68</v>
      </c>
      <c r="K2289">
        <v>35.04</v>
      </c>
      <c r="L2289">
        <v>2</v>
      </c>
      <c r="M2289">
        <v>0</v>
      </c>
      <c r="N2289">
        <v>12.263999999999999</v>
      </c>
      <c r="O2289" s="5">
        <f t="shared" si="35"/>
        <v>0.35</v>
      </c>
    </row>
    <row r="2290" spans="1:15" x14ac:dyDescent="0.25">
      <c r="A2290" t="s">
        <v>819</v>
      </c>
      <c r="B2290" t="s">
        <v>15</v>
      </c>
      <c r="C2290" t="s">
        <v>30</v>
      </c>
      <c r="D2290" t="s">
        <v>17</v>
      </c>
      <c r="E2290" t="s">
        <v>374</v>
      </c>
      <c r="F2290" t="s">
        <v>124</v>
      </c>
      <c r="G2290">
        <v>43615</v>
      </c>
      <c r="H2290" t="s">
        <v>119</v>
      </c>
      <c r="I2290" t="s">
        <v>32</v>
      </c>
      <c r="J2290" t="s">
        <v>68</v>
      </c>
      <c r="K2290">
        <v>17.48</v>
      </c>
      <c r="L2290">
        <v>5</v>
      </c>
      <c r="M2290">
        <v>0.2</v>
      </c>
      <c r="N2290">
        <v>1.3109999999999999</v>
      </c>
      <c r="O2290" s="5">
        <f t="shared" si="35"/>
        <v>7.4999999999999997E-2</v>
      </c>
    </row>
    <row r="2291" spans="1:15" x14ac:dyDescent="0.25">
      <c r="A2291" t="s">
        <v>633</v>
      </c>
      <c r="B2291" t="s">
        <v>155</v>
      </c>
      <c r="C2291" t="s">
        <v>16</v>
      </c>
      <c r="D2291" t="s">
        <v>17</v>
      </c>
      <c r="E2291" t="s">
        <v>26</v>
      </c>
      <c r="F2291" t="s">
        <v>27</v>
      </c>
      <c r="G2291">
        <v>90032</v>
      </c>
      <c r="H2291" t="s">
        <v>31</v>
      </c>
      <c r="I2291" t="s">
        <v>32</v>
      </c>
      <c r="J2291" t="s">
        <v>53</v>
      </c>
      <c r="K2291">
        <v>16.399999999999999</v>
      </c>
      <c r="L2291">
        <v>5</v>
      </c>
      <c r="M2291">
        <v>0</v>
      </c>
      <c r="N2291">
        <v>4.7560000000000002</v>
      </c>
      <c r="O2291" s="5">
        <f t="shared" si="35"/>
        <v>0.29000000000000004</v>
      </c>
    </row>
    <row r="2292" spans="1:15" x14ac:dyDescent="0.25">
      <c r="A2292" t="s">
        <v>636</v>
      </c>
      <c r="B2292" t="s">
        <v>155</v>
      </c>
      <c r="C2292" t="s">
        <v>30</v>
      </c>
      <c r="D2292" t="s">
        <v>17</v>
      </c>
      <c r="E2292" t="s">
        <v>44</v>
      </c>
      <c r="F2292" t="s">
        <v>45</v>
      </c>
      <c r="G2292">
        <v>98115</v>
      </c>
      <c r="H2292" t="s">
        <v>31</v>
      </c>
      <c r="I2292" t="s">
        <v>21</v>
      </c>
      <c r="J2292" t="s">
        <v>39</v>
      </c>
      <c r="K2292">
        <v>892.98</v>
      </c>
      <c r="L2292">
        <v>2</v>
      </c>
      <c r="M2292">
        <v>0</v>
      </c>
      <c r="N2292">
        <v>80.368200000000002</v>
      </c>
      <c r="O2292" s="5">
        <f t="shared" si="35"/>
        <v>0.09</v>
      </c>
    </row>
    <row r="2293" spans="1:15" x14ac:dyDescent="0.25">
      <c r="A2293" t="s">
        <v>727</v>
      </c>
      <c r="B2293" t="s">
        <v>38</v>
      </c>
      <c r="C2293" t="s">
        <v>30</v>
      </c>
      <c r="D2293" t="s">
        <v>17</v>
      </c>
      <c r="E2293" t="s">
        <v>162</v>
      </c>
      <c r="F2293" t="s">
        <v>71</v>
      </c>
      <c r="G2293">
        <v>31907</v>
      </c>
      <c r="H2293" t="s">
        <v>20</v>
      </c>
      <c r="I2293" t="s">
        <v>58</v>
      </c>
      <c r="J2293" t="s">
        <v>59</v>
      </c>
      <c r="K2293">
        <v>287.97000000000003</v>
      </c>
      <c r="L2293">
        <v>3</v>
      </c>
      <c r="M2293">
        <v>0</v>
      </c>
      <c r="N2293">
        <v>77.751900000000006</v>
      </c>
      <c r="O2293" s="5">
        <f t="shared" si="35"/>
        <v>0.27</v>
      </c>
    </row>
    <row r="2294" spans="1:15" x14ac:dyDescent="0.25">
      <c r="A2294" t="s">
        <v>727</v>
      </c>
      <c r="B2294" t="s">
        <v>38</v>
      </c>
      <c r="C2294" t="s">
        <v>30</v>
      </c>
      <c r="D2294" t="s">
        <v>17</v>
      </c>
      <c r="E2294" t="s">
        <v>162</v>
      </c>
      <c r="F2294" t="s">
        <v>71</v>
      </c>
      <c r="G2294">
        <v>31907</v>
      </c>
      <c r="H2294" t="s">
        <v>20</v>
      </c>
      <c r="I2294" t="s">
        <v>21</v>
      </c>
      <c r="J2294" t="s">
        <v>48</v>
      </c>
      <c r="K2294">
        <v>595.38</v>
      </c>
      <c r="L2294">
        <v>6</v>
      </c>
      <c r="M2294">
        <v>0</v>
      </c>
      <c r="N2294">
        <v>297.69</v>
      </c>
      <c r="O2294" s="5">
        <f t="shared" si="35"/>
        <v>0.5</v>
      </c>
    </row>
    <row r="2295" spans="1:15" x14ac:dyDescent="0.25">
      <c r="A2295" t="s">
        <v>727</v>
      </c>
      <c r="B2295" t="s">
        <v>38</v>
      </c>
      <c r="C2295" t="s">
        <v>30</v>
      </c>
      <c r="D2295" t="s">
        <v>17</v>
      </c>
      <c r="E2295" t="s">
        <v>162</v>
      </c>
      <c r="F2295" t="s">
        <v>71</v>
      </c>
      <c r="G2295">
        <v>31907</v>
      </c>
      <c r="H2295" t="s">
        <v>20</v>
      </c>
      <c r="I2295" t="s">
        <v>32</v>
      </c>
      <c r="J2295" t="s">
        <v>80</v>
      </c>
      <c r="K2295">
        <v>12.96</v>
      </c>
      <c r="L2295">
        <v>2</v>
      </c>
      <c r="M2295">
        <v>0</v>
      </c>
      <c r="N2295">
        <v>6.2207999999999997</v>
      </c>
      <c r="O2295" s="5">
        <f t="shared" si="35"/>
        <v>0.47999999999999993</v>
      </c>
    </row>
    <row r="2296" spans="1:15" x14ac:dyDescent="0.25">
      <c r="A2296" t="s">
        <v>652</v>
      </c>
      <c r="B2296" t="s">
        <v>38</v>
      </c>
      <c r="C2296" t="s">
        <v>30</v>
      </c>
      <c r="D2296" t="s">
        <v>17</v>
      </c>
      <c r="E2296" t="s">
        <v>110</v>
      </c>
      <c r="F2296" t="s">
        <v>94</v>
      </c>
      <c r="G2296">
        <v>10009</v>
      </c>
      <c r="H2296" t="s">
        <v>119</v>
      </c>
      <c r="I2296" t="s">
        <v>58</v>
      </c>
      <c r="J2296" t="s">
        <v>59</v>
      </c>
      <c r="K2296">
        <v>4.95</v>
      </c>
      <c r="L2296">
        <v>1</v>
      </c>
      <c r="M2296">
        <v>0</v>
      </c>
      <c r="N2296">
        <v>1.3365</v>
      </c>
      <c r="O2296" s="5">
        <f t="shared" si="35"/>
        <v>0.27</v>
      </c>
    </row>
    <row r="2297" spans="1:15" x14ac:dyDescent="0.25">
      <c r="A2297" t="s">
        <v>869</v>
      </c>
      <c r="B2297" t="s">
        <v>38</v>
      </c>
      <c r="C2297" t="s">
        <v>30</v>
      </c>
      <c r="D2297" t="s">
        <v>17</v>
      </c>
      <c r="E2297" t="s">
        <v>426</v>
      </c>
      <c r="F2297" t="s">
        <v>51</v>
      </c>
      <c r="G2297">
        <v>6457</v>
      </c>
      <c r="H2297" t="s">
        <v>119</v>
      </c>
      <c r="I2297" t="s">
        <v>21</v>
      </c>
      <c r="J2297" t="s">
        <v>48</v>
      </c>
      <c r="K2297">
        <v>181.95</v>
      </c>
      <c r="L2297">
        <v>3</v>
      </c>
      <c r="M2297">
        <v>0</v>
      </c>
      <c r="N2297">
        <v>38.209499999999998</v>
      </c>
      <c r="O2297" s="5">
        <f t="shared" si="35"/>
        <v>0.21</v>
      </c>
    </row>
    <row r="2298" spans="1:15" x14ac:dyDescent="0.25">
      <c r="A2298" t="s">
        <v>652</v>
      </c>
      <c r="B2298" t="s">
        <v>38</v>
      </c>
      <c r="C2298" t="s">
        <v>16</v>
      </c>
      <c r="D2298" t="s">
        <v>17</v>
      </c>
      <c r="E2298" t="s">
        <v>110</v>
      </c>
      <c r="F2298" t="s">
        <v>94</v>
      </c>
      <c r="G2298">
        <v>10011</v>
      </c>
      <c r="H2298" t="s">
        <v>119</v>
      </c>
      <c r="I2298" t="s">
        <v>32</v>
      </c>
      <c r="J2298" t="s">
        <v>80</v>
      </c>
      <c r="K2298">
        <v>13.52</v>
      </c>
      <c r="L2298">
        <v>4</v>
      </c>
      <c r="M2298">
        <v>0</v>
      </c>
      <c r="N2298">
        <v>6.2191999999999998</v>
      </c>
      <c r="O2298" s="5">
        <f t="shared" si="35"/>
        <v>0.46</v>
      </c>
    </row>
    <row r="2299" spans="1:15" x14ac:dyDescent="0.25">
      <c r="A2299" t="s">
        <v>652</v>
      </c>
      <c r="B2299" t="s">
        <v>38</v>
      </c>
      <c r="C2299" t="s">
        <v>16</v>
      </c>
      <c r="D2299" t="s">
        <v>17</v>
      </c>
      <c r="E2299" t="s">
        <v>110</v>
      </c>
      <c r="F2299" t="s">
        <v>94</v>
      </c>
      <c r="G2299">
        <v>10011</v>
      </c>
      <c r="H2299" t="s">
        <v>119</v>
      </c>
      <c r="I2299" t="s">
        <v>21</v>
      </c>
      <c r="J2299" t="s">
        <v>48</v>
      </c>
      <c r="K2299">
        <v>259.7</v>
      </c>
      <c r="L2299">
        <v>5</v>
      </c>
      <c r="M2299">
        <v>0</v>
      </c>
      <c r="N2299">
        <v>106.477</v>
      </c>
      <c r="O2299" s="5">
        <f t="shared" si="35"/>
        <v>0.41000000000000003</v>
      </c>
    </row>
    <row r="2300" spans="1:15" x14ac:dyDescent="0.25">
      <c r="A2300" t="s">
        <v>652</v>
      </c>
      <c r="B2300" t="s">
        <v>38</v>
      </c>
      <c r="C2300" t="s">
        <v>16</v>
      </c>
      <c r="D2300" t="s">
        <v>17</v>
      </c>
      <c r="E2300" t="s">
        <v>110</v>
      </c>
      <c r="F2300" t="s">
        <v>94</v>
      </c>
      <c r="G2300">
        <v>10011</v>
      </c>
      <c r="H2300" t="s">
        <v>119</v>
      </c>
      <c r="I2300" t="s">
        <v>58</v>
      </c>
      <c r="J2300" t="s">
        <v>59</v>
      </c>
      <c r="K2300">
        <v>42.95</v>
      </c>
      <c r="L2300">
        <v>1</v>
      </c>
      <c r="M2300">
        <v>0</v>
      </c>
      <c r="N2300">
        <v>1.2885</v>
      </c>
      <c r="O2300" s="5">
        <f t="shared" si="35"/>
        <v>0.03</v>
      </c>
    </row>
    <row r="2301" spans="1:15" x14ac:dyDescent="0.25">
      <c r="A2301" t="s">
        <v>652</v>
      </c>
      <c r="B2301" t="s">
        <v>38</v>
      </c>
      <c r="C2301" t="s">
        <v>16</v>
      </c>
      <c r="D2301" t="s">
        <v>17</v>
      </c>
      <c r="E2301" t="s">
        <v>110</v>
      </c>
      <c r="F2301" t="s">
        <v>94</v>
      </c>
      <c r="G2301">
        <v>10011</v>
      </c>
      <c r="H2301" t="s">
        <v>119</v>
      </c>
      <c r="I2301" t="s">
        <v>58</v>
      </c>
      <c r="J2301" t="s">
        <v>129</v>
      </c>
      <c r="K2301">
        <v>1399.93</v>
      </c>
      <c r="L2301">
        <v>7</v>
      </c>
      <c r="M2301">
        <v>0</v>
      </c>
      <c r="N2301">
        <v>601.96990000000005</v>
      </c>
      <c r="O2301" s="5">
        <f t="shared" si="35"/>
        <v>0.43</v>
      </c>
    </row>
    <row r="2302" spans="1:15" x14ac:dyDescent="0.25">
      <c r="A2302" t="s">
        <v>652</v>
      </c>
      <c r="B2302" t="s">
        <v>38</v>
      </c>
      <c r="C2302" t="s">
        <v>16</v>
      </c>
      <c r="D2302" t="s">
        <v>17</v>
      </c>
      <c r="E2302" t="s">
        <v>110</v>
      </c>
      <c r="F2302" t="s">
        <v>94</v>
      </c>
      <c r="G2302">
        <v>10011</v>
      </c>
      <c r="H2302" t="s">
        <v>119</v>
      </c>
      <c r="I2302" t="s">
        <v>58</v>
      </c>
      <c r="J2302" t="s">
        <v>59</v>
      </c>
      <c r="K2302">
        <v>503.96</v>
      </c>
      <c r="L2302">
        <v>4</v>
      </c>
      <c r="M2302">
        <v>0</v>
      </c>
      <c r="N2302">
        <v>125.99</v>
      </c>
      <c r="O2302" s="5">
        <f t="shared" si="35"/>
        <v>0.25</v>
      </c>
    </row>
    <row r="2303" spans="1:15" x14ac:dyDescent="0.25">
      <c r="A2303" t="s">
        <v>978</v>
      </c>
      <c r="B2303" t="s">
        <v>38</v>
      </c>
      <c r="C2303" t="s">
        <v>16</v>
      </c>
      <c r="D2303" t="s">
        <v>17</v>
      </c>
      <c r="E2303" t="s">
        <v>525</v>
      </c>
      <c r="F2303" t="s">
        <v>82</v>
      </c>
      <c r="G2303">
        <v>48640</v>
      </c>
      <c r="H2303" t="s">
        <v>89</v>
      </c>
      <c r="I2303" t="s">
        <v>32</v>
      </c>
      <c r="J2303" t="s">
        <v>64</v>
      </c>
      <c r="K2303">
        <v>12.72</v>
      </c>
      <c r="L2303">
        <v>3</v>
      </c>
      <c r="M2303">
        <v>0</v>
      </c>
      <c r="N2303">
        <v>6.36</v>
      </c>
      <c r="O2303" s="5">
        <f t="shared" si="35"/>
        <v>0.5</v>
      </c>
    </row>
    <row r="2304" spans="1:15" x14ac:dyDescent="0.25">
      <c r="A2304" t="s">
        <v>978</v>
      </c>
      <c r="B2304" t="s">
        <v>38</v>
      </c>
      <c r="C2304" t="s">
        <v>16</v>
      </c>
      <c r="D2304" t="s">
        <v>17</v>
      </c>
      <c r="E2304" t="s">
        <v>525</v>
      </c>
      <c r="F2304" t="s">
        <v>82</v>
      </c>
      <c r="G2304">
        <v>48640</v>
      </c>
      <c r="H2304" t="s">
        <v>89</v>
      </c>
      <c r="I2304" t="s">
        <v>32</v>
      </c>
      <c r="J2304" t="s">
        <v>64</v>
      </c>
      <c r="K2304">
        <v>11.52</v>
      </c>
      <c r="L2304">
        <v>4</v>
      </c>
      <c r="M2304">
        <v>0</v>
      </c>
      <c r="N2304">
        <v>5.6448</v>
      </c>
      <c r="O2304" s="5">
        <f t="shared" si="35"/>
        <v>0.49000000000000005</v>
      </c>
    </row>
    <row r="2305" spans="1:15" x14ac:dyDescent="0.25">
      <c r="A2305" t="s">
        <v>727</v>
      </c>
      <c r="B2305" t="s">
        <v>38</v>
      </c>
      <c r="C2305" t="s">
        <v>30</v>
      </c>
      <c r="D2305" t="s">
        <v>17</v>
      </c>
      <c r="E2305" t="s">
        <v>162</v>
      </c>
      <c r="F2305" t="s">
        <v>71</v>
      </c>
      <c r="G2305">
        <v>31907</v>
      </c>
      <c r="H2305" t="s">
        <v>20</v>
      </c>
      <c r="I2305" t="s">
        <v>58</v>
      </c>
      <c r="J2305" t="s">
        <v>129</v>
      </c>
      <c r="K2305">
        <v>316</v>
      </c>
      <c r="L2305">
        <v>4</v>
      </c>
      <c r="M2305">
        <v>0</v>
      </c>
      <c r="N2305">
        <v>31.6</v>
      </c>
      <c r="O2305" s="5">
        <f t="shared" si="35"/>
        <v>0.1</v>
      </c>
    </row>
    <row r="2306" spans="1:15" x14ac:dyDescent="0.25">
      <c r="A2306" t="s">
        <v>841</v>
      </c>
      <c r="B2306" t="s">
        <v>15</v>
      </c>
      <c r="C2306" t="s">
        <v>88</v>
      </c>
      <c r="D2306" t="s">
        <v>17</v>
      </c>
      <c r="E2306" t="s">
        <v>398</v>
      </c>
      <c r="F2306" t="s">
        <v>71</v>
      </c>
      <c r="G2306">
        <v>30076</v>
      </c>
      <c r="H2306" t="s">
        <v>20</v>
      </c>
      <c r="I2306" t="s">
        <v>21</v>
      </c>
      <c r="J2306" t="s">
        <v>25</v>
      </c>
      <c r="K2306">
        <v>723.92</v>
      </c>
      <c r="L2306">
        <v>4</v>
      </c>
      <c r="M2306">
        <v>0</v>
      </c>
      <c r="N2306">
        <v>188.2192</v>
      </c>
      <c r="O2306" s="5">
        <f t="shared" si="35"/>
        <v>0.26</v>
      </c>
    </row>
    <row r="2307" spans="1:15" x14ac:dyDescent="0.25">
      <c r="A2307" t="s">
        <v>841</v>
      </c>
      <c r="B2307" t="s">
        <v>15</v>
      </c>
      <c r="C2307" t="s">
        <v>88</v>
      </c>
      <c r="D2307" t="s">
        <v>17</v>
      </c>
      <c r="E2307" t="s">
        <v>398</v>
      </c>
      <c r="F2307" t="s">
        <v>71</v>
      </c>
      <c r="G2307">
        <v>30076</v>
      </c>
      <c r="H2307" t="s">
        <v>20</v>
      </c>
      <c r="I2307" t="s">
        <v>32</v>
      </c>
      <c r="J2307" t="s">
        <v>80</v>
      </c>
      <c r="K2307">
        <v>106.32</v>
      </c>
      <c r="L2307">
        <v>3</v>
      </c>
      <c r="M2307">
        <v>0</v>
      </c>
      <c r="N2307">
        <v>49.970399999999998</v>
      </c>
      <c r="O2307" s="5">
        <f t="shared" si="35"/>
        <v>0.47000000000000003</v>
      </c>
    </row>
    <row r="2308" spans="1:15" x14ac:dyDescent="0.25">
      <c r="A2308" t="s">
        <v>654</v>
      </c>
      <c r="B2308" t="s">
        <v>155</v>
      </c>
      <c r="C2308" t="s">
        <v>30</v>
      </c>
      <c r="D2308" t="s">
        <v>17</v>
      </c>
      <c r="E2308" t="s">
        <v>116</v>
      </c>
      <c r="F2308" t="s">
        <v>74</v>
      </c>
      <c r="G2308">
        <v>60623</v>
      </c>
      <c r="H2308" t="s">
        <v>89</v>
      </c>
      <c r="I2308" t="s">
        <v>21</v>
      </c>
      <c r="J2308" t="s">
        <v>22</v>
      </c>
      <c r="K2308">
        <v>141.37200000000001</v>
      </c>
      <c r="L2308">
        <v>2</v>
      </c>
      <c r="M2308">
        <v>0.3</v>
      </c>
      <c r="N2308">
        <v>-14.1372</v>
      </c>
      <c r="O2308" s="5">
        <f t="shared" ref="O2308:O2371" si="36">N2308/K2308</f>
        <v>-9.9999999999999992E-2</v>
      </c>
    </row>
    <row r="2309" spans="1:15" x14ac:dyDescent="0.25">
      <c r="A2309" t="s">
        <v>644</v>
      </c>
      <c r="B2309" t="s">
        <v>155</v>
      </c>
      <c r="C2309" t="s">
        <v>30</v>
      </c>
      <c r="D2309" t="s">
        <v>17</v>
      </c>
      <c r="E2309" t="s">
        <v>81</v>
      </c>
      <c r="F2309" t="s">
        <v>50</v>
      </c>
      <c r="G2309">
        <v>77041</v>
      </c>
      <c r="H2309" t="s">
        <v>89</v>
      </c>
      <c r="I2309" t="s">
        <v>32</v>
      </c>
      <c r="J2309" t="s">
        <v>80</v>
      </c>
      <c r="K2309">
        <v>27.216000000000001</v>
      </c>
      <c r="L2309">
        <v>3</v>
      </c>
      <c r="M2309">
        <v>0.2</v>
      </c>
      <c r="N2309">
        <v>9.8658000000000001</v>
      </c>
      <c r="O2309" s="5">
        <f t="shared" si="36"/>
        <v>0.36249999999999999</v>
      </c>
    </row>
    <row r="2310" spans="1:15" x14ac:dyDescent="0.25">
      <c r="A2310" t="s">
        <v>652</v>
      </c>
      <c r="B2310" t="s">
        <v>38</v>
      </c>
      <c r="C2310" t="s">
        <v>16</v>
      </c>
      <c r="D2310" t="s">
        <v>17</v>
      </c>
      <c r="E2310" t="s">
        <v>110</v>
      </c>
      <c r="F2310" t="s">
        <v>94</v>
      </c>
      <c r="G2310">
        <v>10009</v>
      </c>
      <c r="H2310" t="s">
        <v>119</v>
      </c>
      <c r="I2310" t="s">
        <v>58</v>
      </c>
      <c r="J2310" t="s">
        <v>129</v>
      </c>
      <c r="K2310">
        <v>390.75</v>
      </c>
      <c r="L2310">
        <v>5</v>
      </c>
      <c r="M2310">
        <v>0</v>
      </c>
      <c r="N2310">
        <v>171.93</v>
      </c>
      <c r="O2310" s="5">
        <f t="shared" si="36"/>
        <v>0.44</v>
      </c>
    </row>
    <row r="2311" spans="1:15" x14ac:dyDescent="0.25">
      <c r="A2311" t="s">
        <v>949</v>
      </c>
      <c r="B2311" t="s">
        <v>155</v>
      </c>
      <c r="C2311" t="s">
        <v>88</v>
      </c>
      <c r="D2311" t="s">
        <v>17</v>
      </c>
      <c r="E2311" t="s">
        <v>269</v>
      </c>
      <c r="F2311" t="s">
        <v>28</v>
      </c>
      <c r="G2311">
        <v>85345</v>
      </c>
      <c r="H2311" t="s">
        <v>31</v>
      </c>
      <c r="I2311" t="s">
        <v>21</v>
      </c>
      <c r="J2311" t="s">
        <v>25</v>
      </c>
      <c r="K2311">
        <v>280.79199999999997</v>
      </c>
      <c r="L2311">
        <v>1</v>
      </c>
      <c r="M2311">
        <v>0.2</v>
      </c>
      <c r="N2311">
        <v>35.098999999999997</v>
      </c>
      <c r="O2311" s="5">
        <f t="shared" si="36"/>
        <v>0.125</v>
      </c>
    </row>
    <row r="2312" spans="1:15" x14ac:dyDescent="0.25">
      <c r="A2312" t="s">
        <v>949</v>
      </c>
      <c r="B2312" t="s">
        <v>155</v>
      </c>
      <c r="C2312" t="s">
        <v>88</v>
      </c>
      <c r="D2312" t="s">
        <v>17</v>
      </c>
      <c r="E2312" t="s">
        <v>269</v>
      </c>
      <c r="F2312" t="s">
        <v>28</v>
      </c>
      <c r="G2312">
        <v>85345</v>
      </c>
      <c r="H2312" t="s">
        <v>31</v>
      </c>
      <c r="I2312" t="s">
        <v>32</v>
      </c>
      <c r="J2312" t="s">
        <v>43</v>
      </c>
      <c r="K2312">
        <v>68.447999999999993</v>
      </c>
      <c r="L2312">
        <v>4</v>
      </c>
      <c r="M2312">
        <v>0.2</v>
      </c>
      <c r="N2312">
        <v>7.7004000000000001</v>
      </c>
      <c r="O2312" s="5">
        <f t="shared" si="36"/>
        <v>0.11250000000000002</v>
      </c>
    </row>
    <row r="2313" spans="1:15" x14ac:dyDescent="0.25">
      <c r="A2313" t="s">
        <v>949</v>
      </c>
      <c r="B2313" t="s">
        <v>155</v>
      </c>
      <c r="C2313" t="s">
        <v>88</v>
      </c>
      <c r="D2313" t="s">
        <v>17</v>
      </c>
      <c r="E2313" t="s">
        <v>269</v>
      </c>
      <c r="F2313" t="s">
        <v>28</v>
      </c>
      <c r="G2313">
        <v>85345</v>
      </c>
      <c r="H2313" t="s">
        <v>31</v>
      </c>
      <c r="I2313" t="s">
        <v>32</v>
      </c>
      <c r="J2313" t="s">
        <v>53</v>
      </c>
      <c r="K2313">
        <v>88.04</v>
      </c>
      <c r="L2313">
        <v>5</v>
      </c>
      <c r="M2313">
        <v>0.2</v>
      </c>
      <c r="N2313">
        <v>6.6029999999999998</v>
      </c>
      <c r="O2313" s="5">
        <f t="shared" si="36"/>
        <v>7.4999999999999997E-2</v>
      </c>
    </row>
    <row r="2314" spans="1:15" x14ac:dyDescent="0.25">
      <c r="A2314" t="s">
        <v>949</v>
      </c>
      <c r="B2314" t="s">
        <v>155</v>
      </c>
      <c r="C2314" t="s">
        <v>88</v>
      </c>
      <c r="D2314" t="s">
        <v>17</v>
      </c>
      <c r="E2314" t="s">
        <v>269</v>
      </c>
      <c r="F2314" t="s">
        <v>28</v>
      </c>
      <c r="G2314">
        <v>85345</v>
      </c>
      <c r="H2314" t="s">
        <v>31</v>
      </c>
      <c r="I2314" t="s">
        <v>32</v>
      </c>
      <c r="J2314" t="s">
        <v>53</v>
      </c>
      <c r="K2314">
        <v>15.872</v>
      </c>
      <c r="L2314">
        <v>1</v>
      </c>
      <c r="M2314">
        <v>0.2</v>
      </c>
      <c r="N2314">
        <v>1.984</v>
      </c>
      <c r="O2314" s="5">
        <f t="shared" si="36"/>
        <v>0.125</v>
      </c>
    </row>
    <row r="2315" spans="1:15" x14ac:dyDescent="0.25">
      <c r="A2315" t="s">
        <v>949</v>
      </c>
      <c r="B2315" t="s">
        <v>155</v>
      </c>
      <c r="C2315" t="s">
        <v>88</v>
      </c>
      <c r="D2315" t="s">
        <v>17</v>
      </c>
      <c r="E2315" t="s">
        <v>269</v>
      </c>
      <c r="F2315" t="s">
        <v>28</v>
      </c>
      <c r="G2315">
        <v>85345</v>
      </c>
      <c r="H2315" t="s">
        <v>31</v>
      </c>
      <c r="I2315" t="s">
        <v>32</v>
      </c>
      <c r="J2315" t="s">
        <v>43</v>
      </c>
      <c r="K2315">
        <v>215.59200000000001</v>
      </c>
      <c r="L2315">
        <v>3</v>
      </c>
      <c r="M2315">
        <v>0.2</v>
      </c>
      <c r="N2315">
        <v>-48.508200000000002</v>
      </c>
      <c r="O2315" s="5">
        <f t="shared" si="36"/>
        <v>-0.22500000000000001</v>
      </c>
    </row>
    <row r="2316" spans="1:15" x14ac:dyDescent="0.25">
      <c r="A2316" t="s">
        <v>979</v>
      </c>
      <c r="B2316" t="s">
        <v>38</v>
      </c>
      <c r="C2316" t="s">
        <v>30</v>
      </c>
      <c r="D2316" t="s">
        <v>17</v>
      </c>
      <c r="E2316" t="s">
        <v>526</v>
      </c>
      <c r="F2316" t="s">
        <v>165</v>
      </c>
      <c r="G2316">
        <v>57103</v>
      </c>
      <c r="H2316" t="s">
        <v>89</v>
      </c>
      <c r="I2316" t="s">
        <v>32</v>
      </c>
      <c r="J2316" t="s">
        <v>33</v>
      </c>
      <c r="K2316">
        <v>14.62</v>
      </c>
      <c r="L2316">
        <v>2</v>
      </c>
      <c r="M2316">
        <v>0</v>
      </c>
      <c r="N2316">
        <v>6.8714000000000004</v>
      </c>
      <c r="O2316" s="5">
        <f t="shared" si="36"/>
        <v>0.47000000000000003</v>
      </c>
    </row>
    <row r="2317" spans="1:15" x14ac:dyDescent="0.25">
      <c r="A2317" t="s">
        <v>979</v>
      </c>
      <c r="B2317" t="s">
        <v>38</v>
      </c>
      <c r="C2317" t="s">
        <v>30</v>
      </c>
      <c r="D2317" t="s">
        <v>17</v>
      </c>
      <c r="E2317" t="s">
        <v>526</v>
      </c>
      <c r="F2317" t="s">
        <v>165</v>
      </c>
      <c r="G2317">
        <v>57103</v>
      </c>
      <c r="H2317" t="s">
        <v>89</v>
      </c>
      <c r="I2317" t="s">
        <v>32</v>
      </c>
      <c r="J2317" t="s">
        <v>68</v>
      </c>
      <c r="K2317">
        <v>416.32</v>
      </c>
      <c r="L2317">
        <v>2</v>
      </c>
      <c r="M2317">
        <v>0</v>
      </c>
      <c r="N2317">
        <v>112.4064</v>
      </c>
      <c r="O2317" s="5">
        <f t="shared" si="36"/>
        <v>0.27</v>
      </c>
    </row>
    <row r="2318" spans="1:15" x14ac:dyDescent="0.25">
      <c r="A2318" t="s">
        <v>979</v>
      </c>
      <c r="B2318" t="s">
        <v>38</v>
      </c>
      <c r="C2318" t="s">
        <v>30</v>
      </c>
      <c r="D2318" t="s">
        <v>17</v>
      </c>
      <c r="E2318" t="s">
        <v>526</v>
      </c>
      <c r="F2318" t="s">
        <v>165</v>
      </c>
      <c r="G2318">
        <v>57103</v>
      </c>
      <c r="H2318" t="s">
        <v>89</v>
      </c>
      <c r="I2318" t="s">
        <v>32</v>
      </c>
      <c r="J2318" t="s">
        <v>64</v>
      </c>
      <c r="K2318">
        <v>43</v>
      </c>
      <c r="L2318">
        <v>5</v>
      </c>
      <c r="M2318">
        <v>0</v>
      </c>
      <c r="N2318">
        <v>20.21</v>
      </c>
      <c r="O2318" s="5">
        <f t="shared" si="36"/>
        <v>0.47000000000000003</v>
      </c>
    </row>
    <row r="2319" spans="1:15" x14ac:dyDescent="0.25">
      <c r="A2319" t="s">
        <v>979</v>
      </c>
      <c r="B2319" t="s">
        <v>38</v>
      </c>
      <c r="C2319" t="s">
        <v>30</v>
      </c>
      <c r="D2319" t="s">
        <v>17</v>
      </c>
      <c r="E2319" t="s">
        <v>526</v>
      </c>
      <c r="F2319" t="s">
        <v>165</v>
      </c>
      <c r="G2319">
        <v>57103</v>
      </c>
      <c r="H2319" t="s">
        <v>89</v>
      </c>
      <c r="I2319" t="s">
        <v>21</v>
      </c>
      <c r="J2319" t="s">
        <v>25</v>
      </c>
      <c r="K2319">
        <v>182.94</v>
      </c>
      <c r="L2319">
        <v>3</v>
      </c>
      <c r="M2319">
        <v>0</v>
      </c>
      <c r="N2319">
        <v>27.440999999999999</v>
      </c>
      <c r="O2319" s="5">
        <f t="shared" si="36"/>
        <v>0.15</v>
      </c>
    </row>
    <row r="2320" spans="1:15" x14ac:dyDescent="0.25">
      <c r="A2320" t="s">
        <v>979</v>
      </c>
      <c r="B2320" t="s">
        <v>38</v>
      </c>
      <c r="C2320" t="s">
        <v>30</v>
      </c>
      <c r="D2320" t="s">
        <v>17</v>
      </c>
      <c r="E2320" t="s">
        <v>526</v>
      </c>
      <c r="F2320" t="s">
        <v>165</v>
      </c>
      <c r="G2320">
        <v>57103</v>
      </c>
      <c r="H2320" t="s">
        <v>89</v>
      </c>
      <c r="I2320" t="s">
        <v>32</v>
      </c>
      <c r="J2320" t="s">
        <v>64</v>
      </c>
      <c r="K2320">
        <v>60.83</v>
      </c>
      <c r="L2320">
        <v>7</v>
      </c>
      <c r="M2320">
        <v>0</v>
      </c>
      <c r="N2320">
        <v>30.414999999999999</v>
      </c>
      <c r="O2320" s="5">
        <f t="shared" si="36"/>
        <v>0.5</v>
      </c>
    </row>
    <row r="2321" spans="1:15" x14ac:dyDescent="0.25">
      <c r="A2321" t="s">
        <v>979</v>
      </c>
      <c r="B2321" t="s">
        <v>38</v>
      </c>
      <c r="C2321" t="s">
        <v>30</v>
      </c>
      <c r="D2321" t="s">
        <v>17</v>
      </c>
      <c r="E2321" t="s">
        <v>526</v>
      </c>
      <c r="F2321" t="s">
        <v>165</v>
      </c>
      <c r="G2321">
        <v>57103</v>
      </c>
      <c r="H2321" t="s">
        <v>89</v>
      </c>
      <c r="I2321" t="s">
        <v>58</v>
      </c>
      <c r="J2321" t="s">
        <v>129</v>
      </c>
      <c r="K2321">
        <v>389.97</v>
      </c>
      <c r="L2321">
        <v>3</v>
      </c>
      <c r="M2321">
        <v>0</v>
      </c>
      <c r="N2321">
        <v>132.5898</v>
      </c>
      <c r="O2321" s="5">
        <f t="shared" si="36"/>
        <v>0.33999999999999997</v>
      </c>
    </row>
    <row r="2322" spans="1:15" x14ac:dyDescent="0.25">
      <c r="A2322" t="s">
        <v>801</v>
      </c>
      <c r="B2322" t="s">
        <v>155</v>
      </c>
      <c r="C2322" t="s">
        <v>16</v>
      </c>
      <c r="D2322" t="s">
        <v>17</v>
      </c>
      <c r="E2322" t="s">
        <v>279</v>
      </c>
      <c r="F2322" t="s">
        <v>100</v>
      </c>
      <c r="G2322">
        <v>23223</v>
      </c>
      <c r="H2322" t="s">
        <v>20</v>
      </c>
      <c r="I2322" t="s">
        <v>32</v>
      </c>
      <c r="J2322" t="s">
        <v>68</v>
      </c>
      <c r="K2322">
        <v>194.32</v>
      </c>
      <c r="L2322">
        <v>4</v>
      </c>
      <c r="M2322">
        <v>0</v>
      </c>
      <c r="N2322">
        <v>56.352800000000002</v>
      </c>
      <c r="O2322" s="5">
        <f t="shared" si="36"/>
        <v>0.29000000000000004</v>
      </c>
    </row>
    <row r="2323" spans="1:15" x14ac:dyDescent="0.25">
      <c r="A2323" t="s">
        <v>636</v>
      </c>
      <c r="B2323" t="s">
        <v>38</v>
      </c>
      <c r="C2323" t="s">
        <v>30</v>
      </c>
      <c r="D2323" t="s">
        <v>17</v>
      </c>
      <c r="E2323" t="s">
        <v>44</v>
      </c>
      <c r="F2323" t="s">
        <v>45</v>
      </c>
      <c r="G2323">
        <v>98115</v>
      </c>
      <c r="H2323" t="s">
        <v>31</v>
      </c>
      <c r="I2323" t="s">
        <v>58</v>
      </c>
      <c r="J2323" t="s">
        <v>129</v>
      </c>
      <c r="K2323">
        <v>265.93</v>
      </c>
      <c r="L2323">
        <v>7</v>
      </c>
      <c r="M2323">
        <v>0</v>
      </c>
      <c r="N2323">
        <v>63.8232</v>
      </c>
      <c r="O2323" s="5">
        <f t="shared" si="36"/>
        <v>0.24</v>
      </c>
    </row>
    <row r="2324" spans="1:15" x14ac:dyDescent="0.25">
      <c r="A2324" t="s">
        <v>632</v>
      </c>
      <c r="B2324" t="s">
        <v>15</v>
      </c>
      <c r="C2324" t="s">
        <v>30</v>
      </c>
      <c r="D2324" t="s">
        <v>17</v>
      </c>
      <c r="E2324" t="s">
        <v>18</v>
      </c>
      <c r="F2324" t="s">
        <v>19</v>
      </c>
      <c r="G2324">
        <v>42420</v>
      </c>
      <c r="H2324" t="s">
        <v>20</v>
      </c>
      <c r="I2324" t="s">
        <v>32</v>
      </c>
      <c r="J2324" t="s">
        <v>64</v>
      </c>
      <c r="K2324">
        <v>94.74</v>
      </c>
      <c r="L2324">
        <v>3</v>
      </c>
      <c r="M2324">
        <v>0</v>
      </c>
      <c r="N2324">
        <v>44.527799999999999</v>
      </c>
      <c r="O2324" s="5">
        <f t="shared" si="36"/>
        <v>0.47000000000000003</v>
      </c>
    </row>
    <row r="2325" spans="1:15" x14ac:dyDescent="0.25">
      <c r="A2325" t="s">
        <v>632</v>
      </c>
      <c r="B2325" t="s">
        <v>15</v>
      </c>
      <c r="C2325" t="s">
        <v>30</v>
      </c>
      <c r="D2325" t="s">
        <v>17</v>
      </c>
      <c r="E2325" t="s">
        <v>18</v>
      </c>
      <c r="F2325" t="s">
        <v>19</v>
      </c>
      <c r="G2325">
        <v>42420</v>
      </c>
      <c r="H2325" t="s">
        <v>20</v>
      </c>
      <c r="I2325" t="s">
        <v>32</v>
      </c>
      <c r="J2325" t="s">
        <v>64</v>
      </c>
      <c r="K2325">
        <v>60.64</v>
      </c>
      <c r="L2325">
        <v>4</v>
      </c>
      <c r="M2325">
        <v>0</v>
      </c>
      <c r="N2325">
        <v>27.894400000000001</v>
      </c>
      <c r="O2325" s="5">
        <f t="shared" si="36"/>
        <v>0.46</v>
      </c>
    </row>
    <row r="2326" spans="1:15" x14ac:dyDescent="0.25">
      <c r="A2326" t="s">
        <v>632</v>
      </c>
      <c r="B2326" t="s">
        <v>15</v>
      </c>
      <c r="C2326" t="s">
        <v>30</v>
      </c>
      <c r="D2326" t="s">
        <v>17</v>
      </c>
      <c r="E2326" t="s">
        <v>18</v>
      </c>
      <c r="F2326" t="s">
        <v>19</v>
      </c>
      <c r="G2326">
        <v>42420</v>
      </c>
      <c r="H2326" t="s">
        <v>20</v>
      </c>
      <c r="I2326" t="s">
        <v>32</v>
      </c>
      <c r="J2326" t="s">
        <v>64</v>
      </c>
      <c r="K2326">
        <v>76.3</v>
      </c>
      <c r="L2326">
        <v>5</v>
      </c>
      <c r="M2326">
        <v>0</v>
      </c>
      <c r="N2326">
        <v>38.15</v>
      </c>
      <c r="O2326" s="5">
        <f t="shared" si="36"/>
        <v>0.5</v>
      </c>
    </row>
    <row r="2327" spans="1:15" x14ac:dyDescent="0.25">
      <c r="A2327" t="s">
        <v>632</v>
      </c>
      <c r="B2327" t="s">
        <v>15</v>
      </c>
      <c r="C2327" t="s">
        <v>30</v>
      </c>
      <c r="D2327" t="s">
        <v>17</v>
      </c>
      <c r="E2327" t="s">
        <v>18</v>
      </c>
      <c r="F2327" t="s">
        <v>19</v>
      </c>
      <c r="G2327">
        <v>42420</v>
      </c>
      <c r="H2327" t="s">
        <v>20</v>
      </c>
      <c r="I2327" t="s">
        <v>32</v>
      </c>
      <c r="J2327" t="s">
        <v>64</v>
      </c>
      <c r="K2327">
        <v>364.8</v>
      </c>
      <c r="L2327">
        <v>12</v>
      </c>
      <c r="M2327">
        <v>0</v>
      </c>
      <c r="N2327">
        <v>167.80799999999999</v>
      </c>
      <c r="O2327" s="5">
        <f t="shared" si="36"/>
        <v>0.45999999999999996</v>
      </c>
    </row>
    <row r="2328" spans="1:15" x14ac:dyDescent="0.25">
      <c r="A2328" t="s">
        <v>652</v>
      </c>
      <c r="B2328" t="s">
        <v>15</v>
      </c>
      <c r="C2328" t="s">
        <v>30</v>
      </c>
      <c r="D2328" t="s">
        <v>17</v>
      </c>
      <c r="E2328" t="s">
        <v>110</v>
      </c>
      <c r="F2328" t="s">
        <v>94</v>
      </c>
      <c r="G2328">
        <v>10035</v>
      </c>
      <c r="H2328" t="s">
        <v>119</v>
      </c>
      <c r="I2328" t="s">
        <v>32</v>
      </c>
      <c r="J2328" t="s">
        <v>64</v>
      </c>
      <c r="K2328">
        <v>79.872</v>
      </c>
      <c r="L2328">
        <v>3</v>
      </c>
      <c r="M2328">
        <v>0.2</v>
      </c>
      <c r="N2328">
        <v>29.952000000000002</v>
      </c>
      <c r="O2328" s="5">
        <f t="shared" si="36"/>
        <v>0.375</v>
      </c>
    </row>
    <row r="2329" spans="1:15" x14ac:dyDescent="0.25">
      <c r="A2329" t="s">
        <v>652</v>
      </c>
      <c r="B2329" t="s">
        <v>15</v>
      </c>
      <c r="C2329" t="s">
        <v>30</v>
      </c>
      <c r="D2329" t="s">
        <v>17</v>
      </c>
      <c r="E2329" t="s">
        <v>110</v>
      </c>
      <c r="F2329" t="s">
        <v>94</v>
      </c>
      <c r="G2329">
        <v>10035</v>
      </c>
      <c r="H2329" t="s">
        <v>119</v>
      </c>
      <c r="I2329" t="s">
        <v>21</v>
      </c>
      <c r="J2329" t="s">
        <v>22</v>
      </c>
      <c r="K2329">
        <v>46.384</v>
      </c>
      <c r="L2329">
        <v>1</v>
      </c>
      <c r="M2329">
        <v>0.2</v>
      </c>
      <c r="N2329">
        <v>1.1596</v>
      </c>
      <c r="O2329" s="5">
        <f t="shared" si="36"/>
        <v>2.4999999999999998E-2</v>
      </c>
    </row>
    <row r="2330" spans="1:15" x14ac:dyDescent="0.25">
      <c r="A2330" t="s">
        <v>652</v>
      </c>
      <c r="B2330" t="s">
        <v>15</v>
      </c>
      <c r="C2330" t="s">
        <v>30</v>
      </c>
      <c r="D2330" t="s">
        <v>17</v>
      </c>
      <c r="E2330" t="s">
        <v>110</v>
      </c>
      <c r="F2330" t="s">
        <v>94</v>
      </c>
      <c r="G2330">
        <v>10035</v>
      </c>
      <c r="H2330" t="s">
        <v>119</v>
      </c>
      <c r="I2330" t="s">
        <v>32</v>
      </c>
      <c r="J2330" t="s">
        <v>80</v>
      </c>
      <c r="K2330">
        <v>12.96</v>
      </c>
      <c r="L2330">
        <v>2</v>
      </c>
      <c r="M2330">
        <v>0</v>
      </c>
      <c r="N2330">
        <v>6.2207999999999997</v>
      </c>
      <c r="O2330" s="5">
        <f t="shared" si="36"/>
        <v>0.47999999999999993</v>
      </c>
    </row>
    <row r="2331" spans="1:15" x14ac:dyDescent="0.25">
      <c r="A2331" t="s">
        <v>980</v>
      </c>
      <c r="B2331" t="s">
        <v>155</v>
      </c>
      <c r="C2331" t="s">
        <v>88</v>
      </c>
      <c r="D2331" t="s">
        <v>17</v>
      </c>
      <c r="E2331" t="s">
        <v>355</v>
      </c>
      <c r="F2331" t="s">
        <v>46</v>
      </c>
      <c r="G2331">
        <v>80525</v>
      </c>
      <c r="H2331" t="s">
        <v>31</v>
      </c>
      <c r="I2331" t="s">
        <v>32</v>
      </c>
      <c r="J2331" t="s">
        <v>143</v>
      </c>
      <c r="K2331">
        <v>14.352</v>
      </c>
      <c r="L2331">
        <v>3</v>
      </c>
      <c r="M2331">
        <v>0.2</v>
      </c>
      <c r="N2331">
        <v>5.2026000000000003</v>
      </c>
      <c r="O2331" s="5">
        <f t="shared" si="36"/>
        <v>0.36249999999999999</v>
      </c>
    </row>
    <row r="2332" spans="1:15" x14ac:dyDescent="0.25">
      <c r="A2332" t="s">
        <v>642</v>
      </c>
      <c r="B2332" t="s">
        <v>38</v>
      </c>
      <c r="C2332" t="s">
        <v>30</v>
      </c>
      <c r="D2332" t="s">
        <v>17</v>
      </c>
      <c r="E2332" t="s">
        <v>73</v>
      </c>
      <c r="F2332" t="s">
        <v>70</v>
      </c>
      <c r="G2332">
        <v>19140</v>
      </c>
      <c r="H2332" t="s">
        <v>119</v>
      </c>
      <c r="I2332" t="s">
        <v>21</v>
      </c>
      <c r="J2332" t="s">
        <v>48</v>
      </c>
      <c r="K2332">
        <v>547.13599999999997</v>
      </c>
      <c r="L2332">
        <v>4</v>
      </c>
      <c r="M2332">
        <v>0.2</v>
      </c>
      <c r="N2332">
        <v>-68.391999999999996</v>
      </c>
      <c r="O2332" s="5">
        <f t="shared" si="36"/>
        <v>-0.125</v>
      </c>
    </row>
    <row r="2333" spans="1:15" x14ac:dyDescent="0.25">
      <c r="A2333" t="s">
        <v>633</v>
      </c>
      <c r="B2333" t="s">
        <v>15</v>
      </c>
      <c r="C2333" t="s">
        <v>30</v>
      </c>
      <c r="D2333" t="s">
        <v>17</v>
      </c>
      <c r="E2333" t="s">
        <v>26</v>
      </c>
      <c r="F2333" t="s">
        <v>27</v>
      </c>
      <c r="G2333">
        <v>90004</v>
      </c>
      <c r="H2333" t="s">
        <v>31</v>
      </c>
      <c r="I2333" t="s">
        <v>32</v>
      </c>
      <c r="J2333" t="s">
        <v>43</v>
      </c>
      <c r="K2333">
        <v>41.96</v>
      </c>
      <c r="L2333">
        <v>2</v>
      </c>
      <c r="M2333">
        <v>0</v>
      </c>
      <c r="N2333">
        <v>2.9371999999999998</v>
      </c>
      <c r="O2333" s="5">
        <f t="shared" si="36"/>
        <v>6.9999999999999993E-2</v>
      </c>
    </row>
    <row r="2334" spans="1:15" x14ac:dyDescent="0.25">
      <c r="A2334" t="s">
        <v>633</v>
      </c>
      <c r="B2334" t="s">
        <v>15</v>
      </c>
      <c r="C2334" t="s">
        <v>30</v>
      </c>
      <c r="D2334" t="s">
        <v>17</v>
      </c>
      <c r="E2334" t="s">
        <v>26</v>
      </c>
      <c r="F2334" t="s">
        <v>27</v>
      </c>
      <c r="G2334">
        <v>90004</v>
      </c>
      <c r="H2334" t="s">
        <v>31</v>
      </c>
      <c r="I2334" t="s">
        <v>32</v>
      </c>
      <c r="J2334" t="s">
        <v>80</v>
      </c>
      <c r="K2334">
        <v>41.7</v>
      </c>
      <c r="L2334">
        <v>5</v>
      </c>
      <c r="M2334">
        <v>0</v>
      </c>
      <c r="N2334">
        <v>20.85</v>
      </c>
      <c r="O2334" s="5">
        <f t="shared" si="36"/>
        <v>0.5</v>
      </c>
    </row>
    <row r="2335" spans="1:15" x14ac:dyDescent="0.25">
      <c r="A2335" t="s">
        <v>981</v>
      </c>
      <c r="B2335" t="s">
        <v>38</v>
      </c>
      <c r="C2335" t="s">
        <v>16</v>
      </c>
      <c r="D2335" t="s">
        <v>17</v>
      </c>
      <c r="E2335" t="s">
        <v>459</v>
      </c>
      <c r="F2335" t="s">
        <v>83</v>
      </c>
      <c r="G2335">
        <v>47905</v>
      </c>
      <c r="H2335" t="s">
        <v>89</v>
      </c>
      <c r="I2335" t="s">
        <v>32</v>
      </c>
      <c r="J2335" t="s">
        <v>80</v>
      </c>
      <c r="K2335">
        <v>277.39999999999998</v>
      </c>
      <c r="L2335">
        <v>5</v>
      </c>
      <c r="M2335">
        <v>0</v>
      </c>
      <c r="N2335">
        <v>133.15199999999999</v>
      </c>
      <c r="O2335" s="5">
        <f t="shared" si="36"/>
        <v>0.48</v>
      </c>
    </row>
    <row r="2336" spans="1:15" x14ac:dyDescent="0.25">
      <c r="A2336" t="s">
        <v>981</v>
      </c>
      <c r="B2336" t="s">
        <v>38</v>
      </c>
      <c r="C2336" t="s">
        <v>16</v>
      </c>
      <c r="D2336" t="s">
        <v>17</v>
      </c>
      <c r="E2336" t="s">
        <v>459</v>
      </c>
      <c r="F2336" t="s">
        <v>83</v>
      </c>
      <c r="G2336">
        <v>47905</v>
      </c>
      <c r="H2336" t="s">
        <v>89</v>
      </c>
      <c r="I2336" t="s">
        <v>32</v>
      </c>
      <c r="J2336" t="s">
        <v>80</v>
      </c>
      <c r="K2336">
        <v>5.78</v>
      </c>
      <c r="L2336">
        <v>1</v>
      </c>
      <c r="M2336">
        <v>0</v>
      </c>
      <c r="N2336">
        <v>2.8321999999999998</v>
      </c>
      <c r="O2336" s="5">
        <f t="shared" si="36"/>
        <v>0.48999999999999994</v>
      </c>
    </row>
    <row r="2337" spans="1:15" x14ac:dyDescent="0.25">
      <c r="A2337" t="s">
        <v>982</v>
      </c>
      <c r="B2337" t="s">
        <v>38</v>
      </c>
      <c r="C2337" t="s">
        <v>16</v>
      </c>
      <c r="D2337" t="s">
        <v>17</v>
      </c>
      <c r="E2337" t="s">
        <v>251</v>
      </c>
      <c r="F2337" t="s">
        <v>104</v>
      </c>
      <c r="G2337">
        <v>37042</v>
      </c>
      <c r="H2337" t="s">
        <v>20</v>
      </c>
      <c r="I2337" t="s">
        <v>32</v>
      </c>
      <c r="J2337" t="s">
        <v>68</v>
      </c>
      <c r="K2337">
        <v>69.215999999999994</v>
      </c>
      <c r="L2337">
        <v>6</v>
      </c>
      <c r="M2337">
        <v>0.2</v>
      </c>
      <c r="N2337">
        <v>11.2476</v>
      </c>
      <c r="O2337" s="5">
        <f t="shared" si="36"/>
        <v>0.16250000000000001</v>
      </c>
    </row>
    <row r="2338" spans="1:15" x14ac:dyDescent="0.25">
      <c r="A2338" t="s">
        <v>687</v>
      </c>
      <c r="B2338" t="s">
        <v>578</v>
      </c>
      <c r="C2338" t="s">
        <v>16</v>
      </c>
      <c r="D2338" t="s">
        <v>17</v>
      </c>
      <c r="E2338" t="s">
        <v>198</v>
      </c>
      <c r="F2338" t="s">
        <v>51</v>
      </c>
      <c r="G2338">
        <v>6824</v>
      </c>
      <c r="H2338" t="s">
        <v>119</v>
      </c>
      <c r="I2338" t="s">
        <v>32</v>
      </c>
      <c r="J2338" t="s">
        <v>143</v>
      </c>
      <c r="K2338">
        <v>10.86</v>
      </c>
      <c r="L2338">
        <v>3</v>
      </c>
      <c r="M2338">
        <v>0</v>
      </c>
      <c r="N2338">
        <v>5.1041999999999996</v>
      </c>
      <c r="O2338" s="5">
        <f t="shared" si="36"/>
        <v>0.47</v>
      </c>
    </row>
    <row r="2339" spans="1:15" x14ac:dyDescent="0.25">
      <c r="A2339" t="s">
        <v>687</v>
      </c>
      <c r="B2339" t="s">
        <v>578</v>
      </c>
      <c r="C2339" t="s">
        <v>16</v>
      </c>
      <c r="D2339" t="s">
        <v>17</v>
      </c>
      <c r="E2339" t="s">
        <v>198</v>
      </c>
      <c r="F2339" t="s">
        <v>51</v>
      </c>
      <c r="G2339">
        <v>6824</v>
      </c>
      <c r="H2339" t="s">
        <v>119</v>
      </c>
      <c r="I2339" t="s">
        <v>32</v>
      </c>
      <c r="J2339" t="s">
        <v>68</v>
      </c>
      <c r="K2339">
        <v>426.79</v>
      </c>
      <c r="L2339">
        <v>7</v>
      </c>
      <c r="M2339">
        <v>0</v>
      </c>
      <c r="N2339">
        <v>123.76909999999999</v>
      </c>
      <c r="O2339" s="5">
        <f t="shared" si="36"/>
        <v>0.28999999999999998</v>
      </c>
    </row>
    <row r="2340" spans="1:15" x14ac:dyDescent="0.25">
      <c r="A2340" t="s">
        <v>652</v>
      </c>
      <c r="B2340" t="s">
        <v>578</v>
      </c>
      <c r="C2340" t="s">
        <v>16</v>
      </c>
      <c r="D2340" t="s">
        <v>17</v>
      </c>
      <c r="E2340" t="s">
        <v>110</v>
      </c>
      <c r="F2340" t="s">
        <v>94</v>
      </c>
      <c r="G2340">
        <v>10009</v>
      </c>
      <c r="H2340" t="s">
        <v>119</v>
      </c>
      <c r="I2340" t="s">
        <v>32</v>
      </c>
      <c r="J2340" t="s">
        <v>80</v>
      </c>
      <c r="K2340">
        <v>25.92</v>
      </c>
      <c r="L2340">
        <v>4</v>
      </c>
      <c r="M2340">
        <v>0</v>
      </c>
      <c r="N2340">
        <v>12.441599999999999</v>
      </c>
      <c r="O2340" s="5">
        <f t="shared" si="36"/>
        <v>0.47999999999999993</v>
      </c>
    </row>
    <row r="2341" spans="1:15" x14ac:dyDescent="0.25">
      <c r="A2341" t="s">
        <v>652</v>
      </c>
      <c r="B2341" t="s">
        <v>578</v>
      </c>
      <c r="C2341" t="s">
        <v>16</v>
      </c>
      <c r="D2341" t="s">
        <v>17</v>
      </c>
      <c r="E2341" t="s">
        <v>110</v>
      </c>
      <c r="F2341" t="s">
        <v>94</v>
      </c>
      <c r="G2341">
        <v>10009</v>
      </c>
      <c r="H2341" t="s">
        <v>119</v>
      </c>
      <c r="I2341" t="s">
        <v>32</v>
      </c>
      <c r="J2341" t="s">
        <v>80</v>
      </c>
      <c r="K2341">
        <v>45.92</v>
      </c>
      <c r="L2341">
        <v>4</v>
      </c>
      <c r="M2341">
        <v>0</v>
      </c>
      <c r="N2341">
        <v>22.500800000000002</v>
      </c>
      <c r="O2341" s="5">
        <f t="shared" si="36"/>
        <v>0.49</v>
      </c>
    </row>
    <row r="2342" spans="1:15" x14ac:dyDescent="0.25">
      <c r="A2342" t="s">
        <v>670</v>
      </c>
      <c r="B2342" t="s">
        <v>38</v>
      </c>
      <c r="C2342" t="s">
        <v>16</v>
      </c>
      <c r="D2342" t="s">
        <v>17</v>
      </c>
      <c r="E2342" t="s">
        <v>162</v>
      </c>
      <c r="F2342" t="s">
        <v>124</v>
      </c>
      <c r="G2342">
        <v>43229</v>
      </c>
      <c r="H2342" t="s">
        <v>119</v>
      </c>
      <c r="I2342" t="s">
        <v>32</v>
      </c>
      <c r="J2342" t="s">
        <v>53</v>
      </c>
      <c r="K2342">
        <v>10.72</v>
      </c>
      <c r="L2342">
        <v>2</v>
      </c>
      <c r="M2342">
        <v>0.2</v>
      </c>
      <c r="N2342">
        <v>1.742</v>
      </c>
      <c r="O2342" s="5">
        <f t="shared" si="36"/>
        <v>0.16249999999999998</v>
      </c>
    </row>
    <row r="2343" spans="1:15" x14ac:dyDescent="0.25">
      <c r="A2343" t="s">
        <v>775</v>
      </c>
      <c r="B2343" t="s">
        <v>38</v>
      </c>
      <c r="C2343" t="s">
        <v>16</v>
      </c>
      <c r="D2343" t="s">
        <v>17</v>
      </c>
      <c r="E2343" t="s">
        <v>321</v>
      </c>
      <c r="F2343" t="s">
        <v>71</v>
      </c>
      <c r="G2343">
        <v>31088</v>
      </c>
      <c r="H2343" t="s">
        <v>20</v>
      </c>
      <c r="I2343" t="s">
        <v>32</v>
      </c>
      <c r="J2343" t="s">
        <v>53</v>
      </c>
      <c r="K2343">
        <v>41.86</v>
      </c>
      <c r="L2343">
        <v>7</v>
      </c>
      <c r="M2343">
        <v>0</v>
      </c>
      <c r="N2343">
        <v>10.465</v>
      </c>
      <c r="O2343" s="5">
        <f t="shared" si="36"/>
        <v>0.25</v>
      </c>
    </row>
    <row r="2344" spans="1:15" x14ac:dyDescent="0.25">
      <c r="A2344" t="s">
        <v>732</v>
      </c>
      <c r="B2344" t="s">
        <v>155</v>
      </c>
      <c r="C2344" t="s">
        <v>88</v>
      </c>
      <c r="D2344" t="s">
        <v>17</v>
      </c>
      <c r="E2344" t="s">
        <v>182</v>
      </c>
      <c r="F2344" t="s">
        <v>108</v>
      </c>
      <c r="G2344">
        <v>2038</v>
      </c>
      <c r="H2344" t="s">
        <v>119</v>
      </c>
      <c r="I2344" t="s">
        <v>21</v>
      </c>
      <c r="J2344" t="s">
        <v>48</v>
      </c>
      <c r="K2344">
        <v>63.2</v>
      </c>
      <c r="L2344">
        <v>5</v>
      </c>
      <c r="M2344">
        <v>0</v>
      </c>
      <c r="N2344">
        <v>23.384</v>
      </c>
      <c r="O2344" s="5">
        <f t="shared" si="36"/>
        <v>0.37</v>
      </c>
    </row>
    <row r="2345" spans="1:15" x14ac:dyDescent="0.25">
      <c r="A2345" t="s">
        <v>732</v>
      </c>
      <c r="B2345" t="s">
        <v>155</v>
      </c>
      <c r="C2345" t="s">
        <v>88</v>
      </c>
      <c r="D2345" t="s">
        <v>17</v>
      </c>
      <c r="E2345" t="s">
        <v>182</v>
      </c>
      <c r="F2345" t="s">
        <v>108</v>
      </c>
      <c r="G2345">
        <v>2038</v>
      </c>
      <c r="H2345" t="s">
        <v>119</v>
      </c>
      <c r="I2345" t="s">
        <v>58</v>
      </c>
      <c r="J2345" t="s">
        <v>129</v>
      </c>
      <c r="K2345">
        <v>113.97</v>
      </c>
      <c r="L2345">
        <v>3</v>
      </c>
      <c r="M2345">
        <v>0</v>
      </c>
      <c r="N2345">
        <v>27.352799999999998</v>
      </c>
      <c r="O2345" s="5">
        <f t="shared" si="36"/>
        <v>0.24</v>
      </c>
    </row>
    <row r="2346" spans="1:15" x14ac:dyDescent="0.25">
      <c r="A2346" t="s">
        <v>654</v>
      </c>
      <c r="B2346" t="s">
        <v>15</v>
      </c>
      <c r="C2346" t="s">
        <v>16</v>
      </c>
      <c r="D2346" t="s">
        <v>17</v>
      </c>
      <c r="E2346" t="s">
        <v>116</v>
      </c>
      <c r="F2346" t="s">
        <v>74</v>
      </c>
      <c r="G2346">
        <v>60623</v>
      </c>
      <c r="H2346" t="s">
        <v>89</v>
      </c>
      <c r="I2346" t="s">
        <v>32</v>
      </c>
      <c r="J2346" t="s">
        <v>43</v>
      </c>
      <c r="K2346">
        <v>123.55200000000001</v>
      </c>
      <c r="L2346">
        <v>3</v>
      </c>
      <c r="M2346">
        <v>0.2</v>
      </c>
      <c r="N2346">
        <v>-29.343599999999999</v>
      </c>
      <c r="O2346" s="5">
        <f t="shared" si="36"/>
        <v>-0.23749999999999999</v>
      </c>
    </row>
    <row r="2347" spans="1:15" x14ac:dyDescent="0.25">
      <c r="A2347" t="s">
        <v>807</v>
      </c>
      <c r="B2347" t="s">
        <v>38</v>
      </c>
      <c r="C2347" t="s">
        <v>88</v>
      </c>
      <c r="D2347" t="s">
        <v>17</v>
      </c>
      <c r="E2347" t="s">
        <v>361</v>
      </c>
      <c r="F2347" t="s">
        <v>55</v>
      </c>
      <c r="G2347">
        <v>53209</v>
      </c>
      <c r="H2347" t="s">
        <v>89</v>
      </c>
      <c r="I2347" t="s">
        <v>32</v>
      </c>
      <c r="J2347" t="s">
        <v>68</v>
      </c>
      <c r="K2347">
        <v>490.32</v>
      </c>
      <c r="L2347">
        <v>9</v>
      </c>
      <c r="M2347">
        <v>0</v>
      </c>
      <c r="N2347">
        <v>137.28960000000001</v>
      </c>
      <c r="O2347" s="5">
        <f t="shared" si="36"/>
        <v>0.28000000000000003</v>
      </c>
    </row>
    <row r="2348" spans="1:15" x14ac:dyDescent="0.25">
      <c r="A2348" t="s">
        <v>684</v>
      </c>
      <c r="B2348" t="s">
        <v>38</v>
      </c>
      <c r="C2348" t="s">
        <v>16</v>
      </c>
      <c r="D2348" t="s">
        <v>17</v>
      </c>
      <c r="E2348" t="s">
        <v>193</v>
      </c>
      <c r="F2348" t="s">
        <v>50</v>
      </c>
      <c r="G2348">
        <v>78207</v>
      </c>
      <c r="H2348" t="s">
        <v>89</v>
      </c>
      <c r="I2348" t="s">
        <v>32</v>
      </c>
      <c r="J2348" t="s">
        <v>80</v>
      </c>
      <c r="K2348">
        <v>70.08</v>
      </c>
      <c r="L2348">
        <v>5</v>
      </c>
      <c r="M2348">
        <v>0.2</v>
      </c>
      <c r="N2348">
        <v>24.527999999999999</v>
      </c>
      <c r="O2348" s="5">
        <f t="shared" si="36"/>
        <v>0.35</v>
      </c>
    </row>
    <row r="2349" spans="1:15" x14ac:dyDescent="0.25">
      <c r="A2349" t="s">
        <v>684</v>
      </c>
      <c r="B2349" t="s">
        <v>38</v>
      </c>
      <c r="C2349" t="s">
        <v>16</v>
      </c>
      <c r="D2349" t="s">
        <v>17</v>
      </c>
      <c r="E2349" t="s">
        <v>193</v>
      </c>
      <c r="F2349" t="s">
        <v>50</v>
      </c>
      <c r="G2349">
        <v>78207</v>
      </c>
      <c r="H2349" t="s">
        <v>89</v>
      </c>
      <c r="I2349" t="s">
        <v>32</v>
      </c>
      <c r="J2349" t="s">
        <v>64</v>
      </c>
      <c r="K2349">
        <v>1.272</v>
      </c>
      <c r="L2349">
        <v>2</v>
      </c>
      <c r="M2349">
        <v>0.8</v>
      </c>
      <c r="N2349">
        <v>-2.1623999999999999</v>
      </c>
      <c r="O2349" s="5">
        <f t="shared" si="36"/>
        <v>-1.7</v>
      </c>
    </row>
    <row r="2350" spans="1:15" x14ac:dyDescent="0.25">
      <c r="A2350" t="s">
        <v>684</v>
      </c>
      <c r="B2350" t="s">
        <v>38</v>
      </c>
      <c r="C2350" t="s">
        <v>16</v>
      </c>
      <c r="D2350" t="s">
        <v>17</v>
      </c>
      <c r="E2350" t="s">
        <v>193</v>
      </c>
      <c r="F2350" t="s">
        <v>50</v>
      </c>
      <c r="G2350">
        <v>78207</v>
      </c>
      <c r="H2350" t="s">
        <v>89</v>
      </c>
      <c r="I2350" t="s">
        <v>21</v>
      </c>
      <c r="J2350" t="s">
        <v>39</v>
      </c>
      <c r="K2350">
        <v>557.58500000000004</v>
      </c>
      <c r="L2350">
        <v>5</v>
      </c>
      <c r="M2350">
        <v>0.3</v>
      </c>
      <c r="N2350">
        <v>0</v>
      </c>
      <c r="O2350" s="5">
        <f t="shared" si="36"/>
        <v>0</v>
      </c>
    </row>
    <row r="2351" spans="1:15" x14ac:dyDescent="0.25">
      <c r="A2351" t="s">
        <v>633</v>
      </c>
      <c r="B2351" t="s">
        <v>578</v>
      </c>
      <c r="C2351" t="s">
        <v>30</v>
      </c>
      <c r="D2351" t="s">
        <v>17</v>
      </c>
      <c r="E2351" t="s">
        <v>26</v>
      </c>
      <c r="F2351" t="s">
        <v>27</v>
      </c>
      <c r="G2351">
        <v>90032</v>
      </c>
      <c r="H2351" t="s">
        <v>31</v>
      </c>
      <c r="I2351" t="s">
        <v>32</v>
      </c>
      <c r="J2351" t="s">
        <v>64</v>
      </c>
      <c r="K2351">
        <v>9.0239999999999991</v>
      </c>
      <c r="L2351">
        <v>6</v>
      </c>
      <c r="M2351">
        <v>0.2</v>
      </c>
      <c r="N2351">
        <v>3.1583999999999999</v>
      </c>
      <c r="O2351" s="5">
        <f t="shared" si="36"/>
        <v>0.35000000000000003</v>
      </c>
    </row>
    <row r="2352" spans="1:15" x14ac:dyDescent="0.25">
      <c r="A2352" t="s">
        <v>633</v>
      </c>
      <c r="B2352" t="s">
        <v>578</v>
      </c>
      <c r="C2352" t="s">
        <v>30</v>
      </c>
      <c r="D2352" t="s">
        <v>17</v>
      </c>
      <c r="E2352" t="s">
        <v>26</v>
      </c>
      <c r="F2352" t="s">
        <v>27</v>
      </c>
      <c r="G2352">
        <v>90032</v>
      </c>
      <c r="H2352" t="s">
        <v>31</v>
      </c>
      <c r="I2352" t="s">
        <v>32</v>
      </c>
      <c r="J2352" t="s">
        <v>64</v>
      </c>
      <c r="K2352">
        <v>69.456000000000003</v>
      </c>
      <c r="L2352">
        <v>2</v>
      </c>
      <c r="M2352">
        <v>0.2</v>
      </c>
      <c r="N2352">
        <v>22.5732</v>
      </c>
      <c r="O2352" s="5">
        <f t="shared" si="36"/>
        <v>0.32500000000000001</v>
      </c>
    </row>
    <row r="2353" spans="1:15" x14ac:dyDescent="0.25">
      <c r="A2353" t="s">
        <v>633</v>
      </c>
      <c r="B2353" t="s">
        <v>578</v>
      </c>
      <c r="C2353" t="s">
        <v>30</v>
      </c>
      <c r="D2353" t="s">
        <v>17</v>
      </c>
      <c r="E2353" t="s">
        <v>26</v>
      </c>
      <c r="F2353" t="s">
        <v>27</v>
      </c>
      <c r="G2353">
        <v>90032</v>
      </c>
      <c r="H2353" t="s">
        <v>31</v>
      </c>
      <c r="I2353" t="s">
        <v>32</v>
      </c>
      <c r="J2353" t="s">
        <v>80</v>
      </c>
      <c r="K2353">
        <v>10.86</v>
      </c>
      <c r="L2353">
        <v>2</v>
      </c>
      <c r="M2353">
        <v>0</v>
      </c>
      <c r="N2353">
        <v>5.3213999999999997</v>
      </c>
      <c r="O2353" s="5">
        <f t="shared" si="36"/>
        <v>0.49</v>
      </c>
    </row>
    <row r="2354" spans="1:15" x14ac:dyDescent="0.25">
      <c r="A2354" t="s">
        <v>633</v>
      </c>
      <c r="B2354" t="s">
        <v>578</v>
      </c>
      <c r="C2354" t="s">
        <v>30</v>
      </c>
      <c r="D2354" t="s">
        <v>17</v>
      </c>
      <c r="E2354" t="s">
        <v>26</v>
      </c>
      <c r="F2354" t="s">
        <v>27</v>
      </c>
      <c r="G2354">
        <v>90032</v>
      </c>
      <c r="H2354" t="s">
        <v>31</v>
      </c>
      <c r="I2354" t="s">
        <v>32</v>
      </c>
      <c r="J2354" t="s">
        <v>68</v>
      </c>
      <c r="K2354">
        <v>79.47</v>
      </c>
      <c r="L2354">
        <v>3</v>
      </c>
      <c r="M2354">
        <v>0</v>
      </c>
      <c r="N2354">
        <v>22.2516</v>
      </c>
      <c r="O2354" s="5">
        <f t="shared" si="36"/>
        <v>0.28000000000000003</v>
      </c>
    </row>
    <row r="2355" spans="1:15" x14ac:dyDescent="0.25">
      <c r="A2355" t="s">
        <v>633</v>
      </c>
      <c r="B2355" t="s">
        <v>578</v>
      </c>
      <c r="C2355" t="s">
        <v>30</v>
      </c>
      <c r="D2355" t="s">
        <v>17</v>
      </c>
      <c r="E2355" t="s">
        <v>26</v>
      </c>
      <c r="F2355" t="s">
        <v>27</v>
      </c>
      <c r="G2355">
        <v>90032</v>
      </c>
      <c r="H2355" t="s">
        <v>31</v>
      </c>
      <c r="I2355" t="s">
        <v>32</v>
      </c>
      <c r="J2355" t="s">
        <v>53</v>
      </c>
      <c r="K2355">
        <v>10.08</v>
      </c>
      <c r="L2355">
        <v>6</v>
      </c>
      <c r="M2355">
        <v>0</v>
      </c>
      <c r="N2355">
        <v>5.04</v>
      </c>
      <c r="O2355" s="5">
        <f t="shared" si="36"/>
        <v>0.5</v>
      </c>
    </row>
    <row r="2356" spans="1:15" x14ac:dyDescent="0.25">
      <c r="A2356" t="s">
        <v>640</v>
      </c>
      <c r="B2356" t="s">
        <v>155</v>
      </c>
      <c r="C2356" t="s">
        <v>30</v>
      </c>
      <c r="D2356" t="s">
        <v>17</v>
      </c>
      <c r="E2356" t="s">
        <v>65</v>
      </c>
      <c r="F2356" t="s">
        <v>27</v>
      </c>
      <c r="G2356">
        <v>94122</v>
      </c>
      <c r="H2356" t="s">
        <v>31</v>
      </c>
      <c r="I2356" t="s">
        <v>21</v>
      </c>
      <c r="J2356" t="s">
        <v>22</v>
      </c>
      <c r="K2356">
        <v>1552.8309999999999</v>
      </c>
      <c r="L2356">
        <v>7</v>
      </c>
      <c r="M2356">
        <v>0.15</v>
      </c>
      <c r="N2356">
        <v>200.9546</v>
      </c>
      <c r="O2356" s="5">
        <f t="shared" si="36"/>
        <v>0.12941176470588237</v>
      </c>
    </row>
    <row r="2357" spans="1:15" x14ac:dyDescent="0.25">
      <c r="A2357" t="s">
        <v>640</v>
      </c>
      <c r="B2357" t="s">
        <v>155</v>
      </c>
      <c r="C2357" t="s">
        <v>30</v>
      </c>
      <c r="D2357" t="s">
        <v>17</v>
      </c>
      <c r="E2357" t="s">
        <v>65</v>
      </c>
      <c r="F2357" t="s">
        <v>27</v>
      </c>
      <c r="G2357">
        <v>94122</v>
      </c>
      <c r="H2357" t="s">
        <v>31</v>
      </c>
      <c r="I2357" t="s">
        <v>32</v>
      </c>
      <c r="J2357" t="s">
        <v>64</v>
      </c>
      <c r="K2357">
        <v>137.24</v>
      </c>
      <c r="L2357">
        <v>5</v>
      </c>
      <c r="M2357">
        <v>0.2</v>
      </c>
      <c r="N2357">
        <v>46.3185</v>
      </c>
      <c r="O2357" s="5">
        <f t="shared" si="36"/>
        <v>0.33749999999999997</v>
      </c>
    </row>
    <row r="2358" spans="1:15" x14ac:dyDescent="0.25">
      <c r="A2358" t="s">
        <v>640</v>
      </c>
      <c r="B2358" t="s">
        <v>155</v>
      </c>
      <c r="C2358" t="s">
        <v>30</v>
      </c>
      <c r="D2358" t="s">
        <v>17</v>
      </c>
      <c r="E2358" t="s">
        <v>65</v>
      </c>
      <c r="F2358" t="s">
        <v>27</v>
      </c>
      <c r="G2358">
        <v>94122</v>
      </c>
      <c r="H2358" t="s">
        <v>31</v>
      </c>
      <c r="I2358" t="s">
        <v>58</v>
      </c>
      <c r="J2358" t="s">
        <v>129</v>
      </c>
      <c r="K2358">
        <v>36.51</v>
      </c>
      <c r="L2358">
        <v>1</v>
      </c>
      <c r="M2358">
        <v>0</v>
      </c>
      <c r="N2358">
        <v>15.699299999999999</v>
      </c>
      <c r="O2358" s="5">
        <f t="shared" si="36"/>
        <v>0.43</v>
      </c>
    </row>
    <row r="2359" spans="1:15" x14ac:dyDescent="0.25">
      <c r="A2359" t="s">
        <v>640</v>
      </c>
      <c r="B2359" t="s">
        <v>155</v>
      </c>
      <c r="C2359" t="s">
        <v>30</v>
      </c>
      <c r="D2359" t="s">
        <v>17</v>
      </c>
      <c r="E2359" t="s">
        <v>65</v>
      </c>
      <c r="F2359" t="s">
        <v>27</v>
      </c>
      <c r="G2359">
        <v>94122</v>
      </c>
      <c r="H2359" t="s">
        <v>31</v>
      </c>
      <c r="I2359" t="s">
        <v>58</v>
      </c>
      <c r="J2359" t="s">
        <v>371</v>
      </c>
      <c r="K2359">
        <v>239.976</v>
      </c>
      <c r="L2359">
        <v>3</v>
      </c>
      <c r="M2359">
        <v>0.2</v>
      </c>
      <c r="N2359">
        <v>80.991900000000001</v>
      </c>
      <c r="O2359" s="5">
        <f t="shared" si="36"/>
        <v>0.33750000000000002</v>
      </c>
    </row>
    <row r="2360" spans="1:15" x14ac:dyDescent="0.25">
      <c r="A2360" t="s">
        <v>652</v>
      </c>
      <c r="B2360" t="s">
        <v>38</v>
      </c>
      <c r="C2360" t="s">
        <v>30</v>
      </c>
      <c r="D2360" t="s">
        <v>17</v>
      </c>
      <c r="E2360" t="s">
        <v>110</v>
      </c>
      <c r="F2360" t="s">
        <v>94</v>
      </c>
      <c r="G2360">
        <v>10024</v>
      </c>
      <c r="H2360" t="s">
        <v>119</v>
      </c>
      <c r="I2360" t="s">
        <v>21</v>
      </c>
      <c r="J2360" t="s">
        <v>39</v>
      </c>
      <c r="K2360">
        <v>1579.7460000000001</v>
      </c>
      <c r="L2360">
        <v>7</v>
      </c>
      <c r="M2360">
        <v>0.4</v>
      </c>
      <c r="N2360">
        <v>-447.59469999999999</v>
      </c>
      <c r="O2360" s="5">
        <f t="shared" si="36"/>
        <v>-0.28333333333333333</v>
      </c>
    </row>
    <row r="2361" spans="1:15" x14ac:dyDescent="0.25">
      <c r="A2361" t="s">
        <v>652</v>
      </c>
      <c r="B2361" t="s">
        <v>38</v>
      </c>
      <c r="C2361" t="s">
        <v>30</v>
      </c>
      <c r="D2361" t="s">
        <v>17</v>
      </c>
      <c r="E2361" t="s">
        <v>110</v>
      </c>
      <c r="F2361" t="s">
        <v>94</v>
      </c>
      <c r="G2361">
        <v>10024</v>
      </c>
      <c r="H2361" t="s">
        <v>119</v>
      </c>
      <c r="I2361" t="s">
        <v>21</v>
      </c>
      <c r="J2361" t="s">
        <v>39</v>
      </c>
      <c r="K2361">
        <v>1071.576</v>
      </c>
      <c r="L2361">
        <v>4</v>
      </c>
      <c r="M2361">
        <v>0.4</v>
      </c>
      <c r="N2361">
        <v>-553.64760000000001</v>
      </c>
      <c r="O2361" s="5">
        <f t="shared" si="36"/>
        <v>-0.51666666666666672</v>
      </c>
    </row>
    <row r="2362" spans="1:15" x14ac:dyDescent="0.25">
      <c r="A2362" t="s">
        <v>652</v>
      </c>
      <c r="B2362" t="s">
        <v>38</v>
      </c>
      <c r="C2362" t="s">
        <v>30</v>
      </c>
      <c r="D2362" t="s">
        <v>17</v>
      </c>
      <c r="E2362" t="s">
        <v>110</v>
      </c>
      <c r="F2362" t="s">
        <v>94</v>
      </c>
      <c r="G2362">
        <v>10024</v>
      </c>
      <c r="H2362" t="s">
        <v>119</v>
      </c>
      <c r="I2362" t="s">
        <v>21</v>
      </c>
      <c r="J2362" t="s">
        <v>39</v>
      </c>
      <c r="K2362">
        <v>613.90800000000002</v>
      </c>
      <c r="L2362">
        <v>3</v>
      </c>
      <c r="M2362">
        <v>0.4</v>
      </c>
      <c r="N2362">
        <v>-122.7816</v>
      </c>
      <c r="O2362" s="5">
        <f t="shared" si="36"/>
        <v>-0.19999999999999998</v>
      </c>
    </row>
    <row r="2363" spans="1:15" x14ac:dyDescent="0.25">
      <c r="A2363" t="s">
        <v>652</v>
      </c>
      <c r="B2363" t="s">
        <v>38</v>
      </c>
      <c r="C2363" t="s">
        <v>30</v>
      </c>
      <c r="D2363" t="s">
        <v>17</v>
      </c>
      <c r="E2363" t="s">
        <v>110</v>
      </c>
      <c r="F2363" t="s">
        <v>94</v>
      </c>
      <c r="G2363">
        <v>10024</v>
      </c>
      <c r="H2363" t="s">
        <v>119</v>
      </c>
      <c r="I2363" t="s">
        <v>32</v>
      </c>
      <c r="J2363" t="s">
        <v>80</v>
      </c>
      <c r="K2363">
        <v>34.86</v>
      </c>
      <c r="L2363">
        <v>7</v>
      </c>
      <c r="M2363">
        <v>0</v>
      </c>
      <c r="N2363">
        <v>16.3842</v>
      </c>
      <c r="O2363" s="5">
        <f t="shared" si="36"/>
        <v>0.47000000000000003</v>
      </c>
    </row>
    <row r="2364" spans="1:15" x14ac:dyDescent="0.25">
      <c r="A2364" t="s">
        <v>652</v>
      </c>
      <c r="B2364" t="s">
        <v>38</v>
      </c>
      <c r="C2364" t="s">
        <v>30</v>
      </c>
      <c r="D2364" t="s">
        <v>17</v>
      </c>
      <c r="E2364" t="s">
        <v>110</v>
      </c>
      <c r="F2364" t="s">
        <v>94</v>
      </c>
      <c r="G2364">
        <v>10024</v>
      </c>
      <c r="H2364" t="s">
        <v>119</v>
      </c>
      <c r="I2364" t="s">
        <v>32</v>
      </c>
      <c r="J2364" t="s">
        <v>80</v>
      </c>
      <c r="K2364">
        <v>155.04</v>
      </c>
      <c r="L2364">
        <v>4</v>
      </c>
      <c r="M2364">
        <v>0</v>
      </c>
      <c r="N2364">
        <v>75.9696</v>
      </c>
      <c r="O2364" s="5">
        <f t="shared" si="36"/>
        <v>0.49000000000000005</v>
      </c>
    </row>
    <row r="2365" spans="1:15" x14ac:dyDescent="0.25">
      <c r="A2365" t="s">
        <v>670</v>
      </c>
      <c r="B2365" t="s">
        <v>38</v>
      </c>
      <c r="C2365" t="s">
        <v>16</v>
      </c>
      <c r="D2365" t="s">
        <v>17</v>
      </c>
      <c r="E2365" t="s">
        <v>162</v>
      </c>
      <c r="F2365" t="s">
        <v>124</v>
      </c>
      <c r="G2365">
        <v>43229</v>
      </c>
      <c r="H2365" t="s">
        <v>119</v>
      </c>
      <c r="I2365" t="s">
        <v>32</v>
      </c>
      <c r="J2365" t="s">
        <v>64</v>
      </c>
      <c r="K2365">
        <v>13.71</v>
      </c>
      <c r="L2365">
        <v>5</v>
      </c>
      <c r="M2365">
        <v>0.7</v>
      </c>
      <c r="N2365">
        <v>-10.054</v>
      </c>
      <c r="O2365" s="5">
        <f t="shared" si="36"/>
        <v>-0.73333333333333328</v>
      </c>
    </row>
    <row r="2366" spans="1:15" x14ac:dyDescent="0.25">
      <c r="A2366" t="s">
        <v>788</v>
      </c>
      <c r="B2366" t="s">
        <v>38</v>
      </c>
      <c r="C2366" t="s">
        <v>88</v>
      </c>
      <c r="D2366" t="s">
        <v>17</v>
      </c>
      <c r="E2366" t="s">
        <v>339</v>
      </c>
      <c r="F2366" t="s">
        <v>100</v>
      </c>
      <c r="G2366">
        <v>22980</v>
      </c>
      <c r="H2366" t="s">
        <v>20</v>
      </c>
      <c r="I2366" t="s">
        <v>21</v>
      </c>
      <c r="J2366" t="s">
        <v>48</v>
      </c>
      <c r="K2366">
        <v>127.88</v>
      </c>
      <c r="L2366">
        <v>2</v>
      </c>
      <c r="M2366">
        <v>0</v>
      </c>
      <c r="N2366">
        <v>40.921599999999998</v>
      </c>
      <c r="O2366" s="5">
        <f t="shared" si="36"/>
        <v>0.32</v>
      </c>
    </row>
    <row r="2367" spans="1:15" x14ac:dyDescent="0.25">
      <c r="A2367" t="s">
        <v>788</v>
      </c>
      <c r="B2367" t="s">
        <v>38</v>
      </c>
      <c r="C2367" t="s">
        <v>88</v>
      </c>
      <c r="D2367" t="s">
        <v>17</v>
      </c>
      <c r="E2367" t="s">
        <v>339</v>
      </c>
      <c r="F2367" t="s">
        <v>100</v>
      </c>
      <c r="G2367">
        <v>22980</v>
      </c>
      <c r="H2367" t="s">
        <v>20</v>
      </c>
      <c r="I2367" t="s">
        <v>32</v>
      </c>
      <c r="J2367" t="s">
        <v>68</v>
      </c>
      <c r="K2367">
        <v>160.32</v>
      </c>
      <c r="L2367">
        <v>2</v>
      </c>
      <c r="M2367">
        <v>0</v>
      </c>
      <c r="N2367">
        <v>44.889600000000002</v>
      </c>
      <c r="O2367" s="5">
        <f t="shared" si="36"/>
        <v>0.28000000000000003</v>
      </c>
    </row>
    <row r="2368" spans="1:15" x14ac:dyDescent="0.25">
      <c r="A2368" t="s">
        <v>788</v>
      </c>
      <c r="B2368" t="s">
        <v>38</v>
      </c>
      <c r="C2368" t="s">
        <v>88</v>
      </c>
      <c r="D2368" t="s">
        <v>17</v>
      </c>
      <c r="E2368" t="s">
        <v>339</v>
      </c>
      <c r="F2368" t="s">
        <v>100</v>
      </c>
      <c r="G2368">
        <v>22980</v>
      </c>
      <c r="H2368" t="s">
        <v>20</v>
      </c>
      <c r="I2368" t="s">
        <v>32</v>
      </c>
      <c r="J2368" t="s">
        <v>64</v>
      </c>
      <c r="K2368">
        <v>46</v>
      </c>
      <c r="L2368">
        <v>4</v>
      </c>
      <c r="M2368">
        <v>0</v>
      </c>
      <c r="N2368">
        <v>20.7</v>
      </c>
      <c r="O2368" s="5">
        <f t="shared" si="36"/>
        <v>0.45</v>
      </c>
    </row>
    <row r="2369" spans="1:15" x14ac:dyDescent="0.25">
      <c r="A2369" t="s">
        <v>983</v>
      </c>
      <c r="B2369" t="s">
        <v>15</v>
      </c>
      <c r="C2369" t="s">
        <v>16</v>
      </c>
      <c r="D2369" t="s">
        <v>17</v>
      </c>
      <c r="E2369" t="s">
        <v>528</v>
      </c>
      <c r="F2369" t="s">
        <v>27</v>
      </c>
      <c r="G2369">
        <v>95823</v>
      </c>
      <c r="H2369" t="s">
        <v>31</v>
      </c>
      <c r="I2369" t="s">
        <v>21</v>
      </c>
      <c r="J2369" t="s">
        <v>25</v>
      </c>
      <c r="K2369">
        <v>120.712</v>
      </c>
      <c r="L2369">
        <v>1</v>
      </c>
      <c r="M2369">
        <v>0.2</v>
      </c>
      <c r="N2369">
        <v>-18.1068</v>
      </c>
      <c r="O2369" s="5">
        <f t="shared" si="36"/>
        <v>-0.15</v>
      </c>
    </row>
    <row r="2370" spans="1:15" x14ac:dyDescent="0.25">
      <c r="A2370" t="s">
        <v>839</v>
      </c>
      <c r="B2370" t="s">
        <v>155</v>
      </c>
      <c r="C2370" t="s">
        <v>16</v>
      </c>
      <c r="D2370" t="s">
        <v>17</v>
      </c>
      <c r="E2370" t="s">
        <v>257</v>
      </c>
      <c r="F2370" t="s">
        <v>105</v>
      </c>
      <c r="G2370">
        <v>20735</v>
      </c>
      <c r="H2370" t="s">
        <v>119</v>
      </c>
      <c r="I2370" t="s">
        <v>32</v>
      </c>
      <c r="J2370" t="s">
        <v>80</v>
      </c>
      <c r="K2370">
        <v>23.12</v>
      </c>
      <c r="L2370">
        <v>4</v>
      </c>
      <c r="M2370">
        <v>0</v>
      </c>
      <c r="N2370">
        <v>11.328799999999999</v>
      </c>
      <c r="O2370" s="5">
        <f t="shared" si="36"/>
        <v>0.48999999999999994</v>
      </c>
    </row>
    <row r="2371" spans="1:15" x14ac:dyDescent="0.25">
      <c r="A2371" t="s">
        <v>928</v>
      </c>
      <c r="B2371" t="s">
        <v>38</v>
      </c>
      <c r="C2371" t="s">
        <v>30</v>
      </c>
      <c r="D2371" t="s">
        <v>17</v>
      </c>
      <c r="E2371" t="s">
        <v>198</v>
      </c>
      <c r="F2371" t="s">
        <v>124</v>
      </c>
      <c r="G2371">
        <v>45014</v>
      </c>
      <c r="H2371" t="s">
        <v>119</v>
      </c>
      <c r="I2371" t="s">
        <v>21</v>
      </c>
      <c r="J2371" t="s">
        <v>48</v>
      </c>
      <c r="K2371">
        <v>532.70399999999995</v>
      </c>
      <c r="L2371">
        <v>6</v>
      </c>
      <c r="M2371">
        <v>0.2</v>
      </c>
      <c r="N2371">
        <v>-26.635200000000001</v>
      </c>
      <c r="O2371" s="5">
        <f t="shared" si="36"/>
        <v>-5.000000000000001E-2</v>
      </c>
    </row>
    <row r="2372" spans="1:15" x14ac:dyDescent="0.25">
      <c r="A2372" t="s">
        <v>928</v>
      </c>
      <c r="B2372" t="s">
        <v>38</v>
      </c>
      <c r="C2372" t="s">
        <v>30</v>
      </c>
      <c r="D2372" t="s">
        <v>17</v>
      </c>
      <c r="E2372" t="s">
        <v>198</v>
      </c>
      <c r="F2372" t="s">
        <v>124</v>
      </c>
      <c r="G2372">
        <v>45014</v>
      </c>
      <c r="H2372" t="s">
        <v>119</v>
      </c>
      <c r="I2372" t="s">
        <v>32</v>
      </c>
      <c r="J2372" t="s">
        <v>53</v>
      </c>
      <c r="K2372">
        <v>4.9119999999999999</v>
      </c>
      <c r="L2372">
        <v>2</v>
      </c>
      <c r="M2372">
        <v>0.2</v>
      </c>
      <c r="N2372">
        <v>0.307</v>
      </c>
      <c r="O2372" s="5">
        <f t="shared" ref="O2372:O2435" si="37">N2372/K2372</f>
        <v>6.25E-2</v>
      </c>
    </row>
    <row r="2373" spans="1:15" x14ac:dyDescent="0.25">
      <c r="A2373" t="s">
        <v>737</v>
      </c>
      <c r="B2373" t="s">
        <v>15</v>
      </c>
      <c r="C2373" t="s">
        <v>30</v>
      </c>
      <c r="D2373" t="s">
        <v>17</v>
      </c>
      <c r="E2373" t="s">
        <v>273</v>
      </c>
      <c r="F2373" t="s">
        <v>153</v>
      </c>
      <c r="G2373">
        <v>2886</v>
      </c>
      <c r="H2373" t="s">
        <v>119</v>
      </c>
      <c r="I2373" t="s">
        <v>58</v>
      </c>
      <c r="J2373" t="s">
        <v>129</v>
      </c>
      <c r="K2373">
        <v>252</v>
      </c>
      <c r="L2373">
        <v>4</v>
      </c>
      <c r="M2373">
        <v>0</v>
      </c>
      <c r="N2373">
        <v>93.24</v>
      </c>
      <c r="O2373" s="5">
        <f t="shared" si="37"/>
        <v>0.37</v>
      </c>
    </row>
    <row r="2374" spans="1:15" x14ac:dyDescent="0.25">
      <c r="A2374" t="s">
        <v>782</v>
      </c>
      <c r="B2374" t="s">
        <v>15</v>
      </c>
      <c r="C2374" t="s">
        <v>30</v>
      </c>
      <c r="D2374" t="s">
        <v>17</v>
      </c>
      <c r="E2374" t="s">
        <v>126</v>
      </c>
      <c r="F2374" t="s">
        <v>74</v>
      </c>
      <c r="G2374">
        <v>60505</v>
      </c>
      <c r="H2374" t="s">
        <v>89</v>
      </c>
      <c r="I2374" t="s">
        <v>21</v>
      </c>
      <c r="J2374" t="s">
        <v>48</v>
      </c>
      <c r="K2374">
        <v>60.287999999999997</v>
      </c>
      <c r="L2374">
        <v>8</v>
      </c>
      <c r="M2374">
        <v>0.6</v>
      </c>
      <c r="N2374">
        <v>-27.1296</v>
      </c>
      <c r="O2374" s="5">
        <f t="shared" si="37"/>
        <v>-0.45</v>
      </c>
    </row>
    <row r="2375" spans="1:15" x14ac:dyDescent="0.25">
      <c r="A2375" t="s">
        <v>782</v>
      </c>
      <c r="B2375" t="s">
        <v>15</v>
      </c>
      <c r="C2375" t="s">
        <v>30</v>
      </c>
      <c r="D2375" t="s">
        <v>17</v>
      </c>
      <c r="E2375" t="s">
        <v>126</v>
      </c>
      <c r="F2375" t="s">
        <v>74</v>
      </c>
      <c r="G2375">
        <v>60505</v>
      </c>
      <c r="H2375" t="s">
        <v>89</v>
      </c>
      <c r="I2375" t="s">
        <v>32</v>
      </c>
      <c r="J2375" t="s">
        <v>195</v>
      </c>
      <c r="K2375">
        <v>2.6320000000000001</v>
      </c>
      <c r="L2375">
        <v>1</v>
      </c>
      <c r="M2375">
        <v>0.2</v>
      </c>
      <c r="N2375">
        <v>0.82250000000000001</v>
      </c>
      <c r="O2375" s="5">
        <f t="shared" si="37"/>
        <v>0.3125</v>
      </c>
    </row>
    <row r="2376" spans="1:15" x14ac:dyDescent="0.25">
      <c r="A2376" t="s">
        <v>782</v>
      </c>
      <c r="B2376" t="s">
        <v>15</v>
      </c>
      <c r="C2376" t="s">
        <v>30</v>
      </c>
      <c r="D2376" t="s">
        <v>17</v>
      </c>
      <c r="E2376" t="s">
        <v>126</v>
      </c>
      <c r="F2376" t="s">
        <v>74</v>
      </c>
      <c r="G2376">
        <v>60505</v>
      </c>
      <c r="H2376" t="s">
        <v>89</v>
      </c>
      <c r="I2376" t="s">
        <v>32</v>
      </c>
      <c r="J2376" t="s">
        <v>80</v>
      </c>
      <c r="K2376">
        <v>23.687999999999999</v>
      </c>
      <c r="L2376">
        <v>9</v>
      </c>
      <c r="M2376">
        <v>0.2</v>
      </c>
      <c r="N2376">
        <v>7.6985999999999999</v>
      </c>
      <c r="O2376" s="5">
        <f t="shared" si="37"/>
        <v>0.32500000000000001</v>
      </c>
    </row>
    <row r="2377" spans="1:15" x14ac:dyDescent="0.25">
      <c r="A2377" t="s">
        <v>782</v>
      </c>
      <c r="B2377" t="s">
        <v>15</v>
      </c>
      <c r="C2377" t="s">
        <v>30</v>
      </c>
      <c r="D2377" t="s">
        <v>17</v>
      </c>
      <c r="E2377" t="s">
        <v>126</v>
      </c>
      <c r="F2377" t="s">
        <v>74</v>
      </c>
      <c r="G2377">
        <v>60505</v>
      </c>
      <c r="H2377" t="s">
        <v>89</v>
      </c>
      <c r="I2377" t="s">
        <v>21</v>
      </c>
      <c r="J2377" t="s">
        <v>25</v>
      </c>
      <c r="K2377">
        <v>253.37200000000001</v>
      </c>
      <c r="L2377">
        <v>2</v>
      </c>
      <c r="M2377">
        <v>0.3</v>
      </c>
      <c r="N2377">
        <v>-14.478400000000001</v>
      </c>
      <c r="O2377" s="5">
        <f t="shared" si="37"/>
        <v>-5.7142857142857141E-2</v>
      </c>
    </row>
    <row r="2378" spans="1:15" x14ac:dyDescent="0.25">
      <c r="A2378" t="s">
        <v>874</v>
      </c>
      <c r="B2378" t="s">
        <v>38</v>
      </c>
      <c r="C2378" t="s">
        <v>16</v>
      </c>
      <c r="D2378" t="s">
        <v>17</v>
      </c>
      <c r="E2378" t="s">
        <v>432</v>
      </c>
      <c r="F2378" t="s">
        <v>71</v>
      </c>
      <c r="G2378">
        <v>30080</v>
      </c>
      <c r="H2378" t="s">
        <v>20</v>
      </c>
      <c r="I2378" t="s">
        <v>32</v>
      </c>
      <c r="J2378" t="s">
        <v>195</v>
      </c>
      <c r="K2378">
        <v>5.67</v>
      </c>
      <c r="L2378">
        <v>3</v>
      </c>
      <c r="M2378">
        <v>0</v>
      </c>
      <c r="N2378">
        <v>0.1134</v>
      </c>
      <c r="O2378" s="5">
        <f t="shared" si="37"/>
        <v>0.02</v>
      </c>
    </row>
    <row r="2379" spans="1:15" x14ac:dyDescent="0.25">
      <c r="A2379" t="s">
        <v>670</v>
      </c>
      <c r="B2379" t="s">
        <v>15</v>
      </c>
      <c r="C2379" t="s">
        <v>16</v>
      </c>
      <c r="D2379" t="s">
        <v>17</v>
      </c>
      <c r="E2379" t="s">
        <v>162</v>
      </c>
      <c r="F2379" t="s">
        <v>124</v>
      </c>
      <c r="G2379">
        <v>43229</v>
      </c>
      <c r="H2379" t="s">
        <v>119</v>
      </c>
      <c r="I2379" t="s">
        <v>32</v>
      </c>
      <c r="J2379" t="s">
        <v>64</v>
      </c>
      <c r="K2379">
        <v>76.775999999999996</v>
      </c>
      <c r="L2379">
        <v>4</v>
      </c>
      <c r="M2379">
        <v>0.7</v>
      </c>
      <c r="N2379">
        <v>-58.861600000000003</v>
      </c>
      <c r="O2379" s="5">
        <f t="shared" si="37"/>
        <v>-0.76666666666666672</v>
      </c>
    </row>
    <row r="2380" spans="1:15" x14ac:dyDescent="0.25">
      <c r="A2380" t="s">
        <v>670</v>
      </c>
      <c r="B2380" t="s">
        <v>15</v>
      </c>
      <c r="C2380" t="s">
        <v>16</v>
      </c>
      <c r="D2380" t="s">
        <v>17</v>
      </c>
      <c r="E2380" t="s">
        <v>162</v>
      </c>
      <c r="F2380" t="s">
        <v>124</v>
      </c>
      <c r="G2380">
        <v>43229</v>
      </c>
      <c r="H2380" t="s">
        <v>119</v>
      </c>
      <c r="I2380" t="s">
        <v>32</v>
      </c>
      <c r="J2380" t="s">
        <v>334</v>
      </c>
      <c r="K2380">
        <v>9.1839999999999993</v>
      </c>
      <c r="L2380">
        <v>2</v>
      </c>
      <c r="M2380">
        <v>0.2</v>
      </c>
      <c r="N2380">
        <v>1.1479999999999999</v>
      </c>
      <c r="O2380" s="5">
        <f t="shared" si="37"/>
        <v>0.125</v>
      </c>
    </row>
    <row r="2381" spans="1:15" x14ac:dyDescent="0.25">
      <c r="A2381" t="s">
        <v>984</v>
      </c>
      <c r="B2381" t="s">
        <v>38</v>
      </c>
      <c r="C2381" t="s">
        <v>88</v>
      </c>
      <c r="D2381" t="s">
        <v>17</v>
      </c>
      <c r="E2381" t="s">
        <v>530</v>
      </c>
      <c r="F2381" t="s">
        <v>27</v>
      </c>
      <c r="G2381">
        <v>91360</v>
      </c>
      <c r="H2381" t="s">
        <v>31</v>
      </c>
      <c r="I2381" t="s">
        <v>32</v>
      </c>
      <c r="J2381" t="s">
        <v>80</v>
      </c>
      <c r="K2381">
        <v>32.75</v>
      </c>
      <c r="L2381">
        <v>5</v>
      </c>
      <c r="M2381">
        <v>0</v>
      </c>
      <c r="N2381">
        <v>15.065</v>
      </c>
      <c r="O2381" s="5">
        <f t="shared" si="37"/>
        <v>0.45999999999999996</v>
      </c>
    </row>
    <row r="2382" spans="1:15" x14ac:dyDescent="0.25">
      <c r="A2382" t="s">
        <v>809</v>
      </c>
      <c r="B2382" t="s">
        <v>38</v>
      </c>
      <c r="C2382" t="s">
        <v>88</v>
      </c>
      <c r="D2382" t="s">
        <v>17</v>
      </c>
      <c r="E2382" t="s">
        <v>363</v>
      </c>
      <c r="F2382" t="s">
        <v>124</v>
      </c>
      <c r="G2382">
        <v>44052</v>
      </c>
      <c r="H2382" t="s">
        <v>119</v>
      </c>
      <c r="I2382" t="s">
        <v>32</v>
      </c>
      <c r="J2382" t="s">
        <v>195</v>
      </c>
      <c r="K2382">
        <v>7.2160000000000002</v>
      </c>
      <c r="L2382">
        <v>2</v>
      </c>
      <c r="M2382">
        <v>0.2</v>
      </c>
      <c r="N2382">
        <v>1.7138</v>
      </c>
      <c r="O2382" s="5">
        <f t="shared" si="37"/>
        <v>0.23749999999999999</v>
      </c>
    </row>
    <row r="2383" spans="1:15" x14ac:dyDescent="0.25">
      <c r="A2383" t="s">
        <v>809</v>
      </c>
      <c r="B2383" t="s">
        <v>38</v>
      </c>
      <c r="C2383" t="s">
        <v>88</v>
      </c>
      <c r="D2383" t="s">
        <v>17</v>
      </c>
      <c r="E2383" t="s">
        <v>363</v>
      </c>
      <c r="F2383" t="s">
        <v>124</v>
      </c>
      <c r="G2383">
        <v>44052</v>
      </c>
      <c r="H2383" t="s">
        <v>119</v>
      </c>
      <c r="I2383" t="s">
        <v>32</v>
      </c>
      <c r="J2383" t="s">
        <v>80</v>
      </c>
      <c r="K2383">
        <v>49.567999999999998</v>
      </c>
      <c r="L2383">
        <v>2</v>
      </c>
      <c r="M2383">
        <v>0.2</v>
      </c>
      <c r="N2383">
        <v>15.49</v>
      </c>
      <c r="O2383" s="5">
        <f t="shared" si="37"/>
        <v>0.3125</v>
      </c>
    </row>
    <row r="2384" spans="1:15" x14ac:dyDescent="0.25">
      <c r="A2384" t="s">
        <v>809</v>
      </c>
      <c r="B2384" t="s">
        <v>38</v>
      </c>
      <c r="C2384" t="s">
        <v>88</v>
      </c>
      <c r="D2384" t="s">
        <v>17</v>
      </c>
      <c r="E2384" t="s">
        <v>363</v>
      </c>
      <c r="F2384" t="s">
        <v>124</v>
      </c>
      <c r="G2384">
        <v>44052</v>
      </c>
      <c r="H2384" t="s">
        <v>119</v>
      </c>
      <c r="I2384" t="s">
        <v>21</v>
      </c>
      <c r="J2384" t="s">
        <v>48</v>
      </c>
      <c r="K2384">
        <v>54.712000000000003</v>
      </c>
      <c r="L2384">
        <v>7</v>
      </c>
      <c r="M2384">
        <v>0.2</v>
      </c>
      <c r="N2384">
        <v>11.626300000000001</v>
      </c>
      <c r="O2384" s="5">
        <f t="shared" si="37"/>
        <v>0.21249999999999999</v>
      </c>
    </row>
    <row r="2385" spans="1:15" x14ac:dyDescent="0.25">
      <c r="A2385" t="s">
        <v>858</v>
      </c>
      <c r="B2385" t="s">
        <v>155</v>
      </c>
      <c r="C2385" t="s">
        <v>16</v>
      </c>
      <c r="D2385" t="s">
        <v>17</v>
      </c>
      <c r="E2385" t="s">
        <v>362</v>
      </c>
      <c r="F2385" t="s">
        <v>27</v>
      </c>
      <c r="G2385">
        <v>93727</v>
      </c>
      <c r="H2385" t="s">
        <v>31</v>
      </c>
      <c r="I2385" t="s">
        <v>32</v>
      </c>
      <c r="J2385" t="s">
        <v>68</v>
      </c>
      <c r="K2385">
        <v>176.04</v>
      </c>
      <c r="L2385">
        <v>4</v>
      </c>
      <c r="M2385">
        <v>0</v>
      </c>
      <c r="N2385">
        <v>45.770400000000002</v>
      </c>
      <c r="O2385" s="5">
        <f t="shared" si="37"/>
        <v>0.26</v>
      </c>
    </row>
    <row r="2386" spans="1:15" x14ac:dyDescent="0.25">
      <c r="A2386" t="s">
        <v>858</v>
      </c>
      <c r="B2386" t="s">
        <v>155</v>
      </c>
      <c r="C2386" t="s">
        <v>16</v>
      </c>
      <c r="D2386" t="s">
        <v>17</v>
      </c>
      <c r="E2386" t="s">
        <v>362</v>
      </c>
      <c r="F2386" t="s">
        <v>27</v>
      </c>
      <c r="G2386">
        <v>93727</v>
      </c>
      <c r="H2386" t="s">
        <v>31</v>
      </c>
      <c r="I2386" t="s">
        <v>32</v>
      </c>
      <c r="J2386" t="s">
        <v>53</v>
      </c>
      <c r="K2386">
        <v>16.02</v>
      </c>
      <c r="L2386">
        <v>9</v>
      </c>
      <c r="M2386">
        <v>0</v>
      </c>
      <c r="N2386">
        <v>4.4855999999999998</v>
      </c>
      <c r="O2386" s="5">
        <f t="shared" si="37"/>
        <v>0.27999999999999997</v>
      </c>
    </row>
    <row r="2387" spans="1:15" x14ac:dyDescent="0.25">
      <c r="A2387" t="s">
        <v>858</v>
      </c>
      <c r="B2387" t="s">
        <v>155</v>
      </c>
      <c r="C2387" t="s">
        <v>16</v>
      </c>
      <c r="D2387" t="s">
        <v>17</v>
      </c>
      <c r="E2387" t="s">
        <v>362</v>
      </c>
      <c r="F2387" t="s">
        <v>27</v>
      </c>
      <c r="G2387">
        <v>93727</v>
      </c>
      <c r="H2387" t="s">
        <v>31</v>
      </c>
      <c r="I2387" t="s">
        <v>32</v>
      </c>
      <c r="J2387" t="s">
        <v>64</v>
      </c>
      <c r="K2387">
        <v>185.92</v>
      </c>
      <c r="L2387">
        <v>4</v>
      </c>
      <c r="M2387">
        <v>0.2</v>
      </c>
      <c r="N2387">
        <v>62.747999999999998</v>
      </c>
      <c r="O2387" s="5">
        <f t="shared" si="37"/>
        <v>0.33750000000000002</v>
      </c>
    </row>
    <row r="2388" spans="1:15" x14ac:dyDescent="0.25">
      <c r="A2388" t="s">
        <v>858</v>
      </c>
      <c r="B2388" t="s">
        <v>155</v>
      </c>
      <c r="C2388" t="s">
        <v>16</v>
      </c>
      <c r="D2388" t="s">
        <v>17</v>
      </c>
      <c r="E2388" t="s">
        <v>362</v>
      </c>
      <c r="F2388" t="s">
        <v>27</v>
      </c>
      <c r="G2388">
        <v>93727</v>
      </c>
      <c r="H2388" t="s">
        <v>31</v>
      </c>
      <c r="I2388" t="s">
        <v>58</v>
      </c>
      <c r="J2388" t="s">
        <v>59</v>
      </c>
      <c r="K2388">
        <v>211.16800000000001</v>
      </c>
      <c r="L2388">
        <v>4</v>
      </c>
      <c r="M2388">
        <v>0.2</v>
      </c>
      <c r="N2388">
        <v>15.8376</v>
      </c>
      <c r="O2388" s="5">
        <f t="shared" si="37"/>
        <v>7.4999999999999997E-2</v>
      </c>
    </row>
    <row r="2389" spans="1:15" x14ac:dyDescent="0.25">
      <c r="A2389" t="s">
        <v>858</v>
      </c>
      <c r="B2389" t="s">
        <v>155</v>
      </c>
      <c r="C2389" t="s">
        <v>16</v>
      </c>
      <c r="D2389" t="s">
        <v>17</v>
      </c>
      <c r="E2389" t="s">
        <v>362</v>
      </c>
      <c r="F2389" t="s">
        <v>27</v>
      </c>
      <c r="G2389">
        <v>93727</v>
      </c>
      <c r="H2389" t="s">
        <v>31</v>
      </c>
      <c r="I2389" t="s">
        <v>58</v>
      </c>
      <c r="J2389" t="s">
        <v>556</v>
      </c>
      <c r="K2389">
        <v>479.98399999999998</v>
      </c>
      <c r="L2389">
        <v>2</v>
      </c>
      <c r="M2389">
        <v>0.2</v>
      </c>
      <c r="N2389">
        <v>59.997999999999998</v>
      </c>
      <c r="O2389" s="5">
        <f t="shared" si="37"/>
        <v>0.125</v>
      </c>
    </row>
    <row r="2390" spans="1:15" x14ac:dyDescent="0.25">
      <c r="A2390" t="s">
        <v>705</v>
      </c>
      <c r="B2390" t="s">
        <v>155</v>
      </c>
      <c r="C2390" t="s">
        <v>16</v>
      </c>
      <c r="D2390" t="s">
        <v>17</v>
      </c>
      <c r="E2390" t="s">
        <v>228</v>
      </c>
      <c r="F2390" t="s">
        <v>27</v>
      </c>
      <c r="G2390">
        <v>92105</v>
      </c>
      <c r="H2390" t="s">
        <v>31</v>
      </c>
      <c r="I2390" t="s">
        <v>32</v>
      </c>
      <c r="J2390" t="s">
        <v>195</v>
      </c>
      <c r="K2390">
        <v>7.86</v>
      </c>
      <c r="L2390">
        <v>2</v>
      </c>
      <c r="M2390">
        <v>0</v>
      </c>
      <c r="N2390">
        <v>3.6156000000000001</v>
      </c>
      <c r="O2390" s="5">
        <f t="shared" si="37"/>
        <v>0.46</v>
      </c>
    </row>
    <row r="2391" spans="1:15" x14ac:dyDescent="0.25">
      <c r="A2391" t="s">
        <v>705</v>
      </c>
      <c r="B2391" t="s">
        <v>155</v>
      </c>
      <c r="C2391" t="s">
        <v>16</v>
      </c>
      <c r="D2391" t="s">
        <v>17</v>
      </c>
      <c r="E2391" t="s">
        <v>228</v>
      </c>
      <c r="F2391" t="s">
        <v>27</v>
      </c>
      <c r="G2391">
        <v>92105</v>
      </c>
      <c r="H2391" t="s">
        <v>31</v>
      </c>
      <c r="I2391" t="s">
        <v>32</v>
      </c>
      <c r="J2391" t="s">
        <v>64</v>
      </c>
      <c r="K2391">
        <v>24.448</v>
      </c>
      <c r="L2391">
        <v>2</v>
      </c>
      <c r="M2391">
        <v>0.2</v>
      </c>
      <c r="N2391">
        <v>8.8623999999999992</v>
      </c>
      <c r="O2391" s="5">
        <f t="shared" si="37"/>
        <v>0.36249999999999993</v>
      </c>
    </row>
    <row r="2392" spans="1:15" x14ac:dyDescent="0.25">
      <c r="A2392" t="s">
        <v>652</v>
      </c>
      <c r="B2392" t="s">
        <v>38</v>
      </c>
      <c r="C2392" t="s">
        <v>16</v>
      </c>
      <c r="D2392" t="s">
        <v>17</v>
      </c>
      <c r="E2392" t="s">
        <v>110</v>
      </c>
      <c r="F2392" t="s">
        <v>94</v>
      </c>
      <c r="G2392">
        <v>10009</v>
      </c>
      <c r="H2392" t="s">
        <v>119</v>
      </c>
      <c r="I2392" t="s">
        <v>32</v>
      </c>
      <c r="J2392" t="s">
        <v>80</v>
      </c>
      <c r="K2392">
        <v>6.48</v>
      </c>
      <c r="L2392">
        <v>1</v>
      </c>
      <c r="M2392">
        <v>0</v>
      </c>
      <c r="N2392">
        <v>3.1103999999999998</v>
      </c>
      <c r="O2392" s="5">
        <f t="shared" si="37"/>
        <v>0.47999999999999993</v>
      </c>
    </row>
    <row r="2393" spans="1:15" x14ac:dyDescent="0.25">
      <c r="A2393" t="s">
        <v>652</v>
      </c>
      <c r="B2393" t="s">
        <v>38</v>
      </c>
      <c r="C2393" t="s">
        <v>16</v>
      </c>
      <c r="D2393" t="s">
        <v>17</v>
      </c>
      <c r="E2393" t="s">
        <v>110</v>
      </c>
      <c r="F2393" t="s">
        <v>94</v>
      </c>
      <c r="G2393">
        <v>10009</v>
      </c>
      <c r="H2393" t="s">
        <v>119</v>
      </c>
      <c r="I2393" t="s">
        <v>32</v>
      </c>
      <c r="J2393" t="s">
        <v>80</v>
      </c>
      <c r="K2393">
        <v>41.86</v>
      </c>
      <c r="L2393">
        <v>7</v>
      </c>
      <c r="M2393">
        <v>0</v>
      </c>
      <c r="N2393">
        <v>20.511399999999998</v>
      </c>
      <c r="O2393" s="5">
        <f t="shared" si="37"/>
        <v>0.49</v>
      </c>
    </row>
    <row r="2394" spans="1:15" x14ac:dyDescent="0.25">
      <c r="A2394" t="s">
        <v>652</v>
      </c>
      <c r="B2394" t="s">
        <v>38</v>
      </c>
      <c r="C2394" t="s">
        <v>16</v>
      </c>
      <c r="D2394" t="s">
        <v>17</v>
      </c>
      <c r="E2394" t="s">
        <v>110</v>
      </c>
      <c r="F2394" t="s">
        <v>94</v>
      </c>
      <c r="G2394">
        <v>10009</v>
      </c>
      <c r="H2394" t="s">
        <v>119</v>
      </c>
      <c r="I2394" t="s">
        <v>58</v>
      </c>
      <c r="J2394" t="s">
        <v>129</v>
      </c>
      <c r="K2394">
        <v>1619.91</v>
      </c>
      <c r="L2394">
        <v>9</v>
      </c>
      <c r="M2394">
        <v>0</v>
      </c>
      <c r="N2394">
        <v>97.194599999999994</v>
      </c>
      <c r="O2394" s="5">
        <f t="shared" si="37"/>
        <v>5.9999999999999991E-2</v>
      </c>
    </row>
    <row r="2395" spans="1:15" x14ac:dyDescent="0.25">
      <c r="A2395" t="s">
        <v>652</v>
      </c>
      <c r="B2395" t="s">
        <v>38</v>
      </c>
      <c r="C2395" t="s">
        <v>16</v>
      </c>
      <c r="D2395" t="s">
        <v>17</v>
      </c>
      <c r="E2395" t="s">
        <v>110</v>
      </c>
      <c r="F2395" t="s">
        <v>94</v>
      </c>
      <c r="G2395">
        <v>10009</v>
      </c>
      <c r="H2395" t="s">
        <v>119</v>
      </c>
      <c r="I2395" t="s">
        <v>21</v>
      </c>
      <c r="J2395" t="s">
        <v>48</v>
      </c>
      <c r="K2395">
        <v>113.92</v>
      </c>
      <c r="L2395">
        <v>4</v>
      </c>
      <c r="M2395">
        <v>0</v>
      </c>
      <c r="N2395">
        <v>42.150399999999998</v>
      </c>
      <c r="O2395" s="5">
        <f t="shared" si="37"/>
        <v>0.37</v>
      </c>
    </row>
    <row r="2396" spans="1:15" x14ac:dyDescent="0.25">
      <c r="A2396" t="s">
        <v>985</v>
      </c>
      <c r="B2396" t="s">
        <v>38</v>
      </c>
      <c r="C2396" t="s">
        <v>16</v>
      </c>
      <c r="D2396" t="s">
        <v>17</v>
      </c>
      <c r="E2396" t="s">
        <v>498</v>
      </c>
      <c r="F2396" t="s">
        <v>108</v>
      </c>
      <c r="G2396">
        <v>2148</v>
      </c>
      <c r="H2396" t="s">
        <v>119</v>
      </c>
      <c r="I2396" t="s">
        <v>32</v>
      </c>
      <c r="J2396" t="s">
        <v>53</v>
      </c>
      <c r="K2396">
        <v>39.68</v>
      </c>
      <c r="L2396">
        <v>2</v>
      </c>
      <c r="M2396">
        <v>0</v>
      </c>
      <c r="N2396">
        <v>10.316800000000001</v>
      </c>
      <c r="O2396" s="5">
        <f t="shared" si="37"/>
        <v>0.26</v>
      </c>
    </row>
    <row r="2397" spans="1:15" x14ac:dyDescent="0.25">
      <c r="A2397" t="s">
        <v>652</v>
      </c>
      <c r="B2397" t="s">
        <v>38</v>
      </c>
      <c r="C2397" t="s">
        <v>30</v>
      </c>
      <c r="D2397" t="s">
        <v>17</v>
      </c>
      <c r="E2397" t="s">
        <v>110</v>
      </c>
      <c r="F2397" t="s">
        <v>94</v>
      </c>
      <c r="G2397">
        <v>10035</v>
      </c>
      <c r="H2397" t="s">
        <v>119</v>
      </c>
      <c r="I2397" t="s">
        <v>58</v>
      </c>
      <c r="J2397" t="s">
        <v>129</v>
      </c>
      <c r="K2397">
        <v>37.6</v>
      </c>
      <c r="L2397">
        <v>2</v>
      </c>
      <c r="M2397">
        <v>0</v>
      </c>
      <c r="N2397">
        <v>2.2559999999999998</v>
      </c>
      <c r="O2397" s="5">
        <f t="shared" si="37"/>
        <v>5.9999999999999991E-2</v>
      </c>
    </row>
    <row r="2398" spans="1:15" x14ac:dyDescent="0.25">
      <c r="A2398" t="s">
        <v>652</v>
      </c>
      <c r="B2398" t="s">
        <v>38</v>
      </c>
      <c r="C2398" t="s">
        <v>30</v>
      </c>
      <c r="D2398" t="s">
        <v>17</v>
      </c>
      <c r="E2398" t="s">
        <v>110</v>
      </c>
      <c r="F2398" t="s">
        <v>94</v>
      </c>
      <c r="G2398">
        <v>10035</v>
      </c>
      <c r="H2398" t="s">
        <v>119</v>
      </c>
      <c r="I2398" t="s">
        <v>58</v>
      </c>
      <c r="J2398" t="s">
        <v>129</v>
      </c>
      <c r="K2398">
        <v>59.9</v>
      </c>
      <c r="L2398">
        <v>2</v>
      </c>
      <c r="M2398">
        <v>0</v>
      </c>
      <c r="N2398">
        <v>23.96</v>
      </c>
      <c r="O2398" s="5">
        <f t="shared" si="37"/>
        <v>0.4</v>
      </c>
    </row>
    <row r="2399" spans="1:15" x14ac:dyDescent="0.25">
      <c r="A2399" t="s">
        <v>652</v>
      </c>
      <c r="B2399" t="s">
        <v>38</v>
      </c>
      <c r="C2399" t="s">
        <v>30</v>
      </c>
      <c r="D2399" t="s">
        <v>17</v>
      </c>
      <c r="E2399" t="s">
        <v>110</v>
      </c>
      <c r="F2399" t="s">
        <v>94</v>
      </c>
      <c r="G2399">
        <v>10035</v>
      </c>
      <c r="H2399" t="s">
        <v>119</v>
      </c>
      <c r="I2399" t="s">
        <v>32</v>
      </c>
      <c r="J2399" t="s">
        <v>80</v>
      </c>
      <c r="K2399">
        <v>37</v>
      </c>
      <c r="L2399">
        <v>5</v>
      </c>
      <c r="M2399">
        <v>0</v>
      </c>
      <c r="N2399">
        <v>16.649999999999999</v>
      </c>
      <c r="O2399" s="5">
        <f t="shared" si="37"/>
        <v>0.44999999999999996</v>
      </c>
    </row>
    <row r="2400" spans="1:15" x14ac:dyDescent="0.25">
      <c r="A2400" t="s">
        <v>640</v>
      </c>
      <c r="B2400" t="s">
        <v>15</v>
      </c>
      <c r="C2400" t="s">
        <v>16</v>
      </c>
      <c r="D2400" t="s">
        <v>17</v>
      </c>
      <c r="E2400" t="s">
        <v>65</v>
      </c>
      <c r="F2400" t="s">
        <v>27</v>
      </c>
      <c r="G2400">
        <v>94109</v>
      </c>
      <c r="H2400" t="s">
        <v>31</v>
      </c>
      <c r="I2400" t="s">
        <v>32</v>
      </c>
      <c r="J2400" t="s">
        <v>33</v>
      </c>
      <c r="K2400">
        <v>5.76</v>
      </c>
      <c r="L2400">
        <v>2</v>
      </c>
      <c r="M2400">
        <v>0</v>
      </c>
      <c r="N2400">
        <v>2.8224</v>
      </c>
      <c r="O2400" s="5">
        <f t="shared" si="37"/>
        <v>0.49000000000000005</v>
      </c>
    </row>
    <row r="2401" spans="1:15" x14ac:dyDescent="0.25">
      <c r="A2401" t="s">
        <v>640</v>
      </c>
      <c r="B2401" t="s">
        <v>15</v>
      </c>
      <c r="C2401" t="s">
        <v>16</v>
      </c>
      <c r="D2401" t="s">
        <v>17</v>
      </c>
      <c r="E2401" t="s">
        <v>65</v>
      </c>
      <c r="F2401" t="s">
        <v>27</v>
      </c>
      <c r="G2401">
        <v>94109</v>
      </c>
      <c r="H2401" t="s">
        <v>31</v>
      </c>
      <c r="I2401" t="s">
        <v>32</v>
      </c>
      <c r="J2401" t="s">
        <v>53</v>
      </c>
      <c r="K2401">
        <v>16.68</v>
      </c>
      <c r="L2401">
        <v>6</v>
      </c>
      <c r="M2401">
        <v>0</v>
      </c>
      <c r="N2401">
        <v>4.3368000000000002</v>
      </c>
      <c r="O2401" s="5">
        <f t="shared" si="37"/>
        <v>0.26</v>
      </c>
    </row>
    <row r="2402" spans="1:15" x14ac:dyDescent="0.25">
      <c r="A2402" t="s">
        <v>933</v>
      </c>
      <c r="B2402" t="s">
        <v>38</v>
      </c>
      <c r="C2402" t="s">
        <v>30</v>
      </c>
      <c r="D2402" t="s">
        <v>17</v>
      </c>
      <c r="E2402" t="s">
        <v>353</v>
      </c>
      <c r="F2402" t="s">
        <v>111</v>
      </c>
      <c r="G2402">
        <v>29501</v>
      </c>
      <c r="H2402" t="s">
        <v>20</v>
      </c>
      <c r="I2402" t="s">
        <v>32</v>
      </c>
      <c r="J2402" t="s">
        <v>43</v>
      </c>
      <c r="K2402">
        <v>628.80999999999995</v>
      </c>
      <c r="L2402">
        <v>7</v>
      </c>
      <c r="M2402">
        <v>0</v>
      </c>
      <c r="N2402">
        <v>12.5762</v>
      </c>
      <c r="O2402" s="5">
        <f t="shared" si="37"/>
        <v>0.02</v>
      </c>
    </row>
    <row r="2403" spans="1:15" x14ac:dyDescent="0.25">
      <c r="A2403" t="s">
        <v>933</v>
      </c>
      <c r="B2403" t="s">
        <v>38</v>
      </c>
      <c r="C2403" t="s">
        <v>30</v>
      </c>
      <c r="D2403" t="s">
        <v>17</v>
      </c>
      <c r="E2403" t="s">
        <v>353</v>
      </c>
      <c r="F2403" t="s">
        <v>111</v>
      </c>
      <c r="G2403">
        <v>29501</v>
      </c>
      <c r="H2403" t="s">
        <v>20</v>
      </c>
      <c r="I2403" t="s">
        <v>32</v>
      </c>
      <c r="J2403" t="s">
        <v>43</v>
      </c>
      <c r="K2403">
        <v>56.45</v>
      </c>
      <c r="L2403">
        <v>5</v>
      </c>
      <c r="M2403">
        <v>0</v>
      </c>
      <c r="N2403">
        <v>14.677</v>
      </c>
      <c r="O2403" s="5">
        <f t="shared" si="37"/>
        <v>0.25999999999999995</v>
      </c>
    </row>
    <row r="2404" spans="1:15" x14ac:dyDescent="0.25">
      <c r="A2404" t="s">
        <v>938</v>
      </c>
      <c r="B2404" t="s">
        <v>15</v>
      </c>
      <c r="C2404" t="s">
        <v>16</v>
      </c>
      <c r="D2404" t="s">
        <v>17</v>
      </c>
      <c r="E2404" t="s">
        <v>123</v>
      </c>
      <c r="F2404" t="s">
        <v>121</v>
      </c>
      <c r="G2404">
        <v>65807</v>
      </c>
      <c r="H2404" t="s">
        <v>89</v>
      </c>
      <c r="I2404" t="s">
        <v>32</v>
      </c>
      <c r="J2404" t="s">
        <v>43</v>
      </c>
      <c r="K2404">
        <v>94.2</v>
      </c>
      <c r="L2404">
        <v>6</v>
      </c>
      <c r="M2404">
        <v>0</v>
      </c>
      <c r="N2404">
        <v>23.55</v>
      </c>
      <c r="O2404" s="5">
        <f t="shared" si="37"/>
        <v>0.25</v>
      </c>
    </row>
    <row r="2405" spans="1:15" x14ac:dyDescent="0.25">
      <c r="A2405" t="s">
        <v>938</v>
      </c>
      <c r="B2405" t="s">
        <v>15</v>
      </c>
      <c r="C2405" t="s">
        <v>16</v>
      </c>
      <c r="D2405" t="s">
        <v>17</v>
      </c>
      <c r="E2405" t="s">
        <v>123</v>
      </c>
      <c r="F2405" t="s">
        <v>121</v>
      </c>
      <c r="G2405">
        <v>65807</v>
      </c>
      <c r="H2405" t="s">
        <v>89</v>
      </c>
      <c r="I2405" t="s">
        <v>32</v>
      </c>
      <c r="J2405" t="s">
        <v>143</v>
      </c>
      <c r="K2405">
        <v>28.4</v>
      </c>
      <c r="L2405">
        <v>5</v>
      </c>
      <c r="M2405">
        <v>0</v>
      </c>
      <c r="N2405">
        <v>13.348000000000001</v>
      </c>
      <c r="O2405" s="5">
        <f t="shared" si="37"/>
        <v>0.47000000000000003</v>
      </c>
    </row>
    <row r="2406" spans="1:15" x14ac:dyDescent="0.25">
      <c r="A2406" t="s">
        <v>756</v>
      </c>
      <c r="B2406" t="s">
        <v>38</v>
      </c>
      <c r="C2406" t="s">
        <v>30</v>
      </c>
      <c r="D2406" t="s">
        <v>17</v>
      </c>
      <c r="E2406" t="s">
        <v>299</v>
      </c>
      <c r="F2406" t="s">
        <v>50</v>
      </c>
      <c r="G2406">
        <v>77340</v>
      </c>
      <c r="H2406" t="s">
        <v>89</v>
      </c>
      <c r="I2406" t="s">
        <v>21</v>
      </c>
      <c r="J2406" t="s">
        <v>22</v>
      </c>
      <c r="K2406">
        <v>956.66480000000001</v>
      </c>
      <c r="L2406">
        <v>7</v>
      </c>
      <c r="M2406">
        <v>0.32</v>
      </c>
      <c r="N2406">
        <v>-225.0976</v>
      </c>
      <c r="O2406" s="5">
        <f t="shared" si="37"/>
        <v>-0.23529411764705882</v>
      </c>
    </row>
    <row r="2407" spans="1:15" x14ac:dyDescent="0.25">
      <c r="A2407" t="s">
        <v>633</v>
      </c>
      <c r="B2407" t="s">
        <v>38</v>
      </c>
      <c r="C2407" t="s">
        <v>16</v>
      </c>
      <c r="D2407" t="s">
        <v>17</v>
      </c>
      <c r="E2407" t="s">
        <v>26</v>
      </c>
      <c r="F2407" t="s">
        <v>27</v>
      </c>
      <c r="G2407">
        <v>90045</v>
      </c>
      <c r="H2407" t="s">
        <v>31</v>
      </c>
      <c r="I2407" t="s">
        <v>58</v>
      </c>
      <c r="J2407" t="s">
        <v>129</v>
      </c>
      <c r="K2407">
        <v>1115.9100000000001</v>
      </c>
      <c r="L2407">
        <v>9</v>
      </c>
      <c r="M2407">
        <v>0</v>
      </c>
      <c r="N2407">
        <v>200.8638</v>
      </c>
      <c r="O2407" s="5">
        <f t="shared" si="37"/>
        <v>0.18</v>
      </c>
    </row>
    <row r="2408" spans="1:15" x14ac:dyDescent="0.25">
      <c r="A2408" t="s">
        <v>633</v>
      </c>
      <c r="B2408" t="s">
        <v>38</v>
      </c>
      <c r="C2408" t="s">
        <v>16</v>
      </c>
      <c r="D2408" t="s">
        <v>17</v>
      </c>
      <c r="E2408" t="s">
        <v>26</v>
      </c>
      <c r="F2408" t="s">
        <v>27</v>
      </c>
      <c r="G2408">
        <v>90045</v>
      </c>
      <c r="H2408" t="s">
        <v>31</v>
      </c>
      <c r="I2408" t="s">
        <v>58</v>
      </c>
      <c r="J2408" t="s">
        <v>59</v>
      </c>
      <c r="K2408">
        <v>128.744</v>
      </c>
      <c r="L2408">
        <v>7</v>
      </c>
      <c r="M2408">
        <v>0.2</v>
      </c>
      <c r="N2408">
        <v>-28.967400000000001</v>
      </c>
      <c r="O2408" s="5">
        <f t="shared" si="37"/>
        <v>-0.22500000000000001</v>
      </c>
    </row>
    <row r="2409" spans="1:15" x14ac:dyDescent="0.25">
      <c r="A2409" t="s">
        <v>633</v>
      </c>
      <c r="B2409" t="s">
        <v>38</v>
      </c>
      <c r="C2409" t="s">
        <v>16</v>
      </c>
      <c r="D2409" t="s">
        <v>17</v>
      </c>
      <c r="E2409" t="s">
        <v>26</v>
      </c>
      <c r="F2409" t="s">
        <v>27</v>
      </c>
      <c r="G2409">
        <v>90045</v>
      </c>
      <c r="H2409" t="s">
        <v>31</v>
      </c>
      <c r="I2409" t="s">
        <v>58</v>
      </c>
      <c r="J2409" t="s">
        <v>59</v>
      </c>
      <c r="K2409">
        <v>79.92</v>
      </c>
      <c r="L2409">
        <v>10</v>
      </c>
      <c r="M2409">
        <v>0.2</v>
      </c>
      <c r="N2409">
        <v>26.972999999999999</v>
      </c>
      <c r="O2409" s="5">
        <f t="shared" si="37"/>
        <v>0.33749999999999997</v>
      </c>
    </row>
    <row r="2410" spans="1:15" x14ac:dyDescent="0.25">
      <c r="A2410" t="s">
        <v>640</v>
      </c>
      <c r="B2410" t="s">
        <v>38</v>
      </c>
      <c r="C2410" t="s">
        <v>16</v>
      </c>
      <c r="D2410" t="s">
        <v>17</v>
      </c>
      <c r="E2410" t="s">
        <v>65</v>
      </c>
      <c r="F2410" t="s">
        <v>27</v>
      </c>
      <c r="G2410">
        <v>94122</v>
      </c>
      <c r="H2410" t="s">
        <v>31</v>
      </c>
      <c r="I2410" t="s">
        <v>32</v>
      </c>
      <c r="J2410" t="s">
        <v>53</v>
      </c>
      <c r="K2410">
        <v>24.2</v>
      </c>
      <c r="L2410">
        <v>5</v>
      </c>
      <c r="M2410">
        <v>0</v>
      </c>
      <c r="N2410">
        <v>7.9859999999999998</v>
      </c>
      <c r="O2410" s="5">
        <f t="shared" si="37"/>
        <v>0.33</v>
      </c>
    </row>
    <row r="2411" spans="1:15" x14ac:dyDescent="0.25">
      <c r="A2411" t="s">
        <v>640</v>
      </c>
      <c r="B2411" t="s">
        <v>38</v>
      </c>
      <c r="C2411" t="s">
        <v>16</v>
      </c>
      <c r="D2411" t="s">
        <v>17</v>
      </c>
      <c r="E2411" t="s">
        <v>65</v>
      </c>
      <c r="F2411" t="s">
        <v>27</v>
      </c>
      <c r="G2411">
        <v>94122</v>
      </c>
      <c r="H2411" t="s">
        <v>31</v>
      </c>
      <c r="I2411" t="s">
        <v>58</v>
      </c>
      <c r="J2411" t="s">
        <v>59</v>
      </c>
      <c r="K2411">
        <v>359.976</v>
      </c>
      <c r="L2411">
        <v>3</v>
      </c>
      <c r="M2411">
        <v>0.2</v>
      </c>
      <c r="N2411">
        <v>130.4913</v>
      </c>
      <c r="O2411" s="5">
        <f t="shared" si="37"/>
        <v>0.36249999999999999</v>
      </c>
    </row>
    <row r="2412" spans="1:15" x14ac:dyDescent="0.25">
      <c r="A2412" t="s">
        <v>640</v>
      </c>
      <c r="B2412" t="s">
        <v>155</v>
      </c>
      <c r="C2412" t="s">
        <v>88</v>
      </c>
      <c r="D2412" t="s">
        <v>17</v>
      </c>
      <c r="E2412" t="s">
        <v>65</v>
      </c>
      <c r="F2412" t="s">
        <v>27</v>
      </c>
      <c r="G2412">
        <v>94122</v>
      </c>
      <c r="H2412" t="s">
        <v>31</v>
      </c>
      <c r="I2412" t="s">
        <v>21</v>
      </c>
      <c r="J2412" t="s">
        <v>48</v>
      </c>
      <c r="K2412">
        <v>211.84</v>
      </c>
      <c r="L2412">
        <v>8</v>
      </c>
      <c r="M2412">
        <v>0</v>
      </c>
      <c r="N2412">
        <v>76.2624</v>
      </c>
      <c r="O2412" s="5">
        <f t="shared" si="37"/>
        <v>0.36</v>
      </c>
    </row>
    <row r="2413" spans="1:15" x14ac:dyDescent="0.25">
      <c r="A2413" t="s">
        <v>642</v>
      </c>
      <c r="B2413" t="s">
        <v>38</v>
      </c>
      <c r="C2413" t="s">
        <v>88</v>
      </c>
      <c r="D2413" t="s">
        <v>17</v>
      </c>
      <c r="E2413" t="s">
        <v>73</v>
      </c>
      <c r="F2413" t="s">
        <v>70</v>
      </c>
      <c r="G2413">
        <v>19120</v>
      </c>
      <c r="H2413" t="s">
        <v>119</v>
      </c>
      <c r="I2413" t="s">
        <v>32</v>
      </c>
      <c r="J2413" t="s">
        <v>195</v>
      </c>
      <c r="K2413">
        <v>5.68</v>
      </c>
      <c r="L2413">
        <v>2</v>
      </c>
      <c r="M2413">
        <v>0.2</v>
      </c>
      <c r="N2413">
        <v>1.917</v>
      </c>
      <c r="O2413" s="5">
        <f t="shared" si="37"/>
        <v>0.33750000000000002</v>
      </c>
    </row>
    <row r="2414" spans="1:15" x14ac:dyDescent="0.25">
      <c r="A2414" t="s">
        <v>633</v>
      </c>
      <c r="B2414" t="s">
        <v>15</v>
      </c>
      <c r="C2414" t="s">
        <v>30</v>
      </c>
      <c r="D2414" t="s">
        <v>17</v>
      </c>
      <c r="E2414" t="s">
        <v>26</v>
      </c>
      <c r="F2414" t="s">
        <v>27</v>
      </c>
      <c r="G2414">
        <v>90036</v>
      </c>
      <c r="H2414" t="s">
        <v>31</v>
      </c>
      <c r="I2414" t="s">
        <v>32</v>
      </c>
      <c r="J2414" t="s">
        <v>64</v>
      </c>
      <c r="K2414">
        <v>7.52</v>
      </c>
      <c r="L2414">
        <v>5</v>
      </c>
      <c r="M2414">
        <v>0.2</v>
      </c>
      <c r="N2414">
        <v>2.6320000000000001</v>
      </c>
      <c r="O2414" s="5">
        <f t="shared" si="37"/>
        <v>0.35000000000000003</v>
      </c>
    </row>
    <row r="2415" spans="1:15" x14ac:dyDescent="0.25">
      <c r="A2415" t="s">
        <v>633</v>
      </c>
      <c r="B2415" t="s">
        <v>38</v>
      </c>
      <c r="C2415" t="s">
        <v>16</v>
      </c>
      <c r="D2415" t="s">
        <v>17</v>
      </c>
      <c r="E2415" t="s">
        <v>26</v>
      </c>
      <c r="F2415" t="s">
        <v>27</v>
      </c>
      <c r="G2415">
        <v>90045</v>
      </c>
      <c r="H2415" t="s">
        <v>31</v>
      </c>
      <c r="I2415" t="s">
        <v>32</v>
      </c>
      <c r="J2415" t="s">
        <v>80</v>
      </c>
      <c r="K2415">
        <v>11.96</v>
      </c>
      <c r="L2415">
        <v>2</v>
      </c>
      <c r="M2415">
        <v>0</v>
      </c>
      <c r="N2415">
        <v>5.8604000000000003</v>
      </c>
      <c r="O2415" s="5">
        <f t="shared" si="37"/>
        <v>0.49</v>
      </c>
    </row>
    <row r="2416" spans="1:15" x14ac:dyDescent="0.25">
      <c r="A2416" t="s">
        <v>633</v>
      </c>
      <c r="B2416" t="s">
        <v>38</v>
      </c>
      <c r="C2416" t="s">
        <v>16</v>
      </c>
      <c r="D2416" t="s">
        <v>17</v>
      </c>
      <c r="E2416" t="s">
        <v>26</v>
      </c>
      <c r="F2416" t="s">
        <v>27</v>
      </c>
      <c r="G2416">
        <v>90045</v>
      </c>
      <c r="H2416" t="s">
        <v>31</v>
      </c>
      <c r="I2416" t="s">
        <v>21</v>
      </c>
      <c r="J2416" t="s">
        <v>39</v>
      </c>
      <c r="K2416">
        <v>629.06399999999996</v>
      </c>
      <c r="L2416">
        <v>3</v>
      </c>
      <c r="M2416">
        <v>0.2</v>
      </c>
      <c r="N2416">
        <v>31.453199999999999</v>
      </c>
      <c r="O2416" s="5">
        <f t="shared" si="37"/>
        <v>0.05</v>
      </c>
    </row>
    <row r="2417" spans="1:15" x14ac:dyDescent="0.25">
      <c r="A2417" t="s">
        <v>807</v>
      </c>
      <c r="B2417" t="s">
        <v>38</v>
      </c>
      <c r="C2417" t="s">
        <v>16</v>
      </c>
      <c r="D2417" t="s">
        <v>17</v>
      </c>
      <c r="E2417" t="s">
        <v>361</v>
      </c>
      <c r="F2417" t="s">
        <v>55</v>
      </c>
      <c r="G2417">
        <v>53209</v>
      </c>
      <c r="H2417" t="s">
        <v>89</v>
      </c>
      <c r="I2417" t="s">
        <v>21</v>
      </c>
      <c r="J2417" t="s">
        <v>25</v>
      </c>
      <c r="K2417">
        <v>754.45</v>
      </c>
      <c r="L2417">
        <v>5</v>
      </c>
      <c r="M2417">
        <v>0</v>
      </c>
      <c r="N2417">
        <v>60.356000000000002</v>
      </c>
      <c r="O2417" s="5">
        <f t="shared" si="37"/>
        <v>0.08</v>
      </c>
    </row>
    <row r="2418" spans="1:15" x14ac:dyDescent="0.25">
      <c r="A2418" t="s">
        <v>986</v>
      </c>
      <c r="B2418" t="s">
        <v>38</v>
      </c>
      <c r="C2418" t="s">
        <v>88</v>
      </c>
      <c r="D2418" t="s">
        <v>17</v>
      </c>
      <c r="E2418" t="s">
        <v>420</v>
      </c>
      <c r="F2418" t="s">
        <v>108</v>
      </c>
      <c r="G2418">
        <v>1040</v>
      </c>
      <c r="H2418" t="s">
        <v>119</v>
      </c>
      <c r="I2418" t="s">
        <v>21</v>
      </c>
      <c r="J2418" t="s">
        <v>22</v>
      </c>
      <c r="K2418">
        <v>301.95999999999998</v>
      </c>
      <c r="L2418">
        <v>2</v>
      </c>
      <c r="M2418">
        <v>0</v>
      </c>
      <c r="N2418">
        <v>60.392000000000003</v>
      </c>
      <c r="O2418" s="5">
        <f t="shared" si="37"/>
        <v>0.2</v>
      </c>
    </row>
    <row r="2419" spans="1:15" x14ac:dyDescent="0.25">
      <c r="A2419" t="s">
        <v>987</v>
      </c>
      <c r="B2419" t="s">
        <v>38</v>
      </c>
      <c r="C2419" t="s">
        <v>30</v>
      </c>
      <c r="D2419" t="s">
        <v>17</v>
      </c>
      <c r="E2419" t="s">
        <v>42</v>
      </c>
      <c r="F2419" t="s">
        <v>135</v>
      </c>
      <c r="G2419">
        <v>87105</v>
      </c>
      <c r="H2419" t="s">
        <v>31</v>
      </c>
      <c r="I2419" t="s">
        <v>58</v>
      </c>
      <c r="J2419" t="s">
        <v>129</v>
      </c>
      <c r="K2419">
        <v>595</v>
      </c>
      <c r="L2419">
        <v>5</v>
      </c>
      <c r="M2419">
        <v>0</v>
      </c>
      <c r="N2419">
        <v>95.2</v>
      </c>
      <c r="O2419" s="5">
        <f t="shared" si="37"/>
        <v>0.16</v>
      </c>
    </row>
    <row r="2420" spans="1:15" x14ac:dyDescent="0.25">
      <c r="A2420" t="s">
        <v>987</v>
      </c>
      <c r="B2420" t="s">
        <v>38</v>
      </c>
      <c r="C2420" t="s">
        <v>30</v>
      </c>
      <c r="D2420" t="s">
        <v>17</v>
      </c>
      <c r="E2420" t="s">
        <v>42</v>
      </c>
      <c r="F2420" t="s">
        <v>135</v>
      </c>
      <c r="G2420">
        <v>87105</v>
      </c>
      <c r="H2420" t="s">
        <v>31</v>
      </c>
      <c r="I2420" t="s">
        <v>32</v>
      </c>
      <c r="J2420" t="s">
        <v>64</v>
      </c>
      <c r="K2420">
        <v>79.872</v>
      </c>
      <c r="L2420">
        <v>3</v>
      </c>
      <c r="M2420">
        <v>0.2</v>
      </c>
      <c r="N2420">
        <v>29.952000000000002</v>
      </c>
      <c r="O2420" s="5">
        <f t="shared" si="37"/>
        <v>0.375</v>
      </c>
    </row>
    <row r="2421" spans="1:15" x14ac:dyDescent="0.25">
      <c r="A2421" t="s">
        <v>988</v>
      </c>
      <c r="B2421" t="s">
        <v>38</v>
      </c>
      <c r="C2421" t="s">
        <v>30</v>
      </c>
      <c r="D2421" t="s">
        <v>17</v>
      </c>
      <c r="E2421" t="s">
        <v>533</v>
      </c>
      <c r="F2421" t="s">
        <v>132</v>
      </c>
      <c r="G2421">
        <v>89431</v>
      </c>
      <c r="H2421" t="s">
        <v>31</v>
      </c>
      <c r="I2421" t="s">
        <v>58</v>
      </c>
      <c r="J2421" t="s">
        <v>371</v>
      </c>
      <c r="K2421">
        <v>2396.4</v>
      </c>
      <c r="L2421">
        <v>10</v>
      </c>
      <c r="M2421">
        <v>0.2</v>
      </c>
      <c r="N2421">
        <v>179.73</v>
      </c>
      <c r="O2421" s="5">
        <f t="shared" si="37"/>
        <v>7.4999999999999997E-2</v>
      </c>
    </row>
    <row r="2422" spans="1:15" x14ac:dyDescent="0.25">
      <c r="A2422" t="s">
        <v>989</v>
      </c>
      <c r="B2422" t="s">
        <v>38</v>
      </c>
      <c r="C2422" t="s">
        <v>30</v>
      </c>
      <c r="D2422" t="s">
        <v>17</v>
      </c>
      <c r="E2422" t="s">
        <v>260</v>
      </c>
      <c r="F2422" t="s">
        <v>27</v>
      </c>
      <c r="G2422">
        <v>92236</v>
      </c>
      <c r="H2422" t="s">
        <v>31</v>
      </c>
      <c r="I2422" t="s">
        <v>32</v>
      </c>
      <c r="J2422" t="s">
        <v>43</v>
      </c>
      <c r="K2422">
        <v>63.56</v>
      </c>
      <c r="L2422">
        <v>2</v>
      </c>
      <c r="M2422">
        <v>0</v>
      </c>
      <c r="N2422">
        <v>3.1779999999999999</v>
      </c>
      <c r="O2422" s="5">
        <f t="shared" si="37"/>
        <v>4.9999999999999996E-2</v>
      </c>
    </row>
    <row r="2423" spans="1:15" x14ac:dyDescent="0.25">
      <c r="A2423" t="s">
        <v>989</v>
      </c>
      <c r="B2423" t="s">
        <v>38</v>
      </c>
      <c r="C2423" t="s">
        <v>30</v>
      </c>
      <c r="D2423" t="s">
        <v>17</v>
      </c>
      <c r="E2423" t="s">
        <v>260</v>
      </c>
      <c r="F2423" t="s">
        <v>27</v>
      </c>
      <c r="G2423">
        <v>92236</v>
      </c>
      <c r="H2423" t="s">
        <v>31</v>
      </c>
      <c r="I2423" t="s">
        <v>58</v>
      </c>
      <c r="J2423" t="s">
        <v>129</v>
      </c>
      <c r="K2423">
        <v>99.99</v>
      </c>
      <c r="L2423">
        <v>1</v>
      </c>
      <c r="M2423">
        <v>0</v>
      </c>
      <c r="N2423">
        <v>43.995600000000003</v>
      </c>
      <c r="O2423" s="5">
        <f t="shared" si="37"/>
        <v>0.44000000000000006</v>
      </c>
    </row>
    <row r="2424" spans="1:15" x14ac:dyDescent="0.25">
      <c r="A2424" t="s">
        <v>990</v>
      </c>
      <c r="B2424" t="s">
        <v>38</v>
      </c>
      <c r="C2424" t="s">
        <v>88</v>
      </c>
      <c r="D2424" t="s">
        <v>17</v>
      </c>
      <c r="E2424" t="s">
        <v>337</v>
      </c>
      <c r="F2424" t="s">
        <v>74</v>
      </c>
      <c r="G2424">
        <v>60126</v>
      </c>
      <c r="H2424" t="s">
        <v>89</v>
      </c>
      <c r="I2424" t="s">
        <v>32</v>
      </c>
      <c r="J2424" t="s">
        <v>43</v>
      </c>
      <c r="K2424">
        <v>230.376</v>
      </c>
      <c r="L2424">
        <v>3</v>
      </c>
      <c r="M2424">
        <v>0.2</v>
      </c>
      <c r="N2424">
        <v>-48.954900000000002</v>
      </c>
      <c r="O2424" s="5">
        <f t="shared" si="37"/>
        <v>-0.21249999999999999</v>
      </c>
    </row>
    <row r="2425" spans="1:15" x14ac:dyDescent="0.25">
      <c r="A2425" t="s">
        <v>990</v>
      </c>
      <c r="B2425" t="s">
        <v>38</v>
      </c>
      <c r="C2425" t="s">
        <v>88</v>
      </c>
      <c r="D2425" t="s">
        <v>17</v>
      </c>
      <c r="E2425" t="s">
        <v>337</v>
      </c>
      <c r="F2425" t="s">
        <v>74</v>
      </c>
      <c r="G2425">
        <v>60126</v>
      </c>
      <c r="H2425" t="s">
        <v>89</v>
      </c>
      <c r="I2425" t="s">
        <v>32</v>
      </c>
      <c r="J2425" t="s">
        <v>80</v>
      </c>
      <c r="K2425">
        <v>9.6639999999999997</v>
      </c>
      <c r="L2425">
        <v>2</v>
      </c>
      <c r="M2425">
        <v>0.2</v>
      </c>
      <c r="N2425">
        <v>3.2616000000000001</v>
      </c>
      <c r="O2425" s="5">
        <f t="shared" si="37"/>
        <v>0.33750000000000002</v>
      </c>
    </row>
    <row r="2426" spans="1:15" x14ac:dyDescent="0.25">
      <c r="A2426" t="s">
        <v>928</v>
      </c>
      <c r="B2426" t="s">
        <v>38</v>
      </c>
      <c r="C2426" t="s">
        <v>16</v>
      </c>
      <c r="D2426" t="s">
        <v>17</v>
      </c>
      <c r="E2426" t="s">
        <v>198</v>
      </c>
      <c r="F2426" t="s">
        <v>124</v>
      </c>
      <c r="G2426">
        <v>45014</v>
      </c>
      <c r="H2426" t="s">
        <v>119</v>
      </c>
      <c r="I2426" t="s">
        <v>58</v>
      </c>
      <c r="J2426" t="s">
        <v>129</v>
      </c>
      <c r="K2426">
        <v>158.928</v>
      </c>
      <c r="L2426">
        <v>7</v>
      </c>
      <c r="M2426">
        <v>0.2</v>
      </c>
      <c r="N2426">
        <v>41.718600000000002</v>
      </c>
      <c r="O2426" s="5">
        <f t="shared" si="37"/>
        <v>0.26250000000000001</v>
      </c>
    </row>
    <row r="2427" spans="1:15" x14ac:dyDescent="0.25">
      <c r="A2427" t="s">
        <v>928</v>
      </c>
      <c r="B2427" t="s">
        <v>38</v>
      </c>
      <c r="C2427" t="s">
        <v>16</v>
      </c>
      <c r="D2427" t="s">
        <v>17</v>
      </c>
      <c r="E2427" t="s">
        <v>198</v>
      </c>
      <c r="F2427" t="s">
        <v>124</v>
      </c>
      <c r="G2427">
        <v>45014</v>
      </c>
      <c r="H2427" t="s">
        <v>119</v>
      </c>
      <c r="I2427" t="s">
        <v>32</v>
      </c>
      <c r="J2427" t="s">
        <v>64</v>
      </c>
      <c r="K2427">
        <v>13.023</v>
      </c>
      <c r="L2427">
        <v>1</v>
      </c>
      <c r="M2427">
        <v>0.7</v>
      </c>
      <c r="N2427">
        <v>-10.4184</v>
      </c>
      <c r="O2427" s="5">
        <f t="shared" si="37"/>
        <v>-0.8</v>
      </c>
    </row>
    <row r="2428" spans="1:15" x14ac:dyDescent="0.25">
      <c r="A2428" t="s">
        <v>928</v>
      </c>
      <c r="B2428" t="s">
        <v>38</v>
      </c>
      <c r="C2428" t="s">
        <v>16</v>
      </c>
      <c r="D2428" t="s">
        <v>17</v>
      </c>
      <c r="E2428" t="s">
        <v>198</v>
      </c>
      <c r="F2428" t="s">
        <v>124</v>
      </c>
      <c r="G2428">
        <v>45014</v>
      </c>
      <c r="H2428" t="s">
        <v>119</v>
      </c>
      <c r="I2428" t="s">
        <v>21</v>
      </c>
      <c r="J2428" t="s">
        <v>39</v>
      </c>
      <c r="K2428">
        <v>273.06</v>
      </c>
      <c r="L2428">
        <v>2</v>
      </c>
      <c r="M2428">
        <v>0.4</v>
      </c>
      <c r="N2428">
        <v>-104.673</v>
      </c>
      <c r="O2428" s="5">
        <f t="shared" si="37"/>
        <v>-0.38333333333333336</v>
      </c>
    </row>
    <row r="2429" spans="1:15" x14ac:dyDescent="0.25">
      <c r="A2429" t="s">
        <v>928</v>
      </c>
      <c r="B2429" t="s">
        <v>38</v>
      </c>
      <c r="C2429" t="s">
        <v>16</v>
      </c>
      <c r="D2429" t="s">
        <v>17</v>
      </c>
      <c r="E2429" t="s">
        <v>198</v>
      </c>
      <c r="F2429" t="s">
        <v>124</v>
      </c>
      <c r="G2429">
        <v>45014</v>
      </c>
      <c r="H2429" t="s">
        <v>119</v>
      </c>
      <c r="I2429" t="s">
        <v>32</v>
      </c>
      <c r="J2429" t="s">
        <v>195</v>
      </c>
      <c r="K2429">
        <v>39.311999999999998</v>
      </c>
      <c r="L2429">
        <v>13</v>
      </c>
      <c r="M2429">
        <v>0.2</v>
      </c>
      <c r="N2429">
        <v>12.776400000000001</v>
      </c>
      <c r="O2429" s="5">
        <f t="shared" si="37"/>
        <v>0.32500000000000001</v>
      </c>
    </row>
    <row r="2430" spans="1:15" x14ac:dyDescent="0.25">
      <c r="A2430" t="s">
        <v>783</v>
      </c>
      <c r="B2430" t="s">
        <v>38</v>
      </c>
      <c r="C2430" t="s">
        <v>30</v>
      </c>
      <c r="D2430" t="s">
        <v>17</v>
      </c>
      <c r="E2430" t="s">
        <v>98</v>
      </c>
      <c r="F2430" t="s">
        <v>50</v>
      </c>
      <c r="G2430">
        <v>76017</v>
      </c>
      <c r="H2430" t="s">
        <v>89</v>
      </c>
      <c r="I2430" t="s">
        <v>32</v>
      </c>
      <c r="J2430" t="s">
        <v>64</v>
      </c>
      <c r="K2430">
        <v>1.3440000000000001</v>
      </c>
      <c r="L2430">
        <v>4</v>
      </c>
      <c r="M2430">
        <v>0.8</v>
      </c>
      <c r="N2430">
        <v>-2.1503999999999999</v>
      </c>
      <c r="O2430" s="5">
        <f t="shared" si="37"/>
        <v>-1.5999999999999999</v>
      </c>
    </row>
    <row r="2431" spans="1:15" x14ac:dyDescent="0.25">
      <c r="A2431" t="s">
        <v>783</v>
      </c>
      <c r="B2431" t="s">
        <v>38</v>
      </c>
      <c r="C2431" t="s">
        <v>30</v>
      </c>
      <c r="D2431" t="s">
        <v>17</v>
      </c>
      <c r="E2431" t="s">
        <v>98</v>
      </c>
      <c r="F2431" t="s">
        <v>50</v>
      </c>
      <c r="G2431">
        <v>76017</v>
      </c>
      <c r="H2431" t="s">
        <v>89</v>
      </c>
      <c r="I2431" t="s">
        <v>32</v>
      </c>
      <c r="J2431" t="s">
        <v>64</v>
      </c>
      <c r="K2431">
        <v>8.2720000000000002</v>
      </c>
      <c r="L2431">
        <v>4</v>
      </c>
      <c r="M2431">
        <v>0.8</v>
      </c>
      <c r="N2431">
        <v>-13.6488</v>
      </c>
      <c r="O2431" s="5">
        <f t="shared" si="37"/>
        <v>-1.65</v>
      </c>
    </row>
    <row r="2432" spans="1:15" x14ac:dyDescent="0.25">
      <c r="A2432" t="s">
        <v>783</v>
      </c>
      <c r="B2432" t="s">
        <v>38</v>
      </c>
      <c r="C2432" t="s">
        <v>30</v>
      </c>
      <c r="D2432" t="s">
        <v>17</v>
      </c>
      <c r="E2432" t="s">
        <v>98</v>
      </c>
      <c r="F2432" t="s">
        <v>50</v>
      </c>
      <c r="G2432">
        <v>76017</v>
      </c>
      <c r="H2432" t="s">
        <v>89</v>
      </c>
      <c r="I2432" t="s">
        <v>21</v>
      </c>
      <c r="J2432" t="s">
        <v>48</v>
      </c>
      <c r="K2432">
        <v>12.544</v>
      </c>
      <c r="L2432">
        <v>7</v>
      </c>
      <c r="M2432">
        <v>0.6</v>
      </c>
      <c r="N2432">
        <v>-9.0944000000000003</v>
      </c>
      <c r="O2432" s="5">
        <f t="shared" si="37"/>
        <v>-0.72499999999999998</v>
      </c>
    </row>
    <row r="2433" spans="1:15" x14ac:dyDescent="0.25">
      <c r="A2433" t="s">
        <v>640</v>
      </c>
      <c r="B2433" t="s">
        <v>38</v>
      </c>
      <c r="C2433" t="s">
        <v>88</v>
      </c>
      <c r="D2433" t="s">
        <v>17</v>
      </c>
      <c r="E2433" t="s">
        <v>65</v>
      </c>
      <c r="F2433" t="s">
        <v>27</v>
      </c>
      <c r="G2433">
        <v>94110</v>
      </c>
      <c r="H2433" t="s">
        <v>31</v>
      </c>
      <c r="I2433" t="s">
        <v>32</v>
      </c>
      <c r="J2433" t="s">
        <v>33</v>
      </c>
      <c r="K2433">
        <v>58.48</v>
      </c>
      <c r="L2433">
        <v>8</v>
      </c>
      <c r="M2433">
        <v>0</v>
      </c>
      <c r="N2433">
        <v>27.485600000000002</v>
      </c>
      <c r="O2433" s="5">
        <f t="shared" si="37"/>
        <v>0.47000000000000003</v>
      </c>
    </row>
    <row r="2434" spans="1:15" x14ac:dyDescent="0.25">
      <c r="A2434" t="s">
        <v>636</v>
      </c>
      <c r="B2434" t="s">
        <v>38</v>
      </c>
      <c r="C2434" t="s">
        <v>30</v>
      </c>
      <c r="D2434" t="s">
        <v>17</v>
      </c>
      <c r="E2434" t="s">
        <v>44</v>
      </c>
      <c r="F2434" t="s">
        <v>45</v>
      </c>
      <c r="G2434">
        <v>98103</v>
      </c>
      <c r="H2434" t="s">
        <v>31</v>
      </c>
      <c r="I2434" t="s">
        <v>21</v>
      </c>
      <c r="J2434" t="s">
        <v>48</v>
      </c>
      <c r="K2434">
        <v>7.4</v>
      </c>
      <c r="L2434">
        <v>2</v>
      </c>
      <c r="M2434">
        <v>0</v>
      </c>
      <c r="N2434">
        <v>3.0339999999999998</v>
      </c>
      <c r="O2434" s="5">
        <f t="shared" si="37"/>
        <v>0.41</v>
      </c>
    </row>
    <row r="2435" spans="1:15" x14ac:dyDescent="0.25">
      <c r="A2435" t="s">
        <v>652</v>
      </c>
      <c r="B2435" t="s">
        <v>38</v>
      </c>
      <c r="C2435" t="s">
        <v>16</v>
      </c>
      <c r="D2435" t="s">
        <v>17</v>
      </c>
      <c r="E2435" t="s">
        <v>110</v>
      </c>
      <c r="F2435" t="s">
        <v>94</v>
      </c>
      <c r="G2435">
        <v>10009</v>
      </c>
      <c r="H2435" t="s">
        <v>119</v>
      </c>
      <c r="I2435" t="s">
        <v>21</v>
      </c>
      <c r="J2435" t="s">
        <v>25</v>
      </c>
      <c r="K2435">
        <v>366.786</v>
      </c>
      <c r="L2435">
        <v>7</v>
      </c>
      <c r="M2435">
        <v>0.1</v>
      </c>
      <c r="N2435">
        <v>65.206400000000002</v>
      </c>
      <c r="O2435" s="5">
        <f t="shared" si="37"/>
        <v>0.17777777777777778</v>
      </c>
    </row>
    <row r="2436" spans="1:15" x14ac:dyDescent="0.25">
      <c r="A2436" t="s">
        <v>644</v>
      </c>
      <c r="B2436" t="s">
        <v>38</v>
      </c>
      <c r="C2436" t="s">
        <v>16</v>
      </c>
      <c r="D2436" t="s">
        <v>17</v>
      </c>
      <c r="E2436" t="s">
        <v>81</v>
      </c>
      <c r="F2436" t="s">
        <v>50</v>
      </c>
      <c r="G2436">
        <v>77070</v>
      </c>
      <c r="H2436" t="s">
        <v>89</v>
      </c>
      <c r="I2436" t="s">
        <v>58</v>
      </c>
      <c r="J2436" t="s">
        <v>59</v>
      </c>
      <c r="K2436">
        <v>54.368000000000002</v>
      </c>
      <c r="L2436">
        <v>4</v>
      </c>
      <c r="M2436">
        <v>0.2</v>
      </c>
      <c r="N2436">
        <v>4.0776000000000003</v>
      </c>
      <c r="O2436" s="5">
        <f t="shared" ref="O2436:O2499" si="38">N2436/K2436</f>
        <v>7.4999999999999997E-2</v>
      </c>
    </row>
    <row r="2437" spans="1:15" x14ac:dyDescent="0.25">
      <c r="A2437" t="s">
        <v>656</v>
      </c>
      <c r="B2437" t="s">
        <v>155</v>
      </c>
      <c r="C2437" t="s">
        <v>30</v>
      </c>
      <c r="D2437" t="s">
        <v>17</v>
      </c>
      <c r="E2437" t="s">
        <v>123</v>
      </c>
      <c r="F2437" t="s">
        <v>100</v>
      </c>
      <c r="G2437">
        <v>22153</v>
      </c>
      <c r="H2437" t="s">
        <v>20</v>
      </c>
      <c r="I2437" t="s">
        <v>32</v>
      </c>
      <c r="J2437" t="s">
        <v>143</v>
      </c>
      <c r="K2437">
        <v>33.96</v>
      </c>
      <c r="L2437">
        <v>2</v>
      </c>
      <c r="M2437">
        <v>0</v>
      </c>
      <c r="N2437">
        <v>16.98</v>
      </c>
      <c r="O2437" s="5">
        <f t="shared" si="38"/>
        <v>0.5</v>
      </c>
    </row>
    <row r="2438" spans="1:15" x14ac:dyDescent="0.25">
      <c r="A2438" t="s">
        <v>656</v>
      </c>
      <c r="B2438" t="s">
        <v>155</v>
      </c>
      <c r="C2438" t="s">
        <v>30</v>
      </c>
      <c r="D2438" t="s">
        <v>17</v>
      </c>
      <c r="E2438" t="s">
        <v>123</v>
      </c>
      <c r="F2438" t="s">
        <v>100</v>
      </c>
      <c r="G2438">
        <v>22153</v>
      </c>
      <c r="H2438" t="s">
        <v>20</v>
      </c>
      <c r="I2438" t="s">
        <v>32</v>
      </c>
      <c r="J2438" t="s">
        <v>68</v>
      </c>
      <c r="K2438">
        <v>826.11</v>
      </c>
      <c r="L2438">
        <v>3</v>
      </c>
      <c r="M2438">
        <v>0</v>
      </c>
      <c r="N2438">
        <v>322.18290000000002</v>
      </c>
      <c r="O2438" s="5">
        <f t="shared" si="38"/>
        <v>0.39</v>
      </c>
    </row>
    <row r="2439" spans="1:15" x14ac:dyDescent="0.25">
      <c r="A2439" t="s">
        <v>820</v>
      </c>
      <c r="B2439" t="s">
        <v>38</v>
      </c>
      <c r="C2439" t="s">
        <v>16</v>
      </c>
      <c r="D2439" t="s">
        <v>17</v>
      </c>
      <c r="E2439" t="s">
        <v>352</v>
      </c>
      <c r="F2439" t="s">
        <v>135</v>
      </c>
      <c r="G2439">
        <v>87401</v>
      </c>
      <c r="H2439" t="s">
        <v>31</v>
      </c>
      <c r="I2439" t="s">
        <v>21</v>
      </c>
      <c r="J2439" t="s">
        <v>48</v>
      </c>
      <c r="K2439">
        <v>545.85</v>
      </c>
      <c r="L2439">
        <v>9</v>
      </c>
      <c r="M2439">
        <v>0</v>
      </c>
      <c r="N2439">
        <v>114.6285</v>
      </c>
      <c r="O2439" s="5">
        <f t="shared" si="38"/>
        <v>0.21</v>
      </c>
    </row>
    <row r="2440" spans="1:15" x14ac:dyDescent="0.25">
      <c r="A2440" t="s">
        <v>742</v>
      </c>
      <c r="B2440" t="s">
        <v>15</v>
      </c>
      <c r="C2440" t="s">
        <v>16</v>
      </c>
      <c r="D2440" t="s">
        <v>17</v>
      </c>
      <c r="E2440" t="s">
        <v>281</v>
      </c>
      <c r="F2440" t="s">
        <v>46</v>
      </c>
      <c r="G2440">
        <v>80027</v>
      </c>
      <c r="H2440" t="s">
        <v>31</v>
      </c>
      <c r="I2440" t="s">
        <v>21</v>
      </c>
      <c r="J2440" t="s">
        <v>39</v>
      </c>
      <c r="K2440">
        <v>145.97999999999999</v>
      </c>
      <c r="L2440">
        <v>2</v>
      </c>
      <c r="M2440">
        <v>0.5</v>
      </c>
      <c r="N2440">
        <v>-99.266400000000004</v>
      </c>
      <c r="O2440" s="5">
        <f t="shared" si="38"/>
        <v>-0.68</v>
      </c>
    </row>
    <row r="2441" spans="1:15" x14ac:dyDescent="0.25">
      <c r="A2441" t="s">
        <v>742</v>
      </c>
      <c r="B2441" t="s">
        <v>15</v>
      </c>
      <c r="C2441" t="s">
        <v>16</v>
      </c>
      <c r="D2441" t="s">
        <v>17</v>
      </c>
      <c r="E2441" t="s">
        <v>281</v>
      </c>
      <c r="F2441" t="s">
        <v>46</v>
      </c>
      <c r="G2441">
        <v>80027</v>
      </c>
      <c r="H2441" t="s">
        <v>31</v>
      </c>
      <c r="I2441" t="s">
        <v>32</v>
      </c>
      <c r="J2441" t="s">
        <v>80</v>
      </c>
      <c r="K2441">
        <v>35.808</v>
      </c>
      <c r="L2441">
        <v>4</v>
      </c>
      <c r="M2441">
        <v>0.2</v>
      </c>
      <c r="N2441">
        <v>12.5328</v>
      </c>
      <c r="O2441" s="5">
        <f t="shared" si="38"/>
        <v>0.35</v>
      </c>
    </row>
    <row r="2442" spans="1:15" x14ac:dyDescent="0.25">
      <c r="A2442" t="s">
        <v>702</v>
      </c>
      <c r="B2442" t="s">
        <v>38</v>
      </c>
      <c r="C2442" t="s">
        <v>16</v>
      </c>
      <c r="D2442" t="s">
        <v>17</v>
      </c>
      <c r="E2442" t="s">
        <v>222</v>
      </c>
      <c r="F2442" t="s">
        <v>35</v>
      </c>
      <c r="G2442">
        <v>33614</v>
      </c>
      <c r="H2442" t="s">
        <v>20</v>
      </c>
      <c r="I2442" t="s">
        <v>21</v>
      </c>
      <c r="J2442" t="s">
        <v>48</v>
      </c>
      <c r="K2442">
        <v>7.9039999999999999</v>
      </c>
      <c r="L2442">
        <v>2</v>
      </c>
      <c r="M2442">
        <v>0.2</v>
      </c>
      <c r="N2442">
        <v>2.1736</v>
      </c>
      <c r="O2442" s="5">
        <f t="shared" si="38"/>
        <v>0.27500000000000002</v>
      </c>
    </row>
    <row r="2443" spans="1:15" x14ac:dyDescent="0.25">
      <c r="A2443" t="s">
        <v>991</v>
      </c>
      <c r="B2443" t="s">
        <v>38</v>
      </c>
      <c r="C2443" t="s">
        <v>16</v>
      </c>
      <c r="D2443" t="s">
        <v>17</v>
      </c>
      <c r="E2443" t="s">
        <v>535</v>
      </c>
      <c r="F2443" t="s">
        <v>139</v>
      </c>
      <c r="G2443">
        <v>7055</v>
      </c>
      <c r="H2443" t="s">
        <v>119</v>
      </c>
      <c r="I2443" t="s">
        <v>58</v>
      </c>
      <c r="J2443" t="s">
        <v>59</v>
      </c>
      <c r="K2443">
        <v>345</v>
      </c>
      <c r="L2443">
        <v>5</v>
      </c>
      <c r="M2443">
        <v>0</v>
      </c>
      <c r="N2443">
        <v>86.25</v>
      </c>
      <c r="O2443" s="5">
        <f t="shared" si="38"/>
        <v>0.25</v>
      </c>
    </row>
    <row r="2444" spans="1:15" x14ac:dyDescent="0.25">
      <c r="A2444" t="s">
        <v>991</v>
      </c>
      <c r="B2444" t="s">
        <v>38</v>
      </c>
      <c r="C2444" t="s">
        <v>16</v>
      </c>
      <c r="D2444" t="s">
        <v>17</v>
      </c>
      <c r="E2444" t="s">
        <v>535</v>
      </c>
      <c r="F2444" t="s">
        <v>139</v>
      </c>
      <c r="G2444">
        <v>7055</v>
      </c>
      <c r="H2444" t="s">
        <v>119</v>
      </c>
      <c r="I2444" t="s">
        <v>21</v>
      </c>
      <c r="J2444" t="s">
        <v>39</v>
      </c>
      <c r="K2444">
        <v>174.286</v>
      </c>
      <c r="L2444">
        <v>2</v>
      </c>
      <c r="M2444">
        <v>0.3</v>
      </c>
      <c r="N2444">
        <v>-19.918399999999998</v>
      </c>
      <c r="O2444" s="5">
        <f t="shared" si="38"/>
        <v>-0.11428571428571428</v>
      </c>
    </row>
    <row r="2445" spans="1:15" x14ac:dyDescent="0.25">
      <c r="A2445" t="s">
        <v>991</v>
      </c>
      <c r="B2445" t="s">
        <v>38</v>
      </c>
      <c r="C2445" t="s">
        <v>16</v>
      </c>
      <c r="D2445" t="s">
        <v>17</v>
      </c>
      <c r="E2445" t="s">
        <v>535</v>
      </c>
      <c r="F2445" t="s">
        <v>139</v>
      </c>
      <c r="G2445">
        <v>7055</v>
      </c>
      <c r="H2445" t="s">
        <v>119</v>
      </c>
      <c r="I2445" t="s">
        <v>32</v>
      </c>
      <c r="J2445" t="s">
        <v>68</v>
      </c>
      <c r="K2445">
        <v>662.84</v>
      </c>
      <c r="L2445">
        <v>4</v>
      </c>
      <c r="M2445">
        <v>0</v>
      </c>
      <c r="N2445">
        <v>172.33840000000001</v>
      </c>
      <c r="O2445" s="5">
        <f t="shared" si="38"/>
        <v>0.26</v>
      </c>
    </row>
    <row r="2446" spans="1:15" x14ac:dyDescent="0.25">
      <c r="A2446" t="s">
        <v>991</v>
      </c>
      <c r="B2446" t="s">
        <v>38</v>
      </c>
      <c r="C2446" t="s">
        <v>16</v>
      </c>
      <c r="D2446" t="s">
        <v>17</v>
      </c>
      <c r="E2446" t="s">
        <v>535</v>
      </c>
      <c r="F2446" t="s">
        <v>139</v>
      </c>
      <c r="G2446">
        <v>7055</v>
      </c>
      <c r="H2446" t="s">
        <v>119</v>
      </c>
      <c r="I2446" t="s">
        <v>58</v>
      </c>
      <c r="J2446" t="s">
        <v>129</v>
      </c>
      <c r="K2446">
        <v>95.1</v>
      </c>
      <c r="L2446">
        <v>5</v>
      </c>
      <c r="M2446">
        <v>0</v>
      </c>
      <c r="N2446">
        <v>30.431999999999999</v>
      </c>
      <c r="O2446" s="5">
        <f t="shared" si="38"/>
        <v>0.32</v>
      </c>
    </row>
    <row r="2447" spans="1:15" x14ac:dyDescent="0.25">
      <c r="A2447" t="s">
        <v>991</v>
      </c>
      <c r="B2447" t="s">
        <v>38</v>
      </c>
      <c r="C2447" t="s">
        <v>16</v>
      </c>
      <c r="D2447" t="s">
        <v>17</v>
      </c>
      <c r="E2447" t="s">
        <v>535</v>
      </c>
      <c r="F2447" t="s">
        <v>139</v>
      </c>
      <c r="G2447">
        <v>7055</v>
      </c>
      <c r="H2447" t="s">
        <v>119</v>
      </c>
      <c r="I2447" t="s">
        <v>32</v>
      </c>
      <c r="J2447" t="s">
        <v>143</v>
      </c>
      <c r="K2447">
        <v>26.88</v>
      </c>
      <c r="L2447">
        <v>6</v>
      </c>
      <c r="M2447">
        <v>0</v>
      </c>
      <c r="N2447">
        <v>12.9024</v>
      </c>
      <c r="O2447" s="5">
        <f t="shared" si="38"/>
        <v>0.48000000000000004</v>
      </c>
    </row>
    <row r="2448" spans="1:15" x14ac:dyDescent="0.25">
      <c r="A2448" t="s">
        <v>991</v>
      </c>
      <c r="B2448" t="s">
        <v>38</v>
      </c>
      <c r="C2448" t="s">
        <v>16</v>
      </c>
      <c r="D2448" t="s">
        <v>17</v>
      </c>
      <c r="E2448" t="s">
        <v>535</v>
      </c>
      <c r="F2448" t="s">
        <v>139</v>
      </c>
      <c r="G2448">
        <v>7055</v>
      </c>
      <c r="H2448" t="s">
        <v>119</v>
      </c>
      <c r="I2448" t="s">
        <v>58</v>
      </c>
      <c r="J2448" t="s">
        <v>59</v>
      </c>
      <c r="K2448">
        <v>257.98</v>
      </c>
      <c r="L2448">
        <v>2</v>
      </c>
      <c r="M2448">
        <v>0</v>
      </c>
      <c r="N2448">
        <v>74.8142</v>
      </c>
      <c r="O2448" s="5">
        <f t="shared" si="38"/>
        <v>0.28999999999999998</v>
      </c>
    </row>
    <row r="2449" spans="1:15" x14ac:dyDescent="0.25">
      <c r="A2449" t="s">
        <v>633</v>
      </c>
      <c r="B2449" t="s">
        <v>38</v>
      </c>
      <c r="C2449" t="s">
        <v>16</v>
      </c>
      <c r="D2449" t="s">
        <v>17</v>
      </c>
      <c r="E2449" t="s">
        <v>26</v>
      </c>
      <c r="F2449" t="s">
        <v>27</v>
      </c>
      <c r="G2449">
        <v>90004</v>
      </c>
      <c r="H2449" t="s">
        <v>31</v>
      </c>
      <c r="I2449" t="s">
        <v>32</v>
      </c>
      <c r="J2449" t="s">
        <v>143</v>
      </c>
      <c r="K2449">
        <v>17.48</v>
      </c>
      <c r="L2449">
        <v>2</v>
      </c>
      <c r="M2449">
        <v>0</v>
      </c>
      <c r="N2449">
        <v>8.2156000000000002</v>
      </c>
      <c r="O2449" s="5">
        <f t="shared" si="38"/>
        <v>0.47000000000000003</v>
      </c>
    </row>
    <row r="2450" spans="1:15" x14ac:dyDescent="0.25">
      <c r="A2450" t="s">
        <v>642</v>
      </c>
      <c r="B2450" t="s">
        <v>38</v>
      </c>
      <c r="C2450" t="s">
        <v>16</v>
      </c>
      <c r="D2450" t="s">
        <v>17</v>
      </c>
      <c r="E2450" t="s">
        <v>73</v>
      </c>
      <c r="F2450" t="s">
        <v>70</v>
      </c>
      <c r="G2450">
        <v>19143</v>
      </c>
      <c r="H2450" t="s">
        <v>119</v>
      </c>
      <c r="I2450" t="s">
        <v>21</v>
      </c>
      <c r="J2450" t="s">
        <v>25</v>
      </c>
      <c r="K2450">
        <v>492.83499999999998</v>
      </c>
      <c r="L2450">
        <v>5</v>
      </c>
      <c r="M2450">
        <v>0.3</v>
      </c>
      <c r="N2450">
        <v>-14.081</v>
      </c>
      <c r="O2450" s="5">
        <f t="shared" si="38"/>
        <v>-2.8571428571428571E-2</v>
      </c>
    </row>
    <row r="2451" spans="1:15" x14ac:dyDescent="0.25">
      <c r="A2451" t="s">
        <v>992</v>
      </c>
      <c r="B2451" t="s">
        <v>15</v>
      </c>
      <c r="C2451" t="s">
        <v>16</v>
      </c>
      <c r="D2451" t="s">
        <v>17</v>
      </c>
      <c r="E2451" t="s">
        <v>537</v>
      </c>
      <c r="F2451" t="s">
        <v>111</v>
      </c>
      <c r="G2451">
        <v>29406</v>
      </c>
      <c r="H2451" t="s">
        <v>20</v>
      </c>
      <c r="I2451" t="s">
        <v>32</v>
      </c>
      <c r="J2451" t="s">
        <v>43</v>
      </c>
      <c r="K2451">
        <v>269.49</v>
      </c>
      <c r="L2451">
        <v>3</v>
      </c>
      <c r="M2451">
        <v>0</v>
      </c>
      <c r="N2451">
        <v>5.3898000000000001</v>
      </c>
      <c r="O2451" s="5">
        <f t="shared" si="38"/>
        <v>0.02</v>
      </c>
    </row>
    <row r="2452" spans="1:15" x14ac:dyDescent="0.25">
      <c r="A2452" t="s">
        <v>681</v>
      </c>
      <c r="B2452" t="s">
        <v>38</v>
      </c>
      <c r="C2452" t="s">
        <v>88</v>
      </c>
      <c r="D2452" t="s">
        <v>17</v>
      </c>
      <c r="E2452" t="s">
        <v>187</v>
      </c>
      <c r="F2452" t="s">
        <v>27</v>
      </c>
      <c r="G2452">
        <v>95123</v>
      </c>
      <c r="H2452" t="s">
        <v>31</v>
      </c>
      <c r="I2452" t="s">
        <v>32</v>
      </c>
      <c r="J2452" t="s">
        <v>64</v>
      </c>
      <c r="K2452">
        <v>29.12</v>
      </c>
      <c r="L2452">
        <v>5</v>
      </c>
      <c r="M2452">
        <v>0.2</v>
      </c>
      <c r="N2452">
        <v>9.8279999999999994</v>
      </c>
      <c r="O2452" s="5">
        <f t="shared" si="38"/>
        <v>0.33749999999999997</v>
      </c>
    </row>
    <row r="2453" spans="1:15" x14ac:dyDescent="0.25">
      <c r="A2453" t="s">
        <v>652</v>
      </c>
      <c r="B2453" t="s">
        <v>15</v>
      </c>
      <c r="C2453" t="s">
        <v>16</v>
      </c>
      <c r="D2453" t="s">
        <v>17</v>
      </c>
      <c r="E2453" t="s">
        <v>110</v>
      </c>
      <c r="F2453" t="s">
        <v>94</v>
      </c>
      <c r="G2453">
        <v>10011</v>
      </c>
      <c r="H2453" t="s">
        <v>119</v>
      </c>
      <c r="I2453" t="s">
        <v>32</v>
      </c>
      <c r="J2453" t="s">
        <v>33</v>
      </c>
      <c r="K2453">
        <v>18.75</v>
      </c>
      <c r="L2453">
        <v>5</v>
      </c>
      <c r="M2453">
        <v>0</v>
      </c>
      <c r="N2453">
        <v>9</v>
      </c>
      <c r="O2453" s="5">
        <f t="shared" si="38"/>
        <v>0.48</v>
      </c>
    </row>
    <row r="2454" spans="1:15" x14ac:dyDescent="0.25">
      <c r="A2454" t="s">
        <v>652</v>
      </c>
      <c r="B2454" t="s">
        <v>15</v>
      </c>
      <c r="C2454" t="s">
        <v>16</v>
      </c>
      <c r="D2454" t="s">
        <v>17</v>
      </c>
      <c r="E2454" t="s">
        <v>110</v>
      </c>
      <c r="F2454" t="s">
        <v>94</v>
      </c>
      <c r="G2454">
        <v>10011</v>
      </c>
      <c r="H2454" t="s">
        <v>119</v>
      </c>
      <c r="I2454" t="s">
        <v>58</v>
      </c>
      <c r="J2454" t="s">
        <v>59</v>
      </c>
      <c r="K2454">
        <v>119.7</v>
      </c>
      <c r="L2454">
        <v>6</v>
      </c>
      <c r="M2454">
        <v>0</v>
      </c>
      <c r="N2454">
        <v>31.122</v>
      </c>
      <c r="O2454" s="5">
        <f t="shared" si="38"/>
        <v>0.26</v>
      </c>
    </row>
    <row r="2455" spans="1:15" x14ac:dyDescent="0.25">
      <c r="A2455" t="s">
        <v>652</v>
      </c>
      <c r="B2455" t="s">
        <v>15</v>
      </c>
      <c r="C2455" t="s">
        <v>16</v>
      </c>
      <c r="D2455" t="s">
        <v>17</v>
      </c>
      <c r="E2455" t="s">
        <v>110</v>
      </c>
      <c r="F2455" t="s">
        <v>94</v>
      </c>
      <c r="G2455">
        <v>10011</v>
      </c>
      <c r="H2455" t="s">
        <v>119</v>
      </c>
      <c r="I2455" t="s">
        <v>32</v>
      </c>
      <c r="J2455" t="s">
        <v>64</v>
      </c>
      <c r="K2455">
        <v>9.1440000000000001</v>
      </c>
      <c r="L2455">
        <v>3</v>
      </c>
      <c r="M2455">
        <v>0.2</v>
      </c>
      <c r="N2455">
        <v>3.0861000000000001</v>
      </c>
      <c r="O2455" s="5">
        <f t="shared" si="38"/>
        <v>0.33750000000000002</v>
      </c>
    </row>
    <row r="2456" spans="1:15" x14ac:dyDescent="0.25">
      <c r="A2456" t="s">
        <v>652</v>
      </c>
      <c r="B2456" t="s">
        <v>15</v>
      </c>
      <c r="C2456" t="s">
        <v>16</v>
      </c>
      <c r="D2456" t="s">
        <v>17</v>
      </c>
      <c r="E2456" t="s">
        <v>110</v>
      </c>
      <c r="F2456" t="s">
        <v>94</v>
      </c>
      <c r="G2456">
        <v>10011</v>
      </c>
      <c r="H2456" t="s">
        <v>119</v>
      </c>
      <c r="I2456" t="s">
        <v>58</v>
      </c>
      <c r="J2456" t="s">
        <v>129</v>
      </c>
      <c r="K2456">
        <v>57.06</v>
      </c>
      <c r="L2456">
        <v>3</v>
      </c>
      <c r="M2456">
        <v>0</v>
      </c>
      <c r="N2456">
        <v>18.2592</v>
      </c>
      <c r="O2456" s="5">
        <f t="shared" si="38"/>
        <v>0.32</v>
      </c>
    </row>
    <row r="2457" spans="1:15" x14ac:dyDescent="0.25">
      <c r="A2457" t="s">
        <v>652</v>
      </c>
      <c r="B2457" t="s">
        <v>15</v>
      </c>
      <c r="C2457" t="s">
        <v>16</v>
      </c>
      <c r="D2457" t="s">
        <v>17</v>
      </c>
      <c r="E2457" t="s">
        <v>110</v>
      </c>
      <c r="F2457" t="s">
        <v>94</v>
      </c>
      <c r="G2457">
        <v>10011</v>
      </c>
      <c r="H2457" t="s">
        <v>119</v>
      </c>
      <c r="I2457" t="s">
        <v>58</v>
      </c>
      <c r="J2457" t="s">
        <v>129</v>
      </c>
      <c r="K2457">
        <v>71.599999999999994</v>
      </c>
      <c r="L2457">
        <v>8</v>
      </c>
      <c r="M2457">
        <v>0</v>
      </c>
      <c r="N2457">
        <v>13.603999999999999</v>
      </c>
      <c r="O2457" s="5">
        <f t="shared" si="38"/>
        <v>0.19</v>
      </c>
    </row>
    <row r="2458" spans="1:15" x14ac:dyDescent="0.25">
      <c r="A2458" t="s">
        <v>652</v>
      </c>
      <c r="B2458" t="s">
        <v>15</v>
      </c>
      <c r="C2458" t="s">
        <v>16</v>
      </c>
      <c r="D2458" t="s">
        <v>17</v>
      </c>
      <c r="E2458" t="s">
        <v>110</v>
      </c>
      <c r="F2458" t="s">
        <v>94</v>
      </c>
      <c r="G2458">
        <v>10011</v>
      </c>
      <c r="H2458" t="s">
        <v>119</v>
      </c>
      <c r="I2458" t="s">
        <v>32</v>
      </c>
      <c r="J2458" t="s">
        <v>43</v>
      </c>
      <c r="K2458">
        <v>107.44</v>
      </c>
      <c r="L2458">
        <v>8</v>
      </c>
      <c r="M2458">
        <v>0</v>
      </c>
      <c r="N2458">
        <v>27.9344</v>
      </c>
      <c r="O2458" s="5">
        <f t="shared" si="38"/>
        <v>0.26</v>
      </c>
    </row>
    <row r="2459" spans="1:15" x14ac:dyDescent="0.25">
      <c r="A2459" t="s">
        <v>652</v>
      </c>
      <c r="B2459" t="s">
        <v>15</v>
      </c>
      <c r="C2459" t="s">
        <v>16</v>
      </c>
      <c r="D2459" t="s">
        <v>17</v>
      </c>
      <c r="E2459" t="s">
        <v>110</v>
      </c>
      <c r="F2459" t="s">
        <v>94</v>
      </c>
      <c r="G2459">
        <v>10011</v>
      </c>
      <c r="H2459" t="s">
        <v>119</v>
      </c>
      <c r="I2459" t="s">
        <v>32</v>
      </c>
      <c r="J2459" t="s">
        <v>33</v>
      </c>
      <c r="K2459">
        <v>7.31</v>
      </c>
      <c r="L2459">
        <v>1</v>
      </c>
      <c r="M2459">
        <v>0</v>
      </c>
      <c r="N2459">
        <v>3.4357000000000002</v>
      </c>
      <c r="O2459" s="5">
        <f t="shared" si="38"/>
        <v>0.47000000000000003</v>
      </c>
    </row>
    <row r="2460" spans="1:15" x14ac:dyDescent="0.25">
      <c r="A2460" t="s">
        <v>652</v>
      </c>
      <c r="B2460" t="s">
        <v>15</v>
      </c>
      <c r="C2460" t="s">
        <v>16</v>
      </c>
      <c r="D2460" t="s">
        <v>17</v>
      </c>
      <c r="E2460" t="s">
        <v>110</v>
      </c>
      <c r="F2460" t="s">
        <v>94</v>
      </c>
      <c r="G2460">
        <v>10011</v>
      </c>
      <c r="H2460" t="s">
        <v>119</v>
      </c>
      <c r="I2460" t="s">
        <v>32</v>
      </c>
      <c r="J2460" t="s">
        <v>53</v>
      </c>
      <c r="K2460">
        <v>59.1</v>
      </c>
      <c r="L2460">
        <v>6</v>
      </c>
      <c r="M2460">
        <v>0</v>
      </c>
      <c r="N2460">
        <v>22.457999999999998</v>
      </c>
      <c r="O2460" s="5">
        <f t="shared" si="38"/>
        <v>0.37999999999999995</v>
      </c>
    </row>
    <row r="2461" spans="1:15" x14ac:dyDescent="0.25">
      <c r="A2461" t="s">
        <v>652</v>
      </c>
      <c r="B2461" t="s">
        <v>15</v>
      </c>
      <c r="C2461" t="s">
        <v>16</v>
      </c>
      <c r="D2461" t="s">
        <v>17</v>
      </c>
      <c r="E2461" t="s">
        <v>110</v>
      </c>
      <c r="F2461" t="s">
        <v>94</v>
      </c>
      <c r="G2461">
        <v>10011</v>
      </c>
      <c r="H2461" t="s">
        <v>119</v>
      </c>
      <c r="I2461" t="s">
        <v>32</v>
      </c>
      <c r="J2461" t="s">
        <v>43</v>
      </c>
      <c r="K2461">
        <v>46.53</v>
      </c>
      <c r="L2461">
        <v>3</v>
      </c>
      <c r="M2461">
        <v>0</v>
      </c>
      <c r="N2461">
        <v>12.097799999999999</v>
      </c>
      <c r="O2461" s="5">
        <f t="shared" si="38"/>
        <v>0.26</v>
      </c>
    </row>
    <row r="2462" spans="1:15" x14ac:dyDescent="0.25">
      <c r="A2462" t="s">
        <v>779</v>
      </c>
      <c r="B2462" t="s">
        <v>38</v>
      </c>
      <c r="C2462" t="s">
        <v>16</v>
      </c>
      <c r="D2462" t="s">
        <v>17</v>
      </c>
      <c r="E2462" t="s">
        <v>328</v>
      </c>
      <c r="F2462" t="s">
        <v>139</v>
      </c>
      <c r="G2462">
        <v>7060</v>
      </c>
      <c r="H2462" t="s">
        <v>119</v>
      </c>
      <c r="I2462" t="s">
        <v>32</v>
      </c>
      <c r="J2462" t="s">
        <v>68</v>
      </c>
      <c r="K2462">
        <v>97.84</v>
      </c>
      <c r="L2462">
        <v>2</v>
      </c>
      <c r="M2462">
        <v>0</v>
      </c>
      <c r="N2462">
        <v>25.438400000000001</v>
      </c>
      <c r="O2462" s="5">
        <f t="shared" si="38"/>
        <v>0.26</v>
      </c>
    </row>
    <row r="2463" spans="1:15" x14ac:dyDescent="0.25">
      <c r="A2463" t="s">
        <v>636</v>
      </c>
      <c r="B2463" t="s">
        <v>15</v>
      </c>
      <c r="C2463" t="s">
        <v>16</v>
      </c>
      <c r="D2463" t="s">
        <v>17</v>
      </c>
      <c r="E2463" t="s">
        <v>44</v>
      </c>
      <c r="F2463" t="s">
        <v>45</v>
      </c>
      <c r="G2463">
        <v>98115</v>
      </c>
      <c r="H2463" t="s">
        <v>31</v>
      </c>
      <c r="I2463" t="s">
        <v>32</v>
      </c>
      <c r="J2463" t="s">
        <v>80</v>
      </c>
      <c r="K2463">
        <v>29.97</v>
      </c>
      <c r="L2463">
        <v>3</v>
      </c>
      <c r="M2463">
        <v>0</v>
      </c>
      <c r="N2463">
        <v>13.486499999999999</v>
      </c>
      <c r="O2463" s="5">
        <f t="shared" si="38"/>
        <v>0.45</v>
      </c>
    </row>
    <row r="2464" spans="1:15" x14ac:dyDescent="0.25">
      <c r="A2464" t="s">
        <v>636</v>
      </c>
      <c r="B2464" t="s">
        <v>15</v>
      </c>
      <c r="C2464" t="s">
        <v>16</v>
      </c>
      <c r="D2464" t="s">
        <v>17</v>
      </c>
      <c r="E2464" t="s">
        <v>44</v>
      </c>
      <c r="F2464" t="s">
        <v>45</v>
      </c>
      <c r="G2464">
        <v>98115</v>
      </c>
      <c r="H2464" t="s">
        <v>31</v>
      </c>
      <c r="I2464" t="s">
        <v>32</v>
      </c>
      <c r="J2464" t="s">
        <v>64</v>
      </c>
      <c r="K2464">
        <v>98.352000000000004</v>
      </c>
      <c r="L2464">
        <v>3</v>
      </c>
      <c r="M2464">
        <v>0.2</v>
      </c>
      <c r="N2464">
        <v>34.423200000000001</v>
      </c>
      <c r="O2464" s="5">
        <f t="shared" si="38"/>
        <v>0.35</v>
      </c>
    </row>
    <row r="2465" spans="1:15" x14ac:dyDescent="0.25">
      <c r="A2465" t="s">
        <v>652</v>
      </c>
      <c r="B2465" t="s">
        <v>38</v>
      </c>
      <c r="C2465" t="s">
        <v>16</v>
      </c>
      <c r="D2465" t="s">
        <v>17</v>
      </c>
      <c r="E2465" t="s">
        <v>110</v>
      </c>
      <c r="F2465" t="s">
        <v>94</v>
      </c>
      <c r="G2465">
        <v>10009</v>
      </c>
      <c r="H2465" t="s">
        <v>119</v>
      </c>
      <c r="I2465" t="s">
        <v>32</v>
      </c>
      <c r="J2465" t="s">
        <v>64</v>
      </c>
      <c r="K2465">
        <v>83.92</v>
      </c>
      <c r="L2465">
        <v>5</v>
      </c>
      <c r="M2465">
        <v>0.2</v>
      </c>
      <c r="N2465">
        <v>29.372</v>
      </c>
      <c r="O2465" s="5">
        <f t="shared" si="38"/>
        <v>0.35</v>
      </c>
    </row>
    <row r="2466" spans="1:15" x14ac:dyDescent="0.25">
      <c r="A2466" t="s">
        <v>652</v>
      </c>
      <c r="B2466" t="s">
        <v>38</v>
      </c>
      <c r="C2466" t="s">
        <v>16</v>
      </c>
      <c r="D2466" t="s">
        <v>17</v>
      </c>
      <c r="E2466" t="s">
        <v>110</v>
      </c>
      <c r="F2466" t="s">
        <v>94</v>
      </c>
      <c r="G2466">
        <v>10009</v>
      </c>
      <c r="H2466" t="s">
        <v>119</v>
      </c>
      <c r="I2466" t="s">
        <v>32</v>
      </c>
      <c r="J2466" t="s">
        <v>64</v>
      </c>
      <c r="K2466">
        <v>14.624000000000001</v>
      </c>
      <c r="L2466">
        <v>2</v>
      </c>
      <c r="M2466">
        <v>0.2</v>
      </c>
      <c r="N2466">
        <v>5.1184000000000003</v>
      </c>
      <c r="O2466" s="5">
        <f t="shared" si="38"/>
        <v>0.35000000000000003</v>
      </c>
    </row>
    <row r="2467" spans="1:15" x14ac:dyDescent="0.25">
      <c r="A2467" t="s">
        <v>652</v>
      </c>
      <c r="B2467" t="s">
        <v>38</v>
      </c>
      <c r="C2467" t="s">
        <v>16</v>
      </c>
      <c r="D2467" t="s">
        <v>17</v>
      </c>
      <c r="E2467" t="s">
        <v>110</v>
      </c>
      <c r="F2467" t="s">
        <v>94</v>
      </c>
      <c r="G2467">
        <v>10009</v>
      </c>
      <c r="H2467" t="s">
        <v>119</v>
      </c>
      <c r="I2467" t="s">
        <v>58</v>
      </c>
      <c r="J2467" t="s">
        <v>59</v>
      </c>
      <c r="K2467">
        <v>136.99</v>
      </c>
      <c r="L2467">
        <v>1</v>
      </c>
      <c r="M2467">
        <v>0</v>
      </c>
      <c r="N2467">
        <v>36.987299999999998</v>
      </c>
      <c r="O2467" s="5">
        <f t="shared" si="38"/>
        <v>0.26999999999999996</v>
      </c>
    </row>
    <row r="2468" spans="1:15" x14ac:dyDescent="0.25">
      <c r="A2468" t="s">
        <v>652</v>
      </c>
      <c r="B2468" t="s">
        <v>38</v>
      </c>
      <c r="C2468" t="s">
        <v>16</v>
      </c>
      <c r="D2468" t="s">
        <v>17</v>
      </c>
      <c r="E2468" t="s">
        <v>110</v>
      </c>
      <c r="F2468" t="s">
        <v>94</v>
      </c>
      <c r="G2468">
        <v>10009</v>
      </c>
      <c r="H2468" t="s">
        <v>119</v>
      </c>
      <c r="I2468" t="s">
        <v>32</v>
      </c>
      <c r="J2468" t="s">
        <v>33</v>
      </c>
      <c r="K2468">
        <v>3.15</v>
      </c>
      <c r="L2468">
        <v>1</v>
      </c>
      <c r="M2468">
        <v>0</v>
      </c>
      <c r="N2468">
        <v>1.512</v>
      </c>
      <c r="O2468" s="5">
        <f t="shared" si="38"/>
        <v>0.48000000000000004</v>
      </c>
    </row>
    <row r="2469" spans="1:15" x14ac:dyDescent="0.25">
      <c r="A2469" t="s">
        <v>993</v>
      </c>
      <c r="B2469" t="s">
        <v>38</v>
      </c>
      <c r="C2469" t="s">
        <v>16</v>
      </c>
      <c r="D2469" t="s">
        <v>17</v>
      </c>
      <c r="E2469" t="s">
        <v>538</v>
      </c>
      <c r="F2469" t="s">
        <v>100</v>
      </c>
      <c r="G2469">
        <v>23602</v>
      </c>
      <c r="H2469" t="s">
        <v>20</v>
      </c>
      <c r="I2469" t="s">
        <v>32</v>
      </c>
      <c r="J2469" t="s">
        <v>80</v>
      </c>
      <c r="K2469">
        <v>9.11</v>
      </c>
      <c r="L2469">
        <v>1</v>
      </c>
      <c r="M2469">
        <v>0</v>
      </c>
      <c r="N2469">
        <v>4.0994999999999999</v>
      </c>
      <c r="O2469" s="5">
        <f t="shared" si="38"/>
        <v>0.45</v>
      </c>
    </row>
    <row r="2470" spans="1:15" x14ac:dyDescent="0.25">
      <c r="A2470" t="s">
        <v>993</v>
      </c>
      <c r="B2470" t="s">
        <v>38</v>
      </c>
      <c r="C2470" t="s">
        <v>16</v>
      </c>
      <c r="D2470" t="s">
        <v>17</v>
      </c>
      <c r="E2470" t="s">
        <v>538</v>
      </c>
      <c r="F2470" t="s">
        <v>100</v>
      </c>
      <c r="G2470">
        <v>23602</v>
      </c>
      <c r="H2470" t="s">
        <v>20</v>
      </c>
      <c r="I2470" t="s">
        <v>32</v>
      </c>
      <c r="J2470" t="s">
        <v>43</v>
      </c>
      <c r="K2470">
        <v>571.44000000000005</v>
      </c>
      <c r="L2470">
        <v>4</v>
      </c>
      <c r="M2470">
        <v>0</v>
      </c>
      <c r="N2470">
        <v>165.7176</v>
      </c>
      <c r="O2470" s="5">
        <f t="shared" si="38"/>
        <v>0.28999999999999998</v>
      </c>
    </row>
    <row r="2471" spans="1:15" x14ac:dyDescent="0.25">
      <c r="A2471" t="s">
        <v>993</v>
      </c>
      <c r="B2471" t="s">
        <v>38</v>
      </c>
      <c r="C2471" t="s">
        <v>16</v>
      </c>
      <c r="D2471" t="s">
        <v>17</v>
      </c>
      <c r="E2471" t="s">
        <v>538</v>
      </c>
      <c r="F2471" t="s">
        <v>100</v>
      </c>
      <c r="G2471">
        <v>23602</v>
      </c>
      <c r="H2471" t="s">
        <v>20</v>
      </c>
      <c r="I2471" t="s">
        <v>32</v>
      </c>
      <c r="J2471" t="s">
        <v>80</v>
      </c>
      <c r="K2471">
        <v>32.4</v>
      </c>
      <c r="L2471">
        <v>5</v>
      </c>
      <c r="M2471">
        <v>0</v>
      </c>
      <c r="N2471">
        <v>15.552</v>
      </c>
      <c r="O2471" s="5">
        <f t="shared" si="38"/>
        <v>0.48</v>
      </c>
    </row>
    <row r="2472" spans="1:15" x14ac:dyDescent="0.25">
      <c r="A2472" t="s">
        <v>993</v>
      </c>
      <c r="B2472" t="s">
        <v>38</v>
      </c>
      <c r="C2472" t="s">
        <v>16</v>
      </c>
      <c r="D2472" t="s">
        <v>17</v>
      </c>
      <c r="E2472" t="s">
        <v>538</v>
      </c>
      <c r="F2472" t="s">
        <v>100</v>
      </c>
      <c r="G2472">
        <v>23602</v>
      </c>
      <c r="H2472" t="s">
        <v>20</v>
      </c>
      <c r="I2472" t="s">
        <v>32</v>
      </c>
      <c r="J2472" t="s">
        <v>43</v>
      </c>
      <c r="K2472">
        <v>16.91</v>
      </c>
      <c r="L2472">
        <v>1</v>
      </c>
      <c r="M2472">
        <v>0</v>
      </c>
      <c r="N2472">
        <v>4.5656999999999996</v>
      </c>
      <c r="O2472" s="5">
        <f t="shared" si="38"/>
        <v>0.26999999999999996</v>
      </c>
    </row>
    <row r="2473" spans="1:15" x14ac:dyDescent="0.25">
      <c r="A2473" t="s">
        <v>911</v>
      </c>
      <c r="B2473" t="s">
        <v>38</v>
      </c>
      <c r="C2473" t="s">
        <v>16</v>
      </c>
      <c r="D2473" t="s">
        <v>17</v>
      </c>
      <c r="E2473" t="s">
        <v>301</v>
      </c>
      <c r="F2473" t="s">
        <v>41</v>
      </c>
      <c r="G2473">
        <v>28314</v>
      </c>
      <c r="H2473" t="s">
        <v>20</v>
      </c>
      <c r="I2473" t="s">
        <v>21</v>
      </c>
      <c r="J2473" t="s">
        <v>48</v>
      </c>
      <c r="K2473">
        <v>14.272</v>
      </c>
      <c r="L2473">
        <v>8</v>
      </c>
      <c r="M2473">
        <v>0.2</v>
      </c>
      <c r="N2473">
        <v>4.2816000000000001</v>
      </c>
      <c r="O2473" s="5">
        <f t="shared" si="38"/>
        <v>0.3</v>
      </c>
    </row>
    <row r="2474" spans="1:15" x14ac:dyDescent="0.25">
      <c r="A2474" t="s">
        <v>911</v>
      </c>
      <c r="B2474" t="s">
        <v>38</v>
      </c>
      <c r="C2474" t="s">
        <v>16</v>
      </c>
      <c r="D2474" t="s">
        <v>17</v>
      </c>
      <c r="E2474" t="s">
        <v>301</v>
      </c>
      <c r="F2474" t="s">
        <v>41</v>
      </c>
      <c r="G2474">
        <v>28314</v>
      </c>
      <c r="H2474" t="s">
        <v>20</v>
      </c>
      <c r="I2474" t="s">
        <v>21</v>
      </c>
      <c r="J2474" t="s">
        <v>22</v>
      </c>
      <c r="K2474">
        <v>451.13600000000002</v>
      </c>
      <c r="L2474">
        <v>4</v>
      </c>
      <c r="M2474">
        <v>0.2</v>
      </c>
      <c r="N2474">
        <v>-67.670400000000001</v>
      </c>
      <c r="O2474" s="5">
        <f t="shared" si="38"/>
        <v>-0.15</v>
      </c>
    </row>
    <row r="2475" spans="1:15" x14ac:dyDescent="0.25">
      <c r="A2475" t="s">
        <v>911</v>
      </c>
      <c r="B2475" t="s">
        <v>38</v>
      </c>
      <c r="C2475" t="s">
        <v>16</v>
      </c>
      <c r="D2475" t="s">
        <v>17</v>
      </c>
      <c r="E2475" t="s">
        <v>301</v>
      </c>
      <c r="F2475" t="s">
        <v>41</v>
      </c>
      <c r="G2475">
        <v>28314</v>
      </c>
      <c r="H2475" t="s">
        <v>20</v>
      </c>
      <c r="I2475" t="s">
        <v>32</v>
      </c>
      <c r="J2475" t="s">
        <v>68</v>
      </c>
      <c r="K2475">
        <v>64.864000000000004</v>
      </c>
      <c r="L2475">
        <v>4</v>
      </c>
      <c r="M2475">
        <v>0.2</v>
      </c>
      <c r="N2475">
        <v>6.4863999999999997</v>
      </c>
      <c r="O2475" s="5">
        <f t="shared" si="38"/>
        <v>9.9999999999999992E-2</v>
      </c>
    </row>
    <row r="2476" spans="1:15" x14ac:dyDescent="0.25">
      <c r="A2476" t="s">
        <v>633</v>
      </c>
      <c r="B2476" t="s">
        <v>155</v>
      </c>
      <c r="C2476" t="s">
        <v>16</v>
      </c>
      <c r="D2476" t="s">
        <v>17</v>
      </c>
      <c r="E2476" t="s">
        <v>26</v>
      </c>
      <c r="F2476" t="s">
        <v>27</v>
      </c>
      <c r="G2476">
        <v>90032</v>
      </c>
      <c r="H2476" t="s">
        <v>31</v>
      </c>
      <c r="I2476" t="s">
        <v>21</v>
      </c>
      <c r="J2476" t="s">
        <v>25</v>
      </c>
      <c r="K2476">
        <v>217.584</v>
      </c>
      <c r="L2476">
        <v>2</v>
      </c>
      <c r="M2476">
        <v>0.2</v>
      </c>
      <c r="N2476">
        <v>-29.9178</v>
      </c>
      <c r="O2476" s="5">
        <f t="shared" si="38"/>
        <v>-0.13749999999999998</v>
      </c>
    </row>
    <row r="2477" spans="1:15" x14ac:dyDescent="0.25">
      <c r="A2477" t="s">
        <v>633</v>
      </c>
      <c r="B2477" t="s">
        <v>155</v>
      </c>
      <c r="C2477" t="s">
        <v>16</v>
      </c>
      <c r="D2477" t="s">
        <v>17</v>
      </c>
      <c r="E2477" t="s">
        <v>26</v>
      </c>
      <c r="F2477" t="s">
        <v>27</v>
      </c>
      <c r="G2477">
        <v>90032</v>
      </c>
      <c r="H2477" t="s">
        <v>31</v>
      </c>
      <c r="I2477" t="s">
        <v>58</v>
      </c>
      <c r="J2477" t="s">
        <v>129</v>
      </c>
      <c r="K2477">
        <v>82.95</v>
      </c>
      <c r="L2477">
        <v>5</v>
      </c>
      <c r="M2477">
        <v>0</v>
      </c>
      <c r="N2477">
        <v>29.032499999999999</v>
      </c>
      <c r="O2477" s="5">
        <f t="shared" si="38"/>
        <v>0.35</v>
      </c>
    </row>
    <row r="2478" spans="1:15" x14ac:dyDescent="0.25">
      <c r="A2478" t="s">
        <v>633</v>
      </c>
      <c r="B2478" t="s">
        <v>155</v>
      </c>
      <c r="C2478" t="s">
        <v>16</v>
      </c>
      <c r="D2478" t="s">
        <v>17</v>
      </c>
      <c r="E2478" t="s">
        <v>26</v>
      </c>
      <c r="F2478" t="s">
        <v>27</v>
      </c>
      <c r="G2478">
        <v>90032</v>
      </c>
      <c r="H2478" t="s">
        <v>31</v>
      </c>
      <c r="I2478" t="s">
        <v>32</v>
      </c>
      <c r="J2478" t="s">
        <v>33</v>
      </c>
      <c r="K2478">
        <v>87.71</v>
      </c>
      <c r="L2478">
        <v>7</v>
      </c>
      <c r="M2478">
        <v>0</v>
      </c>
      <c r="N2478">
        <v>41.223700000000001</v>
      </c>
      <c r="O2478" s="5">
        <f t="shared" si="38"/>
        <v>0.47000000000000003</v>
      </c>
    </row>
    <row r="2479" spans="1:15" x14ac:dyDescent="0.25">
      <c r="A2479" t="s">
        <v>633</v>
      </c>
      <c r="B2479" t="s">
        <v>155</v>
      </c>
      <c r="C2479" t="s">
        <v>16</v>
      </c>
      <c r="D2479" t="s">
        <v>17</v>
      </c>
      <c r="E2479" t="s">
        <v>26</v>
      </c>
      <c r="F2479" t="s">
        <v>27</v>
      </c>
      <c r="G2479">
        <v>90032</v>
      </c>
      <c r="H2479" t="s">
        <v>31</v>
      </c>
      <c r="I2479" t="s">
        <v>32</v>
      </c>
      <c r="J2479" t="s">
        <v>68</v>
      </c>
      <c r="K2479">
        <v>1101.48</v>
      </c>
      <c r="L2479">
        <v>4</v>
      </c>
      <c r="M2479">
        <v>0</v>
      </c>
      <c r="N2479">
        <v>429.5772</v>
      </c>
      <c r="O2479" s="5">
        <f t="shared" si="38"/>
        <v>0.39</v>
      </c>
    </row>
    <row r="2480" spans="1:15" x14ac:dyDescent="0.25">
      <c r="A2480" t="s">
        <v>633</v>
      </c>
      <c r="B2480" t="s">
        <v>15</v>
      </c>
      <c r="C2480" t="s">
        <v>30</v>
      </c>
      <c r="D2480" t="s">
        <v>17</v>
      </c>
      <c r="E2480" t="s">
        <v>26</v>
      </c>
      <c r="F2480" t="s">
        <v>27</v>
      </c>
      <c r="G2480">
        <v>90036</v>
      </c>
      <c r="H2480" t="s">
        <v>31</v>
      </c>
      <c r="I2480" t="s">
        <v>21</v>
      </c>
      <c r="J2480" t="s">
        <v>39</v>
      </c>
      <c r="K2480">
        <v>1322.3520000000001</v>
      </c>
      <c r="L2480">
        <v>3</v>
      </c>
      <c r="M2480">
        <v>0.2</v>
      </c>
      <c r="N2480">
        <v>-99.176400000000001</v>
      </c>
      <c r="O2480" s="5">
        <f t="shared" si="38"/>
        <v>-7.4999999999999997E-2</v>
      </c>
    </row>
    <row r="2481" spans="1:15" x14ac:dyDescent="0.25">
      <c r="A2481" t="s">
        <v>652</v>
      </c>
      <c r="B2481" t="s">
        <v>38</v>
      </c>
      <c r="C2481" t="s">
        <v>16</v>
      </c>
      <c r="D2481" t="s">
        <v>17</v>
      </c>
      <c r="E2481" t="s">
        <v>110</v>
      </c>
      <c r="F2481" t="s">
        <v>94</v>
      </c>
      <c r="G2481">
        <v>10011</v>
      </c>
      <c r="H2481" t="s">
        <v>119</v>
      </c>
      <c r="I2481" t="s">
        <v>32</v>
      </c>
      <c r="J2481" t="s">
        <v>53</v>
      </c>
      <c r="K2481">
        <v>5.46</v>
      </c>
      <c r="L2481">
        <v>3</v>
      </c>
      <c r="M2481">
        <v>0</v>
      </c>
      <c r="N2481">
        <v>1.4742</v>
      </c>
      <c r="O2481" s="5">
        <f t="shared" si="38"/>
        <v>0.27</v>
      </c>
    </row>
    <row r="2482" spans="1:15" x14ac:dyDescent="0.25">
      <c r="A2482" t="s">
        <v>694</v>
      </c>
      <c r="B2482" t="s">
        <v>38</v>
      </c>
      <c r="C2482" t="s">
        <v>16</v>
      </c>
      <c r="D2482" t="s">
        <v>17</v>
      </c>
      <c r="E2482" t="s">
        <v>211</v>
      </c>
      <c r="F2482" t="s">
        <v>50</v>
      </c>
      <c r="G2482">
        <v>75220</v>
      </c>
      <c r="H2482" t="s">
        <v>89</v>
      </c>
      <c r="I2482" t="s">
        <v>32</v>
      </c>
      <c r="J2482" t="s">
        <v>334</v>
      </c>
      <c r="K2482">
        <v>11.183999999999999</v>
      </c>
      <c r="L2482">
        <v>1</v>
      </c>
      <c r="M2482">
        <v>0.2</v>
      </c>
      <c r="N2482">
        <v>0.83879999999999999</v>
      </c>
      <c r="O2482" s="5">
        <f t="shared" si="38"/>
        <v>7.4999999999999997E-2</v>
      </c>
    </row>
    <row r="2483" spans="1:15" x14ac:dyDescent="0.25">
      <c r="A2483" t="s">
        <v>694</v>
      </c>
      <c r="B2483" t="s">
        <v>38</v>
      </c>
      <c r="C2483" t="s">
        <v>16</v>
      </c>
      <c r="D2483" t="s">
        <v>17</v>
      </c>
      <c r="E2483" t="s">
        <v>211</v>
      </c>
      <c r="F2483" t="s">
        <v>50</v>
      </c>
      <c r="G2483">
        <v>75220</v>
      </c>
      <c r="H2483" t="s">
        <v>89</v>
      </c>
      <c r="I2483" t="s">
        <v>32</v>
      </c>
      <c r="J2483" t="s">
        <v>43</v>
      </c>
      <c r="K2483">
        <v>153.584</v>
      </c>
      <c r="L2483">
        <v>2</v>
      </c>
      <c r="M2483">
        <v>0.2</v>
      </c>
      <c r="N2483">
        <v>-32.636600000000001</v>
      </c>
      <c r="O2483" s="5">
        <f t="shared" si="38"/>
        <v>-0.21249999999999999</v>
      </c>
    </row>
    <row r="2484" spans="1:15" x14ac:dyDescent="0.25">
      <c r="A2484" t="s">
        <v>636</v>
      </c>
      <c r="B2484" t="s">
        <v>38</v>
      </c>
      <c r="C2484" t="s">
        <v>16</v>
      </c>
      <c r="D2484" t="s">
        <v>17</v>
      </c>
      <c r="E2484" t="s">
        <v>44</v>
      </c>
      <c r="F2484" t="s">
        <v>45</v>
      </c>
      <c r="G2484">
        <v>98105</v>
      </c>
      <c r="H2484" t="s">
        <v>31</v>
      </c>
      <c r="I2484" t="s">
        <v>32</v>
      </c>
      <c r="J2484" t="s">
        <v>43</v>
      </c>
      <c r="K2484">
        <v>1003.62</v>
      </c>
      <c r="L2484">
        <v>6</v>
      </c>
      <c r="M2484">
        <v>0</v>
      </c>
      <c r="N2484">
        <v>0</v>
      </c>
      <c r="O2484" s="5">
        <f t="shared" si="38"/>
        <v>0</v>
      </c>
    </row>
    <row r="2485" spans="1:15" x14ac:dyDescent="0.25">
      <c r="A2485" t="s">
        <v>636</v>
      </c>
      <c r="B2485" t="s">
        <v>38</v>
      </c>
      <c r="C2485" t="s">
        <v>88</v>
      </c>
      <c r="D2485" t="s">
        <v>17</v>
      </c>
      <c r="E2485" t="s">
        <v>44</v>
      </c>
      <c r="F2485" t="s">
        <v>45</v>
      </c>
      <c r="G2485">
        <v>98105</v>
      </c>
      <c r="H2485" t="s">
        <v>31</v>
      </c>
      <c r="I2485" t="s">
        <v>58</v>
      </c>
      <c r="J2485" t="s">
        <v>59</v>
      </c>
      <c r="K2485">
        <v>35.167999999999999</v>
      </c>
      <c r="L2485">
        <v>4</v>
      </c>
      <c r="M2485">
        <v>0.2</v>
      </c>
      <c r="N2485">
        <v>11.429600000000001</v>
      </c>
      <c r="O2485" s="5">
        <f t="shared" si="38"/>
        <v>0.32500000000000001</v>
      </c>
    </row>
    <row r="2486" spans="1:15" x14ac:dyDescent="0.25">
      <c r="A2486" t="s">
        <v>636</v>
      </c>
      <c r="B2486" t="s">
        <v>38</v>
      </c>
      <c r="C2486" t="s">
        <v>88</v>
      </c>
      <c r="D2486" t="s">
        <v>17</v>
      </c>
      <c r="E2486" t="s">
        <v>44</v>
      </c>
      <c r="F2486" t="s">
        <v>45</v>
      </c>
      <c r="G2486">
        <v>98105</v>
      </c>
      <c r="H2486" t="s">
        <v>31</v>
      </c>
      <c r="I2486" t="s">
        <v>21</v>
      </c>
      <c r="J2486" t="s">
        <v>39</v>
      </c>
      <c r="K2486">
        <v>1137.75</v>
      </c>
      <c r="L2486">
        <v>5</v>
      </c>
      <c r="M2486">
        <v>0</v>
      </c>
      <c r="N2486">
        <v>250.30500000000001</v>
      </c>
      <c r="O2486" s="5">
        <f t="shared" si="38"/>
        <v>0.22</v>
      </c>
    </row>
    <row r="2487" spans="1:15" x14ac:dyDescent="0.25">
      <c r="A2487" t="s">
        <v>636</v>
      </c>
      <c r="B2487" t="s">
        <v>38</v>
      </c>
      <c r="C2487" t="s">
        <v>88</v>
      </c>
      <c r="D2487" t="s">
        <v>17</v>
      </c>
      <c r="E2487" t="s">
        <v>44</v>
      </c>
      <c r="F2487" t="s">
        <v>45</v>
      </c>
      <c r="G2487">
        <v>98105</v>
      </c>
      <c r="H2487" t="s">
        <v>31</v>
      </c>
      <c r="I2487" t="s">
        <v>32</v>
      </c>
      <c r="J2487" t="s">
        <v>64</v>
      </c>
      <c r="K2487">
        <v>99.68</v>
      </c>
      <c r="L2487">
        <v>5</v>
      </c>
      <c r="M2487">
        <v>0.2</v>
      </c>
      <c r="N2487">
        <v>32.396000000000001</v>
      </c>
      <c r="O2487" s="5">
        <f t="shared" si="38"/>
        <v>0.32500000000000001</v>
      </c>
    </row>
    <row r="2488" spans="1:15" x14ac:dyDescent="0.25">
      <c r="A2488" t="s">
        <v>636</v>
      </c>
      <c r="B2488" t="s">
        <v>38</v>
      </c>
      <c r="C2488" t="s">
        <v>88</v>
      </c>
      <c r="D2488" t="s">
        <v>17</v>
      </c>
      <c r="E2488" t="s">
        <v>44</v>
      </c>
      <c r="F2488" t="s">
        <v>45</v>
      </c>
      <c r="G2488">
        <v>98105</v>
      </c>
      <c r="H2488" t="s">
        <v>31</v>
      </c>
      <c r="I2488" t="s">
        <v>32</v>
      </c>
      <c r="J2488" t="s">
        <v>53</v>
      </c>
      <c r="K2488">
        <v>5.56</v>
      </c>
      <c r="L2488">
        <v>2</v>
      </c>
      <c r="M2488">
        <v>0</v>
      </c>
      <c r="N2488">
        <v>1.4456</v>
      </c>
      <c r="O2488" s="5">
        <f t="shared" si="38"/>
        <v>0.26</v>
      </c>
    </row>
    <row r="2489" spans="1:15" x14ac:dyDescent="0.25">
      <c r="A2489" t="s">
        <v>890</v>
      </c>
      <c r="B2489" t="s">
        <v>15</v>
      </c>
      <c r="C2489" t="s">
        <v>30</v>
      </c>
      <c r="D2489" t="s">
        <v>17</v>
      </c>
      <c r="E2489" t="s">
        <v>179</v>
      </c>
      <c r="F2489" t="s">
        <v>56</v>
      </c>
      <c r="G2489">
        <v>19711</v>
      </c>
      <c r="H2489" t="s">
        <v>119</v>
      </c>
      <c r="I2489" t="s">
        <v>32</v>
      </c>
      <c r="J2489" t="s">
        <v>43</v>
      </c>
      <c r="K2489">
        <v>85.52</v>
      </c>
      <c r="L2489">
        <v>2</v>
      </c>
      <c r="M2489">
        <v>0</v>
      </c>
      <c r="N2489">
        <v>22.235199999999999</v>
      </c>
      <c r="O2489" s="5">
        <f t="shared" si="38"/>
        <v>0.26</v>
      </c>
    </row>
    <row r="2490" spans="1:15" x14ac:dyDescent="0.25">
      <c r="A2490" t="s">
        <v>890</v>
      </c>
      <c r="B2490" t="s">
        <v>15</v>
      </c>
      <c r="C2490" t="s">
        <v>30</v>
      </c>
      <c r="D2490" t="s">
        <v>17</v>
      </c>
      <c r="E2490" t="s">
        <v>179</v>
      </c>
      <c r="F2490" t="s">
        <v>56</v>
      </c>
      <c r="G2490">
        <v>19711</v>
      </c>
      <c r="H2490" t="s">
        <v>119</v>
      </c>
      <c r="I2490" t="s">
        <v>32</v>
      </c>
      <c r="J2490" t="s">
        <v>53</v>
      </c>
      <c r="K2490">
        <v>9.84</v>
      </c>
      <c r="L2490">
        <v>3</v>
      </c>
      <c r="M2490">
        <v>0</v>
      </c>
      <c r="N2490">
        <v>2.6568000000000001</v>
      </c>
      <c r="O2490" s="5">
        <f t="shared" si="38"/>
        <v>0.27</v>
      </c>
    </row>
    <row r="2491" spans="1:15" x14ac:dyDescent="0.25">
      <c r="A2491" t="s">
        <v>890</v>
      </c>
      <c r="B2491" t="s">
        <v>15</v>
      </c>
      <c r="C2491" t="s">
        <v>30</v>
      </c>
      <c r="D2491" t="s">
        <v>17</v>
      </c>
      <c r="E2491" t="s">
        <v>179</v>
      </c>
      <c r="F2491" t="s">
        <v>56</v>
      </c>
      <c r="G2491">
        <v>19711</v>
      </c>
      <c r="H2491" t="s">
        <v>119</v>
      </c>
      <c r="I2491" t="s">
        <v>32</v>
      </c>
      <c r="J2491" t="s">
        <v>80</v>
      </c>
      <c r="K2491">
        <v>20.04</v>
      </c>
      <c r="L2491">
        <v>3</v>
      </c>
      <c r="M2491">
        <v>0</v>
      </c>
      <c r="N2491">
        <v>9.6191999999999993</v>
      </c>
      <c r="O2491" s="5">
        <f t="shared" si="38"/>
        <v>0.48</v>
      </c>
    </row>
    <row r="2492" spans="1:15" x14ac:dyDescent="0.25">
      <c r="A2492" t="s">
        <v>652</v>
      </c>
      <c r="B2492" t="s">
        <v>15</v>
      </c>
      <c r="C2492" t="s">
        <v>16</v>
      </c>
      <c r="D2492" t="s">
        <v>17</v>
      </c>
      <c r="E2492" t="s">
        <v>110</v>
      </c>
      <c r="F2492" t="s">
        <v>94</v>
      </c>
      <c r="G2492">
        <v>10024</v>
      </c>
      <c r="H2492" t="s">
        <v>119</v>
      </c>
      <c r="I2492" t="s">
        <v>58</v>
      </c>
      <c r="J2492" t="s">
        <v>59</v>
      </c>
      <c r="K2492">
        <v>631.96</v>
      </c>
      <c r="L2492">
        <v>4</v>
      </c>
      <c r="M2492">
        <v>0</v>
      </c>
      <c r="N2492">
        <v>303.3408</v>
      </c>
      <c r="O2492" s="5">
        <f t="shared" si="38"/>
        <v>0.48</v>
      </c>
    </row>
    <row r="2493" spans="1:15" x14ac:dyDescent="0.25">
      <c r="A2493" t="s">
        <v>652</v>
      </c>
      <c r="B2493" t="s">
        <v>15</v>
      </c>
      <c r="C2493" t="s">
        <v>16</v>
      </c>
      <c r="D2493" t="s">
        <v>17</v>
      </c>
      <c r="E2493" t="s">
        <v>110</v>
      </c>
      <c r="F2493" t="s">
        <v>94</v>
      </c>
      <c r="G2493">
        <v>10024</v>
      </c>
      <c r="H2493" t="s">
        <v>119</v>
      </c>
      <c r="I2493" t="s">
        <v>32</v>
      </c>
      <c r="J2493" t="s">
        <v>80</v>
      </c>
      <c r="K2493">
        <v>23.92</v>
      </c>
      <c r="L2493">
        <v>4</v>
      </c>
      <c r="M2493">
        <v>0</v>
      </c>
      <c r="N2493">
        <v>10.763999999999999</v>
      </c>
      <c r="O2493" s="5">
        <f t="shared" si="38"/>
        <v>0.44999999999999996</v>
      </c>
    </row>
    <row r="2494" spans="1:15" x14ac:dyDescent="0.25">
      <c r="A2494" t="s">
        <v>633</v>
      </c>
      <c r="B2494" t="s">
        <v>15</v>
      </c>
      <c r="C2494" t="s">
        <v>16</v>
      </c>
      <c r="D2494" t="s">
        <v>17</v>
      </c>
      <c r="E2494" t="s">
        <v>26</v>
      </c>
      <c r="F2494" t="s">
        <v>27</v>
      </c>
      <c r="G2494">
        <v>90049</v>
      </c>
      <c r="H2494" t="s">
        <v>31</v>
      </c>
      <c r="I2494" t="s">
        <v>32</v>
      </c>
      <c r="J2494" t="s">
        <v>80</v>
      </c>
      <c r="K2494">
        <v>90.24</v>
      </c>
      <c r="L2494">
        <v>6</v>
      </c>
      <c r="M2494">
        <v>0</v>
      </c>
      <c r="N2494">
        <v>41.510399999999997</v>
      </c>
      <c r="O2494" s="5">
        <f t="shared" si="38"/>
        <v>0.46</v>
      </c>
    </row>
    <row r="2495" spans="1:15" x14ac:dyDescent="0.25">
      <c r="A2495" t="s">
        <v>994</v>
      </c>
      <c r="B2495" t="s">
        <v>38</v>
      </c>
      <c r="C2495" t="s">
        <v>16</v>
      </c>
      <c r="D2495" t="s">
        <v>17</v>
      </c>
      <c r="E2495" t="s">
        <v>437</v>
      </c>
      <c r="F2495" t="s">
        <v>94</v>
      </c>
      <c r="G2495">
        <v>14701</v>
      </c>
      <c r="H2495" t="s">
        <v>119</v>
      </c>
      <c r="I2495" t="s">
        <v>58</v>
      </c>
      <c r="J2495" t="s">
        <v>59</v>
      </c>
      <c r="K2495">
        <v>4548.8100000000004</v>
      </c>
      <c r="L2495">
        <v>7</v>
      </c>
      <c r="M2495">
        <v>0</v>
      </c>
      <c r="N2495">
        <v>1228.1786999999999</v>
      </c>
      <c r="O2495" s="5">
        <f t="shared" si="38"/>
        <v>0.26999999999999996</v>
      </c>
    </row>
    <row r="2496" spans="1:15" x14ac:dyDescent="0.25">
      <c r="A2496" t="s">
        <v>644</v>
      </c>
      <c r="B2496" t="s">
        <v>15</v>
      </c>
      <c r="C2496" t="s">
        <v>16</v>
      </c>
      <c r="D2496" t="s">
        <v>17</v>
      </c>
      <c r="E2496" t="s">
        <v>81</v>
      </c>
      <c r="F2496" t="s">
        <v>50</v>
      </c>
      <c r="G2496">
        <v>77095</v>
      </c>
      <c r="H2496" t="s">
        <v>89</v>
      </c>
      <c r="I2496" t="s">
        <v>21</v>
      </c>
      <c r="J2496" t="s">
        <v>39</v>
      </c>
      <c r="K2496">
        <v>300.93</v>
      </c>
      <c r="L2496">
        <v>5</v>
      </c>
      <c r="M2496">
        <v>0.3</v>
      </c>
      <c r="N2496">
        <v>-34.392000000000003</v>
      </c>
      <c r="O2496" s="5">
        <f t="shared" si="38"/>
        <v>-0.1142857142857143</v>
      </c>
    </row>
    <row r="2497" spans="1:15" x14ac:dyDescent="0.25">
      <c r="A2497" t="s">
        <v>644</v>
      </c>
      <c r="B2497" t="s">
        <v>15</v>
      </c>
      <c r="C2497" t="s">
        <v>16</v>
      </c>
      <c r="D2497" t="s">
        <v>17</v>
      </c>
      <c r="E2497" t="s">
        <v>81</v>
      </c>
      <c r="F2497" t="s">
        <v>50</v>
      </c>
      <c r="G2497">
        <v>77095</v>
      </c>
      <c r="H2497" t="s">
        <v>89</v>
      </c>
      <c r="I2497" t="s">
        <v>58</v>
      </c>
      <c r="J2497" t="s">
        <v>59</v>
      </c>
      <c r="K2497">
        <v>719.96</v>
      </c>
      <c r="L2497">
        <v>5</v>
      </c>
      <c r="M2497">
        <v>0.2</v>
      </c>
      <c r="N2497">
        <v>53.997</v>
      </c>
      <c r="O2497" s="5">
        <f t="shared" si="38"/>
        <v>7.4999999999999997E-2</v>
      </c>
    </row>
    <row r="2498" spans="1:15" x14ac:dyDescent="0.25">
      <c r="A2498" t="s">
        <v>995</v>
      </c>
      <c r="B2498" t="s">
        <v>38</v>
      </c>
      <c r="C2498" t="s">
        <v>16</v>
      </c>
      <c r="D2498" t="s">
        <v>17</v>
      </c>
      <c r="E2498" t="s">
        <v>531</v>
      </c>
      <c r="F2498" t="s">
        <v>83</v>
      </c>
      <c r="G2498">
        <v>46544</v>
      </c>
      <c r="H2498" t="s">
        <v>89</v>
      </c>
      <c r="I2498" t="s">
        <v>21</v>
      </c>
      <c r="J2498" t="s">
        <v>25</v>
      </c>
      <c r="K2498">
        <v>647.84</v>
      </c>
      <c r="L2498">
        <v>8</v>
      </c>
      <c r="M2498">
        <v>0</v>
      </c>
      <c r="N2498">
        <v>32.392000000000003</v>
      </c>
      <c r="O2498" s="5">
        <f t="shared" si="38"/>
        <v>0.05</v>
      </c>
    </row>
    <row r="2499" spans="1:15" x14ac:dyDescent="0.25">
      <c r="A2499" t="s">
        <v>705</v>
      </c>
      <c r="B2499" t="s">
        <v>38</v>
      </c>
      <c r="C2499" t="s">
        <v>88</v>
      </c>
      <c r="D2499" t="s">
        <v>17</v>
      </c>
      <c r="E2499" t="s">
        <v>228</v>
      </c>
      <c r="F2499" t="s">
        <v>27</v>
      </c>
      <c r="G2499">
        <v>92037</v>
      </c>
      <c r="H2499" t="s">
        <v>31</v>
      </c>
      <c r="I2499" t="s">
        <v>32</v>
      </c>
      <c r="J2499" t="s">
        <v>43</v>
      </c>
      <c r="K2499">
        <v>64.17</v>
      </c>
      <c r="L2499">
        <v>3</v>
      </c>
      <c r="M2499">
        <v>0</v>
      </c>
      <c r="N2499">
        <v>18.609300000000001</v>
      </c>
      <c r="O2499" s="5">
        <f t="shared" si="38"/>
        <v>0.29000000000000004</v>
      </c>
    </row>
    <row r="2500" spans="1:15" x14ac:dyDescent="0.25">
      <c r="A2500" t="s">
        <v>705</v>
      </c>
      <c r="B2500" t="s">
        <v>38</v>
      </c>
      <c r="C2500" t="s">
        <v>88</v>
      </c>
      <c r="D2500" t="s">
        <v>17</v>
      </c>
      <c r="E2500" t="s">
        <v>228</v>
      </c>
      <c r="F2500" t="s">
        <v>27</v>
      </c>
      <c r="G2500">
        <v>92037</v>
      </c>
      <c r="H2500" t="s">
        <v>31</v>
      </c>
      <c r="I2500" t="s">
        <v>32</v>
      </c>
      <c r="J2500" t="s">
        <v>143</v>
      </c>
      <c r="K2500">
        <v>124.46</v>
      </c>
      <c r="L2500">
        <v>2</v>
      </c>
      <c r="M2500">
        <v>0</v>
      </c>
      <c r="N2500">
        <v>58.496200000000002</v>
      </c>
      <c r="O2500" s="5">
        <f t="shared" ref="O2500:O2563" si="39">N2500/K2500</f>
        <v>0.47000000000000003</v>
      </c>
    </row>
    <row r="2501" spans="1:15" x14ac:dyDescent="0.25">
      <c r="A2501" t="s">
        <v>640</v>
      </c>
      <c r="B2501" t="s">
        <v>38</v>
      </c>
      <c r="C2501" t="s">
        <v>30</v>
      </c>
      <c r="D2501" t="s">
        <v>17</v>
      </c>
      <c r="E2501" t="s">
        <v>65</v>
      </c>
      <c r="F2501" t="s">
        <v>27</v>
      </c>
      <c r="G2501">
        <v>94109</v>
      </c>
      <c r="H2501" t="s">
        <v>31</v>
      </c>
      <c r="I2501" t="s">
        <v>32</v>
      </c>
      <c r="J2501" t="s">
        <v>64</v>
      </c>
      <c r="K2501">
        <v>9.5839999999999996</v>
      </c>
      <c r="L2501">
        <v>1</v>
      </c>
      <c r="M2501">
        <v>0.2</v>
      </c>
      <c r="N2501">
        <v>3.3544</v>
      </c>
      <c r="O2501" s="5">
        <f t="shared" si="39"/>
        <v>0.35000000000000003</v>
      </c>
    </row>
    <row r="2502" spans="1:15" x14ac:dyDescent="0.25">
      <c r="A2502" t="s">
        <v>738</v>
      </c>
      <c r="B2502" t="s">
        <v>155</v>
      </c>
      <c r="C2502" t="s">
        <v>16</v>
      </c>
      <c r="D2502" t="s">
        <v>17</v>
      </c>
      <c r="E2502" t="s">
        <v>275</v>
      </c>
      <c r="F2502" t="s">
        <v>35</v>
      </c>
      <c r="G2502">
        <v>33178</v>
      </c>
      <c r="H2502" t="s">
        <v>20</v>
      </c>
      <c r="I2502" t="s">
        <v>32</v>
      </c>
      <c r="J2502" t="s">
        <v>143</v>
      </c>
      <c r="K2502">
        <v>37.607999999999997</v>
      </c>
      <c r="L2502">
        <v>3</v>
      </c>
      <c r="M2502">
        <v>0.2</v>
      </c>
      <c r="N2502">
        <v>12.6927</v>
      </c>
      <c r="O2502" s="5">
        <f t="shared" si="39"/>
        <v>0.33750000000000002</v>
      </c>
    </row>
    <row r="2503" spans="1:15" x14ac:dyDescent="0.25">
      <c r="A2503" t="s">
        <v>906</v>
      </c>
      <c r="B2503" t="s">
        <v>155</v>
      </c>
      <c r="C2503" t="s">
        <v>30</v>
      </c>
      <c r="D2503" t="s">
        <v>17</v>
      </c>
      <c r="E2503" t="s">
        <v>463</v>
      </c>
      <c r="F2503" t="s">
        <v>74</v>
      </c>
      <c r="G2503">
        <v>60076</v>
      </c>
      <c r="H2503" t="s">
        <v>89</v>
      </c>
      <c r="I2503" t="s">
        <v>32</v>
      </c>
      <c r="J2503" t="s">
        <v>80</v>
      </c>
      <c r="K2503">
        <v>12.224</v>
      </c>
      <c r="L2503">
        <v>2</v>
      </c>
      <c r="M2503">
        <v>0.2</v>
      </c>
      <c r="N2503">
        <v>4.4311999999999996</v>
      </c>
      <c r="O2503" s="5">
        <f t="shared" si="39"/>
        <v>0.36249999999999993</v>
      </c>
    </row>
    <row r="2504" spans="1:15" x14ac:dyDescent="0.25">
      <c r="A2504" t="s">
        <v>906</v>
      </c>
      <c r="B2504" t="s">
        <v>155</v>
      </c>
      <c r="C2504" t="s">
        <v>30</v>
      </c>
      <c r="D2504" t="s">
        <v>17</v>
      </c>
      <c r="E2504" t="s">
        <v>463</v>
      </c>
      <c r="F2504" t="s">
        <v>74</v>
      </c>
      <c r="G2504">
        <v>60076</v>
      </c>
      <c r="H2504" t="s">
        <v>89</v>
      </c>
      <c r="I2504" t="s">
        <v>32</v>
      </c>
      <c r="J2504" t="s">
        <v>64</v>
      </c>
      <c r="K2504">
        <v>2.3039999999999998</v>
      </c>
      <c r="L2504">
        <v>4</v>
      </c>
      <c r="M2504">
        <v>0.8</v>
      </c>
      <c r="N2504">
        <v>-3.5712000000000002</v>
      </c>
      <c r="O2504" s="5">
        <f t="shared" si="39"/>
        <v>-1.5500000000000003</v>
      </c>
    </row>
    <row r="2505" spans="1:15" x14ac:dyDescent="0.25">
      <c r="A2505" t="s">
        <v>906</v>
      </c>
      <c r="B2505" t="s">
        <v>155</v>
      </c>
      <c r="C2505" t="s">
        <v>30</v>
      </c>
      <c r="D2505" t="s">
        <v>17</v>
      </c>
      <c r="E2505" t="s">
        <v>463</v>
      </c>
      <c r="F2505" t="s">
        <v>74</v>
      </c>
      <c r="G2505">
        <v>60076</v>
      </c>
      <c r="H2505" t="s">
        <v>89</v>
      </c>
      <c r="I2505" t="s">
        <v>32</v>
      </c>
      <c r="J2505" t="s">
        <v>64</v>
      </c>
      <c r="K2505">
        <v>9.36</v>
      </c>
      <c r="L2505">
        <v>4</v>
      </c>
      <c r="M2505">
        <v>0.8</v>
      </c>
      <c r="N2505">
        <v>-16.38</v>
      </c>
      <c r="O2505" s="5">
        <f t="shared" si="39"/>
        <v>-1.75</v>
      </c>
    </row>
    <row r="2506" spans="1:15" x14ac:dyDescent="0.25">
      <c r="A2506" t="s">
        <v>640</v>
      </c>
      <c r="B2506" t="s">
        <v>38</v>
      </c>
      <c r="C2506" t="s">
        <v>16</v>
      </c>
      <c r="D2506" t="s">
        <v>17</v>
      </c>
      <c r="E2506" t="s">
        <v>65</v>
      </c>
      <c r="F2506" t="s">
        <v>27</v>
      </c>
      <c r="G2506">
        <v>94110</v>
      </c>
      <c r="H2506" t="s">
        <v>31</v>
      </c>
      <c r="I2506" t="s">
        <v>32</v>
      </c>
      <c r="J2506" t="s">
        <v>33</v>
      </c>
      <c r="K2506">
        <v>7.38</v>
      </c>
      <c r="L2506">
        <v>2</v>
      </c>
      <c r="M2506">
        <v>0</v>
      </c>
      <c r="N2506">
        <v>3.4685999999999999</v>
      </c>
      <c r="O2506" s="5">
        <f t="shared" si="39"/>
        <v>0.47</v>
      </c>
    </row>
    <row r="2507" spans="1:15" x14ac:dyDescent="0.25">
      <c r="A2507" t="s">
        <v>640</v>
      </c>
      <c r="B2507" t="s">
        <v>15</v>
      </c>
      <c r="C2507" t="s">
        <v>16</v>
      </c>
      <c r="D2507" t="s">
        <v>17</v>
      </c>
      <c r="E2507" t="s">
        <v>65</v>
      </c>
      <c r="F2507" t="s">
        <v>27</v>
      </c>
      <c r="G2507">
        <v>94122</v>
      </c>
      <c r="H2507" t="s">
        <v>31</v>
      </c>
      <c r="I2507" t="s">
        <v>32</v>
      </c>
      <c r="J2507" t="s">
        <v>43</v>
      </c>
      <c r="K2507">
        <v>53.72</v>
      </c>
      <c r="L2507">
        <v>4</v>
      </c>
      <c r="M2507">
        <v>0</v>
      </c>
      <c r="N2507">
        <v>15.041600000000001</v>
      </c>
      <c r="O2507" s="5">
        <f t="shared" si="39"/>
        <v>0.28000000000000003</v>
      </c>
    </row>
    <row r="2508" spans="1:15" x14ac:dyDescent="0.25">
      <c r="A2508" t="s">
        <v>640</v>
      </c>
      <c r="B2508" t="s">
        <v>15</v>
      </c>
      <c r="C2508" t="s">
        <v>16</v>
      </c>
      <c r="D2508" t="s">
        <v>17</v>
      </c>
      <c r="E2508" t="s">
        <v>65</v>
      </c>
      <c r="F2508" t="s">
        <v>27</v>
      </c>
      <c r="G2508">
        <v>94122</v>
      </c>
      <c r="H2508" t="s">
        <v>31</v>
      </c>
      <c r="I2508" t="s">
        <v>32</v>
      </c>
      <c r="J2508" t="s">
        <v>334</v>
      </c>
      <c r="K2508">
        <v>8187.65</v>
      </c>
      <c r="L2508">
        <v>5</v>
      </c>
      <c r="M2508">
        <v>0</v>
      </c>
      <c r="N2508">
        <v>327.50599999999997</v>
      </c>
      <c r="O2508" s="5">
        <f t="shared" si="39"/>
        <v>0.04</v>
      </c>
    </row>
    <row r="2509" spans="1:15" x14ac:dyDescent="0.25">
      <c r="A2509" t="s">
        <v>640</v>
      </c>
      <c r="B2509" t="s">
        <v>15</v>
      </c>
      <c r="C2509" t="s">
        <v>16</v>
      </c>
      <c r="D2509" t="s">
        <v>17</v>
      </c>
      <c r="E2509" t="s">
        <v>65</v>
      </c>
      <c r="F2509" t="s">
        <v>27</v>
      </c>
      <c r="G2509">
        <v>94122</v>
      </c>
      <c r="H2509" t="s">
        <v>31</v>
      </c>
      <c r="I2509" t="s">
        <v>21</v>
      </c>
      <c r="J2509" t="s">
        <v>48</v>
      </c>
      <c r="K2509">
        <v>77.92</v>
      </c>
      <c r="L2509">
        <v>8</v>
      </c>
      <c r="M2509">
        <v>0</v>
      </c>
      <c r="N2509">
        <v>34.284799999999997</v>
      </c>
      <c r="O2509" s="5">
        <f t="shared" si="39"/>
        <v>0.43999999999999995</v>
      </c>
    </row>
    <row r="2510" spans="1:15" x14ac:dyDescent="0.25">
      <c r="A2510" t="s">
        <v>644</v>
      </c>
      <c r="B2510" t="s">
        <v>578</v>
      </c>
      <c r="C2510" t="s">
        <v>16</v>
      </c>
      <c r="D2510" t="s">
        <v>17</v>
      </c>
      <c r="E2510" t="s">
        <v>81</v>
      </c>
      <c r="F2510" t="s">
        <v>50</v>
      </c>
      <c r="G2510">
        <v>77070</v>
      </c>
      <c r="H2510" t="s">
        <v>89</v>
      </c>
      <c r="I2510" t="s">
        <v>32</v>
      </c>
      <c r="J2510" t="s">
        <v>68</v>
      </c>
      <c r="K2510">
        <v>32.783999999999999</v>
      </c>
      <c r="L2510">
        <v>4</v>
      </c>
      <c r="M2510">
        <v>0.8</v>
      </c>
      <c r="N2510">
        <v>-85.238399999999999</v>
      </c>
      <c r="O2510" s="5">
        <f t="shared" si="39"/>
        <v>-2.6</v>
      </c>
    </row>
    <row r="2511" spans="1:15" x14ac:dyDescent="0.25">
      <c r="A2511" t="s">
        <v>633</v>
      </c>
      <c r="B2511" t="s">
        <v>38</v>
      </c>
      <c r="C2511" t="s">
        <v>30</v>
      </c>
      <c r="D2511" t="s">
        <v>17</v>
      </c>
      <c r="E2511" t="s">
        <v>26</v>
      </c>
      <c r="F2511" t="s">
        <v>27</v>
      </c>
      <c r="G2511">
        <v>90045</v>
      </c>
      <c r="H2511" t="s">
        <v>31</v>
      </c>
      <c r="I2511" t="s">
        <v>58</v>
      </c>
      <c r="J2511" t="s">
        <v>59</v>
      </c>
      <c r="K2511">
        <v>196.77600000000001</v>
      </c>
      <c r="L2511">
        <v>3</v>
      </c>
      <c r="M2511">
        <v>0.2</v>
      </c>
      <c r="N2511">
        <v>14.7582</v>
      </c>
      <c r="O2511" s="5">
        <f t="shared" si="39"/>
        <v>7.4999999999999997E-2</v>
      </c>
    </row>
    <row r="2512" spans="1:15" x14ac:dyDescent="0.25">
      <c r="A2512" t="s">
        <v>633</v>
      </c>
      <c r="B2512" t="s">
        <v>38</v>
      </c>
      <c r="C2512" t="s">
        <v>30</v>
      </c>
      <c r="D2512" t="s">
        <v>17</v>
      </c>
      <c r="E2512" t="s">
        <v>26</v>
      </c>
      <c r="F2512" t="s">
        <v>27</v>
      </c>
      <c r="G2512">
        <v>90045</v>
      </c>
      <c r="H2512" t="s">
        <v>31</v>
      </c>
      <c r="I2512" t="s">
        <v>58</v>
      </c>
      <c r="J2512" t="s">
        <v>129</v>
      </c>
      <c r="K2512">
        <v>479.94</v>
      </c>
      <c r="L2512">
        <v>6</v>
      </c>
      <c r="M2512">
        <v>0</v>
      </c>
      <c r="N2512">
        <v>52.793399999999998</v>
      </c>
      <c r="O2512" s="5">
        <f t="shared" si="39"/>
        <v>0.11</v>
      </c>
    </row>
    <row r="2513" spans="1:15" x14ac:dyDescent="0.25">
      <c r="A2513" t="s">
        <v>940</v>
      </c>
      <c r="B2513" t="s">
        <v>38</v>
      </c>
      <c r="C2513" t="s">
        <v>88</v>
      </c>
      <c r="D2513" t="s">
        <v>17</v>
      </c>
      <c r="E2513" t="s">
        <v>494</v>
      </c>
      <c r="F2513" t="s">
        <v>131</v>
      </c>
      <c r="G2513">
        <v>73120</v>
      </c>
      <c r="H2513" t="s">
        <v>89</v>
      </c>
      <c r="I2513" t="s">
        <v>32</v>
      </c>
      <c r="J2513" t="s">
        <v>43</v>
      </c>
      <c r="K2513">
        <v>1117.92</v>
      </c>
      <c r="L2513">
        <v>4</v>
      </c>
      <c r="M2513">
        <v>0</v>
      </c>
      <c r="N2513">
        <v>55.896000000000001</v>
      </c>
      <c r="O2513" s="5">
        <f t="shared" si="39"/>
        <v>4.9999999999999996E-2</v>
      </c>
    </row>
    <row r="2514" spans="1:15" x14ac:dyDescent="0.25">
      <c r="A2514" t="s">
        <v>686</v>
      </c>
      <c r="B2514" t="s">
        <v>155</v>
      </c>
      <c r="C2514" t="s">
        <v>16</v>
      </c>
      <c r="D2514" t="s">
        <v>17</v>
      </c>
      <c r="E2514" t="s">
        <v>196</v>
      </c>
      <c r="F2514" t="s">
        <v>97</v>
      </c>
      <c r="G2514">
        <v>71203</v>
      </c>
      <c r="H2514" t="s">
        <v>20</v>
      </c>
      <c r="I2514" t="s">
        <v>58</v>
      </c>
      <c r="J2514" t="s">
        <v>129</v>
      </c>
      <c r="K2514">
        <v>106.5</v>
      </c>
      <c r="L2514">
        <v>6</v>
      </c>
      <c r="M2514">
        <v>0</v>
      </c>
      <c r="N2514">
        <v>41.534999999999997</v>
      </c>
      <c r="O2514" s="5">
        <f t="shared" si="39"/>
        <v>0.38999999999999996</v>
      </c>
    </row>
    <row r="2515" spans="1:15" x14ac:dyDescent="0.25">
      <c r="A2515" t="s">
        <v>702</v>
      </c>
      <c r="B2515" t="s">
        <v>38</v>
      </c>
      <c r="C2515" t="s">
        <v>88</v>
      </c>
      <c r="D2515" t="s">
        <v>17</v>
      </c>
      <c r="E2515" t="s">
        <v>222</v>
      </c>
      <c r="F2515" t="s">
        <v>35</v>
      </c>
      <c r="G2515">
        <v>33614</v>
      </c>
      <c r="H2515" t="s">
        <v>20</v>
      </c>
      <c r="I2515" t="s">
        <v>32</v>
      </c>
      <c r="J2515" t="s">
        <v>64</v>
      </c>
      <c r="K2515">
        <v>45.66</v>
      </c>
      <c r="L2515">
        <v>5</v>
      </c>
      <c r="M2515">
        <v>0.7</v>
      </c>
      <c r="N2515">
        <v>-33.484000000000002</v>
      </c>
      <c r="O2515" s="5">
        <f t="shared" si="39"/>
        <v>-0.73333333333333339</v>
      </c>
    </row>
    <row r="2516" spans="1:15" x14ac:dyDescent="0.25">
      <c r="A2516" t="s">
        <v>654</v>
      </c>
      <c r="B2516" t="s">
        <v>38</v>
      </c>
      <c r="C2516" t="s">
        <v>30</v>
      </c>
      <c r="D2516" t="s">
        <v>17</v>
      </c>
      <c r="E2516" t="s">
        <v>116</v>
      </c>
      <c r="F2516" t="s">
        <v>74</v>
      </c>
      <c r="G2516">
        <v>60623</v>
      </c>
      <c r="H2516" t="s">
        <v>89</v>
      </c>
      <c r="I2516" t="s">
        <v>58</v>
      </c>
      <c r="J2516" t="s">
        <v>129</v>
      </c>
      <c r="K2516">
        <v>95.968000000000004</v>
      </c>
      <c r="L2516">
        <v>4</v>
      </c>
      <c r="M2516">
        <v>0.2</v>
      </c>
      <c r="N2516">
        <v>1.1996</v>
      </c>
      <c r="O2516" s="5">
        <f t="shared" si="39"/>
        <v>1.2499999999999999E-2</v>
      </c>
    </row>
    <row r="2517" spans="1:15" x14ac:dyDescent="0.25">
      <c r="A2517" t="s">
        <v>654</v>
      </c>
      <c r="B2517" t="s">
        <v>38</v>
      </c>
      <c r="C2517" t="s">
        <v>30</v>
      </c>
      <c r="D2517" t="s">
        <v>17</v>
      </c>
      <c r="E2517" t="s">
        <v>116</v>
      </c>
      <c r="F2517" t="s">
        <v>74</v>
      </c>
      <c r="G2517">
        <v>60623</v>
      </c>
      <c r="H2517" t="s">
        <v>89</v>
      </c>
      <c r="I2517" t="s">
        <v>21</v>
      </c>
      <c r="J2517" t="s">
        <v>25</v>
      </c>
      <c r="K2517">
        <v>47.991999999999997</v>
      </c>
      <c r="L2517">
        <v>2</v>
      </c>
      <c r="M2517">
        <v>0.3</v>
      </c>
      <c r="N2517">
        <v>-2.0568</v>
      </c>
      <c r="O2517" s="5">
        <f t="shared" si="39"/>
        <v>-4.2857142857142858E-2</v>
      </c>
    </row>
    <row r="2518" spans="1:15" x14ac:dyDescent="0.25">
      <c r="A2518" t="s">
        <v>996</v>
      </c>
      <c r="B2518" t="s">
        <v>38</v>
      </c>
      <c r="C2518" t="s">
        <v>16</v>
      </c>
      <c r="D2518" t="s">
        <v>17</v>
      </c>
      <c r="E2518" t="s">
        <v>181</v>
      </c>
      <c r="F2518" t="s">
        <v>124</v>
      </c>
      <c r="G2518">
        <v>43402</v>
      </c>
      <c r="H2518" t="s">
        <v>119</v>
      </c>
      <c r="I2518" t="s">
        <v>32</v>
      </c>
      <c r="J2518" t="s">
        <v>43</v>
      </c>
      <c r="K2518">
        <v>264.32</v>
      </c>
      <c r="L2518">
        <v>2</v>
      </c>
      <c r="M2518">
        <v>0.2</v>
      </c>
      <c r="N2518">
        <v>19.824000000000002</v>
      </c>
      <c r="O2518" s="5">
        <f t="shared" si="39"/>
        <v>7.5000000000000011E-2</v>
      </c>
    </row>
    <row r="2519" spans="1:15" x14ac:dyDescent="0.25">
      <c r="A2519" t="s">
        <v>644</v>
      </c>
      <c r="B2519" t="s">
        <v>38</v>
      </c>
      <c r="C2519" t="s">
        <v>16</v>
      </c>
      <c r="D2519" t="s">
        <v>17</v>
      </c>
      <c r="E2519" t="s">
        <v>81</v>
      </c>
      <c r="F2519" t="s">
        <v>50</v>
      </c>
      <c r="G2519">
        <v>77095</v>
      </c>
      <c r="H2519" t="s">
        <v>89</v>
      </c>
      <c r="I2519" t="s">
        <v>32</v>
      </c>
      <c r="J2519" t="s">
        <v>143</v>
      </c>
      <c r="K2519">
        <v>604.65599999999995</v>
      </c>
      <c r="L2519">
        <v>9</v>
      </c>
      <c r="M2519">
        <v>0.2</v>
      </c>
      <c r="N2519">
        <v>204.07140000000001</v>
      </c>
      <c r="O2519" s="5">
        <f t="shared" si="39"/>
        <v>0.33750000000000002</v>
      </c>
    </row>
    <row r="2520" spans="1:15" x14ac:dyDescent="0.25">
      <c r="A2520" t="s">
        <v>691</v>
      </c>
      <c r="B2520" t="s">
        <v>38</v>
      </c>
      <c r="C2520" t="s">
        <v>30</v>
      </c>
      <c r="D2520" t="s">
        <v>17</v>
      </c>
      <c r="E2520" t="s">
        <v>206</v>
      </c>
      <c r="F2520" t="s">
        <v>139</v>
      </c>
      <c r="G2520">
        <v>7090</v>
      </c>
      <c r="H2520" t="s">
        <v>119</v>
      </c>
      <c r="I2520" t="s">
        <v>21</v>
      </c>
      <c r="J2520" t="s">
        <v>48</v>
      </c>
      <c r="K2520">
        <v>129.93</v>
      </c>
      <c r="L2520">
        <v>3</v>
      </c>
      <c r="M2520">
        <v>0</v>
      </c>
      <c r="N2520">
        <v>12.993</v>
      </c>
      <c r="O2520" s="5">
        <f t="shared" si="39"/>
        <v>9.9999999999999992E-2</v>
      </c>
    </row>
    <row r="2521" spans="1:15" x14ac:dyDescent="0.25">
      <c r="A2521" t="s">
        <v>940</v>
      </c>
      <c r="B2521" t="s">
        <v>38</v>
      </c>
      <c r="C2521" t="s">
        <v>88</v>
      </c>
      <c r="D2521" t="s">
        <v>17</v>
      </c>
      <c r="E2521" t="s">
        <v>494</v>
      </c>
      <c r="F2521" t="s">
        <v>131</v>
      </c>
      <c r="G2521">
        <v>73120</v>
      </c>
      <c r="H2521" t="s">
        <v>89</v>
      </c>
      <c r="I2521" t="s">
        <v>32</v>
      </c>
      <c r="J2521" t="s">
        <v>33</v>
      </c>
      <c r="K2521">
        <v>20.16</v>
      </c>
      <c r="L2521">
        <v>7</v>
      </c>
      <c r="M2521">
        <v>0</v>
      </c>
      <c r="N2521">
        <v>9.8783999999999992</v>
      </c>
      <c r="O2521" s="5">
        <f t="shared" si="39"/>
        <v>0.48999999999999994</v>
      </c>
    </row>
    <row r="2522" spans="1:15" x14ac:dyDescent="0.25">
      <c r="A2522" t="s">
        <v>940</v>
      </c>
      <c r="B2522" t="s">
        <v>38</v>
      </c>
      <c r="C2522" t="s">
        <v>88</v>
      </c>
      <c r="D2522" t="s">
        <v>17</v>
      </c>
      <c r="E2522" t="s">
        <v>494</v>
      </c>
      <c r="F2522" t="s">
        <v>131</v>
      </c>
      <c r="G2522">
        <v>73120</v>
      </c>
      <c r="H2522" t="s">
        <v>89</v>
      </c>
      <c r="I2522" t="s">
        <v>32</v>
      </c>
      <c r="J2522" t="s">
        <v>33</v>
      </c>
      <c r="K2522">
        <v>29.46</v>
      </c>
      <c r="L2522">
        <v>6</v>
      </c>
      <c r="M2522">
        <v>0</v>
      </c>
      <c r="N2522">
        <v>14.4354</v>
      </c>
      <c r="O2522" s="5">
        <f t="shared" si="39"/>
        <v>0.49</v>
      </c>
    </row>
    <row r="2523" spans="1:15" x14ac:dyDescent="0.25">
      <c r="A2523" t="s">
        <v>940</v>
      </c>
      <c r="B2523" t="s">
        <v>38</v>
      </c>
      <c r="C2523" t="s">
        <v>88</v>
      </c>
      <c r="D2523" t="s">
        <v>17</v>
      </c>
      <c r="E2523" t="s">
        <v>494</v>
      </c>
      <c r="F2523" t="s">
        <v>131</v>
      </c>
      <c r="G2523">
        <v>73120</v>
      </c>
      <c r="H2523" t="s">
        <v>89</v>
      </c>
      <c r="I2523" t="s">
        <v>32</v>
      </c>
      <c r="J2523" t="s">
        <v>68</v>
      </c>
      <c r="K2523">
        <v>868.59</v>
      </c>
      <c r="L2523">
        <v>3</v>
      </c>
      <c r="M2523">
        <v>0</v>
      </c>
      <c r="N2523">
        <v>251.89109999999999</v>
      </c>
      <c r="O2523" s="5">
        <f t="shared" si="39"/>
        <v>0.28999999999999998</v>
      </c>
    </row>
    <row r="2524" spans="1:15" x14ac:dyDescent="0.25">
      <c r="A2524" t="s">
        <v>940</v>
      </c>
      <c r="B2524" t="s">
        <v>38</v>
      </c>
      <c r="C2524" t="s">
        <v>88</v>
      </c>
      <c r="D2524" t="s">
        <v>17</v>
      </c>
      <c r="E2524" t="s">
        <v>494</v>
      </c>
      <c r="F2524" t="s">
        <v>131</v>
      </c>
      <c r="G2524">
        <v>73120</v>
      </c>
      <c r="H2524" t="s">
        <v>89</v>
      </c>
      <c r="I2524" t="s">
        <v>32</v>
      </c>
      <c r="J2524" t="s">
        <v>80</v>
      </c>
      <c r="K2524">
        <v>12.96</v>
      </c>
      <c r="L2524">
        <v>2</v>
      </c>
      <c r="M2524">
        <v>0</v>
      </c>
      <c r="N2524">
        <v>6.2207999999999997</v>
      </c>
      <c r="O2524" s="5">
        <f t="shared" si="39"/>
        <v>0.47999999999999993</v>
      </c>
    </row>
    <row r="2525" spans="1:15" x14ac:dyDescent="0.25">
      <c r="A2525" t="s">
        <v>940</v>
      </c>
      <c r="B2525" t="s">
        <v>38</v>
      </c>
      <c r="C2525" t="s">
        <v>88</v>
      </c>
      <c r="D2525" t="s">
        <v>17</v>
      </c>
      <c r="E2525" t="s">
        <v>494</v>
      </c>
      <c r="F2525" t="s">
        <v>131</v>
      </c>
      <c r="G2525">
        <v>73120</v>
      </c>
      <c r="H2525" t="s">
        <v>89</v>
      </c>
      <c r="I2525" t="s">
        <v>58</v>
      </c>
      <c r="J2525" t="s">
        <v>59</v>
      </c>
      <c r="K2525">
        <v>5.5</v>
      </c>
      <c r="L2525">
        <v>1</v>
      </c>
      <c r="M2525">
        <v>0</v>
      </c>
      <c r="N2525">
        <v>1.375</v>
      </c>
      <c r="O2525" s="5">
        <f t="shared" si="39"/>
        <v>0.25</v>
      </c>
    </row>
    <row r="2526" spans="1:15" x14ac:dyDescent="0.25">
      <c r="A2526" t="s">
        <v>940</v>
      </c>
      <c r="B2526" t="s">
        <v>38</v>
      </c>
      <c r="C2526" t="s">
        <v>88</v>
      </c>
      <c r="D2526" t="s">
        <v>17</v>
      </c>
      <c r="E2526" t="s">
        <v>494</v>
      </c>
      <c r="F2526" t="s">
        <v>131</v>
      </c>
      <c r="G2526">
        <v>73120</v>
      </c>
      <c r="H2526" t="s">
        <v>89</v>
      </c>
      <c r="I2526" t="s">
        <v>32</v>
      </c>
      <c r="J2526" t="s">
        <v>64</v>
      </c>
      <c r="K2526">
        <v>121.6</v>
      </c>
      <c r="L2526">
        <v>4</v>
      </c>
      <c r="M2526">
        <v>0</v>
      </c>
      <c r="N2526">
        <v>55.936</v>
      </c>
      <c r="O2526" s="5">
        <f t="shared" si="39"/>
        <v>0.46</v>
      </c>
    </row>
    <row r="2527" spans="1:15" x14ac:dyDescent="0.25">
      <c r="A2527" t="s">
        <v>644</v>
      </c>
      <c r="B2527" t="s">
        <v>38</v>
      </c>
      <c r="C2527" t="s">
        <v>16</v>
      </c>
      <c r="D2527" t="s">
        <v>17</v>
      </c>
      <c r="E2527" t="s">
        <v>81</v>
      </c>
      <c r="F2527" t="s">
        <v>50</v>
      </c>
      <c r="G2527">
        <v>77041</v>
      </c>
      <c r="H2527" t="s">
        <v>89</v>
      </c>
      <c r="I2527" t="s">
        <v>32</v>
      </c>
      <c r="J2527" t="s">
        <v>53</v>
      </c>
      <c r="K2527">
        <v>42.048000000000002</v>
      </c>
      <c r="L2527">
        <v>9</v>
      </c>
      <c r="M2527">
        <v>0.2</v>
      </c>
      <c r="N2527">
        <v>5.2560000000000002</v>
      </c>
      <c r="O2527" s="5">
        <f t="shared" si="39"/>
        <v>0.125</v>
      </c>
    </row>
    <row r="2528" spans="1:15" x14ac:dyDescent="0.25">
      <c r="A2528" t="s">
        <v>644</v>
      </c>
      <c r="B2528" t="s">
        <v>38</v>
      </c>
      <c r="C2528" t="s">
        <v>16</v>
      </c>
      <c r="D2528" t="s">
        <v>17</v>
      </c>
      <c r="E2528" t="s">
        <v>81</v>
      </c>
      <c r="F2528" t="s">
        <v>50</v>
      </c>
      <c r="G2528">
        <v>77041</v>
      </c>
      <c r="H2528" t="s">
        <v>89</v>
      </c>
      <c r="I2528" t="s">
        <v>58</v>
      </c>
      <c r="J2528" t="s">
        <v>129</v>
      </c>
      <c r="K2528">
        <v>25.488</v>
      </c>
      <c r="L2528">
        <v>2</v>
      </c>
      <c r="M2528">
        <v>0.2</v>
      </c>
      <c r="N2528">
        <v>4.4603999999999999</v>
      </c>
      <c r="O2528" s="5">
        <f t="shared" si="39"/>
        <v>0.17499999999999999</v>
      </c>
    </row>
    <row r="2529" spans="1:15" x14ac:dyDescent="0.25">
      <c r="A2529" t="s">
        <v>644</v>
      </c>
      <c r="B2529" t="s">
        <v>38</v>
      </c>
      <c r="C2529" t="s">
        <v>16</v>
      </c>
      <c r="D2529" t="s">
        <v>17</v>
      </c>
      <c r="E2529" t="s">
        <v>81</v>
      </c>
      <c r="F2529" t="s">
        <v>50</v>
      </c>
      <c r="G2529">
        <v>77041</v>
      </c>
      <c r="H2529" t="s">
        <v>89</v>
      </c>
      <c r="I2529" t="s">
        <v>32</v>
      </c>
      <c r="J2529" t="s">
        <v>64</v>
      </c>
      <c r="K2529">
        <v>6.9</v>
      </c>
      <c r="L2529">
        <v>3</v>
      </c>
      <c r="M2529">
        <v>0.8</v>
      </c>
      <c r="N2529">
        <v>-12.074999999999999</v>
      </c>
      <c r="O2529" s="5">
        <f t="shared" si="39"/>
        <v>-1.7499999999999998</v>
      </c>
    </row>
    <row r="2530" spans="1:15" x14ac:dyDescent="0.25">
      <c r="A2530" t="s">
        <v>644</v>
      </c>
      <c r="B2530" t="s">
        <v>38</v>
      </c>
      <c r="C2530" t="s">
        <v>16</v>
      </c>
      <c r="D2530" t="s">
        <v>17</v>
      </c>
      <c r="E2530" t="s">
        <v>81</v>
      </c>
      <c r="F2530" t="s">
        <v>50</v>
      </c>
      <c r="G2530">
        <v>77041</v>
      </c>
      <c r="H2530" t="s">
        <v>89</v>
      </c>
      <c r="I2530" t="s">
        <v>32</v>
      </c>
      <c r="J2530" t="s">
        <v>64</v>
      </c>
      <c r="K2530">
        <v>9.6479999999999997</v>
      </c>
      <c r="L2530">
        <v>6</v>
      </c>
      <c r="M2530">
        <v>0.8</v>
      </c>
      <c r="N2530">
        <v>-16.884</v>
      </c>
      <c r="O2530" s="5">
        <f t="shared" si="39"/>
        <v>-1.75</v>
      </c>
    </row>
    <row r="2531" spans="1:15" x14ac:dyDescent="0.25">
      <c r="A2531" t="s">
        <v>644</v>
      </c>
      <c r="B2531" t="s">
        <v>38</v>
      </c>
      <c r="C2531" t="s">
        <v>16</v>
      </c>
      <c r="D2531" t="s">
        <v>17</v>
      </c>
      <c r="E2531" t="s">
        <v>81</v>
      </c>
      <c r="F2531" t="s">
        <v>50</v>
      </c>
      <c r="G2531">
        <v>77041</v>
      </c>
      <c r="H2531" t="s">
        <v>89</v>
      </c>
      <c r="I2531" t="s">
        <v>32</v>
      </c>
      <c r="J2531" t="s">
        <v>80</v>
      </c>
      <c r="K2531">
        <v>7.968</v>
      </c>
      <c r="L2531">
        <v>2</v>
      </c>
      <c r="M2531">
        <v>0.2</v>
      </c>
      <c r="N2531">
        <v>2.8883999999999999</v>
      </c>
      <c r="O2531" s="5">
        <f t="shared" si="39"/>
        <v>0.36249999999999999</v>
      </c>
    </row>
    <row r="2532" spans="1:15" x14ac:dyDescent="0.25">
      <c r="A2532" t="s">
        <v>634</v>
      </c>
      <c r="B2532" t="s">
        <v>38</v>
      </c>
      <c r="C2532" t="s">
        <v>88</v>
      </c>
      <c r="D2532" t="s">
        <v>17</v>
      </c>
      <c r="E2532" t="s">
        <v>34</v>
      </c>
      <c r="F2532" t="s">
        <v>35</v>
      </c>
      <c r="G2532">
        <v>33311</v>
      </c>
      <c r="H2532" t="s">
        <v>20</v>
      </c>
      <c r="I2532" t="s">
        <v>32</v>
      </c>
      <c r="J2532" t="s">
        <v>80</v>
      </c>
      <c r="K2532">
        <v>10.368</v>
      </c>
      <c r="L2532">
        <v>2</v>
      </c>
      <c r="M2532">
        <v>0.2</v>
      </c>
      <c r="N2532">
        <v>3.6288</v>
      </c>
      <c r="O2532" s="5">
        <f t="shared" si="39"/>
        <v>0.35</v>
      </c>
    </row>
    <row r="2533" spans="1:15" x14ac:dyDescent="0.25">
      <c r="A2533" t="s">
        <v>970</v>
      </c>
      <c r="B2533" t="s">
        <v>38</v>
      </c>
      <c r="C2533" t="s">
        <v>30</v>
      </c>
      <c r="D2533" t="s">
        <v>17</v>
      </c>
      <c r="E2533" t="s">
        <v>483</v>
      </c>
      <c r="F2533" t="s">
        <v>36</v>
      </c>
      <c r="G2533">
        <v>72209</v>
      </c>
      <c r="H2533" t="s">
        <v>20</v>
      </c>
      <c r="I2533" t="s">
        <v>32</v>
      </c>
      <c r="J2533" t="s">
        <v>80</v>
      </c>
      <c r="K2533">
        <v>114.2</v>
      </c>
      <c r="L2533">
        <v>5</v>
      </c>
      <c r="M2533">
        <v>0</v>
      </c>
      <c r="N2533">
        <v>52.531999999999996</v>
      </c>
      <c r="O2533" s="5">
        <f t="shared" si="39"/>
        <v>0.45999999999999996</v>
      </c>
    </row>
    <row r="2534" spans="1:15" x14ac:dyDescent="0.25">
      <c r="A2534" t="s">
        <v>970</v>
      </c>
      <c r="B2534" t="s">
        <v>38</v>
      </c>
      <c r="C2534" t="s">
        <v>30</v>
      </c>
      <c r="D2534" t="s">
        <v>17</v>
      </c>
      <c r="E2534" t="s">
        <v>483</v>
      </c>
      <c r="F2534" t="s">
        <v>36</v>
      </c>
      <c r="G2534">
        <v>72209</v>
      </c>
      <c r="H2534" t="s">
        <v>20</v>
      </c>
      <c r="I2534" t="s">
        <v>32</v>
      </c>
      <c r="J2534" t="s">
        <v>64</v>
      </c>
      <c r="K2534">
        <v>17.96</v>
      </c>
      <c r="L2534">
        <v>4</v>
      </c>
      <c r="M2534">
        <v>0</v>
      </c>
      <c r="N2534">
        <v>8.2615999999999996</v>
      </c>
      <c r="O2534" s="5">
        <f t="shared" si="39"/>
        <v>0.45999999999999996</v>
      </c>
    </row>
    <row r="2535" spans="1:15" x14ac:dyDescent="0.25">
      <c r="A2535" t="s">
        <v>970</v>
      </c>
      <c r="B2535" t="s">
        <v>38</v>
      </c>
      <c r="C2535" t="s">
        <v>30</v>
      </c>
      <c r="D2535" t="s">
        <v>17</v>
      </c>
      <c r="E2535" t="s">
        <v>483</v>
      </c>
      <c r="F2535" t="s">
        <v>36</v>
      </c>
      <c r="G2535">
        <v>72209</v>
      </c>
      <c r="H2535" t="s">
        <v>20</v>
      </c>
      <c r="I2535" t="s">
        <v>32</v>
      </c>
      <c r="J2535" t="s">
        <v>195</v>
      </c>
      <c r="K2535">
        <v>12.67</v>
      </c>
      <c r="L2535">
        <v>7</v>
      </c>
      <c r="M2535">
        <v>0</v>
      </c>
      <c r="N2535">
        <v>4.5612000000000004</v>
      </c>
      <c r="O2535" s="5">
        <f t="shared" si="39"/>
        <v>0.36000000000000004</v>
      </c>
    </row>
    <row r="2536" spans="1:15" x14ac:dyDescent="0.25">
      <c r="A2536" t="s">
        <v>970</v>
      </c>
      <c r="B2536" t="s">
        <v>38</v>
      </c>
      <c r="C2536" t="s">
        <v>30</v>
      </c>
      <c r="D2536" t="s">
        <v>17</v>
      </c>
      <c r="E2536" t="s">
        <v>483</v>
      </c>
      <c r="F2536" t="s">
        <v>36</v>
      </c>
      <c r="G2536">
        <v>72209</v>
      </c>
      <c r="H2536" t="s">
        <v>20</v>
      </c>
      <c r="I2536" t="s">
        <v>58</v>
      </c>
      <c r="J2536" t="s">
        <v>129</v>
      </c>
      <c r="K2536">
        <v>339.96</v>
      </c>
      <c r="L2536">
        <v>4</v>
      </c>
      <c r="M2536">
        <v>0</v>
      </c>
      <c r="N2536">
        <v>122.3856</v>
      </c>
      <c r="O2536" s="5">
        <f t="shared" si="39"/>
        <v>0.36</v>
      </c>
    </row>
    <row r="2537" spans="1:15" x14ac:dyDescent="0.25">
      <c r="A2537" t="s">
        <v>642</v>
      </c>
      <c r="B2537" t="s">
        <v>15</v>
      </c>
      <c r="C2537" t="s">
        <v>30</v>
      </c>
      <c r="D2537" t="s">
        <v>17</v>
      </c>
      <c r="E2537" t="s">
        <v>73</v>
      </c>
      <c r="F2537" t="s">
        <v>70</v>
      </c>
      <c r="G2537">
        <v>19120</v>
      </c>
      <c r="H2537" t="s">
        <v>119</v>
      </c>
      <c r="I2537" t="s">
        <v>32</v>
      </c>
      <c r="J2537" t="s">
        <v>43</v>
      </c>
      <c r="K2537">
        <v>1801.6320000000001</v>
      </c>
      <c r="L2537">
        <v>6</v>
      </c>
      <c r="M2537">
        <v>0.2</v>
      </c>
      <c r="N2537">
        <v>-337.80599999999998</v>
      </c>
      <c r="O2537" s="5">
        <f t="shared" si="39"/>
        <v>-0.18749999999999997</v>
      </c>
    </row>
    <row r="2538" spans="1:15" x14ac:dyDescent="0.25">
      <c r="A2538" t="s">
        <v>997</v>
      </c>
      <c r="B2538" t="s">
        <v>155</v>
      </c>
      <c r="C2538" t="s">
        <v>30</v>
      </c>
      <c r="D2538" t="s">
        <v>17</v>
      </c>
      <c r="E2538" t="s">
        <v>458</v>
      </c>
      <c r="F2538" t="s">
        <v>27</v>
      </c>
      <c r="G2538">
        <v>92253</v>
      </c>
      <c r="H2538" t="s">
        <v>31</v>
      </c>
      <c r="I2538" t="s">
        <v>58</v>
      </c>
      <c r="J2538" t="s">
        <v>129</v>
      </c>
      <c r="K2538">
        <v>46.32</v>
      </c>
      <c r="L2538">
        <v>4</v>
      </c>
      <c r="M2538">
        <v>0</v>
      </c>
      <c r="N2538">
        <v>18.064800000000002</v>
      </c>
      <c r="O2538" s="5">
        <f t="shared" si="39"/>
        <v>0.39</v>
      </c>
    </row>
    <row r="2539" spans="1:15" x14ac:dyDescent="0.25">
      <c r="A2539" t="s">
        <v>785</v>
      </c>
      <c r="B2539" t="s">
        <v>15</v>
      </c>
      <c r="C2539" t="s">
        <v>16</v>
      </c>
      <c r="D2539" t="s">
        <v>17</v>
      </c>
      <c r="E2539" t="s">
        <v>253</v>
      </c>
      <c r="F2539" t="s">
        <v>124</v>
      </c>
      <c r="G2539">
        <v>44105</v>
      </c>
      <c r="H2539" t="s">
        <v>119</v>
      </c>
      <c r="I2539" t="s">
        <v>21</v>
      </c>
      <c r="J2539" t="s">
        <v>25</v>
      </c>
      <c r="K2539">
        <v>181.98599999999999</v>
      </c>
      <c r="L2539">
        <v>2</v>
      </c>
      <c r="M2539">
        <v>0.3</v>
      </c>
      <c r="N2539">
        <v>-54.595799999999997</v>
      </c>
      <c r="O2539" s="5">
        <f t="shared" si="39"/>
        <v>-0.3</v>
      </c>
    </row>
    <row r="2540" spans="1:15" x14ac:dyDescent="0.25">
      <c r="A2540" t="s">
        <v>785</v>
      </c>
      <c r="B2540" t="s">
        <v>15</v>
      </c>
      <c r="C2540" t="s">
        <v>16</v>
      </c>
      <c r="D2540" t="s">
        <v>17</v>
      </c>
      <c r="E2540" t="s">
        <v>253</v>
      </c>
      <c r="F2540" t="s">
        <v>124</v>
      </c>
      <c r="G2540">
        <v>44105</v>
      </c>
      <c r="H2540" t="s">
        <v>119</v>
      </c>
      <c r="I2540" t="s">
        <v>58</v>
      </c>
      <c r="J2540" t="s">
        <v>59</v>
      </c>
      <c r="K2540">
        <v>431.976</v>
      </c>
      <c r="L2540">
        <v>4</v>
      </c>
      <c r="M2540">
        <v>0.4</v>
      </c>
      <c r="N2540">
        <v>-100.7944</v>
      </c>
      <c r="O2540" s="5">
        <f t="shared" si="39"/>
        <v>-0.23333333333333334</v>
      </c>
    </row>
    <row r="2541" spans="1:15" x14ac:dyDescent="0.25">
      <c r="A2541" t="s">
        <v>785</v>
      </c>
      <c r="B2541" t="s">
        <v>15</v>
      </c>
      <c r="C2541" t="s">
        <v>16</v>
      </c>
      <c r="D2541" t="s">
        <v>17</v>
      </c>
      <c r="E2541" t="s">
        <v>253</v>
      </c>
      <c r="F2541" t="s">
        <v>124</v>
      </c>
      <c r="G2541">
        <v>44105</v>
      </c>
      <c r="H2541" t="s">
        <v>119</v>
      </c>
      <c r="I2541" t="s">
        <v>58</v>
      </c>
      <c r="J2541" t="s">
        <v>59</v>
      </c>
      <c r="K2541">
        <v>155.37</v>
      </c>
      <c r="L2541">
        <v>1</v>
      </c>
      <c r="M2541">
        <v>0.4</v>
      </c>
      <c r="N2541">
        <v>-36.253</v>
      </c>
      <c r="O2541" s="5">
        <f t="shared" si="39"/>
        <v>-0.23333333333333334</v>
      </c>
    </row>
    <row r="2542" spans="1:15" x14ac:dyDescent="0.25">
      <c r="A2542" t="s">
        <v>640</v>
      </c>
      <c r="B2542" t="s">
        <v>578</v>
      </c>
      <c r="C2542" t="s">
        <v>30</v>
      </c>
      <c r="D2542" t="s">
        <v>17</v>
      </c>
      <c r="E2542" t="s">
        <v>65</v>
      </c>
      <c r="F2542" t="s">
        <v>27</v>
      </c>
      <c r="G2542">
        <v>94122</v>
      </c>
      <c r="H2542" t="s">
        <v>31</v>
      </c>
      <c r="I2542" t="s">
        <v>21</v>
      </c>
      <c r="J2542" t="s">
        <v>25</v>
      </c>
      <c r="K2542">
        <v>1348.704</v>
      </c>
      <c r="L2542">
        <v>6</v>
      </c>
      <c r="M2542">
        <v>0.2</v>
      </c>
      <c r="N2542">
        <v>-219.1644</v>
      </c>
      <c r="O2542" s="5">
        <f t="shared" si="39"/>
        <v>-0.16250000000000001</v>
      </c>
    </row>
    <row r="2543" spans="1:15" x14ac:dyDescent="0.25">
      <c r="A2543" t="s">
        <v>640</v>
      </c>
      <c r="B2543" t="s">
        <v>578</v>
      </c>
      <c r="C2543" t="s">
        <v>30</v>
      </c>
      <c r="D2543" t="s">
        <v>17</v>
      </c>
      <c r="E2543" t="s">
        <v>65</v>
      </c>
      <c r="F2543" t="s">
        <v>27</v>
      </c>
      <c r="G2543">
        <v>94122</v>
      </c>
      <c r="H2543" t="s">
        <v>31</v>
      </c>
      <c r="I2543" t="s">
        <v>21</v>
      </c>
      <c r="J2543" t="s">
        <v>25</v>
      </c>
      <c r="K2543">
        <v>700.15200000000004</v>
      </c>
      <c r="L2543">
        <v>3</v>
      </c>
      <c r="M2543">
        <v>0.2</v>
      </c>
      <c r="N2543">
        <v>78.767099999999999</v>
      </c>
      <c r="O2543" s="5">
        <f t="shared" si="39"/>
        <v>0.11249999999999999</v>
      </c>
    </row>
    <row r="2544" spans="1:15" x14ac:dyDescent="0.25">
      <c r="A2544" t="s">
        <v>680</v>
      </c>
      <c r="B2544" t="s">
        <v>38</v>
      </c>
      <c r="C2544" t="s">
        <v>30</v>
      </c>
      <c r="D2544" t="s">
        <v>17</v>
      </c>
      <c r="E2544" t="s">
        <v>185</v>
      </c>
      <c r="F2544" t="s">
        <v>28</v>
      </c>
      <c r="G2544">
        <v>85254</v>
      </c>
      <c r="H2544" t="s">
        <v>31</v>
      </c>
      <c r="I2544" t="s">
        <v>21</v>
      </c>
      <c r="J2544" t="s">
        <v>48</v>
      </c>
      <c r="K2544">
        <v>111.88800000000001</v>
      </c>
      <c r="L2544">
        <v>7</v>
      </c>
      <c r="M2544">
        <v>0.2</v>
      </c>
      <c r="N2544">
        <v>22.377600000000001</v>
      </c>
      <c r="O2544" s="5">
        <f t="shared" si="39"/>
        <v>0.2</v>
      </c>
    </row>
    <row r="2545" spans="1:15" x14ac:dyDescent="0.25">
      <c r="A2545" t="s">
        <v>642</v>
      </c>
      <c r="B2545" t="s">
        <v>15</v>
      </c>
      <c r="C2545" t="s">
        <v>30</v>
      </c>
      <c r="D2545" t="s">
        <v>17</v>
      </c>
      <c r="E2545" t="s">
        <v>73</v>
      </c>
      <c r="F2545" t="s">
        <v>70</v>
      </c>
      <c r="G2545">
        <v>19134</v>
      </c>
      <c r="H2545" t="s">
        <v>119</v>
      </c>
      <c r="I2545" t="s">
        <v>32</v>
      </c>
      <c r="J2545" t="s">
        <v>68</v>
      </c>
      <c r="K2545">
        <v>143.952</v>
      </c>
      <c r="L2545">
        <v>3</v>
      </c>
      <c r="M2545">
        <v>0.2</v>
      </c>
      <c r="N2545">
        <v>14.395200000000001</v>
      </c>
      <c r="O2545" s="5">
        <f t="shared" si="39"/>
        <v>0.1</v>
      </c>
    </row>
    <row r="2546" spans="1:15" x14ac:dyDescent="0.25">
      <c r="A2546" t="s">
        <v>985</v>
      </c>
      <c r="B2546" t="s">
        <v>38</v>
      </c>
      <c r="C2546" t="s">
        <v>88</v>
      </c>
      <c r="D2546" t="s">
        <v>17</v>
      </c>
      <c r="E2546" t="s">
        <v>498</v>
      </c>
      <c r="F2546" t="s">
        <v>108</v>
      </c>
      <c r="G2546">
        <v>2148</v>
      </c>
      <c r="H2546" t="s">
        <v>119</v>
      </c>
      <c r="I2546" t="s">
        <v>21</v>
      </c>
      <c r="J2546" t="s">
        <v>22</v>
      </c>
      <c r="K2546">
        <v>173.94</v>
      </c>
      <c r="L2546">
        <v>3</v>
      </c>
      <c r="M2546">
        <v>0</v>
      </c>
      <c r="N2546">
        <v>13.9152</v>
      </c>
      <c r="O2546" s="5">
        <f t="shared" si="39"/>
        <v>0.08</v>
      </c>
    </row>
    <row r="2547" spans="1:15" x14ac:dyDescent="0.25">
      <c r="A2547" t="s">
        <v>985</v>
      </c>
      <c r="B2547" t="s">
        <v>38</v>
      </c>
      <c r="C2547" t="s">
        <v>88</v>
      </c>
      <c r="D2547" t="s">
        <v>17</v>
      </c>
      <c r="E2547" t="s">
        <v>498</v>
      </c>
      <c r="F2547" t="s">
        <v>108</v>
      </c>
      <c r="G2547">
        <v>2148</v>
      </c>
      <c r="H2547" t="s">
        <v>119</v>
      </c>
      <c r="I2547" t="s">
        <v>32</v>
      </c>
      <c r="J2547" t="s">
        <v>33</v>
      </c>
      <c r="K2547">
        <v>14.76</v>
      </c>
      <c r="L2547">
        <v>4</v>
      </c>
      <c r="M2547">
        <v>0</v>
      </c>
      <c r="N2547">
        <v>6.9371999999999998</v>
      </c>
      <c r="O2547" s="5">
        <f t="shared" si="39"/>
        <v>0.47</v>
      </c>
    </row>
    <row r="2548" spans="1:15" x14ac:dyDescent="0.25">
      <c r="A2548" t="s">
        <v>681</v>
      </c>
      <c r="B2548" t="s">
        <v>38</v>
      </c>
      <c r="C2548" t="s">
        <v>16</v>
      </c>
      <c r="D2548" t="s">
        <v>17</v>
      </c>
      <c r="E2548" t="s">
        <v>187</v>
      </c>
      <c r="F2548" t="s">
        <v>27</v>
      </c>
      <c r="G2548">
        <v>95123</v>
      </c>
      <c r="H2548" t="s">
        <v>31</v>
      </c>
      <c r="I2548" t="s">
        <v>32</v>
      </c>
      <c r="J2548" t="s">
        <v>43</v>
      </c>
      <c r="K2548">
        <v>205.92</v>
      </c>
      <c r="L2548">
        <v>4</v>
      </c>
      <c r="M2548">
        <v>0</v>
      </c>
      <c r="N2548">
        <v>2.0592000000000001</v>
      </c>
      <c r="O2548" s="5">
        <f t="shared" si="39"/>
        <v>1.0000000000000002E-2</v>
      </c>
    </row>
    <row r="2549" spans="1:15" x14ac:dyDescent="0.25">
      <c r="A2549" t="s">
        <v>681</v>
      </c>
      <c r="B2549" t="s">
        <v>38</v>
      </c>
      <c r="C2549" t="s">
        <v>16</v>
      </c>
      <c r="D2549" t="s">
        <v>17</v>
      </c>
      <c r="E2549" t="s">
        <v>187</v>
      </c>
      <c r="F2549" t="s">
        <v>27</v>
      </c>
      <c r="G2549">
        <v>95123</v>
      </c>
      <c r="H2549" t="s">
        <v>31</v>
      </c>
      <c r="I2549" t="s">
        <v>21</v>
      </c>
      <c r="J2549" t="s">
        <v>22</v>
      </c>
      <c r="K2549">
        <v>102.833</v>
      </c>
      <c r="L2549">
        <v>1</v>
      </c>
      <c r="M2549">
        <v>0.15</v>
      </c>
      <c r="N2549">
        <v>-6.0490000000000004</v>
      </c>
      <c r="O2549" s="5">
        <f t="shared" si="39"/>
        <v>-5.8823529411764712E-2</v>
      </c>
    </row>
    <row r="2550" spans="1:15" x14ac:dyDescent="0.25">
      <c r="A2550" t="s">
        <v>674</v>
      </c>
      <c r="B2550" t="s">
        <v>38</v>
      </c>
      <c r="C2550" t="s">
        <v>16</v>
      </c>
      <c r="D2550" t="s">
        <v>17</v>
      </c>
      <c r="E2550" t="s">
        <v>170</v>
      </c>
      <c r="F2550" t="s">
        <v>28</v>
      </c>
      <c r="G2550">
        <v>85023</v>
      </c>
      <c r="H2550" t="s">
        <v>31</v>
      </c>
      <c r="I2550" t="s">
        <v>32</v>
      </c>
      <c r="J2550" t="s">
        <v>53</v>
      </c>
      <c r="K2550">
        <v>2.3039999999999998</v>
      </c>
      <c r="L2550">
        <v>1</v>
      </c>
      <c r="M2550">
        <v>0.2</v>
      </c>
      <c r="N2550">
        <v>0.25919999999999999</v>
      </c>
      <c r="O2550" s="5">
        <f t="shared" si="39"/>
        <v>0.1125</v>
      </c>
    </row>
    <row r="2551" spans="1:15" x14ac:dyDescent="0.25">
      <c r="A2551" t="s">
        <v>674</v>
      </c>
      <c r="B2551" t="s">
        <v>38</v>
      </c>
      <c r="C2551" t="s">
        <v>16</v>
      </c>
      <c r="D2551" t="s">
        <v>17</v>
      </c>
      <c r="E2551" t="s">
        <v>170</v>
      </c>
      <c r="F2551" t="s">
        <v>28</v>
      </c>
      <c r="G2551">
        <v>85023</v>
      </c>
      <c r="H2551" t="s">
        <v>31</v>
      </c>
      <c r="I2551" t="s">
        <v>58</v>
      </c>
      <c r="J2551" t="s">
        <v>59</v>
      </c>
      <c r="K2551">
        <v>1879.96</v>
      </c>
      <c r="L2551">
        <v>5</v>
      </c>
      <c r="M2551">
        <v>0.2</v>
      </c>
      <c r="N2551">
        <v>211.49549999999999</v>
      </c>
      <c r="O2551" s="5">
        <f t="shared" si="39"/>
        <v>0.11249999999999999</v>
      </c>
    </row>
    <row r="2552" spans="1:15" x14ac:dyDescent="0.25">
      <c r="A2552" t="s">
        <v>674</v>
      </c>
      <c r="B2552" t="s">
        <v>38</v>
      </c>
      <c r="C2552" t="s">
        <v>16</v>
      </c>
      <c r="D2552" t="s">
        <v>17</v>
      </c>
      <c r="E2552" t="s">
        <v>170</v>
      </c>
      <c r="F2552" t="s">
        <v>28</v>
      </c>
      <c r="G2552">
        <v>85023</v>
      </c>
      <c r="H2552" t="s">
        <v>31</v>
      </c>
      <c r="I2552" t="s">
        <v>32</v>
      </c>
      <c r="J2552" t="s">
        <v>80</v>
      </c>
      <c r="K2552">
        <v>313.024</v>
      </c>
      <c r="L2552">
        <v>8</v>
      </c>
      <c r="M2552">
        <v>0.2</v>
      </c>
      <c r="N2552">
        <v>105.6456</v>
      </c>
      <c r="O2552" s="5">
        <f t="shared" si="39"/>
        <v>0.33750000000000002</v>
      </c>
    </row>
    <row r="2553" spans="1:15" x14ac:dyDescent="0.25">
      <c r="A2553" t="s">
        <v>674</v>
      </c>
      <c r="B2553" t="s">
        <v>38</v>
      </c>
      <c r="C2553" t="s">
        <v>16</v>
      </c>
      <c r="D2553" t="s">
        <v>17</v>
      </c>
      <c r="E2553" t="s">
        <v>170</v>
      </c>
      <c r="F2553" t="s">
        <v>28</v>
      </c>
      <c r="G2553">
        <v>85023</v>
      </c>
      <c r="H2553" t="s">
        <v>31</v>
      </c>
      <c r="I2553" t="s">
        <v>32</v>
      </c>
      <c r="J2553" t="s">
        <v>33</v>
      </c>
      <c r="K2553">
        <v>5.04</v>
      </c>
      <c r="L2553">
        <v>2</v>
      </c>
      <c r="M2553">
        <v>0.2</v>
      </c>
      <c r="N2553">
        <v>1.764</v>
      </c>
      <c r="O2553" s="5">
        <f t="shared" si="39"/>
        <v>0.35</v>
      </c>
    </row>
    <row r="2554" spans="1:15" x14ac:dyDescent="0.25">
      <c r="A2554" t="s">
        <v>632</v>
      </c>
      <c r="B2554" t="s">
        <v>38</v>
      </c>
      <c r="C2554" t="s">
        <v>16</v>
      </c>
      <c r="D2554" t="s">
        <v>17</v>
      </c>
      <c r="E2554" t="s">
        <v>18</v>
      </c>
      <c r="F2554" t="s">
        <v>19</v>
      </c>
      <c r="G2554">
        <v>42420</v>
      </c>
      <c r="H2554" t="s">
        <v>20</v>
      </c>
      <c r="I2554" t="s">
        <v>21</v>
      </c>
      <c r="J2554" t="s">
        <v>48</v>
      </c>
      <c r="K2554">
        <v>821.88</v>
      </c>
      <c r="L2554">
        <v>6</v>
      </c>
      <c r="M2554">
        <v>0</v>
      </c>
      <c r="N2554">
        <v>213.68879999999999</v>
      </c>
      <c r="O2554" s="5">
        <f t="shared" si="39"/>
        <v>0.26</v>
      </c>
    </row>
    <row r="2555" spans="1:15" x14ac:dyDescent="0.25">
      <c r="A2555" t="s">
        <v>632</v>
      </c>
      <c r="B2555" t="s">
        <v>38</v>
      </c>
      <c r="C2555" t="s">
        <v>16</v>
      </c>
      <c r="D2555" t="s">
        <v>17</v>
      </c>
      <c r="E2555" t="s">
        <v>18</v>
      </c>
      <c r="F2555" t="s">
        <v>19</v>
      </c>
      <c r="G2555">
        <v>42420</v>
      </c>
      <c r="H2555" t="s">
        <v>20</v>
      </c>
      <c r="I2555" t="s">
        <v>32</v>
      </c>
      <c r="J2555" t="s">
        <v>64</v>
      </c>
      <c r="K2555">
        <v>21.96</v>
      </c>
      <c r="L2555">
        <v>2</v>
      </c>
      <c r="M2555">
        <v>0</v>
      </c>
      <c r="N2555">
        <v>10.760400000000001</v>
      </c>
      <c r="O2555" s="5">
        <f t="shared" si="39"/>
        <v>0.49</v>
      </c>
    </row>
    <row r="2556" spans="1:15" x14ac:dyDescent="0.25">
      <c r="A2556" t="s">
        <v>661</v>
      </c>
      <c r="B2556" t="s">
        <v>38</v>
      </c>
      <c r="C2556" t="s">
        <v>88</v>
      </c>
      <c r="D2556" t="s">
        <v>17</v>
      </c>
      <c r="E2556" t="s">
        <v>141</v>
      </c>
      <c r="F2556" t="s">
        <v>111</v>
      </c>
      <c r="G2556">
        <v>29203</v>
      </c>
      <c r="H2556" t="s">
        <v>20</v>
      </c>
      <c r="I2556" t="s">
        <v>32</v>
      </c>
      <c r="J2556" t="s">
        <v>80</v>
      </c>
      <c r="K2556">
        <v>25.92</v>
      </c>
      <c r="L2556">
        <v>4</v>
      </c>
      <c r="M2556">
        <v>0</v>
      </c>
      <c r="N2556">
        <v>12.441599999999999</v>
      </c>
      <c r="O2556" s="5">
        <f t="shared" si="39"/>
        <v>0.47999999999999993</v>
      </c>
    </row>
    <row r="2557" spans="1:15" x14ac:dyDescent="0.25">
      <c r="A2557" t="s">
        <v>998</v>
      </c>
      <c r="B2557" t="s">
        <v>38</v>
      </c>
      <c r="C2557" t="s">
        <v>16</v>
      </c>
      <c r="D2557" t="s">
        <v>17</v>
      </c>
      <c r="E2557" t="s">
        <v>541</v>
      </c>
      <c r="F2557" t="s">
        <v>35</v>
      </c>
      <c r="G2557">
        <v>32303</v>
      </c>
      <c r="H2557" t="s">
        <v>20</v>
      </c>
      <c r="I2557" t="s">
        <v>58</v>
      </c>
      <c r="J2557" t="s">
        <v>59</v>
      </c>
      <c r="K2557">
        <v>705.54399999999998</v>
      </c>
      <c r="L2557">
        <v>7</v>
      </c>
      <c r="M2557">
        <v>0.2</v>
      </c>
      <c r="N2557">
        <v>70.554400000000001</v>
      </c>
      <c r="O2557" s="5">
        <f t="shared" si="39"/>
        <v>0.1</v>
      </c>
    </row>
    <row r="2558" spans="1:15" x14ac:dyDescent="0.25">
      <c r="A2558" t="s">
        <v>652</v>
      </c>
      <c r="B2558" t="s">
        <v>38</v>
      </c>
      <c r="C2558" t="s">
        <v>16</v>
      </c>
      <c r="D2558" t="s">
        <v>17</v>
      </c>
      <c r="E2558" t="s">
        <v>110</v>
      </c>
      <c r="F2558" t="s">
        <v>94</v>
      </c>
      <c r="G2558">
        <v>10035</v>
      </c>
      <c r="H2558" t="s">
        <v>119</v>
      </c>
      <c r="I2558" t="s">
        <v>58</v>
      </c>
      <c r="J2558" t="s">
        <v>129</v>
      </c>
      <c r="K2558">
        <v>50</v>
      </c>
      <c r="L2558">
        <v>2</v>
      </c>
      <c r="M2558">
        <v>0</v>
      </c>
      <c r="N2558">
        <v>12</v>
      </c>
      <c r="O2558" s="5">
        <f t="shared" si="39"/>
        <v>0.24</v>
      </c>
    </row>
    <row r="2559" spans="1:15" x14ac:dyDescent="0.25">
      <c r="A2559" t="s">
        <v>644</v>
      </c>
      <c r="B2559" t="s">
        <v>38</v>
      </c>
      <c r="C2559" t="s">
        <v>30</v>
      </c>
      <c r="D2559" t="s">
        <v>17</v>
      </c>
      <c r="E2559" t="s">
        <v>81</v>
      </c>
      <c r="F2559" t="s">
        <v>50</v>
      </c>
      <c r="G2559">
        <v>77070</v>
      </c>
      <c r="H2559" t="s">
        <v>89</v>
      </c>
      <c r="I2559" t="s">
        <v>21</v>
      </c>
      <c r="J2559" t="s">
        <v>48</v>
      </c>
      <c r="K2559">
        <v>51.712000000000003</v>
      </c>
      <c r="L2559">
        <v>8</v>
      </c>
      <c r="M2559">
        <v>0.6</v>
      </c>
      <c r="N2559">
        <v>-32.32</v>
      </c>
      <c r="O2559" s="5">
        <f t="shared" si="39"/>
        <v>-0.625</v>
      </c>
    </row>
    <row r="2560" spans="1:15" x14ac:dyDescent="0.25">
      <c r="A2560" t="s">
        <v>854</v>
      </c>
      <c r="B2560" t="s">
        <v>38</v>
      </c>
      <c r="C2560" t="s">
        <v>30</v>
      </c>
      <c r="D2560" t="s">
        <v>17</v>
      </c>
      <c r="E2560" t="s">
        <v>280</v>
      </c>
      <c r="F2560" t="s">
        <v>35</v>
      </c>
      <c r="G2560">
        <v>33065</v>
      </c>
      <c r="H2560" t="s">
        <v>20</v>
      </c>
      <c r="I2560" t="s">
        <v>32</v>
      </c>
      <c r="J2560" t="s">
        <v>68</v>
      </c>
      <c r="K2560">
        <v>6.992</v>
      </c>
      <c r="L2560">
        <v>2</v>
      </c>
      <c r="M2560">
        <v>0.2</v>
      </c>
      <c r="N2560">
        <v>0.52439999999999998</v>
      </c>
      <c r="O2560" s="5">
        <f t="shared" si="39"/>
        <v>7.4999999999999997E-2</v>
      </c>
    </row>
    <row r="2561" spans="1:15" x14ac:dyDescent="0.25">
      <c r="A2561" t="s">
        <v>643</v>
      </c>
      <c r="B2561" t="s">
        <v>38</v>
      </c>
      <c r="C2561" t="s">
        <v>16</v>
      </c>
      <c r="D2561" t="s">
        <v>17</v>
      </c>
      <c r="E2561" t="s">
        <v>77</v>
      </c>
      <c r="F2561" t="s">
        <v>61</v>
      </c>
      <c r="G2561">
        <v>84057</v>
      </c>
      <c r="H2561" t="s">
        <v>31</v>
      </c>
      <c r="I2561" t="s">
        <v>21</v>
      </c>
      <c r="J2561" t="s">
        <v>22</v>
      </c>
      <c r="K2561">
        <v>1406.86</v>
      </c>
      <c r="L2561">
        <v>7</v>
      </c>
      <c r="M2561">
        <v>0</v>
      </c>
      <c r="N2561">
        <v>140.68600000000001</v>
      </c>
      <c r="O2561" s="5">
        <f t="shared" si="39"/>
        <v>0.1</v>
      </c>
    </row>
    <row r="2562" spans="1:15" x14ac:dyDescent="0.25">
      <c r="A2562" t="s">
        <v>643</v>
      </c>
      <c r="B2562" t="s">
        <v>38</v>
      </c>
      <c r="C2562" t="s">
        <v>16</v>
      </c>
      <c r="D2562" t="s">
        <v>17</v>
      </c>
      <c r="E2562" t="s">
        <v>77</v>
      </c>
      <c r="F2562" t="s">
        <v>61</v>
      </c>
      <c r="G2562">
        <v>84057</v>
      </c>
      <c r="H2562" t="s">
        <v>31</v>
      </c>
      <c r="I2562" t="s">
        <v>32</v>
      </c>
      <c r="J2562" t="s">
        <v>33</v>
      </c>
      <c r="K2562">
        <v>15.75</v>
      </c>
      <c r="L2562">
        <v>5</v>
      </c>
      <c r="M2562">
        <v>0</v>
      </c>
      <c r="N2562">
        <v>7.56</v>
      </c>
      <c r="O2562" s="5">
        <f t="shared" si="39"/>
        <v>0.48</v>
      </c>
    </row>
    <row r="2563" spans="1:15" x14ac:dyDescent="0.25">
      <c r="A2563" t="s">
        <v>643</v>
      </c>
      <c r="B2563" t="s">
        <v>38</v>
      </c>
      <c r="C2563" t="s">
        <v>16</v>
      </c>
      <c r="D2563" t="s">
        <v>17</v>
      </c>
      <c r="E2563" t="s">
        <v>77</v>
      </c>
      <c r="F2563" t="s">
        <v>61</v>
      </c>
      <c r="G2563">
        <v>84057</v>
      </c>
      <c r="H2563" t="s">
        <v>31</v>
      </c>
      <c r="I2563" t="s">
        <v>32</v>
      </c>
      <c r="J2563" t="s">
        <v>43</v>
      </c>
      <c r="K2563">
        <v>323.10000000000002</v>
      </c>
      <c r="L2563">
        <v>2</v>
      </c>
      <c r="M2563">
        <v>0</v>
      </c>
      <c r="N2563">
        <v>61.389000000000003</v>
      </c>
      <c r="O2563" s="5">
        <f t="shared" si="39"/>
        <v>0.19</v>
      </c>
    </row>
    <row r="2564" spans="1:15" x14ac:dyDescent="0.25">
      <c r="A2564" t="s">
        <v>999</v>
      </c>
      <c r="B2564" t="s">
        <v>38</v>
      </c>
      <c r="C2564" t="s">
        <v>16</v>
      </c>
      <c r="D2564" t="s">
        <v>17</v>
      </c>
      <c r="E2564" t="s">
        <v>543</v>
      </c>
      <c r="F2564" t="s">
        <v>104</v>
      </c>
      <c r="G2564">
        <v>37211</v>
      </c>
      <c r="H2564" t="s">
        <v>20</v>
      </c>
      <c r="I2564" t="s">
        <v>32</v>
      </c>
      <c r="J2564" t="s">
        <v>33</v>
      </c>
      <c r="K2564">
        <v>9.2159999999999993</v>
      </c>
      <c r="L2564">
        <v>4</v>
      </c>
      <c r="M2564">
        <v>0.2</v>
      </c>
      <c r="N2564">
        <v>3.3408000000000002</v>
      </c>
      <c r="O2564" s="5">
        <f t="shared" ref="O2564:O2627" si="40">N2564/K2564</f>
        <v>0.36250000000000004</v>
      </c>
    </row>
    <row r="2565" spans="1:15" x14ac:dyDescent="0.25">
      <c r="A2565" t="s">
        <v>999</v>
      </c>
      <c r="B2565" t="s">
        <v>38</v>
      </c>
      <c r="C2565" t="s">
        <v>16</v>
      </c>
      <c r="D2565" t="s">
        <v>17</v>
      </c>
      <c r="E2565" t="s">
        <v>543</v>
      </c>
      <c r="F2565" t="s">
        <v>104</v>
      </c>
      <c r="G2565">
        <v>37211</v>
      </c>
      <c r="H2565" t="s">
        <v>20</v>
      </c>
      <c r="I2565" t="s">
        <v>32</v>
      </c>
      <c r="J2565" t="s">
        <v>80</v>
      </c>
      <c r="K2565">
        <v>10.368</v>
      </c>
      <c r="L2565">
        <v>2</v>
      </c>
      <c r="M2565">
        <v>0.2</v>
      </c>
      <c r="N2565">
        <v>3.6288</v>
      </c>
      <c r="O2565" s="5">
        <f t="shared" si="40"/>
        <v>0.35</v>
      </c>
    </row>
    <row r="2566" spans="1:15" x14ac:dyDescent="0.25">
      <c r="A2566" t="s">
        <v>652</v>
      </c>
      <c r="B2566" t="s">
        <v>15</v>
      </c>
      <c r="C2566" t="s">
        <v>30</v>
      </c>
      <c r="D2566" t="s">
        <v>17</v>
      </c>
      <c r="E2566" t="s">
        <v>110</v>
      </c>
      <c r="F2566" t="s">
        <v>94</v>
      </c>
      <c r="G2566">
        <v>10009</v>
      </c>
      <c r="H2566" t="s">
        <v>119</v>
      </c>
      <c r="I2566" t="s">
        <v>58</v>
      </c>
      <c r="J2566" t="s">
        <v>129</v>
      </c>
      <c r="K2566">
        <v>15.02</v>
      </c>
      <c r="L2566">
        <v>1</v>
      </c>
      <c r="M2566">
        <v>0</v>
      </c>
      <c r="N2566">
        <v>2.7035999999999998</v>
      </c>
      <c r="O2566" s="5">
        <f t="shared" si="40"/>
        <v>0.18</v>
      </c>
    </row>
    <row r="2567" spans="1:15" x14ac:dyDescent="0.25">
      <c r="A2567" t="s">
        <v>652</v>
      </c>
      <c r="B2567" t="s">
        <v>15</v>
      </c>
      <c r="C2567" t="s">
        <v>30</v>
      </c>
      <c r="D2567" t="s">
        <v>17</v>
      </c>
      <c r="E2567" t="s">
        <v>110</v>
      </c>
      <c r="F2567" t="s">
        <v>94</v>
      </c>
      <c r="G2567">
        <v>10009</v>
      </c>
      <c r="H2567" t="s">
        <v>119</v>
      </c>
      <c r="I2567" t="s">
        <v>32</v>
      </c>
      <c r="J2567" t="s">
        <v>43</v>
      </c>
      <c r="K2567">
        <v>33.82</v>
      </c>
      <c r="L2567">
        <v>2</v>
      </c>
      <c r="M2567">
        <v>0</v>
      </c>
      <c r="N2567">
        <v>9.1313999999999993</v>
      </c>
      <c r="O2567" s="5">
        <f t="shared" si="40"/>
        <v>0.26999999999999996</v>
      </c>
    </row>
    <row r="2568" spans="1:15" x14ac:dyDescent="0.25">
      <c r="A2568" t="s">
        <v>922</v>
      </c>
      <c r="B2568" t="s">
        <v>155</v>
      </c>
      <c r="C2568" t="s">
        <v>16</v>
      </c>
      <c r="D2568" t="s">
        <v>17</v>
      </c>
      <c r="E2568" t="s">
        <v>181</v>
      </c>
      <c r="F2568" t="s">
        <v>19</v>
      </c>
      <c r="G2568">
        <v>42104</v>
      </c>
      <c r="H2568" t="s">
        <v>20</v>
      </c>
      <c r="I2568" t="s">
        <v>58</v>
      </c>
      <c r="J2568" t="s">
        <v>129</v>
      </c>
      <c r="K2568">
        <v>71</v>
      </c>
      <c r="L2568">
        <v>4</v>
      </c>
      <c r="M2568">
        <v>0</v>
      </c>
      <c r="N2568">
        <v>27.69</v>
      </c>
      <c r="O2568" s="5">
        <f t="shared" si="40"/>
        <v>0.39</v>
      </c>
    </row>
    <row r="2569" spans="1:15" x14ac:dyDescent="0.25">
      <c r="A2569" t="s">
        <v>1000</v>
      </c>
      <c r="B2569" t="s">
        <v>15</v>
      </c>
      <c r="C2569" t="s">
        <v>16</v>
      </c>
      <c r="D2569" t="s">
        <v>17</v>
      </c>
      <c r="E2569" t="s">
        <v>161</v>
      </c>
      <c r="F2569" t="s">
        <v>45</v>
      </c>
      <c r="G2569">
        <v>98226</v>
      </c>
      <c r="H2569" t="s">
        <v>31</v>
      </c>
      <c r="I2569" t="s">
        <v>32</v>
      </c>
      <c r="J2569" t="s">
        <v>64</v>
      </c>
      <c r="K2569">
        <v>25.12</v>
      </c>
      <c r="L2569">
        <v>5</v>
      </c>
      <c r="M2569">
        <v>0.2</v>
      </c>
      <c r="N2569">
        <v>7.85</v>
      </c>
      <c r="O2569" s="5">
        <f t="shared" si="40"/>
        <v>0.3125</v>
      </c>
    </row>
    <row r="2570" spans="1:15" x14ac:dyDescent="0.25">
      <c r="A2570" t="s">
        <v>1000</v>
      </c>
      <c r="B2570" t="s">
        <v>15</v>
      </c>
      <c r="C2570" t="s">
        <v>16</v>
      </c>
      <c r="D2570" t="s">
        <v>17</v>
      </c>
      <c r="E2570" t="s">
        <v>161</v>
      </c>
      <c r="F2570" t="s">
        <v>45</v>
      </c>
      <c r="G2570">
        <v>98226</v>
      </c>
      <c r="H2570" t="s">
        <v>31</v>
      </c>
      <c r="I2570" t="s">
        <v>21</v>
      </c>
      <c r="J2570" t="s">
        <v>39</v>
      </c>
      <c r="K2570">
        <v>2665.62</v>
      </c>
      <c r="L2570">
        <v>9</v>
      </c>
      <c r="M2570">
        <v>0</v>
      </c>
      <c r="N2570">
        <v>239.9058</v>
      </c>
      <c r="O2570" s="5">
        <f t="shared" si="40"/>
        <v>0.09</v>
      </c>
    </row>
    <row r="2571" spans="1:15" x14ac:dyDescent="0.25">
      <c r="A2571" t="s">
        <v>652</v>
      </c>
      <c r="B2571" t="s">
        <v>38</v>
      </c>
      <c r="C2571" t="s">
        <v>30</v>
      </c>
      <c r="D2571" t="s">
        <v>17</v>
      </c>
      <c r="E2571" t="s">
        <v>110</v>
      </c>
      <c r="F2571" t="s">
        <v>94</v>
      </c>
      <c r="G2571">
        <v>10011</v>
      </c>
      <c r="H2571" t="s">
        <v>119</v>
      </c>
      <c r="I2571" t="s">
        <v>32</v>
      </c>
      <c r="J2571" t="s">
        <v>43</v>
      </c>
      <c r="K2571">
        <v>478.08</v>
      </c>
      <c r="L2571">
        <v>8</v>
      </c>
      <c r="M2571">
        <v>0</v>
      </c>
      <c r="N2571">
        <v>133.86240000000001</v>
      </c>
      <c r="O2571" s="5">
        <f t="shared" si="40"/>
        <v>0.28000000000000003</v>
      </c>
    </row>
    <row r="2572" spans="1:15" x14ac:dyDescent="0.25">
      <c r="A2572" t="s">
        <v>678</v>
      </c>
      <c r="B2572" t="s">
        <v>578</v>
      </c>
      <c r="C2572" t="s">
        <v>30</v>
      </c>
      <c r="D2572" t="s">
        <v>17</v>
      </c>
      <c r="E2572" t="s">
        <v>179</v>
      </c>
      <c r="F2572" t="s">
        <v>124</v>
      </c>
      <c r="G2572">
        <v>43055</v>
      </c>
      <c r="H2572" t="s">
        <v>119</v>
      </c>
      <c r="I2572" t="s">
        <v>58</v>
      </c>
      <c r="J2572" t="s">
        <v>59</v>
      </c>
      <c r="K2572">
        <v>164.38800000000001</v>
      </c>
      <c r="L2572">
        <v>2</v>
      </c>
      <c r="M2572">
        <v>0.4</v>
      </c>
      <c r="N2572">
        <v>-35.617400000000004</v>
      </c>
      <c r="O2572" s="5">
        <f t="shared" si="40"/>
        <v>-0.21666666666666667</v>
      </c>
    </row>
    <row r="2573" spans="1:15" x14ac:dyDescent="0.25">
      <c r="A2573" t="s">
        <v>678</v>
      </c>
      <c r="B2573" t="s">
        <v>578</v>
      </c>
      <c r="C2573" t="s">
        <v>30</v>
      </c>
      <c r="D2573" t="s">
        <v>17</v>
      </c>
      <c r="E2573" t="s">
        <v>179</v>
      </c>
      <c r="F2573" t="s">
        <v>124</v>
      </c>
      <c r="G2573">
        <v>43055</v>
      </c>
      <c r="H2573" t="s">
        <v>119</v>
      </c>
      <c r="I2573" t="s">
        <v>32</v>
      </c>
      <c r="J2573" t="s">
        <v>53</v>
      </c>
      <c r="K2573">
        <v>13.247999999999999</v>
      </c>
      <c r="L2573">
        <v>4</v>
      </c>
      <c r="M2573">
        <v>0.2</v>
      </c>
      <c r="N2573">
        <v>3.6432000000000002</v>
      </c>
      <c r="O2573" s="5">
        <f t="shared" si="40"/>
        <v>0.27500000000000002</v>
      </c>
    </row>
    <row r="2574" spans="1:15" x14ac:dyDescent="0.25">
      <c r="A2574" t="s">
        <v>1001</v>
      </c>
      <c r="B2574" t="s">
        <v>38</v>
      </c>
      <c r="C2574" t="s">
        <v>88</v>
      </c>
      <c r="D2574" t="s">
        <v>17</v>
      </c>
      <c r="E2574" t="s">
        <v>544</v>
      </c>
      <c r="F2574" t="s">
        <v>74</v>
      </c>
      <c r="G2574">
        <v>60098</v>
      </c>
      <c r="H2574" t="s">
        <v>89</v>
      </c>
      <c r="I2574" t="s">
        <v>32</v>
      </c>
      <c r="J2574" t="s">
        <v>53</v>
      </c>
      <c r="K2574">
        <v>2.9119999999999999</v>
      </c>
      <c r="L2574">
        <v>2</v>
      </c>
      <c r="M2574">
        <v>0.2</v>
      </c>
      <c r="N2574">
        <v>0.91</v>
      </c>
      <c r="O2574" s="5">
        <f t="shared" si="40"/>
        <v>0.3125</v>
      </c>
    </row>
    <row r="2575" spans="1:15" x14ac:dyDescent="0.25">
      <c r="A2575" t="s">
        <v>901</v>
      </c>
      <c r="B2575" t="s">
        <v>15</v>
      </c>
      <c r="C2575" t="s">
        <v>16</v>
      </c>
      <c r="D2575" t="s">
        <v>17</v>
      </c>
      <c r="E2575" t="s">
        <v>223</v>
      </c>
      <c r="F2575" t="s">
        <v>50</v>
      </c>
      <c r="G2575">
        <v>75007</v>
      </c>
      <c r="H2575" t="s">
        <v>89</v>
      </c>
      <c r="I2575" t="s">
        <v>58</v>
      </c>
      <c r="J2575" t="s">
        <v>129</v>
      </c>
      <c r="K2575">
        <v>1399.944</v>
      </c>
      <c r="L2575">
        <v>7</v>
      </c>
      <c r="M2575">
        <v>0.2</v>
      </c>
      <c r="N2575">
        <v>52.497900000000001</v>
      </c>
      <c r="O2575" s="5">
        <f t="shared" si="40"/>
        <v>3.7499999999999999E-2</v>
      </c>
    </row>
    <row r="2576" spans="1:15" x14ac:dyDescent="0.25">
      <c r="A2576" t="s">
        <v>981</v>
      </c>
      <c r="B2576" t="s">
        <v>38</v>
      </c>
      <c r="C2576" t="s">
        <v>88</v>
      </c>
      <c r="D2576" t="s">
        <v>17</v>
      </c>
      <c r="E2576" t="s">
        <v>459</v>
      </c>
      <c r="F2576" t="s">
        <v>83</v>
      </c>
      <c r="G2576">
        <v>47905</v>
      </c>
      <c r="H2576" t="s">
        <v>89</v>
      </c>
      <c r="I2576" t="s">
        <v>21</v>
      </c>
      <c r="J2576" t="s">
        <v>48</v>
      </c>
      <c r="K2576">
        <v>526.45000000000005</v>
      </c>
      <c r="L2576">
        <v>5</v>
      </c>
      <c r="M2576">
        <v>0</v>
      </c>
      <c r="N2576">
        <v>31.587</v>
      </c>
      <c r="O2576" s="5">
        <f t="shared" si="40"/>
        <v>0.06</v>
      </c>
    </row>
    <row r="2577" spans="1:15" x14ac:dyDescent="0.25">
      <c r="A2577" t="s">
        <v>727</v>
      </c>
      <c r="B2577" t="s">
        <v>38</v>
      </c>
      <c r="C2577" t="s">
        <v>30</v>
      </c>
      <c r="D2577" t="s">
        <v>17</v>
      </c>
      <c r="E2577" t="s">
        <v>162</v>
      </c>
      <c r="F2577" t="s">
        <v>71</v>
      </c>
      <c r="G2577">
        <v>31907</v>
      </c>
      <c r="H2577" t="s">
        <v>20</v>
      </c>
      <c r="I2577" t="s">
        <v>32</v>
      </c>
      <c r="J2577" t="s">
        <v>143</v>
      </c>
      <c r="K2577">
        <v>16.23</v>
      </c>
      <c r="L2577">
        <v>3</v>
      </c>
      <c r="M2577">
        <v>0</v>
      </c>
      <c r="N2577">
        <v>7.9527000000000001</v>
      </c>
      <c r="O2577" s="5">
        <f t="shared" si="40"/>
        <v>0.49</v>
      </c>
    </row>
    <row r="2578" spans="1:15" x14ac:dyDescent="0.25">
      <c r="A2578" t="s">
        <v>727</v>
      </c>
      <c r="B2578" t="s">
        <v>38</v>
      </c>
      <c r="C2578" t="s">
        <v>30</v>
      </c>
      <c r="D2578" t="s">
        <v>17</v>
      </c>
      <c r="E2578" t="s">
        <v>162</v>
      </c>
      <c r="F2578" t="s">
        <v>71</v>
      </c>
      <c r="G2578">
        <v>31907</v>
      </c>
      <c r="H2578" t="s">
        <v>20</v>
      </c>
      <c r="I2578" t="s">
        <v>32</v>
      </c>
      <c r="J2578" t="s">
        <v>64</v>
      </c>
      <c r="K2578">
        <v>319.89999999999998</v>
      </c>
      <c r="L2578">
        <v>5</v>
      </c>
      <c r="M2578">
        <v>0</v>
      </c>
      <c r="N2578">
        <v>156.751</v>
      </c>
      <c r="O2578" s="5">
        <f t="shared" si="40"/>
        <v>0.49000000000000005</v>
      </c>
    </row>
    <row r="2579" spans="1:15" x14ac:dyDescent="0.25">
      <c r="A2579" t="s">
        <v>727</v>
      </c>
      <c r="B2579" t="s">
        <v>38</v>
      </c>
      <c r="C2579" t="s">
        <v>30</v>
      </c>
      <c r="D2579" t="s">
        <v>17</v>
      </c>
      <c r="E2579" t="s">
        <v>162</v>
      </c>
      <c r="F2579" t="s">
        <v>71</v>
      </c>
      <c r="G2579">
        <v>31907</v>
      </c>
      <c r="H2579" t="s">
        <v>20</v>
      </c>
      <c r="I2579" t="s">
        <v>32</v>
      </c>
      <c r="J2579" t="s">
        <v>143</v>
      </c>
      <c r="K2579">
        <v>11.36</v>
      </c>
      <c r="L2579">
        <v>2</v>
      </c>
      <c r="M2579">
        <v>0</v>
      </c>
      <c r="N2579">
        <v>5.3391999999999999</v>
      </c>
      <c r="O2579" s="5">
        <f t="shared" si="40"/>
        <v>0.47000000000000003</v>
      </c>
    </row>
    <row r="2580" spans="1:15" x14ac:dyDescent="0.25">
      <c r="A2580" t="s">
        <v>727</v>
      </c>
      <c r="B2580" t="s">
        <v>38</v>
      </c>
      <c r="C2580" t="s">
        <v>30</v>
      </c>
      <c r="D2580" t="s">
        <v>17</v>
      </c>
      <c r="E2580" t="s">
        <v>162</v>
      </c>
      <c r="F2580" t="s">
        <v>71</v>
      </c>
      <c r="G2580">
        <v>31907</v>
      </c>
      <c r="H2580" t="s">
        <v>20</v>
      </c>
      <c r="I2580" t="s">
        <v>32</v>
      </c>
      <c r="J2580" t="s">
        <v>68</v>
      </c>
      <c r="K2580">
        <v>675.12</v>
      </c>
      <c r="L2580">
        <v>3</v>
      </c>
      <c r="M2580">
        <v>0</v>
      </c>
      <c r="N2580">
        <v>290.30160000000001</v>
      </c>
      <c r="O2580" s="5">
        <f t="shared" si="40"/>
        <v>0.43</v>
      </c>
    </row>
    <row r="2581" spans="1:15" x14ac:dyDescent="0.25">
      <c r="A2581" t="s">
        <v>818</v>
      </c>
      <c r="B2581" t="s">
        <v>38</v>
      </c>
      <c r="C2581" t="s">
        <v>88</v>
      </c>
      <c r="D2581" t="s">
        <v>17</v>
      </c>
      <c r="E2581" t="s">
        <v>47</v>
      </c>
      <c r="F2581" t="s">
        <v>100</v>
      </c>
      <c r="G2581">
        <v>22304</v>
      </c>
      <c r="H2581" t="s">
        <v>20</v>
      </c>
      <c r="I2581" t="s">
        <v>21</v>
      </c>
      <c r="J2581" t="s">
        <v>48</v>
      </c>
      <c r="K2581">
        <v>62.82</v>
      </c>
      <c r="L2581">
        <v>3</v>
      </c>
      <c r="M2581">
        <v>0</v>
      </c>
      <c r="N2581">
        <v>30.7818</v>
      </c>
      <c r="O2581" s="5">
        <f t="shared" si="40"/>
        <v>0.49</v>
      </c>
    </row>
    <row r="2582" spans="1:15" x14ac:dyDescent="0.25">
      <c r="A2582" t="s">
        <v>818</v>
      </c>
      <c r="B2582" t="s">
        <v>38</v>
      </c>
      <c r="C2582" t="s">
        <v>88</v>
      </c>
      <c r="D2582" t="s">
        <v>17</v>
      </c>
      <c r="E2582" t="s">
        <v>47</v>
      </c>
      <c r="F2582" t="s">
        <v>100</v>
      </c>
      <c r="G2582">
        <v>22304</v>
      </c>
      <c r="H2582" t="s">
        <v>20</v>
      </c>
      <c r="I2582" t="s">
        <v>32</v>
      </c>
      <c r="J2582" t="s">
        <v>43</v>
      </c>
      <c r="K2582">
        <v>489.92</v>
      </c>
      <c r="L2582">
        <v>8</v>
      </c>
      <c r="M2582">
        <v>0</v>
      </c>
      <c r="N2582">
        <v>0</v>
      </c>
      <c r="O2582" s="5">
        <f t="shared" si="40"/>
        <v>0</v>
      </c>
    </row>
    <row r="2583" spans="1:15" x14ac:dyDescent="0.25">
      <c r="A2583" t="s">
        <v>818</v>
      </c>
      <c r="B2583" t="s">
        <v>38</v>
      </c>
      <c r="C2583" t="s">
        <v>88</v>
      </c>
      <c r="D2583" t="s">
        <v>17</v>
      </c>
      <c r="E2583" t="s">
        <v>47</v>
      </c>
      <c r="F2583" t="s">
        <v>100</v>
      </c>
      <c r="G2583">
        <v>22304</v>
      </c>
      <c r="H2583" t="s">
        <v>20</v>
      </c>
      <c r="I2583" t="s">
        <v>32</v>
      </c>
      <c r="J2583" t="s">
        <v>80</v>
      </c>
      <c r="K2583">
        <v>19.440000000000001</v>
      </c>
      <c r="L2583">
        <v>3</v>
      </c>
      <c r="M2583">
        <v>0</v>
      </c>
      <c r="N2583">
        <v>9.3312000000000008</v>
      </c>
      <c r="O2583" s="5">
        <f t="shared" si="40"/>
        <v>0.48000000000000004</v>
      </c>
    </row>
    <row r="2584" spans="1:15" x14ac:dyDescent="0.25">
      <c r="A2584" t="s">
        <v>818</v>
      </c>
      <c r="B2584" t="s">
        <v>38</v>
      </c>
      <c r="C2584" t="s">
        <v>88</v>
      </c>
      <c r="D2584" t="s">
        <v>17</v>
      </c>
      <c r="E2584" t="s">
        <v>47</v>
      </c>
      <c r="F2584" t="s">
        <v>100</v>
      </c>
      <c r="G2584">
        <v>22304</v>
      </c>
      <c r="H2584" t="s">
        <v>20</v>
      </c>
      <c r="I2584" t="s">
        <v>32</v>
      </c>
      <c r="J2584" t="s">
        <v>80</v>
      </c>
      <c r="K2584">
        <v>16.68</v>
      </c>
      <c r="L2584">
        <v>2</v>
      </c>
      <c r="M2584">
        <v>0</v>
      </c>
      <c r="N2584">
        <v>8.34</v>
      </c>
      <c r="O2584" s="5">
        <f t="shared" si="40"/>
        <v>0.5</v>
      </c>
    </row>
    <row r="2585" spans="1:15" x14ac:dyDescent="0.25">
      <c r="A2585" t="s">
        <v>818</v>
      </c>
      <c r="B2585" t="s">
        <v>38</v>
      </c>
      <c r="C2585" t="s">
        <v>88</v>
      </c>
      <c r="D2585" t="s">
        <v>17</v>
      </c>
      <c r="E2585" t="s">
        <v>47</v>
      </c>
      <c r="F2585" t="s">
        <v>100</v>
      </c>
      <c r="G2585">
        <v>22304</v>
      </c>
      <c r="H2585" t="s">
        <v>20</v>
      </c>
      <c r="I2585" t="s">
        <v>58</v>
      </c>
      <c r="J2585" t="s">
        <v>59</v>
      </c>
      <c r="K2585">
        <v>155.35</v>
      </c>
      <c r="L2585">
        <v>13</v>
      </c>
      <c r="M2585">
        <v>0</v>
      </c>
      <c r="N2585">
        <v>0</v>
      </c>
      <c r="O2585" s="5">
        <f t="shared" si="40"/>
        <v>0</v>
      </c>
    </row>
    <row r="2586" spans="1:15" x14ac:dyDescent="0.25">
      <c r="A2586" t="s">
        <v>818</v>
      </c>
      <c r="B2586" t="s">
        <v>38</v>
      </c>
      <c r="C2586" t="s">
        <v>88</v>
      </c>
      <c r="D2586" t="s">
        <v>17</v>
      </c>
      <c r="E2586" t="s">
        <v>47</v>
      </c>
      <c r="F2586" t="s">
        <v>100</v>
      </c>
      <c r="G2586">
        <v>22304</v>
      </c>
      <c r="H2586" t="s">
        <v>20</v>
      </c>
      <c r="I2586" t="s">
        <v>21</v>
      </c>
      <c r="J2586" t="s">
        <v>48</v>
      </c>
      <c r="K2586">
        <v>12.42</v>
      </c>
      <c r="L2586">
        <v>3</v>
      </c>
      <c r="M2586">
        <v>0</v>
      </c>
      <c r="N2586">
        <v>4.4711999999999996</v>
      </c>
      <c r="O2586" s="5">
        <f t="shared" si="40"/>
        <v>0.36</v>
      </c>
    </row>
    <row r="2587" spans="1:15" x14ac:dyDescent="0.25">
      <c r="A2587" t="s">
        <v>818</v>
      </c>
      <c r="B2587" t="s">
        <v>38</v>
      </c>
      <c r="C2587" t="s">
        <v>88</v>
      </c>
      <c r="D2587" t="s">
        <v>17</v>
      </c>
      <c r="E2587" t="s">
        <v>47</v>
      </c>
      <c r="F2587" t="s">
        <v>100</v>
      </c>
      <c r="G2587">
        <v>22304</v>
      </c>
      <c r="H2587" t="s">
        <v>20</v>
      </c>
      <c r="I2587" t="s">
        <v>58</v>
      </c>
      <c r="J2587" t="s">
        <v>59</v>
      </c>
      <c r="K2587">
        <v>187.98</v>
      </c>
      <c r="L2587">
        <v>2</v>
      </c>
      <c r="M2587">
        <v>0</v>
      </c>
      <c r="N2587">
        <v>52.634399999999999</v>
      </c>
      <c r="O2587" s="5">
        <f t="shared" si="40"/>
        <v>0.28000000000000003</v>
      </c>
    </row>
    <row r="2588" spans="1:15" x14ac:dyDescent="0.25">
      <c r="A2588" t="s">
        <v>1002</v>
      </c>
      <c r="B2588" t="s">
        <v>38</v>
      </c>
      <c r="C2588" t="s">
        <v>30</v>
      </c>
      <c r="D2588" t="s">
        <v>17</v>
      </c>
      <c r="E2588" t="s">
        <v>401</v>
      </c>
      <c r="F2588" t="s">
        <v>50</v>
      </c>
      <c r="G2588">
        <v>76117</v>
      </c>
      <c r="H2588" t="s">
        <v>89</v>
      </c>
      <c r="I2588" t="s">
        <v>32</v>
      </c>
      <c r="J2588" t="s">
        <v>143</v>
      </c>
      <c r="K2588">
        <v>6.6079999999999997</v>
      </c>
      <c r="L2588">
        <v>2</v>
      </c>
      <c r="M2588">
        <v>0.2</v>
      </c>
      <c r="N2588">
        <v>2.1476000000000002</v>
      </c>
      <c r="O2588" s="5">
        <f t="shared" si="40"/>
        <v>0.32500000000000007</v>
      </c>
    </row>
    <row r="2589" spans="1:15" x14ac:dyDescent="0.25">
      <c r="A2589" t="s">
        <v>652</v>
      </c>
      <c r="B2589" t="s">
        <v>38</v>
      </c>
      <c r="C2589" t="s">
        <v>16</v>
      </c>
      <c r="D2589" t="s">
        <v>17</v>
      </c>
      <c r="E2589" t="s">
        <v>110</v>
      </c>
      <c r="F2589" t="s">
        <v>94</v>
      </c>
      <c r="G2589">
        <v>10024</v>
      </c>
      <c r="H2589" t="s">
        <v>119</v>
      </c>
      <c r="I2589" t="s">
        <v>32</v>
      </c>
      <c r="J2589" t="s">
        <v>43</v>
      </c>
      <c r="K2589">
        <v>248.57</v>
      </c>
      <c r="L2589">
        <v>7</v>
      </c>
      <c r="M2589">
        <v>0</v>
      </c>
      <c r="N2589">
        <v>67.113900000000001</v>
      </c>
      <c r="O2589" s="5">
        <f t="shared" si="40"/>
        <v>0.27</v>
      </c>
    </row>
    <row r="2590" spans="1:15" x14ac:dyDescent="0.25">
      <c r="A2590" t="s">
        <v>652</v>
      </c>
      <c r="B2590" t="s">
        <v>38</v>
      </c>
      <c r="C2590" t="s">
        <v>16</v>
      </c>
      <c r="D2590" t="s">
        <v>17</v>
      </c>
      <c r="E2590" t="s">
        <v>110</v>
      </c>
      <c r="F2590" t="s">
        <v>94</v>
      </c>
      <c r="G2590">
        <v>10024</v>
      </c>
      <c r="H2590" t="s">
        <v>119</v>
      </c>
      <c r="I2590" t="s">
        <v>21</v>
      </c>
      <c r="J2590" t="s">
        <v>48</v>
      </c>
      <c r="K2590">
        <v>22.23</v>
      </c>
      <c r="L2590">
        <v>1</v>
      </c>
      <c r="M2590">
        <v>0</v>
      </c>
      <c r="N2590">
        <v>9.7812000000000001</v>
      </c>
      <c r="O2590" s="5">
        <f t="shared" si="40"/>
        <v>0.44</v>
      </c>
    </row>
    <row r="2591" spans="1:15" x14ac:dyDescent="0.25">
      <c r="A2591" t="s">
        <v>633</v>
      </c>
      <c r="B2591" t="s">
        <v>38</v>
      </c>
      <c r="C2591" t="s">
        <v>88</v>
      </c>
      <c r="D2591" t="s">
        <v>17</v>
      </c>
      <c r="E2591" t="s">
        <v>26</v>
      </c>
      <c r="F2591" t="s">
        <v>27</v>
      </c>
      <c r="G2591">
        <v>90004</v>
      </c>
      <c r="H2591" t="s">
        <v>31</v>
      </c>
      <c r="I2591" t="s">
        <v>32</v>
      </c>
      <c r="J2591" t="s">
        <v>43</v>
      </c>
      <c r="K2591">
        <v>5.98</v>
      </c>
      <c r="L2591">
        <v>1</v>
      </c>
      <c r="M2591">
        <v>0</v>
      </c>
      <c r="N2591">
        <v>1.0165999999999999</v>
      </c>
      <c r="O2591" s="5">
        <f t="shared" si="40"/>
        <v>0.16999999999999998</v>
      </c>
    </row>
    <row r="2592" spans="1:15" x14ac:dyDescent="0.25">
      <c r="A2592" t="s">
        <v>633</v>
      </c>
      <c r="B2592" t="s">
        <v>38</v>
      </c>
      <c r="C2592" t="s">
        <v>88</v>
      </c>
      <c r="D2592" t="s">
        <v>17</v>
      </c>
      <c r="E2592" t="s">
        <v>26</v>
      </c>
      <c r="F2592" t="s">
        <v>27</v>
      </c>
      <c r="G2592">
        <v>90004</v>
      </c>
      <c r="H2592" t="s">
        <v>31</v>
      </c>
      <c r="I2592" t="s">
        <v>58</v>
      </c>
      <c r="J2592" t="s">
        <v>59</v>
      </c>
      <c r="K2592">
        <v>246.16800000000001</v>
      </c>
      <c r="L2592">
        <v>3</v>
      </c>
      <c r="M2592">
        <v>0.2</v>
      </c>
      <c r="N2592">
        <v>21.5397</v>
      </c>
      <c r="O2592" s="5">
        <f t="shared" si="40"/>
        <v>8.7499999999999994E-2</v>
      </c>
    </row>
    <row r="2593" spans="1:15" x14ac:dyDescent="0.25">
      <c r="A2593" t="s">
        <v>1003</v>
      </c>
      <c r="B2593" t="s">
        <v>38</v>
      </c>
      <c r="C2593" t="s">
        <v>16</v>
      </c>
      <c r="D2593" t="s">
        <v>17</v>
      </c>
      <c r="E2593" t="s">
        <v>545</v>
      </c>
      <c r="F2593" t="s">
        <v>74</v>
      </c>
      <c r="G2593">
        <v>60090</v>
      </c>
      <c r="H2593" t="s">
        <v>89</v>
      </c>
      <c r="I2593" t="s">
        <v>21</v>
      </c>
      <c r="J2593" t="s">
        <v>48</v>
      </c>
      <c r="K2593">
        <v>14.135999999999999</v>
      </c>
      <c r="L2593">
        <v>2</v>
      </c>
      <c r="M2593">
        <v>0.6</v>
      </c>
      <c r="N2593">
        <v>-7.7747999999999999</v>
      </c>
      <c r="O2593" s="5">
        <f t="shared" si="40"/>
        <v>-0.55000000000000004</v>
      </c>
    </row>
    <row r="2594" spans="1:15" x14ac:dyDescent="0.25">
      <c r="A2594" t="s">
        <v>1003</v>
      </c>
      <c r="B2594" t="s">
        <v>38</v>
      </c>
      <c r="C2594" t="s">
        <v>16</v>
      </c>
      <c r="D2594" t="s">
        <v>17</v>
      </c>
      <c r="E2594" t="s">
        <v>545</v>
      </c>
      <c r="F2594" t="s">
        <v>74</v>
      </c>
      <c r="G2594">
        <v>60090</v>
      </c>
      <c r="H2594" t="s">
        <v>89</v>
      </c>
      <c r="I2594" t="s">
        <v>21</v>
      </c>
      <c r="J2594" t="s">
        <v>39</v>
      </c>
      <c r="K2594">
        <v>601.47</v>
      </c>
      <c r="L2594">
        <v>3</v>
      </c>
      <c r="M2594">
        <v>0.5</v>
      </c>
      <c r="N2594">
        <v>-300.73500000000001</v>
      </c>
      <c r="O2594" s="5">
        <f t="shared" si="40"/>
        <v>-0.5</v>
      </c>
    </row>
    <row r="2595" spans="1:15" x14ac:dyDescent="0.25">
      <c r="A2595" t="s">
        <v>1004</v>
      </c>
      <c r="B2595" t="s">
        <v>15</v>
      </c>
      <c r="C2595" t="s">
        <v>30</v>
      </c>
      <c r="D2595" t="s">
        <v>17</v>
      </c>
      <c r="E2595" t="s">
        <v>546</v>
      </c>
      <c r="F2595" t="s">
        <v>111</v>
      </c>
      <c r="G2595">
        <v>29483</v>
      </c>
      <c r="H2595" t="s">
        <v>20</v>
      </c>
      <c r="I2595" t="s">
        <v>58</v>
      </c>
      <c r="J2595" t="s">
        <v>59</v>
      </c>
      <c r="K2595">
        <v>79.099999999999994</v>
      </c>
      <c r="L2595">
        <v>2</v>
      </c>
      <c r="M2595">
        <v>0</v>
      </c>
      <c r="N2595">
        <v>39.549999999999997</v>
      </c>
      <c r="O2595" s="5">
        <f t="shared" si="40"/>
        <v>0.5</v>
      </c>
    </row>
    <row r="2596" spans="1:15" x14ac:dyDescent="0.25">
      <c r="A2596" t="s">
        <v>1004</v>
      </c>
      <c r="B2596" t="s">
        <v>15</v>
      </c>
      <c r="C2596" t="s">
        <v>30</v>
      </c>
      <c r="D2596" t="s">
        <v>17</v>
      </c>
      <c r="E2596" t="s">
        <v>546</v>
      </c>
      <c r="F2596" t="s">
        <v>111</v>
      </c>
      <c r="G2596">
        <v>29483</v>
      </c>
      <c r="H2596" t="s">
        <v>20</v>
      </c>
      <c r="I2596" t="s">
        <v>32</v>
      </c>
      <c r="J2596" t="s">
        <v>64</v>
      </c>
      <c r="K2596">
        <v>327.84</v>
      </c>
      <c r="L2596">
        <v>8</v>
      </c>
      <c r="M2596">
        <v>0</v>
      </c>
      <c r="N2596">
        <v>157.36320000000001</v>
      </c>
      <c r="O2596" s="5">
        <f t="shared" si="40"/>
        <v>0.48000000000000004</v>
      </c>
    </row>
    <row r="2597" spans="1:15" x14ac:dyDescent="0.25">
      <c r="A2597" t="s">
        <v>749</v>
      </c>
      <c r="B2597" t="s">
        <v>38</v>
      </c>
      <c r="C2597" t="s">
        <v>30</v>
      </c>
      <c r="D2597" t="s">
        <v>17</v>
      </c>
      <c r="E2597" t="s">
        <v>162</v>
      </c>
      <c r="F2597" t="s">
        <v>83</v>
      </c>
      <c r="G2597">
        <v>47201</v>
      </c>
      <c r="H2597" t="s">
        <v>89</v>
      </c>
      <c r="I2597" t="s">
        <v>32</v>
      </c>
      <c r="J2597" t="s">
        <v>143</v>
      </c>
      <c r="K2597">
        <v>180.96</v>
      </c>
      <c r="L2597">
        <v>2</v>
      </c>
      <c r="M2597">
        <v>0</v>
      </c>
      <c r="N2597">
        <v>81.432000000000002</v>
      </c>
      <c r="O2597" s="5">
        <f t="shared" si="40"/>
        <v>0.45</v>
      </c>
    </row>
    <row r="2598" spans="1:15" x14ac:dyDescent="0.25">
      <c r="A2598" t="s">
        <v>749</v>
      </c>
      <c r="B2598" t="s">
        <v>38</v>
      </c>
      <c r="C2598" t="s">
        <v>30</v>
      </c>
      <c r="D2598" t="s">
        <v>17</v>
      </c>
      <c r="E2598" t="s">
        <v>162</v>
      </c>
      <c r="F2598" t="s">
        <v>83</v>
      </c>
      <c r="G2598">
        <v>47201</v>
      </c>
      <c r="H2598" t="s">
        <v>89</v>
      </c>
      <c r="I2598" t="s">
        <v>32</v>
      </c>
      <c r="J2598" t="s">
        <v>64</v>
      </c>
      <c r="K2598">
        <v>914.97</v>
      </c>
      <c r="L2598">
        <v>3</v>
      </c>
      <c r="M2598">
        <v>0</v>
      </c>
      <c r="N2598">
        <v>411.73649999999998</v>
      </c>
      <c r="O2598" s="5">
        <f t="shared" si="40"/>
        <v>0.44999999999999996</v>
      </c>
    </row>
    <row r="2599" spans="1:15" x14ac:dyDescent="0.25">
      <c r="A2599" t="s">
        <v>749</v>
      </c>
      <c r="B2599" t="s">
        <v>38</v>
      </c>
      <c r="C2599" t="s">
        <v>30</v>
      </c>
      <c r="D2599" t="s">
        <v>17</v>
      </c>
      <c r="E2599" t="s">
        <v>162</v>
      </c>
      <c r="F2599" t="s">
        <v>83</v>
      </c>
      <c r="G2599">
        <v>47201</v>
      </c>
      <c r="H2599" t="s">
        <v>89</v>
      </c>
      <c r="I2599" t="s">
        <v>58</v>
      </c>
      <c r="J2599" t="s">
        <v>59</v>
      </c>
      <c r="K2599">
        <v>587.97</v>
      </c>
      <c r="L2599">
        <v>3</v>
      </c>
      <c r="M2599">
        <v>0</v>
      </c>
      <c r="N2599">
        <v>158.75190000000001</v>
      </c>
      <c r="O2599" s="5">
        <f t="shared" si="40"/>
        <v>0.27</v>
      </c>
    </row>
    <row r="2600" spans="1:15" x14ac:dyDescent="0.25">
      <c r="A2600" t="s">
        <v>749</v>
      </c>
      <c r="B2600" t="s">
        <v>38</v>
      </c>
      <c r="C2600" t="s">
        <v>30</v>
      </c>
      <c r="D2600" t="s">
        <v>17</v>
      </c>
      <c r="E2600" t="s">
        <v>162</v>
      </c>
      <c r="F2600" t="s">
        <v>83</v>
      </c>
      <c r="G2600">
        <v>47201</v>
      </c>
      <c r="H2600" t="s">
        <v>89</v>
      </c>
      <c r="I2600" t="s">
        <v>32</v>
      </c>
      <c r="J2600" t="s">
        <v>43</v>
      </c>
      <c r="K2600">
        <v>530.34</v>
      </c>
      <c r="L2600">
        <v>2</v>
      </c>
      <c r="M2600">
        <v>0</v>
      </c>
      <c r="N2600">
        <v>95.461200000000005</v>
      </c>
      <c r="O2600" s="5">
        <f t="shared" si="40"/>
        <v>0.18</v>
      </c>
    </row>
    <row r="2601" spans="1:15" x14ac:dyDescent="0.25">
      <c r="A2601" t="s">
        <v>749</v>
      </c>
      <c r="B2601" t="s">
        <v>38</v>
      </c>
      <c r="C2601" t="s">
        <v>30</v>
      </c>
      <c r="D2601" t="s">
        <v>17</v>
      </c>
      <c r="E2601" t="s">
        <v>162</v>
      </c>
      <c r="F2601" t="s">
        <v>83</v>
      </c>
      <c r="G2601">
        <v>47201</v>
      </c>
      <c r="H2601" t="s">
        <v>89</v>
      </c>
      <c r="I2601" t="s">
        <v>32</v>
      </c>
      <c r="J2601" t="s">
        <v>80</v>
      </c>
      <c r="K2601">
        <v>14.94</v>
      </c>
      <c r="L2601">
        <v>3</v>
      </c>
      <c r="M2601">
        <v>0</v>
      </c>
      <c r="N2601">
        <v>7.3205999999999998</v>
      </c>
      <c r="O2601" s="5">
        <f t="shared" si="40"/>
        <v>0.49</v>
      </c>
    </row>
    <row r="2602" spans="1:15" x14ac:dyDescent="0.25">
      <c r="A2602" t="s">
        <v>652</v>
      </c>
      <c r="B2602" t="s">
        <v>38</v>
      </c>
      <c r="C2602" t="s">
        <v>16</v>
      </c>
      <c r="D2602" t="s">
        <v>17</v>
      </c>
      <c r="E2602" t="s">
        <v>110</v>
      </c>
      <c r="F2602" t="s">
        <v>94</v>
      </c>
      <c r="G2602">
        <v>10024</v>
      </c>
      <c r="H2602" t="s">
        <v>119</v>
      </c>
      <c r="I2602" t="s">
        <v>32</v>
      </c>
      <c r="J2602" t="s">
        <v>68</v>
      </c>
      <c r="K2602">
        <v>121.94</v>
      </c>
      <c r="L2602">
        <v>2</v>
      </c>
      <c r="M2602">
        <v>0</v>
      </c>
      <c r="N2602">
        <v>35.3626</v>
      </c>
      <c r="O2602" s="5">
        <f t="shared" si="40"/>
        <v>0.29000000000000004</v>
      </c>
    </row>
    <row r="2603" spans="1:15" x14ac:dyDescent="0.25">
      <c r="A2603" t="s">
        <v>652</v>
      </c>
      <c r="B2603" t="s">
        <v>38</v>
      </c>
      <c r="C2603" t="s">
        <v>16</v>
      </c>
      <c r="D2603" t="s">
        <v>17</v>
      </c>
      <c r="E2603" t="s">
        <v>110</v>
      </c>
      <c r="F2603" t="s">
        <v>94</v>
      </c>
      <c r="G2603">
        <v>10024</v>
      </c>
      <c r="H2603" t="s">
        <v>119</v>
      </c>
      <c r="I2603" t="s">
        <v>32</v>
      </c>
      <c r="J2603" t="s">
        <v>334</v>
      </c>
      <c r="K2603">
        <v>122.71</v>
      </c>
      <c r="L2603">
        <v>7</v>
      </c>
      <c r="M2603">
        <v>0</v>
      </c>
      <c r="N2603">
        <v>36.813000000000002</v>
      </c>
      <c r="O2603" s="5">
        <f t="shared" si="40"/>
        <v>0.30000000000000004</v>
      </c>
    </row>
    <row r="2604" spans="1:15" x14ac:dyDescent="0.25">
      <c r="A2604" t="s">
        <v>652</v>
      </c>
      <c r="B2604" t="s">
        <v>578</v>
      </c>
      <c r="C2604" t="s">
        <v>16</v>
      </c>
      <c r="D2604" t="s">
        <v>17</v>
      </c>
      <c r="E2604" t="s">
        <v>110</v>
      </c>
      <c r="F2604" t="s">
        <v>94</v>
      </c>
      <c r="G2604">
        <v>10035</v>
      </c>
      <c r="H2604" t="s">
        <v>119</v>
      </c>
      <c r="I2604" t="s">
        <v>32</v>
      </c>
      <c r="J2604" t="s">
        <v>80</v>
      </c>
      <c r="K2604">
        <v>14.94</v>
      </c>
      <c r="L2604">
        <v>3</v>
      </c>
      <c r="M2604">
        <v>0</v>
      </c>
      <c r="N2604">
        <v>7.0217999999999998</v>
      </c>
      <c r="O2604" s="5">
        <f t="shared" si="40"/>
        <v>0.47000000000000003</v>
      </c>
    </row>
    <row r="2605" spans="1:15" x14ac:dyDescent="0.25">
      <c r="A2605" t="s">
        <v>652</v>
      </c>
      <c r="B2605" t="s">
        <v>578</v>
      </c>
      <c r="C2605" t="s">
        <v>16</v>
      </c>
      <c r="D2605" t="s">
        <v>17</v>
      </c>
      <c r="E2605" t="s">
        <v>110</v>
      </c>
      <c r="F2605" t="s">
        <v>94</v>
      </c>
      <c r="G2605">
        <v>10035</v>
      </c>
      <c r="H2605" t="s">
        <v>119</v>
      </c>
      <c r="I2605" t="s">
        <v>58</v>
      </c>
      <c r="J2605" t="s">
        <v>371</v>
      </c>
      <c r="K2605">
        <v>1349.85</v>
      </c>
      <c r="L2605">
        <v>3</v>
      </c>
      <c r="M2605">
        <v>0</v>
      </c>
      <c r="N2605">
        <v>364.45949999999999</v>
      </c>
      <c r="O2605" s="5">
        <f t="shared" si="40"/>
        <v>0.27</v>
      </c>
    </row>
    <row r="2606" spans="1:15" x14ac:dyDescent="0.25">
      <c r="A2606" t="s">
        <v>652</v>
      </c>
      <c r="B2606" t="s">
        <v>578</v>
      </c>
      <c r="C2606" t="s">
        <v>16</v>
      </c>
      <c r="D2606" t="s">
        <v>17</v>
      </c>
      <c r="E2606" t="s">
        <v>110</v>
      </c>
      <c r="F2606" t="s">
        <v>94</v>
      </c>
      <c r="G2606">
        <v>10035</v>
      </c>
      <c r="H2606" t="s">
        <v>119</v>
      </c>
      <c r="I2606" t="s">
        <v>21</v>
      </c>
      <c r="J2606" t="s">
        <v>22</v>
      </c>
      <c r="K2606">
        <v>136.78399999999999</v>
      </c>
      <c r="L2606">
        <v>1</v>
      </c>
      <c r="M2606">
        <v>0.2</v>
      </c>
      <c r="N2606">
        <v>5.1294000000000004</v>
      </c>
      <c r="O2606" s="5">
        <f t="shared" si="40"/>
        <v>3.7500000000000006E-2</v>
      </c>
    </row>
    <row r="2607" spans="1:15" x14ac:dyDescent="0.25">
      <c r="A2607" t="s">
        <v>652</v>
      </c>
      <c r="B2607" t="s">
        <v>578</v>
      </c>
      <c r="C2607" t="s">
        <v>16</v>
      </c>
      <c r="D2607" t="s">
        <v>17</v>
      </c>
      <c r="E2607" t="s">
        <v>110</v>
      </c>
      <c r="F2607" t="s">
        <v>94</v>
      </c>
      <c r="G2607">
        <v>10035</v>
      </c>
      <c r="H2607" t="s">
        <v>119</v>
      </c>
      <c r="I2607" t="s">
        <v>21</v>
      </c>
      <c r="J2607" t="s">
        <v>48</v>
      </c>
      <c r="K2607">
        <v>61.12</v>
      </c>
      <c r="L2607">
        <v>4</v>
      </c>
      <c r="M2607">
        <v>0</v>
      </c>
      <c r="N2607">
        <v>20.780799999999999</v>
      </c>
      <c r="O2607" s="5">
        <f t="shared" si="40"/>
        <v>0.34</v>
      </c>
    </row>
    <row r="2608" spans="1:15" x14ac:dyDescent="0.25">
      <c r="A2608" t="s">
        <v>748</v>
      </c>
      <c r="B2608" t="s">
        <v>38</v>
      </c>
      <c r="C2608" t="s">
        <v>30</v>
      </c>
      <c r="D2608" t="s">
        <v>17</v>
      </c>
      <c r="E2608" t="s">
        <v>290</v>
      </c>
      <c r="F2608" t="s">
        <v>35</v>
      </c>
      <c r="G2608">
        <v>32216</v>
      </c>
      <c r="H2608" t="s">
        <v>20</v>
      </c>
      <c r="I2608" t="s">
        <v>32</v>
      </c>
      <c r="J2608" t="s">
        <v>64</v>
      </c>
      <c r="K2608">
        <v>1.167</v>
      </c>
      <c r="L2608">
        <v>1</v>
      </c>
      <c r="M2608">
        <v>0.7</v>
      </c>
      <c r="N2608">
        <v>-0.85580000000000001</v>
      </c>
      <c r="O2608" s="5">
        <f t="shared" si="40"/>
        <v>-0.73333333333333328</v>
      </c>
    </row>
    <row r="2609" spans="1:15" x14ac:dyDescent="0.25">
      <c r="A2609" t="s">
        <v>705</v>
      </c>
      <c r="B2609" t="s">
        <v>38</v>
      </c>
      <c r="C2609" t="s">
        <v>88</v>
      </c>
      <c r="D2609" t="s">
        <v>17</v>
      </c>
      <c r="E2609" t="s">
        <v>228</v>
      </c>
      <c r="F2609" t="s">
        <v>27</v>
      </c>
      <c r="G2609">
        <v>92024</v>
      </c>
      <c r="H2609" t="s">
        <v>31</v>
      </c>
      <c r="I2609" t="s">
        <v>32</v>
      </c>
      <c r="J2609" t="s">
        <v>53</v>
      </c>
      <c r="K2609">
        <v>16.989999999999998</v>
      </c>
      <c r="L2609">
        <v>1</v>
      </c>
      <c r="M2609">
        <v>0</v>
      </c>
      <c r="N2609">
        <v>4.9271000000000003</v>
      </c>
      <c r="O2609" s="5">
        <f t="shared" si="40"/>
        <v>0.29000000000000004</v>
      </c>
    </row>
    <row r="2610" spans="1:15" x14ac:dyDescent="0.25">
      <c r="A2610" t="s">
        <v>783</v>
      </c>
      <c r="B2610" t="s">
        <v>38</v>
      </c>
      <c r="C2610" t="s">
        <v>30</v>
      </c>
      <c r="D2610" t="s">
        <v>17</v>
      </c>
      <c r="E2610" t="s">
        <v>98</v>
      </c>
      <c r="F2610" t="s">
        <v>50</v>
      </c>
      <c r="G2610">
        <v>76017</v>
      </c>
      <c r="H2610" t="s">
        <v>89</v>
      </c>
      <c r="I2610" t="s">
        <v>58</v>
      </c>
      <c r="J2610" t="s">
        <v>129</v>
      </c>
      <c r="K2610">
        <v>24.672000000000001</v>
      </c>
      <c r="L2610">
        <v>3</v>
      </c>
      <c r="M2610">
        <v>0.2</v>
      </c>
      <c r="N2610">
        <v>0</v>
      </c>
      <c r="O2610" s="5">
        <f t="shared" si="40"/>
        <v>0</v>
      </c>
    </row>
    <row r="2611" spans="1:15" x14ac:dyDescent="0.25">
      <c r="A2611" t="s">
        <v>783</v>
      </c>
      <c r="B2611" t="s">
        <v>38</v>
      </c>
      <c r="C2611" t="s">
        <v>30</v>
      </c>
      <c r="D2611" t="s">
        <v>17</v>
      </c>
      <c r="E2611" t="s">
        <v>98</v>
      </c>
      <c r="F2611" t="s">
        <v>50</v>
      </c>
      <c r="G2611">
        <v>76017</v>
      </c>
      <c r="H2611" t="s">
        <v>89</v>
      </c>
      <c r="I2611" t="s">
        <v>32</v>
      </c>
      <c r="J2611" t="s">
        <v>33</v>
      </c>
      <c r="K2611">
        <v>2.52</v>
      </c>
      <c r="L2611">
        <v>1</v>
      </c>
      <c r="M2611">
        <v>0.2</v>
      </c>
      <c r="N2611">
        <v>0.88200000000000001</v>
      </c>
      <c r="O2611" s="5">
        <f t="shared" si="40"/>
        <v>0.35</v>
      </c>
    </row>
    <row r="2612" spans="1:15" x14ac:dyDescent="0.25">
      <c r="A2612" t="s">
        <v>783</v>
      </c>
      <c r="B2612" t="s">
        <v>38</v>
      </c>
      <c r="C2612" t="s">
        <v>30</v>
      </c>
      <c r="D2612" t="s">
        <v>17</v>
      </c>
      <c r="E2612" t="s">
        <v>98</v>
      </c>
      <c r="F2612" t="s">
        <v>50</v>
      </c>
      <c r="G2612">
        <v>76017</v>
      </c>
      <c r="H2612" t="s">
        <v>89</v>
      </c>
      <c r="I2612" t="s">
        <v>21</v>
      </c>
      <c r="J2612" t="s">
        <v>39</v>
      </c>
      <c r="K2612">
        <v>1218.7349999999999</v>
      </c>
      <c r="L2612">
        <v>5</v>
      </c>
      <c r="M2612">
        <v>0.3</v>
      </c>
      <c r="N2612">
        <v>-121.87350000000001</v>
      </c>
      <c r="O2612" s="5">
        <f t="shared" si="40"/>
        <v>-0.10000000000000002</v>
      </c>
    </row>
    <row r="2613" spans="1:15" x14ac:dyDescent="0.25">
      <c r="A2613" t="s">
        <v>783</v>
      </c>
      <c r="B2613" t="s">
        <v>38</v>
      </c>
      <c r="C2613" t="s">
        <v>30</v>
      </c>
      <c r="D2613" t="s">
        <v>17</v>
      </c>
      <c r="E2613" t="s">
        <v>98</v>
      </c>
      <c r="F2613" t="s">
        <v>50</v>
      </c>
      <c r="G2613">
        <v>76017</v>
      </c>
      <c r="H2613" t="s">
        <v>89</v>
      </c>
      <c r="I2613" t="s">
        <v>32</v>
      </c>
      <c r="J2613" t="s">
        <v>33</v>
      </c>
      <c r="K2613">
        <v>5.9039999999999999</v>
      </c>
      <c r="L2613">
        <v>2</v>
      </c>
      <c r="M2613">
        <v>0.2</v>
      </c>
      <c r="N2613">
        <v>1.9925999999999999</v>
      </c>
      <c r="O2613" s="5">
        <f t="shared" si="40"/>
        <v>0.33749999999999997</v>
      </c>
    </row>
    <row r="2614" spans="1:15" x14ac:dyDescent="0.25">
      <c r="A2614" t="s">
        <v>783</v>
      </c>
      <c r="B2614" t="s">
        <v>38</v>
      </c>
      <c r="C2614" t="s">
        <v>30</v>
      </c>
      <c r="D2614" t="s">
        <v>17</v>
      </c>
      <c r="E2614" t="s">
        <v>98</v>
      </c>
      <c r="F2614" t="s">
        <v>50</v>
      </c>
      <c r="G2614">
        <v>76017</v>
      </c>
      <c r="H2614" t="s">
        <v>89</v>
      </c>
      <c r="I2614" t="s">
        <v>32</v>
      </c>
      <c r="J2614" t="s">
        <v>80</v>
      </c>
      <c r="K2614">
        <v>15.696</v>
      </c>
      <c r="L2614">
        <v>3</v>
      </c>
      <c r="M2614">
        <v>0.2</v>
      </c>
      <c r="N2614">
        <v>5.1012000000000004</v>
      </c>
      <c r="O2614" s="5">
        <f t="shared" si="40"/>
        <v>0.32500000000000001</v>
      </c>
    </row>
    <row r="2615" spans="1:15" x14ac:dyDescent="0.25">
      <c r="A2615" t="s">
        <v>783</v>
      </c>
      <c r="B2615" t="s">
        <v>38</v>
      </c>
      <c r="C2615" t="s">
        <v>30</v>
      </c>
      <c r="D2615" t="s">
        <v>17</v>
      </c>
      <c r="E2615" t="s">
        <v>98</v>
      </c>
      <c r="F2615" t="s">
        <v>50</v>
      </c>
      <c r="G2615">
        <v>76017</v>
      </c>
      <c r="H2615" t="s">
        <v>89</v>
      </c>
      <c r="I2615" t="s">
        <v>21</v>
      </c>
      <c r="J2615" t="s">
        <v>48</v>
      </c>
      <c r="K2615">
        <v>6.0960000000000001</v>
      </c>
      <c r="L2615">
        <v>3</v>
      </c>
      <c r="M2615">
        <v>0.6</v>
      </c>
      <c r="N2615">
        <v>-3.9624000000000001</v>
      </c>
      <c r="O2615" s="5">
        <f t="shared" si="40"/>
        <v>-0.65</v>
      </c>
    </row>
    <row r="2616" spans="1:15" x14ac:dyDescent="0.25">
      <c r="A2616" t="s">
        <v>633</v>
      </c>
      <c r="B2616" t="s">
        <v>38</v>
      </c>
      <c r="C2616" t="s">
        <v>30</v>
      </c>
      <c r="D2616" t="s">
        <v>17</v>
      </c>
      <c r="E2616" t="s">
        <v>26</v>
      </c>
      <c r="F2616" t="s">
        <v>27</v>
      </c>
      <c r="G2616">
        <v>90045</v>
      </c>
      <c r="H2616" t="s">
        <v>31</v>
      </c>
      <c r="I2616" t="s">
        <v>21</v>
      </c>
      <c r="J2616" t="s">
        <v>25</v>
      </c>
      <c r="K2616">
        <v>41.567999999999998</v>
      </c>
      <c r="L2616">
        <v>2</v>
      </c>
      <c r="M2616">
        <v>0.2</v>
      </c>
      <c r="N2616">
        <v>2.5979999999999999</v>
      </c>
      <c r="O2616" s="5">
        <f t="shared" si="40"/>
        <v>6.25E-2</v>
      </c>
    </row>
    <row r="2617" spans="1:15" x14ac:dyDescent="0.25">
      <c r="A2617" t="s">
        <v>633</v>
      </c>
      <c r="B2617" t="s">
        <v>38</v>
      </c>
      <c r="C2617" t="s">
        <v>30</v>
      </c>
      <c r="D2617" t="s">
        <v>17</v>
      </c>
      <c r="E2617" t="s">
        <v>26</v>
      </c>
      <c r="F2617" t="s">
        <v>27</v>
      </c>
      <c r="G2617">
        <v>90049</v>
      </c>
      <c r="H2617" t="s">
        <v>31</v>
      </c>
      <c r="I2617" t="s">
        <v>21</v>
      </c>
      <c r="J2617" t="s">
        <v>25</v>
      </c>
      <c r="K2617">
        <v>230.28</v>
      </c>
      <c r="L2617">
        <v>3</v>
      </c>
      <c r="M2617">
        <v>0.2</v>
      </c>
      <c r="N2617">
        <v>23.027999999999999</v>
      </c>
      <c r="O2617" s="5">
        <f t="shared" si="40"/>
        <v>9.9999999999999992E-2</v>
      </c>
    </row>
    <row r="2618" spans="1:15" x14ac:dyDescent="0.25">
      <c r="A2618" t="s">
        <v>633</v>
      </c>
      <c r="B2618" t="s">
        <v>38</v>
      </c>
      <c r="C2618" t="s">
        <v>30</v>
      </c>
      <c r="D2618" t="s">
        <v>17</v>
      </c>
      <c r="E2618" t="s">
        <v>26</v>
      </c>
      <c r="F2618" t="s">
        <v>27</v>
      </c>
      <c r="G2618">
        <v>90049</v>
      </c>
      <c r="H2618" t="s">
        <v>31</v>
      </c>
      <c r="I2618" t="s">
        <v>32</v>
      </c>
      <c r="J2618" t="s">
        <v>64</v>
      </c>
      <c r="K2618">
        <v>18.288</v>
      </c>
      <c r="L2618">
        <v>6</v>
      </c>
      <c r="M2618">
        <v>0.2</v>
      </c>
      <c r="N2618">
        <v>5.7149999999999999</v>
      </c>
      <c r="O2618" s="5">
        <f t="shared" si="40"/>
        <v>0.3125</v>
      </c>
    </row>
    <row r="2619" spans="1:15" x14ac:dyDescent="0.25">
      <c r="A2619" t="s">
        <v>640</v>
      </c>
      <c r="B2619" t="s">
        <v>38</v>
      </c>
      <c r="C2619" t="s">
        <v>16</v>
      </c>
      <c r="D2619" t="s">
        <v>17</v>
      </c>
      <c r="E2619" t="s">
        <v>65</v>
      </c>
      <c r="F2619" t="s">
        <v>27</v>
      </c>
      <c r="G2619">
        <v>94110</v>
      </c>
      <c r="H2619" t="s">
        <v>31</v>
      </c>
      <c r="I2619" t="s">
        <v>32</v>
      </c>
      <c r="J2619" t="s">
        <v>33</v>
      </c>
      <c r="K2619">
        <v>5.78</v>
      </c>
      <c r="L2619">
        <v>2</v>
      </c>
      <c r="M2619">
        <v>0</v>
      </c>
      <c r="N2619">
        <v>2.7166000000000001</v>
      </c>
      <c r="O2619" s="5">
        <f t="shared" si="40"/>
        <v>0.47000000000000003</v>
      </c>
    </row>
    <row r="2620" spans="1:15" x14ac:dyDescent="0.25">
      <c r="A2620" t="s">
        <v>640</v>
      </c>
      <c r="B2620" t="s">
        <v>38</v>
      </c>
      <c r="C2620" t="s">
        <v>16</v>
      </c>
      <c r="D2620" t="s">
        <v>17</v>
      </c>
      <c r="E2620" t="s">
        <v>65</v>
      </c>
      <c r="F2620" t="s">
        <v>27</v>
      </c>
      <c r="G2620">
        <v>94110</v>
      </c>
      <c r="H2620" t="s">
        <v>31</v>
      </c>
      <c r="I2620" t="s">
        <v>32</v>
      </c>
      <c r="J2620" t="s">
        <v>64</v>
      </c>
      <c r="K2620">
        <v>121.68</v>
      </c>
      <c r="L2620">
        <v>13</v>
      </c>
      <c r="M2620">
        <v>0.2</v>
      </c>
      <c r="N2620">
        <v>38.024999999999999</v>
      </c>
      <c r="O2620" s="5">
        <f t="shared" si="40"/>
        <v>0.31249999999999994</v>
      </c>
    </row>
    <row r="2621" spans="1:15" x14ac:dyDescent="0.25">
      <c r="A2621" t="s">
        <v>683</v>
      </c>
      <c r="B2621" t="s">
        <v>38</v>
      </c>
      <c r="C2621" t="s">
        <v>30</v>
      </c>
      <c r="D2621" t="s">
        <v>17</v>
      </c>
      <c r="E2621" t="s">
        <v>192</v>
      </c>
      <c r="F2621" t="s">
        <v>135</v>
      </c>
      <c r="G2621">
        <v>88220</v>
      </c>
      <c r="H2621" t="s">
        <v>31</v>
      </c>
      <c r="I2621" t="s">
        <v>32</v>
      </c>
      <c r="J2621" t="s">
        <v>53</v>
      </c>
      <c r="K2621">
        <v>4.17</v>
      </c>
      <c r="L2621">
        <v>3</v>
      </c>
      <c r="M2621">
        <v>0</v>
      </c>
      <c r="N2621">
        <v>1.0842000000000001</v>
      </c>
      <c r="O2621" s="5">
        <f t="shared" si="40"/>
        <v>0.26</v>
      </c>
    </row>
    <row r="2622" spans="1:15" x14ac:dyDescent="0.25">
      <c r="A2622" t="s">
        <v>683</v>
      </c>
      <c r="B2622" t="s">
        <v>38</v>
      </c>
      <c r="C2622" t="s">
        <v>30</v>
      </c>
      <c r="D2622" t="s">
        <v>17</v>
      </c>
      <c r="E2622" t="s">
        <v>192</v>
      </c>
      <c r="F2622" t="s">
        <v>135</v>
      </c>
      <c r="G2622">
        <v>88220</v>
      </c>
      <c r="H2622" t="s">
        <v>31</v>
      </c>
      <c r="I2622" t="s">
        <v>58</v>
      </c>
      <c r="J2622" t="s">
        <v>59</v>
      </c>
      <c r="K2622">
        <v>67.040000000000006</v>
      </c>
      <c r="L2622">
        <v>4</v>
      </c>
      <c r="M2622">
        <v>0.2</v>
      </c>
      <c r="N2622">
        <v>6.7039999999999997</v>
      </c>
      <c r="O2622" s="5">
        <f t="shared" si="40"/>
        <v>9.9999999999999992E-2</v>
      </c>
    </row>
    <row r="2623" spans="1:15" x14ac:dyDescent="0.25">
      <c r="A2623" t="s">
        <v>683</v>
      </c>
      <c r="B2623" t="s">
        <v>38</v>
      </c>
      <c r="C2623" t="s">
        <v>30</v>
      </c>
      <c r="D2623" t="s">
        <v>17</v>
      </c>
      <c r="E2623" t="s">
        <v>192</v>
      </c>
      <c r="F2623" t="s">
        <v>135</v>
      </c>
      <c r="G2623">
        <v>88220</v>
      </c>
      <c r="H2623" t="s">
        <v>31</v>
      </c>
      <c r="I2623" t="s">
        <v>32</v>
      </c>
      <c r="J2623" t="s">
        <v>43</v>
      </c>
      <c r="K2623">
        <v>37.32</v>
      </c>
      <c r="L2623">
        <v>3</v>
      </c>
      <c r="M2623">
        <v>0</v>
      </c>
      <c r="N2623">
        <v>10.4496</v>
      </c>
      <c r="O2623" s="5">
        <f t="shared" si="40"/>
        <v>0.28000000000000003</v>
      </c>
    </row>
    <row r="2624" spans="1:15" x14ac:dyDescent="0.25">
      <c r="A2624" t="s">
        <v>683</v>
      </c>
      <c r="B2624" t="s">
        <v>38</v>
      </c>
      <c r="C2624" t="s">
        <v>30</v>
      </c>
      <c r="D2624" t="s">
        <v>17</v>
      </c>
      <c r="E2624" t="s">
        <v>192</v>
      </c>
      <c r="F2624" t="s">
        <v>135</v>
      </c>
      <c r="G2624">
        <v>88220</v>
      </c>
      <c r="H2624" t="s">
        <v>31</v>
      </c>
      <c r="I2624" t="s">
        <v>32</v>
      </c>
      <c r="J2624" t="s">
        <v>33</v>
      </c>
      <c r="K2624">
        <v>18.45</v>
      </c>
      <c r="L2624">
        <v>5</v>
      </c>
      <c r="M2624">
        <v>0</v>
      </c>
      <c r="N2624">
        <v>8.6715</v>
      </c>
      <c r="O2624" s="5">
        <f t="shared" si="40"/>
        <v>0.47000000000000003</v>
      </c>
    </row>
    <row r="2625" spans="1:15" x14ac:dyDescent="0.25">
      <c r="A2625" t="s">
        <v>962</v>
      </c>
      <c r="B2625" t="s">
        <v>15</v>
      </c>
      <c r="C2625" t="s">
        <v>30</v>
      </c>
      <c r="D2625" t="s">
        <v>17</v>
      </c>
      <c r="E2625" t="s">
        <v>517</v>
      </c>
      <c r="F2625" t="s">
        <v>121</v>
      </c>
      <c r="G2625">
        <v>63116</v>
      </c>
      <c r="H2625" t="s">
        <v>89</v>
      </c>
      <c r="I2625" t="s">
        <v>32</v>
      </c>
      <c r="J2625" t="s">
        <v>80</v>
      </c>
      <c r="K2625">
        <v>25.92</v>
      </c>
      <c r="L2625">
        <v>4</v>
      </c>
      <c r="M2625">
        <v>0</v>
      </c>
      <c r="N2625">
        <v>12.441599999999999</v>
      </c>
      <c r="O2625" s="5">
        <f t="shared" si="40"/>
        <v>0.47999999999999993</v>
      </c>
    </row>
    <row r="2626" spans="1:15" x14ac:dyDescent="0.25">
      <c r="A2626" t="s">
        <v>652</v>
      </c>
      <c r="B2626" t="s">
        <v>155</v>
      </c>
      <c r="C2626" t="s">
        <v>88</v>
      </c>
      <c r="D2626" t="s">
        <v>17</v>
      </c>
      <c r="E2626" t="s">
        <v>110</v>
      </c>
      <c r="F2626" t="s">
        <v>94</v>
      </c>
      <c r="G2626">
        <v>10024</v>
      </c>
      <c r="H2626" t="s">
        <v>119</v>
      </c>
      <c r="I2626" t="s">
        <v>58</v>
      </c>
      <c r="J2626" t="s">
        <v>556</v>
      </c>
      <c r="K2626">
        <v>11199.968000000001</v>
      </c>
      <c r="L2626">
        <v>4</v>
      </c>
      <c r="M2626">
        <v>0.2</v>
      </c>
      <c r="N2626">
        <v>3919.9888000000001</v>
      </c>
      <c r="O2626" s="5">
        <f t="shared" si="40"/>
        <v>0.35</v>
      </c>
    </row>
    <row r="2627" spans="1:15" x14ac:dyDescent="0.25">
      <c r="A2627" t="s">
        <v>652</v>
      </c>
      <c r="B2627" t="s">
        <v>155</v>
      </c>
      <c r="C2627" t="s">
        <v>88</v>
      </c>
      <c r="D2627" t="s">
        <v>17</v>
      </c>
      <c r="E2627" t="s">
        <v>110</v>
      </c>
      <c r="F2627" t="s">
        <v>94</v>
      </c>
      <c r="G2627">
        <v>10024</v>
      </c>
      <c r="H2627" t="s">
        <v>119</v>
      </c>
      <c r="I2627" t="s">
        <v>58</v>
      </c>
      <c r="J2627" t="s">
        <v>59</v>
      </c>
      <c r="K2627">
        <v>2399.6</v>
      </c>
      <c r="L2627">
        <v>8</v>
      </c>
      <c r="M2627">
        <v>0</v>
      </c>
      <c r="N2627">
        <v>647.89200000000005</v>
      </c>
      <c r="O2627" s="5">
        <f t="shared" si="40"/>
        <v>0.27</v>
      </c>
    </row>
    <row r="2628" spans="1:15" x14ac:dyDescent="0.25">
      <c r="A2628" t="s">
        <v>652</v>
      </c>
      <c r="B2628" t="s">
        <v>155</v>
      </c>
      <c r="C2628" t="s">
        <v>88</v>
      </c>
      <c r="D2628" t="s">
        <v>17</v>
      </c>
      <c r="E2628" t="s">
        <v>110</v>
      </c>
      <c r="F2628" t="s">
        <v>94</v>
      </c>
      <c r="G2628">
        <v>10024</v>
      </c>
      <c r="H2628" t="s">
        <v>119</v>
      </c>
      <c r="I2628" t="s">
        <v>32</v>
      </c>
      <c r="J2628" t="s">
        <v>143</v>
      </c>
      <c r="K2628">
        <v>63.9</v>
      </c>
      <c r="L2628">
        <v>5</v>
      </c>
      <c r="M2628">
        <v>0</v>
      </c>
      <c r="N2628">
        <v>28.754999999999999</v>
      </c>
      <c r="O2628" s="5">
        <f t="shared" ref="O2628:O2691" si="41">N2628/K2628</f>
        <v>0.45</v>
      </c>
    </row>
    <row r="2629" spans="1:15" x14ac:dyDescent="0.25">
      <c r="A2629" t="s">
        <v>652</v>
      </c>
      <c r="B2629" t="s">
        <v>155</v>
      </c>
      <c r="C2629" t="s">
        <v>88</v>
      </c>
      <c r="D2629" t="s">
        <v>17</v>
      </c>
      <c r="E2629" t="s">
        <v>110</v>
      </c>
      <c r="F2629" t="s">
        <v>94</v>
      </c>
      <c r="G2629">
        <v>10024</v>
      </c>
      <c r="H2629" t="s">
        <v>119</v>
      </c>
      <c r="I2629" t="s">
        <v>58</v>
      </c>
      <c r="J2629" t="s">
        <v>59</v>
      </c>
      <c r="K2629">
        <v>52.99</v>
      </c>
      <c r="L2629">
        <v>1</v>
      </c>
      <c r="M2629">
        <v>0</v>
      </c>
      <c r="N2629">
        <v>0.52990000000000004</v>
      </c>
      <c r="O2629" s="5">
        <f t="shared" si="41"/>
        <v>0.01</v>
      </c>
    </row>
    <row r="2630" spans="1:15" x14ac:dyDescent="0.25">
      <c r="A2630" t="s">
        <v>768</v>
      </c>
      <c r="B2630" t="s">
        <v>155</v>
      </c>
      <c r="C2630" t="s">
        <v>30</v>
      </c>
      <c r="D2630" t="s">
        <v>17</v>
      </c>
      <c r="E2630" t="s">
        <v>123</v>
      </c>
      <c r="F2630" t="s">
        <v>124</v>
      </c>
      <c r="G2630">
        <v>45503</v>
      </c>
      <c r="H2630" t="s">
        <v>119</v>
      </c>
      <c r="I2630" t="s">
        <v>58</v>
      </c>
      <c r="J2630" t="s">
        <v>129</v>
      </c>
      <c r="K2630">
        <v>60.863999999999997</v>
      </c>
      <c r="L2630">
        <v>4</v>
      </c>
      <c r="M2630">
        <v>0.2</v>
      </c>
      <c r="N2630">
        <v>9.1295999999999999</v>
      </c>
      <c r="O2630" s="5">
        <f t="shared" si="41"/>
        <v>0.15</v>
      </c>
    </row>
    <row r="2631" spans="1:15" x14ac:dyDescent="0.25">
      <c r="A2631" t="s">
        <v>768</v>
      </c>
      <c r="B2631" t="s">
        <v>155</v>
      </c>
      <c r="C2631" t="s">
        <v>30</v>
      </c>
      <c r="D2631" t="s">
        <v>17</v>
      </c>
      <c r="E2631" t="s">
        <v>123</v>
      </c>
      <c r="F2631" t="s">
        <v>124</v>
      </c>
      <c r="G2631">
        <v>45503</v>
      </c>
      <c r="H2631" t="s">
        <v>119</v>
      </c>
      <c r="I2631" t="s">
        <v>58</v>
      </c>
      <c r="J2631" t="s">
        <v>371</v>
      </c>
      <c r="K2631">
        <v>652.995</v>
      </c>
      <c r="L2631">
        <v>7</v>
      </c>
      <c r="M2631">
        <v>0.7</v>
      </c>
      <c r="N2631">
        <v>-935.95950000000005</v>
      </c>
      <c r="O2631" s="5">
        <f t="shared" si="41"/>
        <v>-1.4333333333333333</v>
      </c>
    </row>
    <row r="2632" spans="1:15" x14ac:dyDescent="0.25">
      <c r="A2632" t="s">
        <v>768</v>
      </c>
      <c r="B2632" t="s">
        <v>155</v>
      </c>
      <c r="C2632" t="s">
        <v>30</v>
      </c>
      <c r="D2632" t="s">
        <v>17</v>
      </c>
      <c r="E2632" t="s">
        <v>123</v>
      </c>
      <c r="F2632" t="s">
        <v>124</v>
      </c>
      <c r="G2632">
        <v>45503</v>
      </c>
      <c r="H2632" t="s">
        <v>119</v>
      </c>
      <c r="I2632" t="s">
        <v>32</v>
      </c>
      <c r="J2632" t="s">
        <v>64</v>
      </c>
      <c r="K2632">
        <v>11.22</v>
      </c>
      <c r="L2632">
        <v>10</v>
      </c>
      <c r="M2632">
        <v>0.7</v>
      </c>
      <c r="N2632">
        <v>-7.48</v>
      </c>
      <c r="O2632" s="5">
        <f t="shared" si="41"/>
        <v>-0.66666666666666663</v>
      </c>
    </row>
    <row r="2633" spans="1:15" x14ac:dyDescent="0.25">
      <c r="A2633" t="s">
        <v>917</v>
      </c>
      <c r="B2633" t="s">
        <v>38</v>
      </c>
      <c r="C2633" t="s">
        <v>16</v>
      </c>
      <c r="D2633" t="s">
        <v>17</v>
      </c>
      <c r="E2633" t="s">
        <v>471</v>
      </c>
      <c r="F2633" t="s">
        <v>131</v>
      </c>
      <c r="G2633">
        <v>74133</v>
      </c>
      <c r="H2633" t="s">
        <v>89</v>
      </c>
      <c r="I2633" t="s">
        <v>32</v>
      </c>
      <c r="J2633" t="s">
        <v>80</v>
      </c>
      <c r="K2633">
        <v>14.94</v>
      </c>
      <c r="L2633">
        <v>3</v>
      </c>
      <c r="M2633">
        <v>0</v>
      </c>
      <c r="N2633">
        <v>7.0217999999999998</v>
      </c>
      <c r="O2633" s="5">
        <f t="shared" si="41"/>
        <v>0.47000000000000003</v>
      </c>
    </row>
    <row r="2634" spans="1:15" x14ac:dyDescent="0.25">
      <c r="A2634" t="s">
        <v>636</v>
      </c>
      <c r="B2634" t="s">
        <v>38</v>
      </c>
      <c r="C2634" t="s">
        <v>16</v>
      </c>
      <c r="D2634" t="s">
        <v>17</v>
      </c>
      <c r="E2634" t="s">
        <v>44</v>
      </c>
      <c r="F2634" t="s">
        <v>45</v>
      </c>
      <c r="G2634">
        <v>98103</v>
      </c>
      <c r="H2634" t="s">
        <v>31</v>
      </c>
      <c r="I2634" t="s">
        <v>21</v>
      </c>
      <c r="J2634" t="s">
        <v>48</v>
      </c>
      <c r="K2634">
        <v>39.96</v>
      </c>
      <c r="L2634">
        <v>2</v>
      </c>
      <c r="M2634">
        <v>0</v>
      </c>
      <c r="N2634">
        <v>17.1828</v>
      </c>
      <c r="O2634" s="5">
        <f t="shared" si="41"/>
        <v>0.43</v>
      </c>
    </row>
    <row r="2635" spans="1:15" x14ac:dyDescent="0.25">
      <c r="A2635" t="s">
        <v>636</v>
      </c>
      <c r="B2635" t="s">
        <v>38</v>
      </c>
      <c r="C2635" t="s">
        <v>16</v>
      </c>
      <c r="D2635" t="s">
        <v>17</v>
      </c>
      <c r="E2635" t="s">
        <v>44</v>
      </c>
      <c r="F2635" t="s">
        <v>45</v>
      </c>
      <c r="G2635">
        <v>98103</v>
      </c>
      <c r="H2635" t="s">
        <v>31</v>
      </c>
      <c r="I2635" t="s">
        <v>21</v>
      </c>
      <c r="J2635" t="s">
        <v>25</v>
      </c>
      <c r="K2635">
        <v>42.624000000000002</v>
      </c>
      <c r="L2635">
        <v>2</v>
      </c>
      <c r="M2635">
        <v>0.2</v>
      </c>
      <c r="N2635">
        <v>4.2624000000000004</v>
      </c>
      <c r="O2635" s="5">
        <f t="shared" si="41"/>
        <v>0.1</v>
      </c>
    </row>
    <row r="2636" spans="1:15" x14ac:dyDescent="0.25">
      <c r="A2636" t="s">
        <v>636</v>
      </c>
      <c r="B2636" t="s">
        <v>38</v>
      </c>
      <c r="C2636" t="s">
        <v>16</v>
      </c>
      <c r="D2636" t="s">
        <v>17</v>
      </c>
      <c r="E2636" t="s">
        <v>44</v>
      </c>
      <c r="F2636" t="s">
        <v>45</v>
      </c>
      <c r="G2636">
        <v>98103</v>
      </c>
      <c r="H2636" t="s">
        <v>31</v>
      </c>
      <c r="I2636" t="s">
        <v>21</v>
      </c>
      <c r="J2636" t="s">
        <v>25</v>
      </c>
      <c r="K2636">
        <v>220.96</v>
      </c>
      <c r="L2636">
        <v>1</v>
      </c>
      <c r="M2636">
        <v>0.2</v>
      </c>
      <c r="N2636">
        <v>24.858000000000001</v>
      </c>
      <c r="O2636" s="5">
        <f t="shared" si="41"/>
        <v>0.1125</v>
      </c>
    </row>
    <row r="2637" spans="1:15" x14ac:dyDescent="0.25">
      <c r="A2637" t="s">
        <v>911</v>
      </c>
      <c r="B2637" t="s">
        <v>15</v>
      </c>
      <c r="C2637" t="s">
        <v>30</v>
      </c>
      <c r="D2637" t="s">
        <v>17</v>
      </c>
      <c r="E2637" t="s">
        <v>301</v>
      </c>
      <c r="F2637" t="s">
        <v>41</v>
      </c>
      <c r="G2637">
        <v>28314</v>
      </c>
      <c r="H2637" t="s">
        <v>20</v>
      </c>
      <c r="I2637" t="s">
        <v>21</v>
      </c>
      <c r="J2637" t="s">
        <v>48</v>
      </c>
      <c r="K2637">
        <v>4.9279999999999999</v>
      </c>
      <c r="L2637">
        <v>2</v>
      </c>
      <c r="M2637">
        <v>0.2</v>
      </c>
      <c r="N2637">
        <v>0.73919999999999997</v>
      </c>
      <c r="O2637" s="5">
        <f t="shared" si="41"/>
        <v>0.15</v>
      </c>
    </row>
    <row r="2638" spans="1:15" x14ac:dyDescent="0.25">
      <c r="A2638" t="s">
        <v>911</v>
      </c>
      <c r="B2638" t="s">
        <v>15</v>
      </c>
      <c r="C2638" t="s">
        <v>30</v>
      </c>
      <c r="D2638" t="s">
        <v>17</v>
      </c>
      <c r="E2638" t="s">
        <v>301</v>
      </c>
      <c r="F2638" t="s">
        <v>41</v>
      </c>
      <c r="G2638">
        <v>28314</v>
      </c>
      <c r="H2638" t="s">
        <v>20</v>
      </c>
      <c r="I2638" t="s">
        <v>32</v>
      </c>
      <c r="J2638" t="s">
        <v>64</v>
      </c>
      <c r="K2638">
        <v>7.23</v>
      </c>
      <c r="L2638">
        <v>5</v>
      </c>
      <c r="M2638">
        <v>0.7</v>
      </c>
      <c r="N2638">
        <v>-5.7839999999999998</v>
      </c>
      <c r="O2638" s="5">
        <f t="shared" si="41"/>
        <v>-0.79999999999999993</v>
      </c>
    </row>
    <row r="2639" spans="1:15" x14ac:dyDescent="0.25">
      <c r="A2639" t="s">
        <v>633</v>
      </c>
      <c r="B2639" t="s">
        <v>38</v>
      </c>
      <c r="C2639" t="s">
        <v>30</v>
      </c>
      <c r="D2639" t="s">
        <v>17</v>
      </c>
      <c r="E2639" t="s">
        <v>26</v>
      </c>
      <c r="F2639" t="s">
        <v>27</v>
      </c>
      <c r="G2639">
        <v>90045</v>
      </c>
      <c r="H2639" t="s">
        <v>31</v>
      </c>
      <c r="I2639" t="s">
        <v>32</v>
      </c>
      <c r="J2639" t="s">
        <v>43</v>
      </c>
      <c r="K2639">
        <v>323.10000000000002</v>
      </c>
      <c r="L2639">
        <v>2</v>
      </c>
      <c r="M2639">
        <v>0</v>
      </c>
      <c r="N2639">
        <v>61.389000000000003</v>
      </c>
      <c r="O2639" s="5">
        <f t="shared" si="41"/>
        <v>0.19</v>
      </c>
    </row>
    <row r="2640" spans="1:15" x14ac:dyDescent="0.25">
      <c r="A2640" t="s">
        <v>652</v>
      </c>
      <c r="B2640" t="s">
        <v>38</v>
      </c>
      <c r="C2640" t="s">
        <v>16</v>
      </c>
      <c r="D2640" t="s">
        <v>17</v>
      </c>
      <c r="E2640" t="s">
        <v>110</v>
      </c>
      <c r="F2640" t="s">
        <v>94</v>
      </c>
      <c r="G2640">
        <v>10035</v>
      </c>
      <c r="H2640" t="s">
        <v>119</v>
      </c>
      <c r="I2640" t="s">
        <v>32</v>
      </c>
      <c r="J2640" t="s">
        <v>80</v>
      </c>
      <c r="K2640">
        <v>19.04</v>
      </c>
      <c r="L2640">
        <v>4</v>
      </c>
      <c r="M2640">
        <v>0</v>
      </c>
      <c r="N2640">
        <v>9.3295999999999992</v>
      </c>
      <c r="O2640" s="5">
        <f t="shared" si="41"/>
        <v>0.49</v>
      </c>
    </row>
    <row r="2641" spans="1:15" x14ac:dyDescent="0.25">
      <c r="A2641" t="s">
        <v>652</v>
      </c>
      <c r="B2641" t="s">
        <v>38</v>
      </c>
      <c r="C2641" t="s">
        <v>16</v>
      </c>
      <c r="D2641" t="s">
        <v>17</v>
      </c>
      <c r="E2641" t="s">
        <v>110</v>
      </c>
      <c r="F2641" t="s">
        <v>94</v>
      </c>
      <c r="G2641">
        <v>10035</v>
      </c>
      <c r="H2641" t="s">
        <v>119</v>
      </c>
      <c r="I2641" t="s">
        <v>32</v>
      </c>
      <c r="J2641" t="s">
        <v>64</v>
      </c>
      <c r="K2641">
        <v>13.128</v>
      </c>
      <c r="L2641">
        <v>3</v>
      </c>
      <c r="M2641">
        <v>0.2</v>
      </c>
      <c r="N2641">
        <v>4.2666000000000004</v>
      </c>
      <c r="O2641" s="5">
        <f t="shared" si="41"/>
        <v>0.32500000000000001</v>
      </c>
    </row>
    <row r="2642" spans="1:15" x14ac:dyDescent="0.25">
      <c r="A2642" t="s">
        <v>652</v>
      </c>
      <c r="B2642" t="s">
        <v>38</v>
      </c>
      <c r="C2642" t="s">
        <v>16</v>
      </c>
      <c r="D2642" t="s">
        <v>17</v>
      </c>
      <c r="E2642" t="s">
        <v>110</v>
      </c>
      <c r="F2642" t="s">
        <v>94</v>
      </c>
      <c r="G2642">
        <v>10035</v>
      </c>
      <c r="H2642" t="s">
        <v>119</v>
      </c>
      <c r="I2642" t="s">
        <v>32</v>
      </c>
      <c r="J2642" t="s">
        <v>53</v>
      </c>
      <c r="K2642">
        <v>64.14</v>
      </c>
      <c r="L2642">
        <v>3</v>
      </c>
      <c r="M2642">
        <v>0</v>
      </c>
      <c r="N2642">
        <v>16.676400000000001</v>
      </c>
      <c r="O2642" s="5">
        <f t="shared" si="41"/>
        <v>0.26</v>
      </c>
    </row>
    <row r="2643" spans="1:15" x14ac:dyDescent="0.25">
      <c r="A2643" t="s">
        <v>652</v>
      </c>
      <c r="B2643" t="s">
        <v>38</v>
      </c>
      <c r="C2643" t="s">
        <v>16</v>
      </c>
      <c r="D2643" t="s">
        <v>17</v>
      </c>
      <c r="E2643" t="s">
        <v>110</v>
      </c>
      <c r="F2643" t="s">
        <v>94</v>
      </c>
      <c r="G2643">
        <v>10035</v>
      </c>
      <c r="H2643" t="s">
        <v>119</v>
      </c>
      <c r="I2643" t="s">
        <v>21</v>
      </c>
      <c r="J2643" t="s">
        <v>25</v>
      </c>
      <c r="K2643">
        <v>858.24</v>
      </c>
      <c r="L2643">
        <v>4</v>
      </c>
      <c r="M2643">
        <v>0.1</v>
      </c>
      <c r="N2643">
        <v>143.04</v>
      </c>
      <c r="O2643" s="5">
        <f t="shared" si="41"/>
        <v>0.16666666666666666</v>
      </c>
    </row>
    <row r="2644" spans="1:15" x14ac:dyDescent="0.25">
      <c r="A2644" t="s">
        <v>1005</v>
      </c>
      <c r="B2644" t="s">
        <v>38</v>
      </c>
      <c r="C2644" t="s">
        <v>16</v>
      </c>
      <c r="D2644" t="s">
        <v>17</v>
      </c>
      <c r="E2644" t="s">
        <v>424</v>
      </c>
      <c r="F2644" t="s">
        <v>36</v>
      </c>
      <c r="G2644">
        <v>71901</v>
      </c>
      <c r="H2644" t="s">
        <v>20</v>
      </c>
      <c r="I2644" t="s">
        <v>58</v>
      </c>
      <c r="J2644" t="s">
        <v>129</v>
      </c>
      <c r="K2644">
        <v>29.99</v>
      </c>
      <c r="L2644">
        <v>1</v>
      </c>
      <c r="M2644">
        <v>0</v>
      </c>
      <c r="N2644">
        <v>2.9990000000000001</v>
      </c>
      <c r="O2644" s="5">
        <f t="shared" si="41"/>
        <v>0.1</v>
      </c>
    </row>
    <row r="2645" spans="1:15" x14ac:dyDescent="0.25">
      <c r="A2645" t="s">
        <v>782</v>
      </c>
      <c r="B2645" t="s">
        <v>155</v>
      </c>
      <c r="C2645" t="s">
        <v>16</v>
      </c>
      <c r="D2645" t="s">
        <v>17</v>
      </c>
      <c r="E2645" t="s">
        <v>126</v>
      </c>
      <c r="F2645" t="s">
        <v>74</v>
      </c>
      <c r="G2645">
        <v>60505</v>
      </c>
      <c r="H2645" t="s">
        <v>89</v>
      </c>
      <c r="I2645" t="s">
        <v>32</v>
      </c>
      <c r="J2645" t="s">
        <v>80</v>
      </c>
      <c r="K2645">
        <v>186.048</v>
      </c>
      <c r="L2645">
        <v>6</v>
      </c>
      <c r="M2645">
        <v>0.2</v>
      </c>
      <c r="N2645">
        <v>67.442400000000006</v>
      </c>
      <c r="O2645" s="5">
        <f t="shared" si="41"/>
        <v>0.36250000000000004</v>
      </c>
    </row>
    <row r="2646" spans="1:15" x14ac:dyDescent="0.25">
      <c r="A2646" t="s">
        <v>919</v>
      </c>
      <c r="B2646" t="s">
        <v>15</v>
      </c>
      <c r="C2646" t="s">
        <v>88</v>
      </c>
      <c r="D2646" t="s">
        <v>17</v>
      </c>
      <c r="E2646" t="s">
        <v>475</v>
      </c>
      <c r="F2646" t="s">
        <v>41</v>
      </c>
      <c r="G2646">
        <v>27604</v>
      </c>
      <c r="H2646" t="s">
        <v>20</v>
      </c>
      <c r="I2646" t="s">
        <v>58</v>
      </c>
      <c r="J2646" t="s">
        <v>59</v>
      </c>
      <c r="K2646">
        <v>36.792000000000002</v>
      </c>
      <c r="L2646">
        <v>1</v>
      </c>
      <c r="M2646">
        <v>0.2</v>
      </c>
      <c r="N2646">
        <v>4.1391</v>
      </c>
      <c r="O2646" s="5">
        <f t="shared" si="41"/>
        <v>0.11249999999999999</v>
      </c>
    </row>
    <row r="2647" spans="1:15" x14ac:dyDescent="0.25">
      <c r="A2647" t="s">
        <v>919</v>
      </c>
      <c r="B2647" t="s">
        <v>15</v>
      </c>
      <c r="C2647" t="s">
        <v>88</v>
      </c>
      <c r="D2647" t="s">
        <v>17</v>
      </c>
      <c r="E2647" t="s">
        <v>475</v>
      </c>
      <c r="F2647" t="s">
        <v>41</v>
      </c>
      <c r="G2647">
        <v>27604</v>
      </c>
      <c r="H2647" t="s">
        <v>20</v>
      </c>
      <c r="I2647" t="s">
        <v>21</v>
      </c>
      <c r="J2647" t="s">
        <v>48</v>
      </c>
      <c r="K2647">
        <v>18.623999999999999</v>
      </c>
      <c r="L2647">
        <v>8</v>
      </c>
      <c r="M2647">
        <v>0.2</v>
      </c>
      <c r="N2647">
        <v>6.2855999999999996</v>
      </c>
      <c r="O2647" s="5">
        <f t="shared" si="41"/>
        <v>0.33750000000000002</v>
      </c>
    </row>
    <row r="2648" spans="1:15" x14ac:dyDescent="0.25">
      <c r="A2648" t="s">
        <v>917</v>
      </c>
      <c r="B2648" t="s">
        <v>15</v>
      </c>
      <c r="C2648" t="s">
        <v>16</v>
      </c>
      <c r="D2648" t="s">
        <v>17</v>
      </c>
      <c r="E2648" t="s">
        <v>471</v>
      </c>
      <c r="F2648" t="s">
        <v>131</v>
      </c>
      <c r="G2648">
        <v>74133</v>
      </c>
      <c r="H2648" t="s">
        <v>89</v>
      </c>
      <c r="I2648" t="s">
        <v>21</v>
      </c>
      <c r="J2648" t="s">
        <v>48</v>
      </c>
      <c r="K2648">
        <v>57.69</v>
      </c>
      <c r="L2648">
        <v>3</v>
      </c>
      <c r="M2648">
        <v>0</v>
      </c>
      <c r="N2648">
        <v>23.652899999999999</v>
      </c>
      <c r="O2648" s="5">
        <f t="shared" si="41"/>
        <v>0.41</v>
      </c>
    </row>
    <row r="2649" spans="1:15" x14ac:dyDescent="0.25">
      <c r="A2649" t="s">
        <v>917</v>
      </c>
      <c r="B2649" t="s">
        <v>15</v>
      </c>
      <c r="C2649" t="s">
        <v>16</v>
      </c>
      <c r="D2649" t="s">
        <v>17</v>
      </c>
      <c r="E2649" t="s">
        <v>471</v>
      </c>
      <c r="F2649" t="s">
        <v>131</v>
      </c>
      <c r="G2649">
        <v>74133</v>
      </c>
      <c r="H2649" t="s">
        <v>89</v>
      </c>
      <c r="I2649" t="s">
        <v>32</v>
      </c>
      <c r="J2649" t="s">
        <v>64</v>
      </c>
      <c r="K2649">
        <v>42.81</v>
      </c>
      <c r="L2649">
        <v>3</v>
      </c>
      <c r="M2649">
        <v>0</v>
      </c>
      <c r="N2649">
        <v>20.120699999999999</v>
      </c>
      <c r="O2649" s="5">
        <f t="shared" si="41"/>
        <v>0.47</v>
      </c>
    </row>
    <row r="2650" spans="1:15" x14ac:dyDescent="0.25">
      <c r="A2650" t="s">
        <v>917</v>
      </c>
      <c r="B2650" t="s">
        <v>15</v>
      </c>
      <c r="C2650" t="s">
        <v>16</v>
      </c>
      <c r="D2650" t="s">
        <v>17</v>
      </c>
      <c r="E2650" t="s">
        <v>471</v>
      </c>
      <c r="F2650" t="s">
        <v>131</v>
      </c>
      <c r="G2650">
        <v>74133</v>
      </c>
      <c r="H2650" t="s">
        <v>89</v>
      </c>
      <c r="I2650" t="s">
        <v>32</v>
      </c>
      <c r="J2650" t="s">
        <v>80</v>
      </c>
      <c r="K2650">
        <v>12.96</v>
      </c>
      <c r="L2650">
        <v>2</v>
      </c>
      <c r="M2650">
        <v>0</v>
      </c>
      <c r="N2650">
        <v>6.2207999999999997</v>
      </c>
      <c r="O2650" s="5">
        <f t="shared" si="41"/>
        <v>0.47999999999999993</v>
      </c>
    </row>
    <row r="2651" spans="1:15" x14ac:dyDescent="0.25">
      <c r="A2651" t="s">
        <v>917</v>
      </c>
      <c r="B2651" t="s">
        <v>15</v>
      </c>
      <c r="C2651" t="s">
        <v>16</v>
      </c>
      <c r="D2651" t="s">
        <v>17</v>
      </c>
      <c r="E2651" t="s">
        <v>471</v>
      </c>
      <c r="F2651" t="s">
        <v>131</v>
      </c>
      <c r="G2651">
        <v>74133</v>
      </c>
      <c r="H2651" t="s">
        <v>89</v>
      </c>
      <c r="I2651" t="s">
        <v>21</v>
      </c>
      <c r="J2651" t="s">
        <v>48</v>
      </c>
      <c r="K2651">
        <v>821.88</v>
      </c>
      <c r="L2651">
        <v>6</v>
      </c>
      <c r="M2651">
        <v>0</v>
      </c>
      <c r="N2651">
        <v>213.68879999999999</v>
      </c>
      <c r="O2651" s="5">
        <f t="shared" si="41"/>
        <v>0.26</v>
      </c>
    </row>
    <row r="2652" spans="1:15" x14ac:dyDescent="0.25">
      <c r="A2652" t="s">
        <v>917</v>
      </c>
      <c r="B2652" t="s">
        <v>15</v>
      </c>
      <c r="C2652" t="s">
        <v>16</v>
      </c>
      <c r="D2652" t="s">
        <v>17</v>
      </c>
      <c r="E2652" t="s">
        <v>471</v>
      </c>
      <c r="F2652" t="s">
        <v>131</v>
      </c>
      <c r="G2652">
        <v>74133</v>
      </c>
      <c r="H2652" t="s">
        <v>89</v>
      </c>
      <c r="I2652" t="s">
        <v>58</v>
      </c>
      <c r="J2652" t="s">
        <v>59</v>
      </c>
      <c r="K2652">
        <v>104.85</v>
      </c>
      <c r="L2652">
        <v>3</v>
      </c>
      <c r="M2652">
        <v>0</v>
      </c>
      <c r="N2652">
        <v>28.3095</v>
      </c>
      <c r="O2652" s="5">
        <f t="shared" si="41"/>
        <v>0.27</v>
      </c>
    </row>
    <row r="2653" spans="1:15" x14ac:dyDescent="0.25">
      <c r="A2653" t="s">
        <v>722</v>
      </c>
      <c r="B2653" t="s">
        <v>38</v>
      </c>
      <c r="C2653" t="s">
        <v>30</v>
      </c>
      <c r="D2653" t="s">
        <v>17</v>
      </c>
      <c r="E2653" t="s">
        <v>252</v>
      </c>
      <c r="F2653" t="s">
        <v>27</v>
      </c>
      <c r="G2653">
        <v>92345</v>
      </c>
      <c r="H2653" t="s">
        <v>31</v>
      </c>
      <c r="I2653" t="s">
        <v>21</v>
      </c>
      <c r="J2653" t="s">
        <v>22</v>
      </c>
      <c r="K2653">
        <v>424.95749999999998</v>
      </c>
      <c r="L2653">
        <v>5</v>
      </c>
      <c r="M2653">
        <v>0.15</v>
      </c>
      <c r="N2653">
        <v>19.998000000000001</v>
      </c>
      <c r="O2653" s="5">
        <f t="shared" si="41"/>
        <v>4.7058823529411771E-2</v>
      </c>
    </row>
    <row r="2654" spans="1:15" x14ac:dyDescent="0.25">
      <c r="A2654" t="s">
        <v>872</v>
      </c>
      <c r="B2654" t="s">
        <v>15</v>
      </c>
      <c r="C2654" t="s">
        <v>30</v>
      </c>
      <c r="D2654" t="s">
        <v>17</v>
      </c>
      <c r="E2654" t="s">
        <v>429</v>
      </c>
      <c r="F2654" t="s">
        <v>61</v>
      </c>
      <c r="G2654">
        <v>84604</v>
      </c>
      <c r="H2654" t="s">
        <v>31</v>
      </c>
      <c r="I2654" t="s">
        <v>32</v>
      </c>
      <c r="J2654" t="s">
        <v>64</v>
      </c>
      <c r="K2654">
        <v>10.776</v>
      </c>
      <c r="L2654">
        <v>3</v>
      </c>
      <c r="M2654">
        <v>0.2</v>
      </c>
      <c r="N2654">
        <v>3.5022000000000002</v>
      </c>
      <c r="O2654" s="5">
        <f t="shared" si="41"/>
        <v>0.32500000000000001</v>
      </c>
    </row>
    <row r="2655" spans="1:15" x14ac:dyDescent="0.25">
      <c r="A2655" t="s">
        <v>872</v>
      </c>
      <c r="B2655" t="s">
        <v>15</v>
      </c>
      <c r="C2655" t="s">
        <v>30</v>
      </c>
      <c r="D2655" t="s">
        <v>17</v>
      </c>
      <c r="E2655" t="s">
        <v>429</v>
      </c>
      <c r="F2655" t="s">
        <v>61</v>
      </c>
      <c r="G2655">
        <v>84604</v>
      </c>
      <c r="H2655" t="s">
        <v>31</v>
      </c>
      <c r="I2655" t="s">
        <v>32</v>
      </c>
      <c r="J2655" t="s">
        <v>64</v>
      </c>
      <c r="K2655">
        <v>11.784000000000001</v>
      </c>
      <c r="L2655">
        <v>3</v>
      </c>
      <c r="M2655">
        <v>0.2</v>
      </c>
      <c r="N2655">
        <v>4.2717000000000001</v>
      </c>
      <c r="O2655" s="5">
        <f t="shared" si="41"/>
        <v>0.36249999999999999</v>
      </c>
    </row>
    <row r="2656" spans="1:15" x14ac:dyDescent="0.25">
      <c r="A2656" t="s">
        <v>872</v>
      </c>
      <c r="B2656" t="s">
        <v>15</v>
      </c>
      <c r="C2656" t="s">
        <v>30</v>
      </c>
      <c r="D2656" t="s">
        <v>17</v>
      </c>
      <c r="E2656" t="s">
        <v>429</v>
      </c>
      <c r="F2656" t="s">
        <v>61</v>
      </c>
      <c r="G2656">
        <v>84604</v>
      </c>
      <c r="H2656" t="s">
        <v>31</v>
      </c>
      <c r="I2656" t="s">
        <v>32</v>
      </c>
      <c r="J2656" t="s">
        <v>80</v>
      </c>
      <c r="K2656">
        <v>164.88</v>
      </c>
      <c r="L2656">
        <v>3</v>
      </c>
      <c r="M2656">
        <v>0</v>
      </c>
      <c r="N2656">
        <v>80.791200000000003</v>
      </c>
      <c r="O2656" s="5">
        <f t="shared" si="41"/>
        <v>0.49000000000000005</v>
      </c>
    </row>
    <row r="2657" spans="1:15" x14ac:dyDescent="0.25">
      <c r="A2657" t="s">
        <v>872</v>
      </c>
      <c r="B2657" t="s">
        <v>15</v>
      </c>
      <c r="C2657" t="s">
        <v>30</v>
      </c>
      <c r="D2657" t="s">
        <v>17</v>
      </c>
      <c r="E2657" t="s">
        <v>429</v>
      </c>
      <c r="F2657" t="s">
        <v>61</v>
      </c>
      <c r="G2657">
        <v>84604</v>
      </c>
      <c r="H2657" t="s">
        <v>31</v>
      </c>
      <c r="I2657" t="s">
        <v>21</v>
      </c>
      <c r="J2657" t="s">
        <v>22</v>
      </c>
      <c r="K2657">
        <v>1292.94</v>
      </c>
      <c r="L2657">
        <v>3</v>
      </c>
      <c r="M2657">
        <v>0</v>
      </c>
      <c r="N2657">
        <v>77.576400000000007</v>
      </c>
      <c r="O2657" s="5">
        <f t="shared" si="41"/>
        <v>6.0000000000000005E-2</v>
      </c>
    </row>
    <row r="2658" spans="1:15" x14ac:dyDescent="0.25">
      <c r="A2658" t="s">
        <v>872</v>
      </c>
      <c r="B2658" t="s">
        <v>15</v>
      </c>
      <c r="C2658" t="s">
        <v>30</v>
      </c>
      <c r="D2658" t="s">
        <v>17</v>
      </c>
      <c r="E2658" t="s">
        <v>429</v>
      </c>
      <c r="F2658" t="s">
        <v>61</v>
      </c>
      <c r="G2658">
        <v>84604</v>
      </c>
      <c r="H2658" t="s">
        <v>31</v>
      </c>
      <c r="I2658" t="s">
        <v>32</v>
      </c>
      <c r="J2658" t="s">
        <v>64</v>
      </c>
      <c r="K2658">
        <v>25.584</v>
      </c>
      <c r="L2658">
        <v>2</v>
      </c>
      <c r="M2658">
        <v>0.2</v>
      </c>
      <c r="N2658">
        <v>8.9543999999999997</v>
      </c>
      <c r="O2658" s="5">
        <f t="shared" si="41"/>
        <v>0.35</v>
      </c>
    </row>
    <row r="2659" spans="1:15" x14ac:dyDescent="0.25">
      <c r="A2659" t="s">
        <v>872</v>
      </c>
      <c r="B2659" t="s">
        <v>15</v>
      </c>
      <c r="C2659" t="s">
        <v>30</v>
      </c>
      <c r="D2659" t="s">
        <v>17</v>
      </c>
      <c r="E2659" t="s">
        <v>429</v>
      </c>
      <c r="F2659" t="s">
        <v>61</v>
      </c>
      <c r="G2659">
        <v>84604</v>
      </c>
      <c r="H2659" t="s">
        <v>31</v>
      </c>
      <c r="I2659" t="s">
        <v>32</v>
      </c>
      <c r="J2659" t="s">
        <v>43</v>
      </c>
      <c r="K2659">
        <v>261.74</v>
      </c>
      <c r="L2659">
        <v>2</v>
      </c>
      <c r="M2659">
        <v>0</v>
      </c>
      <c r="N2659">
        <v>65.435000000000002</v>
      </c>
      <c r="O2659" s="5">
        <f t="shared" si="41"/>
        <v>0.25</v>
      </c>
    </row>
    <row r="2660" spans="1:15" x14ac:dyDescent="0.25">
      <c r="A2660" t="s">
        <v>872</v>
      </c>
      <c r="B2660" t="s">
        <v>15</v>
      </c>
      <c r="C2660" t="s">
        <v>30</v>
      </c>
      <c r="D2660" t="s">
        <v>17</v>
      </c>
      <c r="E2660" t="s">
        <v>429</v>
      </c>
      <c r="F2660" t="s">
        <v>61</v>
      </c>
      <c r="G2660">
        <v>84604</v>
      </c>
      <c r="H2660" t="s">
        <v>31</v>
      </c>
      <c r="I2660" t="s">
        <v>32</v>
      </c>
      <c r="J2660" t="s">
        <v>33</v>
      </c>
      <c r="K2660">
        <v>14.4</v>
      </c>
      <c r="L2660">
        <v>5</v>
      </c>
      <c r="M2660">
        <v>0</v>
      </c>
      <c r="N2660">
        <v>7.056</v>
      </c>
      <c r="O2660" s="5">
        <f t="shared" si="41"/>
        <v>0.49</v>
      </c>
    </row>
    <row r="2661" spans="1:15" x14ac:dyDescent="0.25">
      <c r="A2661" t="s">
        <v>640</v>
      </c>
      <c r="B2661" t="s">
        <v>38</v>
      </c>
      <c r="C2661" t="s">
        <v>16</v>
      </c>
      <c r="D2661" t="s">
        <v>17</v>
      </c>
      <c r="E2661" t="s">
        <v>65</v>
      </c>
      <c r="F2661" t="s">
        <v>27</v>
      </c>
      <c r="G2661">
        <v>94110</v>
      </c>
      <c r="H2661" t="s">
        <v>31</v>
      </c>
      <c r="I2661" t="s">
        <v>32</v>
      </c>
      <c r="J2661" t="s">
        <v>143</v>
      </c>
      <c r="K2661">
        <v>10.86</v>
      </c>
      <c r="L2661">
        <v>3</v>
      </c>
      <c r="M2661">
        <v>0</v>
      </c>
      <c r="N2661">
        <v>5.1041999999999996</v>
      </c>
      <c r="O2661" s="5">
        <f t="shared" si="41"/>
        <v>0.47</v>
      </c>
    </row>
    <row r="2662" spans="1:15" x14ac:dyDescent="0.25">
      <c r="A2662" t="s">
        <v>655</v>
      </c>
      <c r="B2662" t="s">
        <v>38</v>
      </c>
      <c r="C2662" t="s">
        <v>30</v>
      </c>
      <c r="D2662" t="s">
        <v>17</v>
      </c>
      <c r="E2662" t="s">
        <v>120</v>
      </c>
      <c r="F2662" t="s">
        <v>28</v>
      </c>
      <c r="G2662">
        <v>85234</v>
      </c>
      <c r="H2662" t="s">
        <v>31</v>
      </c>
      <c r="I2662" t="s">
        <v>21</v>
      </c>
      <c r="J2662" t="s">
        <v>25</v>
      </c>
      <c r="K2662">
        <v>883.84</v>
      </c>
      <c r="L2662">
        <v>4</v>
      </c>
      <c r="M2662">
        <v>0.2</v>
      </c>
      <c r="N2662">
        <v>99.432000000000002</v>
      </c>
      <c r="O2662" s="5">
        <f t="shared" si="41"/>
        <v>0.1125</v>
      </c>
    </row>
    <row r="2663" spans="1:15" x14ac:dyDescent="0.25">
      <c r="A2663" t="s">
        <v>652</v>
      </c>
      <c r="B2663" t="s">
        <v>38</v>
      </c>
      <c r="C2663" t="s">
        <v>30</v>
      </c>
      <c r="D2663" t="s">
        <v>17</v>
      </c>
      <c r="E2663" t="s">
        <v>110</v>
      </c>
      <c r="F2663" t="s">
        <v>94</v>
      </c>
      <c r="G2663">
        <v>10035</v>
      </c>
      <c r="H2663" t="s">
        <v>119</v>
      </c>
      <c r="I2663" t="s">
        <v>58</v>
      </c>
      <c r="J2663" t="s">
        <v>59</v>
      </c>
      <c r="K2663">
        <v>1979.89</v>
      </c>
      <c r="L2663">
        <v>11</v>
      </c>
      <c r="M2663">
        <v>0</v>
      </c>
      <c r="N2663">
        <v>494.97250000000003</v>
      </c>
      <c r="O2663" s="5">
        <f t="shared" si="41"/>
        <v>0.25</v>
      </c>
    </row>
    <row r="2664" spans="1:15" x14ac:dyDescent="0.25">
      <c r="A2664" t="s">
        <v>652</v>
      </c>
      <c r="B2664" t="s">
        <v>38</v>
      </c>
      <c r="C2664" t="s">
        <v>30</v>
      </c>
      <c r="D2664" t="s">
        <v>17</v>
      </c>
      <c r="E2664" t="s">
        <v>110</v>
      </c>
      <c r="F2664" t="s">
        <v>94</v>
      </c>
      <c r="G2664">
        <v>10035</v>
      </c>
      <c r="H2664" t="s">
        <v>119</v>
      </c>
      <c r="I2664" t="s">
        <v>32</v>
      </c>
      <c r="J2664" t="s">
        <v>143</v>
      </c>
      <c r="K2664">
        <v>79.959999999999994</v>
      </c>
      <c r="L2664">
        <v>2</v>
      </c>
      <c r="M2664">
        <v>0</v>
      </c>
      <c r="N2664">
        <v>35.981999999999999</v>
      </c>
      <c r="O2664" s="5">
        <f t="shared" si="41"/>
        <v>0.45</v>
      </c>
    </row>
    <row r="2665" spans="1:15" x14ac:dyDescent="0.25">
      <c r="A2665" t="s">
        <v>938</v>
      </c>
      <c r="B2665" t="s">
        <v>155</v>
      </c>
      <c r="C2665" t="s">
        <v>88</v>
      </c>
      <c r="D2665" t="s">
        <v>17</v>
      </c>
      <c r="E2665" t="s">
        <v>123</v>
      </c>
      <c r="F2665" t="s">
        <v>121</v>
      </c>
      <c r="G2665">
        <v>65807</v>
      </c>
      <c r="H2665" t="s">
        <v>89</v>
      </c>
      <c r="I2665" t="s">
        <v>32</v>
      </c>
      <c r="J2665" t="s">
        <v>64</v>
      </c>
      <c r="K2665">
        <v>8.76</v>
      </c>
      <c r="L2665">
        <v>2</v>
      </c>
      <c r="M2665">
        <v>0</v>
      </c>
      <c r="N2665">
        <v>4.2047999999999996</v>
      </c>
      <c r="O2665" s="5">
        <f t="shared" si="41"/>
        <v>0.48</v>
      </c>
    </row>
    <row r="2666" spans="1:15" x14ac:dyDescent="0.25">
      <c r="A2666" t="s">
        <v>658</v>
      </c>
      <c r="B2666" t="s">
        <v>155</v>
      </c>
      <c r="C2666" t="s">
        <v>16</v>
      </c>
      <c r="D2666" t="s">
        <v>17</v>
      </c>
      <c r="E2666" t="s">
        <v>130</v>
      </c>
      <c r="F2666" t="s">
        <v>104</v>
      </c>
      <c r="G2666">
        <v>38109</v>
      </c>
      <c r="H2666" t="s">
        <v>20</v>
      </c>
      <c r="I2666" t="s">
        <v>32</v>
      </c>
      <c r="J2666" t="s">
        <v>33</v>
      </c>
      <c r="K2666">
        <v>3.984</v>
      </c>
      <c r="L2666">
        <v>1</v>
      </c>
      <c r="M2666">
        <v>0.2</v>
      </c>
      <c r="N2666">
        <v>1.2948</v>
      </c>
      <c r="O2666" s="5">
        <f t="shared" si="41"/>
        <v>0.32500000000000001</v>
      </c>
    </row>
    <row r="2667" spans="1:15" x14ac:dyDescent="0.25">
      <c r="A2667" t="s">
        <v>658</v>
      </c>
      <c r="B2667" t="s">
        <v>155</v>
      </c>
      <c r="C2667" t="s">
        <v>16</v>
      </c>
      <c r="D2667" t="s">
        <v>17</v>
      </c>
      <c r="E2667" t="s">
        <v>130</v>
      </c>
      <c r="F2667" t="s">
        <v>104</v>
      </c>
      <c r="G2667">
        <v>38109</v>
      </c>
      <c r="H2667" t="s">
        <v>20</v>
      </c>
      <c r="I2667" t="s">
        <v>21</v>
      </c>
      <c r="J2667" t="s">
        <v>39</v>
      </c>
      <c r="K2667">
        <v>370.62</v>
      </c>
      <c r="L2667">
        <v>3</v>
      </c>
      <c r="M2667">
        <v>0.4</v>
      </c>
      <c r="N2667">
        <v>-142.071</v>
      </c>
      <c r="O2667" s="5">
        <f t="shared" si="41"/>
        <v>-0.3833333333333333</v>
      </c>
    </row>
    <row r="2668" spans="1:15" x14ac:dyDescent="0.25">
      <c r="A2668" t="s">
        <v>658</v>
      </c>
      <c r="B2668" t="s">
        <v>155</v>
      </c>
      <c r="C2668" t="s">
        <v>16</v>
      </c>
      <c r="D2668" t="s">
        <v>17</v>
      </c>
      <c r="E2668" t="s">
        <v>130</v>
      </c>
      <c r="F2668" t="s">
        <v>104</v>
      </c>
      <c r="G2668">
        <v>38109</v>
      </c>
      <c r="H2668" t="s">
        <v>20</v>
      </c>
      <c r="I2668" t="s">
        <v>32</v>
      </c>
      <c r="J2668" t="s">
        <v>64</v>
      </c>
      <c r="K2668">
        <v>2.742</v>
      </c>
      <c r="L2668">
        <v>2</v>
      </c>
      <c r="M2668">
        <v>0.7</v>
      </c>
      <c r="N2668">
        <v>-2.0108000000000001</v>
      </c>
      <c r="O2668" s="5">
        <f t="shared" si="41"/>
        <v>-0.73333333333333339</v>
      </c>
    </row>
    <row r="2669" spans="1:15" x14ac:dyDescent="0.25">
      <c r="A2669" t="s">
        <v>754</v>
      </c>
      <c r="B2669" t="s">
        <v>578</v>
      </c>
      <c r="C2669" t="s">
        <v>16</v>
      </c>
      <c r="D2669" t="s">
        <v>17</v>
      </c>
      <c r="E2669" t="s">
        <v>67</v>
      </c>
      <c r="F2669" t="s">
        <v>50</v>
      </c>
      <c r="G2669">
        <v>79109</v>
      </c>
      <c r="H2669" t="s">
        <v>89</v>
      </c>
      <c r="I2669" t="s">
        <v>58</v>
      </c>
      <c r="J2669" t="s">
        <v>129</v>
      </c>
      <c r="K2669">
        <v>79.512</v>
      </c>
      <c r="L2669">
        <v>3</v>
      </c>
      <c r="M2669">
        <v>0.2</v>
      </c>
      <c r="N2669">
        <v>20.8719</v>
      </c>
      <c r="O2669" s="5">
        <f t="shared" si="41"/>
        <v>0.26250000000000001</v>
      </c>
    </row>
    <row r="2670" spans="1:15" x14ac:dyDescent="0.25">
      <c r="A2670" t="s">
        <v>754</v>
      </c>
      <c r="B2670" t="s">
        <v>578</v>
      </c>
      <c r="C2670" t="s">
        <v>16</v>
      </c>
      <c r="D2670" t="s">
        <v>17</v>
      </c>
      <c r="E2670" t="s">
        <v>67</v>
      </c>
      <c r="F2670" t="s">
        <v>50</v>
      </c>
      <c r="G2670">
        <v>79109</v>
      </c>
      <c r="H2670" t="s">
        <v>89</v>
      </c>
      <c r="I2670" t="s">
        <v>32</v>
      </c>
      <c r="J2670" t="s">
        <v>80</v>
      </c>
      <c r="K2670">
        <v>28.352</v>
      </c>
      <c r="L2670">
        <v>1</v>
      </c>
      <c r="M2670">
        <v>0.2</v>
      </c>
      <c r="N2670">
        <v>9.5687999999999995</v>
      </c>
      <c r="O2670" s="5">
        <f t="shared" si="41"/>
        <v>0.33749999999999997</v>
      </c>
    </row>
    <row r="2671" spans="1:15" x14ac:dyDescent="0.25">
      <c r="A2671" t="s">
        <v>633</v>
      </c>
      <c r="B2671" t="s">
        <v>38</v>
      </c>
      <c r="C2671" t="s">
        <v>88</v>
      </c>
      <c r="D2671" t="s">
        <v>17</v>
      </c>
      <c r="E2671" t="s">
        <v>26</v>
      </c>
      <c r="F2671" t="s">
        <v>27</v>
      </c>
      <c r="G2671">
        <v>90045</v>
      </c>
      <c r="H2671" t="s">
        <v>31</v>
      </c>
      <c r="I2671" t="s">
        <v>21</v>
      </c>
      <c r="J2671" t="s">
        <v>25</v>
      </c>
      <c r="K2671">
        <v>40.783999999999999</v>
      </c>
      <c r="L2671">
        <v>1</v>
      </c>
      <c r="M2671">
        <v>0.2</v>
      </c>
      <c r="N2671">
        <v>4.5881999999999996</v>
      </c>
      <c r="O2671" s="5">
        <f t="shared" si="41"/>
        <v>0.11249999999999999</v>
      </c>
    </row>
    <row r="2672" spans="1:15" x14ac:dyDescent="0.25">
      <c r="A2672" t="s">
        <v>633</v>
      </c>
      <c r="B2672" t="s">
        <v>38</v>
      </c>
      <c r="C2672" t="s">
        <v>88</v>
      </c>
      <c r="D2672" t="s">
        <v>17</v>
      </c>
      <c r="E2672" t="s">
        <v>26</v>
      </c>
      <c r="F2672" t="s">
        <v>27</v>
      </c>
      <c r="G2672">
        <v>90045</v>
      </c>
      <c r="H2672" t="s">
        <v>31</v>
      </c>
      <c r="I2672" t="s">
        <v>32</v>
      </c>
      <c r="J2672" t="s">
        <v>68</v>
      </c>
      <c r="K2672">
        <v>105.96</v>
      </c>
      <c r="L2672">
        <v>4</v>
      </c>
      <c r="M2672">
        <v>0</v>
      </c>
      <c r="N2672">
        <v>29.668800000000001</v>
      </c>
      <c r="O2672" s="5">
        <f t="shared" si="41"/>
        <v>0.28000000000000003</v>
      </c>
    </row>
    <row r="2673" spans="1:15" x14ac:dyDescent="0.25">
      <c r="A2673" t="s">
        <v>726</v>
      </c>
      <c r="B2673" t="s">
        <v>15</v>
      </c>
      <c r="C2673" t="s">
        <v>30</v>
      </c>
      <c r="D2673" t="s">
        <v>17</v>
      </c>
      <c r="E2673" t="s">
        <v>259</v>
      </c>
      <c r="F2673" t="s">
        <v>108</v>
      </c>
      <c r="G2673">
        <v>1852</v>
      </c>
      <c r="H2673" t="s">
        <v>119</v>
      </c>
      <c r="I2673" t="s">
        <v>32</v>
      </c>
      <c r="J2673" t="s">
        <v>80</v>
      </c>
      <c r="K2673">
        <v>166.44</v>
      </c>
      <c r="L2673">
        <v>3</v>
      </c>
      <c r="M2673">
        <v>0</v>
      </c>
      <c r="N2673">
        <v>79.891199999999998</v>
      </c>
      <c r="O2673" s="5">
        <f t="shared" si="41"/>
        <v>0.48</v>
      </c>
    </row>
    <row r="2674" spans="1:15" x14ac:dyDescent="0.25">
      <c r="A2674" t="s">
        <v>726</v>
      </c>
      <c r="B2674" t="s">
        <v>15</v>
      </c>
      <c r="C2674" t="s">
        <v>30</v>
      </c>
      <c r="D2674" t="s">
        <v>17</v>
      </c>
      <c r="E2674" t="s">
        <v>259</v>
      </c>
      <c r="F2674" t="s">
        <v>108</v>
      </c>
      <c r="G2674">
        <v>1852</v>
      </c>
      <c r="H2674" t="s">
        <v>119</v>
      </c>
      <c r="I2674" t="s">
        <v>21</v>
      </c>
      <c r="J2674" t="s">
        <v>25</v>
      </c>
      <c r="K2674">
        <v>785.88</v>
      </c>
      <c r="L2674">
        <v>6</v>
      </c>
      <c r="M2674">
        <v>0</v>
      </c>
      <c r="N2674">
        <v>212.1876</v>
      </c>
      <c r="O2674" s="5">
        <f t="shared" si="41"/>
        <v>0.27</v>
      </c>
    </row>
    <row r="2675" spans="1:15" x14ac:dyDescent="0.25">
      <c r="A2675" t="s">
        <v>726</v>
      </c>
      <c r="B2675" t="s">
        <v>15</v>
      </c>
      <c r="C2675" t="s">
        <v>30</v>
      </c>
      <c r="D2675" t="s">
        <v>17</v>
      </c>
      <c r="E2675" t="s">
        <v>259</v>
      </c>
      <c r="F2675" t="s">
        <v>108</v>
      </c>
      <c r="G2675">
        <v>1852</v>
      </c>
      <c r="H2675" t="s">
        <v>119</v>
      </c>
      <c r="I2675" t="s">
        <v>32</v>
      </c>
      <c r="J2675" t="s">
        <v>80</v>
      </c>
      <c r="K2675">
        <v>26.2</v>
      </c>
      <c r="L2675">
        <v>2</v>
      </c>
      <c r="M2675">
        <v>0</v>
      </c>
      <c r="N2675">
        <v>12.837999999999999</v>
      </c>
      <c r="O2675" s="5">
        <f t="shared" si="41"/>
        <v>0.49</v>
      </c>
    </row>
    <row r="2676" spans="1:15" x14ac:dyDescent="0.25">
      <c r="A2676" t="s">
        <v>726</v>
      </c>
      <c r="B2676" t="s">
        <v>15</v>
      </c>
      <c r="C2676" t="s">
        <v>30</v>
      </c>
      <c r="D2676" t="s">
        <v>17</v>
      </c>
      <c r="E2676" t="s">
        <v>259</v>
      </c>
      <c r="F2676" t="s">
        <v>108</v>
      </c>
      <c r="G2676">
        <v>1852</v>
      </c>
      <c r="H2676" t="s">
        <v>119</v>
      </c>
      <c r="I2676" t="s">
        <v>32</v>
      </c>
      <c r="J2676" t="s">
        <v>43</v>
      </c>
      <c r="K2676">
        <v>1325.85</v>
      </c>
      <c r="L2676">
        <v>5</v>
      </c>
      <c r="M2676">
        <v>0</v>
      </c>
      <c r="N2676">
        <v>238.65299999999999</v>
      </c>
      <c r="O2676" s="5">
        <f t="shared" si="41"/>
        <v>0.18</v>
      </c>
    </row>
    <row r="2677" spans="1:15" x14ac:dyDescent="0.25">
      <c r="A2677" t="s">
        <v>705</v>
      </c>
      <c r="B2677" t="s">
        <v>578</v>
      </c>
      <c r="C2677" t="s">
        <v>16</v>
      </c>
      <c r="D2677" t="s">
        <v>17</v>
      </c>
      <c r="E2677" t="s">
        <v>228</v>
      </c>
      <c r="F2677" t="s">
        <v>27</v>
      </c>
      <c r="G2677">
        <v>92024</v>
      </c>
      <c r="H2677" t="s">
        <v>31</v>
      </c>
      <c r="I2677" t="s">
        <v>32</v>
      </c>
      <c r="J2677" t="s">
        <v>80</v>
      </c>
      <c r="K2677">
        <v>166.44</v>
      </c>
      <c r="L2677">
        <v>3</v>
      </c>
      <c r="M2677">
        <v>0</v>
      </c>
      <c r="N2677">
        <v>79.891199999999998</v>
      </c>
      <c r="O2677" s="5">
        <f t="shared" si="41"/>
        <v>0.48</v>
      </c>
    </row>
    <row r="2678" spans="1:15" x14ac:dyDescent="0.25">
      <c r="A2678" t="s">
        <v>802</v>
      </c>
      <c r="B2678" t="s">
        <v>38</v>
      </c>
      <c r="C2678" t="s">
        <v>16</v>
      </c>
      <c r="D2678" t="s">
        <v>17</v>
      </c>
      <c r="E2678" t="s">
        <v>109</v>
      </c>
      <c r="F2678" t="s">
        <v>41</v>
      </c>
      <c r="G2678">
        <v>28806</v>
      </c>
      <c r="H2678" t="s">
        <v>20</v>
      </c>
      <c r="I2678" t="s">
        <v>32</v>
      </c>
      <c r="J2678" t="s">
        <v>53</v>
      </c>
      <c r="K2678">
        <v>8.76</v>
      </c>
      <c r="L2678">
        <v>5</v>
      </c>
      <c r="M2678">
        <v>0.2</v>
      </c>
      <c r="N2678">
        <v>0.76649999999999996</v>
      </c>
      <c r="O2678" s="5">
        <f t="shared" si="41"/>
        <v>8.7499999999999994E-2</v>
      </c>
    </row>
    <row r="2679" spans="1:15" x14ac:dyDescent="0.25">
      <c r="A2679" t="s">
        <v>802</v>
      </c>
      <c r="B2679" t="s">
        <v>38</v>
      </c>
      <c r="C2679" t="s">
        <v>16</v>
      </c>
      <c r="D2679" t="s">
        <v>17</v>
      </c>
      <c r="E2679" t="s">
        <v>109</v>
      </c>
      <c r="F2679" t="s">
        <v>41</v>
      </c>
      <c r="G2679">
        <v>28806</v>
      </c>
      <c r="H2679" t="s">
        <v>20</v>
      </c>
      <c r="I2679" t="s">
        <v>32</v>
      </c>
      <c r="J2679" t="s">
        <v>68</v>
      </c>
      <c r="K2679">
        <v>43.584000000000003</v>
      </c>
      <c r="L2679">
        <v>1</v>
      </c>
      <c r="M2679">
        <v>0.2</v>
      </c>
      <c r="N2679">
        <v>4.3583999999999996</v>
      </c>
      <c r="O2679" s="5">
        <f t="shared" si="41"/>
        <v>9.9999999999999978E-2</v>
      </c>
    </row>
    <row r="2680" spans="1:15" x14ac:dyDescent="0.25">
      <c r="A2680" t="s">
        <v>865</v>
      </c>
      <c r="B2680" t="s">
        <v>578</v>
      </c>
      <c r="C2680" t="s">
        <v>16</v>
      </c>
      <c r="D2680" t="s">
        <v>17</v>
      </c>
      <c r="E2680" t="s">
        <v>423</v>
      </c>
      <c r="F2680" t="s">
        <v>46</v>
      </c>
      <c r="G2680">
        <v>81001</v>
      </c>
      <c r="H2680" t="s">
        <v>31</v>
      </c>
      <c r="I2680" t="s">
        <v>32</v>
      </c>
      <c r="J2680" t="s">
        <v>64</v>
      </c>
      <c r="K2680">
        <v>11.087999999999999</v>
      </c>
      <c r="L2680">
        <v>7</v>
      </c>
      <c r="M2680">
        <v>0.7</v>
      </c>
      <c r="N2680">
        <v>-8.1311999999999998</v>
      </c>
      <c r="O2680" s="5">
        <f t="shared" si="41"/>
        <v>-0.73333333333333339</v>
      </c>
    </row>
    <row r="2681" spans="1:15" x14ac:dyDescent="0.25">
      <c r="A2681" t="s">
        <v>865</v>
      </c>
      <c r="B2681" t="s">
        <v>578</v>
      </c>
      <c r="C2681" t="s">
        <v>16</v>
      </c>
      <c r="D2681" t="s">
        <v>17</v>
      </c>
      <c r="E2681" t="s">
        <v>423</v>
      </c>
      <c r="F2681" t="s">
        <v>46</v>
      </c>
      <c r="G2681">
        <v>81001</v>
      </c>
      <c r="H2681" t="s">
        <v>31</v>
      </c>
      <c r="I2681" t="s">
        <v>32</v>
      </c>
      <c r="J2681" t="s">
        <v>64</v>
      </c>
      <c r="K2681">
        <v>25.164000000000001</v>
      </c>
      <c r="L2681">
        <v>2</v>
      </c>
      <c r="M2681">
        <v>0.7</v>
      </c>
      <c r="N2681">
        <v>-16.776</v>
      </c>
      <c r="O2681" s="5">
        <f t="shared" si="41"/>
        <v>-0.66666666666666663</v>
      </c>
    </row>
    <row r="2682" spans="1:15" x14ac:dyDescent="0.25">
      <c r="A2682" t="s">
        <v>657</v>
      </c>
      <c r="B2682" t="s">
        <v>38</v>
      </c>
      <c r="C2682" t="s">
        <v>88</v>
      </c>
      <c r="D2682" t="s">
        <v>17</v>
      </c>
      <c r="E2682" t="s">
        <v>127</v>
      </c>
      <c r="F2682" t="s">
        <v>82</v>
      </c>
      <c r="G2682">
        <v>49201</v>
      </c>
      <c r="H2682" t="s">
        <v>89</v>
      </c>
      <c r="I2682" t="s">
        <v>32</v>
      </c>
      <c r="J2682" t="s">
        <v>64</v>
      </c>
      <c r="K2682">
        <v>14.4</v>
      </c>
      <c r="L2682">
        <v>5</v>
      </c>
      <c r="M2682">
        <v>0</v>
      </c>
      <c r="N2682">
        <v>7.056</v>
      </c>
      <c r="O2682" s="5">
        <f t="shared" si="41"/>
        <v>0.49</v>
      </c>
    </row>
    <row r="2683" spans="1:15" x14ac:dyDescent="0.25">
      <c r="A2683" t="s">
        <v>657</v>
      </c>
      <c r="B2683" t="s">
        <v>38</v>
      </c>
      <c r="C2683" t="s">
        <v>88</v>
      </c>
      <c r="D2683" t="s">
        <v>17</v>
      </c>
      <c r="E2683" t="s">
        <v>127</v>
      </c>
      <c r="F2683" t="s">
        <v>82</v>
      </c>
      <c r="G2683">
        <v>49201</v>
      </c>
      <c r="H2683" t="s">
        <v>89</v>
      </c>
      <c r="I2683" t="s">
        <v>58</v>
      </c>
      <c r="J2683" t="s">
        <v>129</v>
      </c>
      <c r="K2683">
        <v>619.95000000000005</v>
      </c>
      <c r="L2683">
        <v>5</v>
      </c>
      <c r="M2683">
        <v>0</v>
      </c>
      <c r="N2683">
        <v>111.59099999999999</v>
      </c>
      <c r="O2683" s="5">
        <f t="shared" si="41"/>
        <v>0.17999999999999997</v>
      </c>
    </row>
    <row r="2684" spans="1:15" x14ac:dyDescent="0.25">
      <c r="A2684" t="s">
        <v>657</v>
      </c>
      <c r="B2684" t="s">
        <v>38</v>
      </c>
      <c r="C2684" t="s">
        <v>88</v>
      </c>
      <c r="D2684" t="s">
        <v>17</v>
      </c>
      <c r="E2684" t="s">
        <v>127</v>
      </c>
      <c r="F2684" t="s">
        <v>82</v>
      </c>
      <c r="G2684">
        <v>49201</v>
      </c>
      <c r="H2684" t="s">
        <v>89</v>
      </c>
      <c r="I2684" t="s">
        <v>32</v>
      </c>
      <c r="J2684" t="s">
        <v>64</v>
      </c>
      <c r="K2684">
        <v>89.52</v>
      </c>
      <c r="L2684">
        <v>4</v>
      </c>
      <c r="M2684">
        <v>0</v>
      </c>
      <c r="N2684">
        <v>42.074399999999997</v>
      </c>
      <c r="O2684" s="5">
        <f t="shared" si="41"/>
        <v>0.47</v>
      </c>
    </row>
    <row r="2685" spans="1:15" x14ac:dyDescent="0.25">
      <c r="A2685" t="s">
        <v>657</v>
      </c>
      <c r="B2685" t="s">
        <v>38</v>
      </c>
      <c r="C2685" t="s">
        <v>88</v>
      </c>
      <c r="D2685" t="s">
        <v>17</v>
      </c>
      <c r="E2685" t="s">
        <v>127</v>
      </c>
      <c r="F2685" t="s">
        <v>82</v>
      </c>
      <c r="G2685">
        <v>49201</v>
      </c>
      <c r="H2685" t="s">
        <v>89</v>
      </c>
      <c r="I2685" t="s">
        <v>58</v>
      </c>
      <c r="J2685" t="s">
        <v>371</v>
      </c>
      <c r="K2685">
        <v>350.97300000000001</v>
      </c>
      <c r="L2685">
        <v>3</v>
      </c>
      <c r="M2685">
        <v>0.1</v>
      </c>
      <c r="N2685">
        <v>152.0883</v>
      </c>
      <c r="O2685" s="5">
        <f t="shared" si="41"/>
        <v>0.43333333333333335</v>
      </c>
    </row>
    <row r="2686" spans="1:15" x14ac:dyDescent="0.25">
      <c r="A2686" t="s">
        <v>657</v>
      </c>
      <c r="B2686" t="s">
        <v>38</v>
      </c>
      <c r="C2686" t="s">
        <v>88</v>
      </c>
      <c r="D2686" t="s">
        <v>17</v>
      </c>
      <c r="E2686" t="s">
        <v>127</v>
      </c>
      <c r="F2686" t="s">
        <v>82</v>
      </c>
      <c r="G2686">
        <v>49201</v>
      </c>
      <c r="H2686" t="s">
        <v>89</v>
      </c>
      <c r="I2686" t="s">
        <v>58</v>
      </c>
      <c r="J2686" t="s">
        <v>59</v>
      </c>
      <c r="K2686">
        <v>164.99</v>
      </c>
      <c r="L2686">
        <v>1</v>
      </c>
      <c r="M2686">
        <v>0</v>
      </c>
      <c r="N2686">
        <v>49.497</v>
      </c>
      <c r="O2686" s="5">
        <f t="shared" si="41"/>
        <v>0.3</v>
      </c>
    </row>
    <row r="2687" spans="1:15" x14ac:dyDescent="0.25">
      <c r="A2687" t="s">
        <v>633</v>
      </c>
      <c r="B2687" t="s">
        <v>38</v>
      </c>
      <c r="C2687" t="s">
        <v>16</v>
      </c>
      <c r="D2687" t="s">
        <v>17</v>
      </c>
      <c r="E2687" t="s">
        <v>26</v>
      </c>
      <c r="F2687" t="s">
        <v>27</v>
      </c>
      <c r="G2687">
        <v>90004</v>
      </c>
      <c r="H2687" t="s">
        <v>31</v>
      </c>
      <c r="I2687" t="s">
        <v>32</v>
      </c>
      <c r="J2687" t="s">
        <v>64</v>
      </c>
      <c r="K2687">
        <v>312.55200000000002</v>
      </c>
      <c r="L2687">
        <v>9</v>
      </c>
      <c r="M2687">
        <v>0.2</v>
      </c>
      <c r="N2687">
        <v>101.57940000000001</v>
      </c>
      <c r="O2687" s="5">
        <f t="shared" si="41"/>
        <v>0.32500000000000001</v>
      </c>
    </row>
    <row r="2688" spans="1:15" x14ac:dyDescent="0.25">
      <c r="A2688" t="s">
        <v>883</v>
      </c>
      <c r="B2688" t="s">
        <v>38</v>
      </c>
      <c r="C2688" t="s">
        <v>16</v>
      </c>
      <c r="D2688" t="s">
        <v>17</v>
      </c>
      <c r="E2688" t="s">
        <v>442</v>
      </c>
      <c r="F2688" t="s">
        <v>41</v>
      </c>
      <c r="G2688">
        <v>27360</v>
      </c>
      <c r="H2688" t="s">
        <v>20</v>
      </c>
      <c r="I2688" t="s">
        <v>32</v>
      </c>
      <c r="J2688" t="s">
        <v>143</v>
      </c>
      <c r="K2688">
        <v>95.951999999999998</v>
      </c>
      <c r="L2688">
        <v>3</v>
      </c>
      <c r="M2688">
        <v>0.2</v>
      </c>
      <c r="N2688">
        <v>29.984999999999999</v>
      </c>
      <c r="O2688" s="5">
        <f t="shared" si="41"/>
        <v>0.3125</v>
      </c>
    </row>
    <row r="2689" spans="1:15" x14ac:dyDescent="0.25">
      <c r="A2689" t="s">
        <v>883</v>
      </c>
      <c r="B2689" t="s">
        <v>38</v>
      </c>
      <c r="C2689" t="s">
        <v>16</v>
      </c>
      <c r="D2689" t="s">
        <v>17</v>
      </c>
      <c r="E2689" t="s">
        <v>442</v>
      </c>
      <c r="F2689" t="s">
        <v>41</v>
      </c>
      <c r="G2689">
        <v>27360</v>
      </c>
      <c r="H2689" t="s">
        <v>20</v>
      </c>
      <c r="I2689" t="s">
        <v>32</v>
      </c>
      <c r="J2689" t="s">
        <v>64</v>
      </c>
      <c r="K2689">
        <v>3.2040000000000002</v>
      </c>
      <c r="L2689">
        <v>2</v>
      </c>
      <c r="M2689">
        <v>0.7</v>
      </c>
      <c r="N2689">
        <v>-2.4563999999999999</v>
      </c>
      <c r="O2689" s="5">
        <f t="shared" si="41"/>
        <v>-0.76666666666666661</v>
      </c>
    </row>
    <row r="2690" spans="1:15" x14ac:dyDescent="0.25">
      <c r="A2690" t="s">
        <v>735</v>
      </c>
      <c r="B2690" t="s">
        <v>155</v>
      </c>
      <c r="C2690" t="s">
        <v>16</v>
      </c>
      <c r="D2690" t="s">
        <v>17</v>
      </c>
      <c r="E2690" t="s">
        <v>269</v>
      </c>
      <c r="F2690" t="s">
        <v>74</v>
      </c>
      <c r="G2690">
        <v>61604</v>
      </c>
      <c r="H2690" t="s">
        <v>89</v>
      </c>
      <c r="I2690" t="s">
        <v>32</v>
      </c>
      <c r="J2690" t="s">
        <v>64</v>
      </c>
      <c r="K2690">
        <v>3.98</v>
      </c>
      <c r="L2690">
        <v>5</v>
      </c>
      <c r="M2690">
        <v>0.8</v>
      </c>
      <c r="N2690">
        <v>-6.5670000000000002</v>
      </c>
      <c r="O2690" s="5">
        <f t="shared" si="41"/>
        <v>-1.6500000000000001</v>
      </c>
    </row>
    <row r="2691" spans="1:15" x14ac:dyDescent="0.25">
      <c r="A2691" t="s">
        <v>633</v>
      </c>
      <c r="B2691" t="s">
        <v>155</v>
      </c>
      <c r="C2691" t="s">
        <v>30</v>
      </c>
      <c r="D2691" t="s">
        <v>17</v>
      </c>
      <c r="E2691" t="s">
        <v>26</v>
      </c>
      <c r="F2691" t="s">
        <v>27</v>
      </c>
      <c r="G2691">
        <v>90032</v>
      </c>
      <c r="H2691" t="s">
        <v>31</v>
      </c>
      <c r="I2691" t="s">
        <v>32</v>
      </c>
      <c r="J2691" t="s">
        <v>80</v>
      </c>
      <c r="K2691">
        <v>15.7</v>
      </c>
      <c r="L2691">
        <v>5</v>
      </c>
      <c r="M2691">
        <v>0</v>
      </c>
      <c r="N2691">
        <v>7.0650000000000004</v>
      </c>
      <c r="O2691" s="5">
        <f t="shared" si="41"/>
        <v>0.45000000000000007</v>
      </c>
    </row>
    <row r="2692" spans="1:15" x14ac:dyDescent="0.25">
      <c r="A2692" t="s">
        <v>654</v>
      </c>
      <c r="B2692" t="s">
        <v>155</v>
      </c>
      <c r="C2692" t="s">
        <v>16</v>
      </c>
      <c r="D2692" t="s">
        <v>17</v>
      </c>
      <c r="E2692" t="s">
        <v>116</v>
      </c>
      <c r="F2692" t="s">
        <v>74</v>
      </c>
      <c r="G2692">
        <v>60653</v>
      </c>
      <c r="H2692" t="s">
        <v>89</v>
      </c>
      <c r="I2692" t="s">
        <v>32</v>
      </c>
      <c r="J2692" t="s">
        <v>53</v>
      </c>
      <c r="K2692">
        <v>5.2480000000000002</v>
      </c>
      <c r="L2692">
        <v>4</v>
      </c>
      <c r="M2692">
        <v>0.2</v>
      </c>
      <c r="N2692">
        <v>1.64</v>
      </c>
      <c r="O2692" s="5">
        <f t="shared" ref="O2692:O2755" si="42">N2692/K2692</f>
        <v>0.31249999999999994</v>
      </c>
    </row>
    <row r="2693" spans="1:15" x14ac:dyDescent="0.25">
      <c r="A2693" t="s">
        <v>642</v>
      </c>
      <c r="B2693" t="s">
        <v>38</v>
      </c>
      <c r="C2693" t="s">
        <v>16</v>
      </c>
      <c r="D2693" t="s">
        <v>17</v>
      </c>
      <c r="E2693" t="s">
        <v>73</v>
      </c>
      <c r="F2693" t="s">
        <v>70</v>
      </c>
      <c r="G2693">
        <v>19134</v>
      </c>
      <c r="H2693" t="s">
        <v>119</v>
      </c>
      <c r="I2693" t="s">
        <v>32</v>
      </c>
      <c r="J2693" t="s">
        <v>64</v>
      </c>
      <c r="K2693">
        <v>5.3460000000000001</v>
      </c>
      <c r="L2693">
        <v>3</v>
      </c>
      <c r="M2693">
        <v>0.7</v>
      </c>
      <c r="N2693">
        <v>-4.4550000000000001</v>
      </c>
      <c r="O2693" s="5">
        <f t="shared" si="42"/>
        <v>-0.83333333333333337</v>
      </c>
    </row>
    <row r="2694" spans="1:15" x14ac:dyDescent="0.25">
      <c r="A2694" t="s">
        <v>1006</v>
      </c>
      <c r="B2694" t="s">
        <v>38</v>
      </c>
      <c r="C2694" t="s">
        <v>16</v>
      </c>
      <c r="D2694" t="s">
        <v>17</v>
      </c>
      <c r="E2694" t="s">
        <v>341</v>
      </c>
      <c r="F2694" t="s">
        <v>46</v>
      </c>
      <c r="G2694">
        <v>80112</v>
      </c>
      <c r="H2694" t="s">
        <v>31</v>
      </c>
      <c r="I2694" t="s">
        <v>32</v>
      </c>
      <c r="J2694" t="s">
        <v>80</v>
      </c>
      <c r="K2694">
        <v>15.48</v>
      </c>
      <c r="L2694">
        <v>3</v>
      </c>
      <c r="M2694">
        <v>0.2</v>
      </c>
      <c r="N2694">
        <v>5.6115000000000004</v>
      </c>
      <c r="O2694" s="5">
        <f t="shared" si="42"/>
        <v>0.36249999999999999</v>
      </c>
    </row>
    <row r="2695" spans="1:15" x14ac:dyDescent="0.25">
      <c r="A2695" t="s">
        <v>1006</v>
      </c>
      <c r="B2695" t="s">
        <v>38</v>
      </c>
      <c r="C2695" t="s">
        <v>16</v>
      </c>
      <c r="D2695" t="s">
        <v>17</v>
      </c>
      <c r="E2695" t="s">
        <v>341</v>
      </c>
      <c r="F2695" t="s">
        <v>46</v>
      </c>
      <c r="G2695">
        <v>80112</v>
      </c>
      <c r="H2695" t="s">
        <v>31</v>
      </c>
      <c r="I2695" t="s">
        <v>58</v>
      </c>
      <c r="J2695" t="s">
        <v>59</v>
      </c>
      <c r="K2695">
        <v>108.57599999999999</v>
      </c>
      <c r="L2695">
        <v>3</v>
      </c>
      <c r="M2695">
        <v>0.2</v>
      </c>
      <c r="N2695">
        <v>8.1432000000000002</v>
      </c>
      <c r="O2695" s="5">
        <f t="shared" si="42"/>
        <v>7.5000000000000011E-2</v>
      </c>
    </row>
    <row r="2696" spans="1:15" x14ac:dyDescent="0.25">
      <c r="A2696" t="s">
        <v>636</v>
      </c>
      <c r="B2696" t="s">
        <v>38</v>
      </c>
      <c r="C2696" t="s">
        <v>30</v>
      </c>
      <c r="D2696" t="s">
        <v>17</v>
      </c>
      <c r="E2696" t="s">
        <v>44</v>
      </c>
      <c r="F2696" t="s">
        <v>45</v>
      </c>
      <c r="G2696">
        <v>98115</v>
      </c>
      <c r="H2696" t="s">
        <v>31</v>
      </c>
      <c r="I2696" t="s">
        <v>21</v>
      </c>
      <c r="J2696" t="s">
        <v>48</v>
      </c>
      <c r="K2696">
        <v>109.9</v>
      </c>
      <c r="L2696">
        <v>5</v>
      </c>
      <c r="M2696">
        <v>0</v>
      </c>
      <c r="N2696">
        <v>37.366</v>
      </c>
      <c r="O2696" s="5">
        <f t="shared" si="42"/>
        <v>0.33999999999999997</v>
      </c>
    </row>
    <row r="2697" spans="1:15" x14ac:dyDescent="0.25">
      <c r="A2697" t="s">
        <v>793</v>
      </c>
      <c r="B2697" t="s">
        <v>38</v>
      </c>
      <c r="C2697" t="s">
        <v>16</v>
      </c>
      <c r="D2697" t="s">
        <v>17</v>
      </c>
      <c r="E2697" t="s">
        <v>347</v>
      </c>
      <c r="F2697" t="s">
        <v>35</v>
      </c>
      <c r="G2697">
        <v>33012</v>
      </c>
      <c r="H2697" t="s">
        <v>20</v>
      </c>
      <c r="I2697" t="s">
        <v>21</v>
      </c>
      <c r="J2697" t="s">
        <v>48</v>
      </c>
      <c r="K2697">
        <v>15.384</v>
      </c>
      <c r="L2697">
        <v>1</v>
      </c>
      <c r="M2697">
        <v>0.2</v>
      </c>
      <c r="N2697">
        <v>4.0382999999999996</v>
      </c>
      <c r="O2697" s="5">
        <f t="shared" si="42"/>
        <v>0.26249999999999996</v>
      </c>
    </row>
    <row r="2698" spans="1:15" x14ac:dyDescent="0.25">
      <c r="A2698" t="s">
        <v>1007</v>
      </c>
      <c r="B2698" t="s">
        <v>155</v>
      </c>
      <c r="C2698" t="s">
        <v>16</v>
      </c>
      <c r="D2698" t="s">
        <v>17</v>
      </c>
      <c r="E2698" t="s">
        <v>354</v>
      </c>
      <c r="F2698" t="s">
        <v>124</v>
      </c>
      <c r="G2698">
        <v>43130</v>
      </c>
      <c r="H2698" t="s">
        <v>119</v>
      </c>
      <c r="I2698" t="s">
        <v>32</v>
      </c>
      <c r="J2698" t="s">
        <v>80</v>
      </c>
      <c r="K2698">
        <v>30.352</v>
      </c>
      <c r="L2698">
        <v>2</v>
      </c>
      <c r="M2698">
        <v>0.2</v>
      </c>
      <c r="N2698">
        <v>10.623200000000001</v>
      </c>
      <c r="O2698" s="5">
        <f t="shared" si="42"/>
        <v>0.35000000000000003</v>
      </c>
    </row>
    <row r="2699" spans="1:15" x14ac:dyDescent="0.25">
      <c r="A2699" t="s">
        <v>748</v>
      </c>
      <c r="B2699" t="s">
        <v>38</v>
      </c>
      <c r="C2699" t="s">
        <v>88</v>
      </c>
      <c r="D2699" t="s">
        <v>17</v>
      </c>
      <c r="E2699" t="s">
        <v>290</v>
      </c>
      <c r="F2699" t="s">
        <v>35</v>
      </c>
      <c r="G2699">
        <v>32216</v>
      </c>
      <c r="H2699" t="s">
        <v>20</v>
      </c>
      <c r="I2699" t="s">
        <v>58</v>
      </c>
      <c r="J2699" t="s">
        <v>371</v>
      </c>
      <c r="K2699">
        <v>821.3</v>
      </c>
      <c r="L2699">
        <v>4</v>
      </c>
      <c r="M2699">
        <v>0.5</v>
      </c>
      <c r="N2699">
        <v>-16.425999999999998</v>
      </c>
      <c r="O2699" s="5">
        <f t="shared" si="42"/>
        <v>-0.02</v>
      </c>
    </row>
    <row r="2700" spans="1:15" x14ac:dyDescent="0.25">
      <c r="A2700" t="s">
        <v>748</v>
      </c>
      <c r="B2700" t="s">
        <v>38</v>
      </c>
      <c r="C2700" t="s">
        <v>88</v>
      </c>
      <c r="D2700" t="s">
        <v>17</v>
      </c>
      <c r="E2700" t="s">
        <v>290</v>
      </c>
      <c r="F2700" t="s">
        <v>35</v>
      </c>
      <c r="G2700">
        <v>32216</v>
      </c>
      <c r="H2700" t="s">
        <v>20</v>
      </c>
      <c r="I2700" t="s">
        <v>58</v>
      </c>
      <c r="J2700" t="s">
        <v>371</v>
      </c>
      <c r="K2700">
        <v>22638.48</v>
      </c>
      <c r="L2700">
        <v>6</v>
      </c>
      <c r="M2700">
        <v>0.5</v>
      </c>
      <c r="N2700">
        <v>-1811.0784000000001</v>
      </c>
      <c r="O2700" s="5">
        <f t="shared" si="42"/>
        <v>-0.08</v>
      </c>
    </row>
    <row r="2701" spans="1:15" x14ac:dyDescent="0.25">
      <c r="A2701" t="s">
        <v>748</v>
      </c>
      <c r="B2701" t="s">
        <v>38</v>
      </c>
      <c r="C2701" t="s">
        <v>88</v>
      </c>
      <c r="D2701" t="s">
        <v>17</v>
      </c>
      <c r="E2701" t="s">
        <v>290</v>
      </c>
      <c r="F2701" t="s">
        <v>35</v>
      </c>
      <c r="G2701">
        <v>32216</v>
      </c>
      <c r="H2701" t="s">
        <v>20</v>
      </c>
      <c r="I2701" t="s">
        <v>32</v>
      </c>
      <c r="J2701" t="s">
        <v>80</v>
      </c>
      <c r="K2701">
        <v>21.376000000000001</v>
      </c>
      <c r="L2701">
        <v>4</v>
      </c>
      <c r="M2701">
        <v>0.2</v>
      </c>
      <c r="N2701">
        <v>7.4816000000000003</v>
      </c>
      <c r="O2701" s="5">
        <f t="shared" si="42"/>
        <v>0.35</v>
      </c>
    </row>
    <row r="2702" spans="1:15" x14ac:dyDescent="0.25">
      <c r="A2702" t="s">
        <v>748</v>
      </c>
      <c r="B2702" t="s">
        <v>38</v>
      </c>
      <c r="C2702" t="s">
        <v>88</v>
      </c>
      <c r="D2702" t="s">
        <v>17</v>
      </c>
      <c r="E2702" t="s">
        <v>290</v>
      </c>
      <c r="F2702" t="s">
        <v>35</v>
      </c>
      <c r="G2702">
        <v>32216</v>
      </c>
      <c r="H2702" t="s">
        <v>20</v>
      </c>
      <c r="I2702" t="s">
        <v>32</v>
      </c>
      <c r="J2702" t="s">
        <v>53</v>
      </c>
      <c r="K2702">
        <v>8.016</v>
      </c>
      <c r="L2702">
        <v>3</v>
      </c>
      <c r="M2702">
        <v>0.2</v>
      </c>
      <c r="N2702">
        <v>1.002</v>
      </c>
      <c r="O2702" s="5">
        <f t="shared" si="42"/>
        <v>0.125</v>
      </c>
    </row>
    <row r="2703" spans="1:15" x14ac:dyDescent="0.25">
      <c r="A2703" t="s">
        <v>748</v>
      </c>
      <c r="B2703" t="s">
        <v>38</v>
      </c>
      <c r="C2703" t="s">
        <v>88</v>
      </c>
      <c r="D2703" t="s">
        <v>17</v>
      </c>
      <c r="E2703" t="s">
        <v>290</v>
      </c>
      <c r="F2703" t="s">
        <v>35</v>
      </c>
      <c r="G2703">
        <v>32216</v>
      </c>
      <c r="H2703" t="s">
        <v>20</v>
      </c>
      <c r="I2703" t="s">
        <v>21</v>
      </c>
      <c r="J2703" t="s">
        <v>48</v>
      </c>
      <c r="K2703">
        <v>30.768000000000001</v>
      </c>
      <c r="L2703">
        <v>2</v>
      </c>
      <c r="M2703">
        <v>0.2</v>
      </c>
      <c r="N2703">
        <v>8.0765999999999991</v>
      </c>
      <c r="O2703" s="5">
        <f t="shared" si="42"/>
        <v>0.26249999999999996</v>
      </c>
    </row>
    <row r="2704" spans="1:15" x14ac:dyDescent="0.25">
      <c r="A2704" t="s">
        <v>748</v>
      </c>
      <c r="B2704" t="s">
        <v>38</v>
      </c>
      <c r="C2704" t="s">
        <v>88</v>
      </c>
      <c r="D2704" t="s">
        <v>17</v>
      </c>
      <c r="E2704" t="s">
        <v>290</v>
      </c>
      <c r="F2704" t="s">
        <v>35</v>
      </c>
      <c r="G2704">
        <v>32216</v>
      </c>
      <c r="H2704" t="s">
        <v>20</v>
      </c>
      <c r="I2704" t="s">
        <v>32</v>
      </c>
      <c r="J2704" t="s">
        <v>195</v>
      </c>
      <c r="K2704">
        <v>18.936</v>
      </c>
      <c r="L2704">
        <v>3</v>
      </c>
      <c r="M2704">
        <v>0.2</v>
      </c>
      <c r="N2704">
        <v>5.9175000000000004</v>
      </c>
      <c r="O2704" s="5">
        <f t="shared" si="42"/>
        <v>0.3125</v>
      </c>
    </row>
    <row r="2705" spans="1:15" x14ac:dyDescent="0.25">
      <c r="A2705" t="s">
        <v>748</v>
      </c>
      <c r="B2705" t="s">
        <v>38</v>
      </c>
      <c r="C2705" t="s">
        <v>88</v>
      </c>
      <c r="D2705" t="s">
        <v>17</v>
      </c>
      <c r="E2705" t="s">
        <v>290</v>
      </c>
      <c r="F2705" t="s">
        <v>35</v>
      </c>
      <c r="G2705">
        <v>32216</v>
      </c>
      <c r="H2705" t="s">
        <v>20</v>
      </c>
      <c r="I2705" t="s">
        <v>21</v>
      </c>
      <c r="J2705" t="s">
        <v>48</v>
      </c>
      <c r="K2705">
        <v>122.352</v>
      </c>
      <c r="L2705">
        <v>3</v>
      </c>
      <c r="M2705">
        <v>0.2</v>
      </c>
      <c r="N2705">
        <v>15.294</v>
      </c>
      <c r="O2705" s="5">
        <f t="shared" si="42"/>
        <v>0.125</v>
      </c>
    </row>
    <row r="2706" spans="1:15" x14ac:dyDescent="0.25">
      <c r="A2706" t="s">
        <v>913</v>
      </c>
      <c r="B2706" t="s">
        <v>38</v>
      </c>
      <c r="C2706" t="s">
        <v>16</v>
      </c>
      <c r="D2706" t="s">
        <v>17</v>
      </c>
      <c r="E2706" t="s">
        <v>140</v>
      </c>
      <c r="F2706" t="s">
        <v>105</v>
      </c>
      <c r="G2706">
        <v>21215</v>
      </c>
      <c r="H2706" t="s">
        <v>119</v>
      </c>
      <c r="I2706" t="s">
        <v>32</v>
      </c>
      <c r="J2706" t="s">
        <v>80</v>
      </c>
      <c r="K2706">
        <v>116.28</v>
      </c>
      <c r="L2706">
        <v>3</v>
      </c>
      <c r="M2706">
        <v>0</v>
      </c>
      <c r="N2706">
        <v>56.977200000000003</v>
      </c>
      <c r="O2706" s="5">
        <f t="shared" si="42"/>
        <v>0.49000000000000005</v>
      </c>
    </row>
    <row r="2707" spans="1:15" x14ac:dyDescent="0.25">
      <c r="A2707" t="s">
        <v>652</v>
      </c>
      <c r="B2707" t="s">
        <v>15</v>
      </c>
      <c r="C2707" t="s">
        <v>16</v>
      </c>
      <c r="D2707" t="s">
        <v>17</v>
      </c>
      <c r="E2707" t="s">
        <v>110</v>
      </c>
      <c r="F2707" t="s">
        <v>94</v>
      </c>
      <c r="G2707">
        <v>10009</v>
      </c>
      <c r="H2707" t="s">
        <v>119</v>
      </c>
      <c r="I2707" t="s">
        <v>58</v>
      </c>
      <c r="J2707" t="s">
        <v>129</v>
      </c>
      <c r="K2707">
        <v>132.6</v>
      </c>
      <c r="L2707">
        <v>6</v>
      </c>
      <c r="M2707">
        <v>0</v>
      </c>
      <c r="N2707">
        <v>17.238</v>
      </c>
      <c r="O2707" s="5">
        <f t="shared" si="42"/>
        <v>0.13</v>
      </c>
    </row>
    <row r="2708" spans="1:15" x14ac:dyDescent="0.25">
      <c r="A2708" t="s">
        <v>683</v>
      </c>
      <c r="B2708" t="s">
        <v>38</v>
      </c>
      <c r="C2708" t="s">
        <v>88</v>
      </c>
      <c r="D2708" t="s">
        <v>17</v>
      </c>
      <c r="E2708" t="s">
        <v>192</v>
      </c>
      <c r="F2708" t="s">
        <v>135</v>
      </c>
      <c r="G2708">
        <v>88220</v>
      </c>
      <c r="H2708" t="s">
        <v>31</v>
      </c>
      <c r="I2708" t="s">
        <v>32</v>
      </c>
      <c r="J2708" t="s">
        <v>334</v>
      </c>
      <c r="K2708">
        <v>16.68</v>
      </c>
      <c r="L2708">
        <v>2</v>
      </c>
      <c r="M2708">
        <v>0</v>
      </c>
      <c r="N2708">
        <v>4.3368000000000002</v>
      </c>
      <c r="O2708" s="5">
        <f t="shared" si="42"/>
        <v>0.26</v>
      </c>
    </row>
    <row r="2709" spans="1:15" x14ac:dyDescent="0.25">
      <c r="A2709" t="s">
        <v>683</v>
      </c>
      <c r="B2709" t="s">
        <v>38</v>
      </c>
      <c r="C2709" t="s">
        <v>88</v>
      </c>
      <c r="D2709" t="s">
        <v>17</v>
      </c>
      <c r="E2709" t="s">
        <v>192</v>
      </c>
      <c r="F2709" t="s">
        <v>135</v>
      </c>
      <c r="G2709">
        <v>88220</v>
      </c>
      <c r="H2709" t="s">
        <v>31</v>
      </c>
      <c r="I2709" t="s">
        <v>32</v>
      </c>
      <c r="J2709" t="s">
        <v>80</v>
      </c>
      <c r="K2709">
        <v>19.440000000000001</v>
      </c>
      <c r="L2709">
        <v>3</v>
      </c>
      <c r="M2709">
        <v>0</v>
      </c>
      <c r="N2709">
        <v>9.3312000000000008</v>
      </c>
      <c r="O2709" s="5">
        <f t="shared" si="42"/>
        <v>0.48000000000000004</v>
      </c>
    </row>
    <row r="2710" spans="1:15" x14ac:dyDescent="0.25">
      <c r="A2710" t="s">
        <v>683</v>
      </c>
      <c r="B2710" t="s">
        <v>38</v>
      </c>
      <c r="C2710" t="s">
        <v>88</v>
      </c>
      <c r="D2710" t="s">
        <v>17</v>
      </c>
      <c r="E2710" t="s">
        <v>192</v>
      </c>
      <c r="F2710" t="s">
        <v>135</v>
      </c>
      <c r="G2710">
        <v>88220</v>
      </c>
      <c r="H2710" t="s">
        <v>31</v>
      </c>
      <c r="I2710" t="s">
        <v>32</v>
      </c>
      <c r="J2710" t="s">
        <v>80</v>
      </c>
      <c r="K2710">
        <v>192.16</v>
      </c>
      <c r="L2710">
        <v>4</v>
      </c>
      <c r="M2710">
        <v>0</v>
      </c>
      <c r="N2710">
        <v>92.236800000000002</v>
      </c>
      <c r="O2710" s="5">
        <f t="shared" si="42"/>
        <v>0.48000000000000004</v>
      </c>
    </row>
    <row r="2711" spans="1:15" x14ac:dyDescent="0.25">
      <c r="A2711" t="s">
        <v>633</v>
      </c>
      <c r="B2711" t="s">
        <v>38</v>
      </c>
      <c r="C2711" t="s">
        <v>16</v>
      </c>
      <c r="D2711" t="s">
        <v>17</v>
      </c>
      <c r="E2711" t="s">
        <v>26</v>
      </c>
      <c r="F2711" t="s">
        <v>27</v>
      </c>
      <c r="G2711">
        <v>90049</v>
      </c>
      <c r="H2711" t="s">
        <v>31</v>
      </c>
      <c r="I2711" t="s">
        <v>21</v>
      </c>
      <c r="J2711" t="s">
        <v>48</v>
      </c>
      <c r="K2711">
        <v>227.36</v>
      </c>
      <c r="L2711">
        <v>7</v>
      </c>
      <c r="M2711">
        <v>0</v>
      </c>
      <c r="N2711">
        <v>81.849599999999995</v>
      </c>
      <c r="O2711" s="5">
        <f t="shared" si="42"/>
        <v>0.35999999999999993</v>
      </c>
    </row>
    <row r="2712" spans="1:15" x14ac:dyDescent="0.25">
      <c r="A2712" t="s">
        <v>633</v>
      </c>
      <c r="B2712" t="s">
        <v>38</v>
      </c>
      <c r="C2712" t="s">
        <v>16</v>
      </c>
      <c r="D2712" t="s">
        <v>17</v>
      </c>
      <c r="E2712" t="s">
        <v>26</v>
      </c>
      <c r="F2712" t="s">
        <v>27</v>
      </c>
      <c r="G2712">
        <v>90049</v>
      </c>
      <c r="H2712" t="s">
        <v>31</v>
      </c>
      <c r="I2712" t="s">
        <v>58</v>
      </c>
      <c r="J2712" t="s">
        <v>371</v>
      </c>
      <c r="K2712">
        <v>1919.9760000000001</v>
      </c>
      <c r="L2712">
        <v>3</v>
      </c>
      <c r="M2712">
        <v>0.2</v>
      </c>
      <c r="N2712">
        <v>215.9973</v>
      </c>
      <c r="O2712" s="5">
        <f t="shared" si="42"/>
        <v>0.11249999999999999</v>
      </c>
    </row>
    <row r="2713" spans="1:15" x14ac:dyDescent="0.25">
      <c r="A2713" t="s">
        <v>748</v>
      </c>
      <c r="B2713" t="s">
        <v>38</v>
      </c>
      <c r="C2713" t="s">
        <v>16</v>
      </c>
      <c r="D2713" t="s">
        <v>17</v>
      </c>
      <c r="E2713" t="s">
        <v>290</v>
      </c>
      <c r="F2713" t="s">
        <v>35</v>
      </c>
      <c r="G2713">
        <v>32216</v>
      </c>
      <c r="H2713" t="s">
        <v>20</v>
      </c>
      <c r="I2713" t="s">
        <v>32</v>
      </c>
      <c r="J2713" t="s">
        <v>64</v>
      </c>
      <c r="K2713">
        <v>12.827999999999999</v>
      </c>
      <c r="L2713">
        <v>2</v>
      </c>
      <c r="M2713">
        <v>0.7</v>
      </c>
      <c r="N2713">
        <v>-8.9795999999999996</v>
      </c>
      <c r="O2713" s="5">
        <f t="shared" si="42"/>
        <v>-0.7</v>
      </c>
    </row>
    <row r="2714" spans="1:15" x14ac:dyDescent="0.25">
      <c r="A2714" t="s">
        <v>950</v>
      </c>
      <c r="B2714" t="s">
        <v>155</v>
      </c>
      <c r="C2714" t="s">
        <v>30</v>
      </c>
      <c r="D2714" t="s">
        <v>17</v>
      </c>
      <c r="E2714" t="s">
        <v>244</v>
      </c>
      <c r="F2714" t="s">
        <v>124</v>
      </c>
      <c r="G2714">
        <v>44107</v>
      </c>
      <c r="H2714" t="s">
        <v>119</v>
      </c>
      <c r="I2714" t="s">
        <v>21</v>
      </c>
      <c r="J2714" t="s">
        <v>48</v>
      </c>
      <c r="K2714">
        <v>45.887999999999998</v>
      </c>
      <c r="L2714">
        <v>4</v>
      </c>
      <c r="M2714">
        <v>0.2</v>
      </c>
      <c r="N2714">
        <v>9.1776</v>
      </c>
      <c r="O2714" s="5">
        <f t="shared" si="42"/>
        <v>0.2</v>
      </c>
    </row>
    <row r="2715" spans="1:15" x14ac:dyDescent="0.25">
      <c r="A2715" t="s">
        <v>653</v>
      </c>
      <c r="B2715" t="s">
        <v>15</v>
      </c>
      <c r="C2715" t="s">
        <v>16</v>
      </c>
      <c r="D2715" t="s">
        <v>17</v>
      </c>
      <c r="E2715" t="s">
        <v>113</v>
      </c>
      <c r="F2715" t="s">
        <v>94</v>
      </c>
      <c r="G2715">
        <v>12180</v>
      </c>
      <c r="H2715" t="s">
        <v>119</v>
      </c>
      <c r="I2715" t="s">
        <v>32</v>
      </c>
      <c r="J2715" t="s">
        <v>53</v>
      </c>
      <c r="K2715">
        <v>60.12</v>
      </c>
      <c r="L2715">
        <v>9</v>
      </c>
      <c r="M2715">
        <v>0</v>
      </c>
      <c r="N2715">
        <v>22.244399999999999</v>
      </c>
      <c r="O2715" s="5">
        <f t="shared" si="42"/>
        <v>0.37</v>
      </c>
    </row>
    <row r="2716" spans="1:15" x14ac:dyDescent="0.25">
      <c r="A2716" t="s">
        <v>739</v>
      </c>
      <c r="B2716" t="s">
        <v>38</v>
      </c>
      <c r="C2716" t="s">
        <v>16</v>
      </c>
      <c r="D2716" t="s">
        <v>17</v>
      </c>
      <c r="E2716" t="s">
        <v>167</v>
      </c>
      <c r="F2716" t="s">
        <v>41</v>
      </c>
      <c r="G2716">
        <v>28403</v>
      </c>
      <c r="H2716" t="s">
        <v>20</v>
      </c>
      <c r="I2716" t="s">
        <v>58</v>
      </c>
      <c r="J2716" t="s">
        <v>59</v>
      </c>
      <c r="K2716">
        <v>302.37599999999998</v>
      </c>
      <c r="L2716">
        <v>3</v>
      </c>
      <c r="M2716">
        <v>0.2</v>
      </c>
      <c r="N2716">
        <v>37.796999999999997</v>
      </c>
      <c r="O2716" s="5">
        <f t="shared" si="42"/>
        <v>0.125</v>
      </c>
    </row>
    <row r="2717" spans="1:15" x14ac:dyDescent="0.25">
      <c r="A2717" t="s">
        <v>636</v>
      </c>
      <c r="B2717" t="s">
        <v>38</v>
      </c>
      <c r="C2717" t="s">
        <v>88</v>
      </c>
      <c r="D2717" t="s">
        <v>17</v>
      </c>
      <c r="E2717" t="s">
        <v>44</v>
      </c>
      <c r="F2717" t="s">
        <v>45</v>
      </c>
      <c r="G2717">
        <v>98105</v>
      </c>
      <c r="H2717" t="s">
        <v>31</v>
      </c>
      <c r="I2717" t="s">
        <v>32</v>
      </c>
      <c r="J2717" t="s">
        <v>53</v>
      </c>
      <c r="K2717">
        <v>13.9</v>
      </c>
      <c r="L2717">
        <v>5</v>
      </c>
      <c r="M2717">
        <v>0</v>
      </c>
      <c r="N2717">
        <v>5.56</v>
      </c>
      <c r="O2717" s="5">
        <f t="shared" si="42"/>
        <v>0.39999999999999997</v>
      </c>
    </row>
    <row r="2718" spans="1:15" x14ac:dyDescent="0.25">
      <c r="A2718" t="s">
        <v>652</v>
      </c>
      <c r="B2718" t="s">
        <v>38</v>
      </c>
      <c r="C2718" t="s">
        <v>30</v>
      </c>
      <c r="D2718" t="s">
        <v>17</v>
      </c>
      <c r="E2718" t="s">
        <v>110</v>
      </c>
      <c r="F2718" t="s">
        <v>94</v>
      </c>
      <c r="G2718">
        <v>10024</v>
      </c>
      <c r="H2718" t="s">
        <v>119</v>
      </c>
      <c r="I2718" t="s">
        <v>58</v>
      </c>
      <c r="J2718" t="s">
        <v>59</v>
      </c>
      <c r="K2718">
        <v>129.97999999999999</v>
      </c>
      <c r="L2718">
        <v>2</v>
      </c>
      <c r="M2718">
        <v>0</v>
      </c>
      <c r="N2718">
        <v>62.3904</v>
      </c>
      <c r="O2718" s="5">
        <f t="shared" si="42"/>
        <v>0.48000000000000004</v>
      </c>
    </row>
    <row r="2719" spans="1:15" x14ac:dyDescent="0.25">
      <c r="A2719" t="s">
        <v>727</v>
      </c>
      <c r="B2719" t="s">
        <v>38</v>
      </c>
      <c r="C2719" t="s">
        <v>88</v>
      </c>
      <c r="D2719" t="s">
        <v>17</v>
      </c>
      <c r="E2719" t="s">
        <v>162</v>
      </c>
      <c r="F2719" t="s">
        <v>71</v>
      </c>
      <c r="G2719">
        <v>31907</v>
      </c>
      <c r="H2719" t="s">
        <v>20</v>
      </c>
      <c r="I2719" t="s">
        <v>58</v>
      </c>
      <c r="J2719" t="s">
        <v>129</v>
      </c>
      <c r="K2719">
        <v>71.98</v>
      </c>
      <c r="L2719">
        <v>2</v>
      </c>
      <c r="M2719">
        <v>0</v>
      </c>
      <c r="N2719">
        <v>15.1158</v>
      </c>
      <c r="O2719" s="5">
        <f t="shared" si="42"/>
        <v>0.21</v>
      </c>
    </row>
    <row r="2720" spans="1:15" x14ac:dyDescent="0.25">
      <c r="A2720" t="s">
        <v>652</v>
      </c>
      <c r="B2720" t="s">
        <v>38</v>
      </c>
      <c r="C2720" t="s">
        <v>16</v>
      </c>
      <c r="D2720" t="s">
        <v>17</v>
      </c>
      <c r="E2720" t="s">
        <v>110</v>
      </c>
      <c r="F2720" t="s">
        <v>94</v>
      </c>
      <c r="G2720">
        <v>10024</v>
      </c>
      <c r="H2720" t="s">
        <v>119</v>
      </c>
      <c r="I2720" t="s">
        <v>58</v>
      </c>
      <c r="J2720" t="s">
        <v>59</v>
      </c>
      <c r="K2720">
        <v>377.97</v>
      </c>
      <c r="L2720">
        <v>3</v>
      </c>
      <c r="M2720">
        <v>0</v>
      </c>
      <c r="N2720">
        <v>109.6113</v>
      </c>
      <c r="O2720" s="5">
        <f t="shared" si="42"/>
        <v>0.28999999999999998</v>
      </c>
    </row>
    <row r="2721" spans="1:15" x14ac:dyDescent="0.25">
      <c r="A2721" t="s">
        <v>759</v>
      </c>
      <c r="B2721" t="s">
        <v>38</v>
      </c>
      <c r="C2721" t="s">
        <v>16</v>
      </c>
      <c r="D2721" t="s">
        <v>17</v>
      </c>
      <c r="E2721" t="s">
        <v>284</v>
      </c>
      <c r="F2721" t="s">
        <v>27</v>
      </c>
      <c r="G2721">
        <v>92627</v>
      </c>
      <c r="H2721" t="s">
        <v>31</v>
      </c>
      <c r="I2721" t="s">
        <v>32</v>
      </c>
      <c r="J2721" t="s">
        <v>43</v>
      </c>
      <c r="K2721">
        <v>124.36</v>
      </c>
      <c r="L2721">
        <v>2</v>
      </c>
      <c r="M2721">
        <v>0</v>
      </c>
      <c r="N2721">
        <v>33.577199999999998</v>
      </c>
      <c r="O2721" s="5">
        <f t="shared" si="42"/>
        <v>0.26999999999999996</v>
      </c>
    </row>
    <row r="2722" spans="1:15" x14ac:dyDescent="0.25">
      <c r="A2722" t="s">
        <v>644</v>
      </c>
      <c r="B2722" t="s">
        <v>15</v>
      </c>
      <c r="C2722" t="s">
        <v>16</v>
      </c>
      <c r="D2722" t="s">
        <v>17</v>
      </c>
      <c r="E2722" t="s">
        <v>81</v>
      </c>
      <c r="F2722" t="s">
        <v>50</v>
      </c>
      <c r="G2722">
        <v>77095</v>
      </c>
      <c r="H2722" t="s">
        <v>89</v>
      </c>
      <c r="I2722" t="s">
        <v>21</v>
      </c>
      <c r="J2722" t="s">
        <v>48</v>
      </c>
      <c r="K2722">
        <v>23.975999999999999</v>
      </c>
      <c r="L2722">
        <v>3</v>
      </c>
      <c r="M2722">
        <v>0.6</v>
      </c>
      <c r="N2722">
        <v>-14.3856</v>
      </c>
      <c r="O2722" s="5">
        <f t="shared" si="42"/>
        <v>-0.6</v>
      </c>
    </row>
    <row r="2723" spans="1:15" x14ac:dyDescent="0.25">
      <c r="A2723" t="s">
        <v>790</v>
      </c>
      <c r="B2723" t="s">
        <v>15</v>
      </c>
      <c r="C2723" t="s">
        <v>30</v>
      </c>
      <c r="D2723" t="s">
        <v>17</v>
      </c>
      <c r="E2723" t="s">
        <v>225</v>
      </c>
      <c r="F2723" t="s">
        <v>41</v>
      </c>
      <c r="G2723">
        <v>27511</v>
      </c>
      <c r="H2723" t="s">
        <v>20</v>
      </c>
      <c r="I2723" t="s">
        <v>32</v>
      </c>
      <c r="J2723" t="s">
        <v>195</v>
      </c>
      <c r="K2723">
        <v>8.3759999999999994</v>
      </c>
      <c r="L2723">
        <v>3</v>
      </c>
      <c r="M2723">
        <v>0.2</v>
      </c>
      <c r="N2723">
        <v>2.7222</v>
      </c>
      <c r="O2723" s="5">
        <f t="shared" si="42"/>
        <v>0.32500000000000001</v>
      </c>
    </row>
    <row r="2724" spans="1:15" x14ac:dyDescent="0.25">
      <c r="A2724" t="s">
        <v>790</v>
      </c>
      <c r="B2724" t="s">
        <v>15</v>
      </c>
      <c r="C2724" t="s">
        <v>30</v>
      </c>
      <c r="D2724" t="s">
        <v>17</v>
      </c>
      <c r="E2724" t="s">
        <v>225</v>
      </c>
      <c r="F2724" t="s">
        <v>41</v>
      </c>
      <c r="G2724">
        <v>27511</v>
      </c>
      <c r="H2724" t="s">
        <v>20</v>
      </c>
      <c r="I2724" t="s">
        <v>32</v>
      </c>
      <c r="J2724" t="s">
        <v>68</v>
      </c>
      <c r="K2724">
        <v>58.24</v>
      </c>
      <c r="L2724">
        <v>5</v>
      </c>
      <c r="M2724">
        <v>0.2</v>
      </c>
      <c r="N2724">
        <v>5.0960000000000001</v>
      </c>
      <c r="O2724" s="5">
        <f t="shared" si="42"/>
        <v>8.7499999999999994E-2</v>
      </c>
    </row>
    <row r="2725" spans="1:15" x14ac:dyDescent="0.25">
      <c r="A2725" t="s">
        <v>818</v>
      </c>
      <c r="B2725" t="s">
        <v>15</v>
      </c>
      <c r="C2725" t="s">
        <v>16</v>
      </c>
      <c r="D2725" t="s">
        <v>17</v>
      </c>
      <c r="E2725" t="s">
        <v>47</v>
      </c>
      <c r="F2725" t="s">
        <v>100</v>
      </c>
      <c r="G2725">
        <v>22304</v>
      </c>
      <c r="H2725" t="s">
        <v>20</v>
      </c>
      <c r="I2725" t="s">
        <v>32</v>
      </c>
      <c r="J2725" t="s">
        <v>43</v>
      </c>
      <c r="K2725">
        <v>81.2</v>
      </c>
      <c r="L2725">
        <v>5</v>
      </c>
      <c r="M2725">
        <v>0</v>
      </c>
      <c r="N2725">
        <v>12.18</v>
      </c>
      <c r="O2725" s="5">
        <f t="shared" si="42"/>
        <v>0.15</v>
      </c>
    </row>
    <row r="2726" spans="1:15" x14ac:dyDescent="0.25">
      <c r="A2726" t="s">
        <v>776</v>
      </c>
      <c r="B2726" t="s">
        <v>38</v>
      </c>
      <c r="C2726" t="s">
        <v>16</v>
      </c>
      <c r="D2726" t="s">
        <v>17</v>
      </c>
      <c r="E2726" t="s">
        <v>323</v>
      </c>
      <c r="F2726" t="s">
        <v>27</v>
      </c>
      <c r="G2726">
        <v>94591</v>
      </c>
      <c r="H2726" t="s">
        <v>31</v>
      </c>
      <c r="I2726" t="s">
        <v>32</v>
      </c>
      <c r="J2726" t="s">
        <v>33</v>
      </c>
      <c r="K2726">
        <v>14.45</v>
      </c>
      <c r="L2726">
        <v>5</v>
      </c>
      <c r="M2726">
        <v>0</v>
      </c>
      <c r="N2726">
        <v>6.7915000000000001</v>
      </c>
      <c r="O2726" s="5">
        <f t="shared" si="42"/>
        <v>0.47000000000000003</v>
      </c>
    </row>
    <row r="2727" spans="1:15" x14ac:dyDescent="0.25">
      <c r="A2727" t="s">
        <v>776</v>
      </c>
      <c r="B2727" t="s">
        <v>38</v>
      </c>
      <c r="C2727" t="s">
        <v>16</v>
      </c>
      <c r="D2727" t="s">
        <v>17</v>
      </c>
      <c r="E2727" t="s">
        <v>323</v>
      </c>
      <c r="F2727" t="s">
        <v>27</v>
      </c>
      <c r="G2727">
        <v>94591</v>
      </c>
      <c r="H2727" t="s">
        <v>31</v>
      </c>
      <c r="I2727" t="s">
        <v>32</v>
      </c>
      <c r="J2727" t="s">
        <v>64</v>
      </c>
      <c r="K2727">
        <v>95.647999999999996</v>
      </c>
      <c r="L2727">
        <v>2</v>
      </c>
      <c r="M2727">
        <v>0.2</v>
      </c>
      <c r="N2727">
        <v>31.085599999999999</v>
      </c>
      <c r="O2727" s="5">
        <f t="shared" si="42"/>
        <v>0.32500000000000001</v>
      </c>
    </row>
    <row r="2728" spans="1:15" x14ac:dyDescent="0.25">
      <c r="A2728" t="s">
        <v>642</v>
      </c>
      <c r="B2728" t="s">
        <v>38</v>
      </c>
      <c r="C2728" t="s">
        <v>16</v>
      </c>
      <c r="D2728" t="s">
        <v>17</v>
      </c>
      <c r="E2728" t="s">
        <v>73</v>
      </c>
      <c r="F2728" t="s">
        <v>70</v>
      </c>
      <c r="G2728">
        <v>19120</v>
      </c>
      <c r="H2728" t="s">
        <v>119</v>
      </c>
      <c r="I2728" t="s">
        <v>58</v>
      </c>
      <c r="J2728" t="s">
        <v>59</v>
      </c>
      <c r="K2728">
        <v>359.97</v>
      </c>
      <c r="L2728">
        <v>5</v>
      </c>
      <c r="M2728">
        <v>0.4</v>
      </c>
      <c r="N2728">
        <v>-71.994</v>
      </c>
      <c r="O2728" s="5">
        <f t="shared" si="42"/>
        <v>-0.19999999999999998</v>
      </c>
    </row>
    <row r="2729" spans="1:15" x14ac:dyDescent="0.25">
      <c r="A2729" t="s">
        <v>642</v>
      </c>
      <c r="B2729" t="s">
        <v>38</v>
      </c>
      <c r="C2729" t="s">
        <v>16</v>
      </c>
      <c r="D2729" t="s">
        <v>17</v>
      </c>
      <c r="E2729" t="s">
        <v>73</v>
      </c>
      <c r="F2729" t="s">
        <v>70</v>
      </c>
      <c r="G2729">
        <v>19120</v>
      </c>
      <c r="H2729" t="s">
        <v>119</v>
      </c>
      <c r="I2729" t="s">
        <v>21</v>
      </c>
      <c r="J2729" t="s">
        <v>39</v>
      </c>
      <c r="K2729">
        <v>350.35199999999998</v>
      </c>
      <c r="L2729">
        <v>4</v>
      </c>
      <c r="M2729">
        <v>0.4</v>
      </c>
      <c r="N2729">
        <v>-140.14080000000001</v>
      </c>
      <c r="O2729" s="5">
        <f t="shared" si="42"/>
        <v>-0.40000000000000008</v>
      </c>
    </row>
    <row r="2730" spans="1:15" x14ac:dyDescent="0.25">
      <c r="A2730" t="s">
        <v>819</v>
      </c>
      <c r="B2730" t="s">
        <v>155</v>
      </c>
      <c r="C2730" t="s">
        <v>16</v>
      </c>
      <c r="D2730" t="s">
        <v>17</v>
      </c>
      <c r="E2730" t="s">
        <v>374</v>
      </c>
      <c r="F2730" t="s">
        <v>124</v>
      </c>
      <c r="G2730">
        <v>43615</v>
      </c>
      <c r="H2730" t="s">
        <v>119</v>
      </c>
      <c r="I2730" t="s">
        <v>32</v>
      </c>
      <c r="J2730" t="s">
        <v>64</v>
      </c>
      <c r="K2730">
        <v>1.641</v>
      </c>
      <c r="L2730">
        <v>1</v>
      </c>
      <c r="M2730">
        <v>0.7</v>
      </c>
      <c r="N2730">
        <v>-1.3128</v>
      </c>
      <c r="O2730" s="5">
        <f t="shared" si="42"/>
        <v>-0.79999999999999993</v>
      </c>
    </row>
    <row r="2731" spans="1:15" x14ac:dyDescent="0.25">
      <c r="A2731" t="s">
        <v>819</v>
      </c>
      <c r="B2731" t="s">
        <v>155</v>
      </c>
      <c r="C2731" t="s">
        <v>16</v>
      </c>
      <c r="D2731" t="s">
        <v>17</v>
      </c>
      <c r="E2731" t="s">
        <v>374</v>
      </c>
      <c r="F2731" t="s">
        <v>124</v>
      </c>
      <c r="G2731">
        <v>43615</v>
      </c>
      <c r="H2731" t="s">
        <v>119</v>
      </c>
      <c r="I2731" t="s">
        <v>58</v>
      </c>
      <c r="J2731" t="s">
        <v>59</v>
      </c>
      <c r="K2731">
        <v>629.95799999999997</v>
      </c>
      <c r="L2731">
        <v>7</v>
      </c>
      <c r="M2731">
        <v>0.4</v>
      </c>
      <c r="N2731">
        <v>94.493700000000004</v>
      </c>
      <c r="O2731" s="5">
        <f t="shared" si="42"/>
        <v>0.15000000000000002</v>
      </c>
    </row>
    <row r="2732" spans="1:15" x14ac:dyDescent="0.25">
      <c r="A2732" t="s">
        <v>636</v>
      </c>
      <c r="B2732" t="s">
        <v>38</v>
      </c>
      <c r="C2732" t="s">
        <v>16</v>
      </c>
      <c r="D2732" t="s">
        <v>17</v>
      </c>
      <c r="E2732" t="s">
        <v>44</v>
      </c>
      <c r="F2732" t="s">
        <v>45</v>
      </c>
      <c r="G2732">
        <v>98105</v>
      </c>
      <c r="H2732" t="s">
        <v>31</v>
      </c>
      <c r="I2732" t="s">
        <v>32</v>
      </c>
      <c r="J2732" t="s">
        <v>53</v>
      </c>
      <c r="K2732">
        <v>6.63</v>
      </c>
      <c r="L2732">
        <v>3</v>
      </c>
      <c r="M2732">
        <v>0</v>
      </c>
      <c r="N2732">
        <v>1.7901</v>
      </c>
      <c r="O2732" s="5">
        <f t="shared" si="42"/>
        <v>0.27</v>
      </c>
    </row>
    <row r="2733" spans="1:15" x14ac:dyDescent="0.25">
      <c r="A2733" t="s">
        <v>636</v>
      </c>
      <c r="B2733" t="s">
        <v>38</v>
      </c>
      <c r="C2733" t="s">
        <v>16</v>
      </c>
      <c r="D2733" t="s">
        <v>17</v>
      </c>
      <c r="E2733" t="s">
        <v>44</v>
      </c>
      <c r="F2733" t="s">
        <v>45</v>
      </c>
      <c r="G2733">
        <v>98105</v>
      </c>
      <c r="H2733" t="s">
        <v>31</v>
      </c>
      <c r="I2733" t="s">
        <v>58</v>
      </c>
      <c r="J2733" t="s">
        <v>129</v>
      </c>
      <c r="K2733">
        <v>799.96</v>
      </c>
      <c r="L2733">
        <v>4</v>
      </c>
      <c r="M2733">
        <v>0</v>
      </c>
      <c r="N2733">
        <v>343.9828</v>
      </c>
      <c r="O2733" s="5">
        <f t="shared" si="42"/>
        <v>0.43</v>
      </c>
    </row>
    <row r="2734" spans="1:15" x14ac:dyDescent="0.25">
      <c r="A2734" t="s">
        <v>636</v>
      </c>
      <c r="B2734" t="s">
        <v>38</v>
      </c>
      <c r="C2734" t="s">
        <v>16</v>
      </c>
      <c r="D2734" t="s">
        <v>17</v>
      </c>
      <c r="E2734" t="s">
        <v>44</v>
      </c>
      <c r="F2734" t="s">
        <v>45</v>
      </c>
      <c r="G2734">
        <v>98105</v>
      </c>
      <c r="H2734" t="s">
        <v>31</v>
      </c>
      <c r="I2734" t="s">
        <v>21</v>
      </c>
      <c r="J2734" t="s">
        <v>48</v>
      </c>
      <c r="K2734">
        <v>107.53</v>
      </c>
      <c r="L2734">
        <v>1</v>
      </c>
      <c r="M2734">
        <v>0</v>
      </c>
      <c r="N2734">
        <v>21.506</v>
      </c>
      <c r="O2734" s="5">
        <f t="shared" si="42"/>
        <v>0.2</v>
      </c>
    </row>
    <row r="2735" spans="1:15" x14ac:dyDescent="0.25">
      <c r="A2735" t="s">
        <v>779</v>
      </c>
      <c r="B2735" t="s">
        <v>38</v>
      </c>
      <c r="C2735" t="s">
        <v>16</v>
      </c>
      <c r="D2735" t="s">
        <v>17</v>
      </c>
      <c r="E2735" t="s">
        <v>328</v>
      </c>
      <c r="F2735" t="s">
        <v>139</v>
      </c>
      <c r="G2735">
        <v>7060</v>
      </c>
      <c r="H2735" t="s">
        <v>119</v>
      </c>
      <c r="I2735" t="s">
        <v>58</v>
      </c>
      <c r="J2735" t="s">
        <v>59</v>
      </c>
      <c r="K2735">
        <v>73.98</v>
      </c>
      <c r="L2735">
        <v>2</v>
      </c>
      <c r="M2735">
        <v>0</v>
      </c>
      <c r="N2735">
        <v>19.974599999999999</v>
      </c>
      <c r="O2735" s="5">
        <f t="shared" si="42"/>
        <v>0.26999999999999996</v>
      </c>
    </row>
    <row r="2736" spans="1:15" x14ac:dyDescent="0.25">
      <c r="A2736" t="s">
        <v>779</v>
      </c>
      <c r="B2736" t="s">
        <v>38</v>
      </c>
      <c r="C2736" t="s">
        <v>16</v>
      </c>
      <c r="D2736" t="s">
        <v>17</v>
      </c>
      <c r="E2736" t="s">
        <v>328</v>
      </c>
      <c r="F2736" t="s">
        <v>139</v>
      </c>
      <c r="G2736">
        <v>7060</v>
      </c>
      <c r="H2736" t="s">
        <v>119</v>
      </c>
      <c r="I2736" t="s">
        <v>32</v>
      </c>
      <c r="J2736" t="s">
        <v>53</v>
      </c>
      <c r="K2736">
        <v>5.58</v>
      </c>
      <c r="L2736">
        <v>1</v>
      </c>
      <c r="M2736">
        <v>0</v>
      </c>
      <c r="N2736">
        <v>2.1762000000000001</v>
      </c>
      <c r="O2736" s="5">
        <f t="shared" si="42"/>
        <v>0.39</v>
      </c>
    </row>
    <row r="2737" spans="1:15" x14ac:dyDescent="0.25">
      <c r="A2737" t="s">
        <v>1008</v>
      </c>
      <c r="B2737" t="s">
        <v>15</v>
      </c>
      <c r="C2737" t="s">
        <v>16</v>
      </c>
      <c r="D2737" t="s">
        <v>17</v>
      </c>
      <c r="E2737" t="s">
        <v>466</v>
      </c>
      <c r="F2737" t="s">
        <v>135</v>
      </c>
      <c r="G2737">
        <v>88001</v>
      </c>
      <c r="H2737" t="s">
        <v>31</v>
      </c>
      <c r="I2737" t="s">
        <v>32</v>
      </c>
      <c r="J2737" t="s">
        <v>80</v>
      </c>
      <c r="K2737">
        <v>49.12</v>
      </c>
      <c r="L2737">
        <v>4</v>
      </c>
      <c r="M2737">
        <v>0</v>
      </c>
      <c r="N2737">
        <v>23.086400000000001</v>
      </c>
      <c r="O2737" s="5">
        <f t="shared" si="42"/>
        <v>0.47000000000000003</v>
      </c>
    </row>
    <row r="2738" spans="1:15" x14ac:dyDescent="0.25">
      <c r="A2738" t="s">
        <v>890</v>
      </c>
      <c r="B2738" t="s">
        <v>38</v>
      </c>
      <c r="C2738" t="s">
        <v>16</v>
      </c>
      <c r="D2738" t="s">
        <v>17</v>
      </c>
      <c r="E2738" t="s">
        <v>179</v>
      </c>
      <c r="F2738" t="s">
        <v>56</v>
      </c>
      <c r="G2738">
        <v>19711</v>
      </c>
      <c r="H2738" t="s">
        <v>119</v>
      </c>
      <c r="I2738" t="s">
        <v>58</v>
      </c>
      <c r="J2738" t="s">
        <v>59</v>
      </c>
      <c r="K2738">
        <v>377.97</v>
      </c>
      <c r="L2738">
        <v>3</v>
      </c>
      <c r="M2738">
        <v>0</v>
      </c>
      <c r="N2738">
        <v>94.492500000000007</v>
      </c>
      <c r="O2738" s="5">
        <f t="shared" si="42"/>
        <v>0.25</v>
      </c>
    </row>
    <row r="2739" spans="1:15" x14ac:dyDescent="0.25">
      <c r="A2739" t="s">
        <v>890</v>
      </c>
      <c r="B2739" t="s">
        <v>38</v>
      </c>
      <c r="C2739" t="s">
        <v>16</v>
      </c>
      <c r="D2739" t="s">
        <v>17</v>
      </c>
      <c r="E2739" t="s">
        <v>179</v>
      </c>
      <c r="F2739" t="s">
        <v>56</v>
      </c>
      <c r="G2739">
        <v>19711</v>
      </c>
      <c r="H2739" t="s">
        <v>119</v>
      </c>
      <c r="I2739" t="s">
        <v>32</v>
      </c>
      <c r="J2739" t="s">
        <v>80</v>
      </c>
      <c r="K2739">
        <v>42.28</v>
      </c>
      <c r="L2739">
        <v>7</v>
      </c>
      <c r="M2739">
        <v>0</v>
      </c>
      <c r="N2739">
        <v>19.871600000000001</v>
      </c>
      <c r="O2739" s="5">
        <f t="shared" si="42"/>
        <v>0.47000000000000003</v>
      </c>
    </row>
    <row r="2740" spans="1:15" x14ac:dyDescent="0.25">
      <c r="A2740" t="s">
        <v>890</v>
      </c>
      <c r="B2740" t="s">
        <v>38</v>
      </c>
      <c r="C2740" t="s">
        <v>16</v>
      </c>
      <c r="D2740" t="s">
        <v>17</v>
      </c>
      <c r="E2740" t="s">
        <v>179</v>
      </c>
      <c r="F2740" t="s">
        <v>56</v>
      </c>
      <c r="G2740">
        <v>19711</v>
      </c>
      <c r="H2740" t="s">
        <v>119</v>
      </c>
      <c r="I2740" t="s">
        <v>21</v>
      </c>
      <c r="J2740" t="s">
        <v>22</v>
      </c>
      <c r="K2740">
        <v>299.97000000000003</v>
      </c>
      <c r="L2740">
        <v>3</v>
      </c>
      <c r="M2740">
        <v>0</v>
      </c>
      <c r="N2740">
        <v>56.994300000000003</v>
      </c>
      <c r="O2740" s="5">
        <f t="shared" si="42"/>
        <v>0.19</v>
      </c>
    </row>
    <row r="2741" spans="1:15" x14ac:dyDescent="0.25">
      <c r="A2741" t="s">
        <v>890</v>
      </c>
      <c r="B2741" t="s">
        <v>38</v>
      </c>
      <c r="C2741" t="s">
        <v>16</v>
      </c>
      <c r="D2741" t="s">
        <v>17</v>
      </c>
      <c r="E2741" t="s">
        <v>179</v>
      </c>
      <c r="F2741" t="s">
        <v>56</v>
      </c>
      <c r="G2741">
        <v>19711</v>
      </c>
      <c r="H2741" t="s">
        <v>119</v>
      </c>
      <c r="I2741" t="s">
        <v>58</v>
      </c>
      <c r="J2741" t="s">
        <v>59</v>
      </c>
      <c r="K2741">
        <v>89.98</v>
      </c>
      <c r="L2741">
        <v>2</v>
      </c>
      <c r="M2741">
        <v>0</v>
      </c>
      <c r="N2741">
        <v>43.190399999999997</v>
      </c>
      <c r="O2741" s="5">
        <f t="shared" si="42"/>
        <v>0.47999999999999993</v>
      </c>
    </row>
    <row r="2742" spans="1:15" x14ac:dyDescent="0.25">
      <c r="A2742" t="s">
        <v>1009</v>
      </c>
      <c r="B2742" t="s">
        <v>155</v>
      </c>
      <c r="C2742" t="s">
        <v>30</v>
      </c>
      <c r="D2742" t="s">
        <v>17</v>
      </c>
      <c r="E2742" t="s">
        <v>422</v>
      </c>
      <c r="F2742" t="s">
        <v>23</v>
      </c>
      <c r="G2742">
        <v>35244</v>
      </c>
      <c r="H2742" t="s">
        <v>20</v>
      </c>
      <c r="I2742" t="s">
        <v>32</v>
      </c>
      <c r="J2742" t="s">
        <v>334</v>
      </c>
      <c r="K2742">
        <v>477.24</v>
      </c>
      <c r="L2742">
        <v>4</v>
      </c>
      <c r="M2742">
        <v>0</v>
      </c>
      <c r="N2742">
        <v>9.5448000000000004</v>
      </c>
      <c r="O2742" s="5">
        <f t="shared" si="42"/>
        <v>0.02</v>
      </c>
    </row>
    <row r="2743" spans="1:15" x14ac:dyDescent="0.25">
      <c r="A2743" t="s">
        <v>1009</v>
      </c>
      <c r="B2743" t="s">
        <v>155</v>
      </c>
      <c r="C2743" t="s">
        <v>30</v>
      </c>
      <c r="D2743" t="s">
        <v>17</v>
      </c>
      <c r="E2743" t="s">
        <v>422</v>
      </c>
      <c r="F2743" t="s">
        <v>23</v>
      </c>
      <c r="G2743">
        <v>35244</v>
      </c>
      <c r="H2743" t="s">
        <v>20</v>
      </c>
      <c r="I2743" t="s">
        <v>58</v>
      </c>
      <c r="J2743" t="s">
        <v>129</v>
      </c>
      <c r="K2743">
        <v>25.98</v>
      </c>
      <c r="L2743">
        <v>2</v>
      </c>
      <c r="M2743">
        <v>0</v>
      </c>
      <c r="N2743">
        <v>1.5588</v>
      </c>
      <c r="O2743" s="5">
        <f t="shared" si="42"/>
        <v>0.06</v>
      </c>
    </row>
    <row r="2744" spans="1:15" x14ac:dyDescent="0.25">
      <c r="A2744" t="s">
        <v>678</v>
      </c>
      <c r="B2744" t="s">
        <v>15</v>
      </c>
      <c r="C2744" t="s">
        <v>16</v>
      </c>
      <c r="D2744" t="s">
        <v>17</v>
      </c>
      <c r="E2744" t="s">
        <v>179</v>
      </c>
      <c r="F2744" t="s">
        <v>124</v>
      </c>
      <c r="G2744">
        <v>43055</v>
      </c>
      <c r="H2744" t="s">
        <v>119</v>
      </c>
      <c r="I2744" t="s">
        <v>32</v>
      </c>
      <c r="J2744" t="s">
        <v>143</v>
      </c>
      <c r="K2744">
        <v>46.72</v>
      </c>
      <c r="L2744">
        <v>5</v>
      </c>
      <c r="M2744">
        <v>0.2</v>
      </c>
      <c r="N2744">
        <v>17.52</v>
      </c>
      <c r="O2744" s="5">
        <f t="shared" si="42"/>
        <v>0.375</v>
      </c>
    </row>
    <row r="2745" spans="1:15" x14ac:dyDescent="0.25">
      <c r="A2745" t="s">
        <v>705</v>
      </c>
      <c r="B2745" t="s">
        <v>38</v>
      </c>
      <c r="C2745" t="s">
        <v>16</v>
      </c>
      <c r="D2745" t="s">
        <v>17</v>
      </c>
      <c r="E2745" t="s">
        <v>228</v>
      </c>
      <c r="F2745" t="s">
        <v>27</v>
      </c>
      <c r="G2745">
        <v>92037</v>
      </c>
      <c r="H2745" t="s">
        <v>31</v>
      </c>
      <c r="I2745" t="s">
        <v>21</v>
      </c>
      <c r="J2745" t="s">
        <v>48</v>
      </c>
      <c r="K2745">
        <v>35.340000000000003</v>
      </c>
      <c r="L2745">
        <v>2</v>
      </c>
      <c r="M2745">
        <v>0</v>
      </c>
      <c r="N2745">
        <v>13.4292</v>
      </c>
      <c r="O2745" s="5">
        <f t="shared" si="42"/>
        <v>0.37999999999999995</v>
      </c>
    </row>
    <row r="2746" spans="1:15" x14ac:dyDescent="0.25">
      <c r="A2746" t="s">
        <v>640</v>
      </c>
      <c r="B2746" t="s">
        <v>15</v>
      </c>
      <c r="C2746" t="s">
        <v>30</v>
      </c>
      <c r="D2746" t="s">
        <v>17</v>
      </c>
      <c r="E2746" t="s">
        <v>65</v>
      </c>
      <c r="F2746" t="s">
        <v>27</v>
      </c>
      <c r="G2746">
        <v>94122</v>
      </c>
      <c r="H2746" t="s">
        <v>31</v>
      </c>
      <c r="I2746" t="s">
        <v>21</v>
      </c>
      <c r="J2746" t="s">
        <v>48</v>
      </c>
      <c r="K2746">
        <v>257.64</v>
      </c>
      <c r="L2746">
        <v>6</v>
      </c>
      <c r="M2746">
        <v>0</v>
      </c>
      <c r="N2746">
        <v>100.4796</v>
      </c>
      <c r="O2746" s="5">
        <f t="shared" si="42"/>
        <v>0.39</v>
      </c>
    </row>
    <row r="2747" spans="1:15" x14ac:dyDescent="0.25">
      <c r="A2747" t="s">
        <v>640</v>
      </c>
      <c r="B2747" t="s">
        <v>15</v>
      </c>
      <c r="C2747" t="s">
        <v>30</v>
      </c>
      <c r="D2747" t="s">
        <v>17</v>
      </c>
      <c r="E2747" t="s">
        <v>65</v>
      </c>
      <c r="F2747" t="s">
        <v>27</v>
      </c>
      <c r="G2747">
        <v>94122</v>
      </c>
      <c r="H2747" t="s">
        <v>31</v>
      </c>
      <c r="I2747" t="s">
        <v>58</v>
      </c>
      <c r="J2747" t="s">
        <v>59</v>
      </c>
      <c r="K2747">
        <v>125.976</v>
      </c>
      <c r="L2747">
        <v>3</v>
      </c>
      <c r="M2747">
        <v>0.2</v>
      </c>
      <c r="N2747">
        <v>47.241</v>
      </c>
      <c r="O2747" s="5">
        <f t="shared" si="42"/>
        <v>0.375</v>
      </c>
    </row>
    <row r="2748" spans="1:15" x14ac:dyDescent="0.25">
      <c r="A2748" t="s">
        <v>828</v>
      </c>
      <c r="B2748" t="s">
        <v>15</v>
      </c>
      <c r="C2748" t="s">
        <v>16</v>
      </c>
      <c r="D2748" t="s">
        <v>17</v>
      </c>
      <c r="E2748" t="s">
        <v>290</v>
      </c>
      <c r="F2748" t="s">
        <v>41</v>
      </c>
      <c r="G2748">
        <v>28540</v>
      </c>
      <c r="H2748" t="s">
        <v>20</v>
      </c>
      <c r="I2748" t="s">
        <v>58</v>
      </c>
      <c r="J2748" t="s">
        <v>129</v>
      </c>
      <c r="K2748">
        <v>79.992000000000004</v>
      </c>
      <c r="L2748">
        <v>1</v>
      </c>
      <c r="M2748">
        <v>0.2</v>
      </c>
      <c r="N2748">
        <v>21.997800000000002</v>
      </c>
      <c r="O2748" s="5">
        <f t="shared" si="42"/>
        <v>0.27500000000000002</v>
      </c>
    </row>
    <row r="2749" spans="1:15" x14ac:dyDescent="0.25">
      <c r="A2749" t="s">
        <v>732</v>
      </c>
      <c r="B2749" t="s">
        <v>38</v>
      </c>
      <c r="C2749" t="s">
        <v>16</v>
      </c>
      <c r="D2749" t="s">
        <v>17</v>
      </c>
      <c r="E2749" t="s">
        <v>182</v>
      </c>
      <c r="F2749" t="s">
        <v>108</v>
      </c>
      <c r="G2749">
        <v>2038</v>
      </c>
      <c r="H2749" t="s">
        <v>119</v>
      </c>
      <c r="I2749" t="s">
        <v>21</v>
      </c>
      <c r="J2749" t="s">
        <v>39</v>
      </c>
      <c r="K2749">
        <v>700.05600000000004</v>
      </c>
      <c r="L2749">
        <v>3</v>
      </c>
      <c r="M2749">
        <v>0.3</v>
      </c>
      <c r="N2749">
        <v>-130.0104</v>
      </c>
      <c r="O2749" s="5">
        <f t="shared" si="42"/>
        <v>-0.18571428571428572</v>
      </c>
    </row>
    <row r="2750" spans="1:15" x14ac:dyDescent="0.25">
      <c r="A2750" t="s">
        <v>1010</v>
      </c>
      <c r="B2750" t="s">
        <v>38</v>
      </c>
      <c r="C2750" t="s">
        <v>88</v>
      </c>
      <c r="D2750" t="s">
        <v>17</v>
      </c>
      <c r="E2750" t="s">
        <v>364</v>
      </c>
      <c r="F2750" t="s">
        <v>50</v>
      </c>
      <c r="G2750">
        <v>75034</v>
      </c>
      <c r="H2750" t="s">
        <v>89</v>
      </c>
      <c r="I2750" t="s">
        <v>58</v>
      </c>
      <c r="J2750" t="s">
        <v>129</v>
      </c>
      <c r="K2750">
        <v>27.167999999999999</v>
      </c>
      <c r="L2750">
        <v>4</v>
      </c>
      <c r="M2750">
        <v>0.2</v>
      </c>
      <c r="N2750">
        <v>-1.3584000000000001</v>
      </c>
      <c r="O2750" s="5">
        <f t="shared" si="42"/>
        <v>-0.05</v>
      </c>
    </row>
    <row r="2751" spans="1:15" x14ac:dyDescent="0.25">
      <c r="A2751" t="s">
        <v>998</v>
      </c>
      <c r="B2751" t="s">
        <v>38</v>
      </c>
      <c r="C2751" t="s">
        <v>16</v>
      </c>
      <c r="D2751" t="s">
        <v>17</v>
      </c>
      <c r="E2751" t="s">
        <v>541</v>
      </c>
      <c r="F2751" t="s">
        <v>35</v>
      </c>
      <c r="G2751">
        <v>32303</v>
      </c>
      <c r="H2751" t="s">
        <v>20</v>
      </c>
      <c r="I2751" t="s">
        <v>32</v>
      </c>
      <c r="J2751" t="s">
        <v>64</v>
      </c>
      <c r="K2751">
        <v>8.2260000000000009</v>
      </c>
      <c r="L2751">
        <v>3</v>
      </c>
      <c r="M2751">
        <v>0.7</v>
      </c>
      <c r="N2751">
        <v>-6.0324</v>
      </c>
      <c r="O2751" s="5">
        <f t="shared" si="42"/>
        <v>-0.73333333333333328</v>
      </c>
    </row>
    <row r="2752" spans="1:15" x14ac:dyDescent="0.25">
      <c r="A2752" t="s">
        <v>636</v>
      </c>
      <c r="B2752" t="s">
        <v>38</v>
      </c>
      <c r="C2752" t="s">
        <v>16</v>
      </c>
      <c r="D2752" t="s">
        <v>17</v>
      </c>
      <c r="E2752" t="s">
        <v>44</v>
      </c>
      <c r="F2752" t="s">
        <v>45</v>
      </c>
      <c r="G2752">
        <v>98115</v>
      </c>
      <c r="H2752" t="s">
        <v>31</v>
      </c>
      <c r="I2752" t="s">
        <v>21</v>
      </c>
      <c r="J2752" t="s">
        <v>25</v>
      </c>
      <c r="K2752">
        <v>585.55200000000002</v>
      </c>
      <c r="L2752">
        <v>3</v>
      </c>
      <c r="M2752">
        <v>0.2</v>
      </c>
      <c r="N2752">
        <v>73.194000000000003</v>
      </c>
      <c r="O2752" s="5">
        <f t="shared" si="42"/>
        <v>0.125</v>
      </c>
    </row>
    <row r="2753" spans="1:15" x14ac:dyDescent="0.25">
      <c r="A2753" t="s">
        <v>1011</v>
      </c>
      <c r="B2753" t="s">
        <v>15</v>
      </c>
      <c r="C2753" t="s">
        <v>16</v>
      </c>
      <c r="D2753" t="s">
        <v>17</v>
      </c>
      <c r="E2753" t="s">
        <v>548</v>
      </c>
      <c r="F2753" t="s">
        <v>27</v>
      </c>
      <c r="G2753">
        <v>95687</v>
      </c>
      <c r="H2753" t="s">
        <v>31</v>
      </c>
      <c r="I2753" t="s">
        <v>32</v>
      </c>
      <c r="J2753" t="s">
        <v>43</v>
      </c>
      <c r="K2753">
        <v>423.28</v>
      </c>
      <c r="L2753">
        <v>11</v>
      </c>
      <c r="M2753">
        <v>0</v>
      </c>
      <c r="N2753">
        <v>110.0528</v>
      </c>
      <c r="O2753" s="5">
        <f t="shared" si="42"/>
        <v>0.26</v>
      </c>
    </row>
    <row r="2754" spans="1:15" x14ac:dyDescent="0.25">
      <c r="A2754" t="s">
        <v>633</v>
      </c>
      <c r="B2754" t="s">
        <v>38</v>
      </c>
      <c r="C2754" t="s">
        <v>16</v>
      </c>
      <c r="D2754" t="s">
        <v>17</v>
      </c>
      <c r="E2754" t="s">
        <v>26</v>
      </c>
      <c r="F2754" t="s">
        <v>27</v>
      </c>
      <c r="G2754">
        <v>90008</v>
      </c>
      <c r="H2754" t="s">
        <v>31</v>
      </c>
      <c r="I2754" t="s">
        <v>21</v>
      </c>
      <c r="J2754" t="s">
        <v>25</v>
      </c>
      <c r="K2754">
        <v>225.29599999999999</v>
      </c>
      <c r="L2754">
        <v>2</v>
      </c>
      <c r="M2754">
        <v>0.2</v>
      </c>
      <c r="N2754">
        <v>22.529599999999999</v>
      </c>
      <c r="O2754" s="5">
        <f t="shared" si="42"/>
        <v>9.9999999999999992E-2</v>
      </c>
    </row>
    <row r="2755" spans="1:15" x14ac:dyDescent="0.25">
      <c r="A2755" t="s">
        <v>640</v>
      </c>
      <c r="B2755" t="s">
        <v>38</v>
      </c>
      <c r="C2755" t="s">
        <v>16</v>
      </c>
      <c r="D2755" t="s">
        <v>17</v>
      </c>
      <c r="E2755" t="s">
        <v>65</v>
      </c>
      <c r="F2755" t="s">
        <v>27</v>
      </c>
      <c r="G2755">
        <v>94122</v>
      </c>
      <c r="H2755" t="s">
        <v>31</v>
      </c>
      <c r="I2755" t="s">
        <v>32</v>
      </c>
      <c r="J2755" t="s">
        <v>53</v>
      </c>
      <c r="K2755">
        <v>5.56</v>
      </c>
      <c r="L2755">
        <v>2</v>
      </c>
      <c r="M2755">
        <v>0</v>
      </c>
      <c r="N2755">
        <v>2.2240000000000002</v>
      </c>
      <c r="O2755" s="5">
        <f t="shared" si="42"/>
        <v>0.40000000000000008</v>
      </c>
    </row>
    <row r="2756" spans="1:15" x14ac:dyDescent="0.25">
      <c r="A2756" t="s">
        <v>640</v>
      </c>
      <c r="B2756" t="s">
        <v>38</v>
      </c>
      <c r="C2756" t="s">
        <v>16</v>
      </c>
      <c r="D2756" t="s">
        <v>17</v>
      </c>
      <c r="E2756" t="s">
        <v>65</v>
      </c>
      <c r="F2756" t="s">
        <v>27</v>
      </c>
      <c r="G2756">
        <v>94122</v>
      </c>
      <c r="H2756" t="s">
        <v>31</v>
      </c>
      <c r="I2756" t="s">
        <v>58</v>
      </c>
      <c r="J2756" t="s">
        <v>129</v>
      </c>
      <c r="K2756">
        <v>323.37</v>
      </c>
      <c r="L2756">
        <v>3</v>
      </c>
      <c r="M2756">
        <v>0</v>
      </c>
      <c r="N2756">
        <v>129.34800000000001</v>
      </c>
      <c r="O2756" s="5">
        <f t="shared" ref="O2756:O2819" si="43">N2756/K2756</f>
        <v>0.4</v>
      </c>
    </row>
    <row r="2757" spans="1:15" x14ac:dyDescent="0.25">
      <c r="A2757" t="s">
        <v>640</v>
      </c>
      <c r="B2757" t="s">
        <v>38</v>
      </c>
      <c r="C2757" t="s">
        <v>16</v>
      </c>
      <c r="D2757" t="s">
        <v>17</v>
      </c>
      <c r="E2757" t="s">
        <v>65</v>
      </c>
      <c r="F2757" t="s">
        <v>27</v>
      </c>
      <c r="G2757">
        <v>94122</v>
      </c>
      <c r="H2757" t="s">
        <v>31</v>
      </c>
      <c r="I2757" t="s">
        <v>58</v>
      </c>
      <c r="J2757" t="s">
        <v>59</v>
      </c>
      <c r="K2757">
        <v>783.96</v>
      </c>
      <c r="L2757">
        <v>5</v>
      </c>
      <c r="M2757">
        <v>0.2</v>
      </c>
      <c r="N2757">
        <v>68.596500000000006</v>
      </c>
      <c r="O2757" s="5">
        <f t="shared" si="43"/>
        <v>8.7500000000000008E-2</v>
      </c>
    </row>
    <row r="2758" spans="1:15" x14ac:dyDescent="0.25">
      <c r="A2758" t="s">
        <v>640</v>
      </c>
      <c r="B2758" t="s">
        <v>38</v>
      </c>
      <c r="C2758" t="s">
        <v>16</v>
      </c>
      <c r="D2758" t="s">
        <v>17</v>
      </c>
      <c r="E2758" t="s">
        <v>65</v>
      </c>
      <c r="F2758" t="s">
        <v>27</v>
      </c>
      <c r="G2758">
        <v>94122</v>
      </c>
      <c r="H2758" t="s">
        <v>31</v>
      </c>
      <c r="I2758" t="s">
        <v>32</v>
      </c>
      <c r="J2758" t="s">
        <v>68</v>
      </c>
      <c r="K2758">
        <v>1447.65</v>
      </c>
      <c r="L2758">
        <v>5</v>
      </c>
      <c r="M2758">
        <v>0</v>
      </c>
      <c r="N2758">
        <v>419.81849999999997</v>
      </c>
      <c r="O2758" s="5">
        <f t="shared" si="43"/>
        <v>0.28999999999999998</v>
      </c>
    </row>
    <row r="2759" spans="1:15" x14ac:dyDescent="0.25">
      <c r="A2759" t="s">
        <v>640</v>
      </c>
      <c r="B2759" t="s">
        <v>38</v>
      </c>
      <c r="C2759" t="s">
        <v>16</v>
      </c>
      <c r="D2759" t="s">
        <v>17</v>
      </c>
      <c r="E2759" t="s">
        <v>65</v>
      </c>
      <c r="F2759" t="s">
        <v>27</v>
      </c>
      <c r="G2759">
        <v>94122</v>
      </c>
      <c r="H2759" t="s">
        <v>31</v>
      </c>
      <c r="I2759" t="s">
        <v>32</v>
      </c>
      <c r="J2759" t="s">
        <v>80</v>
      </c>
      <c r="K2759">
        <v>11.96</v>
      </c>
      <c r="L2759">
        <v>2</v>
      </c>
      <c r="M2759">
        <v>0</v>
      </c>
      <c r="N2759">
        <v>5.8604000000000003</v>
      </c>
      <c r="O2759" s="5">
        <f t="shared" si="43"/>
        <v>0.49</v>
      </c>
    </row>
    <row r="2760" spans="1:15" x14ac:dyDescent="0.25">
      <c r="A2760" t="s">
        <v>652</v>
      </c>
      <c r="B2760" t="s">
        <v>15</v>
      </c>
      <c r="C2760" t="s">
        <v>16</v>
      </c>
      <c r="D2760" t="s">
        <v>17</v>
      </c>
      <c r="E2760" t="s">
        <v>110</v>
      </c>
      <c r="F2760" t="s">
        <v>94</v>
      </c>
      <c r="G2760">
        <v>10035</v>
      </c>
      <c r="H2760" t="s">
        <v>119</v>
      </c>
      <c r="I2760" t="s">
        <v>58</v>
      </c>
      <c r="J2760" t="s">
        <v>129</v>
      </c>
      <c r="K2760">
        <v>239.97</v>
      </c>
      <c r="L2760">
        <v>3</v>
      </c>
      <c r="M2760">
        <v>0</v>
      </c>
      <c r="N2760">
        <v>71.991</v>
      </c>
      <c r="O2760" s="5">
        <f t="shared" si="43"/>
        <v>0.3</v>
      </c>
    </row>
    <row r="2761" spans="1:15" x14ac:dyDescent="0.25">
      <c r="A2761" t="s">
        <v>727</v>
      </c>
      <c r="B2761" t="s">
        <v>38</v>
      </c>
      <c r="C2761" t="s">
        <v>88</v>
      </c>
      <c r="D2761" t="s">
        <v>17</v>
      </c>
      <c r="E2761" t="s">
        <v>162</v>
      </c>
      <c r="F2761" t="s">
        <v>71</v>
      </c>
      <c r="G2761">
        <v>31907</v>
      </c>
      <c r="H2761" t="s">
        <v>20</v>
      </c>
      <c r="I2761" t="s">
        <v>21</v>
      </c>
      <c r="J2761" t="s">
        <v>48</v>
      </c>
      <c r="K2761">
        <v>76.92</v>
      </c>
      <c r="L2761">
        <v>4</v>
      </c>
      <c r="M2761">
        <v>0</v>
      </c>
      <c r="N2761">
        <v>31.537199999999999</v>
      </c>
      <c r="O2761" s="5">
        <f t="shared" si="43"/>
        <v>0.41</v>
      </c>
    </row>
    <row r="2762" spans="1:15" x14ac:dyDescent="0.25">
      <c r="A2762" t="s">
        <v>727</v>
      </c>
      <c r="B2762" t="s">
        <v>38</v>
      </c>
      <c r="C2762" t="s">
        <v>88</v>
      </c>
      <c r="D2762" t="s">
        <v>17</v>
      </c>
      <c r="E2762" t="s">
        <v>162</v>
      </c>
      <c r="F2762" t="s">
        <v>71</v>
      </c>
      <c r="G2762">
        <v>31907</v>
      </c>
      <c r="H2762" t="s">
        <v>20</v>
      </c>
      <c r="I2762" t="s">
        <v>32</v>
      </c>
      <c r="J2762" t="s">
        <v>43</v>
      </c>
      <c r="K2762">
        <v>481.32</v>
      </c>
      <c r="L2762">
        <v>4</v>
      </c>
      <c r="M2762">
        <v>0</v>
      </c>
      <c r="N2762">
        <v>125.14319999999999</v>
      </c>
      <c r="O2762" s="5">
        <f t="shared" si="43"/>
        <v>0.26</v>
      </c>
    </row>
    <row r="2763" spans="1:15" x14ac:dyDescent="0.25">
      <c r="A2763" t="s">
        <v>1012</v>
      </c>
      <c r="B2763" t="s">
        <v>155</v>
      </c>
      <c r="C2763" t="s">
        <v>88</v>
      </c>
      <c r="D2763" t="s">
        <v>17</v>
      </c>
      <c r="E2763" t="s">
        <v>425</v>
      </c>
      <c r="F2763" t="s">
        <v>61</v>
      </c>
      <c r="G2763">
        <v>84107</v>
      </c>
      <c r="H2763" t="s">
        <v>31</v>
      </c>
      <c r="I2763" t="s">
        <v>32</v>
      </c>
      <c r="J2763" t="s">
        <v>80</v>
      </c>
      <c r="K2763">
        <v>48.4</v>
      </c>
      <c r="L2763">
        <v>5</v>
      </c>
      <c r="M2763">
        <v>0</v>
      </c>
      <c r="N2763">
        <v>23.231999999999999</v>
      </c>
      <c r="O2763" s="5">
        <f t="shared" si="43"/>
        <v>0.48</v>
      </c>
    </row>
    <row r="2764" spans="1:15" x14ac:dyDescent="0.25">
      <c r="A2764" t="s">
        <v>640</v>
      </c>
      <c r="B2764" t="s">
        <v>155</v>
      </c>
      <c r="C2764" t="s">
        <v>88</v>
      </c>
      <c r="D2764" t="s">
        <v>17</v>
      </c>
      <c r="E2764" t="s">
        <v>65</v>
      </c>
      <c r="F2764" t="s">
        <v>27</v>
      </c>
      <c r="G2764">
        <v>94110</v>
      </c>
      <c r="H2764" t="s">
        <v>31</v>
      </c>
      <c r="I2764" t="s">
        <v>58</v>
      </c>
      <c r="J2764" t="s">
        <v>129</v>
      </c>
      <c r="K2764">
        <v>0.99</v>
      </c>
      <c r="L2764">
        <v>1</v>
      </c>
      <c r="M2764">
        <v>0</v>
      </c>
      <c r="N2764">
        <v>0.43559999999999999</v>
      </c>
      <c r="O2764" s="5">
        <f t="shared" si="43"/>
        <v>0.44</v>
      </c>
    </row>
    <row r="2765" spans="1:15" x14ac:dyDescent="0.25">
      <c r="A2765" t="s">
        <v>640</v>
      </c>
      <c r="B2765" t="s">
        <v>155</v>
      </c>
      <c r="C2765" t="s">
        <v>88</v>
      </c>
      <c r="D2765" t="s">
        <v>17</v>
      </c>
      <c r="E2765" t="s">
        <v>65</v>
      </c>
      <c r="F2765" t="s">
        <v>27</v>
      </c>
      <c r="G2765">
        <v>94110</v>
      </c>
      <c r="H2765" t="s">
        <v>31</v>
      </c>
      <c r="I2765" t="s">
        <v>32</v>
      </c>
      <c r="J2765" t="s">
        <v>64</v>
      </c>
      <c r="K2765">
        <v>101.84</v>
      </c>
      <c r="L2765">
        <v>5</v>
      </c>
      <c r="M2765">
        <v>0.2</v>
      </c>
      <c r="N2765">
        <v>36.917000000000002</v>
      </c>
      <c r="O2765" s="5">
        <f t="shared" si="43"/>
        <v>0.36249999999999999</v>
      </c>
    </row>
    <row r="2766" spans="1:15" x14ac:dyDescent="0.25">
      <c r="A2766" t="s">
        <v>642</v>
      </c>
      <c r="B2766" t="s">
        <v>38</v>
      </c>
      <c r="C2766" t="s">
        <v>88</v>
      </c>
      <c r="D2766" t="s">
        <v>17</v>
      </c>
      <c r="E2766" t="s">
        <v>73</v>
      </c>
      <c r="F2766" t="s">
        <v>70</v>
      </c>
      <c r="G2766">
        <v>19140</v>
      </c>
      <c r="H2766" t="s">
        <v>119</v>
      </c>
      <c r="I2766" t="s">
        <v>32</v>
      </c>
      <c r="J2766" t="s">
        <v>64</v>
      </c>
      <c r="K2766">
        <v>10.332000000000001</v>
      </c>
      <c r="L2766">
        <v>3</v>
      </c>
      <c r="M2766">
        <v>0.7</v>
      </c>
      <c r="N2766">
        <v>-7.5768000000000004</v>
      </c>
      <c r="O2766" s="5">
        <f t="shared" si="43"/>
        <v>-0.73333333333333328</v>
      </c>
    </row>
    <row r="2767" spans="1:15" x14ac:dyDescent="0.25">
      <c r="A2767" t="s">
        <v>642</v>
      </c>
      <c r="B2767" t="s">
        <v>38</v>
      </c>
      <c r="C2767" t="s">
        <v>88</v>
      </c>
      <c r="D2767" t="s">
        <v>17</v>
      </c>
      <c r="E2767" t="s">
        <v>73</v>
      </c>
      <c r="F2767" t="s">
        <v>70</v>
      </c>
      <c r="G2767">
        <v>19140</v>
      </c>
      <c r="H2767" t="s">
        <v>119</v>
      </c>
      <c r="I2767" t="s">
        <v>32</v>
      </c>
      <c r="J2767" t="s">
        <v>64</v>
      </c>
      <c r="K2767">
        <v>31.155000000000001</v>
      </c>
      <c r="L2767">
        <v>5</v>
      </c>
      <c r="M2767">
        <v>0.7</v>
      </c>
      <c r="N2767">
        <v>-23.8855</v>
      </c>
      <c r="O2767" s="5">
        <f t="shared" si="43"/>
        <v>-0.76666666666666661</v>
      </c>
    </row>
    <row r="2768" spans="1:15" x14ac:dyDescent="0.25">
      <c r="A2768" t="s">
        <v>642</v>
      </c>
      <c r="B2768" t="s">
        <v>38</v>
      </c>
      <c r="C2768" t="s">
        <v>88</v>
      </c>
      <c r="D2768" t="s">
        <v>17</v>
      </c>
      <c r="E2768" t="s">
        <v>73</v>
      </c>
      <c r="F2768" t="s">
        <v>70</v>
      </c>
      <c r="G2768">
        <v>19140</v>
      </c>
      <c r="H2768" t="s">
        <v>119</v>
      </c>
      <c r="I2768" t="s">
        <v>32</v>
      </c>
      <c r="J2768" t="s">
        <v>43</v>
      </c>
      <c r="K2768">
        <v>8.9280000000000008</v>
      </c>
      <c r="L2768">
        <v>2</v>
      </c>
      <c r="M2768">
        <v>0.2</v>
      </c>
      <c r="N2768">
        <v>0.66959999999999997</v>
      </c>
      <c r="O2768" s="5">
        <f t="shared" si="43"/>
        <v>7.4999999999999983E-2</v>
      </c>
    </row>
    <row r="2769" spans="1:15" x14ac:dyDescent="0.25">
      <c r="A2769" t="s">
        <v>642</v>
      </c>
      <c r="B2769" t="s">
        <v>155</v>
      </c>
      <c r="C2769" t="s">
        <v>16</v>
      </c>
      <c r="D2769" t="s">
        <v>17</v>
      </c>
      <c r="E2769" t="s">
        <v>73</v>
      </c>
      <c r="F2769" t="s">
        <v>70</v>
      </c>
      <c r="G2769">
        <v>19134</v>
      </c>
      <c r="H2769" t="s">
        <v>119</v>
      </c>
      <c r="I2769" t="s">
        <v>32</v>
      </c>
      <c r="J2769" t="s">
        <v>68</v>
      </c>
      <c r="K2769">
        <v>34.384</v>
      </c>
      <c r="L2769">
        <v>1</v>
      </c>
      <c r="M2769">
        <v>0.2</v>
      </c>
      <c r="N2769">
        <v>3.8681999999999999</v>
      </c>
      <c r="O2769" s="5">
        <f t="shared" si="43"/>
        <v>0.11249999999999999</v>
      </c>
    </row>
    <row r="2770" spans="1:15" x14ac:dyDescent="0.25">
      <c r="A2770" t="s">
        <v>642</v>
      </c>
      <c r="B2770" t="s">
        <v>155</v>
      </c>
      <c r="C2770" t="s">
        <v>16</v>
      </c>
      <c r="D2770" t="s">
        <v>17</v>
      </c>
      <c r="E2770" t="s">
        <v>73</v>
      </c>
      <c r="F2770" t="s">
        <v>70</v>
      </c>
      <c r="G2770">
        <v>19134</v>
      </c>
      <c r="H2770" t="s">
        <v>119</v>
      </c>
      <c r="I2770" t="s">
        <v>32</v>
      </c>
      <c r="J2770" t="s">
        <v>68</v>
      </c>
      <c r="K2770">
        <v>1924.16</v>
      </c>
      <c r="L2770">
        <v>8</v>
      </c>
      <c r="M2770">
        <v>0.2</v>
      </c>
      <c r="N2770">
        <v>312.67599999999999</v>
      </c>
      <c r="O2770" s="5">
        <f t="shared" si="43"/>
        <v>0.16249999999999998</v>
      </c>
    </row>
    <row r="2771" spans="1:15" x14ac:dyDescent="0.25">
      <c r="A2771" t="s">
        <v>694</v>
      </c>
      <c r="B2771" t="s">
        <v>38</v>
      </c>
      <c r="C2771" t="s">
        <v>16</v>
      </c>
      <c r="D2771" t="s">
        <v>17</v>
      </c>
      <c r="E2771" t="s">
        <v>211</v>
      </c>
      <c r="F2771" t="s">
        <v>50</v>
      </c>
      <c r="G2771">
        <v>75220</v>
      </c>
      <c r="H2771" t="s">
        <v>89</v>
      </c>
      <c r="I2771" t="s">
        <v>32</v>
      </c>
      <c r="J2771" t="s">
        <v>68</v>
      </c>
      <c r="K2771">
        <v>32.192</v>
      </c>
      <c r="L2771">
        <v>2</v>
      </c>
      <c r="M2771">
        <v>0.8</v>
      </c>
      <c r="N2771">
        <v>-80.48</v>
      </c>
      <c r="O2771" s="5">
        <f t="shared" si="43"/>
        <v>-2.5</v>
      </c>
    </row>
    <row r="2772" spans="1:15" x14ac:dyDescent="0.25">
      <c r="A2772" t="s">
        <v>694</v>
      </c>
      <c r="B2772" t="s">
        <v>38</v>
      </c>
      <c r="C2772" t="s">
        <v>16</v>
      </c>
      <c r="D2772" t="s">
        <v>17</v>
      </c>
      <c r="E2772" t="s">
        <v>211</v>
      </c>
      <c r="F2772" t="s">
        <v>50</v>
      </c>
      <c r="G2772">
        <v>75220</v>
      </c>
      <c r="H2772" t="s">
        <v>89</v>
      </c>
      <c r="I2772" t="s">
        <v>58</v>
      </c>
      <c r="J2772" t="s">
        <v>129</v>
      </c>
      <c r="K2772">
        <v>50.12</v>
      </c>
      <c r="L2772">
        <v>7</v>
      </c>
      <c r="M2772">
        <v>0.2</v>
      </c>
      <c r="N2772">
        <v>-0.62649999999999995</v>
      </c>
      <c r="O2772" s="5">
        <f t="shared" si="43"/>
        <v>-1.2499999999999999E-2</v>
      </c>
    </row>
    <row r="2773" spans="1:15" x14ac:dyDescent="0.25">
      <c r="A2773" t="s">
        <v>694</v>
      </c>
      <c r="B2773" t="s">
        <v>38</v>
      </c>
      <c r="C2773" t="s">
        <v>16</v>
      </c>
      <c r="D2773" t="s">
        <v>17</v>
      </c>
      <c r="E2773" t="s">
        <v>211</v>
      </c>
      <c r="F2773" t="s">
        <v>50</v>
      </c>
      <c r="G2773">
        <v>75220</v>
      </c>
      <c r="H2773" t="s">
        <v>89</v>
      </c>
      <c r="I2773" t="s">
        <v>58</v>
      </c>
      <c r="J2773" t="s">
        <v>129</v>
      </c>
      <c r="K2773">
        <v>47.975999999999999</v>
      </c>
      <c r="L2773">
        <v>3</v>
      </c>
      <c r="M2773">
        <v>0.2</v>
      </c>
      <c r="N2773">
        <v>1.7990999999999999</v>
      </c>
      <c r="O2773" s="5">
        <f t="shared" si="43"/>
        <v>3.7499999999999999E-2</v>
      </c>
    </row>
    <row r="2774" spans="1:15" x14ac:dyDescent="0.25">
      <c r="A2774" t="s">
        <v>1013</v>
      </c>
      <c r="B2774" t="s">
        <v>38</v>
      </c>
      <c r="C2774" t="s">
        <v>16</v>
      </c>
      <c r="D2774" t="s">
        <v>17</v>
      </c>
      <c r="E2774" t="s">
        <v>549</v>
      </c>
      <c r="F2774" t="s">
        <v>55</v>
      </c>
      <c r="G2774">
        <v>53186</v>
      </c>
      <c r="H2774" t="s">
        <v>89</v>
      </c>
      <c r="I2774" t="s">
        <v>32</v>
      </c>
      <c r="J2774" t="s">
        <v>43</v>
      </c>
      <c r="K2774">
        <v>54.5</v>
      </c>
      <c r="L2774">
        <v>5</v>
      </c>
      <c r="M2774">
        <v>0</v>
      </c>
      <c r="N2774">
        <v>14.17</v>
      </c>
      <c r="O2774" s="5">
        <f t="shared" si="43"/>
        <v>0.26</v>
      </c>
    </row>
    <row r="2775" spans="1:15" x14ac:dyDescent="0.25">
      <c r="A2775" t="s">
        <v>634</v>
      </c>
      <c r="B2775" t="s">
        <v>155</v>
      </c>
      <c r="C2775" t="s">
        <v>16</v>
      </c>
      <c r="D2775" t="s">
        <v>17</v>
      </c>
      <c r="E2775" t="s">
        <v>34</v>
      </c>
      <c r="F2775" t="s">
        <v>35</v>
      </c>
      <c r="G2775">
        <v>33311</v>
      </c>
      <c r="H2775" t="s">
        <v>20</v>
      </c>
      <c r="I2775" t="s">
        <v>21</v>
      </c>
      <c r="J2775" t="s">
        <v>48</v>
      </c>
      <c r="K2775">
        <v>19.103999999999999</v>
      </c>
      <c r="L2775">
        <v>3</v>
      </c>
      <c r="M2775">
        <v>0.2</v>
      </c>
      <c r="N2775">
        <v>5.7312000000000003</v>
      </c>
      <c r="O2775" s="5">
        <f t="shared" si="43"/>
        <v>0.30000000000000004</v>
      </c>
    </row>
    <row r="2776" spans="1:15" x14ac:dyDescent="0.25">
      <c r="A2776" t="s">
        <v>700</v>
      </c>
      <c r="B2776" t="s">
        <v>38</v>
      </c>
      <c r="C2776" t="s">
        <v>16</v>
      </c>
      <c r="D2776" t="s">
        <v>17</v>
      </c>
      <c r="E2776" t="s">
        <v>220</v>
      </c>
      <c r="F2776" t="s">
        <v>82</v>
      </c>
      <c r="G2776">
        <v>48205</v>
      </c>
      <c r="H2776" t="s">
        <v>89</v>
      </c>
      <c r="I2776" t="s">
        <v>32</v>
      </c>
      <c r="J2776" t="s">
        <v>64</v>
      </c>
      <c r="K2776">
        <v>49.44</v>
      </c>
      <c r="L2776">
        <v>3</v>
      </c>
      <c r="M2776">
        <v>0</v>
      </c>
      <c r="N2776">
        <v>24.2256</v>
      </c>
      <c r="O2776" s="5">
        <f t="shared" si="43"/>
        <v>0.49000000000000005</v>
      </c>
    </row>
    <row r="2777" spans="1:15" x14ac:dyDescent="0.25">
      <c r="A2777" t="s">
        <v>768</v>
      </c>
      <c r="B2777" t="s">
        <v>38</v>
      </c>
      <c r="C2777" t="s">
        <v>88</v>
      </c>
      <c r="D2777" t="s">
        <v>17</v>
      </c>
      <c r="E2777" t="s">
        <v>123</v>
      </c>
      <c r="F2777" t="s">
        <v>124</v>
      </c>
      <c r="G2777">
        <v>45503</v>
      </c>
      <c r="H2777" t="s">
        <v>119</v>
      </c>
      <c r="I2777" t="s">
        <v>32</v>
      </c>
      <c r="J2777" t="s">
        <v>80</v>
      </c>
      <c r="K2777">
        <v>10.368</v>
      </c>
      <c r="L2777">
        <v>2</v>
      </c>
      <c r="M2777">
        <v>0.2</v>
      </c>
      <c r="N2777">
        <v>3.6288</v>
      </c>
      <c r="O2777" s="5">
        <f t="shared" si="43"/>
        <v>0.35</v>
      </c>
    </row>
    <row r="2778" spans="1:15" x14ac:dyDescent="0.25">
      <c r="A2778" t="s">
        <v>705</v>
      </c>
      <c r="B2778" t="s">
        <v>38</v>
      </c>
      <c r="C2778" t="s">
        <v>16</v>
      </c>
      <c r="D2778" t="s">
        <v>17</v>
      </c>
      <c r="E2778" t="s">
        <v>228</v>
      </c>
      <c r="F2778" t="s">
        <v>27</v>
      </c>
      <c r="G2778">
        <v>92037</v>
      </c>
      <c r="H2778" t="s">
        <v>31</v>
      </c>
      <c r="I2778" t="s">
        <v>32</v>
      </c>
      <c r="J2778" t="s">
        <v>43</v>
      </c>
      <c r="K2778">
        <v>154.44</v>
      </c>
      <c r="L2778">
        <v>3</v>
      </c>
      <c r="M2778">
        <v>0</v>
      </c>
      <c r="N2778">
        <v>1.5444</v>
      </c>
      <c r="O2778" s="5">
        <f t="shared" si="43"/>
        <v>0.01</v>
      </c>
    </row>
    <row r="2779" spans="1:15" x14ac:dyDescent="0.25">
      <c r="A2779" t="s">
        <v>713</v>
      </c>
      <c r="B2779" t="s">
        <v>38</v>
      </c>
      <c r="C2779" t="s">
        <v>30</v>
      </c>
      <c r="D2779" t="s">
        <v>17</v>
      </c>
      <c r="E2779" t="s">
        <v>239</v>
      </c>
      <c r="F2779" t="s">
        <v>46</v>
      </c>
      <c r="G2779">
        <v>80906</v>
      </c>
      <c r="H2779" t="s">
        <v>31</v>
      </c>
      <c r="I2779" t="s">
        <v>32</v>
      </c>
      <c r="J2779" t="s">
        <v>68</v>
      </c>
      <c r="K2779">
        <v>60.984000000000002</v>
      </c>
      <c r="L2779">
        <v>7</v>
      </c>
      <c r="M2779">
        <v>0.2</v>
      </c>
      <c r="N2779">
        <v>4.5738000000000003</v>
      </c>
      <c r="O2779" s="5">
        <f t="shared" si="43"/>
        <v>7.4999999999999997E-2</v>
      </c>
    </row>
    <row r="2780" spans="1:15" x14ac:dyDescent="0.25">
      <c r="A2780" t="s">
        <v>1014</v>
      </c>
      <c r="B2780" t="s">
        <v>15</v>
      </c>
      <c r="C2780" t="s">
        <v>16</v>
      </c>
      <c r="D2780" t="s">
        <v>17</v>
      </c>
      <c r="E2780" t="s">
        <v>137</v>
      </c>
      <c r="F2780" t="s">
        <v>27</v>
      </c>
      <c r="G2780">
        <v>93309</v>
      </c>
      <c r="H2780" t="s">
        <v>31</v>
      </c>
      <c r="I2780" t="s">
        <v>21</v>
      </c>
      <c r="J2780" t="s">
        <v>22</v>
      </c>
      <c r="K2780">
        <v>195.46600000000001</v>
      </c>
      <c r="L2780">
        <v>2</v>
      </c>
      <c r="M2780">
        <v>0.15</v>
      </c>
      <c r="N2780">
        <v>-13.797599999999999</v>
      </c>
      <c r="O2780" s="5">
        <f t="shared" si="43"/>
        <v>-7.0588235294117646E-2</v>
      </c>
    </row>
    <row r="2781" spans="1:15" x14ac:dyDescent="0.25">
      <c r="A2781" t="s">
        <v>1015</v>
      </c>
      <c r="B2781" t="s">
        <v>38</v>
      </c>
      <c r="C2781" t="s">
        <v>30</v>
      </c>
      <c r="D2781" t="s">
        <v>17</v>
      </c>
      <c r="E2781" t="s">
        <v>550</v>
      </c>
      <c r="F2781" t="s">
        <v>35</v>
      </c>
      <c r="G2781">
        <v>33068</v>
      </c>
      <c r="H2781" t="s">
        <v>20</v>
      </c>
      <c r="I2781" t="s">
        <v>21</v>
      </c>
      <c r="J2781" t="s">
        <v>48</v>
      </c>
      <c r="K2781">
        <v>23.68</v>
      </c>
      <c r="L2781">
        <v>8</v>
      </c>
      <c r="M2781">
        <v>0.2</v>
      </c>
      <c r="N2781">
        <v>6.2160000000000002</v>
      </c>
      <c r="O2781" s="5">
        <f t="shared" si="43"/>
        <v>0.26250000000000001</v>
      </c>
    </row>
    <row r="2782" spans="1:15" x14ac:dyDescent="0.25">
      <c r="A2782" t="s">
        <v>1015</v>
      </c>
      <c r="B2782" t="s">
        <v>38</v>
      </c>
      <c r="C2782" t="s">
        <v>30</v>
      </c>
      <c r="D2782" t="s">
        <v>17</v>
      </c>
      <c r="E2782" t="s">
        <v>550</v>
      </c>
      <c r="F2782" t="s">
        <v>35</v>
      </c>
      <c r="G2782">
        <v>33068</v>
      </c>
      <c r="H2782" t="s">
        <v>20</v>
      </c>
      <c r="I2782" t="s">
        <v>58</v>
      </c>
      <c r="J2782" t="s">
        <v>129</v>
      </c>
      <c r="K2782">
        <v>2.3759999999999999</v>
      </c>
      <c r="L2782">
        <v>3</v>
      </c>
      <c r="M2782">
        <v>0.2</v>
      </c>
      <c r="N2782">
        <v>0.74250000000000005</v>
      </c>
      <c r="O2782" s="5">
        <f t="shared" si="43"/>
        <v>0.31250000000000006</v>
      </c>
    </row>
    <row r="2783" spans="1:15" x14ac:dyDescent="0.25">
      <c r="A2783" t="s">
        <v>652</v>
      </c>
      <c r="B2783" t="s">
        <v>155</v>
      </c>
      <c r="C2783" t="s">
        <v>16</v>
      </c>
      <c r="D2783" t="s">
        <v>17</v>
      </c>
      <c r="E2783" t="s">
        <v>110</v>
      </c>
      <c r="F2783" t="s">
        <v>94</v>
      </c>
      <c r="G2783">
        <v>10035</v>
      </c>
      <c r="H2783" t="s">
        <v>119</v>
      </c>
      <c r="I2783" t="s">
        <v>32</v>
      </c>
      <c r="J2783" t="s">
        <v>33</v>
      </c>
      <c r="K2783">
        <v>59.2</v>
      </c>
      <c r="L2783">
        <v>4</v>
      </c>
      <c r="M2783">
        <v>0</v>
      </c>
      <c r="N2783">
        <v>29.6</v>
      </c>
      <c r="O2783" s="5">
        <f t="shared" si="43"/>
        <v>0.5</v>
      </c>
    </row>
    <row r="2784" spans="1:15" x14ac:dyDescent="0.25">
      <c r="A2784" t="s">
        <v>704</v>
      </c>
      <c r="B2784" t="s">
        <v>38</v>
      </c>
      <c r="C2784" t="s">
        <v>16</v>
      </c>
      <c r="D2784" t="s">
        <v>17</v>
      </c>
      <c r="E2784" t="s">
        <v>226</v>
      </c>
      <c r="F2784" t="s">
        <v>78</v>
      </c>
      <c r="G2784">
        <v>55044</v>
      </c>
      <c r="H2784" t="s">
        <v>89</v>
      </c>
      <c r="I2784" t="s">
        <v>32</v>
      </c>
      <c r="J2784" t="s">
        <v>53</v>
      </c>
      <c r="K2784">
        <v>22</v>
      </c>
      <c r="L2784">
        <v>10</v>
      </c>
      <c r="M2784">
        <v>0</v>
      </c>
      <c r="N2784">
        <v>9.68</v>
      </c>
      <c r="O2784" s="5">
        <f t="shared" si="43"/>
        <v>0.44</v>
      </c>
    </row>
    <row r="2785" spans="1:15" x14ac:dyDescent="0.25">
      <c r="A2785" t="s">
        <v>700</v>
      </c>
      <c r="B2785" t="s">
        <v>38</v>
      </c>
      <c r="C2785" t="s">
        <v>16</v>
      </c>
      <c r="D2785" t="s">
        <v>17</v>
      </c>
      <c r="E2785" t="s">
        <v>220</v>
      </c>
      <c r="F2785" t="s">
        <v>82</v>
      </c>
      <c r="G2785">
        <v>48234</v>
      </c>
      <c r="H2785" t="s">
        <v>89</v>
      </c>
      <c r="I2785" t="s">
        <v>58</v>
      </c>
      <c r="J2785" t="s">
        <v>59</v>
      </c>
      <c r="K2785">
        <v>257.98</v>
      </c>
      <c r="L2785">
        <v>2</v>
      </c>
      <c r="M2785">
        <v>0</v>
      </c>
      <c r="N2785">
        <v>74.8142</v>
      </c>
      <c r="O2785" s="5">
        <f t="shared" si="43"/>
        <v>0.28999999999999998</v>
      </c>
    </row>
    <row r="2786" spans="1:15" x14ac:dyDescent="0.25">
      <c r="A2786" t="s">
        <v>642</v>
      </c>
      <c r="B2786" t="s">
        <v>38</v>
      </c>
      <c r="C2786" t="s">
        <v>30</v>
      </c>
      <c r="D2786" t="s">
        <v>17</v>
      </c>
      <c r="E2786" t="s">
        <v>73</v>
      </c>
      <c r="F2786" t="s">
        <v>70</v>
      </c>
      <c r="G2786">
        <v>19134</v>
      </c>
      <c r="H2786" t="s">
        <v>119</v>
      </c>
      <c r="I2786" t="s">
        <v>58</v>
      </c>
      <c r="J2786" t="s">
        <v>59</v>
      </c>
      <c r="K2786">
        <v>23.988</v>
      </c>
      <c r="L2786">
        <v>2</v>
      </c>
      <c r="M2786">
        <v>0.4</v>
      </c>
      <c r="N2786">
        <v>-15.992000000000001</v>
      </c>
      <c r="O2786" s="5">
        <f t="shared" si="43"/>
        <v>-0.66666666666666674</v>
      </c>
    </row>
    <row r="2787" spans="1:15" x14ac:dyDescent="0.25">
      <c r="A2787" t="s">
        <v>1016</v>
      </c>
      <c r="B2787" t="s">
        <v>38</v>
      </c>
      <c r="C2787" t="s">
        <v>30</v>
      </c>
      <c r="D2787" t="s">
        <v>17</v>
      </c>
      <c r="E2787" t="s">
        <v>113</v>
      </c>
      <c r="F2787" t="s">
        <v>124</v>
      </c>
      <c r="G2787">
        <v>45373</v>
      </c>
      <c r="H2787" t="s">
        <v>119</v>
      </c>
      <c r="I2787" t="s">
        <v>58</v>
      </c>
      <c r="J2787" t="s">
        <v>59</v>
      </c>
      <c r="K2787">
        <v>23.975999999999999</v>
      </c>
      <c r="L2787">
        <v>4</v>
      </c>
      <c r="M2787">
        <v>0.4</v>
      </c>
      <c r="N2787">
        <v>-15.5844</v>
      </c>
      <c r="O2787" s="5">
        <f t="shared" si="43"/>
        <v>-0.65</v>
      </c>
    </row>
    <row r="2788" spans="1:15" x14ac:dyDescent="0.25">
      <c r="A2788" t="s">
        <v>633</v>
      </c>
      <c r="B2788" t="s">
        <v>155</v>
      </c>
      <c r="C2788" t="s">
        <v>88</v>
      </c>
      <c r="D2788" t="s">
        <v>17</v>
      </c>
      <c r="E2788" t="s">
        <v>26</v>
      </c>
      <c r="F2788" t="s">
        <v>27</v>
      </c>
      <c r="G2788">
        <v>90036</v>
      </c>
      <c r="H2788" t="s">
        <v>31</v>
      </c>
      <c r="I2788" t="s">
        <v>21</v>
      </c>
      <c r="J2788" t="s">
        <v>25</v>
      </c>
      <c r="K2788">
        <v>601.53599999999994</v>
      </c>
      <c r="L2788">
        <v>4</v>
      </c>
      <c r="M2788">
        <v>0.2</v>
      </c>
      <c r="N2788">
        <v>0</v>
      </c>
      <c r="O2788" s="5">
        <f t="shared" si="43"/>
        <v>0</v>
      </c>
    </row>
    <row r="2789" spans="1:15" x14ac:dyDescent="0.25">
      <c r="A2789" t="s">
        <v>633</v>
      </c>
      <c r="B2789" t="s">
        <v>155</v>
      </c>
      <c r="C2789" t="s">
        <v>88</v>
      </c>
      <c r="D2789" t="s">
        <v>17</v>
      </c>
      <c r="E2789" t="s">
        <v>26</v>
      </c>
      <c r="F2789" t="s">
        <v>27</v>
      </c>
      <c r="G2789">
        <v>90036</v>
      </c>
      <c r="H2789" t="s">
        <v>31</v>
      </c>
      <c r="I2789" t="s">
        <v>32</v>
      </c>
      <c r="J2789" t="s">
        <v>195</v>
      </c>
      <c r="K2789">
        <v>7.9</v>
      </c>
      <c r="L2789">
        <v>2</v>
      </c>
      <c r="M2789">
        <v>0</v>
      </c>
      <c r="N2789">
        <v>2.528</v>
      </c>
      <c r="O2789" s="5">
        <f t="shared" si="43"/>
        <v>0.32</v>
      </c>
    </row>
    <row r="2790" spans="1:15" x14ac:dyDescent="0.25">
      <c r="A2790" t="s">
        <v>1017</v>
      </c>
      <c r="B2790" t="s">
        <v>38</v>
      </c>
      <c r="C2790" t="s">
        <v>30</v>
      </c>
      <c r="D2790" t="s">
        <v>17</v>
      </c>
      <c r="E2790" t="s">
        <v>282</v>
      </c>
      <c r="F2790" t="s">
        <v>50</v>
      </c>
      <c r="G2790">
        <v>78415</v>
      </c>
      <c r="H2790" t="s">
        <v>89</v>
      </c>
      <c r="I2790" t="s">
        <v>21</v>
      </c>
      <c r="J2790" t="s">
        <v>48</v>
      </c>
      <c r="K2790">
        <v>58.36</v>
      </c>
      <c r="L2790">
        <v>5</v>
      </c>
      <c r="M2790">
        <v>0.6</v>
      </c>
      <c r="N2790">
        <v>-24.803000000000001</v>
      </c>
      <c r="O2790" s="5">
        <f t="shared" si="43"/>
        <v>-0.42500000000000004</v>
      </c>
    </row>
    <row r="2791" spans="1:15" x14ac:dyDescent="0.25">
      <c r="A2791" t="s">
        <v>1017</v>
      </c>
      <c r="B2791" t="s">
        <v>38</v>
      </c>
      <c r="C2791" t="s">
        <v>30</v>
      </c>
      <c r="D2791" t="s">
        <v>17</v>
      </c>
      <c r="E2791" t="s">
        <v>282</v>
      </c>
      <c r="F2791" t="s">
        <v>50</v>
      </c>
      <c r="G2791">
        <v>78415</v>
      </c>
      <c r="H2791" t="s">
        <v>89</v>
      </c>
      <c r="I2791" t="s">
        <v>32</v>
      </c>
      <c r="J2791" t="s">
        <v>53</v>
      </c>
      <c r="K2791">
        <v>16.463999999999999</v>
      </c>
      <c r="L2791">
        <v>7</v>
      </c>
      <c r="M2791">
        <v>0.2</v>
      </c>
      <c r="N2791">
        <v>1.4406000000000001</v>
      </c>
      <c r="O2791" s="5">
        <f t="shared" si="43"/>
        <v>8.7500000000000008E-2</v>
      </c>
    </row>
    <row r="2792" spans="1:15" x14ac:dyDescent="0.25">
      <c r="A2792" t="s">
        <v>1017</v>
      </c>
      <c r="B2792" t="s">
        <v>38</v>
      </c>
      <c r="C2792" t="s">
        <v>30</v>
      </c>
      <c r="D2792" t="s">
        <v>17</v>
      </c>
      <c r="E2792" t="s">
        <v>282</v>
      </c>
      <c r="F2792" t="s">
        <v>50</v>
      </c>
      <c r="G2792">
        <v>78415</v>
      </c>
      <c r="H2792" t="s">
        <v>89</v>
      </c>
      <c r="I2792" t="s">
        <v>21</v>
      </c>
      <c r="J2792" t="s">
        <v>48</v>
      </c>
      <c r="K2792">
        <v>39.96</v>
      </c>
      <c r="L2792">
        <v>5</v>
      </c>
      <c r="M2792">
        <v>0.6</v>
      </c>
      <c r="N2792">
        <v>-23.975999999999999</v>
      </c>
      <c r="O2792" s="5">
        <f t="shared" si="43"/>
        <v>-0.6</v>
      </c>
    </row>
    <row r="2793" spans="1:15" x14ac:dyDescent="0.25">
      <c r="A2793" t="s">
        <v>804</v>
      </c>
      <c r="B2793" t="s">
        <v>155</v>
      </c>
      <c r="C2793" t="s">
        <v>30</v>
      </c>
      <c r="D2793" t="s">
        <v>17</v>
      </c>
      <c r="E2793" t="s">
        <v>357</v>
      </c>
      <c r="F2793" t="s">
        <v>66</v>
      </c>
      <c r="G2793">
        <v>68104</v>
      </c>
      <c r="H2793" t="s">
        <v>89</v>
      </c>
      <c r="I2793" t="s">
        <v>32</v>
      </c>
      <c r="J2793" t="s">
        <v>68</v>
      </c>
      <c r="K2793">
        <v>25.96</v>
      </c>
      <c r="L2793">
        <v>2</v>
      </c>
      <c r="M2793">
        <v>0</v>
      </c>
      <c r="N2793">
        <v>7.5284000000000004</v>
      </c>
      <c r="O2793" s="5">
        <f t="shared" si="43"/>
        <v>0.28999999999999998</v>
      </c>
    </row>
    <row r="2794" spans="1:15" x14ac:dyDescent="0.25">
      <c r="A2794" t="s">
        <v>804</v>
      </c>
      <c r="B2794" t="s">
        <v>155</v>
      </c>
      <c r="C2794" t="s">
        <v>30</v>
      </c>
      <c r="D2794" t="s">
        <v>17</v>
      </c>
      <c r="E2794" t="s">
        <v>357</v>
      </c>
      <c r="F2794" t="s">
        <v>66</v>
      </c>
      <c r="G2794">
        <v>68104</v>
      </c>
      <c r="H2794" t="s">
        <v>89</v>
      </c>
      <c r="I2794" t="s">
        <v>32</v>
      </c>
      <c r="J2794" t="s">
        <v>68</v>
      </c>
      <c r="K2794">
        <v>36.270000000000003</v>
      </c>
      <c r="L2794">
        <v>3</v>
      </c>
      <c r="M2794">
        <v>0</v>
      </c>
      <c r="N2794">
        <v>10.881</v>
      </c>
      <c r="O2794" s="5">
        <f t="shared" si="43"/>
        <v>0.3</v>
      </c>
    </row>
    <row r="2795" spans="1:15" x14ac:dyDescent="0.25">
      <c r="A2795" t="s">
        <v>804</v>
      </c>
      <c r="B2795" t="s">
        <v>155</v>
      </c>
      <c r="C2795" t="s">
        <v>30</v>
      </c>
      <c r="D2795" t="s">
        <v>17</v>
      </c>
      <c r="E2795" t="s">
        <v>357</v>
      </c>
      <c r="F2795" t="s">
        <v>66</v>
      </c>
      <c r="G2795">
        <v>68104</v>
      </c>
      <c r="H2795" t="s">
        <v>89</v>
      </c>
      <c r="I2795" t="s">
        <v>32</v>
      </c>
      <c r="J2795" t="s">
        <v>80</v>
      </c>
      <c r="K2795">
        <v>6.48</v>
      </c>
      <c r="L2795">
        <v>1</v>
      </c>
      <c r="M2795">
        <v>0</v>
      </c>
      <c r="N2795">
        <v>3.1103999999999998</v>
      </c>
      <c r="O2795" s="5">
        <f t="shared" si="43"/>
        <v>0.47999999999999993</v>
      </c>
    </row>
    <row r="2796" spans="1:15" x14ac:dyDescent="0.25">
      <c r="A2796" t="s">
        <v>1018</v>
      </c>
      <c r="B2796" t="s">
        <v>38</v>
      </c>
      <c r="C2796" t="s">
        <v>30</v>
      </c>
      <c r="D2796" t="s">
        <v>17</v>
      </c>
      <c r="E2796" t="s">
        <v>551</v>
      </c>
      <c r="F2796" t="s">
        <v>27</v>
      </c>
      <c r="G2796">
        <v>90278</v>
      </c>
      <c r="H2796" t="s">
        <v>31</v>
      </c>
      <c r="I2796" t="s">
        <v>58</v>
      </c>
      <c r="J2796" t="s">
        <v>59</v>
      </c>
      <c r="K2796">
        <v>1075.088</v>
      </c>
      <c r="L2796">
        <v>14</v>
      </c>
      <c r="M2796">
        <v>0.2</v>
      </c>
      <c r="N2796">
        <v>94.0702</v>
      </c>
      <c r="O2796" s="5">
        <f t="shared" si="43"/>
        <v>8.7500000000000008E-2</v>
      </c>
    </row>
    <row r="2797" spans="1:15" x14ac:dyDescent="0.25">
      <c r="A2797" t="s">
        <v>1018</v>
      </c>
      <c r="B2797" t="s">
        <v>38</v>
      </c>
      <c r="C2797" t="s">
        <v>30</v>
      </c>
      <c r="D2797" t="s">
        <v>17</v>
      </c>
      <c r="E2797" t="s">
        <v>551</v>
      </c>
      <c r="F2797" t="s">
        <v>27</v>
      </c>
      <c r="G2797">
        <v>90278</v>
      </c>
      <c r="H2797" t="s">
        <v>31</v>
      </c>
      <c r="I2797" t="s">
        <v>58</v>
      </c>
      <c r="J2797" t="s">
        <v>59</v>
      </c>
      <c r="K2797">
        <v>438.36799999999999</v>
      </c>
      <c r="L2797">
        <v>4</v>
      </c>
      <c r="M2797">
        <v>0.2</v>
      </c>
      <c r="N2797">
        <v>38.357199999999999</v>
      </c>
      <c r="O2797" s="5">
        <f t="shared" si="43"/>
        <v>8.7499999999999994E-2</v>
      </c>
    </row>
    <row r="2798" spans="1:15" x14ac:dyDescent="0.25">
      <c r="A2798" t="s">
        <v>1018</v>
      </c>
      <c r="B2798" t="s">
        <v>38</v>
      </c>
      <c r="C2798" t="s">
        <v>30</v>
      </c>
      <c r="D2798" t="s">
        <v>17</v>
      </c>
      <c r="E2798" t="s">
        <v>551</v>
      </c>
      <c r="F2798" t="s">
        <v>27</v>
      </c>
      <c r="G2798">
        <v>90278</v>
      </c>
      <c r="H2798" t="s">
        <v>31</v>
      </c>
      <c r="I2798" t="s">
        <v>32</v>
      </c>
      <c r="J2798" t="s">
        <v>64</v>
      </c>
      <c r="K2798">
        <v>18.088000000000001</v>
      </c>
      <c r="L2798">
        <v>7</v>
      </c>
      <c r="M2798">
        <v>0.2</v>
      </c>
      <c r="N2798">
        <v>6.5568999999999997</v>
      </c>
      <c r="O2798" s="5">
        <f t="shared" si="43"/>
        <v>0.36249999999999999</v>
      </c>
    </row>
    <row r="2799" spans="1:15" x14ac:dyDescent="0.25">
      <c r="A2799" t="s">
        <v>1018</v>
      </c>
      <c r="B2799" t="s">
        <v>38</v>
      </c>
      <c r="C2799" t="s">
        <v>30</v>
      </c>
      <c r="D2799" t="s">
        <v>17</v>
      </c>
      <c r="E2799" t="s">
        <v>551</v>
      </c>
      <c r="F2799" t="s">
        <v>27</v>
      </c>
      <c r="G2799">
        <v>90278</v>
      </c>
      <c r="H2799" t="s">
        <v>31</v>
      </c>
      <c r="I2799" t="s">
        <v>21</v>
      </c>
      <c r="J2799" t="s">
        <v>22</v>
      </c>
      <c r="K2799">
        <v>308.49900000000002</v>
      </c>
      <c r="L2799">
        <v>3</v>
      </c>
      <c r="M2799">
        <v>0.15</v>
      </c>
      <c r="N2799">
        <v>-18.146999999999998</v>
      </c>
      <c r="O2799" s="5">
        <f t="shared" si="43"/>
        <v>-5.8823529411764698E-2</v>
      </c>
    </row>
    <row r="2800" spans="1:15" x14ac:dyDescent="0.25">
      <c r="A2800" t="s">
        <v>970</v>
      </c>
      <c r="B2800" t="s">
        <v>38</v>
      </c>
      <c r="C2800" t="s">
        <v>16</v>
      </c>
      <c r="D2800" t="s">
        <v>17</v>
      </c>
      <c r="E2800" t="s">
        <v>483</v>
      </c>
      <c r="F2800" t="s">
        <v>36</v>
      </c>
      <c r="G2800">
        <v>72209</v>
      </c>
      <c r="H2800" t="s">
        <v>20</v>
      </c>
      <c r="I2800" t="s">
        <v>32</v>
      </c>
      <c r="J2800" t="s">
        <v>53</v>
      </c>
      <c r="K2800">
        <v>13.36</v>
      </c>
      <c r="L2800">
        <v>4</v>
      </c>
      <c r="M2800">
        <v>0</v>
      </c>
      <c r="N2800">
        <v>4.1416000000000004</v>
      </c>
      <c r="O2800" s="5">
        <f t="shared" si="43"/>
        <v>0.31000000000000005</v>
      </c>
    </row>
    <row r="2801" spans="1:15" x14ac:dyDescent="0.25">
      <c r="A2801" t="s">
        <v>970</v>
      </c>
      <c r="B2801" t="s">
        <v>38</v>
      </c>
      <c r="C2801" t="s">
        <v>16</v>
      </c>
      <c r="D2801" t="s">
        <v>17</v>
      </c>
      <c r="E2801" t="s">
        <v>483</v>
      </c>
      <c r="F2801" t="s">
        <v>36</v>
      </c>
      <c r="G2801">
        <v>72209</v>
      </c>
      <c r="H2801" t="s">
        <v>20</v>
      </c>
      <c r="I2801" t="s">
        <v>32</v>
      </c>
      <c r="J2801" t="s">
        <v>80</v>
      </c>
      <c r="K2801">
        <v>39.96</v>
      </c>
      <c r="L2801">
        <v>2</v>
      </c>
      <c r="M2801">
        <v>0</v>
      </c>
      <c r="N2801">
        <v>18.781199999999998</v>
      </c>
      <c r="O2801" s="5">
        <f t="shared" si="43"/>
        <v>0.47</v>
      </c>
    </row>
    <row r="2802" spans="1:15" x14ac:dyDescent="0.25">
      <c r="A2802" t="s">
        <v>970</v>
      </c>
      <c r="B2802" t="s">
        <v>38</v>
      </c>
      <c r="C2802" t="s">
        <v>16</v>
      </c>
      <c r="D2802" t="s">
        <v>17</v>
      </c>
      <c r="E2802" t="s">
        <v>483</v>
      </c>
      <c r="F2802" t="s">
        <v>36</v>
      </c>
      <c r="G2802">
        <v>72209</v>
      </c>
      <c r="H2802" t="s">
        <v>20</v>
      </c>
      <c r="I2802" t="s">
        <v>32</v>
      </c>
      <c r="J2802" t="s">
        <v>64</v>
      </c>
      <c r="K2802">
        <v>145.85</v>
      </c>
      <c r="L2802">
        <v>5</v>
      </c>
      <c r="M2802">
        <v>0</v>
      </c>
      <c r="N2802">
        <v>70.007999999999996</v>
      </c>
      <c r="O2802" s="5">
        <f t="shared" si="43"/>
        <v>0.48</v>
      </c>
    </row>
    <row r="2803" spans="1:15" x14ac:dyDescent="0.25">
      <c r="A2803" t="s">
        <v>738</v>
      </c>
      <c r="B2803" t="s">
        <v>155</v>
      </c>
      <c r="C2803" t="s">
        <v>30</v>
      </c>
      <c r="D2803" t="s">
        <v>17</v>
      </c>
      <c r="E2803" t="s">
        <v>275</v>
      </c>
      <c r="F2803" t="s">
        <v>35</v>
      </c>
      <c r="G2803">
        <v>33180</v>
      </c>
      <c r="H2803" t="s">
        <v>20</v>
      </c>
      <c r="I2803" t="s">
        <v>58</v>
      </c>
      <c r="J2803" t="s">
        <v>59</v>
      </c>
      <c r="K2803">
        <v>783.96</v>
      </c>
      <c r="L2803">
        <v>5</v>
      </c>
      <c r="M2803">
        <v>0.2</v>
      </c>
      <c r="N2803">
        <v>78.396000000000001</v>
      </c>
      <c r="O2803" s="5">
        <f t="shared" si="43"/>
        <v>9.9999999999999992E-2</v>
      </c>
    </row>
    <row r="2804" spans="1:15" x14ac:dyDescent="0.25">
      <c r="A2804" t="s">
        <v>771</v>
      </c>
      <c r="B2804" t="s">
        <v>155</v>
      </c>
      <c r="C2804" t="s">
        <v>16</v>
      </c>
      <c r="D2804" t="s">
        <v>17</v>
      </c>
      <c r="E2804" t="s">
        <v>316</v>
      </c>
      <c r="F2804" t="s">
        <v>114</v>
      </c>
      <c r="G2804">
        <v>97301</v>
      </c>
      <c r="H2804" t="s">
        <v>31</v>
      </c>
      <c r="I2804" t="s">
        <v>32</v>
      </c>
      <c r="J2804" t="s">
        <v>53</v>
      </c>
      <c r="K2804">
        <v>7.88</v>
      </c>
      <c r="L2804">
        <v>1</v>
      </c>
      <c r="M2804">
        <v>0.2</v>
      </c>
      <c r="N2804">
        <v>1.7729999999999999</v>
      </c>
      <c r="O2804" s="5">
        <f t="shared" si="43"/>
        <v>0.22499999999999998</v>
      </c>
    </row>
    <row r="2805" spans="1:15" x14ac:dyDescent="0.25">
      <c r="A2805" t="s">
        <v>1008</v>
      </c>
      <c r="B2805" t="s">
        <v>38</v>
      </c>
      <c r="C2805" t="s">
        <v>16</v>
      </c>
      <c r="D2805" t="s">
        <v>17</v>
      </c>
      <c r="E2805" t="s">
        <v>466</v>
      </c>
      <c r="F2805" t="s">
        <v>135</v>
      </c>
      <c r="G2805">
        <v>88001</v>
      </c>
      <c r="H2805" t="s">
        <v>31</v>
      </c>
      <c r="I2805" t="s">
        <v>21</v>
      </c>
      <c r="J2805" t="s">
        <v>48</v>
      </c>
      <c r="K2805">
        <v>41.37</v>
      </c>
      <c r="L2805">
        <v>3</v>
      </c>
      <c r="M2805">
        <v>0</v>
      </c>
      <c r="N2805">
        <v>17.375399999999999</v>
      </c>
      <c r="O2805" s="5">
        <f t="shared" si="43"/>
        <v>0.42</v>
      </c>
    </row>
    <row r="2806" spans="1:15" x14ac:dyDescent="0.25">
      <c r="A2806" t="s">
        <v>640</v>
      </c>
      <c r="B2806" t="s">
        <v>38</v>
      </c>
      <c r="C2806" t="s">
        <v>16</v>
      </c>
      <c r="D2806" t="s">
        <v>17</v>
      </c>
      <c r="E2806" t="s">
        <v>65</v>
      </c>
      <c r="F2806" t="s">
        <v>27</v>
      </c>
      <c r="G2806">
        <v>94122</v>
      </c>
      <c r="H2806" t="s">
        <v>31</v>
      </c>
      <c r="I2806" t="s">
        <v>32</v>
      </c>
      <c r="J2806" t="s">
        <v>80</v>
      </c>
      <c r="K2806">
        <v>12.84</v>
      </c>
      <c r="L2806">
        <v>3</v>
      </c>
      <c r="M2806">
        <v>0</v>
      </c>
      <c r="N2806">
        <v>5.7779999999999996</v>
      </c>
      <c r="O2806" s="5">
        <f t="shared" si="43"/>
        <v>0.44999999999999996</v>
      </c>
    </row>
    <row r="2807" spans="1:15" x14ac:dyDescent="0.25">
      <c r="A2807" t="s">
        <v>640</v>
      </c>
      <c r="B2807" t="s">
        <v>38</v>
      </c>
      <c r="C2807" t="s">
        <v>16</v>
      </c>
      <c r="D2807" t="s">
        <v>17</v>
      </c>
      <c r="E2807" t="s">
        <v>65</v>
      </c>
      <c r="F2807" t="s">
        <v>27</v>
      </c>
      <c r="G2807">
        <v>94122</v>
      </c>
      <c r="H2807" t="s">
        <v>31</v>
      </c>
      <c r="I2807" t="s">
        <v>32</v>
      </c>
      <c r="J2807" t="s">
        <v>80</v>
      </c>
      <c r="K2807">
        <v>25.68</v>
      </c>
      <c r="L2807">
        <v>6</v>
      </c>
      <c r="M2807">
        <v>0</v>
      </c>
      <c r="N2807">
        <v>11.555999999999999</v>
      </c>
      <c r="O2807" s="5">
        <f t="shared" si="43"/>
        <v>0.44999999999999996</v>
      </c>
    </row>
    <row r="2808" spans="1:15" x14ac:dyDescent="0.25">
      <c r="A2808" t="s">
        <v>899</v>
      </c>
      <c r="B2808" t="s">
        <v>38</v>
      </c>
      <c r="C2808" t="s">
        <v>16</v>
      </c>
      <c r="D2808" t="s">
        <v>17</v>
      </c>
      <c r="E2808" t="s">
        <v>333</v>
      </c>
      <c r="F2808" t="s">
        <v>50</v>
      </c>
      <c r="G2808">
        <v>79907</v>
      </c>
      <c r="H2808" t="s">
        <v>89</v>
      </c>
      <c r="I2808" t="s">
        <v>21</v>
      </c>
      <c r="J2808" t="s">
        <v>25</v>
      </c>
      <c r="K2808">
        <v>47.515999999999998</v>
      </c>
      <c r="L2808">
        <v>2</v>
      </c>
      <c r="M2808">
        <v>0.3</v>
      </c>
      <c r="N2808">
        <v>-2.0364</v>
      </c>
      <c r="O2808" s="5">
        <f t="shared" si="43"/>
        <v>-4.2857142857142858E-2</v>
      </c>
    </row>
    <row r="2809" spans="1:15" x14ac:dyDescent="0.25">
      <c r="A2809" t="s">
        <v>636</v>
      </c>
      <c r="B2809" t="s">
        <v>15</v>
      </c>
      <c r="C2809" t="s">
        <v>16</v>
      </c>
      <c r="D2809" t="s">
        <v>17</v>
      </c>
      <c r="E2809" t="s">
        <v>44</v>
      </c>
      <c r="F2809" t="s">
        <v>45</v>
      </c>
      <c r="G2809">
        <v>98115</v>
      </c>
      <c r="H2809" t="s">
        <v>31</v>
      </c>
      <c r="I2809" t="s">
        <v>32</v>
      </c>
      <c r="J2809" t="s">
        <v>195</v>
      </c>
      <c r="K2809">
        <v>9.42</v>
      </c>
      <c r="L2809">
        <v>2</v>
      </c>
      <c r="M2809">
        <v>0</v>
      </c>
      <c r="N2809">
        <v>0.47099999999999997</v>
      </c>
      <c r="O2809" s="5">
        <f t="shared" si="43"/>
        <v>4.9999999999999996E-2</v>
      </c>
    </row>
    <row r="2810" spans="1:15" x14ac:dyDescent="0.25">
      <c r="A2810" t="s">
        <v>636</v>
      </c>
      <c r="B2810" t="s">
        <v>15</v>
      </c>
      <c r="C2810" t="s">
        <v>16</v>
      </c>
      <c r="D2810" t="s">
        <v>17</v>
      </c>
      <c r="E2810" t="s">
        <v>44</v>
      </c>
      <c r="F2810" t="s">
        <v>45</v>
      </c>
      <c r="G2810">
        <v>98115</v>
      </c>
      <c r="H2810" t="s">
        <v>31</v>
      </c>
      <c r="I2810" t="s">
        <v>32</v>
      </c>
      <c r="J2810" t="s">
        <v>80</v>
      </c>
      <c r="K2810">
        <v>12.96</v>
      </c>
      <c r="L2810">
        <v>2</v>
      </c>
      <c r="M2810">
        <v>0</v>
      </c>
      <c r="N2810">
        <v>6.2207999999999997</v>
      </c>
      <c r="O2810" s="5">
        <f t="shared" si="43"/>
        <v>0.47999999999999993</v>
      </c>
    </row>
    <row r="2811" spans="1:15" x14ac:dyDescent="0.25">
      <c r="A2811" t="s">
        <v>636</v>
      </c>
      <c r="B2811" t="s">
        <v>15</v>
      </c>
      <c r="C2811" t="s">
        <v>16</v>
      </c>
      <c r="D2811" t="s">
        <v>17</v>
      </c>
      <c r="E2811" t="s">
        <v>44</v>
      </c>
      <c r="F2811" t="s">
        <v>45</v>
      </c>
      <c r="G2811">
        <v>98115</v>
      </c>
      <c r="H2811" t="s">
        <v>31</v>
      </c>
      <c r="I2811" t="s">
        <v>21</v>
      </c>
      <c r="J2811" t="s">
        <v>22</v>
      </c>
      <c r="K2811">
        <v>704.9</v>
      </c>
      <c r="L2811">
        <v>5</v>
      </c>
      <c r="M2811">
        <v>0</v>
      </c>
      <c r="N2811">
        <v>56.392000000000003</v>
      </c>
      <c r="O2811" s="5">
        <f t="shared" si="43"/>
        <v>0.08</v>
      </c>
    </row>
    <row r="2812" spans="1:15" x14ac:dyDescent="0.25">
      <c r="A2812" t="s">
        <v>636</v>
      </c>
      <c r="B2812" t="s">
        <v>15</v>
      </c>
      <c r="C2812" t="s">
        <v>16</v>
      </c>
      <c r="D2812" t="s">
        <v>17</v>
      </c>
      <c r="E2812" t="s">
        <v>44</v>
      </c>
      <c r="F2812" t="s">
        <v>45</v>
      </c>
      <c r="G2812">
        <v>98115</v>
      </c>
      <c r="H2812" t="s">
        <v>31</v>
      </c>
      <c r="I2812" t="s">
        <v>21</v>
      </c>
      <c r="J2812" t="s">
        <v>25</v>
      </c>
      <c r="K2812">
        <v>561.56799999999998</v>
      </c>
      <c r="L2812">
        <v>2</v>
      </c>
      <c r="M2812">
        <v>0.2</v>
      </c>
      <c r="N2812">
        <v>28.078399999999998</v>
      </c>
      <c r="O2812" s="5">
        <f t="shared" si="43"/>
        <v>4.9999999999999996E-2</v>
      </c>
    </row>
    <row r="2813" spans="1:15" x14ac:dyDescent="0.25">
      <c r="A2813" t="s">
        <v>807</v>
      </c>
      <c r="B2813" t="s">
        <v>15</v>
      </c>
      <c r="C2813" t="s">
        <v>88</v>
      </c>
      <c r="D2813" t="s">
        <v>17</v>
      </c>
      <c r="E2813" t="s">
        <v>361</v>
      </c>
      <c r="F2813" t="s">
        <v>55</v>
      </c>
      <c r="G2813">
        <v>53209</v>
      </c>
      <c r="H2813" t="s">
        <v>89</v>
      </c>
      <c r="I2813" t="s">
        <v>32</v>
      </c>
      <c r="J2813" t="s">
        <v>80</v>
      </c>
      <c r="K2813">
        <v>179.82</v>
      </c>
      <c r="L2813">
        <v>9</v>
      </c>
      <c r="M2813">
        <v>0</v>
      </c>
      <c r="N2813">
        <v>84.5154</v>
      </c>
      <c r="O2813" s="5">
        <f t="shared" si="43"/>
        <v>0.47000000000000003</v>
      </c>
    </row>
    <row r="2814" spans="1:15" x14ac:dyDescent="0.25">
      <c r="A2814" t="s">
        <v>807</v>
      </c>
      <c r="B2814" t="s">
        <v>15</v>
      </c>
      <c r="C2814" t="s">
        <v>88</v>
      </c>
      <c r="D2814" t="s">
        <v>17</v>
      </c>
      <c r="E2814" t="s">
        <v>361</v>
      </c>
      <c r="F2814" t="s">
        <v>55</v>
      </c>
      <c r="G2814">
        <v>53209</v>
      </c>
      <c r="H2814" t="s">
        <v>89</v>
      </c>
      <c r="I2814" t="s">
        <v>21</v>
      </c>
      <c r="J2814" t="s">
        <v>48</v>
      </c>
      <c r="K2814">
        <v>185.58</v>
      </c>
      <c r="L2814">
        <v>6</v>
      </c>
      <c r="M2814">
        <v>0</v>
      </c>
      <c r="N2814">
        <v>76.087800000000001</v>
      </c>
      <c r="O2814" s="5">
        <f t="shared" si="43"/>
        <v>0.41</v>
      </c>
    </row>
    <row r="2815" spans="1:15" x14ac:dyDescent="0.25">
      <c r="A2815" t="s">
        <v>807</v>
      </c>
      <c r="B2815" t="s">
        <v>15</v>
      </c>
      <c r="C2815" t="s">
        <v>88</v>
      </c>
      <c r="D2815" t="s">
        <v>17</v>
      </c>
      <c r="E2815" t="s">
        <v>361</v>
      </c>
      <c r="F2815" t="s">
        <v>55</v>
      </c>
      <c r="G2815">
        <v>53209</v>
      </c>
      <c r="H2815" t="s">
        <v>89</v>
      </c>
      <c r="I2815" t="s">
        <v>21</v>
      </c>
      <c r="J2815" t="s">
        <v>39</v>
      </c>
      <c r="K2815">
        <v>214.11</v>
      </c>
      <c r="L2815">
        <v>3</v>
      </c>
      <c r="M2815">
        <v>0</v>
      </c>
      <c r="N2815">
        <v>36.398699999999998</v>
      </c>
      <c r="O2815" s="5">
        <f t="shared" si="43"/>
        <v>0.16999999999999998</v>
      </c>
    </row>
    <row r="2816" spans="1:15" x14ac:dyDescent="0.25">
      <c r="A2816" t="s">
        <v>807</v>
      </c>
      <c r="B2816" t="s">
        <v>15</v>
      </c>
      <c r="C2816" t="s">
        <v>88</v>
      </c>
      <c r="D2816" t="s">
        <v>17</v>
      </c>
      <c r="E2816" t="s">
        <v>361</v>
      </c>
      <c r="F2816" t="s">
        <v>55</v>
      </c>
      <c r="G2816">
        <v>53209</v>
      </c>
      <c r="H2816" t="s">
        <v>89</v>
      </c>
      <c r="I2816" t="s">
        <v>58</v>
      </c>
      <c r="J2816" t="s">
        <v>129</v>
      </c>
      <c r="K2816">
        <v>999.96</v>
      </c>
      <c r="L2816">
        <v>4</v>
      </c>
      <c r="M2816">
        <v>0</v>
      </c>
      <c r="N2816">
        <v>229.99080000000001</v>
      </c>
      <c r="O2816" s="5">
        <f t="shared" si="43"/>
        <v>0.23</v>
      </c>
    </row>
    <row r="2817" spans="1:15" x14ac:dyDescent="0.25">
      <c r="A2817" t="s">
        <v>807</v>
      </c>
      <c r="B2817" t="s">
        <v>15</v>
      </c>
      <c r="C2817" t="s">
        <v>88</v>
      </c>
      <c r="D2817" t="s">
        <v>17</v>
      </c>
      <c r="E2817" t="s">
        <v>361</v>
      </c>
      <c r="F2817" t="s">
        <v>55</v>
      </c>
      <c r="G2817">
        <v>53209</v>
      </c>
      <c r="H2817" t="s">
        <v>89</v>
      </c>
      <c r="I2817" t="s">
        <v>21</v>
      </c>
      <c r="J2817" t="s">
        <v>39</v>
      </c>
      <c r="K2817">
        <v>653.54999999999995</v>
      </c>
      <c r="L2817">
        <v>3</v>
      </c>
      <c r="M2817">
        <v>0</v>
      </c>
      <c r="N2817">
        <v>111.1035</v>
      </c>
      <c r="O2817" s="5">
        <f t="shared" si="43"/>
        <v>0.17</v>
      </c>
    </row>
    <row r="2818" spans="1:15" x14ac:dyDescent="0.25">
      <c r="A2818" t="s">
        <v>732</v>
      </c>
      <c r="B2818" t="s">
        <v>38</v>
      </c>
      <c r="C2818" t="s">
        <v>88</v>
      </c>
      <c r="D2818" t="s">
        <v>17</v>
      </c>
      <c r="E2818" t="s">
        <v>182</v>
      </c>
      <c r="F2818" t="s">
        <v>108</v>
      </c>
      <c r="G2818">
        <v>2038</v>
      </c>
      <c r="H2818" t="s">
        <v>119</v>
      </c>
      <c r="I2818" t="s">
        <v>32</v>
      </c>
      <c r="J2818" t="s">
        <v>64</v>
      </c>
      <c r="K2818">
        <v>114.6</v>
      </c>
      <c r="L2818">
        <v>5</v>
      </c>
      <c r="M2818">
        <v>0</v>
      </c>
      <c r="N2818">
        <v>51.57</v>
      </c>
      <c r="O2818" s="5">
        <f t="shared" si="43"/>
        <v>0.45</v>
      </c>
    </row>
    <row r="2819" spans="1:15" x14ac:dyDescent="0.25">
      <c r="A2819" t="s">
        <v>732</v>
      </c>
      <c r="B2819" t="s">
        <v>38</v>
      </c>
      <c r="C2819" t="s">
        <v>88</v>
      </c>
      <c r="D2819" t="s">
        <v>17</v>
      </c>
      <c r="E2819" t="s">
        <v>182</v>
      </c>
      <c r="F2819" t="s">
        <v>108</v>
      </c>
      <c r="G2819">
        <v>2038</v>
      </c>
      <c r="H2819" t="s">
        <v>119</v>
      </c>
      <c r="I2819" t="s">
        <v>21</v>
      </c>
      <c r="J2819" t="s">
        <v>25</v>
      </c>
      <c r="K2819">
        <v>60.74</v>
      </c>
      <c r="L2819">
        <v>1</v>
      </c>
      <c r="M2819">
        <v>0</v>
      </c>
      <c r="N2819">
        <v>15.185</v>
      </c>
      <c r="O2819" s="5">
        <f t="shared" si="43"/>
        <v>0.25</v>
      </c>
    </row>
    <row r="2820" spans="1:15" x14ac:dyDescent="0.25">
      <c r="A2820" t="s">
        <v>732</v>
      </c>
      <c r="B2820" t="s">
        <v>38</v>
      </c>
      <c r="C2820" t="s">
        <v>88</v>
      </c>
      <c r="D2820" t="s">
        <v>17</v>
      </c>
      <c r="E2820" t="s">
        <v>182</v>
      </c>
      <c r="F2820" t="s">
        <v>108</v>
      </c>
      <c r="G2820">
        <v>2038</v>
      </c>
      <c r="H2820" t="s">
        <v>119</v>
      </c>
      <c r="I2820" t="s">
        <v>21</v>
      </c>
      <c r="J2820" t="s">
        <v>48</v>
      </c>
      <c r="K2820">
        <v>124.36</v>
      </c>
      <c r="L2820">
        <v>2</v>
      </c>
      <c r="M2820">
        <v>0</v>
      </c>
      <c r="N2820">
        <v>27.359200000000001</v>
      </c>
      <c r="O2820" s="5">
        <f t="shared" ref="O2820:O2883" si="44">N2820/K2820</f>
        <v>0.22</v>
      </c>
    </row>
    <row r="2821" spans="1:15" x14ac:dyDescent="0.25">
      <c r="A2821" t="s">
        <v>732</v>
      </c>
      <c r="B2821" t="s">
        <v>38</v>
      </c>
      <c r="C2821" t="s">
        <v>88</v>
      </c>
      <c r="D2821" t="s">
        <v>17</v>
      </c>
      <c r="E2821" t="s">
        <v>182</v>
      </c>
      <c r="F2821" t="s">
        <v>108</v>
      </c>
      <c r="G2821">
        <v>2038</v>
      </c>
      <c r="H2821" t="s">
        <v>119</v>
      </c>
      <c r="I2821" t="s">
        <v>32</v>
      </c>
      <c r="J2821" t="s">
        <v>43</v>
      </c>
      <c r="K2821">
        <v>1088.76</v>
      </c>
      <c r="L2821">
        <v>6</v>
      </c>
      <c r="M2821">
        <v>0</v>
      </c>
      <c r="N2821">
        <v>315.74040000000002</v>
      </c>
      <c r="O2821" s="5">
        <f t="shared" si="44"/>
        <v>0.29000000000000004</v>
      </c>
    </row>
    <row r="2822" spans="1:15" x14ac:dyDescent="0.25">
      <c r="A2822" t="s">
        <v>840</v>
      </c>
      <c r="B2822" t="s">
        <v>155</v>
      </c>
      <c r="C2822" t="s">
        <v>16</v>
      </c>
      <c r="D2822" t="s">
        <v>17</v>
      </c>
      <c r="E2822" t="s">
        <v>340</v>
      </c>
      <c r="F2822" t="s">
        <v>27</v>
      </c>
      <c r="G2822">
        <v>92024</v>
      </c>
      <c r="H2822" t="s">
        <v>31</v>
      </c>
      <c r="I2822" t="s">
        <v>32</v>
      </c>
      <c r="J2822" t="s">
        <v>64</v>
      </c>
      <c r="K2822">
        <v>6.72</v>
      </c>
      <c r="L2822">
        <v>5</v>
      </c>
      <c r="M2822">
        <v>0.2</v>
      </c>
      <c r="N2822">
        <v>2.3519999999999999</v>
      </c>
      <c r="O2822" s="5">
        <f t="shared" si="44"/>
        <v>0.35</v>
      </c>
    </row>
    <row r="2823" spans="1:15" x14ac:dyDescent="0.25">
      <c r="A2823" t="s">
        <v>840</v>
      </c>
      <c r="B2823" t="s">
        <v>155</v>
      </c>
      <c r="C2823" t="s">
        <v>16</v>
      </c>
      <c r="D2823" t="s">
        <v>17</v>
      </c>
      <c r="E2823" t="s">
        <v>340</v>
      </c>
      <c r="F2823" t="s">
        <v>27</v>
      </c>
      <c r="G2823">
        <v>92024</v>
      </c>
      <c r="H2823" t="s">
        <v>31</v>
      </c>
      <c r="I2823" t="s">
        <v>21</v>
      </c>
      <c r="J2823" t="s">
        <v>39</v>
      </c>
      <c r="K2823">
        <v>298.77600000000001</v>
      </c>
      <c r="L2823">
        <v>3</v>
      </c>
      <c r="M2823">
        <v>0.2</v>
      </c>
      <c r="N2823">
        <v>7.4694000000000003</v>
      </c>
      <c r="O2823" s="5">
        <f t="shared" si="44"/>
        <v>2.5000000000000001E-2</v>
      </c>
    </row>
    <row r="2824" spans="1:15" x14ac:dyDescent="0.25">
      <c r="A2824" t="s">
        <v>769</v>
      </c>
      <c r="B2824" t="s">
        <v>38</v>
      </c>
      <c r="C2824" t="s">
        <v>16</v>
      </c>
      <c r="D2824" t="s">
        <v>17</v>
      </c>
      <c r="E2824" t="s">
        <v>72</v>
      </c>
      <c r="F2824" t="s">
        <v>27</v>
      </c>
      <c r="G2824">
        <v>92804</v>
      </c>
      <c r="H2824" t="s">
        <v>31</v>
      </c>
      <c r="I2824" t="s">
        <v>58</v>
      </c>
      <c r="J2824" t="s">
        <v>59</v>
      </c>
      <c r="K2824">
        <v>302.37599999999998</v>
      </c>
      <c r="L2824">
        <v>3</v>
      </c>
      <c r="M2824">
        <v>0.2</v>
      </c>
      <c r="N2824">
        <v>22.6782</v>
      </c>
      <c r="O2824" s="5">
        <f t="shared" si="44"/>
        <v>7.5000000000000011E-2</v>
      </c>
    </row>
    <row r="2825" spans="1:15" x14ac:dyDescent="0.25">
      <c r="A2825" t="s">
        <v>783</v>
      </c>
      <c r="B2825" t="s">
        <v>155</v>
      </c>
      <c r="C2825" t="s">
        <v>16</v>
      </c>
      <c r="D2825" t="s">
        <v>17</v>
      </c>
      <c r="E2825" t="s">
        <v>98</v>
      </c>
      <c r="F2825" t="s">
        <v>50</v>
      </c>
      <c r="G2825">
        <v>76017</v>
      </c>
      <c r="H2825" t="s">
        <v>89</v>
      </c>
      <c r="I2825" t="s">
        <v>32</v>
      </c>
      <c r="J2825" t="s">
        <v>53</v>
      </c>
      <c r="K2825">
        <v>8.9280000000000008</v>
      </c>
      <c r="L2825">
        <v>2</v>
      </c>
      <c r="M2825">
        <v>0.2</v>
      </c>
      <c r="N2825">
        <v>0.55800000000000005</v>
      </c>
      <c r="O2825" s="5">
        <f t="shared" si="44"/>
        <v>6.25E-2</v>
      </c>
    </row>
    <row r="2826" spans="1:15" x14ac:dyDescent="0.25">
      <c r="A2826" t="s">
        <v>783</v>
      </c>
      <c r="B2826" t="s">
        <v>155</v>
      </c>
      <c r="C2826" t="s">
        <v>16</v>
      </c>
      <c r="D2826" t="s">
        <v>17</v>
      </c>
      <c r="E2826" t="s">
        <v>98</v>
      </c>
      <c r="F2826" t="s">
        <v>50</v>
      </c>
      <c r="G2826">
        <v>76017</v>
      </c>
      <c r="H2826" t="s">
        <v>89</v>
      </c>
      <c r="I2826" t="s">
        <v>32</v>
      </c>
      <c r="J2826" t="s">
        <v>43</v>
      </c>
      <c r="K2826">
        <v>47.584000000000003</v>
      </c>
      <c r="L2826">
        <v>2</v>
      </c>
      <c r="M2826">
        <v>0.2</v>
      </c>
      <c r="N2826">
        <v>-2.9740000000000002</v>
      </c>
      <c r="O2826" s="5">
        <f t="shared" si="44"/>
        <v>-6.25E-2</v>
      </c>
    </row>
    <row r="2827" spans="1:15" x14ac:dyDescent="0.25">
      <c r="A2827" t="s">
        <v>644</v>
      </c>
      <c r="B2827" t="s">
        <v>38</v>
      </c>
      <c r="C2827" t="s">
        <v>88</v>
      </c>
      <c r="D2827" t="s">
        <v>17</v>
      </c>
      <c r="E2827" t="s">
        <v>81</v>
      </c>
      <c r="F2827" t="s">
        <v>50</v>
      </c>
      <c r="G2827">
        <v>77041</v>
      </c>
      <c r="H2827" t="s">
        <v>89</v>
      </c>
      <c r="I2827" t="s">
        <v>32</v>
      </c>
      <c r="J2827" t="s">
        <v>80</v>
      </c>
      <c r="K2827">
        <v>33.792000000000002</v>
      </c>
      <c r="L2827">
        <v>8</v>
      </c>
      <c r="M2827">
        <v>0.2</v>
      </c>
      <c r="N2827">
        <v>10.56</v>
      </c>
      <c r="O2827" s="5">
        <f t="shared" si="44"/>
        <v>0.3125</v>
      </c>
    </row>
    <row r="2828" spans="1:15" x14ac:dyDescent="0.25">
      <c r="A2828" t="s">
        <v>644</v>
      </c>
      <c r="B2828" t="s">
        <v>38</v>
      </c>
      <c r="C2828" t="s">
        <v>88</v>
      </c>
      <c r="D2828" t="s">
        <v>17</v>
      </c>
      <c r="E2828" t="s">
        <v>81</v>
      </c>
      <c r="F2828" t="s">
        <v>50</v>
      </c>
      <c r="G2828">
        <v>77041</v>
      </c>
      <c r="H2828" t="s">
        <v>89</v>
      </c>
      <c r="I2828" t="s">
        <v>21</v>
      </c>
      <c r="J2828" t="s">
        <v>22</v>
      </c>
      <c r="K2828">
        <v>300.53280000000001</v>
      </c>
      <c r="L2828">
        <v>2</v>
      </c>
      <c r="M2828">
        <v>0.32</v>
      </c>
      <c r="N2828">
        <v>-97.231200000000001</v>
      </c>
      <c r="O2828" s="5">
        <f t="shared" si="44"/>
        <v>-0.3235294117647059</v>
      </c>
    </row>
    <row r="2829" spans="1:15" x14ac:dyDescent="0.25">
      <c r="A2829" t="s">
        <v>644</v>
      </c>
      <c r="B2829" t="s">
        <v>38</v>
      </c>
      <c r="C2829" t="s">
        <v>88</v>
      </c>
      <c r="D2829" t="s">
        <v>17</v>
      </c>
      <c r="E2829" t="s">
        <v>81</v>
      </c>
      <c r="F2829" t="s">
        <v>50</v>
      </c>
      <c r="G2829">
        <v>77041</v>
      </c>
      <c r="H2829" t="s">
        <v>89</v>
      </c>
      <c r="I2829" t="s">
        <v>32</v>
      </c>
      <c r="J2829" t="s">
        <v>64</v>
      </c>
      <c r="K2829">
        <v>2.7240000000000002</v>
      </c>
      <c r="L2829">
        <v>2</v>
      </c>
      <c r="M2829">
        <v>0.8</v>
      </c>
      <c r="N2829">
        <v>-4.3583999999999996</v>
      </c>
      <c r="O2829" s="5">
        <f t="shared" si="44"/>
        <v>-1.5999999999999996</v>
      </c>
    </row>
    <row r="2830" spans="1:15" x14ac:dyDescent="0.25">
      <c r="A2830" t="s">
        <v>644</v>
      </c>
      <c r="B2830" t="s">
        <v>38</v>
      </c>
      <c r="C2830" t="s">
        <v>88</v>
      </c>
      <c r="D2830" t="s">
        <v>17</v>
      </c>
      <c r="E2830" t="s">
        <v>81</v>
      </c>
      <c r="F2830" t="s">
        <v>50</v>
      </c>
      <c r="G2830">
        <v>77041</v>
      </c>
      <c r="H2830" t="s">
        <v>89</v>
      </c>
      <c r="I2830" t="s">
        <v>32</v>
      </c>
      <c r="J2830" t="s">
        <v>143</v>
      </c>
      <c r="K2830">
        <v>3.2639999999999998</v>
      </c>
      <c r="L2830">
        <v>2</v>
      </c>
      <c r="M2830">
        <v>0.2</v>
      </c>
      <c r="N2830">
        <v>1.1015999999999999</v>
      </c>
      <c r="O2830" s="5">
        <f t="shared" si="44"/>
        <v>0.33750000000000002</v>
      </c>
    </row>
    <row r="2831" spans="1:15" x14ac:dyDescent="0.25">
      <c r="A2831" t="s">
        <v>1007</v>
      </c>
      <c r="B2831" t="s">
        <v>155</v>
      </c>
      <c r="C2831" t="s">
        <v>16</v>
      </c>
      <c r="D2831" t="s">
        <v>17</v>
      </c>
      <c r="E2831" t="s">
        <v>354</v>
      </c>
      <c r="F2831" t="s">
        <v>124</v>
      </c>
      <c r="G2831">
        <v>43130</v>
      </c>
      <c r="H2831" t="s">
        <v>119</v>
      </c>
      <c r="I2831" t="s">
        <v>32</v>
      </c>
      <c r="J2831" t="s">
        <v>80</v>
      </c>
      <c r="K2831">
        <v>108.336</v>
      </c>
      <c r="L2831">
        <v>6</v>
      </c>
      <c r="M2831">
        <v>0.2</v>
      </c>
      <c r="N2831">
        <v>37.9176</v>
      </c>
      <c r="O2831" s="5">
        <f t="shared" si="44"/>
        <v>0.35000000000000003</v>
      </c>
    </row>
    <row r="2832" spans="1:15" x14ac:dyDescent="0.25">
      <c r="A2832" t="s">
        <v>1007</v>
      </c>
      <c r="B2832" t="s">
        <v>155</v>
      </c>
      <c r="C2832" t="s">
        <v>16</v>
      </c>
      <c r="D2832" t="s">
        <v>17</v>
      </c>
      <c r="E2832" t="s">
        <v>354</v>
      </c>
      <c r="F2832" t="s">
        <v>124</v>
      </c>
      <c r="G2832">
        <v>43130</v>
      </c>
      <c r="H2832" t="s">
        <v>119</v>
      </c>
      <c r="I2832" t="s">
        <v>32</v>
      </c>
      <c r="J2832" t="s">
        <v>43</v>
      </c>
      <c r="K2832">
        <v>55.92</v>
      </c>
      <c r="L2832">
        <v>5</v>
      </c>
      <c r="M2832">
        <v>0.2</v>
      </c>
      <c r="N2832">
        <v>6.2910000000000004</v>
      </c>
      <c r="O2832" s="5">
        <f t="shared" si="44"/>
        <v>0.1125</v>
      </c>
    </row>
    <row r="2833" spans="1:15" x14ac:dyDescent="0.25">
      <c r="A2833" t="s">
        <v>1007</v>
      </c>
      <c r="B2833" t="s">
        <v>155</v>
      </c>
      <c r="C2833" t="s">
        <v>16</v>
      </c>
      <c r="D2833" t="s">
        <v>17</v>
      </c>
      <c r="E2833" t="s">
        <v>354</v>
      </c>
      <c r="F2833" t="s">
        <v>124</v>
      </c>
      <c r="G2833">
        <v>43130</v>
      </c>
      <c r="H2833" t="s">
        <v>119</v>
      </c>
      <c r="I2833" t="s">
        <v>32</v>
      </c>
      <c r="J2833" t="s">
        <v>80</v>
      </c>
      <c r="K2833">
        <v>78.304000000000002</v>
      </c>
      <c r="L2833">
        <v>2</v>
      </c>
      <c r="M2833">
        <v>0.2</v>
      </c>
      <c r="N2833">
        <v>29.364000000000001</v>
      </c>
      <c r="O2833" s="5">
        <f t="shared" si="44"/>
        <v>0.375</v>
      </c>
    </row>
    <row r="2834" spans="1:15" x14ac:dyDescent="0.25">
      <c r="A2834" t="s">
        <v>664</v>
      </c>
      <c r="B2834" t="s">
        <v>38</v>
      </c>
      <c r="C2834" t="s">
        <v>16</v>
      </c>
      <c r="D2834" t="s">
        <v>17</v>
      </c>
      <c r="E2834" t="s">
        <v>148</v>
      </c>
      <c r="F2834" t="s">
        <v>114</v>
      </c>
      <c r="G2834">
        <v>97206</v>
      </c>
      <c r="H2834" t="s">
        <v>31</v>
      </c>
      <c r="I2834" t="s">
        <v>32</v>
      </c>
      <c r="J2834" t="s">
        <v>43</v>
      </c>
      <c r="K2834">
        <v>443.92</v>
      </c>
      <c r="L2834">
        <v>5</v>
      </c>
      <c r="M2834">
        <v>0.2</v>
      </c>
      <c r="N2834">
        <v>-94.332999999999998</v>
      </c>
      <c r="O2834" s="5">
        <f t="shared" si="44"/>
        <v>-0.21249999999999999</v>
      </c>
    </row>
    <row r="2835" spans="1:15" x14ac:dyDescent="0.25">
      <c r="A2835" t="s">
        <v>664</v>
      </c>
      <c r="B2835" t="s">
        <v>38</v>
      </c>
      <c r="C2835" t="s">
        <v>16</v>
      </c>
      <c r="D2835" t="s">
        <v>17</v>
      </c>
      <c r="E2835" t="s">
        <v>148</v>
      </c>
      <c r="F2835" t="s">
        <v>114</v>
      </c>
      <c r="G2835">
        <v>97206</v>
      </c>
      <c r="H2835" t="s">
        <v>31</v>
      </c>
      <c r="I2835" t="s">
        <v>58</v>
      </c>
      <c r="J2835" t="s">
        <v>59</v>
      </c>
      <c r="K2835">
        <v>155.976</v>
      </c>
      <c r="L2835">
        <v>3</v>
      </c>
      <c r="M2835">
        <v>0.2</v>
      </c>
      <c r="N2835">
        <v>54.5916</v>
      </c>
      <c r="O2835" s="5">
        <f t="shared" si="44"/>
        <v>0.35</v>
      </c>
    </row>
    <row r="2836" spans="1:15" x14ac:dyDescent="0.25">
      <c r="A2836" t="s">
        <v>1009</v>
      </c>
      <c r="B2836" t="s">
        <v>15</v>
      </c>
      <c r="C2836" t="s">
        <v>30</v>
      </c>
      <c r="D2836" t="s">
        <v>17</v>
      </c>
      <c r="E2836" t="s">
        <v>422</v>
      </c>
      <c r="F2836" t="s">
        <v>23</v>
      </c>
      <c r="G2836">
        <v>35244</v>
      </c>
      <c r="H2836" t="s">
        <v>20</v>
      </c>
      <c r="I2836" t="s">
        <v>32</v>
      </c>
      <c r="J2836" t="s">
        <v>53</v>
      </c>
      <c r="K2836">
        <v>15.47</v>
      </c>
      <c r="L2836">
        <v>7</v>
      </c>
      <c r="M2836">
        <v>0</v>
      </c>
      <c r="N2836">
        <v>4.1768999999999998</v>
      </c>
      <c r="O2836" s="5">
        <f t="shared" si="44"/>
        <v>0.26999999999999996</v>
      </c>
    </row>
    <row r="2837" spans="1:15" x14ac:dyDescent="0.25">
      <c r="A2837" t="s">
        <v>1009</v>
      </c>
      <c r="B2837" t="s">
        <v>15</v>
      </c>
      <c r="C2837" t="s">
        <v>30</v>
      </c>
      <c r="D2837" t="s">
        <v>17</v>
      </c>
      <c r="E2837" t="s">
        <v>422</v>
      </c>
      <c r="F2837" t="s">
        <v>23</v>
      </c>
      <c r="G2837">
        <v>35244</v>
      </c>
      <c r="H2837" t="s">
        <v>20</v>
      </c>
      <c r="I2837" t="s">
        <v>32</v>
      </c>
      <c r="J2837" t="s">
        <v>64</v>
      </c>
      <c r="K2837">
        <v>7.16</v>
      </c>
      <c r="L2837">
        <v>2</v>
      </c>
      <c r="M2837">
        <v>0</v>
      </c>
      <c r="N2837">
        <v>3.4367999999999999</v>
      </c>
      <c r="O2837" s="5">
        <f t="shared" si="44"/>
        <v>0.48</v>
      </c>
    </row>
    <row r="2838" spans="1:15" x14ac:dyDescent="0.25">
      <c r="A2838" t="s">
        <v>633</v>
      </c>
      <c r="B2838" t="s">
        <v>38</v>
      </c>
      <c r="C2838" t="s">
        <v>16</v>
      </c>
      <c r="D2838" t="s">
        <v>17</v>
      </c>
      <c r="E2838" t="s">
        <v>26</v>
      </c>
      <c r="F2838" t="s">
        <v>27</v>
      </c>
      <c r="G2838">
        <v>90036</v>
      </c>
      <c r="H2838" t="s">
        <v>31</v>
      </c>
      <c r="I2838" t="s">
        <v>32</v>
      </c>
      <c r="J2838" t="s">
        <v>68</v>
      </c>
      <c r="K2838">
        <v>10.89</v>
      </c>
      <c r="L2838">
        <v>1</v>
      </c>
      <c r="M2838">
        <v>0</v>
      </c>
      <c r="N2838">
        <v>2.8313999999999999</v>
      </c>
      <c r="O2838" s="5">
        <f t="shared" si="44"/>
        <v>0.25999999999999995</v>
      </c>
    </row>
    <row r="2839" spans="1:15" x14ac:dyDescent="0.25">
      <c r="A2839" t="s">
        <v>633</v>
      </c>
      <c r="B2839" t="s">
        <v>38</v>
      </c>
      <c r="C2839" t="s">
        <v>16</v>
      </c>
      <c r="D2839" t="s">
        <v>17</v>
      </c>
      <c r="E2839" t="s">
        <v>26</v>
      </c>
      <c r="F2839" t="s">
        <v>27</v>
      </c>
      <c r="G2839">
        <v>90036</v>
      </c>
      <c r="H2839" t="s">
        <v>31</v>
      </c>
      <c r="I2839" t="s">
        <v>32</v>
      </c>
      <c r="J2839" t="s">
        <v>80</v>
      </c>
      <c r="K2839">
        <v>19.440000000000001</v>
      </c>
      <c r="L2839">
        <v>3</v>
      </c>
      <c r="M2839">
        <v>0</v>
      </c>
      <c r="N2839">
        <v>9.3312000000000008</v>
      </c>
      <c r="O2839" s="5">
        <f t="shared" si="44"/>
        <v>0.48000000000000004</v>
      </c>
    </row>
    <row r="2840" spans="1:15" x14ac:dyDescent="0.25">
      <c r="A2840" t="s">
        <v>633</v>
      </c>
      <c r="B2840" t="s">
        <v>38</v>
      </c>
      <c r="C2840" t="s">
        <v>16</v>
      </c>
      <c r="D2840" t="s">
        <v>17</v>
      </c>
      <c r="E2840" t="s">
        <v>26</v>
      </c>
      <c r="F2840" t="s">
        <v>27</v>
      </c>
      <c r="G2840">
        <v>90036</v>
      </c>
      <c r="H2840" t="s">
        <v>31</v>
      </c>
      <c r="I2840" t="s">
        <v>32</v>
      </c>
      <c r="J2840" t="s">
        <v>64</v>
      </c>
      <c r="K2840">
        <v>121.6</v>
      </c>
      <c r="L2840">
        <v>5</v>
      </c>
      <c r="M2840">
        <v>0.2</v>
      </c>
      <c r="N2840">
        <v>39.520000000000003</v>
      </c>
      <c r="O2840" s="5">
        <f t="shared" si="44"/>
        <v>0.32500000000000007</v>
      </c>
    </row>
    <row r="2841" spans="1:15" x14ac:dyDescent="0.25">
      <c r="A2841" t="s">
        <v>998</v>
      </c>
      <c r="B2841" t="s">
        <v>155</v>
      </c>
      <c r="C2841" t="s">
        <v>16</v>
      </c>
      <c r="D2841" t="s">
        <v>17</v>
      </c>
      <c r="E2841" t="s">
        <v>541</v>
      </c>
      <c r="F2841" t="s">
        <v>35</v>
      </c>
      <c r="G2841">
        <v>32303</v>
      </c>
      <c r="H2841" t="s">
        <v>20</v>
      </c>
      <c r="I2841" t="s">
        <v>58</v>
      </c>
      <c r="J2841" t="s">
        <v>371</v>
      </c>
      <c r="K2841">
        <v>695.7</v>
      </c>
      <c r="L2841">
        <v>2</v>
      </c>
      <c r="M2841">
        <v>0.5</v>
      </c>
      <c r="N2841">
        <v>-27.827999999999999</v>
      </c>
      <c r="O2841" s="5">
        <f t="shared" si="44"/>
        <v>-3.9999999999999994E-2</v>
      </c>
    </row>
    <row r="2842" spans="1:15" x14ac:dyDescent="0.25">
      <c r="A2842" t="s">
        <v>652</v>
      </c>
      <c r="B2842" t="s">
        <v>15</v>
      </c>
      <c r="C2842" t="s">
        <v>30</v>
      </c>
      <c r="D2842" t="s">
        <v>17</v>
      </c>
      <c r="E2842" t="s">
        <v>110</v>
      </c>
      <c r="F2842" t="s">
        <v>94</v>
      </c>
      <c r="G2842">
        <v>10009</v>
      </c>
      <c r="H2842" t="s">
        <v>119</v>
      </c>
      <c r="I2842" t="s">
        <v>32</v>
      </c>
      <c r="J2842" t="s">
        <v>43</v>
      </c>
      <c r="K2842">
        <v>120.33</v>
      </c>
      <c r="L2842">
        <v>1</v>
      </c>
      <c r="M2842">
        <v>0</v>
      </c>
      <c r="N2842">
        <v>31.285799999999998</v>
      </c>
      <c r="O2842" s="5">
        <f t="shared" si="44"/>
        <v>0.26</v>
      </c>
    </row>
    <row r="2843" spans="1:15" x14ac:dyDescent="0.25">
      <c r="A2843" t="s">
        <v>941</v>
      </c>
      <c r="B2843" t="s">
        <v>38</v>
      </c>
      <c r="C2843" t="s">
        <v>88</v>
      </c>
      <c r="D2843" t="s">
        <v>17</v>
      </c>
      <c r="E2843" t="s">
        <v>240</v>
      </c>
      <c r="F2843" t="s">
        <v>100</v>
      </c>
      <c r="G2843">
        <v>23320</v>
      </c>
      <c r="H2843" t="s">
        <v>20</v>
      </c>
      <c r="I2843" t="s">
        <v>21</v>
      </c>
      <c r="J2843" t="s">
        <v>25</v>
      </c>
      <c r="K2843">
        <v>1139.92</v>
      </c>
      <c r="L2843">
        <v>4</v>
      </c>
      <c r="M2843">
        <v>0</v>
      </c>
      <c r="N2843">
        <v>284.98</v>
      </c>
      <c r="O2843" s="5">
        <f t="shared" si="44"/>
        <v>0.25</v>
      </c>
    </row>
    <row r="2844" spans="1:15" x14ac:dyDescent="0.25">
      <c r="A2844" t="s">
        <v>911</v>
      </c>
      <c r="B2844" t="s">
        <v>15</v>
      </c>
      <c r="C2844" t="s">
        <v>16</v>
      </c>
      <c r="D2844" t="s">
        <v>17</v>
      </c>
      <c r="E2844" t="s">
        <v>301</v>
      </c>
      <c r="F2844" t="s">
        <v>41</v>
      </c>
      <c r="G2844">
        <v>28314</v>
      </c>
      <c r="H2844" t="s">
        <v>20</v>
      </c>
      <c r="I2844" t="s">
        <v>32</v>
      </c>
      <c r="J2844" t="s">
        <v>80</v>
      </c>
      <c r="K2844">
        <v>229.54400000000001</v>
      </c>
      <c r="L2844">
        <v>7</v>
      </c>
      <c r="M2844">
        <v>0.2</v>
      </c>
      <c r="N2844">
        <v>83.209699999999998</v>
      </c>
      <c r="O2844" s="5">
        <f t="shared" si="44"/>
        <v>0.36249999999999999</v>
      </c>
    </row>
    <row r="2845" spans="1:15" x14ac:dyDescent="0.25">
      <c r="A2845" t="s">
        <v>756</v>
      </c>
      <c r="B2845" t="s">
        <v>38</v>
      </c>
      <c r="C2845" t="s">
        <v>16</v>
      </c>
      <c r="D2845" t="s">
        <v>17</v>
      </c>
      <c r="E2845" t="s">
        <v>299</v>
      </c>
      <c r="F2845" t="s">
        <v>50</v>
      </c>
      <c r="G2845">
        <v>77340</v>
      </c>
      <c r="H2845" t="s">
        <v>89</v>
      </c>
      <c r="I2845" t="s">
        <v>32</v>
      </c>
      <c r="J2845" t="s">
        <v>43</v>
      </c>
      <c r="K2845">
        <v>143.72800000000001</v>
      </c>
      <c r="L2845">
        <v>2</v>
      </c>
      <c r="M2845">
        <v>0.2</v>
      </c>
      <c r="N2845">
        <v>-32.338799999999999</v>
      </c>
      <c r="O2845" s="5">
        <f t="shared" si="44"/>
        <v>-0.22499999999999998</v>
      </c>
    </row>
    <row r="2846" spans="1:15" x14ac:dyDescent="0.25">
      <c r="A2846" t="s">
        <v>642</v>
      </c>
      <c r="B2846" t="s">
        <v>38</v>
      </c>
      <c r="C2846" t="s">
        <v>16</v>
      </c>
      <c r="D2846" t="s">
        <v>17</v>
      </c>
      <c r="E2846" t="s">
        <v>73</v>
      </c>
      <c r="F2846" t="s">
        <v>70</v>
      </c>
      <c r="G2846">
        <v>19140</v>
      </c>
      <c r="H2846" t="s">
        <v>119</v>
      </c>
      <c r="I2846" t="s">
        <v>58</v>
      </c>
      <c r="J2846" t="s">
        <v>129</v>
      </c>
      <c r="K2846">
        <v>36.048000000000002</v>
      </c>
      <c r="L2846">
        <v>3</v>
      </c>
      <c r="M2846">
        <v>0.2</v>
      </c>
      <c r="N2846">
        <v>-0.9012</v>
      </c>
      <c r="O2846" s="5">
        <f t="shared" si="44"/>
        <v>-2.4999999999999998E-2</v>
      </c>
    </row>
    <row r="2847" spans="1:15" x14ac:dyDescent="0.25">
      <c r="A2847" t="s">
        <v>1001</v>
      </c>
      <c r="B2847" t="s">
        <v>38</v>
      </c>
      <c r="C2847" t="s">
        <v>30</v>
      </c>
      <c r="D2847" t="s">
        <v>17</v>
      </c>
      <c r="E2847" t="s">
        <v>544</v>
      </c>
      <c r="F2847" t="s">
        <v>74</v>
      </c>
      <c r="G2847">
        <v>60098</v>
      </c>
      <c r="H2847" t="s">
        <v>89</v>
      </c>
      <c r="I2847" t="s">
        <v>21</v>
      </c>
      <c r="J2847" t="s">
        <v>25</v>
      </c>
      <c r="K2847">
        <v>845.48800000000006</v>
      </c>
      <c r="L2847">
        <v>8</v>
      </c>
      <c r="M2847">
        <v>0.3</v>
      </c>
      <c r="N2847">
        <v>-12.0784</v>
      </c>
      <c r="O2847" s="5">
        <f t="shared" si="44"/>
        <v>-1.4285714285714285E-2</v>
      </c>
    </row>
    <row r="2848" spans="1:15" x14ac:dyDescent="0.25">
      <c r="A2848" t="s">
        <v>894</v>
      </c>
      <c r="B2848" t="s">
        <v>155</v>
      </c>
      <c r="C2848" t="s">
        <v>16</v>
      </c>
      <c r="D2848" t="s">
        <v>17</v>
      </c>
      <c r="E2848" t="s">
        <v>348</v>
      </c>
      <c r="F2848" t="s">
        <v>108</v>
      </c>
      <c r="G2848">
        <v>2149</v>
      </c>
      <c r="H2848" t="s">
        <v>119</v>
      </c>
      <c r="I2848" t="s">
        <v>32</v>
      </c>
      <c r="J2848" t="s">
        <v>53</v>
      </c>
      <c r="K2848">
        <v>50.94</v>
      </c>
      <c r="L2848">
        <v>3</v>
      </c>
      <c r="M2848">
        <v>0</v>
      </c>
      <c r="N2848">
        <v>14.263199999999999</v>
      </c>
      <c r="O2848" s="5">
        <f t="shared" si="44"/>
        <v>0.28000000000000003</v>
      </c>
    </row>
    <row r="2849" spans="1:15" x14ac:dyDescent="0.25">
      <c r="A2849" t="s">
        <v>654</v>
      </c>
      <c r="B2849" t="s">
        <v>38</v>
      </c>
      <c r="C2849" t="s">
        <v>88</v>
      </c>
      <c r="D2849" t="s">
        <v>17</v>
      </c>
      <c r="E2849" t="s">
        <v>116</v>
      </c>
      <c r="F2849" t="s">
        <v>74</v>
      </c>
      <c r="G2849">
        <v>60653</v>
      </c>
      <c r="H2849" t="s">
        <v>89</v>
      </c>
      <c r="I2849" t="s">
        <v>32</v>
      </c>
      <c r="J2849" t="s">
        <v>64</v>
      </c>
      <c r="K2849">
        <v>762.59400000000005</v>
      </c>
      <c r="L2849">
        <v>3</v>
      </c>
      <c r="M2849">
        <v>0.8</v>
      </c>
      <c r="N2849">
        <v>-1143.8910000000001</v>
      </c>
      <c r="O2849" s="5">
        <f t="shared" si="44"/>
        <v>-1.5</v>
      </c>
    </row>
    <row r="2850" spans="1:15" x14ac:dyDescent="0.25">
      <c r="A2850" t="s">
        <v>841</v>
      </c>
      <c r="B2850" t="s">
        <v>38</v>
      </c>
      <c r="C2850" t="s">
        <v>30</v>
      </c>
      <c r="D2850" t="s">
        <v>17</v>
      </c>
      <c r="E2850" t="s">
        <v>398</v>
      </c>
      <c r="F2850" t="s">
        <v>71</v>
      </c>
      <c r="G2850">
        <v>30076</v>
      </c>
      <c r="H2850" t="s">
        <v>20</v>
      </c>
      <c r="I2850" t="s">
        <v>21</v>
      </c>
      <c r="J2850" t="s">
        <v>48</v>
      </c>
      <c r="K2850">
        <v>56.28</v>
      </c>
      <c r="L2850">
        <v>6</v>
      </c>
      <c r="M2850">
        <v>0</v>
      </c>
      <c r="N2850">
        <v>15.7584</v>
      </c>
      <c r="O2850" s="5">
        <f t="shared" si="44"/>
        <v>0.27999999999999997</v>
      </c>
    </row>
    <row r="2851" spans="1:15" x14ac:dyDescent="0.25">
      <c r="A2851" t="s">
        <v>841</v>
      </c>
      <c r="B2851" t="s">
        <v>38</v>
      </c>
      <c r="C2851" t="s">
        <v>30</v>
      </c>
      <c r="D2851" t="s">
        <v>17</v>
      </c>
      <c r="E2851" t="s">
        <v>398</v>
      </c>
      <c r="F2851" t="s">
        <v>71</v>
      </c>
      <c r="G2851">
        <v>30076</v>
      </c>
      <c r="H2851" t="s">
        <v>20</v>
      </c>
      <c r="I2851" t="s">
        <v>32</v>
      </c>
      <c r="J2851" t="s">
        <v>64</v>
      </c>
      <c r="K2851">
        <v>2690.97</v>
      </c>
      <c r="L2851">
        <v>3</v>
      </c>
      <c r="M2851">
        <v>0</v>
      </c>
      <c r="N2851">
        <v>1264.7559000000001</v>
      </c>
      <c r="O2851" s="5">
        <f t="shared" si="44"/>
        <v>0.47000000000000008</v>
      </c>
    </row>
    <row r="2852" spans="1:15" x14ac:dyDescent="0.25">
      <c r="A2852" t="s">
        <v>791</v>
      </c>
      <c r="B2852" t="s">
        <v>38</v>
      </c>
      <c r="C2852" t="s">
        <v>30</v>
      </c>
      <c r="D2852" t="s">
        <v>17</v>
      </c>
      <c r="E2852" t="s">
        <v>343</v>
      </c>
      <c r="F2852" t="s">
        <v>35</v>
      </c>
      <c r="G2852">
        <v>32137</v>
      </c>
      <c r="H2852" t="s">
        <v>20</v>
      </c>
      <c r="I2852" t="s">
        <v>32</v>
      </c>
      <c r="J2852" t="s">
        <v>64</v>
      </c>
      <c r="K2852">
        <v>7.4340000000000002</v>
      </c>
      <c r="L2852">
        <v>6</v>
      </c>
      <c r="M2852">
        <v>0.7</v>
      </c>
      <c r="N2852">
        <v>-5.6993999999999998</v>
      </c>
      <c r="O2852" s="5">
        <f t="shared" si="44"/>
        <v>-0.76666666666666661</v>
      </c>
    </row>
    <row r="2853" spans="1:15" x14ac:dyDescent="0.25">
      <c r="A2853" t="s">
        <v>642</v>
      </c>
      <c r="B2853" t="s">
        <v>155</v>
      </c>
      <c r="C2853" t="s">
        <v>30</v>
      </c>
      <c r="D2853" t="s">
        <v>17</v>
      </c>
      <c r="E2853" t="s">
        <v>73</v>
      </c>
      <c r="F2853" t="s">
        <v>70</v>
      </c>
      <c r="G2853">
        <v>19120</v>
      </c>
      <c r="H2853" t="s">
        <v>119</v>
      </c>
      <c r="I2853" t="s">
        <v>32</v>
      </c>
      <c r="J2853" t="s">
        <v>43</v>
      </c>
      <c r="K2853">
        <v>64.784000000000006</v>
      </c>
      <c r="L2853">
        <v>1</v>
      </c>
      <c r="M2853">
        <v>0.2</v>
      </c>
      <c r="N2853">
        <v>-12.956799999999999</v>
      </c>
      <c r="O2853" s="5">
        <f t="shared" si="44"/>
        <v>-0.19999999999999998</v>
      </c>
    </row>
    <row r="2854" spans="1:15" x14ac:dyDescent="0.25">
      <c r="A2854" t="s">
        <v>749</v>
      </c>
      <c r="B2854" t="s">
        <v>38</v>
      </c>
      <c r="C2854" t="s">
        <v>88</v>
      </c>
      <c r="D2854" t="s">
        <v>17</v>
      </c>
      <c r="E2854" t="s">
        <v>162</v>
      </c>
      <c r="F2854" t="s">
        <v>83</v>
      </c>
      <c r="G2854">
        <v>47201</v>
      </c>
      <c r="H2854" t="s">
        <v>89</v>
      </c>
      <c r="I2854" t="s">
        <v>32</v>
      </c>
      <c r="J2854" t="s">
        <v>80</v>
      </c>
      <c r="K2854">
        <v>28.16</v>
      </c>
      <c r="L2854">
        <v>4</v>
      </c>
      <c r="M2854">
        <v>0</v>
      </c>
      <c r="N2854">
        <v>13.235200000000001</v>
      </c>
      <c r="O2854" s="5">
        <f t="shared" si="44"/>
        <v>0.47000000000000003</v>
      </c>
    </row>
    <row r="2855" spans="1:15" x14ac:dyDescent="0.25">
      <c r="A2855" t="s">
        <v>794</v>
      </c>
      <c r="B2855" t="s">
        <v>15</v>
      </c>
      <c r="C2855" t="s">
        <v>16</v>
      </c>
      <c r="D2855" t="s">
        <v>17</v>
      </c>
      <c r="E2855" t="s">
        <v>349</v>
      </c>
      <c r="F2855" t="s">
        <v>94</v>
      </c>
      <c r="G2855">
        <v>11572</v>
      </c>
      <c r="H2855" t="s">
        <v>119</v>
      </c>
      <c r="I2855" t="s">
        <v>21</v>
      </c>
      <c r="J2855" t="s">
        <v>48</v>
      </c>
      <c r="K2855">
        <v>14.98</v>
      </c>
      <c r="L2855">
        <v>1</v>
      </c>
      <c r="M2855">
        <v>0</v>
      </c>
      <c r="N2855">
        <v>6.8907999999999996</v>
      </c>
      <c r="O2855" s="5">
        <f t="shared" si="44"/>
        <v>0.45999999999999996</v>
      </c>
    </row>
    <row r="2856" spans="1:15" x14ac:dyDescent="0.25">
      <c r="A2856" t="s">
        <v>794</v>
      </c>
      <c r="B2856" t="s">
        <v>15</v>
      </c>
      <c r="C2856" t="s">
        <v>16</v>
      </c>
      <c r="D2856" t="s">
        <v>17</v>
      </c>
      <c r="E2856" t="s">
        <v>349</v>
      </c>
      <c r="F2856" t="s">
        <v>94</v>
      </c>
      <c r="G2856">
        <v>11572</v>
      </c>
      <c r="H2856" t="s">
        <v>119</v>
      </c>
      <c r="I2856" t="s">
        <v>21</v>
      </c>
      <c r="J2856" t="s">
        <v>48</v>
      </c>
      <c r="K2856">
        <v>20.32</v>
      </c>
      <c r="L2856">
        <v>4</v>
      </c>
      <c r="M2856">
        <v>0</v>
      </c>
      <c r="N2856">
        <v>6.9088000000000003</v>
      </c>
      <c r="O2856" s="5">
        <f t="shared" si="44"/>
        <v>0.34</v>
      </c>
    </row>
    <row r="2857" spans="1:15" x14ac:dyDescent="0.25">
      <c r="A2857" t="s">
        <v>732</v>
      </c>
      <c r="B2857" t="s">
        <v>578</v>
      </c>
      <c r="C2857" t="s">
        <v>30</v>
      </c>
      <c r="D2857" t="s">
        <v>17</v>
      </c>
      <c r="E2857" t="s">
        <v>182</v>
      </c>
      <c r="F2857" t="s">
        <v>108</v>
      </c>
      <c r="G2857">
        <v>2038</v>
      </c>
      <c r="H2857" t="s">
        <v>119</v>
      </c>
      <c r="I2857" t="s">
        <v>32</v>
      </c>
      <c r="J2857" t="s">
        <v>43</v>
      </c>
      <c r="K2857">
        <v>40.29</v>
      </c>
      <c r="L2857">
        <v>3</v>
      </c>
      <c r="M2857">
        <v>0</v>
      </c>
      <c r="N2857">
        <v>10.4754</v>
      </c>
      <c r="O2857" s="5">
        <f t="shared" si="44"/>
        <v>0.26</v>
      </c>
    </row>
    <row r="2858" spans="1:15" x14ac:dyDescent="0.25">
      <c r="A2858" t="s">
        <v>979</v>
      </c>
      <c r="B2858" t="s">
        <v>38</v>
      </c>
      <c r="C2858" t="s">
        <v>16</v>
      </c>
      <c r="D2858" t="s">
        <v>17</v>
      </c>
      <c r="E2858" t="s">
        <v>526</v>
      </c>
      <c r="F2858" t="s">
        <v>165</v>
      </c>
      <c r="G2858">
        <v>57103</v>
      </c>
      <c r="H2858" t="s">
        <v>89</v>
      </c>
      <c r="I2858" t="s">
        <v>32</v>
      </c>
      <c r="J2858" t="s">
        <v>33</v>
      </c>
      <c r="K2858">
        <v>20.23</v>
      </c>
      <c r="L2858">
        <v>7</v>
      </c>
      <c r="M2858">
        <v>0</v>
      </c>
      <c r="N2858">
        <v>9.5081000000000007</v>
      </c>
      <c r="O2858" s="5">
        <f t="shared" si="44"/>
        <v>0.47000000000000003</v>
      </c>
    </row>
    <row r="2859" spans="1:15" x14ac:dyDescent="0.25">
      <c r="A2859" t="s">
        <v>705</v>
      </c>
      <c r="B2859" t="s">
        <v>155</v>
      </c>
      <c r="C2859" t="s">
        <v>30</v>
      </c>
      <c r="D2859" t="s">
        <v>17</v>
      </c>
      <c r="E2859" t="s">
        <v>228</v>
      </c>
      <c r="F2859" t="s">
        <v>27</v>
      </c>
      <c r="G2859">
        <v>92037</v>
      </c>
      <c r="H2859" t="s">
        <v>31</v>
      </c>
      <c r="I2859" t="s">
        <v>21</v>
      </c>
      <c r="J2859" t="s">
        <v>25</v>
      </c>
      <c r="K2859">
        <v>1603.136</v>
      </c>
      <c r="L2859">
        <v>4</v>
      </c>
      <c r="M2859">
        <v>0.2</v>
      </c>
      <c r="N2859">
        <v>100.196</v>
      </c>
      <c r="O2859" s="5">
        <f t="shared" si="44"/>
        <v>6.25E-2</v>
      </c>
    </row>
    <row r="2860" spans="1:15" x14ac:dyDescent="0.25">
      <c r="A2860" t="s">
        <v>911</v>
      </c>
      <c r="B2860" t="s">
        <v>15</v>
      </c>
      <c r="C2860" t="s">
        <v>16</v>
      </c>
      <c r="D2860" t="s">
        <v>17</v>
      </c>
      <c r="E2860" t="s">
        <v>301</v>
      </c>
      <c r="F2860" t="s">
        <v>41</v>
      </c>
      <c r="G2860">
        <v>28314</v>
      </c>
      <c r="H2860" t="s">
        <v>20</v>
      </c>
      <c r="I2860" t="s">
        <v>21</v>
      </c>
      <c r="J2860" t="s">
        <v>25</v>
      </c>
      <c r="K2860">
        <v>225.29599999999999</v>
      </c>
      <c r="L2860">
        <v>2</v>
      </c>
      <c r="M2860">
        <v>0.2</v>
      </c>
      <c r="N2860">
        <v>22.529599999999999</v>
      </c>
      <c r="O2860" s="5">
        <f t="shared" si="44"/>
        <v>9.9999999999999992E-2</v>
      </c>
    </row>
    <row r="2861" spans="1:15" x14ac:dyDescent="0.25">
      <c r="A2861" t="s">
        <v>761</v>
      </c>
      <c r="B2861" t="s">
        <v>38</v>
      </c>
      <c r="C2861" t="s">
        <v>16</v>
      </c>
      <c r="D2861" t="s">
        <v>17</v>
      </c>
      <c r="E2861" t="s">
        <v>115</v>
      </c>
      <c r="F2861" t="s">
        <v>71</v>
      </c>
      <c r="G2861">
        <v>30318</v>
      </c>
      <c r="H2861" t="s">
        <v>20</v>
      </c>
      <c r="I2861" t="s">
        <v>58</v>
      </c>
      <c r="J2861" t="s">
        <v>129</v>
      </c>
      <c r="K2861">
        <v>67.8</v>
      </c>
      <c r="L2861">
        <v>4</v>
      </c>
      <c r="M2861">
        <v>0</v>
      </c>
      <c r="N2861">
        <v>4.0679999999999996</v>
      </c>
      <c r="O2861" s="5">
        <f t="shared" si="44"/>
        <v>0.06</v>
      </c>
    </row>
    <row r="2862" spans="1:15" x14ac:dyDescent="0.25">
      <c r="A2862" t="s">
        <v>761</v>
      </c>
      <c r="B2862" t="s">
        <v>38</v>
      </c>
      <c r="C2862" t="s">
        <v>16</v>
      </c>
      <c r="D2862" t="s">
        <v>17</v>
      </c>
      <c r="E2862" t="s">
        <v>115</v>
      </c>
      <c r="F2862" t="s">
        <v>71</v>
      </c>
      <c r="G2862">
        <v>30318</v>
      </c>
      <c r="H2862" t="s">
        <v>20</v>
      </c>
      <c r="I2862" t="s">
        <v>58</v>
      </c>
      <c r="J2862" t="s">
        <v>59</v>
      </c>
      <c r="K2862">
        <v>377.97</v>
      </c>
      <c r="L2862">
        <v>3</v>
      </c>
      <c r="M2862">
        <v>0</v>
      </c>
      <c r="N2862">
        <v>98.272199999999998</v>
      </c>
      <c r="O2862" s="5">
        <f t="shared" si="44"/>
        <v>0.25999999999999995</v>
      </c>
    </row>
    <row r="2863" spans="1:15" x14ac:dyDescent="0.25">
      <c r="A2863" t="s">
        <v>761</v>
      </c>
      <c r="B2863" t="s">
        <v>38</v>
      </c>
      <c r="C2863" t="s">
        <v>16</v>
      </c>
      <c r="D2863" t="s">
        <v>17</v>
      </c>
      <c r="E2863" t="s">
        <v>115</v>
      </c>
      <c r="F2863" t="s">
        <v>71</v>
      </c>
      <c r="G2863">
        <v>30318</v>
      </c>
      <c r="H2863" t="s">
        <v>20</v>
      </c>
      <c r="I2863" t="s">
        <v>21</v>
      </c>
      <c r="J2863" t="s">
        <v>22</v>
      </c>
      <c r="K2863">
        <v>1628.82</v>
      </c>
      <c r="L2863">
        <v>9</v>
      </c>
      <c r="M2863">
        <v>0</v>
      </c>
      <c r="N2863">
        <v>374.62860000000001</v>
      </c>
      <c r="O2863" s="5">
        <f t="shared" si="44"/>
        <v>0.23</v>
      </c>
    </row>
    <row r="2864" spans="1:15" x14ac:dyDescent="0.25">
      <c r="A2864" t="s">
        <v>761</v>
      </c>
      <c r="B2864" t="s">
        <v>38</v>
      </c>
      <c r="C2864" t="s">
        <v>16</v>
      </c>
      <c r="D2864" t="s">
        <v>17</v>
      </c>
      <c r="E2864" t="s">
        <v>115</v>
      </c>
      <c r="F2864" t="s">
        <v>71</v>
      </c>
      <c r="G2864">
        <v>30318</v>
      </c>
      <c r="H2864" t="s">
        <v>20</v>
      </c>
      <c r="I2864" t="s">
        <v>32</v>
      </c>
      <c r="J2864" t="s">
        <v>80</v>
      </c>
      <c r="K2864">
        <v>286.93</v>
      </c>
      <c r="L2864">
        <v>7</v>
      </c>
      <c r="M2864">
        <v>0</v>
      </c>
      <c r="N2864">
        <v>140.59569999999999</v>
      </c>
      <c r="O2864" s="5">
        <f t="shared" si="44"/>
        <v>0.49</v>
      </c>
    </row>
    <row r="2865" spans="1:15" x14ac:dyDescent="0.25">
      <c r="A2865" t="s">
        <v>1019</v>
      </c>
      <c r="B2865" t="s">
        <v>38</v>
      </c>
      <c r="C2865" t="s">
        <v>16</v>
      </c>
      <c r="D2865" t="s">
        <v>17</v>
      </c>
      <c r="E2865" t="s">
        <v>552</v>
      </c>
      <c r="F2865" t="s">
        <v>35</v>
      </c>
      <c r="G2865">
        <v>32839</v>
      </c>
      <c r="H2865" t="s">
        <v>20</v>
      </c>
      <c r="I2865" t="s">
        <v>32</v>
      </c>
      <c r="J2865" t="s">
        <v>80</v>
      </c>
      <c r="K2865">
        <v>20.736000000000001</v>
      </c>
      <c r="L2865">
        <v>4</v>
      </c>
      <c r="M2865">
        <v>0.2</v>
      </c>
      <c r="N2865">
        <v>7.2576000000000001</v>
      </c>
      <c r="O2865" s="5">
        <f t="shared" si="44"/>
        <v>0.35</v>
      </c>
    </row>
    <row r="2866" spans="1:15" x14ac:dyDescent="0.25">
      <c r="A2866" t="s">
        <v>640</v>
      </c>
      <c r="B2866" t="s">
        <v>578</v>
      </c>
      <c r="C2866" t="s">
        <v>16</v>
      </c>
      <c r="D2866" t="s">
        <v>17</v>
      </c>
      <c r="E2866" t="s">
        <v>65</v>
      </c>
      <c r="F2866" t="s">
        <v>27</v>
      </c>
      <c r="G2866">
        <v>94122</v>
      </c>
      <c r="H2866" t="s">
        <v>31</v>
      </c>
      <c r="I2866" t="s">
        <v>32</v>
      </c>
      <c r="J2866" t="s">
        <v>43</v>
      </c>
      <c r="K2866">
        <v>31.44</v>
      </c>
      <c r="L2866">
        <v>3</v>
      </c>
      <c r="M2866">
        <v>0</v>
      </c>
      <c r="N2866">
        <v>8.4887999999999995</v>
      </c>
      <c r="O2866" s="5">
        <f t="shared" si="44"/>
        <v>0.26999999999999996</v>
      </c>
    </row>
    <row r="2867" spans="1:15" x14ac:dyDescent="0.25">
      <c r="A2867" t="s">
        <v>640</v>
      </c>
      <c r="B2867" t="s">
        <v>578</v>
      </c>
      <c r="C2867" t="s">
        <v>16</v>
      </c>
      <c r="D2867" t="s">
        <v>17</v>
      </c>
      <c r="E2867" t="s">
        <v>65</v>
      </c>
      <c r="F2867" t="s">
        <v>27</v>
      </c>
      <c r="G2867">
        <v>94122</v>
      </c>
      <c r="H2867" t="s">
        <v>31</v>
      </c>
      <c r="I2867" t="s">
        <v>32</v>
      </c>
      <c r="J2867" t="s">
        <v>68</v>
      </c>
      <c r="K2867">
        <v>83.79</v>
      </c>
      <c r="L2867">
        <v>7</v>
      </c>
      <c r="M2867">
        <v>0</v>
      </c>
      <c r="N2867">
        <v>22.6233</v>
      </c>
      <c r="O2867" s="5">
        <f t="shared" si="44"/>
        <v>0.26999999999999996</v>
      </c>
    </row>
    <row r="2868" spans="1:15" x14ac:dyDescent="0.25">
      <c r="A2868" t="s">
        <v>640</v>
      </c>
      <c r="B2868" t="s">
        <v>578</v>
      </c>
      <c r="C2868" t="s">
        <v>16</v>
      </c>
      <c r="D2868" t="s">
        <v>17</v>
      </c>
      <c r="E2868" t="s">
        <v>65</v>
      </c>
      <c r="F2868" t="s">
        <v>27</v>
      </c>
      <c r="G2868">
        <v>94122</v>
      </c>
      <c r="H2868" t="s">
        <v>31</v>
      </c>
      <c r="I2868" t="s">
        <v>32</v>
      </c>
      <c r="J2868" t="s">
        <v>53</v>
      </c>
      <c r="K2868">
        <v>59.52</v>
      </c>
      <c r="L2868">
        <v>3</v>
      </c>
      <c r="M2868">
        <v>0</v>
      </c>
      <c r="N2868">
        <v>15.475199999999999</v>
      </c>
      <c r="O2868" s="5">
        <f t="shared" si="44"/>
        <v>0.25999999999999995</v>
      </c>
    </row>
    <row r="2869" spans="1:15" x14ac:dyDescent="0.25">
      <c r="A2869" t="s">
        <v>640</v>
      </c>
      <c r="B2869" t="s">
        <v>578</v>
      </c>
      <c r="C2869" t="s">
        <v>16</v>
      </c>
      <c r="D2869" t="s">
        <v>17</v>
      </c>
      <c r="E2869" t="s">
        <v>65</v>
      </c>
      <c r="F2869" t="s">
        <v>27</v>
      </c>
      <c r="G2869">
        <v>94122</v>
      </c>
      <c r="H2869" t="s">
        <v>31</v>
      </c>
      <c r="I2869" t="s">
        <v>32</v>
      </c>
      <c r="J2869" t="s">
        <v>334</v>
      </c>
      <c r="K2869">
        <v>31.92</v>
      </c>
      <c r="L2869">
        <v>4</v>
      </c>
      <c r="M2869">
        <v>0</v>
      </c>
      <c r="N2869">
        <v>9.2568000000000001</v>
      </c>
      <c r="O2869" s="5">
        <f t="shared" si="44"/>
        <v>0.28999999999999998</v>
      </c>
    </row>
    <row r="2870" spans="1:15" x14ac:dyDescent="0.25">
      <c r="A2870" t="s">
        <v>819</v>
      </c>
      <c r="B2870" t="s">
        <v>15</v>
      </c>
      <c r="C2870" t="s">
        <v>16</v>
      </c>
      <c r="D2870" t="s">
        <v>17</v>
      </c>
      <c r="E2870" t="s">
        <v>374</v>
      </c>
      <c r="F2870" t="s">
        <v>124</v>
      </c>
      <c r="G2870">
        <v>43615</v>
      </c>
      <c r="H2870" t="s">
        <v>119</v>
      </c>
      <c r="I2870" t="s">
        <v>32</v>
      </c>
      <c r="J2870" t="s">
        <v>334</v>
      </c>
      <c r="K2870">
        <v>14.72</v>
      </c>
      <c r="L2870">
        <v>5</v>
      </c>
      <c r="M2870">
        <v>0.2</v>
      </c>
      <c r="N2870">
        <v>-3.3119999999999998</v>
      </c>
      <c r="O2870" s="5">
        <f t="shared" si="44"/>
        <v>-0.22499999999999998</v>
      </c>
    </row>
    <row r="2871" spans="1:15" x14ac:dyDescent="0.25">
      <c r="A2871" t="s">
        <v>819</v>
      </c>
      <c r="B2871" t="s">
        <v>15</v>
      </c>
      <c r="C2871" t="s">
        <v>16</v>
      </c>
      <c r="D2871" t="s">
        <v>17</v>
      </c>
      <c r="E2871" t="s">
        <v>374</v>
      </c>
      <c r="F2871" t="s">
        <v>124</v>
      </c>
      <c r="G2871">
        <v>43615</v>
      </c>
      <c r="H2871" t="s">
        <v>119</v>
      </c>
      <c r="I2871" t="s">
        <v>32</v>
      </c>
      <c r="J2871" t="s">
        <v>43</v>
      </c>
      <c r="K2871">
        <v>38.975999999999999</v>
      </c>
      <c r="L2871">
        <v>3</v>
      </c>
      <c r="M2871">
        <v>0.2</v>
      </c>
      <c r="N2871">
        <v>-2.4359999999999999</v>
      </c>
      <c r="O2871" s="5">
        <f t="shared" si="44"/>
        <v>-6.25E-2</v>
      </c>
    </row>
    <row r="2872" spans="1:15" x14ac:dyDescent="0.25">
      <c r="A2872" t="s">
        <v>720</v>
      </c>
      <c r="B2872" t="s">
        <v>38</v>
      </c>
      <c r="C2872" t="s">
        <v>16</v>
      </c>
      <c r="D2872" t="s">
        <v>17</v>
      </c>
      <c r="E2872" t="s">
        <v>248</v>
      </c>
      <c r="F2872" t="s">
        <v>35</v>
      </c>
      <c r="G2872">
        <v>33710</v>
      </c>
      <c r="H2872" t="s">
        <v>20</v>
      </c>
      <c r="I2872" t="s">
        <v>21</v>
      </c>
      <c r="J2872" t="s">
        <v>48</v>
      </c>
      <c r="K2872">
        <v>17.088000000000001</v>
      </c>
      <c r="L2872">
        <v>2</v>
      </c>
      <c r="M2872">
        <v>0.2</v>
      </c>
      <c r="N2872">
        <v>1.0680000000000001</v>
      </c>
      <c r="O2872" s="5">
        <f t="shared" si="44"/>
        <v>6.25E-2</v>
      </c>
    </row>
    <row r="2873" spans="1:15" x14ac:dyDescent="0.25">
      <c r="A2873" t="s">
        <v>730</v>
      </c>
      <c r="B2873" t="s">
        <v>38</v>
      </c>
      <c r="C2873" t="s">
        <v>30</v>
      </c>
      <c r="D2873" t="s">
        <v>17</v>
      </c>
      <c r="E2873" t="s">
        <v>264</v>
      </c>
      <c r="F2873" t="s">
        <v>28</v>
      </c>
      <c r="G2873">
        <v>85705</v>
      </c>
      <c r="H2873" t="s">
        <v>31</v>
      </c>
      <c r="I2873" t="s">
        <v>32</v>
      </c>
      <c r="J2873" t="s">
        <v>80</v>
      </c>
      <c r="K2873">
        <v>74.352000000000004</v>
      </c>
      <c r="L2873">
        <v>3</v>
      </c>
      <c r="M2873">
        <v>0.2</v>
      </c>
      <c r="N2873">
        <v>23.234999999999999</v>
      </c>
      <c r="O2873" s="5">
        <f t="shared" si="44"/>
        <v>0.3125</v>
      </c>
    </row>
    <row r="2874" spans="1:15" x14ac:dyDescent="0.25">
      <c r="A2874" t="s">
        <v>730</v>
      </c>
      <c r="B2874" t="s">
        <v>38</v>
      </c>
      <c r="C2874" t="s">
        <v>30</v>
      </c>
      <c r="D2874" t="s">
        <v>17</v>
      </c>
      <c r="E2874" t="s">
        <v>264</v>
      </c>
      <c r="F2874" t="s">
        <v>28</v>
      </c>
      <c r="G2874">
        <v>85705</v>
      </c>
      <c r="H2874" t="s">
        <v>31</v>
      </c>
      <c r="I2874" t="s">
        <v>21</v>
      </c>
      <c r="J2874" t="s">
        <v>25</v>
      </c>
      <c r="K2874">
        <v>314.35199999999998</v>
      </c>
      <c r="L2874">
        <v>3</v>
      </c>
      <c r="M2874">
        <v>0.2</v>
      </c>
      <c r="N2874">
        <v>-35.364600000000003</v>
      </c>
      <c r="O2874" s="5">
        <f t="shared" si="44"/>
        <v>-0.11250000000000002</v>
      </c>
    </row>
    <row r="2875" spans="1:15" x14ac:dyDescent="0.25">
      <c r="A2875" t="s">
        <v>633</v>
      </c>
      <c r="B2875" t="s">
        <v>38</v>
      </c>
      <c r="C2875" t="s">
        <v>16</v>
      </c>
      <c r="D2875" t="s">
        <v>17</v>
      </c>
      <c r="E2875" t="s">
        <v>26</v>
      </c>
      <c r="F2875" t="s">
        <v>27</v>
      </c>
      <c r="G2875">
        <v>90036</v>
      </c>
      <c r="H2875" t="s">
        <v>31</v>
      </c>
      <c r="I2875" t="s">
        <v>32</v>
      </c>
      <c r="J2875" t="s">
        <v>53</v>
      </c>
      <c r="K2875">
        <v>4.26</v>
      </c>
      <c r="L2875">
        <v>1</v>
      </c>
      <c r="M2875">
        <v>0</v>
      </c>
      <c r="N2875">
        <v>1.7465999999999999</v>
      </c>
      <c r="O2875" s="5">
        <f t="shared" si="44"/>
        <v>0.41000000000000003</v>
      </c>
    </row>
    <row r="2876" spans="1:15" x14ac:dyDescent="0.25">
      <c r="A2876" t="s">
        <v>705</v>
      </c>
      <c r="B2876" t="s">
        <v>38</v>
      </c>
      <c r="C2876" t="s">
        <v>16</v>
      </c>
      <c r="D2876" t="s">
        <v>17</v>
      </c>
      <c r="E2876" t="s">
        <v>228</v>
      </c>
      <c r="F2876" t="s">
        <v>27</v>
      </c>
      <c r="G2876">
        <v>92105</v>
      </c>
      <c r="H2876" t="s">
        <v>31</v>
      </c>
      <c r="I2876" t="s">
        <v>32</v>
      </c>
      <c r="J2876" t="s">
        <v>43</v>
      </c>
      <c r="K2876">
        <v>811.28</v>
      </c>
      <c r="L2876">
        <v>8</v>
      </c>
      <c r="M2876">
        <v>0</v>
      </c>
      <c r="N2876">
        <v>24.3384</v>
      </c>
      <c r="O2876" s="5">
        <f t="shared" si="44"/>
        <v>3.0000000000000002E-2</v>
      </c>
    </row>
    <row r="2877" spans="1:15" x14ac:dyDescent="0.25">
      <c r="A2877" t="s">
        <v>652</v>
      </c>
      <c r="B2877" t="s">
        <v>155</v>
      </c>
      <c r="C2877" t="s">
        <v>16</v>
      </c>
      <c r="D2877" t="s">
        <v>17</v>
      </c>
      <c r="E2877" t="s">
        <v>110</v>
      </c>
      <c r="F2877" t="s">
        <v>94</v>
      </c>
      <c r="G2877">
        <v>10035</v>
      </c>
      <c r="H2877" t="s">
        <v>119</v>
      </c>
      <c r="I2877" t="s">
        <v>32</v>
      </c>
      <c r="J2877" t="s">
        <v>195</v>
      </c>
      <c r="K2877">
        <v>6.03</v>
      </c>
      <c r="L2877">
        <v>3</v>
      </c>
      <c r="M2877">
        <v>0</v>
      </c>
      <c r="N2877">
        <v>2.9546999999999999</v>
      </c>
      <c r="O2877" s="5">
        <f t="shared" si="44"/>
        <v>0.48999999999999994</v>
      </c>
    </row>
    <row r="2878" spans="1:15" x14ac:dyDescent="0.25">
      <c r="A2878" t="s">
        <v>705</v>
      </c>
      <c r="B2878" t="s">
        <v>15</v>
      </c>
      <c r="C2878" t="s">
        <v>16</v>
      </c>
      <c r="D2878" t="s">
        <v>17</v>
      </c>
      <c r="E2878" t="s">
        <v>228</v>
      </c>
      <c r="F2878" t="s">
        <v>27</v>
      </c>
      <c r="G2878">
        <v>92037</v>
      </c>
      <c r="H2878" t="s">
        <v>31</v>
      </c>
      <c r="I2878" t="s">
        <v>21</v>
      </c>
      <c r="J2878" t="s">
        <v>25</v>
      </c>
      <c r="K2878">
        <v>153.56800000000001</v>
      </c>
      <c r="L2878">
        <v>2</v>
      </c>
      <c r="M2878">
        <v>0.2</v>
      </c>
      <c r="N2878">
        <v>-5.7587999999999999</v>
      </c>
      <c r="O2878" s="5">
        <f t="shared" si="44"/>
        <v>-3.7499999999999999E-2</v>
      </c>
    </row>
    <row r="2879" spans="1:15" x14ac:dyDescent="0.25">
      <c r="A2879" t="s">
        <v>705</v>
      </c>
      <c r="B2879" t="s">
        <v>15</v>
      </c>
      <c r="C2879" t="s">
        <v>16</v>
      </c>
      <c r="D2879" t="s">
        <v>17</v>
      </c>
      <c r="E2879" t="s">
        <v>228</v>
      </c>
      <c r="F2879" t="s">
        <v>27</v>
      </c>
      <c r="G2879">
        <v>92037</v>
      </c>
      <c r="H2879" t="s">
        <v>31</v>
      </c>
      <c r="I2879" t="s">
        <v>21</v>
      </c>
      <c r="J2879" t="s">
        <v>25</v>
      </c>
      <c r="K2879">
        <v>1013.4880000000001</v>
      </c>
      <c r="L2879">
        <v>7</v>
      </c>
      <c r="M2879">
        <v>0.2</v>
      </c>
      <c r="N2879">
        <v>76.011600000000001</v>
      </c>
      <c r="O2879" s="5">
        <f t="shared" si="44"/>
        <v>7.4999999999999997E-2</v>
      </c>
    </row>
    <row r="2880" spans="1:15" x14ac:dyDescent="0.25">
      <c r="A2880" t="s">
        <v>691</v>
      </c>
      <c r="B2880" t="s">
        <v>38</v>
      </c>
      <c r="C2880" t="s">
        <v>88</v>
      </c>
      <c r="D2880" t="s">
        <v>17</v>
      </c>
      <c r="E2880" t="s">
        <v>206</v>
      </c>
      <c r="F2880" t="s">
        <v>139</v>
      </c>
      <c r="G2880">
        <v>7090</v>
      </c>
      <c r="H2880" t="s">
        <v>119</v>
      </c>
      <c r="I2880" t="s">
        <v>32</v>
      </c>
      <c r="J2880" t="s">
        <v>143</v>
      </c>
      <c r="K2880">
        <v>52.34</v>
      </c>
      <c r="L2880">
        <v>2</v>
      </c>
      <c r="M2880">
        <v>0</v>
      </c>
      <c r="N2880">
        <v>24.599799999999998</v>
      </c>
      <c r="O2880" s="5">
        <f t="shared" si="44"/>
        <v>0.46999999999999992</v>
      </c>
    </row>
    <row r="2881" spans="1:15" x14ac:dyDescent="0.25">
      <c r="A2881" t="s">
        <v>691</v>
      </c>
      <c r="B2881" t="s">
        <v>38</v>
      </c>
      <c r="C2881" t="s">
        <v>88</v>
      </c>
      <c r="D2881" t="s">
        <v>17</v>
      </c>
      <c r="E2881" t="s">
        <v>206</v>
      </c>
      <c r="F2881" t="s">
        <v>139</v>
      </c>
      <c r="G2881">
        <v>7090</v>
      </c>
      <c r="H2881" t="s">
        <v>119</v>
      </c>
      <c r="I2881" t="s">
        <v>32</v>
      </c>
      <c r="J2881" t="s">
        <v>53</v>
      </c>
      <c r="K2881">
        <v>4.66</v>
      </c>
      <c r="L2881">
        <v>2</v>
      </c>
      <c r="M2881">
        <v>0</v>
      </c>
      <c r="N2881">
        <v>1.3513999999999999</v>
      </c>
      <c r="O2881" s="5">
        <f t="shared" si="44"/>
        <v>0.28999999999999998</v>
      </c>
    </row>
    <row r="2882" spans="1:15" x14ac:dyDescent="0.25">
      <c r="A2882" t="s">
        <v>691</v>
      </c>
      <c r="B2882" t="s">
        <v>38</v>
      </c>
      <c r="C2882" t="s">
        <v>88</v>
      </c>
      <c r="D2882" t="s">
        <v>17</v>
      </c>
      <c r="E2882" t="s">
        <v>206</v>
      </c>
      <c r="F2882" t="s">
        <v>139</v>
      </c>
      <c r="G2882">
        <v>7090</v>
      </c>
      <c r="H2882" t="s">
        <v>119</v>
      </c>
      <c r="I2882" t="s">
        <v>58</v>
      </c>
      <c r="J2882" t="s">
        <v>129</v>
      </c>
      <c r="K2882">
        <v>254.97</v>
      </c>
      <c r="L2882">
        <v>3</v>
      </c>
      <c r="M2882">
        <v>0</v>
      </c>
      <c r="N2882">
        <v>91.789199999999994</v>
      </c>
      <c r="O2882" s="5">
        <f t="shared" si="44"/>
        <v>0.36</v>
      </c>
    </row>
    <row r="2883" spans="1:15" x14ac:dyDescent="0.25">
      <c r="A2883" t="s">
        <v>1020</v>
      </c>
      <c r="B2883" t="s">
        <v>15</v>
      </c>
      <c r="C2883" t="s">
        <v>88</v>
      </c>
      <c r="D2883" t="s">
        <v>17</v>
      </c>
      <c r="E2883" t="s">
        <v>554</v>
      </c>
      <c r="F2883" t="s">
        <v>139</v>
      </c>
      <c r="G2883">
        <v>7050</v>
      </c>
      <c r="H2883" t="s">
        <v>119</v>
      </c>
      <c r="I2883" t="s">
        <v>32</v>
      </c>
      <c r="J2883" t="s">
        <v>64</v>
      </c>
      <c r="K2883">
        <v>25.44</v>
      </c>
      <c r="L2883">
        <v>6</v>
      </c>
      <c r="M2883">
        <v>0</v>
      </c>
      <c r="N2883">
        <v>12.72</v>
      </c>
      <c r="O2883" s="5">
        <f t="shared" si="44"/>
        <v>0.5</v>
      </c>
    </row>
    <row r="2884" spans="1:15" x14ac:dyDescent="0.25">
      <c r="A2884" t="s">
        <v>1020</v>
      </c>
      <c r="B2884" t="s">
        <v>15</v>
      </c>
      <c r="C2884" t="s">
        <v>88</v>
      </c>
      <c r="D2884" t="s">
        <v>17</v>
      </c>
      <c r="E2884" t="s">
        <v>554</v>
      </c>
      <c r="F2884" t="s">
        <v>139</v>
      </c>
      <c r="G2884">
        <v>7050</v>
      </c>
      <c r="H2884" t="s">
        <v>119</v>
      </c>
      <c r="I2884" t="s">
        <v>32</v>
      </c>
      <c r="J2884" t="s">
        <v>334</v>
      </c>
      <c r="K2884">
        <v>27.93</v>
      </c>
      <c r="L2884">
        <v>3</v>
      </c>
      <c r="M2884">
        <v>0</v>
      </c>
      <c r="N2884">
        <v>8.0997000000000003</v>
      </c>
      <c r="O2884" s="5">
        <f t="shared" ref="O2884:O2947" si="45">N2884/K2884</f>
        <v>0.29000000000000004</v>
      </c>
    </row>
    <row r="2885" spans="1:15" x14ac:dyDescent="0.25">
      <c r="A2885" t="s">
        <v>1001</v>
      </c>
      <c r="B2885" t="s">
        <v>38</v>
      </c>
      <c r="C2885" t="s">
        <v>16</v>
      </c>
      <c r="D2885" t="s">
        <v>17</v>
      </c>
      <c r="E2885" t="s">
        <v>544</v>
      </c>
      <c r="F2885" t="s">
        <v>74</v>
      </c>
      <c r="G2885">
        <v>60098</v>
      </c>
      <c r="H2885" t="s">
        <v>89</v>
      </c>
      <c r="I2885" t="s">
        <v>32</v>
      </c>
      <c r="J2885" t="s">
        <v>64</v>
      </c>
      <c r="K2885">
        <v>8.85</v>
      </c>
      <c r="L2885">
        <v>5</v>
      </c>
      <c r="M2885">
        <v>0.8</v>
      </c>
      <c r="N2885">
        <v>-13.717499999999999</v>
      </c>
      <c r="O2885" s="5">
        <f t="shared" si="45"/>
        <v>-1.55</v>
      </c>
    </row>
    <row r="2886" spans="1:15" x14ac:dyDescent="0.25">
      <c r="A2886" t="s">
        <v>640</v>
      </c>
      <c r="B2886" t="s">
        <v>15</v>
      </c>
      <c r="C2886" t="s">
        <v>16</v>
      </c>
      <c r="D2886" t="s">
        <v>17</v>
      </c>
      <c r="E2886" t="s">
        <v>65</v>
      </c>
      <c r="F2886" t="s">
        <v>27</v>
      </c>
      <c r="G2886">
        <v>94110</v>
      </c>
      <c r="H2886" t="s">
        <v>31</v>
      </c>
      <c r="I2886" t="s">
        <v>21</v>
      </c>
      <c r="J2886" t="s">
        <v>48</v>
      </c>
      <c r="K2886">
        <v>6.96</v>
      </c>
      <c r="L2886">
        <v>4</v>
      </c>
      <c r="M2886">
        <v>0</v>
      </c>
      <c r="N2886">
        <v>2.2271999999999998</v>
      </c>
      <c r="O2886" s="5">
        <f t="shared" si="45"/>
        <v>0.32</v>
      </c>
    </row>
    <row r="2887" spans="1:15" x14ac:dyDescent="0.25">
      <c r="A2887" t="s">
        <v>640</v>
      </c>
      <c r="B2887" t="s">
        <v>38</v>
      </c>
      <c r="C2887" t="s">
        <v>16</v>
      </c>
      <c r="D2887" t="s">
        <v>17</v>
      </c>
      <c r="E2887" t="s">
        <v>65</v>
      </c>
      <c r="F2887" t="s">
        <v>27</v>
      </c>
      <c r="G2887">
        <v>94122</v>
      </c>
      <c r="H2887" t="s">
        <v>31</v>
      </c>
      <c r="I2887" t="s">
        <v>32</v>
      </c>
      <c r="J2887" t="s">
        <v>64</v>
      </c>
      <c r="K2887">
        <v>17.456</v>
      </c>
      <c r="L2887">
        <v>2</v>
      </c>
      <c r="M2887">
        <v>0.2</v>
      </c>
      <c r="N2887">
        <v>5.8914</v>
      </c>
      <c r="O2887" s="5">
        <f t="shared" si="45"/>
        <v>0.33750000000000002</v>
      </c>
    </row>
    <row r="2888" spans="1:15" x14ac:dyDescent="0.25">
      <c r="A2888" t="s">
        <v>891</v>
      </c>
      <c r="B2888" t="s">
        <v>38</v>
      </c>
      <c r="C2888" t="s">
        <v>16</v>
      </c>
      <c r="D2888" t="s">
        <v>17</v>
      </c>
      <c r="E2888" t="s">
        <v>452</v>
      </c>
      <c r="F2888" t="s">
        <v>28</v>
      </c>
      <c r="G2888">
        <v>85281</v>
      </c>
      <c r="H2888" t="s">
        <v>31</v>
      </c>
      <c r="I2888" t="s">
        <v>21</v>
      </c>
      <c r="J2888" t="s">
        <v>25</v>
      </c>
      <c r="K2888">
        <v>307.92</v>
      </c>
      <c r="L2888">
        <v>5</v>
      </c>
      <c r="M2888">
        <v>0.2</v>
      </c>
      <c r="N2888">
        <v>-34.640999999999998</v>
      </c>
      <c r="O2888" s="5">
        <f t="shared" si="45"/>
        <v>-0.11249999999999999</v>
      </c>
    </row>
    <row r="2889" spans="1:15" x14ac:dyDescent="0.25">
      <c r="A2889" t="s">
        <v>633</v>
      </c>
      <c r="B2889" t="s">
        <v>155</v>
      </c>
      <c r="C2889" t="s">
        <v>16</v>
      </c>
      <c r="D2889" t="s">
        <v>17</v>
      </c>
      <c r="E2889" t="s">
        <v>26</v>
      </c>
      <c r="F2889" t="s">
        <v>27</v>
      </c>
      <c r="G2889">
        <v>90008</v>
      </c>
      <c r="H2889" t="s">
        <v>31</v>
      </c>
      <c r="I2889" t="s">
        <v>32</v>
      </c>
      <c r="J2889" t="s">
        <v>53</v>
      </c>
      <c r="K2889">
        <v>6.63</v>
      </c>
      <c r="L2889">
        <v>3</v>
      </c>
      <c r="M2889">
        <v>0</v>
      </c>
      <c r="N2889">
        <v>1.7901</v>
      </c>
      <c r="O2889" s="5">
        <f t="shared" si="45"/>
        <v>0.27</v>
      </c>
    </row>
    <row r="2890" spans="1:15" x14ac:dyDescent="0.25">
      <c r="A2890" t="s">
        <v>633</v>
      </c>
      <c r="B2890" t="s">
        <v>155</v>
      </c>
      <c r="C2890" t="s">
        <v>16</v>
      </c>
      <c r="D2890" t="s">
        <v>17</v>
      </c>
      <c r="E2890" t="s">
        <v>26</v>
      </c>
      <c r="F2890" t="s">
        <v>27</v>
      </c>
      <c r="G2890">
        <v>90008</v>
      </c>
      <c r="H2890" t="s">
        <v>31</v>
      </c>
      <c r="I2890" t="s">
        <v>32</v>
      </c>
      <c r="J2890" t="s">
        <v>80</v>
      </c>
      <c r="K2890">
        <v>12.96</v>
      </c>
      <c r="L2890">
        <v>2</v>
      </c>
      <c r="M2890">
        <v>0</v>
      </c>
      <c r="N2890">
        <v>6.2207999999999997</v>
      </c>
      <c r="O2890" s="5">
        <f t="shared" si="45"/>
        <v>0.47999999999999993</v>
      </c>
    </row>
    <row r="2891" spans="1:15" x14ac:dyDescent="0.25">
      <c r="A2891" t="s">
        <v>633</v>
      </c>
      <c r="B2891" t="s">
        <v>155</v>
      </c>
      <c r="C2891" t="s">
        <v>16</v>
      </c>
      <c r="D2891" t="s">
        <v>17</v>
      </c>
      <c r="E2891" t="s">
        <v>26</v>
      </c>
      <c r="F2891" t="s">
        <v>27</v>
      </c>
      <c r="G2891">
        <v>90008</v>
      </c>
      <c r="H2891" t="s">
        <v>31</v>
      </c>
      <c r="I2891" t="s">
        <v>32</v>
      </c>
      <c r="J2891" t="s">
        <v>80</v>
      </c>
      <c r="K2891">
        <v>32.4</v>
      </c>
      <c r="L2891">
        <v>5</v>
      </c>
      <c r="M2891">
        <v>0</v>
      </c>
      <c r="N2891">
        <v>15.552</v>
      </c>
      <c r="O2891" s="5">
        <f t="shared" si="45"/>
        <v>0.48</v>
      </c>
    </row>
    <row r="2892" spans="1:15" x14ac:dyDescent="0.25">
      <c r="A2892" t="s">
        <v>636</v>
      </c>
      <c r="B2892" t="s">
        <v>38</v>
      </c>
      <c r="C2892" t="s">
        <v>30</v>
      </c>
      <c r="D2892" t="s">
        <v>17</v>
      </c>
      <c r="E2892" t="s">
        <v>44</v>
      </c>
      <c r="F2892" t="s">
        <v>45</v>
      </c>
      <c r="G2892">
        <v>98105</v>
      </c>
      <c r="H2892" t="s">
        <v>31</v>
      </c>
      <c r="I2892" t="s">
        <v>32</v>
      </c>
      <c r="J2892" t="s">
        <v>80</v>
      </c>
      <c r="K2892">
        <v>23.85</v>
      </c>
      <c r="L2892">
        <v>5</v>
      </c>
      <c r="M2892">
        <v>0</v>
      </c>
      <c r="N2892">
        <v>10.7325</v>
      </c>
      <c r="O2892" s="5">
        <f t="shared" si="45"/>
        <v>0.44999999999999996</v>
      </c>
    </row>
    <row r="2893" spans="1:15" x14ac:dyDescent="0.25">
      <c r="A2893" t="s">
        <v>1021</v>
      </c>
      <c r="B2893" t="s">
        <v>15</v>
      </c>
      <c r="C2893" t="s">
        <v>16</v>
      </c>
      <c r="D2893" t="s">
        <v>17</v>
      </c>
      <c r="E2893" t="s">
        <v>460</v>
      </c>
      <c r="F2893" t="s">
        <v>97</v>
      </c>
      <c r="G2893">
        <v>70601</v>
      </c>
      <c r="H2893" t="s">
        <v>20</v>
      </c>
      <c r="I2893" t="s">
        <v>21</v>
      </c>
      <c r="J2893" t="s">
        <v>25</v>
      </c>
      <c r="K2893">
        <v>51.96</v>
      </c>
      <c r="L2893">
        <v>2</v>
      </c>
      <c r="M2893">
        <v>0</v>
      </c>
      <c r="N2893">
        <v>12.99</v>
      </c>
      <c r="O2893" s="5">
        <f t="shared" si="45"/>
        <v>0.25</v>
      </c>
    </row>
    <row r="2894" spans="1:15" x14ac:dyDescent="0.25">
      <c r="A2894" t="s">
        <v>1021</v>
      </c>
      <c r="B2894" t="s">
        <v>15</v>
      </c>
      <c r="C2894" t="s">
        <v>16</v>
      </c>
      <c r="D2894" t="s">
        <v>17</v>
      </c>
      <c r="E2894" t="s">
        <v>460</v>
      </c>
      <c r="F2894" t="s">
        <v>97</v>
      </c>
      <c r="G2894">
        <v>70601</v>
      </c>
      <c r="H2894" t="s">
        <v>20</v>
      </c>
      <c r="I2894" t="s">
        <v>32</v>
      </c>
      <c r="J2894" t="s">
        <v>64</v>
      </c>
      <c r="K2894">
        <v>17.940000000000001</v>
      </c>
      <c r="L2894">
        <v>3</v>
      </c>
      <c r="M2894">
        <v>0</v>
      </c>
      <c r="N2894">
        <v>8.6112000000000002</v>
      </c>
      <c r="O2894" s="5">
        <f t="shared" si="45"/>
        <v>0.48</v>
      </c>
    </row>
    <row r="2895" spans="1:15" x14ac:dyDescent="0.25">
      <c r="A2895" t="s">
        <v>757</v>
      </c>
      <c r="B2895" t="s">
        <v>38</v>
      </c>
      <c r="C2895" t="s">
        <v>30</v>
      </c>
      <c r="D2895" t="s">
        <v>17</v>
      </c>
      <c r="E2895" t="s">
        <v>144</v>
      </c>
      <c r="F2895" t="s">
        <v>94</v>
      </c>
      <c r="G2895">
        <v>14609</v>
      </c>
      <c r="H2895" t="s">
        <v>119</v>
      </c>
      <c r="I2895" t="s">
        <v>32</v>
      </c>
      <c r="J2895" t="s">
        <v>80</v>
      </c>
      <c r="K2895">
        <v>11.56</v>
      </c>
      <c r="L2895">
        <v>2</v>
      </c>
      <c r="M2895">
        <v>0</v>
      </c>
      <c r="N2895">
        <v>5.6643999999999997</v>
      </c>
      <c r="O2895" s="5">
        <f t="shared" si="45"/>
        <v>0.48999999999999994</v>
      </c>
    </row>
    <row r="2896" spans="1:15" x14ac:dyDescent="0.25">
      <c r="A2896" t="s">
        <v>757</v>
      </c>
      <c r="B2896" t="s">
        <v>38</v>
      </c>
      <c r="C2896" t="s">
        <v>30</v>
      </c>
      <c r="D2896" t="s">
        <v>17</v>
      </c>
      <c r="E2896" t="s">
        <v>144</v>
      </c>
      <c r="F2896" t="s">
        <v>94</v>
      </c>
      <c r="G2896">
        <v>14609</v>
      </c>
      <c r="H2896" t="s">
        <v>119</v>
      </c>
      <c r="I2896" t="s">
        <v>32</v>
      </c>
      <c r="J2896" t="s">
        <v>80</v>
      </c>
      <c r="K2896">
        <v>26.4</v>
      </c>
      <c r="L2896">
        <v>5</v>
      </c>
      <c r="M2896">
        <v>0</v>
      </c>
      <c r="N2896">
        <v>11.88</v>
      </c>
      <c r="O2896" s="5">
        <f t="shared" si="45"/>
        <v>0.45000000000000007</v>
      </c>
    </row>
    <row r="2897" spans="1:15" x14ac:dyDescent="0.25">
      <c r="A2897" t="s">
        <v>757</v>
      </c>
      <c r="B2897" t="s">
        <v>38</v>
      </c>
      <c r="C2897" t="s">
        <v>30</v>
      </c>
      <c r="D2897" t="s">
        <v>17</v>
      </c>
      <c r="E2897" t="s">
        <v>144</v>
      </c>
      <c r="F2897" t="s">
        <v>94</v>
      </c>
      <c r="G2897">
        <v>14609</v>
      </c>
      <c r="H2897" t="s">
        <v>119</v>
      </c>
      <c r="I2897" t="s">
        <v>21</v>
      </c>
      <c r="J2897" t="s">
        <v>48</v>
      </c>
      <c r="K2897">
        <v>69.08</v>
      </c>
      <c r="L2897">
        <v>11</v>
      </c>
      <c r="M2897">
        <v>0</v>
      </c>
      <c r="N2897">
        <v>29.0136</v>
      </c>
      <c r="O2897" s="5">
        <f t="shared" si="45"/>
        <v>0.42000000000000004</v>
      </c>
    </row>
    <row r="2898" spans="1:15" x14ac:dyDescent="0.25">
      <c r="A2898" t="s">
        <v>757</v>
      </c>
      <c r="B2898" t="s">
        <v>38</v>
      </c>
      <c r="C2898" t="s">
        <v>30</v>
      </c>
      <c r="D2898" t="s">
        <v>17</v>
      </c>
      <c r="E2898" t="s">
        <v>144</v>
      </c>
      <c r="F2898" t="s">
        <v>94</v>
      </c>
      <c r="G2898">
        <v>14609</v>
      </c>
      <c r="H2898" t="s">
        <v>119</v>
      </c>
      <c r="I2898" t="s">
        <v>58</v>
      </c>
      <c r="J2898" t="s">
        <v>59</v>
      </c>
      <c r="K2898">
        <v>35.880000000000003</v>
      </c>
      <c r="L2898">
        <v>3</v>
      </c>
      <c r="M2898">
        <v>0</v>
      </c>
      <c r="N2898">
        <v>10.0464</v>
      </c>
      <c r="O2898" s="5">
        <f t="shared" si="45"/>
        <v>0.27999999999999997</v>
      </c>
    </row>
    <row r="2899" spans="1:15" x14ac:dyDescent="0.25">
      <c r="A2899" t="s">
        <v>860</v>
      </c>
      <c r="B2899" t="s">
        <v>38</v>
      </c>
      <c r="C2899" t="s">
        <v>16</v>
      </c>
      <c r="D2899" t="s">
        <v>17</v>
      </c>
      <c r="E2899" t="s">
        <v>250</v>
      </c>
      <c r="F2899" t="s">
        <v>94</v>
      </c>
      <c r="G2899">
        <v>11561</v>
      </c>
      <c r="H2899" t="s">
        <v>119</v>
      </c>
      <c r="I2899" t="s">
        <v>32</v>
      </c>
      <c r="J2899" t="s">
        <v>53</v>
      </c>
      <c r="K2899">
        <v>49.65</v>
      </c>
      <c r="L2899">
        <v>5</v>
      </c>
      <c r="M2899">
        <v>0</v>
      </c>
      <c r="N2899">
        <v>20.853000000000002</v>
      </c>
      <c r="O2899" s="5">
        <f t="shared" si="45"/>
        <v>0.42000000000000004</v>
      </c>
    </row>
    <row r="2900" spans="1:15" x14ac:dyDescent="0.25">
      <c r="A2900" t="s">
        <v>667</v>
      </c>
      <c r="B2900" t="s">
        <v>38</v>
      </c>
      <c r="C2900" t="s">
        <v>30</v>
      </c>
      <c r="D2900" t="s">
        <v>17</v>
      </c>
      <c r="E2900" t="s">
        <v>156</v>
      </c>
      <c r="F2900" t="s">
        <v>41</v>
      </c>
      <c r="G2900">
        <v>28205</v>
      </c>
      <c r="H2900" t="s">
        <v>20</v>
      </c>
      <c r="I2900" t="s">
        <v>58</v>
      </c>
      <c r="J2900" t="s">
        <v>556</v>
      </c>
      <c r="K2900">
        <v>959.96799999999996</v>
      </c>
      <c r="L2900">
        <v>4</v>
      </c>
      <c r="M2900">
        <v>0.2</v>
      </c>
      <c r="N2900">
        <v>119.996</v>
      </c>
      <c r="O2900" s="5">
        <f t="shared" si="45"/>
        <v>0.125</v>
      </c>
    </row>
    <row r="2901" spans="1:15" x14ac:dyDescent="0.25">
      <c r="A2901" t="s">
        <v>644</v>
      </c>
      <c r="B2901" t="s">
        <v>38</v>
      </c>
      <c r="C2901" t="s">
        <v>16</v>
      </c>
      <c r="D2901" t="s">
        <v>17</v>
      </c>
      <c r="E2901" t="s">
        <v>81</v>
      </c>
      <c r="F2901" t="s">
        <v>50</v>
      </c>
      <c r="G2901">
        <v>77036</v>
      </c>
      <c r="H2901" t="s">
        <v>89</v>
      </c>
      <c r="I2901" t="s">
        <v>21</v>
      </c>
      <c r="J2901" t="s">
        <v>25</v>
      </c>
      <c r="K2901">
        <v>408.42200000000003</v>
      </c>
      <c r="L2901">
        <v>2</v>
      </c>
      <c r="M2901">
        <v>0.3</v>
      </c>
      <c r="N2901">
        <v>-5.8346</v>
      </c>
      <c r="O2901" s="5">
        <f t="shared" si="45"/>
        <v>-1.4285714285714285E-2</v>
      </c>
    </row>
    <row r="2902" spans="1:15" x14ac:dyDescent="0.25">
      <c r="A2902" t="s">
        <v>652</v>
      </c>
      <c r="B2902" t="s">
        <v>38</v>
      </c>
      <c r="C2902" t="s">
        <v>16</v>
      </c>
      <c r="D2902" t="s">
        <v>17</v>
      </c>
      <c r="E2902" t="s">
        <v>110</v>
      </c>
      <c r="F2902" t="s">
        <v>94</v>
      </c>
      <c r="G2902">
        <v>10035</v>
      </c>
      <c r="H2902" t="s">
        <v>119</v>
      </c>
      <c r="I2902" t="s">
        <v>58</v>
      </c>
      <c r="J2902" t="s">
        <v>556</v>
      </c>
      <c r="K2902">
        <v>479.98399999999998</v>
      </c>
      <c r="L2902">
        <v>2</v>
      </c>
      <c r="M2902">
        <v>0.2</v>
      </c>
      <c r="N2902">
        <v>59.997999999999998</v>
      </c>
      <c r="O2902" s="5">
        <f t="shared" si="45"/>
        <v>0.125</v>
      </c>
    </row>
    <row r="2903" spans="1:15" x14ac:dyDescent="0.25">
      <c r="A2903" t="s">
        <v>652</v>
      </c>
      <c r="B2903" t="s">
        <v>38</v>
      </c>
      <c r="C2903" t="s">
        <v>16</v>
      </c>
      <c r="D2903" t="s">
        <v>17</v>
      </c>
      <c r="E2903" t="s">
        <v>110</v>
      </c>
      <c r="F2903" t="s">
        <v>94</v>
      </c>
      <c r="G2903">
        <v>10035</v>
      </c>
      <c r="H2903" t="s">
        <v>119</v>
      </c>
      <c r="I2903" t="s">
        <v>32</v>
      </c>
      <c r="J2903" t="s">
        <v>33</v>
      </c>
      <c r="K2903">
        <v>12.6</v>
      </c>
      <c r="L2903">
        <v>4</v>
      </c>
      <c r="M2903">
        <v>0</v>
      </c>
      <c r="N2903">
        <v>6.048</v>
      </c>
      <c r="O2903" s="5">
        <f t="shared" si="45"/>
        <v>0.48000000000000004</v>
      </c>
    </row>
    <row r="2904" spans="1:15" x14ac:dyDescent="0.25">
      <c r="A2904" t="s">
        <v>727</v>
      </c>
      <c r="B2904" t="s">
        <v>38</v>
      </c>
      <c r="C2904" t="s">
        <v>88</v>
      </c>
      <c r="D2904" t="s">
        <v>17</v>
      </c>
      <c r="E2904" t="s">
        <v>162</v>
      </c>
      <c r="F2904" t="s">
        <v>71</v>
      </c>
      <c r="G2904">
        <v>31907</v>
      </c>
      <c r="H2904" t="s">
        <v>20</v>
      </c>
      <c r="I2904" t="s">
        <v>32</v>
      </c>
      <c r="J2904" t="s">
        <v>80</v>
      </c>
      <c r="K2904">
        <v>184.66</v>
      </c>
      <c r="L2904">
        <v>7</v>
      </c>
      <c r="M2904">
        <v>0</v>
      </c>
      <c r="N2904">
        <v>84.943600000000004</v>
      </c>
      <c r="O2904" s="5">
        <f t="shared" si="45"/>
        <v>0.46</v>
      </c>
    </row>
    <row r="2905" spans="1:15" x14ac:dyDescent="0.25">
      <c r="A2905" t="s">
        <v>654</v>
      </c>
      <c r="B2905" t="s">
        <v>38</v>
      </c>
      <c r="C2905" t="s">
        <v>16</v>
      </c>
      <c r="D2905" t="s">
        <v>17</v>
      </c>
      <c r="E2905" t="s">
        <v>116</v>
      </c>
      <c r="F2905" t="s">
        <v>74</v>
      </c>
      <c r="G2905">
        <v>60610</v>
      </c>
      <c r="H2905" t="s">
        <v>89</v>
      </c>
      <c r="I2905" t="s">
        <v>32</v>
      </c>
      <c r="J2905" t="s">
        <v>80</v>
      </c>
      <c r="K2905">
        <v>23.12</v>
      </c>
      <c r="L2905">
        <v>5</v>
      </c>
      <c r="M2905">
        <v>0.2</v>
      </c>
      <c r="N2905">
        <v>8.3810000000000002</v>
      </c>
      <c r="O2905" s="5">
        <f t="shared" si="45"/>
        <v>0.36249999999999999</v>
      </c>
    </row>
    <row r="2906" spans="1:15" x14ac:dyDescent="0.25">
      <c r="A2906" t="s">
        <v>1022</v>
      </c>
      <c r="B2906" t="s">
        <v>38</v>
      </c>
      <c r="C2906" t="s">
        <v>30</v>
      </c>
      <c r="D2906" t="s">
        <v>17</v>
      </c>
      <c r="E2906" t="s">
        <v>415</v>
      </c>
      <c r="F2906" t="s">
        <v>74</v>
      </c>
      <c r="G2906">
        <v>60035</v>
      </c>
      <c r="H2906" t="s">
        <v>89</v>
      </c>
      <c r="I2906" t="s">
        <v>32</v>
      </c>
      <c r="J2906" t="s">
        <v>80</v>
      </c>
      <c r="K2906">
        <v>37.463999999999999</v>
      </c>
      <c r="L2906">
        <v>7</v>
      </c>
      <c r="M2906">
        <v>0.2</v>
      </c>
      <c r="N2906">
        <v>12.175800000000001</v>
      </c>
      <c r="O2906" s="5">
        <f t="shared" si="45"/>
        <v>0.32500000000000001</v>
      </c>
    </row>
    <row r="2907" spans="1:15" x14ac:dyDescent="0.25">
      <c r="A2907" t="s">
        <v>1022</v>
      </c>
      <c r="B2907" t="s">
        <v>38</v>
      </c>
      <c r="C2907" t="s">
        <v>30</v>
      </c>
      <c r="D2907" t="s">
        <v>17</v>
      </c>
      <c r="E2907" t="s">
        <v>415</v>
      </c>
      <c r="F2907" t="s">
        <v>74</v>
      </c>
      <c r="G2907">
        <v>60035</v>
      </c>
      <c r="H2907" t="s">
        <v>89</v>
      </c>
      <c r="I2907" t="s">
        <v>21</v>
      </c>
      <c r="J2907" t="s">
        <v>25</v>
      </c>
      <c r="K2907">
        <v>539.65800000000002</v>
      </c>
      <c r="L2907">
        <v>3</v>
      </c>
      <c r="M2907">
        <v>0.3</v>
      </c>
      <c r="N2907">
        <v>-7.7093999999999996</v>
      </c>
      <c r="O2907" s="5">
        <f t="shared" si="45"/>
        <v>-1.4285714285714285E-2</v>
      </c>
    </row>
    <row r="2908" spans="1:15" x14ac:dyDescent="0.25">
      <c r="A2908" t="s">
        <v>636</v>
      </c>
      <c r="B2908" t="s">
        <v>38</v>
      </c>
      <c r="C2908" t="s">
        <v>88</v>
      </c>
      <c r="D2908" t="s">
        <v>17</v>
      </c>
      <c r="E2908" t="s">
        <v>44</v>
      </c>
      <c r="F2908" t="s">
        <v>45</v>
      </c>
      <c r="G2908">
        <v>98115</v>
      </c>
      <c r="H2908" t="s">
        <v>31</v>
      </c>
      <c r="I2908" t="s">
        <v>32</v>
      </c>
      <c r="J2908" t="s">
        <v>43</v>
      </c>
      <c r="K2908">
        <v>310.12</v>
      </c>
      <c r="L2908">
        <v>2</v>
      </c>
      <c r="M2908">
        <v>0</v>
      </c>
      <c r="N2908">
        <v>80.631200000000007</v>
      </c>
      <c r="O2908" s="5">
        <f t="shared" si="45"/>
        <v>0.26</v>
      </c>
    </row>
    <row r="2909" spans="1:15" x14ac:dyDescent="0.25">
      <c r="A2909" t="s">
        <v>648</v>
      </c>
      <c r="B2909" t="s">
        <v>38</v>
      </c>
      <c r="C2909" t="s">
        <v>16</v>
      </c>
      <c r="D2909" t="s">
        <v>17</v>
      </c>
      <c r="E2909" t="s">
        <v>96</v>
      </c>
      <c r="F2909" t="s">
        <v>78</v>
      </c>
      <c r="G2909">
        <v>55122</v>
      </c>
      <c r="H2909" t="s">
        <v>89</v>
      </c>
      <c r="I2909" t="s">
        <v>32</v>
      </c>
      <c r="J2909" t="s">
        <v>80</v>
      </c>
      <c r="K2909">
        <v>8.56</v>
      </c>
      <c r="L2909">
        <v>2</v>
      </c>
      <c r="M2909">
        <v>0</v>
      </c>
      <c r="N2909">
        <v>3.8519999999999999</v>
      </c>
      <c r="O2909" s="5">
        <f t="shared" si="45"/>
        <v>0.44999999999999996</v>
      </c>
    </row>
    <row r="2910" spans="1:15" x14ac:dyDescent="0.25">
      <c r="A2910" t="s">
        <v>648</v>
      </c>
      <c r="B2910" t="s">
        <v>38</v>
      </c>
      <c r="C2910" t="s">
        <v>16</v>
      </c>
      <c r="D2910" t="s">
        <v>17</v>
      </c>
      <c r="E2910" t="s">
        <v>96</v>
      </c>
      <c r="F2910" t="s">
        <v>78</v>
      </c>
      <c r="G2910">
        <v>55122</v>
      </c>
      <c r="H2910" t="s">
        <v>89</v>
      </c>
      <c r="I2910" t="s">
        <v>32</v>
      </c>
      <c r="J2910" t="s">
        <v>43</v>
      </c>
      <c r="K2910">
        <v>52.4</v>
      </c>
      <c r="L2910">
        <v>5</v>
      </c>
      <c r="M2910">
        <v>0</v>
      </c>
      <c r="N2910">
        <v>14.148</v>
      </c>
      <c r="O2910" s="5">
        <f t="shared" si="45"/>
        <v>0.27</v>
      </c>
    </row>
    <row r="2911" spans="1:15" x14ac:dyDescent="0.25">
      <c r="A2911" t="s">
        <v>648</v>
      </c>
      <c r="B2911" t="s">
        <v>38</v>
      </c>
      <c r="C2911" t="s">
        <v>16</v>
      </c>
      <c r="D2911" t="s">
        <v>17</v>
      </c>
      <c r="E2911" t="s">
        <v>96</v>
      </c>
      <c r="F2911" t="s">
        <v>78</v>
      </c>
      <c r="G2911">
        <v>55122</v>
      </c>
      <c r="H2911" t="s">
        <v>89</v>
      </c>
      <c r="I2911" t="s">
        <v>32</v>
      </c>
      <c r="J2911" t="s">
        <v>33</v>
      </c>
      <c r="K2911">
        <v>14.94</v>
      </c>
      <c r="L2911">
        <v>3</v>
      </c>
      <c r="M2911">
        <v>0</v>
      </c>
      <c r="N2911">
        <v>6.8723999999999998</v>
      </c>
      <c r="O2911" s="5">
        <f t="shared" si="45"/>
        <v>0.46</v>
      </c>
    </row>
    <row r="2912" spans="1:15" x14ac:dyDescent="0.25">
      <c r="A2912" t="s">
        <v>636</v>
      </c>
      <c r="B2912" t="s">
        <v>38</v>
      </c>
      <c r="C2912" t="s">
        <v>16</v>
      </c>
      <c r="D2912" t="s">
        <v>17</v>
      </c>
      <c r="E2912" t="s">
        <v>44</v>
      </c>
      <c r="F2912" t="s">
        <v>45</v>
      </c>
      <c r="G2912">
        <v>98103</v>
      </c>
      <c r="H2912" t="s">
        <v>31</v>
      </c>
      <c r="I2912" t="s">
        <v>32</v>
      </c>
      <c r="J2912" t="s">
        <v>195</v>
      </c>
      <c r="K2912">
        <v>11.22</v>
      </c>
      <c r="L2912">
        <v>3</v>
      </c>
      <c r="M2912">
        <v>0</v>
      </c>
      <c r="N2912">
        <v>0.22439999999999999</v>
      </c>
      <c r="O2912" s="5">
        <f t="shared" si="45"/>
        <v>1.9999999999999997E-2</v>
      </c>
    </row>
    <row r="2913" spans="1:15" x14ac:dyDescent="0.25">
      <c r="A2913" t="s">
        <v>854</v>
      </c>
      <c r="B2913" t="s">
        <v>38</v>
      </c>
      <c r="C2913" t="s">
        <v>16</v>
      </c>
      <c r="D2913" t="s">
        <v>17</v>
      </c>
      <c r="E2913" t="s">
        <v>280</v>
      </c>
      <c r="F2913" t="s">
        <v>35</v>
      </c>
      <c r="G2913">
        <v>33065</v>
      </c>
      <c r="H2913" t="s">
        <v>20</v>
      </c>
      <c r="I2913" t="s">
        <v>32</v>
      </c>
      <c r="J2913" t="s">
        <v>68</v>
      </c>
      <c r="K2913">
        <v>387.13600000000002</v>
      </c>
      <c r="L2913">
        <v>4</v>
      </c>
      <c r="M2913">
        <v>0.2</v>
      </c>
      <c r="N2913">
        <v>24.196000000000002</v>
      </c>
      <c r="O2913" s="5">
        <f t="shared" si="45"/>
        <v>6.25E-2</v>
      </c>
    </row>
    <row r="2914" spans="1:15" x14ac:dyDescent="0.25">
      <c r="A2914" t="s">
        <v>1023</v>
      </c>
      <c r="B2914" t="s">
        <v>38</v>
      </c>
      <c r="C2914" t="s">
        <v>16</v>
      </c>
      <c r="D2914" t="s">
        <v>17</v>
      </c>
      <c r="E2914" t="s">
        <v>410</v>
      </c>
      <c r="F2914" t="s">
        <v>94</v>
      </c>
      <c r="G2914">
        <v>11550</v>
      </c>
      <c r="H2914" t="s">
        <v>119</v>
      </c>
      <c r="I2914" t="s">
        <v>32</v>
      </c>
      <c r="J2914" t="s">
        <v>143</v>
      </c>
      <c r="K2914">
        <v>41.4</v>
      </c>
      <c r="L2914">
        <v>5</v>
      </c>
      <c r="M2914">
        <v>0</v>
      </c>
      <c r="N2914">
        <v>19.457999999999998</v>
      </c>
      <c r="O2914" s="5">
        <f t="shared" si="45"/>
        <v>0.47</v>
      </c>
    </row>
    <row r="2915" spans="1:15" x14ac:dyDescent="0.25">
      <c r="A2915" t="s">
        <v>1023</v>
      </c>
      <c r="B2915" t="s">
        <v>38</v>
      </c>
      <c r="C2915" t="s">
        <v>16</v>
      </c>
      <c r="D2915" t="s">
        <v>17</v>
      </c>
      <c r="E2915" t="s">
        <v>410</v>
      </c>
      <c r="F2915" t="s">
        <v>94</v>
      </c>
      <c r="G2915">
        <v>11550</v>
      </c>
      <c r="H2915" t="s">
        <v>119</v>
      </c>
      <c r="I2915" t="s">
        <v>32</v>
      </c>
      <c r="J2915" t="s">
        <v>53</v>
      </c>
      <c r="K2915">
        <v>35</v>
      </c>
      <c r="L2915">
        <v>4</v>
      </c>
      <c r="M2915">
        <v>0</v>
      </c>
      <c r="N2915">
        <v>10.5</v>
      </c>
      <c r="O2915" s="5">
        <f t="shared" si="45"/>
        <v>0.3</v>
      </c>
    </row>
    <row r="2916" spans="1:15" x14ac:dyDescent="0.25">
      <c r="A2916" t="s">
        <v>1023</v>
      </c>
      <c r="B2916" t="s">
        <v>38</v>
      </c>
      <c r="C2916" t="s">
        <v>16</v>
      </c>
      <c r="D2916" t="s">
        <v>17</v>
      </c>
      <c r="E2916" t="s">
        <v>410</v>
      </c>
      <c r="F2916" t="s">
        <v>94</v>
      </c>
      <c r="G2916">
        <v>11550</v>
      </c>
      <c r="H2916" t="s">
        <v>119</v>
      </c>
      <c r="I2916" t="s">
        <v>32</v>
      </c>
      <c r="J2916" t="s">
        <v>64</v>
      </c>
      <c r="K2916">
        <v>39.552</v>
      </c>
      <c r="L2916">
        <v>3</v>
      </c>
      <c r="M2916">
        <v>0.2</v>
      </c>
      <c r="N2916">
        <v>14.3376</v>
      </c>
      <c r="O2916" s="5">
        <f t="shared" si="45"/>
        <v>0.36249999999999999</v>
      </c>
    </row>
    <row r="2917" spans="1:15" x14ac:dyDescent="0.25">
      <c r="A2917" t="s">
        <v>1024</v>
      </c>
      <c r="B2917" t="s">
        <v>15</v>
      </c>
      <c r="C2917" t="s">
        <v>16</v>
      </c>
      <c r="D2917" t="s">
        <v>17</v>
      </c>
      <c r="E2917" t="s">
        <v>553</v>
      </c>
      <c r="F2917" t="s">
        <v>83</v>
      </c>
      <c r="G2917">
        <v>46060</v>
      </c>
      <c r="H2917" t="s">
        <v>89</v>
      </c>
      <c r="I2917" t="s">
        <v>58</v>
      </c>
      <c r="J2917" t="s">
        <v>59</v>
      </c>
      <c r="K2917">
        <v>135.72</v>
      </c>
      <c r="L2917">
        <v>3</v>
      </c>
      <c r="M2917">
        <v>0</v>
      </c>
      <c r="N2917">
        <v>35.287199999999999</v>
      </c>
      <c r="O2917" s="5">
        <f t="shared" si="45"/>
        <v>0.26</v>
      </c>
    </row>
    <row r="2918" spans="1:15" x14ac:dyDescent="0.25">
      <c r="A2918" t="s">
        <v>1024</v>
      </c>
      <c r="B2918" t="s">
        <v>15</v>
      </c>
      <c r="C2918" t="s">
        <v>16</v>
      </c>
      <c r="D2918" t="s">
        <v>17</v>
      </c>
      <c r="E2918" t="s">
        <v>553</v>
      </c>
      <c r="F2918" t="s">
        <v>83</v>
      </c>
      <c r="G2918">
        <v>46060</v>
      </c>
      <c r="H2918" t="s">
        <v>89</v>
      </c>
      <c r="I2918" t="s">
        <v>32</v>
      </c>
      <c r="J2918" t="s">
        <v>64</v>
      </c>
      <c r="K2918">
        <v>12.56</v>
      </c>
      <c r="L2918">
        <v>2</v>
      </c>
      <c r="M2918">
        <v>0</v>
      </c>
      <c r="N2918">
        <v>5.6520000000000001</v>
      </c>
      <c r="O2918" s="5">
        <f t="shared" si="45"/>
        <v>0.45</v>
      </c>
    </row>
    <row r="2919" spans="1:15" x14ac:dyDescent="0.25">
      <c r="A2919" t="s">
        <v>1024</v>
      </c>
      <c r="B2919" t="s">
        <v>15</v>
      </c>
      <c r="C2919" t="s">
        <v>16</v>
      </c>
      <c r="D2919" t="s">
        <v>17</v>
      </c>
      <c r="E2919" t="s">
        <v>553</v>
      </c>
      <c r="F2919" t="s">
        <v>83</v>
      </c>
      <c r="G2919">
        <v>46060</v>
      </c>
      <c r="H2919" t="s">
        <v>89</v>
      </c>
      <c r="I2919" t="s">
        <v>58</v>
      </c>
      <c r="J2919" t="s">
        <v>59</v>
      </c>
      <c r="K2919">
        <v>263.95999999999998</v>
      </c>
      <c r="L2919">
        <v>4</v>
      </c>
      <c r="M2919">
        <v>0</v>
      </c>
      <c r="N2919">
        <v>71.269199999999998</v>
      </c>
      <c r="O2919" s="5">
        <f t="shared" si="45"/>
        <v>0.27</v>
      </c>
    </row>
    <row r="2920" spans="1:15" x14ac:dyDescent="0.25">
      <c r="A2920" t="s">
        <v>694</v>
      </c>
      <c r="B2920" t="s">
        <v>155</v>
      </c>
      <c r="C2920" t="s">
        <v>16</v>
      </c>
      <c r="D2920" t="s">
        <v>17</v>
      </c>
      <c r="E2920" t="s">
        <v>211</v>
      </c>
      <c r="F2920" t="s">
        <v>50</v>
      </c>
      <c r="G2920">
        <v>75220</v>
      </c>
      <c r="H2920" t="s">
        <v>89</v>
      </c>
      <c r="I2920" t="s">
        <v>32</v>
      </c>
      <c r="J2920" t="s">
        <v>53</v>
      </c>
      <c r="K2920">
        <v>5.952</v>
      </c>
      <c r="L2920">
        <v>1</v>
      </c>
      <c r="M2920">
        <v>0.2</v>
      </c>
      <c r="N2920">
        <v>0.372</v>
      </c>
      <c r="O2920" s="5">
        <f t="shared" si="45"/>
        <v>6.25E-2</v>
      </c>
    </row>
    <row r="2921" spans="1:15" x14ac:dyDescent="0.25">
      <c r="A2921" t="s">
        <v>642</v>
      </c>
      <c r="B2921" t="s">
        <v>578</v>
      </c>
      <c r="C2921" t="s">
        <v>30</v>
      </c>
      <c r="D2921" t="s">
        <v>17</v>
      </c>
      <c r="E2921" t="s">
        <v>73</v>
      </c>
      <c r="F2921" t="s">
        <v>70</v>
      </c>
      <c r="G2921">
        <v>19140</v>
      </c>
      <c r="H2921" t="s">
        <v>119</v>
      </c>
      <c r="I2921" t="s">
        <v>32</v>
      </c>
      <c r="J2921" t="s">
        <v>195</v>
      </c>
      <c r="K2921">
        <v>15.8</v>
      </c>
      <c r="L2921">
        <v>5</v>
      </c>
      <c r="M2921">
        <v>0.2</v>
      </c>
      <c r="N2921">
        <v>2.37</v>
      </c>
      <c r="O2921" s="5">
        <f t="shared" si="45"/>
        <v>0.15</v>
      </c>
    </row>
    <row r="2922" spans="1:15" x14ac:dyDescent="0.25">
      <c r="A2922" t="s">
        <v>642</v>
      </c>
      <c r="B2922" t="s">
        <v>578</v>
      </c>
      <c r="C2922" t="s">
        <v>30</v>
      </c>
      <c r="D2922" t="s">
        <v>17</v>
      </c>
      <c r="E2922" t="s">
        <v>73</v>
      </c>
      <c r="F2922" t="s">
        <v>70</v>
      </c>
      <c r="G2922">
        <v>19140</v>
      </c>
      <c r="H2922" t="s">
        <v>119</v>
      </c>
      <c r="I2922" t="s">
        <v>21</v>
      </c>
      <c r="J2922" t="s">
        <v>48</v>
      </c>
      <c r="K2922">
        <v>14.368</v>
      </c>
      <c r="L2922">
        <v>2</v>
      </c>
      <c r="M2922">
        <v>0.2</v>
      </c>
      <c r="N2922">
        <v>3.9512</v>
      </c>
      <c r="O2922" s="5">
        <f t="shared" si="45"/>
        <v>0.27500000000000002</v>
      </c>
    </row>
    <row r="2923" spans="1:15" x14ac:dyDescent="0.25">
      <c r="A2923" t="s">
        <v>642</v>
      </c>
      <c r="B2923" t="s">
        <v>578</v>
      </c>
      <c r="C2923" t="s">
        <v>30</v>
      </c>
      <c r="D2923" t="s">
        <v>17</v>
      </c>
      <c r="E2923" t="s">
        <v>73</v>
      </c>
      <c r="F2923" t="s">
        <v>70</v>
      </c>
      <c r="G2923">
        <v>19140</v>
      </c>
      <c r="H2923" t="s">
        <v>119</v>
      </c>
      <c r="I2923" t="s">
        <v>21</v>
      </c>
      <c r="J2923" t="s">
        <v>48</v>
      </c>
      <c r="K2923">
        <v>70.447999999999993</v>
      </c>
      <c r="L2923">
        <v>7</v>
      </c>
      <c r="M2923">
        <v>0.2</v>
      </c>
      <c r="N2923">
        <v>12.3284</v>
      </c>
      <c r="O2923" s="5">
        <f t="shared" si="45"/>
        <v>0.17500000000000002</v>
      </c>
    </row>
    <row r="2924" spans="1:15" x14ac:dyDescent="0.25">
      <c r="A2924" t="s">
        <v>640</v>
      </c>
      <c r="B2924" t="s">
        <v>578</v>
      </c>
      <c r="C2924" t="s">
        <v>16</v>
      </c>
      <c r="D2924" t="s">
        <v>17</v>
      </c>
      <c r="E2924" t="s">
        <v>65</v>
      </c>
      <c r="F2924" t="s">
        <v>27</v>
      </c>
      <c r="G2924">
        <v>94109</v>
      </c>
      <c r="H2924" t="s">
        <v>31</v>
      </c>
      <c r="I2924" t="s">
        <v>32</v>
      </c>
      <c r="J2924" t="s">
        <v>43</v>
      </c>
      <c r="K2924">
        <v>129.30000000000001</v>
      </c>
      <c r="L2924">
        <v>2</v>
      </c>
      <c r="M2924">
        <v>0</v>
      </c>
      <c r="N2924">
        <v>6.4649999999999999</v>
      </c>
      <c r="O2924" s="5">
        <f t="shared" si="45"/>
        <v>4.9999999999999996E-2</v>
      </c>
    </row>
    <row r="2925" spans="1:15" x14ac:dyDescent="0.25">
      <c r="A2925" t="s">
        <v>725</v>
      </c>
      <c r="B2925" t="s">
        <v>15</v>
      </c>
      <c r="C2925" t="s">
        <v>88</v>
      </c>
      <c r="D2925" t="s">
        <v>17</v>
      </c>
      <c r="E2925" t="s">
        <v>128</v>
      </c>
      <c r="F2925" t="s">
        <v>50</v>
      </c>
      <c r="G2925">
        <v>78745</v>
      </c>
      <c r="H2925" t="s">
        <v>89</v>
      </c>
      <c r="I2925" t="s">
        <v>32</v>
      </c>
      <c r="J2925" t="s">
        <v>64</v>
      </c>
      <c r="K2925">
        <v>3.8820000000000001</v>
      </c>
      <c r="L2925">
        <v>3</v>
      </c>
      <c r="M2925">
        <v>0.8</v>
      </c>
      <c r="N2925">
        <v>-5.8230000000000004</v>
      </c>
      <c r="O2925" s="5">
        <f t="shared" si="45"/>
        <v>-1.5</v>
      </c>
    </row>
    <row r="2926" spans="1:15" x14ac:dyDescent="0.25">
      <c r="A2926" t="s">
        <v>700</v>
      </c>
      <c r="B2926" t="s">
        <v>38</v>
      </c>
      <c r="C2926" t="s">
        <v>30</v>
      </c>
      <c r="D2926" t="s">
        <v>17</v>
      </c>
      <c r="E2926" t="s">
        <v>220</v>
      </c>
      <c r="F2926" t="s">
        <v>82</v>
      </c>
      <c r="G2926">
        <v>48234</v>
      </c>
      <c r="H2926" t="s">
        <v>89</v>
      </c>
      <c r="I2926" t="s">
        <v>32</v>
      </c>
      <c r="J2926" t="s">
        <v>195</v>
      </c>
      <c r="K2926">
        <v>6.08</v>
      </c>
      <c r="L2926">
        <v>1</v>
      </c>
      <c r="M2926">
        <v>0</v>
      </c>
      <c r="N2926">
        <v>3.04</v>
      </c>
      <c r="O2926" s="5">
        <f t="shared" si="45"/>
        <v>0.5</v>
      </c>
    </row>
    <row r="2927" spans="1:15" x14ac:dyDescent="0.25">
      <c r="A2927" t="s">
        <v>895</v>
      </c>
      <c r="B2927" t="s">
        <v>155</v>
      </c>
      <c r="C2927" t="s">
        <v>16</v>
      </c>
      <c r="D2927" t="s">
        <v>17</v>
      </c>
      <c r="E2927" t="s">
        <v>457</v>
      </c>
      <c r="F2927" t="s">
        <v>94</v>
      </c>
      <c r="G2927">
        <v>13601</v>
      </c>
      <c r="H2927" t="s">
        <v>119</v>
      </c>
      <c r="I2927" t="s">
        <v>32</v>
      </c>
      <c r="J2927" t="s">
        <v>68</v>
      </c>
      <c r="K2927">
        <v>19.899999999999999</v>
      </c>
      <c r="L2927">
        <v>1</v>
      </c>
      <c r="M2927">
        <v>0</v>
      </c>
      <c r="N2927">
        <v>8.9550000000000001</v>
      </c>
      <c r="O2927" s="5">
        <f t="shared" si="45"/>
        <v>0.45</v>
      </c>
    </row>
    <row r="2928" spans="1:15" x14ac:dyDescent="0.25">
      <c r="A2928" t="s">
        <v>895</v>
      </c>
      <c r="B2928" t="s">
        <v>155</v>
      </c>
      <c r="C2928" t="s">
        <v>16</v>
      </c>
      <c r="D2928" t="s">
        <v>17</v>
      </c>
      <c r="E2928" t="s">
        <v>457</v>
      </c>
      <c r="F2928" t="s">
        <v>94</v>
      </c>
      <c r="G2928">
        <v>13601</v>
      </c>
      <c r="H2928" t="s">
        <v>119</v>
      </c>
      <c r="I2928" t="s">
        <v>21</v>
      </c>
      <c r="J2928" t="s">
        <v>48</v>
      </c>
      <c r="K2928">
        <v>70.709999999999994</v>
      </c>
      <c r="L2928">
        <v>1</v>
      </c>
      <c r="M2928">
        <v>0</v>
      </c>
      <c r="N2928">
        <v>4.9497</v>
      </c>
      <c r="O2928" s="5">
        <f t="shared" si="45"/>
        <v>7.0000000000000007E-2</v>
      </c>
    </row>
    <row r="2929" spans="1:15" x14ac:dyDescent="0.25">
      <c r="A2929" t="s">
        <v>727</v>
      </c>
      <c r="B2929" t="s">
        <v>15</v>
      </c>
      <c r="C2929" t="s">
        <v>16</v>
      </c>
      <c r="D2929" t="s">
        <v>17</v>
      </c>
      <c r="E2929" t="s">
        <v>162</v>
      </c>
      <c r="F2929" t="s">
        <v>71</v>
      </c>
      <c r="G2929">
        <v>31907</v>
      </c>
      <c r="H2929" t="s">
        <v>20</v>
      </c>
      <c r="I2929" t="s">
        <v>21</v>
      </c>
      <c r="J2929" t="s">
        <v>48</v>
      </c>
      <c r="K2929">
        <v>18.84</v>
      </c>
      <c r="L2929">
        <v>3</v>
      </c>
      <c r="M2929">
        <v>0</v>
      </c>
      <c r="N2929">
        <v>7.9127999999999998</v>
      </c>
      <c r="O2929" s="5">
        <f t="shared" si="45"/>
        <v>0.42</v>
      </c>
    </row>
    <row r="2930" spans="1:15" x14ac:dyDescent="0.25">
      <c r="A2930" t="s">
        <v>1025</v>
      </c>
      <c r="B2930" t="s">
        <v>38</v>
      </c>
      <c r="C2930" t="s">
        <v>16</v>
      </c>
      <c r="D2930" t="s">
        <v>17</v>
      </c>
      <c r="E2930" t="s">
        <v>92</v>
      </c>
      <c r="F2930" t="s">
        <v>78</v>
      </c>
      <c r="G2930">
        <v>55124</v>
      </c>
      <c r="H2930" t="s">
        <v>89</v>
      </c>
      <c r="I2930" t="s">
        <v>32</v>
      </c>
      <c r="J2930" t="s">
        <v>53</v>
      </c>
      <c r="K2930">
        <v>8.64</v>
      </c>
      <c r="L2930">
        <v>3</v>
      </c>
      <c r="M2930">
        <v>0</v>
      </c>
      <c r="N2930">
        <v>2.5055999999999998</v>
      </c>
      <c r="O2930" s="5">
        <f t="shared" si="45"/>
        <v>0.28999999999999998</v>
      </c>
    </row>
    <row r="2931" spans="1:15" x14ac:dyDescent="0.25">
      <c r="A2931" t="s">
        <v>787</v>
      </c>
      <c r="B2931" t="s">
        <v>38</v>
      </c>
      <c r="C2931" t="s">
        <v>88</v>
      </c>
      <c r="D2931" t="s">
        <v>17</v>
      </c>
      <c r="E2931" t="s">
        <v>210</v>
      </c>
      <c r="F2931" t="s">
        <v>41</v>
      </c>
      <c r="G2931">
        <v>27217</v>
      </c>
      <c r="H2931" t="s">
        <v>20</v>
      </c>
      <c r="I2931" t="s">
        <v>32</v>
      </c>
      <c r="J2931" t="s">
        <v>64</v>
      </c>
      <c r="K2931">
        <v>1633.1880000000001</v>
      </c>
      <c r="L2931">
        <v>4</v>
      </c>
      <c r="M2931">
        <v>0.7</v>
      </c>
      <c r="N2931">
        <v>-1306.5504000000001</v>
      </c>
      <c r="O2931" s="5">
        <f t="shared" si="45"/>
        <v>-0.8</v>
      </c>
    </row>
    <row r="2932" spans="1:15" x14ac:dyDescent="0.25">
      <c r="A2932" t="s">
        <v>697</v>
      </c>
      <c r="B2932" t="s">
        <v>38</v>
      </c>
      <c r="C2932" t="s">
        <v>88</v>
      </c>
      <c r="D2932" t="s">
        <v>17</v>
      </c>
      <c r="E2932" t="s">
        <v>215</v>
      </c>
      <c r="F2932" t="s">
        <v>82</v>
      </c>
      <c r="G2932">
        <v>48601</v>
      </c>
      <c r="H2932" t="s">
        <v>89</v>
      </c>
      <c r="I2932" t="s">
        <v>21</v>
      </c>
      <c r="J2932" t="s">
        <v>48</v>
      </c>
      <c r="K2932">
        <v>19.760000000000002</v>
      </c>
      <c r="L2932">
        <v>4</v>
      </c>
      <c r="M2932">
        <v>0</v>
      </c>
      <c r="N2932">
        <v>8.2992000000000008</v>
      </c>
      <c r="O2932" s="5">
        <f t="shared" si="45"/>
        <v>0.42</v>
      </c>
    </row>
    <row r="2933" spans="1:15" x14ac:dyDescent="0.25">
      <c r="A2933" t="s">
        <v>640</v>
      </c>
      <c r="B2933" t="s">
        <v>578</v>
      </c>
      <c r="C2933" t="s">
        <v>16</v>
      </c>
      <c r="D2933" t="s">
        <v>17</v>
      </c>
      <c r="E2933" t="s">
        <v>65</v>
      </c>
      <c r="F2933" t="s">
        <v>27</v>
      </c>
      <c r="G2933">
        <v>94109</v>
      </c>
      <c r="H2933" t="s">
        <v>31</v>
      </c>
      <c r="I2933" t="s">
        <v>32</v>
      </c>
      <c r="J2933" t="s">
        <v>64</v>
      </c>
      <c r="K2933">
        <v>6.6079999999999997</v>
      </c>
      <c r="L2933">
        <v>2</v>
      </c>
      <c r="M2933">
        <v>0.2</v>
      </c>
      <c r="N2933">
        <v>2.2302</v>
      </c>
      <c r="O2933" s="5">
        <f t="shared" si="45"/>
        <v>0.33750000000000002</v>
      </c>
    </row>
    <row r="2934" spans="1:15" x14ac:dyDescent="0.25">
      <c r="A2934" t="s">
        <v>640</v>
      </c>
      <c r="B2934" t="s">
        <v>578</v>
      </c>
      <c r="C2934" t="s">
        <v>16</v>
      </c>
      <c r="D2934" t="s">
        <v>17</v>
      </c>
      <c r="E2934" t="s">
        <v>65</v>
      </c>
      <c r="F2934" t="s">
        <v>27</v>
      </c>
      <c r="G2934">
        <v>94109</v>
      </c>
      <c r="H2934" t="s">
        <v>31</v>
      </c>
      <c r="I2934" t="s">
        <v>32</v>
      </c>
      <c r="J2934" t="s">
        <v>64</v>
      </c>
      <c r="K2934">
        <v>7.28</v>
      </c>
      <c r="L2934">
        <v>2</v>
      </c>
      <c r="M2934">
        <v>0.2</v>
      </c>
      <c r="N2934">
        <v>2.73</v>
      </c>
      <c r="O2934" s="5">
        <f t="shared" si="45"/>
        <v>0.375</v>
      </c>
    </row>
    <row r="2935" spans="1:15" x14ac:dyDescent="0.25">
      <c r="A2935" t="s">
        <v>640</v>
      </c>
      <c r="B2935" t="s">
        <v>578</v>
      </c>
      <c r="C2935" t="s">
        <v>16</v>
      </c>
      <c r="D2935" t="s">
        <v>17</v>
      </c>
      <c r="E2935" t="s">
        <v>65</v>
      </c>
      <c r="F2935" t="s">
        <v>27</v>
      </c>
      <c r="G2935">
        <v>94109</v>
      </c>
      <c r="H2935" t="s">
        <v>31</v>
      </c>
      <c r="I2935" t="s">
        <v>21</v>
      </c>
      <c r="J2935" t="s">
        <v>25</v>
      </c>
      <c r="K2935">
        <v>144.78399999999999</v>
      </c>
      <c r="L2935">
        <v>1</v>
      </c>
      <c r="M2935">
        <v>0.2</v>
      </c>
      <c r="N2935">
        <v>10.8588</v>
      </c>
      <c r="O2935" s="5">
        <f t="shared" si="45"/>
        <v>7.5000000000000011E-2</v>
      </c>
    </row>
    <row r="2936" spans="1:15" x14ac:dyDescent="0.25">
      <c r="A2936" t="s">
        <v>636</v>
      </c>
      <c r="B2936" t="s">
        <v>38</v>
      </c>
      <c r="C2936" t="s">
        <v>16</v>
      </c>
      <c r="D2936" t="s">
        <v>17</v>
      </c>
      <c r="E2936" t="s">
        <v>44</v>
      </c>
      <c r="F2936" t="s">
        <v>45</v>
      </c>
      <c r="G2936">
        <v>98105</v>
      </c>
      <c r="H2936" t="s">
        <v>31</v>
      </c>
      <c r="I2936" t="s">
        <v>58</v>
      </c>
      <c r="J2936" t="s">
        <v>59</v>
      </c>
      <c r="K2936">
        <v>156.792</v>
      </c>
      <c r="L2936">
        <v>1</v>
      </c>
      <c r="M2936">
        <v>0.2</v>
      </c>
      <c r="N2936">
        <v>13.7193</v>
      </c>
      <c r="O2936" s="5">
        <f t="shared" si="45"/>
        <v>8.7500000000000008E-2</v>
      </c>
    </row>
    <row r="2937" spans="1:15" x14ac:dyDescent="0.25">
      <c r="A2937" t="s">
        <v>636</v>
      </c>
      <c r="B2937" t="s">
        <v>38</v>
      </c>
      <c r="C2937" t="s">
        <v>16</v>
      </c>
      <c r="D2937" t="s">
        <v>17</v>
      </c>
      <c r="E2937" t="s">
        <v>44</v>
      </c>
      <c r="F2937" t="s">
        <v>45</v>
      </c>
      <c r="G2937">
        <v>98105</v>
      </c>
      <c r="H2937" t="s">
        <v>31</v>
      </c>
      <c r="I2937" t="s">
        <v>58</v>
      </c>
      <c r="J2937" t="s">
        <v>59</v>
      </c>
      <c r="K2937">
        <v>431.976</v>
      </c>
      <c r="L2937">
        <v>3</v>
      </c>
      <c r="M2937">
        <v>0.2</v>
      </c>
      <c r="N2937">
        <v>26.9985</v>
      </c>
      <c r="O2937" s="5">
        <f t="shared" si="45"/>
        <v>6.25E-2</v>
      </c>
    </row>
    <row r="2938" spans="1:15" x14ac:dyDescent="0.25">
      <c r="A2938" t="s">
        <v>636</v>
      </c>
      <c r="B2938" t="s">
        <v>38</v>
      </c>
      <c r="C2938" t="s">
        <v>16</v>
      </c>
      <c r="D2938" t="s">
        <v>17</v>
      </c>
      <c r="E2938" t="s">
        <v>44</v>
      </c>
      <c r="F2938" t="s">
        <v>45</v>
      </c>
      <c r="G2938">
        <v>98105</v>
      </c>
      <c r="H2938" t="s">
        <v>31</v>
      </c>
      <c r="I2938" t="s">
        <v>32</v>
      </c>
      <c r="J2938" t="s">
        <v>143</v>
      </c>
      <c r="K2938">
        <v>35.89</v>
      </c>
      <c r="L2938">
        <v>1</v>
      </c>
      <c r="M2938">
        <v>0</v>
      </c>
      <c r="N2938">
        <v>16.150500000000001</v>
      </c>
      <c r="O2938" s="5">
        <f t="shared" si="45"/>
        <v>0.45</v>
      </c>
    </row>
    <row r="2939" spans="1:15" x14ac:dyDescent="0.25">
      <c r="A2939" t="s">
        <v>636</v>
      </c>
      <c r="B2939" t="s">
        <v>38</v>
      </c>
      <c r="C2939" t="s">
        <v>16</v>
      </c>
      <c r="D2939" t="s">
        <v>17</v>
      </c>
      <c r="E2939" t="s">
        <v>44</v>
      </c>
      <c r="F2939" t="s">
        <v>45</v>
      </c>
      <c r="G2939">
        <v>98105</v>
      </c>
      <c r="H2939" t="s">
        <v>31</v>
      </c>
      <c r="I2939" t="s">
        <v>32</v>
      </c>
      <c r="J2939" t="s">
        <v>64</v>
      </c>
      <c r="K2939">
        <v>47.207999999999998</v>
      </c>
      <c r="L2939">
        <v>7</v>
      </c>
      <c r="M2939">
        <v>0.2</v>
      </c>
      <c r="N2939">
        <v>15.342599999999999</v>
      </c>
      <c r="O2939" s="5">
        <f t="shared" si="45"/>
        <v>0.32500000000000001</v>
      </c>
    </row>
    <row r="2940" spans="1:15" x14ac:dyDescent="0.25">
      <c r="A2940" t="s">
        <v>636</v>
      </c>
      <c r="B2940" t="s">
        <v>38</v>
      </c>
      <c r="C2940" t="s">
        <v>16</v>
      </c>
      <c r="D2940" t="s">
        <v>17</v>
      </c>
      <c r="E2940" t="s">
        <v>44</v>
      </c>
      <c r="F2940" t="s">
        <v>45</v>
      </c>
      <c r="G2940">
        <v>98105</v>
      </c>
      <c r="H2940" t="s">
        <v>31</v>
      </c>
      <c r="I2940" t="s">
        <v>32</v>
      </c>
      <c r="J2940" t="s">
        <v>80</v>
      </c>
      <c r="K2940">
        <v>248.08</v>
      </c>
      <c r="L2940">
        <v>7</v>
      </c>
      <c r="M2940">
        <v>0</v>
      </c>
      <c r="N2940">
        <v>116.5976</v>
      </c>
      <c r="O2940" s="5">
        <f t="shared" si="45"/>
        <v>0.47</v>
      </c>
    </row>
    <row r="2941" spans="1:15" x14ac:dyDescent="0.25">
      <c r="A2941" t="s">
        <v>636</v>
      </c>
      <c r="B2941" t="s">
        <v>38</v>
      </c>
      <c r="C2941" t="s">
        <v>16</v>
      </c>
      <c r="D2941" t="s">
        <v>17</v>
      </c>
      <c r="E2941" t="s">
        <v>44</v>
      </c>
      <c r="F2941" t="s">
        <v>45</v>
      </c>
      <c r="G2941">
        <v>98105</v>
      </c>
      <c r="H2941" t="s">
        <v>31</v>
      </c>
      <c r="I2941" t="s">
        <v>32</v>
      </c>
      <c r="J2941" t="s">
        <v>80</v>
      </c>
      <c r="K2941">
        <v>189.7</v>
      </c>
      <c r="L2941">
        <v>5</v>
      </c>
      <c r="M2941">
        <v>0</v>
      </c>
      <c r="N2941">
        <v>89.159000000000006</v>
      </c>
      <c r="O2941" s="5">
        <f t="shared" si="45"/>
        <v>0.47000000000000008</v>
      </c>
    </row>
    <row r="2942" spans="1:15" x14ac:dyDescent="0.25">
      <c r="A2942" t="s">
        <v>636</v>
      </c>
      <c r="B2942" t="s">
        <v>38</v>
      </c>
      <c r="C2942" t="s">
        <v>16</v>
      </c>
      <c r="D2942" t="s">
        <v>17</v>
      </c>
      <c r="E2942" t="s">
        <v>44</v>
      </c>
      <c r="F2942" t="s">
        <v>45</v>
      </c>
      <c r="G2942">
        <v>98105</v>
      </c>
      <c r="H2942" t="s">
        <v>31</v>
      </c>
      <c r="I2942" t="s">
        <v>32</v>
      </c>
      <c r="J2942" t="s">
        <v>64</v>
      </c>
      <c r="K2942">
        <v>59.808</v>
      </c>
      <c r="L2942">
        <v>3</v>
      </c>
      <c r="M2942">
        <v>0.2</v>
      </c>
      <c r="N2942">
        <v>19.4376</v>
      </c>
      <c r="O2942" s="5">
        <f t="shared" si="45"/>
        <v>0.32500000000000001</v>
      </c>
    </row>
    <row r="2943" spans="1:15" x14ac:dyDescent="0.25">
      <c r="A2943" t="s">
        <v>807</v>
      </c>
      <c r="B2943" t="s">
        <v>38</v>
      </c>
      <c r="C2943" t="s">
        <v>30</v>
      </c>
      <c r="D2943" t="s">
        <v>17</v>
      </c>
      <c r="E2943" t="s">
        <v>361</v>
      </c>
      <c r="F2943" t="s">
        <v>55</v>
      </c>
      <c r="G2943">
        <v>53209</v>
      </c>
      <c r="H2943" t="s">
        <v>89</v>
      </c>
      <c r="I2943" t="s">
        <v>21</v>
      </c>
      <c r="J2943" t="s">
        <v>25</v>
      </c>
      <c r="K2943">
        <v>90.99</v>
      </c>
      <c r="L2943">
        <v>1</v>
      </c>
      <c r="M2943">
        <v>0</v>
      </c>
      <c r="N2943">
        <v>14.558400000000001</v>
      </c>
      <c r="O2943" s="5">
        <f t="shared" si="45"/>
        <v>0.16</v>
      </c>
    </row>
    <row r="2944" spans="1:15" x14ac:dyDescent="0.25">
      <c r="A2944" t="s">
        <v>807</v>
      </c>
      <c r="B2944" t="s">
        <v>38</v>
      </c>
      <c r="C2944" t="s">
        <v>30</v>
      </c>
      <c r="D2944" t="s">
        <v>17</v>
      </c>
      <c r="E2944" t="s">
        <v>361</v>
      </c>
      <c r="F2944" t="s">
        <v>55</v>
      </c>
      <c r="G2944">
        <v>53209</v>
      </c>
      <c r="H2944" t="s">
        <v>89</v>
      </c>
      <c r="I2944" t="s">
        <v>21</v>
      </c>
      <c r="J2944" t="s">
        <v>25</v>
      </c>
      <c r="K2944">
        <v>1526.56</v>
      </c>
      <c r="L2944">
        <v>7</v>
      </c>
      <c r="M2944">
        <v>0</v>
      </c>
      <c r="N2944">
        <v>427.43680000000001</v>
      </c>
      <c r="O2944" s="5">
        <f t="shared" si="45"/>
        <v>0.28000000000000003</v>
      </c>
    </row>
    <row r="2945" spans="1:15" x14ac:dyDescent="0.25">
      <c r="A2945" t="s">
        <v>807</v>
      </c>
      <c r="B2945" t="s">
        <v>38</v>
      </c>
      <c r="C2945" t="s">
        <v>30</v>
      </c>
      <c r="D2945" t="s">
        <v>17</v>
      </c>
      <c r="E2945" t="s">
        <v>361</v>
      </c>
      <c r="F2945" t="s">
        <v>55</v>
      </c>
      <c r="G2945">
        <v>53209</v>
      </c>
      <c r="H2945" t="s">
        <v>89</v>
      </c>
      <c r="I2945" t="s">
        <v>21</v>
      </c>
      <c r="J2945" t="s">
        <v>25</v>
      </c>
      <c r="K2945">
        <v>368.97</v>
      </c>
      <c r="L2945">
        <v>3</v>
      </c>
      <c r="M2945">
        <v>0</v>
      </c>
      <c r="N2945">
        <v>40.5867</v>
      </c>
      <c r="O2945" s="5">
        <f t="shared" si="45"/>
        <v>0.10999999999999999</v>
      </c>
    </row>
    <row r="2946" spans="1:15" x14ac:dyDescent="0.25">
      <c r="A2946" t="s">
        <v>633</v>
      </c>
      <c r="B2946" t="s">
        <v>38</v>
      </c>
      <c r="C2946" t="s">
        <v>16</v>
      </c>
      <c r="D2946" t="s">
        <v>17</v>
      </c>
      <c r="E2946" t="s">
        <v>26</v>
      </c>
      <c r="F2946" t="s">
        <v>27</v>
      </c>
      <c r="G2946">
        <v>90049</v>
      </c>
      <c r="H2946" t="s">
        <v>31</v>
      </c>
      <c r="I2946" t="s">
        <v>32</v>
      </c>
      <c r="J2946" t="s">
        <v>43</v>
      </c>
      <c r="K2946">
        <v>305.01</v>
      </c>
      <c r="L2946">
        <v>9</v>
      </c>
      <c r="M2946">
        <v>0</v>
      </c>
      <c r="N2946">
        <v>76.252499999999998</v>
      </c>
      <c r="O2946" s="5">
        <f t="shared" si="45"/>
        <v>0.25</v>
      </c>
    </row>
    <row r="2947" spans="1:15" x14ac:dyDescent="0.25">
      <c r="A2947" t="s">
        <v>633</v>
      </c>
      <c r="B2947" t="s">
        <v>38</v>
      </c>
      <c r="C2947" t="s">
        <v>16</v>
      </c>
      <c r="D2947" t="s">
        <v>17</v>
      </c>
      <c r="E2947" t="s">
        <v>26</v>
      </c>
      <c r="F2947" t="s">
        <v>27</v>
      </c>
      <c r="G2947">
        <v>90049</v>
      </c>
      <c r="H2947" t="s">
        <v>31</v>
      </c>
      <c r="I2947" t="s">
        <v>21</v>
      </c>
      <c r="J2947" t="s">
        <v>48</v>
      </c>
      <c r="K2947">
        <v>18.7</v>
      </c>
      <c r="L2947">
        <v>1</v>
      </c>
      <c r="M2947">
        <v>0</v>
      </c>
      <c r="N2947">
        <v>7.1059999999999999</v>
      </c>
      <c r="O2947" s="5">
        <f t="shared" si="45"/>
        <v>0.38</v>
      </c>
    </row>
    <row r="2948" spans="1:15" x14ac:dyDescent="0.25">
      <c r="A2948" t="s">
        <v>640</v>
      </c>
      <c r="B2948" t="s">
        <v>155</v>
      </c>
      <c r="C2948" t="s">
        <v>16</v>
      </c>
      <c r="D2948" t="s">
        <v>17</v>
      </c>
      <c r="E2948" t="s">
        <v>65</v>
      </c>
      <c r="F2948" t="s">
        <v>27</v>
      </c>
      <c r="G2948">
        <v>94122</v>
      </c>
      <c r="H2948" t="s">
        <v>31</v>
      </c>
      <c r="I2948" t="s">
        <v>21</v>
      </c>
      <c r="J2948" t="s">
        <v>48</v>
      </c>
      <c r="K2948">
        <v>38.29</v>
      </c>
      <c r="L2948">
        <v>7</v>
      </c>
      <c r="M2948">
        <v>0</v>
      </c>
      <c r="N2948">
        <v>16.464700000000001</v>
      </c>
      <c r="O2948" s="5">
        <f t="shared" ref="O2948:O3011" si="46">N2948/K2948</f>
        <v>0.43000000000000005</v>
      </c>
    </row>
    <row r="2949" spans="1:15" x14ac:dyDescent="0.25">
      <c r="A2949" t="s">
        <v>705</v>
      </c>
      <c r="B2949" t="s">
        <v>38</v>
      </c>
      <c r="C2949" t="s">
        <v>88</v>
      </c>
      <c r="D2949" t="s">
        <v>17</v>
      </c>
      <c r="E2949" t="s">
        <v>228</v>
      </c>
      <c r="F2949" t="s">
        <v>27</v>
      </c>
      <c r="G2949">
        <v>92024</v>
      </c>
      <c r="H2949" t="s">
        <v>31</v>
      </c>
      <c r="I2949" t="s">
        <v>21</v>
      </c>
      <c r="J2949" t="s">
        <v>48</v>
      </c>
      <c r="K2949">
        <v>26.25</v>
      </c>
      <c r="L2949">
        <v>3</v>
      </c>
      <c r="M2949">
        <v>0</v>
      </c>
      <c r="N2949">
        <v>11.025</v>
      </c>
      <c r="O2949" s="5">
        <f t="shared" si="46"/>
        <v>0.42000000000000004</v>
      </c>
    </row>
    <row r="2950" spans="1:15" x14ac:dyDescent="0.25">
      <c r="A2950" t="s">
        <v>705</v>
      </c>
      <c r="B2950" t="s">
        <v>38</v>
      </c>
      <c r="C2950" t="s">
        <v>88</v>
      </c>
      <c r="D2950" t="s">
        <v>17</v>
      </c>
      <c r="E2950" t="s">
        <v>228</v>
      </c>
      <c r="F2950" t="s">
        <v>27</v>
      </c>
      <c r="G2950">
        <v>92024</v>
      </c>
      <c r="H2950" t="s">
        <v>31</v>
      </c>
      <c r="I2950" t="s">
        <v>32</v>
      </c>
      <c r="J2950" t="s">
        <v>64</v>
      </c>
      <c r="K2950">
        <v>64.959999999999994</v>
      </c>
      <c r="L2950">
        <v>14</v>
      </c>
      <c r="M2950">
        <v>0.2</v>
      </c>
      <c r="N2950">
        <v>22.736000000000001</v>
      </c>
      <c r="O2950" s="5">
        <f t="shared" si="46"/>
        <v>0.35000000000000003</v>
      </c>
    </row>
    <row r="2951" spans="1:15" x14ac:dyDescent="0.25">
      <c r="A2951" t="s">
        <v>705</v>
      </c>
      <c r="B2951" t="s">
        <v>38</v>
      </c>
      <c r="C2951" t="s">
        <v>88</v>
      </c>
      <c r="D2951" t="s">
        <v>17</v>
      </c>
      <c r="E2951" t="s">
        <v>228</v>
      </c>
      <c r="F2951" t="s">
        <v>27</v>
      </c>
      <c r="G2951">
        <v>92024</v>
      </c>
      <c r="H2951" t="s">
        <v>31</v>
      </c>
      <c r="I2951" t="s">
        <v>32</v>
      </c>
      <c r="J2951" t="s">
        <v>143</v>
      </c>
      <c r="K2951">
        <v>43.7</v>
      </c>
      <c r="L2951">
        <v>5</v>
      </c>
      <c r="M2951">
        <v>0</v>
      </c>
      <c r="N2951">
        <v>20.539000000000001</v>
      </c>
      <c r="O2951" s="5">
        <f t="shared" si="46"/>
        <v>0.47000000000000003</v>
      </c>
    </row>
    <row r="2952" spans="1:15" x14ac:dyDescent="0.25">
      <c r="A2952" t="s">
        <v>881</v>
      </c>
      <c r="B2952" t="s">
        <v>578</v>
      </c>
      <c r="C2952" t="s">
        <v>88</v>
      </c>
      <c r="D2952" t="s">
        <v>17</v>
      </c>
      <c r="E2952" t="s">
        <v>375</v>
      </c>
      <c r="F2952" t="s">
        <v>28</v>
      </c>
      <c r="G2952">
        <v>85301</v>
      </c>
      <c r="H2952" t="s">
        <v>31</v>
      </c>
      <c r="I2952" t="s">
        <v>58</v>
      </c>
      <c r="J2952" t="s">
        <v>129</v>
      </c>
      <c r="K2952">
        <v>41.6</v>
      </c>
      <c r="L2952">
        <v>4</v>
      </c>
      <c r="M2952">
        <v>0.2</v>
      </c>
      <c r="N2952">
        <v>13</v>
      </c>
      <c r="O2952" s="5">
        <f t="shared" si="46"/>
        <v>0.3125</v>
      </c>
    </row>
    <row r="2953" spans="1:15" x14ac:dyDescent="0.25">
      <c r="A2953" t="s">
        <v>881</v>
      </c>
      <c r="B2953" t="s">
        <v>578</v>
      </c>
      <c r="C2953" t="s">
        <v>88</v>
      </c>
      <c r="D2953" t="s">
        <v>17</v>
      </c>
      <c r="E2953" t="s">
        <v>375</v>
      </c>
      <c r="F2953" t="s">
        <v>28</v>
      </c>
      <c r="G2953">
        <v>85301</v>
      </c>
      <c r="H2953" t="s">
        <v>31</v>
      </c>
      <c r="I2953" t="s">
        <v>32</v>
      </c>
      <c r="J2953" t="s">
        <v>80</v>
      </c>
      <c r="K2953">
        <v>23.12</v>
      </c>
      <c r="L2953">
        <v>5</v>
      </c>
      <c r="M2953">
        <v>0.2</v>
      </c>
      <c r="N2953">
        <v>8.3810000000000002</v>
      </c>
      <c r="O2953" s="5">
        <f t="shared" si="46"/>
        <v>0.36249999999999999</v>
      </c>
    </row>
    <row r="2954" spans="1:15" x14ac:dyDescent="0.25">
      <c r="A2954" t="s">
        <v>881</v>
      </c>
      <c r="B2954" t="s">
        <v>578</v>
      </c>
      <c r="C2954" t="s">
        <v>88</v>
      </c>
      <c r="D2954" t="s">
        <v>17</v>
      </c>
      <c r="E2954" t="s">
        <v>375</v>
      </c>
      <c r="F2954" t="s">
        <v>28</v>
      </c>
      <c r="G2954">
        <v>85301</v>
      </c>
      <c r="H2954" t="s">
        <v>31</v>
      </c>
      <c r="I2954" t="s">
        <v>21</v>
      </c>
      <c r="J2954" t="s">
        <v>25</v>
      </c>
      <c r="K2954">
        <v>113.88800000000001</v>
      </c>
      <c r="L2954">
        <v>2</v>
      </c>
      <c r="M2954">
        <v>0.2</v>
      </c>
      <c r="N2954">
        <v>9.9651999999999994</v>
      </c>
      <c r="O2954" s="5">
        <f t="shared" si="46"/>
        <v>8.7499999999999994E-2</v>
      </c>
    </row>
    <row r="2955" spans="1:15" x14ac:dyDescent="0.25">
      <c r="A2955" t="s">
        <v>881</v>
      </c>
      <c r="B2955" t="s">
        <v>578</v>
      </c>
      <c r="C2955" t="s">
        <v>88</v>
      </c>
      <c r="D2955" t="s">
        <v>17</v>
      </c>
      <c r="E2955" t="s">
        <v>375</v>
      </c>
      <c r="F2955" t="s">
        <v>28</v>
      </c>
      <c r="G2955">
        <v>85301</v>
      </c>
      <c r="H2955" t="s">
        <v>31</v>
      </c>
      <c r="I2955" t="s">
        <v>21</v>
      </c>
      <c r="J2955" t="s">
        <v>48</v>
      </c>
      <c r="K2955">
        <v>113.568</v>
      </c>
      <c r="L2955">
        <v>2</v>
      </c>
      <c r="M2955">
        <v>0.2</v>
      </c>
      <c r="N2955">
        <v>-5.6783999999999999</v>
      </c>
      <c r="O2955" s="5">
        <f t="shared" si="46"/>
        <v>-0.05</v>
      </c>
    </row>
    <row r="2956" spans="1:15" x14ac:dyDescent="0.25">
      <c r="A2956" t="s">
        <v>881</v>
      </c>
      <c r="B2956" t="s">
        <v>578</v>
      </c>
      <c r="C2956" t="s">
        <v>88</v>
      </c>
      <c r="D2956" t="s">
        <v>17</v>
      </c>
      <c r="E2956" t="s">
        <v>375</v>
      </c>
      <c r="F2956" t="s">
        <v>28</v>
      </c>
      <c r="G2956">
        <v>85301</v>
      </c>
      <c r="H2956" t="s">
        <v>31</v>
      </c>
      <c r="I2956" t="s">
        <v>58</v>
      </c>
      <c r="J2956" t="s">
        <v>59</v>
      </c>
      <c r="K2956">
        <v>7.92</v>
      </c>
      <c r="L2956">
        <v>2</v>
      </c>
      <c r="M2956">
        <v>0.2</v>
      </c>
      <c r="N2956">
        <v>0.69299999999999995</v>
      </c>
      <c r="O2956" s="5">
        <f t="shared" si="46"/>
        <v>8.7499999999999994E-2</v>
      </c>
    </row>
    <row r="2957" spans="1:15" x14ac:dyDescent="0.25">
      <c r="A2957" t="s">
        <v>881</v>
      </c>
      <c r="B2957" t="s">
        <v>578</v>
      </c>
      <c r="C2957" t="s">
        <v>88</v>
      </c>
      <c r="D2957" t="s">
        <v>17</v>
      </c>
      <c r="E2957" t="s">
        <v>375</v>
      </c>
      <c r="F2957" t="s">
        <v>28</v>
      </c>
      <c r="G2957">
        <v>85301</v>
      </c>
      <c r="H2957" t="s">
        <v>31</v>
      </c>
      <c r="I2957" t="s">
        <v>58</v>
      </c>
      <c r="J2957" t="s">
        <v>59</v>
      </c>
      <c r="K2957">
        <v>671.98400000000004</v>
      </c>
      <c r="L2957">
        <v>2</v>
      </c>
      <c r="M2957">
        <v>0.2</v>
      </c>
      <c r="N2957">
        <v>50.398800000000001</v>
      </c>
      <c r="O2957" s="5">
        <f t="shared" si="46"/>
        <v>7.4999999999999997E-2</v>
      </c>
    </row>
    <row r="2958" spans="1:15" x14ac:dyDescent="0.25">
      <c r="A2958" t="s">
        <v>652</v>
      </c>
      <c r="B2958" t="s">
        <v>38</v>
      </c>
      <c r="C2958" t="s">
        <v>30</v>
      </c>
      <c r="D2958" t="s">
        <v>17</v>
      </c>
      <c r="E2958" t="s">
        <v>110</v>
      </c>
      <c r="F2958" t="s">
        <v>94</v>
      </c>
      <c r="G2958">
        <v>10035</v>
      </c>
      <c r="H2958" t="s">
        <v>119</v>
      </c>
      <c r="I2958" t="s">
        <v>58</v>
      </c>
      <c r="J2958" t="s">
        <v>59</v>
      </c>
      <c r="K2958">
        <v>39.99</v>
      </c>
      <c r="L2958">
        <v>1</v>
      </c>
      <c r="M2958">
        <v>0</v>
      </c>
      <c r="N2958">
        <v>11.597099999999999</v>
      </c>
      <c r="O2958" s="5">
        <f t="shared" si="46"/>
        <v>0.28999999999999998</v>
      </c>
    </row>
    <row r="2959" spans="1:15" x14ac:dyDescent="0.25">
      <c r="A2959" t="s">
        <v>895</v>
      </c>
      <c r="B2959" t="s">
        <v>38</v>
      </c>
      <c r="C2959" t="s">
        <v>88</v>
      </c>
      <c r="D2959" t="s">
        <v>17</v>
      </c>
      <c r="E2959" t="s">
        <v>457</v>
      </c>
      <c r="F2959" t="s">
        <v>94</v>
      </c>
      <c r="G2959">
        <v>13601</v>
      </c>
      <c r="H2959" t="s">
        <v>119</v>
      </c>
      <c r="I2959" t="s">
        <v>21</v>
      </c>
      <c r="J2959" t="s">
        <v>25</v>
      </c>
      <c r="K2959">
        <v>191.64599999999999</v>
      </c>
      <c r="L2959">
        <v>3</v>
      </c>
      <c r="M2959">
        <v>0.1</v>
      </c>
      <c r="N2959">
        <v>31.940999999999999</v>
      </c>
      <c r="O2959" s="5">
        <f t="shared" si="46"/>
        <v>0.16666666666666669</v>
      </c>
    </row>
    <row r="2960" spans="1:15" x14ac:dyDescent="0.25">
      <c r="A2960" t="s">
        <v>768</v>
      </c>
      <c r="B2960" t="s">
        <v>38</v>
      </c>
      <c r="C2960" t="s">
        <v>16</v>
      </c>
      <c r="D2960" t="s">
        <v>17</v>
      </c>
      <c r="E2960" t="s">
        <v>123</v>
      </c>
      <c r="F2960" t="s">
        <v>124</v>
      </c>
      <c r="G2960">
        <v>45503</v>
      </c>
      <c r="H2960" t="s">
        <v>119</v>
      </c>
      <c r="I2960" t="s">
        <v>32</v>
      </c>
      <c r="J2960" t="s">
        <v>64</v>
      </c>
      <c r="K2960">
        <v>2.3130000000000002</v>
      </c>
      <c r="L2960">
        <v>1</v>
      </c>
      <c r="M2960">
        <v>0.7</v>
      </c>
      <c r="N2960">
        <v>-1.9275</v>
      </c>
      <c r="O2960" s="5">
        <f t="shared" si="46"/>
        <v>-0.83333333333333326</v>
      </c>
    </row>
    <row r="2961" spans="1:15" x14ac:dyDescent="0.25">
      <c r="A2961" t="s">
        <v>633</v>
      </c>
      <c r="B2961" t="s">
        <v>38</v>
      </c>
      <c r="C2961" t="s">
        <v>16</v>
      </c>
      <c r="D2961" t="s">
        <v>17</v>
      </c>
      <c r="E2961" t="s">
        <v>26</v>
      </c>
      <c r="F2961" t="s">
        <v>27</v>
      </c>
      <c r="G2961">
        <v>90032</v>
      </c>
      <c r="H2961" t="s">
        <v>31</v>
      </c>
      <c r="I2961" t="s">
        <v>32</v>
      </c>
      <c r="J2961" t="s">
        <v>64</v>
      </c>
      <c r="K2961">
        <v>19.936</v>
      </c>
      <c r="L2961">
        <v>4</v>
      </c>
      <c r="M2961">
        <v>0.2</v>
      </c>
      <c r="N2961">
        <v>7.2267999999999999</v>
      </c>
      <c r="O2961" s="5">
        <f t="shared" si="46"/>
        <v>0.36249999999999999</v>
      </c>
    </row>
    <row r="2962" spans="1:15" x14ac:dyDescent="0.25">
      <c r="A2962" t="s">
        <v>633</v>
      </c>
      <c r="B2962" t="s">
        <v>38</v>
      </c>
      <c r="C2962" t="s">
        <v>16</v>
      </c>
      <c r="D2962" t="s">
        <v>17</v>
      </c>
      <c r="E2962" t="s">
        <v>26</v>
      </c>
      <c r="F2962" t="s">
        <v>27</v>
      </c>
      <c r="G2962">
        <v>90032</v>
      </c>
      <c r="H2962" t="s">
        <v>31</v>
      </c>
      <c r="I2962" t="s">
        <v>32</v>
      </c>
      <c r="J2962" t="s">
        <v>195</v>
      </c>
      <c r="K2962">
        <v>45.92</v>
      </c>
      <c r="L2962">
        <v>4</v>
      </c>
      <c r="M2962">
        <v>0</v>
      </c>
      <c r="N2962">
        <v>21.5824</v>
      </c>
      <c r="O2962" s="5">
        <f t="shared" si="46"/>
        <v>0.47</v>
      </c>
    </row>
    <row r="2963" spans="1:15" x14ac:dyDescent="0.25">
      <c r="A2963" t="s">
        <v>636</v>
      </c>
      <c r="B2963" t="s">
        <v>38</v>
      </c>
      <c r="C2963" t="s">
        <v>88</v>
      </c>
      <c r="D2963" t="s">
        <v>17</v>
      </c>
      <c r="E2963" t="s">
        <v>44</v>
      </c>
      <c r="F2963" t="s">
        <v>45</v>
      </c>
      <c r="G2963">
        <v>98115</v>
      </c>
      <c r="H2963" t="s">
        <v>31</v>
      </c>
      <c r="I2963" t="s">
        <v>32</v>
      </c>
      <c r="J2963" t="s">
        <v>80</v>
      </c>
      <c r="K2963">
        <v>20.34</v>
      </c>
      <c r="L2963">
        <v>3</v>
      </c>
      <c r="M2963">
        <v>0</v>
      </c>
      <c r="N2963">
        <v>9.3564000000000007</v>
      </c>
      <c r="O2963" s="5">
        <f t="shared" si="46"/>
        <v>0.46</v>
      </c>
    </row>
    <row r="2964" spans="1:15" x14ac:dyDescent="0.25">
      <c r="A2964" t="s">
        <v>636</v>
      </c>
      <c r="B2964" t="s">
        <v>38</v>
      </c>
      <c r="C2964" t="s">
        <v>88</v>
      </c>
      <c r="D2964" t="s">
        <v>17</v>
      </c>
      <c r="E2964" t="s">
        <v>44</v>
      </c>
      <c r="F2964" t="s">
        <v>45</v>
      </c>
      <c r="G2964">
        <v>98115</v>
      </c>
      <c r="H2964" t="s">
        <v>31</v>
      </c>
      <c r="I2964" t="s">
        <v>32</v>
      </c>
      <c r="J2964" t="s">
        <v>33</v>
      </c>
      <c r="K2964">
        <v>39.28</v>
      </c>
      <c r="L2964">
        <v>8</v>
      </c>
      <c r="M2964">
        <v>0</v>
      </c>
      <c r="N2964">
        <v>19.247199999999999</v>
      </c>
      <c r="O2964" s="5">
        <f t="shared" si="46"/>
        <v>0.49</v>
      </c>
    </row>
    <row r="2965" spans="1:15" x14ac:dyDescent="0.25">
      <c r="A2965" t="s">
        <v>824</v>
      </c>
      <c r="B2965" t="s">
        <v>15</v>
      </c>
      <c r="C2965" t="s">
        <v>30</v>
      </c>
      <c r="D2965" t="s">
        <v>17</v>
      </c>
      <c r="E2965" t="s">
        <v>349</v>
      </c>
      <c r="F2965" t="s">
        <v>27</v>
      </c>
      <c r="G2965">
        <v>92054</v>
      </c>
      <c r="H2965" t="s">
        <v>31</v>
      </c>
      <c r="I2965" t="s">
        <v>21</v>
      </c>
      <c r="J2965" t="s">
        <v>25</v>
      </c>
      <c r="K2965">
        <v>81.567999999999998</v>
      </c>
      <c r="L2965">
        <v>2</v>
      </c>
      <c r="M2965">
        <v>0.2</v>
      </c>
      <c r="N2965">
        <v>9.1763999999999992</v>
      </c>
      <c r="O2965" s="5">
        <f t="shared" si="46"/>
        <v>0.11249999999999999</v>
      </c>
    </row>
    <row r="2966" spans="1:15" x14ac:dyDescent="0.25">
      <c r="A2966" t="s">
        <v>824</v>
      </c>
      <c r="B2966" t="s">
        <v>15</v>
      </c>
      <c r="C2966" t="s">
        <v>30</v>
      </c>
      <c r="D2966" t="s">
        <v>17</v>
      </c>
      <c r="E2966" t="s">
        <v>349</v>
      </c>
      <c r="F2966" t="s">
        <v>27</v>
      </c>
      <c r="G2966">
        <v>92054</v>
      </c>
      <c r="H2966" t="s">
        <v>31</v>
      </c>
      <c r="I2966" t="s">
        <v>21</v>
      </c>
      <c r="J2966" t="s">
        <v>25</v>
      </c>
      <c r="K2966">
        <v>97.183999999999997</v>
      </c>
      <c r="L2966">
        <v>2</v>
      </c>
      <c r="M2966">
        <v>0.2</v>
      </c>
      <c r="N2966">
        <v>6.0739999999999998</v>
      </c>
      <c r="O2966" s="5">
        <f t="shared" si="46"/>
        <v>6.25E-2</v>
      </c>
    </row>
    <row r="2967" spans="1:15" x14ac:dyDescent="0.25">
      <c r="A2967" t="s">
        <v>824</v>
      </c>
      <c r="B2967" t="s">
        <v>15</v>
      </c>
      <c r="C2967" t="s">
        <v>30</v>
      </c>
      <c r="D2967" t="s">
        <v>17</v>
      </c>
      <c r="E2967" t="s">
        <v>349</v>
      </c>
      <c r="F2967" t="s">
        <v>27</v>
      </c>
      <c r="G2967">
        <v>92054</v>
      </c>
      <c r="H2967" t="s">
        <v>31</v>
      </c>
      <c r="I2967" t="s">
        <v>32</v>
      </c>
      <c r="J2967" t="s">
        <v>64</v>
      </c>
      <c r="K2967">
        <v>24.32</v>
      </c>
      <c r="L2967">
        <v>5</v>
      </c>
      <c r="M2967">
        <v>0.2</v>
      </c>
      <c r="N2967">
        <v>8.2080000000000002</v>
      </c>
      <c r="O2967" s="5">
        <f t="shared" si="46"/>
        <v>0.33750000000000002</v>
      </c>
    </row>
    <row r="2968" spans="1:15" x14ac:dyDescent="0.25">
      <c r="A2968" t="s">
        <v>824</v>
      </c>
      <c r="B2968" t="s">
        <v>15</v>
      </c>
      <c r="C2968" t="s">
        <v>30</v>
      </c>
      <c r="D2968" t="s">
        <v>17</v>
      </c>
      <c r="E2968" t="s">
        <v>349</v>
      </c>
      <c r="F2968" t="s">
        <v>27</v>
      </c>
      <c r="G2968">
        <v>92054</v>
      </c>
      <c r="H2968" t="s">
        <v>31</v>
      </c>
      <c r="I2968" t="s">
        <v>21</v>
      </c>
      <c r="J2968" t="s">
        <v>48</v>
      </c>
      <c r="K2968">
        <v>18.96</v>
      </c>
      <c r="L2968">
        <v>2</v>
      </c>
      <c r="M2968">
        <v>0</v>
      </c>
      <c r="N2968">
        <v>7.5839999999999996</v>
      </c>
      <c r="O2968" s="5">
        <f t="shared" si="46"/>
        <v>0.39999999999999997</v>
      </c>
    </row>
    <row r="2969" spans="1:15" x14ac:dyDescent="0.25">
      <c r="A2969" t="s">
        <v>906</v>
      </c>
      <c r="B2969" t="s">
        <v>38</v>
      </c>
      <c r="C2969" t="s">
        <v>16</v>
      </c>
      <c r="D2969" t="s">
        <v>17</v>
      </c>
      <c r="E2969" t="s">
        <v>463</v>
      </c>
      <c r="F2969" t="s">
        <v>74</v>
      </c>
      <c r="G2969">
        <v>60076</v>
      </c>
      <c r="H2969" t="s">
        <v>89</v>
      </c>
      <c r="I2969" t="s">
        <v>21</v>
      </c>
      <c r="J2969" t="s">
        <v>48</v>
      </c>
      <c r="K2969">
        <v>32.951999999999998</v>
      </c>
      <c r="L2969">
        <v>6</v>
      </c>
      <c r="M2969">
        <v>0.6</v>
      </c>
      <c r="N2969">
        <v>-19.7712</v>
      </c>
      <c r="O2969" s="5">
        <f t="shared" si="46"/>
        <v>-0.60000000000000009</v>
      </c>
    </row>
    <row r="2970" spans="1:15" x14ac:dyDescent="0.25">
      <c r="A2970" t="s">
        <v>906</v>
      </c>
      <c r="B2970" t="s">
        <v>38</v>
      </c>
      <c r="C2970" t="s">
        <v>16</v>
      </c>
      <c r="D2970" t="s">
        <v>17</v>
      </c>
      <c r="E2970" t="s">
        <v>463</v>
      </c>
      <c r="F2970" t="s">
        <v>74</v>
      </c>
      <c r="G2970">
        <v>60076</v>
      </c>
      <c r="H2970" t="s">
        <v>89</v>
      </c>
      <c r="I2970" t="s">
        <v>32</v>
      </c>
      <c r="J2970" t="s">
        <v>43</v>
      </c>
      <c r="K2970">
        <v>30.015999999999998</v>
      </c>
      <c r="L2970">
        <v>4</v>
      </c>
      <c r="M2970">
        <v>0.2</v>
      </c>
      <c r="N2970">
        <v>3.0015999999999998</v>
      </c>
      <c r="O2970" s="5">
        <f t="shared" si="46"/>
        <v>0.1</v>
      </c>
    </row>
    <row r="2971" spans="1:15" x14ac:dyDescent="0.25">
      <c r="A2971" t="s">
        <v>911</v>
      </c>
      <c r="B2971" t="s">
        <v>15</v>
      </c>
      <c r="C2971" t="s">
        <v>16</v>
      </c>
      <c r="D2971" t="s">
        <v>17</v>
      </c>
      <c r="E2971" t="s">
        <v>301</v>
      </c>
      <c r="F2971" t="s">
        <v>41</v>
      </c>
      <c r="G2971">
        <v>28314</v>
      </c>
      <c r="H2971" t="s">
        <v>20</v>
      </c>
      <c r="I2971" t="s">
        <v>32</v>
      </c>
      <c r="J2971" t="s">
        <v>68</v>
      </c>
      <c r="K2971">
        <v>499.584</v>
      </c>
      <c r="L2971">
        <v>3</v>
      </c>
      <c r="M2971">
        <v>0.2</v>
      </c>
      <c r="N2971">
        <v>43.7136</v>
      </c>
      <c r="O2971" s="5">
        <f t="shared" si="46"/>
        <v>8.7499999999999994E-2</v>
      </c>
    </row>
    <row r="2972" spans="1:15" x14ac:dyDescent="0.25">
      <c r="A2972" t="s">
        <v>911</v>
      </c>
      <c r="B2972" t="s">
        <v>15</v>
      </c>
      <c r="C2972" t="s">
        <v>16</v>
      </c>
      <c r="D2972" t="s">
        <v>17</v>
      </c>
      <c r="E2972" t="s">
        <v>301</v>
      </c>
      <c r="F2972" t="s">
        <v>41</v>
      </c>
      <c r="G2972">
        <v>28314</v>
      </c>
      <c r="H2972" t="s">
        <v>20</v>
      </c>
      <c r="I2972" t="s">
        <v>32</v>
      </c>
      <c r="J2972" t="s">
        <v>80</v>
      </c>
      <c r="K2972">
        <v>31.103999999999999</v>
      </c>
      <c r="L2972">
        <v>6</v>
      </c>
      <c r="M2972">
        <v>0.2</v>
      </c>
      <c r="N2972">
        <v>10.8864</v>
      </c>
      <c r="O2972" s="5">
        <f t="shared" si="46"/>
        <v>0.35000000000000003</v>
      </c>
    </row>
    <row r="2973" spans="1:15" x14ac:dyDescent="0.25">
      <c r="A2973" t="s">
        <v>911</v>
      </c>
      <c r="B2973" t="s">
        <v>15</v>
      </c>
      <c r="C2973" t="s">
        <v>16</v>
      </c>
      <c r="D2973" t="s">
        <v>17</v>
      </c>
      <c r="E2973" t="s">
        <v>301</v>
      </c>
      <c r="F2973" t="s">
        <v>41</v>
      </c>
      <c r="G2973">
        <v>28314</v>
      </c>
      <c r="H2973" t="s">
        <v>20</v>
      </c>
      <c r="I2973" t="s">
        <v>32</v>
      </c>
      <c r="J2973" t="s">
        <v>64</v>
      </c>
      <c r="K2973">
        <v>13.272</v>
      </c>
      <c r="L2973">
        <v>8</v>
      </c>
      <c r="M2973">
        <v>0.7</v>
      </c>
      <c r="N2973">
        <v>-10.617599999999999</v>
      </c>
      <c r="O2973" s="5">
        <f t="shared" si="46"/>
        <v>-0.79999999999999993</v>
      </c>
    </row>
    <row r="2974" spans="1:15" x14ac:dyDescent="0.25">
      <c r="A2974" t="s">
        <v>911</v>
      </c>
      <c r="B2974" t="s">
        <v>15</v>
      </c>
      <c r="C2974" t="s">
        <v>16</v>
      </c>
      <c r="D2974" t="s">
        <v>17</v>
      </c>
      <c r="E2974" t="s">
        <v>301</v>
      </c>
      <c r="F2974" t="s">
        <v>41</v>
      </c>
      <c r="G2974">
        <v>28314</v>
      </c>
      <c r="H2974" t="s">
        <v>20</v>
      </c>
      <c r="I2974" t="s">
        <v>21</v>
      </c>
      <c r="J2974" t="s">
        <v>48</v>
      </c>
      <c r="K2974">
        <v>28.271999999999998</v>
      </c>
      <c r="L2974">
        <v>2</v>
      </c>
      <c r="M2974">
        <v>0.2</v>
      </c>
      <c r="N2974">
        <v>6.3612000000000002</v>
      </c>
      <c r="O2974" s="5">
        <f t="shared" si="46"/>
        <v>0.22500000000000001</v>
      </c>
    </row>
    <row r="2975" spans="1:15" x14ac:dyDescent="0.25">
      <c r="A2975" t="s">
        <v>911</v>
      </c>
      <c r="B2975" t="s">
        <v>15</v>
      </c>
      <c r="C2975" t="s">
        <v>16</v>
      </c>
      <c r="D2975" t="s">
        <v>17</v>
      </c>
      <c r="E2975" t="s">
        <v>301</v>
      </c>
      <c r="F2975" t="s">
        <v>41</v>
      </c>
      <c r="G2975">
        <v>28314</v>
      </c>
      <c r="H2975" t="s">
        <v>20</v>
      </c>
      <c r="I2975" t="s">
        <v>32</v>
      </c>
      <c r="J2975" t="s">
        <v>43</v>
      </c>
      <c r="K2975">
        <v>259.13600000000002</v>
      </c>
      <c r="L2975">
        <v>4</v>
      </c>
      <c r="M2975">
        <v>0.2</v>
      </c>
      <c r="N2975">
        <v>-51.827199999999998</v>
      </c>
      <c r="O2975" s="5">
        <f t="shared" si="46"/>
        <v>-0.19999999999999998</v>
      </c>
    </row>
    <row r="2976" spans="1:15" x14ac:dyDescent="0.25">
      <c r="A2976" t="s">
        <v>917</v>
      </c>
      <c r="B2976" t="s">
        <v>38</v>
      </c>
      <c r="C2976" t="s">
        <v>16</v>
      </c>
      <c r="D2976" t="s">
        <v>17</v>
      </c>
      <c r="E2976" t="s">
        <v>471</v>
      </c>
      <c r="F2976" t="s">
        <v>131</v>
      </c>
      <c r="G2976">
        <v>74133</v>
      </c>
      <c r="H2976" t="s">
        <v>89</v>
      </c>
      <c r="I2976" t="s">
        <v>32</v>
      </c>
      <c r="J2976" t="s">
        <v>64</v>
      </c>
      <c r="K2976">
        <v>10.8</v>
      </c>
      <c r="L2976">
        <v>5</v>
      </c>
      <c r="M2976">
        <v>0</v>
      </c>
      <c r="N2976">
        <v>5.1840000000000002</v>
      </c>
      <c r="O2976" s="5">
        <f t="shared" si="46"/>
        <v>0.48</v>
      </c>
    </row>
    <row r="2977" spans="1:15" x14ac:dyDescent="0.25">
      <c r="A2977" t="s">
        <v>898</v>
      </c>
      <c r="B2977" t="s">
        <v>38</v>
      </c>
      <c r="C2977" t="s">
        <v>16</v>
      </c>
      <c r="D2977" t="s">
        <v>17</v>
      </c>
      <c r="E2977" t="s">
        <v>52</v>
      </c>
      <c r="F2977" t="s">
        <v>50</v>
      </c>
      <c r="G2977">
        <v>75002</v>
      </c>
      <c r="H2977" t="s">
        <v>89</v>
      </c>
      <c r="I2977" t="s">
        <v>21</v>
      </c>
      <c r="J2977" t="s">
        <v>39</v>
      </c>
      <c r="K2977">
        <v>244.006</v>
      </c>
      <c r="L2977">
        <v>2</v>
      </c>
      <c r="M2977">
        <v>0.3</v>
      </c>
      <c r="N2977">
        <v>-31.372199999999999</v>
      </c>
      <c r="O2977" s="5">
        <f t="shared" si="46"/>
        <v>-0.12857142857142856</v>
      </c>
    </row>
    <row r="2978" spans="1:15" x14ac:dyDescent="0.25">
      <c r="A2978" t="s">
        <v>898</v>
      </c>
      <c r="B2978" t="s">
        <v>38</v>
      </c>
      <c r="C2978" t="s">
        <v>16</v>
      </c>
      <c r="D2978" t="s">
        <v>17</v>
      </c>
      <c r="E2978" t="s">
        <v>52</v>
      </c>
      <c r="F2978" t="s">
        <v>50</v>
      </c>
      <c r="G2978">
        <v>75002</v>
      </c>
      <c r="H2978" t="s">
        <v>89</v>
      </c>
      <c r="I2978" t="s">
        <v>32</v>
      </c>
      <c r="J2978" t="s">
        <v>80</v>
      </c>
      <c r="K2978">
        <v>15.936</v>
      </c>
      <c r="L2978">
        <v>4</v>
      </c>
      <c r="M2978">
        <v>0.2</v>
      </c>
      <c r="N2978">
        <v>5.3784000000000001</v>
      </c>
      <c r="O2978" s="5">
        <f t="shared" si="46"/>
        <v>0.33750000000000002</v>
      </c>
    </row>
    <row r="2979" spans="1:15" x14ac:dyDescent="0.25">
      <c r="A2979" t="s">
        <v>642</v>
      </c>
      <c r="B2979" t="s">
        <v>578</v>
      </c>
      <c r="C2979" t="s">
        <v>30</v>
      </c>
      <c r="D2979" t="s">
        <v>17</v>
      </c>
      <c r="E2979" t="s">
        <v>73</v>
      </c>
      <c r="F2979" t="s">
        <v>70</v>
      </c>
      <c r="G2979">
        <v>19143</v>
      </c>
      <c r="H2979" t="s">
        <v>119</v>
      </c>
      <c r="I2979" t="s">
        <v>21</v>
      </c>
      <c r="J2979" t="s">
        <v>25</v>
      </c>
      <c r="K2979">
        <v>188.55199999999999</v>
      </c>
      <c r="L2979">
        <v>7</v>
      </c>
      <c r="M2979">
        <v>0.3</v>
      </c>
      <c r="N2979">
        <v>-2.6936</v>
      </c>
      <c r="O2979" s="5">
        <f t="shared" si="46"/>
        <v>-1.4285714285714287E-2</v>
      </c>
    </row>
    <row r="2980" spans="1:15" x14ac:dyDescent="0.25">
      <c r="A2980" t="s">
        <v>757</v>
      </c>
      <c r="B2980" t="s">
        <v>15</v>
      </c>
      <c r="C2980" t="s">
        <v>16</v>
      </c>
      <c r="D2980" t="s">
        <v>17</v>
      </c>
      <c r="E2980" t="s">
        <v>144</v>
      </c>
      <c r="F2980" t="s">
        <v>94</v>
      </c>
      <c r="G2980">
        <v>14609</v>
      </c>
      <c r="H2980" t="s">
        <v>119</v>
      </c>
      <c r="I2980" t="s">
        <v>32</v>
      </c>
      <c r="J2980" t="s">
        <v>43</v>
      </c>
      <c r="K2980">
        <v>22.58</v>
      </c>
      <c r="L2980">
        <v>2</v>
      </c>
      <c r="M2980">
        <v>0</v>
      </c>
      <c r="N2980">
        <v>5.8708</v>
      </c>
      <c r="O2980" s="5">
        <f t="shared" si="46"/>
        <v>0.26</v>
      </c>
    </row>
    <row r="2981" spans="1:15" x14ac:dyDescent="0.25">
      <c r="A2981" t="s">
        <v>1026</v>
      </c>
      <c r="B2981" t="s">
        <v>15</v>
      </c>
      <c r="C2981" t="s">
        <v>16</v>
      </c>
      <c r="D2981" t="s">
        <v>17</v>
      </c>
      <c r="E2981" t="s">
        <v>542</v>
      </c>
      <c r="F2981" t="s">
        <v>111</v>
      </c>
      <c r="G2981">
        <v>29464</v>
      </c>
      <c r="H2981" t="s">
        <v>20</v>
      </c>
      <c r="I2981" t="s">
        <v>21</v>
      </c>
      <c r="J2981" t="s">
        <v>25</v>
      </c>
      <c r="K2981">
        <v>545.94000000000005</v>
      </c>
      <c r="L2981">
        <v>6</v>
      </c>
      <c r="M2981">
        <v>0</v>
      </c>
      <c r="N2981">
        <v>87.350399999999993</v>
      </c>
      <c r="O2981" s="5">
        <f t="shared" si="46"/>
        <v>0.15999999999999998</v>
      </c>
    </row>
    <row r="2982" spans="1:15" x14ac:dyDescent="0.25">
      <c r="A2982" t="s">
        <v>642</v>
      </c>
      <c r="B2982" t="s">
        <v>38</v>
      </c>
      <c r="C2982" t="s">
        <v>16</v>
      </c>
      <c r="D2982" t="s">
        <v>17</v>
      </c>
      <c r="E2982" t="s">
        <v>73</v>
      </c>
      <c r="F2982" t="s">
        <v>70</v>
      </c>
      <c r="G2982">
        <v>19134</v>
      </c>
      <c r="H2982" t="s">
        <v>119</v>
      </c>
      <c r="I2982" t="s">
        <v>32</v>
      </c>
      <c r="J2982" t="s">
        <v>80</v>
      </c>
      <c r="K2982">
        <v>20.736000000000001</v>
      </c>
      <c r="L2982">
        <v>4</v>
      </c>
      <c r="M2982">
        <v>0.2</v>
      </c>
      <c r="N2982">
        <v>7.2576000000000001</v>
      </c>
      <c r="O2982" s="5">
        <f t="shared" si="46"/>
        <v>0.35</v>
      </c>
    </row>
    <row r="2983" spans="1:15" x14ac:dyDescent="0.25">
      <c r="A2983" t="s">
        <v>642</v>
      </c>
      <c r="B2983" t="s">
        <v>38</v>
      </c>
      <c r="C2983" t="s">
        <v>16</v>
      </c>
      <c r="D2983" t="s">
        <v>17</v>
      </c>
      <c r="E2983" t="s">
        <v>73</v>
      </c>
      <c r="F2983" t="s">
        <v>70</v>
      </c>
      <c r="G2983">
        <v>19134</v>
      </c>
      <c r="H2983" t="s">
        <v>119</v>
      </c>
      <c r="I2983" t="s">
        <v>21</v>
      </c>
      <c r="J2983" t="s">
        <v>48</v>
      </c>
      <c r="K2983">
        <v>43.295999999999999</v>
      </c>
      <c r="L2983">
        <v>2</v>
      </c>
      <c r="M2983">
        <v>0.2</v>
      </c>
      <c r="N2983">
        <v>4.3296000000000001</v>
      </c>
      <c r="O2983" s="5">
        <f t="shared" si="46"/>
        <v>0.1</v>
      </c>
    </row>
    <row r="2984" spans="1:15" x14ac:dyDescent="0.25">
      <c r="A2984" t="s">
        <v>636</v>
      </c>
      <c r="B2984" t="s">
        <v>38</v>
      </c>
      <c r="C2984" t="s">
        <v>16</v>
      </c>
      <c r="D2984" t="s">
        <v>17</v>
      </c>
      <c r="E2984" t="s">
        <v>44</v>
      </c>
      <c r="F2984" t="s">
        <v>45</v>
      </c>
      <c r="G2984">
        <v>98115</v>
      </c>
      <c r="H2984" t="s">
        <v>31</v>
      </c>
      <c r="I2984" t="s">
        <v>21</v>
      </c>
      <c r="J2984" t="s">
        <v>25</v>
      </c>
      <c r="K2984">
        <v>123.136</v>
      </c>
      <c r="L2984">
        <v>4</v>
      </c>
      <c r="M2984">
        <v>0.2</v>
      </c>
      <c r="N2984">
        <v>13.8528</v>
      </c>
      <c r="O2984" s="5">
        <f t="shared" si="46"/>
        <v>0.1125</v>
      </c>
    </row>
    <row r="2985" spans="1:15" x14ac:dyDescent="0.25">
      <c r="A2985" t="s">
        <v>636</v>
      </c>
      <c r="B2985" t="s">
        <v>38</v>
      </c>
      <c r="C2985" t="s">
        <v>16</v>
      </c>
      <c r="D2985" t="s">
        <v>17</v>
      </c>
      <c r="E2985" t="s">
        <v>44</v>
      </c>
      <c r="F2985" t="s">
        <v>45</v>
      </c>
      <c r="G2985">
        <v>98115</v>
      </c>
      <c r="H2985" t="s">
        <v>31</v>
      </c>
      <c r="I2985" t="s">
        <v>32</v>
      </c>
      <c r="J2985" t="s">
        <v>64</v>
      </c>
      <c r="K2985">
        <v>11.263999999999999</v>
      </c>
      <c r="L2985">
        <v>4</v>
      </c>
      <c r="M2985">
        <v>0.2</v>
      </c>
      <c r="N2985">
        <v>3.8016000000000001</v>
      </c>
      <c r="O2985" s="5">
        <f t="shared" si="46"/>
        <v>0.33750000000000002</v>
      </c>
    </row>
    <row r="2986" spans="1:15" x14ac:dyDescent="0.25">
      <c r="A2986" t="s">
        <v>934</v>
      </c>
      <c r="B2986" t="s">
        <v>15</v>
      </c>
      <c r="C2986" t="s">
        <v>16</v>
      </c>
      <c r="D2986" t="s">
        <v>17</v>
      </c>
      <c r="E2986" t="s">
        <v>123</v>
      </c>
      <c r="F2986" t="s">
        <v>114</v>
      </c>
      <c r="G2986">
        <v>97477</v>
      </c>
      <c r="H2986" t="s">
        <v>31</v>
      </c>
      <c r="I2986" t="s">
        <v>32</v>
      </c>
      <c r="J2986" t="s">
        <v>43</v>
      </c>
      <c r="K2986">
        <v>53.423999999999999</v>
      </c>
      <c r="L2986">
        <v>3</v>
      </c>
      <c r="M2986">
        <v>0.2</v>
      </c>
      <c r="N2986">
        <v>4.6745999999999999</v>
      </c>
      <c r="O2986" s="5">
        <f t="shared" si="46"/>
        <v>8.7499999999999994E-2</v>
      </c>
    </row>
    <row r="2987" spans="1:15" x14ac:dyDescent="0.25">
      <c r="A2987" t="s">
        <v>934</v>
      </c>
      <c r="B2987" t="s">
        <v>15</v>
      </c>
      <c r="C2987" t="s">
        <v>16</v>
      </c>
      <c r="D2987" t="s">
        <v>17</v>
      </c>
      <c r="E2987" t="s">
        <v>123</v>
      </c>
      <c r="F2987" t="s">
        <v>114</v>
      </c>
      <c r="G2987">
        <v>97477</v>
      </c>
      <c r="H2987" t="s">
        <v>31</v>
      </c>
      <c r="I2987" t="s">
        <v>21</v>
      </c>
      <c r="J2987" t="s">
        <v>39</v>
      </c>
      <c r="K2987">
        <v>275.49</v>
      </c>
      <c r="L2987">
        <v>1</v>
      </c>
      <c r="M2987">
        <v>0.5</v>
      </c>
      <c r="N2987">
        <v>-170.8038</v>
      </c>
      <c r="O2987" s="5">
        <f t="shared" si="46"/>
        <v>-0.62</v>
      </c>
    </row>
    <row r="2988" spans="1:15" x14ac:dyDescent="0.25">
      <c r="A2988" t="s">
        <v>727</v>
      </c>
      <c r="B2988" t="s">
        <v>38</v>
      </c>
      <c r="C2988" t="s">
        <v>88</v>
      </c>
      <c r="D2988" t="s">
        <v>17</v>
      </c>
      <c r="E2988" t="s">
        <v>162</v>
      </c>
      <c r="F2988" t="s">
        <v>71</v>
      </c>
      <c r="G2988">
        <v>31907</v>
      </c>
      <c r="H2988" t="s">
        <v>20</v>
      </c>
      <c r="I2988" t="s">
        <v>21</v>
      </c>
      <c r="J2988" t="s">
        <v>48</v>
      </c>
      <c r="K2988">
        <v>24.96</v>
      </c>
      <c r="L2988">
        <v>4</v>
      </c>
      <c r="M2988">
        <v>0</v>
      </c>
      <c r="N2988">
        <v>6.24</v>
      </c>
      <c r="O2988" s="5">
        <f t="shared" si="46"/>
        <v>0.25</v>
      </c>
    </row>
    <row r="2989" spans="1:15" x14ac:dyDescent="0.25">
      <c r="A2989" t="s">
        <v>727</v>
      </c>
      <c r="B2989" t="s">
        <v>38</v>
      </c>
      <c r="C2989" t="s">
        <v>88</v>
      </c>
      <c r="D2989" t="s">
        <v>17</v>
      </c>
      <c r="E2989" t="s">
        <v>162</v>
      </c>
      <c r="F2989" t="s">
        <v>71</v>
      </c>
      <c r="G2989">
        <v>31907</v>
      </c>
      <c r="H2989" t="s">
        <v>20</v>
      </c>
      <c r="I2989" t="s">
        <v>32</v>
      </c>
      <c r="J2989" t="s">
        <v>80</v>
      </c>
      <c r="K2989">
        <v>19.36</v>
      </c>
      <c r="L2989">
        <v>2</v>
      </c>
      <c r="M2989">
        <v>0</v>
      </c>
      <c r="N2989">
        <v>9.2927999999999997</v>
      </c>
      <c r="O2989" s="5">
        <f t="shared" si="46"/>
        <v>0.48</v>
      </c>
    </row>
    <row r="2990" spans="1:15" x14ac:dyDescent="0.25">
      <c r="A2990" t="s">
        <v>727</v>
      </c>
      <c r="B2990" t="s">
        <v>38</v>
      </c>
      <c r="C2990" t="s">
        <v>88</v>
      </c>
      <c r="D2990" t="s">
        <v>17</v>
      </c>
      <c r="E2990" t="s">
        <v>162</v>
      </c>
      <c r="F2990" t="s">
        <v>71</v>
      </c>
      <c r="G2990">
        <v>31907</v>
      </c>
      <c r="H2990" t="s">
        <v>20</v>
      </c>
      <c r="I2990" t="s">
        <v>32</v>
      </c>
      <c r="J2990" t="s">
        <v>43</v>
      </c>
      <c r="K2990">
        <v>1267.6500000000001</v>
      </c>
      <c r="L2990">
        <v>9</v>
      </c>
      <c r="M2990">
        <v>0</v>
      </c>
      <c r="N2990">
        <v>152.11799999999999</v>
      </c>
      <c r="O2990" s="5">
        <f t="shared" si="46"/>
        <v>0.11999999999999998</v>
      </c>
    </row>
    <row r="2991" spans="1:15" x14ac:dyDescent="0.25">
      <c r="A2991" t="s">
        <v>633</v>
      </c>
      <c r="B2991" t="s">
        <v>15</v>
      </c>
      <c r="C2991" t="s">
        <v>30</v>
      </c>
      <c r="D2991" t="s">
        <v>17</v>
      </c>
      <c r="E2991" t="s">
        <v>26</v>
      </c>
      <c r="F2991" t="s">
        <v>27</v>
      </c>
      <c r="G2991">
        <v>90032</v>
      </c>
      <c r="H2991" t="s">
        <v>31</v>
      </c>
      <c r="I2991" t="s">
        <v>58</v>
      </c>
      <c r="J2991" t="s">
        <v>129</v>
      </c>
      <c r="K2991">
        <v>12.99</v>
      </c>
      <c r="L2991">
        <v>1</v>
      </c>
      <c r="M2991">
        <v>0</v>
      </c>
      <c r="N2991">
        <v>0.77939999999999998</v>
      </c>
      <c r="O2991" s="5">
        <f t="shared" si="46"/>
        <v>0.06</v>
      </c>
    </row>
    <row r="2992" spans="1:15" x14ac:dyDescent="0.25">
      <c r="A2992" t="s">
        <v>633</v>
      </c>
      <c r="B2992" t="s">
        <v>15</v>
      </c>
      <c r="C2992" t="s">
        <v>30</v>
      </c>
      <c r="D2992" t="s">
        <v>17</v>
      </c>
      <c r="E2992" t="s">
        <v>26</v>
      </c>
      <c r="F2992" t="s">
        <v>27</v>
      </c>
      <c r="G2992">
        <v>90032</v>
      </c>
      <c r="H2992" t="s">
        <v>31</v>
      </c>
      <c r="I2992" t="s">
        <v>32</v>
      </c>
      <c r="J2992" t="s">
        <v>64</v>
      </c>
      <c r="K2992">
        <v>18.559999999999999</v>
      </c>
      <c r="L2992">
        <v>4</v>
      </c>
      <c r="M2992">
        <v>0.2</v>
      </c>
      <c r="N2992">
        <v>6.4960000000000004</v>
      </c>
      <c r="O2992" s="5">
        <f t="shared" si="46"/>
        <v>0.35000000000000003</v>
      </c>
    </row>
    <row r="2993" spans="1:15" x14ac:dyDescent="0.25">
      <c r="A2993" t="s">
        <v>633</v>
      </c>
      <c r="B2993" t="s">
        <v>15</v>
      </c>
      <c r="C2993" t="s">
        <v>30</v>
      </c>
      <c r="D2993" t="s">
        <v>17</v>
      </c>
      <c r="E2993" t="s">
        <v>26</v>
      </c>
      <c r="F2993" t="s">
        <v>27</v>
      </c>
      <c r="G2993">
        <v>90032</v>
      </c>
      <c r="H2993" t="s">
        <v>31</v>
      </c>
      <c r="I2993" t="s">
        <v>32</v>
      </c>
      <c r="J2993" t="s">
        <v>43</v>
      </c>
      <c r="K2993">
        <v>449.15</v>
      </c>
      <c r="L2993">
        <v>5</v>
      </c>
      <c r="M2993">
        <v>0</v>
      </c>
      <c r="N2993">
        <v>8.9830000000000005</v>
      </c>
      <c r="O2993" s="5">
        <f t="shared" si="46"/>
        <v>2.0000000000000004E-2</v>
      </c>
    </row>
    <row r="2994" spans="1:15" x14ac:dyDescent="0.25">
      <c r="A2994" t="s">
        <v>633</v>
      </c>
      <c r="B2994" t="s">
        <v>15</v>
      </c>
      <c r="C2994" t="s">
        <v>30</v>
      </c>
      <c r="D2994" t="s">
        <v>17</v>
      </c>
      <c r="E2994" t="s">
        <v>26</v>
      </c>
      <c r="F2994" t="s">
        <v>27</v>
      </c>
      <c r="G2994">
        <v>90032</v>
      </c>
      <c r="H2994" t="s">
        <v>31</v>
      </c>
      <c r="I2994" t="s">
        <v>32</v>
      </c>
      <c r="J2994" t="s">
        <v>64</v>
      </c>
      <c r="K2994">
        <v>31.248000000000001</v>
      </c>
      <c r="L2994">
        <v>7</v>
      </c>
      <c r="M2994">
        <v>0.2</v>
      </c>
      <c r="N2994">
        <v>10.9368</v>
      </c>
      <c r="O2994" s="5">
        <f t="shared" si="46"/>
        <v>0.35</v>
      </c>
    </row>
    <row r="2995" spans="1:15" x14ac:dyDescent="0.25">
      <c r="A2995" t="s">
        <v>652</v>
      </c>
      <c r="B2995" t="s">
        <v>38</v>
      </c>
      <c r="C2995" t="s">
        <v>30</v>
      </c>
      <c r="D2995" t="s">
        <v>17</v>
      </c>
      <c r="E2995" t="s">
        <v>110</v>
      </c>
      <c r="F2995" t="s">
        <v>94</v>
      </c>
      <c r="G2995">
        <v>10024</v>
      </c>
      <c r="H2995" t="s">
        <v>119</v>
      </c>
      <c r="I2995" t="s">
        <v>32</v>
      </c>
      <c r="J2995" t="s">
        <v>68</v>
      </c>
      <c r="K2995">
        <v>61.44</v>
      </c>
      <c r="L2995">
        <v>3</v>
      </c>
      <c r="M2995">
        <v>0</v>
      </c>
      <c r="N2995">
        <v>16.588799999999999</v>
      </c>
      <c r="O2995" s="5">
        <f t="shared" si="46"/>
        <v>0.27</v>
      </c>
    </row>
    <row r="2996" spans="1:15" x14ac:dyDescent="0.25">
      <c r="A2996" t="s">
        <v>700</v>
      </c>
      <c r="B2996" t="s">
        <v>38</v>
      </c>
      <c r="C2996" t="s">
        <v>16</v>
      </c>
      <c r="D2996" t="s">
        <v>17</v>
      </c>
      <c r="E2996" t="s">
        <v>220</v>
      </c>
      <c r="F2996" t="s">
        <v>82</v>
      </c>
      <c r="G2996">
        <v>48227</v>
      </c>
      <c r="H2996" t="s">
        <v>89</v>
      </c>
      <c r="I2996" t="s">
        <v>32</v>
      </c>
      <c r="J2996" t="s">
        <v>64</v>
      </c>
      <c r="K2996">
        <v>895.92</v>
      </c>
      <c r="L2996">
        <v>4</v>
      </c>
      <c r="M2996">
        <v>0</v>
      </c>
      <c r="N2996">
        <v>421.08240000000001</v>
      </c>
      <c r="O2996" s="5">
        <f t="shared" si="46"/>
        <v>0.47000000000000003</v>
      </c>
    </row>
    <row r="2997" spans="1:15" x14ac:dyDescent="0.25">
      <c r="A2997" t="s">
        <v>956</v>
      </c>
      <c r="B2997" t="s">
        <v>15</v>
      </c>
      <c r="C2997" t="s">
        <v>16</v>
      </c>
      <c r="D2997" t="s">
        <v>17</v>
      </c>
      <c r="E2997" t="s">
        <v>509</v>
      </c>
      <c r="F2997" t="s">
        <v>27</v>
      </c>
      <c r="G2997">
        <v>95207</v>
      </c>
      <c r="H2997" t="s">
        <v>31</v>
      </c>
      <c r="I2997" t="s">
        <v>32</v>
      </c>
      <c r="J2997" t="s">
        <v>64</v>
      </c>
      <c r="K2997">
        <v>55.36</v>
      </c>
      <c r="L2997">
        <v>4</v>
      </c>
      <c r="M2997">
        <v>0.2</v>
      </c>
      <c r="N2997">
        <v>18.684000000000001</v>
      </c>
      <c r="O2997" s="5">
        <f t="shared" si="46"/>
        <v>0.33750000000000002</v>
      </c>
    </row>
    <row r="2998" spans="1:15" x14ac:dyDescent="0.25">
      <c r="A2998" t="s">
        <v>674</v>
      </c>
      <c r="B2998" t="s">
        <v>38</v>
      </c>
      <c r="C2998" t="s">
        <v>16</v>
      </c>
      <c r="D2998" t="s">
        <v>17</v>
      </c>
      <c r="E2998" t="s">
        <v>170</v>
      </c>
      <c r="F2998" t="s">
        <v>28</v>
      </c>
      <c r="G2998">
        <v>85023</v>
      </c>
      <c r="H2998" t="s">
        <v>31</v>
      </c>
      <c r="I2998" t="s">
        <v>32</v>
      </c>
      <c r="J2998" t="s">
        <v>43</v>
      </c>
      <c r="K2998">
        <v>55.92</v>
      </c>
      <c r="L2998">
        <v>5</v>
      </c>
      <c r="M2998">
        <v>0.2</v>
      </c>
      <c r="N2998">
        <v>6.2910000000000004</v>
      </c>
      <c r="O2998" s="5">
        <f t="shared" si="46"/>
        <v>0.1125</v>
      </c>
    </row>
    <row r="2999" spans="1:15" x14ac:dyDescent="0.25">
      <c r="A2999" t="s">
        <v>642</v>
      </c>
      <c r="B2999" t="s">
        <v>38</v>
      </c>
      <c r="C2999" t="s">
        <v>16</v>
      </c>
      <c r="D2999" t="s">
        <v>17</v>
      </c>
      <c r="E2999" t="s">
        <v>73</v>
      </c>
      <c r="F2999" t="s">
        <v>70</v>
      </c>
      <c r="G2999">
        <v>19120</v>
      </c>
      <c r="H2999" t="s">
        <v>119</v>
      </c>
      <c r="I2999" t="s">
        <v>32</v>
      </c>
      <c r="J2999" t="s">
        <v>143</v>
      </c>
      <c r="K2999">
        <v>24.896000000000001</v>
      </c>
      <c r="L2999">
        <v>4</v>
      </c>
      <c r="M2999">
        <v>0.2</v>
      </c>
      <c r="N2999">
        <v>8.4024000000000001</v>
      </c>
      <c r="O2999" s="5">
        <f t="shared" si="46"/>
        <v>0.33749999999999997</v>
      </c>
    </row>
    <row r="3000" spans="1:15" x14ac:dyDescent="0.25">
      <c r="A3000" t="s">
        <v>642</v>
      </c>
      <c r="B3000" t="s">
        <v>38</v>
      </c>
      <c r="C3000" t="s">
        <v>16</v>
      </c>
      <c r="D3000" t="s">
        <v>17</v>
      </c>
      <c r="E3000" t="s">
        <v>73</v>
      </c>
      <c r="F3000" t="s">
        <v>70</v>
      </c>
      <c r="G3000">
        <v>19120</v>
      </c>
      <c r="H3000" t="s">
        <v>119</v>
      </c>
      <c r="I3000" t="s">
        <v>21</v>
      </c>
      <c r="J3000" t="s">
        <v>48</v>
      </c>
      <c r="K3000">
        <v>3.984</v>
      </c>
      <c r="L3000">
        <v>1</v>
      </c>
      <c r="M3000">
        <v>0.2</v>
      </c>
      <c r="N3000">
        <v>0.64739999999999998</v>
      </c>
      <c r="O3000" s="5">
        <f t="shared" si="46"/>
        <v>0.16250000000000001</v>
      </c>
    </row>
    <row r="3001" spans="1:15" x14ac:dyDescent="0.25">
      <c r="A3001" t="s">
        <v>642</v>
      </c>
      <c r="B3001" t="s">
        <v>38</v>
      </c>
      <c r="C3001" t="s">
        <v>16</v>
      </c>
      <c r="D3001" t="s">
        <v>17</v>
      </c>
      <c r="E3001" t="s">
        <v>73</v>
      </c>
      <c r="F3001" t="s">
        <v>70</v>
      </c>
      <c r="G3001">
        <v>19120</v>
      </c>
      <c r="H3001" t="s">
        <v>119</v>
      </c>
      <c r="I3001" t="s">
        <v>58</v>
      </c>
      <c r="J3001" t="s">
        <v>129</v>
      </c>
      <c r="K3001">
        <v>95.968000000000004</v>
      </c>
      <c r="L3001">
        <v>4</v>
      </c>
      <c r="M3001">
        <v>0.2</v>
      </c>
      <c r="N3001">
        <v>28.790400000000002</v>
      </c>
      <c r="O3001" s="5">
        <f t="shared" si="46"/>
        <v>0.3</v>
      </c>
    </row>
    <row r="3002" spans="1:15" x14ac:dyDescent="0.25">
      <c r="A3002" t="s">
        <v>642</v>
      </c>
      <c r="B3002" t="s">
        <v>38</v>
      </c>
      <c r="C3002" t="s">
        <v>16</v>
      </c>
      <c r="D3002" t="s">
        <v>17</v>
      </c>
      <c r="E3002" t="s">
        <v>73</v>
      </c>
      <c r="F3002" t="s">
        <v>70</v>
      </c>
      <c r="G3002">
        <v>19120</v>
      </c>
      <c r="H3002" t="s">
        <v>119</v>
      </c>
      <c r="I3002" t="s">
        <v>58</v>
      </c>
      <c r="J3002" t="s">
        <v>371</v>
      </c>
      <c r="K3002">
        <v>206.99100000000001</v>
      </c>
      <c r="L3002">
        <v>3</v>
      </c>
      <c r="M3002">
        <v>0.7</v>
      </c>
      <c r="N3002">
        <v>-172.49250000000001</v>
      </c>
      <c r="O3002" s="5">
        <f t="shared" si="46"/>
        <v>-0.83333333333333326</v>
      </c>
    </row>
    <row r="3003" spans="1:15" x14ac:dyDescent="0.25">
      <c r="A3003" t="s">
        <v>642</v>
      </c>
      <c r="B3003" t="s">
        <v>38</v>
      </c>
      <c r="C3003" t="s">
        <v>16</v>
      </c>
      <c r="D3003" t="s">
        <v>17</v>
      </c>
      <c r="E3003" t="s">
        <v>73</v>
      </c>
      <c r="F3003" t="s">
        <v>70</v>
      </c>
      <c r="G3003">
        <v>19120</v>
      </c>
      <c r="H3003" t="s">
        <v>119</v>
      </c>
      <c r="I3003" t="s">
        <v>32</v>
      </c>
      <c r="J3003" t="s">
        <v>68</v>
      </c>
      <c r="K3003">
        <v>44.415999999999997</v>
      </c>
      <c r="L3003">
        <v>2</v>
      </c>
      <c r="M3003">
        <v>0.2</v>
      </c>
      <c r="N3003">
        <v>3.8864000000000001</v>
      </c>
      <c r="O3003" s="5">
        <f t="shared" si="46"/>
        <v>8.7500000000000008E-2</v>
      </c>
    </row>
    <row r="3004" spans="1:15" x14ac:dyDescent="0.25">
      <c r="A3004" t="s">
        <v>642</v>
      </c>
      <c r="B3004" t="s">
        <v>38</v>
      </c>
      <c r="C3004" t="s">
        <v>16</v>
      </c>
      <c r="D3004" t="s">
        <v>17</v>
      </c>
      <c r="E3004" t="s">
        <v>73</v>
      </c>
      <c r="F3004" t="s">
        <v>70</v>
      </c>
      <c r="G3004">
        <v>19120</v>
      </c>
      <c r="H3004" t="s">
        <v>119</v>
      </c>
      <c r="I3004" t="s">
        <v>32</v>
      </c>
      <c r="J3004" t="s">
        <v>64</v>
      </c>
      <c r="K3004">
        <v>9.0060000000000002</v>
      </c>
      <c r="L3004">
        <v>2</v>
      </c>
      <c r="M3004">
        <v>0.7</v>
      </c>
      <c r="N3004">
        <v>-7.2047999999999996</v>
      </c>
      <c r="O3004" s="5">
        <f t="shared" si="46"/>
        <v>-0.79999999999999993</v>
      </c>
    </row>
    <row r="3005" spans="1:15" x14ac:dyDescent="0.25">
      <c r="A3005" t="s">
        <v>1027</v>
      </c>
      <c r="B3005" t="s">
        <v>38</v>
      </c>
      <c r="C3005" t="s">
        <v>88</v>
      </c>
      <c r="D3005" t="s">
        <v>17</v>
      </c>
      <c r="E3005" t="s">
        <v>559</v>
      </c>
      <c r="F3005" t="s">
        <v>82</v>
      </c>
      <c r="G3005">
        <v>48310</v>
      </c>
      <c r="H3005" t="s">
        <v>89</v>
      </c>
      <c r="I3005" t="s">
        <v>32</v>
      </c>
      <c r="J3005" t="s">
        <v>64</v>
      </c>
      <c r="K3005">
        <v>19</v>
      </c>
      <c r="L3005">
        <v>5</v>
      </c>
      <c r="M3005">
        <v>0</v>
      </c>
      <c r="N3005">
        <v>8.93</v>
      </c>
      <c r="O3005" s="5">
        <f t="shared" si="46"/>
        <v>0.47</v>
      </c>
    </row>
    <row r="3006" spans="1:15" x14ac:dyDescent="0.25">
      <c r="A3006" t="s">
        <v>757</v>
      </c>
      <c r="B3006" t="s">
        <v>38</v>
      </c>
      <c r="C3006" t="s">
        <v>88</v>
      </c>
      <c r="D3006" t="s">
        <v>17</v>
      </c>
      <c r="E3006" t="s">
        <v>144</v>
      </c>
      <c r="F3006" t="s">
        <v>94</v>
      </c>
      <c r="G3006">
        <v>14609</v>
      </c>
      <c r="H3006" t="s">
        <v>119</v>
      </c>
      <c r="I3006" t="s">
        <v>32</v>
      </c>
      <c r="J3006" t="s">
        <v>64</v>
      </c>
      <c r="K3006">
        <v>33.375999999999998</v>
      </c>
      <c r="L3006">
        <v>4</v>
      </c>
      <c r="M3006">
        <v>0.2</v>
      </c>
      <c r="N3006">
        <v>10.43</v>
      </c>
      <c r="O3006" s="5">
        <f t="shared" si="46"/>
        <v>0.3125</v>
      </c>
    </row>
    <row r="3007" spans="1:15" x14ac:dyDescent="0.25">
      <c r="A3007" t="s">
        <v>652</v>
      </c>
      <c r="B3007" t="s">
        <v>155</v>
      </c>
      <c r="C3007" t="s">
        <v>88</v>
      </c>
      <c r="D3007" t="s">
        <v>17</v>
      </c>
      <c r="E3007" t="s">
        <v>110</v>
      </c>
      <c r="F3007" t="s">
        <v>94</v>
      </c>
      <c r="G3007">
        <v>10011</v>
      </c>
      <c r="H3007" t="s">
        <v>119</v>
      </c>
      <c r="I3007" t="s">
        <v>32</v>
      </c>
      <c r="J3007" t="s">
        <v>68</v>
      </c>
      <c r="K3007">
        <v>207.48</v>
      </c>
      <c r="L3007">
        <v>1</v>
      </c>
      <c r="M3007">
        <v>0</v>
      </c>
      <c r="N3007">
        <v>62.244</v>
      </c>
      <c r="O3007" s="5">
        <f t="shared" si="46"/>
        <v>0.3</v>
      </c>
    </row>
    <row r="3008" spans="1:15" x14ac:dyDescent="0.25">
      <c r="A3008" t="s">
        <v>1028</v>
      </c>
      <c r="B3008" t="s">
        <v>38</v>
      </c>
      <c r="C3008" t="s">
        <v>88</v>
      </c>
      <c r="D3008" t="s">
        <v>17</v>
      </c>
      <c r="E3008" t="s">
        <v>324</v>
      </c>
      <c r="F3008" t="s">
        <v>55</v>
      </c>
      <c r="G3008">
        <v>54703</v>
      </c>
      <c r="H3008" t="s">
        <v>89</v>
      </c>
      <c r="I3008" t="s">
        <v>32</v>
      </c>
      <c r="J3008" t="s">
        <v>64</v>
      </c>
      <c r="K3008">
        <v>91.68</v>
      </c>
      <c r="L3008">
        <v>3</v>
      </c>
      <c r="M3008">
        <v>0</v>
      </c>
      <c r="N3008">
        <v>45.84</v>
      </c>
      <c r="O3008" s="5">
        <f t="shared" si="46"/>
        <v>0.5</v>
      </c>
    </row>
    <row r="3009" spans="1:15" x14ac:dyDescent="0.25">
      <c r="A3009" t="s">
        <v>652</v>
      </c>
      <c r="B3009" t="s">
        <v>155</v>
      </c>
      <c r="C3009" t="s">
        <v>16</v>
      </c>
      <c r="D3009" t="s">
        <v>17</v>
      </c>
      <c r="E3009" t="s">
        <v>110</v>
      </c>
      <c r="F3009" t="s">
        <v>94</v>
      </c>
      <c r="G3009">
        <v>10009</v>
      </c>
      <c r="H3009" t="s">
        <v>119</v>
      </c>
      <c r="I3009" t="s">
        <v>32</v>
      </c>
      <c r="J3009" t="s">
        <v>68</v>
      </c>
      <c r="K3009">
        <v>904.9</v>
      </c>
      <c r="L3009">
        <v>5</v>
      </c>
      <c r="M3009">
        <v>0</v>
      </c>
      <c r="N3009">
        <v>253.37200000000001</v>
      </c>
      <c r="O3009" s="5">
        <f t="shared" si="46"/>
        <v>0.28000000000000003</v>
      </c>
    </row>
    <row r="3010" spans="1:15" x14ac:dyDescent="0.25">
      <c r="A3010" t="s">
        <v>953</v>
      </c>
      <c r="B3010" t="s">
        <v>38</v>
      </c>
      <c r="C3010" t="s">
        <v>16</v>
      </c>
      <c r="D3010" t="s">
        <v>17</v>
      </c>
      <c r="E3010" t="s">
        <v>503</v>
      </c>
      <c r="F3010" t="s">
        <v>27</v>
      </c>
      <c r="G3010">
        <v>91730</v>
      </c>
      <c r="H3010" t="s">
        <v>31</v>
      </c>
      <c r="I3010" t="s">
        <v>32</v>
      </c>
      <c r="J3010" t="s">
        <v>64</v>
      </c>
      <c r="K3010">
        <v>34.271999999999998</v>
      </c>
      <c r="L3010">
        <v>3</v>
      </c>
      <c r="M3010">
        <v>0.2</v>
      </c>
      <c r="N3010">
        <v>11.138400000000001</v>
      </c>
      <c r="O3010" s="5">
        <f t="shared" si="46"/>
        <v>0.32500000000000001</v>
      </c>
    </row>
    <row r="3011" spans="1:15" x14ac:dyDescent="0.25">
      <c r="A3011" t="s">
        <v>868</v>
      </c>
      <c r="B3011" t="s">
        <v>155</v>
      </c>
      <c r="C3011" t="s">
        <v>16</v>
      </c>
      <c r="D3011" t="s">
        <v>17</v>
      </c>
      <c r="E3011" t="s">
        <v>425</v>
      </c>
      <c r="F3011" t="s">
        <v>19</v>
      </c>
      <c r="G3011">
        <v>42071</v>
      </c>
      <c r="H3011" t="s">
        <v>20</v>
      </c>
      <c r="I3011" t="s">
        <v>21</v>
      </c>
      <c r="J3011" t="s">
        <v>48</v>
      </c>
      <c r="K3011">
        <v>191.82</v>
      </c>
      <c r="L3011">
        <v>3</v>
      </c>
      <c r="M3011">
        <v>0</v>
      </c>
      <c r="N3011">
        <v>74.809799999999996</v>
      </c>
      <c r="O3011" s="5">
        <f t="shared" si="46"/>
        <v>0.39</v>
      </c>
    </row>
    <row r="3012" spans="1:15" x14ac:dyDescent="0.25">
      <c r="A3012" t="s">
        <v>819</v>
      </c>
      <c r="B3012" t="s">
        <v>38</v>
      </c>
      <c r="C3012" t="s">
        <v>30</v>
      </c>
      <c r="D3012" t="s">
        <v>17</v>
      </c>
      <c r="E3012" t="s">
        <v>374</v>
      </c>
      <c r="F3012" t="s">
        <v>124</v>
      </c>
      <c r="G3012">
        <v>43615</v>
      </c>
      <c r="H3012" t="s">
        <v>119</v>
      </c>
      <c r="I3012" t="s">
        <v>32</v>
      </c>
      <c r="J3012" t="s">
        <v>68</v>
      </c>
      <c r="K3012">
        <v>243.88</v>
      </c>
      <c r="L3012">
        <v>5</v>
      </c>
      <c r="M3012">
        <v>0.2</v>
      </c>
      <c r="N3012">
        <v>27.436499999999999</v>
      </c>
      <c r="O3012" s="5">
        <f t="shared" ref="O3012:O3075" si="47">N3012/K3012</f>
        <v>0.1125</v>
      </c>
    </row>
    <row r="3013" spans="1:15" x14ac:dyDescent="0.25">
      <c r="A3013" t="s">
        <v>742</v>
      </c>
      <c r="B3013" t="s">
        <v>38</v>
      </c>
      <c r="C3013" t="s">
        <v>88</v>
      </c>
      <c r="D3013" t="s">
        <v>17</v>
      </c>
      <c r="E3013" t="s">
        <v>281</v>
      </c>
      <c r="F3013" t="s">
        <v>46</v>
      </c>
      <c r="G3013">
        <v>80027</v>
      </c>
      <c r="H3013" t="s">
        <v>31</v>
      </c>
      <c r="I3013" t="s">
        <v>32</v>
      </c>
      <c r="J3013" t="s">
        <v>64</v>
      </c>
      <c r="K3013">
        <v>12.03</v>
      </c>
      <c r="L3013">
        <v>5</v>
      </c>
      <c r="M3013">
        <v>0.7</v>
      </c>
      <c r="N3013">
        <v>-9.2230000000000008</v>
      </c>
      <c r="O3013" s="5">
        <f t="shared" si="47"/>
        <v>-0.76666666666666672</v>
      </c>
    </row>
    <row r="3014" spans="1:15" x14ac:dyDescent="0.25">
      <c r="A3014" t="s">
        <v>742</v>
      </c>
      <c r="B3014" t="s">
        <v>38</v>
      </c>
      <c r="C3014" t="s">
        <v>88</v>
      </c>
      <c r="D3014" t="s">
        <v>17</v>
      </c>
      <c r="E3014" t="s">
        <v>281</v>
      </c>
      <c r="F3014" t="s">
        <v>46</v>
      </c>
      <c r="G3014">
        <v>80027</v>
      </c>
      <c r="H3014" t="s">
        <v>31</v>
      </c>
      <c r="I3014" t="s">
        <v>58</v>
      </c>
      <c r="J3014" t="s">
        <v>371</v>
      </c>
      <c r="K3014">
        <v>2549.9850000000001</v>
      </c>
      <c r="L3014">
        <v>5</v>
      </c>
      <c r="M3014">
        <v>0.7</v>
      </c>
      <c r="N3014">
        <v>-3399.98</v>
      </c>
      <c r="O3014" s="5">
        <f t="shared" si="47"/>
        <v>-1.3333333333333333</v>
      </c>
    </row>
    <row r="3015" spans="1:15" x14ac:dyDescent="0.25">
      <c r="A3015" t="s">
        <v>742</v>
      </c>
      <c r="B3015" t="s">
        <v>38</v>
      </c>
      <c r="C3015" t="s">
        <v>88</v>
      </c>
      <c r="D3015" t="s">
        <v>17</v>
      </c>
      <c r="E3015" t="s">
        <v>281</v>
      </c>
      <c r="F3015" t="s">
        <v>46</v>
      </c>
      <c r="G3015">
        <v>80027</v>
      </c>
      <c r="H3015" t="s">
        <v>31</v>
      </c>
      <c r="I3015" t="s">
        <v>32</v>
      </c>
      <c r="J3015" t="s">
        <v>64</v>
      </c>
      <c r="K3015">
        <v>21.594000000000001</v>
      </c>
      <c r="L3015">
        <v>2</v>
      </c>
      <c r="M3015">
        <v>0.7</v>
      </c>
      <c r="N3015">
        <v>-15.835599999999999</v>
      </c>
      <c r="O3015" s="5">
        <f t="shared" si="47"/>
        <v>-0.73333333333333328</v>
      </c>
    </row>
    <row r="3016" spans="1:15" x14ac:dyDescent="0.25">
      <c r="A3016" t="s">
        <v>742</v>
      </c>
      <c r="B3016" t="s">
        <v>38</v>
      </c>
      <c r="C3016" t="s">
        <v>88</v>
      </c>
      <c r="D3016" t="s">
        <v>17</v>
      </c>
      <c r="E3016" t="s">
        <v>281</v>
      </c>
      <c r="F3016" t="s">
        <v>46</v>
      </c>
      <c r="G3016">
        <v>80027</v>
      </c>
      <c r="H3016" t="s">
        <v>31</v>
      </c>
      <c r="I3016" t="s">
        <v>32</v>
      </c>
      <c r="J3016" t="s">
        <v>64</v>
      </c>
      <c r="K3016">
        <v>8.9640000000000004</v>
      </c>
      <c r="L3016">
        <v>6</v>
      </c>
      <c r="M3016">
        <v>0.7</v>
      </c>
      <c r="N3016">
        <v>-6.5735999999999999</v>
      </c>
      <c r="O3016" s="5">
        <f t="shared" si="47"/>
        <v>-0.73333333333333328</v>
      </c>
    </row>
    <row r="3017" spans="1:15" x14ac:dyDescent="0.25">
      <c r="A3017" t="s">
        <v>742</v>
      </c>
      <c r="B3017" t="s">
        <v>38</v>
      </c>
      <c r="C3017" t="s">
        <v>88</v>
      </c>
      <c r="D3017" t="s">
        <v>17</v>
      </c>
      <c r="E3017" t="s">
        <v>281</v>
      </c>
      <c r="F3017" t="s">
        <v>46</v>
      </c>
      <c r="G3017">
        <v>80027</v>
      </c>
      <c r="H3017" t="s">
        <v>31</v>
      </c>
      <c r="I3017" t="s">
        <v>32</v>
      </c>
      <c r="J3017" t="s">
        <v>80</v>
      </c>
      <c r="K3017">
        <v>20.736000000000001</v>
      </c>
      <c r="L3017">
        <v>4</v>
      </c>
      <c r="M3017">
        <v>0.2</v>
      </c>
      <c r="N3017">
        <v>7.2576000000000001</v>
      </c>
      <c r="O3017" s="5">
        <f t="shared" si="47"/>
        <v>0.35</v>
      </c>
    </row>
    <row r="3018" spans="1:15" x14ac:dyDescent="0.25">
      <c r="A3018" t="s">
        <v>652</v>
      </c>
      <c r="B3018" t="s">
        <v>38</v>
      </c>
      <c r="C3018" t="s">
        <v>88</v>
      </c>
      <c r="D3018" t="s">
        <v>17</v>
      </c>
      <c r="E3018" t="s">
        <v>110</v>
      </c>
      <c r="F3018" t="s">
        <v>94</v>
      </c>
      <c r="G3018">
        <v>10035</v>
      </c>
      <c r="H3018" t="s">
        <v>119</v>
      </c>
      <c r="I3018" t="s">
        <v>21</v>
      </c>
      <c r="J3018" t="s">
        <v>39</v>
      </c>
      <c r="K3018">
        <v>344.22</v>
      </c>
      <c r="L3018">
        <v>2</v>
      </c>
      <c r="M3018">
        <v>0.4</v>
      </c>
      <c r="N3018">
        <v>-103.26600000000001</v>
      </c>
      <c r="O3018" s="5">
        <f t="shared" si="47"/>
        <v>-0.3</v>
      </c>
    </row>
    <row r="3019" spans="1:15" x14ac:dyDescent="0.25">
      <c r="A3019" t="s">
        <v>1029</v>
      </c>
      <c r="B3019" t="s">
        <v>38</v>
      </c>
      <c r="C3019" t="s">
        <v>88</v>
      </c>
      <c r="D3019" t="s">
        <v>17</v>
      </c>
      <c r="E3019" t="s">
        <v>561</v>
      </c>
      <c r="F3019" t="s">
        <v>50</v>
      </c>
      <c r="G3019">
        <v>78577</v>
      </c>
      <c r="H3019" t="s">
        <v>89</v>
      </c>
      <c r="I3019" t="s">
        <v>32</v>
      </c>
      <c r="J3019" t="s">
        <v>43</v>
      </c>
      <c r="K3019">
        <v>727.29600000000005</v>
      </c>
      <c r="L3019">
        <v>8</v>
      </c>
      <c r="M3019">
        <v>0.2</v>
      </c>
      <c r="N3019">
        <v>-172.7328</v>
      </c>
      <c r="O3019" s="5">
        <f t="shared" si="47"/>
        <v>-0.23749999999999999</v>
      </c>
    </row>
    <row r="3020" spans="1:15" x14ac:dyDescent="0.25">
      <c r="A3020" t="s">
        <v>1029</v>
      </c>
      <c r="B3020" t="s">
        <v>38</v>
      </c>
      <c r="C3020" t="s">
        <v>88</v>
      </c>
      <c r="D3020" t="s">
        <v>17</v>
      </c>
      <c r="E3020" t="s">
        <v>561</v>
      </c>
      <c r="F3020" t="s">
        <v>50</v>
      </c>
      <c r="G3020">
        <v>78577</v>
      </c>
      <c r="H3020" t="s">
        <v>89</v>
      </c>
      <c r="I3020" t="s">
        <v>21</v>
      </c>
      <c r="J3020" t="s">
        <v>48</v>
      </c>
      <c r="K3020">
        <v>22.608000000000001</v>
      </c>
      <c r="L3020">
        <v>3</v>
      </c>
      <c r="M3020">
        <v>0.6</v>
      </c>
      <c r="N3020">
        <v>-10.1736</v>
      </c>
      <c r="O3020" s="5">
        <f t="shared" si="47"/>
        <v>-0.45</v>
      </c>
    </row>
    <row r="3021" spans="1:15" x14ac:dyDescent="0.25">
      <c r="A3021" t="s">
        <v>1029</v>
      </c>
      <c r="B3021" t="s">
        <v>38</v>
      </c>
      <c r="C3021" t="s">
        <v>88</v>
      </c>
      <c r="D3021" t="s">
        <v>17</v>
      </c>
      <c r="E3021" t="s">
        <v>561</v>
      </c>
      <c r="F3021" t="s">
        <v>50</v>
      </c>
      <c r="G3021">
        <v>78577</v>
      </c>
      <c r="H3021" t="s">
        <v>89</v>
      </c>
      <c r="I3021" t="s">
        <v>58</v>
      </c>
      <c r="J3021" t="s">
        <v>129</v>
      </c>
      <c r="K3021">
        <v>666.4</v>
      </c>
      <c r="L3021">
        <v>7</v>
      </c>
      <c r="M3021">
        <v>0.2</v>
      </c>
      <c r="N3021">
        <v>-33.32</v>
      </c>
      <c r="O3021" s="5">
        <f t="shared" si="47"/>
        <v>-0.05</v>
      </c>
    </row>
    <row r="3022" spans="1:15" x14ac:dyDescent="0.25">
      <c r="A3022" t="s">
        <v>639</v>
      </c>
      <c r="B3022" t="s">
        <v>38</v>
      </c>
      <c r="C3022" t="s">
        <v>16</v>
      </c>
      <c r="D3022" t="s">
        <v>17</v>
      </c>
      <c r="E3022" t="s">
        <v>60</v>
      </c>
      <c r="F3022" t="s">
        <v>61</v>
      </c>
      <c r="G3022">
        <v>84084</v>
      </c>
      <c r="H3022" t="s">
        <v>31</v>
      </c>
      <c r="I3022" t="s">
        <v>32</v>
      </c>
      <c r="J3022" t="s">
        <v>195</v>
      </c>
      <c r="K3022">
        <v>5.04</v>
      </c>
      <c r="L3022">
        <v>3</v>
      </c>
      <c r="M3022">
        <v>0</v>
      </c>
      <c r="N3022">
        <v>0.2016</v>
      </c>
      <c r="O3022" s="5">
        <f t="shared" si="47"/>
        <v>0.04</v>
      </c>
    </row>
    <row r="3023" spans="1:15" x14ac:dyDescent="0.25">
      <c r="A3023" t="s">
        <v>639</v>
      </c>
      <c r="B3023" t="s">
        <v>38</v>
      </c>
      <c r="C3023" t="s">
        <v>16</v>
      </c>
      <c r="D3023" t="s">
        <v>17</v>
      </c>
      <c r="E3023" t="s">
        <v>60</v>
      </c>
      <c r="F3023" t="s">
        <v>61</v>
      </c>
      <c r="G3023">
        <v>84084</v>
      </c>
      <c r="H3023" t="s">
        <v>31</v>
      </c>
      <c r="I3023" t="s">
        <v>32</v>
      </c>
      <c r="J3023" t="s">
        <v>80</v>
      </c>
      <c r="K3023">
        <v>92.94</v>
      </c>
      <c r="L3023">
        <v>3</v>
      </c>
      <c r="M3023">
        <v>0</v>
      </c>
      <c r="N3023">
        <v>41.823</v>
      </c>
      <c r="O3023" s="5">
        <f t="shared" si="47"/>
        <v>0.45</v>
      </c>
    </row>
    <row r="3024" spans="1:15" x14ac:dyDescent="0.25">
      <c r="A3024" t="s">
        <v>639</v>
      </c>
      <c r="B3024" t="s">
        <v>38</v>
      </c>
      <c r="C3024" t="s">
        <v>16</v>
      </c>
      <c r="D3024" t="s">
        <v>17</v>
      </c>
      <c r="E3024" t="s">
        <v>60</v>
      </c>
      <c r="F3024" t="s">
        <v>61</v>
      </c>
      <c r="G3024">
        <v>84084</v>
      </c>
      <c r="H3024" t="s">
        <v>31</v>
      </c>
      <c r="I3024" t="s">
        <v>21</v>
      </c>
      <c r="J3024" t="s">
        <v>48</v>
      </c>
      <c r="K3024">
        <v>66.69</v>
      </c>
      <c r="L3024">
        <v>3</v>
      </c>
      <c r="M3024">
        <v>0</v>
      </c>
      <c r="N3024">
        <v>22.0077</v>
      </c>
      <c r="O3024" s="5">
        <f t="shared" si="47"/>
        <v>0.33</v>
      </c>
    </row>
    <row r="3025" spans="1:15" x14ac:dyDescent="0.25">
      <c r="A3025" t="s">
        <v>639</v>
      </c>
      <c r="B3025" t="s">
        <v>38</v>
      </c>
      <c r="C3025" t="s">
        <v>16</v>
      </c>
      <c r="D3025" t="s">
        <v>17</v>
      </c>
      <c r="E3025" t="s">
        <v>60</v>
      </c>
      <c r="F3025" t="s">
        <v>61</v>
      </c>
      <c r="G3025">
        <v>84084</v>
      </c>
      <c r="H3025" t="s">
        <v>31</v>
      </c>
      <c r="I3025" t="s">
        <v>32</v>
      </c>
      <c r="J3025" t="s">
        <v>64</v>
      </c>
      <c r="K3025">
        <v>91.68</v>
      </c>
      <c r="L3025">
        <v>5</v>
      </c>
      <c r="M3025">
        <v>0.2</v>
      </c>
      <c r="N3025">
        <v>28.65</v>
      </c>
      <c r="O3025" s="5">
        <f t="shared" si="47"/>
        <v>0.31249999999999994</v>
      </c>
    </row>
    <row r="3026" spans="1:15" x14ac:dyDescent="0.25">
      <c r="A3026" t="s">
        <v>835</v>
      </c>
      <c r="B3026" t="s">
        <v>38</v>
      </c>
      <c r="C3026" t="s">
        <v>16</v>
      </c>
      <c r="D3026" t="s">
        <v>17</v>
      </c>
      <c r="E3026" t="s">
        <v>199</v>
      </c>
      <c r="F3026" t="s">
        <v>50</v>
      </c>
      <c r="G3026">
        <v>78521</v>
      </c>
      <c r="H3026" t="s">
        <v>89</v>
      </c>
      <c r="I3026" t="s">
        <v>21</v>
      </c>
      <c r="J3026" t="s">
        <v>22</v>
      </c>
      <c r="K3026">
        <v>327.7328</v>
      </c>
      <c r="L3026">
        <v>2</v>
      </c>
      <c r="M3026">
        <v>0.32</v>
      </c>
      <c r="N3026">
        <v>-14.4588</v>
      </c>
      <c r="O3026" s="5">
        <f t="shared" si="47"/>
        <v>-4.4117647058823532E-2</v>
      </c>
    </row>
    <row r="3027" spans="1:15" x14ac:dyDescent="0.25">
      <c r="A3027" t="s">
        <v>652</v>
      </c>
      <c r="B3027" t="s">
        <v>38</v>
      </c>
      <c r="C3027" t="s">
        <v>16</v>
      </c>
      <c r="D3027" t="s">
        <v>17</v>
      </c>
      <c r="E3027" t="s">
        <v>110</v>
      </c>
      <c r="F3027" t="s">
        <v>94</v>
      </c>
      <c r="G3027">
        <v>10011</v>
      </c>
      <c r="H3027" t="s">
        <v>119</v>
      </c>
      <c r="I3027" t="s">
        <v>32</v>
      </c>
      <c r="J3027" t="s">
        <v>64</v>
      </c>
      <c r="K3027">
        <v>52.271999999999998</v>
      </c>
      <c r="L3027">
        <v>11</v>
      </c>
      <c r="M3027">
        <v>0.2</v>
      </c>
      <c r="N3027">
        <v>17.6418</v>
      </c>
      <c r="O3027" s="5">
        <f t="shared" si="47"/>
        <v>0.33750000000000002</v>
      </c>
    </row>
    <row r="3028" spans="1:15" x14ac:dyDescent="0.25">
      <c r="A3028" t="s">
        <v>652</v>
      </c>
      <c r="B3028" t="s">
        <v>38</v>
      </c>
      <c r="C3028" t="s">
        <v>16</v>
      </c>
      <c r="D3028" t="s">
        <v>17</v>
      </c>
      <c r="E3028" t="s">
        <v>110</v>
      </c>
      <c r="F3028" t="s">
        <v>94</v>
      </c>
      <c r="G3028">
        <v>10011</v>
      </c>
      <c r="H3028" t="s">
        <v>119</v>
      </c>
      <c r="I3028" t="s">
        <v>32</v>
      </c>
      <c r="J3028" t="s">
        <v>80</v>
      </c>
      <c r="K3028">
        <v>17.940000000000001</v>
      </c>
      <c r="L3028">
        <v>3</v>
      </c>
      <c r="M3028">
        <v>0</v>
      </c>
      <c r="N3028">
        <v>8.0730000000000004</v>
      </c>
      <c r="O3028" s="5">
        <f t="shared" si="47"/>
        <v>0.45</v>
      </c>
    </row>
    <row r="3029" spans="1:15" x14ac:dyDescent="0.25">
      <c r="A3029" t="s">
        <v>642</v>
      </c>
      <c r="B3029" t="s">
        <v>38</v>
      </c>
      <c r="C3029" t="s">
        <v>88</v>
      </c>
      <c r="D3029" t="s">
        <v>17</v>
      </c>
      <c r="E3029" t="s">
        <v>73</v>
      </c>
      <c r="F3029" t="s">
        <v>70</v>
      </c>
      <c r="G3029">
        <v>19140</v>
      </c>
      <c r="H3029" t="s">
        <v>119</v>
      </c>
      <c r="I3029" t="s">
        <v>21</v>
      </c>
      <c r="J3029" t="s">
        <v>48</v>
      </c>
      <c r="K3029">
        <v>254.352</v>
      </c>
      <c r="L3029">
        <v>3</v>
      </c>
      <c r="M3029">
        <v>0.2</v>
      </c>
      <c r="N3029">
        <v>0</v>
      </c>
      <c r="O3029" s="5">
        <f t="shared" si="47"/>
        <v>0</v>
      </c>
    </row>
    <row r="3030" spans="1:15" x14ac:dyDescent="0.25">
      <c r="A3030" t="s">
        <v>1030</v>
      </c>
      <c r="B3030" t="s">
        <v>578</v>
      </c>
      <c r="C3030" t="s">
        <v>30</v>
      </c>
      <c r="D3030" t="s">
        <v>17</v>
      </c>
      <c r="E3030" t="s">
        <v>168</v>
      </c>
      <c r="F3030" t="s">
        <v>125</v>
      </c>
      <c r="G3030">
        <v>59102</v>
      </c>
      <c r="H3030" t="s">
        <v>31</v>
      </c>
      <c r="I3030" t="s">
        <v>32</v>
      </c>
      <c r="J3030" t="s">
        <v>64</v>
      </c>
      <c r="K3030">
        <v>8.2880000000000003</v>
      </c>
      <c r="L3030">
        <v>2</v>
      </c>
      <c r="M3030">
        <v>0.2</v>
      </c>
      <c r="N3030">
        <v>2.6936</v>
      </c>
      <c r="O3030" s="5">
        <f t="shared" si="47"/>
        <v>0.32500000000000001</v>
      </c>
    </row>
    <row r="3031" spans="1:15" x14ac:dyDescent="0.25">
      <c r="A3031" t="s">
        <v>941</v>
      </c>
      <c r="B3031" t="s">
        <v>38</v>
      </c>
      <c r="C3031" t="s">
        <v>16</v>
      </c>
      <c r="D3031" t="s">
        <v>17</v>
      </c>
      <c r="E3031" t="s">
        <v>240</v>
      </c>
      <c r="F3031" t="s">
        <v>100</v>
      </c>
      <c r="G3031">
        <v>23320</v>
      </c>
      <c r="H3031" t="s">
        <v>20</v>
      </c>
      <c r="I3031" t="s">
        <v>21</v>
      </c>
      <c r="J3031" t="s">
        <v>25</v>
      </c>
      <c r="K3031">
        <v>504.9</v>
      </c>
      <c r="L3031">
        <v>5</v>
      </c>
      <c r="M3031">
        <v>0</v>
      </c>
      <c r="N3031">
        <v>80.784000000000006</v>
      </c>
      <c r="O3031" s="5">
        <f t="shared" si="47"/>
        <v>0.16000000000000003</v>
      </c>
    </row>
    <row r="3032" spans="1:15" x14ac:dyDescent="0.25">
      <c r="A3032" t="s">
        <v>1031</v>
      </c>
      <c r="B3032" t="s">
        <v>38</v>
      </c>
      <c r="C3032" t="s">
        <v>30</v>
      </c>
      <c r="D3032" t="s">
        <v>17</v>
      </c>
      <c r="E3032" t="s">
        <v>395</v>
      </c>
      <c r="F3032" t="s">
        <v>114</v>
      </c>
      <c r="G3032">
        <v>97030</v>
      </c>
      <c r="H3032" t="s">
        <v>31</v>
      </c>
      <c r="I3032" t="s">
        <v>58</v>
      </c>
      <c r="J3032" t="s">
        <v>59</v>
      </c>
      <c r="K3032">
        <v>403.16800000000001</v>
      </c>
      <c r="L3032">
        <v>4</v>
      </c>
      <c r="M3032">
        <v>0.2</v>
      </c>
      <c r="N3032">
        <v>25.198</v>
      </c>
      <c r="O3032" s="5">
        <f t="shared" si="47"/>
        <v>6.25E-2</v>
      </c>
    </row>
    <row r="3033" spans="1:15" x14ac:dyDescent="0.25">
      <c r="A3033" t="s">
        <v>971</v>
      </c>
      <c r="B3033" t="s">
        <v>38</v>
      </c>
      <c r="C3033" t="s">
        <v>30</v>
      </c>
      <c r="D3033" t="s">
        <v>17</v>
      </c>
      <c r="E3033" t="s">
        <v>480</v>
      </c>
      <c r="F3033" t="s">
        <v>82</v>
      </c>
      <c r="G3033">
        <v>48146</v>
      </c>
      <c r="H3033" t="s">
        <v>89</v>
      </c>
      <c r="I3033" t="s">
        <v>21</v>
      </c>
      <c r="J3033" t="s">
        <v>22</v>
      </c>
      <c r="K3033">
        <v>194.32</v>
      </c>
      <c r="L3033">
        <v>4</v>
      </c>
      <c r="M3033">
        <v>0</v>
      </c>
      <c r="N3033">
        <v>31.091200000000001</v>
      </c>
      <c r="O3033" s="5">
        <f t="shared" si="47"/>
        <v>0.16</v>
      </c>
    </row>
    <row r="3034" spans="1:15" x14ac:dyDescent="0.25">
      <c r="A3034" t="s">
        <v>971</v>
      </c>
      <c r="B3034" t="s">
        <v>38</v>
      </c>
      <c r="C3034" t="s">
        <v>30</v>
      </c>
      <c r="D3034" t="s">
        <v>17</v>
      </c>
      <c r="E3034" t="s">
        <v>480</v>
      </c>
      <c r="F3034" t="s">
        <v>82</v>
      </c>
      <c r="G3034">
        <v>48146</v>
      </c>
      <c r="H3034" t="s">
        <v>89</v>
      </c>
      <c r="I3034" t="s">
        <v>32</v>
      </c>
      <c r="J3034" t="s">
        <v>53</v>
      </c>
      <c r="K3034">
        <v>25.99</v>
      </c>
      <c r="L3034">
        <v>1</v>
      </c>
      <c r="M3034">
        <v>0</v>
      </c>
      <c r="N3034">
        <v>7.5370999999999997</v>
      </c>
      <c r="O3034" s="5">
        <f t="shared" si="47"/>
        <v>0.28999999999999998</v>
      </c>
    </row>
    <row r="3035" spans="1:15" x14ac:dyDescent="0.25">
      <c r="A3035" t="s">
        <v>1031</v>
      </c>
      <c r="B3035" t="s">
        <v>38</v>
      </c>
      <c r="C3035" t="s">
        <v>16</v>
      </c>
      <c r="D3035" t="s">
        <v>17</v>
      </c>
      <c r="E3035" t="s">
        <v>395</v>
      </c>
      <c r="F3035" t="s">
        <v>114</v>
      </c>
      <c r="G3035">
        <v>97030</v>
      </c>
      <c r="H3035" t="s">
        <v>31</v>
      </c>
      <c r="I3035" t="s">
        <v>21</v>
      </c>
      <c r="J3035" t="s">
        <v>25</v>
      </c>
      <c r="K3035">
        <v>195.136</v>
      </c>
      <c r="L3035">
        <v>4</v>
      </c>
      <c r="M3035">
        <v>0.2</v>
      </c>
      <c r="N3035">
        <v>-12.196</v>
      </c>
      <c r="O3035" s="5">
        <f t="shared" si="47"/>
        <v>-6.25E-2</v>
      </c>
    </row>
    <row r="3036" spans="1:15" x14ac:dyDescent="0.25">
      <c r="A3036" t="s">
        <v>642</v>
      </c>
      <c r="B3036" t="s">
        <v>38</v>
      </c>
      <c r="C3036" t="s">
        <v>88</v>
      </c>
      <c r="D3036" t="s">
        <v>17</v>
      </c>
      <c r="E3036" t="s">
        <v>73</v>
      </c>
      <c r="F3036" t="s">
        <v>70</v>
      </c>
      <c r="G3036">
        <v>19143</v>
      </c>
      <c r="H3036" t="s">
        <v>119</v>
      </c>
      <c r="I3036" t="s">
        <v>32</v>
      </c>
      <c r="J3036" t="s">
        <v>80</v>
      </c>
      <c r="K3036">
        <v>20.736000000000001</v>
      </c>
      <c r="L3036">
        <v>4</v>
      </c>
      <c r="M3036">
        <v>0.2</v>
      </c>
      <c r="N3036">
        <v>7.2576000000000001</v>
      </c>
      <c r="O3036" s="5">
        <f t="shared" si="47"/>
        <v>0.35</v>
      </c>
    </row>
    <row r="3037" spans="1:15" x14ac:dyDescent="0.25">
      <c r="A3037" t="s">
        <v>686</v>
      </c>
      <c r="B3037" t="s">
        <v>38</v>
      </c>
      <c r="C3037" t="s">
        <v>16</v>
      </c>
      <c r="D3037" t="s">
        <v>17</v>
      </c>
      <c r="E3037" t="s">
        <v>196</v>
      </c>
      <c r="F3037" t="s">
        <v>97</v>
      </c>
      <c r="G3037">
        <v>71203</v>
      </c>
      <c r="H3037" t="s">
        <v>20</v>
      </c>
      <c r="I3037" t="s">
        <v>58</v>
      </c>
      <c r="J3037" t="s">
        <v>129</v>
      </c>
      <c r="K3037">
        <v>53.7</v>
      </c>
      <c r="L3037">
        <v>6</v>
      </c>
      <c r="M3037">
        <v>0</v>
      </c>
      <c r="N3037">
        <v>10.202999999999999</v>
      </c>
      <c r="O3037" s="5">
        <f t="shared" si="47"/>
        <v>0.18999999999999997</v>
      </c>
    </row>
    <row r="3038" spans="1:15" x14ac:dyDescent="0.25">
      <c r="A3038" t="s">
        <v>686</v>
      </c>
      <c r="B3038" t="s">
        <v>38</v>
      </c>
      <c r="C3038" t="s">
        <v>16</v>
      </c>
      <c r="D3038" t="s">
        <v>17</v>
      </c>
      <c r="E3038" t="s">
        <v>196</v>
      </c>
      <c r="F3038" t="s">
        <v>97</v>
      </c>
      <c r="G3038">
        <v>71203</v>
      </c>
      <c r="H3038" t="s">
        <v>20</v>
      </c>
      <c r="I3038" t="s">
        <v>32</v>
      </c>
      <c r="J3038" t="s">
        <v>64</v>
      </c>
      <c r="K3038">
        <v>36.26</v>
      </c>
      <c r="L3038">
        <v>7</v>
      </c>
      <c r="M3038">
        <v>0</v>
      </c>
      <c r="N3038">
        <v>16.679600000000001</v>
      </c>
      <c r="O3038" s="5">
        <f t="shared" si="47"/>
        <v>0.46</v>
      </c>
    </row>
    <row r="3039" spans="1:15" x14ac:dyDescent="0.25">
      <c r="A3039" t="s">
        <v>686</v>
      </c>
      <c r="B3039" t="s">
        <v>38</v>
      </c>
      <c r="C3039" t="s">
        <v>16</v>
      </c>
      <c r="D3039" t="s">
        <v>17</v>
      </c>
      <c r="E3039" t="s">
        <v>196</v>
      </c>
      <c r="F3039" t="s">
        <v>97</v>
      </c>
      <c r="G3039">
        <v>71203</v>
      </c>
      <c r="H3039" t="s">
        <v>20</v>
      </c>
      <c r="I3039" t="s">
        <v>32</v>
      </c>
      <c r="J3039" t="s">
        <v>53</v>
      </c>
      <c r="K3039">
        <v>56.3</v>
      </c>
      <c r="L3039">
        <v>2</v>
      </c>
      <c r="M3039">
        <v>0</v>
      </c>
      <c r="N3039">
        <v>15.763999999999999</v>
      </c>
      <c r="O3039" s="5">
        <f t="shared" si="47"/>
        <v>0.28000000000000003</v>
      </c>
    </row>
    <row r="3040" spans="1:15" x14ac:dyDescent="0.25">
      <c r="A3040" t="s">
        <v>686</v>
      </c>
      <c r="B3040" t="s">
        <v>38</v>
      </c>
      <c r="C3040" t="s">
        <v>16</v>
      </c>
      <c r="D3040" t="s">
        <v>17</v>
      </c>
      <c r="E3040" t="s">
        <v>196</v>
      </c>
      <c r="F3040" t="s">
        <v>97</v>
      </c>
      <c r="G3040">
        <v>71203</v>
      </c>
      <c r="H3040" t="s">
        <v>20</v>
      </c>
      <c r="I3040" t="s">
        <v>32</v>
      </c>
      <c r="J3040" t="s">
        <v>80</v>
      </c>
      <c r="K3040">
        <v>32.4</v>
      </c>
      <c r="L3040">
        <v>5</v>
      </c>
      <c r="M3040">
        <v>0</v>
      </c>
      <c r="N3040">
        <v>15.552</v>
      </c>
      <c r="O3040" s="5">
        <f t="shared" si="47"/>
        <v>0.48</v>
      </c>
    </row>
    <row r="3041" spans="1:15" x14ac:dyDescent="0.25">
      <c r="A3041" t="s">
        <v>686</v>
      </c>
      <c r="B3041" t="s">
        <v>38</v>
      </c>
      <c r="C3041" t="s">
        <v>16</v>
      </c>
      <c r="D3041" t="s">
        <v>17</v>
      </c>
      <c r="E3041" t="s">
        <v>196</v>
      </c>
      <c r="F3041" t="s">
        <v>97</v>
      </c>
      <c r="G3041">
        <v>71203</v>
      </c>
      <c r="H3041" t="s">
        <v>20</v>
      </c>
      <c r="I3041" t="s">
        <v>21</v>
      </c>
      <c r="J3041" t="s">
        <v>48</v>
      </c>
      <c r="K3041">
        <v>29.16</v>
      </c>
      <c r="L3041">
        <v>2</v>
      </c>
      <c r="M3041">
        <v>0</v>
      </c>
      <c r="N3041">
        <v>10.789199999999999</v>
      </c>
      <c r="O3041" s="5">
        <f t="shared" si="47"/>
        <v>0.37</v>
      </c>
    </row>
    <row r="3042" spans="1:15" x14ac:dyDescent="0.25">
      <c r="A3042" t="s">
        <v>677</v>
      </c>
      <c r="B3042" t="s">
        <v>38</v>
      </c>
      <c r="C3042" t="s">
        <v>30</v>
      </c>
      <c r="D3042" t="s">
        <v>17</v>
      </c>
      <c r="E3042" t="s">
        <v>177</v>
      </c>
      <c r="F3042" t="s">
        <v>27</v>
      </c>
      <c r="G3042">
        <v>91104</v>
      </c>
      <c r="H3042" t="s">
        <v>31</v>
      </c>
      <c r="I3042" t="s">
        <v>21</v>
      </c>
      <c r="J3042" t="s">
        <v>39</v>
      </c>
      <c r="K3042">
        <v>171.28800000000001</v>
      </c>
      <c r="L3042">
        <v>3</v>
      </c>
      <c r="M3042">
        <v>0.2</v>
      </c>
      <c r="N3042">
        <v>-6.4233000000000002</v>
      </c>
      <c r="O3042" s="5">
        <f t="shared" si="47"/>
        <v>-3.7499999999999999E-2</v>
      </c>
    </row>
    <row r="3043" spans="1:15" x14ac:dyDescent="0.25">
      <c r="A3043" t="s">
        <v>1032</v>
      </c>
      <c r="B3043" t="s">
        <v>38</v>
      </c>
      <c r="C3043" t="s">
        <v>16</v>
      </c>
      <c r="D3043" t="s">
        <v>17</v>
      </c>
      <c r="E3043" t="s">
        <v>238</v>
      </c>
      <c r="F3043" t="s">
        <v>104</v>
      </c>
      <c r="G3043">
        <v>37421</v>
      </c>
      <c r="H3043" t="s">
        <v>20</v>
      </c>
      <c r="I3043" t="s">
        <v>21</v>
      </c>
      <c r="J3043" t="s">
        <v>48</v>
      </c>
      <c r="K3043">
        <v>16.72</v>
      </c>
      <c r="L3043">
        <v>5</v>
      </c>
      <c r="M3043">
        <v>0.2</v>
      </c>
      <c r="N3043">
        <v>3.3439999999999999</v>
      </c>
      <c r="O3043" s="5">
        <f t="shared" si="47"/>
        <v>0.2</v>
      </c>
    </row>
    <row r="3044" spans="1:15" x14ac:dyDescent="0.25">
      <c r="A3044" t="s">
        <v>721</v>
      </c>
      <c r="B3044" t="s">
        <v>578</v>
      </c>
      <c r="C3044" t="s">
        <v>88</v>
      </c>
      <c r="D3044" t="s">
        <v>17</v>
      </c>
      <c r="E3044" t="s">
        <v>250</v>
      </c>
      <c r="F3044" t="s">
        <v>27</v>
      </c>
      <c r="G3044">
        <v>90805</v>
      </c>
      <c r="H3044" t="s">
        <v>31</v>
      </c>
      <c r="I3044" t="s">
        <v>32</v>
      </c>
      <c r="J3044" t="s">
        <v>80</v>
      </c>
      <c r="K3044">
        <v>12.96</v>
      </c>
      <c r="L3044">
        <v>2</v>
      </c>
      <c r="M3044">
        <v>0</v>
      </c>
      <c r="N3044">
        <v>6.2207999999999997</v>
      </c>
      <c r="O3044" s="5">
        <f t="shared" si="47"/>
        <v>0.47999999999999993</v>
      </c>
    </row>
    <row r="3045" spans="1:15" x14ac:dyDescent="0.25">
      <c r="A3045" t="s">
        <v>721</v>
      </c>
      <c r="B3045" t="s">
        <v>578</v>
      </c>
      <c r="C3045" t="s">
        <v>88</v>
      </c>
      <c r="D3045" t="s">
        <v>17</v>
      </c>
      <c r="E3045" t="s">
        <v>250</v>
      </c>
      <c r="F3045" t="s">
        <v>27</v>
      </c>
      <c r="G3045">
        <v>90805</v>
      </c>
      <c r="H3045" t="s">
        <v>31</v>
      </c>
      <c r="I3045" t="s">
        <v>32</v>
      </c>
      <c r="J3045" t="s">
        <v>143</v>
      </c>
      <c r="K3045">
        <v>22.18</v>
      </c>
      <c r="L3045">
        <v>2</v>
      </c>
      <c r="M3045">
        <v>0</v>
      </c>
      <c r="N3045">
        <v>10.8682</v>
      </c>
      <c r="O3045" s="5">
        <f t="shared" si="47"/>
        <v>0.49</v>
      </c>
    </row>
    <row r="3046" spans="1:15" x14ac:dyDescent="0.25">
      <c r="A3046" t="s">
        <v>721</v>
      </c>
      <c r="B3046" t="s">
        <v>578</v>
      </c>
      <c r="C3046" t="s">
        <v>88</v>
      </c>
      <c r="D3046" t="s">
        <v>17</v>
      </c>
      <c r="E3046" t="s">
        <v>250</v>
      </c>
      <c r="F3046" t="s">
        <v>27</v>
      </c>
      <c r="G3046">
        <v>90805</v>
      </c>
      <c r="H3046" t="s">
        <v>31</v>
      </c>
      <c r="I3046" t="s">
        <v>21</v>
      </c>
      <c r="J3046" t="s">
        <v>25</v>
      </c>
      <c r="K3046">
        <v>2054.2719999999999</v>
      </c>
      <c r="L3046">
        <v>8</v>
      </c>
      <c r="M3046">
        <v>0.2</v>
      </c>
      <c r="N3046">
        <v>256.78399999999999</v>
      </c>
      <c r="O3046" s="5">
        <f t="shared" si="47"/>
        <v>0.125</v>
      </c>
    </row>
    <row r="3047" spans="1:15" x14ac:dyDescent="0.25">
      <c r="A3047" t="s">
        <v>1016</v>
      </c>
      <c r="B3047" t="s">
        <v>15</v>
      </c>
      <c r="C3047" t="s">
        <v>16</v>
      </c>
      <c r="D3047" t="s">
        <v>17</v>
      </c>
      <c r="E3047" t="s">
        <v>113</v>
      </c>
      <c r="F3047" t="s">
        <v>124</v>
      </c>
      <c r="G3047">
        <v>45373</v>
      </c>
      <c r="H3047" t="s">
        <v>119</v>
      </c>
      <c r="I3047" t="s">
        <v>58</v>
      </c>
      <c r="J3047" t="s">
        <v>59</v>
      </c>
      <c r="K3047">
        <v>1022.97</v>
      </c>
      <c r="L3047">
        <v>5</v>
      </c>
      <c r="M3047">
        <v>0.4</v>
      </c>
      <c r="N3047">
        <v>-255.74250000000001</v>
      </c>
      <c r="O3047" s="5">
        <f t="shared" si="47"/>
        <v>-0.25</v>
      </c>
    </row>
    <row r="3048" spans="1:15" x14ac:dyDescent="0.25">
      <c r="A3048" t="s">
        <v>663</v>
      </c>
      <c r="B3048" t="s">
        <v>15</v>
      </c>
      <c r="C3048" t="s">
        <v>88</v>
      </c>
      <c r="D3048" t="s">
        <v>17</v>
      </c>
      <c r="E3048" t="s">
        <v>146</v>
      </c>
      <c r="F3048" t="s">
        <v>78</v>
      </c>
      <c r="G3048">
        <v>55407</v>
      </c>
      <c r="H3048" t="s">
        <v>89</v>
      </c>
      <c r="I3048" t="s">
        <v>32</v>
      </c>
      <c r="J3048" t="s">
        <v>53</v>
      </c>
      <c r="K3048">
        <v>13.9</v>
      </c>
      <c r="L3048">
        <v>5</v>
      </c>
      <c r="M3048">
        <v>0</v>
      </c>
      <c r="N3048">
        <v>3.6139999999999999</v>
      </c>
      <c r="O3048" s="5">
        <f t="shared" si="47"/>
        <v>0.26</v>
      </c>
    </row>
    <row r="3049" spans="1:15" x14ac:dyDescent="0.25">
      <c r="A3049" t="s">
        <v>663</v>
      </c>
      <c r="B3049" t="s">
        <v>15</v>
      </c>
      <c r="C3049" t="s">
        <v>88</v>
      </c>
      <c r="D3049" t="s">
        <v>17</v>
      </c>
      <c r="E3049" t="s">
        <v>146</v>
      </c>
      <c r="F3049" t="s">
        <v>78</v>
      </c>
      <c r="G3049">
        <v>55407</v>
      </c>
      <c r="H3049" t="s">
        <v>89</v>
      </c>
      <c r="I3049" t="s">
        <v>32</v>
      </c>
      <c r="J3049" t="s">
        <v>80</v>
      </c>
      <c r="K3049">
        <v>26.38</v>
      </c>
      <c r="L3049">
        <v>1</v>
      </c>
      <c r="M3049">
        <v>0</v>
      </c>
      <c r="N3049">
        <v>12.1348</v>
      </c>
      <c r="O3049" s="5">
        <f t="shared" si="47"/>
        <v>0.46</v>
      </c>
    </row>
    <row r="3050" spans="1:15" x14ac:dyDescent="0.25">
      <c r="A3050" t="s">
        <v>636</v>
      </c>
      <c r="B3050" t="s">
        <v>38</v>
      </c>
      <c r="C3050" t="s">
        <v>16</v>
      </c>
      <c r="D3050" t="s">
        <v>17</v>
      </c>
      <c r="E3050" t="s">
        <v>44</v>
      </c>
      <c r="F3050" t="s">
        <v>45</v>
      </c>
      <c r="G3050">
        <v>98105</v>
      </c>
      <c r="H3050" t="s">
        <v>31</v>
      </c>
      <c r="I3050" t="s">
        <v>32</v>
      </c>
      <c r="J3050" t="s">
        <v>64</v>
      </c>
      <c r="K3050">
        <v>43.176000000000002</v>
      </c>
      <c r="L3050">
        <v>7</v>
      </c>
      <c r="M3050">
        <v>0.2</v>
      </c>
      <c r="N3050">
        <v>13.4925</v>
      </c>
      <c r="O3050" s="5">
        <f t="shared" si="47"/>
        <v>0.3125</v>
      </c>
    </row>
    <row r="3051" spans="1:15" x14ac:dyDescent="0.25">
      <c r="A3051" t="s">
        <v>727</v>
      </c>
      <c r="B3051" t="s">
        <v>155</v>
      </c>
      <c r="C3051" t="s">
        <v>88</v>
      </c>
      <c r="D3051" t="s">
        <v>17</v>
      </c>
      <c r="E3051" t="s">
        <v>162</v>
      </c>
      <c r="F3051" t="s">
        <v>71</v>
      </c>
      <c r="G3051">
        <v>31907</v>
      </c>
      <c r="H3051" t="s">
        <v>20</v>
      </c>
      <c r="I3051" t="s">
        <v>21</v>
      </c>
      <c r="J3051" t="s">
        <v>39</v>
      </c>
      <c r="K3051">
        <v>411.8</v>
      </c>
      <c r="L3051">
        <v>2</v>
      </c>
      <c r="M3051">
        <v>0</v>
      </c>
      <c r="N3051">
        <v>70.006</v>
      </c>
      <c r="O3051" s="5">
        <f t="shared" si="47"/>
        <v>0.16999999999999998</v>
      </c>
    </row>
    <row r="3052" spans="1:15" x14ac:dyDescent="0.25">
      <c r="A3052" t="s">
        <v>727</v>
      </c>
      <c r="B3052" t="s">
        <v>155</v>
      </c>
      <c r="C3052" t="s">
        <v>88</v>
      </c>
      <c r="D3052" t="s">
        <v>17</v>
      </c>
      <c r="E3052" t="s">
        <v>162</v>
      </c>
      <c r="F3052" t="s">
        <v>71</v>
      </c>
      <c r="G3052">
        <v>31907</v>
      </c>
      <c r="H3052" t="s">
        <v>20</v>
      </c>
      <c r="I3052" t="s">
        <v>58</v>
      </c>
      <c r="J3052" t="s">
        <v>129</v>
      </c>
      <c r="K3052">
        <v>360</v>
      </c>
      <c r="L3052">
        <v>4</v>
      </c>
      <c r="M3052">
        <v>0</v>
      </c>
      <c r="N3052">
        <v>129.6</v>
      </c>
      <c r="O3052" s="5">
        <f t="shared" si="47"/>
        <v>0.36</v>
      </c>
    </row>
    <row r="3053" spans="1:15" x14ac:dyDescent="0.25">
      <c r="A3053" t="s">
        <v>1033</v>
      </c>
      <c r="B3053" t="s">
        <v>38</v>
      </c>
      <c r="C3053" t="s">
        <v>88</v>
      </c>
      <c r="D3053" t="s">
        <v>17</v>
      </c>
      <c r="E3053" t="s">
        <v>522</v>
      </c>
      <c r="F3053" t="s">
        <v>75</v>
      </c>
      <c r="G3053">
        <v>83642</v>
      </c>
      <c r="H3053" t="s">
        <v>31</v>
      </c>
      <c r="I3053" t="s">
        <v>21</v>
      </c>
      <c r="J3053" t="s">
        <v>48</v>
      </c>
      <c r="K3053">
        <v>41.96</v>
      </c>
      <c r="L3053">
        <v>2</v>
      </c>
      <c r="M3053">
        <v>0</v>
      </c>
      <c r="N3053">
        <v>2.9371999999999998</v>
      </c>
      <c r="O3053" s="5">
        <f t="shared" si="47"/>
        <v>6.9999999999999993E-2</v>
      </c>
    </row>
    <row r="3054" spans="1:15" x14ac:dyDescent="0.25">
      <c r="A3054" t="s">
        <v>1033</v>
      </c>
      <c r="B3054" t="s">
        <v>38</v>
      </c>
      <c r="C3054" t="s">
        <v>88</v>
      </c>
      <c r="D3054" t="s">
        <v>17</v>
      </c>
      <c r="E3054" t="s">
        <v>522</v>
      </c>
      <c r="F3054" t="s">
        <v>75</v>
      </c>
      <c r="G3054">
        <v>83642</v>
      </c>
      <c r="H3054" t="s">
        <v>31</v>
      </c>
      <c r="I3054" t="s">
        <v>32</v>
      </c>
      <c r="J3054" t="s">
        <v>68</v>
      </c>
      <c r="K3054">
        <v>227.84</v>
      </c>
      <c r="L3054">
        <v>4</v>
      </c>
      <c r="M3054">
        <v>0</v>
      </c>
      <c r="N3054">
        <v>66.073599999999999</v>
      </c>
      <c r="O3054" s="5">
        <f t="shared" si="47"/>
        <v>0.28999999999999998</v>
      </c>
    </row>
    <row r="3055" spans="1:15" x14ac:dyDescent="0.25">
      <c r="A3055" t="s">
        <v>1033</v>
      </c>
      <c r="B3055" t="s">
        <v>38</v>
      </c>
      <c r="C3055" t="s">
        <v>88</v>
      </c>
      <c r="D3055" t="s">
        <v>17</v>
      </c>
      <c r="E3055" t="s">
        <v>522</v>
      </c>
      <c r="F3055" t="s">
        <v>75</v>
      </c>
      <c r="G3055">
        <v>83642</v>
      </c>
      <c r="H3055" t="s">
        <v>31</v>
      </c>
      <c r="I3055" t="s">
        <v>32</v>
      </c>
      <c r="J3055" t="s">
        <v>80</v>
      </c>
      <c r="K3055">
        <v>37.94</v>
      </c>
      <c r="L3055">
        <v>2</v>
      </c>
      <c r="M3055">
        <v>0</v>
      </c>
      <c r="N3055">
        <v>18.211200000000002</v>
      </c>
      <c r="O3055" s="5">
        <f t="shared" si="47"/>
        <v>0.48000000000000009</v>
      </c>
    </row>
    <row r="3056" spans="1:15" x14ac:dyDescent="0.25">
      <c r="A3056" t="s">
        <v>700</v>
      </c>
      <c r="B3056" t="s">
        <v>15</v>
      </c>
      <c r="C3056" t="s">
        <v>88</v>
      </c>
      <c r="D3056" t="s">
        <v>17</v>
      </c>
      <c r="E3056" t="s">
        <v>220</v>
      </c>
      <c r="F3056" t="s">
        <v>82</v>
      </c>
      <c r="G3056">
        <v>48227</v>
      </c>
      <c r="H3056" t="s">
        <v>89</v>
      </c>
      <c r="I3056" t="s">
        <v>58</v>
      </c>
      <c r="J3056" t="s">
        <v>59</v>
      </c>
      <c r="K3056">
        <v>517.9</v>
      </c>
      <c r="L3056">
        <v>2</v>
      </c>
      <c r="M3056">
        <v>0</v>
      </c>
      <c r="N3056">
        <v>134.654</v>
      </c>
      <c r="O3056" s="5">
        <f t="shared" si="47"/>
        <v>0.26</v>
      </c>
    </row>
    <row r="3057" spans="1:15" x14ac:dyDescent="0.25">
      <c r="A3057" t="s">
        <v>700</v>
      </c>
      <c r="B3057" t="s">
        <v>15</v>
      </c>
      <c r="C3057" t="s">
        <v>88</v>
      </c>
      <c r="D3057" t="s">
        <v>17</v>
      </c>
      <c r="E3057" t="s">
        <v>220</v>
      </c>
      <c r="F3057" t="s">
        <v>82</v>
      </c>
      <c r="G3057">
        <v>48227</v>
      </c>
      <c r="H3057" t="s">
        <v>89</v>
      </c>
      <c r="I3057" t="s">
        <v>32</v>
      </c>
      <c r="J3057" t="s">
        <v>64</v>
      </c>
      <c r="K3057">
        <v>5.28</v>
      </c>
      <c r="L3057">
        <v>2</v>
      </c>
      <c r="M3057">
        <v>0</v>
      </c>
      <c r="N3057">
        <v>2.4287999999999998</v>
      </c>
      <c r="O3057" s="5">
        <f t="shared" si="47"/>
        <v>0.45999999999999996</v>
      </c>
    </row>
    <row r="3058" spans="1:15" x14ac:dyDescent="0.25">
      <c r="A3058" t="s">
        <v>654</v>
      </c>
      <c r="B3058" t="s">
        <v>38</v>
      </c>
      <c r="C3058" t="s">
        <v>30</v>
      </c>
      <c r="D3058" t="s">
        <v>17</v>
      </c>
      <c r="E3058" t="s">
        <v>116</v>
      </c>
      <c r="F3058" t="s">
        <v>74</v>
      </c>
      <c r="G3058">
        <v>60623</v>
      </c>
      <c r="H3058" t="s">
        <v>89</v>
      </c>
      <c r="I3058" t="s">
        <v>58</v>
      </c>
      <c r="J3058" t="s">
        <v>556</v>
      </c>
      <c r="K3058">
        <v>2799.96</v>
      </c>
      <c r="L3058">
        <v>5</v>
      </c>
      <c r="M3058">
        <v>0.2</v>
      </c>
      <c r="N3058">
        <v>874.98749999999995</v>
      </c>
      <c r="O3058" s="5">
        <f t="shared" si="47"/>
        <v>0.3125</v>
      </c>
    </row>
    <row r="3059" spans="1:15" x14ac:dyDescent="0.25">
      <c r="A3059" t="s">
        <v>640</v>
      </c>
      <c r="B3059" t="s">
        <v>15</v>
      </c>
      <c r="C3059" t="s">
        <v>30</v>
      </c>
      <c r="D3059" t="s">
        <v>17</v>
      </c>
      <c r="E3059" t="s">
        <v>65</v>
      </c>
      <c r="F3059" t="s">
        <v>27</v>
      </c>
      <c r="G3059">
        <v>94110</v>
      </c>
      <c r="H3059" t="s">
        <v>31</v>
      </c>
      <c r="I3059" t="s">
        <v>32</v>
      </c>
      <c r="J3059" t="s">
        <v>143</v>
      </c>
      <c r="K3059">
        <v>8.9600000000000009</v>
      </c>
      <c r="L3059">
        <v>2</v>
      </c>
      <c r="M3059">
        <v>0</v>
      </c>
      <c r="N3059">
        <v>4.3007999999999997</v>
      </c>
      <c r="O3059" s="5">
        <f t="shared" si="47"/>
        <v>0.47999999999999993</v>
      </c>
    </row>
    <row r="3060" spans="1:15" x14ac:dyDescent="0.25">
      <c r="A3060" t="s">
        <v>640</v>
      </c>
      <c r="B3060" t="s">
        <v>15</v>
      </c>
      <c r="C3060" t="s">
        <v>30</v>
      </c>
      <c r="D3060" t="s">
        <v>17</v>
      </c>
      <c r="E3060" t="s">
        <v>65</v>
      </c>
      <c r="F3060" t="s">
        <v>27</v>
      </c>
      <c r="G3060">
        <v>94110</v>
      </c>
      <c r="H3060" t="s">
        <v>31</v>
      </c>
      <c r="I3060" t="s">
        <v>32</v>
      </c>
      <c r="J3060" t="s">
        <v>33</v>
      </c>
      <c r="K3060">
        <v>31.5</v>
      </c>
      <c r="L3060">
        <v>10</v>
      </c>
      <c r="M3060">
        <v>0</v>
      </c>
      <c r="N3060">
        <v>15.12</v>
      </c>
      <c r="O3060" s="5">
        <f t="shared" si="47"/>
        <v>0.48</v>
      </c>
    </row>
    <row r="3061" spans="1:15" x14ac:dyDescent="0.25">
      <c r="A3061" t="s">
        <v>640</v>
      </c>
      <c r="B3061" t="s">
        <v>15</v>
      </c>
      <c r="C3061" t="s">
        <v>30</v>
      </c>
      <c r="D3061" t="s">
        <v>17</v>
      </c>
      <c r="E3061" t="s">
        <v>65</v>
      </c>
      <c r="F3061" t="s">
        <v>27</v>
      </c>
      <c r="G3061">
        <v>94110</v>
      </c>
      <c r="H3061" t="s">
        <v>31</v>
      </c>
      <c r="I3061" t="s">
        <v>21</v>
      </c>
      <c r="J3061" t="s">
        <v>48</v>
      </c>
      <c r="K3061">
        <v>30.56</v>
      </c>
      <c r="L3061">
        <v>2</v>
      </c>
      <c r="M3061">
        <v>0</v>
      </c>
      <c r="N3061">
        <v>10.3904</v>
      </c>
      <c r="O3061" s="5">
        <f t="shared" si="47"/>
        <v>0.34</v>
      </c>
    </row>
    <row r="3062" spans="1:15" x14ac:dyDescent="0.25">
      <c r="A3062" t="s">
        <v>640</v>
      </c>
      <c r="B3062" t="s">
        <v>15</v>
      </c>
      <c r="C3062" t="s">
        <v>30</v>
      </c>
      <c r="D3062" t="s">
        <v>17</v>
      </c>
      <c r="E3062" t="s">
        <v>65</v>
      </c>
      <c r="F3062" t="s">
        <v>27</v>
      </c>
      <c r="G3062">
        <v>94110</v>
      </c>
      <c r="H3062" t="s">
        <v>31</v>
      </c>
      <c r="I3062" t="s">
        <v>21</v>
      </c>
      <c r="J3062" t="s">
        <v>39</v>
      </c>
      <c r="K3062">
        <v>24.367999999999999</v>
      </c>
      <c r="L3062">
        <v>2</v>
      </c>
      <c r="M3062">
        <v>0.2</v>
      </c>
      <c r="N3062">
        <v>-3.3506</v>
      </c>
      <c r="O3062" s="5">
        <f t="shared" si="47"/>
        <v>-0.13750000000000001</v>
      </c>
    </row>
    <row r="3063" spans="1:15" x14ac:dyDescent="0.25">
      <c r="A3063" t="s">
        <v>678</v>
      </c>
      <c r="B3063" t="s">
        <v>38</v>
      </c>
      <c r="C3063" t="s">
        <v>30</v>
      </c>
      <c r="D3063" t="s">
        <v>17</v>
      </c>
      <c r="E3063" t="s">
        <v>179</v>
      </c>
      <c r="F3063" t="s">
        <v>124</v>
      </c>
      <c r="G3063">
        <v>43055</v>
      </c>
      <c r="H3063" t="s">
        <v>119</v>
      </c>
      <c r="I3063" t="s">
        <v>58</v>
      </c>
      <c r="J3063" t="s">
        <v>129</v>
      </c>
      <c r="K3063">
        <v>119.976</v>
      </c>
      <c r="L3063">
        <v>3</v>
      </c>
      <c r="M3063">
        <v>0.2</v>
      </c>
      <c r="N3063">
        <v>22.4955</v>
      </c>
      <c r="O3063" s="5">
        <f t="shared" si="47"/>
        <v>0.1875</v>
      </c>
    </row>
    <row r="3064" spans="1:15" x14ac:dyDescent="0.25">
      <c r="A3064" t="s">
        <v>694</v>
      </c>
      <c r="B3064" t="s">
        <v>38</v>
      </c>
      <c r="C3064" t="s">
        <v>16</v>
      </c>
      <c r="D3064" t="s">
        <v>17</v>
      </c>
      <c r="E3064" t="s">
        <v>211</v>
      </c>
      <c r="F3064" t="s">
        <v>50</v>
      </c>
      <c r="G3064">
        <v>75081</v>
      </c>
      <c r="H3064" t="s">
        <v>89</v>
      </c>
      <c r="I3064" t="s">
        <v>32</v>
      </c>
      <c r="J3064" t="s">
        <v>80</v>
      </c>
      <c r="K3064">
        <v>26.88</v>
      </c>
      <c r="L3064">
        <v>8</v>
      </c>
      <c r="M3064">
        <v>0.2</v>
      </c>
      <c r="N3064">
        <v>9.7439999999999998</v>
      </c>
      <c r="O3064" s="5">
        <f t="shared" si="47"/>
        <v>0.36249999999999999</v>
      </c>
    </row>
    <row r="3065" spans="1:15" x14ac:dyDescent="0.25">
      <c r="A3065" t="s">
        <v>890</v>
      </c>
      <c r="B3065" t="s">
        <v>155</v>
      </c>
      <c r="C3065" t="s">
        <v>30</v>
      </c>
      <c r="D3065" t="s">
        <v>17</v>
      </c>
      <c r="E3065" t="s">
        <v>179</v>
      </c>
      <c r="F3065" t="s">
        <v>56</v>
      </c>
      <c r="G3065">
        <v>19711</v>
      </c>
      <c r="H3065" t="s">
        <v>119</v>
      </c>
      <c r="I3065" t="s">
        <v>58</v>
      </c>
      <c r="J3065" t="s">
        <v>59</v>
      </c>
      <c r="K3065">
        <v>83.97</v>
      </c>
      <c r="L3065">
        <v>3</v>
      </c>
      <c r="M3065">
        <v>0</v>
      </c>
      <c r="N3065">
        <v>23.511600000000001</v>
      </c>
      <c r="O3065" s="5">
        <f t="shared" si="47"/>
        <v>0.28000000000000003</v>
      </c>
    </row>
    <row r="3066" spans="1:15" x14ac:dyDescent="0.25">
      <c r="A3066" t="s">
        <v>890</v>
      </c>
      <c r="B3066" t="s">
        <v>155</v>
      </c>
      <c r="C3066" t="s">
        <v>30</v>
      </c>
      <c r="D3066" t="s">
        <v>17</v>
      </c>
      <c r="E3066" t="s">
        <v>179</v>
      </c>
      <c r="F3066" t="s">
        <v>56</v>
      </c>
      <c r="G3066">
        <v>19711</v>
      </c>
      <c r="H3066" t="s">
        <v>119</v>
      </c>
      <c r="I3066" t="s">
        <v>58</v>
      </c>
      <c r="J3066" t="s">
        <v>129</v>
      </c>
      <c r="K3066">
        <v>104.97</v>
      </c>
      <c r="L3066">
        <v>3</v>
      </c>
      <c r="M3066">
        <v>0</v>
      </c>
      <c r="N3066">
        <v>7.3479000000000001</v>
      </c>
      <c r="O3066" s="5">
        <f t="shared" si="47"/>
        <v>7.0000000000000007E-2</v>
      </c>
    </row>
    <row r="3067" spans="1:15" x14ac:dyDescent="0.25">
      <c r="A3067" t="s">
        <v>987</v>
      </c>
      <c r="B3067" t="s">
        <v>15</v>
      </c>
      <c r="C3067" t="s">
        <v>88</v>
      </c>
      <c r="D3067" t="s">
        <v>17</v>
      </c>
      <c r="E3067" t="s">
        <v>42</v>
      </c>
      <c r="F3067" t="s">
        <v>135</v>
      </c>
      <c r="G3067">
        <v>87105</v>
      </c>
      <c r="H3067" t="s">
        <v>31</v>
      </c>
      <c r="I3067" t="s">
        <v>32</v>
      </c>
      <c r="J3067" t="s">
        <v>43</v>
      </c>
      <c r="K3067">
        <v>90.8</v>
      </c>
      <c r="L3067">
        <v>8</v>
      </c>
      <c r="M3067">
        <v>0</v>
      </c>
      <c r="N3067">
        <v>25.423999999999999</v>
      </c>
      <c r="O3067" s="5">
        <f t="shared" si="47"/>
        <v>0.28000000000000003</v>
      </c>
    </row>
    <row r="3068" spans="1:15" x14ac:dyDescent="0.25">
      <c r="A3068" t="s">
        <v>987</v>
      </c>
      <c r="B3068" t="s">
        <v>15</v>
      </c>
      <c r="C3068" t="s">
        <v>88</v>
      </c>
      <c r="D3068" t="s">
        <v>17</v>
      </c>
      <c r="E3068" t="s">
        <v>42</v>
      </c>
      <c r="F3068" t="s">
        <v>135</v>
      </c>
      <c r="G3068">
        <v>87105</v>
      </c>
      <c r="H3068" t="s">
        <v>31</v>
      </c>
      <c r="I3068" t="s">
        <v>58</v>
      </c>
      <c r="J3068" t="s">
        <v>59</v>
      </c>
      <c r="K3068">
        <v>140.73599999999999</v>
      </c>
      <c r="L3068">
        <v>8</v>
      </c>
      <c r="M3068">
        <v>0.2</v>
      </c>
      <c r="N3068">
        <v>49.257599999999996</v>
      </c>
      <c r="O3068" s="5">
        <f t="shared" si="47"/>
        <v>0.35</v>
      </c>
    </row>
    <row r="3069" spans="1:15" x14ac:dyDescent="0.25">
      <c r="A3069" t="s">
        <v>987</v>
      </c>
      <c r="B3069" t="s">
        <v>15</v>
      </c>
      <c r="C3069" t="s">
        <v>88</v>
      </c>
      <c r="D3069" t="s">
        <v>17</v>
      </c>
      <c r="E3069" t="s">
        <v>42</v>
      </c>
      <c r="F3069" t="s">
        <v>135</v>
      </c>
      <c r="G3069">
        <v>87105</v>
      </c>
      <c r="H3069" t="s">
        <v>31</v>
      </c>
      <c r="I3069" t="s">
        <v>58</v>
      </c>
      <c r="J3069" t="s">
        <v>129</v>
      </c>
      <c r="K3069">
        <v>214.95</v>
      </c>
      <c r="L3069">
        <v>5</v>
      </c>
      <c r="M3069">
        <v>0</v>
      </c>
      <c r="N3069">
        <v>88.129499999999993</v>
      </c>
      <c r="O3069" s="5">
        <f t="shared" si="47"/>
        <v>0.41</v>
      </c>
    </row>
    <row r="3070" spans="1:15" x14ac:dyDescent="0.25">
      <c r="A3070" t="s">
        <v>987</v>
      </c>
      <c r="B3070" t="s">
        <v>15</v>
      </c>
      <c r="C3070" t="s">
        <v>88</v>
      </c>
      <c r="D3070" t="s">
        <v>17</v>
      </c>
      <c r="E3070" t="s">
        <v>42</v>
      </c>
      <c r="F3070" t="s">
        <v>135</v>
      </c>
      <c r="G3070">
        <v>87105</v>
      </c>
      <c r="H3070" t="s">
        <v>31</v>
      </c>
      <c r="I3070" t="s">
        <v>32</v>
      </c>
      <c r="J3070" t="s">
        <v>80</v>
      </c>
      <c r="K3070">
        <v>45.36</v>
      </c>
      <c r="L3070">
        <v>7</v>
      </c>
      <c r="M3070">
        <v>0</v>
      </c>
      <c r="N3070">
        <v>21.7728</v>
      </c>
      <c r="O3070" s="5">
        <f t="shared" si="47"/>
        <v>0.48</v>
      </c>
    </row>
    <row r="3071" spans="1:15" x14ac:dyDescent="0.25">
      <c r="A3071" t="s">
        <v>987</v>
      </c>
      <c r="B3071" t="s">
        <v>15</v>
      </c>
      <c r="C3071" t="s">
        <v>88</v>
      </c>
      <c r="D3071" t="s">
        <v>17</v>
      </c>
      <c r="E3071" t="s">
        <v>42</v>
      </c>
      <c r="F3071" t="s">
        <v>135</v>
      </c>
      <c r="G3071">
        <v>87105</v>
      </c>
      <c r="H3071" t="s">
        <v>31</v>
      </c>
      <c r="I3071" t="s">
        <v>32</v>
      </c>
      <c r="J3071" t="s">
        <v>80</v>
      </c>
      <c r="K3071">
        <v>288.24</v>
      </c>
      <c r="L3071">
        <v>6</v>
      </c>
      <c r="M3071">
        <v>0</v>
      </c>
      <c r="N3071">
        <v>138.3552</v>
      </c>
      <c r="O3071" s="5">
        <f t="shared" si="47"/>
        <v>0.48</v>
      </c>
    </row>
    <row r="3072" spans="1:15" x14ac:dyDescent="0.25">
      <c r="A3072" t="s">
        <v>819</v>
      </c>
      <c r="B3072" t="s">
        <v>578</v>
      </c>
      <c r="C3072" t="s">
        <v>88</v>
      </c>
      <c r="D3072" t="s">
        <v>17</v>
      </c>
      <c r="E3072" t="s">
        <v>374</v>
      </c>
      <c r="F3072" t="s">
        <v>124</v>
      </c>
      <c r="G3072">
        <v>43615</v>
      </c>
      <c r="H3072" t="s">
        <v>119</v>
      </c>
      <c r="I3072" t="s">
        <v>32</v>
      </c>
      <c r="J3072" t="s">
        <v>68</v>
      </c>
      <c r="K3072">
        <v>663.93600000000004</v>
      </c>
      <c r="L3072">
        <v>4</v>
      </c>
      <c r="M3072">
        <v>0.2</v>
      </c>
      <c r="N3072">
        <v>82.992000000000004</v>
      </c>
      <c r="O3072" s="5">
        <f t="shared" si="47"/>
        <v>0.125</v>
      </c>
    </row>
    <row r="3073" spans="1:15" x14ac:dyDescent="0.25">
      <c r="A3073" t="s">
        <v>890</v>
      </c>
      <c r="B3073" t="s">
        <v>38</v>
      </c>
      <c r="C3073" t="s">
        <v>30</v>
      </c>
      <c r="D3073" t="s">
        <v>17</v>
      </c>
      <c r="E3073" t="s">
        <v>179</v>
      </c>
      <c r="F3073" t="s">
        <v>56</v>
      </c>
      <c r="G3073">
        <v>19711</v>
      </c>
      <c r="H3073" t="s">
        <v>119</v>
      </c>
      <c r="I3073" t="s">
        <v>32</v>
      </c>
      <c r="J3073" t="s">
        <v>43</v>
      </c>
      <c r="K3073">
        <v>2934.33</v>
      </c>
      <c r="L3073">
        <v>7</v>
      </c>
      <c r="M3073">
        <v>0</v>
      </c>
      <c r="N3073">
        <v>792.26909999999998</v>
      </c>
      <c r="O3073" s="5">
        <f t="shared" si="47"/>
        <v>0.27</v>
      </c>
    </row>
    <row r="3074" spans="1:15" x14ac:dyDescent="0.25">
      <c r="A3074" t="s">
        <v>890</v>
      </c>
      <c r="B3074" t="s">
        <v>38</v>
      </c>
      <c r="C3074" t="s">
        <v>30</v>
      </c>
      <c r="D3074" t="s">
        <v>17</v>
      </c>
      <c r="E3074" t="s">
        <v>179</v>
      </c>
      <c r="F3074" t="s">
        <v>56</v>
      </c>
      <c r="G3074">
        <v>19711</v>
      </c>
      <c r="H3074" t="s">
        <v>119</v>
      </c>
      <c r="I3074" t="s">
        <v>21</v>
      </c>
      <c r="J3074" t="s">
        <v>48</v>
      </c>
      <c r="K3074">
        <v>124.41</v>
      </c>
      <c r="L3074">
        <v>3</v>
      </c>
      <c r="M3074">
        <v>0</v>
      </c>
      <c r="N3074">
        <v>14.9292</v>
      </c>
      <c r="O3074" s="5">
        <f t="shared" si="47"/>
        <v>0.12</v>
      </c>
    </row>
    <row r="3075" spans="1:15" x14ac:dyDescent="0.25">
      <c r="A3075" t="s">
        <v>890</v>
      </c>
      <c r="B3075" t="s">
        <v>38</v>
      </c>
      <c r="C3075" t="s">
        <v>30</v>
      </c>
      <c r="D3075" t="s">
        <v>17</v>
      </c>
      <c r="E3075" t="s">
        <v>179</v>
      </c>
      <c r="F3075" t="s">
        <v>56</v>
      </c>
      <c r="G3075">
        <v>19711</v>
      </c>
      <c r="H3075" t="s">
        <v>119</v>
      </c>
      <c r="I3075" t="s">
        <v>32</v>
      </c>
      <c r="J3075" t="s">
        <v>53</v>
      </c>
      <c r="K3075">
        <v>57.75</v>
      </c>
      <c r="L3075">
        <v>5</v>
      </c>
      <c r="M3075">
        <v>0</v>
      </c>
      <c r="N3075">
        <v>26.565000000000001</v>
      </c>
      <c r="O3075" s="5">
        <f t="shared" si="47"/>
        <v>0.46</v>
      </c>
    </row>
    <row r="3076" spans="1:15" x14ac:dyDescent="0.25">
      <c r="A3076" t="s">
        <v>633</v>
      </c>
      <c r="B3076" t="s">
        <v>155</v>
      </c>
      <c r="C3076" t="s">
        <v>16</v>
      </c>
      <c r="D3076" t="s">
        <v>17</v>
      </c>
      <c r="E3076" t="s">
        <v>26</v>
      </c>
      <c r="F3076" t="s">
        <v>27</v>
      </c>
      <c r="G3076">
        <v>90045</v>
      </c>
      <c r="H3076" t="s">
        <v>31</v>
      </c>
      <c r="I3076" t="s">
        <v>32</v>
      </c>
      <c r="J3076" t="s">
        <v>43</v>
      </c>
      <c r="K3076">
        <v>114.46</v>
      </c>
      <c r="L3076">
        <v>2</v>
      </c>
      <c r="M3076">
        <v>0</v>
      </c>
      <c r="N3076">
        <v>28.614999999999998</v>
      </c>
      <c r="O3076" s="5">
        <f t="shared" ref="O3076:O3139" si="48">N3076/K3076</f>
        <v>0.25</v>
      </c>
    </row>
    <row r="3077" spans="1:15" x14ac:dyDescent="0.25">
      <c r="A3077" t="s">
        <v>633</v>
      </c>
      <c r="B3077" t="s">
        <v>38</v>
      </c>
      <c r="C3077" t="s">
        <v>16</v>
      </c>
      <c r="D3077" t="s">
        <v>17</v>
      </c>
      <c r="E3077" t="s">
        <v>26</v>
      </c>
      <c r="F3077" t="s">
        <v>27</v>
      </c>
      <c r="G3077">
        <v>90032</v>
      </c>
      <c r="H3077" t="s">
        <v>31</v>
      </c>
      <c r="I3077" t="s">
        <v>21</v>
      </c>
      <c r="J3077" t="s">
        <v>22</v>
      </c>
      <c r="K3077">
        <v>120.666</v>
      </c>
      <c r="L3077">
        <v>2</v>
      </c>
      <c r="M3077">
        <v>0.15</v>
      </c>
      <c r="N3077">
        <v>18.454799999999999</v>
      </c>
      <c r="O3077" s="5">
        <f t="shared" si="48"/>
        <v>0.15294117647058822</v>
      </c>
    </row>
    <row r="3078" spans="1:15" x14ac:dyDescent="0.25">
      <c r="A3078" t="s">
        <v>694</v>
      </c>
      <c r="B3078" t="s">
        <v>38</v>
      </c>
      <c r="C3078" t="s">
        <v>88</v>
      </c>
      <c r="D3078" t="s">
        <v>17</v>
      </c>
      <c r="E3078" t="s">
        <v>211</v>
      </c>
      <c r="F3078" t="s">
        <v>50</v>
      </c>
      <c r="G3078">
        <v>75217</v>
      </c>
      <c r="H3078" t="s">
        <v>89</v>
      </c>
      <c r="I3078" t="s">
        <v>32</v>
      </c>
      <c r="J3078" t="s">
        <v>43</v>
      </c>
      <c r="K3078">
        <v>342.86399999999998</v>
      </c>
      <c r="L3078">
        <v>3</v>
      </c>
      <c r="M3078">
        <v>0.2</v>
      </c>
      <c r="N3078">
        <v>38.572200000000002</v>
      </c>
      <c r="O3078" s="5">
        <f t="shared" si="48"/>
        <v>0.11250000000000002</v>
      </c>
    </row>
    <row r="3079" spans="1:15" x14ac:dyDescent="0.25">
      <c r="A3079" t="s">
        <v>694</v>
      </c>
      <c r="B3079" t="s">
        <v>38</v>
      </c>
      <c r="C3079" t="s">
        <v>88</v>
      </c>
      <c r="D3079" t="s">
        <v>17</v>
      </c>
      <c r="E3079" t="s">
        <v>211</v>
      </c>
      <c r="F3079" t="s">
        <v>50</v>
      </c>
      <c r="G3079">
        <v>75217</v>
      </c>
      <c r="H3079" t="s">
        <v>89</v>
      </c>
      <c r="I3079" t="s">
        <v>21</v>
      </c>
      <c r="J3079" t="s">
        <v>48</v>
      </c>
      <c r="K3079">
        <v>16.739999999999998</v>
      </c>
      <c r="L3079">
        <v>5</v>
      </c>
      <c r="M3079">
        <v>0.6</v>
      </c>
      <c r="N3079">
        <v>-14.228999999999999</v>
      </c>
      <c r="O3079" s="5">
        <f t="shared" si="48"/>
        <v>-0.85</v>
      </c>
    </row>
    <row r="3080" spans="1:15" x14ac:dyDescent="0.25">
      <c r="A3080" t="s">
        <v>694</v>
      </c>
      <c r="B3080" t="s">
        <v>38</v>
      </c>
      <c r="C3080" t="s">
        <v>88</v>
      </c>
      <c r="D3080" t="s">
        <v>17</v>
      </c>
      <c r="E3080" t="s">
        <v>211</v>
      </c>
      <c r="F3080" t="s">
        <v>50</v>
      </c>
      <c r="G3080">
        <v>75217</v>
      </c>
      <c r="H3080" t="s">
        <v>89</v>
      </c>
      <c r="I3080" t="s">
        <v>21</v>
      </c>
      <c r="J3080" t="s">
        <v>25</v>
      </c>
      <c r="K3080">
        <v>981.37199999999996</v>
      </c>
      <c r="L3080">
        <v>2</v>
      </c>
      <c r="M3080">
        <v>0.3</v>
      </c>
      <c r="N3080">
        <v>-140.196</v>
      </c>
      <c r="O3080" s="5">
        <f t="shared" si="48"/>
        <v>-0.14285714285714285</v>
      </c>
    </row>
    <row r="3081" spans="1:15" x14ac:dyDescent="0.25">
      <c r="A3081" t="s">
        <v>705</v>
      </c>
      <c r="B3081" t="s">
        <v>38</v>
      </c>
      <c r="C3081" t="s">
        <v>88</v>
      </c>
      <c r="D3081" t="s">
        <v>17</v>
      </c>
      <c r="E3081" t="s">
        <v>228</v>
      </c>
      <c r="F3081" t="s">
        <v>27</v>
      </c>
      <c r="G3081">
        <v>92037</v>
      </c>
      <c r="H3081" t="s">
        <v>31</v>
      </c>
      <c r="I3081" t="s">
        <v>32</v>
      </c>
      <c r="J3081" t="s">
        <v>53</v>
      </c>
      <c r="K3081">
        <v>31.84</v>
      </c>
      <c r="L3081">
        <v>8</v>
      </c>
      <c r="M3081">
        <v>0</v>
      </c>
      <c r="N3081">
        <v>10.507199999999999</v>
      </c>
      <c r="O3081" s="5">
        <f t="shared" si="48"/>
        <v>0.32999999999999996</v>
      </c>
    </row>
    <row r="3082" spans="1:15" x14ac:dyDescent="0.25">
      <c r="A3082" t="s">
        <v>1034</v>
      </c>
      <c r="B3082" t="s">
        <v>155</v>
      </c>
      <c r="C3082" t="s">
        <v>88</v>
      </c>
      <c r="D3082" t="s">
        <v>17</v>
      </c>
      <c r="E3082" t="s">
        <v>92</v>
      </c>
      <c r="F3082" t="s">
        <v>27</v>
      </c>
      <c r="G3082">
        <v>92307</v>
      </c>
      <c r="H3082" t="s">
        <v>31</v>
      </c>
      <c r="I3082" t="s">
        <v>32</v>
      </c>
      <c r="J3082" t="s">
        <v>80</v>
      </c>
      <c r="K3082">
        <v>12.96</v>
      </c>
      <c r="L3082">
        <v>2</v>
      </c>
      <c r="M3082">
        <v>0</v>
      </c>
      <c r="N3082">
        <v>6.2207999999999997</v>
      </c>
      <c r="O3082" s="5">
        <f t="shared" si="48"/>
        <v>0.47999999999999993</v>
      </c>
    </row>
    <row r="3083" spans="1:15" x14ac:dyDescent="0.25">
      <c r="A3083" t="s">
        <v>1034</v>
      </c>
      <c r="B3083" t="s">
        <v>155</v>
      </c>
      <c r="C3083" t="s">
        <v>88</v>
      </c>
      <c r="D3083" t="s">
        <v>17</v>
      </c>
      <c r="E3083" t="s">
        <v>92</v>
      </c>
      <c r="F3083" t="s">
        <v>27</v>
      </c>
      <c r="G3083">
        <v>92307</v>
      </c>
      <c r="H3083" t="s">
        <v>31</v>
      </c>
      <c r="I3083" t="s">
        <v>58</v>
      </c>
      <c r="J3083" t="s">
        <v>59</v>
      </c>
      <c r="K3083">
        <v>43.176000000000002</v>
      </c>
      <c r="L3083">
        <v>3</v>
      </c>
      <c r="M3083">
        <v>0.2</v>
      </c>
      <c r="N3083">
        <v>15.111599999999999</v>
      </c>
      <c r="O3083" s="5">
        <f t="shared" si="48"/>
        <v>0.35</v>
      </c>
    </row>
    <row r="3084" spans="1:15" x14ac:dyDescent="0.25">
      <c r="A3084" t="s">
        <v>784</v>
      </c>
      <c r="B3084" t="s">
        <v>38</v>
      </c>
      <c r="C3084" t="s">
        <v>88</v>
      </c>
      <c r="D3084" t="s">
        <v>17</v>
      </c>
      <c r="E3084" t="s">
        <v>281</v>
      </c>
      <c r="F3084" t="s">
        <v>19</v>
      </c>
      <c r="G3084">
        <v>40214</v>
      </c>
      <c r="H3084" t="s">
        <v>20</v>
      </c>
      <c r="I3084" t="s">
        <v>32</v>
      </c>
      <c r="J3084" t="s">
        <v>64</v>
      </c>
      <c r="K3084">
        <v>58.34</v>
      </c>
      <c r="L3084">
        <v>2</v>
      </c>
      <c r="M3084">
        <v>0</v>
      </c>
      <c r="N3084">
        <v>28.0032</v>
      </c>
      <c r="O3084" s="5">
        <f t="shared" si="48"/>
        <v>0.48</v>
      </c>
    </row>
    <row r="3085" spans="1:15" x14ac:dyDescent="0.25">
      <c r="A3085" t="s">
        <v>784</v>
      </c>
      <c r="B3085" t="s">
        <v>38</v>
      </c>
      <c r="C3085" t="s">
        <v>88</v>
      </c>
      <c r="D3085" t="s">
        <v>17</v>
      </c>
      <c r="E3085" t="s">
        <v>281</v>
      </c>
      <c r="F3085" t="s">
        <v>19</v>
      </c>
      <c r="G3085">
        <v>40214</v>
      </c>
      <c r="H3085" t="s">
        <v>20</v>
      </c>
      <c r="I3085" t="s">
        <v>58</v>
      </c>
      <c r="J3085" t="s">
        <v>59</v>
      </c>
      <c r="K3085">
        <v>539.97</v>
      </c>
      <c r="L3085">
        <v>3</v>
      </c>
      <c r="M3085">
        <v>0</v>
      </c>
      <c r="N3085">
        <v>134.99250000000001</v>
      </c>
      <c r="O3085" s="5">
        <f t="shared" si="48"/>
        <v>0.25</v>
      </c>
    </row>
    <row r="3086" spans="1:15" x14ac:dyDescent="0.25">
      <c r="A3086" t="s">
        <v>652</v>
      </c>
      <c r="B3086" t="s">
        <v>38</v>
      </c>
      <c r="C3086" t="s">
        <v>16</v>
      </c>
      <c r="D3086" t="s">
        <v>17</v>
      </c>
      <c r="E3086" t="s">
        <v>110</v>
      </c>
      <c r="F3086" t="s">
        <v>94</v>
      </c>
      <c r="G3086">
        <v>10024</v>
      </c>
      <c r="H3086" t="s">
        <v>119</v>
      </c>
      <c r="I3086" t="s">
        <v>32</v>
      </c>
      <c r="J3086" t="s">
        <v>64</v>
      </c>
      <c r="K3086">
        <v>3.9279999999999999</v>
      </c>
      <c r="L3086">
        <v>1</v>
      </c>
      <c r="M3086">
        <v>0.2</v>
      </c>
      <c r="N3086">
        <v>1.3257000000000001</v>
      </c>
      <c r="O3086" s="5">
        <f t="shared" si="48"/>
        <v>0.33750000000000002</v>
      </c>
    </row>
    <row r="3087" spans="1:15" x14ac:dyDescent="0.25">
      <c r="A3087" t="s">
        <v>644</v>
      </c>
      <c r="B3087" t="s">
        <v>38</v>
      </c>
      <c r="C3087" t="s">
        <v>16</v>
      </c>
      <c r="D3087" t="s">
        <v>17</v>
      </c>
      <c r="E3087" t="s">
        <v>81</v>
      </c>
      <c r="F3087" t="s">
        <v>50</v>
      </c>
      <c r="G3087">
        <v>77070</v>
      </c>
      <c r="H3087" t="s">
        <v>89</v>
      </c>
      <c r="I3087" t="s">
        <v>32</v>
      </c>
      <c r="J3087" t="s">
        <v>64</v>
      </c>
      <c r="K3087">
        <v>252.78399999999999</v>
      </c>
      <c r="L3087">
        <v>4</v>
      </c>
      <c r="M3087">
        <v>0.8</v>
      </c>
      <c r="N3087">
        <v>-417.09359999999998</v>
      </c>
      <c r="O3087" s="5">
        <f t="shared" si="48"/>
        <v>-1.65</v>
      </c>
    </row>
    <row r="3088" spans="1:15" x14ac:dyDescent="0.25">
      <c r="A3088" t="s">
        <v>644</v>
      </c>
      <c r="B3088" t="s">
        <v>38</v>
      </c>
      <c r="C3088" t="s">
        <v>16</v>
      </c>
      <c r="D3088" t="s">
        <v>17</v>
      </c>
      <c r="E3088" t="s">
        <v>81</v>
      </c>
      <c r="F3088" t="s">
        <v>50</v>
      </c>
      <c r="G3088">
        <v>77070</v>
      </c>
      <c r="H3088" t="s">
        <v>89</v>
      </c>
      <c r="I3088" t="s">
        <v>58</v>
      </c>
      <c r="J3088" t="s">
        <v>129</v>
      </c>
      <c r="K3088">
        <v>127.98399999999999</v>
      </c>
      <c r="L3088">
        <v>2</v>
      </c>
      <c r="M3088">
        <v>0.2</v>
      </c>
      <c r="N3088">
        <v>15.997999999999999</v>
      </c>
      <c r="O3088" s="5">
        <f t="shared" si="48"/>
        <v>0.125</v>
      </c>
    </row>
    <row r="3089" spans="1:15" x14ac:dyDescent="0.25">
      <c r="A3089" t="s">
        <v>644</v>
      </c>
      <c r="B3089" t="s">
        <v>38</v>
      </c>
      <c r="C3089" t="s">
        <v>16</v>
      </c>
      <c r="D3089" t="s">
        <v>17</v>
      </c>
      <c r="E3089" t="s">
        <v>81</v>
      </c>
      <c r="F3089" t="s">
        <v>50</v>
      </c>
      <c r="G3089">
        <v>77070</v>
      </c>
      <c r="H3089" t="s">
        <v>89</v>
      </c>
      <c r="I3089" t="s">
        <v>21</v>
      </c>
      <c r="J3089" t="s">
        <v>48</v>
      </c>
      <c r="K3089">
        <v>3.984</v>
      </c>
      <c r="L3089">
        <v>2</v>
      </c>
      <c r="M3089">
        <v>0.6</v>
      </c>
      <c r="N3089">
        <v>-2.6892</v>
      </c>
      <c r="O3089" s="5">
        <f t="shared" si="48"/>
        <v>-0.67500000000000004</v>
      </c>
    </row>
    <row r="3090" spans="1:15" x14ac:dyDescent="0.25">
      <c r="A3090" t="s">
        <v>644</v>
      </c>
      <c r="B3090" t="s">
        <v>38</v>
      </c>
      <c r="C3090" t="s">
        <v>16</v>
      </c>
      <c r="D3090" t="s">
        <v>17</v>
      </c>
      <c r="E3090" t="s">
        <v>81</v>
      </c>
      <c r="F3090" t="s">
        <v>50</v>
      </c>
      <c r="G3090">
        <v>77070</v>
      </c>
      <c r="H3090" t="s">
        <v>89</v>
      </c>
      <c r="I3090" t="s">
        <v>32</v>
      </c>
      <c r="J3090" t="s">
        <v>68</v>
      </c>
      <c r="K3090">
        <v>12.992000000000001</v>
      </c>
      <c r="L3090">
        <v>2</v>
      </c>
      <c r="M3090">
        <v>0.8</v>
      </c>
      <c r="N3090">
        <v>-32.479999999999997</v>
      </c>
      <c r="O3090" s="5">
        <f t="shared" si="48"/>
        <v>-2.4999999999999996</v>
      </c>
    </row>
    <row r="3091" spans="1:15" x14ac:dyDescent="0.25">
      <c r="A3091" t="s">
        <v>632</v>
      </c>
      <c r="B3091" t="s">
        <v>15</v>
      </c>
      <c r="C3091" t="s">
        <v>88</v>
      </c>
      <c r="D3091" t="s">
        <v>17</v>
      </c>
      <c r="E3091" t="s">
        <v>18</v>
      </c>
      <c r="F3091" t="s">
        <v>19</v>
      </c>
      <c r="G3091">
        <v>42420</v>
      </c>
      <c r="H3091" t="s">
        <v>20</v>
      </c>
      <c r="I3091" t="s">
        <v>21</v>
      </c>
      <c r="J3091" t="s">
        <v>48</v>
      </c>
      <c r="K3091">
        <v>61</v>
      </c>
      <c r="L3091">
        <v>5</v>
      </c>
      <c r="M3091">
        <v>0</v>
      </c>
      <c r="N3091">
        <v>25.62</v>
      </c>
      <c r="O3091" s="5">
        <f t="shared" si="48"/>
        <v>0.42000000000000004</v>
      </c>
    </row>
    <row r="3092" spans="1:15" x14ac:dyDescent="0.25">
      <c r="A3092" t="s">
        <v>632</v>
      </c>
      <c r="B3092" t="s">
        <v>15</v>
      </c>
      <c r="C3092" t="s">
        <v>88</v>
      </c>
      <c r="D3092" t="s">
        <v>17</v>
      </c>
      <c r="E3092" t="s">
        <v>18</v>
      </c>
      <c r="F3092" t="s">
        <v>19</v>
      </c>
      <c r="G3092">
        <v>42420</v>
      </c>
      <c r="H3092" t="s">
        <v>20</v>
      </c>
      <c r="I3092" t="s">
        <v>58</v>
      </c>
      <c r="J3092" t="s">
        <v>59</v>
      </c>
      <c r="K3092">
        <v>671.93</v>
      </c>
      <c r="L3092">
        <v>7</v>
      </c>
      <c r="M3092">
        <v>0</v>
      </c>
      <c r="N3092">
        <v>188.1404</v>
      </c>
      <c r="O3092" s="5">
        <f t="shared" si="48"/>
        <v>0.28000000000000003</v>
      </c>
    </row>
    <row r="3093" spans="1:15" x14ac:dyDescent="0.25">
      <c r="A3093" t="s">
        <v>890</v>
      </c>
      <c r="B3093" t="s">
        <v>38</v>
      </c>
      <c r="C3093" t="s">
        <v>16</v>
      </c>
      <c r="D3093" t="s">
        <v>17</v>
      </c>
      <c r="E3093" t="s">
        <v>179</v>
      </c>
      <c r="F3093" t="s">
        <v>56</v>
      </c>
      <c r="G3093">
        <v>19711</v>
      </c>
      <c r="H3093" t="s">
        <v>119</v>
      </c>
      <c r="I3093" t="s">
        <v>32</v>
      </c>
      <c r="J3093" t="s">
        <v>64</v>
      </c>
      <c r="K3093">
        <v>447.86</v>
      </c>
      <c r="L3093">
        <v>7</v>
      </c>
      <c r="M3093">
        <v>0</v>
      </c>
      <c r="N3093">
        <v>219.45140000000001</v>
      </c>
      <c r="O3093" s="5">
        <f t="shared" si="48"/>
        <v>0.49</v>
      </c>
    </row>
    <row r="3094" spans="1:15" x14ac:dyDescent="0.25">
      <c r="A3094" t="s">
        <v>890</v>
      </c>
      <c r="B3094" t="s">
        <v>38</v>
      </c>
      <c r="C3094" t="s">
        <v>16</v>
      </c>
      <c r="D3094" t="s">
        <v>17</v>
      </c>
      <c r="E3094" t="s">
        <v>179</v>
      </c>
      <c r="F3094" t="s">
        <v>56</v>
      </c>
      <c r="G3094">
        <v>19711</v>
      </c>
      <c r="H3094" t="s">
        <v>119</v>
      </c>
      <c r="I3094" t="s">
        <v>58</v>
      </c>
      <c r="J3094" t="s">
        <v>59</v>
      </c>
      <c r="K3094">
        <v>479.95</v>
      </c>
      <c r="L3094">
        <v>5</v>
      </c>
      <c r="M3094">
        <v>0</v>
      </c>
      <c r="N3094">
        <v>129.5865</v>
      </c>
      <c r="O3094" s="5">
        <f t="shared" si="48"/>
        <v>0.27</v>
      </c>
    </row>
    <row r="3095" spans="1:15" x14ac:dyDescent="0.25">
      <c r="A3095" t="s">
        <v>890</v>
      </c>
      <c r="B3095" t="s">
        <v>38</v>
      </c>
      <c r="C3095" t="s">
        <v>16</v>
      </c>
      <c r="D3095" t="s">
        <v>17</v>
      </c>
      <c r="E3095" t="s">
        <v>179</v>
      </c>
      <c r="F3095" t="s">
        <v>56</v>
      </c>
      <c r="G3095">
        <v>19711</v>
      </c>
      <c r="H3095" t="s">
        <v>119</v>
      </c>
      <c r="I3095" t="s">
        <v>32</v>
      </c>
      <c r="J3095" t="s">
        <v>80</v>
      </c>
      <c r="K3095">
        <v>166.44</v>
      </c>
      <c r="L3095">
        <v>3</v>
      </c>
      <c r="M3095">
        <v>0</v>
      </c>
      <c r="N3095">
        <v>79.891199999999998</v>
      </c>
      <c r="O3095" s="5">
        <f t="shared" si="48"/>
        <v>0.48</v>
      </c>
    </row>
    <row r="3096" spans="1:15" x14ac:dyDescent="0.25">
      <c r="A3096" t="s">
        <v>1035</v>
      </c>
      <c r="B3096" t="s">
        <v>578</v>
      </c>
      <c r="C3096" t="s">
        <v>16</v>
      </c>
      <c r="D3096" t="s">
        <v>17</v>
      </c>
      <c r="E3096" t="s">
        <v>176</v>
      </c>
      <c r="F3096" t="s">
        <v>74</v>
      </c>
      <c r="G3096">
        <v>60440</v>
      </c>
      <c r="H3096" t="s">
        <v>89</v>
      </c>
      <c r="I3096" t="s">
        <v>32</v>
      </c>
      <c r="J3096" t="s">
        <v>334</v>
      </c>
      <c r="K3096">
        <v>31.68</v>
      </c>
      <c r="L3096">
        <v>4</v>
      </c>
      <c r="M3096">
        <v>0.2</v>
      </c>
      <c r="N3096">
        <v>2.7719999999999998</v>
      </c>
      <c r="O3096" s="5">
        <f t="shared" si="48"/>
        <v>8.7499999999999994E-2</v>
      </c>
    </row>
    <row r="3097" spans="1:15" x14ac:dyDescent="0.25">
      <c r="A3097" t="s">
        <v>1035</v>
      </c>
      <c r="B3097" t="s">
        <v>578</v>
      </c>
      <c r="C3097" t="s">
        <v>16</v>
      </c>
      <c r="D3097" t="s">
        <v>17</v>
      </c>
      <c r="E3097" t="s">
        <v>176</v>
      </c>
      <c r="F3097" t="s">
        <v>74</v>
      </c>
      <c r="G3097">
        <v>60440</v>
      </c>
      <c r="H3097" t="s">
        <v>89</v>
      </c>
      <c r="I3097" t="s">
        <v>32</v>
      </c>
      <c r="J3097" t="s">
        <v>80</v>
      </c>
      <c r="K3097">
        <v>10.368</v>
      </c>
      <c r="L3097">
        <v>2</v>
      </c>
      <c r="M3097">
        <v>0.2</v>
      </c>
      <c r="N3097">
        <v>3.6288</v>
      </c>
      <c r="O3097" s="5">
        <f t="shared" si="48"/>
        <v>0.35</v>
      </c>
    </row>
    <row r="3098" spans="1:15" x14ac:dyDescent="0.25">
      <c r="A3098" t="s">
        <v>1035</v>
      </c>
      <c r="B3098" t="s">
        <v>578</v>
      </c>
      <c r="C3098" t="s">
        <v>16</v>
      </c>
      <c r="D3098" t="s">
        <v>17</v>
      </c>
      <c r="E3098" t="s">
        <v>176</v>
      </c>
      <c r="F3098" t="s">
        <v>74</v>
      </c>
      <c r="G3098">
        <v>60440</v>
      </c>
      <c r="H3098" t="s">
        <v>89</v>
      </c>
      <c r="I3098" t="s">
        <v>32</v>
      </c>
      <c r="J3098" t="s">
        <v>195</v>
      </c>
      <c r="K3098">
        <v>12.032</v>
      </c>
      <c r="L3098">
        <v>8</v>
      </c>
      <c r="M3098">
        <v>0.2</v>
      </c>
      <c r="N3098">
        <v>2.2559999999999998</v>
      </c>
      <c r="O3098" s="5">
        <f t="shared" si="48"/>
        <v>0.18749999999999997</v>
      </c>
    </row>
    <row r="3099" spans="1:15" x14ac:dyDescent="0.25">
      <c r="A3099" t="s">
        <v>1035</v>
      </c>
      <c r="B3099" t="s">
        <v>578</v>
      </c>
      <c r="C3099" t="s">
        <v>16</v>
      </c>
      <c r="D3099" t="s">
        <v>17</v>
      </c>
      <c r="E3099" t="s">
        <v>176</v>
      </c>
      <c r="F3099" t="s">
        <v>74</v>
      </c>
      <c r="G3099">
        <v>60440</v>
      </c>
      <c r="H3099" t="s">
        <v>89</v>
      </c>
      <c r="I3099" t="s">
        <v>32</v>
      </c>
      <c r="J3099" t="s">
        <v>68</v>
      </c>
      <c r="K3099">
        <v>5.7679999999999998</v>
      </c>
      <c r="L3099">
        <v>2</v>
      </c>
      <c r="M3099">
        <v>0.8</v>
      </c>
      <c r="N3099">
        <v>-13.5548</v>
      </c>
      <c r="O3099" s="5">
        <f t="shared" si="48"/>
        <v>-2.35</v>
      </c>
    </row>
    <row r="3100" spans="1:15" x14ac:dyDescent="0.25">
      <c r="A3100" t="s">
        <v>637</v>
      </c>
      <c r="B3100" t="s">
        <v>38</v>
      </c>
      <c r="C3100" t="s">
        <v>30</v>
      </c>
      <c r="D3100" t="s">
        <v>17</v>
      </c>
      <c r="E3100" t="s">
        <v>49</v>
      </c>
      <c r="F3100" t="s">
        <v>50</v>
      </c>
      <c r="G3100">
        <v>76106</v>
      </c>
      <c r="H3100" t="s">
        <v>89</v>
      </c>
      <c r="I3100" t="s">
        <v>32</v>
      </c>
      <c r="J3100" t="s">
        <v>33</v>
      </c>
      <c r="K3100">
        <v>33.119999999999997</v>
      </c>
      <c r="L3100">
        <v>4</v>
      </c>
      <c r="M3100">
        <v>0.2</v>
      </c>
      <c r="N3100">
        <v>11.592000000000001</v>
      </c>
      <c r="O3100" s="5">
        <f t="shared" si="48"/>
        <v>0.35000000000000003</v>
      </c>
    </row>
    <row r="3101" spans="1:15" x14ac:dyDescent="0.25">
      <c r="A3101" t="s">
        <v>637</v>
      </c>
      <c r="B3101" t="s">
        <v>38</v>
      </c>
      <c r="C3101" t="s">
        <v>30</v>
      </c>
      <c r="D3101" t="s">
        <v>17</v>
      </c>
      <c r="E3101" t="s">
        <v>49</v>
      </c>
      <c r="F3101" t="s">
        <v>50</v>
      </c>
      <c r="G3101">
        <v>76106</v>
      </c>
      <c r="H3101" t="s">
        <v>89</v>
      </c>
      <c r="I3101" t="s">
        <v>21</v>
      </c>
      <c r="J3101" t="s">
        <v>22</v>
      </c>
      <c r="K3101">
        <v>220.26560000000001</v>
      </c>
      <c r="L3101">
        <v>4</v>
      </c>
      <c r="M3101">
        <v>0.32</v>
      </c>
      <c r="N3101">
        <v>-42.1096</v>
      </c>
      <c r="O3101" s="5">
        <f t="shared" si="48"/>
        <v>-0.19117647058823528</v>
      </c>
    </row>
    <row r="3102" spans="1:15" x14ac:dyDescent="0.25">
      <c r="A3102" t="s">
        <v>652</v>
      </c>
      <c r="B3102" t="s">
        <v>38</v>
      </c>
      <c r="C3102" t="s">
        <v>16</v>
      </c>
      <c r="D3102" t="s">
        <v>17</v>
      </c>
      <c r="E3102" t="s">
        <v>110</v>
      </c>
      <c r="F3102" t="s">
        <v>94</v>
      </c>
      <c r="G3102">
        <v>10024</v>
      </c>
      <c r="H3102" t="s">
        <v>119</v>
      </c>
      <c r="I3102" t="s">
        <v>32</v>
      </c>
      <c r="J3102" t="s">
        <v>64</v>
      </c>
      <c r="K3102">
        <v>10.776</v>
      </c>
      <c r="L3102">
        <v>3</v>
      </c>
      <c r="M3102">
        <v>0.2</v>
      </c>
      <c r="N3102">
        <v>3.5022000000000002</v>
      </c>
      <c r="O3102" s="5">
        <f t="shared" si="48"/>
        <v>0.32500000000000001</v>
      </c>
    </row>
    <row r="3103" spans="1:15" x14ac:dyDescent="0.25">
      <c r="A3103" t="s">
        <v>652</v>
      </c>
      <c r="B3103" t="s">
        <v>38</v>
      </c>
      <c r="C3103" t="s">
        <v>16</v>
      </c>
      <c r="D3103" t="s">
        <v>17</v>
      </c>
      <c r="E3103" t="s">
        <v>110</v>
      </c>
      <c r="F3103" t="s">
        <v>94</v>
      </c>
      <c r="G3103">
        <v>10024</v>
      </c>
      <c r="H3103" t="s">
        <v>119</v>
      </c>
      <c r="I3103" t="s">
        <v>21</v>
      </c>
      <c r="J3103" t="s">
        <v>22</v>
      </c>
      <c r="K3103">
        <v>242.352</v>
      </c>
      <c r="L3103">
        <v>3</v>
      </c>
      <c r="M3103">
        <v>0.2</v>
      </c>
      <c r="N3103">
        <v>9.0882000000000005</v>
      </c>
      <c r="O3103" s="5">
        <f t="shared" si="48"/>
        <v>3.7499999999999999E-2</v>
      </c>
    </row>
    <row r="3104" spans="1:15" x14ac:dyDescent="0.25">
      <c r="A3104" t="s">
        <v>864</v>
      </c>
      <c r="B3104" t="s">
        <v>15</v>
      </c>
      <c r="C3104" t="s">
        <v>30</v>
      </c>
      <c r="D3104" t="s">
        <v>17</v>
      </c>
      <c r="E3104" t="s">
        <v>421</v>
      </c>
      <c r="F3104" t="s">
        <v>153</v>
      </c>
      <c r="G3104">
        <v>2908</v>
      </c>
      <c r="H3104" t="s">
        <v>119</v>
      </c>
      <c r="I3104" t="s">
        <v>32</v>
      </c>
      <c r="J3104" t="s">
        <v>334</v>
      </c>
      <c r="K3104">
        <v>695.16</v>
      </c>
      <c r="L3104">
        <v>6</v>
      </c>
      <c r="M3104">
        <v>0</v>
      </c>
      <c r="N3104">
        <v>34.758000000000003</v>
      </c>
      <c r="O3104" s="5">
        <f t="shared" si="48"/>
        <v>0.05</v>
      </c>
    </row>
    <row r="3105" spans="1:15" x14ac:dyDescent="0.25">
      <c r="A3105" t="s">
        <v>864</v>
      </c>
      <c r="B3105" t="s">
        <v>15</v>
      </c>
      <c r="C3105" t="s">
        <v>30</v>
      </c>
      <c r="D3105" t="s">
        <v>17</v>
      </c>
      <c r="E3105" t="s">
        <v>421</v>
      </c>
      <c r="F3105" t="s">
        <v>153</v>
      </c>
      <c r="G3105">
        <v>2908</v>
      </c>
      <c r="H3105" t="s">
        <v>119</v>
      </c>
      <c r="I3105" t="s">
        <v>21</v>
      </c>
      <c r="J3105" t="s">
        <v>22</v>
      </c>
      <c r="K3105">
        <v>220.98</v>
      </c>
      <c r="L3105">
        <v>1</v>
      </c>
      <c r="M3105">
        <v>0</v>
      </c>
      <c r="N3105">
        <v>50.825400000000002</v>
      </c>
      <c r="O3105" s="5">
        <f t="shared" si="48"/>
        <v>0.23</v>
      </c>
    </row>
    <row r="3106" spans="1:15" x14ac:dyDescent="0.25">
      <c r="A3106" t="s">
        <v>670</v>
      </c>
      <c r="B3106" t="s">
        <v>38</v>
      </c>
      <c r="C3106" t="s">
        <v>88</v>
      </c>
      <c r="D3106" t="s">
        <v>17</v>
      </c>
      <c r="E3106" t="s">
        <v>162</v>
      </c>
      <c r="F3106" t="s">
        <v>124</v>
      </c>
      <c r="G3106">
        <v>43229</v>
      </c>
      <c r="H3106" t="s">
        <v>119</v>
      </c>
      <c r="I3106" t="s">
        <v>32</v>
      </c>
      <c r="J3106" t="s">
        <v>64</v>
      </c>
      <c r="K3106">
        <v>12.957000000000001</v>
      </c>
      <c r="L3106">
        <v>7</v>
      </c>
      <c r="M3106">
        <v>0.7</v>
      </c>
      <c r="N3106">
        <v>-9.5017999999999994</v>
      </c>
      <c r="O3106" s="5">
        <f t="shared" si="48"/>
        <v>-0.73333333333333328</v>
      </c>
    </row>
    <row r="3107" spans="1:15" x14ac:dyDescent="0.25">
      <c r="A3107" t="s">
        <v>652</v>
      </c>
      <c r="B3107" t="s">
        <v>38</v>
      </c>
      <c r="C3107" t="s">
        <v>16</v>
      </c>
      <c r="D3107" t="s">
        <v>17</v>
      </c>
      <c r="E3107" t="s">
        <v>110</v>
      </c>
      <c r="F3107" t="s">
        <v>94</v>
      </c>
      <c r="G3107">
        <v>10024</v>
      </c>
      <c r="H3107" t="s">
        <v>119</v>
      </c>
      <c r="I3107" t="s">
        <v>32</v>
      </c>
      <c r="J3107" t="s">
        <v>80</v>
      </c>
      <c r="K3107">
        <v>25.68</v>
      </c>
      <c r="L3107">
        <v>6</v>
      </c>
      <c r="M3107">
        <v>0</v>
      </c>
      <c r="N3107">
        <v>11.555999999999999</v>
      </c>
      <c r="O3107" s="5">
        <f t="shared" si="48"/>
        <v>0.44999999999999996</v>
      </c>
    </row>
    <row r="3108" spans="1:15" x14ac:dyDescent="0.25">
      <c r="A3108" t="s">
        <v>644</v>
      </c>
      <c r="B3108" t="s">
        <v>38</v>
      </c>
      <c r="C3108" t="s">
        <v>30</v>
      </c>
      <c r="D3108" t="s">
        <v>17</v>
      </c>
      <c r="E3108" t="s">
        <v>81</v>
      </c>
      <c r="F3108" t="s">
        <v>50</v>
      </c>
      <c r="G3108">
        <v>77070</v>
      </c>
      <c r="H3108" t="s">
        <v>89</v>
      </c>
      <c r="I3108" t="s">
        <v>32</v>
      </c>
      <c r="J3108" t="s">
        <v>33</v>
      </c>
      <c r="K3108">
        <v>15.712</v>
      </c>
      <c r="L3108">
        <v>4</v>
      </c>
      <c r="M3108">
        <v>0.2</v>
      </c>
      <c r="N3108">
        <v>5.6955999999999998</v>
      </c>
      <c r="O3108" s="5">
        <f t="shared" si="48"/>
        <v>0.36249999999999999</v>
      </c>
    </row>
    <row r="3109" spans="1:15" x14ac:dyDescent="0.25">
      <c r="A3109" t="s">
        <v>782</v>
      </c>
      <c r="B3109" t="s">
        <v>38</v>
      </c>
      <c r="C3109" t="s">
        <v>88</v>
      </c>
      <c r="D3109" t="s">
        <v>17</v>
      </c>
      <c r="E3109" t="s">
        <v>126</v>
      </c>
      <c r="F3109" t="s">
        <v>74</v>
      </c>
      <c r="G3109">
        <v>60505</v>
      </c>
      <c r="H3109" t="s">
        <v>89</v>
      </c>
      <c r="I3109" t="s">
        <v>32</v>
      </c>
      <c r="J3109" t="s">
        <v>43</v>
      </c>
      <c r="K3109">
        <v>298.464</v>
      </c>
      <c r="L3109">
        <v>6</v>
      </c>
      <c r="M3109">
        <v>0.2</v>
      </c>
      <c r="N3109">
        <v>26.115600000000001</v>
      </c>
      <c r="O3109" s="5">
        <f t="shared" si="48"/>
        <v>8.7500000000000008E-2</v>
      </c>
    </row>
    <row r="3110" spans="1:15" x14ac:dyDescent="0.25">
      <c r="A3110" t="s">
        <v>938</v>
      </c>
      <c r="B3110" t="s">
        <v>38</v>
      </c>
      <c r="C3110" t="s">
        <v>16</v>
      </c>
      <c r="D3110" t="s">
        <v>17</v>
      </c>
      <c r="E3110" t="s">
        <v>123</v>
      </c>
      <c r="F3110" t="s">
        <v>121</v>
      </c>
      <c r="G3110">
        <v>65807</v>
      </c>
      <c r="H3110" t="s">
        <v>89</v>
      </c>
      <c r="I3110" t="s">
        <v>32</v>
      </c>
      <c r="J3110" t="s">
        <v>80</v>
      </c>
      <c r="K3110">
        <v>21.93</v>
      </c>
      <c r="L3110">
        <v>3</v>
      </c>
      <c r="M3110">
        <v>0</v>
      </c>
      <c r="N3110">
        <v>10.0878</v>
      </c>
      <c r="O3110" s="5">
        <f t="shared" si="48"/>
        <v>0.45999999999999996</v>
      </c>
    </row>
    <row r="3111" spans="1:15" x14ac:dyDescent="0.25">
      <c r="A3111" t="s">
        <v>938</v>
      </c>
      <c r="B3111" t="s">
        <v>38</v>
      </c>
      <c r="C3111" t="s">
        <v>16</v>
      </c>
      <c r="D3111" t="s">
        <v>17</v>
      </c>
      <c r="E3111" t="s">
        <v>123</v>
      </c>
      <c r="F3111" t="s">
        <v>121</v>
      </c>
      <c r="G3111">
        <v>65807</v>
      </c>
      <c r="H3111" t="s">
        <v>89</v>
      </c>
      <c r="I3111" t="s">
        <v>32</v>
      </c>
      <c r="J3111" t="s">
        <v>43</v>
      </c>
      <c r="K3111">
        <v>242.94</v>
      </c>
      <c r="L3111">
        <v>3</v>
      </c>
      <c r="M3111">
        <v>0</v>
      </c>
      <c r="N3111">
        <v>4.8587999999999996</v>
      </c>
      <c r="O3111" s="5">
        <f t="shared" si="48"/>
        <v>1.9999999999999997E-2</v>
      </c>
    </row>
    <row r="3112" spans="1:15" x14ac:dyDescent="0.25">
      <c r="A3112" t="s">
        <v>938</v>
      </c>
      <c r="B3112" t="s">
        <v>38</v>
      </c>
      <c r="C3112" t="s">
        <v>16</v>
      </c>
      <c r="D3112" t="s">
        <v>17</v>
      </c>
      <c r="E3112" t="s">
        <v>123</v>
      </c>
      <c r="F3112" t="s">
        <v>121</v>
      </c>
      <c r="G3112">
        <v>65807</v>
      </c>
      <c r="H3112" t="s">
        <v>89</v>
      </c>
      <c r="I3112" t="s">
        <v>32</v>
      </c>
      <c r="J3112" t="s">
        <v>80</v>
      </c>
      <c r="K3112">
        <v>7.64</v>
      </c>
      <c r="L3112">
        <v>1</v>
      </c>
      <c r="M3112">
        <v>0</v>
      </c>
      <c r="N3112">
        <v>3.7435999999999998</v>
      </c>
      <c r="O3112" s="5">
        <f t="shared" si="48"/>
        <v>0.49</v>
      </c>
    </row>
    <row r="3113" spans="1:15" x14ac:dyDescent="0.25">
      <c r="A3113" t="s">
        <v>938</v>
      </c>
      <c r="B3113" t="s">
        <v>38</v>
      </c>
      <c r="C3113" t="s">
        <v>16</v>
      </c>
      <c r="D3113" t="s">
        <v>17</v>
      </c>
      <c r="E3113" t="s">
        <v>123</v>
      </c>
      <c r="F3113" t="s">
        <v>121</v>
      </c>
      <c r="G3113">
        <v>65807</v>
      </c>
      <c r="H3113" t="s">
        <v>89</v>
      </c>
      <c r="I3113" t="s">
        <v>32</v>
      </c>
      <c r="J3113" t="s">
        <v>80</v>
      </c>
      <c r="K3113">
        <v>51.84</v>
      </c>
      <c r="L3113">
        <v>8</v>
      </c>
      <c r="M3113">
        <v>0</v>
      </c>
      <c r="N3113">
        <v>25.401599999999998</v>
      </c>
      <c r="O3113" s="5">
        <f t="shared" si="48"/>
        <v>0.48999999999999994</v>
      </c>
    </row>
    <row r="3114" spans="1:15" x14ac:dyDescent="0.25">
      <c r="A3114" t="s">
        <v>938</v>
      </c>
      <c r="B3114" t="s">
        <v>38</v>
      </c>
      <c r="C3114" t="s">
        <v>16</v>
      </c>
      <c r="D3114" t="s">
        <v>17</v>
      </c>
      <c r="E3114" t="s">
        <v>123</v>
      </c>
      <c r="F3114" t="s">
        <v>121</v>
      </c>
      <c r="G3114">
        <v>65807</v>
      </c>
      <c r="H3114" t="s">
        <v>89</v>
      </c>
      <c r="I3114" t="s">
        <v>32</v>
      </c>
      <c r="J3114" t="s">
        <v>43</v>
      </c>
      <c r="K3114">
        <v>265.17</v>
      </c>
      <c r="L3114">
        <v>1</v>
      </c>
      <c r="M3114">
        <v>0</v>
      </c>
      <c r="N3114">
        <v>47.730600000000003</v>
      </c>
      <c r="O3114" s="5">
        <f t="shared" si="48"/>
        <v>0.18</v>
      </c>
    </row>
    <row r="3115" spans="1:15" x14ac:dyDescent="0.25">
      <c r="A3115" t="s">
        <v>636</v>
      </c>
      <c r="B3115" t="s">
        <v>38</v>
      </c>
      <c r="C3115" t="s">
        <v>16</v>
      </c>
      <c r="D3115" t="s">
        <v>17</v>
      </c>
      <c r="E3115" t="s">
        <v>44</v>
      </c>
      <c r="F3115" t="s">
        <v>45</v>
      </c>
      <c r="G3115">
        <v>98105</v>
      </c>
      <c r="H3115" t="s">
        <v>31</v>
      </c>
      <c r="I3115" t="s">
        <v>58</v>
      </c>
      <c r="J3115" t="s">
        <v>371</v>
      </c>
      <c r="K3115">
        <v>837.6</v>
      </c>
      <c r="L3115">
        <v>3</v>
      </c>
      <c r="M3115">
        <v>0.2</v>
      </c>
      <c r="N3115">
        <v>62.82</v>
      </c>
      <c r="O3115" s="5">
        <f t="shared" si="48"/>
        <v>7.4999999999999997E-2</v>
      </c>
    </row>
    <row r="3116" spans="1:15" x14ac:dyDescent="0.25">
      <c r="A3116" t="s">
        <v>636</v>
      </c>
      <c r="B3116" t="s">
        <v>38</v>
      </c>
      <c r="C3116" t="s">
        <v>16</v>
      </c>
      <c r="D3116" t="s">
        <v>17</v>
      </c>
      <c r="E3116" t="s">
        <v>44</v>
      </c>
      <c r="F3116" t="s">
        <v>45</v>
      </c>
      <c r="G3116">
        <v>98105</v>
      </c>
      <c r="H3116" t="s">
        <v>31</v>
      </c>
      <c r="I3116" t="s">
        <v>32</v>
      </c>
      <c r="J3116" t="s">
        <v>143</v>
      </c>
      <c r="K3116">
        <v>135.9</v>
      </c>
      <c r="L3116">
        <v>5</v>
      </c>
      <c r="M3116">
        <v>0</v>
      </c>
      <c r="N3116">
        <v>63.872999999999998</v>
      </c>
      <c r="O3116" s="5">
        <f t="shared" si="48"/>
        <v>0.47</v>
      </c>
    </row>
    <row r="3117" spans="1:15" x14ac:dyDescent="0.25">
      <c r="A3117" t="s">
        <v>636</v>
      </c>
      <c r="B3117" t="s">
        <v>38</v>
      </c>
      <c r="C3117" t="s">
        <v>16</v>
      </c>
      <c r="D3117" t="s">
        <v>17</v>
      </c>
      <c r="E3117" t="s">
        <v>44</v>
      </c>
      <c r="F3117" t="s">
        <v>45</v>
      </c>
      <c r="G3117">
        <v>98105</v>
      </c>
      <c r="H3117" t="s">
        <v>31</v>
      </c>
      <c r="I3117" t="s">
        <v>32</v>
      </c>
      <c r="J3117" t="s">
        <v>80</v>
      </c>
      <c r="K3117">
        <v>34.68</v>
      </c>
      <c r="L3117">
        <v>6</v>
      </c>
      <c r="M3117">
        <v>0</v>
      </c>
      <c r="N3117">
        <v>16.993200000000002</v>
      </c>
      <c r="O3117" s="5">
        <f t="shared" si="48"/>
        <v>0.49000000000000005</v>
      </c>
    </row>
    <row r="3118" spans="1:15" x14ac:dyDescent="0.25">
      <c r="A3118" t="s">
        <v>636</v>
      </c>
      <c r="B3118" t="s">
        <v>38</v>
      </c>
      <c r="C3118" t="s">
        <v>16</v>
      </c>
      <c r="D3118" t="s">
        <v>17</v>
      </c>
      <c r="E3118" t="s">
        <v>44</v>
      </c>
      <c r="F3118" t="s">
        <v>45</v>
      </c>
      <c r="G3118">
        <v>98105</v>
      </c>
      <c r="H3118" t="s">
        <v>31</v>
      </c>
      <c r="I3118" t="s">
        <v>21</v>
      </c>
      <c r="J3118" t="s">
        <v>25</v>
      </c>
      <c r="K3118">
        <v>532.70399999999995</v>
      </c>
      <c r="L3118">
        <v>6</v>
      </c>
      <c r="M3118">
        <v>0.2</v>
      </c>
      <c r="N3118">
        <v>-39.952800000000003</v>
      </c>
      <c r="O3118" s="5">
        <f t="shared" si="48"/>
        <v>-7.5000000000000011E-2</v>
      </c>
    </row>
    <row r="3119" spans="1:15" x14ac:dyDescent="0.25">
      <c r="A3119" t="s">
        <v>636</v>
      </c>
      <c r="B3119" t="s">
        <v>38</v>
      </c>
      <c r="C3119" t="s">
        <v>16</v>
      </c>
      <c r="D3119" t="s">
        <v>17</v>
      </c>
      <c r="E3119" t="s">
        <v>44</v>
      </c>
      <c r="F3119" t="s">
        <v>45</v>
      </c>
      <c r="G3119">
        <v>98105</v>
      </c>
      <c r="H3119" t="s">
        <v>31</v>
      </c>
      <c r="I3119" t="s">
        <v>32</v>
      </c>
      <c r="J3119" t="s">
        <v>68</v>
      </c>
      <c r="K3119">
        <v>43.1</v>
      </c>
      <c r="L3119">
        <v>5</v>
      </c>
      <c r="M3119">
        <v>0</v>
      </c>
      <c r="N3119">
        <v>11.206</v>
      </c>
      <c r="O3119" s="5">
        <f t="shared" si="48"/>
        <v>0.25999999999999995</v>
      </c>
    </row>
    <row r="3120" spans="1:15" x14ac:dyDescent="0.25">
      <c r="A3120" t="s">
        <v>636</v>
      </c>
      <c r="B3120" t="s">
        <v>38</v>
      </c>
      <c r="C3120" t="s">
        <v>16</v>
      </c>
      <c r="D3120" t="s">
        <v>17</v>
      </c>
      <c r="E3120" t="s">
        <v>44</v>
      </c>
      <c r="F3120" t="s">
        <v>45</v>
      </c>
      <c r="G3120">
        <v>98105</v>
      </c>
      <c r="H3120" t="s">
        <v>31</v>
      </c>
      <c r="I3120" t="s">
        <v>32</v>
      </c>
      <c r="J3120" t="s">
        <v>334</v>
      </c>
      <c r="K3120">
        <v>15.88</v>
      </c>
      <c r="L3120">
        <v>4</v>
      </c>
      <c r="M3120">
        <v>0</v>
      </c>
      <c r="N3120">
        <v>0.1588</v>
      </c>
      <c r="O3120" s="5">
        <f t="shared" si="48"/>
        <v>9.9999999999999985E-3</v>
      </c>
    </row>
    <row r="3121" spans="1:15" x14ac:dyDescent="0.25">
      <c r="A3121" t="s">
        <v>764</v>
      </c>
      <c r="B3121" t="s">
        <v>155</v>
      </c>
      <c r="C3121" t="s">
        <v>30</v>
      </c>
      <c r="D3121" t="s">
        <v>17</v>
      </c>
      <c r="E3121" t="s">
        <v>309</v>
      </c>
      <c r="F3121" t="s">
        <v>35</v>
      </c>
      <c r="G3121">
        <v>33801</v>
      </c>
      <c r="H3121" t="s">
        <v>20</v>
      </c>
      <c r="I3121" t="s">
        <v>21</v>
      </c>
      <c r="J3121" t="s">
        <v>25</v>
      </c>
      <c r="K3121">
        <v>1123.92</v>
      </c>
      <c r="L3121">
        <v>5</v>
      </c>
      <c r="M3121">
        <v>0.2</v>
      </c>
      <c r="N3121">
        <v>-182.637</v>
      </c>
      <c r="O3121" s="5">
        <f t="shared" si="48"/>
        <v>-0.16249999999999998</v>
      </c>
    </row>
    <row r="3122" spans="1:15" x14ac:dyDescent="0.25">
      <c r="A3122" t="s">
        <v>764</v>
      </c>
      <c r="B3122" t="s">
        <v>155</v>
      </c>
      <c r="C3122" t="s">
        <v>30</v>
      </c>
      <c r="D3122" t="s">
        <v>17</v>
      </c>
      <c r="E3122" t="s">
        <v>309</v>
      </c>
      <c r="F3122" t="s">
        <v>35</v>
      </c>
      <c r="G3122">
        <v>33801</v>
      </c>
      <c r="H3122" t="s">
        <v>20</v>
      </c>
      <c r="I3122" t="s">
        <v>58</v>
      </c>
      <c r="J3122" t="s">
        <v>59</v>
      </c>
      <c r="K3122">
        <v>249.584</v>
      </c>
      <c r="L3122">
        <v>2</v>
      </c>
      <c r="M3122">
        <v>0.2</v>
      </c>
      <c r="N3122">
        <v>31.198</v>
      </c>
      <c r="O3122" s="5">
        <f t="shared" si="48"/>
        <v>0.125</v>
      </c>
    </row>
    <row r="3123" spans="1:15" x14ac:dyDescent="0.25">
      <c r="A3123" t="s">
        <v>764</v>
      </c>
      <c r="B3123" t="s">
        <v>155</v>
      </c>
      <c r="C3123" t="s">
        <v>30</v>
      </c>
      <c r="D3123" t="s">
        <v>17</v>
      </c>
      <c r="E3123" t="s">
        <v>309</v>
      </c>
      <c r="F3123" t="s">
        <v>35</v>
      </c>
      <c r="G3123">
        <v>33801</v>
      </c>
      <c r="H3123" t="s">
        <v>20</v>
      </c>
      <c r="I3123" t="s">
        <v>21</v>
      </c>
      <c r="J3123" t="s">
        <v>48</v>
      </c>
      <c r="K3123">
        <v>48.671999999999997</v>
      </c>
      <c r="L3123">
        <v>3</v>
      </c>
      <c r="M3123">
        <v>0.2</v>
      </c>
      <c r="N3123">
        <v>7.3007999999999997</v>
      </c>
      <c r="O3123" s="5">
        <f t="shared" si="48"/>
        <v>0.15</v>
      </c>
    </row>
    <row r="3124" spans="1:15" x14ac:dyDescent="0.25">
      <c r="A3124" t="s">
        <v>764</v>
      </c>
      <c r="B3124" t="s">
        <v>155</v>
      </c>
      <c r="C3124" t="s">
        <v>30</v>
      </c>
      <c r="D3124" t="s">
        <v>17</v>
      </c>
      <c r="E3124" t="s">
        <v>309</v>
      </c>
      <c r="F3124" t="s">
        <v>35</v>
      </c>
      <c r="G3124">
        <v>33801</v>
      </c>
      <c r="H3124" t="s">
        <v>20</v>
      </c>
      <c r="I3124" t="s">
        <v>32</v>
      </c>
      <c r="J3124" t="s">
        <v>53</v>
      </c>
      <c r="K3124">
        <v>60.768000000000001</v>
      </c>
      <c r="L3124">
        <v>2</v>
      </c>
      <c r="M3124">
        <v>0.2</v>
      </c>
      <c r="N3124">
        <v>7.5960000000000001</v>
      </c>
      <c r="O3124" s="5">
        <f t="shared" si="48"/>
        <v>0.125</v>
      </c>
    </row>
    <row r="3125" spans="1:15" x14ac:dyDescent="0.25">
      <c r="A3125" t="s">
        <v>764</v>
      </c>
      <c r="B3125" t="s">
        <v>155</v>
      </c>
      <c r="C3125" t="s">
        <v>30</v>
      </c>
      <c r="D3125" t="s">
        <v>17</v>
      </c>
      <c r="E3125" t="s">
        <v>309</v>
      </c>
      <c r="F3125" t="s">
        <v>35</v>
      </c>
      <c r="G3125">
        <v>33801</v>
      </c>
      <c r="H3125" t="s">
        <v>20</v>
      </c>
      <c r="I3125" t="s">
        <v>32</v>
      </c>
      <c r="J3125" t="s">
        <v>64</v>
      </c>
      <c r="K3125">
        <v>78.599999999999994</v>
      </c>
      <c r="L3125">
        <v>5</v>
      </c>
      <c r="M3125">
        <v>0.7</v>
      </c>
      <c r="N3125">
        <v>-62.88</v>
      </c>
      <c r="O3125" s="5">
        <f t="shared" si="48"/>
        <v>-0.8</v>
      </c>
    </row>
    <row r="3126" spans="1:15" x14ac:dyDescent="0.25">
      <c r="A3126" t="s">
        <v>764</v>
      </c>
      <c r="B3126" t="s">
        <v>155</v>
      </c>
      <c r="C3126" t="s">
        <v>30</v>
      </c>
      <c r="D3126" t="s">
        <v>17</v>
      </c>
      <c r="E3126" t="s">
        <v>309</v>
      </c>
      <c r="F3126" t="s">
        <v>35</v>
      </c>
      <c r="G3126">
        <v>33801</v>
      </c>
      <c r="H3126" t="s">
        <v>20</v>
      </c>
      <c r="I3126" t="s">
        <v>32</v>
      </c>
      <c r="J3126" t="s">
        <v>64</v>
      </c>
      <c r="K3126">
        <v>3.7679999999999998</v>
      </c>
      <c r="L3126">
        <v>2</v>
      </c>
      <c r="M3126">
        <v>0.7</v>
      </c>
      <c r="N3126">
        <v>-3.14</v>
      </c>
      <c r="O3126" s="5">
        <f t="shared" si="48"/>
        <v>-0.83333333333333337</v>
      </c>
    </row>
    <row r="3127" spans="1:15" x14ac:dyDescent="0.25">
      <c r="A3127" t="s">
        <v>764</v>
      </c>
      <c r="B3127" t="s">
        <v>155</v>
      </c>
      <c r="C3127" t="s">
        <v>30</v>
      </c>
      <c r="D3127" t="s">
        <v>17</v>
      </c>
      <c r="E3127" t="s">
        <v>309</v>
      </c>
      <c r="F3127" t="s">
        <v>35</v>
      </c>
      <c r="G3127">
        <v>33801</v>
      </c>
      <c r="H3127" t="s">
        <v>20</v>
      </c>
      <c r="I3127" t="s">
        <v>32</v>
      </c>
      <c r="J3127" t="s">
        <v>43</v>
      </c>
      <c r="K3127">
        <v>1036.624</v>
      </c>
      <c r="L3127">
        <v>2</v>
      </c>
      <c r="M3127">
        <v>0.2</v>
      </c>
      <c r="N3127">
        <v>51.831200000000003</v>
      </c>
      <c r="O3127" s="5">
        <f t="shared" si="48"/>
        <v>0.05</v>
      </c>
    </row>
    <row r="3128" spans="1:15" x14ac:dyDescent="0.25">
      <c r="A3128" t="s">
        <v>764</v>
      </c>
      <c r="B3128" t="s">
        <v>155</v>
      </c>
      <c r="C3128" t="s">
        <v>30</v>
      </c>
      <c r="D3128" t="s">
        <v>17</v>
      </c>
      <c r="E3128" t="s">
        <v>309</v>
      </c>
      <c r="F3128" t="s">
        <v>35</v>
      </c>
      <c r="G3128">
        <v>33801</v>
      </c>
      <c r="H3128" t="s">
        <v>20</v>
      </c>
      <c r="I3128" t="s">
        <v>32</v>
      </c>
      <c r="J3128" t="s">
        <v>43</v>
      </c>
      <c r="K3128">
        <v>563.80799999999999</v>
      </c>
      <c r="L3128">
        <v>4</v>
      </c>
      <c r="M3128">
        <v>0.2</v>
      </c>
      <c r="N3128">
        <v>21.142800000000001</v>
      </c>
      <c r="O3128" s="5">
        <f t="shared" si="48"/>
        <v>3.7500000000000006E-2</v>
      </c>
    </row>
    <row r="3129" spans="1:15" x14ac:dyDescent="0.25">
      <c r="A3129" t="s">
        <v>642</v>
      </c>
      <c r="B3129" t="s">
        <v>38</v>
      </c>
      <c r="C3129" t="s">
        <v>16</v>
      </c>
      <c r="D3129" t="s">
        <v>17</v>
      </c>
      <c r="E3129" t="s">
        <v>73</v>
      </c>
      <c r="F3129" t="s">
        <v>70</v>
      </c>
      <c r="G3129">
        <v>19134</v>
      </c>
      <c r="H3129" t="s">
        <v>119</v>
      </c>
      <c r="I3129" t="s">
        <v>58</v>
      </c>
      <c r="J3129" t="s">
        <v>59</v>
      </c>
      <c r="K3129">
        <v>258.52800000000002</v>
      </c>
      <c r="L3129">
        <v>2</v>
      </c>
      <c r="M3129">
        <v>0.4</v>
      </c>
      <c r="N3129">
        <v>-47.396799999999999</v>
      </c>
      <c r="O3129" s="5">
        <f t="shared" si="48"/>
        <v>-0.18333333333333332</v>
      </c>
    </row>
    <row r="3130" spans="1:15" x14ac:dyDescent="0.25">
      <c r="A3130" t="s">
        <v>652</v>
      </c>
      <c r="B3130" t="s">
        <v>38</v>
      </c>
      <c r="C3130" t="s">
        <v>16</v>
      </c>
      <c r="D3130" t="s">
        <v>17</v>
      </c>
      <c r="E3130" t="s">
        <v>110</v>
      </c>
      <c r="F3130" t="s">
        <v>94</v>
      </c>
      <c r="G3130">
        <v>10011</v>
      </c>
      <c r="H3130" t="s">
        <v>119</v>
      </c>
      <c r="I3130" t="s">
        <v>32</v>
      </c>
      <c r="J3130" t="s">
        <v>80</v>
      </c>
      <c r="K3130">
        <v>49.12</v>
      </c>
      <c r="L3130">
        <v>4</v>
      </c>
      <c r="M3130">
        <v>0</v>
      </c>
      <c r="N3130">
        <v>23.086400000000001</v>
      </c>
      <c r="O3130" s="5">
        <f t="shared" si="48"/>
        <v>0.47000000000000003</v>
      </c>
    </row>
    <row r="3131" spans="1:15" x14ac:dyDescent="0.25">
      <c r="A3131" t="s">
        <v>633</v>
      </c>
      <c r="B3131" t="s">
        <v>155</v>
      </c>
      <c r="C3131" t="s">
        <v>88</v>
      </c>
      <c r="D3131" t="s">
        <v>17</v>
      </c>
      <c r="E3131" t="s">
        <v>26</v>
      </c>
      <c r="F3131" t="s">
        <v>27</v>
      </c>
      <c r="G3131">
        <v>90049</v>
      </c>
      <c r="H3131" t="s">
        <v>31</v>
      </c>
      <c r="I3131" t="s">
        <v>21</v>
      </c>
      <c r="J3131" t="s">
        <v>48</v>
      </c>
      <c r="K3131">
        <v>44.46</v>
      </c>
      <c r="L3131">
        <v>2</v>
      </c>
      <c r="M3131">
        <v>0</v>
      </c>
      <c r="N3131">
        <v>14.671799999999999</v>
      </c>
      <c r="O3131" s="5">
        <f t="shared" si="48"/>
        <v>0.32999999999999996</v>
      </c>
    </row>
    <row r="3132" spans="1:15" x14ac:dyDescent="0.25">
      <c r="A3132" t="s">
        <v>633</v>
      </c>
      <c r="B3132" t="s">
        <v>155</v>
      </c>
      <c r="C3132" t="s">
        <v>88</v>
      </c>
      <c r="D3132" t="s">
        <v>17</v>
      </c>
      <c r="E3132" t="s">
        <v>26</v>
      </c>
      <c r="F3132" t="s">
        <v>27</v>
      </c>
      <c r="G3132">
        <v>90049</v>
      </c>
      <c r="H3132" t="s">
        <v>31</v>
      </c>
      <c r="I3132" t="s">
        <v>21</v>
      </c>
      <c r="J3132" t="s">
        <v>25</v>
      </c>
      <c r="K3132">
        <v>241.56800000000001</v>
      </c>
      <c r="L3132">
        <v>2</v>
      </c>
      <c r="M3132">
        <v>0.2</v>
      </c>
      <c r="N3132">
        <v>18.117599999999999</v>
      </c>
      <c r="O3132" s="5">
        <f t="shared" si="48"/>
        <v>7.4999999999999997E-2</v>
      </c>
    </row>
    <row r="3133" spans="1:15" x14ac:dyDescent="0.25">
      <c r="A3133" t="s">
        <v>633</v>
      </c>
      <c r="B3133" t="s">
        <v>155</v>
      </c>
      <c r="C3133" t="s">
        <v>88</v>
      </c>
      <c r="D3133" t="s">
        <v>17</v>
      </c>
      <c r="E3133" t="s">
        <v>26</v>
      </c>
      <c r="F3133" t="s">
        <v>27</v>
      </c>
      <c r="G3133">
        <v>90049</v>
      </c>
      <c r="H3133" t="s">
        <v>31</v>
      </c>
      <c r="I3133" t="s">
        <v>58</v>
      </c>
      <c r="J3133" t="s">
        <v>129</v>
      </c>
      <c r="K3133">
        <v>395</v>
      </c>
      <c r="L3133">
        <v>5</v>
      </c>
      <c r="M3133">
        <v>0</v>
      </c>
      <c r="N3133">
        <v>39.5</v>
      </c>
      <c r="O3133" s="5">
        <f t="shared" si="48"/>
        <v>0.1</v>
      </c>
    </row>
    <row r="3134" spans="1:15" x14ac:dyDescent="0.25">
      <c r="A3134" t="s">
        <v>633</v>
      </c>
      <c r="B3134" t="s">
        <v>155</v>
      </c>
      <c r="C3134" t="s">
        <v>88</v>
      </c>
      <c r="D3134" t="s">
        <v>17</v>
      </c>
      <c r="E3134" t="s">
        <v>26</v>
      </c>
      <c r="F3134" t="s">
        <v>27</v>
      </c>
      <c r="G3134">
        <v>90049</v>
      </c>
      <c r="H3134" t="s">
        <v>31</v>
      </c>
      <c r="I3134" t="s">
        <v>58</v>
      </c>
      <c r="J3134" t="s">
        <v>59</v>
      </c>
      <c r="K3134">
        <v>627.16800000000001</v>
      </c>
      <c r="L3134">
        <v>4</v>
      </c>
      <c r="M3134">
        <v>0.2</v>
      </c>
      <c r="N3134">
        <v>70.556399999999996</v>
      </c>
      <c r="O3134" s="5">
        <f t="shared" si="48"/>
        <v>0.11249999999999999</v>
      </c>
    </row>
    <row r="3135" spans="1:15" x14ac:dyDescent="0.25">
      <c r="A3135" t="s">
        <v>794</v>
      </c>
      <c r="B3135" t="s">
        <v>155</v>
      </c>
      <c r="C3135" t="s">
        <v>30</v>
      </c>
      <c r="D3135" t="s">
        <v>17</v>
      </c>
      <c r="E3135" t="s">
        <v>349</v>
      </c>
      <c r="F3135" t="s">
        <v>94</v>
      </c>
      <c r="G3135">
        <v>11572</v>
      </c>
      <c r="H3135" t="s">
        <v>119</v>
      </c>
      <c r="I3135" t="s">
        <v>21</v>
      </c>
      <c r="J3135" t="s">
        <v>48</v>
      </c>
      <c r="K3135">
        <v>13.28</v>
      </c>
      <c r="L3135">
        <v>2</v>
      </c>
      <c r="M3135">
        <v>0</v>
      </c>
      <c r="N3135">
        <v>6.3743999999999996</v>
      </c>
      <c r="O3135" s="5">
        <f t="shared" si="48"/>
        <v>0.48</v>
      </c>
    </row>
    <row r="3136" spans="1:15" x14ac:dyDescent="0.25">
      <c r="A3136" t="s">
        <v>794</v>
      </c>
      <c r="B3136" t="s">
        <v>155</v>
      </c>
      <c r="C3136" t="s">
        <v>30</v>
      </c>
      <c r="D3136" t="s">
        <v>17</v>
      </c>
      <c r="E3136" t="s">
        <v>349</v>
      </c>
      <c r="F3136" t="s">
        <v>94</v>
      </c>
      <c r="G3136">
        <v>11572</v>
      </c>
      <c r="H3136" t="s">
        <v>119</v>
      </c>
      <c r="I3136" t="s">
        <v>32</v>
      </c>
      <c r="J3136" t="s">
        <v>64</v>
      </c>
      <c r="K3136">
        <v>12.672000000000001</v>
      </c>
      <c r="L3136">
        <v>3</v>
      </c>
      <c r="M3136">
        <v>0.2</v>
      </c>
      <c r="N3136">
        <v>4.4352</v>
      </c>
      <c r="O3136" s="5">
        <f t="shared" si="48"/>
        <v>0.35</v>
      </c>
    </row>
    <row r="3137" spans="1:15" x14ac:dyDescent="0.25">
      <c r="A3137" t="s">
        <v>694</v>
      </c>
      <c r="B3137" t="s">
        <v>38</v>
      </c>
      <c r="C3137" t="s">
        <v>88</v>
      </c>
      <c r="D3137" t="s">
        <v>17</v>
      </c>
      <c r="E3137" t="s">
        <v>211</v>
      </c>
      <c r="F3137" t="s">
        <v>50</v>
      </c>
      <c r="G3137">
        <v>75081</v>
      </c>
      <c r="H3137" t="s">
        <v>89</v>
      </c>
      <c r="I3137" t="s">
        <v>32</v>
      </c>
      <c r="J3137" t="s">
        <v>64</v>
      </c>
      <c r="K3137">
        <v>30.56</v>
      </c>
      <c r="L3137">
        <v>5</v>
      </c>
      <c r="M3137">
        <v>0.8</v>
      </c>
      <c r="N3137">
        <v>-45.84</v>
      </c>
      <c r="O3137" s="5">
        <f t="shared" si="48"/>
        <v>-1.5000000000000002</v>
      </c>
    </row>
    <row r="3138" spans="1:15" x14ac:dyDescent="0.25">
      <c r="A3138" t="s">
        <v>694</v>
      </c>
      <c r="B3138" t="s">
        <v>38</v>
      </c>
      <c r="C3138" t="s">
        <v>88</v>
      </c>
      <c r="D3138" t="s">
        <v>17</v>
      </c>
      <c r="E3138" t="s">
        <v>211</v>
      </c>
      <c r="F3138" t="s">
        <v>50</v>
      </c>
      <c r="G3138">
        <v>75081</v>
      </c>
      <c r="H3138" t="s">
        <v>89</v>
      </c>
      <c r="I3138" t="s">
        <v>32</v>
      </c>
      <c r="J3138" t="s">
        <v>43</v>
      </c>
      <c r="K3138">
        <v>77.951999999999998</v>
      </c>
      <c r="L3138">
        <v>3</v>
      </c>
      <c r="M3138">
        <v>0.2</v>
      </c>
      <c r="N3138">
        <v>-15.590400000000001</v>
      </c>
      <c r="O3138" s="5">
        <f t="shared" si="48"/>
        <v>-0.2</v>
      </c>
    </row>
    <row r="3139" spans="1:15" x14ac:dyDescent="0.25">
      <c r="A3139" t="s">
        <v>694</v>
      </c>
      <c r="B3139" t="s">
        <v>38</v>
      </c>
      <c r="C3139" t="s">
        <v>88</v>
      </c>
      <c r="D3139" t="s">
        <v>17</v>
      </c>
      <c r="E3139" t="s">
        <v>211</v>
      </c>
      <c r="F3139" t="s">
        <v>50</v>
      </c>
      <c r="G3139">
        <v>75081</v>
      </c>
      <c r="H3139" t="s">
        <v>89</v>
      </c>
      <c r="I3139" t="s">
        <v>58</v>
      </c>
      <c r="J3139" t="s">
        <v>59</v>
      </c>
      <c r="K3139">
        <v>67.992000000000004</v>
      </c>
      <c r="L3139">
        <v>1</v>
      </c>
      <c r="M3139">
        <v>0.2</v>
      </c>
      <c r="N3139">
        <v>8.4990000000000006</v>
      </c>
      <c r="O3139" s="5">
        <f t="shared" si="48"/>
        <v>0.125</v>
      </c>
    </row>
    <row r="3140" spans="1:15" x14ac:dyDescent="0.25">
      <c r="A3140" t="s">
        <v>694</v>
      </c>
      <c r="B3140" t="s">
        <v>38</v>
      </c>
      <c r="C3140" t="s">
        <v>88</v>
      </c>
      <c r="D3140" t="s">
        <v>17</v>
      </c>
      <c r="E3140" t="s">
        <v>211</v>
      </c>
      <c r="F3140" t="s">
        <v>50</v>
      </c>
      <c r="G3140">
        <v>75081</v>
      </c>
      <c r="H3140" t="s">
        <v>89</v>
      </c>
      <c r="I3140" t="s">
        <v>32</v>
      </c>
      <c r="J3140" t="s">
        <v>143</v>
      </c>
      <c r="K3140">
        <v>12.224</v>
      </c>
      <c r="L3140">
        <v>2</v>
      </c>
      <c r="M3140">
        <v>0.2</v>
      </c>
      <c r="N3140">
        <v>4.4311999999999996</v>
      </c>
      <c r="O3140" s="5">
        <f t="shared" ref="O3140:O3203" si="49">N3140/K3140</f>
        <v>0.36249999999999993</v>
      </c>
    </row>
    <row r="3141" spans="1:15" x14ac:dyDescent="0.25">
      <c r="A3141" t="s">
        <v>694</v>
      </c>
      <c r="B3141" t="s">
        <v>38</v>
      </c>
      <c r="C3141" t="s">
        <v>88</v>
      </c>
      <c r="D3141" t="s">
        <v>17</v>
      </c>
      <c r="E3141" t="s">
        <v>211</v>
      </c>
      <c r="F3141" t="s">
        <v>50</v>
      </c>
      <c r="G3141">
        <v>75081</v>
      </c>
      <c r="H3141" t="s">
        <v>89</v>
      </c>
      <c r="I3141" t="s">
        <v>58</v>
      </c>
      <c r="J3141" t="s">
        <v>129</v>
      </c>
      <c r="K3141">
        <v>44.783999999999999</v>
      </c>
      <c r="L3141">
        <v>2</v>
      </c>
      <c r="M3141">
        <v>0.2</v>
      </c>
      <c r="N3141">
        <v>-0.55979999999999996</v>
      </c>
      <c r="O3141" s="5">
        <f t="shared" si="49"/>
        <v>-1.2499999999999999E-2</v>
      </c>
    </row>
    <row r="3142" spans="1:15" x14ac:dyDescent="0.25">
      <c r="A3142" t="s">
        <v>694</v>
      </c>
      <c r="B3142" t="s">
        <v>38</v>
      </c>
      <c r="C3142" t="s">
        <v>88</v>
      </c>
      <c r="D3142" t="s">
        <v>17</v>
      </c>
      <c r="E3142" t="s">
        <v>211</v>
      </c>
      <c r="F3142" t="s">
        <v>50</v>
      </c>
      <c r="G3142">
        <v>75081</v>
      </c>
      <c r="H3142" t="s">
        <v>89</v>
      </c>
      <c r="I3142" t="s">
        <v>21</v>
      </c>
      <c r="J3142" t="s">
        <v>48</v>
      </c>
      <c r="K3142">
        <v>22.847999999999999</v>
      </c>
      <c r="L3142">
        <v>3</v>
      </c>
      <c r="M3142">
        <v>0.6</v>
      </c>
      <c r="N3142">
        <v>-17.7072</v>
      </c>
      <c r="O3142" s="5">
        <f t="shared" si="49"/>
        <v>-0.77500000000000002</v>
      </c>
    </row>
    <row r="3143" spans="1:15" x14ac:dyDescent="0.25">
      <c r="A3143" t="s">
        <v>652</v>
      </c>
      <c r="B3143" t="s">
        <v>155</v>
      </c>
      <c r="C3143" t="s">
        <v>16</v>
      </c>
      <c r="D3143" t="s">
        <v>17</v>
      </c>
      <c r="E3143" t="s">
        <v>110</v>
      </c>
      <c r="F3143" t="s">
        <v>94</v>
      </c>
      <c r="G3143">
        <v>10035</v>
      </c>
      <c r="H3143" t="s">
        <v>119</v>
      </c>
      <c r="I3143" t="s">
        <v>32</v>
      </c>
      <c r="J3143" t="s">
        <v>68</v>
      </c>
      <c r="K3143">
        <v>206.43</v>
      </c>
      <c r="L3143">
        <v>3</v>
      </c>
      <c r="M3143">
        <v>0</v>
      </c>
      <c r="N3143">
        <v>90.8292</v>
      </c>
      <c r="O3143" s="5">
        <f t="shared" si="49"/>
        <v>0.44</v>
      </c>
    </row>
    <row r="3144" spans="1:15" x14ac:dyDescent="0.25">
      <c r="A3144" t="s">
        <v>684</v>
      </c>
      <c r="B3144" t="s">
        <v>578</v>
      </c>
      <c r="C3144" t="s">
        <v>30</v>
      </c>
      <c r="D3144" t="s">
        <v>17</v>
      </c>
      <c r="E3144" t="s">
        <v>193</v>
      </c>
      <c r="F3144" t="s">
        <v>50</v>
      </c>
      <c r="G3144">
        <v>78207</v>
      </c>
      <c r="H3144" t="s">
        <v>89</v>
      </c>
      <c r="I3144" t="s">
        <v>32</v>
      </c>
      <c r="J3144" t="s">
        <v>64</v>
      </c>
      <c r="K3144">
        <v>210.392</v>
      </c>
      <c r="L3144">
        <v>2</v>
      </c>
      <c r="M3144">
        <v>0.8</v>
      </c>
      <c r="N3144">
        <v>-336.62720000000002</v>
      </c>
      <c r="O3144" s="5">
        <f t="shared" si="49"/>
        <v>-1.6</v>
      </c>
    </row>
    <row r="3145" spans="1:15" x14ac:dyDescent="0.25">
      <c r="A3145" t="s">
        <v>710</v>
      </c>
      <c r="B3145" t="s">
        <v>15</v>
      </c>
      <c r="C3145" t="s">
        <v>16</v>
      </c>
      <c r="D3145" t="s">
        <v>17</v>
      </c>
      <c r="E3145" t="s">
        <v>234</v>
      </c>
      <c r="F3145" t="s">
        <v>124</v>
      </c>
      <c r="G3145">
        <v>45231</v>
      </c>
      <c r="H3145" t="s">
        <v>119</v>
      </c>
      <c r="I3145" t="s">
        <v>58</v>
      </c>
      <c r="J3145" t="s">
        <v>129</v>
      </c>
      <c r="K3145">
        <v>119.96</v>
      </c>
      <c r="L3145">
        <v>5</v>
      </c>
      <c r="M3145">
        <v>0.2</v>
      </c>
      <c r="N3145">
        <v>35.988</v>
      </c>
      <c r="O3145" s="5">
        <f t="shared" si="49"/>
        <v>0.3</v>
      </c>
    </row>
    <row r="3146" spans="1:15" x14ac:dyDescent="0.25">
      <c r="A3146" t="s">
        <v>710</v>
      </c>
      <c r="B3146" t="s">
        <v>15</v>
      </c>
      <c r="C3146" t="s">
        <v>16</v>
      </c>
      <c r="D3146" t="s">
        <v>17</v>
      </c>
      <c r="E3146" t="s">
        <v>234</v>
      </c>
      <c r="F3146" t="s">
        <v>124</v>
      </c>
      <c r="G3146">
        <v>45231</v>
      </c>
      <c r="H3146" t="s">
        <v>119</v>
      </c>
      <c r="I3146" t="s">
        <v>32</v>
      </c>
      <c r="J3146" t="s">
        <v>53</v>
      </c>
      <c r="K3146">
        <v>10.608000000000001</v>
      </c>
      <c r="L3146">
        <v>6</v>
      </c>
      <c r="M3146">
        <v>0.2</v>
      </c>
      <c r="N3146">
        <v>0.92820000000000003</v>
      </c>
      <c r="O3146" s="5">
        <f t="shared" si="49"/>
        <v>8.7499999999999994E-2</v>
      </c>
    </row>
    <row r="3147" spans="1:15" x14ac:dyDescent="0.25">
      <c r="A3147" t="s">
        <v>725</v>
      </c>
      <c r="B3147" t="s">
        <v>38</v>
      </c>
      <c r="C3147" t="s">
        <v>30</v>
      </c>
      <c r="D3147" t="s">
        <v>17</v>
      </c>
      <c r="E3147" t="s">
        <v>128</v>
      </c>
      <c r="F3147" t="s">
        <v>50</v>
      </c>
      <c r="G3147">
        <v>78745</v>
      </c>
      <c r="H3147" t="s">
        <v>89</v>
      </c>
      <c r="I3147" t="s">
        <v>21</v>
      </c>
      <c r="J3147" t="s">
        <v>25</v>
      </c>
      <c r="K3147">
        <v>347.80200000000002</v>
      </c>
      <c r="L3147">
        <v>7</v>
      </c>
      <c r="M3147">
        <v>0.3</v>
      </c>
      <c r="N3147">
        <v>-24.843</v>
      </c>
      <c r="O3147" s="5">
        <f t="shared" si="49"/>
        <v>-7.1428571428571425E-2</v>
      </c>
    </row>
    <row r="3148" spans="1:15" x14ac:dyDescent="0.25">
      <c r="A3148" t="s">
        <v>636</v>
      </c>
      <c r="B3148" t="s">
        <v>15</v>
      </c>
      <c r="C3148" t="s">
        <v>30</v>
      </c>
      <c r="D3148" t="s">
        <v>17</v>
      </c>
      <c r="E3148" t="s">
        <v>44</v>
      </c>
      <c r="F3148" t="s">
        <v>45</v>
      </c>
      <c r="G3148">
        <v>98105</v>
      </c>
      <c r="H3148" t="s">
        <v>31</v>
      </c>
      <c r="I3148" t="s">
        <v>21</v>
      </c>
      <c r="J3148" t="s">
        <v>25</v>
      </c>
      <c r="K3148">
        <v>963.13599999999997</v>
      </c>
      <c r="L3148">
        <v>4</v>
      </c>
      <c r="M3148">
        <v>0.2</v>
      </c>
      <c r="N3148">
        <v>108.3528</v>
      </c>
      <c r="O3148" s="5">
        <f t="shared" si="49"/>
        <v>0.1125</v>
      </c>
    </row>
    <row r="3149" spans="1:15" x14ac:dyDescent="0.25">
      <c r="A3149" t="s">
        <v>636</v>
      </c>
      <c r="B3149" t="s">
        <v>15</v>
      </c>
      <c r="C3149" t="s">
        <v>30</v>
      </c>
      <c r="D3149" t="s">
        <v>17</v>
      </c>
      <c r="E3149" t="s">
        <v>44</v>
      </c>
      <c r="F3149" t="s">
        <v>45</v>
      </c>
      <c r="G3149">
        <v>98105</v>
      </c>
      <c r="H3149" t="s">
        <v>31</v>
      </c>
      <c r="I3149" t="s">
        <v>58</v>
      </c>
      <c r="J3149" t="s">
        <v>59</v>
      </c>
      <c r="K3149">
        <v>88.775999999999996</v>
      </c>
      <c r="L3149">
        <v>3</v>
      </c>
      <c r="M3149">
        <v>0.2</v>
      </c>
      <c r="N3149">
        <v>7.7679</v>
      </c>
      <c r="O3149" s="5">
        <f t="shared" si="49"/>
        <v>8.7500000000000008E-2</v>
      </c>
    </row>
    <row r="3150" spans="1:15" x14ac:dyDescent="0.25">
      <c r="A3150" t="s">
        <v>633</v>
      </c>
      <c r="B3150" t="s">
        <v>15</v>
      </c>
      <c r="C3150" t="s">
        <v>30</v>
      </c>
      <c r="D3150" t="s">
        <v>17</v>
      </c>
      <c r="E3150" t="s">
        <v>26</v>
      </c>
      <c r="F3150" t="s">
        <v>27</v>
      </c>
      <c r="G3150">
        <v>90004</v>
      </c>
      <c r="H3150" t="s">
        <v>31</v>
      </c>
      <c r="I3150" t="s">
        <v>32</v>
      </c>
      <c r="J3150" t="s">
        <v>53</v>
      </c>
      <c r="K3150">
        <v>32.4</v>
      </c>
      <c r="L3150">
        <v>5</v>
      </c>
      <c r="M3150">
        <v>0</v>
      </c>
      <c r="N3150">
        <v>10.368</v>
      </c>
      <c r="O3150" s="5">
        <f t="shared" si="49"/>
        <v>0.32</v>
      </c>
    </row>
    <row r="3151" spans="1:15" x14ac:dyDescent="0.25">
      <c r="A3151" t="s">
        <v>652</v>
      </c>
      <c r="B3151" t="s">
        <v>155</v>
      </c>
      <c r="C3151" t="s">
        <v>88</v>
      </c>
      <c r="D3151" t="s">
        <v>17</v>
      </c>
      <c r="E3151" t="s">
        <v>110</v>
      </c>
      <c r="F3151" t="s">
        <v>94</v>
      </c>
      <c r="G3151">
        <v>10035</v>
      </c>
      <c r="H3151" t="s">
        <v>119</v>
      </c>
      <c r="I3151" t="s">
        <v>32</v>
      </c>
      <c r="J3151" t="s">
        <v>80</v>
      </c>
      <c r="K3151">
        <v>32.4</v>
      </c>
      <c r="L3151">
        <v>5</v>
      </c>
      <c r="M3151">
        <v>0</v>
      </c>
      <c r="N3151">
        <v>15.552</v>
      </c>
      <c r="O3151" s="5">
        <f t="shared" si="49"/>
        <v>0.48</v>
      </c>
    </row>
    <row r="3152" spans="1:15" x14ac:dyDescent="0.25">
      <c r="A3152" t="s">
        <v>636</v>
      </c>
      <c r="B3152" t="s">
        <v>38</v>
      </c>
      <c r="C3152" t="s">
        <v>16</v>
      </c>
      <c r="D3152" t="s">
        <v>17</v>
      </c>
      <c r="E3152" t="s">
        <v>44</v>
      </c>
      <c r="F3152" t="s">
        <v>45</v>
      </c>
      <c r="G3152">
        <v>98103</v>
      </c>
      <c r="H3152" t="s">
        <v>31</v>
      </c>
      <c r="I3152" t="s">
        <v>32</v>
      </c>
      <c r="J3152" t="s">
        <v>33</v>
      </c>
      <c r="K3152">
        <v>31.05</v>
      </c>
      <c r="L3152">
        <v>3</v>
      </c>
      <c r="M3152">
        <v>0</v>
      </c>
      <c r="N3152">
        <v>14.904</v>
      </c>
      <c r="O3152" s="5">
        <f t="shared" si="49"/>
        <v>0.48</v>
      </c>
    </row>
    <row r="3153" spans="1:15" x14ac:dyDescent="0.25">
      <c r="A3153" t="s">
        <v>678</v>
      </c>
      <c r="B3153" t="s">
        <v>155</v>
      </c>
      <c r="C3153" t="s">
        <v>16</v>
      </c>
      <c r="D3153" t="s">
        <v>17</v>
      </c>
      <c r="E3153" t="s">
        <v>179</v>
      </c>
      <c r="F3153" t="s">
        <v>124</v>
      </c>
      <c r="G3153">
        <v>43055</v>
      </c>
      <c r="H3153" t="s">
        <v>119</v>
      </c>
      <c r="I3153" t="s">
        <v>58</v>
      </c>
      <c r="J3153" t="s">
        <v>129</v>
      </c>
      <c r="K3153">
        <v>2025.36</v>
      </c>
      <c r="L3153">
        <v>6</v>
      </c>
      <c r="M3153">
        <v>0.2</v>
      </c>
      <c r="N3153">
        <v>607.60799999999995</v>
      </c>
      <c r="O3153" s="5">
        <f t="shared" si="49"/>
        <v>0.3</v>
      </c>
    </row>
    <row r="3154" spans="1:15" x14ac:dyDescent="0.25">
      <c r="A3154" t="s">
        <v>678</v>
      </c>
      <c r="B3154" t="s">
        <v>155</v>
      </c>
      <c r="C3154" t="s">
        <v>16</v>
      </c>
      <c r="D3154" t="s">
        <v>17</v>
      </c>
      <c r="E3154" t="s">
        <v>179</v>
      </c>
      <c r="F3154" t="s">
        <v>124</v>
      </c>
      <c r="G3154">
        <v>43055</v>
      </c>
      <c r="H3154" t="s">
        <v>119</v>
      </c>
      <c r="I3154" t="s">
        <v>58</v>
      </c>
      <c r="J3154" t="s">
        <v>371</v>
      </c>
      <c r="K3154">
        <v>1799.9939999999999</v>
      </c>
      <c r="L3154">
        <v>2</v>
      </c>
      <c r="M3154">
        <v>0.7</v>
      </c>
      <c r="N3154">
        <v>-2639.9911999999999</v>
      </c>
      <c r="O3154" s="5">
        <f t="shared" si="49"/>
        <v>-1.4666666666666668</v>
      </c>
    </row>
    <row r="3155" spans="1:15" x14ac:dyDescent="0.25">
      <c r="A3155" t="s">
        <v>678</v>
      </c>
      <c r="B3155" t="s">
        <v>155</v>
      </c>
      <c r="C3155" t="s">
        <v>16</v>
      </c>
      <c r="D3155" t="s">
        <v>17</v>
      </c>
      <c r="E3155" t="s">
        <v>179</v>
      </c>
      <c r="F3155" t="s">
        <v>124</v>
      </c>
      <c r="G3155">
        <v>43055</v>
      </c>
      <c r="H3155" t="s">
        <v>119</v>
      </c>
      <c r="I3155" t="s">
        <v>58</v>
      </c>
      <c r="J3155" t="s">
        <v>59</v>
      </c>
      <c r="K3155">
        <v>101.988</v>
      </c>
      <c r="L3155">
        <v>2</v>
      </c>
      <c r="M3155">
        <v>0.4</v>
      </c>
      <c r="N3155">
        <v>-16.998000000000001</v>
      </c>
      <c r="O3155" s="5">
        <f t="shared" si="49"/>
        <v>-0.16666666666666669</v>
      </c>
    </row>
    <row r="3156" spans="1:15" x14ac:dyDescent="0.25">
      <c r="A3156" t="s">
        <v>678</v>
      </c>
      <c r="B3156" t="s">
        <v>155</v>
      </c>
      <c r="C3156" t="s">
        <v>16</v>
      </c>
      <c r="D3156" t="s">
        <v>17</v>
      </c>
      <c r="E3156" t="s">
        <v>179</v>
      </c>
      <c r="F3156" t="s">
        <v>124</v>
      </c>
      <c r="G3156">
        <v>43055</v>
      </c>
      <c r="H3156" t="s">
        <v>119</v>
      </c>
      <c r="I3156" t="s">
        <v>21</v>
      </c>
      <c r="J3156" t="s">
        <v>48</v>
      </c>
      <c r="K3156">
        <v>262.86399999999998</v>
      </c>
      <c r="L3156">
        <v>7</v>
      </c>
      <c r="M3156">
        <v>0.2</v>
      </c>
      <c r="N3156">
        <v>69.001800000000003</v>
      </c>
      <c r="O3156" s="5">
        <f t="shared" si="49"/>
        <v>0.26250000000000001</v>
      </c>
    </row>
    <row r="3157" spans="1:15" x14ac:dyDescent="0.25">
      <c r="A3157" t="s">
        <v>1036</v>
      </c>
      <c r="B3157" t="s">
        <v>38</v>
      </c>
      <c r="C3157" t="s">
        <v>30</v>
      </c>
      <c r="D3157" t="s">
        <v>17</v>
      </c>
      <c r="E3157" t="s">
        <v>506</v>
      </c>
      <c r="F3157" t="s">
        <v>78</v>
      </c>
      <c r="G3157">
        <v>55369</v>
      </c>
      <c r="H3157" t="s">
        <v>89</v>
      </c>
      <c r="I3157" t="s">
        <v>32</v>
      </c>
      <c r="J3157" t="s">
        <v>64</v>
      </c>
      <c r="K3157">
        <v>735.98</v>
      </c>
      <c r="L3157">
        <v>2</v>
      </c>
      <c r="M3157">
        <v>0</v>
      </c>
      <c r="N3157">
        <v>331.19099999999997</v>
      </c>
      <c r="O3157" s="5">
        <f t="shared" si="49"/>
        <v>0.44999999999999996</v>
      </c>
    </row>
    <row r="3158" spans="1:15" x14ac:dyDescent="0.25">
      <c r="A3158" t="s">
        <v>881</v>
      </c>
      <c r="B3158" t="s">
        <v>15</v>
      </c>
      <c r="C3158" t="s">
        <v>88</v>
      </c>
      <c r="D3158" t="s">
        <v>17</v>
      </c>
      <c r="E3158" t="s">
        <v>375</v>
      </c>
      <c r="F3158" t="s">
        <v>28</v>
      </c>
      <c r="G3158">
        <v>85301</v>
      </c>
      <c r="H3158" t="s">
        <v>31</v>
      </c>
      <c r="I3158" t="s">
        <v>32</v>
      </c>
      <c r="J3158" t="s">
        <v>80</v>
      </c>
      <c r="K3158">
        <v>93.024000000000001</v>
      </c>
      <c r="L3158">
        <v>3</v>
      </c>
      <c r="M3158">
        <v>0.2</v>
      </c>
      <c r="N3158">
        <v>33.721200000000003</v>
      </c>
      <c r="O3158" s="5">
        <f t="shared" si="49"/>
        <v>0.36250000000000004</v>
      </c>
    </row>
    <row r="3159" spans="1:15" x14ac:dyDescent="0.25">
      <c r="A3159" t="s">
        <v>652</v>
      </c>
      <c r="B3159" t="s">
        <v>38</v>
      </c>
      <c r="C3159" t="s">
        <v>30</v>
      </c>
      <c r="D3159" t="s">
        <v>17</v>
      </c>
      <c r="E3159" t="s">
        <v>110</v>
      </c>
      <c r="F3159" t="s">
        <v>94</v>
      </c>
      <c r="G3159">
        <v>10009</v>
      </c>
      <c r="H3159" t="s">
        <v>119</v>
      </c>
      <c r="I3159" t="s">
        <v>21</v>
      </c>
      <c r="J3159" t="s">
        <v>39</v>
      </c>
      <c r="K3159">
        <v>284.36399999999998</v>
      </c>
      <c r="L3159">
        <v>2</v>
      </c>
      <c r="M3159">
        <v>0.4</v>
      </c>
      <c r="N3159">
        <v>-75.830399999999997</v>
      </c>
      <c r="O3159" s="5">
        <f t="shared" si="49"/>
        <v>-0.26666666666666666</v>
      </c>
    </row>
    <row r="3160" spans="1:15" x14ac:dyDescent="0.25">
      <c r="A3160" t="s">
        <v>652</v>
      </c>
      <c r="B3160" t="s">
        <v>38</v>
      </c>
      <c r="C3160" t="s">
        <v>30</v>
      </c>
      <c r="D3160" t="s">
        <v>17</v>
      </c>
      <c r="E3160" t="s">
        <v>110</v>
      </c>
      <c r="F3160" t="s">
        <v>94</v>
      </c>
      <c r="G3160">
        <v>10009</v>
      </c>
      <c r="H3160" t="s">
        <v>119</v>
      </c>
      <c r="I3160" t="s">
        <v>58</v>
      </c>
      <c r="J3160" t="s">
        <v>129</v>
      </c>
      <c r="K3160">
        <v>26</v>
      </c>
      <c r="L3160">
        <v>2</v>
      </c>
      <c r="M3160">
        <v>0</v>
      </c>
      <c r="N3160">
        <v>11.7</v>
      </c>
      <c r="O3160" s="5">
        <f t="shared" si="49"/>
        <v>0.44999999999999996</v>
      </c>
    </row>
    <row r="3161" spans="1:15" x14ac:dyDescent="0.25">
      <c r="A3161" t="s">
        <v>828</v>
      </c>
      <c r="B3161" t="s">
        <v>155</v>
      </c>
      <c r="C3161" t="s">
        <v>16</v>
      </c>
      <c r="D3161" t="s">
        <v>17</v>
      </c>
      <c r="E3161" t="s">
        <v>290</v>
      </c>
      <c r="F3161" t="s">
        <v>41</v>
      </c>
      <c r="G3161">
        <v>28540</v>
      </c>
      <c r="H3161" t="s">
        <v>20</v>
      </c>
      <c r="I3161" t="s">
        <v>32</v>
      </c>
      <c r="J3161" t="s">
        <v>43</v>
      </c>
      <c r="K3161">
        <v>67.64</v>
      </c>
      <c r="L3161">
        <v>5</v>
      </c>
      <c r="M3161">
        <v>0.2</v>
      </c>
      <c r="N3161">
        <v>5.9184999999999999</v>
      </c>
      <c r="O3161" s="5">
        <f t="shared" si="49"/>
        <v>8.7499999999999994E-2</v>
      </c>
    </row>
    <row r="3162" spans="1:15" x14ac:dyDescent="0.25">
      <c r="A3162" t="s">
        <v>828</v>
      </c>
      <c r="B3162" t="s">
        <v>155</v>
      </c>
      <c r="C3162" t="s">
        <v>16</v>
      </c>
      <c r="D3162" t="s">
        <v>17</v>
      </c>
      <c r="E3162" t="s">
        <v>290</v>
      </c>
      <c r="F3162" t="s">
        <v>41</v>
      </c>
      <c r="G3162">
        <v>28540</v>
      </c>
      <c r="H3162" t="s">
        <v>20</v>
      </c>
      <c r="I3162" t="s">
        <v>58</v>
      </c>
      <c r="J3162" t="s">
        <v>129</v>
      </c>
      <c r="K3162">
        <v>119.976</v>
      </c>
      <c r="L3162">
        <v>3</v>
      </c>
      <c r="M3162">
        <v>0.2</v>
      </c>
      <c r="N3162">
        <v>-17.996400000000001</v>
      </c>
      <c r="O3162" s="5">
        <f t="shared" si="49"/>
        <v>-0.15000000000000002</v>
      </c>
    </row>
    <row r="3163" spans="1:15" x14ac:dyDescent="0.25">
      <c r="A3163" t="s">
        <v>644</v>
      </c>
      <c r="B3163" t="s">
        <v>15</v>
      </c>
      <c r="C3163" t="s">
        <v>16</v>
      </c>
      <c r="D3163" t="s">
        <v>17</v>
      </c>
      <c r="E3163" t="s">
        <v>81</v>
      </c>
      <c r="F3163" t="s">
        <v>50</v>
      </c>
      <c r="G3163">
        <v>77070</v>
      </c>
      <c r="H3163" t="s">
        <v>89</v>
      </c>
      <c r="I3163" t="s">
        <v>32</v>
      </c>
      <c r="J3163" t="s">
        <v>64</v>
      </c>
      <c r="K3163">
        <v>5.18</v>
      </c>
      <c r="L3163">
        <v>5</v>
      </c>
      <c r="M3163">
        <v>0.8</v>
      </c>
      <c r="N3163">
        <v>-8.0289999999999999</v>
      </c>
      <c r="O3163" s="5">
        <f t="shared" si="49"/>
        <v>-1.55</v>
      </c>
    </row>
    <row r="3164" spans="1:15" x14ac:dyDescent="0.25">
      <c r="A3164" t="s">
        <v>640</v>
      </c>
      <c r="B3164" t="s">
        <v>38</v>
      </c>
      <c r="C3164" t="s">
        <v>16</v>
      </c>
      <c r="D3164" t="s">
        <v>17</v>
      </c>
      <c r="E3164" t="s">
        <v>65</v>
      </c>
      <c r="F3164" t="s">
        <v>27</v>
      </c>
      <c r="G3164">
        <v>94109</v>
      </c>
      <c r="H3164" t="s">
        <v>31</v>
      </c>
      <c r="I3164" t="s">
        <v>32</v>
      </c>
      <c r="J3164" t="s">
        <v>143</v>
      </c>
      <c r="K3164">
        <v>15.56</v>
      </c>
      <c r="L3164">
        <v>2</v>
      </c>
      <c r="M3164">
        <v>0</v>
      </c>
      <c r="N3164">
        <v>7.3132000000000001</v>
      </c>
      <c r="O3164" s="5">
        <f t="shared" si="49"/>
        <v>0.47</v>
      </c>
    </row>
    <row r="3165" spans="1:15" x14ac:dyDescent="0.25">
      <c r="A3165" t="s">
        <v>640</v>
      </c>
      <c r="B3165" t="s">
        <v>38</v>
      </c>
      <c r="C3165" t="s">
        <v>16</v>
      </c>
      <c r="D3165" t="s">
        <v>17</v>
      </c>
      <c r="E3165" t="s">
        <v>65</v>
      </c>
      <c r="F3165" t="s">
        <v>27</v>
      </c>
      <c r="G3165">
        <v>94109</v>
      </c>
      <c r="H3165" t="s">
        <v>31</v>
      </c>
      <c r="I3165" t="s">
        <v>32</v>
      </c>
      <c r="J3165" t="s">
        <v>143</v>
      </c>
      <c r="K3165">
        <v>78.349999999999994</v>
      </c>
      <c r="L3165">
        <v>5</v>
      </c>
      <c r="M3165">
        <v>0</v>
      </c>
      <c r="N3165">
        <v>36.8245</v>
      </c>
      <c r="O3165" s="5">
        <f t="shared" si="49"/>
        <v>0.47000000000000003</v>
      </c>
    </row>
    <row r="3166" spans="1:15" x14ac:dyDescent="0.25">
      <c r="A3166" t="s">
        <v>640</v>
      </c>
      <c r="B3166" t="s">
        <v>38</v>
      </c>
      <c r="C3166" t="s">
        <v>16</v>
      </c>
      <c r="D3166" t="s">
        <v>17</v>
      </c>
      <c r="E3166" t="s">
        <v>65</v>
      </c>
      <c r="F3166" t="s">
        <v>27</v>
      </c>
      <c r="G3166">
        <v>94109</v>
      </c>
      <c r="H3166" t="s">
        <v>31</v>
      </c>
      <c r="I3166" t="s">
        <v>32</v>
      </c>
      <c r="J3166" t="s">
        <v>53</v>
      </c>
      <c r="K3166">
        <v>59.52</v>
      </c>
      <c r="L3166">
        <v>3</v>
      </c>
      <c r="M3166">
        <v>0</v>
      </c>
      <c r="N3166">
        <v>15.475199999999999</v>
      </c>
      <c r="O3166" s="5">
        <f t="shared" si="49"/>
        <v>0.25999999999999995</v>
      </c>
    </row>
    <row r="3167" spans="1:15" x14ac:dyDescent="0.25">
      <c r="A3167" t="s">
        <v>640</v>
      </c>
      <c r="B3167" t="s">
        <v>38</v>
      </c>
      <c r="C3167" t="s">
        <v>16</v>
      </c>
      <c r="D3167" t="s">
        <v>17</v>
      </c>
      <c r="E3167" t="s">
        <v>65</v>
      </c>
      <c r="F3167" t="s">
        <v>27</v>
      </c>
      <c r="G3167">
        <v>94109</v>
      </c>
      <c r="H3167" t="s">
        <v>31</v>
      </c>
      <c r="I3167" t="s">
        <v>32</v>
      </c>
      <c r="J3167" t="s">
        <v>80</v>
      </c>
      <c r="K3167">
        <v>38.520000000000003</v>
      </c>
      <c r="L3167">
        <v>9</v>
      </c>
      <c r="M3167">
        <v>0</v>
      </c>
      <c r="N3167">
        <v>17.334</v>
      </c>
      <c r="O3167" s="5">
        <f t="shared" si="49"/>
        <v>0.44999999999999996</v>
      </c>
    </row>
    <row r="3168" spans="1:15" x14ac:dyDescent="0.25">
      <c r="A3168" t="s">
        <v>640</v>
      </c>
      <c r="B3168" t="s">
        <v>38</v>
      </c>
      <c r="C3168" t="s">
        <v>16</v>
      </c>
      <c r="D3168" t="s">
        <v>17</v>
      </c>
      <c r="E3168" t="s">
        <v>65</v>
      </c>
      <c r="F3168" t="s">
        <v>27</v>
      </c>
      <c r="G3168">
        <v>94109</v>
      </c>
      <c r="H3168" t="s">
        <v>31</v>
      </c>
      <c r="I3168" t="s">
        <v>58</v>
      </c>
      <c r="J3168" t="s">
        <v>59</v>
      </c>
      <c r="K3168">
        <v>239.98400000000001</v>
      </c>
      <c r="L3168">
        <v>2</v>
      </c>
      <c r="M3168">
        <v>0.2</v>
      </c>
      <c r="N3168">
        <v>23.9984</v>
      </c>
      <c r="O3168" s="5">
        <f t="shared" si="49"/>
        <v>9.9999999999999992E-2</v>
      </c>
    </row>
    <row r="3169" spans="1:15" x14ac:dyDescent="0.25">
      <c r="A3169" t="s">
        <v>640</v>
      </c>
      <c r="B3169" t="s">
        <v>38</v>
      </c>
      <c r="C3169" t="s">
        <v>16</v>
      </c>
      <c r="D3169" t="s">
        <v>17</v>
      </c>
      <c r="E3169" t="s">
        <v>65</v>
      </c>
      <c r="F3169" t="s">
        <v>27</v>
      </c>
      <c r="G3169">
        <v>94109</v>
      </c>
      <c r="H3169" t="s">
        <v>31</v>
      </c>
      <c r="I3169" t="s">
        <v>32</v>
      </c>
      <c r="J3169" t="s">
        <v>80</v>
      </c>
      <c r="K3169">
        <v>19.350000000000001</v>
      </c>
      <c r="L3169">
        <v>3</v>
      </c>
      <c r="M3169">
        <v>0</v>
      </c>
      <c r="N3169">
        <v>9.4815000000000005</v>
      </c>
      <c r="O3169" s="5">
        <f t="shared" si="49"/>
        <v>0.49</v>
      </c>
    </row>
    <row r="3170" spans="1:15" x14ac:dyDescent="0.25">
      <c r="A3170" t="s">
        <v>847</v>
      </c>
      <c r="B3170" t="s">
        <v>155</v>
      </c>
      <c r="C3170" t="s">
        <v>16</v>
      </c>
      <c r="D3170" t="s">
        <v>17</v>
      </c>
      <c r="E3170" t="s">
        <v>405</v>
      </c>
      <c r="F3170" t="s">
        <v>82</v>
      </c>
      <c r="G3170">
        <v>48911</v>
      </c>
      <c r="H3170" t="s">
        <v>89</v>
      </c>
      <c r="I3170" t="s">
        <v>21</v>
      </c>
      <c r="J3170" t="s">
        <v>48</v>
      </c>
      <c r="K3170">
        <v>67</v>
      </c>
      <c r="L3170">
        <v>5</v>
      </c>
      <c r="M3170">
        <v>0</v>
      </c>
      <c r="N3170">
        <v>32.159999999999997</v>
      </c>
      <c r="O3170" s="5">
        <f t="shared" si="49"/>
        <v>0.47999999999999993</v>
      </c>
    </row>
    <row r="3171" spans="1:15" x14ac:dyDescent="0.25">
      <c r="A3171" t="s">
        <v>998</v>
      </c>
      <c r="B3171" t="s">
        <v>38</v>
      </c>
      <c r="C3171" t="s">
        <v>30</v>
      </c>
      <c r="D3171" t="s">
        <v>17</v>
      </c>
      <c r="E3171" t="s">
        <v>541</v>
      </c>
      <c r="F3171" t="s">
        <v>35</v>
      </c>
      <c r="G3171">
        <v>32303</v>
      </c>
      <c r="H3171" t="s">
        <v>20</v>
      </c>
      <c r="I3171" t="s">
        <v>21</v>
      </c>
      <c r="J3171" t="s">
        <v>25</v>
      </c>
      <c r="K3171">
        <v>390.27199999999999</v>
      </c>
      <c r="L3171">
        <v>8</v>
      </c>
      <c r="M3171">
        <v>0.2</v>
      </c>
      <c r="N3171">
        <v>-24.391999999999999</v>
      </c>
      <c r="O3171" s="5">
        <f t="shared" si="49"/>
        <v>-6.25E-2</v>
      </c>
    </row>
    <row r="3172" spans="1:15" x14ac:dyDescent="0.25">
      <c r="A3172" t="s">
        <v>998</v>
      </c>
      <c r="B3172" t="s">
        <v>38</v>
      </c>
      <c r="C3172" t="s">
        <v>30</v>
      </c>
      <c r="D3172" t="s">
        <v>17</v>
      </c>
      <c r="E3172" t="s">
        <v>541</v>
      </c>
      <c r="F3172" t="s">
        <v>35</v>
      </c>
      <c r="G3172">
        <v>32303</v>
      </c>
      <c r="H3172" t="s">
        <v>20</v>
      </c>
      <c r="I3172" t="s">
        <v>32</v>
      </c>
      <c r="J3172" t="s">
        <v>80</v>
      </c>
      <c r="K3172">
        <v>62.192</v>
      </c>
      <c r="L3172">
        <v>13</v>
      </c>
      <c r="M3172">
        <v>0.2</v>
      </c>
      <c r="N3172">
        <v>19.434999999999999</v>
      </c>
      <c r="O3172" s="5">
        <f t="shared" si="49"/>
        <v>0.3125</v>
      </c>
    </row>
    <row r="3173" spans="1:15" x14ac:dyDescent="0.25">
      <c r="A3173" t="s">
        <v>661</v>
      </c>
      <c r="B3173" t="s">
        <v>15</v>
      </c>
      <c r="C3173" t="s">
        <v>16</v>
      </c>
      <c r="D3173" t="s">
        <v>17</v>
      </c>
      <c r="E3173" t="s">
        <v>141</v>
      </c>
      <c r="F3173" t="s">
        <v>111</v>
      </c>
      <c r="G3173">
        <v>29203</v>
      </c>
      <c r="H3173" t="s">
        <v>20</v>
      </c>
      <c r="I3173" t="s">
        <v>32</v>
      </c>
      <c r="J3173" t="s">
        <v>64</v>
      </c>
      <c r="K3173">
        <v>23.88</v>
      </c>
      <c r="L3173">
        <v>6</v>
      </c>
      <c r="M3173">
        <v>0</v>
      </c>
      <c r="N3173">
        <v>11.223599999999999</v>
      </c>
      <c r="O3173" s="5">
        <f t="shared" si="49"/>
        <v>0.47</v>
      </c>
    </row>
    <row r="3174" spans="1:15" x14ac:dyDescent="0.25">
      <c r="A3174" t="s">
        <v>654</v>
      </c>
      <c r="B3174" t="s">
        <v>38</v>
      </c>
      <c r="C3174" t="s">
        <v>16</v>
      </c>
      <c r="D3174" t="s">
        <v>17</v>
      </c>
      <c r="E3174" t="s">
        <v>116</v>
      </c>
      <c r="F3174" t="s">
        <v>74</v>
      </c>
      <c r="G3174">
        <v>60623</v>
      </c>
      <c r="H3174" t="s">
        <v>89</v>
      </c>
      <c r="I3174" t="s">
        <v>32</v>
      </c>
      <c r="J3174" t="s">
        <v>64</v>
      </c>
      <c r="K3174">
        <v>3.1680000000000001</v>
      </c>
      <c r="L3174">
        <v>2</v>
      </c>
      <c r="M3174">
        <v>0.8</v>
      </c>
      <c r="N3174">
        <v>-4.7519999999999998</v>
      </c>
      <c r="O3174" s="5">
        <f t="shared" si="49"/>
        <v>-1.4999999999999998</v>
      </c>
    </row>
    <row r="3175" spans="1:15" x14ac:dyDescent="0.25">
      <c r="A3175" t="s">
        <v>654</v>
      </c>
      <c r="B3175" t="s">
        <v>38</v>
      </c>
      <c r="C3175" t="s">
        <v>16</v>
      </c>
      <c r="D3175" t="s">
        <v>17</v>
      </c>
      <c r="E3175" t="s">
        <v>116</v>
      </c>
      <c r="F3175" t="s">
        <v>74</v>
      </c>
      <c r="G3175">
        <v>60623</v>
      </c>
      <c r="H3175" t="s">
        <v>89</v>
      </c>
      <c r="I3175" t="s">
        <v>21</v>
      </c>
      <c r="J3175" t="s">
        <v>25</v>
      </c>
      <c r="K3175">
        <v>528.42999999999995</v>
      </c>
      <c r="L3175">
        <v>5</v>
      </c>
      <c r="M3175">
        <v>0.3</v>
      </c>
      <c r="N3175">
        <v>0</v>
      </c>
      <c r="O3175" s="5">
        <f t="shared" si="49"/>
        <v>0</v>
      </c>
    </row>
    <row r="3176" spans="1:15" x14ac:dyDescent="0.25">
      <c r="A3176" t="s">
        <v>654</v>
      </c>
      <c r="B3176" t="s">
        <v>38</v>
      </c>
      <c r="C3176" t="s">
        <v>16</v>
      </c>
      <c r="D3176" t="s">
        <v>17</v>
      </c>
      <c r="E3176" t="s">
        <v>116</v>
      </c>
      <c r="F3176" t="s">
        <v>74</v>
      </c>
      <c r="G3176">
        <v>60623</v>
      </c>
      <c r="H3176" t="s">
        <v>89</v>
      </c>
      <c r="I3176" t="s">
        <v>32</v>
      </c>
      <c r="J3176" t="s">
        <v>53</v>
      </c>
      <c r="K3176">
        <v>13.391999999999999</v>
      </c>
      <c r="L3176">
        <v>3</v>
      </c>
      <c r="M3176">
        <v>0.2</v>
      </c>
      <c r="N3176">
        <v>1.5065999999999999</v>
      </c>
      <c r="O3176" s="5">
        <f t="shared" si="49"/>
        <v>0.1125</v>
      </c>
    </row>
    <row r="3177" spans="1:15" x14ac:dyDescent="0.25">
      <c r="A3177" t="s">
        <v>700</v>
      </c>
      <c r="B3177" t="s">
        <v>38</v>
      </c>
      <c r="C3177" t="s">
        <v>16</v>
      </c>
      <c r="D3177" t="s">
        <v>17</v>
      </c>
      <c r="E3177" t="s">
        <v>220</v>
      </c>
      <c r="F3177" t="s">
        <v>82</v>
      </c>
      <c r="G3177">
        <v>48227</v>
      </c>
      <c r="H3177" t="s">
        <v>89</v>
      </c>
      <c r="I3177" t="s">
        <v>32</v>
      </c>
      <c r="J3177" t="s">
        <v>53</v>
      </c>
      <c r="K3177">
        <v>181.86</v>
      </c>
      <c r="L3177">
        <v>7</v>
      </c>
      <c r="M3177">
        <v>0</v>
      </c>
      <c r="N3177">
        <v>50.9208</v>
      </c>
      <c r="O3177" s="5">
        <f t="shared" si="49"/>
        <v>0.27999999999999997</v>
      </c>
    </row>
    <row r="3178" spans="1:15" x14ac:dyDescent="0.25">
      <c r="A3178" t="s">
        <v>980</v>
      </c>
      <c r="B3178" t="s">
        <v>38</v>
      </c>
      <c r="C3178" t="s">
        <v>16</v>
      </c>
      <c r="D3178" t="s">
        <v>17</v>
      </c>
      <c r="E3178" t="s">
        <v>355</v>
      </c>
      <c r="F3178" t="s">
        <v>46</v>
      </c>
      <c r="G3178">
        <v>80525</v>
      </c>
      <c r="H3178" t="s">
        <v>31</v>
      </c>
      <c r="I3178" t="s">
        <v>21</v>
      </c>
      <c r="J3178" t="s">
        <v>22</v>
      </c>
      <c r="K3178">
        <v>180.58799999999999</v>
      </c>
      <c r="L3178">
        <v>2</v>
      </c>
      <c r="M3178">
        <v>0.7</v>
      </c>
      <c r="N3178">
        <v>-240.78399999999999</v>
      </c>
      <c r="O3178" s="5">
        <f t="shared" si="49"/>
        <v>-1.3333333333333333</v>
      </c>
    </row>
    <row r="3179" spans="1:15" x14ac:dyDescent="0.25">
      <c r="A3179" t="s">
        <v>980</v>
      </c>
      <c r="B3179" t="s">
        <v>38</v>
      </c>
      <c r="C3179" t="s">
        <v>16</v>
      </c>
      <c r="D3179" t="s">
        <v>17</v>
      </c>
      <c r="E3179" t="s">
        <v>355</v>
      </c>
      <c r="F3179" t="s">
        <v>46</v>
      </c>
      <c r="G3179">
        <v>80525</v>
      </c>
      <c r="H3179" t="s">
        <v>31</v>
      </c>
      <c r="I3179" t="s">
        <v>58</v>
      </c>
      <c r="J3179" t="s">
        <v>129</v>
      </c>
      <c r="K3179">
        <v>47.984000000000002</v>
      </c>
      <c r="L3179">
        <v>2</v>
      </c>
      <c r="M3179">
        <v>0.2</v>
      </c>
      <c r="N3179">
        <v>0.5998</v>
      </c>
      <c r="O3179" s="5">
        <f t="shared" si="49"/>
        <v>1.2499999999999999E-2</v>
      </c>
    </row>
    <row r="3180" spans="1:15" x14ac:dyDescent="0.25">
      <c r="A3180" t="s">
        <v>652</v>
      </c>
      <c r="B3180" t="s">
        <v>578</v>
      </c>
      <c r="C3180" t="s">
        <v>16</v>
      </c>
      <c r="D3180" t="s">
        <v>17</v>
      </c>
      <c r="E3180" t="s">
        <v>110</v>
      </c>
      <c r="F3180" t="s">
        <v>94</v>
      </c>
      <c r="G3180">
        <v>10024</v>
      </c>
      <c r="H3180" t="s">
        <v>119</v>
      </c>
      <c r="I3180" t="s">
        <v>32</v>
      </c>
      <c r="J3180" t="s">
        <v>80</v>
      </c>
      <c r="K3180">
        <v>18.760000000000002</v>
      </c>
      <c r="L3180">
        <v>2</v>
      </c>
      <c r="M3180">
        <v>0</v>
      </c>
      <c r="N3180">
        <v>9.0047999999999995</v>
      </c>
      <c r="O3180" s="5">
        <f t="shared" si="49"/>
        <v>0.47999999999999993</v>
      </c>
    </row>
    <row r="3181" spans="1:15" x14ac:dyDescent="0.25">
      <c r="A3181" t="s">
        <v>652</v>
      </c>
      <c r="B3181" t="s">
        <v>38</v>
      </c>
      <c r="C3181" t="s">
        <v>30</v>
      </c>
      <c r="D3181" t="s">
        <v>17</v>
      </c>
      <c r="E3181" t="s">
        <v>110</v>
      </c>
      <c r="F3181" t="s">
        <v>94</v>
      </c>
      <c r="G3181">
        <v>10011</v>
      </c>
      <c r="H3181" t="s">
        <v>119</v>
      </c>
      <c r="I3181" t="s">
        <v>21</v>
      </c>
      <c r="J3181" t="s">
        <v>48</v>
      </c>
      <c r="K3181">
        <v>20.94</v>
      </c>
      <c r="L3181">
        <v>3</v>
      </c>
      <c r="M3181">
        <v>0</v>
      </c>
      <c r="N3181">
        <v>6.0726000000000004</v>
      </c>
      <c r="O3181" s="5">
        <f t="shared" si="49"/>
        <v>0.28999999999999998</v>
      </c>
    </row>
    <row r="3182" spans="1:15" x14ac:dyDescent="0.25">
      <c r="A3182" t="s">
        <v>652</v>
      </c>
      <c r="B3182" t="s">
        <v>38</v>
      </c>
      <c r="C3182" t="s">
        <v>30</v>
      </c>
      <c r="D3182" t="s">
        <v>17</v>
      </c>
      <c r="E3182" t="s">
        <v>110</v>
      </c>
      <c r="F3182" t="s">
        <v>94</v>
      </c>
      <c r="G3182">
        <v>10011</v>
      </c>
      <c r="H3182" t="s">
        <v>119</v>
      </c>
      <c r="I3182" t="s">
        <v>21</v>
      </c>
      <c r="J3182" t="s">
        <v>48</v>
      </c>
      <c r="K3182">
        <v>58.68</v>
      </c>
      <c r="L3182">
        <v>2</v>
      </c>
      <c r="M3182">
        <v>0</v>
      </c>
      <c r="N3182">
        <v>18.190799999999999</v>
      </c>
      <c r="O3182" s="5">
        <f t="shared" si="49"/>
        <v>0.31</v>
      </c>
    </row>
    <row r="3183" spans="1:15" x14ac:dyDescent="0.25">
      <c r="A3183" t="s">
        <v>652</v>
      </c>
      <c r="B3183" t="s">
        <v>38</v>
      </c>
      <c r="C3183" t="s">
        <v>30</v>
      </c>
      <c r="D3183" t="s">
        <v>17</v>
      </c>
      <c r="E3183" t="s">
        <v>110</v>
      </c>
      <c r="F3183" t="s">
        <v>94</v>
      </c>
      <c r="G3183">
        <v>10011</v>
      </c>
      <c r="H3183" t="s">
        <v>119</v>
      </c>
      <c r="I3183" t="s">
        <v>32</v>
      </c>
      <c r="J3183" t="s">
        <v>68</v>
      </c>
      <c r="K3183">
        <v>254.9</v>
      </c>
      <c r="L3183">
        <v>5</v>
      </c>
      <c r="M3183">
        <v>0</v>
      </c>
      <c r="N3183">
        <v>68.822999999999993</v>
      </c>
      <c r="O3183" s="5">
        <f t="shared" si="49"/>
        <v>0.26999999999999996</v>
      </c>
    </row>
    <row r="3184" spans="1:15" x14ac:dyDescent="0.25">
      <c r="A3184" t="s">
        <v>815</v>
      </c>
      <c r="B3184" t="s">
        <v>15</v>
      </c>
      <c r="C3184" t="s">
        <v>30</v>
      </c>
      <c r="D3184" t="s">
        <v>17</v>
      </c>
      <c r="E3184" t="s">
        <v>141</v>
      </c>
      <c r="F3184" t="s">
        <v>105</v>
      </c>
      <c r="G3184">
        <v>21044</v>
      </c>
      <c r="H3184" t="s">
        <v>119</v>
      </c>
      <c r="I3184" t="s">
        <v>32</v>
      </c>
      <c r="J3184" t="s">
        <v>64</v>
      </c>
      <c r="K3184">
        <v>9.64</v>
      </c>
      <c r="L3184">
        <v>2</v>
      </c>
      <c r="M3184">
        <v>0</v>
      </c>
      <c r="N3184">
        <v>4.4344000000000001</v>
      </c>
      <c r="O3184" s="5">
        <f t="shared" si="49"/>
        <v>0.45999999999999996</v>
      </c>
    </row>
    <row r="3185" spans="1:15" x14ac:dyDescent="0.25">
      <c r="A3185" t="s">
        <v>815</v>
      </c>
      <c r="B3185" t="s">
        <v>15</v>
      </c>
      <c r="C3185" t="s">
        <v>30</v>
      </c>
      <c r="D3185" t="s">
        <v>17</v>
      </c>
      <c r="E3185" t="s">
        <v>141</v>
      </c>
      <c r="F3185" t="s">
        <v>105</v>
      </c>
      <c r="G3185">
        <v>21044</v>
      </c>
      <c r="H3185" t="s">
        <v>119</v>
      </c>
      <c r="I3185" t="s">
        <v>58</v>
      </c>
      <c r="J3185" t="s">
        <v>129</v>
      </c>
      <c r="K3185">
        <v>826.62</v>
      </c>
      <c r="L3185">
        <v>3</v>
      </c>
      <c r="M3185">
        <v>0</v>
      </c>
      <c r="N3185">
        <v>355.44659999999999</v>
      </c>
      <c r="O3185" s="5">
        <f t="shared" si="49"/>
        <v>0.43</v>
      </c>
    </row>
    <row r="3186" spans="1:15" x14ac:dyDescent="0.25">
      <c r="A3186" t="s">
        <v>815</v>
      </c>
      <c r="B3186" t="s">
        <v>15</v>
      </c>
      <c r="C3186" t="s">
        <v>30</v>
      </c>
      <c r="D3186" t="s">
        <v>17</v>
      </c>
      <c r="E3186" t="s">
        <v>141</v>
      </c>
      <c r="F3186" t="s">
        <v>105</v>
      </c>
      <c r="G3186">
        <v>21044</v>
      </c>
      <c r="H3186" t="s">
        <v>119</v>
      </c>
      <c r="I3186" t="s">
        <v>32</v>
      </c>
      <c r="J3186" t="s">
        <v>43</v>
      </c>
      <c r="K3186">
        <v>1633.14</v>
      </c>
      <c r="L3186">
        <v>9</v>
      </c>
      <c r="M3186">
        <v>0</v>
      </c>
      <c r="N3186">
        <v>473.61059999999998</v>
      </c>
      <c r="O3186" s="5">
        <f t="shared" si="49"/>
        <v>0.28999999999999998</v>
      </c>
    </row>
    <row r="3187" spans="1:15" x14ac:dyDescent="0.25">
      <c r="A3187" t="s">
        <v>815</v>
      </c>
      <c r="B3187" t="s">
        <v>15</v>
      </c>
      <c r="C3187" t="s">
        <v>30</v>
      </c>
      <c r="D3187" t="s">
        <v>17</v>
      </c>
      <c r="E3187" t="s">
        <v>141</v>
      </c>
      <c r="F3187" t="s">
        <v>105</v>
      </c>
      <c r="G3187">
        <v>21044</v>
      </c>
      <c r="H3187" t="s">
        <v>119</v>
      </c>
      <c r="I3187" t="s">
        <v>32</v>
      </c>
      <c r="J3187" t="s">
        <v>43</v>
      </c>
      <c r="K3187">
        <v>544.38</v>
      </c>
      <c r="L3187">
        <v>3</v>
      </c>
      <c r="M3187">
        <v>0</v>
      </c>
      <c r="N3187">
        <v>157.87020000000001</v>
      </c>
      <c r="O3187" s="5">
        <f t="shared" si="49"/>
        <v>0.29000000000000004</v>
      </c>
    </row>
    <row r="3188" spans="1:15" x14ac:dyDescent="0.25">
      <c r="A3188" t="s">
        <v>644</v>
      </c>
      <c r="B3188" t="s">
        <v>155</v>
      </c>
      <c r="C3188" t="s">
        <v>30</v>
      </c>
      <c r="D3188" t="s">
        <v>17</v>
      </c>
      <c r="E3188" t="s">
        <v>81</v>
      </c>
      <c r="F3188" t="s">
        <v>50</v>
      </c>
      <c r="G3188">
        <v>77041</v>
      </c>
      <c r="H3188" t="s">
        <v>89</v>
      </c>
      <c r="I3188" t="s">
        <v>32</v>
      </c>
      <c r="J3188" t="s">
        <v>64</v>
      </c>
      <c r="K3188">
        <v>26.045999999999999</v>
      </c>
      <c r="L3188">
        <v>3</v>
      </c>
      <c r="M3188">
        <v>0.8</v>
      </c>
      <c r="N3188">
        <v>-44.278199999999998</v>
      </c>
      <c r="O3188" s="5">
        <f t="shared" si="49"/>
        <v>-1.7</v>
      </c>
    </row>
    <row r="3189" spans="1:15" x14ac:dyDescent="0.25">
      <c r="A3189" t="s">
        <v>644</v>
      </c>
      <c r="B3189" t="s">
        <v>155</v>
      </c>
      <c r="C3189" t="s">
        <v>30</v>
      </c>
      <c r="D3189" t="s">
        <v>17</v>
      </c>
      <c r="E3189" t="s">
        <v>81</v>
      </c>
      <c r="F3189" t="s">
        <v>50</v>
      </c>
      <c r="G3189">
        <v>77041</v>
      </c>
      <c r="H3189" t="s">
        <v>89</v>
      </c>
      <c r="I3189" t="s">
        <v>32</v>
      </c>
      <c r="J3189" t="s">
        <v>143</v>
      </c>
      <c r="K3189">
        <v>74.352000000000004</v>
      </c>
      <c r="L3189">
        <v>3</v>
      </c>
      <c r="M3189">
        <v>0.2</v>
      </c>
      <c r="N3189">
        <v>26.9526</v>
      </c>
      <c r="O3189" s="5">
        <f t="shared" si="49"/>
        <v>0.36249999999999999</v>
      </c>
    </row>
    <row r="3190" spans="1:15" x14ac:dyDescent="0.25">
      <c r="A3190" t="s">
        <v>726</v>
      </c>
      <c r="B3190" t="s">
        <v>38</v>
      </c>
      <c r="C3190" t="s">
        <v>30</v>
      </c>
      <c r="D3190" t="s">
        <v>17</v>
      </c>
      <c r="E3190" t="s">
        <v>259</v>
      </c>
      <c r="F3190" t="s">
        <v>108</v>
      </c>
      <c r="G3190">
        <v>1852</v>
      </c>
      <c r="H3190" t="s">
        <v>119</v>
      </c>
      <c r="I3190" t="s">
        <v>58</v>
      </c>
      <c r="J3190" t="s">
        <v>59</v>
      </c>
      <c r="K3190">
        <v>69.930000000000007</v>
      </c>
      <c r="L3190">
        <v>7</v>
      </c>
      <c r="M3190">
        <v>0</v>
      </c>
      <c r="N3190">
        <v>32.1678</v>
      </c>
      <c r="O3190" s="5">
        <f t="shared" si="49"/>
        <v>0.45999999999999996</v>
      </c>
    </row>
    <row r="3191" spans="1:15" x14ac:dyDescent="0.25">
      <c r="A3191" t="s">
        <v>1037</v>
      </c>
      <c r="B3191" t="s">
        <v>15</v>
      </c>
      <c r="C3191" t="s">
        <v>30</v>
      </c>
      <c r="D3191" t="s">
        <v>17</v>
      </c>
      <c r="E3191" t="s">
        <v>563</v>
      </c>
      <c r="F3191" t="s">
        <v>27</v>
      </c>
      <c r="G3191">
        <v>95695</v>
      </c>
      <c r="H3191" t="s">
        <v>31</v>
      </c>
      <c r="I3191" t="s">
        <v>32</v>
      </c>
      <c r="J3191" t="s">
        <v>33</v>
      </c>
      <c r="K3191">
        <v>3.75</v>
      </c>
      <c r="L3191">
        <v>1</v>
      </c>
      <c r="M3191">
        <v>0</v>
      </c>
      <c r="N3191">
        <v>1.8</v>
      </c>
      <c r="O3191" s="5">
        <f t="shared" si="49"/>
        <v>0.48000000000000004</v>
      </c>
    </row>
    <row r="3192" spans="1:15" x14ac:dyDescent="0.25">
      <c r="A3192" t="s">
        <v>1037</v>
      </c>
      <c r="B3192" t="s">
        <v>15</v>
      </c>
      <c r="C3192" t="s">
        <v>30</v>
      </c>
      <c r="D3192" t="s">
        <v>17</v>
      </c>
      <c r="E3192" t="s">
        <v>563</v>
      </c>
      <c r="F3192" t="s">
        <v>27</v>
      </c>
      <c r="G3192">
        <v>95695</v>
      </c>
      <c r="H3192" t="s">
        <v>31</v>
      </c>
      <c r="I3192" t="s">
        <v>32</v>
      </c>
      <c r="J3192" t="s">
        <v>64</v>
      </c>
      <c r="K3192">
        <v>20.928000000000001</v>
      </c>
      <c r="L3192">
        <v>4</v>
      </c>
      <c r="M3192">
        <v>0.2</v>
      </c>
      <c r="N3192">
        <v>7.5864000000000003</v>
      </c>
      <c r="O3192" s="5">
        <f t="shared" si="49"/>
        <v>0.36249999999999999</v>
      </c>
    </row>
    <row r="3193" spans="1:15" x14ac:dyDescent="0.25">
      <c r="A3193" t="s">
        <v>654</v>
      </c>
      <c r="B3193" t="s">
        <v>38</v>
      </c>
      <c r="C3193" t="s">
        <v>88</v>
      </c>
      <c r="D3193" t="s">
        <v>17</v>
      </c>
      <c r="E3193" t="s">
        <v>116</v>
      </c>
      <c r="F3193" t="s">
        <v>74</v>
      </c>
      <c r="G3193">
        <v>60610</v>
      </c>
      <c r="H3193" t="s">
        <v>89</v>
      </c>
      <c r="I3193" t="s">
        <v>32</v>
      </c>
      <c r="J3193" t="s">
        <v>43</v>
      </c>
      <c r="K3193">
        <v>12.672000000000001</v>
      </c>
      <c r="L3193">
        <v>3</v>
      </c>
      <c r="M3193">
        <v>0.2</v>
      </c>
      <c r="N3193">
        <v>-3.1680000000000001</v>
      </c>
      <c r="O3193" s="5">
        <f t="shared" si="49"/>
        <v>-0.25</v>
      </c>
    </row>
    <row r="3194" spans="1:15" x14ac:dyDescent="0.25">
      <c r="A3194" t="s">
        <v>652</v>
      </c>
      <c r="B3194" t="s">
        <v>38</v>
      </c>
      <c r="C3194" t="s">
        <v>30</v>
      </c>
      <c r="D3194" t="s">
        <v>17</v>
      </c>
      <c r="E3194" t="s">
        <v>110</v>
      </c>
      <c r="F3194" t="s">
        <v>94</v>
      </c>
      <c r="G3194">
        <v>10035</v>
      </c>
      <c r="H3194" t="s">
        <v>119</v>
      </c>
      <c r="I3194" t="s">
        <v>58</v>
      </c>
      <c r="J3194" t="s">
        <v>59</v>
      </c>
      <c r="K3194">
        <v>65.989999999999995</v>
      </c>
      <c r="L3194">
        <v>1</v>
      </c>
      <c r="M3194">
        <v>0</v>
      </c>
      <c r="N3194">
        <v>17.157399999999999</v>
      </c>
      <c r="O3194" s="5">
        <f t="shared" si="49"/>
        <v>0.26</v>
      </c>
    </row>
    <row r="3195" spans="1:15" x14ac:dyDescent="0.25">
      <c r="A3195" t="s">
        <v>1038</v>
      </c>
      <c r="B3195" t="s">
        <v>38</v>
      </c>
      <c r="C3195" t="s">
        <v>30</v>
      </c>
      <c r="D3195" t="s">
        <v>17</v>
      </c>
      <c r="E3195" t="s">
        <v>532</v>
      </c>
      <c r="F3195" t="s">
        <v>50</v>
      </c>
      <c r="G3195">
        <v>77489</v>
      </c>
      <c r="H3195" t="s">
        <v>89</v>
      </c>
      <c r="I3195" t="s">
        <v>32</v>
      </c>
      <c r="J3195" t="s">
        <v>64</v>
      </c>
      <c r="K3195">
        <v>6.37</v>
      </c>
      <c r="L3195">
        <v>7</v>
      </c>
      <c r="M3195">
        <v>0.8</v>
      </c>
      <c r="N3195">
        <v>-9.5549999999999997</v>
      </c>
      <c r="O3195" s="5">
        <f t="shared" si="49"/>
        <v>-1.5</v>
      </c>
    </row>
    <row r="3196" spans="1:15" x14ac:dyDescent="0.25">
      <c r="A3196" t="s">
        <v>644</v>
      </c>
      <c r="B3196" t="s">
        <v>155</v>
      </c>
      <c r="C3196" t="s">
        <v>16</v>
      </c>
      <c r="D3196" t="s">
        <v>17</v>
      </c>
      <c r="E3196" t="s">
        <v>81</v>
      </c>
      <c r="F3196" t="s">
        <v>50</v>
      </c>
      <c r="G3196">
        <v>77036</v>
      </c>
      <c r="H3196" t="s">
        <v>89</v>
      </c>
      <c r="I3196" t="s">
        <v>32</v>
      </c>
      <c r="J3196" t="s">
        <v>64</v>
      </c>
      <c r="K3196">
        <v>3.6480000000000001</v>
      </c>
      <c r="L3196">
        <v>3</v>
      </c>
      <c r="M3196">
        <v>0.8</v>
      </c>
      <c r="N3196">
        <v>-6.0191999999999997</v>
      </c>
      <c r="O3196" s="5">
        <f t="shared" si="49"/>
        <v>-1.65</v>
      </c>
    </row>
    <row r="3197" spans="1:15" x14ac:dyDescent="0.25">
      <c r="A3197" t="s">
        <v>644</v>
      </c>
      <c r="B3197" t="s">
        <v>155</v>
      </c>
      <c r="C3197" t="s">
        <v>16</v>
      </c>
      <c r="D3197" t="s">
        <v>17</v>
      </c>
      <c r="E3197" t="s">
        <v>81</v>
      </c>
      <c r="F3197" t="s">
        <v>50</v>
      </c>
      <c r="G3197">
        <v>77036</v>
      </c>
      <c r="H3197" t="s">
        <v>89</v>
      </c>
      <c r="I3197" t="s">
        <v>32</v>
      </c>
      <c r="J3197" t="s">
        <v>80</v>
      </c>
      <c r="K3197">
        <v>31.103999999999999</v>
      </c>
      <c r="L3197">
        <v>6</v>
      </c>
      <c r="M3197">
        <v>0.2</v>
      </c>
      <c r="N3197">
        <v>10.8864</v>
      </c>
      <c r="O3197" s="5">
        <f t="shared" si="49"/>
        <v>0.35000000000000003</v>
      </c>
    </row>
    <row r="3198" spans="1:15" x14ac:dyDescent="0.25">
      <c r="A3198" t="s">
        <v>744</v>
      </c>
      <c r="B3198" t="s">
        <v>38</v>
      </c>
      <c r="C3198" t="s">
        <v>88</v>
      </c>
      <c r="D3198" t="s">
        <v>17</v>
      </c>
      <c r="E3198" t="s">
        <v>127</v>
      </c>
      <c r="F3198" t="s">
        <v>117</v>
      </c>
      <c r="G3198">
        <v>39212</v>
      </c>
      <c r="H3198" t="s">
        <v>20</v>
      </c>
      <c r="I3198" t="s">
        <v>32</v>
      </c>
      <c r="J3198" t="s">
        <v>195</v>
      </c>
      <c r="K3198">
        <v>23.34</v>
      </c>
      <c r="L3198">
        <v>3</v>
      </c>
      <c r="M3198">
        <v>0</v>
      </c>
      <c r="N3198">
        <v>0.2334</v>
      </c>
      <c r="O3198" s="5">
        <f t="shared" si="49"/>
        <v>0.01</v>
      </c>
    </row>
    <row r="3199" spans="1:15" x14ac:dyDescent="0.25">
      <c r="A3199" t="s">
        <v>652</v>
      </c>
      <c r="B3199" t="s">
        <v>38</v>
      </c>
      <c r="C3199" t="s">
        <v>30</v>
      </c>
      <c r="D3199" t="s">
        <v>17</v>
      </c>
      <c r="E3199" t="s">
        <v>110</v>
      </c>
      <c r="F3199" t="s">
        <v>94</v>
      </c>
      <c r="G3199">
        <v>10009</v>
      </c>
      <c r="H3199" t="s">
        <v>119</v>
      </c>
      <c r="I3199" t="s">
        <v>58</v>
      </c>
      <c r="J3199" t="s">
        <v>59</v>
      </c>
      <c r="K3199">
        <v>29.97</v>
      </c>
      <c r="L3199">
        <v>3</v>
      </c>
      <c r="M3199">
        <v>0</v>
      </c>
      <c r="N3199">
        <v>14.085900000000001</v>
      </c>
      <c r="O3199" s="5">
        <f t="shared" si="49"/>
        <v>0.47000000000000003</v>
      </c>
    </row>
    <row r="3200" spans="1:15" x14ac:dyDescent="0.25">
      <c r="A3200" t="s">
        <v>891</v>
      </c>
      <c r="B3200" t="s">
        <v>578</v>
      </c>
      <c r="C3200" t="s">
        <v>16</v>
      </c>
      <c r="D3200" t="s">
        <v>17</v>
      </c>
      <c r="E3200" t="s">
        <v>452</v>
      </c>
      <c r="F3200" t="s">
        <v>28</v>
      </c>
      <c r="G3200">
        <v>85281</v>
      </c>
      <c r="H3200" t="s">
        <v>31</v>
      </c>
      <c r="I3200" t="s">
        <v>32</v>
      </c>
      <c r="J3200" t="s">
        <v>64</v>
      </c>
      <c r="K3200">
        <v>3.3660000000000001</v>
      </c>
      <c r="L3200">
        <v>3</v>
      </c>
      <c r="M3200">
        <v>0.7</v>
      </c>
      <c r="N3200">
        <v>-2.2440000000000002</v>
      </c>
      <c r="O3200" s="5">
        <f t="shared" si="49"/>
        <v>-0.66666666666666674</v>
      </c>
    </row>
    <row r="3201" spans="1:15" x14ac:dyDescent="0.25">
      <c r="A3201" t="s">
        <v>828</v>
      </c>
      <c r="B3201" t="s">
        <v>38</v>
      </c>
      <c r="C3201" t="s">
        <v>16</v>
      </c>
      <c r="D3201" t="s">
        <v>17</v>
      </c>
      <c r="E3201" t="s">
        <v>290</v>
      </c>
      <c r="F3201" t="s">
        <v>41</v>
      </c>
      <c r="G3201">
        <v>28540</v>
      </c>
      <c r="H3201" t="s">
        <v>20</v>
      </c>
      <c r="I3201" t="s">
        <v>58</v>
      </c>
      <c r="J3201" t="s">
        <v>59</v>
      </c>
      <c r="K3201">
        <v>95.968000000000004</v>
      </c>
      <c r="L3201">
        <v>4</v>
      </c>
      <c r="M3201">
        <v>0.2</v>
      </c>
      <c r="N3201">
        <v>9.5968</v>
      </c>
      <c r="O3201" s="5">
        <f t="shared" si="49"/>
        <v>9.9999999999999992E-2</v>
      </c>
    </row>
    <row r="3202" spans="1:15" x14ac:dyDescent="0.25">
      <c r="A3202" t="s">
        <v>642</v>
      </c>
      <c r="B3202" t="s">
        <v>38</v>
      </c>
      <c r="C3202" t="s">
        <v>30</v>
      </c>
      <c r="D3202" t="s">
        <v>17</v>
      </c>
      <c r="E3202" t="s">
        <v>73</v>
      </c>
      <c r="F3202" t="s">
        <v>70</v>
      </c>
      <c r="G3202">
        <v>19134</v>
      </c>
      <c r="H3202" t="s">
        <v>119</v>
      </c>
      <c r="I3202" t="s">
        <v>32</v>
      </c>
      <c r="J3202" t="s">
        <v>53</v>
      </c>
      <c r="K3202">
        <v>18.704000000000001</v>
      </c>
      <c r="L3202">
        <v>7</v>
      </c>
      <c r="M3202">
        <v>0.2</v>
      </c>
      <c r="N3202">
        <v>2.3380000000000001</v>
      </c>
      <c r="O3202" s="5">
        <f t="shared" si="49"/>
        <v>0.125</v>
      </c>
    </row>
    <row r="3203" spans="1:15" x14ac:dyDescent="0.25">
      <c r="A3203" t="s">
        <v>692</v>
      </c>
      <c r="B3203" t="s">
        <v>15</v>
      </c>
      <c r="C3203" t="s">
        <v>16</v>
      </c>
      <c r="D3203" t="s">
        <v>17</v>
      </c>
      <c r="E3203" t="s">
        <v>37</v>
      </c>
      <c r="F3203" t="s">
        <v>124</v>
      </c>
      <c r="G3203">
        <v>44312</v>
      </c>
      <c r="H3203" t="s">
        <v>119</v>
      </c>
      <c r="I3203" t="s">
        <v>21</v>
      </c>
      <c r="J3203" t="s">
        <v>48</v>
      </c>
      <c r="K3203">
        <v>149.232</v>
      </c>
      <c r="L3203">
        <v>3</v>
      </c>
      <c r="M3203">
        <v>0.2</v>
      </c>
      <c r="N3203">
        <v>3.7307999999999999</v>
      </c>
      <c r="O3203" s="5">
        <f t="shared" si="49"/>
        <v>2.4999999999999998E-2</v>
      </c>
    </row>
    <row r="3204" spans="1:15" x14ac:dyDescent="0.25">
      <c r="A3204" t="s">
        <v>692</v>
      </c>
      <c r="B3204" t="s">
        <v>15</v>
      </c>
      <c r="C3204" t="s">
        <v>16</v>
      </c>
      <c r="D3204" t="s">
        <v>17</v>
      </c>
      <c r="E3204" t="s">
        <v>37</v>
      </c>
      <c r="F3204" t="s">
        <v>124</v>
      </c>
      <c r="G3204">
        <v>44312</v>
      </c>
      <c r="H3204" t="s">
        <v>119</v>
      </c>
      <c r="I3204" t="s">
        <v>32</v>
      </c>
      <c r="J3204" t="s">
        <v>80</v>
      </c>
      <c r="K3204">
        <v>15.936</v>
      </c>
      <c r="L3204">
        <v>4</v>
      </c>
      <c r="M3204">
        <v>0.2</v>
      </c>
      <c r="N3204">
        <v>5.7767999999999997</v>
      </c>
      <c r="O3204" s="5">
        <f t="shared" ref="O3204:O3267" si="50">N3204/K3204</f>
        <v>0.36249999999999999</v>
      </c>
    </row>
    <row r="3205" spans="1:15" x14ac:dyDescent="0.25">
      <c r="A3205" t="s">
        <v>705</v>
      </c>
      <c r="B3205" t="s">
        <v>38</v>
      </c>
      <c r="C3205" t="s">
        <v>16</v>
      </c>
      <c r="D3205" t="s">
        <v>17</v>
      </c>
      <c r="E3205" t="s">
        <v>228</v>
      </c>
      <c r="F3205" t="s">
        <v>27</v>
      </c>
      <c r="G3205">
        <v>92037</v>
      </c>
      <c r="H3205" t="s">
        <v>31</v>
      </c>
      <c r="I3205" t="s">
        <v>58</v>
      </c>
      <c r="J3205" t="s">
        <v>59</v>
      </c>
      <c r="K3205">
        <v>601.53599999999994</v>
      </c>
      <c r="L3205">
        <v>8</v>
      </c>
      <c r="M3205">
        <v>0.2</v>
      </c>
      <c r="N3205">
        <v>60.153599999999997</v>
      </c>
      <c r="O3205" s="5">
        <f t="shared" si="50"/>
        <v>0.1</v>
      </c>
    </row>
    <row r="3206" spans="1:15" x14ac:dyDescent="0.25">
      <c r="A3206" t="s">
        <v>705</v>
      </c>
      <c r="B3206" t="s">
        <v>38</v>
      </c>
      <c r="C3206" t="s">
        <v>16</v>
      </c>
      <c r="D3206" t="s">
        <v>17</v>
      </c>
      <c r="E3206" t="s">
        <v>228</v>
      </c>
      <c r="F3206" t="s">
        <v>27</v>
      </c>
      <c r="G3206">
        <v>92037</v>
      </c>
      <c r="H3206" t="s">
        <v>31</v>
      </c>
      <c r="I3206" t="s">
        <v>58</v>
      </c>
      <c r="J3206" t="s">
        <v>129</v>
      </c>
      <c r="K3206">
        <v>10.99</v>
      </c>
      <c r="L3206">
        <v>1</v>
      </c>
      <c r="M3206">
        <v>0</v>
      </c>
      <c r="N3206">
        <v>4.2861000000000002</v>
      </c>
      <c r="O3206" s="5">
        <f t="shared" si="50"/>
        <v>0.39</v>
      </c>
    </row>
    <row r="3207" spans="1:15" x14ac:dyDescent="0.25">
      <c r="A3207" t="s">
        <v>705</v>
      </c>
      <c r="B3207" t="s">
        <v>38</v>
      </c>
      <c r="C3207" t="s">
        <v>16</v>
      </c>
      <c r="D3207" t="s">
        <v>17</v>
      </c>
      <c r="E3207" t="s">
        <v>228</v>
      </c>
      <c r="F3207" t="s">
        <v>27</v>
      </c>
      <c r="G3207">
        <v>92037</v>
      </c>
      <c r="H3207" t="s">
        <v>31</v>
      </c>
      <c r="I3207" t="s">
        <v>21</v>
      </c>
      <c r="J3207" t="s">
        <v>48</v>
      </c>
      <c r="K3207">
        <v>39.880000000000003</v>
      </c>
      <c r="L3207">
        <v>2</v>
      </c>
      <c r="M3207">
        <v>0</v>
      </c>
      <c r="N3207">
        <v>11.166399999999999</v>
      </c>
      <c r="O3207" s="5">
        <f t="shared" si="50"/>
        <v>0.27999999999999997</v>
      </c>
    </row>
    <row r="3208" spans="1:15" x14ac:dyDescent="0.25">
      <c r="A3208" t="s">
        <v>705</v>
      </c>
      <c r="B3208" t="s">
        <v>38</v>
      </c>
      <c r="C3208" t="s">
        <v>16</v>
      </c>
      <c r="D3208" t="s">
        <v>17</v>
      </c>
      <c r="E3208" t="s">
        <v>228</v>
      </c>
      <c r="F3208" t="s">
        <v>27</v>
      </c>
      <c r="G3208">
        <v>92037</v>
      </c>
      <c r="H3208" t="s">
        <v>31</v>
      </c>
      <c r="I3208" t="s">
        <v>32</v>
      </c>
      <c r="J3208" t="s">
        <v>80</v>
      </c>
      <c r="K3208">
        <v>62.24</v>
      </c>
      <c r="L3208">
        <v>8</v>
      </c>
      <c r="M3208">
        <v>0</v>
      </c>
      <c r="N3208">
        <v>28.007999999999999</v>
      </c>
      <c r="O3208" s="5">
        <f t="shared" si="50"/>
        <v>0.44999999999999996</v>
      </c>
    </row>
    <row r="3209" spans="1:15" x14ac:dyDescent="0.25">
      <c r="A3209" t="s">
        <v>705</v>
      </c>
      <c r="B3209" t="s">
        <v>38</v>
      </c>
      <c r="C3209" t="s">
        <v>16</v>
      </c>
      <c r="D3209" t="s">
        <v>17</v>
      </c>
      <c r="E3209" t="s">
        <v>228</v>
      </c>
      <c r="F3209" t="s">
        <v>27</v>
      </c>
      <c r="G3209">
        <v>92037</v>
      </c>
      <c r="H3209" t="s">
        <v>31</v>
      </c>
      <c r="I3209" t="s">
        <v>21</v>
      </c>
      <c r="J3209" t="s">
        <v>48</v>
      </c>
      <c r="K3209">
        <v>53.2</v>
      </c>
      <c r="L3209">
        <v>5</v>
      </c>
      <c r="M3209">
        <v>0</v>
      </c>
      <c r="N3209">
        <v>14.896000000000001</v>
      </c>
      <c r="O3209" s="5">
        <f t="shared" si="50"/>
        <v>0.28000000000000003</v>
      </c>
    </row>
    <row r="3210" spans="1:15" x14ac:dyDescent="0.25">
      <c r="A3210" t="s">
        <v>705</v>
      </c>
      <c r="B3210" t="s">
        <v>38</v>
      </c>
      <c r="C3210" t="s">
        <v>16</v>
      </c>
      <c r="D3210" t="s">
        <v>17</v>
      </c>
      <c r="E3210" t="s">
        <v>228</v>
      </c>
      <c r="F3210" t="s">
        <v>27</v>
      </c>
      <c r="G3210">
        <v>92037</v>
      </c>
      <c r="H3210" t="s">
        <v>31</v>
      </c>
      <c r="I3210" t="s">
        <v>32</v>
      </c>
      <c r="J3210" t="s">
        <v>33</v>
      </c>
      <c r="K3210">
        <v>39.840000000000003</v>
      </c>
      <c r="L3210">
        <v>8</v>
      </c>
      <c r="M3210">
        <v>0</v>
      </c>
      <c r="N3210">
        <v>18.3264</v>
      </c>
      <c r="O3210" s="5">
        <f t="shared" si="50"/>
        <v>0.45999999999999996</v>
      </c>
    </row>
    <row r="3211" spans="1:15" x14ac:dyDescent="0.25">
      <c r="A3211" t="s">
        <v>858</v>
      </c>
      <c r="B3211" t="s">
        <v>38</v>
      </c>
      <c r="C3211" t="s">
        <v>30</v>
      </c>
      <c r="D3211" t="s">
        <v>17</v>
      </c>
      <c r="E3211" t="s">
        <v>362</v>
      </c>
      <c r="F3211" t="s">
        <v>27</v>
      </c>
      <c r="G3211">
        <v>93727</v>
      </c>
      <c r="H3211" t="s">
        <v>31</v>
      </c>
      <c r="I3211" t="s">
        <v>58</v>
      </c>
      <c r="J3211" t="s">
        <v>129</v>
      </c>
      <c r="K3211">
        <v>349.95</v>
      </c>
      <c r="L3211">
        <v>5</v>
      </c>
      <c r="M3211">
        <v>0</v>
      </c>
      <c r="N3211">
        <v>118.983</v>
      </c>
      <c r="O3211" s="5">
        <f t="shared" si="50"/>
        <v>0.34</v>
      </c>
    </row>
    <row r="3212" spans="1:15" x14ac:dyDescent="0.25">
      <c r="A3212" t="s">
        <v>858</v>
      </c>
      <c r="B3212" t="s">
        <v>38</v>
      </c>
      <c r="C3212" t="s">
        <v>30</v>
      </c>
      <c r="D3212" t="s">
        <v>17</v>
      </c>
      <c r="E3212" t="s">
        <v>362</v>
      </c>
      <c r="F3212" t="s">
        <v>27</v>
      </c>
      <c r="G3212">
        <v>93727</v>
      </c>
      <c r="H3212" t="s">
        <v>31</v>
      </c>
      <c r="I3212" t="s">
        <v>58</v>
      </c>
      <c r="J3212" t="s">
        <v>59</v>
      </c>
      <c r="K3212">
        <v>377.928</v>
      </c>
      <c r="L3212">
        <v>9</v>
      </c>
      <c r="M3212">
        <v>0.2</v>
      </c>
      <c r="N3212">
        <v>141.72300000000001</v>
      </c>
      <c r="O3212" s="5">
        <f t="shared" si="50"/>
        <v>0.37500000000000006</v>
      </c>
    </row>
    <row r="3213" spans="1:15" x14ac:dyDescent="0.25">
      <c r="A3213" t="s">
        <v>1039</v>
      </c>
      <c r="B3213" t="s">
        <v>38</v>
      </c>
      <c r="C3213" t="s">
        <v>30</v>
      </c>
      <c r="D3213" t="s">
        <v>17</v>
      </c>
      <c r="E3213" t="s">
        <v>564</v>
      </c>
      <c r="F3213" t="s">
        <v>50</v>
      </c>
      <c r="G3213">
        <v>77581</v>
      </c>
      <c r="H3213" t="s">
        <v>89</v>
      </c>
      <c r="I3213" t="s">
        <v>32</v>
      </c>
      <c r="J3213" t="s">
        <v>143</v>
      </c>
      <c r="K3213">
        <v>13.391999999999999</v>
      </c>
      <c r="L3213">
        <v>3</v>
      </c>
      <c r="M3213">
        <v>0.2</v>
      </c>
      <c r="N3213">
        <v>5.0220000000000002</v>
      </c>
      <c r="O3213" s="5">
        <f t="shared" si="50"/>
        <v>0.37500000000000006</v>
      </c>
    </row>
    <row r="3214" spans="1:15" x14ac:dyDescent="0.25">
      <c r="A3214" t="s">
        <v>1039</v>
      </c>
      <c r="B3214" t="s">
        <v>38</v>
      </c>
      <c r="C3214" t="s">
        <v>30</v>
      </c>
      <c r="D3214" t="s">
        <v>17</v>
      </c>
      <c r="E3214" t="s">
        <v>564</v>
      </c>
      <c r="F3214" t="s">
        <v>50</v>
      </c>
      <c r="G3214">
        <v>77581</v>
      </c>
      <c r="H3214" t="s">
        <v>89</v>
      </c>
      <c r="I3214" t="s">
        <v>32</v>
      </c>
      <c r="J3214" t="s">
        <v>64</v>
      </c>
      <c r="K3214">
        <v>11.228</v>
      </c>
      <c r="L3214">
        <v>7</v>
      </c>
      <c r="M3214">
        <v>0.8</v>
      </c>
      <c r="N3214">
        <v>-18.526199999999999</v>
      </c>
      <c r="O3214" s="5">
        <f t="shared" si="50"/>
        <v>-1.65</v>
      </c>
    </row>
    <row r="3215" spans="1:15" x14ac:dyDescent="0.25">
      <c r="A3215" t="s">
        <v>843</v>
      </c>
      <c r="B3215" t="s">
        <v>38</v>
      </c>
      <c r="C3215" t="s">
        <v>16</v>
      </c>
      <c r="D3215" t="s">
        <v>17</v>
      </c>
      <c r="E3215" t="s">
        <v>279</v>
      </c>
      <c r="F3215" t="s">
        <v>83</v>
      </c>
      <c r="G3215">
        <v>47374</v>
      </c>
      <c r="H3215" t="s">
        <v>89</v>
      </c>
      <c r="I3215" t="s">
        <v>32</v>
      </c>
      <c r="J3215" t="s">
        <v>68</v>
      </c>
      <c r="K3215">
        <v>207.24</v>
      </c>
      <c r="L3215">
        <v>11</v>
      </c>
      <c r="M3215">
        <v>0</v>
      </c>
      <c r="N3215">
        <v>58.027200000000001</v>
      </c>
      <c r="O3215" s="5">
        <f t="shared" si="50"/>
        <v>0.27999999999999997</v>
      </c>
    </row>
    <row r="3216" spans="1:15" x14ac:dyDescent="0.25">
      <c r="A3216" t="s">
        <v>642</v>
      </c>
      <c r="B3216" t="s">
        <v>38</v>
      </c>
      <c r="C3216" t="s">
        <v>30</v>
      </c>
      <c r="D3216" t="s">
        <v>17</v>
      </c>
      <c r="E3216" t="s">
        <v>73</v>
      </c>
      <c r="F3216" t="s">
        <v>70</v>
      </c>
      <c r="G3216">
        <v>19134</v>
      </c>
      <c r="H3216" t="s">
        <v>119</v>
      </c>
      <c r="I3216" t="s">
        <v>32</v>
      </c>
      <c r="J3216" t="s">
        <v>53</v>
      </c>
      <c r="K3216">
        <v>1.504</v>
      </c>
      <c r="L3216">
        <v>1</v>
      </c>
      <c r="M3216">
        <v>0.2</v>
      </c>
      <c r="N3216">
        <v>0.16919999999999999</v>
      </c>
      <c r="O3216" s="5">
        <f t="shared" si="50"/>
        <v>0.11249999999999999</v>
      </c>
    </row>
    <row r="3217" spans="1:15" x14ac:dyDescent="0.25">
      <c r="A3217" t="s">
        <v>642</v>
      </c>
      <c r="B3217" t="s">
        <v>38</v>
      </c>
      <c r="C3217" t="s">
        <v>30</v>
      </c>
      <c r="D3217" t="s">
        <v>17</v>
      </c>
      <c r="E3217" t="s">
        <v>73</v>
      </c>
      <c r="F3217" t="s">
        <v>70</v>
      </c>
      <c r="G3217">
        <v>19134</v>
      </c>
      <c r="H3217" t="s">
        <v>119</v>
      </c>
      <c r="I3217" t="s">
        <v>32</v>
      </c>
      <c r="J3217" t="s">
        <v>68</v>
      </c>
      <c r="K3217">
        <v>34.847999999999999</v>
      </c>
      <c r="L3217">
        <v>2</v>
      </c>
      <c r="M3217">
        <v>0.2</v>
      </c>
      <c r="N3217">
        <v>6.5339999999999998</v>
      </c>
      <c r="O3217" s="5">
        <f t="shared" si="50"/>
        <v>0.1875</v>
      </c>
    </row>
    <row r="3218" spans="1:15" x14ac:dyDescent="0.25">
      <c r="A3218" t="s">
        <v>1040</v>
      </c>
      <c r="B3218" t="s">
        <v>155</v>
      </c>
      <c r="C3218" t="s">
        <v>16</v>
      </c>
      <c r="D3218" t="s">
        <v>17</v>
      </c>
      <c r="E3218" t="s">
        <v>565</v>
      </c>
      <c r="F3218" t="s">
        <v>27</v>
      </c>
      <c r="G3218">
        <v>94403</v>
      </c>
      <c r="H3218" t="s">
        <v>31</v>
      </c>
      <c r="I3218" t="s">
        <v>32</v>
      </c>
      <c r="J3218" t="s">
        <v>33</v>
      </c>
      <c r="K3218">
        <v>75.180000000000007</v>
      </c>
      <c r="L3218">
        <v>6</v>
      </c>
      <c r="M3218">
        <v>0</v>
      </c>
      <c r="N3218">
        <v>35.334600000000002</v>
      </c>
      <c r="O3218" s="5">
        <f t="shared" si="50"/>
        <v>0.47</v>
      </c>
    </row>
    <row r="3219" spans="1:15" x14ac:dyDescent="0.25">
      <c r="A3219" t="s">
        <v>837</v>
      </c>
      <c r="B3219" t="s">
        <v>38</v>
      </c>
      <c r="C3219" t="s">
        <v>16</v>
      </c>
      <c r="D3219" t="s">
        <v>17</v>
      </c>
      <c r="E3219" t="s">
        <v>396</v>
      </c>
      <c r="F3219" t="s">
        <v>27</v>
      </c>
      <c r="G3219">
        <v>94601</v>
      </c>
      <c r="H3219" t="s">
        <v>31</v>
      </c>
      <c r="I3219" t="s">
        <v>58</v>
      </c>
      <c r="J3219" t="s">
        <v>129</v>
      </c>
      <c r="K3219">
        <v>149.97</v>
      </c>
      <c r="L3219">
        <v>3</v>
      </c>
      <c r="M3219">
        <v>0</v>
      </c>
      <c r="N3219">
        <v>52.4895</v>
      </c>
      <c r="O3219" s="5">
        <f t="shared" si="50"/>
        <v>0.35</v>
      </c>
    </row>
    <row r="3220" spans="1:15" x14ac:dyDescent="0.25">
      <c r="A3220" t="s">
        <v>652</v>
      </c>
      <c r="B3220" t="s">
        <v>38</v>
      </c>
      <c r="C3220" t="s">
        <v>30</v>
      </c>
      <c r="D3220" t="s">
        <v>17</v>
      </c>
      <c r="E3220" t="s">
        <v>110</v>
      </c>
      <c r="F3220" t="s">
        <v>94</v>
      </c>
      <c r="G3220">
        <v>10024</v>
      </c>
      <c r="H3220" t="s">
        <v>119</v>
      </c>
      <c r="I3220" t="s">
        <v>32</v>
      </c>
      <c r="J3220" t="s">
        <v>64</v>
      </c>
      <c r="K3220">
        <v>931.17600000000004</v>
      </c>
      <c r="L3220">
        <v>3</v>
      </c>
      <c r="M3220">
        <v>0.2</v>
      </c>
      <c r="N3220">
        <v>314.27190000000002</v>
      </c>
      <c r="O3220" s="5">
        <f t="shared" si="50"/>
        <v>0.33750000000000002</v>
      </c>
    </row>
    <row r="3221" spans="1:15" x14ac:dyDescent="0.25">
      <c r="A3221" t="s">
        <v>652</v>
      </c>
      <c r="B3221" t="s">
        <v>38</v>
      </c>
      <c r="C3221" t="s">
        <v>30</v>
      </c>
      <c r="D3221" t="s">
        <v>17</v>
      </c>
      <c r="E3221" t="s">
        <v>110</v>
      </c>
      <c r="F3221" t="s">
        <v>94</v>
      </c>
      <c r="G3221">
        <v>10024</v>
      </c>
      <c r="H3221" t="s">
        <v>119</v>
      </c>
      <c r="I3221" t="s">
        <v>58</v>
      </c>
      <c r="J3221" t="s">
        <v>59</v>
      </c>
      <c r="K3221">
        <v>430.88</v>
      </c>
      <c r="L3221">
        <v>2</v>
      </c>
      <c r="M3221">
        <v>0</v>
      </c>
      <c r="N3221">
        <v>124.9552</v>
      </c>
      <c r="O3221" s="5">
        <f t="shared" si="50"/>
        <v>0.29000000000000004</v>
      </c>
    </row>
    <row r="3222" spans="1:15" x14ac:dyDescent="0.25">
      <c r="A3222" t="s">
        <v>716</v>
      </c>
      <c r="B3222" t="s">
        <v>38</v>
      </c>
      <c r="C3222" t="s">
        <v>30</v>
      </c>
      <c r="D3222" t="s">
        <v>17</v>
      </c>
      <c r="E3222" t="s">
        <v>244</v>
      </c>
      <c r="F3222" t="s">
        <v>139</v>
      </c>
      <c r="G3222">
        <v>8701</v>
      </c>
      <c r="H3222" t="s">
        <v>119</v>
      </c>
      <c r="I3222" t="s">
        <v>32</v>
      </c>
      <c r="J3222" t="s">
        <v>80</v>
      </c>
      <c r="K3222">
        <v>94.85</v>
      </c>
      <c r="L3222">
        <v>5</v>
      </c>
      <c r="M3222">
        <v>0</v>
      </c>
      <c r="N3222">
        <v>45.527999999999999</v>
      </c>
      <c r="O3222" s="5">
        <f t="shared" si="50"/>
        <v>0.48000000000000004</v>
      </c>
    </row>
    <row r="3223" spans="1:15" x14ac:dyDescent="0.25">
      <c r="A3223" t="s">
        <v>716</v>
      </c>
      <c r="B3223" t="s">
        <v>38</v>
      </c>
      <c r="C3223" t="s">
        <v>30</v>
      </c>
      <c r="D3223" t="s">
        <v>17</v>
      </c>
      <c r="E3223" t="s">
        <v>244</v>
      </c>
      <c r="F3223" t="s">
        <v>139</v>
      </c>
      <c r="G3223">
        <v>8701</v>
      </c>
      <c r="H3223" t="s">
        <v>119</v>
      </c>
      <c r="I3223" t="s">
        <v>32</v>
      </c>
      <c r="J3223" t="s">
        <v>143</v>
      </c>
      <c r="K3223">
        <v>51.12</v>
      </c>
      <c r="L3223">
        <v>4</v>
      </c>
      <c r="M3223">
        <v>0</v>
      </c>
      <c r="N3223">
        <v>23.004000000000001</v>
      </c>
      <c r="O3223" s="5">
        <f t="shared" si="50"/>
        <v>0.45000000000000007</v>
      </c>
    </row>
    <row r="3224" spans="1:15" x14ac:dyDescent="0.25">
      <c r="A3224" t="s">
        <v>716</v>
      </c>
      <c r="B3224" t="s">
        <v>38</v>
      </c>
      <c r="C3224" t="s">
        <v>30</v>
      </c>
      <c r="D3224" t="s">
        <v>17</v>
      </c>
      <c r="E3224" t="s">
        <v>244</v>
      </c>
      <c r="F3224" t="s">
        <v>139</v>
      </c>
      <c r="G3224">
        <v>8701</v>
      </c>
      <c r="H3224" t="s">
        <v>119</v>
      </c>
      <c r="I3224" t="s">
        <v>58</v>
      </c>
      <c r="J3224" t="s">
        <v>129</v>
      </c>
      <c r="K3224">
        <v>90</v>
      </c>
      <c r="L3224">
        <v>1</v>
      </c>
      <c r="M3224">
        <v>0</v>
      </c>
      <c r="N3224">
        <v>32.4</v>
      </c>
      <c r="O3224" s="5">
        <f t="shared" si="50"/>
        <v>0.36</v>
      </c>
    </row>
    <row r="3225" spans="1:15" x14ac:dyDescent="0.25">
      <c r="A3225" t="s">
        <v>891</v>
      </c>
      <c r="B3225" t="s">
        <v>155</v>
      </c>
      <c r="C3225" t="s">
        <v>30</v>
      </c>
      <c r="D3225" t="s">
        <v>17</v>
      </c>
      <c r="E3225" t="s">
        <v>452</v>
      </c>
      <c r="F3225" t="s">
        <v>28</v>
      </c>
      <c r="G3225">
        <v>85281</v>
      </c>
      <c r="H3225" t="s">
        <v>31</v>
      </c>
      <c r="I3225" t="s">
        <v>32</v>
      </c>
      <c r="J3225" t="s">
        <v>80</v>
      </c>
      <c r="K3225">
        <v>9.4079999999999995</v>
      </c>
      <c r="L3225">
        <v>2</v>
      </c>
      <c r="M3225">
        <v>0.2</v>
      </c>
      <c r="N3225">
        <v>3.4104000000000001</v>
      </c>
      <c r="O3225" s="5">
        <f t="shared" si="50"/>
        <v>0.36250000000000004</v>
      </c>
    </row>
    <row r="3226" spans="1:15" x14ac:dyDescent="0.25">
      <c r="A3226" t="s">
        <v>891</v>
      </c>
      <c r="B3226" t="s">
        <v>155</v>
      </c>
      <c r="C3226" t="s">
        <v>30</v>
      </c>
      <c r="D3226" t="s">
        <v>17</v>
      </c>
      <c r="E3226" t="s">
        <v>452</v>
      </c>
      <c r="F3226" t="s">
        <v>28</v>
      </c>
      <c r="G3226">
        <v>85281</v>
      </c>
      <c r="H3226" t="s">
        <v>31</v>
      </c>
      <c r="I3226" t="s">
        <v>32</v>
      </c>
      <c r="J3226" t="s">
        <v>195</v>
      </c>
      <c r="K3226">
        <v>4.6719999999999997</v>
      </c>
      <c r="L3226">
        <v>2</v>
      </c>
      <c r="M3226">
        <v>0.2</v>
      </c>
      <c r="N3226">
        <v>1.46</v>
      </c>
      <c r="O3226" s="5">
        <f t="shared" si="50"/>
        <v>0.3125</v>
      </c>
    </row>
    <row r="3227" spans="1:15" x14ac:dyDescent="0.25">
      <c r="A3227" t="s">
        <v>891</v>
      </c>
      <c r="B3227" t="s">
        <v>155</v>
      </c>
      <c r="C3227" t="s">
        <v>30</v>
      </c>
      <c r="D3227" t="s">
        <v>17</v>
      </c>
      <c r="E3227" t="s">
        <v>452</v>
      </c>
      <c r="F3227" t="s">
        <v>28</v>
      </c>
      <c r="G3227">
        <v>85281</v>
      </c>
      <c r="H3227" t="s">
        <v>31</v>
      </c>
      <c r="I3227" t="s">
        <v>58</v>
      </c>
      <c r="J3227" t="s">
        <v>59</v>
      </c>
      <c r="K3227">
        <v>318.39999999999998</v>
      </c>
      <c r="L3227">
        <v>2</v>
      </c>
      <c r="M3227">
        <v>0.2</v>
      </c>
      <c r="N3227">
        <v>107.46</v>
      </c>
      <c r="O3227" s="5">
        <f t="shared" si="50"/>
        <v>0.33750000000000002</v>
      </c>
    </row>
    <row r="3228" spans="1:15" x14ac:dyDescent="0.25">
      <c r="A3228" t="s">
        <v>891</v>
      </c>
      <c r="B3228" t="s">
        <v>155</v>
      </c>
      <c r="C3228" t="s">
        <v>30</v>
      </c>
      <c r="D3228" t="s">
        <v>17</v>
      </c>
      <c r="E3228" t="s">
        <v>452</v>
      </c>
      <c r="F3228" t="s">
        <v>28</v>
      </c>
      <c r="G3228">
        <v>85281</v>
      </c>
      <c r="H3228" t="s">
        <v>31</v>
      </c>
      <c r="I3228" t="s">
        <v>32</v>
      </c>
      <c r="J3228" t="s">
        <v>143</v>
      </c>
      <c r="K3228">
        <v>12.768000000000001</v>
      </c>
      <c r="L3228">
        <v>6</v>
      </c>
      <c r="M3228">
        <v>0.2</v>
      </c>
      <c r="N3228">
        <v>4.6284000000000001</v>
      </c>
      <c r="O3228" s="5">
        <f t="shared" si="50"/>
        <v>0.36249999999999999</v>
      </c>
    </row>
    <row r="3229" spans="1:15" x14ac:dyDescent="0.25">
      <c r="A3229" t="s">
        <v>891</v>
      </c>
      <c r="B3229" t="s">
        <v>155</v>
      </c>
      <c r="C3229" t="s">
        <v>30</v>
      </c>
      <c r="D3229" t="s">
        <v>17</v>
      </c>
      <c r="E3229" t="s">
        <v>452</v>
      </c>
      <c r="F3229" t="s">
        <v>28</v>
      </c>
      <c r="G3229">
        <v>85281</v>
      </c>
      <c r="H3229" t="s">
        <v>31</v>
      </c>
      <c r="I3229" t="s">
        <v>32</v>
      </c>
      <c r="J3229" t="s">
        <v>334</v>
      </c>
      <c r="K3229">
        <v>15.36</v>
      </c>
      <c r="L3229">
        <v>2</v>
      </c>
      <c r="M3229">
        <v>0.2</v>
      </c>
      <c r="N3229">
        <v>-3.2639999999999998</v>
      </c>
      <c r="O3229" s="5">
        <f t="shared" si="50"/>
        <v>-0.21249999999999999</v>
      </c>
    </row>
    <row r="3230" spans="1:15" x14ac:dyDescent="0.25">
      <c r="A3230" t="s">
        <v>891</v>
      </c>
      <c r="B3230" t="s">
        <v>155</v>
      </c>
      <c r="C3230" t="s">
        <v>30</v>
      </c>
      <c r="D3230" t="s">
        <v>17</v>
      </c>
      <c r="E3230" t="s">
        <v>452</v>
      </c>
      <c r="F3230" t="s">
        <v>28</v>
      </c>
      <c r="G3230">
        <v>85281</v>
      </c>
      <c r="H3230" t="s">
        <v>31</v>
      </c>
      <c r="I3230" t="s">
        <v>58</v>
      </c>
      <c r="J3230" t="s">
        <v>59</v>
      </c>
      <c r="K3230">
        <v>230.376</v>
      </c>
      <c r="L3230">
        <v>3</v>
      </c>
      <c r="M3230">
        <v>0.2</v>
      </c>
      <c r="N3230">
        <v>20.157900000000001</v>
      </c>
      <c r="O3230" s="5">
        <f t="shared" si="50"/>
        <v>8.7500000000000008E-2</v>
      </c>
    </row>
    <row r="3231" spans="1:15" x14ac:dyDescent="0.25">
      <c r="A3231" t="s">
        <v>891</v>
      </c>
      <c r="B3231" t="s">
        <v>155</v>
      </c>
      <c r="C3231" t="s">
        <v>30</v>
      </c>
      <c r="D3231" t="s">
        <v>17</v>
      </c>
      <c r="E3231" t="s">
        <v>452</v>
      </c>
      <c r="F3231" t="s">
        <v>28</v>
      </c>
      <c r="G3231">
        <v>85281</v>
      </c>
      <c r="H3231" t="s">
        <v>31</v>
      </c>
      <c r="I3231" t="s">
        <v>58</v>
      </c>
      <c r="J3231" t="s">
        <v>129</v>
      </c>
      <c r="K3231">
        <v>7.16</v>
      </c>
      <c r="L3231">
        <v>1</v>
      </c>
      <c r="M3231">
        <v>0.2</v>
      </c>
      <c r="N3231">
        <v>-8.9499999999999996E-2</v>
      </c>
      <c r="O3231" s="5">
        <f t="shared" si="50"/>
        <v>-1.2499999999999999E-2</v>
      </c>
    </row>
    <row r="3232" spans="1:15" x14ac:dyDescent="0.25">
      <c r="A3232" t="s">
        <v>652</v>
      </c>
      <c r="B3232" t="s">
        <v>38</v>
      </c>
      <c r="C3232" t="s">
        <v>16</v>
      </c>
      <c r="D3232" t="s">
        <v>17</v>
      </c>
      <c r="E3232" t="s">
        <v>110</v>
      </c>
      <c r="F3232" t="s">
        <v>94</v>
      </c>
      <c r="G3232">
        <v>10035</v>
      </c>
      <c r="H3232" t="s">
        <v>119</v>
      </c>
      <c r="I3232" t="s">
        <v>32</v>
      </c>
      <c r="J3232" t="s">
        <v>43</v>
      </c>
      <c r="K3232">
        <v>375.34</v>
      </c>
      <c r="L3232">
        <v>1</v>
      </c>
      <c r="M3232">
        <v>0</v>
      </c>
      <c r="N3232">
        <v>18.766999999999999</v>
      </c>
      <c r="O3232" s="5">
        <f t="shared" si="50"/>
        <v>0.05</v>
      </c>
    </row>
    <row r="3233" spans="1:15" x14ac:dyDescent="0.25">
      <c r="A3233" t="s">
        <v>652</v>
      </c>
      <c r="B3233" t="s">
        <v>15</v>
      </c>
      <c r="C3233" t="s">
        <v>16</v>
      </c>
      <c r="D3233" t="s">
        <v>17</v>
      </c>
      <c r="E3233" t="s">
        <v>110</v>
      </c>
      <c r="F3233" t="s">
        <v>94</v>
      </c>
      <c r="G3233">
        <v>10009</v>
      </c>
      <c r="H3233" t="s">
        <v>119</v>
      </c>
      <c r="I3233" t="s">
        <v>21</v>
      </c>
      <c r="J3233" t="s">
        <v>48</v>
      </c>
      <c r="K3233">
        <v>114.9</v>
      </c>
      <c r="L3233">
        <v>5</v>
      </c>
      <c r="M3233">
        <v>0</v>
      </c>
      <c r="N3233">
        <v>39.066000000000003</v>
      </c>
      <c r="O3233" s="5">
        <f t="shared" si="50"/>
        <v>0.34</v>
      </c>
    </row>
    <row r="3234" spans="1:15" x14ac:dyDescent="0.25">
      <c r="A3234" t="s">
        <v>644</v>
      </c>
      <c r="B3234" t="s">
        <v>38</v>
      </c>
      <c r="C3234" t="s">
        <v>16</v>
      </c>
      <c r="D3234" t="s">
        <v>17</v>
      </c>
      <c r="E3234" t="s">
        <v>81</v>
      </c>
      <c r="F3234" t="s">
        <v>50</v>
      </c>
      <c r="G3234">
        <v>77095</v>
      </c>
      <c r="H3234" t="s">
        <v>89</v>
      </c>
      <c r="I3234" t="s">
        <v>32</v>
      </c>
      <c r="J3234" t="s">
        <v>64</v>
      </c>
      <c r="K3234">
        <v>26.045999999999999</v>
      </c>
      <c r="L3234">
        <v>3</v>
      </c>
      <c r="M3234">
        <v>0.8</v>
      </c>
      <c r="N3234">
        <v>-44.278199999999998</v>
      </c>
      <c r="O3234" s="5">
        <f t="shared" si="50"/>
        <v>-1.7</v>
      </c>
    </row>
    <row r="3235" spans="1:15" x14ac:dyDescent="0.25">
      <c r="A3235" t="s">
        <v>644</v>
      </c>
      <c r="B3235" t="s">
        <v>38</v>
      </c>
      <c r="C3235" t="s">
        <v>16</v>
      </c>
      <c r="D3235" t="s">
        <v>17</v>
      </c>
      <c r="E3235" t="s">
        <v>81</v>
      </c>
      <c r="F3235" t="s">
        <v>50</v>
      </c>
      <c r="G3235">
        <v>77095</v>
      </c>
      <c r="H3235" t="s">
        <v>89</v>
      </c>
      <c r="I3235" t="s">
        <v>32</v>
      </c>
      <c r="J3235" t="s">
        <v>64</v>
      </c>
      <c r="K3235">
        <v>2.8959999999999999</v>
      </c>
      <c r="L3235">
        <v>1</v>
      </c>
      <c r="M3235">
        <v>0.8</v>
      </c>
      <c r="N3235">
        <v>-4.7784000000000004</v>
      </c>
      <c r="O3235" s="5">
        <f t="shared" si="50"/>
        <v>-1.6500000000000001</v>
      </c>
    </row>
    <row r="3236" spans="1:15" x14ac:dyDescent="0.25">
      <c r="A3236" t="s">
        <v>644</v>
      </c>
      <c r="B3236" t="s">
        <v>38</v>
      </c>
      <c r="C3236" t="s">
        <v>16</v>
      </c>
      <c r="D3236" t="s">
        <v>17</v>
      </c>
      <c r="E3236" t="s">
        <v>81</v>
      </c>
      <c r="F3236" t="s">
        <v>50</v>
      </c>
      <c r="G3236">
        <v>77095</v>
      </c>
      <c r="H3236" t="s">
        <v>89</v>
      </c>
      <c r="I3236" t="s">
        <v>32</v>
      </c>
      <c r="J3236" t="s">
        <v>43</v>
      </c>
      <c r="K3236">
        <v>32.543999999999997</v>
      </c>
      <c r="L3236">
        <v>2</v>
      </c>
      <c r="M3236">
        <v>0.2</v>
      </c>
      <c r="N3236">
        <v>-7.7291999999999996</v>
      </c>
      <c r="O3236" s="5">
        <f t="shared" si="50"/>
        <v>-0.23750000000000002</v>
      </c>
    </row>
    <row r="3237" spans="1:15" x14ac:dyDescent="0.25">
      <c r="A3237" t="s">
        <v>821</v>
      </c>
      <c r="B3237" t="s">
        <v>155</v>
      </c>
      <c r="C3237" t="s">
        <v>16</v>
      </c>
      <c r="D3237" t="s">
        <v>17</v>
      </c>
      <c r="E3237" t="s">
        <v>376</v>
      </c>
      <c r="F3237" t="s">
        <v>27</v>
      </c>
      <c r="G3237">
        <v>92503</v>
      </c>
      <c r="H3237" t="s">
        <v>31</v>
      </c>
      <c r="I3237" t="s">
        <v>32</v>
      </c>
      <c r="J3237" t="s">
        <v>64</v>
      </c>
      <c r="K3237">
        <v>3.984</v>
      </c>
      <c r="L3237">
        <v>1</v>
      </c>
      <c r="M3237">
        <v>0.2</v>
      </c>
      <c r="N3237">
        <v>1.3944000000000001</v>
      </c>
      <c r="O3237" s="5">
        <f t="shared" si="50"/>
        <v>0.35000000000000003</v>
      </c>
    </row>
    <row r="3238" spans="1:15" x14ac:dyDescent="0.25">
      <c r="A3238" t="s">
        <v>687</v>
      </c>
      <c r="B3238" t="s">
        <v>578</v>
      </c>
      <c r="C3238" t="s">
        <v>16</v>
      </c>
      <c r="D3238" t="s">
        <v>17</v>
      </c>
      <c r="E3238" t="s">
        <v>198</v>
      </c>
      <c r="F3238" t="s">
        <v>51</v>
      </c>
      <c r="G3238">
        <v>6824</v>
      </c>
      <c r="H3238" t="s">
        <v>119</v>
      </c>
      <c r="I3238" t="s">
        <v>21</v>
      </c>
      <c r="J3238" t="s">
        <v>39</v>
      </c>
      <c r="K3238">
        <v>181.797</v>
      </c>
      <c r="L3238">
        <v>1</v>
      </c>
      <c r="M3238">
        <v>0.3</v>
      </c>
      <c r="N3238">
        <v>-15.582599999999999</v>
      </c>
      <c r="O3238" s="5">
        <f t="shared" si="50"/>
        <v>-8.5714285714285715E-2</v>
      </c>
    </row>
    <row r="3239" spans="1:15" x14ac:dyDescent="0.25">
      <c r="A3239" t="s">
        <v>652</v>
      </c>
      <c r="B3239" t="s">
        <v>578</v>
      </c>
      <c r="C3239" t="s">
        <v>16</v>
      </c>
      <c r="D3239" t="s">
        <v>17</v>
      </c>
      <c r="E3239" t="s">
        <v>110</v>
      </c>
      <c r="F3239" t="s">
        <v>94</v>
      </c>
      <c r="G3239">
        <v>10024</v>
      </c>
      <c r="H3239" t="s">
        <v>119</v>
      </c>
      <c r="I3239" t="s">
        <v>32</v>
      </c>
      <c r="J3239" t="s">
        <v>43</v>
      </c>
      <c r="K3239">
        <v>44.94</v>
      </c>
      <c r="L3239">
        <v>3</v>
      </c>
      <c r="M3239">
        <v>0</v>
      </c>
      <c r="N3239">
        <v>12.5832</v>
      </c>
      <c r="O3239" s="5">
        <f t="shared" si="50"/>
        <v>0.28000000000000003</v>
      </c>
    </row>
    <row r="3240" spans="1:15" x14ac:dyDescent="0.25">
      <c r="A3240" t="s">
        <v>652</v>
      </c>
      <c r="B3240" t="s">
        <v>578</v>
      </c>
      <c r="C3240" t="s">
        <v>16</v>
      </c>
      <c r="D3240" t="s">
        <v>17</v>
      </c>
      <c r="E3240" t="s">
        <v>110</v>
      </c>
      <c r="F3240" t="s">
        <v>94</v>
      </c>
      <c r="G3240">
        <v>10024</v>
      </c>
      <c r="H3240" t="s">
        <v>119</v>
      </c>
      <c r="I3240" t="s">
        <v>32</v>
      </c>
      <c r="J3240" t="s">
        <v>64</v>
      </c>
      <c r="K3240">
        <v>45.576000000000001</v>
      </c>
      <c r="L3240">
        <v>3</v>
      </c>
      <c r="M3240">
        <v>0.2</v>
      </c>
      <c r="N3240">
        <v>15.951599999999999</v>
      </c>
      <c r="O3240" s="5">
        <f t="shared" si="50"/>
        <v>0.35</v>
      </c>
    </row>
    <row r="3241" spans="1:15" x14ac:dyDescent="0.25">
      <c r="A3241" t="s">
        <v>644</v>
      </c>
      <c r="B3241" t="s">
        <v>38</v>
      </c>
      <c r="C3241" t="s">
        <v>30</v>
      </c>
      <c r="D3241" t="s">
        <v>17</v>
      </c>
      <c r="E3241" t="s">
        <v>81</v>
      </c>
      <c r="F3241" t="s">
        <v>50</v>
      </c>
      <c r="G3241">
        <v>77095</v>
      </c>
      <c r="H3241" t="s">
        <v>89</v>
      </c>
      <c r="I3241" t="s">
        <v>21</v>
      </c>
      <c r="J3241" t="s">
        <v>25</v>
      </c>
      <c r="K3241">
        <v>318.43</v>
      </c>
      <c r="L3241">
        <v>5</v>
      </c>
      <c r="M3241">
        <v>0.3</v>
      </c>
      <c r="N3241">
        <v>-77.332999999999998</v>
      </c>
      <c r="O3241" s="5">
        <f t="shared" si="50"/>
        <v>-0.24285714285714285</v>
      </c>
    </row>
    <row r="3242" spans="1:15" x14ac:dyDescent="0.25">
      <c r="A3242" t="s">
        <v>644</v>
      </c>
      <c r="B3242" t="s">
        <v>38</v>
      </c>
      <c r="C3242" t="s">
        <v>30</v>
      </c>
      <c r="D3242" t="s">
        <v>17</v>
      </c>
      <c r="E3242" t="s">
        <v>81</v>
      </c>
      <c r="F3242" t="s">
        <v>50</v>
      </c>
      <c r="G3242">
        <v>77095</v>
      </c>
      <c r="H3242" t="s">
        <v>89</v>
      </c>
      <c r="I3242" t="s">
        <v>58</v>
      </c>
      <c r="J3242" t="s">
        <v>59</v>
      </c>
      <c r="K3242">
        <v>122.92</v>
      </c>
      <c r="L3242">
        <v>7</v>
      </c>
      <c r="M3242">
        <v>0.2</v>
      </c>
      <c r="N3242">
        <v>46.094999999999999</v>
      </c>
      <c r="O3242" s="5">
        <f t="shared" si="50"/>
        <v>0.375</v>
      </c>
    </row>
    <row r="3243" spans="1:15" x14ac:dyDescent="0.25">
      <c r="A3243" t="s">
        <v>644</v>
      </c>
      <c r="B3243" t="s">
        <v>38</v>
      </c>
      <c r="C3243" t="s">
        <v>30</v>
      </c>
      <c r="D3243" t="s">
        <v>17</v>
      </c>
      <c r="E3243" t="s">
        <v>81</v>
      </c>
      <c r="F3243" t="s">
        <v>50</v>
      </c>
      <c r="G3243">
        <v>77095</v>
      </c>
      <c r="H3243" t="s">
        <v>89</v>
      </c>
      <c r="I3243" t="s">
        <v>21</v>
      </c>
      <c r="J3243" t="s">
        <v>48</v>
      </c>
      <c r="K3243">
        <v>7.0679999999999996</v>
      </c>
      <c r="L3243">
        <v>3</v>
      </c>
      <c r="M3243">
        <v>0.6</v>
      </c>
      <c r="N3243">
        <v>-2.8271999999999999</v>
      </c>
      <c r="O3243" s="5">
        <f t="shared" si="50"/>
        <v>-0.4</v>
      </c>
    </row>
    <row r="3244" spans="1:15" x14ac:dyDescent="0.25">
      <c r="A3244" t="s">
        <v>717</v>
      </c>
      <c r="B3244" t="s">
        <v>155</v>
      </c>
      <c r="C3244" t="s">
        <v>30</v>
      </c>
      <c r="D3244" t="s">
        <v>17</v>
      </c>
      <c r="E3244" t="s">
        <v>98</v>
      </c>
      <c r="F3244" t="s">
        <v>100</v>
      </c>
      <c r="G3244">
        <v>22204</v>
      </c>
      <c r="H3244" t="s">
        <v>20</v>
      </c>
      <c r="I3244" t="s">
        <v>32</v>
      </c>
      <c r="J3244" t="s">
        <v>43</v>
      </c>
      <c r="K3244">
        <v>56.45</v>
      </c>
      <c r="L3244">
        <v>5</v>
      </c>
      <c r="M3244">
        <v>0</v>
      </c>
      <c r="N3244">
        <v>14.677</v>
      </c>
      <c r="O3244" s="5">
        <f t="shared" si="50"/>
        <v>0.25999999999999995</v>
      </c>
    </row>
    <row r="3245" spans="1:15" x14ac:dyDescent="0.25">
      <c r="A3245" t="s">
        <v>654</v>
      </c>
      <c r="B3245" t="s">
        <v>15</v>
      </c>
      <c r="C3245" t="s">
        <v>16</v>
      </c>
      <c r="D3245" t="s">
        <v>17</v>
      </c>
      <c r="E3245" t="s">
        <v>116</v>
      </c>
      <c r="F3245" t="s">
        <v>74</v>
      </c>
      <c r="G3245">
        <v>60623</v>
      </c>
      <c r="H3245" t="s">
        <v>89</v>
      </c>
      <c r="I3245" t="s">
        <v>32</v>
      </c>
      <c r="J3245" t="s">
        <v>64</v>
      </c>
      <c r="K3245">
        <v>13.468</v>
      </c>
      <c r="L3245">
        <v>13</v>
      </c>
      <c r="M3245">
        <v>0.8</v>
      </c>
      <c r="N3245">
        <v>-22.895600000000002</v>
      </c>
      <c r="O3245" s="5">
        <f t="shared" si="50"/>
        <v>-1.7000000000000002</v>
      </c>
    </row>
    <row r="3246" spans="1:15" x14ac:dyDescent="0.25">
      <c r="A3246" t="s">
        <v>688</v>
      </c>
      <c r="B3246" t="s">
        <v>38</v>
      </c>
      <c r="C3246" t="s">
        <v>16</v>
      </c>
      <c r="D3246" t="s">
        <v>17</v>
      </c>
      <c r="E3246" t="s">
        <v>200</v>
      </c>
      <c r="F3246" t="s">
        <v>50</v>
      </c>
      <c r="G3246">
        <v>75051</v>
      </c>
      <c r="H3246" t="s">
        <v>89</v>
      </c>
      <c r="I3246" t="s">
        <v>58</v>
      </c>
      <c r="J3246" t="s">
        <v>59</v>
      </c>
      <c r="K3246">
        <v>219.8</v>
      </c>
      <c r="L3246">
        <v>5</v>
      </c>
      <c r="M3246">
        <v>0.2</v>
      </c>
      <c r="N3246">
        <v>24.727499999999999</v>
      </c>
      <c r="O3246" s="5">
        <f t="shared" si="50"/>
        <v>0.11249999999999999</v>
      </c>
    </row>
    <row r="3247" spans="1:15" x14ac:dyDescent="0.25">
      <c r="A3247" t="s">
        <v>688</v>
      </c>
      <c r="B3247" t="s">
        <v>38</v>
      </c>
      <c r="C3247" t="s">
        <v>16</v>
      </c>
      <c r="D3247" t="s">
        <v>17</v>
      </c>
      <c r="E3247" t="s">
        <v>200</v>
      </c>
      <c r="F3247" t="s">
        <v>50</v>
      </c>
      <c r="G3247">
        <v>75051</v>
      </c>
      <c r="H3247" t="s">
        <v>89</v>
      </c>
      <c r="I3247" t="s">
        <v>21</v>
      </c>
      <c r="J3247" t="s">
        <v>25</v>
      </c>
      <c r="K3247">
        <v>317.05799999999999</v>
      </c>
      <c r="L3247">
        <v>3</v>
      </c>
      <c r="M3247">
        <v>0.3</v>
      </c>
      <c r="N3247">
        <v>-18.117599999999999</v>
      </c>
      <c r="O3247" s="5">
        <f t="shared" si="50"/>
        <v>-5.7142857142857141E-2</v>
      </c>
    </row>
    <row r="3248" spans="1:15" x14ac:dyDescent="0.25">
      <c r="A3248" t="s">
        <v>636</v>
      </c>
      <c r="B3248" t="s">
        <v>15</v>
      </c>
      <c r="C3248" t="s">
        <v>30</v>
      </c>
      <c r="D3248" t="s">
        <v>17</v>
      </c>
      <c r="E3248" t="s">
        <v>44</v>
      </c>
      <c r="F3248" t="s">
        <v>45</v>
      </c>
      <c r="G3248">
        <v>98103</v>
      </c>
      <c r="H3248" t="s">
        <v>31</v>
      </c>
      <c r="I3248" t="s">
        <v>58</v>
      </c>
      <c r="J3248" t="s">
        <v>129</v>
      </c>
      <c r="K3248">
        <v>49.08</v>
      </c>
      <c r="L3248">
        <v>3</v>
      </c>
      <c r="M3248">
        <v>0</v>
      </c>
      <c r="N3248">
        <v>4.9080000000000004</v>
      </c>
      <c r="O3248" s="5">
        <f t="shared" si="50"/>
        <v>0.1</v>
      </c>
    </row>
    <row r="3249" spans="1:15" x14ac:dyDescent="0.25">
      <c r="A3249" t="s">
        <v>636</v>
      </c>
      <c r="B3249" t="s">
        <v>15</v>
      </c>
      <c r="C3249" t="s">
        <v>30</v>
      </c>
      <c r="D3249" t="s">
        <v>17</v>
      </c>
      <c r="E3249" t="s">
        <v>44</v>
      </c>
      <c r="F3249" t="s">
        <v>45</v>
      </c>
      <c r="G3249">
        <v>98103</v>
      </c>
      <c r="H3249" t="s">
        <v>31</v>
      </c>
      <c r="I3249" t="s">
        <v>32</v>
      </c>
      <c r="J3249" t="s">
        <v>43</v>
      </c>
      <c r="K3249">
        <v>324.89999999999998</v>
      </c>
      <c r="L3249">
        <v>5</v>
      </c>
      <c r="M3249">
        <v>0</v>
      </c>
      <c r="N3249">
        <v>38.988</v>
      </c>
      <c r="O3249" s="5">
        <f t="shared" si="50"/>
        <v>0.12000000000000001</v>
      </c>
    </row>
    <row r="3250" spans="1:15" x14ac:dyDescent="0.25">
      <c r="A3250" t="s">
        <v>636</v>
      </c>
      <c r="B3250" t="s">
        <v>15</v>
      </c>
      <c r="C3250" t="s">
        <v>30</v>
      </c>
      <c r="D3250" t="s">
        <v>17</v>
      </c>
      <c r="E3250" t="s">
        <v>44</v>
      </c>
      <c r="F3250" t="s">
        <v>45</v>
      </c>
      <c r="G3250">
        <v>98103</v>
      </c>
      <c r="H3250" t="s">
        <v>31</v>
      </c>
      <c r="I3250" t="s">
        <v>32</v>
      </c>
      <c r="J3250" t="s">
        <v>53</v>
      </c>
      <c r="K3250">
        <v>18.239999999999998</v>
      </c>
      <c r="L3250">
        <v>3</v>
      </c>
      <c r="M3250">
        <v>0</v>
      </c>
      <c r="N3250">
        <v>5.2896000000000001</v>
      </c>
      <c r="O3250" s="5">
        <f t="shared" si="50"/>
        <v>0.29000000000000004</v>
      </c>
    </row>
    <row r="3251" spans="1:15" x14ac:dyDescent="0.25">
      <c r="A3251" t="s">
        <v>636</v>
      </c>
      <c r="B3251" t="s">
        <v>38</v>
      </c>
      <c r="C3251" t="s">
        <v>88</v>
      </c>
      <c r="D3251" t="s">
        <v>17</v>
      </c>
      <c r="E3251" t="s">
        <v>44</v>
      </c>
      <c r="F3251" t="s">
        <v>45</v>
      </c>
      <c r="G3251">
        <v>98103</v>
      </c>
      <c r="H3251" t="s">
        <v>31</v>
      </c>
      <c r="I3251" t="s">
        <v>21</v>
      </c>
      <c r="J3251" t="s">
        <v>25</v>
      </c>
      <c r="K3251">
        <v>113.88800000000001</v>
      </c>
      <c r="L3251">
        <v>2</v>
      </c>
      <c r="M3251">
        <v>0.2</v>
      </c>
      <c r="N3251">
        <v>9.9651999999999994</v>
      </c>
      <c r="O3251" s="5">
        <f t="shared" si="50"/>
        <v>8.7499999999999994E-2</v>
      </c>
    </row>
    <row r="3252" spans="1:15" x14ac:dyDescent="0.25">
      <c r="A3252" t="s">
        <v>636</v>
      </c>
      <c r="B3252" t="s">
        <v>38</v>
      </c>
      <c r="C3252" t="s">
        <v>88</v>
      </c>
      <c r="D3252" t="s">
        <v>17</v>
      </c>
      <c r="E3252" t="s">
        <v>44</v>
      </c>
      <c r="F3252" t="s">
        <v>45</v>
      </c>
      <c r="G3252">
        <v>98103</v>
      </c>
      <c r="H3252" t="s">
        <v>31</v>
      </c>
      <c r="I3252" t="s">
        <v>58</v>
      </c>
      <c r="J3252" t="s">
        <v>59</v>
      </c>
      <c r="K3252">
        <v>105.584</v>
      </c>
      <c r="L3252">
        <v>2</v>
      </c>
      <c r="M3252">
        <v>0.2</v>
      </c>
      <c r="N3252">
        <v>7.9188000000000001</v>
      </c>
      <c r="O3252" s="5">
        <f t="shared" si="50"/>
        <v>7.4999999999999997E-2</v>
      </c>
    </row>
    <row r="3253" spans="1:15" x14ac:dyDescent="0.25">
      <c r="A3253" t="s">
        <v>1041</v>
      </c>
      <c r="B3253" t="s">
        <v>38</v>
      </c>
      <c r="C3253" t="s">
        <v>30</v>
      </c>
      <c r="D3253" t="s">
        <v>17</v>
      </c>
      <c r="E3253" t="s">
        <v>383</v>
      </c>
      <c r="F3253" t="s">
        <v>82</v>
      </c>
      <c r="G3253">
        <v>49505</v>
      </c>
      <c r="H3253" t="s">
        <v>89</v>
      </c>
      <c r="I3253" t="s">
        <v>32</v>
      </c>
      <c r="J3253" t="s">
        <v>195</v>
      </c>
      <c r="K3253">
        <v>24.85</v>
      </c>
      <c r="L3253">
        <v>7</v>
      </c>
      <c r="M3253">
        <v>0</v>
      </c>
      <c r="N3253">
        <v>11.679500000000001</v>
      </c>
      <c r="O3253" s="5">
        <f t="shared" si="50"/>
        <v>0.47000000000000003</v>
      </c>
    </row>
    <row r="3254" spans="1:15" x14ac:dyDescent="0.25">
      <c r="A3254" t="s">
        <v>642</v>
      </c>
      <c r="B3254" t="s">
        <v>155</v>
      </c>
      <c r="C3254" t="s">
        <v>16</v>
      </c>
      <c r="D3254" t="s">
        <v>17</v>
      </c>
      <c r="E3254" t="s">
        <v>73</v>
      </c>
      <c r="F3254" t="s">
        <v>70</v>
      </c>
      <c r="G3254">
        <v>19120</v>
      </c>
      <c r="H3254" t="s">
        <v>119</v>
      </c>
      <c r="I3254" t="s">
        <v>21</v>
      </c>
      <c r="J3254" t="s">
        <v>48</v>
      </c>
      <c r="K3254">
        <v>60.311999999999998</v>
      </c>
      <c r="L3254">
        <v>3</v>
      </c>
      <c r="M3254">
        <v>0.2</v>
      </c>
      <c r="N3254">
        <v>5.2773000000000003</v>
      </c>
      <c r="O3254" s="5">
        <f t="shared" si="50"/>
        <v>8.7500000000000008E-2</v>
      </c>
    </row>
    <row r="3255" spans="1:15" x14ac:dyDescent="0.25">
      <c r="A3255" t="s">
        <v>654</v>
      </c>
      <c r="B3255" t="s">
        <v>15</v>
      </c>
      <c r="C3255" t="s">
        <v>88</v>
      </c>
      <c r="D3255" t="s">
        <v>17</v>
      </c>
      <c r="E3255" t="s">
        <v>116</v>
      </c>
      <c r="F3255" t="s">
        <v>74</v>
      </c>
      <c r="G3255">
        <v>60610</v>
      </c>
      <c r="H3255" t="s">
        <v>89</v>
      </c>
      <c r="I3255" t="s">
        <v>32</v>
      </c>
      <c r="J3255" t="s">
        <v>53</v>
      </c>
      <c r="K3255">
        <v>7.056</v>
      </c>
      <c r="L3255">
        <v>3</v>
      </c>
      <c r="M3255">
        <v>0.2</v>
      </c>
      <c r="N3255">
        <v>2.2050000000000001</v>
      </c>
      <c r="O3255" s="5">
        <f t="shared" si="50"/>
        <v>0.3125</v>
      </c>
    </row>
    <row r="3256" spans="1:15" x14ac:dyDescent="0.25">
      <c r="A3256" t="s">
        <v>654</v>
      </c>
      <c r="B3256" t="s">
        <v>15</v>
      </c>
      <c r="C3256" t="s">
        <v>88</v>
      </c>
      <c r="D3256" t="s">
        <v>17</v>
      </c>
      <c r="E3256" t="s">
        <v>116</v>
      </c>
      <c r="F3256" t="s">
        <v>74</v>
      </c>
      <c r="G3256">
        <v>60610</v>
      </c>
      <c r="H3256" t="s">
        <v>89</v>
      </c>
      <c r="I3256" t="s">
        <v>58</v>
      </c>
      <c r="J3256" t="s">
        <v>59</v>
      </c>
      <c r="K3256">
        <v>27.184000000000001</v>
      </c>
      <c r="L3256">
        <v>2</v>
      </c>
      <c r="M3256">
        <v>0.2</v>
      </c>
      <c r="N3256">
        <v>2.0388000000000002</v>
      </c>
      <c r="O3256" s="5">
        <f t="shared" si="50"/>
        <v>7.4999999999999997E-2</v>
      </c>
    </row>
    <row r="3257" spans="1:15" x14ac:dyDescent="0.25">
      <c r="A3257" t="s">
        <v>636</v>
      </c>
      <c r="B3257" t="s">
        <v>38</v>
      </c>
      <c r="C3257" t="s">
        <v>16</v>
      </c>
      <c r="D3257" t="s">
        <v>17</v>
      </c>
      <c r="E3257" t="s">
        <v>44</v>
      </c>
      <c r="F3257" t="s">
        <v>45</v>
      </c>
      <c r="G3257">
        <v>98105</v>
      </c>
      <c r="H3257" t="s">
        <v>31</v>
      </c>
      <c r="I3257" t="s">
        <v>58</v>
      </c>
      <c r="J3257" t="s">
        <v>59</v>
      </c>
      <c r="K3257">
        <v>107.98399999999999</v>
      </c>
      <c r="L3257">
        <v>1</v>
      </c>
      <c r="M3257">
        <v>0.2</v>
      </c>
      <c r="N3257">
        <v>9.4486000000000008</v>
      </c>
      <c r="O3257" s="5">
        <f t="shared" si="50"/>
        <v>8.7500000000000008E-2</v>
      </c>
    </row>
    <row r="3258" spans="1:15" x14ac:dyDescent="0.25">
      <c r="A3258" t="s">
        <v>636</v>
      </c>
      <c r="B3258" t="s">
        <v>38</v>
      </c>
      <c r="C3258" t="s">
        <v>16</v>
      </c>
      <c r="D3258" t="s">
        <v>17</v>
      </c>
      <c r="E3258" t="s">
        <v>44</v>
      </c>
      <c r="F3258" t="s">
        <v>45</v>
      </c>
      <c r="G3258">
        <v>98105</v>
      </c>
      <c r="H3258" t="s">
        <v>31</v>
      </c>
      <c r="I3258" t="s">
        <v>32</v>
      </c>
      <c r="J3258" t="s">
        <v>64</v>
      </c>
      <c r="K3258">
        <v>19.295999999999999</v>
      </c>
      <c r="L3258">
        <v>3</v>
      </c>
      <c r="M3258">
        <v>0.2</v>
      </c>
      <c r="N3258">
        <v>6.03</v>
      </c>
      <c r="O3258" s="5">
        <f t="shared" si="50"/>
        <v>0.3125</v>
      </c>
    </row>
    <row r="3259" spans="1:15" x14ac:dyDescent="0.25">
      <c r="A3259" t="s">
        <v>748</v>
      </c>
      <c r="B3259" t="s">
        <v>38</v>
      </c>
      <c r="C3259" t="s">
        <v>30</v>
      </c>
      <c r="D3259" t="s">
        <v>17</v>
      </c>
      <c r="E3259" t="s">
        <v>290</v>
      </c>
      <c r="F3259" t="s">
        <v>35</v>
      </c>
      <c r="G3259">
        <v>32216</v>
      </c>
      <c r="H3259" t="s">
        <v>20</v>
      </c>
      <c r="I3259" t="s">
        <v>32</v>
      </c>
      <c r="J3259" t="s">
        <v>33</v>
      </c>
      <c r="K3259">
        <v>4.6079999999999997</v>
      </c>
      <c r="L3259">
        <v>2</v>
      </c>
      <c r="M3259">
        <v>0.2</v>
      </c>
      <c r="N3259">
        <v>1.6704000000000001</v>
      </c>
      <c r="O3259" s="5">
        <f t="shared" si="50"/>
        <v>0.36250000000000004</v>
      </c>
    </row>
    <row r="3260" spans="1:15" x14ac:dyDescent="0.25">
      <c r="A3260" t="s">
        <v>695</v>
      </c>
      <c r="B3260" t="s">
        <v>15</v>
      </c>
      <c r="C3260" t="s">
        <v>30</v>
      </c>
      <c r="D3260" t="s">
        <v>17</v>
      </c>
      <c r="E3260" t="s">
        <v>182</v>
      </c>
      <c r="F3260" t="s">
        <v>104</v>
      </c>
      <c r="G3260">
        <v>37064</v>
      </c>
      <c r="H3260" t="s">
        <v>20</v>
      </c>
      <c r="I3260" t="s">
        <v>21</v>
      </c>
      <c r="J3260" t="s">
        <v>39</v>
      </c>
      <c r="K3260">
        <v>79.974000000000004</v>
      </c>
      <c r="L3260">
        <v>3</v>
      </c>
      <c r="M3260">
        <v>0.4</v>
      </c>
      <c r="N3260">
        <v>-29.323799999999999</v>
      </c>
      <c r="O3260" s="5">
        <f t="shared" si="50"/>
        <v>-0.36666666666666664</v>
      </c>
    </row>
    <row r="3261" spans="1:15" x14ac:dyDescent="0.25">
      <c r="A3261" t="s">
        <v>695</v>
      </c>
      <c r="B3261" t="s">
        <v>15</v>
      </c>
      <c r="C3261" t="s">
        <v>30</v>
      </c>
      <c r="D3261" t="s">
        <v>17</v>
      </c>
      <c r="E3261" t="s">
        <v>182</v>
      </c>
      <c r="F3261" t="s">
        <v>104</v>
      </c>
      <c r="G3261">
        <v>37064</v>
      </c>
      <c r="H3261" t="s">
        <v>20</v>
      </c>
      <c r="I3261" t="s">
        <v>32</v>
      </c>
      <c r="J3261" t="s">
        <v>64</v>
      </c>
      <c r="K3261">
        <v>2.9460000000000002</v>
      </c>
      <c r="L3261">
        <v>2</v>
      </c>
      <c r="M3261">
        <v>0.7</v>
      </c>
      <c r="N3261">
        <v>-2.0621999999999998</v>
      </c>
      <c r="O3261" s="5">
        <f t="shared" si="50"/>
        <v>-0.69999999999999984</v>
      </c>
    </row>
    <row r="3262" spans="1:15" x14ac:dyDescent="0.25">
      <c r="A3262" t="s">
        <v>1022</v>
      </c>
      <c r="B3262" t="s">
        <v>38</v>
      </c>
      <c r="C3262" t="s">
        <v>88</v>
      </c>
      <c r="D3262" t="s">
        <v>17</v>
      </c>
      <c r="E3262" t="s">
        <v>415</v>
      </c>
      <c r="F3262" t="s">
        <v>74</v>
      </c>
      <c r="G3262">
        <v>60035</v>
      </c>
      <c r="H3262" t="s">
        <v>89</v>
      </c>
      <c r="I3262" t="s">
        <v>32</v>
      </c>
      <c r="J3262" t="s">
        <v>64</v>
      </c>
      <c r="K3262">
        <v>3.1360000000000001</v>
      </c>
      <c r="L3262">
        <v>2</v>
      </c>
      <c r="M3262">
        <v>0.8</v>
      </c>
      <c r="N3262">
        <v>-4.7039999999999997</v>
      </c>
      <c r="O3262" s="5">
        <f t="shared" si="50"/>
        <v>-1.4999999999999998</v>
      </c>
    </row>
    <row r="3263" spans="1:15" x14ac:dyDescent="0.25">
      <c r="A3263" t="s">
        <v>706</v>
      </c>
      <c r="B3263" t="s">
        <v>155</v>
      </c>
      <c r="C3263" t="s">
        <v>30</v>
      </c>
      <c r="D3263" t="s">
        <v>17</v>
      </c>
      <c r="E3263" t="s">
        <v>177</v>
      </c>
      <c r="F3263" t="s">
        <v>50</v>
      </c>
      <c r="G3263">
        <v>77506</v>
      </c>
      <c r="H3263" t="s">
        <v>89</v>
      </c>
      <c r="I3263" t="s">
        <v>32</v>
      </c>
      <c r="J3263" t="s">
        <v>80</v>
      </c>
      <c r="K3263">
        <v>20.736000000000001</v>
      </c>
      <c r="L3263">
        <v>4</v>
      </c>
      <c r="M3263">
        <v>0.2</v>
      </c>
      <c r="N3263">
        <v>7.2576000000000001</v>
      </c>
      <c r="O3263" s="5">
        <f t="shared" si="50"/>
        <v>0.35</v>
      </c>
    </row>
    <row r="3264" spans="1:15" x14ac:dyDescent="0.25">
      <c r="A3264" t="s">
        <v>640</v>
      </c>
      <c r="B3264" t="s">
        <v>155</v>
      </c>
      <c r="C3264" t="s">
        <v>30</v>
      </c>
      <c r="D3264" t="s">
        <v>17</v>
      </c>
      <c r="E3264" t="s">
        <v>65</v>
      </c>
      <c r="F3264" t="s">
        <v>27</v>
      </c>
      <c r="G3264">
        <v>94109</v>
      </c>
      <c r="H3264" t="s">
        <v>31</v>
      </c>
      <c r="I3264" t="s">
        <v>58</v>
      </c>
      <c r="J3264" t="s">
        <v>129</v>
      </c>
      <c r="K3264">
        <v>99.98</v>
      </c>
      <c r="L3264">
        <v>2</v>
      </c>
      <c r="M3264">
        <v>0</v>
      </c>
      <c r="N3264">
        <v>7.9984000000000002</v>
      </c>
      <c r="O3264" s="5">
        <f t="shared" si="50"/>
        <v>0.08</v>
      </c>
    </row>
    <row r="3265" spans="1:15" x14ac:dyDescent="0.25">
      <c r="A3265" t="s">
        <v>640</v>
      </c>
      <c r="B3265" t="s">
        <v>155</v>
      </c>
      <c r="C3265" t="s">
        <v>30</v>
      </c>
      <c r="D3265" t="s">
        <v>17</v>
      </c>
      <c r="E3265" t="s">
        <v>65</v>
      </c>
      <c r="F3265" t="s">
        <v>27</v>
      </c>
      <c r="G3265">
        <v>94109</v>
      </c>
      <c r="H3265" t="s">
        <v>31</v>
      </c>
      <c r="I3265" t="s">
        <v>32</v>
      </c>
      <c r="J3265" t="s">
        <v>80</v>
      </c>
      <c r="K3265">
        <v>733.95</v>
      </c>
      <c r="L3265">
        <v>7</v>
      </c>
      <c r="M3265">
        <v>0</v>
      </c>
      <c r="N3265">
        <v>352.29599999999999</v>
      </c>
      <c r="O3265" s="5">
        <f t="shared" si="50"/>
        <v>0.48</v>
      </c>
    </row>
    <row r="3266" spans="1:15" x14ac:dyDescent="0.25">
      <c r="A3266" t="s">
        <v>640</v>
      </c>
      <c r="B3266" t="s">
        <v>155</v>
      </c>
      <c r="C3266" t="s">
        <v>30</v>
      </c>
      <c r="D3266" t="s">
        <v>17</v>
      </c>
      <c r="E3266" t="s">
        <v>65</v>
      </c>
      <c r="F3266" t="s">
        <v>27</v>
      </c>
      <c r="G3266">
        <v>94109</v>
      </c>
      <c r="H3266" t="s">
        <v>31</v>
      </c>
      <c r="I3266" t="s">
        <v>32</v>
      </c>
      <c r="J3266" t="s">
        <v>68</v>
      </c>
      <c r="K3266">
        <v>241.44</v>
      </c>
      <c r="L3266">
        <v>3</v>
      </c>
      <c r="M3266">
        <v>0</v>
      </c>
      <c r="N3266">
        <v>72.432000000000002</v>
      </c>
      <c r="O3266" s="5">
        <f t="shared" si="50"/>
        <v>0.3</v>
      </c>
    </row>
    <row r="3267" spans="1:15" x14ac:dyDescent="0.25">
      <c r="A3267" t="s">
        <v>738</v>
      </c>
      <c r="B3267" t="s">
        <v>15</v>
      </c>
      <c r="C3267" t="s">
        <v>30</v>
      </c>
      <c r="D3267" t="s">
        <v>17</v>
      </c>
      <c r="E3267" t="s">
        <v>275</v>
      </c>
      <c r="F3267" t="s">
        <v>35</v>
      </c>
      <c r="G3267">
        <v>33180</v>
      </c>
      <c r="H3267" t="s">
        <v>20</v>
      </c>
      <c r="I3267" t="s">
        <v>32</v>
      </c>
      <c r="J3267" t="s">
        <v>33</v>
      </c>
      <c r="K3267">
        <v>10.08</v>
      </c>
      <c r="L3267">
        <v>4</v>
      </c>
      <c r="M3267">
        <v>0.2</v>
      </c>
      <c r="N3267">
        <v>3.528</v>
      </c>
      <c r="O3267" s="5">
        <f t="shared" si="50"/>
        <v>0.35</v>
      </c>
    </row>
    <row r="3268" spans="1:15" x14ac:dyDescent="0.25">
      <c r="A3268" t="s">
        <v>642</v>
      </c>
      <c r="B3268" t="s">
        <v>38</v>
      </c>
      <c r="C3268" t="s">
        <v>16</v>
      </c>
      <c r="D3268" t="s">
        <v>17</v>
      </c>
      <c r="E3268" t="s">
        <v>73</v>
      </c>
      <c r="F3268" t="s">
        <v>70</v>
      </c>
      <c r="G3268">
        <v>19120</v>
      </c>
      <c r="H3268" t="s">
        <v>119</v>
      </c>
      <c r="I3268" t="s">
        <v>32</v>
      </c>
      <c r="J3268" t="s">
        <v>43</v>
      </c>
      <c r="K3268">
        <v>281.904</v>
      </c>
      <c r="L3268">
        <v>2</v>
      </c>
      <c r="M3268">
        <v>0.2</v>
      </c>
      <c r="N3268">
        <v>10.571400000000001</v>
      </c>
      <c r="O3268" s="5">
        <f t="shared" ref="O3268:O3331" si="51">N3268/K3268</f>
        <v>3.7500000000000006E-2</v>
      </c>
    </row>
    <row r="3269" spans="1:15" x14ac:dyDescent="0.25">
      <c r="A3269" t="s">
        <v>642</v>
      </c>
      <c r="B3269" t="s">
        <v>38</v>
      </c>
      <c r="C3269" t="s">
        <v>16</v>
      </c>
      <c r="D3269" t="s">
        <v>17</v>
      </c>
      <c r="E3269" t="s">
        <v>73</v>
      </c>
      <c r="F3269" t="s">
        <v>70</v>
      </c>
      <c r="G3269">
        <v>19120</v>
      </c>
      <c r="H3269" t="s">
        <v>119</v>
      </c>
      <c r="I3269" t="s">
        <v>32</v>
      </c>
      <c r="J3269" t="s">
        <v>143</v>
      </c>
      <c r="K3269">
        <v>201.43199999999999</v>
      </c>
      <c r="L3269">
        <v>3</v>
      </c>
      <c r="M3269">
        <v>0.2</v>
      </c>
      <c r="N3269">
        <v>67.9833</v>
      </c>
      <c r="O3269" s="5">
        <f t="shared" si="51"/>
        <v>0.33750000000000002</v>
      </c>
    </row>
    <row r="3270" spans="1:15" x14ac:dyDescent="0.25">
      <c r="A3270" t="s">
        <v>659</v>
      </c>
      <c r="B3270" t="s">
        <v>38</v>
      </c>
      <c r="C3270" t="s">
        <v>16</v>
      </c>
      <c r="D3270" t="s">
        <v>17</v>
      </c>
      <c r="E3270" t="s">
        <v>134</v>
      </c>
      <c r="F3270" t="s">
        <v>23</v>
      </c>
      <c r="G3270">
        <v>35601</v>
      </c>
      <c r="H3270" t="s">
        <v>20</v>
      </c>
      <c r="I3270" t="s">
        <v>58</v>
      </c>
      <c r="J3270" t="s">
        <v>59</v>
      </c>
      <c r="K3270">
        <v>135.97999999999999</v>
      </c>
      <c r="L3270">
        <v>2</v>
      </c>
      <c r="M3270">
        <v>0</v>
      </c>
      <c r="N3270">
        <v>33.994999999999997</v>
      </c>
      <c r="O3270" s="5">
        <f t="shared" si="51"/>
        <v>0.25</v>
      </c>
    </row>
    <row r="3271" spans="1:15" x14ac:dyDescent="0.25">
      <c r="A3271" t="s">
        <v>659</v>
      </c>
      <c r="B3271" t="s">
        <v>38</v>
      </c>
      <c r="C3271" t="s">
        <v>16</v>
      </c>
      <c r="D3271" t="s">
        <v>17</v>
      </c>
      <c r="E3271" t="s">
        <v>134</v>
      </c>
      <c r="F3271" t="s">
        <v>23</v>
      </c>
      <c r="G3271">
        <v>35601</v>
      </c>
      <c r="H3271" t="s">
        <v>20</v>
      </c>
      <c r="I3271" t="s">
        <v>58</v>
      </c>
      <c r="J3271" t="s">
        <v>59</v>
      </c>
      <c r="K3271">
        <v>44.95</v>
      </c>
      <c r="L3271">
        <v>1</v>
      </c>
      <c r="M3271">
        <v>0</v>
      </c>
      <c r="N3271">
        <v>12.586</v>
      </c>
      <c r="O3271" s="5">
        <f t="shared" si="51"/>
        <v>0.27999999999999997</v>
      </c>
    </row>
    <row r="3272" spans="1:15" x14ac:dyDescent="0.25">
      <c r="A3272" t="s">
        <v>979</v>
      </c>
      <c r="B3272" t="s">
        <v>38</v>
      </c>
      <c r="C3272" t="s">
        <v>30</v>
      </c>
      <c r="D3272" t="s">
        <v>17</v>
      </c>
      <c r="E3272" t="s">
        <v>526</v>
      </c>
      <c r="F3272" t="s">
        <v>165</v>
      </c>
      <c r="G3272">
        <v>57103</v>
      </c>
      <c r="H3272" t="s">
        <v>89</v>
      </c>
      <c r="I3272" t="s">
        <v>58</v>
      </c>
      <c r="J3272" t="s">
        <v>129</v>
      </c>
      <c r="K3272">
        <v>2.97</v>
      </c>
      <c r="L3272">
        <v>3</v>
      </c>
      <c r="M3272">
        <v>0</v>
      </c>
      <c r="N3272">
        <v>1.3068</v>
      </c>
      <c r="O3272" s="5">
        <f t="shared" si="51"/>
        <v>0.43999999999999995</v>
      </c>
    </row>
    <row r="3273" spans="1:15" x14ac:dyDescent="0.25">
      <c r="A3273" t="s">
        <v>979</v>
      </c>
      <c r="B3273" t="s">
        <v>38</v>
      </c>
      <c r="C3273" t="s">
        <v>30</v>
      </c>
      <c r="D3273" t="s">
        <v>17</v>
      </c>
      <c r="E3273" t="s">
        <v>526</v>
      </c>
      <c r="F3273" t="s">
        <v>165</v>
      </c>
      <c r="G3273">
        <v>57103</v>
      </c>
      <c r="H3273" t="s">
        <v>89</v>
      </c>
      <c r="I3273" t="s">
        <v>32</v>
      </c>
      <c r="J3273" t="s">
        <v>195</v>
      </c>
      <c r="K3273">
        <v>6.54</v>
      </c>
      <c r="L3273">
        <v>3</v>
      </c>
      <c r="M3273">
        <v>0</v>
      </c>
      <c r="N3273">
        <v>2.6814</v>
      </c>
      <c r="O3273" s="5">
        <f t="shared" si="51"/>
        <v>0.41</v>
      </c>
    </row>
    <row r="3274" spans="1:15" x14ac:dyDescent="0.25">
      <c r="A3274" t="s">
        <v>1042</v>
      </c>
      <c r="B3274" t="s">
        <v>15</v>
      </c>
      <c r="C3274" t="s">
        <v>30</v>
      </c>
      <c r="D3274" t="s">
        <v>17</v>
      </c>
      <c r="E3274" t="s">
        <v>566</v>
      </c>
      <c r="F3274" t="s">
        <v>27</v>
      </c>
      <c r="G3274">
        <v>93277</v>
      </c>
      <c r="H3274" t="s">
        <v>31</v>
      </c>
      <c r="I3274" t="s">
        <v>58</v>
      </c>
      <c r="J3274" t="s">
        <v>129</v>
      </c>
      <c r="K3274">
        <v>7.92</v>
      </c>
      <c r="L3274">
        <v>8</v>
      </c>
      <c r="M3274">
        <v>0</v>
      </c>
      <c r="N3274">
        <v>3.4847999999999999</v>
      </c>
      <c r="O3274" s="5">
        <f t="shared" si="51"/>
        <v>0.44</v>
      </c>
    </row>
    <row r="3275" spans="1:15" x14ac:dyDescent="0.25">
      <c r="A3275" t="s">
        <v>633</v>
      </c>
      <c r="B3275" t="s">
        <v>38</v>
      </c>
      <c r="C3275" t="s">
        <v>16</v>
      </c>
      <c r="D3275" t="s">
        <v>17</v>
      </c>
      <c r="E3275" t="s">
        <v>26</v>
      </c>
      <c r="F3275" t="s">
        <v>27</v>
      </c>
      <c r="G3275">
        <v>90049</v>
      </c>
      <c r="H3275" t="s">
        <v>31</v>
      </c>
      <c r="I3275" t="s">
        <v>21</v>
      </c>
      <c r="J3275" t="s">
        <v>25</v>
      </c>
      <c r="K3275">
        <v>203.92</v>
      </c>
      <c r="L3275">
        <v>5</v>
      </c>
      <c r="M3275">
        <v>0.2</v>
      </c>
      <c r="N3275">
        <v>22.940999999999999</v>
      </c>
      <c r="O3275" s="5">
        <f t="shared" si="51"/>
        <v>0.1125</v>
      </c>
    </row>
    <row r="3276" spans="1:15" x14ac:dyDescent="0.25">
      <c r="A3276" t="s">
        <v>633</v>
      </c>
      <c r="B3276" t="s">
        <v>38</v>
      </c>
      <c r="C3276" t="s">
        <v>88</v>
      </c>
      <c r="D3276" t="s">
        <v>17</v>
      </c>
      <c r="E3276" t="s">
        <v>26</v>
      </c>
      <c r="F3276" t="s">
        <v>27</v>
      </c>
      <c r="G3276">
        <v>90032</v>
      </c>
      <c r="H3276" t="s">
        <v>31</v>
      </c>
      <c r="I3276" t="s">
        <v>58</v>
      </c>
      <c r="J3276" t="s">
        <v>556</v>
      </c>
      <c r="K3276">
        <v>3359.9520000000002</v>
      </c>
      <c r="L3276">
        <v>6</v>
      </c>
      <c r="M3276">
        <v>0.2</v>
      </c>
      <c r="N3276">
        <v>1049.9849999999999</v>
      </c>
      <c r="O3276" s="5">
        <f t="shared" si="51"/>
        <v>0.31249999999999994</v>
      </c>
    </row>
    <row r="3277" spans="1:15" x14ac:dyDescent="0.25">
      <c r="A3277" t="s">
        <v>1043</v>
      </c>
      <c r="B3277" t="s">
        <v>38</v>
      </c>
      <c r="C3277" t="s">
        <v>30</v>
      </c>
      <c r="D3277" t="s">
        <v>17</v>
      </c>
      <c r="E3277" t="s">
        <v>568</v>
      </c>
      <c r="F3277" t="s">
        <v>91</v>
      </c>
      <c r="G3277">
        <v>66212</v>
      </c>
      <c r="H3277" t="s">
        <v>89</v>
      </c>
      <c r="I3277" t="s">
        <v>32</v>
      </c>
      <c r="J3277" t="s">
        <v>195</v>
      </c>
      <c r="K3277">
        <v>18.239999999999998</v>
      </c>
      <c r="L3277">
        <v>3</v>
      </c>
      <c r="M3277">
        <v>0</v>
      </c>
      <c r="N3277">
        <v>9.1199999999999992</v>
      </c>
      <c r="O3277" s="5">
        <f t="shared" si="51"/>
        <v>0.5</v>
      </c>
    </row>
    <row r="3278" spans="1:15" x14ac:dyDescent="0.25">
      <c r="A3278" t="s">
        <v>1043</v>
      </c>
      <c r="B3278" t="s">
        <v>38</v>
      </c>
      <c r="C3278" t="s">
        <v>30</v>
      </c>
      <c r="D3278" t="s">
        <v>17</v>
      </c>
      <c r="E3278" t="s">
        <v>568</v>
      </c>
      <c r="F3278" t="s">
        <v>91</v>
      </c>
      <c r="G3278">
        <v>66212</v>
      </c>
      <c r="H3278" t="s">
        <v>89</v>
      </c>
      <c r="I3278" t="s">
        <v>32</v>
      </c>
      <c r="J3278" t="s">
        <v>53</v>
      </c>
      <c r="K3278">
        <v>27.78</v>
      </c>
      <c r="L3278">
        <v>6</v>
      </c>
      <c r="M3278">
        <v>0</v>
      </c>
      <c r="N3278">
        <v>9.1674000000000007</v>
      </c>
      <c r="O3278" s="5">
        <f t="shared" si="51"/>
        <v>0.33</v>
      </c>
    </row>
    <row r="3279" spans="1:15" x14ac:dyDescent="0.25">
      <c r="A3279" t="s">
        <v>818</v>
      </c>
      <c r="B3279" t="s">
        <v>15</v>
      </c>
      <c r="C3279" t="s">
        <v>30</v>
      </c>
      <c r="D3279" t="s">
        <v>17</v>
      </c>
      <c r="E3279" t="s">
        <v>47</v>
      </c>
      <c r="F3279" t="s">
        <v>100</v>
      </c>
      <c r="G3279">
        <v>22304</v>
      </c>
      <c r="H3279" t="s">
        <v>20</v>
      </c>
      <c r="I3279" t="s">
        <v>32</v>
      </c>
      <c r="J3279" t="s">
        <v>53</v>
      </c>
      <c r="K3279">
        <v>22.96</v>
      </c>
      <c r="L3279">
        <v>7</v>
      </c>
      <c r="M3279">
        <v>0</v>
      </c>
      <c r="N3279">
        <v>7.5768000000000004</v>
      </c>
      <c r="O3279" s="5">
        <f t="shared" si="51"/>
        <v>0.33</v>
      </c>
    </row>
    <row r="3280" spans="1:15" x14ac:dyDescent="0.25">
      <c r="A3280" t="s">
        <v>818</v>
      </c>
      <c r="B3280" t="s">
        <v>15</v>
      </c>
      <c r="C3280" t="s">
        <v>30</v>
      </c>
      <c r="D3280" t="s">
        <v>17</v>
      </c>
      <c r="E3280" t="s">
        <v>47</v>
      </c>
      <c r="F3280" t="s">
        <v>100</v>
      </c>
      <c r="G3280">
        <v>22304</v>
      </c>
      <c r="H3280" t="s">
        <v>20</v>
      </c>
      <c r="I3280" t="s">
        <v>58</v>
      </c>
      <c r="J3280" t="s">
        <v>59</v>
      </c>
      <c r="K3280">
        <v>28.99</v>
      </c>
      <c r="L3280">
        <v>1</v>
      </c>
      <c r="M3280">
        <v>0</v>
      </c>
      <c r="N3280">
        <v>8.4070999999999998</v>
      </c>
      <c r="O3280" s="5">
        <f t="shared" si="51"/>
        <v>0.29000000000000004</v>
      </c>
    </row>
    <row r="3281" spans="1:15" x14ac:dyDescent="0.25">
      <c r="A3281" t="s">
        <v>818</v>
      </c>
      <c r="B3281" t="s">
        <v>15</v>
      </c>
      <c r="C3281" t="s">
        <v>30</v>
      </c>
      <c r="D3281" t="s">
        <v>17</v>
      </c>
      <c r="E3281" t="s">
        <v>47</v>
      </c>
      <c r="F3281" t="s">
        <v>100</v>
      </c>
      <c r="G3281">
        <v>22304</v>
      </c>
      <c r="H3281" t="s">
        <v>20</v>
      </c>
      <c r="I3281" t="s">
        <v>32</v>
      </c>
      <c r="J3281" t="s">
        <v>80</v>
      </c>
      <c r="K3281">
        <v>12.96</v>
      </c>
      <c r="L3281">
        <v>2</v>
      </c>
      <c r="M3281">
        <v>0</v>
      </c>
      <c r="N3281">
        <v>6.3503999999999996</v>
      </c>
      <c r="O3281" s="5">
        <f t="shared" si="51"/>
        <v>0.48999999999999994</v>
      </c>
    </row>
    <row r="3282" spans="1:15" x14ac:dyDescent="0.25">
      <c r="A3282" t="s">
        <v>818</v>
      </c>
      <c r="B3282" t="s">
        <v>15</v>
      </c>
      <c r="C3282" t="s">
        <v>30</v>
      </c>
      <c r="D3282" t="s">
        <v>17</v>
      </c>
      <c r="E3282" t="s">
        <v>47</v>
      </c>
      <c r="F3282" t="s">
        <v>100</v>
      </c>
      <c r="G3282">
        <v>22304</v>
      </c>
      <c r="H3282" t="s">
        <v>20</v>
      </c>
      <c r="I3282" t="s">
        <v>32</v>
      </c>
      <c r="J3282" t="s">
        <v>53</v>
      </c>
      <c r="K3282">
        <v>22.96</v>
      </c>
      <c r="L3282">
        <v>7</v>
      </c>
      <c r="M3282">
        <v>0</v>
      </c>
      <c r="N3282">
        <v>6.6584000000000003</v>
      </c>
      <c r="O3282" s="5">
        <f t="shared" si="51"/>
        <v>0.28999999999999998</v>
      </c>
    </row>
    <row r="3283" spans="1:15" x14ac:dyDescent="0.25">
      <c r="A3283" t="s">
        <v>818</v>
      </c>
      <c r="B3283" t="s">
        <v>15</v>
      </c>
      <c r="C3283" t="s">
        <v>30</v>
      </c>
      <c r="D3283" t="s">
        <v>17</v>
      </c>
      <c r="E3283" t="s">
        <v>47</v>
      </c>
      <c r="F3283" t="s">
        <v>100</v>
      </c>
      <c r="G3283">
        <v>22304</v>
      </c>
      <c r="H3283" t="s">
        <v>20</v>
      </c>
      <c r="I3283" t="s">
        <v>32</v>
      </c>
      <c r="J3283" t="s">
        <v>334</v>
      </c>
      <c r="K3283">
        <v>4164.05</v>
      </c>
      <c r="L3283">
        <v>5</v>
      </c>
      <c r="M3283">
        <v>0</v>
      </c>
      <c r="N3283">
        <v>83.281000000000006</v>
      </c>
      <c r="O3283" s="5">
        <f t="shared" si="51"/>
        <v>0.02</v>
      </c>
    </row>
    <row r="3284" spans="1:15" x14ac:dyDescent="0.25">
      <c r="A3284" t="s">
        <v>919</v>
      </c>
      <c r="B3284" t="s">
        <v>38</v>
      </c>
      <c r="C3284" t="s">
        <v>16</v>
      </c>
      <c r="D3284" t="s">
        <v>17</v>
      </c>
      <c r="E3284" t="s">
        <v>475</v>
      </c>
      <c r="F3284" t="s">
        <v>41</v>
      </c>
      <c r="G3284">
        <v>27604</v>
      </c>
      <c r="H3284" t="s">
        <v>20</v>
      </c>
      <c r="I3284" t="s">
        <v>58</v>
      </c>
      <c r="J3284" t="s">
        <v>129</v>
      </c>
      <c r="K3284">
        <v>47.984000000000002</v>
      </c>
      <c r="L3284">
        <v>2</v>
      </c>
      <c r="M3284">
        <v>0.2</v>
      </c>
      <c r="N3284">
        <v>13.195600000000001</v>
      </c>
      <c r="O3284" s="5">
        <f t="shared" si="51"/>
        <v>0.27500000000000002</v>
      </c>
    </row>
    <row r="3285" spans="1:15" x14ac:dyDescent="0.25">
      <c r="A3285" t="s">
        <v>919</v>
      </c>
      <c r="B3285" t="s">
        <v>38</v>
      </c>
      <c r="C3285" t="s">
        <v>16</v>
      </c>
      <c r="D3285" t="s">
        <v>17</v>
      </c>
      <c r="E3285" t="s">
        <v>475</v>
      </c>
      <c r="F3285" t="s">
        <v>41</v>
      </c>
      <c r="G3285">
        <v>27604</v>
      </c>
      <c r="H3285" t="s">
        <v>20</v>
      </c>
      <c r="I3285" t="s">
        <v>32</v>
      </c>
      <c r="J3285" t="s">
        <v>80</v>
      </c>
      <c r="K3285">
        <v>4.6239999999999997</v>
      </c>
      <c r="L3285">
        <v>1</v>
      </c>
      <c r="M3285">
        <v>0.2</v>
      </c>
      <c r="N3285">
        <v>1.6761999999999999</v>
      </c>
      <c r="O3285" s="5">
        <f t="shared" si="51"/>
        <v>0.36249999999999999</v>
      </c>
    </row>
    <row r="3286" spans="1:15" x14ac:dyDescent="0.25">
      <c r="A3286" t="s">
        <v>652</v>
      </c>
      <c r="B3286" t="s">
        <v>38</v>
      </c>
      <c r="C3286" t="s">
        <v>30</v>
      </c>
      <c r="D3286" t="s">
        <v>17</v>
      </c>
      <c r="E3286" t="s">
        <v>110</v>
      </c>
      <c r="F3286" t="s">
        <v>94</v>
      </c>
      <c r="G3286">
        <v>10035</v>
      </c>
      <c r="H3286" t="s">
        <v>119</v>
      </c>
      <c r="I3286" t="s">
        <v>21</v>
      </c>
      <c r="J3286" t="s">
        <v>48</v>
      </c>
      <c r="K3286">
        <v>15.24</v>
      </c>
      <c r="L3286">
        <v>3</v>
      </c>
      <c r="M3286">
        <v>0</v>
      </c>
      <c r="N3286">
        <v>5.1816000000000004</v>
      </c>
      <c r="O3286" s="5">
        <f t="shared" si="51"/>
        <v>0.34</v>
      </c>
    </row>
    <row r="3287" spans="1:15" x14ac:dyDescent="0.25">
      <c r="A3287" t="s">
        <v>928</v>
      </c>
      <c r="B3287" t="s">
        <v>38</v>
      </c>
      <c r="C3287" t="s">
        <v>16</v>
      </c>
      <c r="D3287" t="s">
        <v>17</v>
      </c>
      <c r="E3287" t="s">
        <v>198</v>
      </c>
      <c r="F3287" t="s">
        <v>124</v>
      </c>
      <c r="G3287">
        <v>45014</v>
      </c>
      <c r="H3287" t="s">
        <v>119</v>
      </c>
      <c r="I3287" t="s">
        <v>32</v>
      </c>
      <c r="J3287" t="s">
        <v>64</v>
      </c>
      <c r="K3287">
        <v>63.923999999999999</v>
      </c>
      <c r="L3287">
        <v>7</v>
      </c>
      <c r="M3287">
        <v>0.7</v>
      </c>
      <c r="N3287">
        <v>-46.877600000000001</v>
      </c>
      <c r="O3287" s="5">
        <f t="shared" si="51"/>
        <v>-0.73333333333333339</v>
      </c>
    </row>
    <row r="3288" spans="1:15" x14ac:dyDescent="0.25">
      <c r="A3288" t="s">
        <v>920</v>
      </c>
      <c r="B3288" t="s">
        <v>38</v>
      </c>
      <c r="C3288" t="s">
        <v>88</v>
      </c>
      <c r="D3288" t="s">
        <v>17</v>
      </c>
      <c r="E3288" t="s">
        <v>477</v>
      </c>
      <c r="F3288" t="s">
        <v>131</v>
      </c>
      <c r="G3288">
        <v>74403</v>
      </c>
      <c r="H3288" t="s">
        <v>89</v>
      </c>
      <c r="I3288" t="s">
        <v>32</v>
      </c>
      <c r="J3288" t="s">
        <v>53</v>
      </c>
      <c r="K3288">
        <v>6.56</v>
      </c>
      <c r="L3288">
        <v>2</v>
      </c>
      <c r="M3288">
        <v>0</v>
      </c>
      <c r="N3288">
        <v>1.9024000000000001</v>
      </c>
      <c r="O3288" s="5">
        <f t="shared" si="51"/>
        <v>0.29000000000000004</v>
      </c>
    </row>
    <row r="3289" spans="1:15" x14ac:dyDescent="0.25">
      <c r="A3289" t="s">
        <v>920</v>
      </c>
      <c r="B3289" t="s">
        <v>38</v>
      </c>
      <c r="C3289" t="s">
        <v>88</v>
      </c>
      <c r="D3289" t="s">
        <v>17</v>
      </c>
      <c r="E3289" t="s">
        <v>477</v>
      </c>
      <c r="F3289" t="s">
        <v>131</v>
      </c>
      <c r="G3289">
        <v>74403</v>
      </c>
      <c r="H3289" t="s">
        <v>89</v>
      </c>
      <c r="I3289" t="s">
        <v>32</v>
      </c>
      <c r="J3289" t="s">
        <v>68</v>
      </c>
      <c r="K3289">
        <v>13.11</v>
      </c>
      <c r="L3289">
        <v>3</v>
      </c>
      <c r="M3289">
        <v>0</v>
      </c>
      <c r="N3289">
        <v>3.4085999999999999</v>
      </c>
      <c r="O3289" s="5">
        <f t="shared" si="51"/>
        <v>0.26</v>
      </c>
    </row>
    <row r="3290" spans="1:15" x14ac:dyDescent="0.25">
      <c r="A3290" t="s">
        <v>1044</v>
      </c>
      <c r="B3290" t="s">
        <v>155</v>
      </c>
      <c r="C3290" t="s">
        <v>16</v>
      </c>
      <c r="D3290" t="s">
        <v>17</v>
      </c>
      <c r="E3290" t="s">
        <v>569</v>
      </c>
      <c r="F3290" t="s">
        <v>27</v>
      </c>
      <c r="G3290">
        <v>92592</v>
      </c>
      <c r="H3290" t="s">
        <v>31</v>
      </c>
      <c r="I3290" t="s">
        <v>58</v>
      </c>
      <c r="J3290" t="s">
        <v>59</v>
      </c>
      <c r="K3290">
        <v>494.37599999999998</v>
      </c>
      <c r="L3290">
        <v>3</v>
      </c>
      <c r="M3290">
        <v>0.2</v>
      </c>
      <c r="N3290">
        <v>49.437600000000003</v>
      </c>
      <c r="O3290" s="5">
        <f t="shared" si="51"/>
        <v>0.1</v>
      </c>
    </row>
    <row r="3291" spans="1:15" x14ac:dyDescent="0.25">
      <c r="A3291" t="s">
        <v>1044</v>
      </c>
      <c r="B3291" t="s">
        <v>155</v>
      </c>
      <c r="C3291" t="s">
        <v>16</v>
      </c>
      <c r="D3291" t="s">
        <v>17</v>
      </c>
      <c r="E3291" t="s">
        <v>569</v>
      </c>
      <c r="F3291" t="s">
        <v>27</v>
      </c>
      <c r="G3291">
        <v>92592</v>
      </c>
      <c r="H3291" t="s">
        <v>31</v>
      </c>
      <c r="I3291" t="s">
        <v>32</v>
      </c>
      <c r="J3291" t="s">
        <v>64</v>
      </c>
      <c r="K3291">
        <v>29.2</v>
      </c>
      <c r="L3291">
        <v>5</v>
      </c>
      <c r="M3291">
        <v>0.2</v>
      </c>
      <c r="N3291">
        <v>9.8550000000000004</v>
      </c>
      <c r="O3291" s="5">
        <f t="shared" si="51"/>
        <v>0.33750000000000002</v>
      </c>
    </row>
    <row r="3292" spans="1:15" x14ac:dyDescent="0.25">
      <c r="A3292" t="s">
        <v>1044</v>
      </c>
      <c r="B3292" t="s">
        <v>155</v>
      </c>
      <c r="C3292" t="s">
        <v>16</v>
      </c>
      <c r="D3292" t="s">
        <v>17</v>
      </c>
      <c r="E3292" t="s">
        <v>569</v>
      </c>
      <c r="F3292" t="s">
        <v>27</v>
      </c>
      <c r="G3292">
        <v>92592</v>
      </c>
      <c r="H3292" t="s">
        <v>31</v>
      </c>
      <c r="I3292" t="s">
        <v>58</v>
      </c>
      <c r="J3292" t="s">
        <v>129</v>
      </c>
      <c r="K3292">
        <v>248.85</v>
      </c>
      <c r="L3292">
        <v>5</v>
      </c>
      <c r="M3292">
        <v>0</v>
      </c>
      <c r="N3292">
        <v>27.3735</v>
      </c>
      <c r="O3292" s="5">
        <f t="shared" si="51"/>
        <v>0.11</v>
      </c>
    </row>
    <row r="3293" spans="1:15" x14ac:dyDescent="0.25">
      <c r="A3293" t="s">
        <v>1044</v>
      </c>
      <c r="B3293" t="s">
        <v>155</v>
      </c>
      <c r="C3293" t="s">
        <v>16</v>
      </c>
      <c r="D3293" t="s">
        <v>17</v>
      </c>
      <c r="E3293" t="s">
        <v>569</v>
      </c>
      <c r="F3293" t="s">
        <v>27</v>
      </c>
      <c r="G3293">
        <v>92592</v>
      </c>
      <c r="H3293" t="s">
        <v>31</v>
      </c>
      <c r="I3293" t="s">
        <v>58</v>
      </c>
      <c r="J3293" t="s">
        <v>129</v>
      </c>
      <c r="K3293">
        <v>36.24</v>
      </c>
      <c r="L3293">
        <v>1</v>
      </c>
      <c r="M3293">
        <v>0</v>
      </c>
      <c r="N3293">
        <v>15.220800000000001</v>
      </c>
      <c r="O3293" s="5">
        <f t="shared" si="51"/>
        <v>0.42</v>
      </c>
    </row>
    <row r="3294" spans="1:15" x14ac:dyDescent="0.25">
      <c r="A3294" t="s">
        <v>1027</v>
      </c>
      <c r="B3294" t="s">
        <v>38</v>
      </c>
      <c r="C3294" t="s">
        <v>16</v>
      </c>
      <c r="D3294" t="s">
        <v>17</v>
      </c>
      <c r="E3294" t="s">
        <v>559</v>
      </c>
      <c r="F3294" t="s">
        <v>82</v>
      </c>
      <c r="G3294">
        <v>48310</v>
      </c>
      <c r="H3294" t="s">
        <v>89</v>
      </c>
      <c r="I3294" t="s">
        <v>32</v>
      </c>
      <c r="J3294" t="s">
        <v>53</v>
      </c>
      <c r="K3294">
        <v>11.68</v>
      </c>
      <c r="L3294">
        <v>2</v>
      </c>
      <c r="M3294">
        <v>0</v>
      </c>
      <c r="N3294">
        <v>3.504</v>
      </c>
      <c r="O3294" s="5">
        <f t="shared" si="51"/>
        <v>0.3</v>
      </c>
    </row>
    <row r="3295" spans="1:15" x14ac:dyDescent="0.25">
      <c r="A3295" t="s">
        <v>705</v>
      </c>
      <c r="B3295" t="s">
        <v>38</v>
      </c>
      <c r="C3295" t="s">
        <v>16</v>
      </c>
      <c r="D3295" t="s">
        <v>17</v>
      </c>
      <c r="E3295" t="s">
        <v>228</v>
      </c>
      <c r="F3295" t="s">
        <v>27</v>
      </c>
      <c r="G3295">
        <v>92024</v>
      </c>
      <c r="H3295" t="s">
        <v>31</v>
      </c>
      <c r="I3295" t="s">
        <v>32</v>
      </c>
      <c r="J3295" t="s">
        <v>334</v>
      </c>
      <c r="K3295">
        <v>11.91</v>
      </c>
      <c r="L3295">
        <v>3</v>
      </c>
      <c r="M3295">
        <v>0</v>
      </c>
      <c r="N3295">
        <v>0.1191</v>
      </c>
      <c r="O3295" s="5">
        <f t="shared" si="51"/>
        <v>0.01</v>
      </c>
    </row>
    <row r="3296" spans="1:15" x14ac:dyDescent="0.25">
      <c r="A3296" t="s">
        <v>705</v>
      </c>
      <c r="B3296" t="s">
        <v>38</v>
      </c>
      <c r="C3296" t="s">
        <v>16</v>
      </c>
      <c r="D3296" t="s">
        <v>17</v>
      </c>
      <c r="E3296" t="s">
        <v>228</v>
      </c>
      <c r="F3296" t="s">
        <v>27</v>
      </c>
      <c r="G3296">
        <v>92024</v>
      </c>
      <c r="H3296" t="s">
        <v>31</v>
      </c>
      <c r="I3296" t="s">
        <v>21</v>
      </c>
      <c r="J3296" t="s">
        <v>48</v>
      </c>
      <c r="K3296">
        <v>3.48</v>
      </c>
      <c r="L3296">
        <v>2</v>
      </c>
      <c r="M3296">
        <v>0</v>
      </c>
      <c r="N3296">
        <v>1.1135999999999999</v>
      </c>
      <c r="O3296" s="5">
        <f t="shared" si="51"/>
        <v>0.32</v>
      </c>
    </row>
    <row r="3297" spans="1:15" x14ac:dyDescent="0.25">
      <c r="A3297" t="s">
        <v>694</v>
      </c>
      <c r="B3297" t="s">
        <v>155</v>
      </c>
      <c r="C3297" t="s">
        <v>16</v>
      </c>
      <c r="D3297" t="s">
        <v>17</v>
      </c>
      <c r="E3297" t="s">
        <v>211</v>
      </c>
      <c r="F3297" t="s">
        <v>50</v>
      </c>
      <c r="G3297">
        <v>75081</v>
      </c>
      <c r="H3297" t="s">
        <v>89</v>
      </c>
      <c r="I3297" t="s">
        <v>32</v>
      </c>
      <c r="J3297" t="s">
        <v>64</v>
      </c>
      <c r="K3297">
        <v>30.96</v>
      </c>
      <c r="L3297">
        <v>8</v>
      </c>
      <c r="M3297">
        <v>0.8</v>
      </c>
      <c r="N3297">
        <v>-52.631999999999998</v>
      </c>
      <c r="O3297" s="5">
        <f t="shared" si="51"/>
        <v>-1.7</v>
      </c>
    </row>
    <row r="3298" spans="1:15" x14ac:dyDescent="0.25">
      <c r="A3298" t="s">
        <v>652</v>
      </c>
      <c r="B3298" t="s">
        <v>155</v>
      </c>
      <c r="C3298" t="s">
        <v>88</v>
      </c>
      <c r="D3298" t="s">
        <v>17</v>
      </c>
      <c r="E3298" t="s">
        <v>110</v>
      </c>
      <c r="F3298" t="s">
        <v>94</v>
      </c>
      <c r="G3298">
        <v>10035</v>
      </c>
      <c r="H3298" t="s">
        <v>119</v>
      </c>
      <c r="I3298" t="s">
        <v>58</v>
      </c>
      <c r="J3298" t="s">
        <v>371</v>
      </c>
      <c r="K3298">
        <v>1704.89</v>
      </c>
      <c r="L3298">
        <v>11</v>
      </c>
      <c r="M3298">
        <v>0</v>
      </c>
      <c r="N3298">
        <v>767.20050000000003</v>
      </c>
      <c r="O3298" s="5">
        <f t="shared" si="51"/>
        <v>0.45</v>
      </c>
    </row>
    <row r="3299" spans="1:15" x14ac:dyDescent="0.25">
      <c r="A3299" t="s">
        <v>674</v>
      </c>
      <c r="B3299" t="s">
        <v>38</v>
      </c>
      <c r="C3299" t="s">
        <v>16</v>
      </c>
      <c r="D3299" t="s">
        <v>17</v>
      </c>
      <c r="E3299" t="s">
        <v>170</v>
      </c>
      <c r="F3299" t="s">
        <v>28</v>
      </c>
      <c r="G3299">
        <v>85023</v>
      </c>
      <c r="H3299" t="s">
        <v>31</v>
      </c>
      <c r="I3299" t="s">
        <v>32</v>
      </c>
      <c r="J3299" t="s">
        <v>64</v>
      </c>
      <c r="K3299">
        <v>19.193999999999999</v>
      </c>
      <c r="L3299">
        <v>7</v>
      </c>
      <c r="M3299">
        <v>0.7</v>
      </c>
      <c r="N3299">
        <v>-12.795999999999999</v>
      </c>
      <c r="O3299" s="5">
        <f t="shared" si="51"/>
        <v>-0.66666666666666663</v>
      </c>
    </row>
    <row r="3300" spans="1:15" x14ac:dyDescent="0.25">
      <c r="A3300" t="s">
        <v>674</v>
      </c>
      <c r="B3300" t="s">
        <v>38</v>
      </c>
      <c r="C3300" t="s">
        <v>16</v>
      </c>
      <c r="D3300" t="s">
        <v>17</v>
      </c>
      <c r="E3300" t="s">
        <v>170</v>
      </c>
      <c r="F3300" t="s">
        <v>28</v>
      </c>
      <c r="G3300">
        <v>85023</v>
      </c>
      <c r="H3300" t="s">
        <v>31</v>
      </c>
      <c r="I3300" t="s">
        <v>32</v>
      </c>
      <c r="J3300" t="s">
        <v>68</v>
      </c>
      <c r="K3300">
        <v>121.792</v>
      </c>
      <c r="L3300">
        <v>4</v>
      </c>
      <c r="M3300">
        <v>0.2</v>
      </c>
      <c r="N3300">
        <v>13.701599999999999</v>
      </c>
      <c r="O3300" s="5">
        <f t="shared" si="51"/>
        <v>0.11249999999999999</v>
      </c>
    </row>
    <row r="3301" spans="1:15" x14ac:dyDescent="0.25">
      <c r="A3301" t="s">
        <v>640</v>
      </c>
      <c r="B3301" t="s">
        <v>578</v>
      </c>
      <c r="C3301" t="s">
        <v>30</v>
      </c>
      <c r="D3301" t="s">
        <v>17</v>
      </c>
      <c r="E3301" t="s">
        <v>65</v>
      </c>
      <c r="F3301" t="s">
        <v>27</v>
      </c>
      <c r="G3301">
        <v>94122</v>
      </c>
      <c r="H3301" t="s">
        <v>31</v>
      </c>
      <c r="I3301" t="s">
        <v>58</v>
      </c>
      <c r="J3301" t="s">
        <v>371</v>
      </c>
      <c r="K3301">
        <v>1919.9760000000001</v>
      </c>
      <c r="L3301">
        <v>3</v>
      </c>
      <c r="M3301">
        <v>0.2</v>
      </c>
      <c r="N3301">
        <v>215.9973</v>
      </c>
      <c r="O3301" s="5">
        <f t="shared" si="51"/>
        <v>0.11249999999999999</v>
      </c>
    </row>
    <row r="3302" spans="1:15" x14ac:dyDescent="0.25">
      <c r="A3302" t="s">
        <v>642</v>
      </c>
      <c r="B3302" t="s">
        <v>38</v>
      </c>
      <c r="C3302" t="s">
        <v>16</v>
      </c>
      <c r="D3302" t="s">
        <v>17</v>
      </c>
      <c r="E3302" t="s">
        <v>73</v>
      </c>
      <c r="F3302" t="s">
        <v>70</v>
      </c>
      <c r="G3302">
        <v>19140</v>
      </c>
      <c r="H3302" t="s">
        <v>119</v>
      </c>
      <c r="I3302" t="s">
        <v>32</v>
      </c>
      <c r="J3302" t="s">
        <v>64</v>
      </c>
      <c r="K3302">
        <v>50.997</v>
      </c>
      <c r="L3302">
        <v>1</v>
      </c>
      <c r="M3302">
        <v>0.7</v>
      </c>
      <c r="N3302">
        <v>-40.797600000000003</v>
      </c>
      <c r="O3302" s="5">
        <f t="shared" si="51"/>
        <v>-0.8</v>
      </c>
    </row>
    <row r="3303" spans="1:15" x14ac:dyDescent="0.25">
      <c r="A3303" t="s">
        <v>642</v>
      </c>
      <c r="B3303" t="s">
        <v>38</v>
      </c>
      <c r="C3303" t="s">
        <v>16</v>
      </c>
      <c r="D3303" t="s">
        <v>17</v>
      </c>
      <c r="E3303" t="s">
        <v>73</v>
      </c>
      <c r="F3303" t="s">
        <v>70</v>
      </c>
      <c r="G3303">
        <v>19140</v>
      </c>
      <c r="H3303" t="s">
        <v>119</v>
      </c>
      <c r="I3303" t="s">
        <v>32</v>
      </c>
      <c r="J3303" t="s">
        <v>43</v>
      </c>
      <c r="K3303">
        <v>76.792000000000002</v>
      </c>
      <c r="L3303">
        <v>1</v>
      </c>
      <c r="M3303">
        <v>0.2</v>
      </c>
      <c r="N3303">
        <v>-16.318300000000001</v>
      </c>
      <c r="O3303" s="5">
        <f t="shared" si="51"/>
        <v>-0.21249999999999999</v>
      </c>
    </row>
    <row r="3304" spans="1:15" x14ac:dyDescent="0.25">
      <c r="A3304" t="s">
        <v>642</v>
      </c>
      <c r="B3304" t="s">
        <v>38</v>
      </c>
      <c r="C3304" t="s">
        <v>16</v>
      </c>
      <c r="D3304" t="s">
        <v>17</v>
      </c>
      <c r="E3304" t="s">
        <v>73</v>
      </c>
      <c r="F3304" t="s">
        <v>70</v>
      </c>
      <c r="G3304">
        <v>19140</v>
      </c>
      <c r="H3304" t="s">
        <v>119</v>
      </c>
      <c r="I3304" t="s">
        <v>58</v>
      </c>
      <c r="J3304" t="s">
        <v>59</v>
      </c>
      <c r="K3304">
        <v>539.96400000000006</v>
      </c>
      <c r="L3304">
        <v>6</v>
      </c>
      <c r="M3304">
        <v>0.4</v>
      </c>
      <c r="N3304">
        <v>-107.9928</v>
      </c>
      <c r="O3304" s="5">
        <f t="shared" si="51"/>
        <v>-0.19999999999999998</v>
      </c>
    </row>
    <row r="3305" spans="1:15" x14ac:dyDescent="0.25">
      <c r="A3305" t="s">
        <v>642</v>
      </c>
      <c r="B3305" t="s">
        <v>38</v>
      </c>
      <c r="C3305" t="s">
        <v>16</v>
      </c>
      <c r="D3305" t="s">
        <v>17</v>
      </c>
      <c r="E3305" t="s">
        <v>73</v>
      </c>
      <c r="F3305" t="s">
        <v>70</v>
      </c>
      <c r="G3305">
        <v>19140</v>
      </c>
      <c r="H3305" t="s">
        <v>119</v>
      </c>
      <c r="I3305" t="s">
        <v>21</v>
      </c>
      <c r="J3305" t="s">
        <v>48</v>
      </c>
      <c r="K3305">
        <v>60.311999999999998</v>
      </c>
      <c r="L3305">
        <v>3</v>
      </c>
      <c r="M3305">
        <v>0.2</v>
      </c>
      <c r="N3305">
        <v>5.2773000000000003</v>
      </c>
      <c r="O3305" s="5">
        <f t="shared" si="51"/>
        <v>8.7500000000000008E-2</v>
      </c>
    </row>
    <row r="3306" spans="1:15" x14ac:dyDescent="0.25">
      <c r="A3306" t="s">
        <v>642</v>
      </c>
      <c r="B3306" t="s">
        <v>38</v>
      </c>
      <c r="C3306" t="s">
        <v>16</v>
      </c>
      <c r="D3306" t="s">
        <v>17</v>
      </c>
      <c r="E3306" t="s">
        <v>73</v>
      </c>
      <c r="F3306" t="s">
        <v>70</v>
      </c>
      <c r="G3306">
        <v>19140</v>
      </c>
      <c r="H3306" t="s">
        <v>119</v>
      </c>
      <c r="I3306" t="s">
        <v>32</v>
      </c>
      <c r="J3306" t="s">
        <v>64</v>
      </c>
      <c r="K3306">
        <v>1.944</v>
      </c>
      <c r="L3306">
        <v>3</v>
      </c>
      <c r="M3306">
        <v>0.7</v>
      </c>
      <c r="N3306">
        <v>-1.4256</v>
      </c>
      <c r="O3306" s="5">
        <f t="shared" si="51"/>
        <v>-0.73333333333333339</v>
      </c>
    </row>
    <row r="3307" spans="1:15" x14ac:dyDescent="0.25">
      <c r="A3307" t="s">
        <v>772</v>
      </c>
      <c r="B3307" t="s">
        <v>15</v>
      </c>
      <c r="C3307" t="s">
        <v>30</v>
      </c>
      <c r="D3307" t="s">
        <v>17</v>
      </c>
      <c r="E3307" t="s">
        <v>318</v>
      </c>
      <c r="F3307" t="s">
        <v>50</v>
      </c>
      <c r="G3307">
        <v>78041</v>
      </c>
      <c r="H3307" t="s">
        <v>89</v>
      </c>
      <c r="I3307" t="s">
        <v>32</v>
      </c>
      <c r="J3307" t="s">
        <v>143</v>
      </c>
      <c r="K3307">
        <v>12.984</v>
      </c>
      <c r="L3307">
        <v>3</v>
      </c>
      <c r="M3307">
        <v>0.2</v>
      </c>
      <c r="N3307">
        <v>4.7066999999999997</v>
      </c>
      <c r="O3307" s="5">
        <f t="shared" si="51"/>
        <v>0.36249999999999999</v>
      </c>
    </row>
    <row r="3308" spans="1:15" x14ac:dyDescent="0.25">
      <c r="A3308" t="s">
        <v>772</v>
      </c>
      <c r="B3308" t="s">
        <v>15</v>
      </c>
      <c r="C3308" t="s">
        <v>30</v>
      </c>
      <c r="D3308" t="s">
        <v>17</v>
      </c>
      <c r="E3308" t="s">
        <v>318</v>
      </c>
      <c r="F3308" t="s">
        <v>50</v>
      </c>
      <c r="G3308">
        <v>78041</v>
      </c>
      <c r="H3308" t="s">
        <v>89</v>
      </c>
      <c r="I3308" t="s">
        <v>58</v>
      </c>
      <c r="J3308" t="s">
        <v>59</v>
      </c>
      <c r="K3308">
        <v>217.584</v>
      </c>
      <c r="L3308">
        <v>2</v>
      </c>
      <c r="M3308">
        <v>0.2</v>
      </c>
      <c r="N3308">
        <v>19.038599999999999</v>
      </c>
      <c r="O3308" s="5">
        <f t="shared" si="51"/>
        <v>8.7499999999999994E-2</v>
      </c>
    </row>
    <row r="3309" spans="1:15" x14ac:dyDescent="0.25">
      <c r="A3309" t="s">
        <v>772</v>
      </c>
      <c r="B3309" t="s">
        <v>15</v>
      </c>
      <c r="C3309" t="s">
        <v>30</v>
      </c>
      <c r="D3309" t="s">
        <v>17</v>
      </c>
      <c r="E3309" t="s">
        <v>318</v>
      </c>
      <c r="F3309" t="s">
        <v>50</v>
      </c>
      <c r="G3309">
        <v>78041</v>
      </c>
      <c r="H3309" t="s">
        <v>89</v>
      </c>
      <c r="I3309" t="s">
        <v>58</v>
      </c>
      <c r="J3309" t="s">
        <v>59</v>
      </c>
      <c r="K3309">
        <v>328.77600000000001</v>
      </c>
      <c r="L3309">
        <v>3</v>
      </c>
      <c r="M3309">
        <v>0.2</v>
      </c>
      <c r="N3309">
        <v>28.767900000000001</v>
      </c>
      <c r="O3309" s="5">
        <f t="shared" si="51"/>
        <v>8.7499999999999994E-2</v>
      </c>
    </row>
    <row r="3310" spans="1:15" x14ac:dyDescent="0.25">
      <c r="A3310" t="s">
        <v>772</v>
      </c>
      <c r="B3310" t="s">
        <v>15</v>
      </c>
      <c r="C3310" t="s">
        <v>30</v>
      </c>
      <c r="D3310" t="s">
        <v>17</v>
      </c>
      <c r="E3310" t="s">
        <v>318</v>
      </c>
      <c r="F3310" t="s">
        <v>50</v>
      </c>
      <c r="G3310">
        <v>78041</v>
      </c>
      <c r="H3310" t="s">
        <v>89</v>
      </c>
      <c r="I3310" t="s">
        <v>32</v>
      </c>
      <c r="J3310" t="s">
        <v>64</v>
      </c>
      <c r="K3310">
        <v>2.286</v>
      </c>
      <c r="L3310">
        <v>3</v>
      </c>
      <c r="M3310">
        <v>0.8</v>
      </c>
      <c r="N3310">
        <v>-3.6576</v>
      </c>
      <c r="O3310" s="5">
        <f t="shared" si="51"/>
        <v>-1.5999999999999999</v>
      </c>
    </row>
    <row r="3311" spans="1:15" x14ac:dyDescent="0.25">
      <c r="A3311" t="s">
        <v>772</v>
      </c>
      <c r="B3311" t="s">
        <v>15</v>
      </c>
      <c r="C3311" t="s">
        <v>30</v>
      </c>
      <c r="D3311" t="s">
        <v>17</v>
      </c>
      <c r="E3311" t="s">
        <v>318</v>
      </c>
      <c r="F3311" t="s">
        <v>50</v>
      </c>
      <c r="G3311">
        <v>78041</v>
      </c>
      <c r="H3311" t="s">
        <v>89</v>
      </c>
      <c r="I3311" t="s">
        <v>58</v>
      </c>
      <c r="J3311" t="s">
        <v>129</v>
      </c>
      <c r="K3311">
        <v>47.984000000000002</v>
      </c>
      <c r="L3311">
        <v>2</v>
      </c>
      <c r="M3311">
        <v>0.2</v>
      </c>
      <c r="N3311">
        <v>14.395200000000001</v>
      </c>
      <c r="O3311" s="5">
        <f t="shared" si="51"/>
        <v>0.3</v>
      </c>
    </row>
    <row r="3312" spans="1:15" x14ac:dyDescent="0.25">
      <c r="A3312" t="s">
        <v>652</v>
      </c>
      <c r="B3312" t="s">
        <v>38</v>
      </c>
      <c r="C3312" t="s">
        <v>30</v>
      </c>
      <c r="D3312" t="s">
        <v>17</v>
      </c>
      <c r="E3312" t="s">
        <v>110</v>
      </c>
      <c r="F3312" t="s">
        <v>94</v>
      </c>
      <c r="G3312">
        <v>10009</v>
      </c>
      <c r="H3312" t="s">
        <v>119</v>
      </c>
      <c r="I3312" t="s">
        <v>32</v>
      </c>
      <c r="J3312" t="s">
        <v>64</v>
      </c>
      <c r="K3312">
        <v>25.344000000000001</v>
      </c>
      <c r="L3312">
        <v>6</v>
      </c>
      <c r="M3312">
        <v>0.2</v>
      </c>
      <c r="N3312">
        <v>8.8704000000000001</v>
      </c>
      <c r="O3312" s="5">
        <f t="shared" si="51"/>
        <v>0.35</v>
      </c>
    </row>
    <row r="3313" spans="1:15" x14ac:dyDescent="0.25">
      <c r="A3313" t="s">
        <v>652</v>
      </c>
      <c r="B3313" t="s">
        <v>38</v>
      </c>
      <c r="C3313" t="s">
        <v>16</v>
      </c>
      <c r="D3313" t="s">
        <v>17</v>
      </c>
      <c r="E3313" t="s">
        <v>110</v>
      </c>
      <c r="F3313" t="s">
        <v>94</v>
      </c>
      <c r="G3313">
        <v>10035</v>
      </c>
      <c r="H3313" t="s">
        <v>119</v>
      </c>
      <c r="I3313" t="s">
        <v>32</v>
      </c>
      <c r="J3313" t="s">
        <v>64</v>
      </c>
      <c r="K3313">
        <v>232.4</v>
      </c>
      <c r="L3313">
        <v>5</v>
      </c>
      <c r="M3313">
        <v>0.2</v>
      </c>
      <c r="N3313">
        <v>78.435000000000002</v>
      </c>
      <c r="O3313" s="5">
        <f t="shared" si="51"/>
        <v>0.33750000000000002</v>
      </c>
    </row>
    <row r="3314" spans="1:15" x14ac:dyDescent="0.25">
      <c r="A3314" t="s">
        <v>857</v>
      </c>
      <c r="B3314" t="s">
        <v>15</v>
      </c>
      <c r="C3314" t="s">
        <v>30</v>
      </c>
      <c r="D3314" t="s">
        <v>17</v>
      </c>
      <c r="E3314" t="s">
        <v>397</v>
      </c>
      <c r="F3314" t="s">
        <v>117</v>
      </c>
      <c r="G3314">
        <v>39503</v>
      </c>
      <c r="H3314" t="s">
        <v>20</v>
      </c>
      <c r="I3314" t="s">
        <v>21</v>
      </c>
      <c r="J3314" t="s">
        <v>48</v>
      </c>
      <c r="K3314">
        <v>86.45</v>
      </c>
      <c r="L3314">
        <v>7</v>
      </c>
      <c r="M3314">
        <v>0</v>
      </c>
      <c r="N3314">
        <v>38.037999999999997</v>
      </c>
      <c r="O3314" s="5">
        <f t="shared" si="51"/>
        <v>0.43999999999999995</v>
      </c>
    </row>
    <row r="3315" spans="1:15" x14ac:dyDescent="0.25">
      <c r="A3315" t="s">
        <v>705</v>
      </c>
      <c r="B3315" t="s">
        <v>38</v>
      </c>
      <c r="C3315" t="s">
        <v>16</v>
      </c>
      <c r="D3315" t="s">
        <v>17</v>
      </c>
      <c r="E3315" t="s">
        <v>228</v>
      </c>
      <c r="F3315" t="s">
        <v>27</v>
      </c>
      <c r="G3315">
        <v>92037</v>
      </c>
      <c r="H3315" t="s">
        <v>31</v>
      </c>
      <c r="I3315" t="s">
        <v>21</v>
      </c>
      <c r="J3315" t="s">
        <v>25</v>
      </c>
      <c r="K3315">
        <v>603.91999999999996</v>
      </c>
      <c r="L3315">
        <v>5</v>
      </c>
      <c r="M3315">
        <v>0.2</v>
      </c>
      <c r="N3315">
        <v>45.293999999999997</v>
      </c>
      <c r="O3315" s="5">
        <f t="shared" si="51"/>
        <v>7.4999999999999997E-2</v>
      </c>
    </row>
    <row r="3316" spans="1:15" x14ac:dyDescent="0.25">
      <c r="A3316" t="s">
        <v>705</v>
      </c>
      <c r="B3316" t="s">
        <v>38</v>
      </c>
      <c r="C3316" t="s">
        <v>16</v>
      </c>
      <c r="D3316" t="s">
        <v>17</v>
      </c>
      <c r="E3316" t="s">
        <v>228</v>
      </c>
      <c r="F3316" t="s">
        <v>27</v>
      </c>
      <c r="G3316">
        <v>92037</v>
      </c>
      <c r="H3316" t="s">
        <v>31</v>
      </c>
      <c r="I3316" t="s">
        <v>32</v>
      </c>
      <c r="J3316" t="s">
        <v>80</v>
      </c>
      <c r="K3316">
        <v>81.98</v>
      </c>
      <c r="L3316">
        <v>2</v>
      </c>
      <c r="M3316">
        <v>0</v>
      </c>
      <c r="N3316">
        <v>40.170200000000001</v>
      </c>
      <c r="O3316" s="5">
        <f t="shared" si="51"/>
        <v>0.49</v>
      </c>
    </row>
    <row r="3317" spans="1:15" x14ac:dyDescent="0.25">
      <c r="A3317" t="s">
        <v>794</v>
      </c>
      <c r="B3317" t="s">
        <v>38</v>
      </c>
      <c r="C3317" t="s">
        <v>16</v>
      </c>
      <c r="D3317" t="s">
        <v>17</v>
      </c>
      <c r="E3317" t="s">
        <v>349</v>
      </c>
      <c r="F3317" t="s">
        <v>94</v>
      </c>
      <c r="G3317">
        <v>11572</v>
      </c>
      <c r="H3317" t="s">
        <v>119</v>
      </c>
      <c r="I3317" t="s">
        <v>21</v>
      </c>
      <c r="J3317" t="s">
        <v>25</v>
      </c>
      <c r="K3317">
        <v>271.76400000000001</v>
      </c>
      <c r="L3317">
        <v>2</v>
      </c>
      <c r="M3317">
        <v>0.1</v>
      </c>
      <c r="N3317">
        <v>48.313600000000001</v>
      </c>
      <c r="O3317" s="5">
        <f t="shared" si="51"/>
        <v>0.17777777777777778</v>
      </c>
    </row>
    <row r="3318" spans="1:15" x14ac:dyDescent="0.25">
      <c r="A3318" t="s">
        <v>794</v>
      </c>
      <c r="B3318" t="s">
        <v>38</v>
      </c>
      <c r="C3318" t="s">
        <v>16</v>
      </c>
      <c r="D3318" t="s">
        <v>17</v>
      </c>
      <c r="E3318" t="s">
        <v>349</v>
      </c>
      <c r="F3318" t="s">
        <v>94</v>
      </c>
      <c r="G3318">
        <v>11572</v>
      </c>
      <c r="H3318" t="s">
        <v>119</v>
      </c>
      <c r="I3318" t="s">
        <v>32</v>
      </c>
      <c r="J3318" t="s">
        <v>64</v>
      </c>
      <c r="K3318">
        <v>14.375999999999999</v>
      </c>
      <c r="L3318">
        <v>3</v>
      </c>
      <c r="M3318">
        <v>0.2</v>
      </c>
      <c r="N3318">
        <v>4.8518999999999997</v>
      </c>
      <c r="O3318" s="5">
        <f t="shared" si="51"/>
        <v>0.33749999999999997</v>
      </c>
    </row>
    <row r="3319" spans="1:15" x14ac:dyDescent="0.25">
      <c r="A3319" t="s">
        <v>823</v>
      </c>
      <c r="B3319" t="s">
        <v>15</v>
      </c>
      <c r="C3319" t="s">
        <v>30</v>
      </c>
      <c r="D3319" t="s">
        <v>17</v>
      </c>
      <c r="E3319" t="s">
        <v>380</v>
      </c>
      <c r="F3319" t="s">
        <v>50</v>
      </c>
      <c r="G3319">
        <v>78664</v>
      </c>
      <c r="H3319" t="s">
        <v>89</v>
      </c>
      <c r="I3319" t="s">
        <v>21</v>
      </c>
      <c r="J3319" t="s">
        <v>48</v>
      </c>
      <c r="K3319">
        <v>341.96</v>
      </c>
      <c r="L3319">
        <v>5</v>
      </c>
      <c r="M3319">
        <v>0.6</v>
      </c>
      <c r="N3319">
        <v>-427.45</v>
      </c>
      <c r="O3319" s="5">
        <f t="shared" si="51"/>
        <v>-1.25</v>
      </c>
    </row>
    <row r="3320" spans="1:15" x14ac:dyDescent="0.25">
      <c r="A3320" t="s">
        <v>689</v>
      </c>
      <c r="B3320" t="s">
        <v>38</v>
      </c>
      <c r="C3320" t="s">
        <v>16</v>
      </c>
      <c r="D3320" t="s">
        <v>17</v>
      </c>
      <c r="E3320" t="s">
        <v>202</v>
      </c>
      <c r="F3320" t="s">
        <v>27</v>
      </c>
      <c r="G3320">
        <v>92374</v>
      </c>
      <c r="H3320" t="s">
        <v>31</v>
      </c>
      <c r="I3320" t="s">
        <v>32</v>
      </c>
      <c r="J3320" t="s">
        <v>53</v>
      </c>
      <c r="K3320">
        <v>181.35</v>
      </c>
      <c r="L3320">
        <v>9</v>
      </c>
      <c r="M3320">
        <v>0</v>
      </c>
      <c r="N3320">
        <v>48.964500000000001</v>
      </c>
      <c r="O3320" s="5">
        <f t="shared" si="51"/>
        <v>0.27</v>
      </c>
    </row>
    <row r="3321" spans="1:15" x14ac:dyDescent="0.25">
      <c r="A3321" t="s">
        <v>689</v>
      </c>
      <c r="B3321" t="s">
        <v>38</v>
      </c>
      <c r="C3321" t="s">
        <v>16</v>
      </c>
      <c r="D3321" t="s">
        <v>17</v>
      </c>
      <c r="E3321" t="s">
        <v>202</v>
      </c>
      <c r="F3321" t="s">
        <v>27</v>
      </c>
      <c r="G3321">
        <v>92374</v>
      </c>
      <c r="H3321" t="s">
        <v>31</v>
      </c>
      <c r="I3321" t="s">
        <v>32</v>
      </c>
      <c r="J3321" t="s">
        <v>33</v>
      </c>
      <c r="K3321">
        <v>8.64</v>
      </c>
      <c r="L3321">
        <v>3</v>
      </c>
      <c r="M3321">
        <v>0</v>
      </c>
      <c r="N3321">
        <v>4.2336</v>
      </c>
      <c r="O3321" s="5">
        <f t="shared" si="51"/>
        <v>0.49</v>
      </c>
    </row>
    <row r="3322" spans="1:15" x14ac:dyDescent="0.25">
      <c r="A3322" t="s">
        <v>701</v>
      </c>
      <c r="B3322" t="s">
        <v>38</v>
      </c>
      <c r="C3322" t="s">
        <v>16</v>
      </c>
      <c r="D3322" t="s">
        <v>17</v>
      </c>
      <c r="E3322" t="s">
        <v>141</v>
      </c>
      <c r="F3322" t="s">
        <v>104</v>
      </c>
      <c r="G3322">
        <v>38401</v>
      </c>
      <c r="H3322" t="s">
        <v>20</v>
      </c>
      <c r="I3322" t="s">
        <v>32</v>
      </c>
      <c r="J3322" t="s">
        <v>68</v>
      </c>
      <c r="K3322">
        <v>43.512</v>
      </c>
      <c r="L3322">
        <v>7</v>
      </c>
      <c r="M3322">
        <v>0.2</v>
      </c>
      <c r="N3322">
        <v>3.8073000000000001</v>
      </c>
      <c r="O3322" s="5">
        <f t="shared" si="51"/>
        <v>8.7500000000000008E-2</v>
      </c>
    </row>
    <row r="3323" spans="1:15" x14ac:dyDescent="0.25">
      <c r="A3323" t="s">
        <v>701</v>
      </c>
      <c r="B3323" t="s">
        <v>38</v>
      </c>
      <c r="C3323" t="s">
        <v>16</v>
      </c>
      <c r="D3323" t="s">
        <v>17</v>
      </c>
      <c r="E3323" t="s">
        <v>141</v>
      </c>
      <c r="F3323" t="s">
        <v>104</v>
      </c>
      <c r="G3323">
        <v>38401</v>
      </c>
      <c r="H3323" t="s">
        <v>20</v>
      </c>
      <c r="I3323" t="s">
        <v>21</v>
      </c>
      <c r="J3323" t="s">
        <v>25</v>
      </c>
      <c r="K3323">
        <v>662.88</v>
      </c>
      <c r="L3323">
        <v>3</v>
      </c>
      <c r="M3323">
        <v>0.2</v>
      </c>
      <c r="N3323">
        <v>74.573999999999998</v>
      </c>
      <c r="O3323" s="5">
        <f t="shared" si="51"/>
        <v>0.1125</v>
      </c>
    </row>
    <row r="3324" spans="1:15" x14ac:dyDescent="0.25">
      <c r="A3324" t="s">
        <v>701</v>
      </c>
      <c r="B3324" t="s">
        <v>38</v>
      </c>
      <c r="C3324" t="s">
        <v>16</v>
      </c>
      <c r="D3324" t="s">
        <v>17</v>
      </c>
      <c r="E3324" t="s">
        <v>141</v>
      </c>
      <c r="F3324" t="s">
        <v>104</v>
      </c>
      <c r="G3324">
        <v>38401</v>
      </c>
      <c r="H3324" t="s">
        <v>20</v>
      </c>
      <c r="I3324" t="s">
        <v>32</v>
      </c>
      <c r="J3324" t="s">
        <v>80</v>
      </c>
      <c r="K3324">
        <v>25.92</v>
      </c>
      <c r="L3324">
        <v>5</v>
      </c>
      <c r="M3324">
        <v>0.2</v>
      </c>
      <c r="N3324">
        <v>9.0719999999999992</v>
      </c>
      <c r="O3324" s="5">
        <f t="shared" si="51"/>
        <v>0.34999999999999992</v>
      </c>
    </row>
    <row r="3325" spans="1:15" x14ac:dyDescent="0.25">
      <c r="A3325" t="s">
        <v>652</v>
      </c>
      <c r="B3325" t="s">
        <v>38</v>
      </c>
      <c r="C3325" t="s">
        <v>88</v>
      </c>
      <c r="D3325" t="s">
        <v>17</v>
      </c>
      <c r="E3325" t="s">
        <v>110</v>
      </c>
      <c r="F3325" t="s">
        <v>94</v>
      </c>
      <c r="G3325">
        <v>10009</v>
      </c>
      <c r="H3325" t="s">
        <v>119</v>
      </c>
      <c r="I3325" t="s">
        <v>32</v>
      </c>
      <c r="J3325" t="s">
        <v>68</v>
      </c>
      <c r="K3325">
        <v>68.94</v>
      </c>
      <c r="L3325">
        <v>3</v>
      </c>
      <c r="M3325">
        <v>0</v>
      </c>
      <c r="N3325">
        <v>20.681999999999999</v>
      </c>
      <c r="O3325" s="5">
        <f t="shared" si="51"/>
        <v>0.3</v>
      </c>
    </row>
    <row r="3326" spans="1:15" x14ac:dyDescent="0.25">
      <c r="A3326" t="s">
        <v>652</v>
      </c>
      <c r="B3326" t="s">
        <v>38</v>
      </c>
      <c r="C3326" t="s">
        <v>88</v>
      </c>
      <c r="D3326" t="s">
        <v>17</v>
      </c>
      <c r="E3326" t="s">
        <v>110</v>
      </c>
      <c r="F3326" t="s">
        <v>94</v>
      </c>
      <c r="G3326">
        <v>10009</v>
      </c>
      <c r="H3326" t="s">
        <v>119</v>
      </c>
      <c r="I3326" t="s">
        <v>21</v>
      </c>
      <c r="J3326" t="s">
        <v>48</v>
      </c>
      <c r="K3326">
        <v>128.82</v>
      </c>
      <c r="L3326">
        <v>3</v>
      </c>
      <c r="M3326">
        <v>0</v>
      </c>
      <c r="N3326">
        <v>50.239800000000002</v>
      </c>
      <c r="O3326" s="5">
        <f t="shared" si="51"/>
        <v>0.39</v>
      </c>
    </row>
    <row r="3327" spans="1:15" x14ac:dyDescent="0.25">
      <c r="A3327" t="s">
        <v>644</v>
      </c>
      <c r="B3327" t="s">
        <v>38</v>
      </c>
      <c r="C3327" t="s">
        <v>16</v>
      </c>
      <c r="D3327" t="s">
        <v>17</v>
      </c>
      <c r="E3327" t="s">
        <v>81</v>
      </c>
      <c r="F3327" t="s">
        <v>50</v>
      </c>
      <c r="G3327">
        <v>77095</v>
      </c>
      <c r="H3327" t="s">
        <v>89</v>
      </c>
      <c r="I3327" t="s">
        <v>32</v>
      </c>
      <c r="J3327" t="s">
        <v>64</v>
      </c>
      <c r="K3327">
        <v>896.99</v>
      </c>
      <c r="L3327">
        <v>5</v>
      </c>
      <c r="M3327">
        <v>0.8</v>
      </c>
      <c r="N3327">
        <v>-1480.0335</v>
      </c>
      <c r="O3327" s="5">
        <f t="shared" si="51"/>
        <v>-1.65</v>
      </c>
    </row>
    <row r="3328" spans="1:15" x14ac:dyDescent="0.25">
      <c r="A3328" t="s">
        <v>644</v>
      </c>
      <c r="B3328" t="s">
        <v>38</v>
      </c>
      <c r="C3328" t="s">
        <v>16</v>
      </c>
      <c r="D3328" t="s">
        <v>17</v>
      </c>
      <c r="E3328" t="s">
        <v>81</v>
      </c>
      <c r="F3328" t="s">
        <v>50</v>
      </c>
      <c r="G3328">
        <v>77095</v>
      </c>
      <c r="H3328" t="s">
        <v>89</v>
      </c>
      <c r="I3328" t="s">
        <v>32</v>
      </c>
      <c r="J3328" t="s">
        <v>64</v>
      </c>
      <c r="K3328">
        <v>1.234</v>
      </c>
      <c r="L3328">
        <v>1</v>
      </c>
      <c r="M3328">
        <v>0.8</v>
      </c>
      <c r="N3328">
        <v>-1.9743999999999999</v>
      </c>
      <c r="O3328" s="5">
        <f t="shared" si="51"/>
        <v>-1.5999999999999999</v>
      </c>
    </row>
    <row r="3329" spans="1:15" x14ac:dyDescent="0.25">
      <c r="A3329" t="s">
        <v>644</v>
      </c>
      <c r="B3329" t="s">
        <v>38</v>
      </c>
      <c r="C3329" t="s">
        <v>16</v>
      </c>
      <c r="D3329" t="s">
        <v>17</v>
      </c>
      <c r="E3329" t="s">
        <v>81</v>
      </c>
      <c r="F3329" t="s">
        <v>50</v>
      </c>
      <c r="G3329">
        <v>77095</v>
      </c>
      <c r="H3329" t="s">
        <v>89</v>
      </c>
      <c r="I3329" t="s">
        <v>32</v>
      </c>
      <c r="J3329" t="s">
        <v>53</v>
      </c>
      <c r="K3329">
        <v>67.56</v>
      </c>
      <c r="L3329">
        <v>3</v>
      </c>
      <c r="M3329">
        <v>0.2</v>
      </c>
      <c r="N3329">
        <v>6.7560000000000002</v>
      </c>
      <c r="O3329" s="5">
        <f t="shared" si="51"/>
        <v>0.1</v>
      </c>
    </row>
    <row r="3330" spans="1:15" x14ac:dyDescent="0.25">
      <c r="A3330" t="s">
        <v>644</v>
      </c>
      <c r="B3330" t="s">
        <v>38</v>
      </c>
      <c r="C3330" t="s">
        <v>16</v>
      </c>
      <c r="D3330" t="s">
        <v>17</v>
      </c>
      <c r="E3330" t="s">
        <v>81</v>
      </c>
      <c r="F3330" t="s">
        <v>50</v>
      </c>
      <c r="G3330">
        <v>77095</v>
      </c>
      <c r="H3330" t="s">
        <v>89</v>
      </c>
      <c r="I3330" t="s">
        <v>32</v>
      </c>
      <c r="J3330" t="s">
        <v>80</v>
      </c>
      <c r="K3330">
        <v>21.72</v>
      </c>
      <c r="L3330">
        <v>5</v>
      </c>
      <c r="M3330">
        <v>0.2</v>
      </c>
      <c r="N3330">
        <v>7.8734999999999999</v>
      </c>
      <c r="O3330" s="5">
        <f t="shared" si="51"/>
        <v>0.36249999999999999</v>
      </c>
    </row>
    <row r="3331" spans="1:15" x14ac:dyDescent="0.25">
      <c r="A3331" t="s">
        <v>644</v>
      </c>
      <c r="B3331" t="s">
        <v>38</v>
      </c>
      <c r="C3331" t="s">
        <v>16</v>
      </c>
      <c r="D3331" t="s">
        <v>17</v>
      </c>
      <c r="E3331" t="s">
        <v>81</v>
      </c>
      <c r="F3331" t="s">
        <v>50</v>
      </c>
      <c r="G3331">
        <v>77095</v>
      </c>
      <c r="H3331" t="s">
        <v>89</v>
      </c>
      <c r="I3331" t="s">
        <v>32</v>
      </c>
      <c r="J3331" t="s">
        <v>80</v>
      </c>
      <c r="K3331">
        <v>262.33600000000001</v>
      </c>
      <c r="L3331">
        <v>8</v>
      </c>
      <c r="M3331">
        <v>0.2</v>
      </c>
      <c r="N3331">
        <v>95.096800000000002</v>
      </c>
      <c r="O3331" s="5">
        <f t="shared" si="51"/>
        <v>0.36249999999999999</v>
      </c>
    </row>
    <row r="3332" spans="1:15" x14ac:dyDescent="0.25">
      <c r="A3332" t="s">
        <v>644</v>
      </c>
      <c r="B3332" t="s">
        <v>38</v>
      </c>
      <c r="C3332" t="s">
        <v>16</v>
      </c>
      <c r="D3332" t="s">
        <v>17</v>
      </c>
      <c r="E3332" t="s">
        <v>81</v>
      </c>
      <c r="F3332" t="s">
        <v>50</v>
      </c>
      <c r="G3332">
        <v>77095</v>
      </c>
      <c r="H3332" t="s">
        <v>89</v>
      </c>
      <c r="I3332" t="s">
        <v>58</v>
      </c>
      <c r="J3332" t="s">
        <v>59</v>
      </c>
      <c r="K3332">
        <v>148.47999999999999</v>
      </c>
      <c r="L3332">
        <v>2</v>
      </c>
      <c r="M3332">
        <v>0.2</v>
      </c>
      <c r="N3332">
        <v>16.704000000000001</v>
      </c>
      <c r="O3332" s="5">
        <f t="shared" ref="O3332:O3395" si="52">N3332/K3332</f>
        <v>0.11250000000000002</v>
      </c>
    </row>
    <row r="3333" spans="1:15" x14ac:dyDescent="0.25">
      <c r="A3333" t="s">
        <v>644</v>
      </c>
      <c r="B3333" t="s">
        <v>38</v>
      </c>
      <c r="C3333" t="s">
        <v>16</v>
      </c>
      <c r="D3333" t="s">
        <v>17</v>
      </c>
      <c r="E3333" t="s">
        <v>81</v>
      </c>
      <c r="F3333" t="s">
        <v>50</v>
      </c>
      <c r="G3333">
        <v>77095</v>
      </c>
      <c r="H3333" t="s">
        <v>89</v>
      </c>
      <c r="I3333" t="s">
        <v>58</v>
      </c>
      <c r="J3333" t="s">
        <v>59</v>
      </c>
      <c r="K3333">
        <v>241.17599999999999</v>
      </c>
      <c r="L3333">
        <v>3</v>
      </c>
      <c r="M3333">
        <v>0.2</v>
      </c>
      <c r="N3333">
        <v>15.073499999999999</v>
      </c>
      <c r="O3333" s="5">
        <f t="shared" si="52"/>
        <v>6.25E-2</v>
      </c>
    </row>
    <row r="3334" spans="1:15" x14ac:dyDescent="0.25">
      <c r="A3334" t="s">
        <v>654</v>
      </c>
      <c r="B3334" t="s">
        <v>38</v>
      </c>
      <c r="C3334" t="s">
        <v>88</v>
      </c>
      <c r="D3334" t="s">
        <v>17</v>
      </c>
      <c r="E3334" t="s">
        <v>116</v>
      </c>
      <c r="F3334" t="s">
        <v>74</v>
      </c>
      <c r="G3334">
        <v>60653</v>
      </c>
      <c r="H3334" t="s">
        <v>89</v>
      </c>
      <c r="I3334" t="s">
        <v>58</v>
      </c>
      <c r="J3334" t="s">
        <v>129</v>
      </c>
      <c r="K3334">
        <v>227.976</v>
      </c>
      <c r="L3334">
        <v>3</v>
      </c>
      <c r="M3334">
        <v>0.2</v>
      </c>
      <c r="N3334">
        <v>28.497</v>
      </c>
      <c r="O3334" s="5">
        <f t="shared" si="52"/>
        <v>0.125</v>
      </c>
    </row>
    <row r="3335" spans="1:15" x14ac:dyDescent="0.25">
      <c r="A3335" t="s">
        <v>654</v>
      </c>
      <c r="B3335" t="s">
        <v>38</v>
      </c>
      <c r="C3335" t="s">
        <v>88</v>
      </c>
      <c r="D3335" t="s">
        <v>17</v>
      </c>
      <c r="E3335" t="s">
        <v>116</v>
      </c>
      <c r="F3335" t="s">
        <v>74</v>
      </c>
      <c r="G3335">
        <v>60653</v>
      </c>
      <c r="H3335" t="s">
        <v>89</v>
      </c>
      <c r="I3335" t="s">
        <v>58</v>
      </c>
      <c r="J3335" t="s">
        <v>59</v>
      </c>
      <c r="K3335">
        <v>52.68</v>
      </c>
      <c r="L3335">
        <v>3</v>
      </c>
      <c r="M3335">
        <v>0.2</v>
      </c>
      <c r="N3335">
        <v>19.754999999999999</v>
      </c>
      <c r="O3335" s="5">
        <f t="shared" si="52"/>
        <v>0.375</v>
      </c>
    </row>
    <row r="3336" spans="1:15" x14ac:dyDescent="0.25">
      <c r="A3336" t="s">
        <v>654</v>
      </c>
      <c r="B3336" t="s">
        <v>38</v>
      </c>
      <c r="C3336" t="s">
        <v>88</v>
      </c>
      <c r="D3336" t="s">
        <v>17</v>
      </c>
      <c r="E3336" t="s">
        <v>116</v>
      </c>
      <c r="F3336" t="s">
        <v>74</v>
      </c>
      <c r="G3336">
        <v>60653</v>
      </c>
      <c r="H3336" t="s">
        <v>89</v>
      </c>
      <c r="I3336" t="s">
        <v>21</v>
      </c>
      <c r="J3336" t="s">
        <v>48</v>
      </c>
      <c r="K3336">
        <v>2.032</v>
      </c>
      <c r="L3336">
        <v>1</v>
      </c>
      <c r="M3336">
        <v>0.6</v>
      </c>
      <c r="N3336">
        <v>-1.3208</v>
      </c>
      <c r="O3336" s="5">
        <f t="shared" si="52"/>
        <v>-0.65</v>
      </c>
    </row>
    <row r="3337" spans="1:15" x14ac:dyDescent="0.25">
      <c r="A3337" t="s">
        <v>837</v>
      </c>
      <c r="B3337" t="s">
        <v>155</v>
      </c>
      <c r="C3337" t="s">
        <v>16</v>
      </c>
      <c r="D3337" t="s">
        <v>17</v>
      </c>
      <c r="E3337" t="s">
        <v>396</v>
      </c>
      <c r="F3337" t="s">
        <v>27</v>
      </c>
      <c r="G3337">
        <v>94601</v>
      </c>
      <c r="H3337" t="s">
        <v>31</v>
      </c>
      <c r="I3337" t="s">
        <v>32</v>
      </c>
      <c r="J3337" t="s">
        <v>53</v>
      </c>
      <c r="K3337">
        <v>17.12</v>
      </c>
      <c r="L3337">
        <v>4</v>
      </c>
      <c r="M3337">
        <v>0</v>
      </c>
      <c r="N3337">
        <v>4.9648000000000003</v>
      </c>
      <c r="O3337" s="5">
        <f t="shared" si="52"/>
        <v>0.28999999999999998</v>
      </c>
    </row>
    <row r="3338" spans="1:15" x14ac:dyDescent="0.25">
      <c r="A3338" t="s">
        <v>837</v>
      </c>
      <c r="B3338" t="s">
        <v>155</v>
      </c>
      <c r="C3338" t="s">
        <v>16</v>
      </c>
      <c r="D3338" t="s">
        <v>17</v>
      </c>
      <c r="E3338" t="s">
        <v>396</v>
      </c>
      <c r="F3338" t="s">
        <v>27</v>
      </c>
      <c r="G3338">
        <v>94601</v>
      </c>
      <c r="H3338" t="s">
        <v>31</v>
      </c>
      <c r="I3338" t="s">
        <v>58</v>
      </c>
      <c r="J3338" t="s">
        <v>59</v>
      </c>
      <c r="K3338">
        <v>431.96800000000002</v>
      </c>
      <c r="L3338">
        <v>4</v>
      </c>
      <c r="M3338">
        <v>0.2</v>
      </c>
      <c r="N3338">
        <v>37.797199999999997</v>
      </c>
      <c r="O3338" s="5">
        <f t="shared" si="52"/>
        <v>8.7499999999999994E-2</v>
      </c>
    </row>
    <row r="3339" spans="1:15" x14ac:dyDescent="0.25">
      <c r="A3339" t="s">
        <v>837</v>
      </c>
      <c r="B3339" t="s">
        <v>155</v>
      </c>
      <c r="C3339" t="s">
        <v>16</v>
      </c>
      <c r="D3339" t="s">
        <v>17</v>
      </c>
      <c r="E3339" t="s">
        <v>396</v>
      </c>
      <c r="F3339" t="s">
        <v>27</v>
      </c>
      <c r="G3339">
        <v>94601</v>
      </c>
      <c r="H3339" t="s">
        <v>31</v>
      </c>
      <c r="I3339" t="s">
        <v>21</v>
      </c>
      <c r="J3339" t="s">
        <v>48</v>
      </c>
      <c r="K3339">
        <v>129.91999999999999</v>
      </c>
      <c r="L3339">
        <v>4</v>
      </c>
      <c r="M3339">
        <v>0</v>
      </c>
      <c r="N3339">
        <v>10.393599999999999</v>
      </c>
      <c r="O3339" s="5">
        <f t="shared" si="52"/>
        <v>0.08</v>
      </c>
    </row>
    <row r="3340" spans="1:15" x14ac:dyDescent="0.25">
      <c r="A3340" t="s">
        <v>837</v>
      </c>
      <c r="B3340" t="s">
        <v>155</v>
      </c>
      <c r="C3340" t="s">
        <v>16</v>
      </c>
      <c r="D3340" t="s">
        <v>17</v>
      </c>
      <c r="E3340" t="s">
        <v>396</v>
      </c>
      <c r="F3340" t="s">
        <v>27</v>
      </c>
      <c r="G3340">
        <v>94601</v>
      </c>
      <c r="H3340" t="s">
        <v>31</v>
      </c>
      <c r="I3340" t="s">
        <v>21</v>
      </c>
      <c r="J3340" t="s">
        <v>39</v>
      </c>
      <c r="K3340">
        <v>568.72799999999995</v>
      </c>
      <c r="L3340">
        <v>3</v>
      </c>
      <c r="M3340">
        <v>0.2</v>
      </c>
      <c r="N3340">
        <v>28.436399999999999</v>
      </c>
      <c r="O3340" s="5">
        <f t="shared" si="52"/>
        <v>0.05</v>
      </c>
    </row>
    <row r="3341" spans="1:15" x14ac:dyDescent="0.25">
      <c r="A3341" t="s">
        <v>837</v>
      </c>
      <c r="B3341" t="s">
        <v>155</v>
      </c>
      <c r="C3341" t="s">
        <v>16</v>
      </c>
      <c r="D3341" t="s">
        <v>17</v>
      </c>
      <c r="E3341" t="s">
        <v>396</v>
      </c>
      <c r="F3341" t="s">
        <v>27</v>
      </c>
      <c r="G3341">
        <v>94601</v>
      </c>
      <c r="H3341" t="s">
        <v>31</v>
      </c>
      <c r="I3341" t="s">
        <v>32</v>
      </c>
      <c r="J3341" t="s">
        <v>64</v>
      </c>
      <c r="K3341">
        <v>117.14400000000001</v>
      </c>
      <c r="L3341">
        <v>9</v>
      </c>
      <c r="M3341">
        <v>0.2</v>
      </c>
      <c r="N3341">
        <v>42.464700000000001</v>
      </c>
      <c r="O3341" s="5">
        <f t="shared" si="52"/>
        <v>0.36249999999999999</v>
      </c>
    </row>
    <row r="3342" spans="1:15" x14ac:dyDescent="0.25">
      <c r="A3342" t="s">
        <v>837</v>
      </c>
      <c r="B3342" t="s">
        <v>155</v>
      </c>
      <c r="C3342" t="s">
        <v>16</v>
      </c>
      <c r="D3342" t="s">
        <v>17</v>
      </c>
      <c r="E3342" t="s">
        <v>396</v>
      </c>
      <c r="F3342" t="s">
        <v>27</v>
      </c>
      <c r="G3342">
        <v>94601</v>
      </c>
      <c r="H3342" t="s">
        <v>31</v>
      </c>
      <c r="I3342" t="s">
        <v>32</v>
      </c>
      <c r="J3342" t="s">
        <v>68</v>
      </c>
      <c r="K3342">
        <v>203.52</v>
      </c>
      <c r="L3342">
        <v>3</v>
      </c>
      <c r="M3342">
        <v>0</v>
      </c>
      <c r="N3342">
        <v>54.950400000000002</v>
      </c>
      <c r="O3342" s="5">
        <f t="shared" si="52"/>
        <v>0.27</v>
      </c>
    </row>
    <row r="3343" spans="1:15" x14ac:dyDescent="0.25">
      <c r="A3343" t="s">
        <v>837</v>
      </c>
      <c r="B3343" t="s">
        <v>155</v>
      </c>
      <c r="C3343" t="s">
        <v>16</v>
      </c>
      <c r="D3343" t="s">
        <v>17</v>
      </c>
      <c r="E3343" t="s">
        <v>396</v>
      </c>
      <c r="F3343" t="s">
        <v>27</v>
      </c>
      <c r="G3343">
        <v>94601</v>
      </c>
      <c r="H3343" t="s">
        <v>31</v>
      </c>
      <c r="I3343" t="s">
        <v>32</v>
      </c>
      <c r="J3343" t="s">
        <v>33</v>
      </c>
      <c r="K3343">
        <v>51.75</v>
      </c>
      <c r="L3343">
        <v>5</v>
      </c>
      <c r="M3343">
        <v>0</v>
      </c>
      <c r="N3343">
        <v>24.84</v>
      </c>
      <c r="O3343" s="5">
        <f t="shared" si="52"/>
        <v>0.48</v>
      </c>
    </row>
    <row r="3344" spans="1:15" x14ac:dyDescent="0.25">
      <c r="A3344" t="s">
        <v>963</v>
      </c>
      <c r="B3344" t="s">
        <v>15</v>
      </c>
      <c r="C3344" t="s">
        <v>16</v>
      </c>
      <c r="D3344" t="s">
        <v>17</v>
      </c>
      <c r="E3344" t="s">
        <v>265</v>
      </c>
      <c r="F3344" t="s">
        <v>108</v>
      </c>
      <c r="G3344">
        <v>2169</v>
      </c>
      <c r="H3344" t="s">
        <v>119</v>
      </c>
      <c r="I3344" t="s">
        <v>32</v>
      </c>
      <c r="J3344" t="s">
        <v>80</v>
      </c>
      <c r="K3344">
        <v>122.97</v>
      </c>
      <c r="L3344">
        <v>3</v>
      </c>
      <c r="M3344">
        <v>0</v>
      </c>
      <c r="N3344">
        <v>60.255299999999998</v>
      </c>
      <c r="O3344" s="5">
        <f t="shared" si="52"/>
        <v>0.49</v>
      </c>
    </row>
    <row r="3345" spans="1:15" x14ac:dyDescent="0.25">
      <c r="A3345" t="s">
        <v>963</v>
      </c>
      <c r="B3345" t="s">
        <v>15</v>
      </c>
      <c r="C3345" t="s">
        <v>16</v>
      </c>
      <c r="D3345" t="s">
        <v>17</v>
      </c>
      <c r="E3345" t="s">
        <v>265</v>
      </c>
      <c r="F3345" t="s">
        <v>108</v>
      </c>
      <c r="G3345">
        <v>2169</v>
      </c>
      <c r="H3345" t="s">
        <v>119</v>
      </c>
      <c r="I3345" t="s">
        <v>21</v>
      </c>
      <c r="J3345" t="s">
        <v>39</v>
      </c>
      <c r="K3345">
        <v>244.61500000000001</v>
      </c>
      <c r="L3345">
        <v>1</v>
      </c>
      <c r="M3345">
        <v>0.3</v>
      </c>
      <c r="N3345">
        <v>20.966999999999999</v>
      </c>
      <c r="O3345" s="5">
        <f t="shared" si="52"/>
        <v>8.5714285714285701E-2</v>
      </c>
    </row>
    <row r="3346" spans="1:15" x14ac:dyDescent="0.25">
      <c r="A3346" t="s">
        <v>963</v>
      </c>
      <c r="B3346" t="s">
        <v>15</v>
      </c>
      <c r="C3346" t="s">
        <v>16</v>
      </c>
      <c r="D3346" t="s">
        <v>17</v>
      </c>
      <c r="E3346" t="s">
        <v>265</v>
      </c>
      <c r="F3346" t="s">
        <v>108</v>
      </c>
      <c r="G3346">
        <v>2169</v>
      </c>
      <c r="H3346" t="s">
        <v>119</v>
      </c>
      <c r="I3346" t="s">
        <v>58</v>
      </c>
      <c r="J3346" t="s">
        <v>59</v>
      </c>
      <c r="K3346">
        <v>59.97</v>
      </c>
      <c r="L3346">
        <v>3</v>
      </c>
      <c r="M3346">
        <v>0</v>
      </c>
      <c r="N3346">
        <v>28.785599999999999</v>
      </c>
      <c r="O3346" s="5">
        <f t="shared" si="52"/>
        <v>0.48</v>
      </c>
    </row>
    <row r="3347" spans="1:15" x14ac:dyDescent="0.25">
      <c r="A3347" t="s">
        <v>963</v>
      </c>
      <c r="B3347" t="s">
        <v>15</v>
      </c>
      <c r="C3347" t="s">
        <v>16</v>
      </c>
      <c r="D3347" t="s">
        <v>17</v>
      </c>
      <c r="E3347" t="s">
        <v>265</v>
      </c>
      <c r="F3347" t="s">
        <v>108</v>
      </c>
      <c r="G3347">
        <v>2169</v>
      </c>
      <c r="H3347" t="s">
        <v>119</v>
      </c>
      <c r="I3347" t="s">
        <v>32</v>
      </c>
      <c r="J3347" t="s">
        <v>80</v>
      </c>
      <c r="K3347">
        <v>81.540000000000006</v>
      </c>
      <c r="L3347">
        <v>9</v>
      </c>
      <c r="M3347">
        <v>0</v>
      </c>
      <c r="N3347">
        <v>36.692999999999998</v>
      </c>
      <c r="O3347" s="5">
        <f t="shared" si="52"/>
        <v>0.44999999999999996</v>
      </c>
    </row>
    <row r="3348" spans="1:15" x14ac:dyDescent="0.25">
      <c r="A3348" t="s">
        <v>963</v>
      </c>
      <c r="B3348" t="s">
        <v>15</v>
      </c>
      <c r="C3348" t="s">
        <v>16</v>
      </c>
      <c r="D3348" t="s">
        <v>17</v>
      </c>
      <c r="E3348" t="s">
        <v>265</v>
      </c>
      <c r="F3348" t="s">
        <v>108</v>
      </c>
      <c r="G3348">
        <v>2169</v>
      </c>
      <c r="H3348" t="s">
        <v>119</v>
      </c>
      <c r="I3348" t="s">
        <v>32</v>
      </c>
      <c r="J3348" t="s">
        <v>195</v>
      </c>
      <c r="K3348">
        <v>11.68</v>
      </c>
      <c r="L3348">
        <v>4</v>
      </c>
      <c r="M3348">
        <v>0</v>
      </c>
      <c r="N3348">
        <v>5.2560000000000002</v>
      </c>
      <c r="O3348" s="5">
        <f t="shared" si="52"/>
        <v>0.45</v>
      </c>
    </row>
    <row r="3349" spans="1:15" x14ac:dyDescent="0.25">
      <c r="A3349" t="s">
        <v>963</v>
      </c>
      <c r="B3349" t="s">
        <v>15</v>
      </c>
      <c r="C3349" t="s">
        <v>16</v>
      </c>
      <c r="D3349" t="s">
        <v>17</v>
      </c>
      <c r="E3349" t="s">
        <v>265</v>
      </c>
      <c r="F3349" t="s">
        <v>108</v>
      </c>
      <c r="G3349">
        <v>2169</v>
      </c>
      <c r="H3349" t="s">
        <v>119</v>
      </c>
      <c r="I3349" t="s">
        <v>32</v>
      </c>
      <c r="J3349" t="s">
        <v>64</v>
      </c>
      <c r="K3349">
        <v>29</v>
      </c>
      <c r="L3349">
        <v>5</v>
      </c>
      <c r="M3349">
        <v>0</v>
      </c>
      <c r="N3349">
        <v>13.92</v>
      </c>
      <c r="O3349" s="5">
        <f t="shared" si="52"/>
        <v>0.48</v>
      </c>
    </row>
    <row r="3350" spans="1:15" x14ac:dyDescent="0.25">
      <c r="A3350" t="s">
        <v>1045</v>
      </c>
      <c r="B3350" t="s">
        <v>38</v>
      </c>
      <c r="C3350" t="s">
        <v>30</v>
      </c>
      <c r="D3350" t="s">
        <v>17</v>
      </c>
      <c r="E3350" t="s">
        <v>571</v>
      </c>
      <c r="F3350" t="s">
        <v>27</v>
      </c>
      <c r="G3350">
        <v>92399</v>
      </c>
      <c r="H3350" t="s">
        <v>31</v>
      </c>
      <c r="I3350" t="s">
        <v>32</v>
      </c>
      <c r="J3350" t="s">
        <v>53</v>
      </c>
      <c r="K3350">
        <v>50.8</v>
      </c>
      <c r="L3350">
        <v>5</v>
      </c>
      <c r="M3350">
        <v>0</v>
      </c>
      <c r="N3350">
        <v>13.208</v>
      </c>
      <c r="O3350" s="5">
        <f t="shared" si="52"/>
        <v>0.26</v>
      </c>
    </row>
    <row r="3351" spans="1:15" x14ac:dyDescent="0.25">
      <c r="A3351" t="s">
        <v>654</v>
      </c>
      <c r="B3351" t="s">
        <v>155</v>
      </c>
      <c r="C3351" t="s">
        <v>30</v>
      </c>
      <c r="D3351" t="s">
        <v>17</v>
      </c>
      <c r="E3351" t="s">
        <v>116</v>
      </c>
      <c r="F3351" t="s">
        <v>74</v>
      </c>
      <c r="G3351">
        <v>60623</v>
      </c>
      <c r="H3351" t="s">
        <v>89</v>
      </c>
      <c r="I3351" t="s">
        <v>32</v>
      </c>
      <c r="J3351" t="s">
        <v>64</v>
      </c>
      <c r="K3351">
        <v>16.03</v>
      </c>
      <c r="L3351">
        <v>5</v>
      </c>
      <c r="M3351">
        <v>0.8</v>
      </c>
      <c r="N3351">
        <v>-25.648</v>
      </c>
      <c r="O3351" s="5">
        <f t="shared" si="52"/>
        <v>-1.5999999999999999</v>
      </c>
    </row>
    <row r="3352" spans="1:15" x14ac:dyDescent="0.25">
      <c r="A3352" t="s">
        <v>636</v>
      </c>
      <c r="B3352" t="s">
        <v>38</v>
      </c>
      <c r="C3352" t="s">
        <v>16</v>
      </c>
      <c r="D3352" t="s">
        <v>17</v>
      </c>
      <c r="E3352" t="s">
        <v>44</v>
      </c>
      <c r="F3352" t="s">
        <v>45</v>
      </c>
      <c r="G3352">
        <v>98105</v>
      </c>
      <c r="H3352" t="s">
        <v>31</v>
      </c>
      <c r="I3352" t="s">
        <v>32</v>
      </c>
      <c r="J3352" t="s">
        <v>64</v>
      </c>
      <c r="K3352">
        <v>15.712</v>
      </c>
      <c r="L3352">
        <v>4</v>
      </c>
      <c r="M3352">
        <v>0.2</v>
      </c>
      <c r="N3352">
        <v>5.6955999999999998</v>
      </c>
      <c r="O3352" s="5">
        <f t="shared" si="52"/>
        <v>0.36249999999999999</v>
      </c>
    </row>
    <row r="3353" spans="1:15" x14ac:dyDescent="0.25">
      <c r="A3353" t="s">
        <v>652</v>
      </c>
      <c r="B3353" t="s">
        <v>38</v>
      </c>
      <c r="C3353" t="s">
        <v>16</v>
      </c>
      <c r="D3353" t="s">
        <v>17</v>
      </c>
      <c r="E3353" t="s">
        <v>110</v>
      </c>
      <c r="F3353" t="s">
        <v>94</v>
      </c>
      <c r="G3353">
        <v>10024</v>
      </c>
      <c r="H3353" t="s">
        <v>119</v>
      </c>
      <c r="I3353" t="s">
        <v>58</v>
      </c>
      <c r="J3353" t="s">
        <v>129</v>
      </c>
      <c r="K3353">
        <v>89.97</v>
      </c>
      <c r="L3353">
        <v>3</v>
      </c>
      <c r="M3353">
        <v>0</v>
      </c>
      <c r="N3353">
        <v>18.893699999999999</v>
      </c>
      <c r="O3353" s="5">
        <f t="shared" si="52"/>
        <v>0.21</v>
      </c>
    </row>
    <row r="3354" spans="1:15" x14ac:dyDescent="0.25">
      <c r="A3354" t="s">
        <v>705</v>
      </c>
      <c r="B3354" t="s">
        <v>38</v>
      </c>
      <c r="C3354" t="s">
        <v>30</v>
      </c>
      <c r="D3354" t="s">
        <v>17</v>
      </c>
      <c r="E3354" t="s">
        <v>228</v>
      </c>
      <c r="F3354" t="s">
        <v>27</v>
      </c>
      <c r="G3354">
        <v>92037</v>
      </c>
      <c r="H3354" t="s">
        <v>31</v>
      </c>
      <c r="I3354" t="s">
        <v>21</v>
      </c>
      <c r="J3354" t="s">
        <v>22</v>
      </c>
      <c r="K3354">
        <v>435.99900000000002</v>
      </c>
      <c r="L3354">
        <v>3</v>
      </c>
      <c r="M3354">
        <v>0.15</v>
      </c>
      <c r="N3354">
        <v>20.517600000000002</v>
      </c>
      <c r="O3354" s="5">
        <f t="shared" si="52"/>
        <v>4.7058823529411764E-2</v>
      </c>
    </row>
    <row r="3355" spans="1:15" x14ac:dyDescent="0.25">
      <c r="A3355" t="s">
        <v>705</v>
      </c>
      <c r="B3355" t="s">
        <v>38</v>
      </c>
      <c r="C3355" t="s">
        <v>30</v>
      </c>
      <c r="D3355" t="s">
        <v>17</v>
      </c>
      <c r="E3355" t="s">
        <v>228</v>
      </c>
      <c r="F3355" t="s">
        <v>27</v>
      </c>
      <c r="G3355">
        <v>92037</v>
      </c>
      <c r="H3355" t="s">
        <v>31</v>
      </c>
      <c r="I3355" t="s">
        <v>58</v>
      </c>
      <c r="J3355" t="s">
        <v>59</v>
      </c>
      <c r="K3355">
        <v>83.983999999999995</v>
      </c>
      <c r="L3355">
        <v>2</v>
      </c>
      <c r="M3355">
        <v>0.2</v>
      </c>
      <c r="N3355">
        <v>31.494</v>
      </c>
      <c r="O3355" s="5">
        <f t="shared" si="52"/>
        <v>0.375</v>
      </c>
    </row>
    <row r="3356" spans="1:15" x14ac:dyDescent="0.25">
      <c r="A3356" t="s">
        <v>924</v>
      </c>
      <c r="B3356" t="s">
        <v>38</v>
      </c>
      <c r="C3356" t="s">
        <v>30</v>
      </c>
      <c r="D3356" t="s">
        <v>17</v>
      </c>
      <c r="E3356" t="s">
        <v>164</v>
      </c>
      <c r="F3356" t="s">
        <v>51</v>
      </c>
      <c r="G3356">
        <v>6010</v>
      </c>
      <c r="H3356" t="s">
        <v>119</v>
      </c>
      <c r="I3356" t="s">
        <v>58</v>
      </c>
      <c r="J3356" t="s">
        <v>59</v>
      </c>
      <c r="K3356">
        <v>359.98</v>
      </c>
      <c r="L3356">
        <v>2</v>
      </c>
      <c r="M3356">
        <v>0</v>
      </c>
      <c r="N3356">
        <v>93.594800000000006</v>
      </c>
      <c r="O3356" s="5">
        <f t="shared" si="52"/>
        <v>0.26</v>
      </c>
    </row>
    <row r="3357" spans="1:15" x14ac:dyDescent="0.25">
      <c r="A3357" t="s">
        <v>924</v>
      </c>
      <c r="B3357" t="s">
        <v>38</v>
      </c>
      <c r="C3357" t="s">
        <v>30</v>
      </c>
      <c r="D3357" t="s">
        <v>17</v>
      </c>
      <c r="E3357" t="s">
        <v>164</v>
      </c>
      <c r="F3357" t="s">
        <v>51</v>
      </c>
      <c r="G3357">
        <v>6010</v>
      </c>
      <c r="H3357" t="s">
        <v>119</v>
      </c>
      <c r="I3357" t="s">
        <v>21</v>
      </c>
      <c r="J3357" t="s">
        <v>39</v>
      </c>
      <c r="K3357">
        <v>70.56</v>
      </c>
      <c r="L3357">
        <v>1</v>
      </c>
      <c r="M3357">
        <v>0.3</v>
      </c>
      <c r="N3357">
        <v>-4.032</v>
      </c>
      <c r="O3357" s="5">
        <f t="shared" si="52"/>
        <v>-5.7142857142857141E-2</v>
      </c>
    </row>
    <row r="3358" spans="1:15" x14ac:dyDescent="0.25">
      <c r="A3358" t="s">
        <v>924</v>
      </c>
      <c r="B3358" t="s">
        <v>38</v>
      </c>
      <c r="C3358" t="s">
        <v>30</v>
      </c>
      <c r="D3358" t="s">
        <v>17</v>
      </c>
      <c r="E3358" t="s">
        <v>164</v>
      </c>
      <c r="F3358" t="s">
        <v>51</v>
      </c>
      <c r="G3358">
        <v>6010</v>
      </c>
      <c r="H3358" t="s">
        <v>119</v>
      </c>
      <c r="I3358" t="s">
        <v>32</v>
      </c>
      <c r="J3358" t="s">
        <v>64</v>
      </c>
      <c r="K3358">
        <v>20.88</v>
      </c>
      <c r="L3358">
        <v>2</v>
      </c>
      <c r="M3358">
        <v>0</v>
      </c>
      <c r="N3358">
        <v>9.6047999999999991</v>
      </c>
      <c r="O3358" s="5">
        <f t="shared" si="52"/>
        <v>0.45999999999999996</v>
      </c>
    </row>
    <row r="3359" spans="1:15" x14ac:dyDescent="0.25">
      <c r="A3359" t="s">
        <v>924</v>
      </c>
      <c r="B3359" t="s">
        <v>38</v>
      </c>
      <c r="C3359" t="s">
        <v>30</v>
      </c>
      <c r="D3359" t="s">
        <v>17</v>
      </c>
      <c r="E3359" t="s">
        <v>164</v>
      </c>
      <c r="F3359" t="s">
        <v>51</v>
      </c>
      <c r="G3359">
        <v>6010</v>
      </c>
      <c r="H3359" t="s">
        <v>119</v>
      </c>
      <c r="I3359" t="s">
        <v>32</v>
      </c>
      <c r="J3359" t="s">
        <v>64</v>
      </c>
      <c r="K3359">
        <v>3.81</v>
      </c>
      <c r="L3359">
        <v>1</v>
      </c>
      <c r="M3359">
        <v>0</v>
      </c>
      <c r="N3359">
        <v>1.8288</v>
      </c>
      <c r="O3359" s="5">
        <f t="shared" si="52"/>
        <v>0.48</v>
      </c>
    </row>
    <row r="3360" spans="1:15" x14ac:dyDescent="0.25">
      <c r="A3360" t="s">
        <v>654</v>
      </c>
      <c r="B3360" t="s">
        <v>38</v>
      </c>
      <c r="C3360" t="s">
        <v>88</v>
      </c>
      <c r="D3360" t="s">
        <v>17</v>
      </c>
      <c r="E3360" t="s">
        <v>116</v>
      </c>
      <c r="F3360" t="s">
        <v>74</v>
      </c>
      <c r="G3360">
        <v>60610</v>
      </c>
      <c r="H3360" t="s">
        <v>89</v>
      </c>
      <c r="I3360" t="s">
        <v>32</v>
      </c>
      <c r="J3360" t="s">
        <v>80</v>
      </c>
      <c r="K3360">
        <v>73.007999999999996</v>
      </c>
      <c r="L3360">
        <v>9</v>
      </c>
      <c r="M3360">
        <v>0.2</v>
      </c>
      <c r="N3360">
        <v>26.465399999999999</v>
      </c>
      <c r="O3360" s="5">
        <f t="shared" si="52"/>
        <v>0.36249999999999999</v>
      </c>
    </row>
    <row r="3361" spans="1:15" x14ac:dyDescent="0.25">
      <c r="A3361" t="s">
        <v>654</v>
      </c>
      <c r="B3361" t="s">
        <v>38</v>
      </c>
      <c r="C3361" t="s">
        <v>16</v>
      </c>
      <c r="D3361" t="s">
        <v>17</v>
      </c>
      <c r="E3361" t="s">
        <v>116</v>
      </c>
      <c r="F3361" t="s">
        <v>74</v>
      </c>
      <c r="G3361">
        <v>60610</v>
      </c>
      <c r="H3361" t="s">
        <v>89</v>
      </c>
      <c r="I3361" t="s">
        <v>32</v>
      </c>
      <c r="J3361" t="s">
        <v>64</v>
      </c>
      <c r="K3361">
        <v>3.2080000000000002</v>
      </c>
      <c r="L3361">
        <v>2</v>
      </c>
      <c r="M3361">
        <v>0.8</v>
      </c>
      <c r="N3361">
        <v>-5.2931999999999997</v>
      </c>
      <c r="O3361" s="5">
        <f t="shared" si="52"/>
        <v>-1.65</v>
      </c>
    </row>
    <row r="3362" spans="1:15" x14ac:dyDescent="0.25">
      <c r="A3362" t="s">
        <v>654</v>
      </c>
      <c r="B3362" t="s">
        <v>38</v>
      </c>
      <c r="C3362" t="s">
        <v>16</v>
      </c>
      <c r="D3362" t="s">
        <v>17</v>
      </c>
      <c r="E3362" t="s">
        <v>116</v>
      </c>
      <c r="F3362" t="s">
        <v>74</v>
      </c>
      <c r="G3362">
        <v>60610</v>
      </c>
      <c r="H3362" t="s">
        <v>89</v>
      </c>
      <c r="I3362" t="s">
        <v>58</v>
      </c>
      <c r="J3362" t="s">
        <v>129</v>
      </c>
      <c r="K3362">
        <v>26.175999999999998</v>
      </c>
      <c r="L3362">
        <v>2</v>
      </c>
      <c r="M3362">
        <v>0.2</v>
      </c>
      <c r="N3362">
        <v>-3.2719999999999998</v>
      </c>
      <c r="O3362" s="5">
        <f t="shared" si="52"/>
        <v>-0.125</v>
      </c>
    </row>
    <row r="3363" spans="1:15" x14ac:dyDescent="0.25">
      <c r="A3363" t="s">
        <v>652</v>
      </c>
      <c r="B3363" t="s">
        <v>15</v>
      </c>
      <c r="C3363" t="s">
        <v>88</v>
      </c>
      <c r="D3363" t="s">
        <v>17</v>
      </c>
      <c r="E3363" t="s">
        <v>110</v>
      </c>
      <c r="F3363" t="s">
        <v>94</v>
      </c>
      <c r="G3363">
        <v>10024</v>
      </c>
      <c r="H3363" t="s">
        <v>119</v>
      </c>
      <c r="I3363" t="s">
        <v>32</v>
      </c>
      <c r="J3363" t="s">
        <v>80</v>
      </c>
      <c r="K3363">
        <v>30.44</v>
      </c>
      <c r="L3363">
        <v>4</v>
      </c>
      <c r="M3363">
        <v>0</v>
      </c>
      <c r="N3363">
        <v>14.306800000000001</v>
      </c>
      <c r="O3363" s="5">
        <f t="shared" si="52"/>
        <v>0.47000000000000003</v>
      </c>
    </row>
    <row r="3364" spans="1:15" x14ac:dyDescent="0.25">
      <c r="A3364" t="s">
        <v>652</v>
      </c>
      <c r="B3364" t="s">
        <v>15</v>
      </c>
      <c r="C3364" t="s">
        <v>88</v>
      </c>
      <c r="D3364" t="s">
        <v>17</v>
      </c>
      <c r="E3364" t="s">
        <v>110</v>
      </c>
      <c r="F3364" t="s">
        <v>94</v>
      </c>
      <c r="G3364">
        <v>10024</v>
      </c>
      <c r="H3364" t="s">
        <v>119</v>
      </c>
      <c r="I3364" t="s">
        <v>21</v>
      </c>
      <c r="J3364" t="s">
        <v>48</v>
      </c>
      <c r="K3364">
        <v>35.28</v>
      </c>
      <c r="L3364">
        <v>3</v>
      </c>
      <c r="M3364">
        <v>0</v>
      </c>
      <c r="N3364">
        <v>11.995200000000001</v>
      </c>
      <c r="O3364" s="5">
        <f t="shared" si="52"/>
        <v>0.34</v>
      </c>
    </row>
    <row r="3365" spans="1:15" x14ac:dyDescent="0.25">
      <c r="A3365" t="s">
        <v>1046</v>
      </c>
      <c r="B3365" t="s">
        <v>38</v>
      </c>
      <c r="C3365" t="s">
        <v>88</v>
      </c>
      <c r="D3365" t="s">
        <v>17</v>
      </c>
      <c r="E3365" t="s">
        <v>573</v>
      </c>
      <c r="F3365" t="s">
        <v>108</v>
      </c>
      <c r="G3365">
        <v>2151</v>
      </c>
      <c r="H3365" t="s">
        <v>119</v>
      </c>
      <c r="I3365" t="s">
        <v>32</v>
      </c>
      <c r="J3365" t="s">
        <v>80</v>
      </c>
      <c r="K3365">
        <v>19.440000000000001</v>
      </c>
      <c r="L3365">
        <v>3</v>
      </c>
      <c r="M3365">
        <v>0</v>
      </c>
      <c r="N3365">
        <v>9.3312000000000008</v>
      </c>
      <c r="O3365" s="5">
        <f t="shared" si="52"/>
        <v>0.48000000000000004</v>
      </c>
    </row>
    <row r="3366" spans="1:15" x14ac:dyDescent="0.25">
      <c r="A3366" t="s">
        <v>1046</v>
      </c>
      <c r="B3366" t="s">
        <v>38</v>
      </c>
      <c r="C3366" t="s">
        <v>88</v>
      </c>
      <c r="D3366" t="s">
        <v>17</v>
      </c>
      <c r="E3366" t="s">
        <v>573</v>
      </c>
      <c r="F3366" t="s">
        <v>108</v>
      </c>
      <c r="G3366">
        <v>2151</v>
      </c>
      <c r="H3366" t="s">
        <v>119</v>
      </c>
      <c r="I3366" t="s">
        <v>32</v>
      </c>
      <c r="J3366" t="s">
        <v>64</v>
      </c>
      <c r="K3366">
        <v>37.880000000000003</v>
      </c>
      <c r="L3366">
        <v>2</v>
      </c>
      <c r="M3366">
        <v>0</v>
      </c>
      <c r="N3366">
        <v>18.940000000000001</v>
      </c>
      <c r="O3366" s="5">
        <f t="shared" si="52"/>
        <v>0.5</v>
      </c>
    </row>
    <row r="3367" spans="1:15" x14ac:dyDescent="0.25">
      <c r="A3367" t="s">
        <v>644</v>
      </c>
      <c r="B3367" t="s">
        <v>15</v>
      </c>
      <c r="C3367" t="s">
        <v>30</v>
      </c>
      <c r="D3367" t="s">
        <v>17</v>
      </c>
      <c r="E3367" t="s">
        <v>81</v>
      </c>
      <c r="F3367" t="s">
        <v>50</v>
      </c>
      <c r="G3367">
        <v>77036</v>
      </c>
      <c r="H3367" t="s">
        <v>89</v>
      </c>
      <c r="I3367" t="s">
        <v>21</v>
      </c>
      <c r="J3367" t="s">
        <v>48</v>
      </c>
      <c r="K3367">
        <v>9.5519999999999996</v>
      </c>
      <c r="L3367">
        <v>3</v>
      </c>
      <c r="M3367">
        <v>0.6</v>
      </c>
      <c r="N3367">
        <v>-3.8208000000000002</v>
      </c>
      <c r="O3367" s="5">
        <f t="shared" si="52"/>
        <v>-0.4</v>
      </c>
    </row>
    <row r="3368" spans="1:15" x14ac:dyDescent="0.25">
      <c r="A3368" t="s">
        <v>777</v>
      </c>
      <c r="B3368" t="s">
        <v>155</v>
      </c>
      <c r="C3368" t="s">
        <v>16</v>
      </c>
      <c r="D3368" t="s">
        <v>17</v>
      </c>
      <c r="E3368" t="s">
        <v>325</v>
      </c>
      <c r="F3368" t="s">
        <v>27</v>
      </c>
      <c r="G3368">
        <v>92691</v>
      </c>
      <c r="H3368" t="s">
        <v>31</v>
      </c>
      <c r="I3368" t="s">
        <v>21</v>
      </c>
      <c r="J3368" t="s">
        <v>22</v>
      </c>
      <c r="K3368">
        <v>290.666</v>
      </c>
      <c r="L3368">
        <v>2</v>
      </c>
      <c r="M3368">
        <v>0.15</v>
      </c>
      <c r="N3368">
        <v>3.4196</v>
      </c>
      <c r="O3368" s="5">
        <f t="shared" si="52"/>
        <v>1.1764705882352941E-2</v>
      </c>
    </row>
    <row r="3369" spans="1:15" x14ac:dyDescent="0.25">
      <c r="A3369" t="s">
        <v>694</v>
      </c>
      <c r="B3369" t="s">
        <v>38</v>
      </c>
      <c r="C3369" t="s">
        <v>30</v>
      </c>
      <c r="D3369" t="s">
        <v>17</v>
      </c>
      <c r="E3369" t="s">
        <v>211</v>
      </c>
      <c r="F3369" t="s">
        <v>50</v>
      </c>
      <c r="G3369">
        <v>75217</v>
      </c>
      <c r="H3369" t="s">
        <v>89</v>
      </c>
      <c r="I3369" t="s">
        <v>32</v>
      </c>
      <c r="J3369" t="s">
        <v>80</v>
      </c>
      <c r="K3369">
        <v>10.368</v>
      </c>
      <c r="L3369">
        <v>2</v>
      </c>
      <c r="M3369">
        <v>0.2</v>
      </c>
      <c r="N3369">
        <v>3.6288</v>
      </c>
      <c r="O3369" s="5">
        <f t="shared" si="52"/>
        <v>0.35</v>
      </c>
    </row>
    <row r="3370" spans="1:15" x14ac:dyDescent="0.25">
      <c r="A3370" t="s">
        <v>694</v>
      </c>
      <c r="B3370" t="s">
        <v>38</v>
      </c>
      <c r="C3370" t="s">
        <v>30</v>
      </c>
      <c r="D3370" t="s">
        <v>17</v>
      </c>
      <c r="E3370" t="s">
        <v>211</v>
      </c>
      <c r="F3370" t="s">
        <v>50</v>
      </c>
      <c r="G3370">
        <v>75217</v>
      </c>
      <c r="H3370" t="s">
        <v>89</v>
      </c>
      <c r="I3370" t="s">
        <v>32</v>
      </c>
      <c r="J3370" t="s">
        <v>80</v>
      </c>
      <c r="K3370">
        <v>14.352</v>
      </c>
      <c r="L3370">
        <v>3</v>
      </c>
      <c r="M3370">
        <v>0.2</v>
      </c>
      <c r="N3370">
        <v>4.4850000000000003</v>
      </c>
      <c r="O3370" s="5">
        <f t="shared" si="52"/>
        <v>0.3125</v>
      </c>
    </row>
    <row r="3371" spans="1:15" x14ac:dyDescent="0.25">
      <c r="A3371" t="s">
        <v>736</v>
      </c>
      <c r="B3371" t="s">
        <v>38</v>
      </c>
      <c r="C3371" t="s">
        <v>16</v>
      </c>
      <c r="D3371" t="s">
        <v>17</v>
      </c>
      <c r="E3371" t="s">
        <v>271</v>
      </c>
      <c r="F3371" t="s">
        <v>132</v>
      </c>
      <c r="G3371">
        <v>89115</v>
      </c>
      <c r="H3371" t="s">
        <v>31</v>
      </c>
      <c r="I3371" t="s">
        <v>21</v>
      </c>
      <c r="J3371" t="s">
        <v>22</v>
      </c>
      <c r="K3371">
        <v>141.96</v>
      </c>
      <c r="L3371">
        <v>2</v>
      </c>
      <c r="M3371">
        <v>0</v>
      </c>
      <c r="N3371">
        <v>41.168399999999998</v>
      </c>
      <c r="O3371" s="5">
        <f t="shared" si="52"/>
        <v>0.28999999999999998</v>
      </c>
    </row>
    <row r="3372" spans="1:15" x14ac:dyDescent="0.25">
      <c r="A3372" t="s">
        <v>736</v>
      </c>
      <c r="B3372" t="s">
        <v>38</v>
      </c>
      <c r="C3372" t="s">
        <v>16</v>
      </c>
      <c r="D3372" t="s">
        <v>17</v>
      </c>
      <c r="E3372" t="s">
        <v>271</v>
      </c>
      <c r="F3372" t="s">
        <v>132</v>
      </c>
      <c r="G3372">
        <v>89115</v>
      </c>
      <c r="H3372" t="s">
        <v>31</v>
      </c>
      <c r="I3372" t="s">
        <v>32</v>
      </c>
      <c r="J3372" t="s">
        <v>64</v>
      </c>
      <c r="K3372">
        <v>66.048000000000002</v>
      </c>
      <c r="L3372">
        <v>4</v>
      </c>
      <c r="M3372">
        <v>0.2</v>
      </c>
      <c r="N3372">
        <v>23.116800000000001</v>
      </c>
      <c r="O3372" s="5">
        <f t="shared" si="52"/>
        <v>0.35000000000000003</v>
      </c>
    </row>
    <row r="3373" spans="1:15" x14ac:dyDescent="0.25">
      <c r="A3373" t="s">
        <v>751</v>
      </c>
      <c r="B3373" t="s">
        <v>578</v>
      </c>
      <c r="C3373" t="s">
        <v>16</v>
      </c>
      <c r="D3373" t="s">
        <v>17</v>
      </c>
      <c r="E3373" t="s">
        <v>292</v>
      </c>
      <c r="F3373" t="s">
        <v>131</v>
      </c>
      <c r="G3373">
        <v>73071</v>
      </c>
      <c r="H3373" t="s">
        <v>89</v>
      </c>
      <c r="I3373" t="s">
        <v>58</v>
      </c>
      <c r="J3373" t="s">
        <v>129</v>
      </c>
      <c r="K3373">
        <v>1287.45</v>
      </c>
      <c r="L3373">
        <v>5</v>
      </c>
      <c r="M3373">
        <v>0</v>
      </c>
      <c r="N3373">
        <v>244.6155</v>
      </c>
      <c r="O3373" s="5">
        <f t="shared" si="52"/>
        <v>0.19</v>
      </c>
    </row>
    <row r="3374" spans="1:15" x14ac:dyDescent="0.25">
      <c r="A3374" t="s">
        <v>640</v>
      </c>
      <c r="B3374" t="s">
        <v>38</v>
      </c>
      <c r="C3374" t="s">
        <v>16</v>
      </c>
      <c r="D3374" t="s">
        <v>17</v>
      </c>
      <c r="E3374" t="s">
        <v>65</v>
      </c>
      <c r="F3374" t="s">
        <v>27</v>
      </c>
      <c r="G3374">
        <v>94122</v>
      </c>
      <c r="H3374" t="s">
        <v>31</v>
      </c>
      <c r="I3374" t="s">
        <v>32</v>
      </c>
      <c r="J3374" t="s">
        <v>64</v>
      </c>
      <c r="K3374">
        <v>25.824000000000002</v>
      </c>
      <c r="L3374">
        <v>6</v>
      </c>
      <c r="M3374">
        <v>0.2</v>
      </c>
      <c r="N3374">
        <v>9.0383999999999993</v>
      </c>
      <c r="O3374" s="5">
        <f t="shared" si="52"/>
        <v>0.35</v>
      </c>
    </row>
    <row r="3375" spans="1:15" x14ac:dyDescent="0.25">
      <c r="A3375" t="s">
        <v>640</v>
      </c>
      <c r="B3375" t="s">
        <v>38</v>
      </c>
      <c r="C3375" t="s">
        <v>16</v>
      </c>
      <c r="D3375" t="s">
        <v>17</v>
      </c>
      <c r="E3375" t="s">
        <v>65</v>
      </c>
      <c r="F3375" t="s">
        <v>27</v>
      </c>
      <c r="G3375">
        <v>94122</v>
      </c>
      <c r="H3375" t="s">
        <v>31</v>
      </c>
      <c r="I3375" t="s">
        <v>32</v>
      </c>
      <c r="J3375" t="s">
        <v>68</v>
      </c>
      <c r="K3375">
        <v>160.96</v>
      </c>
      <c r="L3375">
        <v>2</v>
      </c>
      <c r="M3375">
        <v>0</v>
      </c>
      <c r="N3375">
        <v>48.287999999999997</v>
      </c>
      <c r="O3375" s="5">
        <f t="shared" si="52"/>
        <v>0.3</v>
      </c>
    </row>
    <row r="3376" spans="1:15" x14ac:dyDescent="0.25">
      <c r="A3376" t="s">
        <v>1023</v>
      </c>
      <c r="B3376" t="s">
        <v>38</v>
      </c>
      <c r="C3376" t="s">
        <v>16</v>
      </c>
      <c r="D3376" t="s">
        <v>17</v>
      </c>
      <c r="E3376" t="s">
        <v>410</v>
      </c>
      <c r="F3376" t="s">
        <v>94</v>
      </c>
      <c r="G3376">
        <v>11550</v>
      </c>
      <c r="H3376" t="s">
        <v>119</v>
      </c>
      <c r="I3376" t="s">
        <v>21</v>
      </c>
      <c r="J3376" t="s">
        <v>48</v>
      </c>
      <c r="K3376">
        <v>28.44</v>
      </c>
      <c r="L3376">
        <v>3</v>
      </c>
      <c r="M3376">
        <v>0</v>
      </c>
      <c r="N3376">
        <v>11.375999999999999</v>
      </c>
      <c r="O3376" s="5">
        <f t="shared" si="52"/>
        <v>0.39999999999999997</v>
      </c>
    </row>
    <row r="3377" spans="1:15" x14ac:dyDescent="0.25">
      <c r="A3377" t="s">
        <v>1023</v>
      </c>
      <c r="B3377" t="s">
        <v>38</v>
      </c>
      <c r="C3377" t="s">
        <v>16</v>
      </c>
      <c r="D3377" t="s">
        <v>17</v>
      </c>
      <c r="E3377" t="s">
        <v>410</v>
      </c>
      <c r="F3377" t="s">
        <v>94</v>
      </c>
      <c r="G3377">
        <v>11550</v>
      </c>
      <c r="H3377" t="s">
        <v>119</v>
      </c>
      <c r="I3377" t="s">
        <v>21</v>
      </c>
      <c r="J3377" t="s">
        <v>25</v>
      </c>
      <c r="K3377">
        <v>364.41</v>
      </c>
      <c r="L3377">
        <v>5</v>
      </c>
      <c r="M3377">
        <v>0.1</v>
      </c>
      <c r="N3377">
        <v>8.0980000000000008</v>
      </c>
      <c r="O3377" s="5">
        <f t="shared" si="52"/>
        <v>2.2222222222222223E-2</v>
      </c>
    </row>
    <row r="3378" spans="1:15" x14ac:dyDescent="0.25">
      <c r="A3378" t="s">
        <v>1023</v>
      </c>
      <c r="B3378" t="s">
        <v>38</v>
      </c>
      <c r="C3378" t="s">
        <v>16</v>
      </c>
      <c r="D3378" t="s">
        <v>17</v>
      </c>
      <c r="E3378" t="s">
        <v>410</v>
      </c>
      <c r="F3378" t="s">
        <v>94</v>
      </c>
      <c r="G3378">
        <v>11550</v>
      </c>
      <c r="H3378" t="s">
        <v>119</v>
      </c>
      <c r="I3378" t="s">
        <v>58</v>
      </c>
      <c r="J3378" t="s">
        <v>59</v>
      </c>
      <c r="K3378">
        <v>39.96</v>
      </c>
      <c r="L3378">
        <v>4</v>
      </c>
      <c r="M3378">
        <v>0</v>
      </c>
      <c r="N3378">
        <v>10.3896</v>
      </c>
      <c r="O3378" s="5">
        <f t="shared" si="52"/>
        <v>0.26</v>
      </c>
    </row>
    <row r="3379" spans="1:15" x14ac:dyDescent="0.25">
      <c r="A3379" t="s">
        <v>1023</v>
      </c>
      <c r="B3379" t="s">
        <v>38</v>
      </c>
      <c r="C3379" t="s">
        <v>16</v>
      </c>
      <c r="D3379" t="s">
        <v>17</v>
      </c>
      <c r="E3379" t="s">
        <v>410</v>
      </c>
      <c r="F3379" t="s">
        <v>94</v>
      </c>
      <c r="G3379">
        <v>11550</v>
      </c>
      <c r="H3379" t="s">
        <v>119</v>
      </c>
      <c r="I3379" t="s">
        <v>21</v>
      </c>
      <c r="J3379" t="s">
        <v>25</v>
      </c>
      <c r="K3379">
        <v>361.76400000000001</v>
      </c>
      <c r="L3379">
        <v>2</v>
      </c>
      <c r="M3379">
        <v>0.1</v>
      </c>
      <c r="N3379">
        <v>68.333200000000005</v>
      </c>
      <c r="O3379" s="5">
        <f t="shared" si="52"/>
        <v>0.18888888888888888</v>
      </c>
    </row>
    <row r="3380" spans="1:15" x14ac:dyDescent="0.25">
      <c r="A3380" t="s">
        <v>1047</v>
      </c>
      <c r="B3380" t="s">
        <v>155</v>
      </c>
      <c r="C3380" t="s">
        <v>30</v>
      </c>
      <c r="D3380" t="s">
        <v>17</v>
      </c>
      <c r="E3380" t="s">
        <v>270</v>
      </c>
      <c r="F3380" t="s">
        <v>50</v>
      </c>
      <c r="G3380">
        <v>77301</v>
      </c>
      <c r="H3380" t="s">
        <v>89</v>
      </c>
      <c r="I3380" t="s">
        <v>32</v>
      </c>
      <c r="J3380" t="s">
        <v>43</v>
      </c>
      <c r="K3380">
        <v>111.672</v>
      </c>
      <c r="L3380">
        <v>9</v>
      </c>
      <c r="M3380">
        <v>0.2</v>
      </c>
      <c r="N3380">
        <v>6.9794999999999998</v>
      </c>
      <c r="O3380" s="5">
        <f t="shared" si="52"/>
        <v>6.25E-2</v>
      </c>
    </row>
    <row r="3381" spans="1:15" x14ac:dyDescent="0.25">
      <c r="A3381" t="s">
        <v>644</v>
      </c>
      <c r="B3381" t="s">
        <v>38</v>
      </c>
      <c r="C3381" t="s">
        <v>88</v>
      </c>
      <c r="D3381" t="s">
        <v>17</v>
      </c>
      <c r="E3381" t="s">
        <v>81</v>
      </c>
      <c r="F3381" t="s">
        <v>50</v>
      </c>
      <c r="G3381">
        <v>77095</v>
      </c>
      <c r="H3381" t="s">
        <v>89</v>
      </c>
      <c r="I3381" t="s">
        <v>32</v>
      </c>
      <c r="J3381" t="s">
        <v>64</v>
      </c>
      <c r="K3381">
        <v>13.776</v>
      </c>
      <c r="L3381">
        <v>6</v>
      </c>
      <c r="M3381">
        <v>0.8</v>
      </c>
      <c r="N3381">
        <v>-22.041599999999999</v>
      </c>
      <c r="O3381" s="5">
        <f t="shared" si="52"/>
        <v>-1.5999999999999999</v>
      </c>
    </row>
    <row r="3382" spans="1:15" x14ac:dyDescent="0.25">
      <c r="A3382" t="s">
        <v>644</v>
      </c>
      <c r="B3382" t="s">
        <v>38</v>
      </c>
      <c r="C3382" t="s">
        <v>88</v>
      </c>
      <c r="D3382" t="s">
        <v>17</v>
      </c>
      <c r="E3382" t="s">
        <v>81</v>
      </c>
      <c r="F3382" t="s">
        <v>50</v>
      </c>
      <c r="G3382">
        <v>77095</v>
      </c>
      <c r="H3382" t="s">
        <v>89</v>
      </c>
      <c r="I3382" t="s">
        <v>32</v>
      </c>
      <c r="J3382" t="s">
        <v>80</v>
      </c>
      <c r="K3382">
        <v>10.272</v>
      </c>
      <c r="L3382">
        <v>3</v>
      </c>
      <c r="M3382">
        <v>0.2</v>
      </c>
      <c r="N3382">
        <v>3.21</v>
      </c>
      <c r="O3382" s="5">
        <f t="shared" si="52"/>
        <v>0.3125</v>
      </c>
    </row>
    <row r="3383" spans="1:15" x14ac:dyDescent="0.25">
      <c r="A3383" t="s">
        <v>642</v>
      </c>
      <c r="B3383" t="s">
        <v>155</v>
      </c>
      <c r="C3383" t="s">
        <v>16</v>
      </c>
      <c r="D3383" t="s">
        <v>17</v>
      </c>
      <c r="E3383" t="s">
        <v>73</v>
      </c>
      <c r="F3383" t="s">
        <v>70</v>
      </c>
      <c r="G3383">
        <v>19120</v>
      </c>
      <c r="H3383" t="s">
        <v>119</v>
      </c>
      <c r="I3383" t="s">
        <v>21</v>
      </c>
      <c r="J3383" t="s">
        <v>48</v>
      </c>
      <c r="K3383">
        <v>24.047999999999998</v>
      </c>
      <c r="L3383">
        <v>9</v>
      </c>
      <c r="M3383">
        <v>0.2</v>
      </c>
      <c r="N3383">
        <v>7.2144000000000004</v>
      </c>
      <c r="O3383" s="5">
        <f t="shared" si="52"/>
        <v>0.30000000000000004</v>
      </c>
    </row>
    <row r="3384" spans="1:15" x14ac:dyDescent="0.25">
      <c r="A3384" t="s">
        <v>702</v>
      </c>
      <c r="B3384" t="s">
        <v>155</v>
      </c>
      <c r="C3384" t="s">
        <v>30</v>
      </c>
      <c r="D3384" t="s">
        <v>17</v>
      </c>
      <c r="E3384" t="s">
        <v>222</v>
      </c>
      <c r="F3384" t="s">
        <v>35</v>
      </c>
      <c r="G3384">
        <v>33614</v>
      </c>
      <c r="H3384" t="s">
        <v>20</v>
      </c>
      <c r="I3384" t="s">
        <v>32</v>
      </c>
      <c r="J3384" t="s">
        <v>143</v>
      </c>
      <c r="K3384">
        <v>2.8959999999999999</v>
      </c>
      <c r="L3384">
        <v>1</v>
      </c>
      <c r="M3384">
        <v>0.2</v>
      </c>
      <c r="N3384">
        <v>0.97740000000000005</v>
      </c>
      <c r="O3384" s="5">
        <f t="shared" si="52"/>
        <v>0.33750000000000002</v>
      </c>
    </row>
    <row r="3385" spans="1:15" x14ac:dyDescent="0.25">
      <c r="A3385" t="s">
        <v>652</v>
      </c>
      <c r="B3385" t="s">
        <v>15</v>
      </c>
      <c r="C3385" t="s">
        <v>16</v>
      </c>
      <c r="D3385" t="s">
        <v>17</v>
      </c>
      <c r="E3385" t="s">
        <v>110</v>
      </c>
      <c r="F3385" t="s">
        <v>94</v>
      </c>
      <c r="G3385">
        <v>10035</v>
      </c>
      <c r="H3385" t="s">
        <v>119</v>
      </c>
      <c r="I3385" t="s">
        <v>32</v>
      </c>
      <c r="J3385" t="s">
        <v>143</v>
      </c>
      <c r="K3385">
        <v>17.940000000000001</v>
      </c>
      <c r="L3385">
        <v>3</v>
      </c>
      <c r="M3385">
        <v>0</v>
      </c>
      <c r="N3385">
        <v>8.7905999999999995</v>
      </c>
      <c r="O3385" s="5">
        <f t="shared" si="52"/>
        <v>0.48999999999999994</v>
      </c>
    </row>
    <row r="3386" spans="1:15" x14ac:dyDescent="0.25">
      <c r="A3386" t="s">
        <v>652</v>
      </c>
      <c r="B3386" t="s">
        <v>15</v>
      </c>
      <c r="C3386" t="s">
        <v>16</v>
      </c>
      <c r="D3386" t="s">
        <v>17</v>
      </c>
      <c r="E3386" t="s">
        <v>110</v>
      </c>
      <c r="F3386" t="s">
        <v>94</v>
      </c>
      <c r="G3386">
        <v>10035</v>
      </c>
      <c r="H3386" t="s">
        <v>119</v>
      </c>
      <c r="I3386" t="s">
        <v>21</v>
      </c>
      <c r="J3386" t="s">
        <v>25</v>
      </c>
      <c r="K3386">
        <v>384.17399999999998</v>
      </c>
      <c r="L3386">
        <v>7</v>
      </c>
      <c r="M3386">
        <v>0.1</v>
      </c>
      <c r="N3386">
        <v>29.880199999999999</v>
      </c>
      <c r="O3386" s="5">
        <f t="shared" si="52"/>
        <v>7.7777777777777779E-2</v>
      </c>
    </row>
    <row r="3387" spans="1:15" x14ac:dyDescent="0.25">
      <c r="A3387" t="s">
        <v>652</v>
      </c>
      <c r="B3387" t="s">
        <v>15</v>
      </c>
      <c r="C3387" t="s">
        <v>16</v>
      </c>
      <c r="D3387" t="s">
        <v>17</v>
      </c>
      <c r="E3387" t="s">
        <v>110</v>
      </c>
      <c r="F3387" t="s">
        <v>94</v>
      </c>
      <c r="G3387">
        <v>10035</v>
      </c>
      <c r="H3387" t="s">
        <v>119</v>
      </c>
      <c r="I3387" t="s">
        <v>58</v>
      </c>
      <c r="J3387" t="s">
        <v>59</v>
      </c>
      <c r="K3387">
        <v>1799.75</v>
      </c>
      <c r="L3387">
        <v>5</v>
      </c>
      <c r="M3387">
        <v>0</v>
      </c>
      <c r="N3387">
        <v>539.92499999999995</v>
      </c>
      <c r="O3387" s="5">
        <f t="shared" si="52"/>
        <v>0.3</v>
      </c>
    </row>
    <row r="3388" spans="1:15" x14ac:dyDescent="0.25">
      <c r="A3388" t="s">
        <v>667</v>
      </c>
      <c r="B3388" t="s">
        <v>38</v>
      </c>
      <c r="C3388" t="s">
        <v>88</v>
      </c>
      <c r="D3388" t="s">
        <v>17</v>
      </c>
      <c r="E3388" t="s">
        <v>156</v>
      </c>
      <c r="F3388" t="s">
        <v>41</v>
      </c>
      <c r="G3388">
        <v>28205</v>
      </c>
      <c r="H3388" t="s">
        <v>20</v>
      </c>
      <c r="I3388" t="s">
        <v>32</v>
      </c>
      <c r="J3388" t="s">
        <v>43</v>
      </c>
      <c r="K3388">
        <v>580.67200000000003</v>
      </c>
      <c r="L3388">
        <v>4</v>
      </c>
      <c r="M3388">
        <v>0.2</v>
      </c>
      <c r="N3388">
        <v>65.325599999999994</v>
      </c>
      <c r="O3388" s="5">
        <f t="shared" si="52"/>
        <v>0.11249999999999999</v>
      </c>
    </row>
    <row r="3389" spans="1:15" x14ac:dyDescent="0.25">
      <c r="A3389" t="s">
        <v>667</v>
      </c>
      <c r="B3389" t="s">
        <v>38</v>
      </c>
      <c r="C3389" t="s">
        <v>88</v>
      </c>
      <c r="D3389" t="s">
        <v>17</v>
      </c>
      <c r="E3389" t="s">
        <v>156</v>
      </c>
      <c r="F3389" t="s">
        <v>41</v>
      </c>
      <c r="G3389">
        <v>28205</v>
      </c>
      <c r="H3389" t="s">
        <v>20</v>
      </c>
      <c r="I3389" t="s">
        <v>32</v>
      </c>
      <c r="J3389" t="s">
        <v>195</v>
      </c>
      <c r="K3389">
        <v>18.936</v>
      </c>
      <c r="L3389">
        <v>3</v>
      </c>
      <c r="M3389">
        <v>0.2</v>
      </c>
      <c r="N3389">
        <v>5.9175000000000004</v>
      </c>
      <c r="O3389" s="5">
        <f t="shared" si="52"/>
        <v>0.3125</v>
      </c>
    </row>
    <row r="3390" spans="1:15" x14ac:dyDescent="0.25">
      <c r="A3390" t="s">
        <v>667</v>
      </c>
      <c r="B3390" t="s">
        <v>38</v>
      </c>
      <c r="C3390" t="s">
        <v>88</v>
      </c>
      <c r="D3390" t="s">
        <v>17</v>
      </c>
      <c r="E3390" t="s">
        <v>156</v>
      </c>
      <c r="F3390" t="s">
        <v>41</v>
      </c>
      <c r="G3390">
        <v>28205</v>
      </c>
      <c r="H3390" t="s">
        <v>20</v>
      </c>
      <c r="I3390" t="s">
        <v>58</v>
      </c>
      <c r="J3390" t="s">
        <v>59</v>
      </c>
      <c r="K3390">
        <v>222.38399999999999</v>
      </c>
      <c r="L3390">
        <v>2</v>
      </c>
      <c r="M3390">
        <v>0.2</v>
      </c>
      <c r="N3390">
        <v>16.678799999999999</v>
      </c>
      <c r="O3390" s="5">
        <f t="shared" si="52"/>
        <v>7.4999999999999997E-2</v>
      </c>
    </row>
    <row r="3391" spans="1:15" x14ac:dyDescent="0.25">
      <c r="A3391" t="s">
        <v>667</v>
      </c>
      <c r="B3391" t="s">
        <v>38</v>
      </c>
      <c r="C3391" t="s">
        <v>88</v>
      </c>
      <c r="D3391" t="s">
        <v>17</v>
      </c>
      <c r="E3391" t="s">
        <v>156</v>
      </c>
      <c r="F3391" t="s">
        <v>41</v>
      </c>
      <c r="G3391">
        <v>28205</v>
      </c>
      <c r="H3391" t="s">
        <v>20</v>
      </c>
      <c r="I3391" t="s">
        <v>32</v>
      </c>
      <c r="J3391" t="s">
        <v>64</v>
      </c>
      <c r="K3391">
        <v>50.454000000000001</v>
      </c>
      <c r="L3391">
        <v>6</v>
      </c>
      <c r="M3391">
        <v>0.7</v>
      </c>
      <c r="N3391">
        <v>-33.636000000000003</v>
      </c>
      <c r="O3391" s="5">
        <f t="shared" si="52"/>
        <v>-0.66666666666666674</v>
      </c>
    </row>
    <row r="3392" spans="1:15" x14ac:dyDescent="0.25">
      <c r="A3392" t="s">
        <v>667</v>
      </c>
      <c r="B3392" t="s">
        <v>38</v>
      </c>
      <c r="C3392" t="s">
        <v>88</v>
      </c>
      <c r="D3392" t="s">
        <v>17</v>
      </c>
      <c r="E3392" t="s">
        <v>156</v>
      </c>
      <c r="F3392" t="s">
        <v>41</v>
      </c>
      <c r="G3392">
        <v>28205</v>
      </c>
      <c r="H3392" t="s">
        <v>20</v>
      </c>
      <c r="I3392" t="s">
        <v>21</v>
      </c>
      <c r="J3392" t="s">
        <v>39</v>
      </c>
      <c r="K3392">
        <v>154.76400000000001</v>
      </c>
      <c r="L3392">
        <v>3</v>
      </c>
      <c r="M3392">
        <v>0.4</v>
      </c>
      <c r="N3392">
        <v>-36.111600000000003</v>
      </c>
      <c r="O3392" s="5">
        <f t="shared" si="52"/>
        <v>-0.23333333333333334</v>
      </c>
    </row>
    <row r="3393" spans="1:15" x14ac:dyDescent="0.25">
      <c r="A3393" t="s">
        <v>694</v>
      </c>
      <c r="B3393" t="s">
        <v>15</v>
      </c>
      <c r="C3393" t="s">
        <v>16</v>
      </c>
      <c r="D3393" t="s">
        <v>17</v>
      </c>
      <c r="E3393" t="s">
        <v>211</v>
      </c>
      <c r="F3393" t="s">
        <v>50</v>
      </c>
      <c r="G3393">
        <v>75081</v>
      </c>
      <c r="H3393" t="s">
        <v>89</v>
      </c>
      <c r="I3393" t="s">
        <v>32</v>
      </c>
      <c r="J3393" t="s">
        <v>80</v>
      </c>
      <c r="K3393">
        <v>6.8479999999999999</v>
      </c>
      <c r="L3393">
        <v>2</v>
      </c>
      <c r="M3393">
        <v>0.2</v>
      </c>
      <c r="N3393">
        <v>2.14</v>
      </c>
      <c r="O3393" s="5">
        <f t="shared" si="52"/>
        <v>0.3125</v>
      </c>
    </row>
    <row r="3394" spans="1:15" x14ac:dyDescent="0.25">
      <c r="A3394" t="s">
        <v>636</v>
      </c>
      <c r="B3394" t="s">
        <v>38</v>
      </c>
      <c r="C3394" t="s">
        <v>88</v>
      </c>
      <c r="D3394" t="s">
        <v>17</v>
      </c>
      <c r="E3394" t="s">
        <v>44</v>
      </c>
      <c r="F3394" t="s">
        <v>45</v>
      </c>
      <c r="G3394">
        <v>98103</v>
      </c>
      <c r="H3394" t="s">
        <v>31</v>
      </c>
      <c r="I3394" t="s">
        <v>58</v>
      </c>
      <c r="J3394" t="s">
        <v>59</v>
      </c>
      <c r="K3394">
        <v>1091.1679999999999</v>
      </c>
      <c r="L3394">
        <v>4</v>
      </c>
      <c r="M3394">
        <v>0.2</v>
      </c>
      <c r="N3394">
        <v>68.197999999999993</v>
      </c>
      <c r="O3394" s="5">
        <f t="shared" si="52"/>
        <v>6.25E-2</v>
      </c>
    </row>
    <row r="3395" spans="1:15" x14ac:dyDescent="0.25">
      <c r="A3395" t="s">
        <v>636</v>
      </c>
      <c r="B3395" t="s">
        <v>38</v>
      </c>
      <c r="C3395" t="s">
        <v>88</v>
      </c>
      <c r="D3395" t="s">
        <v>17</v>
      </c>
      <c r="E3395" t="s">
        <v>44</v>
      </c>
      <c r="F3395" t="s">
        <v>45</v>
      </c>
      <c r="G3395">
        <v>98103</v>
      </c>
      <c r="H3395" t="s">
        <v>31</v>
      </c>
      <c r="I3395" t="s">
        <v>58</v>
      </c>
      <c r="J3395" t="s">
        <v>59</v>
      </c>
      <c r="K3395">
        <v>219.16800000000001</v>
      </c>
      <c r="L3395">
        <v>2</v>
      </c>
      <c r="M3395">
        <v>0.2</v>
      </c>
      <c r="N3395">
        <v>-43.833599999999997</v>
      </c>
      <c r="O3395" s="5">
        <f t="shared" si="52"/>
        <v>-0.19999999999999998</v>
      </c>
    </row>
    <row r="3396" spans="1:15" x14ac:dyDescent="0.25">
      <c r="A3396" t="s">
        <v>706</v>
      </c>
      <c r="B3396" t="s">
        <v>155</v>
      </c>
      <c r="C3396" t="s">
        <v>16</v>
      </c>
      <c r="D3396" t="s">
        <v>17</v>
      </c>
      <c r="E3396" t="s">
        <v>177</v>
      </c>
      <c r="F3396" t="s">
        <v>50</v>
      </c>
      <c r="G3396">
        <v>77506</v>
      </c>
      <c r="H3396" t="s">
        <v>89</v>
      </c>
      <c r="I3396" t="s">
        <v>32</v>
      </c>
      <c r="J3396" t="s">
        <v>64</v>
      </c>
      <c r="K3396">
        <v>6.9279999999999999</v>
      </c>
      <c r="L3396">
        <v>1</v>
      </c>
      <c r="M3396">
        <v>0.8</v>
      </c>
      <c r="N3396">
        <v>-11.0848</v>
      </c>
      <c r="O3396" s="5">
        <f t="shared" ref="O3396:O3459" si="53">N3396/K3396</f>
        <v>-1.5999999999999999</v>
      </c>
    </row>
    <row r="3397" spans="1:15" x14ac:dyDescent="0.25">
      <c r="A3397" t="s">
        <v>642</v>
      </c>
      <c r="B3397" t="s">
        <v>578</v>
      </c>
      <c r="C3397" t="s">
        <v>16</v>
      </c>
      <c r="D3397" t="s">
        <v>17</v>
      </c>
      <c r="E3397" t="s">
        <v>73</v>
      </c>
      <c r="F3397" t="s">
        <v>70</v>
      </c>
      <c r="G3397">
        <v>19143</v>
      </c>
      <c r="H3397" t="s">
        <v>119</v>
      </c>
      <c r="I3397" t="s">
        <v>32</v>
      </c>
      <c r="J3397" t="s">
        <v>80</v>
      </c>
      <c r="K3397">
        <v>40.031999999999996</v>
      </c>
      <c r="L3397">
        <v>6</v>
      </c>
      <c r="M3397">
        <v>0.2</v>
      </c>
      <c r="N3397">
        <v>15.012</v>
      </c>
      <c r="O3397" s="5">
        <f t="shared" si="53"/>
        <v>0.37500000000000006</v>
      </c>
    </row>
    <row r="3398" spans="1:15" x14ac:dyDescent="0.25">
      <c r="A3398" t="s">
        <v>909</v>
      </c>
      <c r="B3398" t="s">
        <v>38</v>
      </c>
      <c r="C3398" t="s">
        <v>88</v>
      </c>
      <c r="D3398" t="s">
        <v>17</v>
      </c>
      <c r="E3398" t="s">
        <v>428</v>
      </c>
      <c r="F3398" t="s">
        <v>83</v>
      </c>
      <c r="G3398">
        <v>46203</v>
      </c>
      <c r="H3398" t="s">
        <v>89</v>
      </c>
      <c r="I3398" t="s">
        <v>32</v>
      </c>
      <c r="J3398" t="s">
        <v>43</v>
      </c>
      <c r="K3398">
        <v>443.92</v>
      </c>
      <c r="L3398">
        <v>4</v>
      </c>
      <c r="M3398">
        <v>0</v>
      </c>
      <c r="N3398">
        <v>13.317600000000001</v>
      </c>
      <c r="O3398" s="5">
        <f t="shared" si="53"/>
        <v>0.03</v>
      </c>
    </row>
    <row r="3399" spans="1:15" x14ac:dyDescent="0.25">
      <c r="A3399" t="s">
        <v>909</v>
      </c>
      <c r="B3399" t="s">
        <v>38</v>
      </c>
      <c r="C3399" t="s">
        <v>88</v>
      </c>
      <c r="D3399" t="s">
        <v>17</v>
      </c>
      <c r="E3399" t="s">
        <v>428</v>
      </c>
      <c r="F3399" t="s">
        <v>83</v>
      </c>
      <c r="G3399">
        <v>46203</v>
      </c>
      <c r="H3399" t="s">
        <v>89</v>
      </c>
      <c r="I3399" t="s">
        <v>32</v>
      </c>
      <c r="J3399" t="s">
        <v>64</v>
      </c>
      <c r="K3399">
        <v>169.99</v>
      </c>
      <c r="L3399">
        <v>1</v>
      </c>
      <c r="M3399">
        <v>0</v>
      </c>
      <c r="N3399">
        <v>78.195400000000006</v>
      </c>
      <c r="O3399" s="5">
        <f t="shared" si="53"/>
        <v>0.46</v>
      </c>
    </row>
    <row r="3400" spans="1:15" x14ac:dyDescent="0.25">
      <c r="A3400" t="s">
        <v>909</v>
      </c>
      <c r="B3400" t="s">
        <v>38</v>
      </c>
      <c r="C3400" t="s">
        <v>88</v>
      </c>
      <c r="D3400" t="s">
        <v>17</v>
      </c>
      <c r="E3400" t="s">
        <v>428</v>
      </c>
      <c r="F3400" t="s">
        <v>83</v>
      </c>
      <c r="G3400">
        <v>46203</v>
      </c>
      <c r="H3400" t="s">
        <v>89</v>
      </c>
      <c r="I3400" t="s">
        <v>32</v>
      </c>
      <c r="J3400" t="s">
        <v>80</v>
      </c>
      <c r="K3400">
        <v>25.92</v>
      </c>
      <c r="L3400">
        <v>4</v>
      </c>
      <c r="M3400">
        <v>0</v>
      </c>
      <c r="N3400">
        <v>12.441599999999999</v>
      </c>
      <c r="O3400" s="5">
        <f t="shared" si="53"/>
        <v>0.47999999999999993</v>
      </c>
    </row>
    <row r="3401" spans="1:15" x14ac:dyDescent="0.25">
      <c r="A3401" t="s">
        <v>741</v>
      </c>
      <c r="B3401" t="s">
        <v>38</v>
      </c>
      <c r="C3401" t="s">
        <v>30</v>
      </c>
      <c r="D3401" t="s">
        <v>17</v>
      </c>
      <c r="E3401" t="s">
        <v>279</v>
      </c>
      <c r="F3401" t="s">
        <v>19</v>
      </c>
      <c r="G3401">
        <v>40475</v>
      </c>
      <c r="H3401" t="s">
        <v>20</v>
      </c>
      <c r="I3401" t="s">
        <v>58</v>
      </c>
      <c r="J3401" t="s">
        <v>59</v>
      </c>
      <c r="K3401">
        <v>36.99</v>
      </c>
      <c r="L3401">
        <v>1</v>
      </c>
      <c r="M3401">
        <v>0</v>
      </c>
      <c r="N3401">
        <v>9.9872999999999994</v>
      </c>
      <c r="O3401" s="5">
        <f t="shared" si="53"/>
        <v>0.26999999999999996</v>
      </c>
    </row>
    <row r="3402" spans="1:15" x14ac:dyDescent="0.25">
      <c r="A3402" t="s">
        <v>741</v>
      </c>
      <c r="B3402" t="s">
        <v>38</v>
      </c>
      <c r="C3402" t="s">
        <v>30</v>
      </c>
      <c r="D3402" t="s">
        <v>17</v>
      </c>
      <c r="E3402" t="s">
        <v>279</v>
      </c>
      <c r="F3402" t="s">
        <v>19</v>
      </c>
      <c r="G3402">
        <v>40475</v>
      </c>
      <c r="H3402" t="s">
        <v>20</v>
      </c>
      <c r="I3402" t="s">
        <v>32</v>
      </c>
      <c r="J3402" t="s">
        <v>80</v>
      </c>
      <c r="K3402">
        <v>629.1</v>
      </c>
      <c r="L3402">
        <v>6</v>
      </c>
      <c r="M3402">
        <v>0</v>
      </c>
      <c r="N3402">
        <v>301.96800000000002</v>
      </c>
      <c r="O3402" s="5">
        <f t="shared" si="53"/>
        <v>0.48000000000000004</v>
      </c>
    </row>
    <row r="3403" spans="1:15" x14ac:dyDescent="0.25">
      <c r="A3403" t="s">
        <v>741</v>
      </c>
      <c r="B3403" t="s">
        <v>38</v>
      </c>
      <c r="C3403" t="s">
        <v>30</v>
      </c>
      <c r="D3403" t="s">
        <v>17</v>
      </c>
      <c r="E3403" t="s">
        <v>279</v>
      </c>
      <c r="F3403" t="s">
        <v>19</v>
      </c>
      <c r="G3403">
        <v>40475</v>
      </c>
      <c r="H3403" t="s">
        <v>20</v>
      </c>
      <c r="I3403" t="s">
        <v>32</v>
      </c>
      <c r="J3403" t="s">
        <v>43</v>
      </c>
      <c r="K3403">
        <v>193.95</v>
      </c>
      <c r="L3403">
        <v>3</v>
      </c>
      <c r="M3403">
        <v>0</v>
      </c>
      <c r="N3403">
        <v>9.6974999999999998</v>
      </c>
      <c r="O3403" s="5">
        <f t="shared" si="53"/>
        <v>0.05</v>
      </c>
    </row>
    <row r="3404" spans="1:15" x14ac:dyDescent="0.25">
      <c r="A3404" t="s">
        <v>741</v>
      </c>
      <c r="B3404" t="s">
        <v>38</v>
      </c>
      <c r="C3404" t="s">
        <v>30</v>
      </c>
      <c r="D3404" t="s">
        <v>17</v>
      </c>
      <c r="E3404" t="s">
        <v>279</v>
      </c>
      <c r="F3404" t="s">
        <v>19</v>
      </c>
      <c r="G3404">
        <v>40475</v>
      </c>
      <c r="H3404" t="s">
        <v>20</v>
      </c>
      <c r="I3404" t="s">
        <v>32</v>
      </c>
      <c r="J3404" t="s">
        <v>53</v>
      </c>
      <c r="K3404">
        <v>5.46</v>
      </c>
      <c r="L3404">
        <v>3</v>
      </c>
      <c r="M3404">
        <v>0</v>
      </c>
      <c r="N3404">
        <v>1.4742</v>
      </c>
      <c r="O3404" s="5">
        <f t="shared" si="53"/>
        <v>0.27</v>
      </c>
    </row>
    <row r="3405" spans="1:15" x14ac:dyDescent="0.25">
      <c r="A3405" t="s">
        <v>1048</v>
      </c>
      <c r="B3405" t="s">
        <v>155</v>
      </c>
      <c r="C3405" t="s">
        <v>30</v>
      </c>
      <c r="D3405" t="s">
        <v>17</v>
      </c>
      <c r="E3405" t="s">
        <v>575</v>
      </c>
      <c r="F3405" t="s">
        <v>74</v>
      </c>
      <c r="G3405">
        <v>60477</v>
      </c>
      <c r="H3405" t="s">
        <v>89</v>
      </c>
      <c r="I3405" t="s">
        <v>21</v>
      </c>
      <c r="J3405" t="s">
        <v>48</v>
      </c>
      <c r="K3405">
        <v>22.288</v>
      </c>
      <c r="L3405">
        <v>7</v>
      </c>
      <c r="M3405">
        <v>0.6</v>
      </c>
      <c r="N3405">
        <v>-8.9152000000000005</v>
      </c>
      <c r="O3405" s="5">
        <f t="shared" si="53"/>
        <v>-0.4</v>
      </c>
    </row>
    <row r="3406" spans="1:15" x14ac:dyDescent="0.25">
      <c r="A3406" t="s">
        <v>644</v>
      </c>
      <c r="B3406" t="s">
        <v>38</v>
      </c>
      <c r="C3406" t="s">
        <v>16</v>
      </c>
      <c r="D3406" t="s">
        <v>17</v>
      </c>
      <c r="E3406" t="s">
        <v>81</v>
      </c>
      <c r="F3406" t="s">
        <v>50</v>
      </c>
      <c r="G3406">
        <v>77095</v>
      </c>
      <c r="H3406" t="s">
        <v>89</v>
      </c>
      <c r="I3406" t="s">
        <v>21</v>
      </c>
      <c r="J3406" t="s">
        <v>48</v>
      </c>
      <c r="K3406">
        <v>65.424000000000007</v>
      </c>
      <c r="L3406">
        <v>4</v>
      </c>
      <c r="M3406">
        <v>0.6</v>
      </c>
      <c r="N3406">
        <v>-52.339199999999998</v>
      </c>
      <c r="O3406" s="5">
        <f t="shared" si="53"/>
        <v>-0.79999999999999993</v>
      </c>
    </row>
    <row r="3407" spans="1:15" x14ac:dyDescent="0.25">
      <c r="A3407" t="s">
        <v>633</v>
      </c>
      <c r="B3407" t="s">
        <v>578</v>
      </c>
      <c r="C3407" t="s">
        <v>16</v>
      </c>
      <c r="D3407" t="s">
        <v>17</v>
      </c>
      <c r="E3407" t="s">
        <v>26</v>
      </c>
      <c r="F3407" t="s">
        <v>27</v>
      </c>
      <c r="G3407">
        <v>90004</v>
      </c>
      <c r="H3407" t="s">
        <v>31</v>
      </c>
      <c r="I3407" t="s">
        <v>32</v>
      </c>
      <c r="J3407" t="s">
        <v>43</v>
      </c>
      <c r="K3407">
        <v>77.88</v>
      </c>
      <c r="L3407">
        <v>2</v>
      </c>
      <c r="M3407">
        <v>0</v>
      </c>
      <c r="N3407">
        <v>3.8940000000000001</v>
      </c>
      <c r="O3407" s="5">
        <f t="shared" si="53"/>
        <v>0.05</v>
      </c>
    </row>
    <row r="3408" spans="1:15" x14ac:dyDescent="0.25">
      <c r="A3408" t="s">
        <v>670</v>
      </c>
      <c r="B3408" t="s">
        <v>38</v>
      </c>
      <c r="C3408" t="s">
        <v>88</v>
      </c>
      <c r="D3408" t="s">
        <v>17</v>
      </c>
      <c r="E3408" t="s">
        <v>162</v>
      </c>
      <c r="F3408" t="s">
        <v>124</v>
      </c>
      <c r="G3408">
        <v>43229</v>
      </c>
      <c r="H3408" t="s">
        <v>119</v>
      </c>
      <c r="I3408" t="s">
        <v>21</v>
      </c>
      <c r="J3408" t="s">
        <v>25</v>
      </c>
      <c r="K3408">
        <v>281.37200000000001</v>
      </c>
      <c r="L3408">
        <v>2</v>
      </c>
      <c r="M3408">
        <v>0.3</v>
      </c>
      <c r="N3408">
        <v>-12.0588</v>
      </c>
      <c r="O3408" s="5">
        <f t="shared" si="53"/>
        <v>-4.2857142857142858E-2</v>
      </c>
    </row>
    <row r="3409" spans="1:15" x14ac:dyDescent="0.25">
      <c r="A3409" t="s">
        <v>670</v>
      </c>
      <c r="B3409" t="s">
        <v>38</v>
      </c>
      <c r="C3409" t="s">
        <v>88</v>
      </c>
      <c r="D3409" t="s">
        <v>17</v>
      </c>
      <c r="E3409" t="s">
        <v>162</v>
      </c>
      <c r="F3409" t="s">
        <v>124</v>
      </c>
      <c r="G3409">
        <v>43229</v>
      </c>
      <c r="H3409" t="s">
        <v>119</v>
      </c>
      <c r="I3409" t="s">
        <v>21</v>
      </c>
      <c r="J3409" t="s">
        <v>25</v>
      </c>
      <c r="K3409">
        <v>281.37200000000001</v>
      </c>
      <c r="L3409">
        <v>2</v>
      </c>
      <c r="M3409">
        <v>0.3</v>
      </c>
      <c r="N3409">
        <v>-12.0588</v>
      </c>
      <c r="O3409" s="5">
        <f t="shared" si="53"/>
        <v>-4.2857142857142858E-2</v>
      </c>
    </row>
    <row r="3410" spans="1:15" x14ac:dyDescent="0.25">
      <c r="A3410" t="s">
        <v>670</v>
      </c>
      <c r="B3410" t="s">
        <v>38</v>
      </c>
      <c r="C3410" t="s">
        <v>88</v>
      </c>
      <c r="D3410" t="s">
        <v>17</v>
      </c>
      <c r="E3410" t="s">
        <v>162</v>
      </c>
      <c r="F3410" t="s">
        <v>124</v>
      </c>
      <c r="G3410">
        <v>43229</v>
      </c>
      <c r="H3410" t="s">
        <v>119</v>
      </c>
      <c r="I3410" t="s">
        <v>32</v>
      </c>
      <c r="J3410" t="s">
        <v>64</v>
      </c>
      <c r="K3410">
        <v>7.4880000000000004</v>
      </c>
      <c r="L3410">
        <v>8</v>
      </c>
      <c r="M3410">
        <v>0.7</v>
      </c>
      <c r="N3410">
        <v>-5.2416</v>
      </c>
      <c r="O3410" s="5">
        <f t="shared" si="53"/>
        <v>-0.7</v>
      </c>
    </row>
    <row r="3411" spans="1:15" x14ac:dyDescent="0.25">
      <c r="A3411" t="s">
        <v>670</v>
      </c>
      <c r="B3411" t="s">
        <v>38</v>
      </c>
      <c r="C3411" t="s">
        <v>88</v>
      </c>
      <c r="D3411" t="s">
        <v>17</v>
      </c>
      <c r="E3411" t="s">
        <v>162</v>
      </c>
      <c r="F3411" t="s">
        <v>124</v>
      </c>
      <c r="G3411">
        <v>43229</v>
      </c>
      <c r="H3411" t="s">
        <v>119</v>
      </c>
      <c r="I3411" t="s">
        <v>21</v>
      </c>
      <c r="J3411" t="s">
        <v>48</v>
      </c>
      <c r="K3411">
        <v>22.335999999999999</v>
      </c>
      <c r="L3411">
        <v>4</v>
      </c>
      <c r="M3411">
        <v>0.2</v>
      </c>
      <c r="N3411">
        <v>7.8175999999999997</v>
      </c>
      <c r="O3411" s="5">
        <f t="shared" si="53"/>
        <v>0.35000000000000003</v>
      </c>
    </row>
    <row r="3412" spans="1:15" x14ac:dyDescent="0.25">
      <c r="A3412" t="s">
        <v>670</v>
      </c>
      <c r="B3412" t="s">
        <v>38</v>
      </c>
      <c r="C3412" t="s">
        <v>16</v>
      </c>
      <c r="D3412" t="s">
        <v>17</v>
      </c>
      <c r="E3412" t="s">
        <v>162</v>
      </c>
      <c r="F3412" t="s">
        <v>124</v>
      </c>
      <c r="G3412">
        <v>43229</v>
      </c>
      <c r="H3412" t="s">
        <v>119</v>
      </c>
      <c r="I3412" t="s">
        <v>32</v>
      </c>
      <c r="J3412" t="s">
        <v>80</v>
      </c>
      <c r="K3412">
        <v>10.368</v>
      </c>
      <c r="L3412">
        <v>2</v>
      </c>
      <c r="M3412">
        <v>0.2</v>
      </c>
      <c r="N3412">
        <v>3.6288</v>
      </c>
      <c r="O3412" s="5">
        <f t="shared" si="53"/>
        <v>0.35</v>
      </c>
    </row>
    <row r="3413" spans="1:15" x14ac:dyDescent="0.25">
      <c r="A3413" t="s">
        <v>640</v>
      </c>
      <c r="B3413" t="s">
        <v>38</v>
      </c>
      <c r="C3413" t="s">
        <v>30</v>
      </c>
      <c r="D3413" t="s">
        <v>17</v>
      </c>
      <c r="E3413" t="s">
        <v>65</v>
      </c>
      <c r="F3413" t="s">
        <v>27</v>
      </c>
      <c r="G3413">
        <v>94122</v>
      </c>
      <c r="H3413" t="s">
        <v>31</v>
      </c>
      <c r="I3413" t="s">
        <v>32</v>
      </c>
      <c r="J3413" t="s">
        <v>80</v>
      </c>
      <c r="K3413">
        <v>65.790000000000006</v>
      </c>
      <c r="L3413">
        <v>9</v>
      </c>
      <c r="M3413">
        <v>0</v>
      </c>
      <c r="N3413">
        <v>30.263400000000001</v>
      </c>
      <c r="O3413" s="5">
        <f t="shared" si="53"/>
        <v>0.45999999999999996</v>
      </c>
    </row>
    <row r="3414" spans="1:15" x14ac:dyDescent="0.25">
      <c r="A3414" t="s">
        <v>640</v>
      </c>
      <c r="B3414" t="s">
        <v>38</v>
      </c>
      <c r="C3414" t="s">
        <v>30</v>
      </c>
      <c r="D3414" t="s">
        <v>17</v>
      </c>
      <c r="E3414" t="s">
        <v>65</v>
      </c>
      <c r="F3414" t="s">
        <v>27</v>
      </c>
      <c r="G3414">
        <v>94122</v>
      </c>
      <c r="H3414" t="s">
        <v>31</v>
      </c>
      <c r="I3414" t="s">
        <v>32</v>
      </c>
      <c r="J3414" t="s">
        <v>64</v>
      </c>
      <c r="K3414">
        <v>271.98399999999998</v>
      </c>
      <c r="L3414">
        <v>2</v>
      </c>
      <c r="M3414">
        <v>0.2</v>
      </c>
      <c r="N3414">
        <v>88.394800000000004</v>
      </c>
      <c r="O3414" s="5">
        <f t="shared" si="53"/>
        <v>0.32500000000000001</v>
      </c>
    </row>
    <row r="3415" spans="1:15" x14ac:dyDescent="0.25">
      <c r="A3415" t="s">
        <v>640</v>
      </c>
      <c r="B3415" t="s">
        <v>38</v>
      </c>
      <c r="C3415" t="s">
        <v>30</v>
      </c>
      <c r="D3415" t="s">
        <v>17</v>
      </c>
      <c r="E3415" t="s">
        <v>65</v>
      </c>
      <c r="F3415" t="s">
        <v>27</v>
      </c>
      <c r="G3415">
        <v>94122</v>
      </c>
      <c r="H3415" t="s">
        <v>31</v>
      </c>
      <c r="I3415" t="s">
        <v>32</v>
      </c>
      <c r="J3415" t="s">
        <v>53</v>
      </c>
      <c r="K3415">
        <v>11.76</v>
      </c>
      <c r="L3415">
        <v>4</v>
      </c>
      <c r="M3415">
        <v>0</v>
      </c>
      <c r="N3415">
        <v>3.1751999999999998</v>
      </c>
      <c r="O3415" s="5">
        <f t="shared" si="53"/>
        <v>0.26999999999999996</v>
      </c>
    </row>
    <row r="3416" spans="1:15" x14ac:dyDescent="0.25">
      <c r="A3416" t="s">
        <v>640</v>
      </c>
      <c r="B3416" t="s">
        <v>38</v>
      </c>
      <c r="C3416" t="s">
        <v>30</v>
      </c>
      <c r="D3416" t="s">
        <v>17</v>
      </c>
      <c r="E3416" t="s">
        <v>65</v>
      </c>
      <c r="F3416" t="s">
        <v>27</v>
      </c>
      <c r="G3416">
        <v>94122</v>
      </c>
      <c r="H3416" t="s">
        <v>31</v>
      </c>
      <c r="I3416" t="s">
        <v>32</v>
      </c>
      <c r="J3416" t="s">
        <v>80</v>
      </c>
      <c r="K3416">
        <v>77.52</v>
      </c>
      <c r="L3416">
        <v>2</v>
      </c>
      <c r="M3416">
        <v>0</v>
      </c>
      <c r="N3416">
        <v>37.9848</v>
      </c>
      <c r="O3416" s="5">
        <f t="shared" si="53"/>
        <v>0.49000000000000005</v>
      </c>
    </row>
    <row r="3417" spans="1:15" x14ac:dyDescent="0.25">
      <c r="A3417" t="s">
        <v>640</v>
      </c>
      <c r="B3417" t="s">
        <v>38</v>
      </c>
      <c r="C3417" t="s">
        <v>30</v>
      </c>
      <c r="D3417" t="s">
        <v>17</v>
      </c>
      <c r="E3417" t="s">
        <v>65</v>
      </c>
      <c r="F3417" t="s">
        <v>27</v>
      </c>
      <c r="G3417">
        <v>94122</v>
      </c>
      <c r="H3417" t="s">
        <v>31</v>
      </c>
      <c r="I3417" t="s">
        <v>32</v>
      </c>
      <c r="J3417" t="s">
        <v>64</v>
      </c>
      <c r="K3417">
        <v>48.64</v>
      </c>
      <c r="L3417">
        <v>2</v>
      </c>
      <c r="M3417">
        <v>0.2</v>
      </c>
      <c r="N3417">
        <v>15.808</v>
      </c>
      <c r="O3417" s="5">
        <f t="shared" si="53"/>
        <v>0.32500000000000001</v>
      </c>
    </row>
    <row r="3418" spans="1:15" x14ac:dyDescent="0.25">
      <c r="A3418" t="s">
        <v>638</v>
      </c>
      <c r="B3418" t="s">
        <v>578</v>
      </c>
      <c r="C3418" t="s">
        <v>16</v>
      </c>
      <c r="D3418" t="s">
        <v>17</v>
      </c>
      <c r="E3418" t="s">
        <v>54</v>
      </c>
      <c r="F3418" t="s">
        <v>55</v>
      </c>
      <c r="G3418">
        <v>53711</v>
      </c>
      <c r="H3418" t="s">
        <v>89</v>
      </c>
      <c r="I3418" t="s">
        <v>32</v>
      </c>
      <c r="J3418" t="s">
        <v>195</v>
      </c>
      <c r="K3418">
        <v>1.81</v>
      </c>
      <c r="L3418">
        <v>1</v>
      </c>
      <c r="M3418">
        <v>0</v>
      </c>
      <c r="N3418">
        <v>0.65159999999999996</v>
      </c>
      <c r="O3418" s="5">
        <f t="shared" si="53"/>
        <v>0.36</v>
      </c>
    </row>
    <row r="3419" spans="1:15" x14ac:dyDescent="0.25">
      <c r="A3419" t="s">
        <v>638</v>
      </c>
      <c r="B3419" t="s">
        <v>578</v>
      </c>
      <c r="C3419" t="s">
        <v>16</v>
      </c>
      <c r="D3419" t="s">
        <v>17</v>
      </c>
      <c r="E3419" t="s">
        <v>54</v>
      </c>
      <c r="F3419" t="s">
        <v>55</v>
      </c>
      <c r="G3419">
        <v>53711</v>
      </c>
      <c r="H3419" t="s">
        <v>89</v>
      </c>
      <c r="I3419" t="s">
        <v>32</v>
      </c>
      <c r="J3419" t="s">
        <v>64</v>
      </c>
      <c r="K3419">
        <v>8.26</v>
      </c>
      <c r="L3419">
        <v>2</v>
      </c>
      <c r="M3419">
        <v>0</v>
      </c>
      <c r="N3419">
        <v>3.8822000000000001</v>
      </c>
      <c r="O3419" s="5">
        <f t="shared" si="53"/>
        <v>0.47000000000000003</v>
      </c>
    </row>
    <row r="3420" spans="1:15" x14ac:dyDescent="0.25">
      <c r="A3420" t="s">
        <v>666</v>
      </c>
      <c r="B3420" t="s">
        <v>38</v>
      </c>
      <c r="C3420" t="s">
        <v>88</v>
      </c>
      <c r="D3420" t="s">
        <v>17</v>
      </c>
      <c r="E3420" t="s">
        <v>126</v>
      </c>
      <c r="F3420" t="s">
        <v>46</v>
      </c>
      <c r="G3420">
        <v>80013</v>
      </c>
      <c r="H3420" t="s">
        <v>31</v>
      </c>
      <c r="I3420" t="s">
        <v>32</v>
      </c>
      <c r="J3420" t="s">
        <v>68</v>
      </c>
      <c r="K3420">
        <v>43.56</v>
      </c>
      <c r="L3420">
        <v>5</v>
      </c>
      <c r="M3420">
        <v>0.2</v>
      </c>
      <c r="N3420">
        <v>3.2669999999999999</v>
      </c>
      <c r="O3420" s="5">
        <f t="shared" si="53"/>
        <v>7.4999999999999997E-2</v>
      </c>
    </row>
    <row r="3421" spans="1:15" x14ac:dyDescent="0.25">
      <c r="A3421" t="s">
        <v>666</v>
      </c>
      <c r="B3421" t="s">
        <v>38</v>
      </c>
      <c r="C3421" t="s">
        <v>88</v>
      </c>
      <c r="D3421" t="s">
        <v>17</v>
      </c>
      <c r="E3421" t="s">
        <v>126</v>
      </c>
      <c r="F3421" t="s">
        <v>46</v>
      </c>
      <c r="G3421">
        <v>80013</v>
      </c>
      <c r="H3421" t="s">
        <v>31</v>
      </c>
      <c r="I3421" t="s">
        <v>32</v>
      </c>
      <c r="J3421" t="s">
        <v>334</v>
      </c>
      <c r="K3421">
        <v>5.84</v>
      </c>
      <c r="L3421">
        <v>2</v>
      </c>
      <c r="M3421">
        <v>0.2</v>
      </c>
      <c r="N3421">
        <v>0.73</v>
      </c>
      <c r="O3421" s="5">
        <f t="shared" si="53"/>
        <v>0.125</v>
      </c>
    </row>
    <row r="3422" spans="1:15" x14ac:dyDescent="0.25">
      <c r="A3422" t="s">
        <v>652</v>
      </c>
      <c r="B3422" t="s">
        <v>38</v>
      </c>
      <c r="C3422" t="s">
        <v>88</v>
      </c>
      <c r="D3422" t="s">
        <v>17</v>
      </c>
      <c r="E3422" t="s">
        <v>110</v>
      </c>
      <c r="F3422" t="s">
        <v>94</v>
      </c>
      <c r="G3422">
        <v>10024</v>
      </c>
      <c r="H3422" t="s">
        <v>119</v>
      </c>
      <c r="I3422" t="s">
        <v>21</v>
      </c>
      <c r="J3422" t="s">
        <v>25</v>
      </c>
      <c r="K3422">
        <v>271.76400000000001</v>
      </c>
      <c r="L3422">
        <v>2</v>
      </c>
      <c r="M3422">
        <v>0.1</v>
      </c>
      <c r="N3422">
        <v>60.392000000000003</v>
      </c>
      <c r="O3422" s="5">
        <f t="shared" si="53"/>
        <v>0.22222222222222224</v>
      </c>
    </row>
    <row r="3423" spans="1:15" x14ac:dyDescent="0.25">
      <c r="A3423" t="s">
        <v>633</v>
      </c>
      <c r="B3423" t="s">
        <v>38</v>
      </c>
      <c r="C3423" t="s">
        <v>16</v>
      </c>
      <c r="D3423" t="s">
        <v>17</v>
      </c>
      <c r="E3423" t="s">
        <v>26</v>
      </c>
      <c r="F3423" t="s">
        <v>27</v>
      </c>
      <c r="G3423">
        <v>90004</v>
      </c>
      <c r="H3423" t="s">
        <v>31</v>
      </c>
      <c r="I3423" t="s">
        <v>32</v>
      </c>
      <c r="J3423" t="s">
        <v>68</v>
      </c>
      <c r="K3423">
        <v>262.24</v>
      </c>
      <c r="L3423">
        <v>2</v>
      </c>
      <c r="M3423">
        <v>0</v>
      </c>
      <c r="N3423">
        <v>78.671999999999997</v>
      </c>
      <c r="O3423" s="5">
        <f t="shared" si="53"/>
        <v>0.3</v>
      </c>
    </row>
    <row r="3424" spans="1:15" x14ac:dyDescent="0.25">
      <c r="A3424" t="s">
        <v>633</v>
      </c>
      <c r="B3424" t="s">
        <v>38</v>
      </c>
      <c r="C3424" t="s">
        <v>16</v>
      </c>
      <c r="D3424" t="s">
        <v>17</v>
      </c>
      <c r="E3424" t="s">
        <v>26</v>
      </c>
      <c r="F3424" t="s">
        <v>27</v>
      </c>
      <c r="G3424">
        <v>90004</v>
      </c>
      <c r="H3424" t="s">
        <v>31</v>
      </c>
      <c r="I3424" t="s">
        <v>32</v>
      </c>
      <c r="J3424" t="s">
        <v>80</v>
      </c>
      <c r="K3424">
        <v>182.72</v>
      </c>
      <c r="L3424">
        <v>8</v>
      </c>
      <c r="M3424">
        <v>0</v>
      </c>
      <c r="N3424">
        <v>84.051199999999994</v>
      </c>
      <c r="O3424" s="5">
        <f t="shared" si="53"/>
        <v>0.45999999999999996</v>
      </c>
    </row>
    <row r="3425" spans="1:15" x14ac:dyDescent="0.25">
      <c r="A3425" t="s">
        <v>633</v>
      </c>
      <c r="B3425" t="s">
        <v>38</v>
      </c>
      <c r="C3425" t="s">
        <v>16</v>
      </c>
      <c r="D3425" t="s">
        <v>17</v>
      </c>
      <c r="E3425" t="s">
        <v>26</v>
      </c>
      <c r="F3425" t="s">
        <v>27</v>
      </c>
      <c r="G3425">
        <v>90004</v>
      </c>
      <c r="H3425" t="s">
        <v>31</v>
      </c>
      <c r="I3425" t="s">
        <v>58</v>
      </c>
      <c r="J3425" t="s">
        <v>129</v>
      </c>
      <c r="K3425">
        <v>131.6</v>
      </c>
      <c r="L3425">
        <v>7</v>
      </c>
      <c r="M3425">
        <v>0</v>
      </c>
      <c r="N3425">
        <v>7.8959999999999999</v>
      </c>
      <c r="O3425" s="5">
        <f t="shared" si="53"/>
        <v>6.0000000000000005E-2</v>
      </c>
    </row>
    <row r="3426" spans="1:15" x14ac:dyDescent="0.25">
      <c r="A3426" t="s">
        <v>633</v>
      </c>
      <c r="B3426" t="s">
        <v>38</v>
      </c>
      <c r="C3426" t="s">
        <v>16</v>
      </c>
      <c r="D3426" t="s">
        <v>17</v>
      </c>
      <c r="E3426" t="s">
        <v>26</v>
      </c>
      <c r="F3426" t="s">
        <v>27</v>
      </c>
      <c r="G3426">
        <v>90004</v>
      </c>
      <c r="H3426" t="s">
        <v>31</v>
      </c>
      <c r="I3426" t="s">
        <v>32</v>
      </c>
      <c r="J3426" t="s">
        <v>64</v>
      </c>
      <c r="K3426">
        <v>22.72</v>
      </c>
      <c r="L3426">
        <v>4</v>
      </c>
      <c r="M3426">
        <v>0.2</v>
      </c>
      <c r="N3426">
        <v>7.3840000000000003</v>
      </c>
      <c r="O3426" s="5">
        <f t="shared" si="53"/>
        <v>0.32500000000000001</v>
      </c>
    </row>
    <row r="3427" spans="1:15" x14ac:dyDescent="0.25">
      <c r="A3427" t="s">
        <v>633</v>
      </c>
      <c r="B3427" t="s">
        <v>38</v>
      </c>
      <c r="C3427" t="s">
        <v>16</v>
      </c>
      <c r="D3427" t="s">
        <v>17</v>
      </c>
      <c r="E3427" t="s">
        <v>26</v>
      </c>
      <c r="F3427" t="s">
        <v>27</v>
      </c>
      <c r="G3427">
        <v>90004</v>
      </c>
      <c r="H3427" t="s">
        <v>31</v>
      </c>
      <c r="I3427" t="s">
        <v>58</v>
      </c>
      <c r="J3427" t="s">
        <v>371</v>
      </c>
      <c r="K3427">
        <v>558.4</v>
      </c>
      <c r="L3427">
        <v>2</v>
      </c>
      <c r="M3427">
        <v>0.2</v>
      </c>
      <c r="N3427">
        <v>41.88</v>
      </c>
      <c r="O3427" s="5">
        <f t="shared" si="53"/>
        <v>7.5000000000000011E-2</v>
      </c>
    </row>
    <row r="3428" spans="1:15" x14ac:dyDescent="0.25">
      <c r="A3428" t="s">
        <v>1049</v>
      </c>
      <c r="B3428" t="s">
        <v>38</v>
      </c>
      <c r="C3428" t="s">
        <v>88</v>
      </c>
      <c r="D3428" t="s">
        <v>17</v>
      </c>
      <c r="E3428" t="s">
        <v>317</v>
      </c>
      <c r="F3428" t="s">
        <v>86</v>
      </c>
      <c r="G3428">
        <v>52001</v>
      </c>
      <c r="H3428" t="s">
        <v>89</v>
      </c>
      <c r="I3428" t="s">
        <v>32</v>
      </c>
      <c r="J3428" t="s">
        <v>64</v>
      </c>
      <c r="K3428">
        <v>15.24</v>
      </c>
      <c r="L3428">
        <v>4</v>
      </c>
      <c r="M3428">
        <v>0</v>
      </c>
      <c r="N3428">
        <v>6.8579999999999997</v>
      </c>
      <c r="O3428" s="5">
        <f t="shared" si="53"/>
        <v>0.44999999999999996</v>
      </c>
    </row>
    <row r="3429" spans="1:15" x14ac:dyDescent="0.25">
      <c r="A3429" t="s">
        <v>1049</v>
      </c>
      <c r="B3429" t="s">
        <v>38</v>
      </c>
      <c r="C3429" t="s">
        <v>88</v>
      </c>
      <c r="D3429" t="s">
        <v>17</v>
      </c>
      <c r="E3429" t="s">
        <v>317</v>
      </c>
      <c r="F3429" t="s">
        <v>86</v>
      </c>
      <c r="G3429">
        <v>52001</v>
      </c>
      <c r="H3429" t="s">
        <v>89</v>
      </c>
      <c r="I3429" t="s">
        <v>21</v>
      </c>
      <c r="J3429" t="s">
        <v>25</v>
      </c>
      <c r="K3429">
        <v>1408.1</v>
      </c>
      <c r="L3429">
        <v>10</v>
      </c>
      <c r="M3429">
        <v>0</v>
      </c>
      <c r="N3429">
        <v>394.26799999999997</v>
      </c>
      <c r="O3429" s="5">
        <f t="shared" si="53"/>
        <v>0.27999999999999997</v>
      </c>
    </row>
    <row r="3430" spans="1:15" x14ac:dyDescent="0.25">
      <c r="A3430" t="s">
        <v>1007</v>
      </c>
      <c r="B3430" t="s">
        <v>15</v>
      </c>
      <c r="C3430" t="s">
        <v>88</v>
      </c>
      <c r="D3430" t="s">
        <v>17</v>
      </c>
      <c r="E3430" t="s">
        <v>354</v>
      </c>
      <c r="F3430" t="s">
        <v>124</v>
      </c>
      <c r="G3430">
        <v>43130</v>
      </c>
      <c r="H3430" t="s">
        <v>119</v>
      </c>
      <c r="I3430" t="s">
        <v>32</v>
      </c>
      <c r="J3430" t="s">
        <v>80</v>
      </c>
      <c r="K3430">
        <v>32.896000000000001</v>
      </c>
      <c r="L3430">
        <v>4</v>
      </c>
      <c r="M3430">
        <v>0.2</v>
      </c>
      <c r="N3430">
        <v>11.102399999999999</v>
      </c>
      <c r="O3430" s="5">
        <f t="shared" si="53"/>
        <v>0.33749999999999997</v>
      </c>
    </row>
    <row r="3431" spans="1:15" x14ac:dyDescent="0.25">
      <c r="A3431" t="s">
        <v>1007</v>
      </c>
      <c r="B3431" t="s">
        <v>15</v>
      </c>
      <c r="C3431" t="s">
        <v>88</v>
      </c>
      <c r="D3431" t="s">
        <v>17</v>
      </c>
      <c r="E3431" t="s">
        <v>354</v>
      </c>
      <c r="F3431" t="s">
        <v>124</v>
      </c>
      <c r="G3431">
        <v>43130</v>
      </c>
      <c r="H3431" t="s">
        <v>119</v>
      </c>
      <c r="I3431" t="s">
        <v>21</v>
      </c>
      <c r="J3431" t="s">
        <v>39</v>
      </c>
      <c r="K3431">
        <v>215.148</v>
      </c>
      <c r="L3431">
        <v>2</v>
      </c>
      <c r="M3431">
        <v>0.4</v>
      </c>
      <c r="N3431">
        <v>-103.98820000000001</v>
      </c>
      <c r="O3431" s="5">
        <f t="shared" si="53"/>
        <v>-0.48333333333333339</v>
      </c>
    </row>
    <row r="3432" spans="1:15" x14ac:dyDescent="0.25">
      <c r="A3432" t="s">
        <v>1007</v>
      </c>
      <c r="B3432" t="s">
        <v>15</v>
      </c>
      <c r="C3432" t="s">
        <v>88</v>
      </c>
      <c r="D3432" t="s">
        <v>17</v>
      </c>
      <c r="E3432" t="s">
        <v>354</v>
      </c>
      <c r="F3432" t="s">
        <v>124</v>
      </c>
      <c r="G3432">
        <v>43130</v>
      </c>
      <c r="H3432" t="s">
        <v>119</v>
      </c>
      <c r="I3432" t="s">
        <v>32</v>
      </c>
      <c r="J3432" t="s">
        <v>80</v>
      </c>
      <c r="K3432">
        <v>30.96</v>
      </c>
      <c r="L3432">
        <v>6</v>
      </c>
      <c r="M3432">
        <v>0.2</v>
      </c>
      <c r="N3432">
        <v>11.223000000000001</v>
      </c>
      <c r="O3432" s="5">
        <f t="shared" si="53"/>
        <v>0.36249999999999999</v>
      </c>
    </row>
    <row r="3433" spans="1:15" x14ac:dyDescent="0.25">
      <c r="A3433" t="s">
        <v>711</v>
      </c>
      <c r="B3433" t="s">
        <v>155</v>
      </c>
      <c r="C3433" t="s">
        <v>16</v>
      </c>
      <c r="D3433" t="s">
        <v>17</v>
      </c>
      <c r="E3433" t="s">
        <v>235</v>
      </c>
      <c r="F3433" t="s">
        <v>27</v>
      </c>
      <c r="G3433">
        <v>90301</v>
      </c>
      <c r="H3433" t="s">
        <v>31</v>
      </c>
      <c r="I3433" t="s">
        <v>32</v>
      </c>
      <c r="J3433" t="s">
        <v>43</v>
      </c>
      <c r="K3433">
        <v>29.79</v>
      </c>
      <c r="L3433">
        <v>3</v>
      </c>
      <c r="M3433">
        <v>0</v>
      </c>
      <c r="N3433">
        <v>8.6390999999999991</v>
      </c>
      <c r="O3433" s="5">
        <f t="shared" si="53"/>
        <v>0.28999999999999998</v>
      </c>
    </row>
    <row r="3434" spans="1:15" x14ac:dyDescent="0.25">
      <c r="A3434" t="s">
        <v>711</v>
      </c>
      <c r="B3434" t="s">
        <v>155</v>
      </c>
      <c r="C3434" t="s">
        <v>16</v>
      </c>
      <c r="D3434" t="s">
        <v>17</v>
      </c>
      <c r="E3434" t="s">
        <v>235</v>
      </c>
      <c r="F3434" t="s">
        <v>27</v>
      </c>
      <c r="G3434">
        <v>90301</v>
      </c>
      <c r="H3434" t="s">
        <v>31</v>
      </c>
      <c r="I3434" t="s">
        <v>21</v>
      </c>
      <c r="J3434" t="s">
        <v>48</v>
      </c>
      <c r="K3434">
        <v>128.9</v>
      </c>
      <c r="L3434">
        <v>2</v>
      </c>
      <c r="M3434">
        <v>0</v>
      </c>
      <c r="N3434">
        <v>15.468</v>
      </c>
      <c r="O3434" s="5">
        <f t="shared" si="53"/>
        <v>0.12</v>
      </c>
    </row>
    <row r="3435" spans="1:15" x14ac:dyDescent="0.25">
      <c r="A3435" t="s">
        <v>711</v>
      </c>
      <c r="B3435" t="s">
        <v>155</v>
      </c>
      <c r="C3435" t="s">
        <v>16</v>
      </c>
      <c r="D3435" t="s">
        <v>17</v>
      </c>
      <c r="E3435" t="s">
        <v>235</v>
      </c>
      <c r="F3435" t="s">
        <v>27</v>
      </c>
      <c r="G3435">
        <v>90301</v>
      </c>
      <c r="H3435" t="s">
        <v>31</v>
      </c>
      <c r="I3435" t="s">
        <v>32</v>
      </c>
      <c r="J3435" t="s">
        <v>80</v>
      </c>
      <c r="K3435">
        <v>60.12</v>
      </c>
      <c r="L3435">
        <v>9</v>
      </c>
      <c r="M3435">
        <v>0</v>
      </c>
      <c r="N3435">
        <v>28.857600000000001</v>
      </c>
      <c r="O3435" s="5">
        <f t="shared" si="53"/>
        <v>0.48000000000000004</v>
      </c>
    </row>
    <row r="3436" spans="1:15" x14ac:dyDescent="0.25">
      <c r="A3436" t="s">
        <v>897</v>
      </c>
      <c r="B3436" t="s">
        <v>38</v>
      </c>
      <c r="C3436" t="s">
        <v>16</v>
      </c>
      <c r="D3436" t="s">
        <v>17</v>
      </c>
      <c r="E3436" t="s">
        <v>159</v>
      </c>
      <c r="F3436" t="s">
        <v>45</v>
      </c>
      <c r="G3436">
        <v>98006</v>
      </c>
      <c r="H3436" t="s">
        <v>31</v>
      </c>
      <c r="I3436" t="s">
        <v>32</v>
      </c>
      <c r="J3436" t="s">
        <v>64</v>
      </c>
      <c r="K3436">
        <v>24.815999999999999</v>
      </c>
      <c r="L3436">
        <v>3</v>
      </c>
      <c r="M3436">
        <v>0.2</v>
      </c>
      <c r="N3436">
        <v>8.3754000000000008</v>
      </c>
      <c r="O3436" s="5">
        <f t="shared" si="53"/>
        <v>0.33750000000000002</v>
      </c>
    </row>
    <row r="3437" spans="1:15" x14ac:dyDescent="0.25">
      <c r="A3437" t="s">
        <v>897</v>
      </c>
      <c r="B3437" t="s">
        <v>38</v>
      </c>
      <c r="C3437" t="s">
        <v>16</v>
      </c>
      <c r="D3437" t="s">
        <v>17</v>
      </c>
      <c r="E3437" t="s">
        <v>159</v>
      </c>
      <c r="F3437" t="s">
        <v>45</v>
      </c>
      <c r="G3437">
        <v>98006</v>
      </c>
      <c r="H3437" t="s">
        <v>31</v>
      </c>
      <c r="I3437" t="s">
        <v>32</v>
      </c>
      <c r="J3437" t="s">
        <v>64</v>
      </c>
      <c r="K3437">
        <v>14.976000000000001</v>
      </c>
      <c r="L3437">
        <v>6</v>
      </c>
      <c r="M3437">
        <v>0.2</v>
      </c>
      <c r="N3437">
        <v>5.4287999999999998</v>
      </c>
      <c r="O3437" s="5">
        <f t="shared" si="53"/>
        <v>0.36249999999999999</v>
      </c>
    </row>
    <row r="3438" spans="1:15" x14ac:dyDescent="0.25">
      <c r="A3438" t="s">
        <v>654</v>
      </c>
      <c r="B3438" t="s">
        <v>155</v>
      </c>
      <c r="C3438" t="s">
        <v>16</v>
      </c>
      <c r="D3438" t="s">
        <v>17</v>
      </c>
      <c r="E3438" t="s">
        <v>116</v>
      </c>
      <c r="F3438" t="s">
        <v>74</v>
      </c>
      <c r="G3438">
        <v>60610</v>
      </c>
      <c r="H3438" t="s">
        <v>89</v>
      </c>
      <c r="I3438" t="s">
        <v>32</v>
      </c>
      <c r="J3438" t="s">
        <v>64</v>
      </c>
      <c r="K3438">
        <v>15.08</v>
      </c>
      <c r="L3438">
        <v>2</v>
      </c>
      <c r="M3438">
        <v>0.8</v>
      </c>
      <c r="N3438">
        <v>-22.62</v>
      </c>
      <c r="O3438" s="5">
        <f t="shared" si="53"/>
        <v>-1.5</v>
      </c>
    </row>
    <row r="3439" spans="1:15" x14ac:dyDescent="0.25">
      <c r="A3439" t="s">
        <v>654</v>
      </c>
      <c r="B3439" t="s">
        <v>155</v>
      </c>
      <c r="C3439" t="s">
        <v>16</v>
      </c>
      <c r="D3439" t="s">
        <v>17</v>
      </c>
      <c r="E3439" t="s">
        <v>116</v>
      </c>
      <c r="F3439" t="s">
        <v>74</v>
      </c>
      <c r="G3439">
        <v>60610</v>
      </c>
      <c r="H3439" t="s">
        <v>89</v>
      </c>
      <c r="I3439" t="s">
        <v>21</v>
      </c>
      <c r="J3439" t="s">
        <v>48</v>
      </c>
      <c r="K3439">
        <v>24.288</v>
      </c>
      <c r="L3439">
        <v>3</v>
      </c>
      <c r="M3439">
        <v>0.6</v>
      </c>
      <c r="N3439">
        <v>-12.751200000000001</v>
      </c>
      <c r="O3439" s="5">
        <f t="shared" si="53"/>
        <v>-0.52500000000000002</v>
      </c>
    </row>
    <row r="3440" spans="1:15" x14ac:dyDescent="0.25">
      <c r="A3440" t="s">
        <v>694</v>
      </c>
      <c r="B3440" t="s">
        <v>578</v>
      </c>
      <c r="C3440" t="s">
        <v>16</v>
      </c>
      <c r="D3440" t="s">
        <v>17</v>
      </c>
      <c r="E3440" t="s">
        <v>211</v>
      </c>
      <c r="F3440" t="s">
        <v>50</v>
      </c>
      <c r="G3440">
        <v>75217</v>
      </c>
      <c r="H3440" t="s">
        <v>89</v>
      </c>
      <c r="I3440" t="s">
        <v>21</v>
      </c>
      <c r="J3440" t="s">
        <v>48</v>
      </c>
      <c r="K3440">
        <v>16.192</v>
      </c>
      <c r="L3440">
        <v>2</v>
      </c>
      <c r="M3440">
        <v>0.6</v>
      </c>
      <c r="N3440">
        <v>-8.5007999999999999</v>
      </c>
      <c r="O3440" s="5">
        <f t="shared" si="53"/>
        <v>-0.52500000000000002</v>
      </c>
    </row>
    <row r="3441" spans="1:15" x14ac:dyDescent="0.25">
      <c r="A3441" t="s">
        <v>694</v>
      </c>
      <c r="B3441" t="s">
        <v>578</v>
      </c>
      <c r="C3441" t="s">
        <v>16</v>
      </c>
      <c r="D3441" t="s">
        <v>17</v>
      </c>
      <c r="E3441" t="s">
        <v>211</v>
      </c>
      <c r="F3441" t="s">
        <v>50</v>
      </c>
      <c r="G3441">
        <v>75217</v>
      </c>
      <c r="H3441" t="s">
        <v>89</v>
      </c>
      <c r="I3441" t="s">
        <v>21</v>
      </c>
      <c r="J3441" t="s">
        <v>39</v>
      </c>
      <c r="K3441">
        <v>251.006</v>
      </c>
      <c r="L3441">
        <v>2</v>
      </c>
      <c r="M3441">
        <v>0.3</v>
      </c>
      <c r="N3441">
        <v>-68.130200000000002</v>
      </c>
      <c r="O3441" s="5">
        <f t="shared" si="53"/>
        <v>-0.27142857142857146</v>
      </c>
    </row>
    <row r="3442" spans="1:15" x14ac:dyDescent="0.25">
      <c r="A3442" t="s">
        <v>694</v>
      </c>
      <c r="B3442" t="s">
        <v>578</v>
      </c>
      <c r="C3442" t="s">
        <v>16</v>
      </c>
      <c r="D3442" t="s">
        <v>17</v>
      </c>
      <c r="E3442" t="s">
        <v>211</v>
      </c>
      <c r="F3442" t="s">
        <v>50</v>
      </c>
      <c r="G3442">
        <v>75217</v>
      </c>
      <c r="H3442" t="s">
        <v>89</v>
      </c>
      <c r="I3442" t="s">
        <v>32</v>
      </c>
      <c r="J3442" t="s">
        <v>43</v>
      </c>
      <c r="K3442">
        <v>54.192</v>
      </c>
      <c r="L3442">
        <v>6</v>
      </c>
      <c r="M3442">
        <v>0.2</v>
      </c>
      <c r="N3442">
        <v>4.0644</v>
      </c>
      <c r="O3442" s="5">
        <f t="shared" si="53"/>
        <v>7.4999999999999997E-2</v>
      </c>
    </row>
    <row r="3443" spans="1:15" x14ac:dyDescent="0.25">
      <c r="A3443" t="s">
        <v>640</v>
      </c>
      <c r="B3443" t="s">
        <v>578</v>
      </c>
      <c r="C3443" t="s">
        <v>88</v>
      </c>
      <c r="D3443" t="s">
        <v>17</v>
      </c>
      <c r="E3443" t="s">
        <v>65</v>
      </c>
      <c r="F3443" t="s">
        <v>27</v>
      </c>
      <c r="G3443">
        <v>94122</v>
      </c>
      <c r="H3443" t="s">
        <v>31</v>
      </c>
      <c r="I3443" t="s">
        <v>32</v>
      </c>
      <c r="J3443" t="s">
        <v>64</v>
      </c>
      <c r="K3443">
        <v>4.3040000000000003</v>
      </c>
      <c r="L3443">
        <v>1</v>
      </c>
      <c r="M3443">
        <v>0.2</v>
      </c>
      <c r="N3443">
        <v>1.5602</v>
      </c>
      <c r="O3443" s="5">
        <f t="shared" si="53"/>
        <v>0.36249999999999999</v>
      </c>
    </row>
    <row r="3444" spans="1:15" x14ac:dyDescent="0.25">
      <c r="A3444" t="s">
        <v>652</v>
      </c>
      <c r="B3444" t="s">
        <v>15</v>
      </c>
      <c r="C3444" t="s">
        <v>16</v>
      </c>
      <c r="D3444" t="s">
        <v>17</v>
      </c>
      <c r="E3444" t="s">
        <v>110</v>
      </c>
      <c r="F3444" t="s">
        <v>94</v>
      </c>
      <c r="G3444">
        <v>10024</v>
      </c>
      <c r="H3444" t="s">
        <v>119</v>
      </c>
      <c r="I3444" t="s">
        <v>32</v>
      </c>
      <c r="J3444" t="s">
        <v>80</v>
      </c>
      <c r="K3444">
        <v>108.92</v>
      </c>
      <c r="L3444">
        <v>14</v>
      </c>
      <c r="M3444">
        <v>0</v>
      </c>
      <c r="N3444">
        <v>49.014000000000003</v>
      </c>
      <c r="O3444" s="5">
        <f t="shared" si="53"/>
        <v>0.45</v>
      </c>
    </row>
    <row r="3445" spans="1:15" x14ac:dyDescent="0.25">
      <c r="A3445" t="s">
        <v>652</v>
      </c>
      <c r="B3445" t="s">
        <v>38</v>
      </c>
      <c r="C3445" t="s">
        <v>30</v>
      </c>
      <c r="D3445" t="s">
        <v>17</v>
      </c>
      <c r="E3445" t="s">
        <v>110</v>
      </c>
      <c r="F3445" t="s">
        <v>94</v>
      </c>
      <c r="G3445">
        <v>10011</v>
      </c>
      <c r="H3445" t="s">
        <v>119</v>
      </c>
      <c r="I3445" t="s">
        <v>32</v>
      </c>
      <c r="J3445" t="s">
        <v>143</v>
      </c>
      <c r="K3445">
        <v>16.739999999999998</v>
      </c>
      <c r="L3445">
        <v>3</v>
      </c>
      <c r="M3445">
        <v>0</v>
      </c>
      <c r="N3445">
        <v>8.3699999999999992</v>
      </c>
      <c r="O3445" s="5">
        <f t="shared" si="53"/>
        <v>0.5</v>
      </c>
    </row>
    <row r="3446" spans="1:15" x14ac:dyDescent="0.25">
      <c r="A3446" t="s">
        <v>652</v>
      </c>
      <c r="B3446" t="s">
        <v>38</v>
      </c>
      <c r="C3446" t="s">
        <v>30</v>
      </c>
      <c r="D3446" t="s">
        <v>17</v>
      </c>
      <c r="E3446" t="s">
        <v>110</v>
      </c>
      <c r="F3446" t="s">
        <v>94</v>
      </c>
      <c r="G3446">
        <v>10011</v>
      </c>
      <c r="H3446" t="s">
        <v>119</v>
      </c>
      <c r="I3446" t="s">
        <v>32</v>
      </c>
      <c r="J3446" t="s">
        <v>68</v>
      </c>
      <c r="K3446">
        <v>2504.7399999999998</v>
      </c>
      <c r="L3446">
        <v>7</v>
      </c>
      <c r="M3446">
        <v>0</v>
      </c>
      <c r="N3446">
        <v>626.18499999999995</v>
      </c>
      <c r="O3446" s="5">
        <f t="shared" si="53"/>
        <v>0.25</v>
      </c>
    </row>
    <row r="3447" spans="1:15" x14ac:dyDescent="0.25">
      <c r="A3447" t="s">
        <v>642</v>
      </c>
      <c r="B3447" t="s">
        <v>38</v>
      </c>
      <c r="C3447" t="s">
        <v>30</v>
      </c>
      <c r="D3447" t="s">
        <v>17</v>
      </c>
      <c r="E3447" t="s">
        <v>73</v>
      </c>
      <c r="F3447" t="s">
        <v>70</v>
      </c>
      <c r="G3447">
        <v>19140</v>
      </c>
      <c r="H3447" t="s">
        <v>119</v>
      </c>
      <c r="I3447" t="s">
        <v>32</v>
      </c>
      <c r="J3447" t="s">
        <v>43</v>
      </c>
      <c r="K3447">
        <v>84.784000000000006</v>
      </c>
      <c r="L3447">
        <v>2</v>
      </c>
      <c r="M3447">
        <v>0.2</v>
      </c>
      <c r="N3447">
        <v>-16.956800000000001</v>
      </c>
      <c r="O3447" s="5">
        <f t="shared" si="53"/>
        <v>-0.2</v>
      </c>
    </row>
    <row r="3448" spans="1:15" x14ac:dyDescent="0.25">
      <c r="A3448" t="s">
        <v>890</v>
      </c>
      <c r="B3448" t="s">
        <v>38</v>
      </c>
      <c r="C3448" t="s">
        <v>16</v>
      </c>
      <c r="D3448" t="s">
        <v>17</v>
      </c>
      <c r="E3448" t="s">
        <v>179</v>
      </c>
      <c r="F3448" t="s">
        <v>56</v>
      </c>
      <c r="G3448">
        <v>19711</v>
      </c>
      <c r="H3448" t="s">
        <v>119</v>
      </c>
      <c r="I3448" t="s">
        <v>32</v>
      </c>
      <c r="J3448" t="s">
        <v>43</v>
      </c>
      <c r="K3448">
        <v>29.9</v>
      </c>
      <c r="L3448">
        <v>5</v>
      </c>
      <c r="M3448">
        <v>0</v>
      </c>
      <c r="N3448">
        <v>5.0830000000000002</v>
      </c>
      <c r="O3448" s="5">
        <f t="shared" si="53"/>
        <v>0.17</v>
      </c>
    </row>
    <row r="3449" spans="1:15" x14ac:dyDescent="0.25">
      <c r="A3449" t="s">
        <v>652</v>
      </c>
      <c r="B3449" t="s">
        <v>155</v>
      </c>
      <c r="C3449" t="s">
        <v>30</v>
      </c>
      <c r="D3449" t="s">
        <v>17</v>
      </c>
      <c r="E3449" t="s">
        <v>110</v>
      </c>
      <c r="F3449" t="s">
        <v>94</v>
      </c>
      <c r="G3449">
        <v>10024</v>
      </c>
      <c r="H3449" t="s">
        <v>119</v>
      </c>
      <c r="I3449" t="s">
        <v>32</v>
      </c>
      <c r="J3449" t="s">
        <v>80</v>
      </c>
      <c r="K3449">
        <v>70.88</v>
      </c>
      <c r="L3449">
        <v>2</v>
      </c>
      <c r="M3449">
        <v>0</v>
      </c>
      <c r="N3449">
        <v>33.313600000000001</v>
      </c>
      <c r="O3449" s="5">
        <f t="shared" si="53"/>
        <v>0.47000000000000003</v>
      </c>
    </row>
    <row r="3450" spans="1:15" x14ac:dyDescent="0.25">
      <c r="A3450" t="s">
        <v>945</v>
      </c>
      <c r="B3450" t="s">
        <v>38</v>
      </c>
      <c r="C3450" t="s">
        <v>88</v>
      </c>
      <c r="D3450" t="s">
        <v>17</v>
      </c>
      <c r="E3450" t="s">
        <v>122</v>
      </c>
      <c r="F3450" t="s">
        <v>23</v>
      </c>
      <c r="G3450">
        <v>36830</v>
      </c>
      <c r="H3450" t="s">
        <v>20</v>
      </c>
      <c r="I3450" t="s">
        <v>32</v>
      </c>
      <c r="J3450" t="s">
        <v>53</v>
      </c>
      <c r="K3450">
        <v>3.76</v>
      </c>
      <c r="L3450">
        <v>2</v>
      </c>
      <c r="M3450">
        <v>0</v>
      </c>
      <c r="N3450">
        <v>1.0904</v>
      </c>
      <c r="O3450" s="5">
        <f t="shared" si="53"/>
        <v>0.29000000000000004</v>
      </c>
    </row>
    <row r="3451" spans="1:15" x14ac:dyDescent="0.25">
      <c r="A3451" t="s">
        <v>633</v>
      </c>
      <c r="B3451" t="s">
        <v>38</v>
      </c>
      <c r="C3451" t="s">
        <v>16</v>
      </c>
      <c r="D3451" t="s">
        <v>17</v>
      </c>
      <c r="E3451" t="s">
        <v>26</v>
      </c>
      <c r="F3451" t="s">
        <v>27</v>
      </c>
      <c r="G3451">
        <v>90049</v>
      </c>
      <c r="H3451" t="s">
        <v>31</v>
      </c>
      <c r="I3451" t="s">
        <v>32</v>
      </c>
      <c r="J3451" t="s">
        <v>64</v>
      </c>
      <c r="K3451">
        <v>27.263999999999999</v>
      </c>
      <c r="L3451">
        <v>2</v>
      </c>
      <c r="M3451">
        <v>0.2</v>
      </c>
      <c r="N3451">
        <v>8.8607999999999993</v>
      </c>
      <c r="O3451" s="5">
        <f t="shared" si="53"/>
        <v>0.32500000000000001</v>
      </c>
    </row>
    <row r="3452" spans="1:15" x14ac:dyDescent="0.25">
      <c r="A3452" t="s">
        <v>640</v>
      </c>
      <c r="B3452" t="s">
        <v>38</v>
      </c>
      <c r="C3452" t="s">
        <v>88</v>
      </c>
      <c r="D3452" t="s">
        <v>17</v>
      </c>
      <c r="E3452" t="s">
        <v>65</v>
      </c>
      <c r="F3452" t="s">
        <v>27</v>
      </c>
      <c r="G3452">
        <v>94110</v>
      </c>
      <c r="H3452" t="s">
        <v>31</v>
      </c>
      <c r="I3452" t="s">
        <v>32</v>
      </c>
      <c r="J3452" t="s">
        <v>68</v>
      </c>
      <c r="K3452">
        <v>56.65</v>
      </c>
      <c r="L3452">
        <v>5</v>
      </c>
      <c r="M3452">
        <v>0</v>
      </c>
      <c r="N3452">
        <v>24.359500000000001</v>
      </c>
      <c r="O3452" s="5">
        <f t="shared" si="53"/>
        <v>0.43000000000000005</v>
      </c>
    </row>
    <row r="3453" spans="1:15" x14ac:dyDescent="0.25">
      <c r="A3453" t="s">
        <v>640</v>
      </c>
      <c r="B3453" t="s">
        <v>38</v>
      </c>
      <c r="C3453" t="s">
        <v>88</v>
      </c>
      <c r="D3453" t="s">
        <v>17</v>
      </c>
      <c r="E3453" t="s">
        <v>65</v>
      </c>
      <c r="F3453" t="s">
        <v>27</v>
      </c>
      <c r="G3453">
        <v>94110</v>
      </c>
      <c r="H3453" t="s">
        <v>31</v>
      </c>
      <c r="I3453" t="s">
        <v>32</v>
      </c>
      <c r="J3453" t="s">
        <v>43</v>
      </c>
      <c r="K3453">
        <v>14.97</v>
      </c>
      <c r="L3453">
        <v>1</v>
      </c>
      <c r="M3453">
        <v>0</v>
      </c>
      <c r="N3453">
        <v>4.1916000000000002</v>
      </c>
      <c r="O3453" s="5">
        <f t="shared" si="53"/>
        <v>0.28000000000000003</v>
      </c>
    </row>
    <row r="3454" spans="1:15" x14ac:dyDescent="0.25">
      <c r="A3454" t="s">
        <v>640</v>
      </c>
      <c r="B3454" t="s">
        <v>38</v>
      </c>
      <c r="C3454" t="s">
        <v>88</v>
      </c>
      <c r="D3454" t="s">
        <v>17</v>
      </c>
      <c r="E3454" t="s">
        <v>65</v>
      </c>
      <c r="F3454" t="s">
        <v>27</v>
      </c>
      <c r="G3454">
        <v>94110</v>
      </c>
      <c r="H3454" t="s">
        <v>31</v>
      </c>
      <c r="I3454" t="s">
        <v>32</v>
      </c>
      <c r="J3454" t="s">
        <v>195</v>
      </c>
      <c r="K3454">
        <v>4.0199999999999996</v>
      </c>
      <c r="L3454">
        <v>2</v>
      </c>
      <c r="M3454">
        <v>0</v>
      </c>
      <c r="N3454">
        <v>1.9698</v>
      </c>
      <c r="O3454" s="5">
        <f t="shared" si="53"/>
        <v>0.49000000000000005</v>
      </c>
    </row>
    <row r="3455" spans="1:15" x14ac:dyDescent="0.25">
      <c r="A3455" t="s">
        <v>919</v>
      </c>
      <c r="B3455" t="s">
        <v>15</v>
      </c>
      <c r="C3455" t="s">
        <v>88</v>
      </c>
      <c r="D3455" t="s">
        <v>17</v>
      </c>
      <c r="E3455" t="s">
        <v>475</v>
      </c>
      <c r="F3455" t="s">
        <v>41</v>
      </c>
      <c r="G3455">
        <v>27604</v>
      </c>
      <c r="H3455" t="s">
        <v>20</v>
      </c>
      <c r="I3455" t="s">
        <v>58</v>
      </c>
      <c r="J3455" t="s">
        <v>59</v>
      </c>
      <c r="K3455">
        <v>471.92</v>
      </c>
      <c r="L3455">
        <v>2</v>
      </c>
      <c r="M3455">
        <v>0.2</v>
      </c>
      <c r="N3455">
        <v>29.495000000000001</v>
      </c>
      <c r="O3455" s="5">
        <f t="shared" si="53"/>
        <v>6.25E-2</v>
      </c>
    </row>
    <row r="3456" spans="1:15" x14ac:dyDescent="0.25">
      <c r="A3456" t="s">
        <v>862</v>
      </c>
      <c r="B3456" t="s">
        <v>15</v>
      </c>
      <c r="C3456" t="s">
        <v>16</v>
      </c>
      <c r="D3456" t="s">
        <v>17</v>
      </c>
      <c r="E3456" t="s">
        <v>419</v>
      </c>
      <c r="F3456" t="s">
        <v>71</v>
      </c>
      <c r="G3456">
        <v>31204</v>
      </c>
      <c r="H3456" t="s">
        <v>20</v>
      </c>
      <c r="I3456" t="s">
        <v>32</v>
      </c>
      <c r="J3456" t="s">
        <v>64</v>
      </c>
      <c r="K3456">
        <v>58.72</v>
      </c>
      <c r="L3456">
        <v>4</v>
      </c>
      <c r="M3456">
        <v>0</v>
      </c>
      <c r="N3456">
        <v>27.011199999999999</v>
      </c>
      <c r="O3456" s="5">
        <f t="shared" si="53"/>
        <v>0.45999999999999996</v>
      </c>
    </row>
    <row r="3457" spans="1:15" x14ac:dyDescent="0.25">
      <c r="A3457" t="s">
        <v>999</v>
      </c>
      <c r="B3457" t="s">
        <v>38</v>
      </c>
      <c r="C3457" t="s">
        <v>16</v>
      </c>
      <c r="D3457" t="s">
        <v>17</v>
      </c>
      <c r="E3457" t="s">
        <v>543</v>
      </c>
      <c r="F3457" t="s">
        <v>104</v>
      </c>
      <c r="G3457">
        <v>37211</v>
      </c>
      <c r="H3457" t="s">
        <v>20</v>
      </c>
      <c r="I3457" t="s">
        <v>32</v>
      </c>
      <c r="J3457" t="s">
        <v>53</v>
      </c>
      <c r="K3457">
        <v>5.16</v>
      </c>
      <c r="L3457">
        <v>3</v>
      </c>
      <c r="M3457">
        <v>0.2</v>
      </c>
      <c r="N3457">
        <v>0.83850000000000002</v>
      </c>
      <c r="O3457" s="5">
        <f t="shared" si="53"/>
        <v>0.16250000000000001</v>
      </c>
    </row>
    <row r="3458" spans="1:15" x14ac:dyDescent="0.25">
      <c r="A3458" t="s">
        <v>999</v>
      </c>
      <c r="B3458" t="s">
        <v>38</v>
      </c>
      <c r="C3458" t="s">
        <v>16</v>
      </c>
      <c r="D3458" t="s">
        <v>17</v>
      </c>
      <c r="E3458" t="s">
        <v>543</v>
      </c>
      <c r="F3458" t="s">
        <v>104</v>
      </c>
      <c r="G3458">
        <v>37211</v>
      </c>
      <c r="H3458" t="s">
        <v>20</v>
      </c>
      <c r="I3458" t="s">
        <v>32</v>
      </c>
      <c r="J3458" t="s">
        <v>80</v>
      </c>
      <c r="K3458">
        <v>16.495999999999999</v>
      </c>
      <c r="L3458">
        <v>2</v>
      </c>
      <c r="M3458">
        <v>0.2</v>
      </c>
      <c r="N3458">
        <v>5.5674000000000001</v>
      </c>
      <c r="O3458" s="5">
        <f t="shared" si="53"/>
        <v>0.33750000000000002</v>
      </c>
    </row>
    <row r="3459" spans="1:15" x14ac:dyDescent="0.25">
      <c r="A3459" t="s">
        <v>642</v>
      </c>
      <c r="B3459" t="s">
        <v>155</v>
      </c>
      <c r="C3459" t="s">
        <v>16</v>
      </c>
      <c r="D3459" t="s">
        <v>17</v>
      </c>
      <c r="E3459" t="s">
        <v>73</v>
      </c>
      <c r="F3459" t="s">
        <v>70</v>
      </c>
      <c r="G3459">
        <v>19143</v>
      </c>
      <c r="H3459" t="s">
        <v>119</v>
      </c>
      <c r="I3459" t="s">
        <v>58</v>
      </c>
      <c r="J3459" t="s">
        <v>129</v>
      </c>
      <c r="K3459">
        <v>71.975999999999999</v>
      </c>
      <c r="L3459">
        <v>3</v>
      </c>
      <c r="M3459">
        <v>0.2</v>
      </c>
      <c r="N3459">
        <v>19.793399999999998</v>
      </c>
      <c r="O3459" s="5">
        <f t="shared" si="53"/>
        <v>0.27499999999999997</v>
      </c>
    </row>
    <row r="3460" spans="1:15" x14ac:dyDescent="0.25">
      <c r="A3460" t="s">
        <v>642</v>
      </c>
      <c r="B3460" t="s">
        <v>155</v>
      </c>
      <c r="C3460" t="s">
        <v>16</v>
      </c>
      <c r="D3460" t="s">
        <v>17</v>
      </c>
      <c r="E3460" t="s">
        <v>73</v>
      </c>
      <c r="F3460" t="s">
        <v>70</v>
      </c>
      <c r="G3460">
        <v>19143</v>
      </c>
      <c r="H3460" t="s">
        <v>119</v>
      </c>
      <c r="I3460" t="s">
        <v>21</v>
      </c>
      <c r="J3460" t="s">
        <v>48</v>
      </c>
      <c r="K3460">
        <v>22.512</v>
      </c>
      <c r="L3460">
        <v>3</v>
      </c>
      <c r="M3460">
        <v>0.2</v>
      </c>
      <c r="N3460">
        <v>2.2511999999999999</v>
      </c>
      <c r="O3460" s="5">
        <f t="shared" ref="O3460:O3523" si="54">N3460/K3460</f>
        <v>9.9999999999999992E-2</v>
      </c>
    </row>
    <row r="3461" spans="1:15" x14ac:dyDescent="0.25">
      <c r="A3461" t="s">
        <v>642</v>
      </c>
      <c r="B3461" t="s">
        <v>155</v>
      </c>
      <c r="C3461" t="s">
        <v>16</v>
      </c>
      <c r="D3461" t="s">
        <v>17</v>
      </c>
      <c r="E3461" t="s">
        <v>73</v>
      </c>
      <c r="F3461" t="s">
        <v>70</v>
      </c>
      <c r="G3461">
        <v>19143</v>
      </c>
      <c r="H3461" t="s">
        <v>119</v>
      </c>
      <c r="I3461" t="s">
        <v>32</v>
      </c>
      <c r="J3461" t="s">
        <v>64</v>
      </c>
      <c r="K3461">
        <v>3.444</v>
      </c>
      <c r="L3461">
        <v>2</v>
      </c>
      <c r="M3461">
        <v>0.7</v>
      </c>
      <c r="N3461">
        <v>-2.7551999999999999</v>
      </c>
      <c r="O3461" s="5">
        <f t="shared" si="54"/>
        <v>-0.79999999999999993</v>
      </c>
    </row>
    <row r="3462" spans="1:15" x14ac:dyDescent="0.25">
      <c r="A3462" t="s">
        <v>642</v>
      </c>
      <c r="B3462" t="s">
        <v>155</v>
      </c>
      <c r="C3462" t="s">
        <v>16</v>
      </c>
      <c r="D3462" t="s">
        <v>17</v>
      </c>
      <c r="E3462" t="s">
        <v>73</v>
      </c>
      <c r="F3462" t="s">
        <v>70</v>
      </c>
      <c r="G3462">
        <v>19143</v>
      </c>
      <c r="H3462" t="s">
        <v>119</v>
      </c>
      <c r="I3462" t="s">
        <v>32</v>
      </c>
      <c r="J3462" t="s">
        <v>64</v>
      </c>
      <c r="K3462">
        <v>538.19399999999996</v>
      </c>
      <c r="L3462">
        <v>2</v>
      </c>
      <c r="M3462">
        <v>0.7</v>
      </c>
      <c r="N3462">
        <v>-412.61540000000002</v>
      </c>
      <c r="O3462" s="5">
        <f t="shared" si="54"/>
        <v>-0.76666666666666672</v>
      </c>
    </row>
    <row r="3463" spans="1:15" x14ac:dyDescent="0.25">
      <c r="A3463" t="s">
        <v>642</v>
      </c>
      <c r="B3463" t="s">
        <v>155</v>
      </c>
      <c r="C3463" t="s">
        <v>16</v>
      </c>
      <c r="D3463" t="s">
        <v>17</v>
      </c>
      <c r="E3463" t="s">
        <v>73</v>
      </c>
      <c r="F3463" t="s">
        <v>70</v>
      </c>
      <c r="G3463">
        <v>19143</v>
      </c>
      <c r="H3463" t="s">
        <v>119</v>
      </c>
      <c r="I3463" t="s">
        <v>58</v>
      </c>
      <c r="J3463" t="s">
        <v>129</v>
      </c>
      <c r="K3463">
        <v>47.984000000000002</v>
      </c>
      <c r="L3463">
        <v>2</v>
      </c>
      <c r="M3463">
        <v>0.2</v>
      </c>
      <c r="N3463">
        <v>14.395200000000001</v>
      </c>
      <c r="O3463" s="5">
        <f t="shared" si="54"/>
        <v>0.3</v>
      </c>
    </row>
    <row r="3464" spans="1:15" x14ac:dyDescent="0.25">
      <c r="A3464" t="s">
        <v>694</v>
      </c>
      <c r="B3464" t="s">
        <v>15</v>
      </c>
      <c r="C3464" t="s">
        <v>30</v>
      </c>
      <c r="D3464" t="s">
        <v>17</v>
      </c>
      <c r="E3464" t="s">
        <v>211</v>
      </c>
      <c r="F3464" t="s">
        <v>50</v>
      </c>
      <c r="G3464">
        <v>75081</v>
      </c>
      <c r="H3464" t="s">
        <v>89</v>
      </c>
      <c r="I3464" t="s">
        <v>58</v>
      </c>
      <c r="J3464" t="s">
        <v>59</v>
      </c>
      <c r="K3464">
        <v>492.76799999999997</v>
      </c>
      <c r="L3464">
        <v>4</v>
      </c>
      <c r="M3464">
        <v>0.2</v>
      </c>
      <c r="N3464">
        <v>55.436399999999999</v>
      </c>
      <c r="O3464" s="5">
        <f t="shared" si="54"/>
        <v>0.1125</v>
      </c>
    </row>
    <row r="3465" spans="1:15" x14ac:dyDescent="0.25">
      <c r="A3465" t="s">
        <v>951</v>
      </c>
      <c r="B3465" t="s">
        <v>15</v>
      </c>
      <c r="C3465" t="s">
        <v>16</v>
      </c>
      <c r="D3465" t="s">
        <v>17</v>
      </c>
      <c r="E3465" t="s">
        <v>499</v>
      </c>
      <c r="F3465" t="s">
        <v>139</v>
      </c>
      <c r="G3465">
        <v>8861</v>
      </c>
      <c r="H3465" t="s">
        <v>119</v>
      </c>
      <c r="I3465" t="s">
        <v>32</v>
      </c>
      <c r="J3465" t="s">
        <v>53</v>
      </c>
      <c r="K3465">
        <v>286.79000000000002</v>
      </c>
      <c r="L3465">
        <v>7</v>
      </c>
      <c r="M3465">
        <v>0</v>
      </c>
      <c r="N3465">
        <v>74.565399999999997</v>
      </c>
      <c r="O3465" s="5">
        <f t="shared" si="54"/>
        <v>0.25999999999999995</v>
      </c>
    </row>
    <row r="3466" spans="1:15" x14ac:dyDescent="0.25">
      <c r="A3466" t="s">
        <v>748</v>
      </c>
      <c r="B3466" t="s">
        <v>38</v>
      </c>
      <c r="C3466" t="s">
        <v>88</v>
      </c>
      <c r="D3466" t="s">
        <v>17</v>
      </c>
      <c r="E3466" t="s">
        <v>290</v>
      </c>
      <c r="F3466" t="s">
        <v>35</v>
      </c>
      <c r="G3466">
        <v>32216</v>
      </c>
      <c r="H3466" t="s">
        <v>20</v>
      </c>
      <c r="I3466" t="s">
        <v>32</v>
      </c>
      <c r="J3466" t="s">
        <v>80</v>
      </c>
      <c r="K3466">
        <v>5.08</v>
      </c>
      <c r="L3466">
        <v>1</v>
      </c>
      <c r="M3466">
        <v>0.2</v>
      </c>
      <c r="N3466">
        <v>1.651</v>
      </c>
      <c r="O3466" s="5">
        <f t="shared" si="54"/>
        <v>0.32500000000000001</v>
      </c>
    </row>
    <row r="3467" spans="1:15" x14ac:dyDescent="0.25">
      <c r="A3467" t="s">
        <v>748</v>
      </c>
      <c r="B3467" t="s">
        <v>15</v>
      </c>
      <c r="C3467" t="s">
        <v>16</v>
      </c>
      <c r="D3467" t="s">
        <v>17</v>
      </c>
      <c r="E3467" t="s">
        <v>290</v>
      </c>
      <c r="F3467" t="s">
        <v>35</v>
      </c>
      <c r="G3467">
        <v>32216</v>
      </c>
      <c r="H3467" t="s">
        <v>20</v>
      </c>
      <c r="I3467" t="s">
        <v>58</v>
      </c>
      <c r="J3467" t="s">
        <v>129</v>
      </c>
      <c r="K3467">
        <v>47.991999999999997</v>
      </c>
      <c r="L3467">
        <v>1</v>
      </c>
      <c r="M3467">
        <v>0.2</v>
      </c>
      <c r="N3467">
        <v>7.1988000000000003</v>
      </c>
      <c r="O3467" s="5">
        <f t="shared" si="54"/>
        <v>0.15000000000000002</v>
      </c>
    </row>
    <row r="3468" spans="1:15" x14ac:dyDescent="0.25">
      <c r="A3468" t="s">
        <v>1046</v>
      </c>
      <c r="B3468" t="s">
        <v>38</v>
      </c>
      <c r="C3468" t="s">
        <v>30</v>
      </c>
      <c r="D3468" t="s">
        <v>17</v>
      </c>
      <c r="E3468" t="s">
        <v>573</v>
      </c>
      <c r="F3468" t="s">
        <v>108</v>
      </c>
      <c r="G3468">
        <v>2151</v>
      </c>
      <c r="H3468" t="s">
        <v>119</v>
      </c>
      <c r="I3468" t="s">
        <v>32</v>
      </c>
      <c r="J3468" t="s">
        <v>68</v>
      </c>
      <c r="K3468">
        <v>61.96</v>
      </c>
      <c r="L3468">
        <v>2</v>
      </c>
      <c r="M3468">
        <v>0</v>
      </c>
      <c r="N3468">
        <v>16.1096</v>
      </c>
      <c r="O3468" s="5">
        <f t="shared" si="54"/>
        <v>0.26</v>
      </c>
    </row>
    <row r="3469" spans="1:15" x14ac:dyDescent="0.25">
      <c r="A3469" t="s">
        <v>1046</v>
      </c>
      <c r="B3469" t="s">
        <v>38</v>
      </c>
      <c r="C3469" t="s">
        <v>30</v>
      </c>
      <c r="D3469" t="s">
        <v>17</v>
      </c>
      <c r="E3469" t="s">
        <v>573</v>
      </c>
      <c r="F3469" t="s">
        <v>108</v>
      </c>
      <c r="G3469">
        <v>2151</v>
      </c>
      <c r="H3469" t="s">
        <v>119</v>
      </c>
      <c r="I3469" t="s">
        <v>21</v>
      </c>
      <c r="J3469" t="s">
        <v>22</v>
      </c>
      <c r="K3469">
        <v>361.96</v>
      </c>
      <c r="L3469">
        <v>2</v>
      </c>
      <c r="M3469">
        <v>0</v>
      </c>
      <c r="N3469">
        <v>83.250799999999998</v>
      </c>
      <c r="O3469" s="5">
        <f t="shared" si="54"/>
        <v>0.23</v>
      </c>
    </row>
    <row r="3470" spans="1:15" x14ac:dyDescent="0.25">
      <c r="A3470" t="s">
        <v>1046</v>
      </c>
      <c r="B3470" t="s">
        <v>38</v>
      </c>
      <c r="C3470" t="s">
        <v>30</v>
      </c>
      <c r="D3470" t="s">
        <v>17</v>
      </c>
      <c r="E3470" t="s">
        <v>573</v>
      </c>
      <c r="F3470" t="s">
        <v>108</v>
      </c>
      <c r="G3470">
        <v>2151</v>
      </c>
      <c r="H3470" t="s">
        <v>119</v>
      </c>
      <c r="I3470" t="s">
        <v>32</v>
      </c>
      <c r="J3470" t="s">
        <v>80</v>
      </c>
      <c r="K3470">
        <v>278.82</v>
      </c>
      <c r="L3470">
        <v>9</v>
      </c>
      <c r="M3470">
        <v>0</v>
      </c>
      <c r="N3470">
        <v>125.46899999999999</v>
      </c>
      <c r="O3470" s="5">
        <f t="shared" si="54"/>
        <v>0.45</v>
      </c>
    </row>
    <row r="3471" spans="1:15" x14ac:dyDescent="0.25">
      <c r="A3471" t="s">
        <v>744</v>
      </c>
      <c r="B3471" t="s">
        <v>38</v>
      </c>
      <c r="C3471" t="s">
        <v>16</v>
      </c>
      <c r="D3471" t="s">
        <v>17</v>
      </c>
      <c r="E3471" t="s">
        <v>127</v>
      </c>
      <c r="F3471" t="s">
        <v>117</v>
      </c>
      <c r="G3471">
        <v>39212</v>
      </c>
      <c r="H3471" t="s">
        <v>20</v>
      </c>
      <c r="I3471" t="s">
        <v>21</v>
      </c>
      <c r="J3471" t="s">
        <v>48</v>
      </c>
      <c r="K3471">
        <v>133.38</v>
      </c>
      <c r="L3471">
        <v>6</v>
      </c>
      <c r="M3471">
        <v>0</v>
      </c>
      <c r="N3471">
        <v>58.687199999999997</v>
      </c>
      <c r="O3471" s="5">
        <f t="shared" si="54"/>
        <v>0.44</v>
      </c>
    </row>
    <row r="3472" spans="1:15" x14ac:dyDescent="0.25">
      <c r="A3472" t="s">
        <v>828</v>
      </c>
      <c r="B3472" t="s">
        <v>38</v>
      </c>
      <c r="C3472" t="s">
        <v>16</v>
      </c>
      <c r="D3472" t="s">
        <v>17</v>
      </c>
      <c r="E3472" t="s">
        <v>290</v>
      </c>
      <c r="F3472" t="s">
        <v>41</v>
      </c>
      <c r="G3472">
        <v>28540</v>
      </c>
      <c r="H3472" t="s">
        <v>20</v>
      </c>
      <c r="I3472" t="s">
        <v>32</v>
      </c>
      <c r="J3472" t="s">
        <v>80</v>
      </c>
      <c r="K3472">
        <v>47.951999999999998</v>
      </c>
      <c r="L3472">
        <v>3</v>
      </c>
      <c r="M3472">
        <v>0.2</v>
      </c>
      <c r="N3472">
        <v>16.183800000000002</v>
      </c>
      <c r="O3472" s="5">
        <f t="shared" si="54"/>
        <v>0.33750000000000002</v>
      </c>
    </row>
    <row r="3473" spans="1:15" x14ac:dyDescent="0.25">
      <c r="A3473" t="s">
        <v>640</v>
      </c>
      <c r="B3473" t="s">
        <v>38</v>
      </c>
      <c r="C3473" t="s">
        <v>16</v>
      </c>
      <c r="D3473" t="s">
        <v>17</v>
      </c>
      <c r="E3473" t="s">
        <v>65</v>
      </c>
      <c r="F3473" t="s">
        <v>27</v>
      </c>
      <c r="G3473">
        <v>94122</v>
      </c>
      <c r="H3473" t="s">
        <v>31</v>
      </c>
      <c r="I3473" t="s">
        <v>21</v>
      </c>
      <c r="J3473" t="s">
        <v>48</v>
      </c>
      <c r="K3473">
        <v>16.739999999999998</v>
      </c>
      <c r="L3473">
        <v>2</v>
      </c>
      <c r="M3473">
        <v>0</v>
      </c>
      <c r="N3473">
        <v>4.3524000000000003</v>
      </c>
      <c r="O3473" s="5">
        <f t="shared" si="54"/>
        <v>0.26000000000000006</v>
      </c>
    </row>
    <row r="3474" spans="1:15" x14ac:dyDescent="0.25">
      <c r="A3474" t="s">
        <v>670</v>
      </c>
      <c r="B3474" t="s">
        <v>38</v>
      </c>
      <c r="C3474" t="s">
        <v>30</v>
      </c>
      <c r="D3474" t="s">
        <v>17</v>
      </c>
      <c r="E3474" t="s">
        <v>162</v>
      </c>
      <c r="F3474" t="s">
        <v>124</v>
      </c>
      <c r="G3474">
        <v>43229</v>
      </c>
      <c r="H3474" t="s">
        <v>119</v>
      </c>
      <c r="I3474" t="s">
        <v>32</v>
      </c>
      <c r="J3474" t="s">
        <v>80</v>
      </c>
      <c r="K3474">
        <v>10.848000000000001</v>
      </c>
      <c r="L3474">
        <v>2</v>
      </c>
      <c r="M3474">
        <v>0.2</v>
      </c>
      <c r="N3474">
        <v>3.5255999999999998</v>
      </c>
      <c r="O3474" s="5">
        <f t="shared" si="54"/>
        <v>0.32499999999999996</v>
      </c>
    </row>
    <row r="3475" spans="1:15" x14ac:dyDescent="0.25">
      <c r="A3475" t="s">
        <v>670</v>
      </c>
      <c r="B3475" t="s">
        <v>38</v>
      </c>
      <c r="C3475" t="s">
        <v>30</v>
      </c>
      <c r="D3475" t="s">
        <v>17</v>
      </c>
      <c r="E3475" t="s">
        <v>162</v>
      </c>
      <c r="F3475" t="s">
        <v>124</v>
      </c>
      <c r="G3475">
        <v>43229</v>
      </c>
      <c r="H3475" t="s">
        <v>119</v>
      </c>
      <c r="I3475" t="s">
        <v>58</v>
      </c>
      <c r="J3475" t="s">
        <v>129</v>
      </c>
      <c r="K3475">
        <v>18.544</v>
      </c>
      <c r="L3475">
        <v>2</v>
      </c>
      <c r="M3475">
        <v>0.2</v>
      </c>
      <c r="N3475">
        <v>3.0133999999999999</v>
      </c>
      <c r="O3475" s="5">
        <f t="shared" si="54"/>
        <v>0.16249999999999998</v>
      </c>
    </row>
    <row r="3476" spans="1:15" x14ac:dyDescent="0.25">
      <c r="A3476" t="s">
        <v>1050</v>
      </c>
      <c r="B3476" t="s">
        <v>38</v>
      </c>
      <c r="C3476" t="s">
        <v>16</v>
      </c>
      <c r="D3476" t="s">
        <v>17</v>
      </c>
      <c r="E3476" t="s">
        <v>302</v>
      </c>
      <c r="F3476" t="s">
        <v>82</v>
      </c>
      <c r="G3476">
        <v>48127</v>
      </c>
      <c r="H3476" t="s">
        <v>89</v>
      </c>
      <c r="I3476" t="s">
        <v>21</v>
      </c>
      <c r="J3476" t="s">
        <v>25</v>
      </c>
      <c r="K3476">
        <v>180.98</v>
      </c>
      <c r="L3476">
        <v>1</v>
      </c>
      <c r="M3476">
        <v>0</v>
      </c>
      <c r="N3476">
        <v>47.0548</v>
      </c>
      <c r="O3476" s="5">
        <f t="shared" si="54"/>
        <v>0.26</v>
      </c>
    </row>
    <row r="3477" spans="1:15" x14ac:dyDescent="0.25">
      <c r="A3477" t="s">
        <v>1050</v>
      </c>
      <c r="B3477" t="s">
        <v>38</v>
      </c>
      <c r="C3477" t="s">
        <v>16</v>
      </c>
      <c r="D3477" t="s">
        <v>17</v>
      </c>
      <c r="E3477" t="s">
        <v>302</v>
      </c>
      <c r="F3477" t="s">
        <v>82</v>
      </c>
      <c r="G3477">
        <v>48127</v>
      </c>
      <c r="H3477" t="s">
        <v>89</v>
      </c>
      <c r="I3477" t="s">
        <v>58</v>
      </c>
      <c r="J3477" t="s">
        <v>129</v>
      </c>
      <c r="K3477">
        <v>99.98</v>
      </c>
      <c r="L3477">
        <v>2</v>
      </c>
      <c r="M3477">
        <v>0</v>
      </c>
      <c r="N3477">
        <v>42.991399999999999</v>
      </c>
      <c r="O3477" s="5">
        <f t="shared" si="54"/>
        <v>0.43</v>
      </c>
    </row>
    <row r="3478" spans="1:15" x14ac:dyDescent="0.25">
      <c r="A3478" t="s">
        <v>1043</v>
      </c>
      <c r="B3478" t="s">
        <v>155</v>
      </c>
      <c r="C3478" t="s">
        <v>30</v>
      </c>
      <c r="D3478" t="s">
        <v>17</v>
      </c>
      <c r="E3478" t="s">
        <v>568</v>
      </c>
      <c r="F3478" t="s">
        <v>91</v>
      </c>
      <c r="G3478">
        <v>66212</v>
      </c>
      <c r="H3478" t="s">
        <v>89</v>
      </c>
      <c r="I3478" t="s">
        <v>58</v>
      </c>
      <c r="J3478" t="s">
        <v>129</v>
      </c>
      <c r="K3478">
        <v>34.950000000000003</v>
      </c>
      <c r="L3478">
        <v>5</v>
      </c>
      <c r="M3478">
        <v>0</v>
      </c>
      <c r="N3478">
        <v>15.378</v>
      </c>
      <c r="O3478" s="5">
        <f t="shared" si="54"/>
        <v>0.43999999999999995</v>
      </c>
    </row>
    <row r="3479" spans="1:15" x14ac:dyDescent="0.25">
      <c r="A3479" t="s">
        <v>1043</v>
      </c>
      <c r="B3479" t="s">
        <v>155</v>
      </c>
      <c r="C3479" t="s">
        <v>30</v>
      </c>
      <c r="D3479" t="s">
        <v>17</v>
      </c>
      <c r="E3479" t="s">
        <v>568</v>
      </c>
      <c r="F3479" t="s">
        <v>91</v>
      </c>
      <c r="G3479">
        <v>66212</v>
      </c>
      <c r="H3479" t="s">
        <v>89</v>
      </c>
      <c r="I3479" t="s">
        <v>32</v>
      </c>
      <c r="J3479" t="s">
        <v>64</v>
      </c>
      <c r="K3479">
        <v>152</v>
      </c>
      <c r="L3479">
        <v>5</v>
      </c>
      <c r="M3479">
        <v>0</v>
      </c>
      <c r="N3479">
        <v>69.92</v>
      </c>
      <c r="O3479" s="5">
        <f t="shared" si="54"/>
        <v>0.46</v>
      </c>
    </row>
    <row r="3480" spans="1:15" x14ac:dyDescent="0.25">
      <c r="A3480" t="s">
        <v>1051</v>
      </c>
      <c r="B3480" t="s">
        <v>38</v>
      </c>
      <c r="C3480" t="s">
        <v>16</v>
      </c>
      <c r="D3480" t="s">
        <v>17</v>
      </c>
      <c r="E3480" t="s">
        <v>576</v>
      </c>
      <c r="F3480" t="s">
        <v>135</v>
      </c>
      <c r="G3480">
        <v>87505</v>
      </c>
      <c r="H3480" t="s">
        <v>31</v>
      </c>
      <c r="I3480" t="s">
        <v>58</v>
      </c>
      <c r="J3480" t="s">
        <v>129</v>
      </c>
      <c r="K3480">
        <v>92.52</v>
      </c>
      <c r="L3480">
        <v>9</v>
      </c>
      <c r="M3480">
        <v>0</v>
      </c>
      <c r="N3480">
        <v>18.504000000000001</v>
      </c>
      <c r="O3480" s="5">
        <f t="shared" si="54"/>
        <v>0.2</v>
      </c>
    </row>
    <row r="3481" spans="1:15" x14ac:dyDescent="0.25">
      <c r="A3481" t="s">
        <v>640</v>
      </c>
      <c r="B3481" t="s">
        <v>38</v>
      </c>
      <c r="C3481" t="s">
        <v>30</v>
      </c>
      <c r="D3481" t="s">
        <v>17</v>
      </c>
      <c r="E3481" t="s">
        <v>65</v>
      </c>
      <c r="F3481" t="s">
        <v>27</v>
      </c>
      <c r="G3481">
        <v>94110</v>
      </c>
      <c r="H3481" t="s">
        <v>31</v>
      </c>
      <c r="I3481" t="s">
        <v>32</v>
      </c>
      <c r="J3481" t="s">
        <v>53</v>
      </c>
      <c r="K3481">
        <v>8.56</v>
      </c>
      <c r="L3481">
        <v>2</v>
      </c>
      <c r="M3481">
        <v>0</v>
      </c>
      <c r="N3481">
        <v>2.4824000000000002</v>
      </c>
      <c r="O3481" s="5">
        <f t="shared" si="54"/>
        <v>0.28999999999999998</v>
      </c>
    </row>
    <row r="3482" spans="1:15" x14ac:dyDescent="0.25">
      <c r="A3482" t="s">
        <v>640</v>
      </c>
      <c r="B3482" t="s">
        <v>38</v>
      </c>
      <c r="C3482" t="s">
        <v>30</v>
      </c>
      <c r="D3482" t="s">
        <v>17</v>
      </c>
      <c r="E3482" t="s">
        <v>65</v>
      </c>
      <c r="F3482" t="s">
        <v>27</v>
      </c>
      <c r="G3482">
        <v>94110</v>
      </c>
      <c r="H3482" t="s">
        <v>31</v>
      </c>
      <c r="I3482" t="s">
        <v>32</v>
      </c>
      <c r="J3482" t="s">
        <v>80</v>
      </c>
      <c r="K3482">
        <v>45.36</v>
      </c>
      <c r="L3482">
        <v>7</v>
      </c>
      <c r="M3482">
        <v>0</v>
      </c>
      <c r="N3482">
        <v>21.7728</v>
      </c>
      <c r="O3482" s="5">
        <f t="shared" si="54"/>
        <v>0.48</v>
      </c>
    </row>
    <row r="3483" spans="1:15" x14ac:dyDescent="0.25">
      <c r="A3483" t="s">
        <v>640</v>
      </c>
      <c r="B3483" t="s">
        <v>38</v>
      </c>
      <c r="C3483" t="s">
        <v>30</v>
      </c>
      <c r="D3483" t="s">
        <v>17</v>
      </c>
      <c r="E3483" t="s">
        <v>65</v>
      </c>
      <c r="F3483" t="s">
        <v>27</v>
      </c>
      <c r="G3483">
        <v>94110</v>
      </c>
      <c r="H3483" t="s">
        <v>31</v>
      </c>
      <c r="I3483" t="s">
        <v>21</v>
      </c>
      <c r="J3483" t="s">
        <v>39</v>
      </c>
      <c r="K3483">
        <v>1421.664</v>
      </c>
      <c r="L3483">
        <v>6</v>
      </c>
      <c r="M3483">
        <v>0.2</v>
      </c>
      <c r="N3483">
        <v>-195.47880000000001</v>
      </c>
      <c r="O3483" s="5">
        <f t="shared" si="54"/>
        <v>-0.13750000000000001</v>
      </c>
    </row>
    <row r="3484" spans="1:15" x14ac:dyDescent="0.25">
      <c r="A3484" t="s">
        <v>877</v>
      </c>
      <c r="B3484" t="s">
        <v>155</v>
      </c>
      <c r="C3484" t="s">
        <v>16</v>
      </c>
      <c r="D3484" t="s">
        <v>17</v>
      </c>
      <c r="E3484" t="s">
        <v>435</v>
      </c>
      <c r="F3484" t="s">
        <v>23</v>
      </c>
      <c r="G3484">
        <v>36608</v>
      </c>
      <c r="H3484" t="s">
        <v>20</v>
      </c>
      <c r="I3484" t="s">
        <v>21</v>
      </c>
      <c r="J3484" t="s">
        <v>48</v>
      </c>
      <c r="K3484">
        <v>8.9600000000000009</v>
      </c>
      <c r="L3484">
        <v>2</v>
      </c>
      <c r="M3484">
        <v>0</v>
      </c>
      <c r="N3484">
        <v>2.7776000000000001</v>
      </c>
      <c r="O3484" s="5">
        <f t="shared" si="54"/>
        <v>0.31</v>
      </c>
    </row>
    <row r="3485" spans="1:15" x14ac:dyDescent="0.25">
      <c r="A3485" t="s">
        <v>656</v>
      </c>
      <c r="B3485" t="s">
        <v>155</v>
      </c>
      <c r="C3485" t="s">
        <v>30</v>
      </c>
      <c r="D3485" t="s">
        <v>17</v>
      </c>
      <c r="E3485" t="s">
        <v>123</v>
      </c>
      <c r="F3485" t="s">
        <v>100</v>
      </c>
      <c r="G3485">
        <v>22153</v>
      </c>
      <c r="H3485" t="s">
        <v>20</v>
      </c>
      <c r="I3485" t="s">
        <v>58</v>
      </c>
      <c r="J3485" t="s">
        <v>59</v>
      </c>
      <c r="K3485">
        <v>579.95000000000005</v>
      </c>
      <c r="L3485">
        <v>5</v>
      </c>
      <c r="M3485">
        <v>0</v>
      </c>
      <c r="N3485">
        <v>168.18549999999999</v>
      </c>
      <c r="O3485" s="5">
        <f t="shared" si="54"/>
        <v>0.28999999999999998</v>
      </c>
    </row>
    <row r="3486" spans="1:15" x14ac:dyDescent="0.25">
      <c r="A3486" t="s">
        <v>656</v>
      </c>
      <c r="B3486" t="s">
        <v>155</v>
      </c>
      <c r="C3486" t="s">
        <v>30</v>
      </c>
      <c r="D3486" t="s">
        <v>17</v>
      </c>
      <c r="E3486" t="s">
        <v>123</v>
      </c>
      <c r="F3486" t="s">
        <v>100</v>
      </c>
      <c r="G3486">
        <v>22153</v>
      </c>
      <c r="H3486" t="s">
        <v>20</v>
      </c>
      <c r="I3486" t="s">
        <v>21</v>
      </c>
      <c r="J3486" t="s">
        <v>48</v>
      </c>
      <c r="K3486">
        <v>29.12</v>
      </c>
      <c r="L3486">
        <v>4</v>
      </c>
      <c r="M3486">
        <v>0</v>
      </c>
      <c r="N3486">
        <v>12.521599999999999</v>
      </c>
      <c r="O3486" s="5">
        <f t="shared" si="54"/>
        <v>0.42999999999999994</v>
      </c>
    </row>
    <row r="3487" spans="1:15" x14ac:dyDescent="0.25">
      <c r="A3487" t="s">
        <v>656</v>
      </c>
      <c r="B3487" t="s">
        <v>155</v>
      </c>
      <c r="C3487" t="s">
        <v>30</v>
      </c>
      <c r="D3487" t="s">
        <v>17</v>
      </c>
      <c r="E3487" t="s">
        <v>123</v>
      </c>
      <c r="F3487" t="s">
        <v>100</v>
      </c>
      <c r="G3487">
        <v>22153</v>
      </c>
      <c r="H3487" t="s">
        <v>20</v>
      </c>
      <c r="I3487" t="s">
        <v>21</v>
      </c>
      <c r="J3487" t="s">
        <v>39</v>
      </c>
      <c r="K3487">
        <v>1202.94</v>
      </c>
      <c r="L3487">
        <v>3</v>
      </c>
      <c r="M3487">
        <v>0</v>
      </c>
      <c r="N3487">
        <v>300.73500000000001</v>
      </c>
      <c r="O3487" s="5">
        <f t="shared" si="54"/>
        <v>0.25</v>
      </c>
    </row>
    <row r="3488" spans="1:15" x14ac:dyDescent="0.25">
      <c r="A3488" t="s">
        <v>890</v>
      </c>
      <c r="B3488" t="s">
        <v>38</v>
      </c>
      <c r="C3488" t="s">
        <v>30</v>
      </c>
      <c r="D3488" t="s">
        <v>17</v>
      </c>
      <c r="E3488" t="s">
        <v>179</v>
      </c>
      <c r="F3488" t="s">
        <v>56</v>
      </c>
      <c r="G3488">
        <v>19711</v>
      </c>
      <c r="H3488" t="s">
        <v>119</v>
      </c>
      <c r="I3488" t="s">
        <v>32</v>
      </c>
      <c r="J3488" t="s">
        <v>64</v>
      </c>
      <c r="K3488">
        <v>7.92</v>
      </c>
      <c r="L3488">
        <v>4</v>
      </c>
      <c r="M3488">
        <v>0</v>
      </c>
      <c r="N3488">
        <v>3.5640000000000001</v>
      </c>
      <c r="O3488" s="5">
        <f t="shared" si="54"/>
        <v>0.45</v>
      </c>
    </row>
    <row r="3489" spans="1:15" x14ac:dyDescent="0.25">
      <c r="A3489" t="s">
        <v>1052</v>
      </c>
      <c r="B3489" t="s">
        <v>578</v>
      </c>
      <c r="C3489" t="s">
        <v>16</v>
      </c>
      <c r="D3489" t="s">
        <v>17</v>
      </c>
      <c r="E3489" t="s">
        <v>414</v>
      </c>
      <c r="F3489" t="s">
        <v>41</v>
      </c>
      <c r="G3489">
        <v>28601</v>
      </c>
      <c r="H3489" t="s">
        <v>20</v>
      </c>
      <c r="I3489" t="s">
        <v>58</v>
      </c>
      <c r="J3489" t="s">
        <v>59</v>
      </c>
      <c r="K3489">
        <v>36.192</v>
      </c>
      <c r="L3489">
        <v>1</v>
      </c>
      <c r="M3489">
        <v>0.2</v>
      </c>
      <c r="N3489">
        <v>2.7143999999999999</v>
      </c>
      <c r="O3489" s="5">
        <f t="shared" si="54"/>
        <v>7.4999999999999997E-2</v>
      </c>
    </row>
    <row r="3490" spans="1:15" x14ac:dyDescent="0.25">
      <c r="A3490" t="s">
        <v>634</v>
      </c>
      <c r="B3490" t="s">
        <v>38</v>
      </c>
      <c r="C3490" t="s">
        <v>88</v>
      </c>
      <c r="D3490" t="s">
        <v>17</v>
      </c>
      <c r="E3490" t="s">
        <v>34</v>
      </c>
      <c r="F3490" t="s">
        <v>35</v>
      </c>
      <c r="G3490">
        <v>33311</v>
      </c>
      <c r="H3490" t="s">
        <v>20</v>
      </c>
      <c r="I3490" t="s">
        <v>32</v>
      </c>
      <c r="J3490" t="s">
        <v>43</v>
      </c>
      <c r="K3490">
        <v>147.184</v>
      </c>
      <c r="L3490">
        <v>2</v>
      </c>
      <c r="M3490">
        <v>0.2</v>
      </c>
      <c r="N3490">
        <v>-29.436800000000002</v>
      </c>
      <c r="O3490" s="5">
        <f t="shared" si="54"/>
        <v>-0.2</v>
      </c>
    </row>
    <row r="3491" spans="1:15" x14ac:dyDescent="0.25">
      <c r="A3491" t="s">
        <v>1053</v>
      </c>
      <c r="B3491" t="s">
        <v>38</v>
      </c>
      <c r="C3491" t="s">
        <v>16</v>
      </c>
      <c r="D3491" t="s">
        <v>17</v>
      </c>
      <c r="E3491" t="s">
        <v>221</v>
      </c>
      <c r="F3491" t="s">
        <v>74</v>
      </c>
      <c r="G3491">
        <v>60188</v>
      </c>
      <c r="H3491" t="s">
        <v>89</v>
      </c>
      <c r="I3491" t="s">
        <v>21</v>
      </c>
      <c r="J3491" t="s">
        <v>25</v>
      </c>
      <c r="K3491">
        <v>408.42200000000003</v>
      </c>
      <c r="L3491">
        <v>2</v>
      </c>
      <c r="M3491">
        <v>0.3</v>
      </c>
      <c r="N3491">
        <v>-5.8346</v>
      </c>
      <c r="O3491" s="5">
        <f t="shared" si="54"/>
        <v>-1.4285714285714285E-2</v>
      </c>
    </row>
    <row r="3492" spans="1:15" x14ac:dyDescent="0.25">
      <c r="A3492" t="s">
        <v>1053</v>
      </c>
      <c r="B3492" t="s">
        <v>38</v>
      </c>
      <c r="C3492" t="s">
        <v>16</v>
      </c>
      <c r="D3492" t="s">
        <v>17</v>
      </c>
      <c r="E3492" t="s">
        <v>221</v>
      </c>
      <c r="F3492" t="s">
        <v>74</v>
      </c>
      <c r="G3492">
        <v>60188</v>
      </c>
      <c r="H3492" t="s">
        <v>89</v>
      </c>
      <c r="I3492" t="s">
        <v>21</v>
      </c>
      <c r="J3492" t="s">
        <v>25</v>
      </c>
      <c r="K3492">
        <v>382.11599999999999</v>
      </c>
      <c r="L3492">
        <v>6</v>
      </c>
      <c r="M3492">
        <v>0.3</v>
      </c>
      <c r="N3492">
        <v>-92.799599999999998</v>
      </c>
      <c r="O3492" s="5">
        <f t="shared" si="54"/>
        <v>-0.24285714285714285</v>
      </c>
    </row>
    <row r="3493" spans="1:15" x14ac:dyDescent="0.25">
      <c r="A3493" t="s">
        <v>1053</v>
      </c>
      <c r="B3493" t="s">
        <v>38</v>
      </c>
      <c r="C3493" t="s">
        <v>16</v>
      </c>
      <c r="D3493" t="s">
        <v>17</v>
      </c>
      <c r="E3493" t="s">
        <v>221</v>
      </c>
      <c r="F3493" t="s">
        <v>74</v>
      </c>
      <c r="G3493">
        <v>60188</v>
      </c>
      <c r="H3493" t="s">
        <v>89</v>
      </c>
      <c r="I3493" t="s">
        <v>32</v>
      </c>
      <c r="J3493" t="s">
        <v>43</v>
      </c>
      <c r="K3493">
        <v>68.599999999999994</v>
      </c>
      <c r="L3493">
        <v>5</v>
      </c>
      <c r="M3493">
        <v>0.2</v>
      </c>
      <c r="N3493">
        <v>6.0025000000000004</v>
      </c>
      <c r="O3493" s="5">
        <f t="shared" si="54"/>
        <v>8.7500000000000008E-2</v>
      </c>
    </row>
    <row r="3494" spans="1:15" x14ac:dyDescent="0.25">
      <c r="A3494" t="s">
        <v>1053</v>
      </c>
      <c r="B3494" t="s">
        <v>38</v>
      </c>
      <c r="C3494" t="s">
        <v>16</v>
      </c>
      <c r="D3494" t="s">
        <v>17</v>
      </c>
      <c r="E3494" t="s">
        <v>221</v>
      </c>
      <c r="F3494" t="s">
        <v>74</v>
      </c>
      <c r="G3494">
        <v>60188</v>
      </c>
      <c r="H3494" t="s">
        <v>89</v>
      </c>
      <c r="I3494" t="s">
        <v>32</v>
      </c>
      <c r="J3494" t="s">
        <v>43</v>
      </c>
      <c r="K3494">
        <v>435.50400000000002</v>
      </c>
      <c r="L3494">
        <v>3</v>
      </c>
      <c r="M3494">
        <v>0.2</v>
      </c>
      <c r="N3494">
        <v>48.994199999999999</v>
      </c>
      <c r="O3494" s="5">
        <f t="shared" si="54"/>
        <v>0.11249999999999999</v>
      </c>
    </row>
    <row r="3495" spans="1:15" x14ac:dyDescent="0.25">
      <c r="A3495" t="s">
        <v>1053</v>
      </c>
      <c r="B3495" t="s">
        <v>38</v>
      </c>
      <c r="C3495" t="s">
        <v>16</v>
      </c>
      <c r="D3495" t="s">
        <v>17</v>
      </c>
      <c r="E3495" t="s">
        <v>221</v>
      </c>
      <c r="F3495" t="s">
        <v>74</v>
      </c>
      <c r="G3495">
        <v>60188</v>
      </c>
      <c r="H3495" t="s">
        <v>89</v>
      </c>
      <c r="I3495" t="s">
        <v>32</v>
      </c>
      <c r="J3495" t="s">
        <v>80</v>
      </c>
      <c r="K3495">
        <v>11.167999999999999</v>
      </c>
      <c r="L3495">
        <v>2</v>
      </c>
      <c r="M3495">
        <v>0.2</v>
      </c>
      <c r="N3495">
        <v>3.7692000000000001</v>
      </c>
      <c r="O3495" s="5">
        <f t="shared" si="54"/>
        <v>0.33750000000000002</v>
      </c>
    </row>
    <row r="3496" spans="1:15" x14ac:dyDescent="0.25">
      <c r="A3496" t="s">
        <v>1054</v>
      </c>
      <c r="B3496" t="s">
        <v>38</v>
      </c>
      <c r="C3496" t="s">
        <v>30</v>
      </c>
      <c r="D3496" t="s">
        <v>17</v>
      </c>
      <c r="E3496" t="s">
        <v>579</v>
      </c>
      <c r="F3496" t="s">
        <v>78</v>
      </c>
      <c r="G3496">
        <v>56301</v>
      </c>
      <c r="H3496" t="s">
        <v>89</v>
      </c>
      <c r="I3496" t="s">
        <v>58</v>
      </c>
      <c r="J3496" t="s">
        <v>129</v>
      </c>
      <c r="K3496">
        <v>72</v>
      </c>
      <c r="L3496">
        <v>4</v>
      </c>
      <c r="M3496">
        <v>0</v>
      </c>
      <c r="N3496">
        <v>12.96</v>
      </c>
      <c r="O3496" s="5">
        <f t="shared" si="54"/>
        <v>0.18000000000000002</v>
      </c>
    </row>
    <row r="3497" spans="1:15" x14ac:dyDescent="0.25">
      <c r="A3497" t="s">
        <v>1054</v>
      </c>
      <c r="B3497" t="s">
        <v>38</v>
      </c>
      <c r="C3497" t="s">
        <v>30</v>
      </c>
      <c r="D3497" t="s">
        <v>17</v>
      </c>
      <c r="E3497" t="s">
        <v>579</v>
      </c>
      <c r="F3497" t="s">
        <v>78</v>
      </c>
      <c r="G3497">
        <v>56301</v>
      </c>
      <c r="H3497" t="s">
        <v>89</v>
      </c>
      <c r="I3497" t="s">
        <v>58</v>
      </c>
      <c r="J3497" t="s">
        <v>129</v>
      </c>
      <c r="K3497">
        <v>655.9</v>
      </c>
      <c r="L3497">
        <v>5</v>
      </c>
      <c r="M3497">
        <v>0</v>
      </c>
      <c r="N3497">
        <v>275.47800000000001</v>
      </c>
      <c r="O3497" s="5">
        <f t="shared" si="54"/>
        <v>0.42000000000000004</v>
      </c>
    </row>
    <row r="3498" spans="1:15" x14ac:dyDescent="0.25">
      <c r="A3498" t="s">
        <v>1054</v>
      </c>
      <c r="B3498" t="s">
        <v>38</v>
      </c>
      <c r="C3498" t="s">
        <v>30</v>
      </c>
      <c r="D3498" t="s">
        <v>17</v>
      </c>
      <c r="E3498" t="s">
        <v>579</v>
      </c>
      <c r="F3498" t="s">
        <v>78</v>
      </c>
      <c r="G3498">
        <v>56301</v>
      </c>
      <c r="H3498" t="s">
        <v>89</v>
      </c>
      <c r="I3498" t="s">
        <v>21</v>
      </c>
      <c r="J3498" t="s">
        <v>25</v>
      </c>
      <c r="K3498">
        <v>603.91999999999996</v>
      </c>
      <c r="L3498">
        <v>4</v>
      </c>
      <c r="M3498">
        <v>0</v>
      </c>
      <c r="N3498">
        <v>181.17599999999999</v>
      </c>
      <c r="O3498" s="5">
        <f t="shared" si="54"/>
        <v>0.3</v>
      </c>
    </row>
    <row r="3499" spans="1:15" x14ac:dyDescent="0.25">
      <c r="A3499" t="s">
        <v>633</v>
      </c>
      <c r="B3499" t="s">
        <v>38</v>
      </c>
      <c r="C3499" t="s">
        <v>88</v>
      </c>
      <c r="D3499" t="s">
        <v>17</v>
      </c>
      <c r="E3499" t="s">
        <v>26</v>
      </c>
      <c r="F3499" t="s">
        <v>27</v>
      </c>
      <c r="G3499">
        <v>90036</v>
      </c>
      <c r="H3499" t="s">
        <v>31</v>
      </c>
      <c r="I3499" t="s">
        <v>21</v>
      </c>
      <c r="J3499" t="s">
        <v>39</v>
      </c>
      <c r="K3499">
        <v>513.024</v>
      </c>
      <c r="L3499">
        <v>2</v>
      </c>
      <c r="M3499">
        <v>0.2</v>
      </c>
      <c r="N3499">
        <v>12.8256</v>
      </c>
      <c r="O3499" s="5">
        <f t="shared" si="54"/>
        <v>2.4999999999999998E-2</v>
      </c>
    </row>
    <row r="3500" spans="1:15" x14ac:dyDescent="0.25">
      <c r="A3500" t="s">
        <v>633</v>
      </c>
      <c r="B3500" t="s">
        <v>38</v>
      </c>
      <c r="C3500" t="s">
        <v>88</v>
      </c>
      <c r="D3500" t="s">
        <v>17</v>
      </c>
      <c r="E3500" t="s">
        <v>26</v>
      </c>
      <c r="F3500" t="s">
        <v>27</v>
      </c>
      <c r="G3500">
        <v>90036</v>
      </c>
      <c r="H3500" t="s">
        <v>31</v>
      </c>
      <c r="I3500" t="s">
        <v>32</v>
      </c>
      <c r="J3500" t="s">
        <v>68</v>
      </c>
      <c r="K3500">
        <v>487.92</v>
      </c>
      <c r="L3500">
        <v>6</v>
      </c>
      <c r="M3500">
        <v>0</v>
      </c>
      <c r="N3500">
        <v>136.61760000000001</v>
      </c>
      <c r="O3500" s="5">
        <f t="shared" si="54"/>
        <v>0.28000000000000003</v>
      </c>
    </row>
    <row r="3501" spans="1:15" x14ac:dyDescent="0.25">
      <c r="A3501" t="s">
        <v>633</v>
      </c>
      <c r="B3501" t="s">
        <v>38</v>
      </c>
      <c r="C3501" t="s">
        <v>88</v>
      </c>
      <c r="D3501" t="s">
        <v>17</v>
      </c>
      <c r="E3501" t="s">
        <v>26</v>
      </c>
      <c r="F3501" t="s">
        <v>27</v>
      </c>
      <c r="G3501">
        <v>90036</v>
      </c>
      <c r="H3501" t="s">
        <v>31</v>
      </c>
      <c r="I3501" t="s">
        <v>32</v>
      </c>
      <c r="J3501" t="s">
        <v>64</v>
      </c>
      <c r="K3501">
        <v>15.24</v>
      </c>
      <c r="L3501">
        <v>5</v>
      </c>
      <c r="M3501">
        <v>0.2</v>
      </c>
      <c r="N3501">
        <v>5.3339999999999996</v>
      </c>
      <c r="O3501" s="5">
        <f t="shared" si="54"/>
        <v>0.35</v>
      </c>
    </row>
    <row r="3502" spans="1:15" x14ac:dyDescent="0.25">
      <c r="A3502" t="s">
        <v>877</v>
      </c>
      <c r="B3502" t="s">
        <v>38</v>
      </c>
      <c r="C3502" t="s">
        <v>16</v>
      </c>
      <c r="D3502" t="s">
        <v>17</v>
      </c>
      <c r="E3502" t="s">
        <v>435</v>
      </c>
      <c r="F3502" t="s">
        <v>23</v>
      </c>
      <c r="G3502">
        <v>36608</v>
      </c>
      <c r="H3502" t="s">
        <v>20</v>
      </c>
      <c r="I3502" t="s">
        <v>58</v>
      </c>
      <c r="J3502" t="s">
        <v>129</v>
      </c>
      <c r="K3502">
        <v>209.97</v>
      </c>
      <c r="L3502">
        <v>3</v>
      </c>
      <c r="M3502">
        <v>0</v>
      </c>
      <c r="N3502">
        <v>71.389799999999994</v>
      </c>
      <c r="O3502" s="5">
        <f t="shared" si="54"/>
        <v>0.33999999999999997</v>
      </c>
    </row>
    <row r="3503" spans="1:15" x14ac:dyDescent="0.25">
      <c r="A3503" t="s">
        <v>877</v>
      </c>
      <c r="B3503" t="s">
        <v>38</v>
      </c>
      <c r="C3503" t="s">
        <v>16</v>
      </c>
      <c r="D3503" t="s">
        <v>17</v>
      </c>
      <c r="E3503" t="s">
        <v>435</v>
      </c>
      <c r="F3503" t="s">
        <v>23</v>
      </c>
      <c r="G3503">
        <v>36608</v>
      </c>
      <c r="H3503" t="s">
        <v>20</v>
      </c>
      <c r="I3503" t="s">
        <v>32</v>
      </c>
      <c r="J3503" t="s">
        <v>64</v>
      </c>
      <c r="K3503">
        <v>62.94</v>
      </c>
      <c r="L3503">
        <v>3</v>
      </c>
      <c r="M3503">
        <v>0</v>
      </c>
      <c r="N3503">
        <v>30.211200000000002</v>
      </c>
      <c r="O3503" s="5">
        <f t="shared" si="54"/>
        <v>0.48000000000000004</v>
      </c>
    </row>
    <row r="3504" spans="1:15" x14ac:dyDescent="0.25">
      <c r="A3504" t="s">
        <v>877</v>
      </c>
      <c r="B3504" t="s">
        <v>38</v>
      </c>
      <c r="C3504" t="s">
        <v>16</v>
      </c>
      <c r="D3504" t="s">
        <v>17</v>
      </c>
      <c r="E3504" t="s">
        <v>435</v>
      </c>
      <c r="F3504" t="s">
        <v>23</v>
      </c>
      <c r="G3504">
        <v>36608</v>
      </c>
      <c r="H3504" t="s">
        <v>20</v>
      </c>
      <c r="I3504" t="s">
        <v>32</v>
      </c>
      <c r="J3504" t="s">
        <v>53</v>
      </c>
      <c r="K3504">
        <v>25.92</v>
      </c>
      <c r="L3504">
        <v>9</v>
      </c>
      <c r="M3504">
        <v>0</v>
      </c>
      <c r="N3504">
        <v>7.7759999999999998</v>
      </c>
      <c r="O3504" s="5">
        <f t="shared" si="54"/>
        <v>0.3</v>
      </c>
    </row>
    <row r="3505" spans="1:15" x14ac:dyDescent="0.25">
      <c r="A3505" t="s">
        <v>725</v>
      </c>
      <c r="B3505" t="s">
        <v>578</v>
      </c>
      <c r="C3505" t="s">
        <v>16</v>
      </c>
      <c r="D3505" t="s">
        <v>17</v>
      </c>
      <c r="E3505" t="s">
        <v>128</v>
      </c>
      <c r="F3505" t="s">
        <v>50</v>
      </c>
      <c r="G3505">
        <v>78745</v>
      </c>
      <c r="H3505" t="s">
        <v>89</v>
      </c>
      <c r="I3505" t="s">
        <v>32</v>
      </c>
      <c r="J3505" t="s">
        <v>80</v>
      </c>
      <c r="K3505">
        <v>10.368</v>
      </c>
      <c r="L3505">
        <v>2</v>
      </c>
      <c r="M3505">
        <v>0.2</v>
      </c>
      <c r="N3505">
        <v>3.6288</v>
      </c>
      <c r="O3505" s="5">
        <f t="shared" si="54"/>
        <v>0.35</v>
      </c>
    </row>
    <row r="3506" spans="1:15" x14ac:dyDescent="0.25">
      <c r="A3506" t="s">
        <v>725</v>
      </c>
      <c r="B3506" t="s">
        <v>578</v>
      </c>
      <c r="C3506" t="s">
        <v>16</v>
      </c>
      <c r="D3506" t="s">
        <v>17</v>
      </c>
      <c r="E3506" t="s">
        <v>128</v>
      </c>
      <c r="F3506" t="s">
        <v>50</v>
      </c>
      <c r="G3506">
        <v>78745</v>
      </c>
      <c r="H3506" t="s">
        <v>89</v>
      </c>
      <c r="I3506" t="s">
        <v>58</v>
      </c>
      <c r="J3506" t="s">
        <v>129</v>
      </c>
      <c r="K3506">
        <v>95.736000000000004</v>
      </c>
      <c r="L3506">
        <v>3</v>
      </c>
      <c r="M3506">
        <v>0.2</v>
      </c>
      <c r="N3506">
        <v>20.343900000000001</v>
      </c>
      <c r="O3506" s="5">
        <f t="shared" si="54"/>
        <v>0.21249999999999999</v>
      </c>
    </row>
    <row r="3507" spans="1:15" x14ac:dyDescent="0.25">
      <c r="A3507" t="s">
        <v>652</v>
      </c>
      <c r="B3507" t="s">
        <v>15</v>
      </c>
      <c r="C3507" t="s">
        <v>88</v>
      </c>
      <c r="D3507" t="s">
        <v>17</v>
      </c>
      <c r="E3507" t="s">
        <v>110</v>
      </c>
      <c r="F3507" t="s">
        <v>94</v>
      </c>
      <c r="G3507">
        <v>10009</v>
      </c>
      <c r="H3507" t="s">
        <v>119</v>
      </c>
      <c r="I3507" t="s">
        <v>32</v>
      </c>
      <c r="J3507" t="s">
        <v>43</v>
      </c>
      <c r="K3507">
        <v>900.08</v>
      </c>
      <c r="L3507">
        <v>4</v>
      </c>
      <c r="M3507">
        <v>0</v>
      </c>
      <c r="N3507">
        <v>117.0104</v>
      </c>
      <c r="O3507" s="5">
        <f t="shared" si="54"/>
        <v>0.13</v>
      </c>
    </row>
    <row r="3508" spans="1:15" x14ac:dyDescent="0.25">
      <c r="A3508" t="s">
        <v>907</v>
      </c>
      <c r="B3508" t="s">
        <v>38</v>
      </c>
      <c r="C3508" t="s">
        <v>16</v>
      </c>
      <c r="D3508" t="s">
        <v>17</v>
      </c>
      <c r="E3508" t="s">
        <v>464</v>
      </c>
      <c r="F3508" t="s">
        <v>50</v>
      </c>
      <c r="G3508">
        <v>75023</v>
      </c>
      <c r="H3508" t="s">
        <v>89</v>
      </c>
      <c r="I3508" t="s">
        <v>58</v>
      </c>
      <c r="J3508" t="s">
        <v>59</v>
      </c>
      <c r="K3508">
        <v>201.584</v>
      </c>
      <c r="L3508">
        <v>2</v>
      </c>
      <c r="M3508">
        <v>0.2</v>
      </c>
      <c r="N3508">
        <v>20.1584</v>
      </c>
      <c r="O3508" s="5">
        <f t="shared" si="54"/>
        <v>0.1</v>
      </c>
    </row>
    <row r="3509" spans="1:15" x14ac:dyDescent="0.25">
      <c r="A3509" t="s">
        <v>907</v>
      </c>
      <c r="B3509" t="s">
        <v>38</v>
      </c>
      <c r="C3509" t="s">
        <v>16</v>
      </c>
      <c r="D3509" t="s">
        <v>17</v>
      </c>
      <c r="E3509" t="s">
        <v>464</v>
      </c>
      <c r="F3509" t="s">
        <v>50</v>
      </c>
      <c r="G3509">
        <v>75023</v>
      </c>
      <c r="H3509" t="s">
        <v>89</v>
      </c>
      <c r="I3509" t="s">
        <v>32</v>
      </c>
      <c r="J3509" t="s">
        <v>64</v>
      </c>
      <c r="K3509">
        <v>3.3919999999999999</v>
      </c>
      <c r="L3509">
        <v>4</v>
      </c>
      <c r="M3509">
        <v>0.8</v>
      </c>
      <c r="N3509">
        <v>-5.0880000000000001</v>
      </c>
      <c r="O3509" s="5">
        <f t="shared" si="54"/>
        <v>-1.5</v>
      </c>
    </row>
    <row r="3510" spans="1:15" x14ac:dyDescent="0.25">
      <c r="A3510" t="s">
        <v>907</v>
      </c>
      <c r="B3510" t="s">
        <v>38</v>
      </c>
      <c r="C3510" t="s">
        <v>16</v>
      </c>
      <c r="D3510" t="s">
        <v>17</v>
      </c>
      <c r="E3510" t="s">
        <v>464</v>
      </c>
      <c r="F3510" t="s">
        <v>50</v>
      </c>
      <c r="G3510">
        <v>75023</v>
      </c>
      <c r="H3510" t="s">
        <v>89</v>
      </c>
      <c r="I3510" t="s">
        <v>21</v>
      </c>
      <c r="J3510" t="s">
        <v>22</v>
      </c>
      <c r="K3510">
        <v>193.06559999999999</v>
      </c>
      <c r="L3510">
        <v>4</v>
      </c>
      <c r="M3510">
        <v>0.32</v>
      </c>
      <c r="N3510">
        <v>-19.874400000000001</v>
      </c>
      <c r="O3510" s="5">
        <f t="shared" si="54"/>
        <v>-0.10294117647058824</v>
      </c>
    </row>
    <row r="3511" spans="1:15" x14ac:dyDescent="0.25">
      <c r="A3511" t="s">
        <v>907</v>
      </c>
      <c r="B3511" t="s">
        <v>38</v>
      </c>
      <c r="C3511" t="s">
        <v>16</v>
      </c>
      <c r="D3511" t="s">
        <v>17</v>
      </c>
      <c r="E3511" t="s">
        <v>464</v>
      </c>
      <c r="F3511" t="s">
        <v>50</v>
      </c>
      <c r="G3511">
        <v>75023</v>
      </c>
      <c r="H3511" t="s">
        <v>89</v>
      </c>
      <c r="I3511" t="s">
        <v>32</v>
      </c>
      <c r="J3511" t="s">
        <v>80</v>
      </c>
      <c r="K3511">
        <v>15.552</v>
      </c>
      <c r="L3511">
        <v>3</v>
      </c>
      <c r="M3511">
        <v>0.2</v>
      </c>
      <c r="N3511">
        <v>5.4432</v>
      </c>
      <c r="O3511" s="5">
        <f t="shared" si="54"/>
        <v>0.35000000000000003</v>
      </c>
    </row>
    <row r="3512" spans="1:15" x14ac:dyDescent="0.25">
      <c r="A3512" t="s">
        <v>907</v>
      </c>
      <c r="B3512" t="s">
        <v>38</v>
      </c>
      <c r="C3512" t="s">
        <v>16</v>
      </c>
      <c r="D3512" t="s">
        <v>17</v>
      </c>
      <c r="E3512" t="s">
        <v>464</v>
      </c>
      <c r="F3512" t="s">
        <v>50</v>
      </c>
      <c r="G3512">
        <v>75023</v>
      </c>
      <c r="H3512" t="s">
        <v>89</v>
      </c>
      <c r="I3512" t="s">
        <v>32</v>
      </c>
      <c r="J3512" t="s">
        <v>80</v>
      </c>
      <c r="K3512">
        <v>11.648</v>
      </c>
      <c r="L3512">
        <v>2</v>
      </c>
      <c r="M3512">
        <v>0.2</v>
      </c>
      <c r="N3512">
        <v>4.0768000000000004</v>
      </c>
      <c r="O3512" s="5">
        <f t="shared" si="54"/>
        <v>0.35000000000000003</v>
      </c>
    </row>
    <row r="3513" spans="1:15" x14ac:dyDescent="0.25">
      <c r="A3513" t="s">
        <v>907</v>
      </c>
      <c r="B3513" t="s">
        <v>38</v>
      </c>
      <c r="C3513" t="s">
        <v>16</v>
      </c>
      <c r="D3513" t="s">
        <v>17</v>
      </c>
      <c r="E3513" t="s">
        <v>464</v>
      </c>
      <c r="F3513" t="s">
        <v>50</v>
      </c>
      <c r="G3513">
        <v>75023</v>
      </c>
      <c r="H3513" t="s">
        <v>89</v>
      </c>
      <c r="I3513" t="s">
        <v>58</v>
      </c>
      <c r="J3513" t="s">
        <v>371</v>
      </c>
      <c r="K3513">
        <v>418.8</v>
      </c>
      <c r="L3513">
        <v>2</v>
      </c>
      <c r="M3513">
        <v>0.4</v>
      </c>
      <c r="N3513">
        <v>-97.72</v>
      </c>
      <c r="O3513" s="5">
        <f t="shared" si="54"/>
        <v>-0.23333333333333334</v>
      </c>
    </row>
    <row r="3514" spans="1:15" x14ac:dyDescent="0.25">
      <c r="A3514" t="s">
        <v>907</v>
      </c>
      <c r="B3514" t="s">
        <v>38</v>
      </c>
      <c r="C3514" t="s">
        <v>16</v>
      </c>
      <c r="D3514" t="s">
        <v>17</v>
      </c>
      <c r="E3514" t="s">
        <v>464</v>
      </c>
      <c r="F3514" t="s">
        <v>50</v>
      </c>
      <c r="G3514">
        <v>75023</v>
      </c>
      <c r="H3514" t="s">
        <v>89</v>
      </c>
      <c r="I3514" t="s">
        <v>32</v>
      </c>
      <c r="J3514" t="s">
        <v>43</v>
      </c>
      <c r="K3514">
        <v>509.488</v>
      </c>
      <c r="L3514">
        <v>7</v>
      </c>
      <c r="M3514">
        <v>0.2</v>
      </c>
      <c r="N3514">
        <v>-127.372</v>
      </c>
      <c r="O3514" s="5">
        <f t="shared" si="54"/>
        <v>-0.25</v>
      </c>
    </row>
    <row r="3515" spans="1:15" x14ac:dyDescent="0.25">
      <c r="A3515" t="s">
        <v>654</v>
      </c>
      <c r="B3515" t="s">
        <v>155</v>
      </c>
      <c r="C3515" t="s">
        <v>30</v>
      </c>
      <c r="D3515" t="s">
        <v>17</v>
      </c>
      <c r="E3515" t="s">
        <v>116</v>
      </c>
      <c r="F3515" t="s">
        <v>74</v>
      </c>
      <c r="G3515">
        <v>60653</v>
      </c>
      <c r="H3515" t="s">
        <v>89</v>
      </c>
      <c r="I3515" t="s">
        <v>21</v>
      </c>
      <c r="J3515" t="s">
        <v>22</v>
      </c>
      <c r="K3515">
        <v>825.17399999999998</v>
      </c>
      <c r="L3515">
        <v>9</v>
      </c>
      <c r="M3515">
        <v>0.3</v>
      </c>
      <c r="N3515">
        <v>-117.88200000000001</v>
      </c>
      <c r="O3515" s="5">
        <f t="shared" si="54"/>
        <v>-0.14285714285714288</v>
      </c>
    </row>
    <row r="3516" spans="1:15" x14ac:dyDescent="0.25">
      <c r="A3516" t="s">
        <v>654</v>
      </c>
      <c r="B3516" t="s">
        <v>155</v>
      </c>
      <c r="C3516" t="s">
        <v>30</v>
      </c>
      <c r="D3516" t="s">
        <v>17</v>
      </c>
      <c r="E3516" t="s">
        <v>116</v>
      </c>
      <c r="F3516" t="s">
        <v>74</v>
      </c>
      <c r="G3516">
        <v>60653</v>
      </c>
      <c r="H3516" t="s">
        <v>89</v>
      </c>
      <c r="I3516" t="s">
        <v>32</v>
      </c>
      <c r="J3516" t="s">
        <v>80</v>
      </c>
      <c r="K3516">
        <v>17.760000000000002</v>
      </c>
      <c r="L3516">
        <v>3</v>
      </c>
      <c r="M3516">
        <v>0.2</v>
      </c>
      <c r="N3516">
        <v>5.55</v>
      </c>
      <c r="O3516" s="5">
        <f t="shared" si="54"/>
        <v>0.31249999999999994</v>
      </c>
    </row>
    <row r="3517" spans="1:15" x14ac:dyDescent="0.25">
      <c r="A3517" t="s">
        <v>654</v>
      </c>
      <c r="B3517" t="s">
        <v>155</v>
      </c>
      <c r="C3517" t="s">
        <v>30</v>
      </c>
      <c r="D3517" t="s">
        <v>17</v>
      </c>
      <c r="E3517" t="s">
        <v>116</v>
      </c>
      <c r="F3517" t="s">
        <v>74</v>
      </c>
      <c r="G3517">
        <v>60653</v>
      </c>
      <c r="H3517" t="s">
        <v>89</v>
      </c>
      <c r="I3517" t="s">
        <v>32</v>
      </c>
      <c r="J3517" t="s">
        <v>53</v>
      </c>
      <c r="K3517">
        <v>6.9119999999999999</v>
      </c>
      <c r="L3517">
        <v>3</v>
      </c>
      <c r="M3517">
        <v>0.2</v>
      </c>
      <c r="N3517">
        <v>0.86399999999999999</v>
      </c>
      <c r="O3517" s="5">
        <f t="shared" si="54"/>
        <v>0.125</v>
      </c>
    </row>
    <row r="3518" spans="1:15" x14ac:dyDescent="0.25">
      <c r="A3518" t="s">
        <v>744</v>
      </c>
      <c r="B3518" t="s">
        <v>38</v>
      </c>
      <c r="C3518" t="s">
        <v>16</v>
      </c>
      <c r="D3518" t="s">
        <v>17</v>
      </c>
      <c r="E3518" t="s">
        <v>127</v>
      </c>
      <c r="F3518" t="s">
        <v>117</v>
      </c>
      <c r="G3518">
        <v>39212</v>
      </c>
      <c r="H3518" t="s">
        <v>20</v>
      </c>
      <c r="I3518" t="s">
        <v>58</v>
      </c>
      <c r="J3518" t="s">
        <v>129</v>
      </c>
      <c r="K3518">
        <v>66.3</v>
      </c>
      <c r="L3518">
        <v>3</v>
      </c>
      <c r="M3518">
        <v>0</v>
      </c>
      <c r="N3518">
        <v>8.6189999999999998</v>
      </c>
      <c r="O3518" s="5">
        <f t="shared" si="54"/>
        <v>0.13</v>
      </c>
    </row>
    <row r="3519" spans="1:15" x14ac:dyDescent="0.25">
      <c r="A3519" t="s">
        <v>911</v>
      </c>
      <c r="B3519" t="s">
        <v>155</v>
      </c>
      <c r="C3519" t="s">
        <v>16</v>
      </c>
      <c r="D3519" t="s">
        <v>17</v>
      </c>
      <c r="E3519" t="s">
        <v>301</v>
      </c>
      <c r="F3519" t="s">
        <v>41</v>
      </c>
      <c r="G3519">
        <v>28314</v>
      </c>
      <c r="H3519" t="s">
        <v>20</v>
      </c>
      <c r="I3519" t="s">
        <v>32</v>
      </c>
      <c r="J3519" t="s">
        <v>80</v>
      </c>
      <c r="K3519">
        <v>30.815999999999999</v>
      </c>
      <c r="L3519">
        <v>9</v>
      </c>
      <c r="M3519">
        <v>0.2</v>
      </c>
      <c r="N3519">
        <v>9.6300000000000008</v>
      </c>
      <c r="O3519" s="5">
        <f t="shared" si="54"/>
        <v>0.31250000000000006</v>
      </c>
    </row>
    <row r="3520" spans="1:15" x14ac:dyDescent="0.25">
      <c r="A3520" t="s">
        <v>911</v>
      </c>
      <c r="B3520" t="s">
        <v>155</v>
      </c>
      <c r="C3520" t="s">
        <v>16</v>
      </c>
      <c r="D3520" t="s">
        <v>17</v>
      </c>
      <c r="E3520" t="s">
        <v>301</v>
      </c>
      <c r="F3520" t="s">
        <v>41</v>
      </c>
      <c r="G3520">
        <v>28314</v>
      </c>
      <c r="H3520" t="s">
        <v>20</v>
      </c>
      <c r="I3520" t="s">
        <v>58</v>
      </c>
      <c r="J3520" t="s">
        <v>59</v>
      </c>
      <c r="K3520">
        <v>44.783999999999999</v>
      </c>
      <c r="L3520">
        <v>2</v>
      </c>
      <c r="M3520">
        <v>0.2</v>
      </c>
      <c r="N3520">
        <v>4.4783999999999997</v>
      </c>
      <c r="O3520" s="5">
        <f t="shared" si="54"/>
        <v>9.9999999999999992E-2</v>
      </c>
    </row>
    <row r="3521" spans="1:15" x14ac:dyDescent="0.25">
      <c r="A3521" t="s">
        <v>911</v>
      </c>
      <c r="B3521" t="s">
        <v>155</v>
      </c>
      <c r="C3521" t="s">
        <v>16</v>
      </c>
      <c r="D3521" t="s">
        <v>17</v>
      </c>
      <c r="E3521" t="s">
        <v>301</v>
      </c>
      <c r="F3521" t="s">
        <v>41</v>
      </c>
      <c r="G3521">
        <v>28314</v>
      </c>
      <c r="H3521" t="s">
        <v>20</v>
      </c>
      <c r="I3521" t="s">
        <v>32</v>
      </c>
      <c r="J3521" t="s">
        <v>68</v>
      </c>
      <c r="K3521">
        <v>569.53599999999994</v>
      </c>
      <c r="L3521">
        <v>4</v>
      </c>
      <c r="M3521">
        <v>0.2</v>
      </c>
      <c r="N3521">
        <v>64.072800000000001</v>
      </c>
      <c r="O3521" s="5">
        <f t="shared" si="54"/>
        <v>0.11250000000000002</v>
      </c>
    </row>
    <row r="3522" spans="1:15" x14ac:dyDescent="0.25">
      <c r="A3522" t="s">
        <v>782</v>
      </c>
      <c r="B3522" t="s">
        <v>155</v>
      </c>
      <c r="C3522" t="s">
        <v>88</v>
      </c>
      <c r="D3522" t="s">
        <v>17</v>
      </c>
      <c r="E3522" t="s">
        <v>126</v>
      </c>
      <c r="F3522" t="s">
        <v>74</v>
      </c>
      <c r="G3522">
        <v>60505</v>
      </c>
      <c r="H3522" t="s">
        <v>89</v>
      </c>
      <c r="I3522" t="s">
        <v>21</v>
      </c>
      <c r="J3522" t="s">
        <v>39</v>
      </c>
      <c r="K3522">
        <v>796.42499999999995</v>
      </c>
      <c r="L3522">
        <v>7</v>
      </c>
      <c r="M3522">
        <v>0.5</v>
      </c>
      <c r="N3522">
        <v>-525.64049999999997</v>
      </c>
      <c r="O3522" s="5">
        <f t="shared" si="54"/>
        <v>-0.66</v>
      </c>
    </row>
    <row r="3523" spans="1:15" x14ac:dyDescent="0.25">
      <c r="A3523" t="s">
        <v>983</v>
      </c>
      <c r="B3523" t="s">
        <v>38</v>
      </c>
      <c r="C3523" t="s">
        <v>30</v>
      </c>
      <c r="D3523" t="s">
        <v>17</v>
      </c>
      <c r="E3523" t="s">
        <v>528</v>
      </c>
      <c r="F3523" t="s">
        <v>27</v>
      </c>
      <c r="G3523">
        <v>95823</v>
      </c>
      <c r="H3523" t="s">
        <v>31</v>
      </c>
      <c r="I3523" t="s">
        <v>32</v>
      </c>
      <c r="J3523" t="s">
        <v>64</v>
      </c>
      <c r="K3523">
        <v>12.832000000000001</v>
      </c>
      <c r="L3523">
        <v>2</v>
      </c>
      <c r="M3523">
        <v>0.2</v>
      </c>
      <c r="N3523">
        <v>4.3308</v>
      </c>
      <c r="O3523" s="5">
        <f t="shared" si="54"/>
        <v>0.33749999999999997</v>
      </c>
    </row>
    <row r="3524" spans="1:15" x14ac:dyDescent="0.25">
      <c r="A3524" t="s">
        <v>799</v>
      </c>
      <c r="B3524" t="s">
        <v>15</v>
      </c>
      <c r="C3524" t="s">
        <v>30</v>
      </c>
      <c r="D3524" t="s">
        <v>17</v>
      </c>
      <c r="E3524" t="s">
        <v>268</v>
      </c>
      <c r="F3524" t="s">
        <v>86</v>
      </c>
      <c r="G3524">
        <v>50315</v>
      </c>
      <c r="H3524" t="s">
        <v>89</v>
      </c>
      <c r="I3524" t="s">
        <v>32</v>
      </c>
      <c r="J3524" t="s">
        <v>80</v>
      </c>
      <c r="K3524">
        <v>40.46</v>
      </c>
      <c r="L3524">
        <v>7</v>
      </c>
      <c r="M3524">
        <v>0</v>
      </c>
      <c r="N3524">
        <v>19.825399999999998</v>
      </c>
      <c r="O3524" s="5">
        <f t="shared" ref="O3524:O3587" si="55">N3524/K3524</f>
        <v>0.48999999999999994</v>
      </c>
    </row>
    <row r="3525" spans="1:15" x14ac:dyDescent="0.25">
      <c r="A3525" t="s">
        <v>799</v>
      </c>
      <c r="B3525" t="s">
        <v>15</v>
      </c>
      <c r="C3525" t="s">
        <v>30</v>
      </c>
      <c r="D3525" t="s">
        <v>17</v>
      </c>
      <c r="E3525" t="s">
        <v>268</v>
      </c>
      <c r="F3525" t="s">
        <v>86</v>
      </c>
      <c r="G3525">
        <v>50315</v>
      </c>
      <c r="H3525" t="s">
        <v>89</v>
      </c>
      <c r="I3525" t="s">
        <v>58</v>
      </c>
      <c r="J3525" t="s">
        <v>59</v>
      </c>
      <c r="K3525">
        <v>404.94</v>
      </c>
      <c r="L3525">
        <v>3</v>
      </c>
      <c r="M3525">
        <v>0</v>
      </c>
      <c r="N3525">
        <v>109.3338</v>
      </c>
      <c r="O3525" s="5">
        <f t="shared" si="55"/>
        <v>0.27</v>
      </c>
    </row>
    <row r="3526" spans="1:15" x14ac:dyDescent="0.25">
      <c r="A3526" t="s">
        <v>705</v>
      </c>
      <c r="B3526" t="s">
        <v>38</v>
      </c>
      <c r="C3526" t="s">
        <v>30</v>
      </c>
      <c r="D3526" t="s">
        <v>17</v>
      </c>
      <c r="E3526" t="s">
        <v>228</v>
      </c>
      <c r="F3526" t="s">
        <v>27</v>
      </c>
      <c r="G3526">
        <v>92105</v>
      </c>
      <c r="H3526" t="s">
        <v>31</v>
      </c>
      <c r="I3526" t="s">
        <v>58</v>
      </c>
      <c r="J3526" t="s">
        <v>129</v>
      </c>
      <c r="K3526">
        <v>116</v>
      </c>
      <c r="L3526">
        <v>8</v>
      </c>
      <c r="M3526">
        <v>0</v>
      </c>
      <c r="N3526">
        <v>29</v>
      </c>
      <c r="O3526" s="5">
        <f t="shared" si="55"/>
        <v>0.25</v>
      </c>
    </row>
    <row r="3527" spans="1:15" x14ac:dyDescent="0.25">
      <c r="A3527" t="s">
        <v>694</v>
      </c>
      <c r="B3527" t="s">
        <v>38</v>
      </c>
      <c r="C3527" t="s">
        <v>16</v>
      </c>
      <c r="D3527" t="s">
        <v>17</v>
      </c>
      <c r="E3527" t="s">
        <v>211</v>
      </c>
      <c r="F3527" t="s">
        <v>50</v>
      </c>
      <c r="G3527">
        <v>75081</v>
      </c>
      <c r="H3527" t="s">
        <v>89</v>
      </c>
      <c r="I3527" t="s">
        <v>58</v>
      </c>
      <c r="J3527" t="s">
        <v>59</v>
      </c>
      <c r="K3527">
        <v>657.55200000000002</v>
      </c>
      <c r="L3527">
        <v>6</v>
      </c>
      <c r="M3527">
        <v>0.2</v>
      </c>
      <c r="N3527">
        <v>49.316400000000002</v>
      </c>
      <c r="O3527" s="5">
        <f t="shared" si="55"/>
        <v>7.4999999999999997E-2</v>
      </c>
    </row>
    <row r="3528" spans="1:15" x14ac:dyDescent="0.25">
      <c r="A3528" t="s">
        <v>744</v>
      </c>
      <c r="B3528" t="s">
        <v>15</v>
      </c>
      <c r="C3528" t="s">
        <v>88</v>
      </c>
      <c r="D3528" t="s">
        <v>17</v>
      </c>
      <c r="E3528" t="s">
        <v>127</v>
      </c>
      <c r="F3528" t="s">
        <v>117</v>
      </c>
      <c r="G3528">
        <v>39212</v>
      </c>
      <c r="H3528" t="s">
        <v>20</v>
      </c>
      <c r="I3528" t="s">
        <v>58</v>
      </c>
      <c r="J3528" t="s">
        <v>129</v>
      </c>
      <c r="K3528">
        <v>599.97</v>
      </c>
      <c r="L3528">
        <v>3</v>
      </c>
      <c r="M3528">
        <v>0</v>
      </c>
      <c r="N3528">
        <v>257.9871</v>
      </c>
      <c r="O3528" s="5">
        <f t="shared" si="55"/>
        <v>0.43</v>
      </c>
    </row>
    <row r="3529" spans="1:15" x14ac:dyDescent="0.25">
      <c r="A3529" t="s">
        <v>744</v>
      </c>
      <c r="B3529" t="s">
        <v>15</v>
      </c>
      <c r="C3529" t="s">
        <v>88</v>
      </c>
      <c r="D3529" t="s">
        <v>17</v>
      </c>
      <c r="E3529" t="s">
        <v>127</v>
      </c>
      <c r="F3529" t="s">
        <v>117</v>
      </c>
      <c r="G3529">
        <v>39212</v>
      </c>
      <c r="H3529" t="s">
        <v>20</v>
      </c>
      <c r="I3529" t="s">
        <v>58</v>
      </c>
      <c r="J3529" t="s">
        <v>59</v>
      </c>
      <c r="K3529">
        <v>38.97</v>
      </c>
      <c r="L3529">
        <v>3</v>
      </c>
      <c r="M3529">
        <v>0</v>
      </c>
      <c r="N3529">
        <v>0.77939999999999998</v>
      </c>
      <c r="O3529" s="5">
        <f t="shared" si="55"/>
        <v>0.02</v>
      </c>
    </row>
    <row r="3530" spans="1:15" x14ac:dyDescent="0.25">
      <c r="A3530" t="s">
        <v>744</v>
      </c>
      <c r="B3530" t="s">
        <v>15</v>
      </c>
      <c r="C3530" t="s">
        <v>88</v>
      </c>
      <c r="D3530" t="s">
        <v>17</v>
      </c>
      <c r="E3530" t="s">
        <v>127</v>
      </c>
      <c r="F3530" t="s">
        <v>117</v>
      </c>
      <c r="G3530">
        <v>39212</v>
      </c>
      <c r="H3530" t="s">
        <v>20</v>
      </c>
      <c r="I3530" t="s">
        <v>32</v>
      </c>
      <c r="J3530" t="s">
        <v>64</v>
      </c>
      <c r="K3530">
        <v>45.84</v>
      </c>
      <c r="L3530">
        <v>8</v>
      </c>
      <c r="M3530">
        <v>0</v>
      </c>
      <c r="N3530">
        <v>22.0032</v>
      </c>
      <c r="O3530" s="5">
        <f t="shared" si="55"/>
        <v>0.48</v>
      </c>
    </row>
    <row r="3531" spans="1:15" x14ac:dyDescent="0.25">
      <c r="A3531" t="s">
        <v>705</v>
      </c>
      <c r="B3531" t="s">
        <v>38</v>
      </c>
      <c r="C3531" t="s">
        <v>16</v>
      </c>
      <c r="D3531" t="s">
        <v>17</v>
      </c>
      <c r="E3531" t="s">
        <v>228</v>
      </c>
      <c r="F3531" t="s">
        <v>27</v>
      </c>
      <c r="G3531">
        <v>92024</v>
      </c>
      <c r="H3531" t="s">
        <v>31</v>
      </c>
      <c r="I3531" t="s">
        <v>58</v>
      </c>
      <c r="J3531" t="s">
        <v>59</v>
      </c>
      <c r="K3531">
        <v>38.24</v>
      </c>
      <c r="L3531">
        <v>4</v>
      </c>
      <c r="M3531">
        <v>0.2</v>
      </c>
      <c r="N3531">
        <v>-9.56</v>
      </c>
      <c r="O3531" s="5">
        <f t="shared" si="55"/>
        <v>-0.25</v>
      </c>
    </row>
    <row r="3532" spans="1:15" x14ac:dyDescent="0.25">
      <c r="A3532" t="s">
        <v>1019</v>
      </c>
      <c r="B3532" t="s">
        <v>38</v>
      </c>
      <c r="C3532" t="s">
        <v>16</v>
      </c>
      <c r="D3532" t="s">
        <v>17</v>
      </c>
      <c r="E3532" t="s">
        <v>552</v>
      </c>
      <c r="F3532" t="s">
        <v>35</v>
      </c>
      <c r="G3532">
        <v>32839</v>
      </c>
      <c r="H3532" t="s">
        <v>20</v>
      </c>
      <c r="I3532" t="s">
        <v>58</v>
      </c>
      <c r="J3532" t="s">
        <v>129</v>
      </c>
      <c r="K3532">
        <v>87.168000000000006</v>
      </c>
      <c r="L3532">
        <v>3</v>
      </c>
      <c r="M3532">
        <v>0.2</v>
      </c>
      <c r="N3532">
        <v>10.896000000000001</v>
      </c>
      <c r="O3532" s="5">
        <f t="shared" si="55"/>
        <v>0.125</v>
      </c>
    </row>
    <row r="3533" spans="1:15" x14ac:dyDescent="0.25">
      <c r="A3533" t="s">
        <v>981</v>
      </c>
      <c r="B3533" t="s">
        <v>38</v>
      </c>
      <c r="C3533" t="s">
        <v>30</v>
      </c>
      <c r="D3533" t="s">
        <v>17</v>
      </c>
      <c r="E3533" t="s">
        <v>459</v>
      </c>
      <c r="F3533" t="s">
        <v>83</v>
      </c>
      <c r="G3533">
        <v>47905</v>
      </c>
      <c r="H3533" t="s">
        <v>89</v>
      </c>
      <c r="I3533" t="s">
        <v>32</v>
      </c>
      <c r="J3533" t="s">
        <v>53</v>
      </c>
      <c r="K3533">
        <v>21.4</v>
      </c>
      <c r="L3533">
        <v>5</v>
      </c>
      <c r="M3533">
        <v>0</v>
      </c>
      <c r="N3533">
        <v>6.2060000000000004</v>
      </c>
      <c r="O3533" s="5">
        <f t="shared" si="55"/>
        <v>0.29000000000000004</v>
      </c>
    </row>
    <row r="3534" spans="1:15" x14ac:dyDescent="0.25">
      <c r="A3534" t="s">
        <v>652</v>
      </c>
      <c r="B3534" t="s">
        <v>578</v>
      </c>
      <c r="C3534" t="s">
        <v>30</v>
      </c>
      <c r="D3534" t="s">
        <v>17</v>
      </c>
      <c r="E3534" t="s">
        <v>110</v>
      </c>
      <c r="F3534" t="s">
        <v>94</v>
      </c>
      <c r="G3534">
        <v>10035</v>
      </c>
      <c r="H3534" t="s">
        <v>119</v>
      </c>
      <c r="I3534" t="s">
        <v>32</v>
      </c>
      <c r="J3534" t="s">
        <v>334</v>
      </c>
      <c r="K3534">
        <v>54.9</v>
      </c>
      <c r="L3534">
        <v>5</v>
      </c>
      <c r="M3534">
        <v>0</v>
      </c>
      <c r="N3534">
        <v>15.372</v>
      </c>
      <c r="O3534" s="5">
        <f t="shared" si="55"/>
        <v>0.28000000000000003</v>
      </c>
    </row>
    <row r="3535" spans="1:15" x14ac:dyDescent="0.25">
      <c r="A3535" t="s">
        <v>633</v>
      </c>
      <c r="B3535" t="s">
        <v>38</v>
      </c>
      <c r="C3535" t="s">
        <v>16</v>
      </c>
      <c r="D3535" t="s">
        <v>17</v>
      </c>
      <c r="E3535" t="s">
        <v>26</v>
      </c>
      <c r="F3535" t="s">
        <v>27</v>
      </c>
      <c r="G3535">
        <v>90049</v>
      </c>
      <c r="H3535" t="s">
        <v>31</v>
      </c>
      <c r="I3535" t="s">
        <v>58</v>
      </c>
      <c r="J3535" t="s">
        <v>371</v>
      </c>
      <c r="K3535">
        <v>287.96800000000002</v>
      </c>
      <c r="L3535">
        <v>4</v>
      </c>
      <c r="M3535">
        <v>0.2</v>
      </c>
      <c r="N3535">
        <v>97.1892</v>
      </c>
      <c r="O3535" s="5">
        <f t="shared" si="55"/>
        <v>0.33749999999999997</v>
      </c>
    </row>
    <row r="3536" spans="1:15" x14ac:dyDescent="0.25">
      <c r="A3536" t="s">
        <v>633</v>
      </c>
      <c r="B3536" t="s">
        <v>38</v>
      </c>
      <c r="C3536" t="s">
        <v>16</v>
      </c>
      <c r="D3536" t="s">
        <v>17</v>
      </c>
      <c r="E3536" t="s">
        <v>26</v>
      </c>
      <c r="F3536" t="s">
        <v>27</v>
      </c>
      <c r="G3536">
        <v>90049</v>
      </c>
      <c r="H3536" t="s">
        <v>31</v>
      </c>
      <c r="I3536" t="s">
        <v>32</v>
      </c>
      <c r="J3536" t="s">
        <v>53</v>
      </c>
      <c r="K3536">
        <v>13.12</v>
      </c>
      <c r="L3536">
        <v>4</v>
      </c>
      <c r="M3536">
        <v>0</v>
      </c>
      <c r="N3536">
        <v>3.8048000000000002</v>
      </c>
      <c r="O3536" s="5">
        <f t="shared" si="55"/>
        <v>0.29000000000000004</v>
      </c>
    </row>
    <row r="3537" spans="1:15" x14ac:dyDescent="0.25">
      <c r="A3537" t="s">
        <v>633</v>
      </c>
      <c r="B3537" t="s">
        <v>38</v>
      </c>
      <c r="C3537" t="s">
        <v>16</v>
      </c>
      <c r="D3537" t="s">
        <v>17</v>
      </c>
      <c r="E3537" t="s">
        <v>26</v>
      </c>
      <c r="F3537" t="s">
        <v>27</v>
      </c>
      <c r="G3537">
        <v>90049</v>
      </c>
      <c r="H3537" t="s">
        <v>31</v>
      </c>
      <c r="I3537" t="s">
        <v>32</v>
      </c>
      <c r="J3537" t="s">
        <v>53</v>
      </c>
      <c r="K3537">
        <v>10.75</v>
      </c>
      <c r="L3537">
        <v>5</v>
      </c>
      <c r="M3537">
        <v>0</v>
      </c>
      <c r="N3537">
        <v>3.5474999999999999</v>
      </c>
      <c r="O3537" s="5">
        <f t="shared" si="55"/>
        <v>0.33</v>
      </c>
    </row>
    <row r="3538" spans="1:15" x14ac:dyDescent="0.25">
      <c r="A3538" t="s">
        <v>633</v>
      </c>
      <c r="B3538" t="s">
        <v>38</v>
      </c>
      <c r="C3538" t="s">
        <v>16</v>
      </c>
      <c r="D3538" t="s">
        <v>17</v>
      </c>
      <c r="E3538" t="s">
        <v>26</v>
      </c>
      <c r="F3538" t="s">
        <v>27</v>
      </c>
      <c r="G3538">
        <v>90049</v>
      </c>
      <c r="H3538" t="s">
        <v>31</v>
      </c>
      <c r="I3538" t="s">
        <v>32</v>
      </c>
      <c r="J3538" t="s">
        <v>195</v>
      </c>
      <c r="K3538">
        <v>11.62</v>
      </c>
      <c r="L3538">
        <v>2</v>
      </c>
      <c r="M3538">
        <v>0</v>
      </c>
      <c r="N3538">
        <v>3.6021999999999998</v>
      </c>
      <c r="O3538" s="5">
        <f t="shared" si="55"/>
        <v>0.31</v>
      </c>
    </row>
    <row r="3539" spans="1:15" x14ac:dyDescent="0.25">
      <c r="A3539" t="s">
        <v>652</v>
      </c>
      <c r="B3539" t="s">
        <v>15</v>
      </c>
      <c r="C3539" t="s">
        <v>16</v>
      </c>
      <c r="D3539" t="s">
        <v>17</v>
      </c>
      <c r="E3539" t="s">
        <v>110</v>
      </c>
      <c r="F3539" t="s">
        <v>94</v>
      </c>
      <c r="G3539">
        <v>10024</v>
      </c>
      <c r="H3539" t="s">
        <v>119</v>
      </c>
      <c r="I3539" t="s">
        <v>32</v>
      </c>
      <c r="J3539" t="s">
        <v>43</v>
      </c>
      <c r="K3539">
        <v>40.74</v>
      </c>
      <c r="L3539">
        <v>3</v>
      </c>
      <c r="M3539">
        <v>0</v>
      </c>
      <c r="N3539">
        <v>0.40739999999999998</v>
      </c>
      <c r="O3539" s="5">
        <f t="shared" si="55"/>
        <v>9.9999999999999985E-3</v>
      </c>
    </row>
    <row r="3540" spans="1:15" x14ac:dyDescent="0.25">
      <c r="A3540" t="s">
        <v>632</v>
      </c>
      <c r="B3540" t="s">
        <v>578</v>
      </c>
      <c r="C3540" t="s">
        <v>30</v>
      </c>
      <c r="D3540" t="s">
        <v>17</v>
      </c>
      <c r="E3540" t="s">
        <v>18</v>
      </c>
      <c r="F3540" t="s">
        <v>19</v>
      </c>
      <c r="G3540">
        <v>42420</v>
      </c>
      <c r="H3540" t="s">
        <v>20</v>
      </c>
      <c r="I3540" t="s">
        <v>32</v>
      </c>
      <c r="J3540" t="s">
        <v>43</v>
      </c>
      <c r="K3540">
        <v>83.25</v>
      </c>
      <c r="L3540">
        <v>3</v>
      </c>
      <c r="M3540">
        <v>0</v>
      </c>
      <c r="N3540">
        <v>14.984999999999999</v>
      </c>
      <c r="O3540" s="5">
        <f t="shared" si="55"/>
        <v>0.18</v>
      </c>
    </row>
    <row r="3541" spans="1:15" x14ac:dyDescent="0.25">
      <c r="A3541" t="s">
        <v>632</v>
      </c>
      <c r="B3541" t="s">
        <v>578</v>
      </c>
      <c r="C3541" t="s">
        <v>30</v>
      </c>
      <c r="D3541" t="s">
        <v>17</v>
      </c>
      <c r="E3541" t="s">
        <v>18</v>
      </c>
      <c r="F3541" t="s">
        <v>19</v>
      </c>
      <c r="G3541">
        <v>42420</v>
      </c>
      <c r="H3541" t="s">
        <v>20</v>
      </c>
      <c r="I3541" t="s">
        <v>32</v>
      </c>
      <c r="J3541" t="s">
        <v>33</v>
      </c>
      <c r="K3541">
        <v>9.4499999999999993</v>
      </c>
      <c r="L3541">
        <v>3</v>
      </c>
      <c r="M3541">
        <v>0</v>
      </c>
      <c r="N3541">
        <v>4.5359999999999996</v>
      </c>
      <c r="O3541" s="5">
        <f t="shared" si="55"/>
        <v>0.48</v>
      </c>
    </row>
    <row r="3542" spans="1:15" x14ac:dyDescent="0.25">
      <c r="A3542" t="s">
        <v>632</v>
      </c>
      <c r="B3542" t="s">
        <v>578</v>
      </c>
      <c r="C3542" t="s">
        <v>30</v>
      </c>
      <c r="D3542" t="s">
        <v>17</v>
      </c>
      <c r="E3542" t="s">
        <v>18</v>
      </c>
      <c r="F3542" t="s">
        <v>19</v>
      </c>
      <c r="G3542">
        <v>42420</v>
      </c>
      <c r="H3542" t="s">
        <v>20</v>
      </c>
      <c r="I3542" t="s">
        <v>32</v>
      </c>
      <c r="J3542" t="s">
        <v>33</v>
      </c>
      <c r="K3542">
        <v>20.65</v>
      </c>
      <c r="L3542">
        <v>5</v>
      </c>
      <c r="M3542">
        <v>0</v>
      </c>
      <c r="N3542">
        <v>9.4990000000000006</v>
      </c>
      <c r="O3542" s="5">
        <f t="shared" si="55"/>
        <v>0.46000000000000008</v>
      </c>
    </row>
    <row r="3543" spans="1:15" x14ac:dyDescent="0.25">
      <c r="A3543" t="s">
        <v>632</v>
      </c>
      <c r="B3543" t="s">
        <v>578</v>
      </c>
      <c r="C3543" t="s">
        <v>30</v>
      </c>
      <c r="D3543" t="s">
        <v>17</v>
      </c>
      <c r="E3543" t="s">
        <v>18</v>
      </c>
      <c r="F3543" t="s">
        <v>19</v>
      </c>
      <c r="G3543">
        <v>42420</v>
      </c>
      <c r="H3543" t="s">
        <v>20</v>
      </c>
      <c r="I3543" t="s">
        <v>32</v>
      </c>
      <c r="J3543" t="s">
        <v>80</v>
      </c>
      <c r="K3543">
        <v>45.36</v>
      </c>
      <c r="L3543">
        <v>7</v>
      </c>
      <c r="M3543">
        <v>0</v>
      </c>
      <c r="N3543">
        <v>21.7728</v>
      </c>
      <c r="O3543" s="5">
        <f t="shared" si="55"/>
        <v>0.48</v>
      </c>
    </row>
    <row r="3544" spans="1:15" x14ac:dyDescent="0.25">
      <c r="A3544" t="s">
        <v>670</v>
      </c>
      <c r="B3544" t="s">
        <v>155</v>
      </c>
      <c r="C3544" t="s">
        <v>16</v>
      </c>
      <c r="D3544" t="s">
        <v>17</v>
      </c>
      <c r="E3544" t="s">
        <v>162</v>
      </c>
      <c r="F3544" t="s">
        <v>124</v>
      </c>
      <c r="G3544">
        <v>43229</v>
      </c>
      <c r="H3544" t="s">
        <v>119</v>
      </c>
      <c r="I3544" t="s">
        <v>21</v>
      </c>
      <c r="J3544" t="s">
        <v>48</v>
      </c>
      <c r="K3544">
        <v>5.3520000000000003</v>
      </c>
      <c r="L3544">
        <v>3</v>
      </c>
      <c r="M3544">
        <v>0.2</v>
      </c>
      <c r="N3544">
        <v>1.6055999999999999</v>
      </c>
      <c r="O3544" s="5">
        <f t="shared" si="55"/>
        <v>0.3</v>
      </c>
    </row>
    <row r="3545" spans="1:15" x14ac:dyDescent="0.25">
      <c r="A3545" t="s">
        <v>670</v>
      </c>
      <c r="B3545" t="s">
        <v>155</v>
      </c>
      <c r="C3545" t="s">
        <v>16</v>
      </c>
      <c r="D3545" t="s">
        <v>17</v>
      </c>
      <c r="E3545" t="s">
        <v>162</v>
      </c>
      <c r="F3545" t="s">
        <v>124</v>
      </c>
      <c r="G3545">
        <v>43229</v>
      </c>
      <c r="H3545" t="s">
        <v>119</v>
      </c>
      <c r="I3545" t="s">
        <v>21</v>
      </c>
      <c r="J3545" t="s">
        <v>25</v>
      </c>
      <c r="K3545">
        <v>99.372</v>
      </c>
      <c r="L3545">
        <v>2</v>
      </c>
      <c r="M3545">
        <v>0.3</v>
      </c>
      <c r="N3545">
        <v>-7.0979999999999999</v>
      </c>
      <c r="O3545" s="5">
        <f t="shared" si="55"/>
        <v>-7.1428571428571425E-2</v>
      </c>
    </row>
    <row r="3546" spans="1:15" x14ac:dyDescent="0.25">
      <c r="A3546" t="s">
        <v>670</v>
      </c>
      <c r="B3546" t="s">
        <v>155</v>
      </c>
      <c r="C3546" t="s">
        <v>16</v>
      </c>
      <c r="D3546" t="s">
        <v>17</v>
      </c>
      <c r="E3546" t="s">
        <v>162</v>
      </c>
      <c r="F3546" t="s">
        <v>124</v>
      </c>
      <c r="G3546">
        <v>43229</v>
      </c>
      <c r="H3546" t="s">
        <v>119</v>
      </c>
      <c r="I3546" t="s">
        <v>32</v>
      </c>
      <c r="J3546" t="s">
        <v>53</v>
      </c>
      <c r="K3546">
        <v>2.6720000000000002</v>
      </c>
      <c r="L3546">
        <v>1</v>
      </c>
      <c r="M3546">
        <v>0.2</v>
      </c>
      <c r="N3546">
        <v>0.3674</v>
      </c>
      <c r="O3546" s="5">
        <f t="shared" si="55"/>
        <v>0.13749999999999998</v>
      </c>
    </row>
    <row r="3547" spans="1:15" x14ac:dyDescent="0.25">
      <c r="A3547" t="s">
        <v>961</v>
      </c>
      <c r="B3547" t="s">
        <v>15</v>
      </c>
      <c r="C3547" t="s">
        <v>16</v>
      </c>
      <c r="D3547" t="s">
        <v>17</v>
      </c>
      <c r="E3547" t="s">
        <v>262</v>
      </c>
      <c r="F3547" t="s">
        <v>50</v>
      </c>
      <c r="G3547">
        <v>77840</v>
      </c>
      <c r="H3547" t="s">
        <v>89</v>
      </c>
      <c r="I3547" t="s">
        <v>32</v>
      </c>
      <c r="J3547" t="s">
        <v>80</v>
      </c>
      <c r="K3547">
        <v>28.672000000000001</v>
      </c>
      <c r="L3547">
        <v>8</v>
      </c>
      <c r="M3547">
        <v>0.2</v>
      </c>
      <c r="N3547">
        <v>10.393599999999999</v>
      </c>
      <c r="O3547" s="5">
        <f t="shared" si="55"/>
        <v>0.36249999999999999</v>
      </c>
    </row>
    <row r="3548" spans="1:15" x14ac:dyDescent="0.25">
      <c r="A3548" t="s">
        <v>961</v>
      </c>
      <c r="B3548" t="s">
        <v>15</v>
      </c>
      <c r="C3548" t="s">
        <v>16</v>
      </c>
      <c r="D3548" t="s">
        <v>17</v>
      </c>
      <c r="E3548" t="s">
        <v>262</v>
      </c>
      <c r="F3548" t="s">
        <v>50</v>
      </c>
      <c r="G3548">
        <v>77840</v>
      </c>
      <c r="H3548" t="s">
        <v>89</v>
      </c>
      <c r="I3548" t="s">
        <v>32</v>
      </c>
      <c r="J3548" t="s">
        <v>68</v>
      </c>
      <c r="K3548">
        <v>29.312000000000001</v>
      </c>
      <c r="L3548">
        <v>8</v>
      </c>
      <c r="M3548">
        <v>0.8</v>
      </c>
      <c r="N3548">
        <v>-74.745599999999996</v>
      </c>
      <c r="O3548" s="5">
        <f t="shared" si="55"/>
        <v>-2.5499999999999998</v>
      </c>
    </row>
    <row r="3549" spans="1:15" x14ac:dyDescent="0.25">
      <c r="A3549" t="s">
        <v>741</v>
      </c>
      <c r="B3549" t="s">
        <v>155</v>
      </c>
      <c r="C3549" t="s">
        <v>88</v>
      </c>
      <c r="D3549" t="s">
        <v>17</v>
      </c>
      <c r="E3549" t="s">
        <v>279</v>
      </c>
      <c r="F3549" t="s">
        <v>19</v>
      </c>
      <c r="G3549">
        <v>40475</v>
      </c>
      <c r="H3549" t="s">
        <v>20</v>
      </c>
      <c r="I3549" t="s">
        <v>32</v>
      </c>
      <c r="J3549" t="s">
        <v>43</v>
      </c>
      <c r="K3549">
        <v>105.98</v>
      </c>
      <c r="L3549">
        <v>7</v>
      </c>
      <c r="M3549">
        <v>0</v>
      </c>
      <c r="N3549">
        <v>4.2392000000000003</v>
      </c>
      <c r="O3549" s="5">
        <f t="shared" si="55"/>
        <v>0.04</v>
      </c>
    </row>
    <row r="3550" spans="1:15" x14ac:dyDescent="0.25">
      <c r="A3550" t="s">
        <v>741</v>
      </c>
      <c r="B3550" t="s">
        <v>155</v>
      </c>
      <c r="C3550" t="s">
        <v>88</v>
      </c>
      <c r="D3550" t="s">
        <v>17</v>
      </c>
      <c r="E3550" t="s">
        <v>279</v>
      </c>
      <c r="F3550" t="s">
        <v>19</v>
      </c>
      <c r="G3550">
        <v>40475</v>
      </c>
      <c r="H3550" t="s">
        <v>20</v>
      </c>
      <c r="I3550" t="s">
        <v>32</v>
      </c>
      <c r="J3550" t="s">
        <v>334</v>
      </c>
      <c r="K3550">
        <v>35.06</v>
      </c>
      <c r="L3550">
        <v>2</v>
      </c>
      <c r="M3550">
        <v>0</v>
      </c>
      <c r="N3550">
        <v>10.518000000000001</v>
      </c>
      <c r="O3550" s="5">
        <f t="shared" si="55"/>
        <v>0.3</v>
      </c>
    </row>
    <row r="3551" spans="1:15" x14ac:dyDescent="0.25">
      <c r="A3551" t="s">
        <v>741</v>
      </c>
      <c r="B3551" t="s">
        <v>155</v>
      </c>
      <c r="C3551" t="s">
        <v>88</v>
      </c>
      <c r="D3551" t="s">
        <v>17</v>
      </c>
      <c r="E3551" t="s">
        <v>279</v>
      </c>
      <c r="F3551" t="s">
        <v>19</v>
      </c>
      <c r="G3551">
        <v>40475</v>
      </c>
      <c r="H3551" t="s">
        <v>20</v>
      </c>
      <c r="I3551" t="s">
        <v>21</v>
      </c>
      <c r="J3551" t="s">
        <v>25</v>
      </c>
      <c r="K3551">
        <v>33.94</v>
      </c>
      <c r="L3551">
        <v>1</v>
      </c>
      <c r="M3551">
        <v>0</v>
      </c>
      <c r="N3551">
        <v>9.1638000000000002</v>
      </c>
      <c r="O3551" s="5">
        <f t="shared" si="55"/>
        <v>0.27</v>
      </c>
    </row>
    <row r="3552" spans="1:15" x14ac:dyDescent="0.25">
      <c r="A3552" t="s">
        <v>741</v>
      </c>
      <c r="B3552" t="s">
        <v>155</v>
      </c>
      <c r="C3552" t="s">
        <v>88</v>
      </c>
      <c r="D3552" t="s">
        <v>17</v>
      </c>
      <c r="E3552" t="s">
        <v>279</v>
      </c>
      <c r="F3552" t="s">
        <v>19</v>
      </c>
      <c r="G3552">
        <v>40475</v>
      </c>
      <c r="H3552" t="s">
        <v>20</v>
      </c>
      <c r="I3552" t="s">
        <v>32</v>
      </c>
      <c r="J3552" t="s">
        <v>33</v>
      </c>
      <c r="K3552">
        <v>30</v>
      </c>
      <c r="L3552">
        <v>8</v>
      </c>
      <c r="M3552">
        <v>0</v>
      </c>
      <c r="N3552">
        <v>14.4</v>
      </c>
      <c r="O3552" s="5">
        <f t="shared" si="55"/>
        <v>0.48000000000000004</v>
      </c>
    </row>
    <row r="3553" spans="1:15" x14ac:dyDescent="0.25">
      <c r="A3553" t="s">
        <v>654</v>
      </c>
      <c r="B3553" t="s">
        <v>15</v>
      </c>
      <c r="C3553" t="s">
        <v>88</v>
      </c>
      <c r="D3553" t="s">
        <v>17</v>
      </c>
      <c r="E3553" t="s">
        <v>116</v>
      </c>
      <c r="F3553" t="s">
        <v>74</v>
      </c>
      <c r="G3553">
        <v>60653</v>
      </c>
      <c r="H3553" t="s">
        <v>89</v>
      </c>
      <c r="I3553" t="s">
        <v>32</v>
      </c>
      <c r="J3553" t="s">
        <v>80</v>
      </c>
      <c r="K3553">
        <v>45.527999999999999</v>
      </c>
      <c r="L3553">
        <v>3</v>
      </c>
      <c r="M3553">
        <v>0.2</v>
      </c>
      <c r="N3553">
        <v>15.934799999999999</v>
      </c>
      <c r="O3553" s="5">
        <f t="shared" si="55"/>
        <v>0.35</v>
      </c>
    </row>
    <row r="3554" spans="1:15" x14ac:dyDescent="0.25">
      <c r="A3554" t="s">
        <v>654</v>
      </c>
      <c r="B3554" t="s">
        <v>15</v>
      </c>
      <c r="C3554" t="s">
        <v>88</v>
      </c>
      <c r="D3554" t="s">
        <v>17</v>
      </c>
      <c r="E3554" t="s">
        <v>116</v>
      </c>
      <c r="F3554" t="s">
        <v>74</v>
      </c>
      <c r="G3554">
        <v>60653</v>
      </c>
      <c r="H3554" t="s">
        <v>89</v>
      </c>
      <c r="I3554" t="s">
        <v>21</v>
      </c>
      <c r="J3554" t="s">
        <v>25</v>
      </c>
      <c r="K3554">
        <v>844.11599999999999</v>
      </c>
      <c r="L3554">
        <v>6</v>
      </c>
      <c r="M3554">
        <v>0.3</v>
      </c>
      <c r="N3554">
        <v>-36.176400000000001</v>
      </c>
      <c r="O3554" s="5">
        <f t="shared" si="55"/>
        <v>-4.2857142857142858E-2</v>
      </c>
    </row>
    <row r="3555" spans="1:15" x14ac:dyDescent="0.25">
      <c r="A3555" t="s">
        <v>654</v>
      </c>
      <c r="B3555" t="s">
        <v>15</v>
      </c>
      <c r="C3555" t="s">
        <v>88</v>
      </c>
      <c r="D3555" t="s">
        <v>17</v>
      </c>
      <c r="E3555" t="s">
        <v>116</v>
      </c>
      <c r="F3555" t="s">
        <v>74</v>
      </c>
      <c r="G3555">
        <v>60653</v>
      </c>
      <c r="H3555" t="s">
        <v>89</v>
      </c>
      <c r="I3555" t="s">
        <v>58</v>
      </c>
      <c r="J3555" t="s">
        <v>59</v>
      </c>
      <c r="K3555">
        <v>812.73599999999999</v>
      </c>
      <c r="L3555">
        <v>8</v>
      </c>
      <c r="M3555">
        <v>0.2</v>
      </c>
      <c r="N3555">
        <v>60.955199999999998</v>
      </c>
      <c r="O3555" s="5">
        <f t="shared" si="55"/>
        <v>7.4999999999999997E-2</v>
      </c>
    </row>
    <row r="3556" spans="1:15" x14ac:dyDescent="0.25">
      <c r="A3556" t="s">
        <v>642</v>
      </c>
      <c r="B3556" t="s">
        <v>15</v>
      </c>
      <c r="C3556" t="s">
        <v>30</v>
      </c>
      <c r="D3556" t="s">
        <v>17</v>
      </c>
      <c r="E3556" t="s">
        <v>73</v>
      </c>
      <c r="F3556" t="s">
        <v>70</v>
      </c>
      <c r="G3556">
        <v>19120</v>
      </c>
      <c r="H3556" t="s">
        <v>119</v>
      </c>
      <c r="I3556" t="s">
        <v>32</v>
      </c>
      <c r="J3556" t="s">
        <v>64</v>
      </c>
      <c r="K3556">
        <v>7.476</v>
      </c>
      <c r="L3556">
        <v>1</v>
      </c>
      <c r="M3556">
        <v>0.7</v>
      </c>
      <c r="N3556">
        <v>-5.9808000000000003</v>
      </c>
      <c r="O3556" s="5">
        <f t="shared" si="55"/>
        <v>-0.8</v>
      </c>
    </row>
    <row r="3557" spans="1:15" x14ac:dyDescent="0.25">
      <c r="A3557" t="s">
        <v>633</v>
      </c>
      <c r="B3557" t="s">
        <v>15</v>
      </c>
      <c r="C3557" t="s">
        <v>16</v>
      </c>
      <c r="D3557" t="s">
        <v>17</v>
      </c>
      <c r="E3557" t="s">
        <v>26</v>
      </c>
      <c r="F3557" t="s">
        <v>27</v>
      </c>
      <c r="G3557">
        <v>90036</v>
      </c>
      <c r="H3557" t="s">
        <v>31</v>
      </c>
      <c r="I3557" t="s">
        <v>32</v>
      </c>
      <c r="J3557" t="s">
        <v>43</v>
      </c>
      <c r="K3557">
        <v>330.4</v>
      </c>
      <c r="L3557">
        <v>2</v>
      </c>
      <c r="M3557">
        <v>0</v>
      </c>
      <c r="N3557">
        <v>85.903999999999996</v>
      </c>
      <c r="O3557" s="5">
        <f t="shared" si="55"/>
        <v>0.26</v>
      </c>
    </row>
    <row r="3558" spans="1:15" x14ac:dyDescent="0.25">
      <c r="A3558" t="s">
        <v>633</v>
      </c>
      <c r="B3558" t="s">
        <v>15</v>
      </c>
      <c r="C3558" t="s">
        <v>16</v>
      </c>
      <c r="D3558" t="s">
        <v>17</v>
      </c>
      <c r="E3558" t="s">
        <v>26</v>
      </c>
      <c r="F3558" t="s">
        <v>27</v>
      </c>
      <c r="G3558">
        <v>90036</v>
      </c>
      <c r="H3558" t="s">
        <v>31</v>
      </c>
      <c r="I3558" t="s">
        <v>58</v>
      </c>
      <c r="J3558" t="s">
        <v>59</v>
      </c>
      <c r="K3558">
        <v>604.75199999999995</v>
      </c>
      <c r="L3558">
        <v>6</v>
      </c>
      <c r="M3558">
        <v>0.2</v>
      </c>
      <c r="N3558">
        <v>37.796999999999997</v>
      </c>
      <c r="O3558" s="5">
        <f t="shared" si="55"/>
        <v>6.25E-2</v>
      </c>
    </row>
    <row r="3559" spans="1:15" x14ac:dyDescent="0.25">
      <c r="A3559" t="s">
        <v>633</v>
      </c>
      <c r="B3559" t="s">
        <v>38</v>
      </c>
      <c r="C3559" t="s">
        <v>16</v>
      </c>
      <c r="D3559" t="s">
        <v>17</v>
      </c>
      <c r="E3559" t="s">
        <v>26</v>
      </c>
      <c r="F3559" t="s">
        <v>27</v>
      </c>
      <c r="G3559">
        <v>90008</v>
      </c>
      <c r="H3559" t="s">
        <v>31</v>
      </c>
      <c r="I3559" t="s">
        <v>32</v>
      </c>
      <c r="J3559" t="s">
        <v>80</v>
      </c>
      <c r="K3559">
        <v>45.36</v>
      </c>
      <c r="L3559">
        <v>7</v>
      </c>
      <c r="M3559">
        <v>0</v>
      </c>
      <c r="N3559">
        <v>21.7728</v>
      </c>
      <c r="O3559" s="5">
        <f t="shared" si="55"/>
        <v>0.48</v>
      </c>
    </row>
    <row r="3560" spans="1:15" x14ac:dyDescent="0.25">
      <c r="A3560" t="s">
        <v>633</v>
      </c>
      <c r="B3560" t="s">
        <v>38</v>
      </c>
      <c r="C3560" t="s">
        <v>16</v>
      </c>
      <c r="D3560" t="s">
        <v>17</v>
      </c>
      <c r="E3560" t="s">
        <v>26</v>
      </c>
      <c r="F3560" t="s">
        <v>27</v>
      </c>
      <c r="G3560">
        <v>90008</v>
      </c>
      <c r="H3560" t="s">
        <v>31</v>
      </c>
      <c r="I3560" t="s">
        <v>32</v>
      </c>
      <c r="J3560" t="s">
        <v>64</v>
      </c>
      <c r="K3560">
        <v>10.128</v>
      </c>
      <c r="L3560">
        <v>2</v>
      </c>
      <c r="M3560">
        <v>0.2</v>
      </c>
      <c r="N3560">
        <v>3.6714000000000002</v>
      </c>
      <c r="O3560" s="5">
        <f t="shared" si="55"/>
        <v>0.36250000000000004</v>
      </c>
    </row>
    <row r="3561" spans="1:15" x14ac:dyDescent="0.25">
      <c r="A3561" t="s">
        <v>640</v>
      </c>
      <c r="B3561" t="s">
        <v>38</v>
      </c>
      <c r="C3561" t="s">
        <v>16</v>
      </c>
      <c r="D3561" t="s">
        <v>17</v>
      </c>
      <c r="E3561" t="s">
        <v>65</v>
      </c>
      <c r="F3561" t="s">
        <v>27</v>
      </c>
      <c r="G3561">
        <v>94122</v>
      </c>
      <c r="H3561" t="s">
        <v>31</v>
      </c>
      <c r="I3561" t="s">
        <v>32</v>
      </c>
      <c r="J3561" t="s">
        <v>64</v>
      </c>
      <c r="K3561">
        <v>21.792000000000002</v>
      </c>
      <c r="L3561">
        <v>4</v>
      </c>
      <c r="M3561">
        <v>0.2</v>
      </c>
      <c r="N3561">
        <v>7.6272000000000002</v>
      </c>
      <c r="O3561" s="5">
        <f t="shared" si="55"/>
        <v>0.35</v>
      </c>
    </row>
    <row r="3562" spans="1:15" x14ac:dyDescent="0.25">
      <c r="A3562" t="s">
        <v>640</v>
      </c>
      <c r="B3562" t="s">
        <v>38</v>
      </c>
      <c r="C3562" t="s">
        <v>16</v>
      </c>
      <c r="D3562" t="s">
        <v>17</v>
      </c>
      <c r="E3562" t="s">
        <v>65</v>
      </c>
      <c r="F3562" t="s">
        <v>27</v>
      </c>
      <c r="G3562">
        <v>94122</v>
      </c>
      <c r="H3562" t="s">
        <v>31</v>
      </c>
      <c r="I3562" t="s">
        <v>58</v>
      </c>
      <c r="J3562" t="s">
        <v>129</v>
      </c>
      <c r="K3562">
        <v>439.8</v>
      </c>
      <c r="L3562">
        <v>4</v>
      </c>
      <c r="M3562">
        <v>0</v>
      </c>
      <c r="N3562">
        <v>145.13399999999999</v>
      </c>
      <c r="O3562" s="5">
        <f t="shared" si="55"/>
        <v>0.32999999999999996</v>
      </c>
    </row>
    <row r="3563" spans="1:15" x14ac:dyDescent="0.25">
      <c r="A3563" t="s">
        <v>692</v>
      </c>
      <c r="B3563" t="s">
        <v>15</v>
      </c>
      <c r="C3563" t="s">
        <v>16</v>
      </c>
      <c r="D3563" t="s">
        <v>17</v>
      </c>
      <c r="E3563" t="s">
        <v>37</v>
      </c>
      <c r="F3563" t="s">
        <v>124</v>
      </c>
      <c r="G3563">
        <v>44312</v>
      </c>
      <c r="H3563" t="s">
        <v>119</v>
      </c>
      <c r="I3563" t="s">
        <v>32</v>
      </c>
      <c r="J3563" t="s">
        <v>53</v>
      </c>
      <c r="K3563">
        <v>8.2560000000000002</v>
      </c>
      <c r="L3563">
        <v>4</v>
      </c>
      <c r="M3563">
        <v>0.2</v>
      </c>
      <c r="N3563">
        <v>0.61919999999999997</v>
      </c>
      <c r="O3563" s="5">
        <f t="shared" si="55"/>
        <v>7.4999999999999997E-2</v>
      </c>
    </row>
    <row r="3564" spans="1:15" x14ac:dyDescent="0.25">
      <c r="A3564" t="s">
        <v>692</v>
      </c>
      <c r="B3564" t="s">
        <v>15</v>
      </c>
      <c r="C3564" t="s">
        <v>16</v>
      </c>
      <c r="D3564" t="s">
        <v>17</v>
      </c>
      <c r="E3564" t="s">
        <v>37</v>
      </c>
      <c r="F3564" t="s">
        <v>124</v>
      </c>
      <c r="G3564">
        <v>44312</v>
      </c>
      <c r="H3564" t="s">
        <v>119</v>
      </c>
      <c r="I3564" t="s">
        <v>32</v>
      </c>
      <c r="J3564" t="s">
        <v>64</v>
      </c>
      <c r="K3564">
        <v>25.56</v>
      </c>
      <c r="L3564">
        <v>5</v>
      </c>
      <c r="M3564">
        <v>0.7</v>
      </c>
      <c r="N3564">
        <v>-20.448</v>
      </c>
      <c r="O3564" s="5">
        <f t="shared" si="55"/>
        <v>-0.8</v>
      </c>
    </row>
    <row r="3565" spans="1:15" x14ac:dyDescent="0.25">
      <c r="A3565" t="s">
        <v>692</v>
      </c>
      <c r="B3565" t="s">
        <v>15</v>
      </c>
      <c r="C3565" t="s">
        <v>16</v>
      </c>
      <c r="D3565" t="s">
        <v>17</v>
      </c>
      <c r="E3565" t="s">
        <v>37</v>
      </c>
      <c r="F3565" t="s">
        <v>124</v>
      </c>
      <c r="G3565">
        <v>44312</v>
      </c>
      <c r="H3565" t="s">
        <v>119</v>
      </c>
      <c r="I3565" t="s">
        <v>32</v>
      </c>
      <c r="J3565" t="s">
        <v>64</v>
      </c>
      <c r="K3565">
        <v>4.3680000000000003</v>
      </c>
      <c r="L3565">
        <v>2</v>
      </c>
      <c r="M3565">
        <v>0.7</v>
      </c>
      <c r="N3565">
        <v>-3.0575999999999999</v>
      </c>
      <c r="O3565" s="5">
        <f t="shared" si="55"/>
        <v>-0.7</v>
      </c>
    </row>
    <row r="3566" spans="1:15" x14ac:dyDescent="0.25">
      <c r="A3566" t="s">
        <v>692</v>
      </c>
      <c r="B3566" t="s">
        <v>15</v>
      </c>
      <c r="C3566" t="s">
        <v>16</v>
      </c>
      <c r="D3566" t="s">
        <v>17</v>
      </c>
      <c r="E3566" t="s">
        <v>37</v>
      </c>
      <c r="F3566" t="s">
        <v>124</v>
      </c>
      <c r="G3566">
        <v>44312</v>
      </c>
      <c r="H3566" t="s">
        <v>119</v>
      </c>
      <c r="I3566" t="s">
        <v>32</v>
      </c>
      <c r="J3566" t="s">
        <v>80</v>
      </c>
      <c r="K3566">
        <v>11.52</v>
      </c>
      <c r="L3566">
        <v>4</v>
      </c>
      <c r="M3566">
        <v>0.2</v>
      </c>
      <c r="N3566">
        <v>3.7440000000000002</v>
      </c>
      <c r="O3566" s="5">
        <f t="shared" si="55"/>
        <v>0.32500000000000001</v>
      </c>
    </row>
    <row r="3567" spans="1:15" x14ac:dyDescent="0.25">
      <c r="A3567" t="s">
        <v>633</v>
      </c>
      <c r="B3567" t="s">
        <v>155</v>
      </c>
      <c r="C3567" t="s">
        <v>16</v>
      </c>
      <c r="D3567" t="s">
        <v>17</v>
      </c>
      <c r="E3567" t="s">
        <v>26</v>
      </c>
      <c r="F3567" t="s">
        <v>27</v>
      </c>
      <c r="G3567">
        <v>90049</v>
      </c>
      <c r="H3567" t="s">
        <v>31</v>
      </c>
      <c r="I3567" t="s">
        <v>32</v>
      </c>
      <c r="J3567" t="s">
        <v>80</v>
      </c>
      <c r="K3567">
        <v>12.96</v>
      </c>
      <c r="L3567">
        <v>2</v>
      </c>
      <c r="M3567">
        <v>0</v>
      </c>
      <c r="N3567">
        <v>6.2207999999999997</v>
      </c>
      <c r="O3567" s="5">
        <f t="shared" si="55"/>
        <v>0.47999999999999993</v>
      </c>
    </row>
    <row r="3568" spans="1:15" x14ac:dyDescent="0.25">
      <c r="A3568" t="s">
        <v>633</v>
      </c>
      <c r="B3568" t="s">
        <v>155</v>
      </c>
      <c r="C3568" t="s">
        <v>16</v>
      </c>
      <c r="D3568" t="s">
        <v>17</v>
      </c>
      <c r="E3568" t="s">
        <v>26</v>
      </c>
      <c r="F3568" t="s">
        <v>27</v>
      </c>
      <c r="G3568">
        <v>90049</v>
      </c>
      <c r="H3568" t="s">
        <v>31</v>
      </c>
      <c r="I3568" t="s">
        <v>32</v>
      </c>
      <c r="J3568" t="s">
        <v>195</v>
      </c>
      <c r="K3568">
        <v>3.96</v>
      </c>
      <c r="L3568">
        <v>2</v>
      </c>
      <c r="M3568">
        <v>0</v>
      </c>
      <c r="N3568">
        <v>7.9200000000000007E-2</v>
      </c>
      <c r="O3568" s="5">
        <f t="shared" si="55"/>
        <v>0.02</v>
      </c>
    </row>
    <row r="3569" spans="1:15" x14ac:dyDescent="0.25">
      <c r="A3569" t="s">
        <v>676</v>
      </c>
      <c r="B3569" t="s">
        <v>38</v>
      </c>
      <c r="C3569" t="s">
        <v>88</v>
      </c>
      <c r="D3569" t="s">
        <v>17</v>
      </c>
      <c r="E3569" t="s">
        <v>175</v>
      </c>
      <c r="F3569" t="s">
        <v>121</v>
      </c>
      <c r="G3569">
        <v>64055</v>
      </c>
      <c r="H3569" t="s">
        <v>89</v>
      </c>
      <c r="I3569" t="s">
        <v>32</v>
      </c>
      <c r="J3569" t="s">
        <v>64</v>
      </c>
      <c r="K3569">
        <v>1577.94</v>
      </c>
      <c r="L3569">
        <v>3</v>
      </c>
      <c r="M3569">
        <v>0</v>
      </c>
      <c r="N3569">
        <v>757.41120000000001</v>
      </c>
      <c r="O3569" s="5">
        <f t="shared" si="55"/>
        <v>0.48</v>
      </c>
    </row>
    <row r="3570" spans="1:15" x14ac:dyDescent="0.25">
      <c r="A3570" t="s">
        <v>694</v>
      </c>
      <c r="B3570" t="s">
        <v>15</v>
      </c>
      <c r="C3570" t="s">
        <v>88</v>
      </c>
      <c r="D3570" t="s">
        <v>17</v>
      </c>
      <c r="E3570" t="s">
        <v>211</v>
      </c>
      <c r="F3570" t="s">
        <v>50</v>
      </c>
      <c r="G3570">
        <v>75220</v>
      </c>
      <c r="H3570" t="s">
        <v>89</v>
      </c>
      <c r="I3570" t="s">
        <v>21</v>
      </c>
      <c r="J3570" t="s">
        <v>48</v>
      </c>
      <c r="K3570">
        <v>15.007999999999999</v>
      </c>
      <c r="L3570">
        <v>4</v>
      </c>
      <c r="M3570">
        <v>0.6</v>
      </c>
      <c r="N3570">
        <v>-12.006399999999999</v>
      </c>
      <c r="O3570" s="5">
        <f t="shared" si="55"/>
        <v>-0.8</v>
      </c>
    </row>
    <row r="3571" spans="1:15" x14ac:dyDescent="0.25">
      <c r="A3571" t="s">
        <v>636</v>
      </c>
      <c r="B3571" t="s">
        <v>578</v>
      </c>
      <c r="C3571" t="s">
        <v>88</v>
      </c>
      <c r="D3571" t="s">
        <v>17</v>
      </c>
      <c r="E3571" t="s">
        <v>44</v>
      </c>
      <c r="F3571" t="s">
        <v>45</v>
      </c>
      <c r="G3571">
        <v>98105</v>
      </c>
      <c r="H3571" t="s">
        <v>31</v>
      </c>
      <c r="I3571" t="s">
        <v>58</v>
      </c>
      <c r="J3571" t="s">
        <v>129</v>
      </c>
      <c r="K3571">
        <v>59.98</v>
      </c>
      <c r="L3571">
        <v>2</v>
      </c>
      <c r="M3571">
        <v>0</v>
      </c>
      <c r="N3571">
        <v>26.391200000000001</v>
      </c>
      <c r="O3571" s="5">
        <f t="shared" si="55"/>
        <v>0.44000000000000006</v>
      </c>
    </row>
    <row r="3572" spans="1:15" x14ac:dyDescent="0.25">
      <c r="A3572" t="s">
        <v>636</v>
      </c>
      <c r="B3572" t="s">
        <v>578</v>
      </c>
      <c r="C3572" t="s">
        <v>88</v>
      </c>
      <c r="D3572" t="s">
        <v>17</v>
      </c>
      <c r="E3572" t="s">
        <v>44</v>
      </c>
      <c r="F3572" t="s">
        <v>45</v>
      </c>
      <c r="G3572">
        <v>98105</v>
      </c>
      <c r="H3572" t="s">
        <v>31</v>
      </c>
      <c r="I3572" t="s">
        <v>58</v>
      </c>
      <c r="J3572" t="s">
        <v>371</v>
      </c>
      <c r="K3572">
        <v>2395.1999999999998</v>
      </c>
      <c r="L3572">
        <v>6</v>
      </c>
      <c r="M3572">
        <v>0.2</v>
      </c>
      <c r="N3572">
        <v>209.58</v>
      </c>
      <c r="O3572" s="5">
        <f t="shared" si="55"/>
        <v>8.7500000000000008E-2</v>
      </c>
    </row>
    <row r="3573" spans="1:15" x14ac:dyDescent="0.25">
      <c r="A3573" t="s">
        <v>636</v>
      </c>
      <c r="B3573" t="s">
        <v>578</v>
      </c>
      <c r="C3573" t="s">
        <v>88</v>
      </c>
      <c r="D3573" t="s">
        <v>17</v>
      </c>
      <c r="E3573" t="s">
        <v>44</v>
      </c>
      <c r="F3573" t="s">
        <v>45</v>
      </c>
      <c r="G3573">
        <v>98105</v>
      </c>
      <c r="H3573" t="s">
        <v>31</v>
      </c>
      <c r="I3573" t="s">
        <v>58</v>
      </c>
      <c r="J3573" t="s">
        <v>129</v>
      </c>
      <c r="K3573">
        <v>1687.8</v>
      </c>
      <c r="L3573">
        <v>4</v>
      </c>
      <c r="M3573">
        <v>0</v>
      </c>
      <c r="N3573">
        <v>742.63199999999995</v>
      </c>
      <c r="O3573" s="5">
        <f t="shared" si="55"/>
        <v>0.44</v>
      </c>
    </row>
    <row r="3574" spans="1:15" x14ac:dyDescent="0.25">
      <c r="A3574" t="s">
        <v>636</v>
      </c>
      <c r="B3574" t="s">
        <v>578</v>
      </c>
      <c r="C3574" t="s">
        <v>88</v>
      </c>
      <c r="D3574" t="s">
        <v>17</v>
      </c>
      <c r="E3574" t="s">
        <v>44</v>
      </c>
      <c r="F3574" t="s">
        <v>45</v>
      </c>
      <c r="G3574">
        <v>98105</v>
      </c>
      <c r="H3574" t="s">
        <v>31</v>
      </c>
      <c r="I3574" t="s">
        <v>58</v>
      </c>
      <c r="J3574" t="s">
        <v>59</v>
      </c>
      <c r="K3574">
        <v>7.992</v>
      </c>
      <c r="L3574">
        <v>1</v>
      </c>
      <c r="M3574">
        <v>0.2</v>
      </c>
      <c r="N3574">
        <v>2.6972999999999998</v>
      </c>
      <c r="O3574" s="5">
        <f t="shared" si="55"/>
        <v>0.33749999999999997</v>
      </c>
    </row>
    <row r="3575" spans="1:15" x14ac:dyDescent="0.25">
      <c r="A3575" t="s">
        <v>955</v>
      </c>
      <c r="B3575" t="s">
        <v>38</v>
      </c>
      <c r="C3575" t="s">
        <v>30</v>
      </c>
      <c r="D3575" t="s">
        <v>17</v>
      </c>
      <c r="E3575" t="s">
        <v>507</v>
      </c>
      <c r="F3575" t="s">
        <v>50</v>
      </c>
      <c r="G3575">
        <v>75150</v>
      </c>
      <c r="H3575" t="s">
        <v>89</v>
      </c>
      <c r="I3575" t="s">
        <v>32</v>
      </c>
      <c r="J3575" t="s">
        <v>80</v>
      </c>
      <c r="K3575">
        <v>5.1840000000000002</v>
      </c>
      <c r="L3575">
        <v>1</v>
      </c>
      <c r="M3575">
        <v>0.2</v>
      </c>
      <c r="N3575">
        <v>1.8144</v>
      </c>
      <c r="O3575" s="5">
        <f t="shared" si="55"/>
        <v>0.35</v>
      </c>
    </row>
    <row r="3576" spans="1:15" x14ac:dyDescent="0.25">
      <c r="A3576" t="s">
        <v>860</v>
      </c>
      <c r="B3576" t="s">
        <v>38</v>
      </c>
      <c r="C3576" t="s">
        <v>16</v>
      </c>
      <c r="D3576" t="s">
        <v>17</v>
      </c>
      <c r="E3576" t="s">
        <v>250</v>
      </c>
      <c r="F3576" t="s">
        <v>94</v>
      </c>
      <c r="G3576">
        <v>11561</v>
      </c>
      <c r="H3576" t="s">
        <v>119</v>
      </c>
      <c r="I3576" t="s">
        <v>32</v>
      </c>
      <c r="J3576" t="s">
        <v>53</v>
      </c>
      <c r="K3576">
        <v>11.68</v>
      </c>
      <c r="L3576">
        <v>2</v>
      </c>
      <c r="M3576">
        <v>0</v>
      </c>
      <c r="N3576">
        <v>5.4896000000000003</v>
      </c>
      <c r="O3576" s="5">
        <f t="shared" si="55"/>
        <v>0.47000000000000003</v>
      </c>
    </row>
    <row r="3577" spans="1:15" x14ac:dyDescent="0.25">
      <c r="A3577" t="s">
        <v>860</v>
      </c>
      <c r="B3577" t="s">
        <v>38</v>
      </c>
      <c r="C3577" t="s">
        <v>16</v>
      </c>
      <c r="D3577" t="s">
        <v>17</v>
      </c>
      <c r="E3577" t="s">
        <v>250</v>
      </c>
      <c r="F3577" t="s">
        <v>94</v>
      </c>
      <c r="G3577">
        <v>11561</v>
      </c>
      <c r="H3577" t="s">
        <v>119</v>
      </c>
      <c r="I3577" t="s">
        <v>32</v>
      </c>
      <c r="J3577" t="s">
        <v>53</v>
      </c>
      <c r="K3577">
        <v>104.8</v>
      </c>
      <c r="L3577">
        <v>10</v>
      </c>
      <c r="M3577">
        <v>0</v>
      </c>
      <c r="N3577">
        <v>26.2</v>
      </c>
      <c r="O3577" s="5">
        <f t="shared" si="55"/>
        <v>0.25</v>
      </c>
    </row>
    <row r="3578" spans="1:15" x14ac:dyDescent="0.25">
      <c r="A3578" t="s">
        <v>1055</v>
      </c>
      <c r="B3578" t="s">
        <v>38</v>
      </c>
      <c r="C3578" t="s">
        <v>16</v>
      </c>
      <c r="D3578" t="s">
        <v>17</v>
      </c>
      <c r="E3578" t="s">
        <v>558</v>
      </c>
      <c r="F3578" t="s">
        <v>35</v>
      </c>
      <c r="G3578">
        <v>33161</v>
      </c>
      <c r="H3578" t="s">
        <v>20</v>
      </c>
      <c r="I3578" t="s">
        <v>32</v>
      </c>
      <c r="J3578" t="s">
        <v>80</v>
      </c>
      <c r="K3578">
        <v>14.496</v>
      </c>
      <c r="L3578">
        <v>3</v>
      </c>
      <c r="M3578">
        <v>0.2</v>
      </c>
      <c r="N3578">
        <v>4.8924000000000003</v>
      </c>
      <c r="O3578" s="5">
        <f t="shared" si="55"/>
        <v>0.33750000000000002</v>
      </c>
    </row>
    <row r="3579" spans="1:15" x14ac:dyDescent="0.25">
      <c r="A3579" t="s">
        <v>1014</v>
      </c>
      <c r="B3579" t="s">
        <v>38</v>
      </c>
      <c r="C3579" t="s">
        <v>88</v>
      </c>
      <c r="D3579" t="s">
        <v>17</v>
      </c>
      <c r="E3579" t="s">
        <v>137</v>
      </c>
      <c r="F3579" t="s">
        <v>27</v>
      </c>
      <c r="G3579">
        <v>93309</v>
      </c>
      <c r="H3579" t="s">
        <v>31</v>
      </c>
      <c r="I3579" t="s">
        <v>32</v>
      </c>
      <c r="J3579" t="s">
        <v>64</v>
      </c>
      <c r="K3579">
        <v>4.7839999999999998</v>
      </c>
      <c r="L3579">
        <v>1</v>
      </c>
      <c r="M3579">
        <v>0.2</v>
      </c>
      <c r="N3579">
        <v>1.5548</v>
      </c>
      <c r="O3579" s="5">
        <f t="shared" si="55"/>
        <v>0.32500000000000001</v>
      </c>
    </row>
    <row r="3580" spans="1:15" x14ac:dyDescent="0.25">
      <c r="A3580" t="s">
        <v>1014</v>
      </c>
      <c r="B3580" t="s">
        <v>38</v>
      </c>
      <c r="C3580" t="s">
        <v>88</v>
      </c>
      <c r="D3580" t="s">
        <v>17</v>
      </c>
      <c r="E3580" t="s">
        <v>137</v>
      </c>
      <c r="F3580" t="s">
        <v>27</v>
      </c>
      <c r="G3580">
        <v>93309</v>
      </c>
      <c r="H3580" t="s">
        <v>31</v>
      </c>
      <c r="I3580" t="s">
        <v>32</v>
      </c>
      <c r="J3580" t="s">
        <v>80</v>
      </c>
      <c r="K3580">
        <v>4.7300000000000004</v>
      </c>
      <c r="L3580">
        <v>1</v>
      </c>
      <c r="M3580">
        <v>0</v>
      </c>
      <c r="N3580">
        <v>2.3176999999999999</v>
      </c>
      <c r="O3580" s="5">
        <f t="shared" si="55"/>
        <v>0.48999999999999994</v>
      </c>
    </row>
    <row r="3581" spans="1:15" x14ac:dyDescent="0.25">
      <c r="A3581" t="s">
        <v>744</v>
      </c>
      <c r="B3581" t="s">
        <v>38</v>
      </c>
      <c r="C3581" t="s">
        <v>16</v>
      </c>
      <c r="D3581" t="s">
        <v>17</v>
      </c>
      <c r="E3581" t="s">
        <v>127</v>
      </c>
      <c r="F3581" t="s">
        <v>117</v>
      </c>
      <c r="G3581">
        <v>39212</v>
      </c>
      <c r="H3581" t="s">
        <v>20</v>
      </c>
      <c r="I3581" t="s">
        <v>32</v>
      </c>
      <c r="J3581" t="s">
        <v>43</v>
      </c>
      <c r="K3581">
        <v>7.89</v>
      </c>
      <c r="L3581">
        <v>1</v>
      </c>
      <c r="M3581">
        <v>0</v>
      </c>
      <c r="N3581">
        <v>0.31559999999999999</v>
      </c>
      <c r="O3581" s="5">
        <f t="shared" si="55"/>
        <v>0.04</v>
      </c>
    </row>
    <row r="3582" spans="1:15" x14ac:dyDescent="0.25">
      <c r="A3582" t="s">
        <v>744</v>
      </c>
      <c r="B3582" t="s">
        <v>38</v>
      </c>
      <c r="C3582" t="s">
        <v>16</v>
      </c>
      <c r="D3582" t="s">
        <v>17</v>
      </c>
      <c r="E3582" t="s">
        <v>127</v>
      </c>
      <c r="F3582" t="s">
        <v>117</v>
      </c>
      <c r="G3582">
        <v>39212</v>
      </c>
      <c r="H3582" t="s">
        <v>20</v>
      </c>
      <c r="I3582" t="s">
        <v>32</v>
      </c>
      <c r="J3582" t="s">
        <v>80</v>
      </c>
      <c r="K3582">
        <v>65.5</v>
      </c>
      <c r="L3582">
        <v>5</v>
      </c>
      <c r="M3582">
        <v>0</v>
      </c>
      <c r="N3582">
        <v>32.094999999999999</v>
      </c>
      <c r="O3582" s="5">
        <f t="shared" si="55"/>
        <v>0.49</v>
      </c>
    </row>
    <row r="3583" spans="1:15" x14ac:dyDescent="0.25">
      <c r="A3583" t="s">
        <v>744</v>
      </c>
      <c r="B3583" t="s">
        <v>38</v>
      </c>
      <c r="C3583" t="s">
        <v>16</v>
      </c>
      <c r="D3583" t="s">
        <v>17</v>
      </c>
      <c r="E3583" t="s">
        <v>127</v>
      </c>
      <c r="F3583" t="s">
        <v>117</v>
      </c>
      <c r="G3583">
        <v>39212</v>
      </c>
      <c r="H3583" t="s">
        <v>20</v>
      </c>
      <c r="I3583" t="s">
        <v>21</v>
      </c>
      <c r="J3583" t="s">
        <v>39</v>
      </c>
      <c r="K3583">
        <v>2430.08</v>
      </c>
      <c r="L3583">
        <v>8</v>
      </c>
      <c r="M3583">
        <v>0</v>
      </c>
      <c r="N3583">
        <v>388.81279999999998</v>
      </c>
      <c r="O3583" s="5">
        <f t="shared" si="55"/>
        <v>0.16</v>
      </c>
    </row>
    <row r="3584" spans="1:15" x14ac:dyDescent="0.25">
      <c r="A3584" t="s">
        <v>641</v>
      </c>
      <c r="B3584" t="s">
        <v>38</v>
      </c>
      <c r="C3584" t="s">
        <v>16</v>
      </c>
      <c r="D3584" t="s">
        <v>17</v>
      </c>
      <c r="E3584" t="s">
        <v>69</v>
      </c>
      <c r="F3584" t="s">
        <v>66</v>
      </c>
      <c r="G3584">
        <v>68025</v>
      </c>
      <c r="H3584" t="s">
        <v>89</v>
      </c>
      <c r="I3584" t="s">
        <v>32</v>
      </c>
      <c r="J3584" t="s">
        <v>80</v>
      </c>
      <c r="K3584">
        <v>104.85</v>
      </c>
      <c r="L3584">
        <v>1</v>
      </c>
      <c r="M3584">
        <v>0</v>
      </c>
      <c r="N3584">
        <v>50.328000000000003</v>
      </c>
      <c r="O3584" s="5">
        <f t="shared" si="55"/>
        <v>0.48000000000000004</v>
      </c>
    </row>
    <row r="3585" spans="1:15" x14ac:dyDescent="0.25">
      <c r="A3585" t="s">
        <v>657</v>
      </c>
      <c r="B3585" t="s">
        <v>38</v>
      </c>
      <c r="C3585" t="s">
        <v>30</v>
      </c>
      <c r="D3585" t="s">
        <v>17</v>
      </c>
      <c r="E3585" t="s">
        <v>127</v>
      </c>
      <c r="F3585" t="s">
        <v>82</v>
      </c>
      <c r="G3585">
        <v>49201</v>
      </c>
      <c r="H3585" t="s">
        <v>89</v>
      </c>
      <c r="I3585" t="s">
        <v>32</v>
      </c>
      <c r="J3585" t="s">
        <v>53</v>
      </c>
      <c r="K3585">
        <v>3.9</v>
      </c>
      <c r="L3585">
        <v>2</v>
      </c>
      <c r="M3585">
        <v>0</v>
      </c>
      <c r="N3585">
        <v>1.5209999999999999</v>
      </c>
      <c r="O3585" s="5">
        <f t="shared" si="55"/>
        <v>0.38999999999999996</v>
      </c>
    </row>
    <row r="3586" spans="1:15" x14ac:dyDescent="0.25">
      <c r="A3586" t="s">
        <v>657</v>
      </c>
      <c r="B3586" t="s">
        <v>38</v>
      </c>
      <c r="C3586" t="s">
        <v>30</v>
      </c>
      <c r="D3586" t="s">
        <v>17</v>
      </c>
      <c r="E3586" t="s">
        <v>127</v>
      </c>
      <c r="F3586" t="s">
        <v>82</v>
      </c>
      <c r="G3586">
        <v>49201</v>
      </c>
      <c r="H3586" t="s">
        <v>89</v>
      </c>
      <c r="I3586" t="s">
        <v>21</v>
      </c>
      <c r="J3586" t="s">
        <v>39</v>
      </c>
      <c r="K3586">
        <v>801.96</v>
      </c>
      <c r="L3586">
        <v>2</v>
      </c>
      <c r="M3586">
        <v>0</v>
      </c>
      <c r="N3586">
        <v>200.49</v>
      </c>
      <c r="O3586" s="5">
        <f t="shared" si="55"/>
        <v>0.25</v>
      </c>
    </row>
    <row r="3587" spans="1:15" x14ac:dyDescent="0.25">
      <c r="A3587" t="s">
        <v>657</v>
      </c>
      <c r="B3587" t="s">
        <v>38</v>
      </c>
      <c r="C3587" t="s">
        <v>30</v>
      </c>
      <c r="D3587" t="s">
        <v>17</v>
      </c>
      <c r="E3587" t="s">
        <v>127</v>
      </c>
      <c r="F3587" t="s">
        <v>82</v>
      </c>
      <c r="G3587">
        <v>49201</v>
      </c>
      <c r="H3587" t="s">
        <v>89</v>
      </c>
      <c r="I3587" t="s">
        <v>21</v>
      </c>
      <c r="J3587" t="s">
        <v>25</v>
      </c>
      <c r="K3587">
        <v>191.96</v>
      </c>
      <c r="L3587">
        <v>2</v>
      </c>
      <c r="M3587">
        <v>0</v>
      </c>
      <c r="N3587">
        <v>32.633200000000002</v>
      </c>
      <c r="O3587" s="5">
        <f t="shared" si="55"/>
        <v>0.17</v>
      </c>
    </row>
    <row r="3588" spans="1:15" x14ac:dyDescent="0.25">
      <c r="A3588" t="s">
        <v>657</v>
      </c>
      <c r="B3588" t="s">
        <v>38</v>
      </c>
      <c r="C3588" t="s">
        <v>30</v>
      </c>
      <c r="D3588" t="s">
        <v>17</v>
      </c>
      <c r="E3588" t="s">
        <v>127</v>
      </c>
      <c r="F3588" t="s">
        <v>82</v>
      </c>
      <c r="G3588">
        <v>49201</v>
      </c>
      <c r="H3588" t="s">
        <v>89</v>
      </c>
      <c r="I3588" t="s">
        <v>32</v>
      </c>
      <c r="J3588" t="s">
        <v>33</v>
      </c>
      <c r="K3588">
        <v>2.61</v>
      </c>
      <c r="L3588">
        <v>1</v>
      </c>
      <c r="M3588">
        <v>0</v>
      </c>
      <c r="N3588">
        <v>1.2005999999999999</v>
      </c>
      <c r="O3588" s="5">
        <f t="shared" ref="O3588:O3651" si="56">N3588/K3588</f>
        <v>0.45999999999999996</v>
      </c>
    </row>
    <row r="3589" spans="1:15" x14ac:dyDescent="0.25">
      <c r="A3589" t="s">
        <v>640</v>
      </c>
      <c r="B3589" t="s">
        <v>38</v>
      </c>
      <c r="C3589" t="s">
        <v>30</v>
      </c>
      <c r="D3589" t="s">
        <v>17</v>
      </c>
      <c r="E3589" t="s">
        <v>65</v>
      </c>
      <c r="F3589" t="s">
        <v>27</v>
      </c>
      <c r="G3589">
        <v>94122</v>
      </c>
      <c r="H3589" t="s">
        <v>31</v>
      </c>
      <c r="I3589" t="s">
        <v>32</v>
      </c>
      <c r="J3589" t="s">
        <v>53</v>
      </c>
      <c r="K3589">
        <v>5.96</v>
      </c>
      <c r="L3589">
        <v>2</v>
      </c>
      <c r="M3589">
        <v>0</v>
      </c>
      <c r="N3589">
        <v>1.6688000000000001</v>
      </c>
      <c r="O3589" s="5">
        <f t="shared" si="56"/>
        <v>0.28000000000000003</v>
      </c>
    </row>
    <row r="3590" spans="1:15" x14ac:dyDescent="0.25">
      <c r="A3590" t="s">
        <v>1007</v>
      </c>
      <c r="B3590" t="s">
        <v>38</v>
      </c>
      <c r="C3590" t="s">
        <v>88</v>
      </c>
      <c r="D3590" t="s">
        <v>17</v>
      </c>
      <c r="E3590" t="s">
        <v>354</v>
      </c>
      <c r="F3590" t="s">
        <v>124</v>
      </c>
      <c r="G3590">
        <v>43130</v>
      </c>
      <c r="H3590" t="s">
        <v>119</v>
      </c>
      <c r="I3590" t="s">
        <v>58</v>
      </c>
      <c r="J3590" t="s">
        <v>59</v>
      </c>
      <c r="K3590">
        <v>1169.694</v>
      </c>
      <c r="L3590">
        <v>3</v>
      </c>
      <c r="M3590">
        <v>0.4</v>
      </c>
      <c r="N3590">
        <v>-253.43369999999999</v>
      </c>
      <c r="O3590" s="5">
        <f t="shared" si="56"/>
        <v>-0.21666666666666667</v>
      </c>
    </row>
    <row r="3591" spans="1:15" x14ac:dyDescent="0.25">
      <c r="A3591" t="s">
        <v>904</v>
      </c>
      <c r="B3591" t="s">
        <v>155</v>
      </c>
      <c r="C3591" t="s">
        <v>16</v>
      </c>
      <c r="D3591" t="s">
        <v>17</v>
      </c>
      <c r="E3591" t="s">
        <v>459</v>
      </c>
      <c r="F3591" t="s">
        <v>97</v>
      </c>
      <c r="G3591">
        <v>70506</v>
      </c>
      <c r="H3591" t="s">
        <v>20</v>
      </c>
      <c r="I3591" t="s">
        <v>32</v>
      </c>
      <c r="J3591" t="s">
        <v>334</v>
      </c>
      <c r="K3591">
        <v>1665.62</v>
      </c>
      <c r="L3591">
        <v>2</v>
      </c>
      <c r="M3591">
        <v>0</v>
      </c>
      <c r="N3591">
        <v>33.312399999999997</v>
      </c>
      <c r="O3591" s="5">
        <f t="shared" si="56"/>
        <v>0.02</v>
      </c>
    </row>
    <row r="3592" spans="1:15" x14ac:dyDescent="0.25">
      <c r="A3592" t="s">
        <v>741</v>
      </c>
      <c r="B3592" t="s">
        <v>38</v>
      </c>
      <c r="C3592" t="s">
        <v>88</v>
      </c>
      <c r="D3592" t="s">
        <v>17</v>
      </c>
      <c r="E3592" t="s">
        <v>279</v>
      </c>
      <c r="F3592" t="s">
        <v>19</v>
      </c>
      <c r="G3592">
        <v>40475</v>
      </c>
      <c r="H3592" t="s">
        <v>20</v>
      </c>
      <c r="I3592" t="s">
        <v>32</v>
      </c>
      <c r="J3592" t="s">
        <v>64</v>
      </c>
      <c r="K3592">
        <v>2.88</v>
      </c>
      <c r="L3592">
        <v>1</v>
      </c>
      <c r="M3592">
        <v>0</v>
      </c>
      <c r="N3592">
        <v>1.4112</v>
      </c>
      <c r="O3592" s="5">
        <f t="shared" si="56"/>
        <v>0.49000000000000005</v>
      </c>
    </row>
    <row r="3593" spans="1:15" x14ac:dyDescent="0.25">
      <c r="A3593" t="s">
        <v>741</v>
      </c>
      <c r="B3593" t="s">
        <v>38</v>
      </c>
      <c r="C3593" t="s">
        <v>88</v>
      </c>
      <c r="D3593" t="s">
        <v>17</v>
      </c>
      <c r="E3593" t="s">
        <v>279</v>
      </c>
      <c r="F3593" t="s">
        <v>19</v>
      </c>
      <c r="G3593">
        <v>40475</v>
      </c>
      <c r="H3593" t="s">
        <v>20</v>
      </c>
      <c r="I3593" t="s">
        <v>32</v>
      </c>
      <c r="J3593" t="s">
        <v>43</v>
      </c>
      <c r="K3593">
        <v>1443.96</v>
      </c>
      <c r="L3593">
        <v>12</v>
      </c>
      <c r="M3593">
        <v>0</v>
      </c>
      <c r="N3593">
        <v>375.42959999999999</v>
      </c>
      <c r="O3593" s="5">
        <f t="shared" si="56"/>
        <v>0.26</v>
      </c>
    </row>
    <row r="3594" spans="1:15" x14ac:dyDescent="0.25">
      <c r="A3594" t="s">
        <v>644</v>
      </c>
      <c r="B3594" t="s">
        <v>15</v>
      </c>
      <c r="C3594" t="s">
        <v>16</v>
      </c>
      <c r="D3594" t="s">
        <v>17</v>
      </c>
      <c r="E3594" t="s">
        <v>81</v>
      </c>
      <c r="F3594" t="s">
        <v>50</v>
      </c>
      <c r="G3594">
        <v>77070</v>
      </c>
      <c r="H3594" t="s">
        <v>89</v>
      </c>
      <c r="I3594" t="s">
        <v>32</v>
      </c>
      <c r="J3594" t="s">
        <v>334</v>
      </c>
      <c r="K3594">
        <v>2.92</v>
      </c>
      <c r="L3594">
        <v>1</v>
      </c>
      <c r="M3594">
        <v>0.2</v>
      </c>
      <c r="N3594">
        <v>0.36499999999999999</v>
      </c>
      <c r="O3594" s="5">
        <f t="shared" si="56"/>
        <v>0.125</v>
      </c>
    </row>
    <row r="3595" spans="1:15" x14ac:dyDescent="0.25">
      <c r="A3595" t="s">
        <v>652</v>
      </c>
      <c r="B3595" t="s">
        <v>15</v>
      </c>
      <c r="C3595" t="s">
        <v>16</v>
      </c>
      <c r="D3595" t="s">
        <v>17</v>
      </c>
      <c r="E3595" t="s">
        <v>110</v>
      </c>
      <c r="F3595" t="s">
        <v>94</v>
      </c>
      <c r="G3595">
        <v>10024</v>
      </c>
      <c r="H3595" t="s">
        <v>119</v>
      </c>
      <c r="I3595" t="s">
        <v>32</v>
      </c>
      <c r="J3595" t="s">
        <v>43</v>
      </c>
      <c r="K3595">
        <v>465.18</v>
      </c>
      <c r="L3595">
        <v>3</v>
      </c>
      <c r="M3595">
        <v>0</v>
      </c>
      <c r="N3595">
        <v>120.9468</v>
      </c>
      <c r="O3595" s="5">
        <f t="shared" si="56"/>
        <v>0.26</v>
      </c>
    </row>
    <row r="3596" spans="1:15" x14ac:dyDescent="0.25">
      <c r="A3596" t="s">
        <v>819</v>
      </c>
      <c r="B3596" t="s">
        <v>38</v>
      </c>
      <c r="C3596" t="s">
        <v>88</v>
      </c>
      <c r="D3596" t="s">
        <v>17</v>
      </c>
      <c r="E3596" t="s">
        <v>374</v>
      </c>
      <c r="F3596" t="s">
        <v>124</v>
      </c>
      <c r="G3596">
        <v>43615</v>
      </c>
      <c r="H3596" t="s">
        <v>119</v>
      </c>
      <c r="I3596" t="s">
        <v>32</v>
      </c>
      <c r="J3596" t="s">
        <v>64</v>
      </c>
      <c r="K3596">
        <v>22.428000000000001</v>
      </c>
      <c r="L3596">
        <v>3</v>
      </c>
      <c r="M3596">
        <v>0.7</v>
      </c>
      <c r="N3596">
        <v>-17.942399999999999</v>
      </c>
      <c r="O3596" s="5">
        <f t="shared" si="56"/>
        <v>-0.79999999999999993</v>
      </c>
    </row>
    <row r="3597" spans="1:15" x14ac:dyDescent="0.25">
      <c r="A3597" t="s">
        <v>819</v>
      </c>
      <c r="B3597" t="s">
        <v>38</v>
      </c>
      <c r="C3597" t="s">
        <v>88</v>
      </c>
      <c r="D3597" t="s">
        <v>17</v>
      </c>
      <c r="E3597" t="s">
        <v>374</v>
      </c>
      <c r="F3597" t="s">
        <v>124</v>
      </c>
      <c r="G3597">
        <v>43615</v>
      </c>
      <c r="H3597" t="s">
        <v>119</v>
      </c>
      <c r="I3597" t="s">
        <v>32</v>
      </c>
      <c r="J3597" t="s">
        <v>43</v>
      </c>
      <c r="K3597">
        <v>37.520000000000003</v>
      </c>
      <c r="L3597">
        <v>5</v>
      </c>
      <c r="M3597">
        <v>0.2</v>
      </c>
      <c r="N3597">
        <v>3.7519999999999998</v>
      </c>
      <c r="O3597" s="5">
        <f t="shared" si="56"/>
        <v>9.9999999999999992E-2</v>
      </c>
    </row>
    <row r="3598" spans="1:15" x14ac:dyDescent="0.25">
      <c r="A3598" t="s">
        <v>642</v>
      </c>
      <c r="B3598" t="s">
        <v>38</v>
      </c>
      <c r="C3598" t="s">
        <v>30</v>
      </c>
      <c r="D3598" t="s">
        <v>17</v>
      </c>
      <c r="E3598" t="s">
        <v>73</v>
      </c>
      <c r="F3598" t="s">
        <v>70</v>
      </c>
      <c r="G3598">
        <v>19143</v>
      </c>
      <c r="H3598" t="s">
        <v>119</v>
      </c>
      <c r="I3598" t="s">
        <v>32</v>
      </c>
      <c r="J3598" t="s">
        <v>53</v>
      </c>
      <c r="K3598">
        <v>2.6240000000000001</v>
      </c>
      <c r="L3598">
        <v>1</v>
      </c>
      <c r="M3598">
        <v>0.2</v>
      </c>
      <c r="N3598">
        <v>0.4264</v>
      </c>
      <c r="O3598" s="5">
        <f t="shared" si="56"/>
        <v>0.16250000000000001</v>
      </c>
    </row>
    <row r="3599" spans="1:15" x14ac:dyDescent="0.25">
      <c r="A3599" t="s">
        <v>642</v>
      </c>
      <c r="B3599" t="s">
        <v>15</v>
      </c>
      <c r="C3599" t="s">
        <v>16</v>
      </c>
      <c r="D3599" t="s">
        <v>17</v>
      </c>
      <c r="E3599" t="s">
        <v>73</v>
      </c>
      <c r="F3599" t="s">
        <v>70</v>
      </c>
      <c r="G3599">
        <v>19140</v>
      </c>
      <c r="H3599" t="s">
        <v>119</v>
      </c>
      <c r="I3599" t="s">
        <v>32</v>
      </c>
      <c r="J3599" t="s">
        <v>80</v>
      </c>
      <c r="K3599">
        <v>15.552</v>
      </c>
      <c r="L3599">
        <v>3</v>
      </c>
      <c r="M3599">
        <v>0.2</v>
      </c>
      <c r="N3599">
        <v>5.4432</v>
      </c>
      <c r="O3599" s="5">
        <f t="shared" si="56"/>
        <v>0.35000000000000003</v>
      </c>
    </row>
    <row r="3600" spans="1:15" x14ac:dyDescent="0.25">
      <c r="A3600" t="s">
        <v>642</v>
      </c>
      <c r="B3600" t="s">
        <v>15</v>
      </c>
      <c r="C3600" t="s">
        <v>16</v>
      </c>
      <c r="D3600" t="s">
        <v>17</v>
      </c>
      <c r="E3600" t="s">
        <v>73</v>
      </c>
      <c r="F3600" t="s">
        <v>70</v>
      </c>
      <c r="G3600">
        <v>19140</v>
      </c>
      <c r="H3600" t="s">
        <v>119</v>
      </c>
      <c r="I3600" t="s">
        <v>58</v>
      </c>
      <c r="J3600" t="s">
        <v>129</v>
      </c>
      <c r="K3600">
        <v>64.703999999999994</v>
      </c>
      <c r="L3600">
        <v>6</v>
      </c>
      <c r="M3600">
        <v>0.2</v>
      </c>
      <c r="N3600">
        <v>-4.8528000000000002</v>
      </c>
      <c r="O3600" s="5">
        <f t="shared" si="56"/>
        <v>-7.5000000000000011E-2</v>
      </c>
    </row>
    <row r="3601" spans="1:15" x14ac:dyDescent="0.25">
      <c r="A3601" t="s">
        <v>642</v>
      </c>
      <c r="B3601" t="s">
        <v>15</v>
      </c>
      <c r="C3601" t="s">
        <v>16</v>
      </c>
      <c r="D3601" t="s">
        <v>17</v>
      </c>
      <c r="E3601" t="s">
        <v>73</v>
      </c>
      <c r="F3601" t="s">
        <v>70</v>
      </c>
      <c r="G3601">
        <v>19140</v>
      </c>
      <c r="H3601" t="s">
        <v>119</v>
      </c>
      <c r="I3601" t="s">
        <v>21</v>
      </c>
      <c r="J3601" t="s">
        <v>48</v>
      </c>
      <c r="K3601">
        <v>17.472000000000001</v>
      </c>
      <c r="L3601">
        <v>3</v>
      </c>
      <c r="M3601">
        <v>0.2</v>
      </c>
      <c r="N3601">
        <v>5.0232000000000001</v>
      </c>
      <c r="O3601" s="5">
        <f t="shared" si="56"/>
        <v>0.28749999999999998</v>
      </c>
    </row>
    <row r="3602" spans="1:15" x14ac:dyDescent="0.25">
      <c r="A3602" t="s">
        <v>642</v>
      </c>
      <c r="B3602" t="s">
        <v>15</v>
      </c>
      <c r="C3602" t="s">
        <v>16</v>
      </c>
      <c r="D3602" t="s">
        <v>17</v>
      </c>
      <c r="E3602" t="s">
        <v>73</v>
      </c>
      <c r="F3602" t="s">
        <v>70</v>
      </c>
      <c r="G3602">
        <v>19140</v>
      </c>
      <c r="H3602" t="s">
        <v>119</v>
      </c>
      <c r="I3602" t="s">
        <v>58</v>
      </c>
      <c r="J3602" t="s">
        <v>59</v>
      </c>
      <c r="K3602">
        <v>135.51599999999999</v>
      </c>
      <c r="L3602">
        <v>1</v>
      </c>
      <c r="M3602">
        <v>0.4</v>
      </c>
      <c r="N3602">
        <v>-31.6204</v>
      </c>
      <c r="O3602" s="5">
        <f t="shared" si="56"/>
        <v>-0.23333333333333334</v>
      </c>
    </row>
    <row r="3603" spans="1:15" x14ac:dyDescent="0.25">
      <c r="A3603" t="s">
        <v>693</v>
      </c>
      <c r="B3603" t="s">
        <v>38</v>
      </c>
      <c r="C3603" t="s">
        <v>16</v>
      </c>
      <c r="D3603" t="s">
        <v>17</v>
      </c>
      <c r="E3603" t="s">
        <v>209</v>
      </c>
      <c r="F3603" t="s">
        <v>46</v>
      </c>
      <c r="G3603">
        <v>80219</v>
      </c>
      <c r="H3603" t="s">
        <v>31</v>
      </c>
      <c r="I3603" t="s">
        <v>58</v>
      </c>
      <c r="J3603" t="s">
        <v>129</v>
      </c>
      <c r="K3603">
        <v>431.928</v>
      </c>
      <c r="L3603">
        <v>9</v>
      </c>
      <c r="M3603">
        <v>0.2</v>
      </c>
      <c r="N3603">
        <v>64.789199999999994</v>
      </c>
      <c r="O3603" s="5">
        <f t="shared" si="56"/>
        <v>0.15</v>
      </c>
    </row>
    <row r="3604" spans="1:15" x14ac:dyDescent="0.25">
      <c r="A3604" t="s">
        <v>642</v>
      </c>
      <c r="B3604" t="s">
        <v>38</v>
      </c>
      <c r="C3604" t="s">
        <v>16</v>
      </c>
      <c r="D3604" t="s">
        <v>17</v>
      </c>
      <c r="E3604" t="s">
        <v>73</v>
      </c>
      <c r="F3604" t="s">
        <v>70</v>
      </c>
      <c r="G3604">
        <v>19143</v>
      </c>
      <c r="H3604" t="s">
        <v>119</v>
      </c>
      <c r="I3604" t="s">
        <v>32</v>
      </c>
      <c r="J3604" t="s">
        <v>80</v>
      </c>
      <c r="K3604">
        <v>12.448</v>
      </c>
      <c r="L3604">
        <v>2</v>
      </c>
      <c r="M3604">
        <v>0.2</v>
      </c>
      <c r="N3604">
        <v>3.89</v>
      </c>
      <c r="O3604" s="5">
        <f t="shared" si="56"/>
        <v>0.3125</v>
      </c>
    </row>
    <row r="3605" spans="1:15" x14ac:dyDescent="0.25">
      <c r="A3605" t="s">
        <v>642</v>
      </c>
      <c r="B3605" t="s">
        <v>38</v>
      </c>
      <c r="C3605" t="s">
        <v>16</v>
      </c>
      <c r="D3605" t="s">
        <v>17</v>
      </c>
      <c r="E3605" t="s">
        <v>73</v>
      </c>
      <c r="F3605" t="s">
        <v>70</v>
      </c>
      <c r="G3605">
        <v>19143</v>
      </c>
      <c r="H3605" t="s">
        <v>119</v>
      </c>
      <c r="I3605" t="s">
        <v>21</v>
      </c>
      <c r="J3605" t="s">
        <v>25</v>
      </c>
      <c r="K3605">
        <v>657.93</v>
      </c>
      <c r="L3605">
        <v>5</v>
      </c>
      <c r="M3605">
        <v>0.3</v>
      </c>
      <c r="N3605">
        <v>-93.99</v>
      </c>
      <c r="O3605" s="5">
        <f t="shared" si="56"/>
        <v>-0.14285714285714285</v>
      </c>
    </row>
    <row r="3606" spans="1:15" x14ac:dyDescent="0.25">
      <c r="A3606" t="s">
        <v>815</v>
      </c>
      <c r="B3606" t="s">
        <v>38</v>
      </c>
      <c r="C3606" t="s">
        <v>88</v>
      </c>
      <c r="D3606" t="s">
        <v>17</v>
      </c>
      <c r="E3606" t="s">
        <v>141</v>
      </c>
      <c r="F3606" t="s">
        <v>105</v>
      </c>
      <c r="G3606">
        <v>21044</v>
      </c>
      <c r="H3606" t="s">
        <v>119</v>
      </c>
      <c r="I3606" t="s">
        <v>32</v>
      </c>
      <c r="J3606" t="s">
        <v>80</v>
      </c>
      <c r="K3606">
        <v>277.39999999999998</v>
      </c>
      <c r="L3606">
        <v>5</v>
      </c>
      <c r="M3606">
        <v>0</v>
      </c>
      <c r="N3606">
        <v>133.15199999999999</v>
      </c>
      <c r="O3606" s="5">
        <f t="shared" si="56"/>
        <v>0.48</v>
      </c>
    </row>
    <row r="3607" spans="1:15" x14ac:dyDescent="0.25">
      <c r="A3607" t="s">
        <v>815</v>
      </c>
      <c r="B3607" t="s">
        <v>38</v>
      </c>
      <c r="C3607" t="s">
        <v>88</v>
      </c>
      <c r="D3607" t="s">
        <v>17</v>
      </c>
      <c r="E3607" t="s">
        <v>141</v>
      </c>
      <c r="F3607" t="s">
        <v>105</v>
      </c>
      <c r="G3607">
        <v>21044</v>
      </c>
      <c r="H3607" t="s">
        <v>119</v>
      </c>
      <c r="I3607" t="s">
        <v>21</v>
      </c>
      <c r="J3607" t="s">
        <v>48</v>
      </c>
      <c r="K3607">
        <v>25.16</v>
      </c>
      <c r="L3607">
        <v>2</v>
      </c>
      <c r="M3607">
        <v>0</v>
      </c>
      <c r="N3607">
        <v>8.5543999999999993</v>
      </c>
      <c r="O3607" s="5">
        <f t="shared" si="56"/>
        <v>0.33999999999999997</v>
      </c>
    </row>
    <row r="3608" spans="1:15" x14ac:dyDescent="0.25">
      <c r="A3608" t="s">
        <v>815</v>
      </c>
      <c r="B3608" t="s">
        <v>38</v>
      </c>
      <c r="C3608" t="s">
        <v>88</v>
      </c>
      <c r="D3608" t="s">
        <v>17</v>
      </c>
      <c r="E3608" t="s">
        <v>141</v>
      </c>
      <c r="F3608" t="s">
        <v>105</v>
      </c>
      <c r="G3608">
        <v>21044</v>
      </c>
      <c r="H3608" t="s">
        <v>119</v>
      </c>
      <c r="I3608" t="s">
        <v>21</v>
      </c>
      <c r="J3608" t="s">
        <v>48</v>
      </c>
      <c r="K3608">
        <v>91.92</v>
      </c>
      <c r="L3608">
        <v>4</v>
      </c>
      <c r="M3608">
        <v>0</v>
      </c>
      <c r="N3608">
        <v>31.252800000000001</v>
      </c>
      <c r="O3608" s="5">
        <f t="shared" si="56"/>
        <v>0.34</v>
      </c>
    </row>
    <row r="3609" spans="1:15" x14ac:dyDescent="0.25">
      <c r="A3609" t="s">
        <v>652</v>
      </c>
      <c r="B3609" t="s">
        <v>15</v>
      </c>
      <c r="C3609" t="s">
        <v>16</v>
      </c>
      <c r="D3609" t="s">
        <v>17</v>
      </c>
      <c r="E3609" t="s">
        <v>110</v>
      </c>
      <c r="F3609" t="s">
        <v>94</v>
      </c>
      <c r="G3609">
        <v>10024</v>
      </c>
      <c r="H3609" t="s">
        <v>119</v>
      </c>
      <c r="I3609" t="s">
        <v>32</v>
      </c>
      <c r="J3609" t="s">
        <v>143</v>
      </c>
      <c r="K3609">
        <v>29.34</v>
      </c>
      <c r="L3609">
        <v>3</v>
      </c>
      <c r="M3609">
        <v>0</v>
      </c>
      <c r="N3609">
        <v>13.4964</v>
      </c>
      <c r="O3609" s="5">
        <f t="shared" si="56"/>
        <v>0.45999999999999996</v>
      </c>
    </row>
    <row r="3610" spans="1:15" x14ac:dyDescent="0.25">
      <c r="A3610" t="s">
        <v>652</v>
      </c>
      <c r="B3610" t="s">
        <v>15</v>
      </c>
      <c r="C3610" t="s">
        <v>16</v>
      </c>
      <c r="D3610" t="s">
        <v>17</v>
      </c>
      <c r="E3610" t="s">
        <v>110</v>
      </c>
      <c r="F3610" t="s">
        <v>94</v>
      </c>
      <c r="G3610">
        <v>10035</v>
      </c>
      <c r="H3610" t="s">
        <v>119</v>
      </c>
      <c r="I3610" t="s">
        <v>32</v>
      </c>
      <c r="J3610" t="s">
        <v>64</v>
      </c>
      <c r="K3610">
        <v>139.44</v>
      </c>
      <c r="L3610">
        <v>3</v>
      </c>
      <c r="M3610">
        <v>0.2</v>
      </c>
      <c r="N3610">
        <v>47.061</v>
      </c>
      <c r="O3610" s="5">
        <f t="shared" si="56"/>
        <v>0.33750000000000002</v>
      </c>
    </row>
    <row r="3611" spans="1:15" x14ac:dyDescent="0.25">
      <c r="A3611" t="s">
        <v>678</v>
      </c>
      <c r="B3611" t="s">
        <v>38</v>
      </c>
      <c r="C3611" t="s">
        <v>30</v>
      </c>
      <c r="D3611" t="s">
        <v>17</v>
      </c>
      <c r="E3611" t="s">
        <v>179</v>
      </c>
      <c r="F3611" t="s">
        <v>124</v>
      </c>
      <c r="G3611">
        <v>43055</v>
      </c>
      <c r="H3611" t="s">
        <v>119</v>
      </c>
      <c r="I3611" t="s">
        <v>32</v>
      </c>
      <c r="J3611" t="s">
        <v>33</v>
      </c>
      <c r="K3611">
        <v>6.9119999999999999</v>
      </c>
      <c r="L3611">
        <v>3</v>
      </c>
      <c r="M3611">
        <v>0.2</v>
      </c>
      <c r="N3611">
        <v>2.5055999999999998</v>
      </c>
      <c r="O3611" s="5">
        <f t="shared" si="56"/>
        <v>0.36249999999999999</v>
      </c>
    </row>
    <row r="3612" spans="1:15" x14ac:dyDescent="0.25">
      <c r="A3612" t="s">
        <v>678</v>
      </c>
      <c r="B3612" t="s">
        <v>38</v>
      </c>
      <c r="C3612" t="s">
        <v>30</v>
      </c>
      <c r="D3612" t="s">
        <v>17</v>
      </c>
      <c r="E3612" t="s">
        <v>179</v>
      </c>
      <c r="F3612" t="s">
        <v>124</v>
      </c>
      <c r="G3612">
        <v>43055</v>
      </c>
      <c r="H3612" t="s">
        <v>119</v>
      </c>
      <c r="I3612" t="s">
        <v>32</v>
      </c>
      <c r="J3612" t="s">
        <v>43</v>
      </c>
      <c r="K3612">
        <v>27.096</v>
      </c>
      <c r="L3612">
        <v>3</v>
      </c>
      <c r="M3612">
        <v>0.2</v>
      </c>
      <c r="N3612">
        <v>2.0322</v>
      </c>
      <c r="O3612" s="5">
        <f t="shared" si="56"/>
        <v>7.4999999999999997E-2</v>
      </c>
    </row>
    <row r="3613" spans="1:15" x14ac:dyDescent="0.25">
      <c r="A3613" t="s">
        <v>678</v>
      </c>
      <c r="B3613" t="s">
        <v>38</v>
      </c>
      <c r="C3613" t="s">
        <v>30</v>
      </c>
      <c r="D3613" t="s">
        <v>17</v>
      </c>
      <c r="E3613" t="s">
        <v>179</v>
      </c>
      <c r="F3613" t="s">
        <v>124</v>
      </c>
      <c r="G3613">
        <v>43055</v>
      </c>
      <c r="H3613" t="s">
        <v>119</v>
      </c>
      <c r="I3613" t="s">
        <v>32</v>
      </c>
      <c r="J3613" t="s">
        <v>43</v>
      </c>
      <c r="K3613">
        <v>177.56800000000001</v>
      </c>
      <c r="L3613">
        <v>2</v>
      </c>
      <c r="M3613">
        <v>0.2</v>
      </c>
      <c r="N3613">
        <v>-37.733199999999997</v>
      </c>
      <c r="O3613" s="5">
        <f t="shared" si="56"/>
        <v>-0.21249999999999997</v>
      </c>
    </row>
    <row r="3614" spans="1:15" x14ac:dyDescent="0.25">
      <c r="A3614" t="s">
        <v>694</v>
      </c>
      <c r="B3614" t="s">
        <v>15</v>
      </c>
      <c r="C3614" t="s">
        <v>30</v>
      </c>
      <c r="D3614" t="s">
        <v>17</v>
      </c>
      <c r="E3614" t="s">
        <v>211</v>
      </c>
      <c r="F3614" t="s">
        <v>50</v>
      </c>
      <c r="G3614">
        <v>75217</v>
      </c>
      <c r="H3614" t="s">
        <v>89</v>
      </c>
      <c r="I3614" t="s">
        <v>58</v>
      </c>
      <c r="J3614" t="s">
        <v>129</v>
      </c>
      <c r="K3614">
        <v>58.415999999999997</v>
      </c>
      <c r="L3614">
        <v>2</v>
      </c>
      <c r="M3614">
        <v>0.2</v>
      </c>
      <c r="N3614">
        <v>16.794599999999999</v>
      </c>
      <c r="O3614" s="5">
        <f t="shared" si="56"/>
        <v>0.28749999999999998</v>
      </c>
    </row>
    <row r="3615" spans="1:15" x14ac:dyDescent="0.25">
      <c r="A3615" t="s">
        <v>642</v>
      </c>
      <c r="B3615" t="s">
        <v>38</v>
      </c>
      <c r="C3615" t="s">
        <v>88</v>
      </c>
      <c r="D3615" t="s">
        <v>17</v>
      </c>
      <c r="E3615" t="s">
        <v>73</v>
      </c>
      <c r="F3615" t="s">
        <v>70</v>
      </c>
      <c r="G3615">
        <v>19134</v>
      </c>
      <c r="H3615" t="s">
        <v>119</v>
      </c>
      <c r="I3615" t="s">
        <v>32</v>
      </c>
      <c r="J3615" t="s">
        <v>80</v>
      </c>
      <c r="K3615">
        <v>16.448</v>
      </c>
      <c r="L3615">
        <v>2</v>
      </c>
      <c r="M3615">
        <v>0.2</v>
      </c>
      <c r="N3615">
        <v>5.5511999999999997</v>
      </c>
      <c r="O3615" s="5">
        <f t="shared" si="56"/>
        <v>0.33749999999999997</v>
      </c>
    </row>
    <row r="3616" spans="1:15" x14ac:dyDescent="0.25">
      <c r="A3616" t="s">
        <v>642</v>
      </c>
      <c r="B3616" t="s">
        <v>38</v>
      </c>
      <c r="C3616" t="s">
        <v>88</v>
      </c>
      <c r="D3616" t="s">
        <v>17</v>
      </c>
      <c r="E3616" t="s">
        <v>73</v>
      </c>
      <c r="F3616" t="s">
        <v>70</v>
      </c>
      <c r="G3616">
        <v>19134</v>
      </c>
      <c r="H3616" t="s">
        <v>119</v>
      </c>
      <c r="I3616" t="s">
        <v>58</v>
      </c>
      <c r="J3616" t="s">
        <v>129</v>
      </c>
      <c r="K3616">
        <v>36.783999999999999</v>
      </c>
      <c r="L3616">
        <v>2</v>
      </c>
      <c r="M3616">
        <v>0.2</v>
      </c>
      <c r="N3616">
        <v>10.5754</v>
      </c>
      <c r="O3616" s="5">
        <f t="shared" si="56"/>
        <v>0.28750000000000003</v>
      </c>
    </row>
    <row r="3617" spans="1:15" x14ac:dyDescent="0.25">
      <c r="A3617" t="s">
        <v>684</v>
      </c>
      <c r="B3617" t="s">
        <v>155</v>
      </c>
      <c r="C3617" t="s">
        <v>30</v>
      </c>
      <c r="D3617" t="s">
        <v>17</v>
      </c>
      <c r="E3617" t="s">
        <v>193</v>
      </c>
      <c r="F3617" t="s">
        <v>50</v>
      </c>
      <c r="G3617">
        <v>78207</v>
      </c>
      <c r="H3617" t="s">
        <v>89</v>
      </c>
      <c r="I3617" t="s">
        <v>21</v>
      </c>
      <c r="J3617" t="s">
        <v>39</v>
      </c>
      <c r="K3617">
        <v>718.11599999999999</v>
      </c>
      <c r="L3617">
        <v>6</v>
      </c>
      <c r="M3617">
        <v>0.3</v>
      </c>
      <c r="N3617">
        <v>-71.811599999999999</v>
      </c>
      <c r="O3617" s="5">
        <f t="shared" si="56"/>
        <v>-0.1</v>
      </c>
    </row>
    <row r="3618" spans="1:15" x14ac:dyDescent="0.25">
      <c r="A3618" t="s">
        <v>684</v>
      </c>
      <c r="B3618" t="s">
        <v>155</v>
      </c>
      <c r="C3618" t="s">
        <v>30</v>
      </c>
      <c r="D3618" t="s">
        <v>17</v>
      </c>
      <c r="E3618" t="s">
        <v>193</v>
      </c>
      <c r="F3618" t="s">
        <v>50</v>
      </c>
      <c r="G3618">
        <v>78207</v>
      </c>
      <c r="H3618" t="s">
        <v>89</v>
      </c>
      <c r="I3618" t="s">
        <v>32</v>
      </c>
      <c r="J3618" t="s">
        <v>53</v>
      </c>
      <c r="K3618">
        <v>31.776</v>
      </c>
      <c r="L3618">
        <v>4</v>
      </c>
      <c r="M3618">
        <v>0.2</v>
      </c>
      <c r="N3618">
        <v>8.7384000000000004</v>
      </c>
      <c r="O3618" s="5">
        <f t="shared" si="56"/>
        <v>0.27500000000000002</v>
      </c>
    </row>
    <row r="3619" spans="1:15" x14ac:dyDescent="0.25">
      <c r="A3619" t="s">
        <v>642</v>
      </c>
      <c r="B3619" t="s">
        <v>38</v>
      </c>
      <c r="C3619" t="s">
        <v>16</v>
      </c>
      <c r="D3619" t="s">
        <v>17</v>
      </c>
      <c r="E3619" t="s">
        <v>73</v>
      </c>
      <c r="F3619" t="s">
        <v>70</v>
      </c>
      <c r="G3619">
        <v>19120</v>
      </c>
      <c r="H3619" t="s">
        <v>119</v>
      </c>
      <c r="I3619" t="s">
        <v>32</v>
      </c>
      <c r="J3619" t="s">
        <v>64</v>
      </c>
      <c r="K3619">
        <v>9.5549999999999997</v>
      </c>
      <c r="L3619">
        <v>5</v>
      </c>
      <c r="M3619">
        <v>0.7</v>
      </c>
      <c r="N3619">
        <v>-7.3254999999999999</v>
      </c>
      <c r="O3619" s="5">
        <f t="shared" si="56"/>
        <v>-0.76666666666666672</v>
      </c>
    </row>
    <row r="3620" spans="1:15" x14ac:dyDescent="0.25">
      <c r="A3620" t="s">
        <v>633</v>
      </c>
      <c r="B3620" t="s">
        <v>38</v>
      </c>
      <c r="C3620" t="s">
        <v>16</v>
      </c>
      <c r="D3620" t="s">
        <v>17</v>
      </c>
      <c r="E3620" t="s">
        <v>26</v>
      </c>
      <c r="F3620" t="s">
        <v>27</v>
      </c>
      <c r="G3620">
        <v>90004</v>
      </c>
      <c r="H3620" t="s">
        <v>31</v>
      </c>
      <c r="I3620" t="s">
        <v>32</v>
      </c>
      <c r="J3620" t="s">
        <v>64</v>
      </c>
      <c r="K3620">
        <v>487.98399999999998</v>
      </c>
      <c r="L3620">
        <v>2</v>
      </c>
      <c r="M3620">
        <v>0.2</v>
      </c>
      <c r="N3620">
        <v>152.495</v>
      </c>
      <c r="O3620" s="5">
        <f t="shared" si="56"/>
        <v>0.3125</v>
      </c>
    </row>
    <row r="3621" spans="1:15" x14ac:dyDescent="0.25">
      <c r="A3621" t="s">
        <v>633</v>
      </c>
      <c r="B3621" t="s">
        <v>38</v>
      </c>
      <c r="C3621" t="s">
        <v>16</v>
      </c>
      <c r="D3621" t="s">
        <v>17</v>
      </c>
      <c r="E3621" t="s">
        <v>26</v>
      </c>
      <c r="F3621" t="s">
        <v>27</v>
      </c>
      <c r="G3621">
        <v>90004</v>
      </c>
      <c r="H3621" t="s">
        <v>31</v>
      </c>
      <c r="I3621" t="s">
        <v>58</v>
      </c>
      <c r="J3621" t="s">
        <v>59</v>
      </c>
      <c r="K3621">
        <v>5.56</v>
      </c>
      <c r="L3621">
        <v>1</v>
      </c>
      <c r="M3621">
        <v>0.2</v>
      </c>
      <c r="N3621">
        <v>1.7375</v>
      </c>
      <c r="O3621" s="5">
        <f t="shared" si="56"/>
        <v>0.31250000000000006</v>
      </c>
    </row>
    <row r="3622" spans="1:15" x14ac:dyDescent="0.25">
      <c r="A3622" t="s">
        <v>633</v>
      </c>
      <c r="B3622" t="s">
        <v>38</v>
      </c>
      <c r="C3622" t="s">
        <v>16</v>
      </c>
      <c r="D3622" t="s">
        <v>17</v>
      </c>
      <c r="E3622" t="s">
        <v>26</v>
      </c>
      <c r="F3622" t="s">
        <v>27</v>
      </c>
      <c r="G3622">
        <v>90004</v>
      </c>
      <c r="H3622" t="s">
        <v>31</v>
      </c>
      <c r="I3622" t="s">
        <v>32</v>
      </c>
      <c r="J3622" t="s">
        <v>43</v>
      </c>
      <c r="K3622">
        <v>217.85</v>
      </c>
      <c r="L3622">
        <v>5</v>
      </c>
      <c r="M3622">
        <v>0</v>
      </c>
      <c r="N3622">
        <v>65.355000000000004</v>
      </c>
      <c r="O3622" s="5">
        <f t="shared" si="56"/>
        <v>0.30000000000000004</v>
      </c>
    </row>
    <row r="3623" spans="1:15" x14ac:dyDescent="0.25">
      <c r="A3623" t="s">
        <v>902</v>
      </c>
      <c r="B3623" t="s">
        <v>38</v>
      </c>
      <c r="C3623" t="s">
        <v>30</v>
      </c>
      <c r="D3623" t="s">
        <v>17</v>
      </c>
      <c r="E3623" t="s">
        <v>432</v>
      </c>
      <c r="F3623" t="s">
        <v>104</v>
      </c>
      <c r="G3623">
        <v>37167</v>
      </c>
      <c r="H3623" t="s">
        <v>20</v>
      </c>
      <c r="I3623" t="s">
        <v>32</v>
      </c>
      <c r="J3623" t="s">
        <v>53</v>
      </c>
      <c r="K3623">
        <v>40.776000000000003</v>
      </c>
      <c r="L3623">
        <v>3</v>
      </c>
      <c r="M3623">
        <v>0.2</v>
      </c>
      <c r="N3623">
        <v>4.5872999999999999</v>
      </c>
      <c r="O3623" s="5">
        <f t="shared" si="56"/>
        <v>0.11249999999999999</v>
      </c>
    </row>
    <row r="3624" spans="1:15" x14ac:dyDescent="0.25">
      <c r="A3624" t="s">
        <v>902</v>
      </c>
      <c r="B3624" t="s">
        <v>38</v>
      </c>
      <c r="C3624" t="s">
        <v>30</v>
      </c>
      <c r="D3624" t="s">
        <v>17</v>
      </c>
      <c r="E3624" t="s">
        <v>432</v>
      </c>
      <c r="F3624" t="s">
        <v>104</v>
      </c>
      <c r="G3624">
        <v>37167</v>
      </c>
      <c r="H3624" t="s">
        <v>20</v>
      </c>
      <c r="I3624" t="s">
        <v>58</v>
      </c>
      <c r="J3624" t="s">
        <v>59</v>
      </c>
      <c r="K3624">
        <v>63.936</v>
      </c>
      <c r="L3624">
        <v>8</v>
      </c>
      <c r="M3624">
        <v>0.2</v>
      </c>
      <c r="N3624">
        <v>5.5944000000000003</v>
      </c>
      <c r="O3624" s="5">
        <f t="shared" si="56"/>
        <v>8.7500000000000008E-2</v>
      </c>
    </row>
    <row r="3625" spans="1:15" x14ac:dyDescent="0.25">
      <c r="A3625" t="s">
        <v>862</v>
      </c>
      <c r="B3625" t="s">
        <v>38</v>
      </c>
      <c r="C3625" t="s">
        <v>16</v>
      </c>
      <c r="D3625" t="s">
        <v>17</v>
      </c>
      <c r="E3625" t="s">
        <v>419</v>
      </c>
      <c r="F3625" t="s">
        <v>71</v>
      </c>
      <c r="G3625">
        <v>31204</v>
      </c>
      <c r="H3625" t="s">
        <v>20</v>
      </c>
      <c r="I3625" t="s">
        <v>21</v>
      </c>
      <c r="J3625" t="s">
        <v>48</v>
      </c>
      <c r="K3625">
        <v>142.4</v>
      </c>
      <c r="L3625">
        <v>5</v>
      </c>
      <c r="M3625">
        <v>0</v>
      </c>
      <c r="N3625">
        <v>52.688000000000002</v>
      </c>
      <c r="O3625" s="5">
        <f t="shared" si="56"/>
        <v>0.37</v>
      </c>
    </row>
    <row r="3626" spans="1:15" x14ac:dyDescent="0.25">
      <c r="A3626" t="s">
        <v>862</v>
      </c>
      <c r="B3626" t="s">
        <v>38</v>
      </c>
      <c r="C3626" t="s">
        <v>16</v>
      </c>
      <c r="D3626" t="s">
        <v>17</v>
      </c>
      <c r="E3626" t="s">
        <v>419</v>
      </c>
      <c r="F3626" t="s">
        <v>71</v>
      </c>
      <c r="G3626">
        <v>31204</v>
      </c>
      <c r="H3626" t="s">
        <v>20</v>
      </c>
      <c r="I3626" t="s">
        <v>32</v>
      </c>
      <c r="J3626" t="s">
        <v>64</v>
      </c>
      <c r="K3626">
        <v>7.16</v>
      </c>
      <c r="L3626">
        <v>2</v>
      </c>
      <c r="M3626">
        <v>0</v>
      </c>
      <c r="N3626">
        <v>3.4367999999999999</v>
      </c>
      <c r="O3626" s="5">
        <f t="shared" si="56"/>
        <v>0.48</v>
      </c>
    </row>
    <row r="3627" spans="1:15" x14ac:dyDescent="0.25">
      <c r="A3627" t="s">
        <v>640</v>
      </c>
      <c r="B3627" t="s">
        <v>15</v>
      </c>
      <c r="C3627" t="s">
        <v>88</v>
      </c>
      <c r="D3627" t="s">
        <v>17</v>
      </c>
      <c r="E3627" t="s">
        <v>65</v>
      </c>
      <c r="F3627" t="s">
        <v>27</v>
      </c>
      <c r="G3627">
        <v>94109</v>
      </c>
      <c r="H3627" t="s">
        <v>31</v>
      </c>
      <c r="I3627" t="s">
        <v>21</v>
      </c>
      <c r="J3627" t="s">
        <v>25</v>
      </c>
      <c r="K3627">
        <v>681.40800000000002</v>
      </c>
      <c r="L3627">
        <v>12</v>
      </c>
      <c r="M3627">
        <v>0.2</v>
      </c>
      <c r="N3627">
        <v>42.588000000000001</v>
      </c>
      <c r="O3627" s="5">
        <f t="shared" si="56"/>
        <v>6.25E-2</v>
      </c>
    </row>
    <row r="3628" spans="1:15" x14ac:dyDescent="0.25">
      <c r="A3628" t="s">
        <v>640</v>
      </c>
      <c r="B3628" t="s">
        <v>15</v>
      </c>
      <c r="C3628" t="s">
        <v>88</v>
      </c>
      <c r="D3628" t="s">
        <v>17</v>
      </c>
      <c r="E3628" t="s">
        <v>65</v>
      </c>
      <c r="F3628" t="s">
        <v>27</v>
      </c>
      <c r="G3628">
        <v>94109</v>
      </c>
      <c r="H3628" t="s">
        <v>31</v>
      </c>
      <c r="I3628" t="s">
        <v>32</v>
      </c>
      <c r="J3628" t="s">
        <v>53</v>
      </c>
      <c r="K3628">
        <v>3.52</v>
      </c>
      <c r="L3628">
        <v>2</v>
      </c>
      <c r="M3628">
        <v>0</v>
      </c>
      <c r="N3628">
        <v>1.0207999999999999</v>
      </c>
      <c r="O3628" s="5">
        <f t="shared" si="56"/>
        <v>0.28999999999999998</v>
      </c>
    </row>
    <row r="3629" spans="1:15" x14ac:dyDescent="0.25">
      <c r="A3629" t="s">
        <v>640</v>
      </c>
      <c r="B3629" t="s">
        <v>15</v>
      </c>
      <c r="C3629" t="s">
        <v>88</v>
      </c>
      <c r="D3629" t="s">
        <v>17</v>
      </c>
      <c r="E3629" t="s">
        <v>65</v>
      </c>
      <c r="F3629" t="s">
        <v>27</v>
      </c>
      <c r="G3629">
        <v>94109</v>
      </c>
      <c r="H3629" t="s">
        <v>31</v>
      </c>
      <c r="I3629" t="s">
        <v>32</v>
      </c>
      <c r="J3629" t="s">
        <v>53</v>
      </c>
      <c r="K3629">
        <v>5.58</v>
      </c>
      <c r="L3629">
        <v>1</v>
      </c>
      <c r="M3629">
        <v>0</v>
      </c>
      <c r="N3629">
        <v>1.395</v>
      </c>
      <c r="O3629" s="5">
        <f t="shared" si="56"/>
        <v>0.25</v>
      </c>
    </row>
    <row r="3630" spans="1:15" x14ac:dyDescent="0.25">
      <c r="A3630" t="s">
        <v>640</v>
      </c>
      <c r="B3630" t="s">
        <v>15</v>
      </c>
      <c r="C3630" t="s">
        <v>88</v>
      </c>
      <c r="D3630" t="s">
        <v>17</v>
      </c>
      <c r="E3630" t="s">
        <v>65</v>
      </c>
      <c r="F3630" t="s">
        <v>27</v>
      </c>
      <c r="G3630">
        <v>94109</v>
      </c>
      <c r="H3630" t="s">
        <v>31</v>
      </c>
      <c r="I3630" t="s">
        <v>58</v>
      </c>
      <c r="J3630" t="s">
        <v>129</v>
      </c>
      <c r="K3630">
        <v>36.32</v>
      </c>
      <c r="L3630">
        <v>1</v>
      </c>
      <c r="M3630">
        <v>0</v>
      </c>
      <c r="N3630">
        <v>10.896000000000001</v>
      </c>
      <c r="O3630" s="5">
        <f t="shared" si="56"/>
        <v>0.30000000000000004</v>
      </c>
    </row>
    <row r="3631" spans="1:15" x14ac:dyDescent="0.25">
      <c r="A3631" t="s">
        <v>636</v>
      </c>
      <c r="B3631" t="s">
        <v>38</v>
      </c>
      <c r="C3631" t="s">
        <v>16</v>
      </c>
      <c r="D3631" t="s">
        <v>17</v>
      </c>
      <c r="E3631" t="s">
        <v>44</v>
      </c>
      <c r="F3631" t="s">
        <v>45</v>
      </c>
      <c r="G3631">
        <v>98103</v>
      </c>
      <c r="H3631" t="s">
        <v>31</v>
      </c>
      <c r="I3631" t="s">
        <v>32</v>
      </c>
      <c r="J3631" t="s">
        <v>64</v>
      </c>
      <c r="K3631">
        <v>2060.7440000000001</v>
      </c>
      <c r="L3631">
        <v>7</v>
      </c>
      <c r="M3631">
        <v>0.2</v>
      </c>
      <c r="N3631">
        <v>643.98249999999996</v>
      </c>
      <c r="O3631" s="5">
        <f t="shared" si="56"/>
        <v>0.31249999999999994</v>
      </c>
    </row>
    <row r="3632" spans="1:15" x14ac:dyDescent="0.25">
      <c r="A3632" t="s">
        <v>670</v>
      </c>
      <c r="B3632" t="s">
        <v>38</v>
      </c>
      <c r="C3632" t="s">
        <v>30</v>
      </c>
      <c r="D3632" t="s">
        <v>17</v>
      </c>
      <c r="E3632" t="s">
        <v>162</v>
      </c>
      <c r="F3632" t="s">
        <v>124</v>
      </c>
      <c r="G3632">
        <v>43229</v>
      </c>
      <c r="H3632" t="s">
        <v>119</v>
      </c>
      <c r="I3632" t="s">
        <v>32</v>
      </c>
      <c r="J3632" t="s">
        <v>68</v>
      </c>
      <c r="K3632">
        <v>52.271999999999998</v>
      </c>
      <c r="L3632">
        <v>3</v>
      </c>
      <c r="M3632">
        <v>0.2</v>
      </c>
      <c r="N3632">
        <v>9.8010000000000002</v>
      </c>
      <c r="O3632" s="5">
        <f t="shared" si="56"/>
        <v>0.1875</v>
      </c>
    </row>
    <row r="3633" spans="1:15" x14ac:dyDescent="0.25">
      <c r="A3633" t="s">
        <v>670</v>
      </c>
      <c r="B3633" t="s">
        <v>38</v>
      </c>
      <c r="C3633" t="s">
        <v>30</v>
      </c>
      <c r="D3633" t="s">
        <v>17</v>
      </c>
      <c r="E3633" t="s">
        <v>162</v>
      </c>
      <c r="F3633" t="s">
        <v>124</v>
      </c>
      <c r="G3633">
        <v>43229</v>
      </c>
      <c r="H3633" t="s">
        <v>119</v>
      </c>
      <c r="I3633" t="s">
        <v>32</v>
      </c>
      <c r="J3633" t="s">
        <v>68</v>
      </c>
      <c r="K3633">
        <v>213.136</v>
      </c>
      <c r="L3633">
        <v>7</v>
      </c>
      <c r="M3633">
        <v>0.2</v>
      </c>
      <c r="N3633">
        <v>23.977799999999998</v>
      </c>
      <c r="O3633" s="5">
        <f t="shared" si="56"/>
        <v>0.11249999999999999</v>
      </c>
    </row>
    <row r="3634" spans="1:15" x14ac:dyDescent="0.25">
      <c r="A3634" t="s">
        <v>633</v>
      </c>
      <c r="B3634" t="s">
        <v>15</v>
      </c>
      <c r="C3634" t="s">
        <v>30</v>
      </c>
      <c r="D3634" t="s">
        <v>17</v>
      </c>
      <c r="E3634" t="s">
        <v>26</v>
      </c>
      <c r="F3634" t="s">
        <v>27</v>
      </c>
      <c r="G3634">
        <v>90004</v>
      </c>
      <c r="H3634" t="s">
        <v>31</v>
      </c>
      <c r="I3634" t="s">
        <v>32</v>
      </c>
      <c r="J3634" t="s">
        <v>43</v>
      </c>
      <c r="K3634">
        <v>69.52</v>
      </c>
      <c r="L3634">
        <v>2</v>
      </c>
      <c r="M3634">
        <v>0</v>
      </c>
      <c r="N3634">
        <v>19.465599999999998</v>
      </c>
      <c r="O3634" s="5">
        <f t="shared" si="56"/>
        <v>0.27999999999999997</v>
      </c>
    </row>
    <row r="3635" spans="1:15" x14ac:dyDescent="0.25">
      <c r="A3635" t="s">
        <v>633</v>
      </c>
      <c r="B3635" t="s">
        <v>15</v>
      </c>
      <c r="C3635" t="s">
        <v>30</v>
      </c>
      <c r="D3635" t="s">
        <v>17</v>
      </c>
      <c r="E3635" t="s">
        <v>26</v>
      </c>
      <c r="F3635" t="s">
        <v>27</v>
      </c>
      <c r="G3635">
        <v>90004</v>
      </c>
      <c r="H3635" t="s">
        <v>31</v>
      </c>
      <c r="I3635" t="s">
        <v>32</v>
      </c>
      <c r="J3635" t="s">
        <v>43</v>
      </c>
      <c r="K3635">
        <v>763.44</v>
      </c>
      <c r="L3635">
        <v>8</v>
      </c>
      <c r="M3635">
        <v>0</v>
      </c>
      <c r="N3635">
        <v>45.806399999999996</v>
      </c>
      <c r="O3635" s="5">
        <f t="shared" si="56"/>
        <v>5.9999999999999991E-2</v>
      </c>
    </row>
    <row r="3636" spans="1:15" x14ac:dyDescent="0.25">
      <c r="A3636" t="s">
        <v>768</v>
      </c>
      <c r="B3636" t="s">
        <v>38</v>
      </c>
      <c r="C3636" t="s">
        <v>88</v>
      </c>
      <c r="D3636" t="s">
        <v>17</v>
      </c>
      <c r="E3636" t="s">
        <v>123</v>
      </c>
      <c r="F3636" t="s">
        <v>124</v>
      </c>
      <c r="G3636">
        <v>45503</v>
      </c>
      <c r="H3636" t="s">
        <v>119</v>
      </c>
      <c r="I3636" t="s">
        <v>32</v>
      </c>
      <c r="J3636" t="s">
        <v>33</v>
      </c>
      <c r="K3636">
        <v>9.2159999999999993</v>
      </c>
      <c r="L3636">
        <v>4</v>
      </c>
      <c r="M3636">
        <v>0.2</v>
      </c>
      <c r="N3636">
        <v>3.3408000000000002</v>
      </c>
      <c r="O3636" s="5">
        <f t="shared" si="56"/>
        <v>0.36250000000000004</v>
      </c>
    </row>
    <row r="3637" spans="1:15" x14ac:dyDescent="0.25">
      <c r="A3637" t="s">
        <v>768</v>
      </c>
      <c r="B3637" t="s">
        <v>38</v>
      </c>
      <c r="C3637" t="s">
        <v>88</v>
      </c>
      <c r="D3637" t="s">
        <v>17</v>
      </c>
      <c r="E3637" t="s">
        <v>123</v>
      </c>
      <c r="F3637" t="s">
        <v>124</v>
      </c>
      <c r="G3637">
        <v>45503</v>
      </c>
      <c r="H3637" t="s">
        <v>119</v>
      </c>
      <c r="I3637" t="s">
        <v>58</v>
      </c>
      <c r="J3637" t="s">
        <v>59</v>
      </c>
      <c r="K3637">
        <v>41.957999999999998</v>
      </c>
      <c r="L3637">
        <v>7</v>
      </c>
      <c r="M3637">
        <v>0.4</v>
      </c>
      <c r="N3637">
        <v>-9.7902000000000005</v>
      </c>
      <c r="O3637" s="5">
        <f t="shared" si="56"/>
        <v>-0.23333333333333336</v>
      </c>
    </row>
    <row r="3638" spans="1:15" x14ac:dyDescent="0.25">
      <c r="A3638" t="s">
        <v>768</v>
      </c>
      <c r="B3638" t="s">
        <v>38</v>
      </c>
      <c r="C3638" t="s">
        <v>88</v>
      </c>
      <c r="D3638" t="s">
        <v>17</v>
      </c>
      <c r="E3638" t="s">
        <v>123</v>
      </c>
      <c r="F3638" t="s">
        <v>124</v>
      </c>
      <c r="G3638">
        <v>45503</v>
      </c>
      <c r="H3638" t="s">
        <v>119</v>
      </c>
      <c r="I3638" t="s">
        <v>32</v>
      </c>
      <c r="J3638" t="s">
        <v>80</v>
      </c>
      <c r="K3638">
        <v>89.567999999999998</v>
      </c>
      <c r="L3638">
        <v>2</v>
      </c>
      <c r="M3638">
        <v>0.2</v>
      </c>
      <c r="N3638">
        <v>32.468400000000003</v>
      </c>
      <c r="O3638" s="5">
        <f t="shared" si="56"/>
        <v>0.36250000000000004</v>
      </c>
    </row>
    <row r="3639" spans="1:15" x14ac:dyDescent="0.25">
      <c r="A3639" t="s">
        <v>768</v>
      </c>
      <c r="B3639" t="s">
        <v>38</v>
      </c>
      <c r="C3639" t="s">
        <v>88</v>
      </c>
      <c r="D3639" t="s">
        <v>17</v>
      </c>
      <c r="E3639" t="s">
        <v>123</v>
      </c>
      <c r="F3639" t="s">
        <v>124</v>
      </c>
      <c r="G3639">
        <v>45503</v>
      </c>
      <c r="H3639" t="s">
        <v>119</v>
      </c>
      <c r="I3639" t="s">
        <v>32</v>
      </c>
      <c r="J3639" t="s">
        <v>80</v>
      </c>
      <c r="K3639">
        <v>22.248000000000001</v>
      </c>
      <c r="L3639">
        <v>3</v>
      </c>
      <c r="M3639">
        <v>0.2</v>
      </c>
      <c r="N3639">
        <v>7.5087000000000002</v>
      </c>
      <c r="O3639" s="5">
        <f t="shared" si="56"/>
        <v>0.33749999999999997</v>
      </c>
    </row>
    <row r="3640" spans="1:15" x14ac:dyDescent="0.25">
      <c r="A3640" t="s">
        <v>768</v>
      </c>
      <c r="B3640" t="s">
        <v>38</v>
      </c>
      <c r="C3640" t="s">
        <v>88</v>
      </c>
      <c r="D3640" t="s">
        <v>17</v>
      </c>
      <c r="E3640" t="s">
        <v>123</v>
      </c>
      <c r="F3640" t="s">
        <v>124</v>
      </c>
      <c r="G3640">
        <v>45503</v>
      </c>
      <c r="H3640" t="s">
        <v>119</v>
      </c>
      <c r="I3640" t="s">
        <v>32</v>
      </c>
      <c r="J3640" t="s">
        <v>68</v>
      </c>
      <c r="K3640">
        <v>334.88</v>
      </c>
      <c r="L3640">
        <v>4</v>
      </c>
      <c r="M3640">
        <v>0.2</v>
      </c>
      <c r="N3640">
        <v>29.302</v>
      </c>
      <c r="O3640" s="5">
        <f t="shared" si="56"/>
        <v>8.7499999999999994E-2</v>
      </c>
    </row>
    <row r="3641" spans="1:15" x14ac:dyDescent="0.25">
      <c r="A3641" t="s">
        <v>768</v>
      </c>
      <c r="B3641" t="s">
        <v>38</v>
      </c>
      <c r="C3641" t="s">
        <v>88</v>
      </c>
      <c r="D3641" t="s">
        <v>17</v>
      </c>
      <c r="E3641" t="s">
        <v>123</v>
      </c>
      <c r="F3641" t="s">
        <v>124</v>
      </c>
      <c r="G3641">
        <v>45503</v>
      </c>
      <c r="H3641" t="s">
        <v>119</v>
      </c>
      <c r="I3641" t="s">
        <v>21</v>
      </c>
      <c r="J3641" t="s">
        <v>48</v>
      </c>
      <c r="K3641">
        <v>148.28800000000001</v>
      </c>
      <c r="L3641">
        <v>7</v>
      </c>
      <c r="M3641">
        <v>0.2</v>
      </c>
      <c r="N3641">
        <v>29.657599999999999</v>
      </c>
      <c r="O3641" s="5">
        <f t="shared" si="56"/>
        <v>0.19999999999999998</v>
      </c>
    </row>
    <row r="3642" spans="1:15" x14ac:dyDescent="0.25">
      <c r="A3642" t="s">
        <v>768</v>
      </c>
      <c r="B3642" t="s">
        <v>38</v>
      </c>
      <c r="C3642" t="s">
        <v>88</v>
      </c>
      <c r="D3642" t="s">
        <v>17</v>
      </c>
      <c r="E3642" t="s">
        <v>123</v>
      </c>
      <c r="F3642" t="s">
        <v>124</v>
      </c>
      <c r="G3642">
        <v>45503</v>
      </c>
      <c r="H3642" t="s">
        <v>119</v>
      </c>
      <c r="I3642" t="s">
        <v>32</v>
      </c>
      <c r="J3642" t="s">
        <v>80</v>
      </c>
      <c r="K3642">
        <v>4.6239999999999997</v>
      </c>
      <c r="L3642">
        <v>1</v>
      </c>
      <c r="M3642">
        <v>0.2</v>
      </c>
      <c r="N3642">
        <v>1.6761999999999999</v>
      </c>
      <c r="O3642" s="5">
        <f t="shared" si="56"/>
        <v>0.36249999999999999</v>
      </c>
    </row>
    <row r="3643" spans="1:15" x14ac:dyDescent="0.25">
      <c r="A3643" t="s">
        <v>768</v>
      </c>
      <c r="B3643" t="s">
        <v>38</v>
      </c>
      <c r="C3643" t="s">
        <v>88</v>
      </c>
      <c r="D3643" t="s">
        <v>17</v>
      </c>
      <c r="E3643" t="s">
        <v>123</v>
      </c>
      <c r="F3643" t="s">
        <v>124</v>
      </c>
      <c r="G3643">
        <v>45503</v>
      </c>
      <c r="H3643" t="s">
        <v>119</v>
      </c>
      <c r="I3643" t="s">
        <v>58</v>
      </c>
      <c r="J3643" t="s">
        <v>129</v>
      </c>
      <c r="K3643">
        <v>178.92</v>
      </c>
      <c r="L3643">
        <v>7</v>
      </c>
      <c r="M3643">
        <v>0.2</v>
      </c>
      <c r="N3643">
        <v>-29.0745</v>
      </c>
      <c r="O3643" s="5">
        <f t="shared" si="56"/>
        <v>-0.16250000000000001</v>
      </c>
    </row>
    <row r="3644" spans="1:15" x14ac:dyDescent="0.25">
      <c r="A3644" t="s">
        <v>768</v>
      </c>
      <c r="B3644" t="s">
        <v>38</v>
      </c>
      <c r="C3644" t="s">
        <v>88</v>
      </c>
      <c r="D3644" t="s">
        <v>17</v>
      </c>
      <c r="E3644" t="s">
        <v>123</v>
      </c>
      <c r="F3644" t="s">
        <v>124</v>
      </c>
      <c r="G3644">
        <v>45503</v>
      </c>
      <c r="H3644" t="s">
        <v>119</v>
      </c>
      <c r="I3644" t="s">
        <v>32</v>
      </c>
      <c r="J3644" t="s">
        <v>64</v>
      </c>
      <c r="K3644">
        <v>69.888000000000005</v>
      </c>
      <c r="L3644">
        <v>7</v>
      </c>
      <c r="M3644">
        <v>0.7</v>
      </c>
      <c r="N3644">
        <v>-46.591999999999999</v>
      </c>
      <c r="O3644" s="5">
        <f t="shared" si="56"/>
        <v>-0.66666666666666663</v>
      </c>
    </row>
    <row r="3645" spans="1:15" x14ac:dyDescent="0.25">
      <c r="A3645" t="s">
        <v>633</v>
      </c>
      <c r="B3645" t="s">
        <v>15</v>
      </c>
      <c r="C3645" t="s">
        <v>16</v>
      </c>
      <c r="D3645" t="s">
        <v>17</v>
      </c>
      <c r="E3645" t="s">
        <v>26</v>
      </c>
      <c r="F3645" t="s">
        <v>27</v>
      </c>
      <c r="G3645">
        <v>90008</v>
      </c>
      <c r="H3645" t="s">
        <v>31</v>
      </c>
      <c r="I3645" t="s">
        <v>32</v>
      </c>
      <c r="J3645" t="s">
        <v>64</v>
      </c>
      <c r="K3645">
        <v>487.98399999999998</v>
      </c>
      <c r="L3645">
        <v>2</v>
      </c>
      <c r="M3645">
        <v>0.2</v>
      </c>
      <c r="N3645">
        <v>152.495</v>
      </c>
      <c r="O3645" s="5">
        <f t="shared" si="56"/>
        <v>0.3125</v>
      </c>
    </row>
    <row r="3646" spans="1:15" x14ac:dyDescent="0.25">
      <c r="A3646" t="s">
        <v>633</v>
      </c>
      <c r="B3646" t="s">
        <v>15</v>
      </c>
      <c r="C3646" t="s">
        <v>16</v>
      </c>
      <c r="D3646" t="s">
        <v>17</v>
      </c>
      <c r="E3646" t="s">
        <v>26</v>
      </c>
      <c r="F3646" t="s">
        <v>27</v>
      </c>
      <c r="G3646">
        <v>90008</v>
      </c>
      <c r="H3646" t="s">
        <v>31</v>
      </c>
      <c r="I3646" t="s">
        <v>32</v>
      </c>
      <c r="J3646" t="s">
        <v>53</v>
      </c>
      <c r="K3646">
        <v>47.3</v>
      </c>
      <c r="L3646">
        <v>2</v>
      </c>
      <c r="M3646">
        <v>0</v>
      </c>
      <c r="N3646">
        <v>12.298</v>
      </c>
      <c r="O3646" s="5">
        <f t="shared" si="56"/>
        <v>0.26</v>
      </c>
    </row>
    <row r="3647" spans="1:15" x14ac:dyDescent="0.25">
      <c r="A3647" t="s">
        <v>633</v>
      </c>
      <c r="B3647" t="s">
        <v>15</v>
      </c>
      <c r="C3647" t="s">
        <v>16</v>
      </c>
      <c r="D3647" t="s">
        <v>17</v>
      </c>
      <c r="E3647" t="s">
        <v>26</v>
      </c>
      <c r="F3647" t="s">
        <v>27</v>
      </c>
      <c r="G3647">
        <v>90008</v>
      </c>
      <c r="H3647" t="s">
        <v>31</v>
      </c>
      <c r="I3647" t="s">
        <v>32</v>
      </c>
      <c r="J3647" t="s">
        <v>53</v>
      </c>
      <c r="K3647">
        <v>4.13</v>
      </c>
      <c r="L3647">
        <v>1</v>
      </c>
      <c r="M3647">
        <v>0</v>
      </c>
      <c r="N3647">
        <v>1.1564000000000001</v>
      </c>
      <c r="O3647" s="5">
        <f t="shared" si="56"/>
        <v>0.28000000000000003</v>
      </c>
    </row>
    <row r="3648" spans="1:15" x14ac:dyDescent="0.25">
      <c r="A3648" t="s">
        <v>633</v>
      </c>
      <c r="B3648" t="s">
        <v>15</v>
      </c>
      <c r="C3648" t="s">
        <v>16</v>
      </c>
      <c r="D3648" t="s">
        <v>17</v>
      </c>
      <c r="E3648" t="s">
        <v>26</v>
      </c>
      <c r="F3648" t="s">
        <v>27</v>
      </c>
      <c r="G3648">
        <v>90008</v>
      </c>
      <c r="H3648" t="s">
        <v>31</v>
      </c>
      <c r="I3648" t="s">
        <v>32</v>
      </c>
      <c r="J3648" t="s">
        <v>64</v>
      </c>
      <c r="K3648">
        <v>155.12</v>
      </c>
      <c r="L3648">
        <v>5</v>
      </c>
      <c r="M3648">
        <v>0.2</v>
      </c>
      <c r="N3648">
        <v>50.414000000000001</v>
      </c>
      <c r="O3648" s="5">
        <f t="shared" si="56"/>
        <v>0.32500000000000001</v>
      </c>
    </row>
    <row r="3649" spans="1:15" x14ac:dyDescent="0.25">
      <c r="A3649" t="s">
        <v>633</v>
      </c>
      <c r="B3649" t="s">
        <v>15</v>
      </c>
      <c r="C3649" t="s">
        <v>88</v>
      </c>
      <c r="D3649" t="s">
        <v>17</v>
      </c>
      <c r="E3649" t="s">
        <v>26</v>
      </c>
      <c r="F3649" t="s">
        <v>27</v>
      </c>
      <c r="G3649">
        <v>90045</v>
      </c>
      <c r="H3649" t="s">
        <v>31</v>
      </c>
      <c r="I3649" t="s">
        <v>32</v>
      </c>
      <c r="J3649" t="s">
        <v>80</v>
      </c>
      <c r="K3649">
        <v>6.48</v>
      </c>
      <c r="L3649">
        <v>1</v>
      </c>
      <c r="M3649">
        <v>0</v>
      </c>
      <c r="N3649">
        <v>3.1751999999999998</v>
      </c>
      <c r="O3649" s="5">
        <f t="shared" si="56"/>
        <v>0.48999999999999994</v>
      </c>
    </row>
    <row r="3650" spans="1:15" x14ac:dyDescent="0.25">
      <c r="A3650" t="s">
        <v>633</v>
      </c>
      <c r="B3650" t="s">
        <v>15</v>
      </c>
      <c r="C3650" t="s">
        <v>88</v>
      </c>
      <c r="D3650" t="s">
        <v>17</v>
      </c>
      <c r="E3650" t="s">
        <v>26</v>
      </c>
      <c r="F3650" t="s">
        <v>27</v>
      </c>
      <c r="G3650">
        <v>90045</v>
      </c>
      <c r="H3650" t="s">
        <v>31</v>
      </c>
      <c r="I3650" t="s">
        <v>32</v>
      </c>
      <c r="J3650" t="s">
        <v>334</v>
      </c>
      <c r="K3650">
        <v>15.52</v>
      </c>
      <c r="L3650">
        <v>4</v>
      </c>
      <c r="M3650">
        <v>0</v>
      </c>
      <c r="N3650">
        <v>4.5007999999999999</v>
      </c>
      <c r="O3650" s="5">
        <f t="shared" si="56"/>
        <v>0.28999999999999998</v>
      </c>
    </row>
    <row r="3651" spans="1:15" x14ac:dyDescent="0.25">
      <c r="A3651" t="s">
        <v>658</v>
      </c>
      <c r="B3651" t="s">
        <v>38</v>
      </c>
      <c r="C3651" t="s">
        <v>16</v>
      </c>
      <c r="D3651" t="s">
        <v>17</v>
      </c>
      <c r="E3651" t="s">
        <v>130</v>
      </c>
      <c r="F3651" t="s">
        <v>104</v>
      </c>
      <c r="G3651">
        <v>38109</v>
      </c>
      <c r="H3651" t="s">
        <v>20</v>
      </c>
      <c r="I3651" t="s">
        <v>32</v>
      </c>
      <c r="J3651" t="s">
        <v>64</v>
      </c>
      <c r="K3651">
        <v>2.9460000000000002</v>
      </c>
      <c r="L3651">
        <v>2</v>
      </c>
      <c r="M3651">
        <v>0.7</v>
      </c>
      <c r="N3651">
        <v>-2.0621999999999998</v>
      </c>
      <c r="O3651" s="5">
        <f t="shared" si="56"/>
        <v>-0.69999999999999984</v>
      </c>
    </row>
    <row r="3652" spans="1:15" x14ac:dyDescent="0.25">
      <c r="A3652" t="s">
        <v>658</v>
      </c>
      <c r="B3652" t="s">
        <v>38</v>
      </c>
      <c r="C3652" t="s">
        <v>16</v>
      </c>
      <c r="D3652" t="s">
        <v>17</v>
      </c>
      <c r="E3652" t="s">
        <v>130</v>
      </c>
      <c r="F3652" t="s">
        <v>104</v>
      </c>
      <c r="G3652">
        <v>38109</v>
      </c>
      <c r="H3652" t="s">
        <v>20</v>
      </c>
      <c r="I3652" t="s">
        <v>32</v>
      </c>
      <c r="J3652" t="s">
        <v>195</v>
      </c>
      <c r="K3652">
        <v>55.103999999999999</v>
      </c>
      <c r="L3652">
        <v>6</v>
      </c>
      <c r="M3652">
        <v>0.2</v>
      </c>
      <c r="N3652">
        <v>18.5976</v>
      </c>
      <c r="O3652" s="5">
        <f t="shared" ref="O3652:O3715" si="57">N3652/K3652</f>
        <v>0.33750000000000002</v>
      </c>
    </row>
    <row r="3653" spans="1:15" x14ac:dyDescent="0.25">
      <c r="A3653" t="s">
        <v>700</v>
      </c>
      <c r="B3653" t="s">
        <v>15</v>
      </c>
      <c r="C3653" t="s">
        <v>16</v>
      </c>
      <c r="D3653" t="s">
        <v>17</v>
      </c>
      <c r="E3653" t="s">
        <v>220</v>
      </c>
      <c r="F3653" t="s">
        <v>82</v>
      </c>
      <c r="G3653">
        <v>48234</v>
      </c>
      <c r="H3653" t="s">
        <v>89</v>
      </c>
      <c r="I3653" t="s">
        <v>58</v>
      </c>
      <c r="J3653" t="s">
        <v>129</v>
      </c>
      <c r="K3653">
        <v>104.88</v>
      </c>
      <c r="L3653">
        <v>6</v>
      </c>
      <c r="M3653">
        <v>0</v>
      </c>
      <c r="N3653">
        <v>41.951999999999998</v>
      </c>
      <c r="O3653" s="5">
        <f t="shared" si="57"/>
        <v>0.4</v>
      </c>
    </row>
    <row r="3654" spans="1:15" x14ac:dyDescent="0.25">
      <c r="A3654" t="s">
        <v>700</v>
      </c>
      <c r="B3654" t="s">
        <v>15</v>
      </c>
      <c r="C3654" t="s">
        <v>16</v>
      </c>
      <c r="D3654" t="s">
        <v>17</v>
      </c>
      <c r="E3654" t="s">
        <v>220</v>
      </c>
      <c r="F3654" t="s">
        <v>82</v>
      </c>
      <c r="G3654">
        <v>48234</v>
      </c>
      <c r="H3654" t="s">
        <v>89</v>
      </c>
      <c r="I3654" t="s">
        <v>32</v>
      </c>
      <c r="J3654" t="s">
        <v>53</v>
      </c>
      <c r="K3654">
        <v>34.700000000000003</v>
      </c>
      <c r="L3654">
        <v>5</v>
      </c>
      <c r="M3654">
        <v>0</v>
      </c>
      <c r="N3654">
        <v>12.492000000000001</v>
      </c>
      <c r="O3654" s="5">
        <f t="shared" si="57"/>
        <v>0.36</v>
      </c>
    </row>
    <row r="3655" spans="1:15" x14ac:dyDescent="0.25">
      <c r="A3655" t="s">
        <v>700</v>
      </c>
      <c r="B3655" t="s">
        <v>15</v>
      </c>
      <c r="C3655" t="s">
        <v>16</v>
      </c>
      <c r="D3655" t="s">
        <v>17</v>
      </c>
      <c r="E3655" t="s">
        <v>220</v>
      </c>
      <c r="F3655" t="s">
        <v>82</v>
      </c>
      <c r="G3655">
        <v>48234</v>
      </c>
      <c r="H3655" t="s">
        <v>89</v>
      </c>
      <c r="I3655" t="s">
        <v>32</v>
      </c>
      <c r="J3655" t="s">
        <v>64</v>
      </c>
      <c r="K3655">
        <v>33.72</v>
      </c>
      <c r="L3655">
        <v>4</v>
      </c>
      <c r="M3655">
        <v>0</v>
      </c>
      <c r="N3655">
        <v>15.511200000000001</v>
      </c>
      <c r="O3655" s="5">
        <f t="shared" si="57"/>
        <v>0.46</v>
      </c>
    </row>
    <row r="3656" spans="1:15" x14ac:dyDescent="0.25">
      <c r="A3656" t="s">
        <v>700</v>
      </c>
      <c r="B3656" t="s">
        <v>15</v>
      </c>
      <c r="C3656" t="s">
        <v>16</v>
      </c>
      <c r="D3656" t="s">
        <v>17</v>
      </c>
      <c r="E3656" t="s">
        <v>220</v>
      </c>
      <c r="F3656" t="s">
        <v>82</v>
      </c>
      <c r="G3656">
        <v>48234</v>
      </c>
      <c r="H3656" t="s">
        <v>89</v>
      </c>
      <c r="I3656" t="s">
        <v>32</v>
      </c>
      <c r="J3656" t="s">
        <v>80</v>
      </c>
      <c r="K3656">
        <v>14.94</v>
      </c>
      <c r="L3656">
        <v>3</v>
      </c>
      <c r="M3656">
        <v>0</v>
      </c>
      <c r="N3656">
        <v>7.0217999999999998</v>
      </c>
      <c r="O3656" s="5">
        <f t="shared" si="57"/>
        <v>0.47000000000000003</v>
      </c>
    </row>
    <row r="3657" spans="1:15" x14ac:dyDescent="0.25">
      <c r="A3657" t="s">
        <v>1056</v>
      </c>
      <c r="B3657" t="s">
        <v>38</v>
      </c>
      <c r="C3657" t="s">
        <v>16</v>
      </c>
      <c r="D3657" t="s">
        <v>17</v>
      </c>
      <c r="E3657" t="s">
        <v>283</v>
      </c>
      <c r="F3657" t="s">
        <v>83</v>
      </c>
      <c r="G3657">
        <v>46226</v>
      </c>
      <c r="H3657" t="s">
        <v>89</v>
      </c>
      <c r="I3657" t="s">
        <v>32</v>
      </c>
      <c r="J3657" t="s">
        <v>68</v>
      </c>
      <c r="K3657">
        <v>638.73</v>
      </c>
      <c r="L3657">
        <v>9</v>
      </c>
      <c r="M3657">
        <v>0</v>
      </c>
      <c r="N3657">
        <v>166.06979999999999</v>
      </c>
      <c r="O3657" s="5">
        <f t="shared" si="57"/>
        <v>0.25999999999999995</v>
      </c>
    </row>
    <row r="3658" spans="1:15" x14ac:dyDescent="0.25">
      <c r="A3658" t="s">
        <v>748</v>
      </c>
      <c r="B3658" t="s">
        <v>38</v>
      </c>
      <c r="C3658" t="s">
        <v>30</v>
      </c>
      <c r="D3658" t="s">
        <v>17</v>
      </c>
      <c r="E3658" t="s">
        <v>290</v>
      </c>
      <c r="F3658" t="s">
        <v>35</v>
      </c>
      <c r="G3658">
        <v>32216</v>
      </c>
      <c r="H3658" t="s">
        <v>20</v>
      </c>
      <c r="I3658" t="s">
        <v>32</v>
      </c>
      <c r="J3658" t="s">
        <v>43</v>
      </c>
      <c r="K3658">
        <v>113.568</v>
      </c>
      <c r="L3658">
        <v>2</v>
      </c>
      <c r="M3658">
        <v>0.2</v>
      </c>
      <c r="N3658">
        <v>-21.294</v>
      </c>
      <c r="O3658" s="5">
        <f t="shared" si="57"/>
        <v>-0.1875</v>
      </c>
    </row>
    <row r="3659" spans="1:15" x14ac:dyDescent="0.25">
      <c r="A3659" t="s">
        <v>699</v>
      </c>
      <c r="B3659" t="s">
        <v>38</v>
      </c>
      <c r="C3659" t="s">
        <v>30</v>
      </c>
      <c r="D3659" t="s">
        <v>17</v>
      </c>
      <c r="E3659" t="s">
        <v>219</v>
      </c>
      <c r="F3659" t="s">
        <v>124</v>
      </c>
      <c r="G3659">
        <v>43017</v>
      </c>
      <c r="H3659" t="s">
        <v>119</v>
      </c>
      <c r="I3659" t="s">
        <v>58</v>
      </c>
      <c r="J3659" t="s">
        <v>129</v>
      </c>
      <c r="K3659">
        <v>9.0960000000000001</v>
      </c>
      <c r="L3659">
        <v>1</v>
      </c>
      <c r="M3659">
        <v>0.2</v>
      </c>
      <c r="N3659">
        <v>1.7055</v>
      </c>
      <c r="O3659" s="5">
        <f t="shared" si="57"/>
        <v>0.1875</v>
      </c>
    </row>
    <row r="3660" spans="1:15" x14ac:dyDescent="0.25">
      <c r="A3660" t="s">
        <v>1057</v>
      </c>
      <c r="B3660" t="s">
        <v>38</v>
      </c>
      <c r="C3660" t="s">
        <v>30</v>
      </c>
      <c r="D3660" t="s">
        <v>17</v>
      </c>
      <c r="E3660" t="s">
        <v>580</v>
      </c>
      <c r="F3660" t="s">
        <v>35</v>
      </c>
      <c r="G3660">
        <v>33317</v>
      </c>
      <c r="H3660" t="s">
        <v>20</v>
      </c>
      <c r="I3660" t="s">
        <v>32</v>
      </c>
      <c r="J3660" t="s">
        <v>143</v>
      </c>
      <c r="K3660">
        <v>8.6880000000000006</v>
      </c>
      <c r="L3660">
        <v>3</v>
      </c>
      <c r="M3660">
        <v>0.2</v>
      </c>
      <c r="N3660">
        <v>2.9321999999999999</v>
      </c>
      <c r="O3660" s="5">
        <f t="shared" si="57"/>
        <v>0.33749999999999997</v>
      </c>
    </row>
    <row r="3661" spans="1:15" x14ac:dyDescent="0.25">
      <c r="A3661" t="s">
        <v>1057</v>
      </c>
      <c r="B3661" t="s">
        <v>38</v>
      </c>
      <c r="C3661" t="s">
        <v>30</v>
      </c>
      <c r="D3661" t="s">
        <v>17</v>
      </c>
      <c r="E3661" t="s">
        <v>580</v>
      </c>
      <c r="F3661" t="s">
        <v>35</v>
      </c>
      <c r="G3661">
        <v>33317</v>
      </c>
      <c r="H3661" t="s">
        <v>20</v>
      </c>
      <c r="I3661" t="s">
        <v>21</v>
      </c>
      <c r="J3661" t="s">
        <v>48</v>
      </c>
      <c r="K3661">
        <v>30.88</v>
      </c>
      <c r="L3661">
        <v>4</v>
      </c>
      <c r="M3661">
        <v>0.2</v>
      </c>
      <c r="N3661">
        <v>3.86</v>
      </c>
      <c r="O3661" s="5">
        <f t="shared" si="57"/>
        <v>0.125</v>
      </c>
    </row>
    <row r="3662" spans="1:15" x14ac:dyDescent="0.25">
      <c r="A3662" t="s">
        <v>1057</v>
      </c>
      <c r="B3662" t="s">
        <v>38</v>
      </c>
      <c r="C3662" t="s">
        <v>30</v>
      </c>
      <c r="D3662" t="s">
        <v>17</v>
      </c>
      <c r="E3662" t="s">
        <v>580</v>
      </c>
      <c r="F3662" t="s">
        <v>35</v>
      </c>
      <c r="G3662">
        <v>33317</v>
      </c>
      <c r="H3662" t="s">
        <v>20</v>
      </c>
      <c r="I3662" t="s">
        <v>21</v>
      </c>
      <c r="J3662" t="s">
        <v>48</v>
      </c>
      <c r="K3662">
        <v>6.4080000000000004</v>
      </c>
      <c r="L3662">
        <v>3</v>
      </c>
      <c r="M3662">
        <v>0.2</v>
      </c>
      <c r="N3662">
        <v>1.4418</v>
      </c>
      <c r="O3662" s="5">
        <f t="shared" si="57"/>
        <v>0.22499999999999998</v>
      </c>
    </row>
    <row r="3663" spans="1:15" x14ac:dyDescent="0.25">
      <c r="A3663" t="s">
        <v>881</v>
      </c>
      <c r="B3663" t="s">
        <v>38</v>
      </c>
      <c r="C3663" t="s">
        <v>30</v>
      </c>
      <c r="D3663" t="s">
        <v>17</v>
      </c>
      <c r="E3663" t="s">
        <v>375</v>
      </c>
      <c r="F3663" t="s">
        <v>28</v>
      </c>
      <c r="G3663">
        <v>85301</v>
      </c>
      <c r="H3663" t="s">
        <v>31</v>
      </c>
      <c r="I3663" t="s">
        <v>32</v>
      </c>
      <c r="J3663" t="s">
        <v>334</v>
      </c>
      <c r="K3663">
        <v>33.799999999999997</v>
      </c>
      <c r="L3663">
        <v>5</v>
      </c>
      <c r="M3663">
        <v>0.2</v>
      </c>
      <c r="N3663">
        <v>4.2249999999999996</v>
      </c>
      <c r="O3663" s="5">
        <f t="shared" si="57"/>
        <v>0.125</v>
      </c>
    </row>
    <row r="3664" spans="1:15" x14ac:dyDescent="0.25">
      <c r="A3664" t="s">
        <v>657</v>
      </c>
      <c r="B3664" t="s">
        <v>15</v>
      </c>
      <c r="C3664" t="s">
        <v>88</v>
      </c>
      <c r="D3664" t="s">
        <v>17</v>
      </c>
      <c r="E3664" t="s">
        <v>127</v>
      </c>
      <c r="F3664" t="s">
        <v>82</v>
      </c>
      <c r="G3664">
        <v>49201</v>
      </c>
      <c r="H3664" t="s">
        <v>89</v>
      </c>
      <c r="I3664" t="s">
        <v>58</v>
      </c>
      <c r="J3664" t="s">
        <v>59</v>
      </c>
      <c r="K3664">
        <v>377.97</v>
      </c>
      <c r="L3664">
        <v>3</v>
      </c>
      <c r="M3664">
        <v>0</v>
      </c>
      <c r="N3664">
        <v>94.492500000000007</v>
      </c>
      <c r="O3664" s="5">
        <f t="shared" si="57"/>
        <v>0.25</v>
      </c>
    </row>
    <row r="3665" spans="1:15" x14ac:dyDescent="0.25">
      <c r="A3665" t="s">
        <v>963</v>
      </c>
      <c r="B3665" t="s">
        <v>38</v>
      </c>
      <c r="C3665" t="s">
        <v>88</v>
      </c>
      <c r="D3665" t="s">
        <v>17</v>
      </c>
      <c r="E3665" t="s">
        <v>265</v>
      </c>
      <c r="F3665" t="s">
        <v>108</v>
      </c>
      <c r="G3665">
        <v>2169</v>
      </c>
      <c r="H3665" t="s">
        <v>119</v>
      </c>
      <c r="I3665" t="s">
        <v>58</v>
      </c>
      <c r="J3665" t="s">
        <v>129</v>
      </c>
      <c r="K3665">
        <v>258.89999999999998</v>
      </c>
      <c r="L3665">
        <v>10</v>
      </c>
      <c r="M3665">
        <v>0</v>
      </c>
      <c r="N3665">
        <v>93.203999999999994</v>
      </c>
      <c r="O3665" s="5">
        <f t="shared" si="57"/>
        <v>0.36</v>
      </c>
    </row>
    <row r="3666" spans="1:15" x14ac:dyDescent="0.25">
      <c r="A3666" t="s">
        <v>963</v>
      </c>
      <c r="B3666" t="s">
        <v>38</v>
      </c>
      <c r="C3666" t="s">
        <v>88</v>
      </c>
      <c r="D3666" t="s">
        <v>17</v>
      </c>
      <c r="E3666" t="s">
        <v>265</v>
      </c>
      <c r="F3666" t="s">
        <v>108</v>
      </c>
      <c r="G3666">
        <v>2169</v>
      </c>
      <c r="H3666" t="s">
        <v>119</v>
      </c>
      <c r="I3666" t="s">
        <v>32</v>
      </c>
      <c r="J3666" t="s">
        <v>80</v>
      </c>
      <c r="K3666">
        <v>24.56</v>
      </c>
      <c r="L3666">
        <v>2</v>
      </c>
      <c r="M3666">
        <v>0</v>
      </c>
      <c r="N3666">
        <v>11.543200000000001</v>
      </c>
      <c r="O3666" s="5">
        <f t="shared" si="57"/>
        <v>0.47000000000000003</v>
      </c>
    </row>
    <row r="3667" spans="1:15" x14ac:dyDescent="0.25">
      <c r="A3667" t="s">
        <v>771</v>
      </c>
      <c r="B3667" t="s">
        <v>38</v>
      </c>
      <c r="C3667" t="s">
        <v>16</v>
      </c>
      <c r="D3667" t="s">
        <v>17</v>
      </c>
      <c r="E3667" t="s">
        <v>316</v>
      </c>
      <c r="F3667" t="s">
        <v>114</v>
      </c>
      <c r="G3667">
        <v>97301</v>
      </c>
      <c r="H3667" t="s">
        <v>31</v>
      </c>
      <c r="I3667" t="s">
        <v>32</v>
      </c>
      <c r="J3667" t="s">
        <v>33</v>
      </c>
      <c r="K3667">
        <v>27.888000000000002</v>
      </c>
      <c r="L3667">
        <v>7</v>
      </c>
      <c r="M3667">
        <v>0.2</v>
      </c>
      <c r="N3667">
        <v>9.0635999999999992</v>
      </c>
      <c r="O3667" s="5">
        <f t="shared" si="57"/>
        <v>0.32499999999999996</v>
      </c>
    </row>
    <row r="3668" spans="1:15" x14ac:dyDescent="0.25">
      <c r="A3668" t="s">
        <v>771</v>
      </c>
      <c r="B3668" t="s">
        <v>38</v>
      </c>
      <c r="C3668" t="s">
        <v>16</v>
      </c>
      <c r="D3668" t="s">
        <v>17</v>
      </c>
      <c r="E3668" t="s">
        <v>316</v>
      </c>
      <c r="F3668" t="s">
        <v>114</v>
      </c>
      <c r="G3668">
        <v>97301</v>
      </c>
      <c r="H3668" t="s">
        <v>31</v>
      </c>
      <c r="I3668" t="s">
        <v>32</v>
      </c>
      <c r="J3668" t="s">
        <v>64</v>
      </c>
      <c r="K3668">
        <v>6.4560000000000004</v>
      </c>
      <c r="L3668">
        <v>4</v>
      </c>
      <c r="M3668">
        <v>0.7</v>
      </c>
      <c r="N3668">
        <v>-4.5191999999999997</v>
      </c>
      <c r="O3668" s="5">
        <f t="shared" si="57"/>
        <v>-0.7</v>
      </c>
    </row>
    <row r="3669" spans="1:15" x14ac:dyDescent="0.25">
      <c r="A3669" t="s">
        <v>771</v>
      </c>
      <c r="B3669" t="s">
        <v>38</v>
      </c>
      <c r="C3669" t="s">
        <v>16</v>
      </c>
      <c r="D3669" t="s">
        <v>17</v>
      </c>
      <c r="E3669" t="s">
        <v>316</v>
      </c>
      <c r="F3669" t="s">
        <v>114</v>
      </c>
      <c r="G3669">
        <v>97301</v>
      </c>
      <c r="H3669" t="s">
        <v>31</v>
      </c>
      <c r="I3669" t="s">
        <v>58</v>
      </c>
      <c r="J3669" t="s">
        <v>59</v>
      </c>
      <c r="K3669">
        <v>52.68</v>
      </c>
      <c r="L3669">
        <v>3</v>
      </c>
      <c r="M3669">
        <v>0.2</v>
      </c>
      <c r="N3669">
        <v>19.754999999999999</v>
      </c>
      <c r="O3669" s="5">
        <f t="shared" si="57"/>
        <v>0.375</v>
      </c>
    </row>
    <row r="3670" spans="1:15" x14ac:dyDescent="0.25">
      <c r="A3670" t="s">
        <v>771</v>
      </c>
      <c r="B3670" t="s">
        <v>38</v>
      </c>
      <c r="C3670" t="s">
        <v>16</v>
      </c>
      <c r="D3670" t="s">
        <v>17</v>
      </c>
      <c r="E3670" t="s">
        <v>316</v>
      </c>
      <c r="F3670" t="s">
        <v>114</v>
      </c>
      <c r="G3670">
        <v>97301</v>
      </c>
      <c r="H3670" t="s">
        <v>31</v>
      </c>
      <c r="I3670" t="s">
        <v>32</v>
      </c>
      <c r="J3670" t="s">
        <v>334</v>
      </c>
      <c r="K3670">
        <v>13.88</v>
      </c>
      <c r="L3670">
        <v>5</v>
      </c>
      <c r="M3670">
        <v>0.2</v>
      </c>
      <c r="N3670">
        <v>-2.6025</v>
      </c>
      <c r="O3670" s="5">
        <f t="shared" si="57"/>
        <v>-0.1875</v>
      </c>
    </row>
    <row r="3671" spans="1:15" x14ac:dyDescent="0.25">
      <c r="A3671" t="s">
        <v>771</v>
      </c>
      <c r="B3671" t="s">
        <v>38</v>
      </c>
      <c r="C3671" t="s">
        <v>16</v>
      </c>
      <c r="D3671" t="s">
        <v>17</v>
      </c>
      <c r="E3671" t="s">
        <v>316</v>
      </c>
      <c r="F3671" t="s">
        <v>114</v>
      </c>
      <c r="G3671">
        <v>97301</v>
      </c>
      <c r="H3671" t="s">
        <v>31</v>
      </c>
      <c r="I3671" t="s">
        <v>58</v>
      </c>
      <c r="J3671" t="s">
        <v>129</v>
      </c>
      <c r="K3671">
        <v>103.92</v>
      </c>
      <c r="L3671">
        <v>10</v>
      </c>
      <c r="M3671">
        <v>0.2</v>
      </c>
      <c r="N3671">
        <v>-18.186</v>
      </c>
      <c r="O3671" s="5">
        <f t="shared" si="57"/>
        <v>-0.17499999999999999</v>
      </c>
    </row>
    <row r="3672" spans="1:15" x14ac:dyDescent="0.25">
      <c r="A3672" t="s">
        <v>771</v>
      </c>
      <c r="B3672" t="s">
        <v>38</v>
      </c>
      <c r="C3672" t="s">
        <v>16</v>
      </c>
      <c r="D3672" t="s">
        <v>17</v>
      </c>
      <c r="E3672" t="s">
        <v>316</v>
      </c>
      <c r="F3672" t="s">
        <v>114</v>
      </c>
      <c r="G3672">
        <v>97301</v>
      </c>
      <c r="H3672" t="s">
        <v>31</v>
      </c>
      <c r="I3672" t="s">
        <v>32</v>
      </c>
      <c r="J3672" t="s">
        <v>33</v>
      </c>
      <c r="K3672">
        <v>11.52</v>
      </c>
      <c r="L3672">
        <v>5</v>
      </c>
      <c r="M3672">
        <v>0.2</v>
      </c>
      <c r="N3672">
        <v>3.7440000000000002</v>
      </c>
      <c r="O3672" s="5">
        <f t="shared" si="57"/>
        <v>0.32500000000000001</v>
      </c>
    </row>
    <row r="3673" spans="1:15" x14ac:dyDescent="0.25">
      <c r="A3673" t="s">
        <v>771</v>
      </c>
      <c r="B3673" t="s">
        <v>38</v>
      </c>
      <c r="C3673" t="s">
        <v>16</v>
      </c>
      <c r="D3673" t="s">
        <v>17</v>
      </c>
      <c r="E3673" t="s">
        <v>316</v>
      </c>
      <c r="F3673" t="s">
        <v>114</v>
      </c>
      <c r="G3673">
        <v>97301</v>
      </c>
      <c r="H3673" t="s">
        <v>31</v>
      </c>
      <c r="I3673" t="s">
        <v>32</v>
      </c>
      <c r="J3673" t="s">
        <v>80</v>
      </c>
      <c r="K3673">
        <v>10.368</v>
      </c>
      <c r="L3673">
        <v>2</v>
      </c>
      <c r="M3673">
        <v>0.2</v>
      </c>
      <c r="N3673">
        <v>3.6288</v>
      </c>
      <c r="O3673" s="5">
        <f t="shared" si="57"/>
        <v>0.35</v>
      </c>
    </row>
    <row r="3674" spans="1:15" x14ac:dyDescent="0.25">
      <c r="A3674" t="s">
        <v>771</v>
      </c>
      <c r="B3674" t="s">
        <v>38</v>
      </c>
      <c r="C3674" t="s">
        <v>16</v>
      </c>
      <c r="D3674" t="s">
        <v>17</v>
      </c>
      <c r="E3674" t="s">
        <v>316</v>
      </c>
      <c r="F3674" t="s">
        <v>114</v>
      </c>
      <c r="G3674">
        <v>97301</v>
      </c>
      <c r="H3674" t="s">
        <v>31</v>
      </c>
      <c r="I3674" t="s">
        <v>32</v>
      </c>
      <c r="J3674" t="s">
        <v>43</v>
      </c>
      <c r="K3674">
        <v>39.072000000000003</v>
      </c>
      <c r="L3674">
        <v>3</v>
      </c>
      <c r="M3674">
        <v>0.2</v>
      </c>
      <c r="N3674">
        <v>2.9304000000000001</v>
      </c>
      <c r="O3674" s="5">
        <f t="shared" si="57"/>
        <v>7.4999999999999997E-2</v>
      </c>
    </row>
    <row r="3675" spans="1:15" x14ac:dyDescent="0.25">
      <c r="A3675" t="s">
        <v>1016</v>
      </c>
      <c r="B3675" t="s">
        <v>38</v>
      </c>
      <c r="C3675" t="s">
        <v>88</v>
      </c>
      <c r="D3675" t="s">
        <v>17</v>
      </c>
      <c r="E3675" t="s">
        <v>113</v>
      </c>
      <c r="F3675" t="s">
        <v>124</v>
      </c>
      <c r="G3675">
        <v>45373</v>
      </c>
      <c r="H3675" t="s">
        <v>119</v>
      </c>
      <c r="I3675" t="s">
        <v>32</v>
      </c>
      <c r="J3675" t="s">
        <v>143</v>
      </c>
      <c r="K3675">
        <v>8.8719999999999999</v>
      </c>
      <c r="L3675">
        <v>1</v>
      </c>
      <c r="M3675">
        <v>0.2</v>
      </c>
      <c r="N3675">
        <v>3.2161</v>
      </c>
      <c r="O3675" s="5">
        <f t="shared" si="57"/>
        <v>0.36249999999999999</v>
      </c>
    </row>
    <row r="3676" spans="1:15" x14ac:dyDescent="0.25">
      <c r="A3676" t="s">
        <v>1016</v>
      </c>
      <c r="B3676" t="s">
        <v>38</v>
      </c>
      <c r="C3676" t="s">
        <v>88</v>
      </c>
      <c r="D3676" t="s">
        <v>17</v>
      </c>
      <c r="E3676" t="s">
        <v>113</v>
      </c>
      <c r="F3676" t="s">
        <v>124</v>
      </c>
      <c r="G3676">
        <v>45373</v>
      </c>
      <c r="H3676" t="s">
        <v>119</v>
      </c>
      <c r="I3676" t="s">
        <v>32</v>
      </c>
      <c r="J3676" t="s">
        <v>64</v>
      </c>
      <c r="K3676">
        <v>121.104</v>
      </c>
      <c r="L3676">
        <v>6</v>
      </c>
      <c r="M3676">
        <v>0.7</v>
      </c>
      <c r="N3676">
        <v>-100.92</v>
      </c>
      <c r="O3676" s="5">
        <f t="shared" si="57"/>
        <v>-0.83333333333333337</v>
      </c>
    </row>
    <row r="3677" spans="1:15" x14ac:dyDescent="0.25">
      <c r="A3677" t="s">
        <v>642</v>
      </c>
      <c r="B3677" t="s">
        <v>38</v>
      </c>
      <c r="C3677" t="s">
        <v>16</v>
      </c>
      <c r="D3677" t="s">
        <v>17</v>
      </c>
      <c r="E3677" t="s">
        <v>73</v>
      </c>
      <c r="F3677" t="s">
        <v>70</v>
      </c>
      <c r="G3677">
        <v>19143</v>
      </c>
      <c r="H3677" t="s">
        <v>119</v>
      </c>
      <c r="I3677" t="s">
        <v>21</v>
      </c>
      <c r="J3677" t="s">
        <v>25</v>
      </c>
      <c r="K3677">
        <v>127.372</v>
      </c>
      <c r="L3677">
        <v>2</v>
      </c>
      <c r="M3677">
        <v>0.3</v>
      </c>
      <c r="N3677">
        <v>-30.933199999999999</v>
      </c>
      <c r="O3677" s="5">
        <f t="shared" si="57"/>
        <v>-0.24285714285714285</v>
      </c>
    </row>
    <row r="3678" spans="1:15" x14ac:dyDescent="0.25">
      <c r="A3678" t="s">
        <v>642</v>
      </c>
      <c r="B3678" t="s">
        <v>38</v>
      </c>
      <c r="C3678" t="s">
        <v>16</v>
      </c>
      <c r="D3678" t="s">
        <v>17</v>
      </c>
      <c r="E3678" t="s">
        <v>73</v>
      </c>
      <c r="F3678" t="s">
        <v>70</v>
      </c>
      <c r="G3678">
        <v>19143</v>
      </c>
      <c r="H3678" t="s">
        <v>119</v>
      </c>
      <c r="I3678" t="s">
        <v>32</v>
      </c>
      <c r="J3678" t="s">
        <v>80</v>
      </c>
      <c r="K3678">
        <v>47.951999999999998</v>
      </c>
      <c r="L3678">
        <v>3</v>
      </c>
      <c r="M3678">
        <v>0.2</v>
      </c>
      <c r="N3678">
        <v>16.183800000000002</v>
      </c>
      <c r="O3678" s="5">
        <f t="shared" si="57"/>
        <v>0.33750000000000002</v>
      </c>
    </row>
    <row r="3679" spans="1:15" x14ac:dyDescent="0.25">
      <c r="A3679" t="s">
        <v>705</v>
      </c>
      <c r="B3679" t="s">
        <v>38</v>
      </c>
      <c r="C3679" t="s">
        <v>30</v>
      </c>
      <c r="D3679" t="s">
        <v>17</v>
      </c>
      <c r="E3679" t="s">
        <v>228</v>
      </c>
      <c r="F3679" t="s">
        <v>27</v>
      </c>
      <c r="G3679">
        <v>92105</v>
      </c>
      <c r="H3679" t="s">
        <v>31</v>
      </c>
      <c r="I3679" t="s">
        <v>21</v>
      </c>
      <c r="J3679" t="s">
        <v>48</v>
      </c>
      <c r="K3679">
        <v>44.46</v>
      </c>
      <c r="L3679">
        <v>2</v>
      </c>
      <c r="M3679">
        <v>0</v>
      </c>
      <c r="N3679">
        <v>14.671799999999999</v>
      </c>
      <c r="O3679" s="5">
        <f t="shared" si="57"/>
        <v>0.32999999999999996</v>
      </c>
    </row>
    <row r="3680" spans="1:15" x14ac:dyDescent="0.25">
      <c r="A3680" t="s">
        <v>839</v>
      </c>
      <c r="B3680" t="s">
        <v>38</v>
      </c>
      <c r="C3680" t="s">
        <v>16</v>
      </c>
      <c r="D3680" t="s">
        <v>17</v>
      </c>
      <c r="E3680" t="s">
        <v>257</v>
      </c>
      <c r="F3680" t="s">
        <v>105</v>
      </c>
      <c r="G3680">
        <v>20735</v>
      </c>
      <c r="H3680" t="s">
        <v>119</v>
      </c>
      <c r="I3680" t="s">
        <v>32</v>
      </c>
      <c r="J3680" t="s">
        <v>195</v>
      </c>
      <c r="K3680">
        <v>15.8</v>
      </c>
      <c r="L3680">
        <v>4</v>
      </c>
      <c r="M3680">
        <v>0</v>
      </c>
      <c r="N3680">
        <v>5.056</v>
      </c>
      <c r="O3680" s="5">
        <f t="shared" si="57"/>
        <v>0.32</v>
      </c>
    </row>
    <row r="3681" spans="1:15" x14ac:dyDescent="0.25">
      <c r="A3681" t="s">
        <v>839</v>
      </c>
      <c r="B3681" t="s">
        <v>38</v>
      </c>
      <c r="C3681" t="s">
        <v>16</v>
      </c>
      <c r="D3681" t="s">
        <v>17</v>
      </c>
      <c r="E3681" t="s">
        <v>257</v>
      </c>
      <c r="F3681" t="s">
        <v>105</v>
      </c>
      <c r="G3681">
        <v>20735</v>
      </c>
      <c r="H3681" t="s">
        <v>119</v>
      </c>
      <c r="I3681" t="s">
        <v>58</v>
      </c>
      <c r="J3681" t="s">
        <v>371</v>
      </c>
      <c r="K3681">
        <v>464.97</v>
      </c>
      <c r="L3681">
        <v>3</v>
      </c>
      <c r="M3681">
        <v>0</v>
      </c>
      <c r="N3681">
        <v>209.23650000000001</v>
      </c>
      <c r="O3681" s="5">
        <f t="shared" si="57"/>
        <v>0.45</v>
      </c>
    </row>
    <row r="3682" spans="1:15" x14ac:dyDescent="0.25">
      <c r="A3682" t="s">
        <v>839</v>
      </c>
      <c r="B3682" t="s">
        <v>38</v>
      </c>
      <c r="C3682" t="s">
        <v>16</v>
      </c>
      <c r="D3682" t="s">
        <v>17</v>
      </c>
      <c r="E3682" t="s">
        <v>257</v>
      </c>
      <c r="F3682" t="s">
        <v>105</v>
      </c>
      <c r="G3682">
        <v>20735</v>
      </c>
      <c r="H3682" t="s">
        <v>119</v>
      </c>
      <c r="I3682" t="s">
        <v>21</v>
      </c>
      <c r="J3682" t="s">
        <v>48</v>
      </c>
      <c r="K3682">
        <v>181.96</v>
      </c>
      <c r="L3682">
        <v>2</v>
      </c>
      <c r="M3682">
        <v>0</v>
      </c>
      <c r="N3682">
        <v>20.015599999999999</v>
      </c>
      <c r="O3682" s="5">
        <f t="shared" si="57"/>
        <v>0.10999999999999999</v>
      </c>
    </row>
    <row r="3683" spans="1:15" x14ac:dyDescent="0.25">
      <c r="A3683" t="s">
        <v>839</v>
      </c>
      <c r="B3683" t="s">
        <v>38</v>
      </c>
      <c r="C3683" t="s">
        <v>16</v>
      </c>
      <c r="D3683" t="s">
        <v>17</v>
      </c>
      <c r="E3683" t="s">
        <v>257</v>
      </c>
      <c r="F3683" t="s">
        <v>105</v>
      </c>
      <c r="G3683">
        <v>20735</v>
      </c>
      <c r="H3683" t="s">
        <v>119</v>
      </c>
      <c r="I3683" t="s">
        <v>32</v>
      </c>
      <c r="J3683" t="s">
        <v>33</v>
      </c>
      <c r="K3683">
        <v>12.39</v>
      </c>
      <c r="L3683">
        <v>3</v>
      </c>
      <c r="M3683">
        <v>0</v>
      </c>
      <c r="N3683">
        <v>5.6993999999999998</v>
      </c>
      <c r="O3683" s="5">
        <f t="shared" si="57"/>
        <v>0.45999999999999996</v>
      </c>
    </row>
    <row r="3684" spans="1:15" x14ac:dyDescent="0.25">
      <c r="A3684" t="s">
        <v>839</v>
      </c>
      <c r="B3684" t="s">
        <v>38</v>
      </c>
      <c r="C3684" t="s">
        <v>16</v>
      </c>
      <c r="D3684" t="s">
        <v>17</v>
      </c>
      <c r="E3684" t="s">
        <v>257</v>
      </c>
      <c r="F3684" t="s">
        <v>105</v>
      </c>
      <c r="G3684">
        <v>20735</v>
      </c>
      <c r="H3684" t="s">
        <v>119</v>
      </c>
      <c r="I3684" t="s">
        <v>32</v>
      </c>
      <c r="J3684" t="s">
        <v>64</v>
      </c>
      <c r="K3684">
        <v>84.09</v>
      </c>
      <c r="L3684">
        <v>3</v>
      </c>
      <c r="M3684">
        <v>0</v>
      </c>
      <c r="N3684">
        <v>42.045000000000002</v>
      </c>
      <c r="O3684" s="5">
        <f t="shared" si="57"/>
        <v>0.5</v>
      </c>
    </row>
    <row r="3685" spans="1:15" x14ac:dyDescent="0.25">
      <c r="A3685" t="s">
        <v>839</v>
      </c>
      <c r="B3685" t="s">
        <v>38</v>
      </c>
      <c r="C3685" t="s">
        <v>16</v>
      </c>
      <c r="D3685" t="s">
        <v>17</v>
      </c>
      <c r="E3685" t="s">
        <v>257</v>
      </c>
      <c r="F3685" t="s">
        <v>105</v>
      </c>
      <c r="G3685">
        <v>20735</v>
      </c>
      <c r="H3685" t="s">
        <v>119</v>
      </c>
      <c r="I3685" t="s">
        <v>32</v>
      </c>
      <c r="J3685" t="s">
        <v>53</v>
      </c>
      <c r="K3685">
        <v>79.36</v>
      </c>
      <c r="L3685">
        <v>4</v>
      </c>
      <c r="M3685">
        <v>0</v>
      </c>
      <c r="N3685">
        <v>32.537599999999998</v>
      </c>
      <c r="O3685" s="5">
        <f t="shared" si="57"/>
        <v>0.41</v>
      </c>
    </row>
    <row r="3686" spans="1:15" x14ac:dyDescent="0.25">
      <c r="A3686" t="s">
        <v>839</v>
      </c>
      <c r="B3686" t="s">
        <v>38</v>
      </c>
      <c r="C3686" t="s">
        <v>16</v>
      </c>
      <c r="D3686" t="s">
        <v>17</v>
      </c>
      <c r="E3686" t="s">
        <v>257</v>
      </c>
      <c r="F3686" t="s">
        <v>105</v>
      </c>
      <c r="G3686">
        <v>20735</v>
      </c>
      <c r="H3686" t="s">
        <v>119</v>
      </c>
      <c r="I3686" t="s">
        <v>32</v>
      </c>
      <c r="J3686" t="s">
        <v>64</v>
      </c>
      <c r="K3686">
        <v>153.36000000000001</v>
      </c>
      <c r="L3686">
        <v>9</v>
      </c>
      <c r="M3686">
        <v>0</v>
      </c>
      <c r="N3686">
        <v>70.545599999999993</v>
      </c>
      <c r="O3686" s="5">
        <f t="shared" si="57"/>
        <v>0.45999999999999991</v>
      </c>
    </row>
    <row r="3687" spans="1:15" x14ac:dyDescent="0.25">
      <c r="A3687" t="s">
        <v>839</v>
      </c>
      <c r="B3687" t="s">
        <v>38</v>
      </c>
      <c r="C3687" t="s">
        <v>16</v>
      </c>
      <c r="D3687" t="s">
        <v>17</v>
      </c>
      <c r="E3687" t="s">
        <v>257</v>
      </c>
      <c r="F3687" t="s">
        <v>105</v>
      </c>
      <c r="G3687">
        <v>20735</v>
      </c>
      <c r="H3687" t="s">
        <v>119</v>
      </c>
      <c r="I3687" t="s">
        <v>32</v>
      </c>
      <c r="J3687" t="s">
        <v>64</v>
      </c>
      <c r="K3687">
        <v>43.68</v>
      </c>
      <c r="L3687">
        <v>6</v>
      </c>
      <c r="M3687">
        <v>0</v>
      </c>
      <c r="N3687">
        <v>21.403199999999998</v>
      </c>
      <c r="O3687" s="5">
        <f t="shared" si="57"/>
        <v>0.48999999999999994</v>
      </c>
    </row>
    <row r="3688" spans="1:15" x14ac:dyDescent="0.25">
      <c r="A3688" t="s">
        <v>839</v>
      </c>
      <c r="B3688" t="s">
        <v>38</v>
      </c>
      <c r="C3688" t="s">
        <v>16</v>
      </c>
      <c r="D3688" t="s">
        <v>17</v>
      </c>
      <c r="E3688" t="s">
        <v>257</v>
      </c>
      <c r="F3688" t="s">
        <v>105</v>
      </c>
      <c r="G3688">
        <v>20735</v>
      </c>
      <c r="H3688" t="s">
        <v>119</v>
      </c>
      <c r="I3688" t="s">
        <v>32</v>
      </c>
      <c r="J3688" t="s">
        <v>43</v>
      </c>
      <c r="K3688">
        <v>98.21</v>
      </c>
      <c r="L3688">
        <v>7</v>
      </c>
      <c r="M3688">
        <v>0</v>
      </c>
      <c r="N3688">
        <v>28.480899999999998</v>
      </c>
      <c r="O3688" s="5">
        <f t="shared" si="57"/>
        <v>0.28999999999999998</v>
      </c>
    </row>
    <row r="3689" spans="1:15" x14ac:dyDescent="0.25">
      <c r="A3689" t="s">
        <v>821</v>
      </c>
      <c r="B3689" t="s">
        <v>38</v>
      </c>
      <c r="C3689" t="s">
        <v>16</v>
      </c>
      <c r="D3689" t="s">
        <v>17</v>
      </c>
      <c r="E3689" t="s">
        <v>376</v>
      </c>
      <c r="F3689" t="s">
        <v>27</v>
      </c>
      <c r="G3689">
        <v>92503</v>
      </c>
      <c r="H3689" t="s">
        <v>31</v>
      </c>
      <c r="I3689" t="s">
        <v>32</v>
      </c>
      <c r="J3689" t="s">
        <v>53</v>
      </c>
      <c r="K3689">
        <v>9.84</v>
      </c>
      <c r="L3689">
        <v>3</v>
      </c>
      <c r="M3689">
        <v>0</v>
      </c>
      <c r="N3689">
        <v>3.2471999999999999</v>
      </c>
      <c r="O3689" s="5">
        <f t="shared" si="57"/>
        <v>0.33</v>
      </c>
    </row>
    <row r="3690" spans="1:15" x14ac:dyDescent="0.25">
      <c r="A3690" t="s">
        <v>1058</v>
      </c>
      <c r="B3690" t="s">
        <v>38</v>
      </c>
      <c r="C3690" t="s">
        <v>16</v>
      </c>
      <c r="D3690" t="s">
        <v>17</v>
      </c>
      <c r="E3690" t="s">
        <v>581</v>
      </c>
      <c r="F3690" t="s">
        <v>35</v>
      </c>
      <c r="G3690">
        <v>34952</v>
      </c>
      <c r="H3690" t="s">
        <v>20</v>
      </c>
      <c r="I3690" t="s">
        <v>32</v>
      </c>
      <c r="J3690" t="s">
        <v>64</v>
      </c>
      <c r="K3690">
        <v>2.694</v>
      </c>
      <c r="L3690">
        <v>2</v>
      </c>
      <c r="M3690">
        <v>0.7</v>
      </c>
      <c r="N3690">
        <v>-2.2450000000000001</v>
      </c>
      <c r="O3690" s="5">
        <f t="shared" si="57"/>
        <v>-0.83333333333333337</v>
      </c>
    </row>
    <row r="3691" spans="1:15" x14ac:dyDescent="0.25">
      <c r="A3691" t="s">
        <v>766</v>
      </c>
      <c r="B3691" t="s">
        <v>15</v>
      </c>
      <c r="C3691" t="s">
        <v>16</v>
      </c>
      <c r="D3691" t="s">
        <v>17</v>
      </c>
      <c r="E3691" t="s">
        <v>312</v>
      </c>
      <c r="F3691" t="s">
        <v>28</v>
      </c>
      <c r="G3691">
        <v>85204</v>
      </c>
      <c r="H3691" t="s">
        <v>31</v>
      </c>
      <c r="I3691" t="s">
        <v>32</v>
      </c>
      <c r="J3691" t="s">
        <v>80</v>
      </c>
      <c r="K3691">
        <v>25.344000000000001</v>
      </c>
      <c r="L3691">
        <v>6</v>
      </c>
      <c r="M3691">
        <v>0.2</v>
      </c>
      <c r="N3691">
        <v>7.92</v>
      </c>
      <c r="O3691" s="5">
        <f t="shared" si="57"/>
        <v>0.3125</v>
      </c>
    </row>
    <row r="3692" spans="1:15" x14ac:dyDescent="0.25">
      <c r="A3692" t="s">
        <v>766</v>
      </c>
      <c r="B3692" t="s">
        <v>15</v>
      </c>
      <c r="C3692" t="s">
        <v>16</v>
      </c>
      <c r="D3692" t="s">
        <v>17</v>
      </c>
      <c r="E3692" t="s">
        <v>312</v>
      </c>
      <c r="F3692" t="s">
        <v>28</v>
      </c>
      <c r="G3692">
        <v>85204</v>
      </c>
      <c r="H3692" t="s">
        <v>31</v>
      </c>
      <c r="I3692" t="s">
        <v>32</v>
      </c>
      <c r="J3692" t="s">
        <v>143</v>
      </c>
      <c r="K3692">
        <v>43.92</v>
      </c>
      <c r="L3692">
        <v>5</v>
      </c>
      <c r="M3692">
        <v>0.2</v>
      </c>
      <c r="N3692">
        <v>15.920999999999999</v>
      </c>
      <c r="O3692" s="5">
        <f t="shared" si="57"/>
        <v>0.36249999999999999</v>
      </c>
    </row>
    <row r="3693" spans="1:15" x14ac:dyDescent="0.25">
      <c r="A3693" t="s">
        <v>693</v>
      </c>
      <c r="B3693" t="s">
        <v>15</v>
      </c>
      <c r="C3693" t="s">
        <v>30</v>
      </c>
      <c r="D3693" t="s">
        <v>17</v>
      </c>
      <c r="E3693" t="s">
        <v>209</v>
      </c>
      <c r="F3693" t="s">
        <v>46</v>
      </c>
      <c r="G3693">
        <v>80219</v>
      </c>
      <c r="H3693" t="s">
        <v>31</v>
      </c>
      <c r="I3693" t="s">
        <v>58</v>
      </c>
      <c r="J3693" t="s">
        <v>371</v>
      </c>
      <c r="K3693">
        <v>59.994</v>
      </c>
      <c r="L3693">
        <v>2</v>
      </c>
      <c r="M3693">
        <v>0.7</v>
      </c>
      <c r="N3693">
        <v>-45.995399999999997</v>
      </c>
      <c r="O3693" s="5">
        <f t="shared" si="57"/>
        <v>-0.76666666666666661</v>
      </c>
    </row>
    <row r="3694" spans="1:15" x14ac:dyDescent="0.25">
      <c r="A3694" t="s">
        <v>693</v>
      </c>
      <c r="B3694" t="s">
        <v>15</v>
      </c>
      <c r="C3694" t="s">
        <v>30</v>
      </c>
      <c r="D3694" t="s">
        <v>17</v>
      </c>
      <c r="E3694" t="s">
        <v>209</v>
      </c>
      <c r="F3694" t="s">
        <v>46</v>
      </c>
      <c r="G3694">
        <v>80219</v>
      </c>
      <c r="H3694" t="s">
        <v>31</v>
      </c>
      <c r="I3694" t="s">
        <v>58</v>
      </c>
      <c r="J3694" t="s">
        <v>556</v>
      </c>
      <c r="K3694">
        <v>439.99200000000002</v>
      </c>
      <c r="L3694">
        <v>1</v>
      </c>
      <c r="M3694">
        <v>0.2</v>
      </c>
      <c r="N3694">
        <v>164.99700000000001</v>
      </c>
      <c r="O3694" s="5">
        <f t="shared" si="57"/>
        <v>0.375</v>
      </c>
    </row>
    <row r="3695" spans="1:15" x14ac:dyDescent="0.25">
      <c r="A3695" t="s">
        <v>693</v>
      </c>
      <c r="B3695" t="s">
        <v>15</v>
      </c>
      <c r="C3695" t="s">
        <v>30</v>
      </c>
      <c r="D3695" t="s">
        <v>17</v>
      </c>
      <c r="E3695" t="s">
        <v>209</v>
      </c>
      <c r="F3695" t="s">
        <v>46</v>
      </c>
      <c r="G3695">
        <v>80219</v>
      </c>
      <c r="H3695" t="s">
        <v>31</v>
      </c>
      <c r="I3695" t="s">
        <v>58</v>
      </c>
      <c r="J3695" t="s">
        <v>59</v>
      </c>
      <c r="K3695">
        <v>87.96</v>
      </c>
      <c r="L3695">
        <v>5</v>
      </c>
      <c r="M3695">
        <v>0.2</v>
      </c>
      <c r="N3695">
        <v>30.786000000000001</v>
      </c>
      <c r="O3695" s="5">
        <f t="shared" si="57"/>
        <v>0.35000000000000003</v>
      </c>
    </row>
    <row r="3696" spans="1:15" x14ac:dyDescent="0.25">
      <c r="A3696" t="s">
        <v>693</v>
      </c>
      <c r="B3696" t="s">
        <v>15</v>
      </c>
      <c r="C3696" t="s">
        <v>30</v>
      </c>
      <c r="D3696" t="s">
        <v>17</v>
      </c>
      <c r="E3696" t="s">
        <v>209</v>
      </c>
      <c r="F3696" t="s">
        <v>46</v>
      </c>
      <c r="G3696">
        <v>80219</v>
      </c>
      <c r="H3696" t="s">
        <v>31</v>
      </c>
      <c r="I3696" t="s">
        <v>21</v>
      </c>
      <c r="J3696" t="s">
        <v>48</v>
      </c>
      <c r="K3696">
        <v>15.488</v>
      </c>
      <c r="L3696">
        <v>4</v>
      </c>
      <c r="M3696">
        <v>0.2</v>
      </c>
      <c r="N3696">
        <v>3.6783999999999999</v>
      </c>
      <c r="O3696" s="5">
        <f t="shared" si="57"/>
        <v>0.23749999999999999</v>
      </c>
    </row>
    <row r="3697" spans="1:15" x14ac:dyDescent="0.25">
      <c r="A3697" t="s">
        <v>656</v>
      </c>
      <c r="B3697" t="s">
        <v>38</v>
      </c>
      <c r="C3697" t="s">
        <v>30</v>
      </c>
      <c r="D3697" t="s">
        <v>17</v>
      </c>
      <c r="E3697" t="s">
        <v>123</v>
      </c>
      <c r="F3697" t="s">
        <v>100</v>
      </c>
      <c r="G3697">
        <v>22153</v>
      </c>
      <c r="H3697" t="s">
        <v>20</v>
      </c>
      <c r="I3697" t="s">
        <v>32</v>
      </c>
      <c r="J3697" t="s">
        <v>64</v>
      </c>
      <c r="K3697">
        <v>232.96</v>
      </c>
      <c r="L3697">
        <v>7</v>
      </c>
      <c r="M3697">
        <v>0</v>
      </c>
      <c r="N3697">
        <v>116.48</v>
      </c>
      <c r="O3697" s="5">
        <f t="shared" si="57"/>
        <v>0.5</v>
      </c>
    </row>
    <row r="3698" spans="1:15" x14ac:dyDescent="0.25">
      <c r="A3698" t="s">
        <v>656</v>
      </c>
      <c r="B3698" t="s">
        <v>38</v>
      </c>
      <c r="C3698" t="s">
        <v>30</v>
      </c>
      <c r="D3698" t="s">
        <v>17</v>
      </c>
      <c r="E3698" t="s">
        <v>123</v>
      </c>
      <c r="F3698" t="s">
        <v>100</v>
      </c>
      <c r="G3698">
        <v>22153</v>
      </c>
      <c r="H3698" t="s">
        <v>20</v>
      </c>
      <c r="I3698" t="s">
        <v>32</v>
      </c>
      <c r="J3698" t="s">
        <v>143</v>
      </c>
      <c r="K3698">
        <v>66.540000000000006</v>
      </c>
      <c r="L3698">
        <v>6</v>
      </c>
      <c r="M3698">
        <v>0</v>
      </c>
      <c r="N3698">
        <v>32.604599999999998</v>
      </c>
      <c r="O3698" s="5">
        <f t="shared" si="57"/>
        <v>0.48999999999999994</v>
      </c>
    </row>
    <row r="3699" spans="1:15" x14ac:dyDescent="0.25">
      <c r="A3699" t="s">
        <v>656</v>
      </c>
      <c r="B3699" t="s">
        <v>38</v>
      </c>
      <c r="C3699" t="s">
        <v>30</v>
      </c>
      <c r="D3699" t="s">
        <v>17</v>
      </c>
      <c r="E3699" t="s">
        <v>123</v>
      </c>
      <c r="F3699" t="s">
        <v>100</v>
      </c>
      <c r="G3699">
        <v>22153</v>
      </c>
      <c r="H3699" t="s">
        <v>20</v>
      </c>
      <c r="I3699" t="s">
        <v>32</v>
      </c>
      <c r="J3699" t="s">
        <v>68</v>
      </c>
      <c r="K3699">
        <v>43.26</v>
      </c>
      <c r="L3699">
        <v>3</v>
      </c>
      <c r="M3699">
        <v>0</v>
      </c>
      <c r="N3699">
        <v>14.2758</v>
      </c>
      <c r="O3699" s="5">
        <f t="shared" si="57"/>
        <v>0.33</v>
      </c>
    </row>
    <row r="3700" spans="1:15" x14ac:dyDescent="0.25">
      <c r="A3700" t="s">
        <v>636</v>
      </c>
      <c r="B3700" t="s">
        <v>15</v>
      </c>
      <c r="C3700" t="s">
        <v>88</v>
      </c>
      <c r="D3700" t="s">
        <v>17</v>
      </c>
      <c r="E3700" t="s">
        <v>44</v>
      </c>
      <c r="F3700" t="s">
        <v>45</v>
      </c>
      <c r="G3700">
        <v>98115</v>
      </c>
      <c r="H3700" t="s">
        <v>31</v>
      </c>
      <c r="I3700" t="s">
        <v>21</v>
      </c>
      <c r="J3700" t="s">
        <v>48</v>
      </c>
      <c r="K3700">
        <v>141.96</v>
      </c>
      <c r="L3700">
        <v>2</v>
      </c>
      <c r="M3700">
        <v>0</v>
      </c>
      <c r="N3700">
        <v>22.7136</v>
      </c>
      <c r="O3700" s="5">
        <f t="shared" si="57"/>
        <v>0.15999999999999998</v>
      </c>
    </row>
    <row r="3701" spans="1:15" x14ac:dyDescent="0.25">
      <c r="A3701" t="s">
        <v>891</v>
      </c>
      <c r="B3701" t="s">
        <v>38</v>
      </c>
      <c r="C3701" t="s">
        <v>30</v>
      </c>
      <c r="D3701" t="s">
        <v>17</v>
      </c>
      <c r="E3701" t="s">
        <v>452</v>
      </c>
      <c r="F3701" t="s">
        <v>28</v>
      </c>
      <c r="G3701">
        <v>85281</v>
      </c>
      <c r="H3701" t="s">
        <v>31</v>
      </c>
      <c r="I3701" t="s">
        <v>32</v>
      </c>
      <c r="J3701" t="s">
        <v>43</v>
      </c>
      <c r="K3701">
        <v>79.400000000000006</v>
      </c>
      <c r="L3701">
        <v>5</v>
      </c>
      <c r="M3701">
        <v>0.2</v>
      </c>
      <c r="N3701">
        <v>5.9550000000000001</v>
      </c>
      <c r="O3701" s="5">
        <f t="shared" si="57"/>
        <v>7.4999999999999997E-2</v>
      </c>
    </row>
    <row r="3702" spans="1:15" x14ac:dyDescent="0.25">
      <c r="A3702" t="s">
        <v>836</v>
      </c>
      <c r="B3702" t="s">
        <v>15</v>
      </c>
      <c r="C3702" t="s">
        <v>88</v>
      </c>
      <c r="D3702" t="s">
        <v>17</v>
      </c>
      <c r="E3702" t="s">
        <v>394</v>
      </c>
      <c r="F3702" t="s">
        <v>94</v>
      </c>
      <c r="G3702">
        <v>10701</v>
      </c>
      <c r="H3702" t="s">
        <v>119</v>
      </c>
      <c r="I3702" t="s">
        <v>58</v>
      </c>
      <c r="J3702" t="s">
        <v>129</v>
      </c>
      <c r="K3702">
        <v>163.96</v>
      </c>
      <c r="L3702">
        <v>4</v>
      </c>
      <c r="M3702">
        <v>0</v>
      </c>
      <c r="N3702">
        <v>70.502799999999993</v>
      </c>
      <c r="O3702" s="5">
        <f t="shared" si="57"/>
        <v>0.42999999999999994</v>
      </c>
    </row>
    <row r="3703" spans="1:15" x14ac:dyDescent="0.25">
      <c r="A3703" t="s">
        <v>757</v>
      </c>
      <c r="B3703" t="s">
        <v>38</v>
      </c>
      <c r="C3703" t="s">
        <v>30</v>
      </c>
      <c r="D3703" t="s">
        <v>17</v>
      </c>
      <c r="E3703" t="s">
        <v>144</v>
      </c>
      <c r="F3703" t="s">
        <v>94</v>
      </c>
      <c r="G3703">
        <v>14609</v>
      </c>
      <c r="H3703" t="s">
        <v>119</v>
      </c>
      <c r="I3703" t="s">
        <v>21</v>
      </c>
      <c r="J3703" t="s">
        <v>48</v>
      </c>
      <c r="K3703">
        <v>37.93</v>
      </c>
      <c r="L3703">
        <v>1</v>
      </c>
      <c r="M3703">
        <v>0</v>
      </c>
      <c r="N3703">
        <v>6.8273999999999999</v>
      </c>
      <c r="O3703" s="5">
        <f t="shared" si="57"/>
        <v>0.18</v>
      </c>
    </row>
    <row r="3704" spans="1:15" x14ac:dyDescent="0.25">
      <c r="A3704" t="s">
        <v>819</v>
      </c>
      <c r="B3704" t="s">
        <v>15</v>
      </c>
      <c r="C3704" t="s">
        <v>30</v>
      </c>
      <c r="D3704" t="s">
        <v>17</v>
      </c>
      <c r="E3704" t="s">
        <v>374</v>
      </c>
      <c r="F3704" t="s">
        <v>124</v>
      </c>
      <c r="G3704">
        <v>43615</v>
      </c>
      <c r="H3704" t="s">
        <v>119</v>
      </c>
      <c r="I3704" t="s">
        <v>21</v>
      </c>
      <c r="J3704" t="s">
        <v>48</v>
      </c>
      <c r="K3704">
        <v>15.167999999999999</v>
      </c>
      <c r="L3704">
        <v>2</v>
      </c>
      <c r="M3704">
        <v>0.2</v>
      </c>
      <c r="N3704">
        <v>3.7919999999999998</v>
      </c>
      <c r="O3704" s="5">
        <f t="shared" si="57"/>
        <v>0.25</v>
      </c>
    </row>
    <row r="3705" spans="1:15" x14ac:dyDescent="0.25">
      <c r="A3705" t="s">
        <v>659</v>
      </c>
      <c r="B3705" t="s">
        <v>38</v>
      </c>
      <c r="C3705" t="s">
        <v>30</v>
      </c>
      <c r="D3705" t="s">
        <v>17</v>
      </c>
      <c r="E3705" t="s">
        <v>134</v>
      </c>
      <c r="F3705" t="s">
        <v>23</v>
      </c>
      <c r="G3705">
        <v>35601</v>
      </c>
      <c r="H3705" t="s">
        <v>20</v>
      </c>
      <c r="I3705" t="s">
        <v>32</v>
      </c>
      <c r="J3705" t="s">
        <v>53</v>
      </c>
      <c r="K3705">
        <v>24.78</v>
      </c>
      <c r="L3705">
        <v>6</v>
      </c>
      <c r="M3705">
        <v>0</v>
      </c>
      <c r="N3705">
        <v>6.9383999999999997</v>
      </c>
      <c r="O3705" s="5">
        <f t="shared" si="57"/>
        <v>0.27999999999999997</v>
      </c>
    </row>
    <row r="3706" spans="1:15" x14ac:dyDescent="0.25">
      <c r="A3706" t="s">
        <v>659</v>
      </c>
      <c r="B3706" t="s">
        <v>38</v>
      </c>
      <c r="C3706" t="s">
        <v>30</v>
      </c>
      <c r="D3706" t="s">
        <v>17</v>
      </c>
      <c r="E3706" t="s">
        <v>134</v>
      </c>
      <c r="F3706" t="s">
        <v>23</v>
      </c>
      <c r="G3706">
        <v>35601</v>
      </c>
      <c r="H3706" t="s">
        <v>20</v>
      </c>
      <c r="I3706" t="s">
        <v>32</v>
      </c>
      <c r="J3706" t="s">
        <v>64</v>
      </c>
      <c r="K3706">
        <v>19.14</v>
      </c>
      <c r="L3706">
        <v>3</v>
      </c>
      <c r="M3706">
        <v>0</v>
      </c>
      <c r="N3706">
        <v>8.8043999999999993</v>
      </c>
      <c r="O3706" s="5">
        <f t="shared" si="57"/>
        <v>0.45999999999999996</v>
      </c>
    </row>
    <row r="3707" spans="1:15" x14ac:dyDescent="0.25">
      <c r="A3707" t="s">
        <v>659</v>
      </c>
      <c r="B3707" t="s">
        <v>38</v>
      </c>
      <c r="C3707" t="s">
        <v>30</v>
      </c>
      <c r="D3707" t="s">
        <v>17</v>
      </c>
      <c r="E3707" t="s">
        <v>134</v>
      </c>
      <c r="F3707" t="s">
        <v>23</v>
      </c>
      <c r="G3707">
        <v>35601</v>
      </c>
      <c r="H3707" t="s">
        <v>20</v>
      </c>
      <c r="I3707" t="s">
        <v>58</v>
      </c>
      <c r="J3707" t="s">
        <v>556</v>
      </c>
      <c r="K3707">
        <v>899.97</v>
      </c>
      <c r="L3707">
        <v>3</v>
      </c>
      <c r="M3707">
        <v>0</v>
      </c>
      <c r="N3707">
        <v>314.98950000000002</v>
      </c>
      <c r="O3707" s="5">
        <f t="shared" si="57"/>
        <v>0.35000000000000003</v>
      </c>
    </row>
    <row r="3708" spans="1:15" x14ac:dyDescent="0.25">
      <c r="A3708" t="s">
        <v>659</v>
      </c>
      <c r="B3708" t="s">
        <v>38</v>
      </c>
      <c r="C3708" t="s">
        <v>30</v>
      </c>
      <c r="D3708" t="s">
        <v>17</v>
      </c>
      <c r="E3708" t="s">
        <v>134</v>
      </c>
      <c r="F3708" t="s">
        <v>23</v>
      </c>
      <c r="G3708">
        <v>35601</v>
      </c>
      <c r="H3708" t="s">
        <v>20</v>
      </c>
      <c r="I3708" t="s">
        <v>32</v>
      </c>
      <c r="J3708" t="s">
        <v>80</v>
      </c>
      <c r="K3708">
        <v>32.4</v>
      </c>
      <c r="L3708">
        <v>5</v>
      </c>
      <c r="M3708">
        <v>0</v>
      </c>
      <c r="N3708">
        <v>15.552</v>
      </c>
      <c r="O3708" s="5">
        <f t="shared" si="57"/>
        <v>0.48</v>
      </c>
    </row>
    <row r="3709" spans="1:15" x14ac:dyDescent="0.25">
      <c r="A3709" t="s">
        <v>694</v>
      </c>
      <c r="B3709" t="s">
        <v>38</v>
      </c>
      <c r="C3709" t="s">
        <v>16</v>
      </c>
      <c r="D3709" t="s">
        <v>17</v>
      </c>
      <c r="E3709" t="s">
        <v>211</v>
      </c>
      <c r="F3709" t="s">
        <v>50</v>
      </c>
      <c r="G3709">
        <v>75220</v>
      </c>
      <c r="H3709" t="s">
        <v>89</v>
      </c>
      <c r="I3709" t="s">
        <v>32</v>
      </c>
      <c r="J3709" t="s">
        <v>53</v>
      </c>
      <c r="K3709">
        <v>23.832000000000001</v>
      </c>
      <c r="L3709">
        <v>3</v>
      </c>
      <c r="M3709">
        <v>0.2</v>
      </c>
      <c r="N3709">
        <v>6.5537999999999998</v>
      </c>
      <c r="O3709" s="5">
        <f t="shared" si="57"/>
        <v>0.27499999999999997</v>
      </c>
    </row>
    <row r="3710" spans="1:15" x14ac:dyDescent="0.25">
      <c r="A3710" t="s">
        <v>955</v>
      </c>
      <c r="B3710" t="s">
        <v>38</v>
      </c>
      <c r="C3710" t="s">
        <v>30</v>
      </c>
      <c r="D3710" t="s">
        <v>17</v>
      </c>
      <c r="E3710" t="s">
        <v>507</v>
      </c>
      <c r="F3710" t="s">
        <v>50</v>
      </c>
      <c r="G3710">
        <v>75150</v>
      </c>
      <c r="H3710" t="s">
        <v>89</v>
      </c>
      <c r="I3710" t="s">
        <v>21</v>
      </c>
      <c r="J3710" t="s">
        <v>48</v>
      </c>
      <c r="K3710">
        <v>6.3680000000000003</v>
      </c>
      <c r="L3710">
        <v>2</v>
      </c>
      <c r="M3710">
        <v>0.6</v>
      </c>
      <c r="N3710">
        <v>-2.5472000000000001</v>
      </c>
      <c r="O3710" s="5">
        <f t="shared" si="57"/>
        <v>-0.4</v>
      </c>
    </row>
    <row r="3711" spans="1:15" x14ac:dyDescent="0.25">
      <c r="A3711" t="s">
        <v>955</v>
      </c>
      <c r="B3711" t="s">
        <v>38</v>
      </c>
      <c r="C3711" t="s">
        <v>30</v>
      </c>
      <c r="D3711" t="s">
        <v>17</v>
      </c>
      <c r="E3711" t="s">
        <v>507</v>
      </c>
      <c r="F3711" t="s">
        <v>50</v>
      </c>
      <c r="G3711">
        <v>75150</v>
      </c>
      <c r="H3711" t="s">
        <v>89</v>
      </c>
      <c r="I3711" t="s">
        <v>32</v>
      </c>
      <c r="J3711" t="s">
        <v>68</v>
      </c>
      <c r="K3711">
        <v>34.176000000000002</v>
      </c>
      <c r="L3711">
        <v>3</v>
      </c>
      <c r="M3711">
        <v>0.8</v>
      </c>
      <c r="N3711">
        <v>-87.148799999999994</v>
      </c>
      <c r="O3711" s="5">
        <f t="shared" si="57"/>
        <v>-2.5499999999999998</v>
      </c>
    </row>
    <row r="3712" spans="1:15" x14ac:dyDescent="0.25">
      <c r="A3712" t="s">
        <v>955</v>
      </c>
      <c r="B3712" t="s">
        <v>38</v>
      </c>
      <c r="C3712" t="s">
        <v>30</v>
      </c>
      <c r="D3712" t="s">
        <v>17</v>
      </c>
      <c r="E3712" t="s">
        <v>507</v>
      </c>
      <c r="F3712" t="s">
        <v>50</v>
      </c>
      <c r="G3712">
        <v>75150</v>
      </c>
      <c r="H3712" t="s">
        <v>89</v>
      </c>
      <c r="I3712" t="s">
        <v>58</v>
      </c>
      <c r="J3712" t="s">
        <v>129</v>
      </c>
      <c r="K3712">
        <v>5.5439999999999996</v>
      </c>
      <c r="L3712">
        <v>7</v>
      </c>
      <c r="M3712">
        <v>0.2</v>
      </c>
      <c r="N3712">
        <v>1.6632</v>
      </c>
      <c r="O3712" s="5">
        <f t="shared" si="57"/>
        <v>0.30000000000000004</v>
      </c>
    </row>
    <row r="3713" spans="1:15" x14ac:dyDescent="0.25">
      <c r="A3713" t="s">
        <v>633</v>
      </c>
      <c r="B3713" t="s">
        <v>155</v>
      </c>
      <c r="C3713" t="s">
        <v>30</v>
      </c>
      <c r="D3713" t="s">
        <v>17</v>
      </c>
      <c r="E3713" t="s">
        <v>26</v>
      </c>
      <c r="F3713" t="s">
        <v>27</v>
      </c>
      <c r="G3713">
        <v>90045</v>
      </c>
      <c r="H3713" t="s">
        <v>31</v>
      </c>
      <c r="I3713" t="s">
        <v>21</v>
      </c>
      <c r="J3713" t="s">
        <v>39</v>
      </c>
      <c r="K3713">
        <v>510.24</v>
      </c>
      <c r="L3713">
        <v>3</v>
      </c>
      <c r="M3713">
        <v>0.2</v>
      </c>
      <c r="N3713">
        <v>6.3780000000000001</v>
      </c>
      <c r="O3713" s="5">
        <f t="shared" si="57"/>
        <v>1.2500000000000001E-2</v>
      </c>
    </row>
    <row r="3714" spans="1:15" x14ac:dyDescent="0.25">
      <c r="A3714" t="s">
        <v>633</v>
      </c>
      <c r="B3714" t="s">
        <v>155</v>
      </c>
      <c r="C3714" t="s">
        <v>30</v>
      </c>
      <c r="D3714" t="s">
        <v>17</v>
      </c>
      <c r="E3714" t="s">
        <v>26</v>
      </c>
      <c r="F3714" t="s">
        <v>27</v>
      </c>
      <c r="G3714">
        <v>90045</v>
      </c>
      <c r="H3714" t="s">
        <v>31</v>
      </c>
      <c r="I3714" t="s">
        <v>32</v>
      </c>
      <c r="J3714" t="s">
        <v>80</v>
      </c>
      <c r="K3714">
        <v>204.95</v>
      </c>
      <c r="L3714">
        <v>5</v>
      </c>
      <c r="M3714">
        <v>0</v>
      </c>
      <c r="N3714">
        <v>100.4255</v>
      </c>
      <c r="O3714" s="5">
        <f t="shared" si="57"/>
        <v>0.49000000000000005</v>
      </c>
    </row>
    <row r="3715" spans="1:15" x14ac:dyDescent="0.25">
      <c r="A3715" t="s">
        <v>636</v>
      </c>
      <c r="B3715" t="s">
        <v>155</v>
      </c>
      <c r="C3715" t="s">
        <v>16</v>
      </c>
      <c r="D3715" t="s">
        <v>17</v>
      </c>
      <c r="E3715" t="s">
        <v>44</v>
      </c>
      <c r="F3715" t="s">
        <v>45</v>
      </c>
      <c r="G3715">
        <v>98103</v>
      </c>
      <c r="H3715" t="s">
        <v>31</v>
      </c>
      <c r="I3715" t="s">
        <v>58</v>
      </c>
      <c r="J3715" t="s">
        <v>129</v>
      </c>
      <c r="K3715">
        <v>11.54</v>
      </c>
      <c r="L3715">
        <v>1</v>
      </c>
      <c r="M3715">
        <v>0</v>
      </c>
      <c r="N3715">
        <v>3.4620000000000002</v>
      </c>
      <c r="O3715" s="5">
        <f t="shared" si="57"/>
        <v>0.30000000000000004</v>
      </c>
    </row>
    <row r="3716" spans="1:15" x14ac:dyDescent="0.25">
      <c r="A3716" t="s">
        <v>636</v>
      </c>
      <c r="B3716" t="s">
        <v>155</v>
      </c>
      <c r="C3716" t="s">
        <v>16</v>
      </c>
      <c r="D3716" t="s">
        <v>17</v>
      </c>
      <c r="E3716" t="s">
        <v>44</v>
      </c>
      <c r="F3716" t="s">
        <v>45</v>
      </c>
      <c r="G3716">
        <v>98103</v>
      </c>
      <c r="H3716" t="s">
        <v>31</v>
      </c>
      <c r="I3716" t="s">
        <v>21</v>
      </c>
      <c r="J3716" t="s">
        <v>48</v>
      </c>
      <c r="K3716">
        <v>162.6</v>
      </c>
      <c r="L3716">
        <v>3</v>
      </c>
      <c r="M3716">
        <v>0</v>
      </c>
      <c r="N3716">
        <v>34.146000000000001</v>
      </c>
      <c r="O3716" s="5">
        <f t="shared" ref="O3716:O3779" si="58">N3716/K3716</f>
        <v>0.21000000000000002</v>
      </c>
    </row>
    <row r="3717" spans="1:15" x14ac:dyDescent="0.25">
      <c r="A3717" t="s">
        <v>830</v>
      </c>
      <c r="B3717" t="s">
        <v>15</v>
      </c>
      <c r="C3717" t="s">
        <v>16</v>
      </c>
      <c r="D3717" t="s">
        <v>17</v>
      </c>
      <c r="E3717" t="s">
        <v>386</v>
      </c>
      <c r="F3717" t="s">
        <v>45</v>
      </c>
      <c r="G3717">
        <v>98502</v>
      </c>
      <c r="H3717" t="s">
        <v>31</v>
      </c>
      <c r="I3717" t="s">
        <v>32</v>
      </c>
      <c r="J3717" t="s">
        <v>80</v>
      </c>
      <c r="K3717">
        <v>45.68</v>
      </c>
      <c r="L3717">
        <v>2</v>
      </c>
      <c r="M3717">
        <v>0</v>
      </c>
      <c r="N3717">
        <v>21.012799999999999</v>
      </c>
      <c r="O3717" s="5">
        <f t="shared" si="58"/>
        <v>0.45999999999999996</v>
      </c>
    </row>
    <row r="3718" spans="1:15" x14ac:dyDescent="0.25">
      <c r="A3718" t="s">
        <v>830</v>
      </c>
      <c r="B3718" t="s">
        <v>15</v>
      </c>
      <c r="C3718" t="s">
        <v>16</v>
      </c>
      <c r="D3718" t="s">
        <v>17</v>
      </c>
      <c r="E3718" t="s">
        <v>386</v>
      </c>
      <c r="F3718" t="s">
        <v>45</v>
      </c>
      <c r="G3718">
        <v>98502</v>
      </c>
      <c r="H3718" t="s">
        <v>31</v>
      </c>
      <c r="I3718" t="s">
        <v>21</v>
      </c>
      <c r="J3718" t="s">
        <v>25</v>
      </c>
      <c r="K3718">
        <v>603.91999999999996</v>
      </c>
      <c r="L3718">
        <v>5</v>
      </c>
      <c r="M3718">
        <v>0.2</v>
      </c>
      <c r="N3718">
        <v>45.293999999999997</v>
      </c>
      <c r="O3718" s="5">
        <f t="shared" si="58"/>
        <v>7.4999999999999997E-2</v>
      </c>
    </row>
    <row r="3719" spans="1:15" x14ac:dyDescent="0.25">
      <c r="A3719" t="s">
        <v>804</v>
      </c>
      <c r="B3719" t="s">
        <v>38</v>
      </c>
      <c r="C3719" t="s">
        <v>88</v>
      </c>
      <c r="D3719" t="s">
        <v>17</v>
      </c>
      <c r="E3719" t="s">
        <v>357</v>
      </c>
      <c r="F3719" t="s">
        <v>66</v>
      </c>
      <c r="G3719">
        <v>68104</v>
      </c>
      <c r="H3719" t="s">
        <v>89</v>
      </c>
      <c r="I3719" t="s">
        <v>32</v>
      </c>
      <c r="J3719" t="s">
        <v>195</v>
      </c>
      <c r="K3719">
        <v>23.55</v>
      </c>
      <c r="L3719">
        <v>5</v>
      </c>
      <c r="M3719">
        <v>0</v>
      </c>
      <c r="N3719">
        <v>1.1775</v>
      </c>
      <c r="O3719" s="5">
        <f t="shared" si="58"/>
        <v>4.9999999999999996E-2</v>
      </c>
    </row>
    <row r="3720" spans="1:15" x14ac:dyDescent="0.25">
      <c r="A3720" t="s">
        <v>727</v>
      </c>
      <c r="B3720" t="s">
        <v>38</v>
      </c>
      <c r="C3720" t="s">
        <v>16</v>
      </c>
      <c r="D3720" t="s">
        <v>17</v>
      </c>
      <c r="E3720" t="s">
        <v>162</v>
      </c>
      <c r="F3720" t="s">
        <v>71</v>
      </c>
      <c r="G3720">
        <v>31907</v>
      </c>
      <c r="H3720" t="s">
        <v>20</v>
      </c>
      <c r="I3720" t="s">
        <v>32</v>
      </c>
      <c r="J3720" t="s">
        <v>334</v>
      </c>
      <c r="K3720">
        <v>5.04</v>
      </c>
      <c r="L3720">
        <v>2</v>
      </c>
      <c r="M3720">
        <v>0</v>
      </c>
      <c r="N3720">
        <v>0.1512</v>
      </c>
      <c r="O3720" s="5">
        <f t="shared" si="58"/>
        <v>0.03</v>
      </c>
    </row>
    <row r="3721" spans="1:15" x14ac:dyDescent="0.25">
      <c r="A3721" t="s">
        <v>727</v>
      </c>
      <c r="B3721" t="s">
        <v>38</v>
      </c>
      <c r="C3721" t="s">
        <v>16</v>
      </c>
      <c r="D3721" t="s">
        <v>17</v>
      </c>
      <c r="E3721" t="s">
        <v>162</v>
      </c>
      <c r="F3721" t="s">
        <v>71</v>
      </c>
      <c r="G3721">
        <v>31907</v>
      </c>
      <c r="H3721" t="s">
        <v>20</v>
      </c>
      <c r="I3721" t="s">
        <v>58</v>
      </c>
      <c r="J3721" t="s">
        <v>129</v>
      </c>
      <c r="K3721">
        <v>249.95</v>
      </c>
      <c r="L3721">
        <v>5</v>
      </c>
      <c r="M3721">
        <v>0</v>
      </c>
      <c r="N3721">
        <v>107.4785</v>
      </c>
      <c r="O3721" s="5">
        <f t="shared" si="58"/>
        <v>0.43</v>
      </c>
    </row>
    <row r="3722" spans="1:15" x14ac:dyDescent="0.25">
      <c r="A3722" t="s">
        <v>749</v>
      </c>
      <c r="B3722" t="s">
        <v>38</v>
      </c>
      <c r="C3722" t="s">
        <v>30</v>
      </c>
      <c r="D3722" t="s">
        <v>17</v>
      </c>
      <c r="E3722" t="s">
        <v>162</v>
      </c>
      <c r="F3722" t="s">
        <v>83</v>
      </c>
      <c r="G3722">
        <v>47201</v>
      </c>
      <c r="H3722" t="s">
        <v>89</v>
      </c>
      <c r="I3722" t="s">
        <v>32</v>
      </c>
      <c r="J3722" t="s">
        <v>53</v>
      </c>
      <c r="K3722">
        <v>33.4</v>
      </c>
      <c r="L3722">
        <v>5</v>
      </c>
      <c r="M3722">
        <v>0</v>
      </c>
      <c r="N3722">
        <v>12.358000000000001</v>
      </c>
      <c r="O3722" s="5">
        <f t="shared" si="58"/>
        <v>0.37000000000000005</v>
      </c>
    </row>
    <row r="3723" spans="1:15" x14ac:dyDescent="0.25">
      <c r="A3723" t="s">
        <v>744</v>
      </c>
      <c r="B3723" t="s">
        <v>38</v>
      </c>
      <c r="C3723" t="s">
        <v>88</v>
      </c>
      <c r="D3723" t="s">
        <v>17</v>
      </c>
      <c r="E3723" t="s">
        <v>127</v>
      </c>
      <c r="F3723" t="s">
        <v>117</v>
      </c>
      <c r="G3723">
        <v>39212</v>
      </c>
      <c r="H3723" t="s">
        <v>20</v>
      </c>
      <c r="I3723" t="s">
        <v>21</v>
      </c>
      <c r="J3723" t="s">
        <v>48</v>
      </c>
      <c r="K3723">
        <v>18.920000000000002</v>
      </c>
      <c r="L3723">
        <v>4</v>
      </c>
      <c r="M3723">
        <v>0</v>
      </c>
      <c r="N3723">
        <v>7.3788</v>
      </c>
      <c r="O3723" s="5">
        <f t="shared" si="58"/>
        <v>0.38999999999999996</v>
      </c>
    </row>
    <row r="3724" spans="1:15" x14ac:dyDescent="0.25">
      <c r="A3724" t="s">
        <v>744</v>
      </c>
      <c r="B3724" t="s">
        <v>38</v>
      </c>
      <c r="C3724" t="s">
        <v>88</v>
      </c>
      <c r="D3724" t="s">
        <v>17</v>
      </c>
      <c r="E3724" t="s">
        <v>127</v>
      </c>
      <c r="F3724" t="s">
        <v>117</v>
      </c>
      <c r="G3724">
        <v>39212</v>
      </c>
      <c r="H3724" t="s">
        <v>20</v>
      </c>
      <c r="I3724" t="s">
        <v>32</v>
      </c>
      <c r="J3724" t="s">
        <v>64</v>
      </c>
      <c r="K3724">
        <v>15.42</v>
      </c>
      <c r="L3724">
        <v>2</v>
      </c>
      <c r="M3724">
        <v>0</v>
      </c>
      <c r="N3724">
        <v>6.9390000000000001</v>
      </c>
      <c r="O3724" s="5">
        <f t="shared" si="58"/>
        <v>0.45</v>
      </c>
    </row>
    <row r="3725" spans="1:15" x14ac:dyDescent="0.25">
      <c r="A3725" t="s">
        <v>644</v>
      </c>
      <c r="B3725" t="s">
        <v>38</v>
      </c>
      <c r="C3725" t="s">
        <v>16</v>
      </c>
      <c r="D3725" t="s">
        <v>17</v>
      </c>
      <c r="E3725" t="s">
        <v>81</v>
      </c>
      <c r="F3725" t="s">
        <v>50</v>
      </c>
      <c r="G3725">
        <v>77070</v>
      </c>
      <c r="H3725" t="s">
        <v>89</v>
      </c>
      <c r="I3725" t="s">
        <v>32</v>
      </c>
      <c r="J3725" t="s">
        <v>53</v>
      </c>
      <c r="K3725">
        <v>35.712000000000003</v>
      </c>
      <c r="L3725">
        <v>8</v>
      </c>
      <c r="M3725">
        <v>0.2</v>
      </c>
      <c r="N3725">
        <v>2.2320000000000002</v>
      </c>
      <c r="O3725" s="5">
        <f t="shared" si="58"/>
        <v>6.25E-2</v>
      </c>
    </row>
    <row r="3726" spans="1:15" x14ac:dyDescent="0.25">
      <c r="A3726" t="s">
        <v>674</v>
      </c>
      <c r="B3726" t="s">
        <v>38</v>
      </c>
      <c r="C3726" t="s">
        <v>30</v>
      </c>
      <c r="D3726" t="s">
        <v>17</v>
      </c>
      <c r="E3726" t="s">
        <v>170</v>
      </c>
      <c r="F3726" t="s">
        <v>28</v>
      </c>
      <c r="G3726">
        <v>85023</v>
      </c>
      <c r="H3726" t="s">
        <v>31</v>
      </c>
      <c r="I3726" t="s">
        <v>32</v>
      </c>
      <c r="J3726" t="s">
        <v>64</v>
      </c>
      <c r="K3726">
        <v>551.98500000000001</v>
      </c>
      <c r="L3726">
        <v>5</v>
      </c>
      <c r="M3726">
        <v>0.7</v>
      </c>
      <c r="N3726">
        <v>-459.98750000000001</v>
      </c>
      <c r="O3726" s="5">
        <f t="shared" si="58"/>
        <v>-0.83333333333333337</v>
      </c>
    </row>
    <row r="3727" spans="1:15" x14ac:dyDescent="0.25">
      <c r="A3727" t="s">
        <v>654</v>
      </c>
      <c r="B3727" t="s">
        <v>155</v>
      </c>
      <c r="C3727" t="s">
        <v>16</v>
      </c>
      <c r="D3727" t="s">
        <v>17</v>
      </c>
      <c r="E3727" t="s">
        <v>116</v>
      </c>
      <c r="F3727" t="s">
        <v>74</v>
      </c>
      <c r="G3727">
        <v>60653</v>
      </c>
      <c r="H3727" t="s">
        <v>89</v>
      </c>
      <c r="I3727" t="s">
        <v>32</v>
      </c>
      <c r="J3727" t="s">
        <v>53</v>
      </c>
      <c r="K3727">
        <v>7.056</v>
      </c>
      <c r="L3727">
        <v>3</v>
      </c>
      <c r="M3727">
        <v>0.2</v>
      </c>
      <c r="N3727">
        <v>2.2050000000000001</v>
      </c>
      <c r="O3727" s="5">
        <f t="shared" si="58"/>
        <v>0.3125</v>
      </c>
    </row>
    <row r="3728" spans="1:15" x14ac:dyDescent="0.25">
      <c r="A3728" t="s">
        <v>693</v>
      </c>
      <c r="B3728" t="s">
        <v>38</v>
      </c>
      <c r="C3728" t="s">
        <v>30</v>
      </c>
      <c r="D3728" t="s">
        <v>17</v>
      </c>
      <c r="E3728" t="s">
        <v>209</v>
      </c>
      <c r="F3728" t="s">
        <v>46</v>
      </c>
      <c r="G3728">
        <v>80219</v>
      </c>
      <c r="H3728" t="s">
        <v>31</v>
      </c>
      <c r="I3728" t="s">
        <v>32</v>
      </c>
      <c r="J3728" t="s">
        <v>68</v>
      </c>
      <c r="K3728">
        <v>18.72</v>
      </c>
      <c r="L3728">
        <v>2</v>
      </c>
      <c r="M3728">
        <v>0.2</v>
      </c>
      <c r="N3728">
        <v>3.51</v>
      </c>
      <c r="O3728" s="5">
        <f t="shared" si="58"/>
        <v>0.1875</v>
      </c>
    </row>
    <row r="3729" spans="1:15" x14ac:dyDescent="0.25">
      <c r="A3729" t="s">
        <v>890</v>
      </c>
      <c r="B3729" t="s">
        <v>38</v>
      </c>
      <c r="C3729" t="s">
        <v>16</v>
      </c>
      <c r="D3729" t="s">
        <v>17</v>
      </c>
      <c r="E3729" t="s">
        <v>179</v>
      </c>
      <c r="F3729" t="s">
        <v>56</v>
      </c>
      <c r="G3729">
        <v>19711</v>
      </c>
      <c r="H3729" t="s">
        <v>119</v>
      </c>
      <c r="I3729" t="s">
        <v>32</v>
      </c>
      <c r="J3729" t="s">
        <v>43</v>
      </c>
      <c r="K3729">
        <v>360.38</v>
      </c>
      <c r="L3729">
        <v>2</v>
      </c>
      <c r="M3729">
        <v>0</v>
      </c>
      <c r="N3729">
        <v>93.698800000000006</v>
      </c>
      <c r="O3729" s="5">
        <f t="shared" si="58"/>
        <v>0.26</v>
      </c>
    </row>
    <row r="3730" spans="1:15" x14ac:dyDescent="0.25">
      <c r="A3730" t="s">
        <v>890</v>
      </c>
      <c r="B3730" t="s">
        <v>38</v>
      </c>
      <c r="C3730" t="s">
        <v>16</v>
      </c>
      <c r="D3730" t="s">
        <v>17</v>
      </c>
      <c r="E3730" t="s">
        <v>179</v>
      </c>
      <c r="F3730" t="s">
        <v>56</v>
      </c>
      <c r="G3730">
        <v>19711</v>
      </c>
      <c r="H3730" t="s">
        <v>119</v>
      </c>
      <c r="I3730" t="s">
        <v>32</v>
      </c>
      <c r="J3730" t="s">
        <v>53</v>
      </c>
      <c r="K3730">
        <v>11.16</v>
      </c>
      <c r="L3730">
        <v>2</v>
      </c>
      <c r="M3730">
        <v>0</v>
      </c>
      <c r="N3730">
        <v>2.79</v>
      </c>
      <c r="O3730" s="5">
        <f t="shared" si="58"/>
        <v>0.25</v>
      </c>
    </row>
    <row r="3731" spans="1:15" x14ac:dyDescent="0.25">
      <c r="A3731" t="s">
        <v>890</v>
      </c>
      <c r="B3731" t="s">
        <v>38</v>
      </c>
      <c r="C3731" t="s">
        <v>16</v>
      </c>
      <c r="D3731" t="s">
        <v>17</v>
      </c>
      <c r="E3731" t="s">
        <v>179</v>
      </c>
      <c r="F3731" t="s">
        <v>56</v>
      </c>
      <c r="G3731">
        <v>19711</v>
      </c>
      <c r="H3731" t="s">
        <v>119</v>
      </c>
      <c r="I3731" t="s">
        <v>32</v>
      </c>
      <c r="J3731" t="s">
        <v>33</v>
      </c>
      <c r="K3731">
        <v>14.94</v>
      </c>
      <c r="L3731">
        <v>3</v>
      </c>
      <c r="M3731">
        <v>0</v>
      </c>
      <c r="N3731">
        <v>6.8723999999999998</v>
      </c>
      <c r="O3731" s="5">
        <f t="shared" si="58"/>
        <v>0.46</v>
      </c>
    </row>
    <row r="3732" spans="1:15" x14ac:dyDescent="0.25">
      <c r="A3732" t="s">
        <v>839</v>
      </c>
      <c r="B3732" t="s">
        <v>38</v>
      </c>
      <c r="C3732" t="s">
        <v>30</v>
      </c>
      <c r="D3732" t="s">
        <v>17</v>
      </c>
      <c r="E3732" t="s">
        <v>257</v>
      </c>
      <c r="F3732" t="s">
        <v>105</v>
      </c>
      <c r="G3732">
        <v>20735</v>
      </c>
      <c r="H3732" t="s">
        <v>119</v>
      </c>
      <c r="I3732" t="s">
        <v>32</v>
      </c>
      <c r="J3732" t="s">
        <v>43</v>
      </c>
      <c r="K3732">
        <v>41.96</v>
      </c>
      <c r="L3732">
        <v>2</v>
      </c>
      <c r="M3732">
        <v>0</v>
      </c>
      <c r="N3732">
        <v>7.9724000000000004</v>
      </c>
      <c r="O3732" s="5">
        <f t="shared" si="58"/>
        <v>0.19</v>
      </c>
    </row>
    <row r="3733" spans="1:15" x14ac:dyDescent="0.25">
      <c r="A3733" t="s">
        <v>839</v>
      </c>
      <c r="B3733" t="s">
        <v>38</v>
      </c>
      <c r="C3733" t="s">
        <v>30</v>
      </c>
      <c r="D3733" t="s">
        <v>17</v>
      </c>
      <c r="E3733" t="s">
        <v>257</v>
      </c>
      <c r="F3733" t="s">
        <v>105</v>
      </c>
      <c r="G3733">
        <v>20735</v>
      </c>
      <c r="H3733" t="s">
        <v>119</v>
      </c>
      <c r="I3733" t="s">
        <v>32</v>
      </c>
      <c r="J3733" t="s">
        <v>43</v>
      </c>
      <c r="K3733">
        <v>636.86</v>
      </c>
      <c r="L3733">
        <v>7</v>
      </c>
      <c r="M3733">
        <v>0</v>
      </c>
      <c r="N3733">
        <v>0</v>
      </c>
      <c r="O3733" s="5">
        <f t="shared" si="58"/>
        <v>0</v>
      </c>
    </row>
    <row r="3734" spans="1:15" x14ac:dyDescent="0.25">
      <c r="A3734" t="s">
        <v>839</v>
      </c>
      <c r="B3734" t="s">
        <v>38</v>
      </c>
      <c r="C3734" t="s">
        <v>30</v>
      </c>
      <c r="D3734" t="s">
        <v>17</v>
      </c>
      <c r="E3734" t="s">
        <v>257</v>
      </c>
      <c r="F3734" t="s">
        <v>105</v>
      </c>
      <c r="G3734">
        <v>20735</v>
      </c>
      <c r="H3734" t="s">
        <v>119</v>
      </c>
      <c r="I3734" t="s">
        <v>58</v>
      </c>
      <c r="J3734" t="s">
        <v>59</v>
      </c>
      <c r="K3734">
        <v>499.99</v>
      </c>
      <c r="L3734">
        <v>1</v>
      </c>
      <c r="M3734">
        <v>0</v>
      </c>
      <c r="N3734">
        <v>129.9974</v>
      </c>
      <c r="O3734" s="5">
        <f t="shared" si="58"/>
        <v>0.26</v>
      </c>
    </row>
    <row r="3735" spans="1:15" x14ac:dyDescent="0.25">
      <c r="A3735" t="s">
        <v>839</v>
      </c>
      <c r="B3735" t="s">
        <v>38</v>
      </c>
      <c r="C3735" t="s">
        <v>30</v>
      </c>
      <c r="D3735" t="s">
        <v>17</v>
      </c>
      <c r="E3735" t="s">
        <v>257</v>
      </c>
      <c r="F3735" t="s">
        <v>105</v>
      </c>
      <c r="G3735">
        <v>20735</v>
      </c>
      <c r="H3735" t="s">
        <v>119</v>
      </c>
      <c r="I3735" t="s">
        <v>58</v>
      </c>
      <c r="J3735" t="s">
        <v>59</v>
      </c>
      <c r="K3735">
        <v>1259.93</v>
      </c>
      <c r="L3735">
        <v>7</v>
      </c>
      <c r="M3735">
        <v>0</v>
      </c>
      <c r="N3735">
        <v>327.58179999999999</v>
      </c>
      <c r="O3735" s="5">
        <f t="shared" si="58"/>
        <v>0.25999999999999995</v>
      </c>
    </row>
    <row r="3736" spans="1:15" x14ac:dyDescent="0.25">
      <c r="A3736" t="s">
        <v>839</v>
      </c>
      <c r="B3736" t="s">
        <v>38</v>
      </c>
      <c r="C3736" t="s">
        <v>30</v>
      </c>
      <c r="D3736" t="s">
        <v>17</v>
      </c>
      <c r="E3736" t="s">
        <v>257</v>
      </c>
      <c r="F3736" t="s">
        <v>105</v>
      </c>
      <c r="G3736">
        <v>20735</v>
      </c>
      <c r="H3736" t="s">
        <v>119</v>
      </c>
      <c r="I3736" t="s">
        <v>32</v>
      </c>
      <c r="J3736" t="s">
        <v>64</v>
      </c>
      <c r="K3736">
        <v>65.08</v>
      </c>
      <c r="L3736">
        <v>4</v>
      </c>
      <c r="M3736">
        <v>0</v>
      </c>
      <c r="N3736">
        <v>31.889199999999999</v>
      </c>
      <c r="O3736" s="5">
        <f t="shared" si="58"/>
        <v>0.49</v>
      </c>
    </row>
    <row r="3737" spans="1:15" x14ac:dyDescent="0.25">
      <c r="A3737" t="s">
        <v>652</v>
      </c>
      <c r="B3737" t="s">
        <v>15</v>
      </c>
      <c r="C3737" t="s">
        <v>16</v>
      </c>
      <c r="D3737" t="s">
        <v>17</v>
      </c>
      <c r="E3737" t="s">
        <v>110</v>
      </c>
      <c r="F3737" t="s">
        <v>94</v>
      </c>
      <c r="G3737">
        <v>10011</v>
      </c>
      <c r="H3737" t="s">
        <v>119</v>
      </c>
      <c r="I3737" t="s">
        <v>32</v>
      </c>
      <c r="J3737" t="s">
        <v>80</v>
      </c>
      <c r="K3737">
        <v>26.38</v>
      </c>
      <c r="L3737">
        <v>1</v>
      </c>
      <c r="M3737">
        <v>0</v>
      </c>
      <c r="N3737">
        <v>12.1348</v>
      </c>
      <c r="O3737" s="5">
        <f t="shared" si="58"/>
        <v>0.46</v>
      </c>
    </row>
    <row r="3738" spans="1:15" x14ac:dyDescent="0.25">
      <c r="A3738" t="s">
        <v>652</v>
      </c>
      <c r="B3738" t="s">
        <v>15</v>
      </c>
      <c r="C3738" t="s">
        <v>16</v>
      </c>
      <c r="D3738" t="s">
        <v>17</v>
      </c>
      <c r="E3738" t="s">
        <v>110</v>
      </c>
      <c r="F3738" t="s">
        <v>94</v>
      </c>
      <c r="G3738">
        <v>10011</v>
      </c>
      <c r="H3738" t="s">
        <v>119</v>
      </c>
      <c r="I3738" t="s">
        <v>21</v>
      </c>
      <c r="J3738" t="s">
        <v>48</v>
      </c>
      <c r="K3738">
        <v>71.97</v>
      </c>
      <c r="L3738">
        <v>3</v>
      </c>
      <c r="M3738">
        <v>0</v>
      </c>
      <c r="N3738">
        <v>16.553100000000001</v>
      </c>
      <c r="O3738" s="5">
        <f t="shared" si="58"/>
        <v>0.23</v>
      </c>
    </row>
    <row r="3739" spans="1:15" x14ac:dyDescent="0.25">
      <c r="A3739" t="s">
        <v>890</v>
      </c>
      <c r="B3739" t="s">
        <v>578</v>
      </c>
      <c r="C3739" t="s">
        <v>16</v>
      </c>
      <c r="D3739" t="s">
        <v>17</v>
      </c>
      <c r="E3739" t="s">
        <v>179</v>
      </c>
      <c r="F3739" t="s">
        <v>56</v>
      </c>
      <c r="G3739">
        <v>19711</v>
      </c>
      <c r="H3739" t="s">
        <v>119</v>
      </c>
      <c r="I3739" t="s">
        <v>58</v>
      </c>
      <c r="J3739" t="s">
        <v>59</v>
      </c>
      <c r="K3739">
        <v>129.97999999999999</v>
      </c>
      <c r="L3739">
        <v>2</v>
      </c>
      <c r="M3739">
        <v>0</v>
      </c>
      <c r="N3739">
        <v>62.3904</v>
      </c>
      <c r="O3739" s="5">
        <f t="shared" si="58"/>
        <v>0.48000000000000004</v>
      </c>
    </row>
    <row r="3740" spans="1:15" x14ac:dyDescent="0.25">
      <c r="A3740" t="s">
        <v>890</v>
      </c>
      <c r="B3740" t="s">
        <v>578</v>
      </c>
      <c r="C3740" t="s">
        <v>16</v>
      </c>
      <c r="D3740" t="s">
        <v>17</v>
      </c>
      <c r="E3740" t="s">
        <v>179</v>
      </c>
      <c r="F3740" t="s">
        <v>56</v>
      </c>
      <c r="G3740">
        <v>19711</v>
      </c>
      <c r="H3740" t="s">
        <v>119</v>
      </c>
      <c r="I3740" t="s">
        <v>32</v>
      </c>
      <c r="J3740" t="s">
        <v>64</v>
      </c>
      <c r="K3740">
        <v>32.54</v>
      </c>
      <c r="L3740">
        <v>2</v>
      </c>
      <c r="M3740">
        <v>0</v>
      </c>
      <c r="N3740">
        <v>15.944599999999999</v>
      </c>
      <c r="O3740" s="5">
        <f t="shared" si="58"/>
        <v>0.49</v>
      </c>
    </row>
    <row r="3741" spans="1:15" x14ac:dyDescent="0.25">
      <c r="A3741" t="s">
        <v>657</v>
      </c>
      <c r="B3741" t="s">
        <v>38</v>
      </c>
      <c r="C3741" t="s">
        <v>16</v>
      </c>
      <c r="D3741" t="s">
        <v>17</v>
      </c>
      <c r="E3741" t="s">
        <v>127</v>
      </c>
      <c r="F3741" t="s">
        <v>82</v>
      </c>
      <c r="G3741">
        <v>49201</v>
      </c>
      <c r="H3741" t="s">
        <v>89</v>
      </c>
      <c r="I3741" t="s">
        <v>58</v>
      </c>
      <c r="J3741" t="s">
        <v>59</v>
      </c>
      <c r="K3741">
        <v>10.9</v>
      </c>
      <c r="L3741">
        <v>1</v>
      </c>
      <c r="M3741">
        <v>0</v>
      </c>
      <c r="N3741">
        <v>3.052</v>
      </c>
      <c r="O3741" s="5">
        <f t="shared" si="58"/>
        <v>0.27999999999999997</v>
      </c>
    </row>
    <row r="3742" spans="1:15" x14ac:dyDescent="0.25">
      <c r="A3742" t="s">
        <v>657</v>
      </c>
      <c r="B3742" t="s">
        <v>38</v>
      </c>
      <c r="C3742" t="s">
        <v>16</v>
      </c>
      <c r="D3742" t="s">
        <v>17</v>
      </c>
      <c r="E3742" t="s">
        <v>127</v>
      </c>
      <c r="F3742" t="s">
        <v>82</v>
      </c>
      <c r="G3742">
        <v>49201</v>
      </c>
      <c r="H3742" t="s">
        <v>89</v>
      </c>
      <c r="I3742" t="s">
        <v>58</v>
      </c>
      <c r="J3742" t="s">
        <v>129</v>
      </c>
      <c r="K3742">
        <v>59.98</v>
      </c>
      <c r="L3742">
        <v>2</v>
      </c>
      <c r="M3742">
        <v>0</v>
      </c>
      <c r="N3742">
        <v>25.191600000000001</v>
      </c>
      <c r="O3742" s="5">
        <f t="shared" si="58"/>
        <v>0.42000000000000004</v>
      </c>
    </row>
    <row r="3743" spans="1:15" x14ac:dyDescent="0.25">
      <c r="A3743" t="s">
        <v>657</v>
      </c>
      <c r="B3743" t="s">
        <v>38</v>
      </c>
      <c r="C3743" t="s">
        <v>16</v>
      </c>
      <c r="D3743" t="s">
        <v>17</v>
      </c>
      <c r="E3743" t="s">
        <v>127</v>
      </c>
      <c r="F3743" t="s">
        <v>82</v>
      </c>
      <c r="G3743">
        <v>49201</v>
      </c>
      <c r="H3743" t="s">
        <v>89</v>
      </c>
      <c r="I3743" t="s">
        <v>32</v>
      </c>
      <c r="J3743" t="s">
        <v>68</v>
      </c>
      <c r="K3743">
        <v>61.929000000000002</v>
      </c>
      <c r="L3743">
        <v>1</v>
      </c>
      <c r="M3743">
        <v>0.1</v>
      </c>
      <c r="N3743">
        <v>23.395399999999999</v>
      </c>
      <c r="O3743" s="5">
        <f t="shared" si="58"/>
        <v>0.37777777777777777</v>
      </c>
    </row>
    <row r="3744" spans="1:15" x14ac:dyDescent="0.25">
      <c r="A3744" t="s">
        <v>652</v>
      </c>
      <c r="B3744" t="s">
        <v>38</v>
      </c>
      <c r="C3744" t="s">
        <v>16</v>
      </c>
      <c r="D3744" t="s">
        <v>17</v>
      </c>
      <c r="E3744" t="s">
        <v>110</v>
      </c>
      <c r="F3744" t="s">
        <v>94</v>
      </c>
      <c r="G3744">
        <v>10011</v>
      </c>
      <c r="H3744" t="s">
        <v>119</v>
      </c>
      <c r="I3744" t="s">
        <v>32</v>
      </c>
      <c r="J3744" t="s">
        <v>143</v>
      </c>
      <c r="K3744">
        <v>16.52</v>
      </c>
      <c r="L3744">
        <v>4</v>
      </c>
      <c r="M3744">
        <v>0</v>
      </c>
      <c r="N3744">
        <v>7.5991999999999997</v>
      </c>
      <c r="O3744" s="5">
        <f t="shared" si="58"/>
        <v>0.46</v>
      </c>
    </row>
    <row r="3745" spans="1:15" x14ac:dyDescent="0.25">
      <c r="A3745" t="s">
        <v>652</v>
      </c>
      <c r="B3745" t="s">
        <v>38</v>
      </c>
      <c r="C3745" t="s">
        <v>16</v>
      </c>
      <c r="D3745" t="s">
        <v>17</v>
      </c>
      <c r="E3745" t="s">
        <v>110</v>
      </c>
      <c r="F3745" t="s">
        <v>94</v>
      </c>
      <c r="G3745">
        <v>10011</v>
      </c>
      <c r="H3745" t="s">
        <v>119</v>
      </c>
      <c r="I3745" t="s">
        <v>32</v>
      </c>
      <c r="J3745" t="s">
        <v>80</v>
      </c>
      <c r="K3745">
        <v>60.12</v>
      </c>
      <c r="L3745">
        <v>9</v>
      </c>
      <c r="M3745">
        <v>0</v>
      </c>
      <c r="N3745">
        <v>28.857600000000001</v>
      </c>
      <c r="O3745" s="5">
        <f t="shared" si="58"/>
        <v>0.48000000000000004</v>
      </c>
    </row>
    <row r="3746" spans="1:15" x14ac:dyDescent="0.25">
      <c r="A3746" t="s">
        <v>652</v>
      </c>
      <c r="B3746" t="s">
        <v>38</v>
      </c>
      <c r="C3746" t="s">
        <v>16</v>
      </c>
      <c r="D3746" t="s">
        <v>17</v>
      </c>
      <c r="E3746" t="s">
        <v>110</v>
      </c>
      <c r="F3746" t="s">
        <v>94</v>
      </c>
      <c r="G3746">
        <v>10011</v>
      </c>
      <c r="H3746" t="s">
        <v>119</v>
      </c>
      <c r="I3746" t="s">
        <v>32</v>
      </c>
      <c r="J3746" t="s">
        <v>64</v>
      </c>
      <c r="K3746">
        <v>49.536000000000001</v>
      </c>
      <c r="L3746">
        <v>3</v>
      </c>
      <c r="M3746">
        <v>0.2</v>
      </c>
      <c r="N3746">
        <v>17.337599999999998</v>
      </c>
      <c r="O3746" s="5">
        <f t="shared" si="58"/>
        <v>0.35</v>
      </c>
    </row>
    <row r="3747" spans="1:15" x14ac:dyDescent="0.25">
      <c r="A3747" t="s">
        <v>1059</v>
      </c>
      <c r="B3747" t="s">
        <v>578</v>
      </c>
      <c r="C3747" t="s">
        <v>16</v>
      </c>
      <c r="D3747" t="s">
        <v>17</v>
      </c>
      <c r="E3747" t="s">
        <v>583</v>
      </c>
      <c r="F3747" t="s">
        <v>111</v>
      </c>
      <c r="G3747">
        <v>29730</v>
      </c>
      <c r="H3747" t="s">
        <v>20</v>
      </c>
      <c r="I3747" t="s">
        <v>32</v>
      </c>
      <c r="J3747" t="s">
        <v>195</v>
      </c>
      <c r="K3747">
        <v>11.85</v>
      </c>
      <c r="L3747">
        <v>3</v>
      </c>
      <c r="M3747">
        <v>0</v>
      </c>
      <c r="N3747">
        <v>3.7919999999999998</v>
      </c>
      <c r="O3747" s="5">
        <f t="shared" si="58"/>
        <v>0.32</v>
      </c>
    </row>
    <row r="3748" spans="1:15" x14ac:dyDescent="0.25">
      <c r="A3748" t="s">
        <v>727</v>
      </c>
      <c r="B3748" t="s">
        <v>15</v>
      </c>
      <c r="C3748" t="s">
        <v>16</v>
      </c>
      <c r="D3748" t="s">
        <v>17</v>
      </c>
      <c r="E3748" t="s">
        <v>162</v>
      </c>
      <c r="F3748" t="s">
        <v>71</v>
      </c>
      <c r="G3748">
        <v>31907</v>
      </c>
      <c r="H3748" t="s">
        <v>20</v>
      </c>
      <c r="I3748" t="s">
        <v>32</v>
      </c>
      <c r="J3748" t="s">
        <v>43</v>
      </c>
      <c r="K3748">
        <v>118.25</v>
      </c>
      <c r="L3748">
        <v>5</v>
      </c>
      <c r="M3748">
        <v>0</v>
      </c>
      <c r="N3748">
        <v>34.292499999999997</v>
      </c>
      <c r="O3748" s="5">
        <f t="shared" si="58"/>
        <v>0.28999999999999998</v>
      </c>
    </row>
    <row r="3749" spans="1:15" x14ac:dyDescent="0.25">
      <c r="A3749" t="s">
        <v>727</v>
      </c>
      <c r="B3749" t="s">
        <v>15</v>
      </c>
      <c r="C3749" t="s">
        <v>16</v>
      </c>
      <c r="D3749" t="s">
        <v>17</v>
      </c>
      <c r="E3749" t="s">
        <v>162</v>
      </c>
      <c r="F3749" t="s">
        <v>71</v>
      </c>
      <c r="G3749">
        <v>31907</v>
      </c>
      <c r="H3749" t="s">
        <v>20</v>
      </c>
      <c r="I3749" t="s">
        <v>21</v>
      </c>
      <c r="J3749" t="s">
        <v>25</v>
      </c>
      <c r="K3749">
        <v>368.97</v>
      </c>
      <c r="L3749">
        <v>3</v>
      </c>
      <c r="M3749">
        <v>0</v>
      </c>
      <c r="N3749">
        <v>81.173400000000001</v>
      </c>
      <c r="O3749" s="5">
        <f t="shared" si="58"/>
        <v>0.21999999999999997</v>
      </c>
    </row>
    <row r="3750" spans="1:15" x14ac:dyDescent="0.25">
      <c r="A3750" t="s">
        <v>711</v>
      </c>
      <c r="B3750" t="s">
        <v>15</v>
      </c>
      <c r="C3750" t="s">
        <v>30</v>
      </c>
      <c r="D3750" t="s">
        <v>17</v>
      </c>
      <c r="E3750" t="s">
        <v>235</v>
      </c>
      <c r="F3750" t="s">
        <v>27</v>
      </c>
      <c r="G3750">
        <v>90301</v>
      </c>
      <c r="H3750" t="s">
        <v>31</v>
      </c>
      <c r="I3750" t="s">
        <v>21</v>
      </c>
      <c r="J3750" t="s">
        <v>48</v>
      </c>
      <c r="K3750">
        <v>198.46</v>
      </c>
      <c r="L3750">
        <v>2</v>
      </c>
      <c r="M3750">
        <v>0</v>
      </c>
      <c r="N3750">
        <v>99.23</v>
      </c>
      <c r="O3750" s="5">
        <f t="shared" si="58"/>
        <v>0.5</v>
      </c>
    </row>
    <row r="3751" spans="1:15" x14ac:dyDescent="0.25">
      <c r="A3751" t="s">
        <v>711</v>
      </c>
      <c r="B3751" t="s">
        <v>15</v>
      </c>
      <c r="C3751" t="s">
        <v>30</v>
      </c>
      <c r="D3751" t="s">
        <v>17</v>
      </c>
      <c r="E3751" t="s">
        <v>235</v>
      </c>
      <c r="F3751" t="s">
        <v>27</v>
      </c>
      <c r="G3751">
        <v>90301</v>
      </c>
      <c r="H3751" t="s">
        <v>31</v>
      </c>
      <c r="I3751" t="s">
        <v>32</v>
      </c>
      <c r="J3751" t="s">
        <v>68</v>
      </c>
      <c r="K3751">
        <v>321.92</v>
      </c>
      <c r="L3751">
        <v>4</v>
      </c>
      <c r="M3751">
        <v>0</v>
      </c>
      <c r="N3751">
        <v>96.575999999999993</v>
      </c>
      <c r="O3751" s="5">
        <f t="shared" si="58"/>
        <v>0.3</v>
      </c>
    </row>
    <row r="3752" spans="1:15" x14ac:dyDescent="0.25">
      <c r="A3752" t="s">
        <v>711</v>
      </c>
      <c r="B3752" t="s">
        <v>15</v>
      </c>
      <c r="C3752" t="s">
        <v>30</v>
      </c>
      <c r="D3752" t="s">
        <v>17</v>
      </c>
      <c r="E3752" t="s">
        <v>235</v>
      </c>
      <c r="F3752" t="s">
        <v>27</v>
      </c>
      <c r="G3752">
        <v>90301</v>
      </c>
      <c r="H3752" t="s">
        <v>31</v>
      </c>
      <c r="I3752" t="s">
        <v>58</v>
      </c>
      <c r="J3752" t="s">
        <v>556</v>
      </c>
      <c r="K3752">
        <v>879.98400000000004</v>
      </c>
      <c r="L3752">
        <v>2</v>
      </c>
      <c r="M3752">
        <v>0.2</v>
      </c>
      <c r="N3752">
        <v>329.99400000000003</v>
      </c>
      <c r="O3752" s="5">
        <f t="shared" si="58"/>
        <v>0.375</v>
      </c>
    </row>
    <row r="3753" spans="1:15" x14ac:dyDescent="0.25">
      <c r="A3753" t="s">
        <v>711</v>
      </c>
      <c r="B3753" t="s">
        <v>15</v>
      </c>
      <c r="C3753" t="s">
        <v>30</v>
      </c>
      <c r="D3753" t="s">
        <v>17</v>
      </c>
      <c r="E3753" t="s">
        <v>235</v>
      </c>
      <c r="F3753" t="s">
        <v>27</v>
      </c>
      <c r="G3753">
        <v>90301</v>
      </c>
      <c r="H3753" t="s">
        <v>31</v>
      </c>
      <c r="I3753" t="s">
        <v>32</v>
      </c>
      <c r="J3753" t="s">
        <v>334</v>
      </c>
      <c r="K3753">
        <v>28.4</v>
      </c>
      <c r="L3753">
        <v>5</v>
      </c>
      <c r="M3753">
        <v>0</v>
      </c>
      <c r="N3753">
        <v>8.2360000000000007</v>
      </c>
      <c r="O3753" s="5">
        <f t="shared" si="58"/>
        <v>0.29000000000000004</v>
      </c>
    </row>
    <row r="3754" spans="1:15" x14ac:dyDescent="0.25">
      <c r="A3754" t="s">
        <v>711</v>
      </c>
      <c r="B3754" t="s">
        <v>15</v>
      </c>
      <c r="C3754" t="s">
        <v>30</v>
      </c>
      <c r="D3754" t="s">
        <v>17</v>
      </c>
      <c r="E3754" t="s">
        <v>235</v>
      </c>
      <c r="F3754" t="s">
        <v>27</v>
      </c>
      <c r="G3754">
        <v>90301</v>
      </c>
      <c r="H3754" t="s">
        <v>31</v>
      </c>
      <c r="I3754" t="s">
        <v>21</v>
      </c>
      <c r="J3754" t="s">
        <v>25</v>
      </c>
      <c r="K3754">
        <v>230.28</v>
      </c>
      <c r="L3754">
        <v>3</v>
      </c>
      <c r="M3754">
        <v>0.2</v>
      </c>
      <c r="N3754">
        <v>23.027999999999999</v>
      </c>
      <c r="O3754" s="5">
        <f t="shared" si="58"/>
        <v>9.9999999999999992E-2</v>
      </c>
    </row>
    <row r="3755" spans="1:15" x14ac:dyDescent="0.25">
      <c r="A3755" t="s">
        <v>711</v>
      </c>
      <c r="B3755" t="s">
        <v>15</v>
      </c>
      <c r="C3755" t="s">
        <v>30</v>
      </c>
      <c r="D3755" t="s">
        <v>17</v>
      </c>
      <c r="E3755" t="s">
        <v>235</v>
      </c>
      <c r="F3755" t="s">
        <v>27</v>
      </c>
      <c r="G3755">
        <v>90301</v>
      </c>
      <c r="H3755" t="s">
        <v>31</v>
      </c>
      <c r="I3755" t="s">
        <v>32</v>
      </c>
      <c r="J3755" t="s">
        <v>80</v>
      </c>
      <c r="K3755">
        <v>116.28</v>
      </c>
      <c r="L3755">
        <v>3</v>
      </c>
      <c r="M3755">
        <v>0</v>
      </c>
      <c r="N3755">
        <v>56.977200000000003</v>
      </c>
      <c r="O3755" s="5">
        <f t="shared" si="58"/>
        <v>0.49000000000000005</v>
      </c>
    </row>
    <row r="3756" spans="1:15" x14ac:dyDescent="0.25">
      <c r="A3756" t="s">
        <v>711</v>
      </c>
      <c r="B3756" t="s">
        <v>15</v>
      </c>
      <c r="C3756" t="s">
        <v>30</v>
      </c>
      <c r="D3756" t="s">
        <v>17</v>
      </c>
      <c r="E3756" t="s">
        <v>235</v>
      </c>
      <c r="F3756" t="s">
        <v>27</v>
      </c>
      <c r="G3756">
        <v>90301</v>
      </c>
      <c r="H3756" t="s">
        <v>31</v>
      </c>
      <c r="I3756" t="s">
        <v>32</v>
      </c>
      <c r="J3756" t="s">
        <v>64</v>
      </c>
      <c r="K3756">
        <v>841.56799999999998</v>
      </c>
      <c r="L3756">
        <v>2</v>
      </c>
      <c r="M3756">
        <v>0.2</v>
      </c>
      <c r="N3756">
        <v>294.54880000000003</v>
      </c>
      <c r="O3756" s="5">
        <f t="shared" si="58"/>
        <v>0.35000000000000003</v>
      </c>
    </row>
    <row r="3757" spans="1:15" x14ac:dyDescent="0.25">
      <c r="A3757" t="s">
        <v>711</v>
      </c>
      <c r="B3757" t="s">
        <v>15</v>
      </c>
      <c r="C3757" t="s">
        <v>30</v>
      </c>
      <c r="D3757" t="s">
        <v>17</v>
      </c>
      <c r="E3757" t="s">
        <v>235</v>
      </c>
      <c r="F3757" t="s">
        <v>27</v>
      </c>
      <c r="G3757">
        <v>90301</v>
      </c>
      <c r="H3757" t="s">
        <v>31</v>
      </c>
      <c r="I3757" t="s">
        <v>32</v>
      </c>
      <c r="J3757" t="s">
        <v>43</v>
      </c>
      <c r="K3757">
        <v>354.9</v>
      </c>
      <c r="L3757">
        <v>5</v>
      </c>
      <c r="M3757">
        <v>0</v>
      </c>
      <c r="N3757">
        <v>17.745000000000001</v>
      </c>
      <c r="O3757" s="5">
        <f t="shared" si="58"/>
        <v>0.05</v>
      </c>
    </row>
    <row r="3758" spans="1:15" x14ac:dyDescent="0.25">
      <c r="A3758" t="s">
        <v>1060</v>
      </c>
      <c r="B3758" t="s">
        <v>155</v>
      </c>
      <c r="C3758" t="s">
        <v>30</v>
      </c>
      <c r="D3758" t="s">
        <v>17</v>
      </c>
      <c r="E3758" t="s">
        <v>562</v>
      </c>
      <c r="F3758" t="s">
        <v>50</v>
      </c>
      <c r="G3758">
        <v>79762</v>
      </c>
      <c r="H3758" t="s">
        <v>89</v>
      </c>
      <c r="I3758" t="s">
        <v>32</v>
      </c>
      <c r="J3758" t="s">
        <v>80</v>
      </c>
      <c r="K3758">
        <v>42.783999999999999</v>
      </c>
      <c r="L3758">
        <v>7</v>
      </c>
      <c r="M3758">
        <v>0.2</v>
      </c>
      <c r="N3758">
        <v>15.5092</v>
      </c>
      <c r="O3758" s="5">
        <f t="shared" si="58"/>
        <v>0.36249999999999999</v>
      </c>
    </row>
    <row r="3759" spans="1:15" x14ac:dyDescent="0.25">
      <c r="A3759" t="s">
        <v>1060</v>
      </c>
      <c r="B3759" t="s">
        <v>155</v>
      </c>
      <c r="C3759" t="s">
        <v>30</v>
      </c>
      <c r="D3759" t="s">
        <v>17</v>
      </c>
      <c r="E3759" t="s">
        <v>562</v>
      </c>
      <c r="F3759" t="s">
        <v>50</v>
      </c>
      <c r="G3759">
        <v>79762</v>
      </c>
      <c r="H3759" t="s">
        <v>89</v>
      </c>
      <c r="I3759" t="s">
        <v>21</v>
      </c>
      <c r="J3759" t="s">
        <v>25</v>
      </c>
      <c r="K3759">
        <v>563.42999999999995</v>
      </c>
      <c r="L3759">
        <v>5</v>
      </c>
      <c r="M3759">
        <v>0.3</v>
      </c>
      <c r="N3759">
        <v>-56.343000000000004</v>
      </c>
      <c r="O3759" s="5">
        <f t="shared" si="58"/>
        <v>-0.10000000000000002</v>
      </c>
    </row>
    <row r="3760" spans="1:15" x14ac:dyDescent="0.25">
      <c r="A3760" t="s">
        <v>678</v>
      </c>
      <c r="B3760" t="s">
        <v>38</v>
      </c>
      <c r="C3760" t="s">
        <v>16</v>
      </c>
      <c r="D3760" t="s">
        <v>17</v>
      </c>
      <c r="E3760" t="s">
        <v>179</v>
      </c>
      <c r="F3760" t="s">
        <v>124</v>
      </c>
      <c r="G3760">
        <v>43055</v>
      </c>
      <c r="H3760" t="s">
        <v>119</v>
      </c>
      <c r="I3760" t="s">
        <v>32</v>
      </c>
      <c r="J3760" t="s">
        <v>53</v>
      </c>
      <c r="K3760">
        <v>111.104</v>
      </c>
      <c r="L3760">
        <v>7</v>
      </c>
      <c r="M3760">
        <v>0.2</v>
      </c>
      <c r="N3760">
        <v>8.3328000000000007</v>
      </c>
      <c r="O3760" s="5">
        <f t="shared" si="58"/>
        <v>7.5000000000000011E-2</v>
      </c>
    </row>
    <row r="3761" spans="1:15" x14ac:dyDescent="0.25">
      <c r="A3761" t="s">
        <v>633</v>
      </c>
      <c r="B3761" t="s">
        <v>38</v>
      </c>
      <c r="C3761" t="s">
        <v>30</v>
      </c>
      <c r="D3761" t="s">
        <v>17</v>
      </c>
      <c r="E3761" t="s">
        <v>26</v>
      </c>
      <c r="F3761" t="s">
        <v>27</v>
      </c>
      <c r="G3761">
        <v>90049</v>
      </c>
      <c r="H3761" t="s">
        <v>31</v>
      </c>
      <c r="I3761" t="s">
        <v>32</v>
      </c>
      <c r="J3761" t="s">
        <v>53</v>
      </c>
      <c r="K3761">
        <v>11.68</v>
      </c>
      <c r="L3761">
        <v>2</v>
      </c>
      <c r="M3761">
        <v>0</v>
      </c>
      <c r="N3761">
        <v>5.4896000000000003</v>
      </c>
      <c r="O3761" s="5">
        <f t="shared" si="58"/>
        <v>0.47000000000000003</v>
      </c>
    </row>
    <row r="3762" spans="1:15" x14ac:dyDescent="0.25">
      <c r="A3762" t="s">
        <v>633</v>
      </c>
      <c r="B3762" t="s">
        <v>38</v>
      </c>
      <c r="C3762" t="s">
        <v>30</v>
      </c>
      <c r="D3762" t="s">
        <v>17</v>
      </c>
      <c r="E3762" t="s">
        <v>26</v>
      </c>
      <c r="F3762" t="s">
        <v>27</v>
      </c>
      <c r="G3762">
        <v>90049</v>
      </c>
      <c r="H3762" t="s">
        <v>31</v>
      </c>
      <c r="I3762" t="s">
        <v>32</v>
      </c>
      <c r="J3762" t="s">
        <v>334</v>
      </c>
      <c r="K3762">
        <v>16.899999999999999</v>
      </c>
      <c r="L3762">
        <v>2</v>
      </c>
      <c r="M3762">
        <v>0</v>
      </c>
      <c r="N3762">
        <v>5.07</v>
      </c>
      <c r="O3762" s="5">
        <f t="shared" si="58"/>
        <v>0.30000000000000004</v>
      </c>
    </row>
    <row r="3763" spans="1:15" x14ac:dyDescent="0.25">
      <c r="A3763" t="s">
        <v>633</v>
      </c>
      <c r="B3763" t="s">
        <v>38</v>
      </c>
      <c r="C3763" t="s">
        <v>30</v>
      </c>
      <c r="D3763" t="s">
        <v>17</v>
      </c>
      <c r="E3763" t="s">
        <v>26</v>
      </c>
      <c r="F3763" t="s">
        <v>27</v>
      </c>
      <c r="G3763">
        <v>90049</v>
      </c>
      <c r="H3763" t="s">
        <v>31</v>
      </c>
      <c r="I3763" t="s">
        <v>21</v>
      </c>
      <c r="J3763" t="s">
        <v>48</v>
      </c>
      <c r="K3763">
        <v>24.4</v>
      </c>
      <c r="L3763">
        <v>2</v>
      </c>
      <c r="M3763">
        <v>0</v>
      </c>
      <c r="N3763">
        <v>10.247999999999999</v>
      </c>
      <c r="O3763" s="5">
        <f t="shared" si="58"/>
        <v>0.42</v>
      </c>
    </row>
    <row r="3764" spans="1:15" x14ac:dyDescent="0.25">
      <c r="A3764" t="s">
        <v>894</v>
      </c>
      <c r="B3764" t="s">
        <v>38</v>
      </c>
      <c r="C3764" t="s">
        <v>16</v>
      </c>
      <c r="D3764" t="s">
        <v>17</v>
      </c>
      <c r="E3764" t="s">
        <v>348</v>
      </c>
      <c r="F3764" t="s">
        <v>108</v>
      </c>
      <c r="G3764">
        <v>2149</v>
      </c>
      <c r="H3764" t="s">
        <v>119</v>
      </c>
      <c r="I3764" t="s">
        <v>32</v>
      </c>
      <c r="J3764" t="s">
        <v>80</v>
      </c>
      <c r="K3764">
        <v>87.6</v>
      </c>
      <c r="L3764">
        <v>5</v>
      </c>
      <c r="M3764">
        <v>0</v>
      </c>
      <c r="N3764">
        <v>42.048000000000002</v>
      </c>
      <c r="O3764" s="5">
        <f t="shared" si="58"/>
        <v>0.48000000000000004</v>
      </c>
    </row>
    <row r="3765" spans="1:15" x14ac:dyDescent="0.25">
      <c r="A3765" t="s">
        <v>1061</v>
      </c>
      <c r="B3765" t="s">
        <v>15</v>
      </c>
      <c r="C3765" t="s">
        <v>30</v>
      </c>
      <c r="D3765" t="s">
        <v>17</v>
      </c>
      <c r="E3765" t="s">
        <v>584</v>
      </c>
      <c r="F3765" t="s">
        <v>55</v>
      </c>
      <c r="G3765">
        <v>53214</v>
      </c>
      <c r="H3765" t="s">
        <v>89</v>
      </c>
      <c r="I3765" t="s">
        <v>21</v>
      </c>
      <c r="J3765" t="s">
        <v>22</v>
      </c>
      <c r="K3765">
        <v>241.96</v>
      </c>
      <c r="L3765">
        <v>2</v>
      </c>
      <c r="M3765">
        <v>0</v>
      </c>
      <c r="N3765">
        <v>24.196000000000002</v>
      </c>
      <c r="O3765" s="5">
        <f t="shared" si="58"/>
        <v>0.1</v>
      </c>
    </row>
    <row r="3766" spans="1:15" x14ac:dyDescent="0.25">
      <c r="A3766" t="s">
        <v>1061</v>
      </c>
      <c r="B3766" t="s">
        <v>15</v>
      </c>
      <c r="C3766" t="s">
        <v>30</v>
      </c>
      <c r="D3766" t="s">
        <v>17</v>
      </c>
      <c r="E3766" t="s">
        <v>584</v>
      </c>
      <c r="F3766" t="s">
        <v>55</v>
      </c>
      <c r="G3766">
        <v>53214</v>
      </c>
      <c r="H3766" t="s">
        <v>89</v>
      </c>
      <c r="I3766" t="s">
        <v>32</v>
      </c>
      <c r="J3766" t="s">
        <v>64</v>
      </c>
      <c r="K3766">
        <v>8.52</v>
      </c>
      <c r="L3766">
        <v>3</v>
      </c>
      <c r="M3766">
        <v>0</v>
      </c>
      <c r="N3766">
        <v>4.1748000000000003</v>
      </c>
      <c r="O3766" s="5">
        <f t="shared" si="58"/>
        <v>0.49000000000000005</v>
      </c>
    </row>
    <row r="3767" spans="1:15" x14ac:dyDescent="0.25">
      <c r="A3767" t="s">
        <v>654</v>
      </c>
      <c r="B3767" t="s">
        <v>38</v>
      </c>
      <c r="C3767" t="s">
        <v>16</v>
      </c>
      <c r="D3767" t="s">
        <v>17</v>
      </c>
      <c r="E3767" t="s">
        <v>116</v>
      </c>
      <c r="F3767" t="s">
        <v>74</v>
      </c>
      <c r="G3767">
        <v>60623</v>
      </c>
      <c r="H3767" t="s">
        <v>89</v>
      </c>
      <c r="I3767" t="s">
        <v>32</v>
      </c>
      <c r="J3767" t="s">
        <v>64</v>
      </c>
      <c r="K3767">
        <v>1.788</v>
      </c>
      <c r="L3767">
        <v>3</v>
      </c>
      <c r="M3767">
        <v>0.8</v>
      </c>
      <c r="N3767">
        <v>-3.0396000000000001</v>
      </c>
      <c r="O3767" s="5">
        <f t="shared" si="58"/>
        <v>-1.7</v>
      </c>
    </row>
    <row r="3768" spans="1:15" x14ac:dyDescent="0.25">
      <c r="A3768" t="s">
        <v>644</v>
      </c>
      <c r="B3768" t="s">
        <v>38</v>
      </c>
      <c r="C3768" t="s">
        <v>30</v>
      </c>
      <c r="D3768" t="s">
        <v>17</v>
      </c>
      <c r="E3768" t="s">
        <v>81</v>
      </c>
      <c r="F3768" t="s">
        <v>50</v>
      </c>
      <c r="G3768">
        <v>77036</v>
      </c>
      <c r="H3768" t="s">
        <v>89</v>
      </c>
      <c r="I3768" t="s">
        <v>21</v>
      </c>
      <c r="J3768" t="s">
        <v>39</v>
      </c>
      <c r="K3768">
        <v>99.372</v>
      </c>
      <c r="L3768">
        <v>2</v>
      </c>
      <c r="M3768">
        <v>0.3</v>
      </c>
      <c r="N3768">
        <v>-1.4196</v>
      </c>
      <c r="O3768" s="5">
        <f t="shared" si="58"/>
        <v>-1.4285714285714285E-2</v>
      </c>
    </row>
    <row r="3769" spans="1:15" x14ac:dyDescent="0.25">
      <c r="A3769" t="s">
        <v>644</v>
      </c>
      <c r="B3769" t="s">
        <v>38</v>
      </c>
      <c r="C3769" t="s">
        <v>30</v>
      </c>
      <c r="D3769" t="s">
        <v>17</v>
      </c>
      <c r="E3769" t="s">
        <v>81</v>
      </c>
      <c r="F3769" t="s">
        <v>50</v>
      </c>
      <c r="G3769">
        <v>77036</v>
      </c>
      <c r="H3769" t="s">
        <v>89</v>
      </c>
      <c r="I3769" t="s">
        <v>32</v>
      </c>
      <c r="J3769" t="s">
        <v>53</v>
      </c>
      <c r="K3769">
        <v>1.3440000000000001</v>
      </c>
      <c r="L3769">
        <v>1</v>
      </c>
      <c r="M3769">
        <v>0.2</v>
      </c>
      <c r="N3769">
        <v>0.504</v>
      </c>
      <c r="O3769" s="5">
        <f t="shared" si="58"/>
        <v>0.375</v>
      </c>
    </row>
    <row r="3770" spans="1:15" x14ac:dyDescent="0.25">
      <c r="A3770" t="s">
        <v>644</v>
      </c>
      <c r="B3770" t="s">
        <v>15</v>
      </c>
      <c r="C3770" t="s">
        <v>88</v>
      </c>
      <c r="D3770" t="s">
        <v>17</v>
      </c>
      <c r="E3770" t="s">
        <v>81</v>
      </c>
      <c r="F3770" t="s">
        <v>50</v>
      </c>
      <c r="G3770">
        <v>77036</v>
      </c>
      <c r="H3770" t="s">
        <v>89</v>
      </c>
      <c r="I3770" t="s">
        <v>58</v>
      </c>
      <c r="J3770" t="s">
        <v>59</v>
      </c>
      <c r="K3770">
        <v>119.96</v>
      </c>
      <c r="L3770">
        <v>5</v>
      </c>
      <c r="M3770">
        <v>0.2</v>
      </c>
      <c r="N3770">
        <v>11.996</v>
      </c>
      <c r="O3770" s="5">
        <f t="shared" si="58"/>
        <v>0.1</v>
      </c>
    </row>
    <row r="3771" spans="1:15" x14ac:dyDescent="0.25">
      <c r="A3771" t="s">
        <v>793</v>
      </c>
      <c r="B3771" t="s">
        <v>15</v>
      </c>
      <c r="C3771" t="s">
        <v>30</v>
      </c>
      <c r="D3771" t="s">
        <v>17</v>
      </c>
      <c r="E3771" t="s">
        <v>347</v>
      </c>
      <c r="F3771" t="s">
        <v>35</v>
      </c>
      <c r="G3771">
        <v>33012</v>
      </c>
      <c r="H3771" t="s">
        <v>20</v>
      </c>
      <c r="I3771" t="s">
        <v>21</v>
      </c>
      <c r="J3771" t="s">
        <v>25</v>
      </c>
      <c r="K3771">
        <v>1013.832</v>
      </c>
      <c r="L3771">
        <v>9</v>
      </c>
      <c r="M3771">
        <v>0.2</v>
      </c>
      <c r="N3771">
        <v>101.3832</v>
      </c>
      <c r="O3771" s="5">
        <f t="shared" si="58"/>
        <v>0.1</v>
      </c>
    </row>
    <row r="3772" spans="1:15" x14ac:dyDescent="0.25">
      <c r="A3772" t="s">
        <v>793</v>
      </c>
      <c r="B3772" t="s">
        <v>15</v>
      </c>
      <c r="C3772" t="s">
        <v>30</v>
      </c>
      <c r="D3772" t="s">
        <v>17</v>
      </c>
      <c r="E3772" t="s">
        <v>347</v>
      </c>
      <c r="F3772" t="s">
        <v>35</v>
      </c>
      <c r="G3772">
        <v>33012</v>
      </c>
      <c r="H3772" t="s">
        <v>20</v>
      </c>
      <c r="I3772" t="s">
        <v>32</v>
      </c>
      <c r="J3772" t="s">
        <v>195</v>
      </c>
      <c r="K3772">
        <v>1.984</v>
      </c>
      <c r="L3772">
        <v>2</v>
      </c>
      <c r="M3772">
        <v>0.2</v>
      </c>
      <c r="N3772">
        <v>0.66959999999999997</v>
      </c>
      <c r="O3772" s="5">
        <f t="shared" si="58"/>
        <v>0.33749999999999997</v>
      </c>
    </row>
    <row r="3773" spans="1:15" x14ac:dyDescent="0.25">
      <c r="A3773" t="s">
        <v>640</v>
      </c>
      <c r="B3773" t="s">
        <v>38</v>
      </c>
      <c r="C3773" t="s">
        <v>16</v>
      </c>
      <c r="D3773" t="s">
        <v>17</v>
      </c>
      <c r="E3773" t="s">
        <v>65</v>
      </c>
      <c r="F3773" t="s">
        <v>27</v>
      </c>
      <c r="G3773">
        <v>94122</v>
      </c>
      <c r="H3773" t="s">
        <v>31</v>
      </c>
      <c r="I3773" t="s">
        <v>21</v>
      </c>
      <c r="J3773" t="s">
        <v>39</v>
      </c>
      <c r="K3773">
        <v>2003.52</v>
      </c>
      <c r="L3773">
        <v>6</v>
      </c>
      <c r="M3773">
        <v>0.2</v>
      </c>
      <c r="N3773">
        <v>-325.572</v>
      </c>
      <c r="O3773" s="5">
        <f t="shared" si="58"/>
        <v>-0.16250000000000001</v>
      </c>
    </row>
    <row r="3774" spans="1:15" x14ac:dyDescent="0.25">
      <c r="A3774" t="s">
        <v>642</v>
      </c>
      <c r="B3774" t="s">
        <v>38</v>
      </c>
      <c r="C3774" t="s">
        <v>30</v>
      </c>
      <c r="D3774" t="s">
        <v>17</v>
      </c>
      <c r="E3774" t="s">
        <v>73</v>
      </c>
      <c r="F3774" t="s">
        <v>70</v>
      </c>
      <c r="G3774">
        <v>19140</v>
      </c>
      <c r="H3774" t="s">
        <v>119</v>
      </c>
      <c r="I3774" t="s">
        <v>32</v>
      </c>
      <c r="J3774" t="s">
        <v>43</v>
      </c>
      <c r="K3774">
        <v>82.367999999999995</v>
      </c>
      <c r="L3774">
        <v>2</v>
      </c>
      <c r="M3774">
        <v>0.2</v>
      </c>
      <c r="N3774">
        <v>-19.5624</v>
      </c>
      <c r="O3774" s="5">
        <f t="shared" si="58"/>
        <v>-0.23750000000000002</v>
      </c>
    </row>
    <row r="3775" spans="1:15" x14ac:dyDescent="0.25">
      <c r="A3775" t="s">
        <v>661</v>
      </c>
      <c r="B3775" t="s">
        <v>15</v>
      </c>
      <c r="C3775" t="s">
        <v>16</v>
      </c>
      <c r="D3775" t="s">
        <v>17</v>
      </c>
      <c r="E3775" t="s">
        <v>141</v>
      </c>
      <c r="F3775" t="s">
        <v>111</v>
      </c>
      <c r="G3775">
        <v>29203</v>
      </c>
      <c r="H3775" t="s">
        <v>20</v>
      </c>
      <c r="I3775" t="s">
        <v>58</v>
      </c>
      <c r="J3775" t="s">
        <v>129</v>
      </c>
      <c r="K3775">
        <v>62.91</v>
      </c>
      <c r="L3775">
        <v>3</v>
      </c>
      <c r="M3775">
        <v>0</v>
      </c>
      <c r="N3775">
        <v>22.647600000000001</v>
      </c>
      <c r="O3775" s="5">
        <f t="shared" si="58"/>
        <v>0.36000000000000004</v>
      </c>
    </row>
    <row r="3776" spans="1:15" x14ac:dyDescent="0.25">
      <c r="A3776" t="s">
        <v>738</v>
      </c>
      <c r="B3776" t="s">
        <v>15</v>
      </c>
      <c r="C3776" t="s">
        <v>16</v>
      </c>
      <c r="D3776" t="s">
        <v>17</v>
      </c>
      <c r="E3776" t="s">
        <v>275</v>
      </c>
      <c r="F3776" t="s">
        <v>35</v>
      </c>
      <c r="G3776">
        <v>33180</v>
      </c>
      <c r="H3776" t="s">
        <v>20</v>
      </c>
      <c r="I3776" t="s">
        <v>32</v>
      </c>
      <c r="J3776" t="s">
        <v>195</v>
      </c>
      <c r="K3776">
        <v>6.9119999999999999</v>
      </c>
      <c r="L3776">
        <v>3</v>
      </c>
      <c r="M3776">
        <v>0.2</v>
      </c>
      <c r="N3776">
        <v>2.3328000000000002</v>
      </c>
      <c r="O3776" s="5">
        <f t="shared" si="58"/>
        <v>0.33750000000000002</v>
      </c>
    </row>
    <row r="3777" spans="1:15" x14ac:dyDescent="0.25">
      <c r="A3777" t="s">
        <v>738</v>
      </c>
      <c r="B3777" t="s">
        <v>15</v>
      </c>
      <c r="C3777" t="s">
        <v>16</v>
      </c>
      <c r="D3777" t="s">
        <v>17</v>
      </c>
      <c r="E3777" t="s">
        <v>275</v>
      </c>
      <c r="F3777" t="s">
        <v>35</v>
      </c>
      <c r="G3777">
        <v>33180</v>
      </c>
      <c r="H3777" t="s">
        <v>20</v>
      </c>
      <c r="I3777" t="s">
        <v>58</v>
      </c>
      <c r="J3777" t="s">
        <v>129</v>
      </c>
      <c r="K3777">
        <v>383.976</v>
      </c>
      <c r="L3777">
        <v>3</v>
      </c>
      <c r="M3777">
        <v>0.2</v>
      </c>
      <c r="N3777">
        <v>81.594899999999996</v>
      </c>
      <c r="O3777" s="5">
        <f t="shared" si="58"/>
        <v>0.21249999999999999</v>
      </c>
    </row>
    <row r="3778" spans="1:15" x14ac:dyDescent="0.25">
      <c r="A3778" t="s">
        <v>738</v>
      </c>
      <c r="B3778" t="s">
        <v>15</v>
      </c>
      <c r="C3778" t="s">
        <v>16</v>
      </c>
      <c r="D3778" t="s">
        <v>17</v>
      </c>
      <c r="E3778" t="s">
        <v>275</v>
      </c>
      <c r="F3778" t="s">
        <v>35</v>
      </c>
      <c r="G3778">
        <v>33180</v>
      </c>
      <c r="H3778" t="s">
        <v>20</v>
      </c>
      <c r="I3778" t="s">
        <v>32</v>
      </c>
      <c r="J3778" t="s">
        <v>80</v>
      </c>
      <c r="K3778">
        <v>10.368</v>
      </c>
      <c r="L3778">
        <v>2</v>
      </c>
      <c r="M3778">
        <v>0.2</v>
      </c>
      <c r="N3778">
        <v>3.6288</v>
      </c>
      <c r="O3778" s="5">
        <f t="shared" si="58"/>
        <v>0.35</v>
      </c>
    </row>
    <row r="3779" spans="1:15" x14ac:dyDescent="0.25">
      <c r="A3779" t="s">
        <v>738</v>
      </c>
      <c r="B3779" t="s">
        <v>15</v>
      </c>
      <c r="C3779" t="s">
        <v>16</v>
      </c>
      <c r="D3779" t="s">
        <v>17</v>
      </c>
      <c r="E3779" t="s">
        <v>275</v>
      </c>
      <c r="F3779" t="s">
        <v>35</v>
      </c>
      <c r="G3779">
        <v>33180</v>
      </c>
      <c r="H3779" t="s">
        <v>20</v>
      </c>
      <c r="I3779" t="s">
        <v>58</v>
      </c>
      <c r="J3779" t="s">
        <v>129</v>
      </c>
      <c r="K3779">
        <v>335.94400000000002</v>
      </c>
      <c r="L3779">
        <v>7</v>
      </c>
      <c r="M3779">
        <v>0.2</v>
      </c>
      <c r="N3779">
        <v>41.993000000000002</v>
      </c>
      <c r="O3779" s="5">
        <f t="shared" si="58"/>
        <v>0.125</v>
      </c>
    </row>
    <row r="3780" spans="1:15" x14ac:dyDescent="0.25">
      <c r="A3780" t="s">
        <v>1062</v>
      </c>
      <c r="B3780" t="s">
        <v>38</v>
      </c>
      <c r="C3780" t="s">
        <v>88</v>
      </c>
      <c r="D3780" t="s">
        <v>17</v>
      </c>
      <c r="E3780" t="s">
        <v>246</v>
      </c>
      <c r="F3780" t="s">
        <v>27</v>
      </c>
      <c r="G3780">
        <v>91911</v>
      </c>
      <c r="H3780" t="s">
        <v>31</v>
      </c>
      <c r="I3780" t="s">
        <v>21</v>
      </c>
      <c r="J3780" t="s">
        <v>48</v>
      </c>
      <c r="K3780">
        <v>665.88</v>
      </c>
      <c r="L3780">
        <v>6</v>
      </c>
      <c r="M3780">
        <v>0</v>
      </c>
      <c r="N3780">
        <v>106.5408</v>
      </c>
      <c r="O3780" s="5">
        <f t="shared" ref="O3780:O3843" si="59">N3780/K3780</f>
        <v>0.16</v>
      </c>
    </row>
    <row r="3781" spans="1:15" x14ac:dyDescent="0.25">
      <c r="A3781" t="s">
        <v>738</v>
      </c>
      <c r="B3781" t="s">
        <v>15</v>
      </c>
      <c r="C3781" t="s">
        <v>88</v>
      </c>
      <c r="D3781" t="s">
        <v>17</v>
      </c>
      <c r="E3781" t="s">
        <v>275</v>
      </c>
      <c r="F3781" t="s">
        <v>35</v>
      </c>
      <c r="G3781">
        <v>33180</v>
      </c>
      <c r="H3781" t="s">
        <v>20</v>
      </c>
      <c r="I3781" t="s">
        <v>58</v>
      </c>
      <c r="J3781" t="s">
        <v>59</v>
      </c>
      <c r="K3781">
        <v>71.975999999999999</v>
      </c>
      <c r="L3781">
        <v>3</v>
      </c>
      <c r="M3781">
        <v>0.2</v>
      </c>
      <c r="N3781">
        <v>8.9969999999999999</v>
      </c>
      <c r="O3781" s="5">
        <f t="shared" si="59"/>
        <v>0.125</v>
      </c>
    </row>
    <row r="3782" spans="1:15" x14ac:dyDescent="0.25">
      <c r="A3782" t="s">
        <v>652</v>
      </c>
      <c r="B3782" t="s">
        <v>38</v>
      </c>
      <c r="C3782" t="s">
        <v>16</v>
      </c>
      <c r="D3782" t="s">
        <v>17</v>
      </c>
      <c r="E3782" t="s">
        <v>110</v>
      </c>
      <c r="F3782" t="s">
        <v>94</v>
      </c>
      <c r="G3782">
        <v>10035</v>
      </c>
      <c r="H3782" t="s">
        <v>119</v>
      </c>
      <c r="I3782" t="s">
        <v>32</v>
      </c>
      <c r="J3782" t="s">
        <v>80</v>
      </c>
      <c r="K3782">
        <v>37.94</v>
      </c>
      <c r="L3782">
        <v>2</v>
      </c>
      <c r="M3782">
        <v>0</v>
      </c>
      <c r="N3782">
        <v>18.211200000000002</v>
      </c>
      <c r="O3782" s="5">
        <f t="shared" si="59"/>
        <v>0.48000000000000009</v>
      </c>
    </row>
    <row r="3783" spans="1:15" x14ac:dyDescent="0.25">
      <c r="A3783" t="s">
        <v>1063</v>
      </c>
      <c r="B3783" t="s">
        <v>38</v>
      </c>
      <c r="C3783" t="s">
        <v>88</v>
      </c>
      <c r="D3783" t="s">
        <v>17</v>
      </c>
      <c r="E3783" t="s">
        <v>500</v>
      </c>
      <c r="F3783" t="s">
        <v>91</v>
      </c>
      <c r="G3783">
        <v>66502</v>
      </c>
      <c r="H3783" t="s">
        <v>89</v>
      </c>
      <c r="I3783" t="s">
        <v>58</v>
      </c>
      <c r="J3783" t="s">
        <v>59</v>
      </c>
      <c r="K3783">
        <v>273.95999999999998</v>
      </c>
      <c r="L3783">
        <v>2</v>
      </c>
      <c r="M3783">
        <v>0</v>
      </c>
      <c r="N3783">
        <v>10.958399999999999</v>
      </c>
      <c r="O3783" s="5">
        <f t="shared" si="59"/>
        <v>0.04</v>
      </c>
    </row>
    <row r="3784" spans="1:15" x14ac:dyDescent="0.25">
      <c r="A3784" t="s">
        <v>642</v>
      </c>
      <c r="B3784" t="s">
        <v>15</v>
      </c>
      <c r="C3784" t="s">
        <v>16</v>
      </c>
      <c r="D3784" t="s">
        <v>17</v>
      </c>
      <c r="E3784" t="s">
        <v>73</v>
      </c>
      <c r="F3784" t="s">
        <v>70</v>
      </c>
      <c r="G3784">
        <v>19120</v>
      </c>
      <c r="H3784" t="s">
        <v>119</v>
      </c>
      <c r="I3784" t="s">
        <v>58</v>
      </c>
      <c r="J3784" t="s">
        <v>59</v>
      </c>
      <c r="K3784">
        <v>269.98200000000003</v>
      </c>
      <c r="L3784">
        <v>3</v>
      </c>
      <c r="M3784">
        <v>0.4</v>
      </c>
      <c r="N3784">
        <v>40.497300000000003</v>
      </c>
      <c r="O3784" s="5">
        <f t="shared" si="59"/>
        <v>0.15</v>
      </c>
    </row>
    <row r="3785" spans="1:15" x14ac:dyDescent="0.25">
      <c r="A3785" t="s">
        <v>658</v>
      </c>
      <c r="B3785" t="s">
        <v>15</v>
      </c>
      <c r="C3785" t="s">
        <v>16</v>
      </c>
      <c r="D3785" t="s">
        <v>17</v>
      </c>
      <c r="E3785" t="s">
        <v>130</v>
      </c>
      <c r="F3785" t="s">
        <v>104</v>
      </c>
      <c r="G3785">
        <v>38109</v>
      </c>
      <c r="H3785" t="s">
        <v>20</v>
      </c>
      <c r="I3785" t="s">
        <v>32</v>
      </c>
      <c r="J3785" t="s">
        <v>80</v>
      </c>
      <c r="K3785">
        <v>8.9039999999999999</v>
      </c>
      <c r="L3785">
        <v>3</v>
      </c>
      <c r="M3785">
        <v>0.2</v>
      </c>
      <c r="N3785">
        <v>3.339</v>
      </c>
      <c r="O3785" s="5">
        <f t="shared" si="59"/>
        <v>0.375</v>
      </c>
    </row>
    <row r="3786" spans="1:15" x14ac:dyDescent="0.25">
      <c r="A3786" t="s">
        <v>658</v>
      </c>
      <c r="B3786" t="s">
        <v>15</v>
      </c>
      <c r="C3786" t="s">
        <v>16</v>
      </c>
      <c r="D3786" t="s">
        <v>17</v>
      </c>
      <c r="E3786" t="s">
        <v>130</v>
      </c>
      <c r="F3786" t="s">
        <v>104</v>
      </c>
      <c r="G3786">
        <v>38109</v>
      </c>
      <c r="H3786" t="s">
        <v>20</v>
      </c>
      <c r="I3786" t="s">
        <v>32</v>
      </c>
      <c r="J3786" t="s">
        <v>43</v>
      </c>
      <c r="K3786">
        <v>720.06399999999996</v>
      </c>
      <c r="L3786">
        <v>4</v>
      </c>
      <c r="M3786">
        <v>0.2</v>
      </c>
      <c r="N3786">
        <v>-63.005600000000001</v>
      </c>
      <c r="O3786" s="5">
        <f t="shared" si="59"/>
        <v>-8.7500000000000008E-2</v>
      </c>
    </row>
    <row r="3787" spans="1:15" x14ac:dyDescent="0.25">
      <c r="A3787" t="s">
        <v>634</v>
      </c>
      <c r="B3787" t="s">
        <v>38</v>
      </c>
      <c r="C3787" t="s">
        <v>88</v>
      </c>
      <c r="D3787" t="s">
        <v>17</v>
      </c>
      <c r="E3787" t="s">
        <v>34</v>
      </c>
      <c r="F3787" t="s">
        <v>35</v>
      </c>
      <c r="G3787">
        <v>33311</v>
      </c>
      <c r="H3787" t="s">
        <v>20</v>
      </c>
      <c r="I3787" t="s">
        <v>58</v>
      </c>
      <c r="J3787" t="s">
        <v>129</v>
      </c>
      <c r="K3787">
        <v>41.423999999999999</v>
      </c>
      <c r="L3787">
        <v>2</v>
      </c>
      <c r="M3787">
        <v>0.2</v>
      </c>
      <c r="N3787">
        <v>8.2848000000000006</v>
      </c>
      <c r="O3787" s="5">
        <f t="shared" si="59"/>
        <v>0.2</v>
      </c>
    </row>
    <row r="3788" spans="1:15" x14ac:dyDescent="0.25">
      <c r="A3788" t="s">
        <v>670</v>
      </c>
      <c r="B3788" t="s">
        <v>38</v>
      </c>
      <c r="C3788" t="s">
        <v>88</v>
      </c>
      <c r="D3788" t="s">
        <v>17</v>
      </c>
      <c r="E3788" t="s">
        <v>162</v>
      </c>
      <c r="F3788" t="s">
        <v>124</v>
      </c>
      <c r="G3788">
        <v>43229</v>
      </c>
      <c r="H3788" t="s">
        <v>119</v>
      </c>
      <c r="I3788" t="s">
        <v>32</v>
      </c>
      <c r="J3788" t="s">
        <v>64</v>
      </c>
      <c r="K3788">
        <v>3.1320000000000001</v>
      </c>
      <c r="L3788">
        <v>2</v>
      </c>
      <c r="M3788">
        <v>0.7</v>
      </c>
      <c r="N3788">
        <v>-2.61</v>
      </c>
      <c r="O3788" s="5">
        <f t="shared" si="59"/>
        <v>-0.83333333333333326</v>
      </c>
    </row>
    <row r="3789" spans="1:15" x14ac:dyDescent="0.25">
      <c r="A3789" t="s">
        <v>633</v>
      </c>
      <c r="B3789" t="s">
        <v>38</v>
      </c>
      <c r="C3789" t="s">
        <v>30</v>
      </c>
      <c r="D3789" t="s">
        <v>17</v>
      </c>
      <c r="E3789" t="s">
        <v>26</v>
      </c>
      <c r="F3789" t="s">
        <v>27</v>
      </c>
      <c r="G3789">
        <v>90045</v>
      </c>
      <c r="H3789" t="s">
        <v>31</v>
      </c>
      <c r="I3789" t="s">
        <v>32</v>
      </c>
      <c r="J3789" t="s">
        <v>43</v>
      </c>
      <c r="K3789">
        <v>1085.42</v>
      </c>
      <c r="L3789">
        <v>7</v>
      </c>
      <c r="M3789">
        <v>0</v>
      </c>
      <c r="N3789">
        <v>282.20920000000001</v>
      </c>
      <c r="O3789" s="5">
        <f t="shared" si="59"/>
        <v>0.26</v>
      </c>
    </row>
    <row r="3790" spans="1:15" x14ac:dyDescent="0.25">
      <c r="A3790" t="s">
        <v>644</v>
      </c>
      <c r="B3790" t="s">
        <v>38</v>
      </c>
      <c r="C3790" t="s">
        <v>16</v>
      </c>
      <c r="D3790" t="s">
        <v>17</v>
      </c>
      <c r="E3790" t="s">
        <v>81</v>
      </c>
      <c r="F3790" t="s">
        <v>50</v>
      </c>
      <c r="G3790">
        <v>77041</v>
      </c>
      <c r="H3790" t="s">
        <v>89</v>
      </c>
      <c r="I3790" t="s">
        <v>32</v>
      </c>
      <c r="J3790" t="s">
        <v>53</v>
      </c>
      <c r="K3790">
        <v>3.9119999999999999</v>
      </c>
      <c r="L3790">
        <v>1</v>
      </c>
      <c r="M3790">
        <v>0.2</v>
      </c>
      <c r="N3790">
        <v>1.0268999999999999</v>
      </c>
      <c r="O3790" s="5">
        <f t="shared" si="59"/>
        <v>0.26250000000000001</v>
      </c>
    </row>
    <row r="3791" spans="1:15" x14ac:dyDescent="0.25">
      <c r="A3791" t="s">
        <v>644</v>
      </c>
      <c r="B3791" t="s">
        <v>38</v>
      </c>
      <c r="C3791" t="s">
        <v>16</v>
      </c>
      <c r="D3791" t="s">
        <v>17</v>
      </c>
      <c r="E3791" t="s">
        <v>81</v>
      </c>
      <c r="F3791" t="s">
        <v>50</v>
      </c>
      <c r="G3791">
        <v>77041</v>
      </c>
      <c r="H3791" t="s">
        <v>89</v>
      </c>
      <c r="I3791" t="s">
        <v>32</v>
      </c>
      <c r="J3791" t="s">
        <v>53</v>
      </c>
      <c r="K3791">
        <v>62.375999999999998</v>
      </c>
      <c r="L3791">
        <v>3</v>
      </c>
      <c r="M3791">
        <v>0.2</v>
      </c>
      <c r="N3791">
        <v>7.0172999999999996</v>
      </c>
      <c r="O3791" s="5">
        <f t="shared" si="59"/>
        <v>0.1125</v>
      </c>
    </row>
    <row r="3792" spans="1:15" x14ac:dyDescent="0.25">
      <c r="A3792" t="s">
        <v>804</v>
      </c>
      <c r="B3792" t="s">
        <v>38</v>
      </c>
      <c r="C3792" t="s">
        <v>88</v>
      </c>
      <c r="D3792" t="s">
        <v>17</v>
      </c>
      <c r="E3792" t="s">
        <v>357</v>
      </c>
      <c r="F3792" t="s">
        <v>66</v>
      </c>
      <c r="G3792">
        <v>68104</v>
      </c>
      <c r="H3792" t="s">
        <v>89</v>
      </c>
      <c r="I3792" t="s">
        <v>32</v>
      </c>
      <c r="J3792" t="s">
        <v>195</v>
      </c>
      <c r="K3792">
        <v>29.05</v>
      </c>
      <c r="L3792">
        <v>5</v>
      </c>
      <c r="M3792">
        <v>0</v>
      </c>
      <c r="N3792">
        <v>9.0054999999999996</v>
      </c>
      <c r="O3792" s="5">
        <f t="shared" si="59"/>
        <v>0.31</v>
      </c>
    </row>
    <row r="3793" spans="1:15" x14ac:dyDescent="0.25">
      <c r="A3793" t="s">
        <v>633</v>
      </c>
      <c r="B3793" t="s">
        <v>38</v>
      </c>
      <c r="C3793" t="s">
        <v>88</v>
      </c>
      <c r="D3793" t="s">
        <v>17</v>
      </c>
      <c r="E3793" t="s">
        <v>26</v>
      </c>
      <c r="F3793" t="s">
        <v>27</v>
      </c>
      <c r="G3793">
        <v>90004</v>
      </c>
      <c r="H3793" t="s">
        <v>31</v>
      </c>
      <c r="I3793" t="s">
        <v>32</v>
      </c>
      <c r="J3793" t="s">
        <v>64</v>
      </c>
      <c r="K3793">
        <v>180.96</v>
      </c>
      <c r="L3793">
        <v>6</v>
      </c>
      <c r="M3793">
        <v>0.2</v>
      </c>
      <c r="N3793">
        <v>67.86</v>
      </c>
      <c r="O3793" s="5">
        <f t="shared" si="59"/>
        <v>0.375</v>
      </c>
    </row>
    <row r="3794" spans="1:15" x14ac:dyDescent="0.25">
      <c r="A3794" t="s">
        <v>1064</v>
      </c>
      <c r="B3794" t="s">
        <v>155</v>
      </c>
      <c r="C3794" t="s">
        <v>30</v>
      </c>
      <c r="D3794" t="s">
        <v>17</v>
      </c>
      <c r="E3794" t="s">
        <v>63</v>
      </c>
      <c r="F3794" t="s">
        <v>70</v>
      </c>
      <c r="G3794">
        <v>16602</v>
      </c>
      <c r="H3794" t="s">
        <v>119</v>
      </c>
      <c r="I3794" t="s">
        <v>32</v>
      </c>
      <c r="J3794" t="s">
        <v>64</v>
      </c>
      <c r="K3794">
        <v>4.4189999999999996</v>
      </c>
      <c r="L3794">
        <v>3</v>
      </c>
      <c r="M3794">
        <v>0.7</v>
      </c>
      <c r="N3794">
        <v>-3.3879000000000001</v>
      </c>
      <c r="O3794" s="5">
        <f t="shared" si="59"/>
        <v>-0.76666666666666672</v>
      </c>
    </row>
    <row r="3795" spans="1:15" x14ac:dyDescent="0.25">
      <c r="A3795" t="s">
        <v>1064</v>
      </c>
      <c r="B3795" t="s">
        <v>155</v>
      </c>
      <c r="C3795" t="s">
        <v>30</v>
      </c>
      <c r="D3795" t="s">
        <v>17</v>
      </c>
      <c r="E3795" t="s">
        <v>63</v>
      </c>
      <c r="F3795" t="s">
        <v>70</v>
      </c>
      <c r="G3795">
        <v>16602</v>
      </c>
      <c r="H3795" t="s">
        <v>119</v>
      </c>
      <c r="I3795" t="s">
        <v>32</v>
      </c>
      <c r="J3795" t="s">
        <v>53</v>
      </c>
      <c r="K3795">
        <v>16.032</v>
      </c>
      <c r="L3795">
        <v>6</v>
      </c>
      <c r="M3795">
        <v>0.2</v>
      </c>
      <c r="N3795">
        <v>2.2044000000000001</v>
      </c>
      <c r="O3795" s="5">
        <f t="shared" si="59"/>
        <v>0.13750000000000001</v>
      </c>
    </row>
    <row r="3796" spans="1:15" x14ac:dyDescent="0.25">
      <c r="A3796" t="s">
        <v>652</v>
      </c>
      <c r="B3796" t="s">
        <v>38</v>
      </c>
      <c r="C3796" t="s">
        <v>16</v>
      </c>
      <c r="D3796" t="s">
        <v>17</v>
      </c>
      <c r="E3796" t="s">
        <v>110</v>
      </c>
      <c r="F3796" t="s">
        <v>94</v>
      </c>
      <c r="G3796">
        <v>10024</v>
      </c>
      <c r="H3796" t="s">
        <v>119</v>
      </c>
      <c r="I3796" t="s">
        <v>32</v>
      </c>
      <c r="J3796" t="s">
        <v>53</v>
      </c>
      <c r="K3796">
        <v>29.79</v>
      </c>
      <c r="L3796">
        <v>3</v>
      </c>
      <c r="M3796">
        <v>0</v>
      </c>
      <c r="N3796">
        <v>12.511799999999999</v>
      </c>
      <c r="O3796" s="5">
        <f t="shared" si="59"/>
        <v>0.42</v>
      </c>
    </row>
    <row r="3797" spans="1:15" x14ac:dyDescent="0.25">
      <c r="A3797" t="s">
        <v>705</v>
      </c>
      <c r="B3797" t="s">
        <v>38</v>
      </c>
      <c r="C3797" t="s">
        <v>16</v>
      </c>
      <c r="D3797" t="s">
        <v>17</v>
      </c>
      <c r="E3797" t="s">
        <v>228</v>
      </c>
      <c r="F3797" t="s">
        <v>27</v>
      </c>
      <c r="G3797">
        <v>92037</v>
      </c>
      <c r="H3797" t="s">
        <v>31</v>
      </c>
      <c r="I3797" t="s">
        <v>32</v>
      </c>
      <c r="J3797" t="s">
        <v>43</v>
      </c>
      <c r="K3797">
        <v>57.23</v>
      </c>
      <c r="L3797">
        <v>1</v>
      </c>
      <c r="M3797">
        <v>0</v>
      </c>
      <c r="N3797">
        <v>14.307499999999999</v>
      </c>
      <c r="O3797" s="5">
        <f t="shared" si="59"/>
        <v>0.25</v>
      </c>
    </row>
    <row r="3798" spans="1:15" x14ac:dyDescent="0.25">
      <c r="A3798" t="s">
        <v>705</v>
      </c>
      <c r="B3798" t="s">
        <v>38</v>
      </c>
      <c r="C3798" t="s">
        <v>16</v>
      </c>
      <c r="D3798" t="s">
        <v>17</v>
      </c>
      <c r="E3798" t="s">
        <v>228</v>
      </c>
      <c r="F3798" t="s">
        <v>27</v>
      </c>
      <c r="G3798">
        <v>92037</v>
      </c>
      <c r="H3798" t="s">
        <v>31</v>
      </c>
      <c r="I3798" t="s">
        <v>21</v>
      </c>
      <c r="J3798" t="s">
        <v>39</v>
      </c>
      <c r="K3798">
        <v>333</v>
      </c>
      <c r="L3798">
        <v>3</v>
      </c>
      <c r="M3798">
        <v>0.2</v>
      </c>
      <c r="N3798">
        <v>-16.649999999999999</v>
      </c>
      <c r="O3798" s="5">
        <f t="shared" si="59"/>
        <v>-4.9999999999999996E-2</v>
      </c>
    </row>
    <row r="3799" spans="1:15" x14ac:dyDescent="0.25">
      <c r="A3799" t="s">
        <v>705</v>
      </c>
      <c r="B3799" t="s">
        <v>38</v>
      </c>
      <c r="C3799" t="s">
        <v>16</v>
      </c>
      <c r="D3799" t="s">
        <v>17</v>
      </c>
      <c r="E3799" t="s">
        <v>228</v>
      </c>
      <c r="F3799" t="s">
        <v>27</v>
      </c>
      <c r="G3799">
        <v>92037</v>
      </c>
      <c r="H3799" t="s">
        <v>31</v>
      </c>
      <c r="I3799" t="s">
        <v>32</v>
      </c>
      <c r="J3799" t="s">
        <v>53</v>
      </c>
      <c r="K3799">
        <v>36.44</v>
      </c>
      <c r="L3799">
        <v>4</v>
      </c>
      <c r="M3799">
        <v>0</v>
      </c>
      <c r="N3799">
        <v>12.0252</v>
      </c>
      <c r="O3799" s="5">
        <f t="shared" si="59"/>
        <v>0.33</v>
      </c>
    </row>
    <row r="3800" spans="1:15" x14ac:dyDescent="0.25">
      <c r="A3800" t="s">
        <v>738</v>
      </c>
      <c r="B3800" t="s">
        <v>155</v>
      </c>
      <c r="C3800" t="s">
        <v>16</v>
      </c>
      <c r="D3800" t="s">
        <v>17</v>
      </c>
      <c r="E3800" t="s">
        <v>275</v>
      </c>
      <c r="F3800" t="s">
        <v>35</v>
      </c>
      <c r="G3800">
        <v>33178</v>
      </c>
      <c r="H3800" t="s">
        <v>20</v>
      </c>
      <c r="I3800" t="s">
        <v>32</v>
      </c>
      <c r="J3800" t="s">
        <v>80</v>
      </c>
      <c r="K3800">
        <v>251.64</v>
      </c>
      <c r="L3800">
        <v>3</v>
      </c>
      <c r="M3800">
        <v>0.2</v>
      </c>
      <c r="N3800">
        <v>88.073999999999998</v>
      </c>
      <c r="O3800" s="5">
        <f t="shared" si="59"/>
        <v>0.35000000000000003</v>
      </c>
    </row>
    <row r="3801" spans="1:15" x14ac:dyDescent="0.25">
      <c r="A3801" t="s">
        <v>912</v>
      </c>
      <c r="B3801" t="s">
        <v>155</v>
      </c>
      <c r="C3801" t="s">
        <v>30</v>
      </c>
      <c r="D3801" t="s">
        <v>17</v>
      </c>
      <c r="E3801" t="s">
        <v>390</v>
      </c>
      <c r="F3801" t="s">
        <v>41</v>
      </c>
      <c r="G3801">
        <v>27405</v>
      </c>
      <c r="H3801" t="s">
        <v>20</v>
      </c>
      <c r="I3801" t="s">
        <v>21</v>
      </c>
      <c r="J3801" t="s">
        <v>39</v>
      </c>
      <c r="K3801">
        <v>523.76400000000001</v>
      </c>
      <c r="L3801">
        <v>3</v>
      </c>
      <c r="M3801">
        <v>0.4</v>
      </c>
      <c r="N3801">
        <v>-192.04679999999999</v>
      </c>
      <c r="O3801" s="5">
        <f t="shared" si="59"/>
        <v>-0.36666666666666664</v>
      </c>
    </row>
    <row r="3802" spans="1:15" x14ac:dyDescent="0.25">
      <c r="A3802" t="s">
        <v>912</v>
      </c>
      <c r="B3802" t="s">
        <v>155</v>
      </c>
      <c r="C3802" t="s">
        <v>30</v>
      </c>
      <c r="D3802" t="s">
        <v>17</v>
      </c>
      <c r="E3802" t="s">
        <v>390</v>
      </c>
      <c r="F3802" t="s">
        <v>41</v>
      </c>
      <c r="G3802">
        <v>27405</v>
      </c>
      <c r="H3802" t="s">
        <v>20</v>
      </c>
      <c r="I3802" t="s">
        <v>58</v>
      </c>
      <c r="J3802" t="s">
        <v>59</v>
      </c>
      <c r="K3802">
        <v>1359.96</v>
      </c>
      <c r="L3802">
        <v>5</v>
      </c>
      <c r="M3802">
        <v>0.2</v>
      </c>
      <c r="N3802">
        <v>118.9965</v>
      </c>
      <c r="O3802" s="5">
        <f t="shared" si="59"/>
        <v>8.7499999999999994E-2</v>
      </c>
    </row>
    <row r="3803" spans="1:15" x14ac:dyDescent="0.25">
      <c r="A3803" t="s">
        <v>828</v>
      </c>
      <c r="B3803" t="s">
        <v>38</v>
      </c>
      <c r="C3803" t="s">
        <v>16</v>
      </c>
      <c r="D3803" t="s">
        <v>17</v>
      </c>
      <c r="E3803" t="s">
        <v>290</v>
      </c>
      <c r="F3803" t="s">
        <v>41</v>
      </c>
      <c r="G3803">
        <v>28540</v>
      </c>
      <c r="H3803" t="s">
        <v>20</v>
      </c>
      <c r="I3803" t="s">
        <v>21</v>
      </c>
      <c r="J3803" t="s">
        <v>25</v>
      </c>
      <c r="K3803">
        <v>102.592</v>
      </c>
      <c r="L3803">
        <v>1</v>
      </c>
      <c r="M3803">
        <v>0.2</v>
      </c>
      <c r="N3803">
        <v>10.2592</v>
      </c>
      <c r="O3803" s="5">
        <f t="shared" si="59"/>
        <v>0.1</v>
      </c>
    </row>
    <row r="3804" spans="1:15" x14ac:dyDescent="0.25">
      <c r="A3804" t="s">
        <v>828</v>
      </c>
      <c r="B3804" t="s">
        <v>38</v>
      </c>
      <c r="C3804" t="s">
        <v>16</v>
      </c>
      <c r="D3804" t="s">
        <v>17</v>
      </c>
      <c r="E3804" t="s">
        <v>290</v>
      </c>
      <c r="F3804" t="s">
        <v>41</v>
      </c>
      <c r="G3804">
        <v>28540</v>
      </c>
      <c r="H3804" t="s">
        <v>20</v>
      </c>
      <c r="I3804" t="s">
        <v>58</v>
      </c>
      <c r="J3804" t="s">
        <v>129</v>
      </c>
      <c r="K3804">
        <v>22.704000000000001</v>
      </c>
      <c r="L3804">
        <v>1</v>
      </c>
      <c r="M3804">
        <v>0.2</v>
      </c>
      <c r="N3804">
        <v>5.9598000000000004</v>
      </c>
      <c r="O3804" s="5">
        <f t="shared" si="59"/>
        <v>0.26250000000000001</v>
      </c>
    </row>
    <row r="3805" spans="1:15" x14ac:dyDescent="0.25">
      <c r="A3805" t="s">
        <v>828</v>
      </c>
      <c r="B3805" t="s">
        <v>38</v>
      </c>
      <c r="C3805" t="s">
        <v>16</v>
      </c>
      <c r="D3805" t="s">
        <v>17</v>
      </c>
      <c r="E3805" t="s">
        <v>290</v>
      </c>
      <c r="F3805" t="s">
        <v>41</v>
      </c>
      <c r="G3805">
        <v>28540</v>
      </c>
      <c r="H3805" t="s">
        <v>20</v>
      </c>
      <c r="I3805" t="s">
        <v>32</v>
      </c>
      <c r="J3805" t="s">
        <v>80</v>
      </c>
      <c r="K3805">
        <v>93.024000000000001</v>
      </c>
      <c r="L3805">
        <v>3</v>
      </c>
      <c r="M3805">
        <v>0.2</v>
      </c>
      <c r="N3805">
        <v>33.721200000000003</v>
      </c>
      <c r="O3805" s="5">
        <f t="shared" si="59"/>
        <v>0.36250000000000004</v>
      </c>
    </row>
    <row r="3806" spans="1:15" x14ac:dyDescent="0.25">
      <c r="A3806" t="s">
        <v>828</v>
      </c>
      <c r="B3806" t="s">
        <v>38</v>
      </c>
      <c r="C3806" t="s">
        <v>16</v>
      </c>
      <c r="D3806" t="s">
        <v>17</v>
      </c>
      <c r="E3806" t="s">
        <v>290</v>
      </c>
      <c r="F3806" t="s">
        <v>41</v>
      </c>
      <c r="G3806">
        <v>28540</v>
      </c>
      <c r="H3806" t="s">
        <v>20</v>
      </c>
      <c r="I3806" t="s">
        <v>32</v>
      </c>
      <c r="J3806" t="s">
        <v>334</v>
      </c>
      <c r="K3806">
        <v>12.768000000000001</v>
      </c>
      <c r="L3806">
        <v>2</v>
      </c>
      <c r="M3806">
        <v>0.2</v>
      </c>
      <c r="N3806">
        <v>1.4363999999999999</v>
      </c>
      <c r="O3806" s="5">
        <f t="shared" si="59"/>
        <v>0.11249999999999999</v>
      </c>
    </row>
    <row r="3807" spans="1:15" x14ac:dyDescent="0.25">
      <c r="A3807" t="s">
        <v>828</v>
      </c>
      <c r="B3807" t="s">
        <v>38</v>
      </c>
      <c r="C3807" t="s">
        <v>16</v>
      </c>
      <c r="D3807" t="s">
        <v>17</v>
      </c>
      <c r="E3807" t="s">
        <v>290</v>
      </c>
      <c r="F3807" t="s">
        <v>41</v>
      </c>
      <c r="G3807">
        <v>28540</v>
      </c>
      <c r="H3807" t="s">
        <v>20</v>
      </c>
      <c r="I3807" t="s">
        <v>32</v>
      </c>
      <c r="J3807" t="s">
        <v>143</v>
      </c>
      <c r="K3807">
        <v>35.008000000000003</v>
      </c>
      <c r="L3807">
        <v>4</v>
      </c>
      <c r="M3807">
        <v>0.2</v>
      </c>
      <c r="N3807">
        <v>13.128</v>
      </c>
      <c r="O3807" s="5">
        <f t="shared" si="59"/>
        <v>0.375</v>
      </c>
    </row>
    <row r="3808" spans="1:15" x14ac:dyDescent="0.25">
      <c r="A3808" t="s">
        <v>828</v>
      </c>
      <c r="B3808" t="s">
        <v>38</v>
      </c>
      <c r="C3808" t="s">
        <v>16</v>
      </c>
      <c r="D3808" t="s">
        <v>17</v>
      </c>
      <c r="E3808" t="s">
        <v>290</v>
      </c>
      <c r="F3808" t="s">
        <v>41</v>
      </c>
      <c r="G3808">
        <v>28540</v>
      </c>
      <c r="H3808" t="s">
        <v>20</v>
      </c>
      <c r="I3808" t="s">
        <v>32</v>
      </c>
      <c r="J3808" t="s">
        <v>80</v>
      </c>
      <c r="K3808">
        <v>39.152000000000001</v>
      </c>
      <c r="L3808">
        <v>1</v>
      </c>
      <c r="M3808">
        <v>0.2</v>
      </c>
      <c r="N3808">
        <v>14.682</v>
      </c>
      <c r="O3808" s="5">
        <f t="shared" si="59"/>
        <v>0.375</v>
      </c>
    </row>
    <row r="3809" spans="1:15" x14ac:dyDescent="0.25">
      <c r="A3809" t="s">
        <v>1057</v>
      </c>
      <c r="B3809" t="s">
        <v>38</v>
      </c>
      <c r="C3809" t="s">
        <v>30</v>
      </c>
      <c r="D3809" t="s">
        <v>17</v>
      </c>
      <c r="E3809" t="s">
        <v>580</v>
      </c>
      <c r="F3809" t="s">
        <v>35</v>
      </c>
      <c r="G3809">
        <v>33317</v>
      </c>
      <c r="H3809" t="s">
        <v>20</v>
      </c>
      <c r="I3809" t="s">
        <v>32</v>
      </c>
      <c r="J3809" t="s">
        <v>53</v>
      </c>
      <c r="K3809">
        <v>11.76</v>
      </c>
      <c r="L3809">
        <v>5</v>
      </c>
      <c r="M3809">
        <v>0.2</v>
      </c>
      <c r="N3809">
        <v>1.323</v>
      </c>
      <c r="O3809" s="5">
        <f t="shared" si="59"/>
        <v>0.1125</v>
      </c>
    </row>
    <row r="3810" spans="1:15" x14ac:dyDescent="0.25">
      <c r="A3810" t="s">
        <v>1057</v>
      </c>
      <c r="B3810" t="s">
        <v>38</v>
      </c>
      <c r="C3810" t="s">
        <v>30</v>
      </c>
      <c r="D3810" t="s">
        <v>17</v>
      </c>
      <c r="E3810" t="s">
        <v>580</v>
      </c>
      <c r="F3810" t="s">
        <v>35</v>
      </c>
      <c r="G3810">
        <v>33317</v>
      </c>
      <c r="H3810" t="s">
        <v>20</v>
      </c>
      <c r="I3810" t="s">
        <v>32</v>
      </c>
      <c r="J3810" t="s">
        <v>64</v>
      </c>
      <c r="K3810">
        <v>5.2380000000000004</v>
      </c>
      <c r="L3810">
        <v>2</v>
      </c>
      <c r="M3810">
        <v>0.7</v>
      </c>
      <c r="N3810">
        <v>-4.0157999999999996</v>
      </c>
      <c r="O3810" s="5">
        <f t="shared" si="59"/>
        <v>-0.7666666666666665</v>
      </c>
    </row>
    <row r="3811" spans="1:15" x14ac:dyDescent="0.25">
      <c r="A3811" t="s">
        <v>1057</v>
      </c>
      <c r="B3811" t="s">
        <v>38</v>
      </c>
      <c r="C3811" t="s">
        <v>30</v>
      </c>
      <c r="D3811" t="s">
        <v>17</v>
      </c>
      <c r="E3811" t="s">
        <v>580</v>
      </c>
      <c r="F3811" t="s">
        <v>35</v>
      </c>
      <c r="G3811">
        <v>33317</v>
      </c>
      <c r="H3811" t="s">
        <v>20</v>
      </c>
      <c r="I3811" t="s">
        <v>32</v>
      </c>
      <c r="J3811" t="s">
        <v>64</v>
      </c>
      <c r="K3811">
        <v>4.6619999999999999</v>
      </c>
      <c r="L3811">
        <v>3</v>
      </c>
      <c r="M3811">
        <v>0.7</v>
      </c>
      <c r="N3811">
        <v>-3.7296</v>
      </c>
      <c r="O3811" s="5">
        <f t="shared" si="59"/>
        <v>-0.8</v>
      </c>
    </row>
    <row r="3812" spans="1:15" x14ac:dyDescent="0.25">
      <c r="A3812" t="s">
        <v>1057</v>
      </c>
      <c r="B3812" t="s">
        <v>38</v>
      </c>
      <c r="C3812" t="s">
        <v>30</v>
      </c>
      <c r="D3812" t="s">
        <v>17</v>
      </c>
      <c r="E3812" t="s">
        <v>580</v>
      </c>
      <c r="F3812" t="s">
        <v>35</v>
      </c>
      <c r="G3812">
        <v>33317</v>
      </c>
      <c r="H3812" t="s">
        <v>20</v>
      </c>
      <c r="I3812" t="s">
        <v>21</v>
      </c>
      <c r="J3812" t="s">
        <v>25</v>
      </c>
      <c r="K3812">
        <v>523.91999999999996</v>
      </c>
      <c r="L3812">
        <v>5</v>
      </c>
      <c r="M3812">
        <v>0.2</v>
      </c>
      <c r="N3812">
        <v>-72.039000000000001</v>
      </c>
      <c r="O3812" s="5">
        <f t="shared" si="59"/>
        <v>-0.13750000000000001</v>
      </c>
    </row>
    <row r="3813" spans="1:15" x14ac:dyDescent="0.25">
      <c r="A3813" t="s">
        <v>1057</v>
      </c>
      <c r="B3813" t="s">
        <v>38</v>
      </c>
      <c r="C3813" t="s">
        <v>30</v>
      </c>
      <c r="D3813" t="s">
        <v>17</v>
      </c>
      <c r="E3813" t="s">
        <v>580</v>
      </c>
      <c r="F3813" t="s">
        <v>35</v>
      </c>
      <c r="G3813">
        <v>33317</v>
      </c>
      <c r="H3813" t="s">
        <v>20</v>
      </c>
      <c r="I3813" t="s">
        <v>58</v>
      </c>
      <c r="J3813" t="s">
        <v>59</v>
      </c>
      <c r="K3813">
        <v>100.792</v>
      </c>
      <c r="L3813">
        <v>1</v>
      </c>
      <c r="M3813">
        <v>0.2</v>
      </c>
      <c r="N3813">
        <v>10.0792</v>
      </c>
      <c r="O3813" s="5">
        <f t="shared" si="59"/>
        <v>0.1</v>
      </c>
    </row>
    <row r="3814" spans="1:15" x14ac:dyDescent="0.25">
      <c r="A3814" t="s">
        <v>1057</v>
      </c>
      <c r="B3814" t="s">
        <v>38</v>
      </c>
      <c r="C3814" t="s">
        <v>30</v>
      </c>
      <c r="D3814" t="s">
        <v>17</v>
      </c>
      <c r="E3814" t="s">
        <v>580</v>
      </c>
      <c r="F3814" t="s">
        <v>35</v>
      </c>
      <c r="G3814">
        <v>33317</v>
      </c>
      <c r="H3814" t="s">
        <v>20</v>
      </c>
      <c r="I3814" t="s">
        <v>21</v>
      </c>
      <c r="J3814" t="s">
        <v>25</v>
      </c>
      <c r="K3814">
        <v>146.136</v>
      </c>
      <c r="L3814">
        <v>3</v>
      </c>
      <c r="M3814">
        <v>0.2</v>
      </c>
      <c r="N3814">
        <v>16.440300000000001</v>
      </c>
      <c r="O3814" s="5">
        <f t="shared" si="59"/>
        <v>0.1125</v>
      </c>
    </row>
    <row r="3815" spans="1:15" x14ac:dyDescent="0.25">
      <c r="A3815" t="s">
        <v>807</v>
      </c>
      <c r="B3815" t="s">
        <v>578</v>
      </c>
      <c r="C3815" t="s">
        <v>16</v>
      </c>
      <c r="D3815" t="s">
        <v>17</v>
      </c>
      <c r="E3815" t="s">
        <v>361</v>
      </c>
      <c r="F3815" t="s">
        <v>55</v>
      </c>
      <c r="G3815">
        <v>53209</v>
      </c>
      <c r="H3815" t="s">
        <v>89</v>
      </c>
      <c r="I3815" t="s">
        <v>32</v>
      </c>
      <c r="J3815" t="s">
        <v>33</v>
      </c>
      <c r="K3815">
        <v>25.06</v>
      </c>
      <c r="L3815">
        <v>2</v>
      </c>
      <c r="M3815">
        <v>0</v>
      </c>
      <c r="N3815">
        <v>11.7782</v>
      </c>
      <c r="O3815" s="5">
        <f t="shared" si="59"/>
        <v>0.47000000000000003</v>
      </c>
    </row>
    <row r="3816" spans="1:15" x14ac:dyDescent="0.25">
      <c r="A3816" t="s">
        <v>731</v>
      </c>
      <c r="B3816" t="s">
        <v>38</v>
      </c>
      <c r="C3816" t="s">
        <v>16</v>
      </c>
      <c r="D3816" t="s">
        <v>17</v>
      </c>
      <c r="E3816" t="s">
        <v>265</v>
      </c>
      <c r="F3816" t="s">
        <v>74</v>
      </c>
      <c r="G3816">
        <v>62301</v>
      </c>
      <c r="H3816" t="s">
        <v>89</v>
      </c>
      <c r="I3816" t="s">
        <v>32</v>
      </c>
      <c r="J3816" t="s">
        <v>33</v>
      </c>
      <c r="K3816">
        <v>19.824000000000002</v>
      </c>
      <c r="L3816">
        <v>6</v>
      </c>
      <c r="M3816">
        <v>0.2</v>
      </c>
      <c r="N3816">
        <v>6.4428000000000001</v>
      </c>
      <c r="O3816" s="5">
        <f t="shared" si="59"/>
        <v>0.32499999999999996</v>
      </c>
    </row>
    <row r="3817" spans="1:15" x14ac:dyDescent="0.25">
      <c r="A3817" t="s">
        <v>748</v>
      </c>
      <c r="B3817" t="s">
        <v>578</v>
      </c>
      <c r="C3817" t="s">
        <v>16</v>
      </c>
      <c r="D3817" t="s">
        <v>17</v>
      </c>
      <c r="E3817" t="s">
        <v>290</v>
      </c>
      <c r="F3817" t="s">
        <v>35</v>
      </c>
      <c r="G3817">
        <v>32216</v>
      </c>
      <c r="H3817" t="s">
        <v>20</v>
      </c>
      <c r="I3817" t="s">
        <v>58</v>
      </c>
      <c r="J3817" t="s">
        <v>59</v>
      </c>
      <c r="K3817">
        <v>823.96</v>
      </c>
      <c r="L3817">
        <v>5</v>
      </c>
      <c r="M3817">
        <v>0.2</v>
      </c>
      <c r="N3817">
        <v>51.497500000000002</v>
      </c>
      <c r="O3817" s="5">
        <f t="shared" si="59"/>
        <v>6.25E-2</v>
      </c>
    </row>
    <row r="3818" spans="1:15" x14ac:dyDescent="0.25">
      <c r="A3818" t="s">
        <v>748</v>
      </c>
      <c r="B3818" t="s">
        <v>578</v>
      </c>
      <c r="C3818" t="s">
        <v>16</v>
      </c>
      <c r="D3818" t="s">
        <v>17</v>
      </c>
      <c r="E3818" t="s">
        <v>290</v>
      </c>
      <c r="F3818" t="s">
        <v>35</v>
      </c>
      <c r="G3818">
        <v>32216</v>
      </c>
      <c r="H3818" t="s">
        <v>20</v>
      </c>
      <c r="I3818" t="s">
        <v>32</v>
      </c>
      <c r="J3818" t="s">
        <v>80</v>
      </c>
      <c r="K3818">
        <v>15.984</v>
      </c>
      <c r="L3818">
        <v>2</v>
      </c>
      <c r="M3818">
        <v>0.2</v>
      </c>
      <c r="N3818">
        <v>4.9950000000000001</v>
      </c>
      <c r="O3818" s="5">
        <f t="shared" si="59"/>
        <v>0.3125</v>
      </c>
    </row>
    <row r="3819" spans="1:15" x14ac:dyDescent="0.25">
      <c r="A3819" t="s">
        <v>877</v>
      </c>
      <c r="B3819" t="s">
        <v>38</v>
      </c>
      <c r="C3819" t="s">
        <v>16</v>
      </c>
      <c r="D3819" t="s">
        <v>17</v>
      </c>
      <c r="E3819" t="s">
        <v>435</v>
      </c>
      <c r="F3819" t="s">
        <v>23</v>
      </c>
      <c r="G3819">
        <v>36608</v>
      </c>
      <c r="H3819" t="s">
        <v>20</v>
      </c>
      <c r="I3819" t="s">
        <v>21</v>
      </c>
      <c r="J3819" t="s">
        <v>39</v>
      </c>
      <c r="K3819">
        <v>801.96</v>
      </c>
      <c r="L3819">
        <v>2</v>
      </c>
      <c r="M3819">
        <v>0</v>
      </c>
      <c r="N3819">
        <v>200.49</v>
      </c>
      <c r="O3819" s="5">
        <f t="shared" si="59"/>
        <v>0.25</v>
      </c>
    </row>
    <row r="3820" spans="1:15" x14ac:dyDescent="0.25">
      <c r="A3820" t="s">
        <v>877</v>
      </c>
      <c r="B3820" t="s">
        <v>38</v>
      </c>
      <c r="C3820" t="s">
        <v>16</v>
      </c>
      <c r="D3820" t="s">
        <v>17</v>
      </c>
      <c r="E3820" t="s">
        <v>435</v>
      </c>
      <c r="F3820" t="s">
        <v>23</v>
      </c>
      <c r="G3820">
        <v>36608</v>
      </c>
      <c r="H3820" t="s">
        <v>20</v>
      </c>
      <c r="I3820" t="s">
        <v>58</v>
      </c>
      <c r="J3820" t="s">
        <v>59</v>
      </c>
      <c r="K3820">
        <v>59.97</v>
      </c>
      <c r="L3820">
        <v>3</v>
      </c>
      <c r="M3820">
        <v>0</v>
      </c>
      <c r="N3820">
        <v>0</v>
      </c>
      <c r="O3820" s="5">
        <f t="shared" si="59"/>
        <v>0</v>
      </c>
    </row>
    <row r="3821" spans="1:15" x14ac:dyDescent="0.25">
      <c r="A3821" t="s">
        <v>877</v>
      </c>
      <c r="B3821" t="s">
        <v>38</v>
      </c>
      <c r="C3821" t="s">
        <v>16</v>
      </c>
      <c r="D3821" t="s">
        <v>17</v>
      </c>
      <c r="E3821" t="s">
        <v>435</v>
      </c>
      <c r="F3821" t="s">
        <v>23</v>
      </c>
      <c r="G3821">
        <v>36608</v>
      </c>
      <c r="H3821" t="s">
        <v>20</v>
      </c>
      <c r="I3821" t="s">
        <v>21</v>
      </c>
      <c r="J3821" t="s">
        <v>25</v>
      </c>
      <c r="K3821">
        <v>1056.8599999999999</v>
      </c>
      <c r="L3821">
        <v>7</v>
      </c>
      <c r="M3821">
        <v>0</v>
      </c>
      <c r="N3821">
        <v>306.48939999999999</v>
      </c>
      <c r="O3821" s="5">
        <f t="shared" si="59"/>
        <v>0.29000000000000004</v>
      </c>
    </row>
    <row r="3822" spans="1:15" x14ac:dyDescent="0.25">
      <c r="A3822" t="s">
        <v>652</v>
      </c>
      <c r="B3822" t="s">
        <v>38</v>
      </c>
      <c r="C3822" t="s">
        <v>16</v>
      </c>
      <c r="D3822" t="s">
        <v>17</v>
      </c>
      <c r="E3822" t="s">
        <v>110</v>
      </c>
      <c r="F3822" t="s">
        <v>94</v>
      </c>
      <c r="G3822">
        <v>10024</v>
      </c>
      <c r="H3822" t="s">
        <v>119</v>
      </c>
      <c r="I3822" t="s">
        <v>32</v>
      </c>
      <c r="J3822" t="s">
        <v>64</v>
      </c>
      <c r="K3822">
        <v>12.816000000000001</v>
      </c>
      <c r="L3822">
        <v>3</v>
      </c>
      <c r="M3822">
        <v>0.2</v>
      </c>
      <c r="N3822">
        <v>4.3254000000000001</v>
      </c>
      <c r="O3822" s="5">
        <f t="shared" si="59"/>
        <v>0.33749999999999997</v>
      </c>
    </row>
    <row r="3823" spans="1:15" x14ac:dyDescent="0.25">
      <c r="A3823" t="s">
        <v>652</v>
      </c>
      <c r="B3823" t="s">
        <v>38</v>
      </c>
      <c r="C3823" t="s">
        <v>16</v>
      </c>
      <c r="D3823" t="s">
        <v>17</v>
      </c>
      <c r="E3823" t="s">
        <v>110</v>
      </c>
      <c r="F3823" t="s">
        <v>94</v>
      </c>
      <c r="G3823">
        <v>10024</v>
      </c>
      <c r="H3823" t="s">
        <v>119</v>
      </c>
      <c r="I3823" t="s">
        <v>21</v>
      </c>
      <c r="J3823" t="s">
        <v>22</v>
      </c>
      <c r="K3823">
        <v>314.35199999999998</v>
      </c>
      <c r="L3823">
        <v>3</v>
      </c>
      <c r="M3823">
        <v>0.2</v>
      </c>
      <c r="N3823">
        <v>-15.717599999999999</v>
      </c>
      <c r="O3823" s="5">
        <f t="shared" si="59"/>
        <v>-0.05</v>
      </c>
    </row>
    <row r="3824" spans="1:15" x14ac:dyDescent="0.25">
      <c r="A3824" t="s">
        <v>652</v>
      </c>
      <c r="B3824" t="s">
        <v>38</v>
      </c>
      <c r="C3824" t="s">
        <v>16</v>
      </c>
      <c r="D3824" t="s">
        <v>17</v>
      </c>
      <c r="E3824" t="s">
        <v>110</v>
      </c>
      <c r="F3824" t="s">
        <v>94</v>
      </c>
      <c r="G3824">
        <v>10024</v>
      </c>
      <c r="H3824" t="s">
        <v>119</v>
      </c>
      <c r="I3824" t="s">
        <v>32</v>
      </c>
      <c r="J3824" t="s">
        <v>80</v>
      </c>
      <c r="K3824">
        <v>18.98</v>
      </c>
      <c r="L3824">
        <v>2</v>
      </c>
      <c r="M3824">
        <v>0</v>
      </c>
      <c r="N3824">
        <v>8.9206000000000003</v>
      </c>
      <c r="O3824" s="5">
        <f t="shared" si="59"/>
        <v>0.47000000000000003</v>
      </c>
    </row>
    <row r="3825" spans="1:15" x14ac:dyDescent="0.25">
      <c r="A3825" t="s">
        <v>652</v>
      </c>
      <c r="B3825" t="s">
        <v>38</v>
      </c>
      <c r="C3825" t="s">
        <v>16</v>
      </c>
      <c r="D3825" t="s">
        <v>17</v>
      </c>
      <c r="E3825" t="s">
        <v>110</v>
      </c>
      <c r="F3825" t="s">
        <v>94</v>
      </c>
      <c r="G3825">
        <v>10024</v>
      </c>
      <c r="H3825" t="s">
        <v>119</v>
      </c>
      <c r="I3825" t="s">
        <v>32</v>
      </c>
      <c r="J3825" t="s">
        <v>64</v>
      </c>
      <c r="K3825">
        <v>18.239999999999998</v>
      </c>
      <c r="L3825">
        <v>6</v>
      </c>
      <c r="M3825">
        <v>0.2</v>
      </c>
      <c r="N3825">
        <v>6.1559999999999997</v>
      </c>
      <c r="O3825" s="5">
        <f t="shared" si="59"/>
        <v>0.33750000000000002</v>
      </c>
    </row>
    <row r="3826" spans="1:15" x14ac:dyDescent="0.25">
      <c r="A3826" t="s">
        <v>652</v>
      </c>
      <c r="B3826" t="s">
        <v>38</v>
      </c>
      <c r="C3826" t="s">
        <v>16</v>
      </c>
      <c r="D3826" t="s">
        <v>17</v>
      </c>
      <c r="E3826" t="s">
        <v>110</v>
      </c>
      <c r="F3826" t="s">
        <v>94</v>
      </c>
      <c r="G3826">
        <v>10011</v>
      </c>
      <c r="H3826" t="s">
        <v>119</v>
      </c>
      <c r="I3826" t="s">
        <v>32</v>
      </c>
      <c r="J3826" t="s">
        <v>43</v>
      </c>
      <c r="K3826">
        <v>991.2</v>
      </c>
      <c r="L3826">
        <v>6</v>
      </c>
      <c r="M3826">
        <v>0</v>
      </c>
      <c r="N3826">
        <v>257.71199999999999</v>
      </c>
      <c r="O3826" s="5">
        <f t="shared" si="59"/>
        <v>0.25999999999999995</v>
      </c>
    </row>
    <row r="3827" spans="1:15" x14ac:dyDescent="0.25">
      <c r="A3827" t="s">
        <v>652</v>
      </c>
      <c r="B3827" t="s">
        <v>38</v>
      </c>
      <c r="C3827" t="s">
        <v>16</v>
      </c>
      <c r="D3827" t="s">
        <v>17</v>
      </c>
      <c r="E3827" t="s">
        <v>110</v>
      </c>
      <c r="F3827" t="s">
        <v>94</v>
      </c>
      <c r="G3827">
        <v>10011</v>
      </c>
      <c r="H3827" t="s">
        <v>119</v>
      </c>
      <c r="I3827" t="s">
        <v>58</v>
      </c>
      <c r="J3827" t="s">
        <v>556</v>
      </c>
      <c r="K3827">
        <v>879.98400000000004</v>
      </c>
      <c r="L3827">
        <v>2</v>
      </c>
      <c r="M3827">
        <v>0.2</v>
      </c>
      <c r="N3827">
        <v>329.99400000000003</v>
      </c>
      <c r="O3827" s="5">
        <f t="shared" si="59"/>
        <v>0.375</v>
      </c>
    </row>
    <row r="3828" spans="1:15" x14ac:dyDescent="0.25">
      <c r="A3828" t="s">
        <v>652</v>
      </c>
      <c r="B3828" t="s">
        <v>38</v>
      </c>
      <c r="C3828" t="s">
        <v>16</v>
      </c>
      <c r="D3828" t="s">
        <v>17</v>
      </c>
      <c r="E3828" t="s">
        <v>110</v>
      </c>
      <c r="F3828" t="s">
        <v>94</v>
      </c>
      <c r="G3828">
        <v>10011</v>
      </c>
      <c r="H3828" t="s">
        <v>119</v>
      </c>
      <c r="I3828" t="s">
        <v>32</v>
      </c>
      <c r="J3828" t="s">
        <v>64</v>
      </c>
      <c r="K3828">
        <v>12.96</v>
      </c>
      <c r="L3828">
        <v>9</v>
      </c>
      <c r="M3828">
        <v>0.2</v>
      </c>
      <c r="N3828">
        <v>4.5359999999999996</v>
      </c>
      <c r="O3828" s="5">
        <f t="shared" si="59"/>
        <v>0.34999999999999992</v>
      </c>
    </row>
    <row r="3829" spans="1:15" x14ac:dyDescent="0.25">
      <c r="A3829" t="s">
        <v>694</v>
      </c>
      <c r="B3829" t="s">
        <v>38</v>
      </c>
      <c r="C3829" t="s">
        <v>30</v>
      </c>
      <c r="D3829" t="s">
        <v>17</v>
      </c>
      <c r="E3829" t="s">
        <v>211</v>
      </c>
      <c r="F3829" t="s">
        <v>50</v>
      </c>
      <c r="G3829">
        <v>75217</v>
      </c>
      <c r="H3829" t="s">
        <v>89</v>
      </c>
      <c r="I3829" t="s">
        <v>32</v>
      </c>
      <c r="J3829" t="s">
        <v>43</v>
      </c>
      <c r="K3829">
        <v>107.44</v>
      </c>
      <c r="L3829">
        <v>10</v>
      </c>
      <c r="M3829">
        <v>0.2</v>
      </c>
      <c r="N3829">
        <v>10.744</v>
      </c>
      <c r="O3829" s="5">
        <f t="shared" si="59"/>
        <v>0.1</v>
      </c>
    </row>
    <row r="3830" spans="1:15" x14ac:dyDescent="0.25">
      <c r="A3830" t="s">
        <v>700</v>
      </c>
      <c r="B3830" t="s">
        <v>38</v>
      </c>
      <c r="C3830" t="s">
        <v>30</v>
      </c>
      <c r="D3830" t="s">
        <v>17</v>
      </c>
      <c r="E3830" t="s">
        <v>220</v>
      </c>
      <c r="F3830" t="s">
        <v>82</v>
      </c>
      <c r="G3830">
        <v>48234</v>
      </c>
      <c r="H3830" t="s">
        <v>89</v>
      </c>
      <c r="I3830" t="s">
        <v>21</v>
      </c>
      <c r="J3830" t="s">
        <v>25</v>
      </c>
      <c r="K3830">
        <v>1458.65</v>
      </c>
      <c r="L3830">
        <v>5</v>
      </c>
      <c r="M3830">
        <v>0</v>
      </c>
      <c r="N3830">
        <v>423.00850000000003</v>
      </c>
      <c r="O3830" s="5">
        <f t="shared" si="59"/>
        <v>0.28999999999999998</v>
      </c>
    </row>
    <row r="3831" spans="1:15" x14ac:dyDescent="0.25">
      <c r="A3831" t="s">
        <v>700</v>
      </c>
      <c r="B3831" t="s">
        <v>38</v>
      </c>
      <c r="C3831" t="s">
        <v>30</v>
      </c>
      <c r="D3831" t="s">
        <v>17</v>
      </c>
      <c r="E3831" t="s">
        <v>220</v>
      </c>
      <c r="F3831" t="s">
        <v>82</v>
      </c>
      <c r="G3831">
        <v>48234</v>
      </c>
      <c r="H3831" t="s">
        <v>89</v>
      </c>
      <c r="I3831" t="s">
        <v>21</v>
      </c>
      <c r="J3831" t="s">
        <v>25</v>
      </c>
      <c r="K3831">
        <v>26.64</v>
      </c>
      <c r="L3831">
        <v>1</v>
      </c>
      <c r="M3831">
        <v>0</v>
      </c>
      <c r="N3831">
        <v>7.4592000000000001</v>
      </c>
      <c r="O3831" s="5">
        <f t="shared" si="59"/>
        <v>0.27999999999999997</v>
      </c>
    </row>
    <row r="3832" spans="1:15" x14ac:dyDescent="0.25">
      <c r="A3832" t="s">
        <v>700</v>
      </c>
      <c r="B3832" t="s">
        <v>38</v>
      </c>
      <c r="C3832" t="s">
        <v>30</v>
      </c>
      <c r="D3832" t="s">
        <v>17</v>
      </c>
      <c r="E3832" t="s">
        <v>220</v>
      </c>
      <c r="F3832" t="s">
        <v>82</v>
      </c>
      <c r="G3832">
        <v>48234</v>
      </c>
      <c r="H3832" t="s">
        <v>89</v>
      </c>
      <c r="I3832" t="s">
        <v>21</v>
      </c>
      <c r="J3832" t="s">
        <v>25</v>
      </c>
      <c r="K3832">
        <v>476.8</v>
      </c>
      <c r="L3832">
        <v>2</v>
      </c>
      <c r="M3832">
        <v>0</v>
      </c>
      <c r="N3832">
        <v>119.2</v>
      </c>
      <c r="O3832" s="5">
        <f t="shared" si="59"/>
        <v>0.25</v>
      </c>
    </row>
    <row r="3833" spans="1:15" x14ac:dyDescent="0.25">
      <c r="A3833" t="s">
        <v>700</v>
      </c>
      <c r="B3833" t="s">
        <v>38</v>
      </c>
      <c r="C3833" t="s">
        <v>30</v>
      </c>
      <c r="D3833" t="s">
        <v>17</v>
      </c>
      <c r="E3833" t="s">
        <v>220</v>
      </c>
      <c r="F3833" t="s">
        <v>82</v>
      </c>
      <c r="G3833">
        <v>48234</v>
      </c>
      <c r="H3833" t="s">
        <v>89</v>
      </c>
      <c r="I3833" t="s">
        <v>32</v>
      </c>
      <c r="J3833" t="s">
        <v>68</v>
      </c>
      <c r="K3833">
        <v>87.444000000000003</v>
      </c>
      <c r="L3833">
        <v>2</v>
      </c>
      <c r="M3833">
        <v>0.1</v>
      </c>
      <c r="N3833">
        <v>18.4604</v>
      </c>
      <c r="O3833" s="5">
        <f t="shared" si="59"/>
        <v>0.21111111111111111</v>
      </c>
    </row>
    <row r="3834" spans="1:15" x14ac:dyDescent="0.25">
      <c r="A3834" t="s">
        <v>650</v>
      </c>
      <c r="B3834" t="s">
        <v>38</v>
      </c>
      <c r="C3834" t="s">
        <v>16</v>
      </c>
      <c r="D3834" t="s">
        <v>17</v>
      </c>
      <c r="E3834" t="s">
        <v>103</v>
      </c>
      <c r="F3834" t="s">
        <v>56</v>
      </c>
      <c r="G3834">
        <v>19901</v>
      </c>
      <c r="H3834" t="s">
        <v>119</v>
      </c>
      <c r="I3834" t="s">
        <v>21</v>
      </c>
      <c r="J3834" t="s">
        <v>48</v>
      </c>
      <c r="K3834">
        <v>76.14</v>
      </c>
      <c r="L3834">
        <v>3</v>
      </c>
      <c r="M3834">
        <v>0</v>
      </c>
      <c r="N3834">
        <v>26.649000000000001</v>
      </c>
      <c r="O3834" s="5">
        <f t="shared" si="59"/>
        <v>0.35000000000000003</v>
      </c>
    </row>
    <row r="3835" spans="1:15" x14ac:dyDescent="0.25">
      <c r="A3835" t="s">
        <v>650</v>
      </c>
      <c r="B3835" t="s">
        <v>38</v>
      </c>
      <c r="C3835" t="s">
        <v>16</v>
      </c>
      <c r="D3835" t="s">
        <v>17</v>
      </c>
      <c r="E3835" t="s">
        <v>103</v>
      </c>
      <c r="F3835" t="s">
        <v>56</v>
      </c>
      <c r="G3835">
        <v>19901</v>
      </c>
      <c r="H3835" t="s">
        <v>119</v>
      </c>
      <c r="I3835" t="s">
        <v>32</v>
      </c>
      <c r="J3835" t="s">
        <v>64</v>
      </c>
      <c r="K3835">
        <v>19.96</v>
      </c>
      <c r="L3835">
        <v>2</v>
      </c>
      <c r="M3835">
        <v>0</v>
      </c>
      <c r="N3835">
        <v>9.3811999999999998</v>
      </c>
      <c r="O3835" s="5">
        <f t="shared" si="59"/>
        <v>0.47</v>
      </c>
    </row>
    <row r="3836" spans="1:15" x14ac:dyDescent="0.25">
      <c r="A3836" t="s">
        <v>670</v>
      </c>
      <c r="B3836" t="s">
        <v>578</v>
      </c>
      <c r="C3836" t="s">
        <v>30</v>
      </c>
      <c r="D3836" t="s">
        <v>17</v>
      </c>
      <c r="E3836" t="s">
        <v>162</v>
      </c>
      <c r="F3836" t="s">
        <v>124</v>
      </c>
      <c r="G3836">
        <v>43229</v>
      </c>
      <c r="H3836" t="s">
        <v>119</v>
      </c>
      <c r="I3836" t="s">
        <v>58</v>
      </c>
      <c r="J3836" t="s">
        <v>59</v>
      </c>
      <c r="K3836">
        <v>1049.97</v>
      </c>
      <c r="L3836">
        <v>5</v>
      </c>
      <c r="M3836">
        <v>0.4</v>
      </c>
      <c r="N3836">
        <v>-209.994</v>
      </c>
      <c r="O3836" s="5">
        <f t="shared" si="59"/>
        <v>-0.19999999999999998</v>
      </c>
    </row>
    <row r="3837" spans="1:15" x14ac:dyDescent="0.25">
      <c r="A3837" t="s">
        <v>670</v>
      </c>
      <c r="B3837" t="s">
        <v>578</v>
      </c>
      <c r="C3837" t="s">
        <v>30</v>
      </c>
      <c r="D3837" t="s">
        <v>17</v>
      </c>
      <c r="E3837" t="s">
        <v>162</v>
      </c>
      <c r="F3837" t="s">
        <v>124</v>
      </c>
      <c r="G3837">
        <v>43229</v>
      </c>
      <c r="H3837" t="s">
        <v>119</v>
      </c>
      <c r="I3837" t="s">
        <v>21</v>
      </c>
      <c r="J3837" t="s">
        <v>25</v>
      </c>
      <c r="K3837">
        <v>611.05799999999999</v>
      </c>
      <c r="L3837">
        <v>3</v>
      </c>
      <c r="M3837">
        <v>0.3</v>
      </c>
      <c r="N3837">
        <v>-34.9176</v>
      </c>
      <c r="O3837" s="5">
        <f t="shared" si="59"/>
        <v>-5.7142857142857141E-2</v>
      </c>
    </row>
    <row r="3838" spans="1:15" x14ac:dyDescent="0.25">
      <c r="A3838" t="s">
        <v>881</v>
      </c>
      <c r="B3838" t="s">
        <v>38</v>
      </c>
      <c r="C3838" t="s">
        <v>30</v>
      </c>
      <c r="D3838" t="s">
        <v>17</v>
      </c>
      <c r="E3838" t="s">
        <v>375</v>
      </c>
      <c r="F3838" t="s">
        <v>28</v>
      </c>
      <c r="G3838">
        <v>85301</v>
      </c>
      <c r="H3838" t="s">
        <v>31</v>
      </c>
      <c r="I3838" t="s">
        <v>32</v>
      </c>
      <c r="J3838" t="s">
        <v>195</v>
      </c>
      <c r="K3838">
        <v>2.3679999999999999</v>
      </c>
      <c r="L3838">
        <v>2</v>
      </c>
      <c r="M3838">
        <v>0.2</v>
      </c>
      <c r="N3838">
        <v>0.82879999999999998</v>
      </c>
      <c r="O3838" s="5">
        <f t="shared" si="59"/>
        <v>0.35000000000000003</v>
      </c>
    </row>
    <row r="3839" spans="1:15" x14ac:dyDescent="0.25">
      <c r="A3839" t="s">
        <v>881</v>
      </c>
      <c r="B3839" t="s">
        <v>38</v>
      </c>
      <c r="C3839" t="s">
        <v>30</v>
      </c>
      <c r="D3839" t="s">
        <v>17</v>
      </c>
      <c r="E3839" t="s">
        <v>375</v>
      </c>
      <c r="F3839" t="s">
        <v>28</v>
      </c>
      <c r="G3839">
        <v>85301</v>
      </c>
      <c r="H3839" t="s">
        <v>31</v>
      </c>
      <c r="I3839" t="s">
        <v>32</v>
      </c>
      <c r="J3839" t="s">
        <v>80</v>
      </c>
      <c r="K3839">
        <v>19.007999999999999</v>
      </c>
      <c r="L3839">
        <v>3</v>
      </c>
      <c r="M3839">
        <v>0.2</v>
      </c>
      <c r="N3839">
        <v>6.8903999999999996</v>
      </c>
      <c r="O3839" s="5">
        <f t="shared" si="59"/>
        <v>0.36249999999999999</v>
      </c>
    </row>
    <row r="3840" spans="1:15" x14ac:dyDescent="0.25">
      <c r="A3840" t="s">
        <v>888</v>
      </c>
      <c r="B3840" t="s">
        <v>38</v>
      </c>
      <c r="C3840" t="s">
        <v>16</v>
      </c>
      <c r="D3840" t="s">
        <v>17</v>
      </c>
      <c r="E3840" t="s">
        <v>449</v>
      </c>
      <c r="F3840" t="s">
        <v>132</v>
      </c>
      <c r="G3840">
        <v>89031</v>
      </c>
      <c r="H3840" t="s">
        <v>31</v>
      </c>
      <c r="I3840" t="s">
        <v>58</v>
      </c>
      <c r="J3840" t="s">
        <v>59</v>
      </c>
      <c r="K3840">
        <v>911.98400000000004</v>
      </c>
      <c r="L3840">
        <v>2</v>
      </c>
      <c r="M3840">
        <v>0.2</v>
      </c>
      <c r="N3840">
        <v>113.998</v>
      </c>
      <c r="O3840" s="5">
        <f t="shared" si="59"/>
        <v>0.125</v>
      </c>
    </row>
    <row r="3841" spans="1:15" x14ac:dyDescent="0.25">
      <c r="A3841" t="s">
        <v>888</v>
      </c>
      <c r="B3841" t="s">
        <v>38</v>
      </c>
      <c r="C3841" t="s">
        <v>16</v>
      </c>
      <c r="D3841" t="s">
        <v>17</v>
      </c>
      <c r="E3841" t="s">
        <v>449</v>
      </c>
      <c r="F3841" t="s">
        <v>132</v>
      </c>
      <c r="G3841">
        <v>89031</v>
      </c>
      <c r="H3841" t="s">
        <v>31</v>
      </c>
      <c r="I3841" t="s">
        <v>21</v>
      </c>
      <c r="J3841" t="s">
        <v>25</v>
      </c>
      <c r="K3841">
        <v>674.35199999999998</v>
      </c>
      <c r="L3841">
        <v>3</v>
      </c>
      <c r="M3841">
        <v>0.2</v>
      </c>
      <c r="N3841">
        <v>-109.5822</v>
      </c>
      <c r="O3841" s="5">
        <f t="shared" si="59"/>
        <v>-0.16250000000000001</v>
      </c>
    </row>
    <row r="3842" spans="1:15" x14ac:dyDescent="0.25">
      <c r="A3842" t="s">
        <v>888</v>
      </c>
      <c r="B3842" t="s">
        <v>38</v>
      </c>
      <c r="C3842" t="s">
        <v>16</v>
      </c>
      <c r="D3842" t="s">
        <v>17</v>
      </c>
      <c r="E3842" t="s">
        <v>449</v>
      </c>
      <c r="F3842" t="s">
        <v>132</v>
      </c>
      <c r="G3842">
        <v>89031</v>
      </c>
      <c r="H3842" t="s">
        <v>31</v>
      </c>
      <c r="I3842" t="s">
        <v>21</v>
      </c>
      <c r="J3842" t="s">
        <v>48</v>
      </c>
      <c r="K3842">
        <v>134.01</v>
      </c>
      <c r="L3842">
        <v>9</v>
      </c>
      <c r="M3842">
        <v>0</v>
      </c>
      <c r="N3842">
        <v>36.182699999999997</v>
      </c>
      <c r="O3842" s="5">
        <f t="shared" si="59"/>
        <v>0.27</v>
      </c>
    </row>
    <row r="3843" spans="1:15" x14ac:dyDescent="0.25">
      <c r="A3843" t="s">
        <v>888</v>
      </c>
      <c r="B3843" t="s">
        <v>38</v>
      </c>
      <c r="C3843" t="s">
        <v>16</v>
      </c>
      <c r="D3843" t="s">
        <v>17</v>
      </c>
      <c r="E3843" t="s">
        <v>449</v>
      </c>
      <c r="F3843" t="s">
        <v>132</v>
      </c>
      <c r="G3843">
        <v>89031</v>
      </c>
      <c r="H3843" t="s">
        <v>31</v>
      </c>
      <c r="I3843" t="s">
        <v>58</v>
      </c>
      <c r="J3843" t="s">
        <v>129</v>
      </c>
      <c r="K3843">
        <v>170.97</v>
      </c>
      <c r="L3843">
        <v>3</v>
      </c>
      <c r="M3843">
        <v>0</v>
      </c>
      <c r="N3843">
        <v>70.097700000000003</v>
      </c>
      <c r="O3843" s="5">
        <f t="shared" si="59"/>
        <v>0.41000000000000003</v>
      </c>
    </row>
    <row r="3844" spans="1:15" x14ac:dyDescent="0.25">
      <c r="A3844" t="s">
        <v>671</v>
      </c>
      <c r="B3844" t="s">
        <v>38</v>
      </c>
      <c r="C3844" t="s">
        <v>30</v>
      </c>
      <c r="D3844" t="s">
        <v>17</v>
      </c>
      <c r="E3844" t="s">
        <v>164</v>
      </c>
      <c r="F3844" t="s">
        <v>104</v>
      </c>
      <c r="G3844">
        <v>37620</v>
      </c>
      <c r="H3844" t="s">
        <v>20</v>
      </c>
      <c r="I3844" t="s">
        <v>21</v>
      </c>
      <c r="J3844" t="s">
        <v>25</v>
      </c>
      <c r="K3844">
        <v>170.352</v>
      </c>
      <c r="L3844">
        <v>3</v>
      </c>
      <c r="M3844">
        <v>0.2</v>
      </c>
      <c r="N3844">
        <v>10.647</v>
      </c>
      <c r="O3844" s="5">
        <f t="shared" ref="O3844:O3907" si="60">N3844/K3844</f>
        <v>6.25E-2</v>
      </c>
    </row>
    <row r="3845" spans="1:15" x14ac:dyDescent="0.25">
      <c r="A3845" t="s">
        <v>633</v>
      </c>
      <c r="B3845" t="s">
        <v>155</v>
      </c>
      <c r="C3845" t="s">
        <v>30</v>
      </c>
      <c r="D3845" t="s">
        <v>17</v>
      </c>
      <c r="E3845" t="s">
        <v>26</v>
      </c>
      <c r="F3845" t="s">
        <v>27</v>
      </c>
      <c r="G3845">
        <v>90049</v>
      </c>
      <c r="H3845" t="s">
        <v>31</v>
      </c>
      <c r="I3845" t="s">
        <v>32</v>
      </c>
      <c r="J3845" t="s">
        <v>64</v>
      </c>
      <c r="K3845">
        <v>7.1840000000000002</v>
      </c>
      <c r="L3845">
        <v>2</v>
      </c>
      <c r="M3845">
        <v>0.2</v>
      </c>
      <c r="N3845">
        <v>2.2450000000000001</v>
      </c>
      <c r="O3845" s="5">
        <f t="shared" si="60"/>
        <v>0.3125</v>
      </c>
    </row>
    <row r="3846" spans="1:15" x14ac:dyDescent="0.25">
      <c r="A3846" t="s">
        <v>633</v>
      </c>
      <c r="B3846" t="s">
        <v>155</v>
      </c>
      <c r="C3846" t="s">
        <v>30</v>
      </c>
      <c r="D3846" t="s">
        <v>17</v>
      </c>
      <c r="E3846" t="s">
        <v>26</v>
      </c>
      <c r="F3846" t="s">
        <v>27</v>
      </c>
      <c r="G3846">
        <v>90049</v>
      </c>
      <c r="H3846" t="s">
        <v>31</v>
      </c>
      <c r="I3846" t="s">
        <v>32</v>
      </c>
      <c r="J3846" t="s">
        <v>334</v>
      </c>
      <c r="K3846">
        <v>6.28</v>
      </c>
      <c r="L3846">
        <v>2</v>
      </c>
      <c r="M3846">
        <v>0</v>
      </c>
      <c r="N3846">
        <v>6.2799999999999995E-2</v>
      </c>
      <c r="O3846" s="5">
        <f t="shared" si="60"/>
        <v>9.9999999999999985E-3</v>
      </c>
    </row>
    <row r="3847" spans="1:15" x14ac:dyDescent="0.25">
      <c r="A3847" t="s">
        <v>633</v>
      </c>
      <c r="B3847" t="s">
        <v>155</v>
      </c>
      <c r="C3847" t="s">
        <v>30</v>
      </c>
      <c r="D3847" t="s">
        <v>17</v>
      </c>
      <c r="E3847" t="s">
        <v>26</v>
      </c>
      <c r="F3847" t="s">
        <v>27</v>
      </c>
      <c r="G3847">
        <v>90049</v>
      </c>
      <c r="H3847" t="s">
        <v>31</v>
      </c>
      <c r="I3847" t="s">
        <v>32</v>
      </c>
      <c r="J3847" t="s">
        <v>334</v>
      </c>
      <c r="K3847">
        <v>480.74</v>
      </c>
      <c r="L3847">
        <v>2</v>
      </c>
      <c r="M3847">
        <v>0</v>
      </c>
      <c r="N3847">
        <v>14.4222</v>
      </c>
      <c r="O3847" s="5">
        <f t="shared" si="60"/>
        <v>0.03</v>
      </c>
    </row>
    <row r="3848" spans="1:15" x14ac:dyDescent="0.25">
      <c r="A3848" t="s">
        <v>633</v>
      </c>
      <c r="B3848" t="s">
        <v>155</v>
      </c>
      <c r="C3848" t="s">
        <v>30</v>
      </c>
      <c r="D3848" t="s">
        <v>17</v>
      </c>
      <c r="E3848" t="s">
        <v>26</v>
      </c>
      <c r="F3848" t="s">
        <v>27</v>
      </c>
      <c r="G3848">
        <v>90049</v>
      </c>
      <c r="H3848" t="s">
        <v>31</v>
      </c>
      <c r="I3848" t="s">
        <v>21</v>
      </c>
      <c r="J3848" t="s">
        <v>22</v>
      </c>
      <c r="K3848">
        <v>616.99800000000005</v>
      </c>
      <c r="L3848">
        <v>6</v>
      </c>
      <c r="M3848">
        <v>0.15</v>
      </c>
      <c r="N3848">
        <v>-36.293999999999997</v>
      </c>
      <c r="O3848" s="5">
        <f t="shared" si="60"/>
        <v>-5.8823529411764698E-2</v>
      </c>
    </row>
    <row r="3849" spans="1:15" x14ac:dyDescent="0.25">
      <c r="A3849" t="s">
        <v>633</v>
      </c>
      <c r="B3849" t="s">
        <v>155</v>
      </c>
      <c r="C3849" t="s">
        <v>30</v>
      </c>
      <c r="D3849" t="s">
        <v>17</v>
      </c>
      <c r="E3849" t="s">
        <v>26</v>
      </c>
      <c r="F3849" t="s">
        <v>27</v>
      </c>
      <c r="G3849">
        <v>90049</v>
      </c>
      <c r="H3849" t="s">
        <v>31</v>
      </c>
      <c r="I3849" t="s">
        <v>32</v>
      </c>
      <c r="J3849" t="s">
        <v>43</v>
      </c>
      <c r="K3849">
        <v>141.4</v>
      </c>
      <c r="L3849">
        <v>5</v>
      </c>
      <c r="M3849">
        <v>0</v>
      </c>
      <c r="N3849">
        <v>38.177999999999997</v>
      </c>
      <c r="O3849" s="5">
        <f t="shared" si="60"/>
        <v>0.26999999999999996</v>
      </c>
    </row>
    <row r="3850" spans="1:15" x14ac:dyDescent="0.25">
      <c r="A3850" t="s">
        <v>745</v>
      </c>
      <c r="B3850" t="s">
        <v>15</v>
      </c>
      <c r="C3850" t="s">
        <v>88</v>
      </c>
      <c r="D3850" t="s">
        <v>17</v>
      </c>
      <c r="E3850" t="s">
        <v>218</v>
      </c>
      <c r="F3850" t="s">
        <v>82</v>
      </c>
      <c r="G3850">
        <v>48187</v>
      </c>
      <c r="H3850" t="s">
        <v>89</v>
      </c>
      <c r="I3850" t="s">
        <v>32</v>
      </c>
      <c r="J3850" t="s">
        <v>43</v>
      </c>
      <c r="K3850">
        <v>501.81</v>
      </c>
      <c r="L3850">
        <v>3</v>
      </c>
      <c r="M3850">
        <v>0</v>
      </c>
      <c r="N3850">
        <v>0</v>
      </c>
      <c r="O3850" s="5">
        <f t="shared" si="60"/>
        <v>0</v>
      </c>
    </row>
    <row r="3851" spans="1:15" x14ac:dyDescent="0.25">
      <c r="A3851" t="s">
        <v>758</v>
      </c>
      <c r="B3851" t="s">
        <v>155</v>
      </c>
      <c r="C3851" t="s">
        <v>16</v>
      </c>
      <c r="D3851" t="s">
        <v>17</v>
      </c>
      <c r="E3851" t="s">
        <v>301</v>
      </c>
      <c r="F3851" t="s">
        <v>36</v>
      </c>
      <c r="G3851">
        <v>72701</v>
      </c>
      <c r="H3851" t="s">
        <v>20</v>
      </c>
      <c r="I3851" t="s">
        <v>32</v>
      </c>
      <c r="J3851" t="s">
        <v>64</v>
      </c>
      <c r="K3851">
        <v>691.96</v>
      </c>
      <c r="L3851">
        <v>4</v>
      </c>
      <c r="M3851">
        <v>0</v>
      </c>
      <c r="N3851">
        <v>318.30160000000001</v>
      </c>
      <c r="O3851" s="5">
        <f t="shared" si="60"/>
        <v>0.45999999999999996</v>
      </c>
    </row>
    <row r="3852" spans="1:15" x14ac:dyDescent="0.25">
      <c r="A3852" t="s">
        <v>758</v>
      </c>
      <c r="B3852" t="s">
        <v>155</v>
      </c>
      <c r="C3852" t="s">
        <v>16</v>
      </c>
      <c r="D3852" t="s">
        <v>17</v>
      </c>
      <c r="E3852" t="s">
        <v>301</v>
      </c>
      <c r="F3852" t="s">
        <v>36</v>
      </c>
      <c r="G3852">
        <v>72701</v>
      </c>
      <c r="H3852" t="s">
        <v>20</v>
      </c>
      <c r="I3852" t="s">
        <v>58</v>
      </c>
      <c r="J3852" t="s">
        <v>129</v>
      </c>
      <c r="K3852">
        <v>34.950000000000003</v>
      </c>
      <c r="L3852">
        <v>5</v>
      </c>
      <c r="M3852">
        <v>0</v>
      </c>
      <c r="N3852">
        <v>15.378</v>
      </c>
      <c r="O3852" s="5">
        <f t="shared" si="60"/>
        <v>0.43999999999999995</v>
      </c>
    </row>
    <row r="3853" spans="1:15" x14ac:dyDescent="0.25">
      <c r="A3853" t="s">
        <v>938</v>
      </c>
      <c r="B3853" t="s">
        <v>38</v>
      </c>
      <c r="C3853" t="s">
        <v>30</v>
      </c>
      <c r="D3853" t="s">
        <v>17</v>
      </c>
      <c r="E3853" t="s">
        <v>123</v>
      </c>
      <c r="F3853" t="s">
        <v>121</v>
      </c>
      <c r="G3853">
        <v>65807</v>
      </c>
      <c r="H3853" t="s">
        <v>89</v>
      </c>
      <c r="I3853" t="s">
        <v>32</v>
      </c>
      <c r="J3853" t="s">
        <v>80</v>
      </c>
      <c r="K3853">
        <v>85.96</v>
      </c>
      <c r="L3853">
        <v>7</v>
      </c>
      <c r="M3853">
        <v>0</v>
      </c>
      <c r="N3853">
        <v>40.401200000000003</v>
      </c>
      <c r="O3853" s="5">
        <f t="shared" si="60"/>
        <v>0.47000000000000008</v>
      </c>
    </row>
    <row r="3854" spans="1:15" x14ac:dyDescent="0.25">
      <c r="A3854" t="s">
        <v>963</v>
      </c>
      <c r="B3854" t="s">
        <v>578</v>
      </c>
      <c r="C3854" t="s">
        <v>88</v>
      </c>
      <c r="D3854" t="s">
        <v>17</v>
      </c>
      <c r="E3854" t="s">
        <v>265</v>
      </c>
      <c r="F3854" t="s">
        <v>108</v>
      </c>
      <c r="G3854">
        <v>2169</v>
      </c>
      <c r="H3854" t="s">
        <v>119</v>
      </c>
      <c r="I3854" t="s">
        <v>21</v>
      </c>
      <c r="J3854" t="s">
        <v>48</v>
      </c>
      <c r="K3854">
        <v>85.3</v>
      </c>
      <c r="L3854">
        <v>2</v>
      </c>
      <c r="M3854">
        <v>0</v>
      </c>
      <c r="N3854">
        <v>14.500999999999999</v>
      </c>
      <c r="O3854" s="5">
        <f t="shared" si="60"/>
        <v>0.17</v>
      </c>
    </row>
    <row r="3855" spans="1:15" x14ac:dyDescent="0.25">
      <c r="A3855" t="s">
        <v>834</v>
      </c>
      <c r="B3855" t="s">
        <v>155</v>
      </c>
      <c r="C3855" t="s">
        <v>16</v>
      </c>
      <c r="D3855" t="s">
        <v>17</v>
      </c>
      <c r="E3855" t="s">
        <v>391</v>
      </c>
      <c r="F3855" t="s">
        <v>74</v>
      </c>
      <c r="G3855">
        <v>61107</v>
      </c>
      <c r="H3855" t="s">
        <v>89</v>
      </c>
      <c r="I3855" t="s">
        <v>32</v>
      </c>
      <c r="J3855" t="s">
        <v>64</v>
      </c>
      <c r="K3855">
        <v>33.567999999999998</v>
      </c>
      <c r="L3855">
        <v>8</v>
      </c>
      <c r="M3855">
        <v>0.8</v>
      </c>
      <c r="N3855">
        <v>-53.708799999999997</v>
      </c>
      <c r="O3855" s="5">
        <f t="shared" si="60"/>
        <v>-1.6</v>
      </c>
    </row>
    <row r="3856" spans="1:15" x14ac:dyDescent="0.25">
      <c r="A3856" t="s">
        <v>640</v>
      </c>
      <c r="B3856" t="s">
        <v>38</v>
      </c>
      <c r="C3856" t="s">
        <v>88</v>
      </c>
      <c r="D3856" t="s">
        <v>17</v>
      </c>
      <c r="E3856" t="s">
        <v>65</v>
      </c>
      <c r="F3856" t="s">
        <v>27</v>
      </c>
      <c r="G3856">
        <v>94122</v>
      </c>
      <c r="H3856" t="s">
        <v>31</v>
      </c>
      <c r="I3856" t="s">
        <v>21</v>
      </c>
      <c r="J3856" t="s">
        <v>48</v>
      </c>
      <c r="K3856">
        <v>4.95</v>
      </c>
      <c r="L3856">
        <v>1</v>
      </c>
      <c r="M3856">
        <v>0</v>
      </c>
      <c r="N3856">
        <v>2.1779999999999999</v>
      </c>
      <c r="O3856" s="5">
        <f t="shared" si="60"/>
        <v>0.43999999999999995</v>
      </c>
    </row>
    <row r="3857" spans="1:15" x14ac:dyDescent="0.25">
      <c r="A3857" t="s">
        <v>640</v>
      </c>
      <c r="B3857" t="s">
        <v>38</v>
      </c>
      <c r="C3857" t="s">
        <v>88</v>
      </c>
      <c r="D3857" t="s">
        <v>17</v>
      </c>
      <c r="E3857" t="s">
        <v>65</v>
      </c>
      <c r="F3857" t="s">
        <v>27</v>
      </c>
      <c r="G3857">
        <v>94122</v>
      </c>
      <c r="H3857" t="s">
        <v>31</v>
      </c>
      <c r="I3857" t="s">
        <v>32</v>
      </c>
      <c r="J3857" t="s">
        <v>43</v>
      </c>
      <c r="K3857">
        <v>26.4</v>
      </c>
      <c r="L3857">
        <v>5</v>
      </c>
      <c r="M3857">
        <v>0</v>
      </c>
      <c r="N3857">
        <v>0</v>
      </c>
      <c r="O3857" s="5">
        <f t="shared" si="60"/>
        <v>0</v>
      </c>
    </row>
    <row r="3858" spans="1:15" x14ac:dyDescent="0.25">
      <c r="A3858" t="s">
        <v>684</v>
      </c>
      <c r="B3858" t="s">
        <v>15</v>
      </c>
      <c r="C3858" t="s">
        <v>16</v>
      </c>
      <c r="D3858" t="s">
        <v>17</v>
      </c>
      <c r="E3858" t="s">
        <v>193</v>
      </c>
      <c r="F3858" t="s">
        <v>50</v>
      </c>
      <c r="G3858">
        <v>78207</v>
      </c>
      <c r="H3858" t="s">
        <v>89</v>
      </c>
      <c r="I3858" t="s">
        <v>32</v>
      </c>
      <c r="J3858" t="s">
        <v>64</v>
      </c>
      <c r="K3858">
        <v>3.5640000000000001</v>
      </c>
      <c r="L3858">
        <v>3</v>
      </c>
      <c r="M3858">
        <v>0.8</v>
      </c>
      <c r="N3858">
        <v>-6.2370000000000001</v>
      </c>
      <c r="O3858" s="5">
        <f t="shared" si="60"/>
        <v>-1.75</v>
      </c>
    </row>
    <row r="3859" spans="1:15" x14ac:dyDescent="0.25">
      <c r="A3859" t="s">
        <v>684</v>
      </c>
      <c r="B3859" t="s">
        <v>15</v>
      </c>
      <c r="C3859" t="s">
        <v>16</v>
      </c>
      <c r="D3859" t="s">
        <v>17</v>
      </c>
      <c r="E3859" t="s">
        <v>193</v>
      </c>
      <c r="F3859" t="s">
        <v>50</v>
      </c>
      <c r="G3859">
        <v>78207</v>
      </c>
      <c r="H3859" t="s">
        <v>89</v>
      </c>
      <c r="I3859" t="s">
        <v>58</v>
      </c>
      <c r="J3859" t="s">
        <v>59</v>
      </c>
      <c r="K3859">
        <v>823.96</v>
      </c>
      <c r="L3859">
        <v>5</v>
      </c>
      <c r="M3859">
        <v>0.2</v>
      </c>
      <c r="N3859">
        <v>51.497500000000002</v>
      </c>
      <c r="O3859" s="5">
        <f t="shared" si="60"/>
        <v>6.25E-2</v>
      </c>
    </row>
    <row r="3860" spans="1:15" x14ac:dyDescent="0.25">
      <c r="A3860" t="s">
        <v>684</v>
      </c>
      <c r="B3860" t="s">
        <v>15</v>
      </c>
      <c r="C3860" t="s">
        <v>16</v>
      </c>
      <c r="D3860" t="s">
        <v>17</v>
      </c>
      <c r="E3860" t="s">
        <v>193</v>
      </c>
      <c r="F3860" t="s">
        <v>50</v>
      </c>
      <c r="G3860">
        <v>78207</v>
      </c>
      <c r="H3860" t="s">
        <v>89</v>
      </c>
      <c r="I3860" t="s">
        <v>32</v>
      </c>
      <c r="J3860" t="s">
        <v>53</v>
      </c>
      <c r="K3860">
        <v>10.272</v>
      </c>
      <c r="L3860">
        <v>3</v>
      </c>
      <c r="M3860">
        <v>0.2</v>
      </c>
      <c r="N3860">
        <v>0.89880000000000004</v>
      </c>
      <c r="O3860" s="5">
        <f t="shared" si="60"/>
        <v>8.7500000000000008E-2</v>
      </c>
    </row>
    <row r="3861" spans="1:15" x14ac:dyDescent="0.25">
      <c r="A3861" t="s">
        <v>1065</v>
      </c>
      <c r="B3861" t="s">
        <v>578</v>
      </c>
      <c r="C3861" t="s">
        <v>16</v>
      </c>
      <c r="D3861" t="s">
        <v>17</v>
      </c>
      <c r="E3861" t="s">
        <v>585</v>
      </c>
      <c r="F3861" t="s">
        <v>46</v>
      </c>
      <c r="G3861">
        <v>80229</v>
      </c>
      <c r="H3861" t="s">
        <v>31</v>
      </c>
      <c r="I3861" t="s">
        <v>58</v>
      </c>
      <c r="J3861" t="s">
        <v>129</v>
      </c>
      <c r="K3861">
        <v>447.94400000000002</v>
      </c>
      <c r="L3861">
        <v>7</v>
      </c>
      <c r="M3861">
        <v>0.2</v>
      </c>
      <c r="N3861">
        <v>89.588800000000006</v>
      </c>
      <c r="O3861" s="5">
        <f t="shared" si="60"/>
        <v>0.2</v>
      </c>
    </row>
    <row r="3862" spans="1:15" x14ac:dyDescent="0.25">
      <c r="A3862" t="s">
        <v>654</v>
      </c>
      <c r="B3862" t="s">
        <v>38</v>
      </c>
      <c r="C3862" t="s">
        <v>88</v>
      </c>
      <c r="D3862" t="s">
        <v>17</v>
      </c>
      <c r="E3862" t="s">
        <v>116</v>
      </c>
      <c r="F3862" t="s">
        <v>74</v>
      </c>
      <c r="G3862">
        <v>60653</v>
      </c>
      <c r="H3862" t="s">
        <v>89</v>
      </c>
      <c r="I3862" t="s">
        <v>21</v>
      </c>
      <c r="J3862" t="s">
        <v>39</v>
      </c>
      <c r="K3862">
        <v>480.96</v>
      </c>
      <c r="L3862">
        <v>3</v>
      </c>
      <c r="M3862">
        <v>0.5</v>
      </c>
      <c r="N3862">
        <v>-269.33760000000001</v>
      </c>
      <c r="O3862" s="5">
        <f t="shared" si="60"/>
        <v>-0.56000000000000005</v>
      </c>
    </row>
    <row r="3863" spans="1:15" x14ac:dyDescent="0.25">
      <c r="A3863" t="s">
        <v>654</v>
      </c>
      <c r="B3863" t="s">
        <v>38</v>
      </c>
      <c r="C3863" t="s">
        <v>88</v>
      </c>
      <c r="D3863" t="s">
        <v>17</v>
      </c>
      <c r="E3863" t="s">
        <v>116</v>
      </c>
      <c r="F3863" t="s">
        <v>74</v>
      </c>
      <c r="G3863">
        <v>60653</v>
      </c>
      <c r="H3863" t="s">
        <v>89</v>
      </c>
      <c r="I3863" t="s">
        <v>58</v>
      </c>
      <c r="J3863" t="s">
        <v>59</v>
      </c>
      <c r="K3863">
        <v>124.792</v>
      </c>
      <c r="L3863">
        <v>1</v>
      </c>
      <c r="M3863">
        <v>0.2</v>
      </c>
      <c r="N3863">
        <v>10.9193</v>
      </c>
      <c r="O3863" s="5">
        <f t="shared" si="60"/>
        <v>8.7499999999999994E-2</v>
      </c>
    </row>
    <row r="3864" spans="1:15" x14ac:dyDescent="0.25">
      <c r="A3864" t="s">
        <v>836</v>
      </c>
      <c r="B3864" t="s">
        <v>38</v>
      </c>
      <c r="C3864" t="s">
        <v>16</v>
      </c>
      <c r="D3864" t="s">
        <v>17</v>
      </c>
      <c r="E3864" t="s">
        <v>394</v>
      </c>
      <c r="F3864" t="s">
        <v>94</v>
      </c>
      <c r="G3864">
        <v>10701</v>
      </c>
      <c r="H3864" t="s">
        <v>119</v>
      </c>
      <c r="I3864" t="s">
        <v>32</v>
      </c>
      <c r="J3864" t="s">
        <v>64</v>
      </c>
      <c r="K3864">
        <v>40.176000000000002</v>
      </c>
      <c r="L3864">
        <v>3</v>
      </c>
      <c r="M3864">
        <v>0.2</v>
      </c>
      <c r="N3864">
        <v>14.563800000000001</v>
      </c>
      <c r="O3864" s="5">
        <f t="shared" si="60"/>
        <v>0.36249999999999999</v>
      </c>
    </row>
    <row r="3865" spans="1:15" x14ac:dyDescent="0.25">
      <c r="A3865" t="s">
        <v>836</v>
      </c>
      <c r="B3865" t="s">
        <v>38</v>
      </c>
      <c r="C3865" t="s">
        <v>16</v>
      </c>
      <c r="D3865" t="s">
        <v>17</v>
      </c>
      <c r="E3865" t="s">
        <v>394</v>
      </c>
      <c r="F3865" t="s">
        <v>94</v>
      </c>
      <c r="G3865">
        <v>10701</v>
      </c>
      <c r="H3865" t="s">
        <v>119</v>
      </c>
      <c r="I3865" t="s">
        <v>32</v>
      </c>
      <c r="J3865" t="s">
        <v>64</v>
      </c>
      <c r="K3865">
        <v>10.896000000000001</v>
      </c>
      <c r="L3865">
        <v>3</v>
      </c>
      <c r="M3865">
        <v>0.2</v>
      </c>
      <c r="N3865">
        <v>3.9498000000000002</v>
      </c>
      <c r="O3865" s="5">
        <f t="shared" si="60"/>
        <v>0.36249999999999999</v>
      </c>
    </row>
    <row r="3866" spans="1:15" x14ac:dyDescent="0.25">
      <c r="A3866" t="s">
        <v>705</v>
      </c>
      <c r="B3866" t="s">
        <v>15</v>
      </c>
      <c r="C3866" t="s">
        <v>16</v>
      </c>
      <c r="D3866" t="s">
        <v>17</v>
      </c>
      <c r="E3866" t="s">
        <v>228</v>
      </c>
      <c r="F3866" t="s">
        <v>27</v>
      </c>
      <c r="G3866">
        <v>92037</v>
      </c>
      <c r="H3866" t="s">
        <v>31</v>
      </c>
      <c r="I3866" t="s">
        <v>32</v>
      </c>
      <c r="J3866" t="s">
        <v>53</v>
      </c>
      <c r="K3866">
        <v>10.64</v>
      </c>
      <c r="L3866">
        <v>4</v>
      </c>
      <c r="M3866">
        <v>0</v>
      </c>
      <c r="N3866">
        <v>2.7664</v>
      </c>
      <c r="O3866" s="5">
        <f t="shared" si="60"/>
        <v>0.26</v>
      </c>
    </row>
    <row r="3867" spans="1:15" x14ac:dyDescent="0.25">
      <c r="A3867" t="s">
        <v>1066</v>
      </c>
      <c r="B3867" t="s">
        <v>38</v>
      </c>
      <c r="C3867" t="s">
        <v>16</v>
      </c>
      <c r="D3867" t="s">
        <v>17</v>
      </c>
      <c r="E3867" t="s">
        <v>230</v>
      </c>
      <c r="F3867" t="s">
        <v>74</v>
      </c>
      <c r="G3867">
        <v>61821</v>
      </c>
      <c r="H3867" t="s">
        <v>89</v>
      </c>
      <c r="I3867" t="s">
        <v>21</v>
      </c>
      <c r="J3867" t="s">
        <v>48</v>
      </c>
      <c r="K3867">
        <v>151.96</v>
      </c>
      <c r="L3867">
        <v>5</v>
      </c>
      <c r="M3867">
        <v>0.6</v>
      </c>
      <c r="N3867">
        <v>-182.352</v>
      </c>
      <c r="O3867" s="5">
        <f t="shared" si="60"/>
        <v>-1.2</v>
      </c>
    </row>
    <row r="3868" spans="1:15" x14ac:dyDescent="0.25">
      <c r="A3868" t="s">
        <v>640</v>
      </c>
      <c r="B3868" t="s">
        <v>15</v>
      </c>
      <c r="C3868" t="s">
        <v>16</v>
      </c>
      <c r="D3868" t="s">
        <v>17</v>
      </c>
      <c r="E3868" t="s">
        <v>65</v>
      </c>
      <c r="F3868" t="s">
        <v>27</v>
      </c>
      <c r="G3868">
        <v>94122</v>
      </c>
      <c r="H3868" t="s">
        <v>31</v>
      </c>
      <c r="I3868" t="s">
        <v>58</v>
      </c>
      <c r="J3868" t="s">
        <v>129</v>
      </c>
      <c r="K3868">
        <v>238</v>
      </c>
      <c r="L3868">
        <v>2</v>
      </c>
      <c r="M3868">
        <v>0</v>
      </c>
      <c r="N3868">
        <v>38.08</v>
      </c>
      <c r="O3868" s="5">
        <f t="shared" si="60"/>
        <v>0.16</v>
      </c>
    </row>
    <row r="3869" spans="1:15" x14ac:dyDescent="0.25">
      <c r="A3869" t="s">
        <v>1056</v>
      </c>
      <c r="B3869" t="s">
        <v>15</v>
      </c>
      <c r="C3869" t="s">
        <v>16</v>
      </c>
      <c r="D3869" t="s">
        <v>17</v>
      </c>
      <c r="E3869" t="s">
        <v>283</v>
      </c>
      <c r="F3869" t="s">
        <v>83</v>
      </c>
      <c r="G3869">
        <v>46226</v>
      </c>
      <c r="H3869" t="s">
        <v>89</v>
      </c>
      <c r="I3869" t="s">
        <v>58</v>
      </c>
      <c r="J3869" t="s">
        <v>129</v>
      </c>
      <c r="K3869">
        <v>155.34</v>
      </c>
      <c r="L3869">
        <v>6</v>
      </c>
      <c r="M3869">
        <v>0</v>
      </c>
      <c r="N3869">
        <v>55.922400000000003</v>
      </c>
      <c r="O3869" s="5">
        <f t="shared" si="60"/>
        <v>0.36</v>
      </c>
    </row>
    <row r="3870" spans="1:15" x14ac:dyDescent="0.25">
      <c r="A3870" t="s">
        <v>705</v>
      </c>
      <c r="B3870" t="s">
        <v>15</v>
      </c>
      <c r="C3870" t="s">
        <v>16</v>
      </c>
      <c r="D3870" t="s">
        <v>17</v>
      </c>
      <c r="E3870" t="s">
        <v>228</v>
      </c>
      <c r="F3870" t="s">
        <v>27</v>
      </c>
      <c r="G3870">
        <v>92105</v>
      </c>
      <c r="H3870" t="s">
        <v>31</v>
      </c>
      <c r="I3870" t="s">
        <v>58</v>
      </c>
      <c r="J3870" t="s">
        <v>129</v>
      </c>
      <c r="K3870">
        <v>148.32</v>
      </c>
      <c r="L3870">
        <v>9</v>
      </c>
      <c r="M3870">
        <v>0</v>
      </c>
      <c r="N3870">
        <v>63.7776</v>
      </c>
      <c r="O3870" s="5">
        <f t="shared" si="60"/>
        <v>0.43</v>
      </c>
    </row>
    <row r="3871" spans="1:15" x14ac:dyDescent="0.25">
      <c r="A3871" t="s">
        <v>705</v>
      </c>
      <c r="B3871" t="s">
        <v>15</v>
      </c>
      <c r="C3871" t="s">
        <v>16</v>
      </c>
      <c r="D3871" t="s">
        <v>17</v>
      </c>
      <c r="E3871" t="s">
        <v>228</v>
      </c>
      <c r="F3871" t="s">
        <v>27</v>
      </c>
      <c r="G3871">
        <v>92105</v>
      </c>
      <c r="H3871" t="s">
        <v>31</v>
      </c>
      <c r="I3871" t="s">
        <v>21</v>
      </c>
      <c r="J3871" t="s">
        <v>25</v>
      </c>
      <c r="K3871">
        <v>240.78399999999999</v>
      </c>
      <c r="L3871">
        <v>1</v>
      </c>
      <c r="M3871">
        <v>0.2</v>
      </c>
      <c r="N3871">
        <v>27.088200000000001</v>
      </c>
      <c r="O3871" s="5">
        <f t="shared" si="60"/>
        <v>0.1125</v>
      </c>
    </row>
    <row r="3872" spans="1:15" x14ac:dyDescent="0.25">
      <c r="A3872" t="s">
        <v>705</v>
      </c>
      <c r="B3872" t="s">
        <v>15</v>
      </c>
      <c r="C3872" t="s">
        <v>16</v>
      </c>
      <c r="D3872" t="s">
        <v>17</v>
      </c>
      <c r="E3872" t="s">
        <v>228</v>
      </c>
      <c r="F3872" t="s">
        <v>27</v>
      </c>
      <c r="G3872">
        <v>92105</v>
      </c>
      <c r="H3872" t="s">
        <v>31</v>
      </c>
      <c r="I3872" t="s">
        <v>21</v>
      </c>
      <c r="J3872" t="s">
        <v>25</v>
      </c>
      <c r="K3872">
        <v>191.96799999999999</v>
      </c>
      <c r="L3872">
        <v>7</v>
      </c>
      <c r="M3872">
        <v>0.2</v>
      </c>
      <c r="N3872">
        <v>16.7972</v>
      </c>
      <c r="O3872" s="5">
        <f t="shared" si="60"/>
        <v>8.7500000000000008E-2</v>
      </c>
    </row>
    <row r="3873" spans="1:15" x14ac:dyDescent="0.25">
      <c r="A3873" t="s">
        <v>705</v>
      </c>
      <c r="B3873" t="s">
        <v>15</v>
      </c>
      <c r="C3873" t="s">
        <v>16</v>
      </c>
      <c r="D3873" t="s">
        <v>17</v>
      </c>
      <c r="E3873" t="s">
        <v>228</v>
      </c>
      <c r="F3873" t="s">
        <v>27</v>
      </c>
      <c r="G3873">
        <v>92105</v>
      </c>
      <c r="H3873" t="s">
        <v>31</v>
      </c>
      <c r="I3873" t="s">
        <v>32</v>
      </c>
      <c r="J3873" t="s">
        <v>80</v>
      </c>
      <c r="K3873">
        <v>11.56</v>
      </c>
      <c r="L3873">
        <v>2</v>
      </c>
      <c r="M3873">
        <v>0</v>
      </c>
      <c r="N3873">
        <v>5.6643999999999997</v>
      </c>
      <c r="O3873" s="5">
        <f t="shared" si="60"/>
        <v>0.48999999999999994</v>
      </c>
    </row>
    <row r="3874" spans="1:15" x14ac:dyDescent="0.25">
      <c r="A3874" t="s">
        <v>705</v>
      </c>
      <c r="B3874" t="s">
        <v>15</v>
      </c>
      <c r="C3874" t="s">
        <v>16</v>
      </c>
      <c r="D3874" t="s">
        <v>17</v>
      </c>
      <c r="E3874" t="s">
        <v>228</v>
      </c>
      <c r="F3874" t="s">
        <v>27</v>
      </c>
      <c r="G3874">
        <v>92105</v>
      </c>
      <c r="H3874" t="s">
        <v>31</v>
      </c>
      <c r="I3874" t="s">
        <v>32</v>
      </c>
      <c r="J3874" t="s">
        <v>143</v>
      </c>
      <c r="K3874">
        <v>11.8</v>
      </c>
      <c r="L3874">
        <v>4</v>
      </c>
      <c r="M3874">
        <v>0</v>
      </c>
      <c r="N3874">
        <v>5.6639999999999997</v>
      </c>
      <c r="O3874" s="5">
        <f t="shared" si="60"/>
        <v>0.47999999999999993</v>
      </c>
    </row>
    <row r="3875" spans="1:15" x14ac:dyDescent="0.25">
      <c r="A3875" t="s">
        <v>705</v>
      </c>
      <c r="B3875" t="s">
        <v>15</v>
      </c>
      <c r="C3875" t="s">
        <v>16</v>
      </c>
      <c r="D3875" t="s">
        <v>17</v>
      </c>
      <c r="E3875" t="s">
        <v>228</v>
      </c>
      <c r="F3875" t="s">
        <v>27</v>
      </c>
      <c r="G3875">
        <v>92105</v>
      </c>
      <c r="H3875" t="s">
        <v>31</v>
      </c>
      <c r="I3875" t="s">
        <v>21</v>
      </c>
      <c r="J3875" t="s">
        <v>25</v>
      </c>
      <c r="K3875">
        <v>842.35199999999998</v>
      </c>
      <c r="L3875">
        <v>3</v>
      </c>
      <c r="M3875">
        <v>0.2</v>
      </c>
      <c r="N3875">
        <v>42.117600000000003</v>
      </c>
      <c r="O3875" s="5">
        <f t="shared" si="60"/>
        <v>0.05</v>
      </c>
    </row>
    <row r="3876" spans="1:15" x14ac:dyDescent="0.25">
      <c r="A3876" t="s">
        <v>944</v>
      </c>
      <c r="B3876" t="s">
        <v>15</v>
      </c>
      <c r="C3876" t="s">
        <v>16</v>
      </c>
      <c r="D3876" t="s">
        <v>17</v>
      </c>
      <c r="E3876" t="s">
        <v>439</v>
      </c>
      <c r="F3876" t="s">
        <v>104</v>
      </c>
      <c r="G3876">
        <v>37604</v>
      </c>
      <c r="H3876" t="s">
        <v>20</v>
      </c>
      <c r="I3876" t="s">
        <v>32</v>
      </c>
      <c r="J3876" t="s">
        <v>143</v>
      </c>
      <c r="K3876">
        <v>23.472000000000001</v>
      </c>
      <c r="L3876">
        <v>3</v>
      </c>
      <c r="M3876">
        <v>0.2</v>
      </c>
      <c r="N3876">
        <v>7.6284000000000001</v>
      </c>
      <c r="O3876" s="5">
        <f t="shared" si="60"/>
        <v>0.32500000000000001</v>
      </c>
    </row>
    <row r="3877" spans="1:15" x14ac:dyDescent="0.25">
      <c r="A3877" t="s">
        <v>944</v>
      </c>
      <c r="B3877" t="s">
        <v>15</v>
      </c>
      <c r="C3877" t="s">
        <v>16</v>
      </c>
      <c r="D3877" t="s">
        <v>17</v>
      </c>
      <c r="E3877" t="s">
        <v>439</v>
      </c>
      <c r="F3877" t="s">
        <v>104</v>
      </c>
      <c r="G3877">
        <v>37604</v>
      </c>
      <c r="H3877" t="s">
        <v>20</v>
      </c>
      <c r="I3877" t="s">
        <v>32</v>
      </c>
      <c r="J3877" t="s">
        <v>64</v>
      </c>
      <c r="K3877">
        <v>86.058000000000007</v>
      </c>
      <c r="L3877">
        <v>7</v>
      </c>
      <c r="M3877">
        <v>0.7</v>
      </c>
      <c r="N3877">
        <v>-63.109200000000001</v>
      </c>
      <c r="O3877" s="5">
        <f t="shared" si="60"/>
        <v>-0.73333333333333328</v>
      </c>
    </row>
    <row r="3878" spans="1:15" x14ac:dyDescent="0.25">
      <c r="A3878" t="s">
        <v>944</v>
      </c>
      <c r="B3878" t="s">
        <v>15</v>
      </c>
      <c r="C3878" t="s">
        <v>16</v>
      </c>
      <c r="D3878" t="s">
        <v>17</v>
      </c>
      <c r="E3878" t="s">
        <v>439</v>
      </c>
      <c r="F3878" t="s">
        <v>104</v>
      </c>
      <c r="G3878">
        <v>37604</v>
      </c>
      <c r="H3878" t="s">
        <v>20</v>
      </c>
      <c r="I3878" t="s">
        <v>58</v>
      </c>
      <c r="J3878" t="s">
        <v>59</v>
      </c>
      <c r="K3878">
        <v>108.78400000000001</v>
      </c>
      <c r="L3878">
        <v>2</v>
      </c>
      <c r="M3878">
        <v>0.2</v>
      </c>
      <c r="N3878">
        <v>6.7990000000000004</v>
      </c>
      <c r="O3878" s="5">
        <f t="shared" si="60"/>
        <v>6.25E-2</v>
      </c>
    </row>
    <row r="3879" spans="1:15" x14ac:dyDescent="0.25">
      <c r="A3879" t="s">
        <v>944</v>
      </c>
      <c r="B3879" t="s">
        <v>15</v>
      </c>
      <c r="C3879" t="s">
        <v>16</v>
      </c>
      <c r="D3879" t="s">
        <v>17</v>
      </c>
      <c r="E3879" t="s">
        <v>439</v>
      </c>
      <c r="F3879" t="s">
        <v>104</v>
      </c>
      <c r="G3879">
        <v>37604</v>
      </c>
      <c r="H3879" t="s">
        <v>20</v>
      </c>
      <c r="I3879" t="s">
        <v>32</v>
      </c>
      <c r="J3879" t="s">
        <v>80</v>
      </c>
      <c r="K3879">
        <v>10.272</v>
      </c>
      <c r="L3879">
        <v>3</v>
      </c>
      <c r="M3879">
        <v>0.2</v>
      </c>
      <c r="N3879">
        <v>3.21</v>
      </c>
      <c r="O3879" s="5">
        <f t="shared" si="60"/>
        <v>0.3125</v>
      </c>
    </row>
    <row r="3880" spans="1:15" x14ac:dyDescent="0.25">
      <c r="A3880" t="s">
        <v>702</v>
      </c>
      <c r="B3880" t="s">
        <v>38</v>
      </c>
      <c r="C3880" t="s">
        <v>16</v>
      </c>
      <c r="D3880" t="s">
        <v>17</v>
      </c>
      <c r="E3880" t="s">
        <v>222</v>
      </c>
      <c r="F3880" t="s">
        <v>35</v>
      </c>
      <c r="G3880">
        <v>33614</v>
      </c>
      <c r="H3880" t="s">
        <v>20</v>
      </c>
      <c r="I3880" t="s">
        <v>32</v>
      </c>
      <c r="J3880" t="s">
        <v>64</v>
      </c>
      <c r="K3880">
        <v>38.19</v>
      </c>
      <c r="L3880">
        <v>5</v>
      </c>
      <c r="M3880">
        <v>0.7</v>
      </c>
      <c r="N3880">
        <v>-26.733000000000001</v>
      </c>
      <c r="O3880" s="5">
        <f t="shared" si="60"/>
        <v>-0.70000000000000007</v>
      </c>
    </row>
    <row r="3881" spans="1:15" x14ac:dyDescent="0.25">
      <c r="A3881" t="s">
        <v>685</v>
      </c>
      <c r="B3881" t="s">
        <v>155</v>
      </c>
      <c r="C3881" t="s">
        <v>30</v>
      </c>
      <c r="D3881" t="s">
        <v>17</v>
      </c>
      <c r="E3881" t="s">
        <v>134</v>
      </c>
      <c r="F3881" t="s">
        <v>74</v>
      </c>
      <c r="G3881">
        <v>62521</v>
      </c>
      <c r="H3881" t="s">
        <v>89</v>
      </c>
      <c r="I3881" t="s">
        <v>32</v>
      </c>
      <c r="J3881" t="s">
        <v>43</v>
      </c>
      <c r="K3881">
        <v>49.631999999999998</v>
      </c>
      <c r="L3881">
        <v>4</v>
      </c>
      <c r="M3881">
        <v>0.2</v>
      </c>
      <c r="N3881">
        <v>3.7223999999999999</v>
      </c>
      <c r="O3881" s="5">
        <f t="shared" si="60"/>
        <v>7.4999999999999997E-2</v>
      </c>
    </row>
    <row r="3882" spans="1:15" x14ac:dyDescent="0.25">
      <c r="A3882" t="s">
        <v>685</v>
      </c>
      <c r="B3882" t="s">
        <v>155</v>
      </c>
      <c r="C3882" t="s">
        <v>30</v>
      </c>
      <c r="D3882" t="s">
        <v>17</v>
      </c>
      <c r="E3882" t="s">
        <v>134</v>
      </c>
      <c r="F3882" t="s">
        <v>74</v>
      </c>
      <c r="G3882">
        <v>62521</v>
      </c>
      <c r="H3882" t="s">
        <v>89</v>
      </c>
      <c r="I3882" t="s">
        <v>32</v>
      </c>
      <c r="J3882" t="s">
        <v>43</v>
      </c>
      <c r="K3882">
        <v>52.095999999999997</v>
      </c>
      <c r="L3882">
        <v>4</v>
      </c>
      <c r="M3882">
        <v>0.2</v>
      </c>
      <c r="N3882">
        <v>3.9072</v>
      </c>
      <c r="O3882" s="5">
        <f t="shared" si="60"/>
        <v>7.5000000000000011E-2</v>
      </c>
    </row>
    <row r="3883" spans="1:15" x14ac:dyDescent="0.25">
      <c r="A3883" t="s">
        <v>655</v>
      </c>
      <c r="B3883" t="s">
        <v>38</v>
      </c>
      <c r="C3883" t="s">
        <v>16</v>
      </c>
      <c r="D3883" t="s">
        <v>17</v>
      </c>
      <c r="E3883" t="s">
        <v>120</v>
      </c>
      <c r="F3883" t="s">
        <v>28</v>
      </c>
      <c r="G3883">
        <v>85234</v>
      </c>
      <c r="H3883" t="s">
        <v>31</v>
      </c>
      <c r="I3883" t="s">
        <v>32</v>
      </c>
      <c r="J3883" t="s">
        <v>80</v>
      </c>
      <c r="K3883">
        <v>9.5679999999999996</v>
      </c>
      <c r="L3883">
        <v>2</v>
      </c>
      <c r="M3883">
        <v>0.2</v>
      </c>
      <c r="N3883">
        <v>2.99</v>
      </c>
      <c r="O3883" s="5">
        <f t="shared" si="60"/>
        <v>0.31250000000000006</v>
      </c>
    </row>
    <row r="3884" spans="1:15" x14ac:dyDescent="0.25">
      <c r="A3884" t="s">
        <v>655</v>
      </c>
      <c r="B3884" t="s">
        <v>38</v>
      </c>
      <c r="C3884" t="s">
        <v>16</v>
      </c>
      <c r="D3884" t="s">
        <v>17</v>
      </c>
      <c r="E3884" t="s">
        <v>120</v>
      </c>
      <c r="F3884" t="s">
        <v>28</v>
      </c>
      <c r="G3884">
        <v>85234</v>
      </c>
      <c r="H3884" t="s">
        <v>31</v>
      </c>
      <c r="I3884" t="s">
        <v>32</v>
      </c>
      <c r="J3884" t="s">
        <v>43</v>
      </c>
      <c r="K3884">
        <v>82.367999999999995</v>
      </c>
      <c r="L3884">
        <v>2</v>
      </c>
      <c r="M3884">
        <v>0.2</v>
      </c>
      <c r="N3884">
        <v>-19.5624</v>
      </c>
      <c r="O3884" s="5">
        <f t="shared" si="60"/>
        <v>-0.23750000000000002</v>
      </c>
    </row>
    <row r="3885" spans="1:15" x14ac:dyDescent="0.25">
      <c r="A3885" t="s">
        <v>655</v>
      </c>
      <c r="B3885" t="s">
        <v>38</v>
      </c>
      <c r="C3885" t="s">
        <v>16</v>
      </c>
      <c r="D3885" t="s">
        <v>17</v>
      </c>
      <c r="E3885" t="s">
        <v>120</v>
      </c>
      <c r="F3885" t="s">
        <v>28</v>
      </c>
      <c r="G3885">
        <v>85234</v>
      </c>
      <c r="H3885" t="s">
        <v>31</v>
      </c>
      <c r="I3885" t="s">
        <v>21</v>
      </c>
      <c r="J3885" t="s">
        <v>48</v>
      </c>
      <c r="K3885">
        <v>364.70400000000001</v>
      </c>
      <c r="L3885">
        <v>6</v>
      </c>
      <c r="M3885">
        <v>0.2</v>
      </c>
      <c r="N3885">
        <v>-36.470399999999998</v>
      </c>
      <c r="O3885" s="5">
        <f t="shared" si="60"/>
        <v>-9.9999999999999992E-2</v>
      </c>
    </row>
    <row r="3886" spans="1:15" x14ac:dyDescent="0.25">
      <c r="A3886" t="s">
        <v>655</v>
      </c>
      <c r="B3886" t="s">
        <v>38</v>
      </c>
      <c r="C3886" t="s">
        <v>16</v>
      </c>
      <c r="D3886" t="s">
        <v>17</v>
      </c>
      <c r="E3886" t="s">
        <v>120</v>
      </c>
      <c r="F3886" t="s">
        <v>28</v>
      </c>
      <c r="G3886">
        <v>85234</v>
      </c>
      <c r="H3886" t="s">
        <v>31</v>
      </c>
      <c r="I3886" t="s">
        <v>21</v>
      </c>
      <c r="J3886" t="s">
        <v>48</v>
      </c>
      <c r="K3886">
        <v>40.256</v>
      </c>
      <c r="L3886">
        <v>4</v>
      </c>
      <c r="M3886">
        <v>0.2</v>
      </c>
      <c r="N3886">
        <v>11.070399999999999</v>
      </c>
      <c r="O3886" s="5">
        <f t="shared" si="60"/>
        <v>0.27499999999999997</v>
      </c>
    </row>
    <row r="3887" spans="1:15" x14ac:dyDescent="0.25">
      <c r="A3887" t="s">
        <v>969</v>
      </c>
      <c r="B3887" t="s">
        <v>38</v>
      </c>
      <c r="C3887" t="s">
        <v>30</v>
      </c>
      <c r="D3887" t="s">
        <v>17</v>
      </c>
      <c r="E3887" t="s">
        <v>453</v>
      </c>
      <c r="F3887" t="s">
        <v>104</v>
      </c>
      <c r="G3887">
        <v>37918</v>
      </c>
      <c r="H3887" t="s">
        <v>20</v>
      </c>
      <c r="I3887" t="s">
        <v>32</v>
      </c>
      <c r="J3887" t="s">
        <v>53</v>
      </c>
      <c r="K3887">
        <v>4.3680000000000003</v>
      </c>
      <c r="L3887">
        <v>3</v>
      </c>
      <c r="M3887">
        <v>0.2</v>
      </c>
      <c r="N3887">
        <v>0.38219999999999998</v>
      </c>
      <c r="O3887" s="5">
        <f t="shared" si="60"/>
        <v>8.7499999999999994E-2</v>
      </c>
    </row>
    <row r="3888" spans="1:15" x14ac:dyDescent="0.25">
      <c r="A3888" t="s">
        <v>654</v>
      </c>
      <c r="B3888" t="s">
        <v>38</v>
      </c>
      <c r="C3888" t="s">
        <v>16</v>
      </c>
      <c r="D3888" t="s">
        <v>17</v>
      </c>
      <c r="E3888" t="s">
        <v>116</v>
      </c>
      <c r="F3888" t="s">
        <v>74</v>
      </c>
      <c r="G3888">
        <v>60653</v>
      </c>
      <c r="H3888" t="s">
        <v>89</v>
      </c>
      <c r="I3888" t="s">
        <v>32</v>
      </c>
      <c r="J3888" t="s">
        <v>64</v>
      </c>
      <c r="K3888">
        <v>12.128</v>
      </c>
      <c r="L3888">
        <v>4</v>
      </c>
      <c r="M3888">
        <v>0.8</v>
      </c>
      <c r="N3888">
        <v>-20.617599999999999</v>
      </c>
      <c r="O3888" s="5">
        <f t="shared" si="60"/>
        <v>-1.7</v>
      </c>
    </row>
    <row r="3889" spans="1:15" x14ac:dyDescent="0.25">
      <c r="A3889" t="s">
        <v>1067</v>
      </c>
      <c r="B3889" t="s">
        <v>15</v>
      </c>
      <c r="C3889" t="s">
        <v>16</v>
      </c>
      <c r="D3889" t="s">
        <v>17</v>
      </c>
      <c r="E3889" t="s">
        <v>169</v>
      </c>
      <c r="F3889" t="s">
        <v>83</v>
      </c>
      <c r="G3889">
        <v>47401</v>
      </c>
      <c r="H3889" t="s">
        <v>89</v>
      </c>
      <c r="I3889" t="s">
        <v>58</v>
      </c>
      <c r="J3889" t="s">
        <v>59</v>
      </c>
      <c r="K3889">
        <v>134.85</v>
      </c>
      <c r="L3889">
        <v>3</v>
      </c>
      <c r="M3889">
        <v>0</v>
      </c>
      <c r="N3889">
        <v>37.758000000000003</v>
      </c>
      <c r="O3889" s="5">
        <f t="shared" si="60"/>
        <v>0.28000000000000003</v>
      </c>
    </row>
    <row r="3890" spans="1:15" x14ac:dyDescent="0.25">
      <c r="A3890" t="s">
        <v>841</v>
      </c>
      <c r="B3890" t="s">
        <v>38</v>
      </c>
      <c r="C3890" t="s">
        <v>16</v>
      </c>
      <c r="D3890" t="s">
        <v>17</v>
      </c>
      <c r="E3890" t="s">
        <v>398</v>
      </c>
      <c r="F3890" t="s">
        <v>71</v>
      </c>
      <c r="G3890">
        <v>30076</v>
      </c>
      <c r="H3890" t="s">
        <v>20</v>
      </c>
      <c r="I3890" t="s">
        <v>32</v>
      </c>
      <c r="J3890" t="s">
        <v>53</v>
      </c>
      <c r="K3890">
        <v>8.56</v>
      </c>
      <c r="L3890">
        <v>2</v>
      </c>
      <c r="M3890">
        <v>0</v>
      </c>
      <c r="N3890">
        <v>2.6536</v>
      </c>
      <c r="O3890" s="5">
        <f t="shared" si="60"/>
        <v>0.31</v>
      </c>
    </row>
    <row r="3891" spans="1:15" x14ac:dyDescent="0.25">
      <c r="A3891" t="s">
        <v>841</v>
      </c>
      <c r="B3891" t="s">
        <v>38</v>
      </c>
      <c r="C3891" t="s">
        <v>16</v>
      </c>
      <c r="D3891" t="s">
        <v>17</v>
      </c>
      <c r="E3891" t="s">
        <v>398</v>
      </c>
      <c r="F3891" t="s">
        <v>71</v>
      </c>
      <c r="G3891">
        <v>30076</v>
      </c>
      <c r="H3891" t="s">
        <v>20</v>
      </c>
      <c r="I3891" t="s">
        <v>58</v>
      </c>
      <c r="J3891" t="s">
        <v>59</v>
      </c>
      <c r="K3891">
        <v>239.97</v>
      </c>
      <c r="L3891">
        <v>3</v>
      </c>
      <c r="M3891">
        <v>0</v>
      </c>
      <c r="N3891">
        <v>67.191599999999994</v>
      </c>
      <c r="O3891" s="5">
        <f t="shared" si="60"/>
        <v>0.27999999999999997</v>
      </c>
    </row>
    <row r="3892" spans="1:15" x14ac:dyDescent="0.25">
      <c r="A3892" t="s">
        <v>841</v>
      </c>
      <c r="B3892" t="s">
        <v>38</v>
      </c>
      <c r="C3892" t="s">
        <v>16</v>
      </c>
      <c r="D3892" t="s">
        <v>17</v>
      </c>
      <c r="E3892" t="s">
        <v>398</v>
      </c>
      <c r="F3892" t="s">
        <v>71</v>
      </c>
      <c r="G3892">
        <v>30076</v>
      </c>
      <c r="H3892" t="s">
        <v>20</v>
      </c>
      <c r="I3892" t="s">
        <v>32</v>
      </c>
      <c r="J3892" t="s">
        <v>43</v>
      </c>
      <c r="K3892">
        <v>356.94</v>
      </c>
      <c r="L3892">
        <v>2</v>
      </c>
      <c r="M3892">
        <v>0</v>
      </c>
      <c r="N3892">
        <v>107.08199999999999</v>
      </c>
      <c r="O3892" s="5">
        <f t="shared" si="60"/>
        <v>0.3</v>
      </c>
    </row>
    <row r="3893" spans="1:15" x14ac:dyDescent="0.25">
      <c r="A3893" t="s">
        <v>633</v>
      </c>
      <c r="B3893" t="s">
        <v>38</v>
      </c>
      <c r="C3893" t="s">
        <v>30</v>
      </c>
      <c r="D3893" t="s">
        <v>17</v>
      </c>
      <c r="E3893" t="s">
        <v>26</v>
      </c>
      <c r="F3893" t="s">
        <v>27</v>
      </c>
      <c r="G3893">
        <v>90036</v>
      </c>
      <c r="H3893" t="s">
        <v>31</v>
      </c>
      <c r="I3893" t="s">
        <v>58</v>
      </c>
      <c r="J3893" t="s">
        <v>129</v>
      </c>
      <c r="K3893">
        <v>659.9</v>
      </c>
      <c r="L3893">
        <v>2</v>
      </c>
      <c r="M3893">
        <v>0</v>
      </c>
      <c r="N3893">
        <v>217.767</v>
      </c>
      <c r="O3893" s="5">
        <f t="shared" si="60"/>
        <v>0.33</v>
      </c>
    </row>
    <row r="3894" spans="1:15" x14ac:dyDescent="0.25">
      <c r="A3894" t="s">
        <v>633</v>
      </c>
      <c r="B3894" t="s">
        <v>38</v>
      </c>
      <c r="C3894" t="s">
        <v>30</v>
      </c>
      <c r="D3894" t="s">
        <v>17</v>
      </c>
      <c r="E3894" t="s">
        <v>26</v>
      </c>
      <c r="F3894" t="s">
        <v>27</v>
      </c>
      <c r="G3894">
        <v>90036</v>
      </c>
      <c r="H3894" t="s">
        <v>31</v>
      </c>
      <c r="I3894" t="s">
        <v>21</v>
      </c>
      <c r="J3894" t="s">
        <v>25</v>
      </c>
      <c r="K3894">
        <v>1684.752</v>
      </c>
      <c r="L3894">
        <v>6</v>
      </c>
      <c r="M3894">
        <v>0.2</v>
      </c>
      <c r="N3894">
        <v>210.59399999999999</v>
      </c>
      <c r="O3894" s="5">
        <f t="shared" si="60"/>
        <v>0.125</v>
      </c>
    </row>
    <row r="3895" spans="1:15" x14ac:dyDescent="0.25">
      <c r="A3895" t="s">
        <v>633</v>
      </c>
      <c r="B3895" t="s">
        <v>38</v>
      </c>
      <c r="C3895" t="s">
        <v>30</v>
      </c>
      <c r="D3895" t="s">
        <v>17</v>
      </c>
      <c r="E3895" t="s">
        <v>26</v>
      </c>
      <c r="F3895" t="s">
        <v>27</v>
      </c>
      <c r="G3895">
        <v>90036</v>
      </c>
      <c r="H3895" t="s">
        <v>31</v>
      </c>
      <c r="I3895" t="s">
        <v>58</v>
      </c>
      <c r="J3895" t="s">
        <v>129</v>
      </c>
      <c r="K3895">
        <v>559.91999999999996</v>
      </c>
      <c r="L3895">
        <v>8</v>
      </c>
      <c r="M3895">
        <v>0</v>
      </c>
      <c r="N3895">
        <v>190.37280000000001</v>
      </c>
      <c r="O3895" s="5">
        <f t="shared" si="60"/>
        <v>0.34</v>
      </c>
    </row>
    <row r="3896" spans="1:15" x14ac:dyDescent="0.25">
      <c r="A3896" t="s">
        <v>644</v>
      </c>
      <c r="B3896" t="s">
        <v>38</v>
      </c>
      <c r="C3896" t="s">
        <v>16</v>
      </c>
      <c r="D3896" t="s">
        <v>17</v>
      </c>
      <c r="E3896" t="s">
        <v>81</v>
      </c>
      <c r="F3896" t="s">
        <v>50</v>
      </c>
      <c r="G3896">
        <v>77036</v>
      </c>
      <c r="H3896" t="s">
        <v>89</v>
      </c>
      <c r="I3896" t="s">
        <v>58</v>
      </c>
      <c r="J3896" t="s">
        <v>129</v>
      </c>
      <c r="K3896">
        <v>279.94400000000002</v>
      </c>
      <c r="L3896">
        <v>7</v>
      </c>
      <c r="M3896">
        <v>0.2</v>
      </c>
      <c r="N3896">
        <v>48.990200000000002</v>
      </c>
      <c r="O3896" s="5">
        <f t="shared" si="60"/>
        <v>0.17499999999999999</v>
      </c>
    </row>
    <row r="3897" spans="1:15" x14ac:dyDescent="0.25">
      <c r="A3897" t="s">
        <v>1035</v>
      </c>
      <c r="B3897" t="s">
        <v>38</v>
      </c>
      <c r="C3897" t="s">
        <v>88</v>
      </c>
      <c r="D3897" t="s">
        <v>17</v>
      </c>
      <c r="E3897" t="s">
        <v>176</v>
      </c>
      <c r="F3897" t="s">
        <v>74</v>
      </c>
      <c r="G3897">
        <v>60440</v>
      </c>
      <c r="H3897" t="s">
        <v>89</v>
      </c>
      <c r="I3897" t="s">
        <v>32</v>
      </c>
      <c r="J3897" t="s">
        <v>64</v>
      </c>
      <c r="K3897">
        <v>9.98</v>
      </c>
      <c r="L3897">
        <v>5</v>
      </c>
      <c r="M3897">
        <v>0.8</v>
      </c>
      <c r="N3897">
        <v>-16.466999999999999</v>
      </c>
      <c r="O3897" s="5">
        <f t="shared" si="60"/>
        <v>-1.65</v>
      </c>
    </row>
    <row r="3898" spans="1:15" x14ac:dyDescent="0.25">
      <c r="A3898" t="s">
        <v>1068</v>
      </c>
      <c r="B3898" t="s">
        <v>38</v>
      </c>
      <c r="C3898" t="s">
        <v>88</v>
      </c>
      <c r="D3898" t="s">
        <v>17</v>
      </c>
      <c r="E3898" t="s">
        <v>587</v>
      </c>
      <c r="F3898" t="s">
        <v>36</v>
      </c>
      <c r="G3898">
        <v>71854</v>
      </c>
      <c r="H3898" t="s">
        <v>20</v>
      </c>
      <c r="I3898" t="s">
        <v>58</v>
      </c>
      <c r="J3898" t="s">
        <v>129</v>
      </c>
      <c r="K3898">
        <v>48.9</v>
      </c>
      <c r="L3898">
        <v>5</v>
      </c>
      <c r="M3898">
        <v>0</v>
      </c>
      <c r="N3898">
        <v>18.093</v>
      </c>
      <c r="O3898" s="5">
        <f t="shared" si="60"/>
        <v>0.37</v>
      </c>
    </row>
    <row r="3899" spans="1:15" x14ac:dyDescent="0.25">
      <c r="A3899" t="s">
        <v>684</v>
      </c>
      <c r="B3899" t="s">
        <v>38</v>
      </c>
      <c r="C3899" t="s">
        <v>30</v>
      </c>
      <c r="D3899" t="s">
        <v>17</v>
      </c>
      <c r="E3899" t="s">
        <v>193</v>
      </c>
      <c r="F3899" t="s">
        <v>50</v>
      </c>
      <c r="G3899">
        <v>78207</v>
      </c>
      <c r="H3899" t="s">
        <v>89</v>
      </c>
      <c r="I3899" t="s">
        <v>32</v>
      </c>
      <c r="J3899" t="s">
        <v>195</v>
      </c>
      <c r="K3899">
        <v>3.552</v>
      </c>
      <c r="L3899">
        <v>3</v>
      </c>
      <c r="M3899">
        <v>0.2</v>
      </c>
      <c r="N3899">
        <v>1.2432000000000001</v>
      </c>
      <c r="O3899" s="5">
        <f t="shared" si="60"/>
        <v>0.35000000000000003</v>
      </c>
    </row>
    <row r="3900" spans="1:15" x14ac:dyDescent="0.25">
      <c r="A3900" t="s">
        <v>684</v>
      </c>
      <c r="B3900" t="s">
        <v>38</v>
      </c>
      <c r="C3900" t="s">
        <v>30</v>
      </c>
      <c r="D3900" t="s">
        <v>17</v>
      </c>
      <c r="E3900" t="s">
        <v>193</v>
      </c>
      <c r="F3900" t="s">
        <v>50</v>
      </c>
      <c r="G3900">
        <v>78207</v>
      </c>
      <c r="H3900" t="s">
        <v>89</v>
      </c>
      <c r="I3900" t="s">
        <v>32</v>
      </c>
      <c r="J3900" t="s">
        <v>80</v>
      </c>
      <c r="K3900">
        <v>15.552</v>
      </c>
      <c r="L3900">
        <v>3</v>
      </c>
      <c r="M3900">
        <v>0.2</v>
      </c>
      <c r="N3900">
        <v>5.4432</v>
      </c>
      <c r="O3900" s="5">
        <f t="shared" si="60"/>
        <v>0.35000000000000003</v>
      </c>
    </row>
    <row r="3901" spans="1:15" x14ac:dyDescent="0.25">
      <c r="A3901" t="s">
        <v>1069</v>
      </c>
      <c r="B3901" t="s">
        <v>38</v>
      </c>
      <c r="C3901" t="s">
        <v>16</v>
      </c>
      <c r="D3901" t="s">
        <v>17</v>
      </c>
      <c r="E3901" t="s">
        <v>326</v>
      </c>
      <c r="F3901" t="s">
        <v>50</v>
      </c>
      <c r="G3901">
        <v>78539</v>
      </c>
      <c r="H3901" t="s">
        <v>89</v>
      </c>
      <c r="I3901" t="s">
        <v>32</v>
      </c>
      <c r="J3901" t="s">
        <v>195</v>
      </c>
      <c r="K3901">
        <v>2.3679999999999999</v>
      </c>
      <c r="L3901">
        <v>2</v>
      </c>
      <c r="M3901">
        <v>0.2</v>
      </c>
      <c r="N3901">
        <v>0.82879999999999998</v>
      </c>
      <c r="O3901" s="5">
        <f t="shared" si="60"/>
        <v>0.35000000000000003</v>
      </c>
    </row>
    <row r="3902" spans="1:15" x14ac:dyDescent="0.25">
      <c r="A3902" t="s">
        <v>819</v>
      </c>
      <c r="B3902" t="s">
        <v>155</v>
      </c>
      <c r="C3902" t="s">
        <v>16</v>
      </c>
      <c r="D3902" t="s">
        <v>17</v>
      </c>
      <c r="E3902" t="s">
        <v>374</v>
      </c>
      <c r="F3902" t="s">
        <v>124</v>
      </c>
      <c r="G3902">
        <v>43615</v>
      </c>
      <c r="H3902" t="s">
        <v>119</v>
      </c>
      <c r="I3902" t="s">
        <v>58</v>
      </c>
      <c r="J3902" t="s">
        <v>129</v>
      </c>
      <c r="K3902">
        <v>127.98399999999999</v>
      </c>
      <c r="L3902">
        <v>2</v>
      </c>
      <c r="M3902">
        <v>0.2</v>
      </c>
      <c r="N3902">
        <v>25.596800000000002</v>
      </c>
      <c r="O3902" s="5">
        <f t="shared" si="60"/>
        <v>0.2</v>
      </c>
    </row>
    <row r="3903" spans="1:15" x14ac:dyDescent="0.25">
      <c r="A3903" t="s">
        <v>1070</v>
      </c>
      <c r="B3903" t="s">
        <v>38</v>
      </c>
      <c r="C3903" t="s">
        <v>30</v>
      </c>
      <c r="D3903" t="s">
        <v>17</v>
      </c>
      <c r="E3903" t="s">
        <v>150</v>
      </c>
      <c r="F3903" t="s">
        <v>50</v>
      </c>
      <c r="G3903">
        <v>77520</v>
      </c>
      <c r="H3903" t="s">
        <v>89</v>
      </c>
      <c r="I3903" t="s">
        <v>32</v>
      </c>
      <c r="J3903" t="s">
        <v>80</v>
      </c>
      <c r="K3903">
        <v>10.368</v>
      </c>
      <c r="L3903">
        <v>2</v>
      </c>
      <c r="M3903">
        <v>0.2</v>
      </c>
      <c r="N3903">
        <v>3.6288</v>
      </c>
      <c r="O3903" s="5">
        <f t="shared" si="60"/>
        <v>0.35</v>
      </c>
    </row>
    <row r="3904" spans="1:15" x14ac:dyDescent="0.25">
      <c r="A3904" t="s">
        <v>642</v>
      </c>
      <c r="B3904" t="s">
        <v>38</v>
      </c>
      <c r="C3904" t="s">
        <v>88</v>
      </c>
      <c r="D3904" t="s">
        <v>17</v>
      </c>
      <c r="E3904" t="s">
        <v>73</v>
      </c>
      <c r="F3904" t="s">
        <v>70</v>
      </c>
      <c r="G3904">
        <v>19143</v>
      </c>
      <c r="H3904" t="s">
        <v>119</v>
      </c>
      <c r="I3904" t="s">
        <v>58</v>
      </c>
      <c r="J3904" t="s">
        <v>129</v>
      </c>
      <c r="K3904">
        <v>47.984000000000002</v>
      </c>
      <c r="L3904">
        <v>2</v>
      </c>
      <c r="M3904">
        <v>0.2</v>
      </c>
      <c r="N3904">
        <v>-1.1996</v>
      </c>
      <c r="O3904" s="5">
        <f t="shared" si="60"/>
        <v>-2.4999999999999998E-2</v>
      </c>
    </row>
    <row r="3905" spans="1:15" x14ac:dyDescent="0.25">
      <c r="A3905" t="s">
        <v>633</v>
      </c>
      <c r="B3905" t="s">
        <v>15</v>
      </c>
      <c r="C3905" t="s">
        <v>88</v>
      </c>
      <c r="D3905" t="s">
        <v>17</v>
      </c>
      <c r="E3905" t="s">
        <v>26</v>
      </c>
      <c r="F3905" t="s">
        <v>27</v>
      </c>
      <c r="G3905">
        <v>90045</v>
      </c>
      <c r="H3905" t="s">
        <v>31</v>
      </c>
      <c r="I3905" t="s">
        <v>32</v>
      </c>
      <c r="J3905" t="s">
        <v>43</v>
      </c>
      <c r="K3905">
        <v>270.33999999999997</v>
      </c>
      <c r="L3905">
        <v>14</v>
      </c>
      <c r="M3905">
        <v>0</v>
      </c>
      <c r="N3905">
        <v>75.6952</v>
      </c>
      <c r="O3905" s="5">
        <f t="shared" si="60"/>
        <v>0.28000000000000003</v>
      </c>
    </row>
    <row r="3906" spans="1:15" x14ac:dyDescent="0.25">
      <c r="A3906" t="s">
        <v>642</v>
      </c>
      <c r="B3906" t="s">
        <v>38</v>
      </c>
      <c r="C3906" t="s">
        <v>88</v>
      </c>
      <c r="D3906" t="s">
        <v>17</v>
      </c>
      <c r="E3906" t="s">
        <v>73</v>
      </c>
      <c r="F3906" t="s">
        <v>70</v>
      </c>
      <c r="G3906">
        <v>19143</v>
      </c>
      <c r="H3906" t="s">
        <v>119</v>
      </c>
      <c r="I3906" t="s">
        <v>32</v>
      </c>
      <c r="J3906" t="s">
        <v>68</v>
      </c>
      <c r="K3906">
        <v>98.111999999999995</v>
      </c>
      <c r="L3906">
        <v>7</v>
      </c>
      <c r="M3906">
        <v>0.2</v>
      </c>
      <c r="N3906">
        <v>18.396000000000001</v>
      </c>
      <c r="O3906" s="5">
        <f t="shared" si="60"/>
        <v>0.18750000000000003</v>
      </c>
    </row>
    <row r="3907" spans="1:15" x14ac:dyDescent="0.25">
      <c r="A3907" t="s">
        <v>642</v>
      </c>
      <c r="B3907" t="s">
        <v>38</v>
      </c>
      <c r="C3907" t="s">
        <v>88</v>
      </c>
      <c r="D3907" t="s">
        <v>17</v>
      </c>
      <c r="E3907" t="s">
        <v>73</v>
      </c>
      <c r="F3907" t="s">
        <v>70</v>
      </c>
      <c r="G3907">
        <v>19143</v>
      </c>
      <c r="H3907" t="s">
        <v>119</v>
      </c>
      <c r="I3907" t="s">
        <v>32</v>
      </c>
      <c r="J3907" t="s">
        <v>43</v>
      </c>
      <c r="K3907">
        <v>563.80799999999999</v>
      </c>
      <c r="L3907">
        <v>4</v>
      </c>
      <c r="M3907">
        <v>0.2</v>
      </c>
      <c r="N3907">
        <v>21.142800000000001</v>
      </c>
      <c r="O3907" s="5">
        <f t="shared" si="60"/>
        <v>3.7500000000000006E-2</v>
      </c>
    </row>
    <row r="3908" spans="1:15" x14ac:dyDescent="0.25">
      <c r="A3908" t="s">
        <v>642</v>
      </c>
      <c r="B3908" t="s">
        <v>38</v>
      </c>
      <c r="C3908" t="s">
        <v>88</v>
      </c>
      <c r="D3908" t="s">
        <v>17</v>
      </c>
      <c r="E3908" t="s">
        <v>73</v>
      </c>
      <c r="F3908" t="s">
        <v>70</v>
      </c>
      <c r="G3908">
        <v>19143</v>
      </c>
      <c r="H3908" t="s">
        <v>119</v>
      </c>
      <c r="I3908" t="s">
        <v>32</v>
      </c>
      <c r="J3908" t="s">
        <v>64</v>
      </c>
      <c r="K3908">
        <v>10.428000000000001</v>
      </c>
      <c r="L3908">
        <v>4</v>
      </c>
      <c r="M3908">
        <v>0.7</v>
      </c>
      <c r="N3908">
        <v>-6.952</v>
      </c>
      <c r="O3908" s="5">
        <f t="shared" ref="O3908:O3971" si="61">N3908/K3908</f>
        <v>-0.66666666666666663</v>
      </c>
    </row>
    <row r="3909" spans="1:15" x14ac:dyDescent="0.25">
      <c r="A3909" t="s">
        <v>642</v>
      </c>
      <c r="B3909" t="s">
        <v>38</v>
      </c>
      <c r="C3909" t="s">
        <v>88</v>
      </c>
      <c r="D3909" t="s">
        <v>17</v>
      </c>
      <c r="E3909" t="s">
        <v>73</v>
      </c>
      <c r="F3909" t="s">
        <v>70</v>
      </c>
      <c r="G3909">
        <v>19143</v>
      </c>
      <c r="H3909" t="s">
        <v>119</v>
      </c>
      <c r="I3909" t="s">
        <v>21</v>
      </c>
      <c r="J3909" t="s">
        <v>48</v>
      </c>
      <c r="K3909">
        <v>547.13599999999997</v>
      </c>
      <c r="L3909">
        <v>4</v>
      </c>
      <c r="M3909">
        <v>0.2</v>
      </c>
      <c r="N3909">
        <v>-68.391999999999996</v>
      </c>
      <c r="O3909" s="5">
        <f t="shared" si="61"/>
        <v>-0.125</v>
      </c>
    </row>
    <row r="3910" spans="1:15" x14ac:dyDescent="0.25">
      <c r="A3910" t="s">
        <v>642</v>
      </c>
      <c r="B3910" t="s">
        <v>38</v>
      </c>
      <c r="C3910" t="s">
        <v>88</v>
      </c>
      <c r="D3910" t="s">
        <v>17</v>
      </c>
      <c r="E3910" t="s">
        <v>73</v>
      </c>
      <c r="F3910" t="s">
        <v>70</v>
      </c>
      <c r="G3910">
        <v>19143</v>
      </c>
      <c r="H3910" t="s">
        <v>119</v>
      </c>
      <c r="I3910" t="s">
        <v>58</v>
      </c>
      <c r="J3910" t="s">
        <v>59</v>
      </c>
      <c r="K3910">
        <v>14.85</v>
      </c>
      <c r="L3910">
        <v>5</v>
      </c>
      <c r="M3910">
        <v>0.4</v>
      </c>
      <c r="N3910">
        <v>-3.2174999999999998</v>
      </c>
      <c r="O3910" s="5">
        <f t="shared" si="61"/>
        <v>-0.21666666666666665</v>
      </c>
    </row>
    <row r="3911" spans="1:15" x14ac:dyDescent="0.25">
      <c r="A3911" t="s">
        <v>642</v>
      </c>
      <c r="B3911" t="s">
        <v>38</v>
      </c>
      <c r="C3911" t="s">
        <v>88</v>
      </c>
      <c r="D3911" t="s">
        <v>17</v>
      </c>
      <c r="E3911" t="s">
        <v>73</v>
      </c>
      <c r="F3911" t="s">
        <v>70</v>
      </c>
      <c r="G3911">
        <v>19143</v>
      </c>
      <c r="H3911" t="s">
        <v>119</v>
      </c>
      <c r="I3911" t="s">
        <v>58</v>
      </c>
      <c r="J3911" t="s">
        <v>59</v>
      </c>
      <c r="K3911">
        <v>41.988</v>
      </c>
      <c r="L3911">
        <v>2</v>
      </c>
      <c r="M3911">
        <v>0.4</v>
      </c>
      <c r="N3911">
        <v>-9.7972000000000001</v>
      </c>
      <c r="O3911" s="5">
        <f t="shared" si="61"/>
        <v>-0.23333333333333334</v>
      </c>
    </row>
    <row r="3912" spans="1:15" x14ac:dyDescent="0.25">
      <c r="A3912" t="s">
        <v>642</v>
      </c>
      <c r="B3912" t="s">
        <v>38</v>
      </c>
      <c r="C3912" t="s">
        <v>88</v>
      </c>
      <c r="D3912" t="s">
        <v>17</v>
      </c>
      <c r="E3912" t="s">
        <v>73</v>
      </c>
      <c r="F3912" t="s">
        <v>70</v>
      </c>
      <c r="G3912">
        <v>19143</v>
      </c>
      <c r="H3912" t="s">
        <v>119</v>
      </c>
      <c r="I3912" t="s">
        <v>21</v>
      </c>
      <c r="J3912" t="s">
        <v>48</v>
      </c>
      <c r="K3912">
        <v>7.5839999999999996</v>
      </c>
      <c r="L3912">
        <v>1</v>
      </c>
      <c r="M3912">
        <v>0.2</v>
      </c>
      <c r="N3912">
        <v>2.37</v>
      </c>
      <c r="O3912" s="5">
        <f t="shared" si="61"/>
        <v>0.31250000000000006</v>
      </c>
    </row>
    <row r="3913" spans="1:15" x14ac:dyDescent="0.25">
      <c r="A3913" t="s">
        <v>642</v>
      </c>
      <c r="B3913" t="s">
        <v>38</v>
      </c>
      <c r="C3913" t="s">
        <v>88</v>
      </c>
      <c r="D3913" t="s">
        <v>17</v>
      </c>
      <c r="E3913" t="s">
        <v>73</v>
      </c>
      <c r="F3913" t="s">
        <v>70</v>
      </c>
      <c r="G3913">
        <v>19143</v>
      </c>
      <c r="H3913" t="s">
        <v>119</v>
      </c>
      <c r="I3913" t="s">
        <v>21</v>
      </c>
      <c r="J3913" t="s">
        <v>22</v>
      </c>
      <c r="K3913">
        <v>352.45</v>
      </c>
      <c r="L3913">
        <v>5</v>
      </c>
      <c r="M3913">
        <v>0.5</v>
      </c>
      <c r="N3913">
        <v>-211.47</v>
      </c>
      <c r="O3913" s="5">
        <f t="shared" si="61"/>
        <v>-0.6</v>
      </c>
    </row>
    <row r="3914" spans="1:15" x14ac:dyDescent="0.25">
      <c r="A3914" t="s">
        <v>1039</v>
      </c>
      <c r="B3914" t="s">
        <v>155</v>
      </c>
      <c r="C3914" t="s">
        <v>16</v>
      </c>
      <c r="D3914" t="s">
        <v>17</v>
      </c>
      <c r="E3914" t="s">
        <v>564</v>
      </c>
      <c r="F3914" t="s">
        <v>50</v>
      </c>
      <c r="G3914">
        <v>77581</v>
      </c>
      <c r="H3914" t="s">
        <v>89</v>
      </c>
      <c r="I3914" t="s">
        <v>58</v>
      </c>
      <c r="J3914" t="s">
        <v>59</v>
      </c>
      <c r="K3914">
        <v>470.37599999999998</v>
      </c>
      <c r="L3914">
        <v>3</v>
      </c>
      <c r="M3914">
        <v>0.2</v>
      </c>
      <c r="N3914">
        <v>52.917299999999997</v>
      </c>
      <c r="O3914" s="5">
        <f t="shared" si="61"/>
        <v>0.1125</v>
      </c>
    </row>
    <row r="3915" spans="1:15" x14ac:dyDescent="0.25">
      <c r="A3915" t="s">
        <v>652</v>
      </c>
      <c r="B3915" t="s">
        <v>38</v>
      </c>
      <c r="C3915" t="s">
        <v>30</v>
      </c>
      <c r="D3915" t="s">
        <v>17</v>
      </c>
      <c r="E3915" t="s">
        <v>110</v>
      </c>
      <c r="F3915" t="s">
        <v>94</v>
      </c>
      <c r="G3915">
        <v>10035</v>
      </c>
      <c r="H3915" t="s">
        <v>119</v>
      </c>
      <c r="I3915" t="s">
        <v>32</v>
      </c>
      <c r="J3915" t="s">
        <v>80</v>
      </c>
      <c r="K3915">
        <v>19.440000000000001</v>
      </c>
      <c r="L3915">
        <v>3</v>
      </c>
      <c r="M3915">
        <v>0</v>
      </c>
      <c r="N3915">
        <v>9.3312000000000008</v>
      </c>
      <c r="O3915" s="5">
        <f t="shared" si="61"/>
        <v>0.48000000000000004</v>
      </c>
    </row>
    <row r="3916" spans="1:15" x14ac:dyDescent="0.25">
      <c r="A3916" t="s">
        <v>652</v>
      </c>
      <c r="B3916" t="s">
        <v>38</v>
      </c>
      <c r="C3916" t="s">
        <v>30</v>
      </c>
      <c r="D3916" t="s">
        <v>17</v>
      </c>
      <c r="E3916" t="s">
        <v>110</v>
      </c>
      <c r="F3916" t="s">
        <v>94</v>
      </c>
      <c r="G3916">
        <v>10035</v>
      </c>
      <c r="H3916" t="s">
        <v>119</v>
      </c>
      <c r="I3916" t="s">
        <v>21</v>
      </c>
      <c r="J3916" t="s">
        <v>48</v>
      </c>
      <c r="K3916">
        <v>9.82</v>
      </c>
      <c r="L3916">
        <v>2</v>
      </c>
      <c r="M3916">
        <v>0</v>
      </c>
      <c r="N3916">
        <v>3.2406000000000001</v>
      </c>
      <c r="O3916" s="5">
        <f t="shared" si="61"/>
        <v>0.33</v>
      </c>
    </row>
    <row r="3917" spans="1:15" x14ac:dyDescent="0.25">
      <c r="A3917" t="s">
        <v>674</v>
      </c>
      <c r="B3917" t="s">
        <v>38</v>
      </c>
      <c r="C3917" t="s">
        <v>16</v>
      </c>
      <c r="D3917" t="s">
        <v>17</v>
      </c>
      <c r="E3917" t="s">
        <v>170</v>
      </c>
      <c r="F3917" t="s">
        <v>28</v>
      </c>
      <c r="G3917">
        <v>85023</v>
      </c>
      <c r="H3917" t="s">
        <v>31</v>
      </c>
      <c r="I3917" t="s">
        <v>21</v>
      </c>
      <c r="J3917" t="s">
        <v>39</v>
      </c>
      <c r="K3917">
        <v>801.6</v>
      </c>
      <c r="L3917">
        <v>5</v>
      </c>
      <c r="M3917">
        <v>0.5</v>
      </c>
      <c r="N3917">
        <v>-448.89600000000002</v>
      </c>
      <c r="O3917" s="5">
        <f t="shared" si="61"/>
        <v>-0.56000000000000005</v>
      </c>
    </row>
    <row r="3918" spans="1:15" x14ac:dyDescent="0.25">
      <c r="A3918" t="s">
        <v>674</v>
      </c>
      <c r="B3918" t="s">
        <v>38</v>
      </c>
      <c r="C3918" t="s">
        <v>16</v>
      </c>
      <c r="D3918" t="s">
        <v>17</v>
      </c>
      <c r="E3918" t="s">
        <v>170</v>
      </c>
      <c r="F3918" t="s">
        <v>28</v>
      </c>
      <c r="G3918">
        <v>85023</v>
      </c>
      <c r="H3918" t="s">
        <v>31</v>
      </c>
      <c r="I3918" t="s">
        <v>21</v>
      </c>
      <c r="J3918" t="s">
        <v>25</v>
      </c>
      <c r="K3918">
        <v>161.56800000000001</v>
      </c>
      <c r="L3918">
        <v>2</v>
      </c>
      <c r="M3918">
        <v>0.2</v>
      </c>
      <c r="N3918">
        <v>10.098000000000001</v>
      </c>
      <c r="O3918" s="5">
        <f t="shared" si="61"/>
        <v>6.25E-2</v>
      </c>
    </row>
    <row r="3919" spans="1:15" x14ac:dyDescent="0.25">
      <c r="A3919" t="s">
        <v>674</v>
      </c>
      <c r="B3919" t="s">
        <v>38</v>
      </c>
      <c r="C3919" t="s">
        <v>16</v>
      </c>
      <c r="D3919" t="s">
        <v>17</v>
      </c>
      <c r="E3919" t="s">
        <v>170</v>
      </c>
      <c r="F3919" t="s">
        <v>28</v>
      </c>
      <c r="G3919">
        <v>85023</v>
      </c>
      <c r="H3919" t="s">
        <v>31</v>
      </c>
      <c r="I3919" t="s">
        <v>32</v>
      </c>
      <c r="J3919" t="s">
        <v>80</v>
      </c>
      <c r="K3919">
        <v>16.096</v>
      </c>
      <c r="L3919">
        <v>2</v>
      </c>
      <c r="M3919">
        <v>0.2</v>
      </c>
      <c r="N3919">
        <v>5.2312000000000003</v>
      </c>
      <c r="O3919" s="5">
        <f t="shared" si="61"/>
        <v>0.32500000000000001</v>
      </c>
    </row>
    <row r="3920" spans="1:15" x14ac:dyDescent="0.25">
      <c r="A3920" t="s">
        <v>674</v>
      </c>
      <c r="B3920" t="s">
        <v>38</v>
      </c>
      <c r="C3920" t="s">
        <v>16</v>
      </c>
      <c r="D3920" t="s">
        <v>17</v>
      </c>
      <c r="E3920" t="s">
        <v>170</v>
      </c>
      <c r="F3920" t="s">
        <v>28</v>
      </c>
      <c r="G3920">
        <v>85023</v>
      </c>
      <c r="H3920" t="s">
        <v>31</v>
      </c>
      <c r="I3920" t="s">
        <v>32</v>
      </c>
      <c r="J3920" t="s">
        <v>64</v>
      </c>
      <c r="K3920">
        <v>7.6559999999999997</v>
      </c>
      <c r="L3920">
        <v>4</v>
      </c>
      <c r="M3920">
        <v>0.7</v>
      </c>
      <c r="N3920">
        <v>-6.1247999999999996</v>
      </c>
      <c r="O3920" s="5">
        <f t="shared" si="61"/>
        <v>-0.79999999999999993</v>
      </c>
    </row>
    <row r="3921" spans="1:15" x14ac:dyDescent="0.25">
      <c r="A3921" t="s">
        <v>674</v>
      </c>
      <c r="B3921" t="s">
        <v>38</v>
      </c>
      <c r="C3921" t="s">
        <v>16</v>
      </c>
      <c r="D3921" t="s">
        <v>17</v>
      </c>
      <c r="E3921" t="s">
        <v>170</v>
      </c>
      <c r="F3921" t="s">
        <v>28</v>
      </c>
      <c r="G3921">
        <v>85023</v>
      </c>
      <c r="H3921" t="s">
        <v>31</v>
      </c>
      <c r="I3921" t="s">
        <v>21</v>
      </c>
      <c r="J3921" t="s">
        <v>25</v>
      </c>
      <c r="K3921">
        <v>311.976</v>
      </c>
      <c r="L3921">
        <v>3</v>
      </c>
      <c r="M3921">
        <v>0.2</v>
      </c>
      <c r="N3921">
        <v>-42.896700000000003</v>
      </c>
      <c r="O3921" s="5">
        <f t="shared" si="61"/>
        <v>-0.13750000000000001</v>
      </c>
    </row>
    <row r="3922" spans="1:15" x14ac:dyDescent="0.25">
      <c r="A3922" t="s">
        <v>941</v>
      </c>
      <c r="B3922" t="s">
        <v>38</v>
      </c>
      <c r="C3922" t="s">
        <v>30</v>
      </c>
      <c r="D3922" t="s">
        <v>17</v>
      </c>
      <c r="E3922" t="s">
        <v>240</v>
      </c>
      <c r="F3922" t="s">
        <v>100</v>
      </c>
      <c r="G3922">
        <v>23320</v>
      </c>
      <c r="H3922" t="s">
        <v>20</v>
      </c>
      <c r="I3922" t="s">
        <v>32</v>
      </c>
      <c r="J3922" t="s">
        <v>43</v>
      </c>
      <c r="K3922">
        <v>61.68</v>
      </c>
      <c r="L3922">
        <v>4</v>
      </c>
      <c r="M3922">
        <v>0</v>
      </c>
      <c r="N3922">
        <v>16.653600000000001</v>
      </c>
      <c r="O3922" s="5">
        <f t="shared" si="61"/>
        <v>0.27</v>
      </c>
    </row>
    <row r="3923" spans="1:15" x14ac:dyDescent="0.25">
      <c r="A3923" t="s">
        <v>941</v>
      </c>
      <c r="B3923" t="s">
        <v>38</v>
      </c>
      <c r="C3923" t="s">
        <v>30</v>
      </c>
      <c r="D3923" t="s">
        <v>17</v>
      </c>
      <c r="E3923" t="s">
        <v>240</v>
      </c>
      <c r="F3923" t="s">
        <v>100</v>
      </c>
      <c r="G3923">
        <v>23320</v>
      </c>
      <c r="H3923" t="s">
        <v>20</v>
      </c>
      <c r="I3923" t="s">
        <v>32</v>
      </c>
      <c r="J3923" t="s">
        <v>64</v>
      </c>
      <c r="K3923">
        <v>63.96</v>
      </c>
      <c r="L3923">
        <v>4</v>
      </c>
      <c r="M3923">
        <v>0</v>
      </c>
      <c r="N3923">
        <v>30.700800000000001</v>
      </c>
      <c r="O3923" s="5">
        <f t="shared" si="61"/>
        <v>0.48</v>
      </c>
    </row>
    <row r="3924" spans="1:15" x14ac:dyDescent="0.25">
      <c r="A3924" t="s">
        <v>654</v>
      </c>
      <c r="B3924" t="s">
        <v>15</v>
      </c>
      <c r="C3924" t="s">
        <v>16</v>
      </c>
      <c r="D3924" t="s">
        <v>17</v>
      </c>
      <c r="E3924" t="s">
        <v>116</v>
      </c>
      <c r="F3924" t="s">
        <v>74</v>
      </c>
      <c r="G3924">
        <v>60610</v>
      </c>
      <c r="H3924" t="s">
        <v>89</v>
      </c>
      <c r="I3924" t="s">
        <v>58</v>
      </c>
      <c r="J3924" t="s">
        <v>59</v>
      </c>
      <c r="K3924">
        <v>359.976</v>
      </c>
      <c r="L3924">
        <v>3</v>
      </c>
      <c r="M3924">
        <v>0.2</v>
      </c>
      <c r="N3924">
        <v>35.997599999999998</v>
      </c>
      <c r="O3924" s="5">
        <f t="shared" si="61"/>
        <v>9.9999999999999992E-2</v>
      </c>
    </row>
    <row r="3925" spans="1:15" x14ac:dyDescent="0.25">
      <c r="A3925" t="s">
        <v>654</v>
      </c>
      <c r="B3925" t="s">
        <v>38</v>
      </c>
      <c r="C3925" t="s">
        <v>16</v>
      </c>
      <c r="D3925" t="s">
        <v>17</v>
      </c>
      <c r="E3925" t="s">
        <v>116</v>
      </c>
      <c r="F3925" t="s">
        <v>74</v>
      </c>
      <c r="G3925">
        <v>60623</v>
      </c>
      <c r="H3925" t="s">
        <v>89</v>
      </c>
      <c r="I3925" t="s">
        <v>32</v>
      </c>
      <c r="J3925" t="s">
        <v>80</v>
      </c>
      <c r="K3925">
        <v>25.344000000000001</v>
      </c>
      <c r="L3925">
        <v>6</v>
      </c>
      <c r="M3925">
        <v>0.2</v>
      </c>
      <c r="N3925">
        <v>7.92</v>
      </c>
      <c r="O3925" s="5">
        <f t="shared" si="61"/>
        <v>0.3125</v>
      </c>
    </row>
    <row r="3926" spans="1:15" x14ac:dyDescent="0.25">
      <c r="A3926" t="s">
        <v>654</v>
      </c>
      <c r="B3926" t="s">
        <v>38</v>
      </c>
      <c r="C3926" t="s">
        <v>16</v>
      </c>
      <c r="D3926" t="s">
        <v>17</v>
      </c>
      <c r="E3926" t="s">
        <v>116</v>
      </c>
      <c r="F3926" t="s">
        <v>74</v>
      </c>
      <c r="G3926">
        <v>60623</v>
      </c>
      <c r="H3926" t="s">
        <v>89</v>
      </c>
      <c r="I3926" t="s">
        <v>32</v>
      </c>
      <c r="J3926" t="s">
        <v>80</v>
      </c>
      <c r="K3926">
        <v>26.72</v>
      </c>
      <c r="L3926">
        <v>5</v>
      </c>
      <c r="M3926">
        <v>0.2</v>
      </c>
      <c r="N3926">
        <v>9.3520000000000003</v>
      </c>
      <c r="O3926" s="5">
        <f t="shared" si="61"/>
        <v>0.35000000000000003</v>
      </c>
    </row>
    <row r="3927" spans="1:15" x14ac:dyDescent="0.25">
      <c r="A3927" t="s">
        <v>636</v>
      </c>
      <c r="B3927" t="s">
        <v>38</v>
      </c>
      <c r="C3927" t="s">
        <v>16</v>
      </c>
      <c r="D3927" t="s">
        <v>17</v>
      </c>
      <c r="E3927" t="s">
        <v>44</v>
      </c>
      <c r="F3927" t="s">
        <v>45</v>
      </c>
      <c r="G3927">
        <v>98103</v>
      </c>
      <c r="H3927" t="s">
        <v>31</v>
      </c>
      <c r="I3927" t="s">
        <v>32</v>
      </c>
      <c r="J3927" t="s">
        <v>43</v>
      </c>
      <c r="K3927">
        <v>30.28</v>
      </c>
      <c r="L3927">
        <v>2</v>
      </c>
      <c r="M3927">
        <v>0</v>
      </c>
      <c r="N3927">
        <v>1.2112000000000001</v>
      </c>
      <c r="O3927" s="5">
        <f t="shared" si="61"/>
        <v>0.04</v>
      </c>
    </row>
    <row r="3928" spans="1:15" x14ac:dyDescent="0.25">
      <c r="A3928" t="s">
        <v>636</v>
      </c>
      <c r="B3928" t="s">
        <v>38</v>
      </c>
      <c r="C3928" t="s">
        <v>16</v>
      </c>
      <c r="D3928" t="s">
        <v>17</v>
      </c>
      <c r="E3928" t="s">
        <v>44</v>
      </c>
      <c r="F3928" t="s">
        <v>45</v>
      </c>
      <c r="G3928">
        <v>98103</v>
      </c>
      <c r="H3928" t="s">
        <v>31</v>
      </c>
      <c r="I3928" t="s">
        <v>32</v>
      </c>
      <c r="J3928" t="s">
        <v>43</v>
      </c>
      <c r="K3928">
        <v>57.93</v>
      </c>
      <c r="L3928">
        <v>3</v>
      </c>
      <c r="M3928">
        <v>0</v>
      </c>
      <c r="N3928">
        <v>16.220400000000001</v>
      </c>
      <c r="O3928" s="5">
        <f t="shared" si="61"/>
        <v>0.28000000000000003</v>
      </c>
    </row>
    <row r="3929" spans="1:15" x14ac:dyDescent="0.25">
      <c r="A3929" t="s">
        <v>636</v>
      </c>
      <c r="B3929" t="s">
        <v>38</v>
      </c>
      <c r="C3929" t="s">
        <v>16</v>
      </c>
      <c r="D3929" t="s">
        <v>17</v>
      </c>
      <c r="E3929" t="s">
        <v>44</v>
      </c>
      <c r="F3929" t="s">
        <v>45</v>
      </c>
      <c r="G3929">
        <v>98103</v>
      </c>
      <c r="H3929" t="s">
        <v>31</v>
      </c>
      <c r="I3929" t="s">
        <v>21</v>
      </c>
      <c r="J3929" t="s">
        <v>48</v>
      </c>
      <c r="K3929">
        <v>35.340000000000003</v>
      </c>
      <c r="L3929">
        <v>2</v>
      </c>
      <c r="M3929">
        <v>0</v>
      </c>
      <c r="N3929">
        <v>13.4292</v>
      </c>
      <c r="O3929" s="5">
        <f t="shared" si="61"/>
        <v>0.37999999999999995</v>
      </c>
    </row>
    <row r="3930" spans="1:15" x14ac:dyDescent="0.25">
      <c r="A3930" t="s">
        <v>636</v>
      </c>
      <c r="B3930" t="s">
        <v>38</v>
      </c>
      <c r="C3930" t="s">
        <v>16</v>
      </c>
      <c r="D3930" t="s">
        <v>17</v>
      </c>
      <c r="E3930" t="s">
        <v>44</v>
      </c>
      <c r="F3930" t="s">
        <v>45</v>
      </c>
      <c r="G3930">
        <v>98103</v>
      </c>
      <c r="H3930" t="s">
        <v>31</v>
      </c>
      <c r="I3930" t="s">
        <v>32</v>
      </c>
      <c r="J3930" t="s">
        <v>64</v>
      </c>
      <c r="K3930">
        <v>137.24</v>
      </c>
      <c r="L3930">
        <v>5</v>
      </c>
      <c r="M3930">
        <v>0.2</v>
      </c>
      <c r="N3930">
        <v>46.3185</v>
      </c>
      <c r="O3930" s="5">
        <f t="shared" si="61"/>
        <v>0.33749999999999997</v>
      </c>
    </row>
    <row r="3931" spans="1:15" x14ac:dyDescent="0.25">
      <c r="A3931" t="s">
        <v>729</v>
      </c>
      <c r="B3931" t="s">
        <v>155</v>
      </c>
      <c r="C3931" t="s">
        <v>16</v>
      </c>
      <c r="D3931" t="s">
        <v>17</v>
      </c>
      <c r="E3931" t="s">
        <v>263</v>
      </c>
      <c r="F3931" t="s">
        <v>50</v>
      </c>
      <c r="G3931">
        <v>78550</v>
      </c>
      <c r="H3931" t="s">
        <v>89</v>
      </c>
      <c r="I3931" t="s">
        <v>21</v>
      </c>
      <c r="J3931" t="s">
        <v>22</v>
      </c>
      <c r="K3931">
        <v>241.33199999999999</v>
      </c>
      <c r="L3931">
        <v>5</v>
      </c>
      <c r="M3931">
        <v>0.32</v>
      </c>
      <c r="N3931">
        <v>-14.196</v>
      </c>
      <c r="O3931" s="5">
        <f t="shared" si="61"/>
        <v>-5.8823529411764705E-2</v>
      </c>
    </row>
    <row r="3932" spans="1:15" x14ac:dyDescent="0.25">
      <c r="A3932" t="s">
        <v>729</v>
      </c>
      <c r="B3932" t="s">
        <v>155</v>
      </c>
      <c r="C3932" t="s">
        <v>16</v>
      </c>
      <c r="D3932" t="s">
        <v>17</v>
      </c>
      <c r="E3932" t="s">
        <v>263</v>
      </c>
      <c r="F3932" t="s">
        <v>50</v>
      </c>
      <c r="G3932">
        <v>78550</v>
      </c>
      <c r="H3932" t="s">
        <v>89</v>
      </c>
      <c r="I3932" t="s">
        <v>32</v>
      </c>
      <c r="J3932" t="s">
        <v>80</v>
      </c>
      <c r="K3932">
        <v>5.1840000000000002</v>
      </c>
      <c r="L3932">
        <v>1</v>
      </c>
      <c r="M3932">
        <v>0.2</v>
      </c>
      <c r="N3932">
        <v>1.8792</v>
      </c>
      <c r="O3932" s="5">
        <f t="shared" si="61"/>
        <v>0.36249999999999999</v>
      </c>
    </row>
    <row r="3933" spans="1:15" x14ac:dyDescent="0.25">
      <c r="A3933" t="s">
        <v>729</v>
      </c>
      <c r="B3933" t="s">
        <v>155</v>
      </c>
      <c r="C3933" t="s">
        <v>16</v>
      </c>
      <c r="D3933" t="s">
        <v>17</v>
      </c>
      <c r="E3933" t="s">
        <v>263</v>
      </c>
      <c r="F3933" t="s">
        <v>50</v>
      </c>
      <c r="G3933">
        <v>78550</v>
      </c>
      <c r="H3933" t="s">
        <v>89</v>
      </c>
      <c r="I3933" t="s">
        <v>32</v>
      </c>
      <c r="J3933" t="s">
        <v>53</v>
      </c>
      <c r="K3933">
        <v>145.54400000000001</v>
      </c>
      <c r="L3933">
        <v>7</v>
      </c>
      <c r="M3933">
        <v>0.2</v>
      </c>
      <c r="N3933">
        <v>16.373699999999999</v>
      </c>
      <c r="O3933" s="5">
        <f t="shared" si="61"/>
        <v>0.11249999999999999</v>
      </c>
    </row>
    <row r="3934" spans="1:15" x14ac:dyDescent="0.25">
      <c r="A3934" t="s">
        <v>642</v>
      </c>
      <c r="B3934" t="s">
        <v>38</v>
      </c>
      <c r="C3934" t="s">
        <v>30</v>
      </c>
      <c r="D3934" t="s">
        <v>17</v>
      </c>
      <c r="E3934" t="s">
        <v>73</v>
      </c>
      <c r="F3934" t="s">
        <v>70</v>
      </c>
      <c r="G3934">
        <v>19140</v>
      </c>
      <c r="H3934" t="s">
        <v>119</v>
      </c>
      <c r="I3934" t="s">
        <v>32</v>
      </c>
      <c r="J3934" t="s">
        <v>53</v>
      </c>
      <c r="K3934">
        <v>5.4720000000000004</v>
      </c>
      <c r="L3934">
        <v>3</v>
      </c>
      <c r="M3934">
        <v>0.2</v>
      </c>
      <c r="N3934">
        <v>1.6415999999999999</v>
      </c>
      <c r="O3934" s="5">
        <f t="shared" si="61"/>
        <v>0.3</v>
      </c>
    </row>
    <row r="3935" spans="1:15" x14ac:dyDescent="0.25">
      <c r="A3935" t="s">
        <v>642</v>
      </c>
      <c r="B3935" t="s">
        <v>38</v>
      </c>
      <c r="C3935" t="s">
        <v>30</v>
      </c>
      <c r="D3935" t="s">
        <v>17</v>
      </c>
      <c r="E3935" t="s">
        <v>73</v>
      </c>
      <c r="F3935" t="s">
        <v>70</v>
      </c>
      <c r="G3935">
        <v>19140</v>
      </c>
      <c r="H3935" t="s">
        <v>119</v>
      </c>
      <c r="I3935" t="s">
        <v>58</v>
      </c>
      <c r="J3935" t="s">
        <v>129</v>
      </c>
      <c r="K3935">
        <v>47.984000000000002</v>
      </c>
      <c r="L3935">
        <v>2</v>
      </c>
      <c r="M3935">
        <v>0.2</v>
      </c>
      <c r="N3935">
        <v>13.195600000000001</v>
      </c>
      <c r="O3935" s="5">
        <f t="shared" si="61"/>
        <v>0.27500000000000002</v>
      </c>
    </row>
    <row r="3936" spans="1:15" x14ac:dyDescent="0.25">
      <c r="A3936" t="s">
        <v>1014</v>
      </c>
      <c r="B3936" t="s">
        <v>38</v>
      </c>
      <c r="C3936" t="s">
        <v>16</v>
      </c>
      <c r="D3936" t="s">
        <v>17</v>
      </c>
      <c r="E3936" t="s">
        <v>137</v>
      </c>
      <c r="F3936" t="s">
        <v>27</v>
      </c>
      <c r="G3936">
        <v>93309</v>
      </c>
      <c r="H3936" t="s">
        <v>31</v>
      </c>
      <c r="I3936" t="s">
        <v>32</v>
      </c>
      <c r="J3936" t="s">
        <v>53</v>
      </c>
      <c r="K3936">
        <v>9.4</v>
      </c>
      <c r="L3936">
        <v>5</v>
      </c>
      <c r="M3936">
        <v>0</v>
      </c>
      <c r="N3936">
        <v>2.726</v>
      </c>
      <c r="O3936" s="5">
        <f t="shared" si="61"/>
        <v>0.28999999999999998</v>
      </c>
    </row>
    <row r="3937" spans="1:15" x14ac:dyDescent="0.25">
      <c r="A3937" t="s">
        <v>1014</v>
      </c>
      <c r="B3937" t="s">
        <v>38</v>
      </c>
      <c r="C3937" t="s">
        <v>16</v>
      </c>
      <c r="D3937" t="s">
        <v>17</v>
      </c>
      <c r="E3937" t="s">
        <v>137</v>
      </c>
      <c r="F3937" t="s">
        <v>27</v>
      </c>
      <c r="G3937">
        <v>93309</v>
      </c>
      <c r="H3937" t="s">
        <v>31</v>
      </c>
      <c r="I3937" t="s">
        <v>32</v>
      </c>
      <c r="J3937" t="s">
        <v>33</v>
      </c>
      <c r="K3937">
        <v>74</v>
      </c>
      <c r="L3937">
        <v>5</v>
      </c>
      <c r="M3937">
        <v>0</v>
      </c>
      <c r="N3937">
        <v>37</v>
      </c>
      <c r="O3937" s="5">
        <f t="shared" si="61"/>
        <v>0.5</v>
      </c>
    </row>
    <row r="3938" spans="1:15" x14ac:dyDescent="0.25">
      <c r="A3938" t="s">
        <v>1014</v>
      </c>
      <c r="B3938" t="s">
        <v>38</v>
      </c>
      <c r="C3938" t="s">
        <v>16</v>
      </c>
      <c r="D3938" t="s">
        <v>17</v>
      </c>
      <c r="E3938" t="s">
        <v>137</v>
      </c>
      <c r="F3938" t="s">
        <v>27</v>
      </c>
      <c r="G3938">
        <v>93309</v>
      </c>
      <c r="H3938" t="s">
        <v>31</v>
      </c>
      <c r="I3938" t="s">
        <v>58</v>
      </c>
      <c r="J3938" t="s">
        <v>59</v>
      </c>
      <c r="K3938">
        <v>201.584</v>
      </c>
      <c r="L3938">
        <v>2</v>
      </c>
      <c r="M3938">
        <v>0.2</v>
      </c>
      <c r="N3938">
        <v>12.599</v>
      </c>
      <c r="O3938" s="5">
        <f t="shared" si="61"/>
        <v>6.25E-2</v>
      </c>
    </row>
    <row r="3939" spans="1:15" x14ac:dyDescent="0.25">
      <c r="A3939" t="s">
        <v>688</v>
      </c>
      <c r="B3939" t="s">
        <v>38</v>
      </c>
      <c r="C3939" t="s">
        <v>16</v>
      </c>
      <c r="D3939" t="s">
        <v>17</v>
      </c>
      <c r="E3939" t="s">
        <v>200</v>
      </c>
      <c r="F3939" t="s">
        <v>50</v>
      </c>
      <c r="G3939">
        <v>75051</v>
      </c>
      <c r="H3939" t="s">
        <v>89</v>
      </c>
      <c r="I3939" t="s">
        <v>32</v>
      </c>
      <c r="J3939" t="s">
        <v>143</v>
      </c>
      <c r="K3939">
        <v>28.751999999999999</v>
      </c>
      <c r="L3939">
        <v>3</v>
      </c>
      <c r="M3939">
        <v>0.2</v>
      </c>
      <c r="N3939">
        <v>9.3444000000000003</v>
      </c>
      <c r="O3939" s="5">
        <f t="shared" si="61"/>
        <v>0.32500000000000001</v>
      </c>
    </row>
    <row r="3940" spans="1:15" x14ac:dyDescent="0.25">
      <c r="A3940" t="s">
        <v>688</v>
      </c>
      <c r="B3940" t="s">
        <v>38</v>
      </c>
      <c r="C3940" t="s">
        <v>16</v>
      </c>
      <c r="D3940" t="s">
        <v>17</v>
      </c>
      <c r="E3940" t="s">
        <v>200</v>
      </c>
      <c r="F3940" t="s">
        <v>50</v>
      </c>
      <c r="G3940">
        <v>75051</v>
      </c>
      <c r="H3940" t="s">
        <v>89</v>
      </c>
      <c r="I3940" t="s">
        <v>32</v>
      </c>
      <c r="J3940" t="s">
        <v>80</v>
      </c>
      <c r="K3940">
        <v>27.216000000000001</v>
      </c>
      <c r="L3940">
        <v>3</v>
      </c>
      <c r="M3940">
        <v>0.2</v>
      </c>
      <c r="N3940">
        <v>9.8658000000000001</v>
      </c>
      <c r="O3940" s="5">
        <f t="shared" si="61"/>
        <v>0.36249999999999999</v>
      </c>
    </row>
    <row r="3941" spans="1:15" x14ac:dyDescent="0.25">
      <c r="A3941" t="s">
        <v>688</v>
      </c>
      <c r="B3941" t="s">
        <v>38</v>
      </c>
      <c r="C3941" t="s">
        <v>16</v>
      </c>
      <c r="D3941" t="s">
        <v>17</v>
      </c>
      <c r="E3941" t="s">
        <v>200</v>
      </c>
      <c r="F3941" t="s">
        <v>50</v>
      </c>
      <c r="G3941">
        <v>75051</v>
      </c>
      <c r="H3941" t="s">
        <v>89</v>
      </c>
      <c r="I3941" t="s">
        <v>21</v>
      </c>
      <c r="J3941" t="s">
        <v>25</v>
      </c>
      <c r="K3941">
        <v>197.37200000000001</v>
      </c>
      <c r="L3941">
        <v>2</v>
      </c>
      <c r="M3941">
        <v>0.3</v>
      </c>
      <c r="N3941">
        <v>-25.3764</v>
      </c>
      <c r="O3941" s="5">
        <f t="shared" si="61"/>
        <v>-0.12857142857142856</v>
      </c>
    </row>
    <row r="3942" spans="1:15" x14ac:dyDescent="0.25">
      <c r="A3942" t="s">
        <v>1071</v>
      </c>
      <c r="B3942" t="s">
        <v>578</v>
      </c>
      <c r="C3942" t="s">
        <v>16</v>
      </c>
      <c r="D3942" t="s">
        <v>17</v>
      </c>
      <c r="E3942" t="s">
        <v>393</v>
      </c>
      <c r="F3942" t="s">
        <v>83</v>
      </c>
      <c r="G3942">
        <v>46142</v>
      </c>
      <c r="H3942" t="s">
        <v>89</v>
      </c>
      <c r="I3942" t="s">
        <v>21</v>
      </c>
      <c r="J3942" t="s">
        <v>25</v>
      </c>
      <c r="K3942">
        <v>1424.9</v>
      </c>
      <c r="L3942">
        <v>5</v>
      </c>
      <c r="M3942">
        <v>0</v>
      </c>
      <c r="N3942">
        <v>356.22500000000002</v>
      </c>
      <c r="O3942" s="5">
        <f t="shared" si="61"/>
        <v>0.25</v>
      </c>
    </row>
    <row r="3943" spans="1:15" x14ac:dyDescent="0.25">
      <c r="A3943" t="s">
        <v>652</v>
      </c>
      <c r="B3943" t="s">
        <v>38</v>
      </c>
      <c r="C3943" t="s">
        <v>16</v>
      </c>
      <c r="D3943" t="s">
        <v>17</v>
      </c>
      <c r="E3943" t="s">
        <v>110</v>
      </c>
      <c r="F3943" t="s">
        <v>94</v>
      </c>
      <c r="G3943">
        <v>10024</v>
      </c>
      <c r="H3943" t="s">
        <v>119</v>
      </c>
      <c r="I3943" t="s">
        <v>21</v>
      </c>
      <c r="J3943" t="s">
        <v>48</v>
      </c>
      <c r="K3943">
        <v>14.56</v>
      </c>
      <c r="L3943">
        <v>2</v>
      </c>
      <c r="M3943">
        <v>0</v>
      </c>
      <c r="N3943">
        <v>6.2607999999999997</v>
      </c>
      <c r="O3943" s="5">
        <f t="shared" si="61"/>
        <v>0.42999999999999994</v>
      </c>
    </row>
    <row r="3944" spans="1:15" x14ac:dyDescent="0.25">
      <c r="A3944" t="s">
        <v>652</v>
      </c>
      <c r="B3944" t="s">
        <v>38</v>
      </c>
      <c r="C3944" t="s">
        <v>16</v>
      </c>
      <c r="D3944" t="s">
        <v>17</v>
      </c>
      <c r="E3944" t="s">
        <v>110</v>
      </c>
      <c r="F3944" t="s">
        <v>94</v>
      </c>
      <c r="G3944">
        <v>10024</v>
      </c>
      <c r="H3944" t="s">
        <v>119</v>
      </c>
      <c r="I3944" t="s">
        <v>32</v>
      </c>
      <c r="J3944" t="s">
        <v>64</v>
      </c>
      <c r="K3944">
        <v>3.048</v>
      </c>
      <c r="L3944">
        <v>1</v>
      </c>
      <c r="M3944">
        <v>0.2</v>
      </c>
      <c r="N3944">
        <v>1.0286999999999999</v>
      </c>
      <c r="O3944" s="5">
        <f t="shared" si="61"/>
        <v>0.33749999999999997</v>
      </c>
    </row>
    <row r="3945" spans="1:15" x14ac:dyDescent="0.25">
      <c r="A3945" t="s">
        <v>658</v>
      </c>
      <c r="B3945" t="s">
        <v>15</v>
      </c>
      <c r="C3945" t="s">
        <v>16</v>
      </c>
      <c r="D3945" t="s">
        <v>17</v>
      </c>
      <c r="E3945" t="s">
        <v>130</v>
      </c>
      <c r="F3945" t="s">
        <v>104</v>
      </c>
      <c r="G3945">
        <v>38109</v>
      </c>
      <c r="H3945" t="s">
        <v>20</v>
      </c>
      <c r="I3945" t="s">
        <v>32</v>
      </c>
      <c r="J3945" t="s">
        <v>80</v>
      </c>
      <c r="K3945">
        <v>25.92</v>
      </c>
      <c r="L3945">
        <v>5</v>
      </c>
      <c r="M3945">
        <v>0.2</v>
      </c>
      <c r="N3945">
        <v>9.0719999999999992</v>
      </c>
      <c r="O3945" s="5">
        <f t="shared" si="61"/>
        <v>0.34999999999999992</v>
      </c>
    </row>
    <row r="3946" spans="1:15" x14ac:dyDescent="0.25">
      <c r="A3946" t="s">
        <v>855</v>
      </c>
      <c r="B3946" t="s">
        <v>38</v>
      </c>
      <c r="C3946" t="s">
        <v>16</v>
      </c>
      <c r="D3946" t="s">
        <v>17</v>
      </c>
      <c r="E3946" t="s">
        <v>203</v>
      </c>
      <c r="F3946" t="s">
        <v>94</v>
      </c>
      <c r="G3946">
        <v>14215</v>
      </c>
      <c r="H3946" t="s">
        <v>119</v>
      </c>
      <c r="I3946" t="s">
        <v>32</v>
      </c>
      <c r="J3946" t="s">
        <v>334</v>
      </c>
      <c r="K3946">
        <v>835.17</v>
      </c>
      <c r="L3946">
        <v>7</v>
      </c>
      <c r="M3946">
        <v>0</v>
      </c>
      <c r="N3946">
        <v>16.703399999999998</v>
      </c>
      <c r="O3946" s="5">
        <f t="shared" si="61"/>
        <v>0.02</v>
      </c>
    </row>
    <row r="3947" spans="1:15" x14ac:dyDescent="0.25">
      <c r="A3947" t="s">
        <v>633</v>
      </c>
      <c r="B3947" t="s">
        <v>15</v>
      </c>
      <c r="C3947" t="s">
        <v>16</v>
      </c>
      <c r="D3947" t="s">
        <v>17</v>
      </c>
      <c r="E3947" t="s">
        <v>26</v>
      </c>
      <c r="F3947" t="s">
        <v>27</v>
      </c>
      <c r="G3947">
        <v>90036</v>
      </c>
      <c r="H3947" t="s">
        <v>31</v>
      </c>
      <c r="I3947" t="s">
        <v>32</v>
      </c>
      <c r="J3947" t="s">
        <v>80</v>
      </c>
      <c r="K3947">
        <v>17.34</v>
      </c>
      <c r="L3947">
        <v>3</v>
      </c>
      <c r="M3947">
        <v>0</v>
      </c>
      <c r="N3947">
        <v>8.4966000000000008</v>
      </c>
      <c r="O3947" s="5">
        <f t="shared" si="61"/>
        <v>0.49000000000000005</v>
      </c>
    </row>
    <row r="3948" spans="1:15" x14ac:dyDescent="0.25">
      <c r="A3948" t="s">
        <v>845</v>
      </c>
      <c r="B3948" t="s">
        <v>38</v>
      </c>
      <c r="C3948" t="s">
        <v>16</v>
      </c>
      <c r="D3948" t="s">
        <v>17</v>
      </c>
      <c r="E3948" t="s">
        <v>402</v>
      </c>
      <c r="F3948" t="s">
        <v>35</v>
      </c>
      <c r="G3948">
        <v>33030</v>
      </c>
      <c r="H3948" t="s">
        <v>20</v>
      </c>
      <c r="I3948" t="s">
        <v>32</v>
      </c>
      <c r="J3948" t="s">
        <v>80</v>
      </c>
      <c r="K3948">
        <v>44.384</v>
      </c>
      <c r="L3948">
        <v>1</v>
      </c>
      <c r="M3948">
        <v>0.2</v>
      </c>
      <c r="N3948">
        <v>15.5344</v>
      </c>
      <c r="O3948" s="5">
        <f t="shared" si="61"/>
        <v>0.35</v>
      </c>
    </row>
    <row r="3949" spans="1:15" x14ac:dyDescent="0.25">
      <c r="A3949" t="s">
        <v>845</v>
      </c>
      <c r="B3949" t="s">
        <v>38</v>
      </c>
      <c r="C3949" t="s">
        <v>16</v>
      </c>
      <c r="D3949" t="s">
        <v>17</v>
      </c>
      <c r="E3949" t="s">
        <v>402</v>
      </c>
      <c r="F3949" t="s">
        <v>35</v>
      </c>
      <c r="G3949">
        <v>33030</v>
      </c>
      <c r="H3949" t="s">
        <v>20</v>
      </c>
      <c r="I3949" t="s">
        <v>32</v>
      </c>
      <c r="J3949" t="s">
        <v>334</v>
      </c>
      <c r="K3949">
        <v>2.944</v>
      </c>
      <c r="L3949">
        <v>1</v>
      </c>
      <c r="M3949">
        <v>0.2</v>
      </c>
      <c r="N3949">
        <v>-0.66239999999999999</v>
      </c>
      <c r="O3949" s="5">
        <f t="shared" si="61"/>
        <v>-0.22500000000000001</v>
      </c>
    </row>
    <row r="3950" spans="1:15" x14ac:dyDescent="0.25">
      <c r="A3950" t="s">
        <v>706</v>
      </c>
      <c r="B3950" t="s">
        <v>38</v>
      </c>
      <c r="C3950" t="s">
        <v>88</v>
      </c>
      <c r="D3950" t="s">
        <v>17</v>
      </c>
      <c r="E3950" t="s">
        <v>177</v>
      </c>
      <c r="F3950" t="s">
        <v>50</v>
      </c>
      <c r="G3950">
        <v>77506</v>
      </c>
      <c r="H3950" t="s">
        <v>89</v>
      </c>
      <c r="I3950" t="s">
        <v>32</v>
      </c>
      <c r="J3950" t="s">
        <v>53</v>
      </c>
      <c r="K3950">
        <v>6.3680000000000003</v>
      </c>
      <c r="L3950">
        <v>2</v>
      </c>
      <c r="M3950">
        <v>0.2</v>
      </c>
      <c r="N3950">
        <v>1.0347999999999999</v>
      </c>
      <c r="O3950" s="5">
        <f t="shared" si="61"/>
        <v>0.16249999999999998</v>
      </c>
    </row>
    <row r="3951" spans="1:15" x14ac:dyDescent="0.25">
      <c r="A3951" t="s">
        <v>706</v>
      </c>
      <c r="B3951" t="s">
        <v>38</v>
      </c>
      <c r="C3951" t="s">
        <v>88</v>
      </c>
      <c r="D3951" t="s">
        <v>17</v>
      </c>
      <c r="E3951" t="s">
        <v>177</v>
      </c>
      <c r="F3951" t="s">
        <v>50</v>
      </c>
      <c r="G3951">
        <v>77506</v>
      </c>
      <c r="H3951" t="s">
        <v>89</v>
      </c>
      <c r="I3951" t="s">
        <v>32</v>
      </c>
      <c r="J3951" t="s">
        <v>33</v>
      </c>
      <c r="K3951">
        <v>48.847999999999999</v>
      </c>
      <c r="L3951">
        <v>2</v>
      </c>
      <c r="M3951">
        <v>0.2</v>
      </c>
      <c r="N3951">
        <v>15.8756</v>
      </c>
      <c r="O3951" s="5">
        <f t="shared" si="61"/>
        <v>0.32500000000000001</v>
      </c>
    </row>
    <row r="3952" spans="1:15" x14ac:dyDescent="0.25">
      <c r="A3952" t="s">
        <v>706</v>
      </c>
      <c r="B3952" t="s">
        <v>38</v>
      </c>
      <c r="C3952" t="s">
        <v>88</v>
      </c>
      <c r="D3952" t="s">
        <v>17</v>
      </c>
      <c r="E3952" t="s">
        <v>177</v>
      </c>
      <c r="F3952" t="s">
        <v>50</v>
      </c>
      <c r="G3952">
        <v>77506</v>
      </c>
      <c r="H3952" t="s">
        <v>89</v>
      </c>
      <c r="I3952" t="s">
        <v>32</v>
      </c>
      <c r="J3952" t="s">
        <v>80</v>
      </c>
      <c r="K3952">
        <v>19.648</v>
      </c>
      <c r="L3952">
        <v>2</v>
      </c>
      <c r="M3952">
        <v>0.2</v>
      </c>
      <c r="N3952">
        <v>6.6311999999999998</v>
      </c>
      <c r="O3952" s="5">
        <f t="shared" si="61"/>
        <v>0.33749999999999997</v>
      </c>
    </row>
    <row r="3953" spans="1:15" x14ac:dyDescent="0.25">
      <c r="A3953" t="s">
        <v>706</v>
      </c>
      <c r="B3953" t="s">
        <v>38</v>
      </c>
      <c r="C3953" t="s">
        <v>88</v>
      </c>
      <c r="D3953" t="s">
        <v>17</v>
      </c>
      <c r="E3953" t="s">
        <v>177</v>
      </c>
      <c r="F3953" t="s">
        <v>50</v>
      </c>
      <c r="G3953">
        <v>77506</v>
      </c>
      <c r="H3953" t="s">
        <v>89</v>
      </c>
      <c r="I3953" t="s">
        <v>21</v>
      </c>
      <c r="J3953" t="s">
        <v>25</v>
      </c>
      <c r="K3953">
        <v>255.108</v>
      </c>
      <c r="L3953">
        <v>6</v>
      </c>
      <c r="M3953">
        <v>0.3</v>
      </c>
      <c r="N3953">
        <v>-18.222000000000001</v>
      </c>
      <c r="O3953" s="5">
        <f t="shared" si="61"/>
        <v>-7.1428571428571438E-2</v>
      </c>
    </row>
    <row r="3954" spans="1:15" x14ac:dyDescent="0.25">
      <c r="A3954" t="s">
        <v>870</v>
      </c>
      <c r="B3954" t="s">
        <v>15</v>
      </c>
      <c r="C3954" t="s">
        <v>16</v>
      </c>
      <c r="D3954" t="s">
        <v>17</v>
      </c>
      <c r="E3954" t="s">
        <v>360</v>
      </c>
      <c r="F3954" t="s">
        <v>94</v>
      </c>
      <c r="G3954">
        <v>11520</v>
      </c>
      <c r="H3954" t="s">
        <v>119</v>
      </c>
      <c r="I3954" t="s">
        <v>32</v>
      </c>
      <c r="J3954" t="s">
        <v>64</v>
      </c>
      <c r="K3954">
        <v>17.248000000000001</v>
      </c>
      <c r="L3954">
        <v>2</v>
      </c>
      <c r="M3954">
        <v>0.2</v>
      </c>
      <c r="N3954">
        <v>6.0368000000000004</v>
      </c>
      <c r="O3954" s="5">
        <f t="shared" si="61"/>
        <v>0.35</v>
      </c>
    </row>
    <row r="3955" spans="1:15" x14ac:dyDescent="0.25">
      <c r="A3955" t="s">
        <v>693</v>
      </c>
      <c r="B3955" t="s">
        <v>38</v>
      </c>
      <c r="C3955" t="s">
        <v>30</v>
      </c>
      <c r="D3955" t="s">
        <v>17</v>
      </c>
      <c r="E3955" t="s">
        <v>209</v>
      </c>
      <c r="F3955" t="s">
        <v>46</v>
      </c>
      <c r="G3955">
        <v>80219</v>
      </c>
      <c r="H3955" t="s">
        <v>31</v>
      </c>
      <c r="I3955" t="s">
        <v>58</v>
      </c>
      <c r="J3955" t="s">
        <v>59</v>
      </c>
      <c r="K3955">
        <v>159.98400000000001</v>
      </c>
      <c r="L3955">
        <v>2</v>
      </c>
      <c r="M3955">
        <v>0.2</v>
      </c>
      <c r="N3955">
        <v>13.9986</v>
      </c>
      <c r="O3955" s="5">
        <f t="shared" si="61"/>
        <v>8.7499999999999994E-2</v>
      </c>
    </row>
    <row r="3956" spans="1:15" x14ac:dyDescent="0.25">
      <c r="A3956" t="s">
        <v>963</v>
      </c>
      <c r="B3956" t="s">
        <v>38</v>
      </c>
      <c r="C3956" t="s">
        <v>16</v>
      </c>
      <c r="D3956" t="s">
        <v>17</v>
      </c>
      <c r="E3956" t="s">
        <v>265</v>
      </c>
      <c r="F3956" t="s">
        <v>108</v>
      </c>
      <c r="G3956">
        <v>2169</v>
      </c>
      <c r="H3956" t="s">
        <v>119</v>
      </c>
      <c r="I3956" t="s">
        <v>32</v>
      </c>
      <c r="J3956" t="s">
        <v>80</v>
      </c>
      <c r="K3956">
        <v>12.7</v>
      </c>
      <c r="L3956">
        <v>2</v>
      </c>
      <c r="M3956">
        <v>0</v>
      </c>
      <c r="N3956">
        <v>5.8419999999999996</v>
      </c>
      <c r="O3956" s="5">
        <f t="shared" si="61"/>
        <v>0.46</v>
      </c>
    </row>
    <row r="3957" spans="1:15" x14ac:dyDescent="0.25">
      <c r="A3957" t="s">
        <v>700</v>
      </c>
      <c r="B3957" t="s">
        <v>38</v>
      </c>
      <c r="C3957" t="s">
        <v>16</v>
      </c>
      <c r="D3957" t="s">
        <v>17</v>
      </c>
      <c r="E3957" t="s">
        <v>220</v>
      </c>
      <c r="F3957" t="s">
        <v>82</v>
      </c>
      <c r="G3957">
        <v>48205</v>
      </c>
      <c r="H3957" t="s">
        <v>89</v>
      </c>
      <c r="I3957" t="s">
        <v>21</v>
      </c>
      <c r="J3957" t="s">
        <v>48</v>
      </c>
      <c r="K3957">
        <v>5.47</v>
      </c>
      <c r="L3957">
        <v>1</v>
      </c>
      <c r="M3957">
        <v>0</v>
      </c>
      <c r="N3957">
        <v>2.3521000000000001</v>
      </c>
      <c r="O3957" s="5">
        <f t="shared" si="61"/>
        <v>0.43000000000000005</v>
      </c>
    </row>
    <row r="3958" spans="1:15" x14ac:dyDescent="0.25">
      <c r="A3958" t="s">
        <v>700</v>
      </c>
      <c r="B3958" t="s">
        <v>38</v>
      </c>
      <c r="C3958" t="s">
        <v>16</v>
      </c>
      <c r="D3958" t="s">
        <v>17</v>
      </c>
      <c r="E3958" t="s">
        <v>220</v>
      </c>
      <c r="F3958" t="s">
        <v>82</v>
      </c>
      <c r="G3958">
        <v>48205</v>
      </c>
      <c r="H3958" t="s">
        <v>89</v>
      </c>
      <c r="I3958" t="s">
        <v>32</v>
      </c>
      <c r="J3958" t="s">
        <v>53</v>
      </c>
      <c r="K3958">
        <v>79.36</v>
      </c>
      <c r="L3958">
        <v>4</v>
      </c>
      <c r="M3958">
        <v>0</v>
      </c>
      <c r="N3958">
        <v>23.808</v>
      </c>
      <c r="O3958" s="5">
        <f t="shared" si="61"/>
        <v>0.3</v>
      </c>
    </row>
    <row r="3959" spans="1:15" x14ac:dyDescent="0.25">
      <c r="A3959" t="s">
        <v>640</v>
      </c>
      <c r="B3959" t="s">
        <v>38</v>
      </c>
      <c r="C3959" t="s">
        <v>16</v>
      </c>
      <c r="D3959" t="s">
        <v>17</v>
      </c>
      <c r="E3959" t="s">
        <v>65</v>
      </c>
      <c r="F3959" t="s">
        <v>27</v>
      </c>
      <c r="G3959">
        <v>94109</v>
      </c>
      <c r="H3959" t="s">
        <v>31</v>
      </c>
      <c r="I3959" t="s">
        <v>21</v>
      </c>
      <c r="J3959" t="s">
        <v>48</v>
      </c>
      <c r="K3959">
        <v>22.14</v>
      </c>
      <c r="L3959">
        <v>3</v>
      </c>
      <c r="M3959">
        <v>0</v>
      </c>
      <c r="N3959">
        <v>6.4206000000000003</v>
      </c>
      <c r="O3959" s="5">
        <f t="shared" si="61"/>
        <v>0.28999999999999998</v>
      </c>
    </row>
    <row r="3960" spans="1:15" x14ac:dyDescent="0.25">
      <c r="A3960" t="s">
        <v>999</v>
      </c>
      <c r="B3960" t="s">
        <v>38</v>
      </c>
      <c r="C3960" t="s">
        <v>16</v>
      </c>
      <c r="D3960" t="s">
        <v>17</v>
      </c>
      <c r="E3960" t="s">
        <v>543</v>
      </c>
      <c r="F3960" t="s">
        <v>104</v>
      </c>
      <c r="G3960">
        <v>37211</v>
      </c>
      <c r="H3960" t="s">
        <v>20</v>
      </c>
      <c r="I3960" t="s">
        <v>32</v>
      </c>
      <c r="J3960" t="s">
        <v>64</v>
      </c>
      <c r="K3960">
        <v>11.276999999999999</v>
      </c>
      <c r="L3960">
        <v>3</v>
      </c>
      <c r="M3960">
        <v>0.7</v>
      </c>
      <c r="N3960">
        <v>-8.6456999999999997</v>
      </c>
      <c r="O3960" s="5">
        <f t="shared" si="61"/>
        <v>-0.76666666666666672</v>
      </c>
    </row>
    <row r="3961" spans="1:15" x14ac:dyDescent="0.25">
      <c r="A3961" t="s">
        <v>999</v>
      </c>
      <c r="B3961" t="s">
        <v>38</v>
      </c>
      <c r="C3961" t="s">
        <v>16</v>
      </c>
      <c r="D3961" t="s">
        <v>17</v>
      </c>
      <c r="E3961" t="s">
        <v>543</v>
      </c>
      <c r="F3961" t="s">
        <v>104</v>
      </c>
      <c r="G3961">
        <v>37211</v>
      </c>
      <c r="H3961" t="s">
        <v>20</v>
      </c>
      <c r="I3961" t="s">
        <v>32</v>
      </c>
      <c r="J3961" t="s">
        <v>53</v>
      </c>
      <c r="K3961">
        <v>4.4480000000000004</v>
      </c>
      <c r="L3961">
        <v>2</v>
      </c>
      <c r="M3961">
        <v>0.2</v>
      </c>
      <c r="N3961">
        <v>0.33360000000000001</v>
      </c>
      <c r="O3961" s="5">
        <f t="shared" si="61"/>
        <v>7.4999999999999997E-2</v>
      </c>
    </row>
    <row r="3962" spans="1:15" x14ac:dyDescent="0.25">
      <c r="A3962" t="s">
        <v>999</v>
      </c>
      <c r="B3962" t="s">
        <v>38</v>
      </c>
      <c r="C3962" t="s">
        <v>16</v>
      </c>
      <c r="D3962" t="s">
        <v>17</v>
      </c>
      <c r="E3962" t="s">
        <v>543</v>
      </c>
      <c r="F3962" t="s">
        <v>104</v>
      </c>
      <c r="G3962">
        <v>37211</v>
      </c>
      <c r="H3962" t="s">
        <v>20</v>
      </c>
      <c r="I3962" t="s">
        <v>21</v>
      </c>
      <c r="J3962" t="s">
        <v>48</v>
      </c>
      <c r="K3962">
        <v>44.76</v>
      </c>
      <c r="L3962">
        <v>3</v>
      </c>
      <c r="M3962">
        <v>0.2</v>
      </c>
      <c r="N3962">
        <v>14.547000000000001</v>
      </c>
      <c r="O3962" s="5">
        <f t="shared" si="61"/>
        <v>0.32500000000000001</v>
      </c>
    </row>
    <row r="3963" spans="1:15" x14ac:dyDescent="0.25">
      <c r="A3963" t="s">
        <v>700</v>
      </c>
      <c r="B3963" t="s">
        <v>38</v>
      </c>
      <c r="C3963" t="s">
        <v>30</v>
      </c>
      <c r="D3963" t="s">
        <v>17</v>
      </c>
      <c r="E3963" t="s">
        <v>220</v>
      </c>
      <c r="F3963" t="s">
        <v>82</v>
      </c>
      <c r="G3963">
        <v>48227</v>
      </c>
      <c r="H3963" t="s">
        <v>89</v>
      </c>
      <c r="I3963" t="s">
        <v>32</v>
      </c>
      <c r="J3963" t="s">
        <v>64</v>
      </c>
      <c r="K3963">
        <v>38.28</v>
      </c>
      <c r="L3963">
        <v>6</v>
      </c>
      <c r="M3963">
        <v>0</v>
      </c>
      <c r="N3963">
        <v>17.608799999999999</v>
      </c>
      <c r="O3963" s="5">
        <f t="shared" si="61"/>
        <v>0.45999999999999996</v>
      </c>
    </row>
    <row r="3964" spans="1:15" x14ac:dyDescent="0.25">
      <c r="A3964" t="s">
        <v>700</v>
      </c>
      <c r="B3964" t="s">
        <v>38</v>
      </c>
      <c r="C3964" t="s">
        <v>30</v>
      </c>
      <c r="D3964" t="s">
        <v>17</v>
      </c>
      <c r="E3964" t="s">
        <v>220</v>
      </c>
      <c r="F3964" t="s">
        <v>82</v>
      </c>
      <c r="G3964">
        <v>48227</v>
      </c>
      <c r="H3964" t="s">
        <v>89</v>
      </c>
      <c r="I3964" t="s">
        <v>58</v>
      </c>
      <c r="J3964" t="s">
        <v>59</v>
      </c>
      <c r="K3964">
        <v>149.94999999999999</v>
      </c>
      <c r="L3964">
        <v>5</v>
      </c>
      <c r="M3964">
        <v>0</v>
      </c>
      <c r="N3964">
        <v>44.984999999999999</v>
      </c>
      <c r="O3964" s="5">
        <f t="shared" si="61"/>
        <v>0.30000000000000004</v>
      </c>
    </row>
    <row r="3965" spans="1:15" x14ac:dyDescent="0.25">
      <c r="A3965" t="s">
        <v>633</v>
      </c>
      <c r="B3965" t="s">
        <v>155</v>
      </c>
      <c r="C3965" t="s">
        <v>88</v>
      </c>
      <c r="D3965" t="s">
        <v>17</v>
      </c>
      <c r="E3965" t="s">
        <v>26</v>
      </c>
      <c r="F3965" t="s">
        <v>27</v>
      </c>
      <c r="G3965">
        <v>90045</v>
      </c>
      <c r="H3965" t="s">
        <v>31</v>
      </c>
      <c r="I3965" t="s">
        <v>32</v>
      </c>
      <c r="J3965" t="s">
        <v>53</v>
      </c>
      <c r="K3965">
        <v>12.84</v>
      </c>
      <c r="L3965">
        <v>3</v>
      </c>
      <c r="M3965">
        <v>0</v>
      </c>
      <c r="N3965">
        <v>3.4668000000000001</v>
      </c>
      <c r="O3965" s="5">
        <f t="shared" si="61"/>
        <v>0.27</v>
      </c>
    </row>
    <row r="3966" spans="1:15" x14ac:dyDescent="0.25">
      <c r="A3966" t="s">
        <v>633</v>
      </c>
      <c r="B3966" t="s">
        <v>155</v>
      </c>
      <c r="C3966" t="s">
        <v>88</v>
      </c>
      <c r="D3966" t="s">
        <v>17</v>
      </c>
      <c r="E3966" t="s">
        <v>26</v>
      </c>
      <c r="F3966" t="s">
        <v>27</v>
      </c>
      <c r="G3966">
        <v>90045</v>
      </c>
      <c r="H3966" t="s">
        <v>31</v>
      </c>
      <c r="I3966" t="s">
        <v>21</v>
      </c>
      <c r="J3966" t="s">
        <v>48</v>
      </c>
      <c r="K3966">
        <v>44.67</v>
      </c>
      <c r="L3966">
        <v>3</v>
      </c>
      <c r="M3966">
        <v>0</v>
      </c>
      <c r="N3966">
        <v>12.0609</v>
      </c>
      <c r="O3966" s="5">
        <f t="shared" si="61"/>
        <v>0.27</v>
      </c>
    </row>
    <row r="3967" spans="1:15" x14ac:dyDescent="0.25">
      <c r="A3967" t="s">
        <v>642</v>
      </c>
      <c r="B3967" t="s">
        <v>38</v>
      </c>
      <c r="C3967" t="s">
        <v>16</v>
      </c>
      <c r="D3967" t="s">
        <v>17</v>
      </c>
      <c r="E3967" t="s">
        <v>73</v>
      </c>
      <c r="F3967" t="s">
        <v>70</v>
      </c>
      <c r="G3967">
        <v>19140</v>
      </c>
      <c r="H3967" t="s">
        <v>119</v>
      </c>
      <c r="I3967" t="s">
        <v>32</v>
      </c>
      <c r="J3967" t="s">
        <v>53</v>
      </c>
      <c r="K3967">
        <v>7.8719999999999999</v>
      </c>
      <c r="L3967">
        <v>3</v>
      </c>
      <c r="M3967">
        <v>0.2</v>
      </c>
      <c r="N3967">
        <v>0.88560000000000005</v>
      </c>
      <c r="O3967" s="5">
        <f t="shared" si="61"/>
        <v>0.1125</v>
      </c>
    </row>
    <row r="3968" spans="1:15" x14ac:dyDescent="0.25">
      <c r="A3968" t="s">
        <v>802</v>
      </c>
      <c r="B3968" t="s">
        <v>15</v>
      </c>
      <c r="C3968" t="s">
        <v>30</v>
      </c>
      <c r="D3968" t="s">
        <v>17</v>
      </c>
      <c r="E3968" t="s">
        <v>109</v>
      </c>
      <c r="F3968" t="s">
        <v>41</v>
      </c>
      <c r="G3968">
        <v>28806</v>
      </c>
      <c r="H3968" t="s">
        <v>20</v>
      </c>
      <c r="I3968" t="s">
        <v>32</v>
      </c>
      <c r="J3968" t="s">
        <v>53</v>
      </c>
      <c r="K3968">
        <v>7.8719999999999999</v>
      </c>
      <c r="L3968">
        <v>3</v>
      </c>
      <c r="M3968">
        <v>0.2</v>
      </c>
      <c r="N3968">
        <v>0.88560000000000005</v>
      </c>
      <c r="O3968" s="5">
        <f t="shared" si="61"/>
        <v>0.1125</v>
      </c>
    </row>
    <row r="3969" spans="1:15" x14ac:dyDescent="0.25">
      <c r="A3969" t="s">
        <v>652</v>
      </c>
      <c r="B3969" t="s">
        <v>38</v>
      </c>
      <c r="C3969" t="s">
        <v>16</v>
      </c>
      <c r="D3969" t="s">
        <v>17</v>
      </c>
      <c r="E3969" t="s">
        <v>110</v>
      </c>
      <c r="F3969" t="s">
        <v>94</v>
      </c>
      <c r="G3969">
        <v>10024</v>
      </c>
      <c r="H3969" t="s">
        <v>119</v>
      </c>
      <c r="I3969" t="s">
        <v>32</v>
      </c>
      <c r="J3969" t="s">
        <v>53</v>
      </c>
      <c r="K3969">
        <v>88.04</v>
      </c>
      <c r="L3969">
        <v>4</v>
      </c>
      <c r="M3969">
        <v>0</v>
      </c>
      <c r="N3969">
        <v>22.8904</v>
      </c>
      <c r="O3969" s="5">
        <f t="shared" si="61"/>
        <v>0.25999999999999995</v>
      </c>
    </row>
    <row r="3970" spans="1:15" x14ac:dyDescent="0.25">
      <c r="A3970" t="s">
        <v>713</v>
      </c>
      <c r="B3970" t="s">
        <v>155</v>
      </c>
      <c r="C3970" t="s">
        <v>88</v>
      </c>
      <c r="D3970" t="s">
        <v>17</v>
      </c>
      <c r="E3970" t="s">
        <v>239</v>
      </c>
      <c r="F3970" t="s">
        <v>46</v>
      </c>
      <c r="G3970">
        <v>80906</v>
      </c>
      <c r="H3970" t="s">
        <v>31</v>
      </c>
      <c r="I3970" t="s">
        <v>32</v>
      </c>
      <c r="J3970" t="s">
        <v>64</v>
      </c>
      <c r="K3970">
        <v>40.634999999999998</v>
      </c>
      <c r="L3970">
        <v>7</v>
      </c>
      <c r="M3970">
        <v>0.7</v>
      </c>
      <c r="N3970">
        <v>-32.508000000000003</v>
      </c>
      <c r="O3970" s="5">
        <f t="shared" si="61"/>
        <v>-0.80000000000000016</v>
      </c>
    </row>
    <row r="3971" spans="1:15" x14ac:dyDescent="0.25">
      <c r="A3971" t="s">
        <v>684</v>
      </c>
      <c r="B3971" t="s">
        <v>38</v>
      </c>
      <c r="C3971" t="s">
        <v>30</v>
      </c>
      <c r="D3971" t="s">
        <v>17</v>
      </c>
      <c r="E3971" t="s">
        <v>193</v>
      </c>
      <c r="F3971" t="s">
        <v>50</v>
      </c>
      <c r="G3971">
        <v>78207</v>
      </c>
      <c r="H3971" t="s">
        <v>89</v>
      </c>
      <c r="I3971" t="s">
        <v>32</v>
      </c>
      <c r="J3971" t="s">
        <v>64</v>
      </c>
      <c r="K3971">
        <v>5.7279999999999998</v>
      </c>
      <c r="L3971">
        <v>8</v>
      </c>
      <c r="M3971">
        <v>0.8</v>
      </c>
      <c r="N3971">
        <v>-9.1647999999999996</v>
      </c>
      <c r="O3971" s="5">
        <f t="shared" si="61"/>
        <v>-1.6</v>
      </c>
    </row>
    <row r="3972" spans="1:15" x14ac:dyDescent="0.25">
      <c r="A3972" t="s">
        <v>684</v>
      </c>
      <c r="B3972" t="s">
        <v>38</v>
      </c>
      <c r="C3972" t="s">
        <v>30</v>
      </c>
      <c r="D3972" t="s">
        <v>17</v>
      </c>
      <c r="E3972" t="s">
        <v>193</v>
      </c>
      <c r="F3972" t="s">
        <v>50</v>
      </c>
      <c r="G3972">
        <v>78207</v>
      </c>
      <c r="H3972" t="s">
        <v>89</v>
      </c>
      <c r="I3972" t="s">
        <v>32</v>
      </c>
      <c r="J3972" t="s">
        <v>80</v>
      </c>
      <c r="K3972">
        <v>42.24</v>
      </c>
      <c r="L3972">
        <v>10</v>
      </c>
      <c r="M3972">
        <v>0.2</v>
      </c>
      <c r="N3972">
        <v>13.2</v>
      </c>
      <c r="O3972" s="5">
        <f t="shared" ref="O3972:O4035" si="62">N3972/K3972</f>
        <v>0.31249999999999994</v>
      </c>
    </row>
    <row r="3973" spans="1:15" x14ac:dyDescent="0.25">
      <c r="A3973" t="s">
        <v>633</v>
      </c>
      <c r="B3973" t="s">
        <v>38</v>
      </c>
      <c r="C3973" t="s">
        <v>16</v>
      </c>
      <c r="D3973" t="s">
        <v>17</v>
      </c>
      <c r="E3973" t="s">
        <v>26</v>
      </c>
      <c r="F3973" t="s">
        <v>27</v>
      </c>
      <c r="G3973">
        <v>90036</v>
      </c>
      <c r="H3973" t="s">
        <v>31</v>
      </c>
      <c r="I3973" t="s">
        <v>32</v>
      </c>
      <c r="J3973" t="s">
        <v>80</v>
      </c>
      <c r="K3973">
        <v>53.82</v>
      </c>
      <c r="L3973">
        <v>9</v>
      </c>
      <c r="M3973">
        <v>0</v>
      </c>
      <c r="N3973">
        <v>24.219000000000001</v>
      </c>
      <c r="O3973" s="5">
        <f t="shared" si="62"/>
        <v>0.45</v>
      </c>
    </row>
    <row r="3974" spans="1:15" x14ac:dyDescent="0.25">
      <c r="A3974" t="s">
        <v>1027</v>
      </c>
      <c r="B3974" t="s">
        <v>15</v>
      </c>
      <c r="C3974" t="s">
        <v>88</v>
      </c>
      <c r="D3974" t="s">
        <v>17</v>
      </c>
      <c r="E3974" t="s">
        <v>559</v>
      </c>
      <c r="F3974" t="s">
        <v>82</v>
      </c>
      <c r="G3974">
        <v>48310</v>
      </c>
      <c r="H3974" t="s">
        <v>89</v>
      </c>
      <c r="I3974" t="s">
        <v>32</v>
      </c>
      <c r="J3974" t="s">
        <v>53</v>
      </c>
      <c r="K3974">
        <v>79.36</v>
      </c>
      <c r="L3974">
        <v>4</v>
      </c>
      <c r="M3974">
        <v>0</v>
      </c>
      <c r="N3974">
        <v>20.633600000000001</v>
      </c>
      <c r="O3974" s="5">
        <f t="shared" si="62"/>
        <v>0.26</v>
      </c>
    </row>
    <row r="3975" spans="1:15" x14ac:dyDescent="0.25">
      <c r="A3975" t="s">
        <v>652</v>
      </c>
      <c r="B3975" t="s">
        <v>38</v>
      </c>
      <c r="C3975" t="s">
        <v>16</v>
      </c>
      <c r="D3975" t="s">
        <v>17</v>
      </c>
      <c r="E3975" t="s">
        <v>110</v>
      </c>
      <c r="F3975" t="s">
        <v>94</v>
      </c>
      <c r="G3975">
        <v>10009</v>
      </c>
      <c r="H3975" t="s">
        <v>119</v>
      </c>
      <c r="I3975" t="s">
        <v>32</v>
      </c>
      <c r="J3975" t="s">
        <v>80</v>
      </c>
      <c r="K3975">
        <v>13.48</v>
      </c>
      <c r="L3975">
        <v>2</v>
      </c>
      <c r="M3975">
        <v>0</v>
      </c>
      <c r="N3975">
        <v>6.74</v>
      </c>
      <c r="O3975" s="5">
        <f t="shared" si="62"/>
        <v>0.5</v>
      </c>
    </row>
    <row r="3976" spans="1:15" x14ac:dyDescent="0.25">
      <c r="A3976" t="s">
        <v>652</v>
      </c>
      <c r="B3976" t="s">
        <v>38</v>
      </c>
      <c r="C3976" t="s">
        <v>16</v>
      </c>
      <c r="D3976" t="s">
        <v>17</v>
      </c>
      <c r="E3976" t="s">
        <v>110</v>
      </c>
      <c r="F3976" t="s">
        <v>94</v>
      </c>
      <c r="G3976">
        <v>10009</v>
      </c>
      <c r="H3976" t="s">
        <v>119</v>
      </c>
      <c r="I3976" t="s">
        <v>32</v>
      </c>
      <c r="J3976" t="s">
        <v>64</v>
      </c>
      <c r="K3976">
        <v>29.8</v>
      </c>
      <c r="L3976">
        <v>5</v>
      </c>
      <c r="M3976">
        <v>0.2</v>
      </c>
      <c r="N3976">
        <v>9.3125</v>
      </c>
      <c r="O3976" s="5">
        <f t="shared" si="62"/>
        <v>0.3125</v>
      </c>
    </row>
    <row r="3977" spans="1:15" x14ac:dyDescent="0.25">
      <c r="A3977" t="s">
        <v>652</v>
      </c>
      <c r="B3977" t="s">
        <v>38</v>
      </c>
      <c r="C3977" t="s">
        <v>16</v>
      </c>
      <c r="D3977" t="s">
        <v>17</v>
      </c>
      <c r="E3977" t="s">
        <v>110</v>
      </c>
      <c r="F3977" t="s">
        <v>94</v>
      </c>
      <c r="G3977">
        <v>10009</v>
      </c>
      <c r="H3977" t="s">
        <v>119</v>
      </c>
      <c r="I3977" t="s">
        <v>21</v>
      </c>
      <c r="J3977" t="s">
        <v>48</v>
      </c>
      <c r="K3977">
        <v>414</v>
      </c>
      <c r="L3977">
        <v>8</v>
      </c>
      <c r="M3977">
        <v>0</v>
      </c>
      <c r="N3977">
        <v>124.2</v>
      </c>
      <c r="O3977" s="5">
        <f t="shared" si="62"/>
        <v>0.3</v>
      </c>
    </row>
    <row r="3978" spans="1:15" x14ac:dyDescent="0.25">
      <c r="A3978" t="s">
        <v>652</v>
      </c>
      <c r="B3978" t="s">
        <v>38</v>
      </c>
      <c r="C3978" t="s">
        <v>16</v>
      </c>
      <c r="D3978" t="s">
        <v>17</v>
      </c>
      <c r="E3978" t="s">
        <v>110</v>
      </c>
      <c r="F3978" t="s">
        <v>94</v>
      </c>
      <c r="G3978">
        <v>10009</v>
      </c>
      <c r="H3978" t="s">
        <v>119</v>
      </c>
      <c r="I3978" t="s">
        <v>32</v>
      </c>
      <c r="J3978" t="s">
        <v>64</v>
      </c>
      <c r="K3978">
        <v>41.328000000000003</v>
      </c>
      <c r="L3978">
        <v>7</v>
      </c>
      <c r="M3978">
        <v>0.2</v>
      </c>
      <c r="N3978">
        <v>14.981400000000001</v>
      </c>
      <c r="O3978" s="5">
        <f t="shared" si="62"/>
        <v>0.36249999999999999</v>
      </c>
    </row>
    <row r="3979" spans="1:15" x14ac:dyDescent="0.25">
      <c r="A3979" t="s">
        <v>801</v>
      </c>
      <c r="B3979" t="s">
        <v>155</v>
      </c>
      <c r="C3979" t="s">
        <v>16</v>
      </c>
      <c r="D3979" t="s">
        <v>17</v>
      </c>
      <c r="E3979" t="s">
        <v>279</v>
      </c>
      <c r="F3979" t="s">
        <v>100</v>
      </c>
      <c r="G3979">
        <v>23223</v>
      </c>
      <c r="H3979" t="s">
        <v>20</v>
      </c>
      <c r="I3979" t="s">
        <v>21</v>
      </c>
      <c r="J3979" t="s">
        <v>48</v>
      </c>
      <c r="K3979">
        <v>39.92</v>
      </c>
      <c r="L3979">
        <v>4</v>
      </c>
      <c r="M3979">
        <v>0</v>
      </c>
      <c r="N3979">
        <v>11.1776</v>
      </c>
      <c r="O3979" s="5">
        <f t="shared" si="62"/>
        <v>0.27999999999999997</v>
      </c>
    </row>
    <row r="3980" spans="1:15" x14ac:dyDescent="0.25">
      <c r="A3980" t="s">
        <v>636</v>
      </c>
      <c r="B3980" t="s">
        <v>38</v>
      </c>
      <c r="C3980" t="s">
        <v>88</v>
      </c>
      <c r="D3980" t="s">
        <v>17</v>
      </c>
      <c r="E3980" t="s">
        <v>44</v>
      </c>
      <c r="F3980" t="s">
        <v>45</v>
      </c>
      <c r="G3980">
        <v>98105</v>
      </c>
      <c r="H3980" t="s">
        <v>31</v>
      </c>
      <c r="I3980" t="s">
        <v>32</v>
      </c>
      <c r="J3980" t="s">
        <v>195</v>
      </c>
      <c r="K3980">
        <v>8.94</v>
      </c>
      <c r="L3980">
        <v>3</v>
      </c>
      <c r="M3980">
        <v>0</v>
      </c>
      <c r="N3980">
        <v>4.1124000000000001</v>
      </c>
      <c r="O3980" s="5">
        <f t="shared" si="62"/>
        <v>0.46</v>
      </c>
    </row>
    <row r="3981" spans="1:15" x14ac:dyDescent="0.25">
      <c r="A3981" t="s">
        <v>636</v>
      </c>
      <c r="B3981" t="s">
        <v>38</v>
      </c>
      <c r="C3981" t="s">
        <v>88</v>
      </c>
      <c r="D3981" t="s">
        <v>17</v>
      </c>
      <c r="E3981" t="s">
        <v>44</v>
      </c>
      <c r="F3981" t="s">
        <v>45</v>
      </c>
      <c r="G3981">
        <v>98105</v>
      </c>
      <c r="H3981" t="s">
        <v>31</v>
      </c>
      <c r="I3981" t="s">
        <v>58</v>
      </c>
      <c r="J3981" t="s">
        <v>59</v>
      </c>
      <c r="K3981">
        <v>84.784000000000006</v>
      </c>
      <c r="L3981">
        <v>2</v>
      </c>
      <c r="M3981">
        <v>0.2</v>
      </c>
      <c r="N3981">
        <v>-20.136199999999999</v>
      </c>
      <c r="O3981" s="5">
        <f t="shared" si="62"/>
        <v>-0.23749999999999996</v>
      </c>
    </row>
    <row r="3982" spans="1:15" x14ac:dyDescent="0.25">
      <c r="A3982" t="s">
        <v>652</v>
      </c>
      <c r="B3982" t="s">
        <v>38</v>
      </c>
      <c r="C3982" t="s">
        <v>30</v>
      </c>
      <c r="D3982" t="s">
        <v>17</v>
      </c>
      <c r="E3982" t="s">
        <v>110</v>
      </c>
      <c r="F3982" t="s">
        <v>94</v>
      </c>
      <c r="G3982">
        <v>10024</v>
      </c>
      <c r="H3982" t="s">
        <v>119</v>
      </c>
      <c r="I3982" t="s">
        <v>21</v>
      </c>
      <c r="J3982" t="s">
        <v>39</v>
      </c>
      <c r="K3982">
        <v>53.316000000000003</v>
      </c>
      <c r="L3982">
        <v>2</v>
      </c>
      <c r="M3982">
        <v>0.4</v>
      </c>
      <c r="N3982">
        <v>-19.549199999999999</v>
      </c>
      <c r="O3982" s="5">
        <f t="shared" si="62"/>
        <v>-0.36666666666666664</v>
      </c>
    </row>
    <row r="3983" spans="1:15" x14ac:dyDescent="0.25">
      <c r="A3983" t="s">
        <v>652</v>
      </c>
      <c r="B3983" t="s">
        <v>38</v>
      </c>
      <c r="C3983" t="s">
        <v>30</v>
      </c>
      <c r="D3983" t="s">
        <v>17</v>
      </c>
      <c r="E3983" t="s">
        <v>110</v>
      </c>
      <c r="F3983" t="s">
        <v>94</v>
      </c>
      <c r="G3983">
        <v>10024</v>
      </c>
      <c r="H3983" t="s">
        <v>119</v>
      </c>
      <c r="I3983" t="s">
        <v>32</v>
      </c>
      <c r="J3983" t="s">
        <v>68</v>
      </c>
      <c r="K3983">
        <v>56.52</v>
      </c>
      <c r="L3983">
        <v>3</v>
      </c>
      <c r="M3983">
        <v>0</v>
      </c>
      <c r="N3983">
        <v>15.8256</v>
      </c>
      <c r="O3983" s="5">
        <f t="shared" si="62"/>
        <v>0.27999999999999997</v>
      </c>
    </row>
    <row r="3984" spans="1:15" x14ac:dyDescent="0.25">
      <c r="A3984" t="s">
        <v>636</v>
      </c>
      <c r="B3984" t="s">
        <v>38</v>
      </c>
      <c r="C3984" t="s">
        <v>88</v>
      </c>
      <c r="D3984" t="s">
        <v>17</v>
      </c>
      <c r="E3984" t="s">
        <v>44</v>
      </c>
      <c r="F3984" t="s">
        <v>45</v>
      </c>
      <c r="G3984">
        <v>98115</v>
      </c>
      <c r="H3984" t="s">
        <v>31</v>
      </c>
      <c r="I3984" t="s">
        <v>21</v>
      </c>
      <c r="J3984" t="s">
        <v>48</v>
      </c>
      <c r="K3984">
        <v>22.77</v>
      </c>
      <c r="L3984">
        <v>3</v>
      </c>
      <c r="M3984">
        <v>0</v>
      </c>
      <c r="N3984">
        <v>9.7911000000000001</v>
      </c>
      <c r="O3984" s="5">
        <f t="shared" si="62"/>
        <v>0.43</v>
      </c>
    </row>
    <row r="3985" spans="1:15" x14ac:dyDescent="0.25">
      <c r="A3985" t="s">
        <v>633</v>
      </c>
      <c r="B3985" t="s">
        <v>15</v>
      </c>
      <c r="C3985" t="s">
        <v>16</v>
      </c>
      <c r="D3985" t="s">
        <v>17</v>
      </c>
      <c r="E3985" t="s">
        <v>26</v>
      </c>
      <c r="F3985" t="s">
        <v>27</v>
      </c>
      <c r="G3985">
        <v>90045</v>
      </c>
      <c r="H3985" t="s">
        <v>31</v>
      </c>
      <c r="I3985" t="s">
        <v>21</v>
      </c>
      <c r="J3985" t="s">
        <v>25</v>
      </c>
      <c r="K3985">
        <v>287.96800000000002</v>
      </c>
      <c r="L3985">
        <v>4</v>
      </c>
      <c r="M3985">
        <v>0.2</v>
      </c>
      <c r="N3985">
        <v>-3.5996000000000001</v>
      </c>
      <c r="O3985" s="5">
        <f t="shared" si="62"/>
        <v>-1.2499999999999999E-2</v>
      </c>
    </row>
    <row r="3986" spans="1:15" x14ac:dyDescent="0.25">
      <c r="A3986" t="s">
        <v>633</v>
      </c>
      <c r="B3986" t="s">
        <v>15</v>
      </c>
      <c r="C3986" t="s">
        <v>16</v>
      </c>
      <c r="D3986" t="s">
        <v>17</v>
      </c>
      <c r="E3986" t="s">
        <v>26</v>
      </c>
      <c r="F3986" t="s">
        <v>27</v>
      </c>
      <c r="G3986">
        <v>90045</v>
      </c>
      <c r="H3986" t="s">
        <v>31</v>
      </c>
      <c r="I3986" t="s">
        <v>58</v>
      </c>
      <c r="J3986" t="s">
        <v>556</v>
      </c>
      <c r="K3986">
        <v>2799.96</v>
      </c>
      <c r="L3986">
        <v>5</v>
      </c>
      <c r="M3986">
        <v>0.2</v>
      </c>
      <c r="N3986">
        <v>944.98649999999998</v>
      </c>
      <c r="O3986" s="5">
        <f t="shared" si="62"/>
        <v>0.33749999999999997</v>
      </c>
    </row>
    <row r="3987" spans="1:15" x14ac:dyDescent="0.25">
      <c r="A3987" t="s">
        <v>633</v>
      </c>
      <c r="B3987" t="s">
        <v>15</v>
      </c>
      <c r="C3987" t="s">
        <v>16</v>
      </c>
      <c r="D3987" t="s">
        <v>17</v>
      </c>
      <c r="E3987" t="s">
        <v>26</v>
      </c>
      <c r="F3987" t="s">
        <v>27</v>
      </c>
      <c r="G3987">
        <v>90045</v>
      </c>
      <c r="H3987" t="s">
        <v>31</v>
      </c>
      <c r="I3987" t="s">
        <v>32</v>
      </c>
      <c r="J3987" t="s">
        <v>80</v>
      </c>
      <c r="K3987">
        <v>48.94</v>
      </c>
      <c r="L3987">
        <v>1</v>
      </c>
      <c r="M3987">
        <v>0</v>
      </c>
      <c r="N3987">
        <v>24.47</v>
      </c>
      <c r="O3987" s="5">
        <f t="shared" si="62"/>
        <v>0.5</v>
      </c>
    </row>
    <row r="3988" spans="1:15" x14ac:dyDescent="0.25">
      <c r="A3988" t="s">
        <v>1072</v>
      </c>
      <c r="B3988" t="s">
        <v>38</v>
      </c>
      <c r="C3988" t="s">
        <v>16</v>
      </c>
      <c r="D3988" t="s">
        <v>17</v>
      </c>
      <c r="E3988" t="s">
        <v>244</v>
      </c>
      <c r="F3988" t="s">
        <v>27</v>
      </c>
      <c r="G3988">
        <v>90712</v>
      </c>
      <c r="H3988" t="s">
        <v>31</v>
      </c>
      <c r="I3988" t="s">
        <v>21</v>
      </c>
      <c r="J3988" t="s">
        <v>22</v>
      </c>
      <c r="K3988">
        <v>257.49900000000002</v>
      </c>
      <c r="L3988">
        <v>3</v>
      </c>
      <c r="M3988">
        <v>0.15</v>
      </c>
      <c r="N3988">
        <v>24.235199999999999</v>
      </c>
      <c r="O3988" s="5">
        <f t="shared" si="62"/>
        <v>9.4117647058823514E-2</v>
      </c>
    </row>
    <row r="3989" spans="1:15" x14ac:dyDescent="0.25">
      <c r="A3989" t="s">
        <v>779</v>
      </c>
      <c r="B3989" t="s">
        <v>38</v>
      </c>
      <c r="C3989" t="s">
        <v>88</v>
      </c>
      <c r="D3989" t="s">
        <v>17</v>
      </c>
      <c r="E3989" t="s">
        <v>328</v>
      </c>
      <c r="F3989" t="s">
        <v>139</v>
      </c>
      <c r="G3989">
        <v>7060</v>
      </c>
      <c r="H3989" t="s">
        <v>119</v>
      </c>
      <c r="I3989" t="s">
        <v>32</v>
      </c>
      <c r="J3989" t="s">
        <v>43</v>
      </c>
      <c r="K3989">
        <v>2591.56</v>
      </c>
      <c r="L3989">
        <v>4</v>
      </c>
      <c r="M3989">
        <v>0</v>
      </c>
      <c r="N3989">
        <v>621.97439999999995</v>
      </c>
      <c r="O3989" s="5">
        <f t="shared" si="62"/>
        <v>0.24</v>
      </c>
    </row>
    <row r="3990" spans="1:15" x14ac:dyDescent="0.25">
      <c r="A3990" t="s">
        <v>779</v>
      </c>
      <c r="B3990" t="s">
        <v>38</v>
      </c>
      <c r="C3990" t="s">
        <v>88</v>
      </c>
      <c r="D3990" t="s">
        <v>17</v>
      </c>
      <c r="E3990" t="s">
        <v>328</v>
      </c>
      <c r="F3990" t="s">
        <v>139</v>
      </c>
      <c r="G3990">
        <v>7060</v>
      </c>
      <c r="H3990" t="s">
        <v>119</v>
      </c>
      <c r="I3990" t="s">
        <v>32</v>
      </c>
      <c r="J3990" t="s">
        <v>68</v>
      </c>
      <c r="K3990">
        <v>41.95</v>
      </c>
      <c r="L3990">
        <v>5</v>
      </c>
      <c r="M3990">
        <v>0</v>
      </c>
      <c r="N3990">
        <v>10.487500000000001</v>
      </c>
      <c r="O3990" s="5">
        <f t="shared" si="62"/>
        <v>0.25</v>
      </c>
    </row>
    <row r="3991" spans="1:15" x14ac:dyDescent="0.25">
      <c r="A3991" t="s">
        <v>701</v>
      </c>
      <c r="B3991" t="s">
        <v>38</v>
      </c>
      <c r="C3991" t="s">
        <v>30</v>
      </c>
      <c r="D3991" t="s">
        <v>17</v>
      </c>
      <c r="E3991" t="s">
        <v>141</v>
      </c>
      <c r="F3991" t="s">
        <v>104</v>
      </c>
      <c r="G3991">
        <v>38401</v>
      </c>
      <c r="H3991" t="s">
        <v>20</v>
      </c>
      <c r="I3991" t="s">
        <v>21</v>
      </c>
      <c r="J3991" t="s">
        <v>48</v>
      </c>
      <c r="K3991">
        <v>79.12</v>
      </c>
      <c r="L3991">
        <v>5</v>
      </c>
      <c r="M3991">
        <v>0.2</v>
      </c>
      <c r="N3991">
        <v>13.846</v>
      </c>
      <c r="O3991" s="5">
        <f t="shared" si="62"/>
        <v>0.17499999999999999</v>
      </c>
    </row>
    <row r="3992" spans="1:15" x14ac:dyDescent="0.25">
      <c r="A3992" t="s">
        <v>1073</v>
      </c>
      <c r="B3992" t="s">
        <v>15</v>
      </c>
      <c r="C3992" t="s">
        <v>16</v>
      </c>
      <c r="D3992" t="s">
        <v>17</v>
      </c>
      <c r="E3992" t="s">
        <v>589</v>
      </c>
      <c r="F3992" t="s">
        <v>153</v>
      </c>
      <c r="G3992">
        <v>2895</v>
      </c>
      <c r="H3992" t="s">
        <v>119</v>
      </c>
      <c r="I3992" t="s">
        <v>21</v>
      </c>
      <c r="J3992" t="s">
        <v>48</v>
      </c>
      <c r="K3992">
        <v>52.96</v>
      </c>
      <c r="L3992">
        <v>2</v>
      </c>
      <c r="M3992">
        <v>0</v>
      </c>
      <c r="N3992">
        <v>20.1248</v>
      </c>
      <c r="O3992" s="5">
        <f t="shared" si="62"/>
        <v>0.38</v>
      </c>
    </row>
    <row r="3993" spans="1:15" x14ac:dyDescent="0.25">
      <c r="A3993" t="s">
        <v>813</v>
      </c>
      <c r="B3993" t="s">
        <v>38</v>
      </c>
      <c r="C3993" t="s">
        <v>16</v>
      </c>
      <c r="D3993" t="s">
        <v>17</v>
      </c>
      <c r="E3993" t="s">
        <v>354</v>
      </c>
      <c r="F3993" t="s">
        <v>70</v>
      </c>
      <c r="G3993">
        <v>17602</v>
      </c>
      <c r="H3993" t="s">
        <v>119</v>
      </c>
      <c r="I3993" t="s">
        <v>32</v>
      </c>
      <c r="J3993" t="s">
        <v>334</v>
      </c>
      <c r="K3993">
        <v>286.34399999999999</v>
      </c>
      <c r="L3993">
        <v>3</v>
      </c>
      <c r="M3993">
        <v>0.2</v>
      </c>
      <c r="N3993">
        <v>-64.427400000000006</v>
      </c>
      <c r="O3993" s="5">
        <f t="shared" si="62"/>
        <v>-0.22500000000000003</v>
      </c>
    </row>
    <row r="3994" spans="1:15" x14ac:dyDescent="0.25">
      <c r="A3994" t="s">
        <v>702</v>
      </c>
      <c r="B3994" t="s">
        <v>38</v>
      </c>
      <c r="C3994" t="s">
        <v>30</v>
      </c>
      <c r="D3994" t="s">
        <v>17</v>
      </c>
      <c r="E3994" t="s">
        <v>222</v>
      </c>
      <c r="F3994" t="s">
        <v>35</v>
      </c>
      <c r="G3994">
        <v>33614</v>
      </c>
      <c r="H3994" t="s">
        <v>20</v>
      </c>
      <c r="I3994" t="s">
        <v>21</v>
      </c>
      <c r="J3994" t="s">
        <v>48</v>
      </c>
      <c r="K3994">
        <v>63.552</v>
      </c>
      <c r="L3994">
        <v>3</v>
      </c>
      <c r="M3994">
        <v>0.2</v>
      </c>
      <c r="N3994">
        <v>14.299200000000001</v>
      </c>
      <c r="O3994" s="5">
        <f t="shared" si="62"/>
        <v>0.22500000000000001</v>
      </c>
    </row>
    <row r="3995" spans="1:15" x14ac:dyDescent="0.25">
      <c r="A3995" t="s">
        <v>702</v>
      </c>
      <c r="B3995" t="s">
        <v>38</v>
      </c>
      <c r="C3995" t="s">
        <v>30</v>
      </c>
      <c r="D3995" t="s">
        <v>17</v>
      </c>
      <c r="E3995" t="s">
        <v>222</v>
      </c>
      <c r="F3995" t="s">
        <v>35</v>
      </c>
      <c r="G3995">
        <v>33614</v>
      </c>
      <c r="H3995" t="s">
        <v>20</v>
      </c>
      <c r="I3995" t="s">
        <v>32</v>
      </c>
      <c r="J3995" t="s">
        <v>334</v>
      </c>
      <c r="K3995">
        <v>41.375999999999998</v>
      </c>
      <c r="L3995">
        <v>3</v>
      </c>
      <c r="M3995">
        <v>0.2</v>
      </c>
      <c r="N3995">
        <v>4.6547999999999998</v>
      </c>
      <c r="O3995" s="5">
        <f t="shared" si="62"/>
        <v>0.1125</v>
      </c>
    </row>
    <row r="3996" spans="1:15" x14ac:dyDescent="0.25">
      <c r="A3996" t="s">
        <v>702</v>
      </c>
      <c r="B3996" t="s">
        <v>38</v>
      </c>
      <c r="C3996" t="s">
        <v>30</v>
      </c>
      <c r="D3996" t="s">
        <v>17</v>
      </c>
      <c r="E3996" t="s">
        <v>222</v>
      </c>
      <c r="F3996" t="s">
        <v>35</v>
      </c>
      <c r="G3996">
        <v>33614</v>
      </c>
      <c r="H3996" t="s">
        <v>20</v>
      </c>
      <c r="I3996" t="s">
        <v>32</v>
      </c>
      <c r="J3996" t="s">
        <v>53</v>
      </c>
      <c r="K3996">
        <v>172.70400000000001</v>
      </c>
      <c r="L3996">
        <v>6</v>
      </c>
      <c r="M3996">
        <v>0.2</v>
      </c>
      <c r="N3996">
        <v>10.794</v>
      </c>
      <c r="O3996" s="5">
        <f t="shared" si="62"/>
        <v>6.25E-2</v>
      </c>
    </row>
    <row r="3997" spans="1:15" x14ac:dyDescent="0.25">
      <c r="A3997" t="s">
        <v>914</v>
      </c>
      <c r="B3997" t="s">
        <v>38</v>
      </c>
      <c r="C3997" t="s">
        <v>16</v>
      </c>
      <c r="D3997" t="s">
        <v>17</v>
      </c>
      <c r="E3997" t="s">
        <v>446</v>
      </c>
      <c r="F3997" t="s">
        <v>55</v>
      </c>
      <c r="G3997">
        <v>53142</v>
      </c>
      <c r="H3997" t="s">
        <v>89</v>
      </c>
      <c r="I3997" t="s">
        <v>21</v>
      </c>
      <c r="J3997" t="s">
        <v>22</v>
      </c>
      <c r="K3997">
        <v>512.94000000000005</v>
      </c>
      <c r="L3997">
        <v>3</v>
      </c>
      <c r="M3997">
        <v>0</v>
      </c>
      <c r="N3997">
        <v>97.458600000000004</v>
      </c>
      <c r="O3997" s="5">
        <f t="shared" si="62"/>
        <v>0.18999999999999997</v>
      </c>
    </row>
    <row r="3998" spans="1:15" x14ac:dyDescent="0.25">
      <c r="A3998" t="s">
        <v>914</v>
      </c>
      <c r="B3998" t="s">
        <v>38</v>
      </c>
      <c r="C3998" t="s">
        <v>16</v>
      </c>
      <c r="D3998" t="s">
        <v>17</v>
      </c>
      <c r="E3998" t="s">
        <v>446</v>
      </c>
      <c r="F3998" t="s">
        <v>55</v>
      </c>
      <c r="G3998">
        <v>53142</v>
      </c>
      <c r="H3998" t="s">
        <v>89</v>
      </c>
      <c r="I3998" t="s">
        <v>21</v>
      </c>
      <c r="J3998" t="s">
        <v>25</v>
      </c>
      <c r="K3998">
        <v>860.93</v>
      </c>
      <c r="L3998">
        <v>7</v>
      </c>
      <c r="M3998">
        <v>0</v>
      </c>
      <c r="N3998">
        <v>189.40459999999999</v>
      </c>
      <c r="O3998" s="5">
        <f t="shared" si="62"/>
        <v>0.22</v>
      </c>
    </row>
    <row r="3999" spans="1:15" x14ac:dyDescent="0.25">
      <c r="A3999" t="s">
        <v>914</v>
      </c>
      <c r="B3999" t="s">
        <v>38</v>
      </c>
      <c r="C3999" t="s">
        <v>16</v>
      </c>
      <c r="D3999" t="s">
        <v>17</v>
      </c>
      <c r="E3999" t="s">
        <v>446</v>
      </c>
      <c r="F3999" t="s">
        <v>55</v>
      </c>
      <c r="G3999">
        <v>53142</v>
      </c>
      <c r="H3999" t="s">
        <v>89</v>
      </c>
      <c r="I3999" t="s">
        <v>58</v>
      </c>
      <c r="J3999" t="s">
        <v>59</v>
      </c>
      <c r="K3999">
        <v>769.95</v>
      </c>
      <c r="L3999">
        <v>5</v>
      </c>
      <c r="M3999">
        <v>0</v>
      </c>
      <c r="N3999">
        <v>223.28550000000001</v>
      </c>
      <c r="O3999" s="5">
        <f t="shared" si="62"/>
        <v>0.28999999999999998</v>
      </c>
    </row>
    <row r="4000" spans="1:15" x14ac:dyDescent="0.25">
      <c r="A4000" t="s">
        <v>914</v>
      </c>
      <c r="B4000" t="s">
        <v>38</v>
      </c>
      <c r="C4000" t="s">
        <v>16</v>
      </c>
      <c r="D4000" t="s">
        <v>17</v>
      </c>
      <c r="E4000" t="s">
        <v>446</v>
      </c>
      <c r="F4000" t="s">
        <v>55</v>
      </c>
      <c r="G4000">
        <v>53142</v>
      </c>
      <c r="H4000" t="s">
        <v>89</v>
      </c>
      <c r="I4000" t="s">
        <v>32</v>
      </c>
      <c r="J4000" t="s">
        <v>53</v>
      </c>
      <c r="K4000">
        <v>14.98</v>
      </c>
      <c r="L4000">
        <v>1</v>
      </c>
      <c r="M4000">
        <v>0</v>
      </c>
      <c r="N4000">
        <v>4.4939999999999998</v>
      </c>
      <c r="O4000" s="5">
        <f t="shared" si="62"/>
        <v>0.3</v>
      </c>
    </row>
    <row r="4001" spans="1:15" x14ac:dyDescent="0.25">
      <c r="A4001" t="s">
        <v>914</v>
      </c>
      <c r="B4001" t="s">
        <v>38</v>
      </c>
      <c r="C4001" t="s">
        <v>16</v>
      </c>
      <c r="D4001" t="s">
        <v>17</v>
      </c>
      <c r="E4001" t="s">
        <v>446</v>
      </c>
      <c r="F4001" t="s">
        <v>55</v>
      </c>
      <c r="G4001">
        <v>53142</v>
      </c>
      <c r="H4001" t="s">
        <v>89</v>
      </c>
      <c r="I4001" t="s">
        <v>21</v>
      </c>
      <c r="J4001" t="s">
        <v>48</v>
      </c>
      <c r="K4001">
        <v>373.08</v>
      </c>
      <c r="L4001">
        <v>6</v>
      </c>
      <c r="M4001">
        <v>0</v>
      </c>
      <c r="N4001">
        <v>82.077600000000004</v>
      </c>
      <c r="O4001" s="5">
        <f t="shared" si="62"/>
        <v>0.22000000000000003</v>
      </c>
    </row>
    <row r="4002" spans="1:15" x14ac:dyDescent="0.25">
      <c r="A4002" t="s">
        <v>1058</v>
      </c>
      <c r="B4002" t="s">
        <v>15</v>
      </c>
      <c r="C4002" t="s">
        <v>30</v>
      </c>
      <c r="D4002" t="s">
        <v>17</v>
      </c>
      <c r="E4002" t="s">
        <v>581</v>
      </c>
      <c r="F4002" t="s">
        <v>35</v>
      </c>
      <c r="G4002">
        <v>34952</v>
      </c>
      <c r="H4002" t="s">
        <v>20</v>
      </c>
      <c r="I4002" t="s">
        <v>21</v>
      </c>
      <c r="J4002" t="s">
        <v>22</v>
      </c>
      <c r="K4002">
        <v>231.92</v>
      </c>
      <c r="L4002">
        <v>5</v>
      </c>
      <c r="M4002">
        <v>0.2</v>
      </c>
      <c r="N4002">
        <v>5.798</v>
      </c>
      <c r="O4002" s="5">
        <f t="shared" si="62"/>
        <v>2.5000000000000001E-2</v>
      </c>
    </row>
    <row r="4003" spans="1:15" x14ac:dyDescent="0.25">
      <c r="A4003" t="s">
        <v>636</v>
      </c>
      <c r="B4003" t="s">
        <v>38</v>
      </c>
      <c r="C4003" t="s">
        <v>88</v>
      </c>
      <c r="D4003" t="s">
        <v>17</v>
      </c>
      <c r="E4003" t="s">
        <v>44</v>
      </c>
      <c r="F4003" t="s">
        <v>45</v>
      </c>
      <c r="G4003">
        <v>98115</v>
      </c>
      <c r="H4003" t="s">
        <v>31</v>
      </c>
      <c r="I4003" t="s">
        <v>21</v>
      </c>
      <c r="J4003" t="s">
        <v>48</v>
      </c>
      <c r="K4003">
        <v>63.47</v>
      </c>
      <c r="L4003">
        <v>11</v>
      </c>
      <c r="M4003">
        <v>0</v>
      </c>
      <c r="N4003">
        <v>19.041</v>
      </c>
      <c r="O4003" s="5">
        <f t="shared" si="62"/>
        <v>0.3</v>
      </c>
    </row>
    <row r="4004" spans="1:15" x14ac:dyDescent="0.25">
      <c r="A4004" t="s">
        <v>636</v>
      </c>
      <c r="B4004" t="s">
        <v>38</v>
      </c>
      <c r="C4004" t="s">
        <v>88</v>
      </c>
      <c r="D4004" t="s">
        <v>17</v>
      </c>
      <c r="E4004" t="s">
        <v>44</v>
      </c>
      <c r="F4004" t="s">
        <v>45</v>
      </c>
      <c r="G4004">
        <v>98115</v>
      </c>
      <c r="H4004" t="s">
        <v>31</v>
      </c>
      <c r="I4004" t="s">
        <v>58</v>
      </c>
      <c r="J4004" t="s">
        <v>129</v>
      </c>
      <c r="K4004">
        <v>345</v>
      </c>
      <c r="L4004">
        <v>5</v>
      </c>
      <c r="M4004">
        <v>0</v>
      </c>
      <c r="N4004">
        <v>58.65</v>
      </c>
      <c r="O4004" s="5">
        <f t="shared" si="62"/>
        <v>0.16999999999999998</v>
      </c>
    </row>
    <row r="4005" spans="1:15" x14ac:dyDescent="0.25">
      <c r="A4005" t="s">
        <v>684</v>
      </c>
      <c r="B4005" t="s">
        <v>38</v>
      </c>
      <c r="C4005" t="s">
        <v>16</v>
      </c>
      <c r="D4005" t="s">
        <v>17</v>
      </c>
      <c r="E4005" t="s">
        <v>193</v>
      </c>
      <c r="F4005" t="s">
        <v>50</v>
      </c>
      <c r="G4005">
        <v>78207</v>
      </c>
      <c r="H4005" t="s">
        <v>89</v>
      </c>
      <c r="I4005" t="s">
        <v>21</v>
      </c>
      <c r="J4005" t="s">
        <v>39</v>
      </c>
      <c r="K4005">
        <v>637.89599999999996</v>
      </c>
      <c r="L4005">
        <v>3</v>
      </c>
      <c r="M4005">
        <v>0.3</v>
      </c>
      <c r="N4005">
        <v>-127.5792</v>
      </c>
      <c r="O4005" s="5">
        <f t="shared" si="62"/>
        <v>-0.2</v>
      </c>
    </row>
    <row r="4006" spans="1:15" x14ac:dyDescent="0.25">
      <c r="A4006" t="s">
        <v>684</v>
      </c>
      <c r="B4006" t="s">
        <v>38</v>
      </c>
      <c r="C4006" t="s">
        <v>16</v>
      </c>
      <c r="D4006" t="s">
        <v>17</v>
      </c>
      <c r="E4006" t="s">
        <v>193</v>
      </c>
      <c r="F4006" t="s">
        <v>50</v>
      </c>
      <c r="G4006">
        <v>78207</v>
      </c>
      <c r="H4006" t="s">
        <v>89</v>
      </c>
      <c r="I4006" t="s">
        <v>58</v>
      </c>
      <c r="J4006" t="s">
        <v>371</v>
      </c>
      <c r="K4006">
        <v>287.91000000000003</v>
      </c>
      <c r="L4006">
        <v>3</v>
      </c>
      <c r="M4006">
        <v>0.4</v>
      </c>
      <c r="N4006">
        <v>33.589500000000001</v>
      </c>
      <c r="O4006" s="5">
        <f t="shared" si="62"/>
        <v>0.11666666666666665</v>
      </c>
    </row>
    <row r="4007" spans="1:15" x14ac:dyDescent="0.25">
      <c r="A4007" t="s">
        <v>684</v>
      </c>
      <c r="B4007" t="s">
        <v>38</v>
      </c>
      <c r="C4007" t="s">
        <v>16</v>
      </c>
      <c r="D4007" t="s">
        <v>17</v>
      </c>
      <c r="E4007" t="s">
        <v>193</v>
      </c>
      <c r="F4007" t="s">
        <v>50</v>
      </c>
      <c r="G4007">
        <v>78207</v>
      </c>
      <c r="H4007" t="s">
        <v>89</v>
      </c>
      <c r="I4007" t="s">
        <v>32</v>
      </c>
      <c r="J4007" t="s">
        <v>143</v>
      </c>
      <c r="K4007">
        <v>36.6</v>
      </c>
      <c r="L4007">
        <v>3</v>
      </c>
      <c r="M4007">
        <v>0.2</v>
      </c>
      <c r="N4007">
        <v>11.895</v>
      </c>
      <c r="O4007" s="5">
        <f t="shared" si="62"/>
        <v>0.32499999999999996</v>
      </c>
    </row>
    <row r="4008" spans="1:15" x14ac:dyDescent="0.25">
      <c r="A4008" t="s">
        <v>841</v>
      </c>
      <c r="B4008" t="s">
        <v>38</v>
      </c>
      <c r="C4008" t="s">
        <v>16</v>
      </c>
      <c r="D4008" t="s">
        <v>17</v>
      </c>
      <c r="E4008" t="s">
        <v>398</v>
      </c>
      <c r="F4008" t="s">
        <v>71</v>
      </c>
      <c r="G4008">
        <v>30076</v>
      </c>
      <c r="H4008" t="s">
        <v>20</v>
      </c>
      <c r="I4008" t="s">
        <v>32</v>
      </c>
      <c r="J4008" t="s">
        <v>53</v>
      </c>
      <c r="K4008">
        <v>1.78</v>
      </c>
      <c r="L4008">
        <v>1</v>
      </c>
      <c r="M4008">
        <v>0</v>
      </c>
      <c r="N4008">
        <v>0.49840000000000001</v>
      </c>
      <c r="O4008" s="5">
        <f t="shared" si="62"/>
        <v>0.28000000000000003</v>
      </c>
    </row>
    <row r="4009" spans="1:15" x14ac:dyDescent="0.25">
      <c r="A4009" t="s">
        <v>841</v>
      </c>
      <c r="B4009" t="s">
        <v>38</v>
      </c>
      <c r="C4009" t="s">
        <v>16</v>
      </c>
      <c r="D4009" t="s">
        <v>17</v>
      </c>
      <c r="E4009" t="s">
        <v>398</v>
      </c>
      <c r="F4009" t="s">
        <v>71</v>
      </c>
      <c r="G4009">
        <v>30076</v>
      </c>
      <c r="H4009" t="s">
        <v>20</v>
      </c>
      <c r="I4009" t="s">
        <v>32</v>
      </c>
      <c r="J4009" t="s">
        <v>80</v>
      </c>
      <c r="K4009">
        <v>25.92</v>
      </c>
      <c r="L4009">
        <v>4</v>
      </c>
      <c r="M4009">
        <v>0</v>
      </c>
      <c r="N4009">
        <v>12.441599999999999</v>
      </c>
      <c r="O4009" s="5">
        <f t="shared" si="62"/>
        <v>0.47999999999999993</v>
      </c>
    </row>
    <row r="4010" spans="1:15" x14ac:dyDescent="0.25">
      <c r="A4010" t="s">
        <v>841</v>
      </c>
      <c r="B4010" t="s">
        <v>38</v>
      </c>
      <c r="C4010" t="s">
        <v>16</v>
      </c>
      <c r="D4010" t="s">
        <v>17</v>
      </c>
      <c r="E4010" t="s">
        <v>398</v>
      </c>
      <c r="F4010" t="s">
        <v>71</v>
      </c>
      <c r="G4010">
        <v>30076</v>
      </c>
      <c r="H4010" t="s">
        <v>20</v>
      </c>
      <c r="I4010" t="s">
        <v>58</v>
      </c>
      <c r="J4010" t="s">
        <v>129</v>
      </c>
      <c r="K4010">
        <v>101.94</v>
      </c>
      <c r="L4010">
        <v>6</v>
      </c>
      <c r="M4010">
        <v>0</v>
      </c>
      <c r="N4010">
        <v>21.407399999999999</v>
      </c>
      <c r="O4010" s="5">
        <f t="shared" si="62"/>
        <v>0.21</v>
      </c>
    </row>
    <row r="4011" spans="1:15" x14ac:dyDescent="0.25">
      <c r="A4011" t="s">
        <v>742</v>
      </c>
      <c r="B4011" t="s">
        <v>38</v>
      </c>
      <c r="C4011" t="s">
        <v>30</v>
      </c>
      <c r="D4011" t="s">
        <v>17</v>
      </c>
      <c r="E4011" t="s">
        <v>281</v>
      </c>
      <c r="F4011" t="s">
        <v>46</v>
      </c>
      <c r="G4011">
        <v>80027</v>
      </c>
      <c r="H4011" t="s">
        <v>31</v>
      </c>
      <c r="I4011" t="s">
        <v>32</v>
      </c>
      <c r="J4011" t="s">
        <v>53</v>
      </c>
      <c r="K4011">
        <v>6.8479999999999999</v>
      </c>
      <c r="L4011">
        <v>2</v>
      </c>
      <c r="M4011">
        <v>0.2</v>
      </c>
      <c r="N4011">
        <v>0.59919999999999995</v>
      </c>
      <c r="O4011" s="5">
        <f t="shared" si="62"/>
        <v>8.7499999999999994E-2</v>
      </c>
    </row>
    <row r="4012" spans="1:15" x14ac:dyDescent="0.25">
      <c r="A4012" t="s">
        <v>633</v>
      </c>
      <c r="B4012" t="s">
        <v>38</v>
      </c>
      <c r="C4012" t="s">
        <v>16</v>
      </c>
      <c r="D4012" t="s">
        <v>17</v>
      </c>
      <c r="E4012" t="s">
        <v>26</v>
      </c>
      <c r="F4012" t="s">
        <v>27</v>
      </c>
      <c r="G4012">
        <v>90036</v>
      </c>
      <c r="H4012" t="s">
        <v>31</v>
      </c>
      <c r="I4012" t="s">
        <v>21</v>
      </c>
      <c r="J4012" t="s">
        <v>48</v>
      </c>
      <c r="K4012">
        <v>474.43</v>
      </c>
      <c r="L4012">
        <v>11</v>
      </c>
      <c r="M4012">
        <v>0</v>
      </c>
      <c r="N4012">
        <v>199.26060000000001</v>
      </c>
      <c r="O4012" s="5">
        <f t="shared" si="62"/>
        <v>0.42000000000000004</v>
      </c>
    </row>
    <row r="4013" spans="1:15" x14ac:dyDescent="0.25">
      <c r="A4013" t="s">
        <v>642</v>
      </c>
      <c r="B4013" t="s">
        <v>155</v>
      </c>
      <c r="C4013" t="s">
        <v>16</v>
      </c>
      <c r="D4013" t="s">
        <v>17</v>
      </c>
      <c r="E4013" t="s">
        <v>73</v>
      </c>
      <c r="F4013" t="s">
        <v>70</v>
      </c>
      <c r="G4013">
        <v>19143</v>
      </c>
      <c r="H4013" t="s">
        <v>119</v>
      </c>
      <c r="I4013" t="s">
        <v>32</v>
      </c>
      <c r="J4013" t="s">
        <v>80</v>
      </c>
      <c r="K4013">
        <v>8.4480000000000004</v>
      </c>
      <c r="L4013">
        <v>2</v>
      </c>
      <c r="M4013">
        <v>0.2</v>
      </c>
      <c r="N4013">
        <v>2.64</v>
      </c>
      <c r="O4013" s="5">
        <f t="shared" si="62"/>
        <v>0.3125</v>
      </c>
    </row>
    <row r="4014" spans="1:15" x14ac:dyDescent="0.25">
      <c r="A4014" t="s">
        <v>642</v>
      </c>
      <c r="B4014" t="s">
        <v>155</v>
      </c>
      <c r="C4014" t="s">
        <v>16</v>
      </c>
      <c r="D4014" t="s">
        <v>17</v>
      </c>
      <c r="E4014" t="s">
        <v>73</v>
      </c>
      <c r="F4014" t="s">
        <v>70</v>
      </c>
      <c r="G4014">
        <v>19143</v>
      </c>
      <c r="H4014" t="s">
        <v>119</v>
      </c>
      <c r="I4014" t="s">
        <v>32</v>
      </c>
      <c r="J4014" t="s">
        <v>43</v>
      </c>
      <c r="K4014">
        <v>39.295999999999999</v>
      </c>
      <c r="L4014">
        <v>4</v>
      </c>
      <c r="M4014">
        <v>0.2</v>
      </c>
      <c r="N4014">
        <v>3.9296000000000002</v>
      </c>
      <c r="O4014" s="5">
        <f t="shared" si="62"/>
        <v>0.1</v>
      </c>
    </row>
    <row r="4015" spans="1:15" x14ac:dyDescent="0.25">
      <c r="A4015" t="s">
        <v>1074</v>
      </c>
      <c r="B4015" t="s">
        <v>38</v>
      </c>
      <c r="C4015" t="s">
        <v>88</v>
      </c>
      <c r="D4015" t="s">
        <v>17</v>
      </c>
      <c r="E4015" t="s">
        <v>590</v>
      </c>
      <c r="F4015" t="s">
        <v>55</v>
      </c>
      <c r="G4015">
        <v>54880</v>
      </c>
      <c r="H4015" t="s">
        <v>89</v>
      </c>
      <c r="I4015" t="s">
        <v>32</v>
      </c>
      <c r="J4015" t="s">
        <v>53</v>
      </c>
      <c r="K4015">
        <v>17.12</v>
      </c>
      <c r="L4015">
        <v>4</v>
      </c>
      <c r="M4015">
        <v>0</v>
      </c>
      <c r="N4015">
        <v>4.9648000000000003</v>
      </c>
      <c r="O4015" s="5">
        <f t="shared" si="62"/>
        <v>0.28999999999999998</v>
      </c>
    </row>
    <row r="4016" spans="1:15" x14ac:dyDescent="0.25">
      <c r="A4016" t="s">
        <v>761</v>
      </c>
      <c r="B4016" t="s">
        <v>38</v>
      </c>
      <c r="C4016" t="s">
        <v>16</v>
      </c>
      <c r="D4016" t="s">
        <v>17</v>
      </c>
      <c r="E4016" t="s">
        <v>115</v>
      </c>
      <c r="F4016" t="s">
        <v>71</v>
      </c>
      <c r="G4016">
        <v>30318</v>
      </c>
      <c r="H4016" t="s">
        <v>20</v>
      </c>
      <c r="I4016" t="s">
        <v>32</v>
      </c>
      <c r="J4016" t="s">
        <v>68</v>
      </c>
      <c r="K4016">
        <v>542.94000000000005</v>
      </c>
      <c r="L4016">
        <v>3</v>
      </c>
      <c r="M4016">
        <v>0</v>
      </c>
      <c r="N4016">
        <v>152.0232</v>
      </c>
      <c r="O4016" s="5">
        <f t="shared" si="62"/>
        <v>0.27999999999999997</v>
      </c>
    </row>
    <row r="4017" spans="1:15" x14ac:dyDescent="0.25">
      <c r="A4017" t="s">
        <v>761</v>
      </c>
      <c r="B4017" t="s">
        <v>38</v>
      </c>
      <c r="C4017" t="s">
        <v>16</v>
      </c>
      <c r="D4017" t="s">
        <v>17</v>
      </c>
      <c r="E4017" t="s">
        <v>115</v>
      </c>
      <c r="F4017" t="s">
        <v>71</v>
      </c>
      <c r="G4017">
        <v>30318</v>
      </c>
      <c r="H4017" t="s">
        <v>20</v>
      </c>
      <c r="I4017" t="s">
        <v>32</v>
      </c>
      <c r="J4017" t="s">
        <v>33</v>
      </c>
      <c r="K4017">
        <v>8.64</v>
      </c>
      <c r="L4017">
        <v>3</v>
      </c>
      <c r="M4017">
        <v>0</v>
      </c>
      <c r="N4017">
        <v>4.2336</v>
      </c>
      <c r="O4017" s="5">
        <f t="shared" si="62"/>
        <v>0.49</v>
      </c>
    </row>
    <row r="4018" spans="1:15" x14ac:dyDescent="0.25">
      <c r="A4018" t="s">
        <v>761</v>
      </c>
      <c r="B4018" t="s">
        <v>38</v>
      </c>
      <c r="C4018" t="s">
        <v>16</v>
      </c>
      <c r="D4018" t="s">
        <v>17</v>
      </c>
      <c r="E4018" t="s">
        <v>115</v>
      </c>
      <c r="F4018" t="s">
        <v>71</v>
      </c>
      <c r="G4018">
        <v>30318</v>
      </c>
      <c r="H4018" t="s">
        <v>20</v>
      </c>
      <c r="I4018" t="s">
        <v>32</v>
      </c>
      <c r="J4018" t="s">
        <v>80</v>
      </c>
      <c r="K4018">
        <v>193.8</v>
      </c>
      <c r="L4018">
        <v>5</v>
      </c>
      <c r="M4018">
        <v>0</v>
      </c>
      <c r="N4018">
        <v>94.962000000000003</v>
      </c>
      <c r="O4018" s="5">
        <f t="shared" si="62"/>
        <v>0.49</v>
      </c>
    </row>
    <row r="4019" spans="1:15" x14ac:dyDescent="0.25">
      <c r="A4019" t="s">
        <v>761</v>
      </c>
      <c r="B4019" t="s">
        <v>38</v>
      </c>
      <c r="C4019" t="s">
        <v>16</v>
      </c>
      <c r="D4019" t="s">
        <v>17</v>
      </c>
      <c r="E4019" t="s">
        <v>115</v>
      </c>
      <c r="F4019" t="s">
        <v>71</v>
      </c>
      <c r="G4019">
        <v>30318</v>
      </c>
      <c r="H4019" t="s">
        <v>20</v>
      </c>
      <c r="I4019" t="s">
        <v>32</v>
      </c>
      <c r="J4019" t="s">
        <v>80</v>
      </c>
      <c r="K4019">
        <v>21.4</v>
      </c>
      <c r="L4019">
        <v>5</v>
      </c>
      <c r="M4019">
        <v>0</v>
      </c>
      <c r="N4019">
        <v>9.6300000000000008</v>
      </c>
      <c r="O4019" s="5">
        <f t="shared" si="62"/>
        <v>0.45000000000000007</v>
      </c>
    </row>
    <row r="4020" spans="1:15" x14ac:dyDescent="0.25">
      <c r="A4020" t="s">
        <v>761</v>
      </c>
      <c r="B4020" t="s">
        <v>38</v>
      </c>
      <c r="C4020" t="s">
        <v>16</v>
      </c>
      <c r="D4020" t="s">
        <v>17</v>
      </c>
      <c r="E4020" t="s">
        <v>115</v>
      </c>
      <c r="F4020" t="s">
        <v>71</v>
      </c>
      <c r="G4020">
        <v>30318</v>
      </c>
      <c r="H4020" t="s">
        <v>20</v>
      </c>
      <c r="I4020" t="s">
        <v>32</v>
      </c>
      <c r="J4020" t="s">
        <v>80</v>
      </c>
      <c r="K4020">
        <v>97.88</v>
      </c>
      <c r="L4020">
        <v>2</v>
      </c>
      <c r="M4020">
        <v>0</v>
      </c>
      <c r="N4020">
        <v>48.94</v>
      </c>
      <c r="O4020" s="5">
        <f t="shared" si="62"/>
        <v>0.5</v>
      </c>
    </row>
    <row r="4021" spans="1:15" x14ac:dyDescent="0.25">
      <c r="A4021" t="s">
        <v>761</v>
      </c>
      <c r="B4021" t="s">
        <v>38</v>
      </c>
      <c r="C4021" t="s">
        <v>16</v>
      </c>
      <c r="D4021" t="s">
        <v>17</v>
      </c>
      <c r="E4021" t="s">
        <v>115</v>
      </c>
      <c r="F4021" t="s">
        <v>71</v>
      </c>
      <c r="G4021">
        <v>30318</v>
      </c>
      <c r="H4021" t="s">
        <v>20</v>
      </c>
      <c r="I4021" t="s">
        <v>58</v>
      </c>
      <c r="J4021" t="s">
        <v>129</v>
      </c>
      <c r="K4021">
        <v>251.91</v>
      </c>
      <c r="L4021">
        <v>9</v>
      </c>
      <c r="M4021">
        <v>0</v>
      </c>
      <c r="N4021">
        <v>47.862900000000003</v>
      </c>
      <c r="O4021" s="5">
        <f t="shared" si="62"/>
        <v>0.19</v>
      </c>
    </row>
    <row r="4022" spans="1:15" x14ac:dyDescent="0.25">
      <c r="A4022" t="s">
        <v>761</v>
      </c>
      <c r="B4022" t="s">
        <v>38</v>
      </c>
      <c r="C4022" t="s">
        <v>16</v>
      </c>
      <c r="D4022" t="s">
        <v>17</v>
      </c>
      <c r="E4022" t="s">
        <v>115</v>
      </c>
      <c r="F4022" t="s">
        <v>71</v>
      </c>
      <c r="G4022">
        <v>30318</v>
      </c>
      <c r="H4022" t="s">
        <v>20</v>
      </c>
      <c r="I4022" t="s">
        <v>32</v>
      </c>
      <c r="J4022" t="s">
        <v>68</v>
      </c>
      <c r="K4022">
        <v>25.86</v>
      </c>
      <c r="L4022">
        <v>3</v>
      </c>
      <c r="M4022">
        <v>0</v>
      </c>
      <c r="N4022">
        <v>6.7236000000000002</v>
      </c>
      <c r="O4022" s="5">
        <f t="shared" si="62"/>
        <v>0.26</v>
      </c>
    </row>
    <row r="4023" spans="1:15" x14ac:dyDescent="0.25">
      <c r="A4023" t="s">
        <v>789</v>
      </c>
      <c r="B4023" t="s">
        <v>38</v>
      </c>
      <c r="C4023" t="s">
        <v>16</v>
      </c>
      <c r="D4023" t="s">
        <v>17</v>
      </c>
      <c r="E4023" t="s">
        <v>241</v>
      </c>
      <c r="F4023" t="s">
        <v>70</v>
      </c>
      <c r="G4023">
        <v>19013</v>
      </c>
      <c r="H4023" t="s">
        <v>119</v>
      </c>
      <c r="I4023" t="s">
        <v>21</v>
      </c>
      <c r="J4023" t="s">
        <v>25</v>
      </c>
      <c r="K4023">
        <v>170.05799999999999</v>
      </c>
      <c r="L4023">
        <v>3</v>
      </c>
      <c r="M4023">
        <v>0.3</v>
      </c>
      <c r="N4023">
        <v>-4.8587999999999996</v>
      </c>
      <c r="O4023" s="5">
        <f t="shared" si="62"/>
        <v>-2.8571428571428571E-2</v>
      </c>
    </row>
    <row r="4024" spans="1:15" x14ac:dyDescent="0.25">
      <c r="A4024" t="s">
        <v>789</v>
      </c>
      <c r="B4024" t="s">
        <v>38</v>
      </c>
      <c r="C4024" t="s">
        <v>16</v>
      </c>
      <c r="D4024" t="s">
        <v>17</v>
      </c>
      <c r="E4024" t="s">
        <v>241</v>
      </c>
      <c r="F4024" t="s">
        <v>70</v>
      </c>
      <c r="G4024">
        <v>19013</v>
      </c>
      <c r="H4024" t="s">
        <v>119</v>
      </c>
      <c r="I4024" t="s">
        <v>58</v>
      </c>
      <c r="J4024" t="s">
        <v>59</v>
      </c>
      <c r="K4024">
        <v>82.781999999999996</v>
      </c>
      <c r="L4024">
        <v>3</v>
      </c>
      <c r="M4024">
        <v>0.4</v>
      </c>
      <c r="N4024">
        <v>-15.1767</v>
      </c>
      <c r="O4024" s="5">
        <f t="shared" si="62"/>
        <v>-0.18333333333333335</v>
      </c>
    </row>
    <row r="4025" spans="1:15" x14ac:dyDescent="0.25">
      <c r="A4025" t="s">
        <v>789</v>
      </c>
      <c r="B4025" t="s">
        <v>38</v>
      </c>
      <c r="C4025" t="s">
        <v>16</v>
      </c>
      <c r="D4025" t="s">
        <v>17</v>
      </c>
      <c r="E4025" t="s">
        <v>241</v>
      </c>
      <c r="F4025" t="s">
        <v>70</v>
      </c>
      <c r="G4025">
        <v>19013</v>
      </c>
      <c r="H4025" t="s">
        <v>119</v>
      </c>
      <c r="I4025" t="s">
        <v>21</v>
      </c>
      <c r="J4025" t="s">
        <v>25</v>
      </c>
      <c r="K4025">
        <v>853.93</v>
      </c>
      <c r="L4025">
        <v>5</v>
      </c>
      <c r="M4025">
        <v>0.3</v>
      </c>
      <c r="N4025">
        <v>0</v>
      </c>
      <c r="O4025" s="5">
        <f t="shared" si="62"/>
        <v>0</v>
      </c>
    </row>
    <row r="4026" spans="1:15" x14ac:dyDescent="0.25">
      <c r="A4026" t="s">
        <v>640</v>
      </c>
      <c r="B4026" t="s">
        <v>155</v>
      </c>
      <c r="C4026" t="s">
        <v>30</v>
      </c>
      <c r="D4026" t="s">
        <v>17</v>
      </c>
      <c r="E4026" t="s">
        <v>65</v>
      </c>
      <c r="F4026" t="s">
        <v>27</v>
      </c>
      <c r="G4026">
        <v>94110</v>
      </c>
      <c r="H4026" t="s">
        <v>31</v>
      </c>
      <c r="I4026" t="s">
        <v>21</v>
      </c>
      <c r="J4026" t="s">
        <v>22</v>
      </c>
      <c r="K4026">
        <v>556.66499999999996</v>
      </c>
      <c r="L4026">
        <v>5</v>
      </c>
      <c r="M4026">
        <v>0.15</v>
      </c>
      <c r="N4026">
        <v>6.5490000000000004</v>
      </c>
      <c r="O4026" s="5">
        <f t="shared" si="62"/>
        <v>1.1764705882352943E-2</v>
      </c>
    </row>
    <row r="4027" spans="1:15" x14ac:dyDescent="0.25">
      <c r="A4027" t="s">
        <v>640</v>
      </c>
      <c r="B4027" t="s">
        <v>155</v>
      </c>
      <c r="C4027" t="s">
        <v>30</v>
      </c>
      <c r="D4027" t="s">
        <v>17</v>
      </c>
      <c r="E4027" t="s">
        <v>65</v>
      </c>
      <c r="F4027" t="s">
        <v>27</v>
      </c>
      <c r="G4027">
        <v>94110</v>
      </c>
      <c r="H4027" t="s">
        <v>31</v>
      </c>
      <c r="I4027" t="s">
        <v>58</v>
      </c>
      <c r="J4027" t="s">
        <v>59</v>
      </c>
      <c r="K4027">
        <v>95.84</v>
      </c>
      <c r="L4027">
        <v>4</v>
      </c>
      <c r="M4027">
        <v>0.2</v>
      </c>
      <c r="N4027">
        <v>34.741999999999997</v>
      </c>
      <c r="O4027" s="5">
        <f t="shared" si="62"/>
        <v>0.36249999999999993</v>
      </c>
    </row>
    <row r="4028" spans="1:15" x14ac:dyDescent="0.25">
      <c r="A4028" t="s">
        <v>1075</v>
      </c>
      <c r="B4028" t="s">
        <v>155</v>
      </c>
      <c r="C4028" t="s">
        <v>30</v>
      </c>
      <c r="D4028" t="s">
        <v>17</v>
      </c>
      <c r="E4028" t="s">
        <v>154</v>
      </c>
      <c r="F4028" t="s">
        <v>50</v>
      </c>
      <c r="G4028">
        <v>76021</v>
      </c>
      <c r="H4028" t="s">
        <v>89</v>
      </c>
      <c r="I4028" t="s">
        <v>32</v>
      </c>
      <c r="J4028" t="s">
        <v>80</v>
      </c>
      <c r="K4028">
        <v>29.664000000000001</v>
      </c>
      <c r="L4028">
        <v>4</v>
      </c>
      <c r="M4028">
        <v>0.2</v>
      </c>
      <c r="N4028">
        <v>10.0116</v>
      </c>
      <c r="O4028" s="5">
        <f t="shared" si="62"/>
        <v>0.33749999999999997</v>
      </c>
    </row>
    <row r="4029" spans="1:15" x14ac:dyDescent="0.25">
      <c r="A4029" t="s">
        <v>1075</v>
      </c>
      <c r="B4029" t="s">
        <v>155</v>
      </c>
      <c r="C4029" t="s">
        <v>30</v>
      </c>
      <c r="D4029" t="s">
        <v>17</v>
      </c>
      <c r="E4029" t="s">
        <v>154</v>
      </c>
      <c r="F4029" t="s">
        <v>50</v>
      </c>
      <c r="G4029">
        <v>76021</v>
      </c>
      <c r="H4029" t="s">
        <v>89</v>
      </c>
      <c r="I4029" t="s">
        <v>32</v>
      </c>
      <c r="J4029" t="s">
        <v>53</v>
      </c>
      <c r="K4029">
        <v>9.1839999999999993</v>
      </c>
      <c r="L4029">
        <v>7</v>
      </c>
      <c r="M4029">
        <v>0.2</v>
      </c>
      <c r="N4029">
        <v>2.87</v>
      </c>
      <c r="O4029" s="5">
        <f t="shared" si="62"/>
        <v>0.31250000000000006</v>
      </c>
    </row>
    <row r="4030" spans="1:15" x14ac:dyDescent="0.25">
      <c r="A4030" t="s">
        <v>1075</v>
      </c>
      <c r="B4030" t="s">
        <v>155</v>
      </c>
      <c r="C4030" t="s">
        <v>30</v>
      </c>
      <c r="D4030" t="s">
        <v>17</v>
      </c>
      <c r="E4030" t="s">
        <v>154</v>
      </c>
      <c r="F4030" t="s">
        <v>50</v>
      </c>
      <c r="G4030">
        <v>76021</v>
      </c>
      <c r="H4030" t="s">
        <v>89</v>
      </c>
      <c r="I4030" t="s">
        <v>58</v>
      </c>
      <c r="J4030" t="s">
        <v>59</v>
      </c>
      <c r="K4030">
        <v>153.584</v>
      </c>
      <c r="L4030">
        <v>2</v>
      </c>
      <c r="M4030">
        <v>0.2</v>
      </c>
      <c r="N4030">
        <v>13.438599999999999</v>
      </c>
      <c r="O4030" s="5">
        <f t="shared" si="62"/>
        <v>8.7499999999999994E-2</v>
      </c>
    </row>
    <row r="4031" spans="1:15" x14ac:dyDescent="0.25">
      <c r="A4031" t="s">
        <v>1075</v>
      </c>
      <c r="B4031" t="s">
        <v>155</v>
      </c>
      <c r="C4031" t="s">
        <v>30</v>
      </c>
      <c r="D4031" t="s">
        <v>17</v>
      </c>
      <c r="E4031" t="s">
        <v>154</v>
      </c>
      <c r="F4031" t="s">
        <v>50</v>
      </c>
      <c r="G4031">
        <v>76021</v>
      </c>
      <c r="H4031" t="s">
        <v>89</v>
      </c>
      <c r="I4031" t="s">
        <v>32</v>
      </c>
      <c r="J4031" t="s">
        <v>64</v>
      </c>
      <c r="K4031">
        <v>12.864000000000001</v>
      </c>
      <c r="L4031">
        <v>8</v>
      </c>
      <c r="M4031">
        <v>0.8</v>
      </c>
      <c r="N4031">
        <v>-22.512</v>
      </c>
      <c r="O4031" s="5">
        <f t="shared" si="62"/>
        <v>-1.75</v>
      </c>
    </row>
    <row r="4032" spans="1:15" x14ac:dyDescent="0.25">
      <c r="A4032" t="s">
        <v>904</v>
      </c>
      <c r="B4032" t="s">
        <v>38</v>
      </c>
      <c r="C4032" t="s">
        <v>16</v>
      </c>
      <c r="D4032" t="s">
        <v>17</v>
      </c>
      <c r="E4032" t="s">
        <v>459</v>
      </c>
      <c r="F4032" t="s">
        <v>97</v>
      </c>
      <c r="G4032">
        <v>70506</v>
      </c>
      <c r="H4032" t="s">
        <v>20</v>
      </c>
      <c r="I4032" t="s">
        <v>58</v>
      </c>
      <c r="J4032" t="s">
        <v>371</v>
      </c>
      <c r="K4032">
        <v>479.97</v>
      </c>
      <c r="L4032">
        <v>3</v>
      </c>
      <c r="M4032">
        <v>0</v>
      </c>
      <c r="N4032">
        <v>239.98500000000001</v>
      </c>
      <c r="O4032" s="5">
        <f t="shared" si="62"/>
        <v>0.5</v>
      </c>
    </row>
    <row r="4033" spans="1:15" x14ac:dyDescent="0.25">
      <c r="A4033" t="s">
        <v>904</v>
      </c>
      <c r="B4033" t="s">
        <v>38</v>
      </c>
      <c r="C4033" t="s">
        <v>16</v>
      </c>
      <c r="D4033" t="s">
        <v>17</v>
      </c>
      <c r="E4033" t="s">
        <v>459</v>
      </c>
      <c r="F4033" t="s">
        <v>97</v>
      </c>
      <c r="G4033">
        <v>70506</v>
      </c>
      <c r="H4033" t="s">
        <v>20</v>
      </c>
      <c r="I4033" t="s">
        <v>21</v>
      </c>
      <c r="J4033" t="s">
        <v>25</v>
      </c>
      <c r="K4033">
        <v>232.88</v>
      </c>
      <c r="L4033">
        <v>4</v>
      </c>
      <c r="M4033">
        <v>0</v>
      </c>
      <c r="N4033">
        <v>60.5488</v>
      </c>
      <c r="O4033" s="5">
        <f t="shared" si="62"/>
        <v>0.26</v>
      </c>
    </row>
    <row r="4034" spans="1:15" x14ac:dyDescent="0.25">
      <c r="A4034" t="s">
        <v>1076</v>
      </c>
      <c r="B4034" t="s">
        <v>38</v>
      </c>
      <c r="C4034" t="s">
        <v>88</v>
      </c>
      <c r="D4034" t="s">
        <v>17</v>
      </c>
      <c r="E4034" t="s">
        <v>287</v>
      </c>
      <c r="F4034" t="s">
        <v>45</v>
      </c>
      <c r="G4034">
        <v>98042</v>
      </c>
      <c r="H4034" t="s">
        <v>31</v>
      </c>
      <c r="I4034" t="s">
        <v>32</v>
      </c>
      <c r="J4034" t="s">
        <v>68</v>
      </c>
      <c r="K4034">
        <v>236.88</v>
      </c>
      <c r="L4034">
        <v>6</v>
      </c>
      <c r="M4034">
        <v>0</v>
      </c>
      <c r="N4034">
        <v>66.326400000000007</v>
      </c>
      <c r="O4034" s="5">
        <f t="shared" si="62"/>
        <v>0.28000000000000003</v>
      </c>
    </row>
    <row r="4035" spans="1:15" x14ac:dyDescent="0.25">
      <c r="A4035" t="s">
        <v>1076</v>
      </c>
      <c r="B4035" t="s">
        <v>38</v>
      </c>
      <c r="C4035" t="s">
        <v>88</v>
      </c>
      <c r="D4035" t="s">
        <v>17</v>
      </c>
      <c r="E4035" t="s">
        <v>287</v>
      </c>
      <c r="F4035" t="s">
        <v>45</v>
      </c>
      <c r="G4035">
        <v>98042</v>
      </c>
      <c r="H4035" t="s">
        <v>31</v>
      </c>
      <c r="I4035" t="s">
        <v>32</v>
      </c>
      <c r="J4035" t="s">
        <v>80</v>
      </c>
      <c r="K4035">
        <v>29.9</v>
      </c>
      <c r="L4035">
        <v>5</v>
      </c>
      <c r="M4035">
        <v>0</v>
      </c>
      <c r="N4035">
        <v>14.651</v>
      </c>
      <c r="O4035" s="5">
        <f t="shared" si="62"/>
        <v>0.49</v>
      </c>
    </row>
    <row r="4036" spans="1:15" x14ac:dyDescent="0.25">
      <c r="A4036" t="s">
        <v>1076</v>
      </c>
      <c r="B4036" t="s">
        <v>38</v>
      </c>
      <c r="C4036" t="s">
        <v>88</v>
      </c>
      <c r="D4036" t="s">
        <v>17</v>
      </c>
      <c r="E4036" t="s">
        <v>287</v>
      </c>
      <c r="F4036" t="s">
        <v>45</v>
      </c>
      <c r="G4036">
        <v>98042</v>
      </c>
      <c r="H4036" t="s">
        <v>31</v>
      </c>
      <c r="I4036" t="s">
        <v>58</v>
      </c>
      <c r="J4036" t="s">
        <v>129</v>
      </c>
      <c r="K4036">
        <v>100</v>
      </c>
      <c r="L4036">
        <v>4</v>
      </c>
      <c r="M4036">
        <v>0</v>
      </c>
      <c r="N4036">
        <v>21</v>
      </c>
      <c r="O4036" s="5">
        <f t="shared" ref="O4036:O4099" si="63">N4036/K4036</f>
        <v>0.21</v>
      </c>
    </row>
    <row r="4037" spans="1:15" x14ac:dyDescent="0.25">
      <c r="A4037" t="s">
        <v>809</v>
      </c>
      <c r="B4037" t="s">
        <v>578</v>
      </c>
      <c r="C4037" t="s">
        <v>30</v>
      </c>
      <c r="D4037" t="s">
        <v>17</v>
      </c>
      <c r="E4037" t="s">
        <v>363</v>
      </c>
      <c r="F4037" t="s">
        <v>124</v>
      </c>
      <c r="G4037">
        <v>44052</v>
      </c>
      <c r="H4037" t="s">
        <v>119</v>
      </c>
      <c r="I4037" t="s">
        <v>32</v>
      </c>
      <c r="J4037" t="s">
        <v>64</v>
      </c>
      <c r="K4037">
        <v>18.693000000000001</v>
      </c>
      <c r="L4037">
        <v>3</v>
      </c>
      <c r="M4037">
        <v>0.7</v>
      </c>
      <c r="N4037">
        <v>-14.331300000000001</v>
      </c>
      <c r="O4037" s="5">
        <f t="shared" si="63"/>
        <v>-0.76666666666666661</v>
      </c>
    </row>
    <row r="4038" spans="1:15" x14ac:dyDescent="0.25">
      <c r="A4038" t="s">
        <v>809</v>
      </c>
      <c r="B4038" t="s">
        <v>578</v>
      </c>
      <c r="C4038" t="s">
        <v>30</v>
      </c>
      <c r="D4038" t="s">
        <v>17</v>
      </c>
      <c r="E4038" t="s">
        <v>363</v>
      </c>
      <c r="F4038" t="s">
        <v>124</v>
      </c>
      <c r="G4038">
        <v>44052</v>
      </c>
      <c r="H4038" t="s">
        <v>119</v>
      </c>
      <c r="I4038" t="s">
        <v>58</v>
      </c>
      <c r="J4038" t="s">
        <v>129</v>
      </c>
      <c r="K4038">
        <v>383.952</v>
      </c>
      <c r="L4038">
        <v>6</v>
      </c>
      <c r="M4038">
        <v>0.2</v>
      </c>
      <c r="N4038">
        <v>76.790400000000005</v>
      </c>
      <c r="O4038" s="5">
        <f t="shared" si="63"/>
        <v>0.2</v>
      </c>
    </row>
    <row r="4039" spans="1:15" x14ac:dyDescent="0.25">
      <c r="A4039" t="s">
        <v>654</v>
      </c>
      <c r="B4039" t="s">
        <v>38</v>
      </c>
      <c r="C4039" t="s">
        <v>16</v>
      </c>
      <c r="D4039" t="s">
        <v>17</v>
      </c>
      <c r="E4039" t="s">
        <v>116</v>
      </c>
      <c r="F4039" t="s">
        <v>74</v>
      </c>
      <c r="G4039">
        <v>60623</v>
      </c>
      <c r="H4039" t="s">
        <v>89</v>
      </c>
      <c r="I4039" t="s">
        <v>32</v>
      </c>
      <c r="J4039" t="s">
        <v>43</v>
      </c>
      <c r="K4039">
        <v>24.815999999999999</v>
      </c>
      <c r="L4039">
        <v>2</v>
      </c>
      <c r="M4039">
        <v>0.2</v>
      </c>
      <c r="N4039">
        <v>1.5509999999999999</v>
      </c>
      <c r="O4039" s="5">
        <f t="shared" si="63"/>
        <v>6.25E-2</v>
      </c>
    </row>
    <row r="4040" spans="1:15" x14ac:dyDescent="0.25">
      <c r="A4040" t="s">
        <v>640</v>
      </c>
      <c r="B4040" t="s">
        <v>38</v>
      </c>
      <c r="C4040" t="s">
        <v>30</v>
      </c>
      <c r="D4040" t="s">
        <v>17</v>
      </c>
      <c r="E4040" t="s">
        <v>65</v>
      </c>
      <c r="F4040" t="s">
        <v>27</v>
      </c>
      <c r="G4040">
        <v>94110</v>
      </c>
      <c r="H4040" t="s">
        <v>31</v>
      </c>
      <c r="I4040" t="s">
        <v>21</v>
      </c>
      <c r="J4040" t="s">
        <v>48</v>
      </c>
      <c r="K4040">
        <v>24.9</v>
      </c>
      <c r="L4040">
        <v>5</v>
      </c>
      <c r="M4040">
        <v>0</v>
      </c>
      <c r="N4040">
        <v>8.2170000000000005</v>
      </c>
      <c r="O4040" s="5">
        <f t="shared" si="63"/>
        <v>0.33</v>
      </c>
    </row>
    <row r="4041" spans="1:15" x14ac:dyDescent="0.25">
      <c r="A4041" t="s">
        <v>640</v>
      </c>
      <c r="B4041" t="s">
        <v>38</v>
      </c>
      <c r="C4041" t="s">
        <v>30</v>
      </c>
      <c r="D4041" t="s">
        <v>17</v>
      </c>
      <c r="E4041" t="s">
        <v>65</v>
      </c>
      <c r="F4041" t="s">
        <v>27</v>
      </c>
      <c r="G4041">
        <v>94110</v>
      </c>
      <c r="H4041" t="s">
        <v>31</v>
      </c>
      <c r="I4041" t="s">
        <v>32</v>
      </c>
      <c r="J4041" t="s">
        <v>80</v>
      </c>
      <c r="K4041">
        <v>21.12</v>
      </c>
      <c r="L4041">
        <v>4</v>
      </c>
      <c r="M4041">
        <v>0</v>
      </c>
      <c r="N4041">
        <v>9.5039999999999996</v>
      </c>
      <c r="O4041" s="5">
        <f t="shared" si="63"/>
        <v>0.44999999999999996</v>
      </c>
    </row>
    <row r="4042" spans="1:15" x14ac:dyDescent="0.25">
      <c r="A4042" t="s">
        <v>640</v>
      </c>
      <c r="B4042" t="s">
        <v>38</v>
      </c>
      <c r="C4042" t="s">
        <v>30</v>
      </c>
      <c r="D4042" t="s">
        <v>17</v>
      </c>
      <c r="E4042" t="s">
        <v>65</v>
      </c>
      <c r="F4042" t="s">
        <v>27</v>
      </c>
      <c r="G4042">
        <v>94110</v>
      </c>
      <c r="H4042" t="s">
        <v>31</v>
      </c>
      <c r="I4042" t="s">
        <v>58</v>
      </c>
      <c r="J4042" t="s">
        <v>371</v>
      </c>
      <c r="K4042">
        <v>767.952</v>
      </c>
      <c r="L4042">
        <v>6</v>
      </c>
      <c r="M4042">
        <v>0.2</v>
      </c>
      <c r="N4042">
        <v>287.98200000000003</v>
      </c>
      <c r="O4042" s="5">
        <f t="shared" si="63"/>
        <v>0.37500000000000006</v>
      </c>
    </row>
    <row r="4043" spans="1:15" x14ac:dyDescent="0.25">
      <c r="A4043" t="s">
        <v>640</v>
      </c>
      <c r="B4043" t="s">
        <v>38</v>
      </c>
      <c r="C4043" t="s">
        <v>30</v>
      </c>
      <c r="D4043" t="s">
        <v>17</v>
      </c>
      <c r="E4043" t="s">
        <v>65</v>
      </c>
      <c r="F4043" t="s">
        <v>27</v>
      </c>
      <c r="G4043">
        <v>94110</v>
      </c>
      <c r="H4043" t="s">
        <v>31</v>
      </c>
      <c r="I4043" t="s">
        <v>32</v>
      </c>
      <c r="J4043" t="s">
        <v>64</v>
      </c>
      <c r="K4043">
        <v>14.352</v>
      </c>
      <c r="L4043">
        <v>3</v>
      </c>
      <c r="M4043">
        <v>0.2</v>
      </c>
      <c r="N4043">
        <v>4.6643999999999997</v>
      </c>
      <c r="O4043" s="5">
        <f t="shared" si="63"/>
        <v>0.32499999999999996</v>
      </c>
    </row>
    <row r="4044" spans="1:15" x14ac:dyDescent="0.25">
      <c r="A4044" t="s">
        <v>640</v>
      </c>
      <c r="B4044" t="s">
        <v>38</v>
      </c>
      <c r="C4044" t="s">
        <v>30</v>
      </c>
      <c r="D4044" t="s">
        <v>17</v>
      </c>
      <c r="E4044" t="s">
        <v>65</v>
      </c>
      <c r="F4044" t="s">
        <v>27</v>
      </c>
      <c r="G4044">
        <v>94110</v>
      </c>
      <c r="H4044" t="s">
        <v>31</v>
      </c>
      <c r="I4044" t="s">
        <v>58</v>
      </c>
      <c r="J4044" t="s">
        <v>59</v>
      </c>
      <c r="K4044">
        <v>191.976</v>
      </c>
      <c r="L4044">
        <v>3</v>
      </c>
      <c r="M4044">
        <v>0.2</v>
      </c>
      <c r="N4044">
        <v>19.197600000000001</v>
      </c>
      <c r="O4044" s="5">
        <f t="shared" si="63"/>
        <v>0.1</v>
      </c>
    </row>
    <row r="4045" spans="1:15" x14ac:dyDescent="0.25">
      <c r="A4045" t="s">
        <v>640</v>
      </c>
      <c r="B4045" t="s">
        <v>38</v>
      </c>
      <c r="C4045" t="s">
        <v>30</v>
      </c>
      <c r="D4045" t="s">
        <v>17</v>
      </c>
      <c r="E4045" t="s">
        <v>65</v>
      </c>
      <c r="F4045" t="s">
        <v>27</v>
      </c>
      <c r="G4045">
        <v>94110</v>
      </c>
      <c r="H4045" t="s">
        <v>31</v>
      </c>
      <c r="I4045" t="s">
        <v>32</v>
      </c>
      <c r="J4045" t="s">
        <v>33</v>
      </c>
      <c r="K4045">
        <v>274.77</v>
      </c>
      <c r="L4045">
        <v>9</v>
      </c>
      <c r="M4045">
        <v>0</v>
      </c>
      <c r="N4045">
        <v>126.3942</v>
      </c>
      <c r="O4045" s="5">
        <f t="shared" si="63"/>
        <v>0.46</v>
      </c>
    </row>
    <row r="4046" spans="1:15" x14ac:dyDescent="0.25">
      <c r="A4046" t="s">
        <v>640</v>
      </c>
      <c r="B4046" t="s">
        <v>38</v>
      </c>
      <c r="C4046" t="s">
        <v>30</v>
      </c>
      <c r="D4046" t="s">
        <v>17</v>
      </c>
      <c r="E4046" t="s">
        <v>65</v>
      </c>
      <c r="F4046" t="s">
        <v>27</v>
      </c>
      <c r="G4046">
        <v>94110</v>
      </c>
      <c r="H4046" t="s">
        <v>31</v>
      </c>
      <c r="I4046" t="s">
        <v>21</v>
      </c>
      <c r="J4046" t="s">
        <v>48</v>
      </c>
      <c r="K4046">
        <v>70.56</v>
      </c>
      <c r="L4046">
        <v>6</v>
      </c>
      <c r="M4046">
        <v>0</v>
      </c>
      <c r="N4046">
        <v>23.990400000000001</v>
      </c>
      <c r="O4046" s="5">
        <f t="shared" si="63"/>
        <v>0.34</v>
      </c>
    </row>
    <row r="4047" spans="1:15" x14ac:dyDescent="0.25">
      <c r="A4047" t="s">
        <v>640</v>
      </c>
      <c r="B4047" t="s">
        <v>38</v>
      </c>
      <c r="C4047" t="s">
        <v>16</v>
      </c>
      <c r="D4047" t="s">
        <v>17</v>
      </c>
      <c r="E4047" t="s">
        <v>65</v>
      </c>
      <c r="F4047" t="s">
        <v>27</v>
      </c>
      <c r="G4047">
        <v>94110</v>
      </c>
      <c r="H4047" t="s">
        <v>31</v>
      </c>
      <c r="I4047" t="s">
        <v>21</v>
      </c>
      <c r="J4047" t="s">
        <v>48</v>
      </c>
      <c r="K4047">
        <v>204.85</v>
      </c>
      <c r="L4047">
        <v>5</v>
      </c>
      <c r="M4047">
        <v>0</v>
      </c>
      <c r="N4047">
        <v>57.357999999999997</v>
      </c>
      <c r="O4047" s="5">
        <f t="shared" si="63"/>
        <v>0.27999999999999997</v>
      </c>
    </row>
    <row r="4048" spans="1:15" x14ac:dyDescent="0.25">
      <c r="A4048" t="s">
        <v>644</v>
      </c>
      <c r="B4048" t="s">
        <v>38</v>
      </c>
      <c r="C4048" t="s">
        <v>30</v>
      </c>
      <c r="D4048" t="s">
        <v>17</v>
      </c>
      <c r="E4048" t="s">
        <v>81</v>
      </c>
      <c r="F4048" t="s">
        <v>50</v>
      </c>
      <c r="G4048">
        <v>77070</v>
      </c>
      <c r="H4048" t="s">
        <v>89</v>
      </c>
      <c r="I4048" t="s">
        <v>32</v>
      </c>
      <c r="J4048" t="s">
        <v>64</v>
      </c>
      <c r="K4048">
        <v>9.1560000000000006</v>
      </c>
      <c r="L4048">
        <v>3</v>
      </c>
      <c r="M4048">
        <v>0.8</v>
      </c>
      <c r="N4048">
        <v>-13.734</v>
      </c>
      <c r="O4048" s="5">
        <f t="shared" si="63"/>
        <v>-1.5</v>
      </c>
    </row>
    <row r="4049" spans="1:15" x14ac:dyDescent="0.25">
      <c r="A4049" t="s">
        <v>654</v>
      </c>
      <c r="B4049" t="s">
        <v>38</v>
      </c>
      <c r="C4049" t="s">
        <v>16</v>
      </c>
      <c r="D4049" t="s">
        <v>17</v>
      </c>
      <c r="E4049" t="s">
        <v>116</v>
      </c>
      <c r="F4049" t="s">
        <v>74</v>
      </c>
      <c r="G4049">
        <v>60653</v>
      </c>
      <c r="H4049" t="s">
        <v>89</v>
      </c>
      <c r="I4049" t="s">
        <v>32</v>
      </c>
      <c r="J4049" t="s">
        <v>68</v>
      </c>
      <c r="K4049">
        <v>23.992000000000001</v>
      </c>
      <c r="L4049">
        <v>2</v>
      </c>
      <c r="M4049">
        <v>0.8</v>
      </c>
      <c r="N4049">
        <v>-62.379199999999997</v>
      </c>
      <c r="O4049" s="5">
        <f t="shared" si="63"/>
        <v>-2.5999999999999996</v>
      </c>
    </row>
    <row r="4050" spans="1:15" x14ac:dyDescent="0.25">
      <c r="A4050" t="s">
        <v>652</v>
      </c>
      <c r="B4050" t="s">
        <v>155</v>
      </c>
      <c r="C4050" t="s">
        <v>30</v>
      </c>
      <c r="D4050" t="s">
        <v>17</v>
      </c>
      <c r="E4050" t="s">
        <v>110</v>
      </c>
      <c r="F4050" t="s">
        <v>94</v>
      </c>
      <c r="G4050">
        <v>10035</v>
      </c>
      <c r="H4050" t="s">
        <v>119</v>
      </c>
      <c r="I4050" t="s">
        <v>32</v>
      </c>
      <c r="J4050" t="s">
        <v>80</v>
      </c>
      <c r="K4050">
        <v>80.88</v>
      </c>
      <c r="L4050">
        <v>3</v>
      </c>
      <c r="M4050">
        <v>0</v>
      </c>
      <c r="N4050">
        <v>39.6312</v>
      </c>
      <c r="O4050" s="5">
        <f t="shared" si="63"/>
        <v>0.49000000000000005</v>
      </c>
    </row>
    <row r="4051" spans="1:15" x14ac:dyDescent="0.25">
      <c r="A4051" t="s">
        <v>652</v>
      </c>
      <c r="B4051" t="s">
        <v>155</v>
      </c>
      <c r="C4051" t="s">
        <v>30</v>
      </c>
      <c r="D4051" t="s">
        <v>17</v>
      </c>
      <c r="E4051" t="s">
        <v>110</v>
      </c>
      <c r="F4051" t="s">
        <v>94</v>
      </c>
      <c r="G4051">
        <v>10035</v>
      </c>
      <c r="H4051" t="s">
        <v>119</v>
      </c>
      <c r="I4051" t="s">
        <v>58</v>
      </c>
      <c r="J4051" t="s">
        <v>129</v>
      </c>
      <c r="K4051">
        <v>599.9</v>
      </c>
      <c r="L4051">
        <v>10</v>
      </c>
      <c r="M4051">
        <v>0</v>
      </c>
      <c r="N4051">
        <v>191.96799999999999</v>
      </c>
      <c r="O4051" s="5">
        <f t="shared" si="63"/>
        <v>0.32</v>
      </c>
    </row>
    <row r="4052" spans="1:15" x14ac:dyDescent="0.25">
      <c r="A4052" t="s">
        <v>652</v>
      </c>
      <c r="B4052" t="s">
        <v>15</v>
      </c>
      <c r="C4052" t="s">
        <v>16</v>
      </c>
      <c r="D4052" t="s">
        <v>17</v>
      </c>
      <c r="E4052" t="s">
        <v>110</v>
      </c>
      <c r="F4052" t="s">
        <v>94</v>
      </c>
      <c r="G4052">
        <v>10011</v>
      </c>
      <c r="H4052" t="s">
        <v>119</v>
      </c>
      <c r="I4052" t="s">
        <v>21</v>
      </c>
      <c r="J4052" t="s">
        <v>48</v>
      </c>
      <c r="K4052">
        <v>276.69</v>
      </c>
      <c r="L4052">
        <v>3</v>
      </c>
      <c r="M4052">
        <v>0</v>
      </c>
      <c r="N4052">
        <v>49.804200000000002</v>
      </c>
      <c r="O4052" s="5">
        <f t="shared" si="63"/>
        <v>0.18</v>
      </c>
    </row>
    <row r="4053" spans="1:15" x14ac:dyDescent="0.25">
      <c r="A4053" t="s">
        <v>652</v>
      </c>
      <c r="B4053" t="s">
        <v>15</v>
      </c>
      <c r="C4053" t="s">
        <v>16</v>
      </c>
      <c r="D4053" t="s">
        <v>17</v>
      </c>
      <c r="E4053" t="s">
        <v>110</v>
      </c>
      <c r="F4053" t="s">
        <v>94</v>
      </c>
      <c r="G4053">
        <v>10011</v>
      </c>
      <c r="H4053" t="s">
        <v>119</v>
      </c>
      <c r="I4053" t="s">
        <v>21</v>
      </c>
      <c r="J4053" t="s">
        <v>25</v>
      </c>
      <c r="K4053">
        <v>172.76400000000001</v>
      </c>
      <c r="L4053">
        <v>2</v>
      </c>
      <c r="M4053">
        <v>0.1</v>
      </c>
      <c r="N4053">
        <v>32.633200000000002</v>
      </c>
      <c r="O4053" s="5">
        <f t="shared" si="63"/>
        <v>0.18888888888888888</v>
      </c>
    </row>
    <row r="4054" spans="1:15" x14ac:dyDescent="0.25">
      <c r="A4054" t="s">
        <v>642</v>
      </c>
      <c r="B4054" t="s">
        <v>38</v>
      </c>
      <c r="C4054" t="s">
        <v>30</v>
      </c>
      <c r="D4054" t="s">
        <v>17</v>
      </c>
      <c r="E4054" t="s">
        <v>73</v>
      </c>
      <c r="F4054" t="s">
        <v>70</v>
      </c>
      <c r="G4054">
        <v>19134</v>
      </c>
      <c r="H4054" t="s">
        <v>119</v>
      </c>
      <c r="I4054" t="s">
        <v>32</v>
      </c>
      <c r="J4054" t="s">
        <v>53</v>
      </c>
      <c r="K4054">
        <v>4.2240000000000002</v>
      </c>
      <c r="L4054">
        <v>3</v>
      </c>
      <c r="M4054">
        <v>0.2</v>
      </c>
      <c r="N4054">
        <v>1.4783999999999999</v>
      </c>
      <c r="O4054" s="5">
        <f t="shared" si="63"/>
        <v>0.35</v>
      </c>
    </row>
    <row r="4055" spans="1:15" x14ac:dyDescent="0.25">
      <c r="A4055" t="s">
        <v>642</v>
      </c>
      <c r="B4055" t="s">
        <v>38</v>
      </c>
      <c r="C4055" t="s">
        <v>30</v>
      </c>
      <c r="D4055" t="s">
        <v>17</v>
      </c>
      <c r="E4055" t="s">
        <v>73</v>
      </c>
      <c r="F4055" t="s">
        <v>70</v>
      </c>
      <c r="G4055">
        <v>19134</v>
      </c>
      <c r="H4055" t="s">
        <v>119</v>
      </c>
      <c r="I4055" t="s">
        <v>21</v>
      </c>
      <c r="J4055" t="s">
        <v>39</v>
      </c>
      <c r="K4055">
        <v>409.27199999999999</v>
      </c>
      <c r="L4055">
        <v>2</v>
      </c>
      <c r="M4055">
        <v>0.4</v>
      </c>
      <c r="N4055">
        <v>-81.854399999999998</v>
      </c>
      <c r="O4055" s="5">
        <f t="shared" si="63"/>
        <v>-0.2</v>
      </c>
    </row>
    <row r="4056" spans="1:15" x14ac:dyDescent="0.25">
      <c r="A4056" t="s">
        <v>642</v>
      </c>
      <c r="B4056" t="s">
        <v>38</v>
      </c>
      <c r="C4056" t="s">
        <v>30</v>
      </c>
      <c r="D4056" t="s">
        <v>17</v>
      </c>
      <c r="E4056" t="s">
        <v>73</v>
      </c>
      <c r="F4056" t="s">
        <v>70</v>
      </c>
      <c r="G4056">
        <v>19134</v>
      </c>
      <c r="H4056" t="s">
        <v>119</v>
      </c>
      <c r="I4056" t="s">
        <v>32</v>
      </c>
      <c r="J4056" t="s">
        <v>33</v>
      </c>
      <c r="K4056">
        <v>55.44</v>
      </c>
      <c r="L4056">
        <v>11</v>
      </c>
      <c r="M4056">
        <v>0.2</v>
      </c>
      <c r="N4056">
        <v>18.018000000000001</v>
      </c>
      <c r="O4056" s="5">
        <f t="shared" si="63"/>
        <v>0.32500000000000001</v>
      </c>
    </row>
    <row r="4057" spans="1:15" x14ac:dyDescent="0.25">
      <c r="A4057" t="s">
        <v>642</v>
      </c>
      <c r="B4057" t="s">
        <v>38</v>
      </c>
      <c r="C4057" t="s">
        <v>30</v>
      </c>
      <c r="D4057" t="s">
        <v>17</v>
      </c>
      <c r="E4057" t="s">
        <v>73</v>
      </c>
      <c r="F4057" t="s">
        <v>70</v>
      </c>
      <c r="G4057">
        <v>19134</v>
      </c>
      <c r="H4057" t="s">
        <v>119</v>
      </c>
      <c r="I4057" t="s">
        <v>32</v>
      </c>
      <c r="J4057" t="s">
        <v>80</v>
      </c>
      <c r="K4057">
        <v>20.928000000000001</v>
      </c>
      <c r="L4057">
        <v>4</v>
      </c>
      <c r="M4057">
        <v>0.2</v>
      </c>
      <c r="N4057">
        <v>6.8015999999999996</v>
      </c>
      <c r="O4057" s="5">
        <f t="shared" si="63"/>
        <v>0.32499999999999996</v>
      </c>
    </row>
    <row r="4058" spans="1:15" x14ac:dyDescent="0.25">
      <c r="A4058" t="s">
        <v>642</v>
      </c>
      <c r="B4058" t="s">
        <v>38</v>
      </c>
      <c r="C4058" t="s">
        <v>30</v>
      </c>
      <c r="D4058" t="s">
        <v>17</v>
      </c>
      <c r="E4058" t="s">
        <v>73</v>
      </c>
      <c r="F4058" t="s">
        <v>70</v>
      </c>
      <c r="G4058">
        <v>19134</v>
      </c>
      <c r="H4058" t="s">
        <v>119</v>
      </c>
      <c r="I4058" t="s">
        <v>32</v>
      </c>
      <c r="J4058" t="s">
        <v>43</v>
      </c>
      <c r="K4058">
        <v>1801.6320000000001</v>
      </c>
      <c r="L4058">
        <v>6</v>
      </c>
      <c r="M4058">
        <v>0.2</v>
      </c>
      <c r="N4058">
        <v>-337.80599999999998</v>
      </c>
      <c r="O4058" s="5">
        <f t="shared" si="63"/>
        <v>-0.18749999999999997</v>
      </c>
    </row>
    <row r="4059" spans="1:15" x14ac:dyDescent="0.25">
      <c r="A4059" t="s">
        <v>642</v>
      </c>
      <c r="B4059" t="s">
        <v>38</v>
      </c>
      <c r="C4059" t="s">
        <v>30</v>
      </c>
      <c r="D4059" t="s">
        <v>17</v>
      </c>
      <c r="E4059" t="s">
        <v>73</v>
      </c>
      <c r="F4059" t="s">
        <v>70</v>
      </c>
      <c r="G4059">
        <v>19134</v>
      </c>
      <c r="H4059" t="s">
        <v>119</v>
      </c>
      <c r="I4059" t="s">
        <v>21</v>
      </c>
      <c r="J4059" t="s">
        <v>39</v>
      </c>
      <c r="K4059">
        <v>67.176000000000002</v>
      </c>
      <c r="L4059">
        <v>1</v>
      </c>
      <c r="M4059">
        <v>0.4</v>
      </c>
      <c r="N4059">
        <v>-20.152799999999999</v>
      </c>
      <c r="O4059" s="5">
        <f t="shared" si="63"/>
        <v>-0.3</v>
      </c>
    </row>
    <row r="4060" spans="1:15" x14ac:dyDescent="0.25">
      <c r="A4060" t="s">
        <v>654</v>
      </c>
      <c r="B4060" t="s">
        <v>38</v>
      </c>
      <c r="C4060" t="s">
        <v>16</v>
      </c>
      <c r="D4060" t="s">
        <v>17</v>
      </c>
      <c r="E4060" t="s">
        <v>116</v>
      </c>
      <c r="F4060" t="s">
        <v>74</v>
      </c>
      <c r="G4060">
        <v>60610</v>
      </c>
      <c r="H4060" t="s">
        <v>89</v>
      </c>
      <c r="I4060" t="s">
        <v>32</v>
      </c>
      <c r="J4060" t="s">
        <v>43</v>
      </c>
      <c r="K4060">
        <v>646.20000000000005</v>
      </c>
      <c r="L4060">
        <v>5</v>
      </c>
      <c r="M4060">
        <v>0.2</v>
      </c>
      <c r="N4060">
        <v>-8.0775000000000006</v>
      </c>
      <c r="O4060" s="5">
        <f t="shared" si="63"/>
        <v>-1.2500000000000001E-2</v>
      </c>
    </row>
    <row r="4061" spans="1:15" x14ac:dyDescent="0.25">
      <c r="A4061" t="s">
        <v>837</v>
      </c>
      <c r="B4061" t="s">
        <v>38</v>
      </c>
      <c r="C4061" t="s">
        <v>16</v>
      </c>
      <c r="D4061" t="s">
        <v>17</v>
      </c>
      <c r="E4061" t="s">
        <v>396</v>
      </c>
      <c r="F4061" t="s">
        <v>27</v>
      </c>
      <c r="G4061">
        <v>94601</v>
      </c>
      <c r="H4061" t="s">
        <v>31</v>
      </c>
      <c r="I4061" t="s">
        <v>58</v>
      </c>
      <c r="J4061" t="s">
        <v>59</v>
      </c>
      <c r="K4061">
        <v>72.744</v>
      </c>
      <c r="L4061">
        <v>7</v>
      </c>
      <c r="M4061">
        <v>0.2</v>
      </c>
      <c r="N4061">
        <v>-15.4581</v>
      </c>
      <c r="O4061" s="5">
        <f t="shared" si="63"/>
        <v>-0.21249999999999999</v>
      </c>
    </row>
    <row r="4062" spans="1:15" x14ac:dyDescent="0.25">
      <c r="A4062" t="s">
        <v>837</v>
      </c>
      <c r="B4062" t="s">
        <v>38</v>
      </c>
      <c r="C4062" t="s">
        <v>16</v>
      </c>
      <c r="D4062" t="s">
        <v>17</v>
      </c>
      <c r="E4062" t="s">
        <v>396</v>
      </c>
      <c r="F4062" t="s">
        <v>27</v>
      </c>
      <c r="G4062">
        <v>94601</v>
      </c>
      <c r="H4062" t="s">
        <v>31</v>
      </c>
      <c r="I4062" t="s">
        <v>21</v>
      </c>
      <c r="J4062" t="s">
        <v>25</v>
      </c>
      <c r="K4062">
        <v>572.16</v>
      </c>
      <c r="L4062">
        <v>3</v>
      </c>
      <c r="M4062">
        <v>0.2</v>
      </c>
      <c r="N4062">
        <v>35.76</v>
      </c>
      <c r="O4062" s="5">
        <f t="shared" si="63"/>
        <v>6.25E-2</v>
      </c>
    </row>
    <row r="4063" spans="1:15" x14ac:dyDescent="0.25">
      <c r="A4063" t="s">
        <v>654</v>
      </c>
      <c r="B4063" t="s">
        <v>38</v>
      </c>
      <c r="C4063" t="s">
        <v>16</v>
      </c>
      <c r="D4063" t="s">
        <v>17</v>
      </c>
      <c r="E4063" t="s">
        <v>116</v>
      </c>
      <c r="F4063" t="s">
        <v>74</v>
      </c>
      <c r="G4063">
        <v>60610</v>
      </c>
      <c r="H4063" t="s">
        <v>89</v>
      </c>
      <c r="I4063" t="s">
        <v>58</v>
      </c>
      <c r="J4063" t="s">
        <v>129</v>
      </c>
      <c r="K4063">
        <v>68.111999999999995</v>
      </c>
      <c r="L4063">
        <v>3</v>
      </c>
      <c r="M4063">
        <v>0.2</v>
      </c>
      <c r="N4063">
        <v>17.8794</v>
      </c>
      <c r="O4063" s="5">
        <f t="shared" si="63"/>
        <v>0.26250000000000001</v>
      </c>
    </row>
    <row r="4064" spans="1:15" x14ac:dyDescent="0.25">
      <c r="A4064" t="s">
        <v>636</v>
      </c>
      <c r="B4064" t="s">
        <v>155</v>
      </c>
      <c r="C4064" t="s">
        <v>30</v>
      </c>
      <c r="D4064" t="s">
        <v>17</v>
      </c>
      <c r="E4064" t="s">
        <v>44</v>
      </c>
      <c r="F4064" t="s">
        <v>45</v>
      </c>
      <c r="G4064">
        <v>98105</v>
      </c>
      <c r="H4064" t="s">
        <v>31</v>
      </c>
      <c r="I4064" t="s">
        <v>32</v>
      </c>
      <c r="J4064" t="s">
        <v>64</v>
      </c>
      <c r="K4064">
        <v>25.032</v>
      </c>
      <c r="L4064">
        <v>3</v>
      </c>
      <c r="M4064">
        <v>0.2</v>
      </c>
      <c r="N4064">
        <v>7.8224999999999998</v>
      </c>
      <c r="O4064" s="5">
        <f t="shared" si="63"/>
        <v>0.3125</v>
      </c>
    </row>
    <row r="4065" spans="1:15" x14ac:dyDescent="0.25">
      <c r="A4065" t="s">
        <v>642</v>
      </c>
      <c r="B4065" t="s">
        <v>38</v>
      </c>
      <c r="C4065" t="s">
        <v>16</v>
      </c>
      <c r="D4065" t="s">
        <v>17</v>
      </c>
      <c r="E4065" t="s">
        <v>73</v>
      </c>
      <c r="F4065" t="s">
        <v>70</v>
      </c>
      <c r="G4065">
        <v>19143</v>
      </c>
      <c r="H4065" t="s">
        <v>119</v>
      </c>
      <c r="I4065" t="s">
        <v>58</v>
      </c>
      <c r="J4065" t="s">
        <v>129</v>
      </c>
      <c r="K4065">
        <v>39.991999999999997</v>
      </c>
      <c r="L4065">
        <v>1</v>
      </c>
      <c r="M4065">
        <v>0.2</v>
      </c>
      <c r="N4065">
        <v>7.4984999999999999</v>
      </c>
      <c r="O4065" s="5">
        <f t="shared" si="63"/>
        <v>0.1875</v>
      </c>
    </row>
    <row r="4066" spans="1:15" x14ac:dyDescent="0.25">
      <c r="A4066" t="s">
        <v>635</v>
      </c>
      <c r="B4066" t="s">
        <v>155</v>
      </c>
      <c r="C4066" t="s">
        <v>16</v>
      </c>
      <c r="D4066" t="s">
        <v>17</v>
      </c>
      <c r="E4066" t="s">
        <v>40</v>
      </c>
      <c r="F4066" t="s">
        <v>41</v>
      </c>
      <c r="G4066">
        <v>28027</v>
      </c>
      <c r="H4066" t="s">
        <v>20</v>
      </c>
      <c r="I4066" t="s">
        <v>32</v>
      </c>
      <c r="J4066" t="s">
        <v>53</v>
      </c>
      <c r="K4066">
        <v>20.015999999999998</v>
      </c>
      <c r="L4066">
        <v>9</v>
      </c>
      <c r="M4066">
        <v>0.2</v>
      </c>
      <c r="N4066">
        <v>1.7514000000000001</v>
      </c>
      <c r="O4066" s="5">
        <f t="shared" si="63"/>
        <v>8.7500000000000008E-2</v>
      </c>
    </row>
    <row r="4067" spans="1:15" x14ac:dyDescent="0.25">
      <c r="A4067" t="s">
        <v>635</v>
      </c>
      <c r="B4067" t="s">
        <v>155</v>
      </c>
      <c r="C4067" t="s">
        <v>16</v>
      </c>
      <c r="D4067" t="s">
        <v>17</v>
      </c>
      <c r="E4067" t="s">
        <v>40</v>
      </c>
      <c r="F4067" t="s">
        <v>41</v>
      </c>
      <c r="G4067">
        <v>28027</v>
      </c>
      <c r="H4067" t="s">
        <v>20</v>
      </c>
      <c r="I4067" t="s">
        <v>32</v>
      </c>
      <c r="J4067" t="s">
        <v>334</v>
      </c>
      <c r="K4067">
        <v>3.1040000000000001</v>
      </c>
      <c r="L4067">
        <v>1</v>
      </c>
      <c r="M4067">
        <v>0.2</v>
      </c>
      <c r="N4067">
        <v>0.34920000000000001</v>
      </c>
      <c r="O4067" s="5">
        <f t="shared" si="63"/>
        <v>0.1125</v>
      </c>
    </row>
    <row r="4068" spans="1:15" x14ac:dyDescent="0.25">
      <c r="A4068" t="s">
        <v>667</v>
      </c>
      <c r="B4068" t="s">
        <v>38</v>
      </c>
      <c r="C4068" t="s">
        <v>30</v>
      </c>
      <c r="D4068" t="s">
        <v>17</v>
      </c>
      <c r="E4068" t="s">
        <v>156</v>
      </c>
      <c r="F4068" t="s">
        <v>41</v>
      </c>
      <c r="G4068">
        <v>28205</v>
      </c>
      <c r="H4068" t="s">
        <v>20</v>
      </c>
      <c r="I4068" t="s">
        <v>32</v>
      </c>
      <c r="J4068" t="s">
        <v>195</v>
      </c>
      <c r="K4068">
        <v>7.52</v>
      </c>
      <c r="L4068">
        <v>5</v>
      </c>
      <c r="M4068">
        <v>0.2</v>
      </c>
      <c r="N4068">
        <v>1.41</v>
      </c>
      <c r="O4068" s="5">
        <f t="shared" si="63"/>
        <v>0.1875</v>
      </c>
    </row>
    <row r="4069" spans="1:15" x14ac:dyDescent="0.25">
      <c r="A4069" t="s">
        <v>667</v>
      </c>
      <c r="B4069" t="s">
        <v>38</v>
      </c>
      <c r="C4069" t="s">
        <v>30</v>
      </c>
      <c r="D4069" t="s">
        <v>17</v>
      </c>
      <c r="E4069" t="s">
        <v>156</v>
      </c>
      <c r="F4069" t="s">
        <v>41</v>
      </c>
      <c r="G4069">
        <v>28205</v>
      </c>
      <c r="H4069" t="s">
        <v>20</v>
      </c>
      <c r="I4069" t="s">
        <v>32</v>
      </c>
      <c r="J4069" t="s">
        <v>53</v>
      </c>
      <c r="K4069">
        <v>10.272</v>
      </c>
      <c r="L4069">
        <v>3</v>
      </c>
      <c r="M4069">
        <v>0.2</v>
      </c>
      <c r="N4069">
        <v>0.89880000000000004</v>
      </c>
      <c r="O4069" s="5">
        <f t="shared" si="63"/>
        <v>8.7500000000000008E-2</v>
      </c>
    </row>
    <row r="4070" spans="1:15" x14ac:dyDescent="0.25">
      <c r="A4070" t="s">
        <v>667</v>
      </c>
      <c r="B4070" t="s">
        <v>38</v>
      </c>
      <c r="C4070" t="s">
        <v>30</v>
      </c>
      <c r="D4070" t="s">
        <v>17</v>
      </c>
      <c r="E4070" t="s">
        <v>156</v>
      </c>
      <c r="F4070" t="s">
        <v>41</v>
      </c>
      <c r="G4070">
        <v>28205</v>
      </c>
      <c r="H4070" t="s">
        <v>20</v>
      </c>
      <c r="I4070" t="s">
        <v>32</v>
      </c>
      <c r="J4070" t="s">
        <v>33</v>
      </c>
      <c r="K4070">
        <v>47.808</v>
      </c>
      <c r="L4070">
        <v>12</v>
      </c>
      <c r="M4070">
        <v>0.2</v>
      </c>
      <c r="N4070">
        <v>15.537599999999999</v>
      </c>
      <c r="O4070" s="5">
        <f t="shared" si="63"/>
        <v>0.32500000000000001</v>
      </c>
    </row>
    <row r="4071" spans="1:15" x14ac:dyDescent="0.25">
      <c r="A4071" t="s">
        <v>667</v>
      </c>
      <c r="B4071" t="s">
        <v>38</v>
      </c>
      <c r="C4071" t="s">
        <v>30</v>
      </c>
      <c r="D4071" t="s">
        <v>17</v>
      </c>
      <c r="E4071" t="s">
        <v>156</v>
      </c>
      <c r="F4071" t="s">
        <v>41</v>
      </c>
      <c r="G4071">
        <v>28205</v>
      </c>
      <c r="H4071" t="s">
        <v>20</v>
      </c>
      <c r="I4071" t="s">
        <v>58</v>
      </c>
      <c r="J4071" t="s">
        <v>59</v>
      </c>
      <c r="K4071">
        <v>978.84</v>
      </c>
      <c r="L4071">
        <v>9</v>
      </c>
      <c r="M4071">
        <v>0.2</v>
      </c>
      <c r="N4071">
        <v>110.1195</v>
      </c>
      <c r="O4071" s="5">
        <f t="shared" si="63"/>
        <v>0.1125</v>
      </c>
    </row>
    <row r="4072" spans="1:15" x14ac:dyDescent="0.25">
      <c r="A4072" t="s">
        <v>694</v>
      </c>
      <c r="B4072" t="s">
        <v>155</v>
      </c>
      <c r="C4072" t="s">
        <v>16</v>
      </c>
      <c r="D4072" t="s">
        <v>17</v>
      </c>
      <c r="E4072" t="s">
        <v>211</v>
      </c>
      <c r="F4072" t="s">
        <v>50</v>
      </c>
      <c r="G4072">
        <v>75081</v>
      </c>
      <c r="H4072" t="s">
        <v>89</v>
      </c>
      <c r="I4072" t="s">
        <v>32</v>
      </c>
      <c r="J4072" t="s">
        <v>64</v>
      </c>
      <c r="K4072">
        <v>13.14</v>
      </c>
      <c r="L4072">
        <v>9</v>
      </c>
      <c r="M4072">
        <v>0.8</v>
      </c>
      <c r="N4072">
        <v>-21.681000000000001</v>
      </c>
      <c r="O4072" s="5">
        <f t="shared" si="63"/>
        <v>-1.65</v>
      </c>
    </row>
    <row r="4073" spans="1:15" x14ac:dyDescent="0.25">
      <c r="A4073" t="s">
        <v>694</v>
      </c>
      <c r="B4073" t="s">
        <v>155</v>
      </c>
      <c r="C4073" t="s">
        <v>16</v>
      </c>
      <c r="D4073" t="s">
        <v>17</v>
      </c>
      <c r="E4073" t="s">
        <v>211</v>
      </c>
      <c r="F4073" t="s">
        <v>50</v>
      </c>
      <c r="G4073">
        <v>75081</v>
      </c>
      <c r="H4073" t="s">
        <v>89</v>
      </c>
      <c r="I4073" t="s">
        <v>32</v>
      </c>
      <c r="J4073" t="s">
        <v>64</v>
      </c>
      <c r="K4073">
        <v>10.023999999999999</v>
      </c>
      <c r="L4073">
        <v>4</v>
      </c>
      <c r="M4073">
        <v>0.8</v>
      </c>
      <c r="N4073">
        <v>-16.5396</v>
      </c>
      <c r="O4073" s="5">
        <f t="shared" si="63"/>
        <v>-1.6500000000000001</v>
      </c>
    </row>
    <row r="4074" spans="1:15" x14ac:dyDescent="0.25">
      <c r="A4074" t="s">
        <v>694</v>
      </c>
      <c r="B4074" t="s">
        <v>155</v>
      </c>
      <c r="C4074" t="s">
        <v>16</v>
      </c>
      <c r="D4074" t="s">
        <v>17</v>
      </c>
      <c r="E4074" t="s">
        <v>211</v>
      </c>
      <c r="F4074" t="s">
        <v>50</v>
      </c>
      <c r="G4074">
        <v>75081</v>
      </c>
      <c r="H4074" t="s">
        <v>89</v>
      </c>
      <c r="I4074" t="s">
        <v>21</v>
      </c>
      <c r="J4074" t="s">
        <v>22</v>
      </c>
      <c r="K4074">
        <v>156.37280000000001</v>
      </c>
      <c r="L4074">
        <v>2</v>
      </c>
      <c r="M4074">
        <v>0.32</v>
      </c>
      <c r="N4074">
        <v>-52.890799999999999</v>
      </c>
      <c r="O4074" s="5">
        <f t="shared" si="63"/>
        <v>-0.33823529411764702</v>
      </c>
    </row>
    <row r="4075" spans="1:15" x14ac:dyDescent="0.25">
      <c r="A4075" t="s">
        <v>909</v>
      </c>
      <c r="B4075" t="s">
        <v>15</v>
      </c>
      <c r="C4075" t="s">
        <v>88</v>
      </c>
      <c r="D4075" t="s">
        <v>17</v>
      </c>
      <c r="E4075" t="s">
        <v>428</v>
      </c>
      <c r="F4075" t="s">
        <v>83</v>
      </c>
      <c r="G4075">
        <v>46203</v>
      </c>
      <c r="H4075" t="s">
        <v>89</v>
      </c>
      <c r="I4075" t="s">
        <v>58</v>
      </c>
      <c r="J4075" t="s">
        <v>556</v>
      </c>
      <c r="K4075">
        <v>999.98</v>
      </c>
      <c r="L4075">
        <v>2</v>
      </c>
      <c r="M4075">
        <v>0</v>
      </c>
      <c r="N4075">
        <v>449.99099999999999</v>
      </c>
      <c r="O4075" s="5">
        <f t="shared" si="63"/>
        <v>0.44999999999999996</v>
      </c>
    </row>
    <row r="4076" spans="1:15" x14ac:dyDescent="0.25">
      <c r="A4076" t="s">
        <v>1077</v>
      </c>
      <c r="B4076" t="s">
        <v>155</v>
      </c>
      <c r="C4076" t="s">
        <v>88</v>
      </c>
      <c r="D4076" t="s">
        <v>17</v>
      </c>
      <c r="E4076" t="s">
        <v>194</v>
      </c>
      <c r="F4076" t="s">
        <v>131</v>
      </c>
      <c r="G4076">
        <v>74012</v>
      </c>
      <c r="H4076" t="s">
        <v>89</v>
      </c>
      <c r="I4076" t="s">
        <v>58</v>
      </c>
      <c r="J4076" t="s">
        <v>59</v>
      </c>
      <c r="K4076">
        <v>821.94</v>
      </c>
      <c r="L4076">
        <v>6</v>
      </c>
      <c r="M4076">
        <v>0</v>
      </c>
      <c r="N4076">
        <v>213.70439999999999</v>
      </c>
      <c r="O4076" s="5">
        <f t="shared" si="63"/>
        <v>0.25999999999999995</v>
      </c>
    </row>
    <row r="4077" spans="1:15" x14ac:dyDescent="0.25">
      <c r="A4077" t="s">
        <v>1078</v>
      </c>
      <c r="B4077" t="s">
        <v>38</v>
      </c>
      <c r="C4077" t="s">
        <v>16</v>
      </c>
      <c r="D4077" t="s">
        <v>17</v>
      </c>
      <c r="E4077" t="s">
        <v>529</v>
      </c>
      <c r="F4077" t="s">
        <v>35</v>
      </c>
      <c r="G4077">
        <v>33023</v>
      </c>
      <c r="H4077" t="s">
        <v>20</v>
      </c>
      <c r="I4077" t="s">
        <v>21</v>
      </c>
      <c r="J4077" t="s">
        <v>48</v>
      </c>
      <c r="K4077">
        <v>220.06399999999999</v>
      </c>
      <c r="L4077">
        <v>4</v>
      </c>
      <c r="M4077">
        <v>0.2</v>
      </c>
      <c r="N4077">
        <v>55.015999999999998</v>
      </c>
      <c r="O4077" s="5">
        <f t="shared" si="63"/>
        <v>0.25</v>
      </c>
    </row>
    <row r="4078" spans="1:15" x14ac:dyDescent="0.25">
      <c r="A4078" t="s">
        <v>1078</v>
      </c>
      <c r="B4078" t="s">
        <v>38</v>
      </c>
      <c r="C4078" t="s">
        <v>16</v>
      </c>
      <c r="D4078" t="s">
        <v>17</v>
      </c>
      <c r="E4078" t="s">
        <v>529</v>
      </c>
      <c r="F4078" t="s">
        <v>35</v>
      </c>
      <c r="G4078">
        <v>33023</v>
      </c>
      <c r="H4078" t="s">
        <v>20</v>
      </c>
      <c r="I4078" t="s">
        <v>21</v>
      </c>
      <c r="J4078" t="s">
        <v>48</v>
      </c>
      <c r="K4078">
        <v>339.13600000000002</v>
      </c>
      <c r="L4078">
        <v>4</v>
      </c>
      <c r="M4078">
        <v>0.2</v>
      </c>
      <c r="N4078">
        <v>0</v>
      </c>
      <c r="O4078" s="5">
        <f t="shared" si="63"/>
        <v>0</v>
      </c>
    </row>
    <row r="4079" spans="1:15" x14ac:dyDescent="0.25">
      <c r="A4079" t="s">
        <v>804</v>
      </c>
      <c r="B4079" t="s">
        <v>15</v>
      </c>
      <c r="C4079" t="s">
        <v>30</v>
      </c>
      <c r="D4079" t="s">
        <v>17</v>
      </c>
      <c r="E4079" t="s">
        <v>357</v>
      </c>
      <c r="F4079" t="s">
        <v>66</v>
      </c>
      <c r="G4079">
        <v>68104</v>
      </c>
      <c r="H4079" t="s">
        <v>89</v>
      </c>
      <c r="I4079" t="s">
        <v>32</v>
      </c>
      <c r="J4079" t="s">
        <v>64</v>
      </c>
      <c r="K4079">
        <v>7.04</v>
      </c>
      <c r="L4079">
        <v>2</v>
      </c>
      <c r="M4079">
        <v>0</v>
      </c>
      <c r="N4079">
        <v>3.3088000000000002</v>
      </c>
      <c r="O4079" s="5">
        <f t="shared" si="63"/>
        <v>0.47000000000000003</v>
      </c>
    </row>
    <row r="4080" spans="1:15" x14ac:dyDescent="0.25">
      <c r="A4080" t="s">
        <v>804</v>
      </c>
      <c r="B4080" t="s">
        <v>15</v>
      </c>
      <c r="C4080" t="s">
        <v>30</v>
      </c>
      <c r="D4080" t="s">
        <v>17</v>
      </c>
      <c r="E4080" t="s">
        <v>357</v>
      </c>
      <c r="F4080" t="s">
        <v>66</v>
      </c>
      <c r="G4080">
        <v>68104</v>
      </c>
      <c r="H4080" t="s">
        <v>89</v>
      </c>
      <c r="I4080" t="s">
        <v>32</v>
      </c>
      <c r="J4080" t="s">
        <v>195</v>
      </c>
      <c r="K4080">
        <v>5.04</v>
      </c>
      <c r="L4080">
        <v>4</v>
      </c>
      <c r="M4080">
        <v>0</v>
      </c>
      <c r="N4080">
        <v>0.2016</v>
      </c>
      <c r="O4080" s="5">
        <f t="shared" si="63"/>
        <v>0.04</v>
      </c>
    </row>
    <row r="4081" spans="1:15" x14ac:dyDescent="0.25">
      <c r="A4081" t="s">
        <v>804</v>
      </c>
      <c r="B4081" t="s">
        <v>15</v>
      </c>
      <c r="C4081" t="s">
        <v>30</v>
      </c>
      <c r="D4081" t="s">
        <v>17</v>
      </c>
      <c r="E4081" t="s">
        <v>357</v>
      </c>
      <c r="F4081" t="s">
        <v>66</v>
      </c>
      <c r="G4081">
        <v>68104</v>
      </c>
      <c r="H4081" t="s">
        <v>89</v>
      </c>
      <c r="I4081" t="s">
        <v>32</v>
      </c>
      <c r="J4081" t="s">
        <v>80</v>
      </c>
      <c r="K4081">
        <v>116.28</v>
      </c>
      <c r="L4081">
        <v>3</v>
      </c>
      <c r="M4081">
        <v>0</v>
      </c>
      <c r="N4081">
        <v>56.977200000000003</v>
      </c>
      <c r="O4081" s="5">
        <f t="shared" si="63"/>
        <v>0.49000000000000005</v>
      </c>
    </row>
    <row r="4082" spans="1:15" x14ac:dyDescent="0.25">
      <c r="A4082" t="s">
        <v>828</v>
      </c>
      <c r="B4082" t="s">
        <v>155</v>
      </c>
      <c r="C4082" t="s">
        <v>16</v>
      </c>
      <c r="D4082" t="s">
        <v>17</v>
      </c>
      <c r="E4082" t="s">
        <v>290</v>
      </c>
      <c r="F4082" t="s">
        <v>41</v>
      </c>
      <c r="G4082">
        <v>28540</v>
      </c>
      <c r="H4082" t="s">
        <v>20</v>
      </c>
      <c r="I4082" t="s">
        <v>58</v>
      </c>
      <c r="J4082" t="s">
        <v>59</v>
      </c>
      <c r="K4082">
        <v>47.975999999999999</v>
      </c>
      <c r="L4082">
        <v>3</v>
      </c>
      <c r="M4082">
        <v>0.2</v>
      </c>
      <c r="N4082">
        <v>4.7976000000000001</v>
      </c>
      <c r="O4082" s="5">
        <f t="shared" si="63"/>
        <v>0.1</v>
      </c>
    </row>
    <row r="4083" spans="1:15" x14ac:dyDescent="0.25">
      <c r="A4083" t="s">
        <v>905</v>
      </c>
      <c r="B4083" t="s">
        <v>38</v>
      </c>
      <c r="C4083" t="s">
        <v>30</v>
      </c>
      <c r="D4083" t="s">
        <v>17</v>
      </c>
      <c r="E4083" t="s">
        <v>462</v>
      </c>
      <c r="F4083" t="s">
        <v>114</v>
      </c>
      <c r="G4083">
        <v>97224</v>
      </c>
      <c r="H4083" t="s">
        <v>31</v>
      </c>
      <c r="I4083" t="s">
        <v>32</v>
      </c>
      <c r="J4083" t="s">
        <v>80</v>
      </c>
      <c r="K4083">
        <v>60.048000000000002</v>
      </c>
      <c r="L4083">
        <v>9</v>
      </c>
      <c r="M4083">
        <v>0.2</v>
      </c>
      <c r="N4083">
        <v>22.518000000000001</v>
      </c>
      <c r="O4083" s="5">
        <f t="shared" si="63"/>
        <v>0.375</v>
      </c>
    </row>
    <row r="4084" spans="1:15" x14ac:dyDescent="0.25">
      <c r="A4084" t="s">
        <v>905</v>
      </c>
      <c r="B4084" t="s">
        <v>38</v>
      </c>
      <c r="C4084" t="s">
        <v>30</v>
      </c>
      <c r="D4084" t="s">
        <v>17</v>
      </c>
      <c r="E4084" t="s">
        <v>462</v>
      </c>
      <c r="F4084" t="s">
        <v>114</v>
      </c>
      <c r="G4084">
        <v>97224</v>
      </c>
      <c r="H4084" t="s">
        <v>31</v>
      </c>
      <c r="I4084" t="s">
        <v>32</v>
      </c>
      <c r="J4084" t="s">
        <v>64</v>
      </c>
      <c r="K4084">
        <v>5.0220000000000002</v>
      </c>
      <c r="L4084">
        <v>1</v>
      </c>
      <c r="M4084">
        <v>0.7</v>
      </c>
      <c r="N4084">
        <v>-3.5154000000000001</v>
      </c>
      <c r="O4084" s="5">
        <f t="shared" si="63"/>
        <v>-0.7</v>
      </c>
    </row>
    <row r="4085" spans="1:15" x14ac:dyDescent="0.25">
      <c r="A4085" t="s">
        <v>685</v>
      </c>
      <c r="B4085" t="s">
        <v>38</v>
      </c>
      <c r="C4085" t="s">
        <v>30</v>
      </c>
      <c r="D4085" t="s">
        <v>17</v>
      </c>
      <c r="E4085" t="s">
        <v>134</v>
      </c>
      <c r="F4085" t="s">
        <v>74</v>
      </c>
      <c r="G4085">
        <v>62521</v>
      </c>
      <c r="H4085" t="s">
        <v>89</v>
      </c>
      <c r="I4085" t="s">
        <v>32</v>
      </c>
      <c r="J4085" t="s">
        <v>64</v>
      </c>
      <c r="K4085">
        <v>182.994</v>
      </c>
      <c r="L4085">
        <v>3</v>
      </c>
      <c r="M4085">
        <v>0.8</v>
      </c>
      <c r="N4085">
        <v>-320.23950000000002</v>
      </c>
      <c r="O4085" s="5">
        <f t="shared" si="63"/>
        <v>-1.7500000000000002</v>
      </c>
    </row>
    <row r="4086" spans="1:15" x14ac:dyDescent="0.25">
      <c r="A4086" t="s">
        <v>685</v>
      </c>
      <c r="B4086" t="s">
        <v>38</v>
      </c>
      <c r="C4086" t="s">
        <v>30</v>
      </c>
      <c r="D4086" t="s">
        <v>17</v>
      </c>
      <c r="E4086" t="s">
        <v>134</v>
      </c>
      <c r="F4086" t="s">
        <v>74</v>
      </c>
      <c r="G4086">
        <v>62521</v>
      </c>
      <c r="H4086" t="s">
        <v>89</v>
      </c>
      <c r="I4086" t="s">
        <v>32</v>
      </c>
      <c r="J4086" t="s">
        <v>80</v>
      </c>
      <c r="K4086">
        <v>10.272</v>
      </c>
      <c r="L4086">
        <v>3</v>
      </c>
      <c r="M4086">
        <v>0.2</v>
      </c>
      <c r="N4086">
        <v>3.21</v>
      </c>
      <c r="O4086" s="5">
        <f t="shared" si="63"/>
        <v>0.3125</v>
      </c>
    </row>
    <row r="4087" spans="1:15" x14ac:dyDescent="0.25">
      <c r="A4087" t="s">
        <v>674</v>
      </c>
      <c r="B4087" t="s">
        <v>155</v>
      </c>
      <c r="C4087" t="s">
        <v>88</v>
      </c>
      <c r="D4087" t="s">
        <v>17</v>
      </c>
      <c r="E4087" t="s">
        <v>170</v>
      </c>
      <c r="F4087" t="s">
        <v>28</v>
      </c>
      <c r="G4087">
        <v>85023</v>
      </c>
      <c r="H4087" t="s">
        <v>31</v>
      </c>
      <c r="I4087" t="s">
        <v>32</v>
      </c>
      <c r="J4087" t="s">
        <v>64</v>
      </c>
      <c r="K4087">
        <v>7.8570000000000002</v>
      </c>
      <c r="L4087">
        <v>3</v>
      </c>
      <c r="M4087">
        <v>0.7</v>
      </c>
      <c r="N4087">
        <v>-6.0236999999999998</v>
      </c>
      <c r="O4087" s="5">
        <f t="shared" si="63"/>
        <v>-0.76666666666666661</v>
      </c>
    </row>
    <row r="4088" spans="1:15" x14ac:dyDescent="0.25">
      <c r="A4088" t="s">
        <v>983</v>
      </c>
      <c r="B4088" t="s">
        <v>15</v>
      </c>
      <c r="C4088" t="s">
        <v>30</v>
      </c>
      <c r="D4088" t="s">
        <v>17</v>
      </c>
      <c r="E4088" t="s">
        <v>528</v>
      </c>
      <c r="F4088" t="s">
        <v>27</v>
      </c>
      <c r="G4088">
        <v>95823</v>
      </c>
      <c r="H4088" t="s">
        <v>31</v>
      </c>
      <c r="I4088" t="s">
        <v>58</v>
      </c>
      <c r="J4088" t="s">
        <v>59</v>
      </c>
      <c r="K4088">
        <v>302.38400000000001</v>
      </c>
      <c r="L4088">
        <v>2</v>
      </c>
      <c r="M4088">
        <v>0.2</v>
      </c>
      <c r="N4088">
        <v>30.238399999999999</v>
      </c>
      <c r="O4088" s="5">
        <f t="shared" si="63"/>
        <v>9.9999999999999992E-2</v>
      </c>
    </row>
    <row r="4089" spans="1:15" x14ac:dyDescent="0.25">
      <c r="A4089" t="s">
        <v>983</v>
      </c>
      <c r="B4089" t="s">
        <v>15</v>
      </c>
      <c r="C4089" t="s">
        <v>30</v>
      </c>
      <c r="D4089" t="s">
        <v>17</v>
      </c>
      <c r="E4089" t="s">
        <v>528</v>
      </c>
      <c r="F4089" t="s">
        <v>27</v>
      </c>
      <c r="G4089">
        <v>95823</v>
      </c>
      <c r="H4089" t="s">
        <v>31</v>
      </c>
      <c r="I4089" t="s">
        <v>32</v>
      </c>
      <c r="J4089" t="s">
        <v>64</v>
      </c>
      <c r="K4089">
        <v>20.952000000000002</v>
      </c>
      <c r="L4089">
        <v>3</v>
      </c>
      <c r="M4089">
        <v>0.2</v>
      </c>
      <c r="N4089">
        <v>7.0712999999999999</v>
      </c>
      <c r="O4089" s="5">
        <f t="shared" si="63"/>
        <v>0.33749999999999997</v>
      </c>
    </row>
    <row r="4090" spans="1:15" x14ac:dyDescent="0.25">
      <c r="A4090" t="s">
        <v>983</v>
      </c>
      <c r="B4090" t="s">
        <v>15</v>
      </c>
      <c r="C4090" t="s">
        <v>30</v>
      </c>
      <c r="D4090" t="s">
        <v>17</v>
      </c>
      <c r="E4090" t="s">
        <v>528</v>
      </c>
      <c r="F4090" t="s">
        <v>27</v>
      </c>
      <c r="G4090">
        <v>95823</v>
      </c>
      <c r="H4090" t="s">
        <v>31</v>
      </c>
      <c r="I4090" t="s">
        <v>32</v>
      </c>
      <c r="J4090" t="s">
        <v>64</v>
      </c>
      <c r="K4090">
        <v>11.784000000000001</v>
      </c>
      <c r="L4090">
        <v>3</v>
      </c>
      <c r="M4090">
        <v>0.2</v>
      </c>
      <c r="N4090">
        <v>3.9771000000000001</v>
      </c>
      <c r="O4090" s="5">
        <f t="shared" si="63"/>
        <v>0.33749999999999997</v>
      </c>
    </row>
    <row r="4091" spans="1:15" x14ac:dyDescent="0.25">
      <c r="A4091" t="s">
        <v>842</v>
      </c>
      <c r="B4091" t="s">
        <v>38</v>
      </c>
      <c r="C4091" t="s">
        <v>16</v>
      </c>
      <c r="D4091" t="s">
        <v>17</v>
      </c>
      <c r="E4091" t="s">
        <v>400</v>
      </c>
      <c r="F4091" t="s">
        <v>36</v>
      </c>
      <c r="G4091">
        <v>72401</v>
      </c>
      <c r="H4091" t="s">
        <v>20</v>
      </c>
      <c r="I4091" t="s">
        <v>21</v>
      </c>
      <c r="J4091" t="s">
        <v>22</v>
      </c>
      <c r="K4091">
        <v>638.82000000000005</v>
      </c>
      <c r="L4091">
        <v>9</v>
      </c>
      <c r="M4091">
        <v>0</v>
      </c>
      <c r="N4091">
        <v>172.48140000000001</v>
      </c>
      <c r="O4091" s="5">
        <f t="shared" si="63"/>
        <v>0.27</v>
      </c>
    </row>
    <row r="4092" spans="1:15" x14ac:dyDescent="0.25">
      <c r="A4092" t="s">
        <v>652</v>
      </c>
      <c r="B4092" t="s">
        <v>38</v>
      </c>
      <c r="C4092" t="s">
        <v>30</v>
      </c>
      <c r="D4092" t="s">
        <v>17</v>
      </c>
      <c r="E4092" t="s">
        <v>110</v>
      </c>
      <c r="F4092" t="s">
        <v>94</v>
      </c>
      <c r="G4092">
        <v>10035</v>
      </c>
      <c r="H4092" t="s">
        <v>119</v>
      </c>
      <c r="I4092" t="s">
        <v>32</v>
      </c>
      <c r="J4092" t="s">
        <v>33</v>
      </c>
      <c r="K4092">
        <v>20.7</v>
      </c>
      <c r="L4092">
        <v>2</v>
      </c>
      <c r="M4092">
        <v>0</v>
      </c>
      <c r="N4092">
        <v>9.9359999999999999</v>
      </c>
      <c r="O4092" s="5">
        <f t="shared" si="63"/>
        <v>0.48000000000000004</v>
      </c>
    </row>
    <row r="4093" spans="1:15" x14ac:dyDescent="0.25">
      <c r="A4093" t="s">
        <v>652</v>
      </c>
      <c r="B4093" t="s">
        <v>38</v>
      </c>
      <c r="C4093" t="s">
        <v>30</v>
      </c>
      <c r="D4093" t="s">
        <v>17</v>
      </c>
      <c r="E4093" t="s">
        <v>110</v>
      </c>
      <c r="F4093" t="s">
        <v>94</v>
      </c>
      <c r="G4093">
        <v>10035</v>
      </c>
      <c r="H4093" t="s">
        <v>119</v>
      </c>
      <c r="I4093" t="s">
        <v>32</v>
      </c>
      <c r="J4093" t="s">
        <v>334</v>
      </c>
      <c r="K4093">
        <v>10.95</v>
      </c>
      <c r="L4093">
        <v>3</v>
      </c>
      <c r="M4093">
        <v>0</v>
      </c>
      <c r="N4093">
        <v>3.2850000000000001</v>
      </c>
      <c r="O4093" s="5">
        <f t="shared" si="63"/>
        <v>0.30000000000000004</v>
      </c>
    </row>
    <row r="4094" spans="1:15" x14ac:dyDescent="0.25">
      <c r="A4094" t="s">
        <v>652</v>
      </c>
      <c r="B4094" t="s">
        <v>38</v>
      </c>
      <c r="C4094" t="s">
        <v>30</v>
      </c>
      <c r="D4094" t="s">
        <v>17</v>
      </c>
      <c r="E4094" t="s">
        <v>110</v>
      </c>
      <c r="F4094" t="s">
        <v>94</v>
      </c>
      <c r="G4094">
        <v>10035</v>
      </c>
      <c r="H4094" t="s">
        <v>119</v>
      </c>
      <c r="I4094" t="s">
        <v>32</v>
      </c>
      <c r="J4094" t="s">
        <v>64</v>
      </c>
      <c r="K4094">
        <v>14.352</v>
      </c>
      <c r="L4094">
        <v>3</v>
      </c>
      <c r="M4094">
        <v>0.2</v>
      </c>
      <c r="N4094">
        <v>4.6643999999999997</v>
      </c>
      <c r="O4094" s="5">
        <f t="shared" si="63"/>
        <v>0.32499999999999996</v>
      </c>
    </row>
    <row r="4095" spans="1:15" x14ac:dyDescent="0.25">
      <c r="A4095" t="s">
        <v>692</v>
      </c>
      <c r="B4095" t="s">
        <v>155</v>
      </c>
      <c r="C4095" t="s">
        <v>16</v>
      </c>
      <c r="D4095" t="s">
        <v>17</v>
      </c>
      <c r="E4095" t="s">
        <v>37</v>
      </c>
      <c r="F4095" t="s">
        <v>124</v>
      </c>
      <c r="G4095">
        <v>44312</v>
      </c>
      <c r="H4095" t="s">
        <v>119</v>
      </c>
      <c r="I4095" t="s">
        <v>32</v>
      </c>
      <c r="J4095" t="s">
        <v>43</v>
      </c>
      <c r="K4095">
        <v>221.024</v>
      </c>
      <c r="L4095">
        <v>2</v>
      </c>
      <c r="M4095">
        <v>0.2</v>
      </c>
      <c r="N4095">
        <v>-55.256</v>
      </c>
      <c r="O4095" s="5">
        <f t="shared" si="63"/>
        <v>-0.25</v>
      </c>
    </row>
    <row r="4096" spans="1:15" x14ac:dyDescent="0.25">
      <c r="A4096" t="s">
        <v>808</v>
      </c>
      <c r="B4096" t="s">
        <v>38</v>
      </c>
      <c r="C4096" t="s">
        <v>16</v>
      </c>
      <c r="D4096" t="s">
        <v>17</v>
      </c>
      <c r="E4096" t="s">
        <v>353</v>
      </c>
      <c r="F4096" t="s">
        <v>19</v>
      </c>
      <c r="G4096">
        <v>41042</v>
      </c>
      <c r="H4096" t="s">
        <v>20</v>
      </c>
      <c r="I4096" t="s">
        <v>58</v>
      </c>
      <c r="J4096" t="s">
        <v>371</v>
      </c>
      <c r="K4096">
        <v>3080</v>
      </c>
      <c r="L4096">
        <v>7</v>
      </c>
      <c r="M4096">
        <v>0</v>
      </c>
      <c r="N4096">
        <v>1416.8</v>
      </c>
      <c r="O4096" s="5">
        <f t="shared" si="63"/>
        <v>0.45999999999999996</v>
      </c>
    </row>
    <row r="4097" spans="1:15" x14ac:dyDescent="0.25">
      <c r="A4097" t="s">
        <v>808</v>
      </c>
      <c r="B4097" t="s">
        <v>38</v>
      </c>
      <c r="C4097" t="s">
        <v>16</v>
      </c>
      <c r="D4097" t="s">
        <v>17</v>
      </c>
      <c r="E4097" t="s">
        <v>353</v>
      </c>
      <c r="F4097" t="s">
        <v>19</v>
      </c>
      <c r="G4097">
        <v>41042</v>
      </c>
      <c r="H4097" t="s">
        <v>20</v>
      </c>
      <c r="I4097" t="s">
        <v>58</v>
      </c>
      <c r="J4097" t="s">
        <v>129</v>
      </c>
      <c r="K4097">
        <v>79.959999999999994</v>
      </c>
      <c r="L4097">
        <v>4</v>
      </c>
      <c r="M4097">
        <v>0</v>
      </c>
      <c r="N4097">
        <v>18.390799999999999</v>
      </c>
      <c r="O4097" s="5">
        <f t="shared" si="63"/>
        <v>0.23</v>
      </c>
    </row>
    <row r="4098" spans="1:15" x14ac:dyDescent="0.25">
      <c r="A4098" t="s">
        <v>808</v>
      </c>
      <c r="B4098" t="s">
        <v>38</v>
      </c>
      <c r="C4098" t="s">
        <v>16</v>
      </c>
      <c r="D4098" t="s">
        <v>17</v>
      </c>
      <c r="E4098" t="s">
        <v>353</v>
      </c>
      <c r="F4098" t="s">
        <v>19</v>
      </c>
      <c r="G4098">
        <v>41042</v>
      </c>
      <c r="H4098" t="s">
        <v>20</v>
      </c>
      <c r="I4098" t="s">
        <v>58</v>
      </c>
      <c r="J4098" t="s">
        <v>59</v>
      </c>
      <c r="K4098">
        <v>587.97</v>
      </c>
      <c r="L4098">
        <v>3</v>
      </c>
      <c r="M4098">
        <v>0</v>
      </c>
      <c r="N4098">
        <v>170.51130000000001</v>
      </c>
      <c r="O4098" s="5">
        <f t="shared" si="63"/>
        <v>0.28999999999999998</v>
      </c>
    </row>
    <row r="4099" spans="1:15" x14ac:dyDescent="0.25">
      <c r="A4099" t="s">
        <v>663</v>
      </c>
      <c r="B4099" t="s">
        <v>38</v>
      </c>
      <c r="C4099" t="s">
        <v>16</v>
      </c>
      <c r="D4099" t="s">
        <v>17</v>
      </c>
      <c r="E4099" t="s">
        <v>146</v>
      </c>
      <c r="F4099" t="s">
        <v>78</v>
      </c>
      <c r="G4099">
        <v>55407</v>
      </c>
      <c r="H4099" t="s">
        <v>89</v>
      </c>
      <c r="I4099" t="s">
        <v>32</v>
      </c>
      <c r="J4099" t="s">
        <v>80</v>
      </c>
      <c r="K4099">
        <v>32.4</v>
      </c>
      <c r="L4099">
        <v>5</v>
      </c>
      <c r="M4099">
        <v>0</v>
      </c>
      <c r="N4099">
        <v>15.552</v>
      </c>
      <c r="O4099" s="5">
        <f t="shared" si="63"/>
        <v>0.48</v>
      </c>
    </row>
    <row r="4100" spans="1:15" x14ac:dyDescent="0.25">
      <c r="A4100" t="s">
        <v>663</v>
      </c>
      <c r="B4100" t="s">
        <v>38</v>
      </c>
      <c r="C4100" t="s">
        <v>16</v>
      </c>
      <c r="D4100" t="s">
        <v>17</v>
      </c>
      <c r="E4100" t="s">
        <v>146</v>
      </c>
      <c r="F4100" t="s">
        <v>78</v>
      </c>
      <c r="G4100">
        <v>55407</v>
      </c>
      <c r="H4100" t="s">
        <v>89</v>
      </c>
      <c r="I4100" t="s">
        <v>32</v>
      </c>
      <c r="J4100" t="s">
        <v>43</v>
      </c>
      <c r="K4100">
        <v>404.9</v>
      </c>
      <c r="L4100">
        <v>5</v>
      </c>
      <c r="M4100">
        <v>0</v>
      </c>
      <c r="N4100">
        <v>16.196000000000002</v>
      </c>
      <c r="O4100" s="5">
        <f t="shared" ref="O4100:O4163" si="64">N4100/K4100</f>
        <v>4.0000000000000008E-2</v>
      </c>
    </row>
    <row r="4101" spans="1:15" x14ac:dyDescent="0.25">
      <c r="A4101" t="s">
        <v>663</v>
      </c>
      <c r="B4101" t="s">
        <v>38</v>
      </c>
      <c r="C4101" t="s">
        <v>16</v>
      </c>
      <c r="D4101" t="s">
        <v>17</v>
      </c>
      <c r="E4101" t="s">
        <v>146</v>
      </c>
      <c r="F4101" t="s">
        <v>78</v>
      </c>
      <c r="G4101">
        <v>55407</v>
      </c>
      <c r="H4101" t="s">
        <v>89</v>
      </c>
      <c r="I4101" t="s">
        <v>32</v>
      </c>
      <c r="J4101" t="s">
        <v>64</v>
      </c>
      <c r="K4101">
        <v>9449.9500000000007</v>
      </c>
      <c r="L4101">
        <v>5</v>
      </c>
      <c r="M4101">
        <v>0</v>
      </c>
      <c r="N4101">
        <v>4630.4754999999996</v>
      </c>
      <c r="O4101" s="5">
        <f t="shared" si="64"/>
        <v>0.48999999999999994</v>
      </c>
    </row>
    <row r="4102" spans="1:15" x14ac:dyDescent="0.25">
      <c r="A4102" t="s">
        <v>663</v>
      </c>
      <c r="B4102" t="s">
        <v>38</v>
      </c>
      <c r="C4102" t="s">
        <v>16</v>
      </c>
      <c r="D4102" t="s">
        <v>17</v>
      </c>
      <c r="E4102" t="s">
        <v>146</v>
      </c>
      <c r="F4102" t="s">
        <v>78</v>
      </c>
      <c r="G4102">
        <v>55407</v>
      </c>
      <c r="H4102" t="s">
        <v>89</v>
      </c>
      <c r="I4102" t="s">
        <v>32</v>
      </c>
      <c r="J4102" t="s">
        <v>64</v>
      </c>
      <c r="K4102">
        <v>12.94</v>
      </c>
      <c r="L4102">
        <v>2</v>
      </c>
      <c r="M4102">
        <v>0</v>
      </c>
      <c r="N4102">
        <v>6.47</v>
      </c>
      <c r="O4102" s="5">
        <f t="shared" si="64"/>
        <v>0.5</v>
      </c>
    </row>
    <row r="4103" spans="1:15" x14ac:dyDescent="0.25">
      <c r="A4103" t="s">
        <v>644</v>
      </c>
      <c r="B4103" t="s">
        <v>38</v>
      </c>
      <c r="C4103" t="s">
        <v>16</v>
      </c>
      <c r="D4103" t="s">
        <v>17</v>
      </c>
      <c r="E4103" t="s">
        <v>81</v>
      </c>
      <c r="F4103" t="s">
        <v>50</v>
      </c>
      <c r="G4103">
        <v>77095</v>
      </c>
      <c r="H4103" t="s">
        <v>89</v>
      </c>
      <c r="I4103" t="s">
        <v>32</v>
      </c>
      <c r="J4103" t="s">
        <v>68</v>
      </c>
      <c r="K4103">
        <v>2.2639999999999998</v>
      </c>
      <c r="L4103">
        <v>1</v>
      </c>
      <c r="M4103">
        <v>0.8</v>
      </c>
      <c r="N4103">
        <v>-5.2072000000000003</v>
      </c>
      <c r="O4103" s="5">
        <f t="shared" si="64"/>
        <v>-2.3000000000000003</v>
      </c>
    </row>
    <row r="4104" spans="1:15" x14ac:dyDescent="0.25">
      <c r="A4104" t="s">
        <v>644</v>
      </c>
      <c r="B4104" t="s">
        <v>38</v>
      </c>
      <c r="C4104" t="s">
        <v>16</v>
      </c>
      <c r="D4104" t="s">
        <v>17</v>
      </c>
      <c r="E4104" t="s">
        <v>81</v>
      </c>
      <c r="F4104" t="s">
        <v>50</v>
      </c>
      <c r="G4104">
        <v>77095</v>
      </c>
      <c r="H4104" t="s">
        <v>89</v>
      </c>
      <c r="I4104" t="s">
        <v>32</v>
      </c>
      <c r="J4104" t="s">
        <v>68</v>
      </c>
      <c r="K4104">
        <v>0.44400000000000001</v>
      </c>
      <c r="L4104">
        <v>1</v>
      </c>
      <c r="M4104">
        <v>0.8</v>
      </c>
      <c r="N4104">
        <v>-1.1100000000000001</v>
      </c>
      <c r="O4104" s="5">
        <f t="shared" si="64"/>
        <v>-2.5</v>
      </c>
    </row>
    <row r="4105" spans="1:15" x14ac:dyDescent="0.25">
      <c r="A4105" t="s">
        <v>644</v>
      </c>
      <c r="B4105" t="s">
        <v>38</v>
      </c>
      <c r="C4105" t="s">
        <v>16</v>
      </c>
      <c r="D4105" t="s">
        <v>17</v>
      </c>
      <c r="E4105" t="s">
        <v>81</v>
      </c>
      <c r="F4105" t="s">
        <v>50</v>
      </c>
      <c r="G4105">
        <v>77095</v>
      </c>
      <c r="H4105" t="s">
        <v>89</v>
      </c>
      <c r="I4105" t="s">
        <v>32</v>
      </c>
      <c r="J4105" t="s">
        <v>80</v>
      </c>
      <c r="K4105">
        <v>146.17599999999999</v>
      </c>
      <c r="L4105">
        <v>8</v>
      </c>
      <c r="M4105">
        <v>0.2</v>
      </c>
      <c r="N4105">
        <v>47.507199999999997</v>
      </c>
      <c r="O4105" s="5">
        <f t="shared" si="64"/>
        <v>0.32500000000000001</v>
      </c>
    </row>
    <row r="4106" spans="1:15" x14ac:dyDescent="0.25">
      <c r="A4106" t="s">
        <v>641</v>
      </c>
      <c r="B4106" t="s">
        <v>578</v>
      </c>
      <c r="C4106" t="s">
        <v>88</v>
      </c>
      <c r="D4106" t="s">
        <v>17</v>
      </c>
      <c r="E4106" t="s">
        <v>69</v>
      </c>
      <c r="F4106" t="s">
        <v>66</v>
      </c>
      <c r="G4106">
        <v>68025</v>
      </c>
      <c r="H4106" t="s">
        <v>89</v>
      </c>
      <c r="I4106" t="s">
        <v>21</v>
      </c>
      <c r="J4106" t="s">
        <v>48</v>
      </c>
      <c r="K4106">
        <v>15.92</v>
      </c>
      <c r="L4106">
        <v>2</v>
      </c>
      <c r="M4106">
        <v>0</v>
      </c>
      <c r="N4106">
        <v>7.0048000000000004</v>
      </c>
      <c r="O4106" s="5">
        <f t="shared" si="64"/>
        <v>0.44</v>
      </c>
    </row>
    <row r="4107" spans="1:15" x14ac:dyDescent="0.25">
      <c r="A4107" t="s">
        <v>705</v>
      </c>
      <c r="B4107" t="s">
        <v>38</v>
      </c>
      <c r="C4107" t="s">
        <v>16</v>
      </c>
      <c r="D4107" t="s">
        <v>17</v>
      </c>
      <c r="E4107" t="s">
        <v>228</v>
      </c>
      <c r="F4107" t="s">
        <v>27</v>
      </c>
      <c r="G4107">
        <v>92105</v>
      </c>
      <c r="H4107" t="s">
        <v>31</v>
      </c>
      <c r="I4107" t="s">
        <v>58</v>
      </c>
      <c r="J4107" t="s">
        <v>59</v>
      </c>
      <c r="K4107">
        <v>159.96</v>
      </c>
      <c r="L4107">
        <v>5</v>
      </c>
      <c r="M4107">
        <v>0.2</v>
      </c>
      <c r="N4107">
        <v>17.9955</v>
      </c>
      <c r="O4107" s="5">
        <f t="shared" si="64"/>
        <v>0.11249999999999999</v>
      </c>
    </row>
    <row r="4108" spans="1:15" x14ac:dyDescent="0.25">
      <c r="A4108" t="s">
        <v>705</v>
      </c>
      <c r="B4108" t="s">
        <v>38</v>
      </c>
      <c r="C4108" t="s">
        <v>16</v>
      </c>
      <c r="D4108" t="s">
        <v>17</v>
      </c>
      <c r="E4108" t="s">
        <v>228</v>
      </c>
      <c r="F4108" t="s">
        <v>27</v>
      </c>
      <c r="G4108">
        <v>92105</v>
      </c>
      <c r="H4108" t="s">
        <v>31</v>
      </c>
      <c r="I4108" t="s">
        <v>32</v>
      </c>
      <c r="J4108" t="s">
        <v>64</v>
      </c>
      <c r="K4108">
        <v>13.76</v>
      </c>
      <c r="L4108">
        <v>2</v>
      </c>
      <c r="M4108">
        <v>0.2</v>
      </c>
      <c r="N4108">
        <v>4.6440000000000001</v>
      </c>
      <c r="O4108" s="5">
        <f t="shared" si="64"/>
        <v>0.33750000000000002</v>
      </c>
    </row>
    <row r="4109" spans="1:15" x14ac:dyDescent="0.25">
      <c r="A4109" t="s">
        <v>644</v>
      </c>
      <c r="B4109" t="s">
        <v>38</v>
      </c>
      <c r="C4109" t="s">
        <v>16</v>
      </c>
      <c r="D4109" t="s">
        <v>17</v>
      </c>
      <c r="E4109" t="s">
        <v>81</v>
      </c>
      <c r="F4109" t="s">
        <v>50</v>
      </c>
      <c r="G4109">
        <v>77041</v>
      </c>
      <c r="H4109" t="s">
        <v>89</v>
      </c>
      <c r="I4109" t="s">
        <v>32</v>
      </c>
      <c r="J4109" t="s">
        <v>64</v>
      </c>
      <c r="K4109">
        <v>4.3120000000000003</v>
      </c>
      <c r="L4109">
        <v>2</v>
      </c>
      <c r="M4109">
        <v>0.8</v>
      </c>
      <c r="N4109">
        <v>-6.8992000000000004</v>
      </c>
      <c r="O4109" s="5">
        <f t="shared" si="64"/>
        <v>-1.6</v>
      </c>
    </row>
    <row r="4110" spans="1:15" x14ac:dyDescent="0.25">
      <c r="A4110" t="s">
        <v>652</v>
      </c>
      <c r="B4110" t="s">
        <v>578</v>
      </c>
      <c r="C4110" t="s">
        <v>16</v>
      </c>
      <c r="D4110" t="s">
        <v>17</v>
      </c>
      <c r="E4110" t="s">
        <v>110</v>
      </c>
      <c r="F4110" t="s">
        <v>94</v>
      </c>
      <c r="G4110">
        <v>10011</v>
      </c>
      <c r="H4110" t="s">
        <v>119</v>
      </c>
      <c r="I4110" t="s">
        <v>32</v>
      </c>
      <c r="J4110" t="s">
        <v>43</v>
      </c>
      <c r="K4110">
        <v>13.96</v>
      </c>
      <c r="L4110">
        <v>2</v>
      </c>
      <c r="M4110">
        <v>0</v>
      </c>
      <c r="N4110">
        <v>0.2792</v>
      </c>
      <c r="O4110" s="5">
        <f t="shared" si="64"/>
        <v>0.02</v>
      </c>
    </row>
    <row r="4111" spans="1:15" x14ac:dyDescent="0.25">
      <c r="A4111" t="s">
        <v>652</v>
      </c>
      <c r="B4111" t="s">
        <v>578</v>
      </c>
      <c r="C4111" t="s">
        <v>16</v>
      </c>
      <c r="D4111" t="s">
        <v>17</v>
      </c>
      <c r="E4111" t="s">
        <v>110</v>
      </c>
      <c r="F4111" t="s">
        <v>94</v>
      </c>
      <c r="G4111">
        <v>10011</v>
      </c>
      <c r="H4111" t="s">
        <v>119</v>
      </c>
      <c r="I4111" t="s">
        <v>21</v>
      </c>
      <c r="J4111" t="s">
        <v>39</v>
      </c>
      <c r="K4111">
        <v>27.414000000000001</v>
      </c>
      <c r="L4111">
        <v>3</v>
      </c>
      <c r="M4111">
        <v>0.4</v>
      </c>
      <c r="N4111">
        <v>-14.1639</v>
      </c>
      <c r="O4111" s="5">
        <f t="shared" si="64"/>
        <v>-0.51666666666666661</v>
      </c>
    </row>
    <row r="4112" spans="1:15" x14ac:dyDescent="0.25">
      <c r="A4112" t="s">
        <v>700</v>
      </c>
      <c r="B4112" t="s">
        <v>38</v>
      </c>
      <c r="C4112" t="s">
        <v>30</v>
      </c>
      <c r="D4112" t="s">
        <v>17</v>
      </c>
      <c r="E4112" t="s">
        <v>220</v>
      </c>
      <c r="F4112" t="s">
        <v>82</v>
      </c>
      <c r="G4112">
        <v>48227</v>
      </c>
      <c r="H4112" t="s">
        <v>89</v>
      </c>
      <c r="I4112" t="s">
        <v>58</v>
      </c>
      <c r="J4112" t="s">
        <v>59</v>
      </c>
      <c r="K4112">
        <v>73.98</v>
      </c>
      <c r="L4112">
        <v>2</v>
      </c>
      <c r="M4112">
        <v>0</v>
      </c>
      <c r="N4112">
        <v>19.974599999999999</v>
      </c>
      <c r="O4112" s="5">
        <f t="shared" si="64"/>
        <v>0.26999999999999996</v>
      </c>
    </row>
    <row r="4113" spans="1:15" x14ac:dyDescent="0.25">
      <c r="A4113" t="s">
        <v>700</v>
      </c>
      <c r="B4113" t="s">
        <v>38</v>
      </c>
      <c r="C4113" t="s">
        <v>30</v>
      </c>
      <c r="D4113" t="s">
        <v>17</v>
      </c>
      <c r="E4113" t="s">
        <v>220</v>
      </c>
      <c r="F4113" t="s">
        <v>82</v>
      </c>
      <c r="G4113">
        <v>48227</v>
      </c>
      <c r="H4113" t="s">
        <v>89</v>
      </c>
      <c r="I4113" t="s">
        <v>21</v>
      </c>
      <c r="J4113" t="s">
        <v>22</v>
      </c>
      <c r="K4113">
        <v>160.97999999999999</v>
      </c>
      <c r="L4113">
        <v>1</v>
      </c>
      <c r="M4113">
        <v>0</v>
      </c>
      <c r="N4113">
        <v>20.927399999999999</v>
      </c>
      <c r="O4113" s="5">
        <f t="shared" si="64"/>
        <v>0.13</v>
      </c>
    </row>
    <row r="4114" spans="1:15" x14ac:dyDescent="0.25">
      <c r="A4114" t="s">
        <v>700</v>
      </c>
      <c r="B4114" t="s">
        <v>38</v>
      </c>
      <c r="C4114" t="s">
        <v>30</v>
      </c>
      <c r="D4114" t="s">
        <v>17</v>
      </c>
      <c r="E4114" t="s">
        <v>220</v>
      </c>
      <c r="F4114" t="s">
        <v>82</v>
      </c>
      <c r="G4114">
        <v>48227</v>
      </c>
      <c r="H4114" t="s">
        <v>89</v>
      </c>
      <c r="I4114" t="s">
        <v>32</v>
      </c>
      <c r="J4114" t="s">
        <v>80</v>
      </c>
      <c r="K4114">
        <v>17.34</v>
      </c>
      <c r="L4114">
        <v>3</v>
      </c>
      <c r="M4114">
        <v>0</v>
      </c>
      <c r="N4114">
        <v>8.4966000000000008</v>
      </c>
      <c r="O4114" s="5">
        <f t="shared" si="64"/>
        <v>0.49000000000000005</v>
      </c>
    </row>
    <row r="4115" spans="1:15" x14ac:dyDescent="0.25">
      <c r="A4115" t="s">
        <v>700</v>
      </c>
      <c r="B4115" t="s">
        <v>38</v>
      </c>
      <c r="C4115" t="s">
        <v>30</v>
      </c>
      <c r="D4115" t="s">
        <v>17</v>
      </c>
      <c r="E4115" t="s">
        <v>220</v>
      </c>
      <c r="F4115" t="s">
        <v>82</v>
      </c>
      <c r="G4115">
        <v>48227</v>
      </c>
      <c r="H4115" t="s">
        <v>89</v>
      </c>
      <c r="I4115" t="s">
        <v>32</v>
      </c>
      <c r="J4115" t="s">
        <v>53</v>
      </c>
      <c r="K4115">
        <v>3.28</v>
      </c>
      <c r="L4115">
        <v>1</v>
      </c>
      <c r="M4115">
        <v>0</v>
      </c>
      <c r="N4115">
        <v>0.95120000000000005</v>
      </c>
      <c r="O4115" s="5">
        <f t="shared" si="64"/>
        <v>0.29000000000000004</v>
      </c>
    </row>
    <row r="4116" spans="1:15" x14ac:dyDescent="0.25">
      <c r="A4116" t="s">
        <v>644</v>
      </c>
      <c r="B4116" t="s">
        <v>38</v>
      </c>
      <c r="C4116" t="s">
        <v>30</v>
      </c>
      <c r="D4116" t="s">
        <v>17</v>
      </c>
      <c r="E4116" t="s">
        <v>81</v>
      </c>
      <c r="F4116" t="s">
        <v>50</v>
      </c>
      <c r="G4116">
        <v>77095</v>
      </c>
      <c r="H4116" t="s">
        <v>89</v>
      </c>
      <c r="I4116" t="s">
        <v>32</v>
      </c>
      <c r="J4116" t="s">
        <v>33</v>
      </c>
      <c r="K4116">
        <v>8.8559999999999999</v>
      </c>
      <c r="L4116">
        <v>3</v>
      </c>
      <c r="M4116">
        <v>0.2</v>
      </c>
      <c r="N4116">
        <v>2.9889000000000001</v>
      </c>
      <c r="O4116" s="5">
        <f t="shared" si="64"/>
        <v>0.33750000000000002</v>
      </c>
    </row>
    <row r="4117" spans="1:15" x14ac:dyDescent="0.25">
      <c r="A4117" t="s">
        <v>644</v>
      </c>
      <c r="B4117" t="s">
        <v>38</v>
      </c>
      <c r="C4117" t="s">
        <v>30</v>
      </c>
      <c r="D4117" t="s">
        <v>17</v>
      </c>
      <c r="E4117" t="s">
        <v>81</v>
      </c>
      <c r="F4117" t="s">
        <v>50</v>
      </c>
      <c r="G4117">
        <v>77095</v>
      </c>
      <c r="H4117" t="s">
        <v>89</v>
      </c>
      <c r="I4117" t="s">
        <v>58</v>
      </c>
      <c r="J4117" t="s">
        <v>59</v>
      </c>
      <c r="K4117">
        <v>158.376</v>
      </c>
      <c r="L4117">
        <v>3</v>
      </c>
      <c r="M4117">
        <v>0.2</v>
      </c>
      <c r="N4117">
        <v>13.857900000000001</v>
      </c>
      <c r="O4117" s="5">
        <f t="shared" si="64"/>
        <v>8.7500000000000008E-2</v>
      </c>
    </row>
    <row r="4118" spans="1:15" x14ac:dyDescent="0.25">
      <c r="A4118" t="s">
        <v>636</v>
      </c>
      <c r="B4118" t="s">
        <v>155</v>
      </c>
      <c r="C4118" t="s">
        <v>16</v>
      </c>
      <c r="D4118" t="s">
        <v>17</v>
      </c>
      <c r="E4118" t="s">
        <v>44</v>
      </c>
      <c r="F4118" t="s">
        <v>45</v>
      </c>
      <c r="G4118">
        <v>98105</v>
      </c>
      <c r="H4118" t="s">
        <v>31</v>
      </c>
      <c r="I4118" t="s">
        <v>32</v>
      </c>
      <c r="J4118" t="s">
        <v>64</v>
      </c>
      <c r="K4118">
        <v>1219.96</v>
      </c>
      <c r="L4118">
        <v>5</v>
      </c>
      <c r="M4118">
        <v>0.2</v>
      </c>
      <c r="N4118">
        <v>381.23750000000001</v>
      </c>
      <c r="O4118" s="5">
        <f t="shared" si="64"/>
        <v>0.3125</v>
      </c>
    </row>
    <row r="4119" spans="1:15" x14ac:dyDescent="0.25">
      <c r="A4119" t="s">
        <v>633</v>
      </c>
      <c r="B4119" t="s">
        <v>38</v>
      </c>
      <c r="C4119" t="s">
        <v>16</v>
      </c>
      <c r="D4119" t="s">
        <v>17</v>
      </c>
      <c r="E4119" t="s">
        <v>26</v>
      </c>
      <c r="F4119" t="s">
        <v>27</v>
      </c>
      <c r="G4119">
        <v>90036</v>
      </c>
      <c r="H4119" t="s">
        <v>31</v>
      </c>
      <c r="I4119" t="s">
        <v>32</v>
      </c>
      <c r="J4119" t="s">
        <v>64</v>
      </c>
      <c r="K4119">
        <v>3.1680000000000001</v>
      </c>
      <c r="L4119">
        <v>2</v>
      </c>
      <c r="M4119">
        <v>0.2</v>
      </c>
      <c r="N4119">
        <v>0.99</v>
      </c>
      <c r="O4119" s="5">
        <f t="shared" si="64"/>
        <v>0.3125</v>
      </c>
    </row>
    <row r="4120" spans="1:15" x14ac:dyDescent="0.25">
      <c r="A4120" t="s">
        <v>633</v>
      </c>
      <c r="B4120" t="s">
        <v>38</v>
      </c>
      <c r="C4120" t="s">
        <v>16</v>
      </c>
      <c r="D4120" t="s">
        <v>17</v>
      </c>
      <c r="E4120" t="s">
        <v>26</v>
      </c>
      <c r="F4120" t="s">
        <v>27</v>
      </c>
      <c r="G4120">
        <v>90036</v>
      </c>
      <c r="H4120" t="s">
        <v>31</v>
      </c>
      <c r="I4120" t="s">
        <v>32</v>
      </c>
      <c r="J4120" t="s">
        <v>80</v>
      </c>
      <c r="K4120">
        <v>19.440000000000001</v>
      </c>
      <c r="L4120">
        <v>3</v>
      </c>
      <c r="M4120">
        <v>0</v>
      </c>
      <c r="N4120">
        <v>9.3312000000000008</v>
      </c>
      <c r="O4120" s="5">
        <f t="shared" si="64"/>
        <v>0.48000000000000004</v>
      </c>
    </row>
    <row r="4121" spans="1:15" x14ac:dyDescent="0.25">
      <c r="A4121" t="s">
        <v>633</v>
      </c>
      <c r="B4121" t="s">
        <v>38</v>
      </c>
      <c r="C4121" t="s">
        <v>16</v>
      </c>
      <c r="D4121" t="s">
        <v>17</v>
      </c>
      <c r="E4121" t="s">
        <v>26</v>
      </c>
      <c r="F4121" t="s">
        <v>27</v>
      </c>
      <c r="G4121">
        <v>90036</v>
      </c>
      <c r="H4121" t="s">
        <v>31</v>
      </c>
      <c r="I4121" t="s">
        <v>32</v>
      </c>
      <c r="J4121" t="s">
        <v>43</v>
      </c>
      <c r="K4121">
        <v>454.86</v>
      </c>
      <c r="L4121">
        <v>7</v>
      </c>
      <c r="M4121">
        <v>0</v>
      </c>
      <c r="N4121">
        <v>54.583199999999998</v>
      </c>
      <c r="O4121" s="5">
        <f t="shared" si="64"/>
        <v>0.12</v>
      </c>
    </row>
    <row r="4122" spans="1:15" x14ac:dyDescent="0.25">
      <c r="A4122" t="s">
        <v>633</v>
      </c>
      <c r="B4122" t="s">
        <v>38</v>
      </c>
      <c r="C4122" t="s">
        <v>16</v>
      </c>
      <c r="D4122" t="s">
        <v>17</v>
      </c>
      <c r="E4122" t="s">
        <v>26</v>
      </c>
      <c r="F4122" t="s">
        <v>27</v>
      </c>
      <c r="G4122">
        <v>90036</v>
      </c>
      <c r="H4122" t="s">
        <v>31</v>
      </c>
      <c r="I4122" t="s">
        <v>32</v>
      </c>
      <c r="J4122" t="s">
        <v>64</v>
      </c>
      <c r="K4122">
        <v>91.391999999999996</v>
      </c>
      <c r="L4122">
        <v>8</v>
      </c>
      <c r="M4122">
        <v>0.2</v>
      </c>
      <c r="N4122">
        <v>29.702400000000001</v>
      </c>
      <c r="O4122" s="5">
        <f t="shared" si="64"/>
        <v>0.32500000000000001</v>
      </c>
    </row>
    <row r="4123" spans="1:15" x14ac:dyDescent="0.25">
      <c r="A4123" t="s">
        <v>642</v>
      </c>
      <c r="B4123" t="s">
        <v>38</v>
      </c>
      <c r="C4123" t="s">
        <v>16</v>
      </c>
      <c r="D4123" t="s">
        <v>17</v>
      </c>
      <c r="E4123" t="s">
        <v>73</v>
      </c>
      <c r="F4123" t="s">
        <v>70</v>
      </c>
      <c r="G4123">
        <v>19120</v>
      </c>
      <c r="H4123" t="s">
        <v>119</v>
      </c>
      <c r="I4123" t="s">
        <v>58</v>
      </c>
      <c r="J4123" t="s">
        <v>129</v>
      </c>
      <c r="K4123">
        <v>19.04</v>
      </c>
      <c r="L4123">
        <v>4</v>
      </c>
      <c r="M4123">
        <v>0.2</v>
      </c>
      <c r="N4123">
        <v>-1.4279999999999999</v>
      </c>
      <c r="O4123" s="5">
        <f t="shared" si="64"/>
        <v>-7.4999999999999997E-2</v>
      </c>
    </row>
    <row r="4124" spans="1:15" x14ac:dyDescent="0.25">
      <c r="A4124" t="s">
        <v>636</v>
      </c>
      <c r="B4124" t="s">
        <v>578</v>
      </c>
      <c r="C4124" t="s">
        <v>16</v>
      </c>
      <c r="D4124" t="s">
        <v>17</v>
      </c>
      <c r="E4124" t="s">
        <v>44</v>
      </c>
      <c r="F4124" t="s">
        <v>45</v>
      </c>
      <c r="G4124">
        <v>98103</v>
      </c>
      <c r="H4124" t="s">
        <v>31</v>
      </c>
      <c r="I4124" t="s">
        <v>32</v>
      </c>
      <c r="J4124" t="s">
        <v>80</v>
      </c>
      <c r="K4124">
        <v>37.44</v>
      </c>
      <c r="L4124">
        <v>6</v>
      </c>
      <c r="M4124">
        <v>0</v>
      </c>
      <c r="N4124">
        <v>16.847999999999999</v>
      </c>
      <c r="O4124" s="5">
        <f t="shared" si="64"/>
        <v>0.45</v>
      </c>
    </row>
    <row r="4125" spans="1:15" x14ac:dyDescent="0.25">
      <c r="A4125" t="s">
        <v>636</v>
      </c>
      <c r="B4125" t="s">
        <v>578</v>
      </c>
      <c r="C4125" t="s">
        <v>16</v>
      </c>
      <c r="D4125" t="s">
        <v>17</v>
      </c>
      <c r="E4125" t="s">
        <v>44</v>
      </c>
      <c r="F4125" t="s">
        <v>45</v>
      </c>
      <c r="G4125">
        <v>98103</v>
      </c>
      <c r="H4125" t="s">
        <v>31</v>
      </c>
      <c r="I4125" t="s">
        <v>32</v>
      </c>
      <c r="J4125" t="s">
        <v>33</v>
      </c>
      <c r="K4125">
        <v>37.590000000000003</v>
      </c>
      <c r="L4125">
        <v>3</v>
      </c>
      <c r="M4125">
        <v>0</v>
      </c>
      <c r="N4125">
        <v>17.667300000000001</v>
      </c>
      <c r="O4125" s="5">
        <f t="shared" si="64"/>
        <v>0.47</v>
      </c>
    </row>
    <row r="4126" spans="1:15" x14ac:dyDescent="0.25">
      <c r="A4126" t="s">
        <v>636</v>
      </c>
      <c r="B4126" t="s">
        <v>578</v>
      </c>
      <c r="C4126" t="s">
        <v>16</v>
      </c>
      <c r="D4126" t="s">
        <v>17</v>
      </c>
      <c r="E4126" t="s">
        <v>44</v>
      </c>
      <c r="F4126" t="s">
        <v>45</v>
      </c>
      <c r="G4126">
        <v>98103</v>
      </c>
      <c r="H4126" t="s">
        <v>31</v>
      </c>
      <c r="I4126" t="s">
        <v>32</v>
      </c>
      <c r="J4126" t="s">
        <v>64</v>
      </c>
      <c r="K4126">
        <v>26.032</v>
      </c>
      <c r="L4126">
        <v>2</v>
      </c>
      <c r="M4126">
        <v>0.2</v>
      </c>
      <c r="N4126">
        <v>9.4366000000000003</v>
      </c>
      <c r="O4126" s="5">
        <f t="shared" si="64"/>
        <v>0.36249999999999999</v>
      </c>
    </row>
    <row r="4127" spans="1:15" x14ac:dyDescent="0.25">
      <c r="A4127" t="s">
        <v>895</v>
      </c>
      <c r="B4127" t="s">
        <v>38</v>
      </c>
      <c r="C4127" t="s">
        <v>30</v>
      </c>
      <c r="D4127" t="s">
        <v>17</v>
      </c>
      <c r="E4127" t="s">
        <v>457</v>
      </c>
      <c r="F4127" t="s">
        <v>94</v>
      </c>
      <c r="G4127">
        <v>13601</v>
      </c>
      <c r="H4127" t="s">
        <v>119</v>
      </c>
      <c r="I4127" t="s">
        <v>32</v>
      </c>
      <c r="J4127" t="s">
        <v>68</v>
      </c>
      <c r="K4127">
        <v>35.909999999999997</v>
      </c>
      <c r="L4127">
        <v>3</v>
      </c>
      <c r="M4127">
        <v>0</v>
      </c>
      <c r="N4127">
        <v>9.6957000000000004</v>
      </c>
      <c r="O4127" s="5">
        <f t="shared" si="64"/>
        <v>0.27</v>
      </c>
    </row>
    <row r="4128" spans="1:15" x14ac:dyDescent="0.25">
      <c r="A4128" t="s">
        <v>748</v>
      </c>
      <c r="B4128" t="s">
        <v>15</v>
      </c>
      <c r="C4128" t="s">
        <v>16</v>
      </c>
      <c r="D4128" t="s">
        <v>17</v>
      </c>
      <c r="E4128" t="s">
        <v>290</v>
      </c>
      <c r="F4128" t="s">
        <v>35</v>
      </c>
      <c r="G4128">
        <v>32216</v>
      </c>
      <c r="H4128" t="s">
        <v>20</v>
      </c>
      <c r="I4128" t="s">
        <v>21</v>
      </c>
      <c r="J4128" t="s">
        <v>48</v>
      </c>
      <c r="K4128">
        <v>91.031999999999996</v>
      </c>
      <c r="L4128">
        <v>3</v>
      </c>
      <c r="M4128">
        <v>0.2</v>
      </c>
      <c r="N4128">
        <v>-2.2757999999999998</v>
      </c>
      <c r="O4128" s="5">
        <f t="shared" si="64"/>
        <v>-2.4999999999999998E-2</v>
      </c>
    </row>
    <row r="4129" spans="1:15" x14ac:dyDescent="0.25">
      <c r="A4129" t="s">
        <v>717</v>
      </c>
      <c r="B4129" t="s">
        <v>155</v>
      </c>
      <c r="C4129" t="s">
        <v>16</v>
      </c>
      <c r="D4129" t="s">
        <v>17</v>
      </c>
      <c r="E4129" t="s">
        <v>98</v>
      </c>
      <c r="F4129" t="s">
        <v>100</v>
      </c>
      <c r="G4129">
        <v>22204</v>
      </c>
      <c r="H4129" t="s">
        <v>20</v>
      </c>
      <c r="I4129" t="s">
        <v>32</v>
      </c>
      <c r="J4129" t="s">
        <v>53</v>
      </c>
      <c r="K4129">
        <v>54.66</v>
      </c>
      <c r="L4129">
        <v>6</v>
      </c>
      <c r="M4129">
        <v>0</v>
      </c>
      <c r="N4129">
        <v>18.037800000000001</v>
      </c>
      <c r="O4129" s="5">
        <f t="shared" si="64"/>
        <v>0.33</v>
      </c>
    </row>
    <row r="4130" spans="1:15" x14ac:dyDescent="0.25">
      <c r="A4130" t="s">
        <v>667</v>
      </c>
      <c r="B4130" t="s">
        <v>38</v>
      </c>
      <c r="C4130" t="s">
        <v>16</v>
      </c>
      <c r="D4130" t="s">
        <v>17</v>
      </c>
      <c r="E4130" t="s">
        <v>156</v>
      </c>
      <c r="F4130" t="s">
        <v>41</v>
      </c>
      <c r="G4130">
        <v>28205</v>
      </c>
      <c r="H4130" t="s">
        <v>20</v>
      </c>
      <c r="I4130" t="s">
        <v>32</v>
      </c>
      <c r="J4130" t="s">
        <v>43</v>
      </c>
      <c r="K4130">
        <v>67.343999999999994</v>
      </c>
      <c r="L4130">
        <v>6</v>
      </c>
      <c r="M4130">
        <v>0.2</v>
      </c>
      <c r="N4130">
        <v>7.5762</v>
      </c>
      <c r="O4130" s="5">
        <f t="shared" si="64"/>
        <v>0.11250000000000002</v>
      </c>
    </row>
    <row r="4131" spans="1:15" x14ac:dyDescent="0.25">
      <c r="A4131" t="s">
        <v>667</v>
      </c>
      <c r="B4131" t="s">
        <v>38</v>
      </c>
      <c r="C4131" t="s">
        <v>16</v>
      </c>
      <c r="D4131" t="s">
        <v>17</v>
      </c>
      <c r="E4131" t="s">
        <v>156</v>
      </c>
      <c r="F4131" t="s">
        <v>41</v>
      </c>
      <c r="G4131">
        <v>28205</v>
      </c>
      <c r="H4131" t="s">
        <v>20</v>
      </c>
      <c r="I4131" t="s">
        <v>58</v>
      </c>
      <c r="J4131" t="s">
        <v>371</v>
      </c>
      <c r="K4131">
        <v>2624.9850000000001</v>
      </c>
      <c r="L4131">
        <v>3</v>
      </c>
      <c r="M4131">
        <v>0.5</v>
      </c>
      <c r="N4131">
        <v>-944.99459999999999</v>
      </c>
      <c r="O4131" s="5">
        <f t="shared" si="64"/>
        <v>-0.36</v>
      </c>
    </row>
    <row r="4132" spans="1:15" x14ac:dyDescent="0.25">
      <c r="A4132" t="s">
        <v>636</v>
      </c>
      <c r="B4132" t="s">
        <v>38</v>
      </c>
      <c r="C4132" t="s">
        <v>16</v>
      </c>
      <c r="D4132" t="s">
        <v>17</v>
      </c>
      <c r="E4132" t="s">
        <v>44</v>
      </c>
      <c r="F4132" t="s">
        <v>45</v>
      </c>
      <c r="G4132">
        <v>98103</v>
      </c>
      <c r="H4132" t="s">
        <v>31</v>
      </c>
      <c r="I4132" t="s">
        <v>32</v>
      </c>
      <c r="J4132" t="s">
        <v>68</v>
      </c>
      <c r="K4132">
        <v>73.28</v>
      </c>
      <c r="L4132">
        <v>4</v>
      </c>
      <c r="M4132">
        <v>0</v>
      </c>
      <c r="N4132">
        <v>21.251200000000001</v>
      </c>
      <c r="O4132" s="5">
        <f t="shared" si="64"/>
        <v>0.28999999999999998</v>
      </c>
    </row>
    <row r="4133" spans="1:15" x14ac:dyDescent="0.25">
      <c r="A4133" t="s">
        <v>654</v>
      </c>
      <c r="B4133" t="s">
        <v>38</v>
      </c>
      <c r="C4133" t="s">
        <v>30</v>
      </c>
      <c r="D4133" t="s">
        <v>17</v>
      </c>
      <c r="E4133" t="s">
        <v>116</v>
      </c>
      <c r="F4133" t="s">
        <v>74</v>
      </c>
      <c r="G4133">
        <v>60623</v>
      </c>
      <c r="H4133" t="s">
        <v>89</v>
      </c>
      <c r="I4133" t="s">
        <v>32</v>
      </c>
      <c r="J4133" t="s">
        <v>64</v>
      </c>
      <c r="K4133">
        <v>14.48</v>
      </c>
      <c r="L4133">
        <v>5</v>
      </c>
      <c r="M4133">
        <v>0.8</v>
      </c>
      <c r="N4133">
        <v>-23.891999999999999</v>
      </c>
      <c r="O4133" s="5">
        <f t="shared" si="64"/>
        <v>-1.65</v>
      </c>
    </row>
    <row r="4134" spans="1:15" x14ac:dyDescent="0.25">
      <c r="A4134" t="s">
        <v>1079</v>
      </c>
      <c r="B4134" t="s">
        <v>38</v>
      </c>
      <c r="C4134" t="s">
        <v>16</v>
      </c>
      <c r="D4134" t="s">
        <v>17</v>
      </c>
      <c r="E4134" t="s">
        <v>418</v>
      </c>
      <c r="F4134" t="s">
        <v>35</v>
      </c>
      <c r="G4134">
        <v>33021</v>
      </c>
      <c r="H4134" t="s">
        <v>20</v>
      </c>
      <c r="I4134" t="s">
        <v>32</v>
      </c>
      <c r="J4134" t="s">
        <v>80</v>
      </c>
      <c r="K4134">
        <v>11.952</v>
      </c>
      <c r="L4134">
        <v>3</v>
      </c>
      <c r="M4134">
        <v>0.2</v>
      </c>
      <c r="N4134">
        <v>4.0338000000000003</v>
      </c>
      <c r="O4134" s="5">
        <f t="shared" si="64"/>
        <v>0.33750000000000002</v>
      </c>
    </row>
    <row r="4135" spans="1:15" x14ac:dyDescent="0.25">
      <c r="A4135" t="s">
        <v>1079</v>
      </c>
      <c r="B4135" t="s">
        <v>38</v>
      </c>
      <c r="C4135" t="s">
        <v>16</v>
      </c>
      <c r="D4135" t="s">
        <v>17</v>
      </c>
      <c r="E4135" t="s">
        <v>418</v>
      </c>
      <c r="F4135" t="s">
        <v>35</v>
      </c>
      <c r="G4135">
        <v>33021</v>
      </c>
      <c r="H4135" t="s">
        <v>20</v>
      </c>
      <c r="I4135" t="s">
        <v>32</v>
      </c>
      <c r="J4135" t="s">
        <v>80</v>
      </c>
      <c r="K4135">
        <v>15.552</v>
      </c>
      <c r="L4135">
        <v>3</v>
      </c>
      <c r="M4135">
        <v>0.2</v>
      </c>
      <c r="N4135">
        <v>5.6375999999999999</v>
      </c>
      <c r="O4135" s="5">
        <f t="shared" si="64"/>
        <v>0.36249999999999999</v>
      </c>
    </row>
    <row r="4136" spans="1:15" x14ac:dyDescent="0.25">
      <c r="A4136" t="s">
        <v>941</v>
      </c>
      <c r="B4136" t="s">
        <v>38</v>
      </c>
      <c r="C4136" t="s">
        <v>16</v>
      </c>
      <c r="D4136" t="s">
        <v>17</v>
      </c>
      <c r="E4136" t="s">
        <v>240</v>
      </c>
      <c r="F4136" t="s">
        <v>100</v>
      </c>
      <c r="G4136">
        <v>23320</v>
      </c>
      <c r="H4136" t="s">
        <v>20</v>
      </c>
      <c r="I4136" t="s">
        <v>32</v>
      </c>
      <c r="J4136" t="s">
        <v>195</v>
      </c>
      <c r="K4136">
        <v>45</v>
      </c>
      <c r="L4136">
        <v>9</v>
      </c>
      <c r="M4136">
        <v>0</v>
      </c>
      <c r="N4136">
        <v>21.6</v>
      </c>
      <c r="O4136" s="5">
        <f t="shared" si="64"/>
        <v>0.48000000000000004</v>
      </c>
    </row>
    <row r="4137" spans="1:15" x14ac:dyDescent="0.25">
      <c r="A4137" t="s">
        <v>941</v>
      </c>
      <c r="B4137" t="s">
        <v>38</v>
      </c>
      <c r="C4137" t="s">
        <v>16</v>
      </c>
      <c r="D4137" t="s">
        <v>17</v>
      </c>
      <c r="E4137" t="s">
        <v>240</v>
      </c>
      <c r="F4137" t="s">
        <v>100</v>
      </c>
      <c r="G4137">
        <v>23320</v>
      </c>
      <c r="H4137" t="s">
        <v>20</v>
      </c>
      <c r="I4137" t="s">
        <v>58</v>
      </c>
      <c r="J4137" t="s">
        <v>371</v>
      </c>
      <c r="K4137">
        <v>209.97</v>
      </c>
      <c r="L4137">
        <v>3</v>
      </c>
      <c r="M4137">
        <v>0</v>
      </c>
      <c r="N4137">
        <v>90.287099999999995</v>
      </c>
      <c r="O4137" s="5">
        <f t="shared" si="64"/>
        <v>0.43</v>
      </c>
    </row>
    <row r="4138" spans="1:15" x14ac:dyDescent="0.25">
      <c r="A4138" t="s">
        <v>633</v>
      </c>
      <c r="B4138" t="s">
        <v>38</v>
      </c>
      <c r="C4138" t="s">
        <v>88</v>
      </c>
      <c r="D4138" t="s">
        <v>17</v>
      </c>
      <c r="E4138" t="s">
        <v>26</v>
      </c>
      <c r="F4138" t="s">
        <v>27</v>
      </c>
      <c r="G4138">
        <v>90036</v>
      </c>
      <c r="H4138" t="s">
        <v>31</v>
      </c>
      <c r="I4138" t="s">
        <v>32</v>
      </c>
      <c r="J4138" t="s">
        <v>64</v>
      </c>
      <c r="K4138">
        <v>112.12</v>
      </c>
      <c r="L4138">
        <v>5</v>
      </c>
      <c r="M4138">
        <v>0.2</v>
      </c>
      <c r="N4138">
        <v>42.045000000000002</v>
      </c>
      <c r="O4138" s="5">
        <f t="shared" si="64"/>
        <v>0.375</v>
      </c>
    </row>
    <row r="4139" spans="1:15" x14ac:dyDescent="0.25">
      <c r="A4139" t="s">
        <v>633</v>
      </c>
      <c r="B4139" t="s">
        <v>38</v>
      </c>
      <c r="C4139" t="s">
        <v>88</v>
      </c>
      <c r="D4139" t="s">
        <v>17</v>
      </c>
      <c r="E4139" t="s">
        <v>26</v>
      </c>
      <c r="F4139" t="s">
        <v>27</v>
      </c>
      <c r="G4139">
        <v>90036</v>
      </c>
      <c r="H4139" t="s">
        <v>31</v>
      </c>
      <c r="I4139" t="s">
        <v>32</v>
      </c>
      <c r="J4139" t="s">
        <v>43</v>
      </c>
      <c r="K4139">
        <v>1575.14</v>
      </c>
      <c r="L4139">
        <v>7</v>
      </c>
      <c r="M4139">
        <v>0</v>
      </c>
      <c r="N4139">
        <v>204.76820000000001</v>
      </c>
      <c r="O4139" s="5">
        <f t="shared" si="64"/>
        <v>0.13</v>
      </c>
    </row>
    <row r="4140" spans="1:15" x14ac:dyDescent="0.25">
      <c r="A4140" t="s">
        <v>818</v>
      </c>
      <c r="B4140" t="s">
        <v>38</v>
      </c>
      <c r="C4140" t="s">
        <v>16</v>
      </c>
      <c r="D4140" t="s">
        <v>17</v>
      </c>
      <c r="E4140" t="s">
        <v>47</v>
      </c>
      <c r="F4140" t="s">
        <v>100</v>
      </c>
      <c r="G4140">
        <v>22304</v>
      </c>
      <c r="H4140" t="s">
        <v>20</v>
      </c>
      <c r="I4140" t="s">
        <v>32</v>
      </c>
      <c r="J4140" t="s">
        <v>195</v>
      </c>
      <c r="K4140">
        <v>25.06</v>
      </c>
      <c r="L4140">
        <v>7</v>
      </c>
      <c r="M4140">
        <v>0</v>
      </c>
      <c r="N4140">
        <v>12.53</v>
      </c>
      <c r="O4140" s="5">
        <f t="shared" si="64"/>
        <v>0.5</v>
      </c>
    </row>
    <row r="4141" spans="1:15" x14ac:dyDescent="0.25">
      <c r="A4141" t="s">
        <v>1080</v>
      </c>
      <c r="B4141" t="s">
        <v>155</v>
      </c>
      <c r="C4141" t="s">
        <v>30</v>
      </c>
      <c r="D4141" t="s">
        <v>17</v>
      </c>
      <c r="E4141" t="s">
        <v>304</v>
      </c>
      <c r="F4141" t="s">
        <v>50</v>
      </c>
      <c r="G4141">
        <v>77536</v>
      </c>
      <c r="H4141" t="s">
        <v>89</v>
      </c>
      <c r="I4141" t="s">
        <v>32</v>
      </c>
      <c r="J4141" t="s">
        <v>64</v>
      </c>
      <c r="K4141">
        <v>6.9240000000000004</v>
      </c>
      <c r="L4141">
        <v>6</v>
      </c>
      <c r="M4141">
        <v>0.8</v>
      </c>
      <c r="N4141">
        <v>-10.385999999999999</v>
      </c>
      <c r="O4141" s="5">
        <f t="shared" si="64"/>
        <v>-1.4999999999999998</v>
      </c>
    </row>
    <row r="4142" spans="1:15" x14ac:dyDescent="0.25">
      <c r="A4142" t="s">
        <v>642</v>
      </c>
      <c r="B4142" t="s">
        <v>155</v>
      </c>
      <c r="C4142" t="s">
        <v>16</v>
      </c>
      <c r="D4142" t="s">
        <v>17</v>
      </c>
      <c r="E4142" t="s">
        <v>73</v>
      </c>
      <c r="F4142" t="s">
        <v>70</v>
      </c>
      <c r="G4142">
        <v>19120</v>
      </c>
      <c r="H4142" t="s">
        <v>119</v>
      </c>
      <c r="I4142" t="s">
        <v>32</v>
      </c>
      <c r="J4142" t="s">
        <v>43</v>
      </c>
      <c r="K4142">
        <v>37.392000000000003</v>
      </c>
      <c r="L4142">
        <v>3</v>
      </c>
      <c r="M4142">
        <v>0.2</v>
      </c>
      <c r="N4142">
        <v>2.3370000000000002</v>
      </c>
      <c r="O4142" s="5">
        <f t="shared" si="64"/>
        <v>6.25E-2</v>
      </c>
    </row>
    <row r="4143" spans="1:15" x14ac:dyDescent="0.25">
      <c r="A4143" t="s">
        <v>642</v>
      </c>
      <c r="B4143" t="s">
        <v>155</v>
      </c>
      <c r="C4143" t="s">
        <v>16</v>
      </c>
      <c r="D4143" t="s">
        <v>17</v>
      </c>
      <c r="E4143" t="s">
        <v>73</v>
      </c>
      <c r="F4143" t="s">
        <v>70</v>
      </c>
      <c r="G4143">
        <v>19120</v>
      </c>
      <c r="H4143" t="s">
        <v>119</v>
      </c>
      <c r="I4143" t="s">
        <v>21</v>
      </c>
      <c r="J4143" t="s">
        <v>48</v>
      </c>
      <c r="K4143">
        <v>79.12</v>
      </c>
      <c r="L4143">
        <v>5</v>
      </c>
      <c r="M4143">
        <v>0.2</v>
      </c>
      <c r="N4143">
        <v>13.846</v>
      </c>
      <c r="O4143" s="5">
        <f t="shared" si="64"/>
        <v>0.17499999999999999</v>
      </c>
    </row>
    <row r="4144" spans="1:15" x14ac:dyDescent="0.25">
      <c r="A4144" t="s">
        <v>1081</v>
      </c>
      <c r="B4144" t="s">
        <v>38</v>
      </c>
      <c r="C4144" t="s">
        <v>16</v>
      </c>
      <c r="D4144" t="s">
        <v>17</v>
      </c>
      <c r="E4144" t="s">
        <v>593</v>
      </c>
      <c r="F4144" t="s">
        <v>91</v>
      </c>
      <c r="G4144">
        <v>67212</v>
      </c>
      <c r="H4144" t="s">
        <v>89</v>
      </c>
      <c r="I4144" t="s">
        <v>32</v>
      </c>
      <c r="J4144" t="s">
        <v>33</v>
      </c>
      <c r="K4144">
        <v>18.899999999999999</v>
      </c>
      <c r="L4144">
        <v>3</v>
      </c>
      <c r="M4144">
        <v>0</v>
      </c>
      <c r="N4144">
        <v>8.6940000000000008</v>
      </c>
      <c r="O4144" s="5">
        <f t="shared" si="64"/>
        <v>0.46000000000000008</v>
      </c>
    </row>
    <row r="4145" spans="1:15" x14ac:dyDescent="0.25">
      <c r="A4145" t="s">
        <v>978</v>
      </c>
      <c r="B4145" t="s">
        <v>38</v>
      </c>
      <c r="C4145" t="s">
        <v>16</v>
      </c>
      <c r="D4145" t="s">
        <v>17</v>
      </c>
      <c r="E4145" t="s">
        <v>525</v>
      </c>
      <c r="F4145" t="s">
        <v>82</v>
      </c>
      <c r="G4145">
        <v>48640</v>
      </c>
      <c r="H4145" t="s">
        <v>89</v>
      </c>
      <c r="I4145" t="s">
        <v>32</v>
      </c>
      <c r="J4145" t="s">
        <v>64</v>
      </c>
      <c r="K4145">
        <v>57.42</v>
      </c>
      <c r="L4145">
        <v>9</v>
      </c>
      <c r="M4145">
        <v>0</v>
      </c>
      <c r="N4145">
        <v>26.4132</v>
      </c>
      <c r="O4145" s="5">
        <f t="shared" si="64"/>
        <v>0.45999999999999996</v>
      </c>
    </row>
    <row r="4146" spans="1:15" x14ac:dyDescent="0.25">
      <c r="A4146" t="s">
        <v>640</v>
      </c>
      <c r="B4146" t="s">
        <v>38</v>
      </c>
      <c r="C4146" t="s">
        <v>88</v>
      </c>
      <c r="D4146" t="s">
        <v>17</v>
      </c>
      <c r="E4146" t="s">
        <v>65</v>
      </c>
      <c r="F4146" t="s">
        <v>27</v>
      </c>
      <c r="G4146">
        <v>94110</v>
      </c>
      <c r="H4146" t="s">
        <v>31</v>
      </c>
      <c r="I4146" t="s">
        <v>32</v>
      </c>
      <c r="J4146" t="s">
        <v>53</v>
      </c>
      <c r="K4146">
        <v>12.74</v>
      </c>
      <c r="L4146">
        <v>7</v>
      </c>
      <c r="M4146">
        <v>0</v>
      </c>
      <c r="N4146">
        <v>5.7329999999999997</v>
      </c>
      <c r="O4146" s="5">
        <f t="shared" si="64"/>
        <v>0.44999999999999996</v>
      </c>
    </row>
    <row r="4147" spans="1:15" x14ac:dyDescent="0.25">
      <c r="A4147" t="s">
        <v>640</v>
      </c>
      <c r="B4147" t="s">
        <v>38</v>
      </c>
      <c r="C4147" t="s">
        <v>88</v>
      </c>
      <c r="D4147" t="s">
        <v>17</v>
      </c>
      <c r="E4147" t="s">
        <v>65</v>
      </c>
      <c r="F4147" t="s">
        <v>27</v>
      </c>
      <c r="G4147">
        <v>94110</v>
      </c>
      <c r="H4147" t="s">
        <v>31</v>
      </c>
      <c r="I4147" t="s">
        <v>32</v>
      </c>
      <c r="J4147" t="s">
        <v>53</v>
      </c>
      <c r="K4147">
        <v>8.82</v>
      </c>
      <c r="L4147">
        <v>3</v>
      </c>
      <c r="M4147">
        <v>0</v>
      </c>
      <c r="N4147">
        <v>2.3814000000000002</v>
      </c>
      <c r="O4147" s="5">
        <f t="shared" si="64"/>
        <v>0.27</v>
      </c>
    </row>
    <row r="4148" spans="1:15" x14ac:dyDescent="0.25">
      <c r="A4148" t="s">
        <v>640</v>
      </c>
      <c r="B4148" t="s">
        <v>38</v>
      </c>
      <c r="C4148" t="s">
        <v>88</v>
      </c>
      <c r="D4148" t="s">
        <v>17</v>
      </c>
      <c r="E4148" t="s">
        <v>65</v>
      </c>
      <c r="F4148" t="s">
        <v>27</v>
      </c>
      <c r="G4148">
        <v>94110</v>
      </c>
      <c r="H4148" t="s">
        <v>31</v>
      </c>
      <c r="I4148" t="s">
        <v>21</v>
      </c>
      <c r="J4148" t="s">
        <v>25</v>
      </c>
      <c r="K4148">
        <v>120.78400000000001</v>
      </c>
      <c r="L4148">
        <v>1</v>
      </c>
      <c r="M4148">
        <v>0.2</v>
      </c>
      <c r="N4148">
        <v>-13.588200000000001</v>
      </c>
      <c r="O4148" s="5">
        <f t="shared" si="64"/>
        <v>-0.1125</v>
      </c>
    </row>
    <row r="4149" spans="1:15" x14ac:dyDescent="0.25">
      <c r="A4149" t="s">
        <v>870</v>
      </c>
      <c r="B4149" t="s">
        <v>38</v>
      </c>
      <c r="C4149" t="s">
        <v>16</v>
      </c>
      <c r="D4149" t="s">
        <v>17</v>
      </c>
      <c r="E4149" t="s">
        <v>360</v>
      </c>
      <c r="F4149" t="s">
        <v>94</v>
      </c>
      <c r="G4149">
        <v>11520</v>
      </c>
      <c r="H4149" t="s">
        <v>119</v>
      </c>
      <c r="I4149" t="s">
        <v>21</v>
      </c>
      <c r="J4149" t="s">
        <v>48</v>
      </c>
      <c r="K4149">
        <v>322.58999999999997</v>
      </c>
      <c r="L4149">
        <v>3</v>
      </c>
      <c r="M4149">
        <v>0</v>
      </c>
      <c r="N4149">
        <v>64.518000000000001</v>
      </c>
      <c r="O4149" s="5">
        <f t="shared" si="64"/>
        <v>0.2</v>
      </c>
    </row>
    <row r="4150" spans="1:15" x14ac:dyDescent="0.25">
      <c r="A4150" t="s">
        <v>725</v>
      </c>
      <c r="B4150" t="s">
        <v>38</v>
      </c>
      <c r="C4150" t="s">
        <v>16</v>
      </c>
      <c r="D4150" t="s">
        <v>17</v>
      </c>
      <c r="E4150" t="s">
        <v>128</v>
      </c>
      <c r="F4150" t="s">
        <v>50</v>
      </c>
      <c r="G4150">
        <v>78745</v>
      </c>
      <c r="H4150" t="s">
        <v>89</v>
      </c>
      <c r="I4150" t="s">
        <v>32</v>
      </c>
      <c r="J4150" t="s">
        <v>64</v>
      </c>
      <c r="K4150">
        <v>9.7620000000000005</v>
      </c>
      <c r="L4150">
        <v>3</v>
      </c>
      <c r="M4150">
        <v>0.8</v>
      </c>
      <c r="N4150">
        <v>-15.1311</v>
      </c>
      <c r="O4150" s="5">
        <f t="shared" si="64"/>
        <v>-1.5499999999999998</v>
      </c>
    </row>
    <row r="4151" spans="1:15" x14ac:dyDescent="0.25">
      <c r="A4151" t="s">
        <v>725</v>
      </c>
      <c r="B4151" t="s">
        <v>38</v>
      </c>
      <c r="C4151" t="s">
        <v>16</v>
      </c>
      <c r="D4151" t="s">
        <v>17</v>
      </c>
      <c r="E4151" t="s">
        <v>128</v>
      </c>
      <c r="F4151" t="s">
        <v>50</v>
      </c>
      <c r="G4151">
        <v>78745</v>
      </c>
      <c r="H4151" t="s">
        <v>89</v>
      </c>
      <c r="I4151" t="s">
        <v>32</v>
      </c>
      <c r="J4151" t="s">
        <v>43</v>
      </c>
      <c r="K4151">
        <v>13.72</v>
      </c>
      <c r="L4151">
        <v>1</v>
      </c>
      <c r="M4151">
        <v>0.2</v>
      </c>
      <c r="N4151">
        <v>1.2004999999999999</v>
      </c>
      <c r="O4151" s="5">
        <f t="shared" si="64"/>
        <v>8.7499999999999994E-2</v>
      </c>
    </row>
    <row r="4152" spans="1:15" x14ac:dyDescent="0.25">
      <c r="A4152" t="s">
        <v>725</v>
      </c>
      <c r="B4152" t="s">
        <v>38</v>
      </c>
      <c r="C4152" t="s">
        <v>16</v>
      </c>
      <c r="D4152" t="s">
        <v>17</v>
      </c>
      <c r="E4152" t="s">
        <v>128</v>
      </c>
      <c r="F4152" t="s">
        <v>50</v>
      </c>
      <c r="G4152">
        <v>78745</v>
      </c>
      <c r="H4152" t="s">
        <v>89</v>
      </c>
      <c r="I4152" t="s">
        <v>58</v>
      </c>
      <c r="J4152" t="s">
        <v>129</v>
      </c>
      <c r="K4152">
        <v>55.2</v>
      </c>
      <c r="L4152">
        <v>1</v>
      </c>
      <c r="M4152">
        <v>0.2</v>
      </c>
      <c r="N4152">
        <v>-2.0699999999999998</v>
      </c>
      <c r="O4152" s="5">
        <f t="shared" si="64"/>
        <v>-3.7499999999999999E-2</v>
      </c>
    </row>
    <row r="4153" spans="1:15" x14ac:dyDescent="0.25">
      <c r="A4153" t="s">
        <v>725</v>
      </c>
      <c r="B4153" t="s">
        <v>38</v>
      </c>
      <c r="C4153" t="s">
        <v>16</v>
      </c>
      <c r="D4153" t="s">
        <v>17</v>
      </c>
      <c r="E4153" t="s">
        <v>128</v>
      </c>
      <c r="F4153" t="s">
        <v>50</v>
      </c>
      <c r="G4153">
        <v>78745</v>
      </c>
      <c r="H4153" t="s">
        <v>89</v>
      </c>
      <c r="I4153" t="s">
        <v>32</v>
      </c>
      <c r="J4153" t="s">
        <v>43</v>
      </c>
      <c r="K4153">
        <v>259.13600000000002</v>
      </c>
      <c r="L4153">
        <v>4</v>
      </c>
      <c r="M4153">
        <v>0.2</v>
      </c>
      <c r="N4153">
        <v>-58.305599999999998</v>
      </c>
      <c r="O4153" s="5">
        <f t="shared" si="64"/>
        <v>-0.22499999999999998</v>
      </c>
    </row>
    <row r="4154" spans="1:15" x14ac:dyDescent="0.25">
      <c r="A4154" t="s">
        <v>642</v>
      </c>
      <c r="B4154" t="s">
        <v>38</v>
      </c>
      <c r="C4154" t="s">
        <v>16</v>
      </c>
      <c r="D4154" t="s">
        <v>17</v>
      </c>
      <c r="E4154" t="s">
        <v>73</v>
      </c>
      <c r="F4154" t="s">
        <v>70</v>
      </c>
      <c r="G4154">
        <v>19134</v>
      </c>
      <c r="H4154" t="s">
        <v>119</v>
      </c>
      <c r="I4154" t="s">
        <v>32</v>
      </c>
      <c r="J4154" t="s">
        <v>33</v>
      </c>
      <c r="K4154">
        <v>29.24</v>
      </c>
      <c r="L4154">
        <v>5</v>
      </c>
      <c r="M4154">
        <v>0.2</v>
      </c>
      <c r="N4154">
        <v>9.8684999999999992</v>
      </c>
      <c r="O4154" s="5">
        <f t="shared" si="64"/>
        <v>0.33749999999999997</v>
      </c>
    </row>
    <row r="4155" spans="1:15" x14ac:dyDescent="0.25">
      <c r="A4155" t="s">
        <v>642</v>
      </c>
      <c r="B4155" t="s">
        <v>38</v>
      </c>
      <c r="C4155" t="s">
        <v>16</v>
      </c>
      <c r="D4155" t="s">
        <v>17</v>
      </c>
      <c r="E4155" t="s">
        <v>73</v>
      </c>
      <c r="F4155" t="s">
        <v>70</v>
      </c>
      <c r="G4155">
        <v>19134</v>
      </c>
      <c r="H4155" t="s">
        <v>119</v>
      </c>
      <c r="I4155" t="s">
        <v>32</v>
      </c>
      <c r="J4155" t="s">
        <v>80</v>
      </c>
      <c r="K4155">
        <v>15.552</v>
      </c>
      <c r="L4155">
        <v>3</v>
      </c>
      <c r="M4155">
        <v>0.2</v>
      </c>
      <c r="N4155">
        <v>5.4432</v>
      </c>
      <c r="O4155" s="5">
        <f t="shared" si="64"/>
        <v>0.35000000000000003</v>
      </c>
    </row>
    <row r="4156" spans="1:15" x14ac:dyDescent="0.25">
      <c r="A4156" t="s">
        <v>642</v>
      </c>
      <c r="B4156" t="s">
        <v>38</v>
      </c>
      <c r="C4156" t="s">
        <v>16</v>
      </c>
      <c r="D4156" t="s">
        <v>17</v>
      </c>
      <c r="E4156" t="s">
        <v>73</v>
      </c>
      <c r="F4156" t="s">
        <v>70</v>
      </c>
      <c r="G4156">
        <v>19134</v>
      </c>
      <c r="H4156" t="s">
        <v>119</v>
      </c>
      <c r="I4156" t="s">
        <v>32</v>
      </c>
      <c r="J4156" t="s">
        <v>143</v>
      </c>
      <c r="K4156">
        <v>4.8959999999999999</v>
      </c>
      <c r="L4156">
        <v>3</v>
      </c>
      <c r="M4156">
        <v>0.2</v>
      </c>
      <c r="N4156">
        <v>1.6524000000000001</v>
      </c>
      <c r="O4156" s="5">
        <f t="shared" si="64"/>
        <v>0.33750000000000002</v>
      </c>
    </row>
    <row r="4157" spans="1:15" x14ac:dyDescent="0.25">
      <c r="A4157" t="s">
        <v>671</v>
      </c>
      <c r="B4157" t="s">
        <v>38</v>
      </c>
      <c r="C4157" t="s">
        <v>30</v>
      </c>
      <c r="D4157" t="s">
        <v>17</v>
      </c>
      <c r="E4157" t="s">
        <v>164</v>
      </c>
      <c r="F4157" t="s">
        <v>104</v>
      </c>
      <c r="G4157">
        <v>37620</v>
      </c>
      <c r="H4157" t="s">
        <v>20</v>
      </c>
      <c r="I4157" t="s">
        <v>32</v>
      </c>
      <c r="J4157" t="s">
        <v>64</v>
      </c>
      <c r="K4157">
        <v>38.088000000000001</v>
      </c>
      <c r="L4157">
        <v>4</v>
      </c>
      <c r="M4157">
        <v>0.7</v>
      </c>
      <c r="N4157">
        <v>-27.9312</v>
      </c>
      <c r="O4157" s="5">
        <f t="shared" si="64"/>
        <v>-0.73333333333333328</v>
      </c>
    </row>
    <row r="4158" spans="1:15" x14ac:dyDescent="0.25">
      <c r="A4158" t="s">
        <v>671</v>
      </c>
      <c r="B4158" t="s">
        <v>38</v>
      </c>
      <c r="C4158" t="s">
        <v>30</v>
      </c>
      <c r="D4158" t="s">
        <v>17</v>
      </c>
      <c r="E4158" t="s">
        <v>164</v>
      </c>
      <c r="F4158" t="s">
        <v>104</v>
      </c>
      <c r="G4158">
        <v>37620</v>
      </c>
      <c r="H4158" t="s">
        <v>20</v>
      </c>
      <c r="I4158" t="s">
        <v>32</v>
      </c>
      <c r="J4158" t="s">
        <v>64</v>
      </c>
      <c r="K4158">
        <v>2.8079999999999998</v>
      </c>
      <c r="L4158">
        <v>3</v>
      </c>
      <c r="M4158">
        <v>0.7</v>
      </c>
      <c r="N4158">
        <v>-1.9656</v>
      </c>
      <c r="O4158" s="5">
        <f t="shared" si="64"/>
        <v>-0.70000000000000007</v>
      </c>
    </row>
    <row r="4159" spans="1:15" x14ac:dyDescent="0.25">
      <c r="A4159" t="s">
        <v>642</v>
      </c>
      <c r="B4159" t="s">
        <v>15</v>
      </c>
      <c r="C4159" t="s">
        <v>16</v>
      </c>
      <c r="D4159" t="s">
        <v>17</v>
      </c>
      <c r="E4159" t="s">
        <v>73</v>
      </c>
      <c r="F4159" t="s">
        <v>70</v>
      </c>
      <c r="G4159">
        <v>19140</v>
      </c>
      <c r="H4159" t="s">
        <v>119</v>
      </c>
      <c r="I4159" t="s">
        <v>58</v>
      </c>
      <c r="J4159" t="s">
        <v>129</v>
      </c>
      <c r="K4159">
        <v>47.984000000000002</v>
      </c>
      <c r="L4159">
        <v>2</v>
      </c>
      <c r="M4159">
        <v>0.2</v>
      </c>
      <c r="N4159">
        <v>0.5998</v>
      </c>
      <c r="O4159" s="5">
        <f t="shared" si="64"/>
        <v>1.2499999999999999E-2</v>
      </c>
    </row>
    <row r="4160" spans="1:15" x14ac:dyDescent="0.25">
      <c r="A4160" t="s">
        <v>642</v>
      </c>
      <c r="B4160" t="s">
        <v>15</v>
      </c>
      <c r="C4160" t="s">
        <v>16</v>
      </c>
      <c r="D4160" t="s">
        <v>17</v>
      </c>
      <c r="E4160" t="s">
        <v>73</v>
      </c>
      <c r="F4160" t="s">
        <v>70</v>
      </c>
      <c r="G4160">
        <v>19140</v>
      </c>
      <c r="H4160" t="s">
        <v>119</v>
      </c>
      <c r="I4160" t="s">
        <v>32</v>
      </c>
      <c r="J4160" t="s">
        <v>64</v>
      </c>
      <c r="K4160">
        <v>26.064</v>
      </c>
      <c r="L4160">
        <v>6</v>
      </c>
      <c r="M4160">
        <v>0.7</v>
      </c>
      <c r="N4160">
        <v>-19.982399999999998</v>
      </c>
      <c r="O4160" s="5">
        <f t="shared" si="64"/>
        <v>-0.76666666666666661</v>
      </c>
    </row>
    <row r="4161" spans="1:15" x14ac:dyDescent="0.25">
      <c r="A4161" t="s">
        <v>654</v>
      </c>
      <c r="B4161" t="s">
        <v>38</v>
      </c>
      <c r="C4161" t="s">
        <v>30</v>
      </c>
      <c r="D4161" t="s">
        <v>17</v>
      </c>
      <c r="E4161" t="s">
        <v>116</v>
      </c>
      <c r="F4161" t="s">
        <v>74</v>
      </c>
      <c r="G4161">
        <v>60610</v>
      </c>
      <c r="H4161" t="s">
        <v>89</v>
      </c>
      <c r="I4161" t="s">
        <v>32</v>
      </c>
      <c r="J4161" t="s">
        <v>80</v>
      </c>
      <c r="K4161">
        <v>15.696</v>
      </c>
      <c r="L4161">
        <v>3</v>
      </c>
      <c r="M4161">
        <v>0.2</v>
      </c>
      <c r="N4161">
        <v>5.1012000000000004</v>
      </c>
      <c r="O4161" s="5">
        <f t="shared" si="64"/>
        <v>0.32500000000000001</v>
      </c>
    </row>
    <row r="4162" spans="1:15" x14ac:dyDescent="0.25">
      <c r="A4162" t="s">
        <v>727</v>
      </c>
      <c r="B4162" t="s">
        <v>38</v>
      </c>
      <c r="C4162" t="s">
        <v>16</v>
      </c>
      <c r="D4162" t="s">
        <v>17</v>
      </c>
      <c r="E4162" t="s">
        <v>162</v>
      </c>
      <c r="F4162" t="s">
        <v>71</v>
      </c>
      <c r="G4162">
        <v>31907</v>
      </c>
      <c r="H4162" t="s">
        <v>20</v>
      </c>
      <c r="I4162" t="s">
        <v>32</v>
      </c>
      <c r="J4162" t="s">
        <v>53</v>
      </c>
      <c r="K4162">
        <v>12.84</v>
      </c>
      <c r="L4162">
        <v>3</v>
      </c>
      <c r="M4162">
        <v>0</v>
      </c>
      <c r="N4162">
        <v>3.7235999999999998</v>
      </c>
      <c r="O4162" s="5">
        <f t="shared" si="64"/>
        <v>0.28999999999999998</v>
      </c>
    </row>
    <row r="4163" spans="1:15" x14ac:dyDescent="0.25">
      <c r="A4163" t="s">
        <v>652</v>
      </c>
      <c r="B4163" t="s">
        <v>38</v>
      </c>
      <c r="C4163" t="s">
        <v>16</v>
      </c>
      <c r="D4163" t="s">
        <v>17</v>
      </c>
      <c r="E4163" t="s">
        <v>110</v>
      </c>
      <c r="F4163" t="s">
        <v>94</v>
      </c>
      <c r="G4163">
        <v>10035</v>
      </c>
      <c r="H4163" t="s">
        <v>119</v>
      </c>
      <c r="I4163" t="s">
        <v>58</v>
      </c>
      <c r="J4163" t="s">
        <v>59</v>
      </c>
      <c r="K4163">
        <v>539.97</v>
      </c>
      <c r="L4163">
        <v>3</v>
      </c>
      <c r="M4163">
        <v>0</v>
      </c>
      <c r="N4163">
        <v>134.99250000000001</v>
      </c>
      <c r="O4163" s="5">
        <f t="shared" si="64"/>
        <v>0.25</v>
      </c>
    </row>
    <row r="4164" spans="1:15" x14ac:dyDescent="0.25">
      <c r="A4164" t="s">
        <v>652</v>
      </c>
      <c r="B4164" t="s">
        <v>38</v>
      </c>
      <c r="C4164" t="s">
        <v>16</v>
      </c>
      <c r="D4164" t="s">
        <v>17</v>
      </c>
      <c r="E4164" t="s">
        <v>110</v>
      </c>
      <c r="F4164" t="s">
        <v>94</v>
      </c>
      <c r="G4164">
        <v>10035</v>
      </c>
      <c r="H4164" t="s">
        <v>119</v>
      </c>
      <c r="I4164" t="s">
        <v>32</v>
      </c>
      <c r="J4164" t="s">
        <v>43</v>
      </c>
      <c r="K4164">
        <v>22.58</v>
      </c>
      <c r="L4164">
        <v>2</v>
      </c>
      <c r="M4164">
        <v>0</v>
      </c>
      <c r="N4164">
        <v>5.8708</v>
      </c>
      <c r="O4164" s="5">
        <f t="shared" ref="O4164:O4227" si="65">N4164/K4164</f>
        <v>0.26</v>
      </c>
    </row>
    <row r="4165" spans="1:15" x14ac:dyDescent="0.25">
      <c r="A4165" t="s">
        <v>959</v>
      </c>
      <c r="B4165" t="s">
        <v>38</v>
      </c>
      <c r="C4165" t="s">
        <v>16</v>
      </c>
      <c r="D4165" t="s">
        <v>17</v>
      </c>
      <c r="E4165" t="s">
        <v>103</v>
      </c>
      <c r="F4165" t="s">
        <v>136</v>
      </c>
      <c r="G4165">
        <v>3820</v>
      </c>
      <c r="H4165" t="s">
        <v>119</v>
      </c>
      <c r="I4165" t="s">
        <v>32</v>
      </c>
      <c r="J4165" t="s">
        <v>33</v>
      </c>
      <c r="K4165">
        <v>16.52</v>
      </c>
      <c r="L4165">
        <v>4</v>
      </c>
      <c r="M4165">
        <v>0</v>
      </c>
      <c r="N4165">
        <v>7.5991999999999997</v>
      </c>
      <c r="O4165" s="5">
        <f t="shared" si="65"/>
        <v>0.46</v>
      </c>
    </row>
    <row r="4166" spans="1:15" x14ac:dyDescent="0.25">
      <c r="A4166" t="s">
        <v>959</v>
      </c>
      <c r="B4166" t="s">
        <v>38</v>
      </c>
      <c r="C4166" t="s">
        <v>16</v>
      </c>
      <c r="D4166" t="s">
        <v>17</v>
      </c>
      <c r="E4166" t="s">
        <v>103</v>
      </c>
      <c r="F4166" t="s">
        <v>136</v>
      </c>
      <c r="G4166">
        <v>3820</v>
      </c>
      <c r="H4166" t="s">
        <v>119</v>
      </c>
      <c r="I4166" t="s">
        <v>32</v>
      </c>
      <c r="J4166" t="s">
        <v>64</v>
      </c>
      <c r="K4166">
        <v>671.94</v>
      </c>
      <c r="L4166">
        <v>3</v>
      </c>
      <c r="M4166">
        <v>0</v>
      </c>
      <c r="N4166">
        <v>315.81180000000001</v>
      </c>
      <c r="O4166" s="5">
        <f t="shared" si="65"/>
        <v>0.47</v>
      </c>
    </row>
    <row r="4167" spans="1:15" x14ac:dyDescent="0.25">
      <c r="A4167" t="s">
        <v>666</v>
      </c>
      <c r="B4167" t="s">
        <v>155</v>
      </c>
      <c r="C4167" t="s">
        <v>30</v>
      </c>
      <c r="D4167" t="s">
        <v>17</v>
      </c>
      <c r="E4167" t="s">
        <v>126</v>
      </c>
      <c r="F4167" t="s">
        <v>46</v>
      </c>
      <c r="G4167">
        <v>80013</v>
      </c>
      <c r="H4167" t="s">
        <v>31</v>
      </c>
      <c r="I4167" t="s">
        <v>58</v>
      </c>
      <c r="J4167" t="s">
        <v>129</v>
      </c>
      <c r="K4167">
        <v>169.06399999999999</v>
      </c>
      <c r="L4167">
        <v>7</v>
      </c>
      <c r="M4167">
        <v>0.2</v>
      </c>
      <c r="N4167">
        <v>-14.793100000000001</v>
      </c>
      <c r="O4167" s="5">
        <f t="shared" si="65"/>
        <v>-8.7500000000000008E-2</v>
      </c>
    </row>
    <row r="4168" spans="1:15" x14ac:dyDescent="0.25">
      <c r="A4168" t="s">
        <v>666</v>
      </c>
      <c r="B4168" t="s">
        <v>155</v>
      </c>
      <c r="C4168" t="s">
        <v>30</v>
      </c>
      <c r="D4168" t="s">
        <v>17</v>
      </c>
      <c r="E4168" t="s">
        <v>126</v>
      </c>
      <c r="F4168" t="s">
        <v>46</v>
      </c>
      <c r="G4168">
        <v>80013</v>
      </c>
      <c r="H4168" t="s">
        <v>31</v>
      </c>
      <c r="I4168" t="s">
        <v>32</v>
      </c>
      <c r="J4168" t="s">
        <v>43</v>
      </c>
      <c r="K4168">
        <v>168.624</v>
      </c>
      <c r="L4168">
        <v>9</v>
      </c>
      <c r="M4168">
        <v>0.2</v>
      </c>
      <c r="N4168">
        <v>14.7546</v>
      </c>
      <c r="O4168" s="5">
        <f t="shared" si="65"/>
        <v>8.7500000000000008E-2</v>
      </c>
    </row>
    <row r="4169" spans="1:15" x14ac:dyDescent="0.25">
      <c r="A4169" t="s">
        <v>860</v>
      </c>
      <c r="B4169" t="s">
        <v>38</v>
      </c>
      <c r="C4169" t="s">
        <v>30</v>
      </c>
      <c r="D4169" t="s">
        <v>17</v>
      </c>
      <c r="E4169" t="s">
        <v>250</v>
      </c>
      <c r="F4169" t="s">
        <v>94</v>
      </c>
      <c r="G4169">
        <v>11561</v>
      </c>
      <c r="H4169" t="s">
        <v>119</v>
      </c>
      <c r="I4169" t="s">
        <v>32</v>
      </c>
      <c r="J4169" t="s">
        <v>80</v>
      </c>
      <c r="K4169">
        <v>19.440000000000001</v>
      </c>
      <c r="L4169">
        <v>3</v>
      </c>
      <c r="M4169">
        <v>0</v>
      </c>
      <c r="N4169">
        <v>9.3312000000000008</v>
      </c>
      <c r="O4169" s="5">
        <f t="shared" si="65"/>
        <v>0.48000000000000004</v>
      </c>
    </row>
    <row r="4170" spans="1:15" x14ac:dyDescent="0.25">
      <c r="A4170" t="s">
        <v>677</v>
      </c>
      <c r="B4170" t="s">
        <v>155</v>
      </c>
      <c r="C4170" t="s">
        <v>16</v>
      </c>
      <c r="D4170" t="s">
        <v>17</v>
      </c>
      <c r="E4170" t="s">
        <v>177</v>
      </c>
      <c r="F4170" t="s">
        <v>27</v>
      </c>
      <c r="G4170">
        <v>91104</v>
      </c>
      <c r="H4170" t="s">
        <v>31</v>
      </c>
      <c r="I4170" t="s">
        <v>32</v>
      </c>
      <c r="J4170" t="s">
        <v>43</v>
      </c>
      <c r="K4170">
        <v>31.92</v>
      </c>
      <c r="L4170">
        <v>4</v>
      </c>
      <c r="M4170">
        <v>0</v>
      </c>
      <c r="N4170">
        <v>8.2992000000000008</v>
      </c>
      <c r="O4170" s="5">
        <f t="shared" si="65"/>
        <v>0.26</v>
      </c>
    </row>
    <row r="4171" spans="1:15" x14ac:dyDescent="0.25">
      <c r="A4171" t="s">
        <v>677</v>
      </c>
      <c r="B4171" t="s">
        <v>155</v>
      </c>
      <c r="C4171" t="s">
        <v>16</v>
      </c>
      <c r="D4171" t="s">
        <v>17</v>
      </c>
      <c r="E4171" t="s">
        <v>177</v>
      </c>
      <c r="F4171" t="s">
        <v>27</v>
      </c>
      <c r="G4171">
        <v>91104</v>
      </c>
      <c r="H4171" t="s">
        <v>31</v>
      </c>
      <c r="I4171" t="s">
        <v>21</v>
      </c>
      <c r="J4171" t="s">
        <v>25</v>
      </c>
      <c r="K4171">
        <v>433.56799999999998</v>
      </c>
      <c r="L4171">
        <v>2</v>
      </c>
      <c r="M4171">
        <v>0.2</v>
      </c>
      <c r="N4171">
        <v>-65.035200000000003</v>
      </c>
      <c r="O4171" s="5">
        <f t="shared" si="65"/>
        <v>-0.15000000000000002</v>
      </c>
    </row>
    <row r="4172" spans="1:15" x14ac:dyDescent="0.25">
      <c r="A4172" t="s">
        <v>766</v>
      </c>
      <c r="B4172" t="s">
        <v>155</v>
      </c>
      <c r="C4172" t="s">
        <v>88</v>
      </c>
      <c r="D4172" t="s">
        <v>17</v>
      </c>
      <c r="E4172" t="s">
        <v>312</v>
      </c>
      <c r="F4172" t="s">
        <v>28</v>
      </c>
      <c r="G4172">
        <v>85204</v>
      </c>
      <c r="H4172" t="s">
        <v>31</v>
      </c>
      <c r="I4172" t="s">
        <v>32</v>
      </c>
      <c r="J4172" t="s">
        <v>80</v>
      </c>
      <c r="K4172">
        <v>31.103999999999999</v>
      </c>
      <c r="L4172">
        <v>6</v>
      </c>
      <c r="M4172">
        <v>0.2</v>
      </c>
      <c r="N4172">
        <v>10.8864</v>
      </c>
      <c r="O4172" s="5">
        <f t="shared" si="65"/>
        <v>0.35000000000000003</v>
      </c>
    </row>
    <row r="4173" spans="1:15" x14ac:dyDescent="0.25">
      <c r="A4173" t="s">
        <v>766</v>
      </c>
      <c r="B4173" t="s">
        <v>155</v>
      </c>
      <c r="C4173" t="s">
        <v>88</v>
      </c>
      <c r="D4173" t="s">
        <v>17</v>
      </c>
      <c r="E4173" t="s">
        <v>312</v>
      </c>
      <c r="F4173" t="s">
        <v>28</v>
      </c>
      <c r="G4173">
        <v>85204</v>
      </c>
      <c r="H4173" t="s">
        <v>31</v>
      </c>
      <c r="I4173" t="s">
        <v>32</v>
      </c>
      <c r="J4173" t="s">
        <v>80</v>
      </c>
      <c r="K4173">
        <v>54.816000000000003</v>
      </c>
      <c r="L4173">
        <v>3</v>
      </c>
      <c r="M4173">
        <v>0.2</v>
      </c>
      <c r="N4173">
        <v>17.815200000000001</v>
      </c>
      <c r="O4173" s="5">
        <f t="shared" si="65"/>
        <v>0.32500000000000001</v>
      </c>
    </row>
    <row r="4174" spans="1:15" x14ac:dyDescent="0.25">
      <c r="A4174" t="s">
        <v>858</v>
      </c>
      <c r="B4174" t="s">
        <v>38</v>
      </c>
      <c r="C4174" t="s">
        <v>16</v>
      </c>
      <c r="D4174" t="s">
        <v>17</v>
      </c>
      <c r="E4174" t="s">
        <v>362</v>
      </c>
      <c r="F4174" t="s">
        <v>27</v>
      </c>
      <c r="G4174">
        <v>93727</v>
      </c>
      <c r="H4174" t="s">
        <v>31</v>
      </c>
      <c r="I4174" t="s">
        <v>32</v>
      </c>
      <c r="J4174" t="s">
        <v>43</v>
      </c>
      <c r="K4174">
        <v>48.86</v>
      </c>
      <c r="L4174">
        <v>7</v>
      </c>
      <c r="M4174">
        <v>0</v>
      </c>
      <c r="N4174">
        <v>0.97719999999999996</v>
      </c>
      <c r="O4174" s="5">
        <f t="shared" si="65"/>
        <v>0.02</v>
      </c>
    </row>
    <row r="4175" spans="1:15" x14ac:dyDescent="0.25">
      <c r="A4175" t="s">
        <v>661</v>
      </c>
      <c r="B4175" t="s">
        <v>578</v>
      </c>
      <c r="C4175" t="s">
        <v>16</v>
      </c>
      <c r="D4175" t="s">
        <v>17</v>
      </c>
      <c r="E4175" t="s">
        <v>141</v>
      </c>
      <c r="F4175" t="s">
        <v>111</v>
      </c>
      <c r="G4175">
        <v>29203</v>
      </c>
      <c r="H4175" t="s">
        <v>20</v>
      </c>
      <c r="I4175" t="s">
        <v>32</v>
      </c>
      <c r="J4175" t="s">
        <v>64</v>
      </c>
      <c r="K4175">
        <v>14.2</v>
      </c>
      <c r="L4175">
        <v>2</v>
      </c>
      <c r="M4175">
        <v>0</v>
      </c>
      <c r="N4175">
        <v>6.532</v>
      </c>
      <c r="O4175" s="5">
        <f t="shared" si="65"/>
        <v>0.46</v>
      </c>
    </row>
    <row r="4176" spans="1:15" x14ac:dyDescent="0.25">
      <c r="A4176" t="s">
        <v>661</v>
      </c>
      <c r="B4176" t="s">
        <v>578</v>
      </c>
      <c r="C4176" t="s">
        <v>16</v>
      </c>
      <c r="D4176" t="s">
        <v>17</v>
      </c>
      <c r="E4176" t="s">
        <v>141</v>
      </c>
      <c r="F4176" t="s">
        <v>111</v>
      </c>
      <c r="G4176">
        <v>29203</v>
      </c>
      <c r="H4176" t="s">
        <v>20</v>
      </c>
      <c r="I4176" t="s">
        <v>32</v>
      </c>
      <c r="J4176" t="s">
        <v>80</v>
      </c>
      <c r="K4176">
        <v>12.96</v>
      </c>
      <c r="L4176">
        <v>2</v>
      </c>
      <c r="M4176">
        <v>0</v>
      </c>
      <c r="N4176">
        <v>6.2207999999999997</v>
      </c>
      <c r="O4176" s="5">
        <f t="shared" si="65"/>
        <v>0.47999999999999993</v>
      </c>
    </row>
    <row r="4177" spans="1:15" x14ac:dyDescent="0.25">
      <c r="A4177" t="s">
        <v>661</v>
      </c>
      <c r="B4177" t="s">
        <v>578</v>
      </c>
      <c r="C4177" t="s">
        <v>16</v>
      </c>
      <c r="D4177" t="s">
        <v>17</v>
      </c>
      <c r="E4177" t="s">
        <v>141</v>
      </c>
      <c r="F4177" t="s">
        <v>111</v>
      </c>
      <c r="G4177">
        <v>29203</v>
      </c>
      <c r="H4177" t="s">
        <v>20</v>
      </c>
      <c r="I4177" t="s">
        <v>32</v>
      </c>
      <c r="J4177" t="s">
        <v>64</v>
      </c>
      <c r="K4177">
        <v>58.34</v>
      </c>
      <c r="L4177">
        <v>2</v>
      </c>
      <c r="M4177">
        <v>0</v>
      </c>
      <c r="N4177">
        <v>28.0032</v>
      </c>
      <c r="O4177" s="5">
        <f t="shared" si="65"/>
        <v>0.48</v>
      </c>
    </row>
    <row r="4178" spans="1:15" x14ac:dyDescent="0.25">
      <c r="A4178" t="s">
        <v>806</v>
      </c>
      <c r="B4178" t="s">
        <v>155</v>
      </c>
      <c r="C4178" t="s">
        <v>88</v>
      </c>
      <c r="D4178" t="s">
        <v>17</v>
      </c>
      <c r="E4178" t="s">
        <v>359</v>
      </c>
      <c r="F4178" t="s">
        <v>27</v>
      </c>
      <c r="G4178">
        <v>92704</v>
      </c>
      <c r="H4178" t="s">
        <v>31</v>
      </c>
      <c r="I4178" t="s">
        <v>32</v>
      </c>
      <c r="J4178" t="s">
        <v>53</v>
      </c>
      <c r="K4178">
        <v>56.3</v>
      </c>
      <c r="L4178">
        <v>2</v>
      </c>
      <c r="M4178">
        <v>0</v>
      </c>
      <c r="N4178">
        <v>15.763999999999999</v>
      </c>
      <c r="O4178" s="5">
        <f t="shared" si="65"/>
        <v>0.28000000000000003</v>
      </c>
    </row>
    <row r="4179" spans="1:15" x14ac:dyDescent="0.25">
      <c r="A4179" t="s">
        <v>661</v>
      </c>
      <c r="B4179" t="s">
        <v>38</v>
      </c>
      <c r="C4179" t="s">
        <v>30</v>
      </c>
      <c r="D4179" t="s">
        <v>17</v>
      </c>
      <c r="E4179" t="s">
        <v>141</v>
      </c>
      <c r="F4179" t="s">
        <v>111</v>
      </c>
      <c r="G4179">
        <v>29203</v>
      </c>
      <c r="H4179" t="s">
        <v>20</v>
      </c>
      <c r="I4179" t="s">
        <v>58</v>
      </c>
      <c r="J4179" t="s">
        <v>59</v>
      </c>
      <c r="K4179">
        <v>629.95000000000005</v>
      </c>
      <c r="L4179">
        <v>5</v>
      </c>
      <c r="M4179">
        <v>0</v>
      </c>
      <c r="N4179">
        <v>163.78700000000001</v>
      </c>
      <c r="O4179" s="5">
        <f t="shared" si="65"/>
        <v>0.26</v>
      </c>
    </row>
    <row r="4180" spans="1:15" x14ac:dyDescent="0.25">
      <c r="A4180" t="s">
        <v>661</v>
      </c>
      <c r="B4180" t="s">
        <v>38</v>
      </c>
      <c r="C4180" t="s">
        <v>30</v>
      </c>
      <c r="D4180" t="s">
        <v>17</v>
      </c>
      <c r="E4180" t="s">
        <v>141</v>
      </c>
      <c r="F4180" t="s">
        <v>111</v>
      </c>
      <c r="G4180">
        <v>29203</v>
      </c>
      <c r="H4180" t="s">
        <v>20</v>
      </c>
      <c r="I4180" t="s">
        <v>32</v>
      </c>
      <c r="J4180" t="s">
        <v>80</v>
      </c>
      <c r="K4180">
        <v>122.97</v>
      </c>
      <c r="L4180">
        <v>3</v>
      </c>
      <c r="M4180">
        <v>0</v>
      </c>
      <c r="N4180">
        <v>60.255299999999998</v>
      </c>
      <c r="O4180" s="5">
        <f t="shared" si="65"/>
        <v>0.49</v>
      </c>
    </row>
    <row r="4181" spans="1:15" x14ac:dyDescent="0.25">
      <c r="A4181" t="s">
        <v>633</v>
      </c>
      <c r="B4181" t="s">
        <v>15</v>
      </c>
      <c r="C4181" t="s">
        <v>16</v>
      </c>
      <c r="D4181" t="s">
        <v>17</v>
      </c>
      <c r="E4181" t="s">
        <v>26</v>
      </c>
      <c r="F4181" t="s">
        <v>27</v>
      </c>
      <c r="G4181">
        <v>90045</v>
      </c>
      <c r="H4181" t="s">
        <v>31</v>
      </c>
      <c r="I4181" t="s">
        <v>32</v>
      </c>
      <c r="J4181" t="s">
        <v>80</v>
      </c>
      <c r="K4181">
        <v>46.35</v>
      </c>
      <c r="L4181">
        <v>5</v>
      </c>
      <c r="M4181">
        <v>0</v>
      </c>
      <c r="N4181">
        <v>21.784500000000001</v>
      </c>
      <c r="O4181" s="5">
        <f t="shared" si="65"/>
        <v>0.47000000000000003</v>
      </c>
    </row>
    <row r="4182" spans="1:15" x14ac:dyDescent="0.25">
      <c r="A4182" t="s">
        <v>640</v>
      </c>
      <c r="B4182" t="s">
        <v>38</v>
      </c>
      <c r="C4182" t="s">
        <v>88</v>
      </c>
      <c r="D4182" t="s">
        <v>17</v>
      </c>
      <c r="E4182" t="s">
        <v>65</v>
      </c>
      <c r="F4182" t="s">
        <v>27</v>
      </c>
      <c r="G4182">
        <v>94109</v>
      </c>
      <c r="H4182" t="s">
        <v>31</v>
      </c>
      <c r="I4182" t="s">
        <v>32</v>
      </c>
      <c r="J4182" t="s">
        <v>64</v>
      </c>
      <c r="K4182">
        <v>14.976000000000001</v>
      </c>
      <c r="L4182">
        <v>9</v>
      </c>
      <c r="M4182">
        <v>0.2</v>
      </c>
      <c r="N4182">
        <v>5.4287999999999998</v>
      </c>
      <c r="O4182" s="5">
        <f t="shared" si="65"/>
        <v>0.36249999999999999</v>
      </c>
    </row>
    <row r="4183" spans="1:15" x14ac:dyDescent="0.25">
      <c r="A4183" t="s">
        <v>644</v>
      </c>
      <c r="B4183" t="s">
        <v>38</v>
      </c>
      <c r="C4183" t="s">
        <v>16</v>
      </c>
      <c r="D4183" t="s">
        <v>17</v>
      </c>
      <c r="E4183" t="s">
        <v>81</v>
      </c>
      <c r="F4183" t="s">
        <v>50</v>
      </c>
      <c r="G4183">
        <v>77036</v>
      </c>
      <c r="H4183" t="s">
        <v>89</v>
      </c>
      <c r="I4183" t="s">
        <v>32</v>
      </c>
      <c r="J4183" t="s">
        <v>64</v>
      </c>
      <c r="K4183">
        <v>4.24</v>
      </c>
      <c r="L4183">
        <v>5</v>
      </c>
      <c r="M4183">
        <v>0.8</v>
      </c>
      <c r="N4183">
        <v>-6.36</v>
      </c>
      <c r="O4183" s="5">
        <f t="shared" si="65"/>
        <v>-1.5</v>
      </c>
    </row>
    <row r="4184" spans="1:15" x14ac:dyDescent="0.25">
      <c r="A4184" t="s">
        <v>652</v>
      </c>
      <c r="B4184" t="s">
        <v>38</v>
      </c>
      <c r="C4184" t="s">
        <v>88</v>
      </c>
      <c r="D4184" t="s">
        <v>17</v>
      </c>
      <c r="E4184" t="s">
        <v>110</v>
      </c>
      <c r="F4184" t="s">
        <v>94</v>
      </c>
      <c r="G4184">
        <v>10035</v>
      </c>
      <c r="H4184" t="s">
        <v>119</v>
      </c>
      <c r="I4184" t="s">
        <v>58</v>
      </c>
      <c r="J4184" t="s">
        <v>129</v>
      </c>
      <c r="K4184">
        <v>319.95999999999998</v>
      </c>
      <c r="L4184">
        <v>4</v>
      </c>
      <c r="M4184">
        <v>0</v>
      </c>
      <c r="N4184">
        <v>115.18559999999999</v>
      </c>
      <c r="O4184" s="5">
        <f t="shared" si="65"/>
        <v>0.36</v>
      </c>
    </row>
    <row r="4185" spans="1:15" x14ac:dyDescent="0.25">
      <c r="A4185" t="s">
        <v>652</v>
      </c>
      <c r="B4185" t="s">
        <v>38</v>
      </c>
      <c r="C4185" t="s">
        <v>88</v>
      </c>
      <c r="D4185" t="s">
        <v>17</v>
      </c>
      <c r="E4185" t="s">
        <v>110</v>
      </c>
      <c r="F4185" t="s">
        <v>94</v>
      </c>
      <c r="G4185">
        <v>10035</v>
      </c>
      <c r="H4185" t="s">
        <v>119</v>
      </c>
      <c r="I4185" t="s">
        <v>32</v>
      </c>
      <c r="J4185" t="s">
        <v>80</v>
      </c>
      <c r="K4185">
        <v>17.04</v>
      </c>
      <c r="L4185">
        <v>3</v>
      </c>
      <c r="M4185">
        <v>0</v>
      </c>
      <c r="N4185">
        <v>7.6680000000000001</v>
      </c>
      <c r="O4185" s="5">
        <f t="shared" si="65"/>
        <v>0.45</v>
      </c>
    </row>
    <row r="4186" spans="1:15" x14ac:dyDescent="0.25">
      <c r="A4186" t="s">
        <v>652</v>
      </c>
      <c r="B4186" t="s">
        <v>38</v>
      </c>
      <c r="C4186" t="s">
        <v>88</v>
      </c>
      <c r="D4186" t="s">
        <v>17</v>
      </c>
      <c r="E4186" t="s">
        <v>110</v>
      </c>
      <c r="F4186" t="s">
        <v>94</v>
      </c>
      <c r="G4186">
        <v>10035</v>
      </c>
      <c r="H4186" t="s">
        <v>119</v>
      </c>
      <c r="I4186" t="s">
        <v>32</v>
      </c>
      <c r="J4186" t="s">
        <v>43</v>
      </c>
      <c r="K4186">
        <v>344.91</v>
      </c>
      <c r="L4186">
        <v>3</v>
      </c>
      <c r="M4186">
        <v>0</v>
      </c>
      <c r="N4186">
        <v>10.347300000000001</v>
      </c>
      <c r="O4186" s="5">
        <f t="shared" si="65"/>
        <v>0.03</v>
      </c>
    </row>
    <row r="4187" spans="1:15" x14ac:dyDescent="0.25">
      <c r="A4187" t="s">
        <v>732</v>
      </c>
      <c r="B4187" t="s">
        <v>155</v>
      </c>
      <c r="C4187" t="s">
        <v>30</v>
      </c>
      <c r="D4187" t="s">
        <v>17</v>
      </c>
      <c r="E4187" t="s">
        <v>182</v>
      </c>
      <c r="F4187" t="s">
        <v>108</v>
      </c>
      <c r="G4187">
        <v>2038</v>
      </c>
      <c r="H4187" t="s">
        <v>119</v>
      </c>
      <c r="I4187" t="s">
        <v>21</v>
      </c>
      <c r="J4187" t="s">
        <v>22</v>
      </c>
      <c r="K4187">
        <v>81.94</v>
      </c>
      <c r="L4187">
        <v>1</v>
      </c>
      <c r="M4187">
        <v>0</v>
      </c>
      <c r="N4187">
        <v>20.484999999999999</v>
      </c>
      <c r="O4187" s="5">
        <f t="shared" si="65"/>
        <v>0.25</v>
      </c>
    </row>
    <row r="4188" spans="1:15" x14ac:dyDescent="0.25">
      <c r="A4188" t="s">
        <v>913</v>
      </c>
      <c r="B4188" t="s">
        <v>155</v>
      </c>
      <c r="C4188" t="s">
        <v>16</v>
      </c>
      <c r="D4188" t="s">
        <v>17</v>
      </c>
      <c r="E4188" t="s">
        <v>140</v>
      </c>
      <c r="F4188" t="s">
        <v>105</v>
      </c>
      <c r="G4188">
        <v>21215</v>
      </c>
      <c r="H4188" t="s">
        <v>119</v>
      </c>
      <c r="I4188" t="s">
        <v>58</v>
      </c>
      <c r="J4188" t="s">
        <v>129</v>
      </c>
      <c r="K4188">
        <v>98.16</v>
      </c>
      <c r="L4188">
        <v>6</v>
      </c>
      <c r="M4188">
        <v>0</v>
      </c>
      <c r="N4188">
        <v>9.8160000000000007</v>
      </c>
      <c r="O4188" s="5">
        <f t="shared" si="65"/>
        <v>0.1</v>
      </c>
    </row>
    <row r="4189" spans="1:15" x14ac:dyDescent="0.25">
      <c r="A4189" t="s">
        <v>1082</v>
      </c>
      <c r="B4189" t="s">
        <v>38</v>
      </c>
      <c r="C4189" t="s">
        <v>30</v>
      </c>
      <c r="D4189" t="s">
        <v>17</v>
      </c>
      <c r="E4189" t="s">
        <v>518</v>
      </c>
      <c r="F4189" t="s">
        <v>50</v>
      </c>
      <c r="G4189">
        <v>78501</v>
      </c>
      <c r="H4189" t="s">
        <v>89</v>
      </c>
      <c r="I4189" t="s">
        <v>32</v>
      </c>
      <c r="J4189" t="s">
        <v>64</v>
      </c>
      <c r="K4189">
        <v>6.8739999999999997</v>
      </c>
      <c r="L4189">
        <v>7</v>
      </c>
      <c r="M4189">
        <v>0.8</v>
      </c>
      <c r="N4189">
        <v>-10.6547</v>
      </c>
      <c r="O4189" s="5">
        <f t="shared" si="65"/>
        <v>-1.55</v>
      </c>
    </row>
    <row r="4190" spans="1:15" x14ac:dyDescent="0.25">
      <c r="A4190" t="s">
        <v>1082</v>
      </c>
      <c r="B4190" t="s">
        <v>38</v>
      </c>
      <c r="C4190" t="s">
        <v>30</v>
      </c>
      <c r="D4190" t="s">
        <v>17</v>
      </c>
      <c r="E4190" t="s">
        <v>518</v>
      </c>
      <c r="F4190" t="s">
        <v>50</v>
      </c>
      <c r="G4190">
        <v>78501</v>
      </c>
      <c r="H4190" t="s">
        <v>89</v>
      </c>
      <c r="I4190" t="s">
        <v>32</v>
      </c>
      <c r="J4190" t="s">
        <v>64</v>
      </c>
      <c r="K4190">
        <v>1.996</v>
      </c>
      <c r="L4190">
        <v>1</v>
      </c>
      <c r="M4190">
        <v>0.8</v>
      </c>
      <c r="N4190">
        <v>-3.2934000000000001</v>
      </c>
      <c r="O4190" s="5">
        <f t="shared" si="65"/>
        <v>-1.6500000000000001</v>
      </c>
    </row>
    <row r="4191" spans="1:15" x14ac:dyDescent="0.25">
      <c r="A4191" t="s">
        <v>1082</v>
      </c>
      <c r="B4191" t="s">
        <v>38</v>
      </c>
      <c r="C4191" t="s">
        <v>30</v>
      </c>
      <c r="D4191" t="s">
        <v>17</v>
      </c>
      <c r="E4191" t="s">
        <v>518</v>
      </c>
      <c r="F4191" t="s">
        <v>50</v>
      </c>
      <c r="G4191">
        <v>78501</v>
      </c>
      <c r="H4191" t="s">
        <v>89</v>
      </c>
      <c r="I4191" t="s">
        <v>32</v>
      </c>
      <c r="J4191" t="s">
        <v>43</v>
      </c>
      <c r="K4191">
        <v>8.9280000000000008</v>
      </c>
      <c r="L4191">
        <v>2</v>
      </c>
      <c r="M4191">
        <v>0.2</v>
      </c>
      <c r="N4191">
        <v>0.66959999999999997</v>
      </c>
      <c r="O4191" s="5">
        <f t="shared" si="65"/>
        <v>7.4999999999999983E-2</v>
      </c>
    </row>
    <row r="4192" spans="1:15" x14ac:dyDescent="0.25">
      <c r="A4192" t="s">
        <v>1083</v>
      </c>
      <c r="B4192" t="s">
        <v>15</v>
      </c>
      <c r="C4192" t="s">
        <v>30</v>
      </c>
      <c r="D4192" t="s">
        <v>17</v>
      </c>
      <c r="E4192" t="s">
        <v>431</v>
      </c>
      <c r="F4192" t="s">
        <v>86</v>
      </c>
      <c r="G4192">
        <v>52240</v>
      </c>
      <c r="H4192" t="s">
        <v>89</v>
      </c>
      <c r="I4192" t="s">
        <v>32</v>
      </c>
      <c r="J4192" t="s">
        <v>80</v>
      </c>
      <c r="K4192">
        <v>9.99</v>
      </c>
      <c r="L4192">
        <v>1</v>
      </c>
      <c r="M4192">
        <v>0</v>
      </c>
      <c r="N4192">
        <v>4.4954999999999998</v>
      </c>
      <c r="O4192" s="5">
        <f t="shared" si="65"/>
        <v>0.44999999999999996</v>
      </c>
    </row>
    <row r="4193" spans="1:15" x14ac:dyDescent="0.25">
      <c r="A4193" t="s">
        <v>890</v>
      </c>
      <c r="B4193" t="s">
        <v>38</v>
      </c>
      <c r="C4193" t="s">
        <v>16</v>
      </c>
      <c r="D4193" t="s">
        <v>17</v>
      </c>
      <c r="E4193" t="s">
        <v>179</v>
      </c>
      <c r="F4193" t="s">
        <v>56</v>
      </c>
      <c r="G4193">
        <v>19711</v>
      </c>
      <c r="H4193" t="s">
        <v>119</v>
      </c>
      <c r="I4193" t="s">
        <v>58</v>
      </c>
      <c r="J4193" t="s">
        <v>556</v>
      </c>
      <c r="K4193">
        <v>10499.97</v>
      </c>
      <c r="L4193">
        <v>3</v>
      </c>
      <c r="M4193">
        <v>0</v>
      </c>
      <c r="N4193">
        <v>5039.9856</v>
      </c>
      <c r="O4193" s="5">
        <f t="shared" si="65"/>
        <v>0.48000000000000004</v>
      </c>
    </row>
    <row r="4194" spans="1:15" x14ac:dyDescent="0.25">
      <c r="A4194" t="s">
        <v>644</v>
      </c>
      <c r="B4194" t="s">
        <v>578</v>
      </c>
      <c r="C4194" t="s">
        <v>16</v>
      </c>
      <c r="D4194" t="s">
        <v>17</v>
      </c>
      <c r="E4194" t="s">
        <v>81</v>
      </c>
      <c r="F4194" t="s">
        <v>50</v>
      </c>
      <c r="G4194">
        <v>77070</v>
      </c>
      <c r="H4194" t="s">
        <v>89</v>
      </c>
      <c r="I4194" t="s">
        <v>32</v>
      </c>
      <c r="J4194" t="s">
        <v>80</v>
      </c>
      <c r="K4194">
        <v>21.12</v>
      </c>
      <c r="L4194">
        <v>5</v>
      </c>
      <c r="M4194">
        <v>0.2</v>
      </c>
      <c r="N4194">
        <v>6.6</v>
      </c>
      <c r="O4194" s="5">
        <f t="shared" si="65"/>
        <v>0.31249999999999994</v>
      </c>
    </row>
    <row r="4195" spans="1:15" x14ac:dyDescent="0.25">
      <c r="A4195" t="s">
        <v>1084</v>
      </c>
      <c r="B4195" t="s">
        <v>38</v>
      </c>
      <c r="C4195" t="s">
        <v>30</v>
      </c>
      <c r="D4195" t="s">
        <v>17</v>
      </c>
      <c r="E4195" t="s">
        <v>174</v>
      </c>
      <c r="F4195" t="s">
        <v>75</v>
      </c>
      <c r="G4195">
        <v>83704</v>
      </c>
      <c r="H4195" t="s">
        <v>31</v>
      </c>
      <c r="I4195" t="s">
        <v>21</v>
      </c>
      <c r="J4195" t="s">
        <v>39</v>
      </c>
      <c r="K4195">
        <v>696.42</v>
      </c>
      <c r="L4195">
        <v>2</v>
      </c>
      <c r="M4195">
        <v>0</v>
      </c>
      <c r="N4195">
        <v>160.17660000000001</v>
      </c>
      <c r="O4195" s="5">
        <f t="shared" si="65"/>
        <v>0.23000000000000004</v>
      </c>
    </row>
    <row r="4196" spans="1:15" x14ac:dyDescent="0.25">
      <c r="A4196" t="s">
        <v>1084</v>
      </c>
      <c r="B4196" t="s">
        <v>38</v>
      </c>
      <c r="C4196" t="s">
        <v>30</v>
      </c>
      <c r="D4196" t="s">
        <v>17</v>
      </c>
      <c r="E4196" t="s">
        <v>174</v>
      </c>
      <c r="F4196" t="s">
        <v>75</v>
      </c>
      <c r="G4196">
        <v>83704</v>
      </c>
      <c r="H4196" t="s">
        <v>31</v>
      </c>
      <c r="I4196" t="s">
        <v>58</v>
      </c>
      <c r="J4196" t="s">
        <v>59</v>
      </c>
      <c r="K4196">
        <v>304.77600000000001</v>
      </c>
      <c r="L4196">
        <v>3</v>
      </c>
      <c r="M4196">
        <v>0.2</v>
      </c>
      <c r="N4196">
        <v>22.8582</v>
      </c>
      <c r="O4196" s="5">
        <f t="shared" si="65"/>
        <v>7.4999999999999997E-2</v>
      </c>
    </row>
    <row r="4197" spans="1:15" x14ac:dyDescent="0.25">
      <c r="A4197" t="s">
        <v>705</v>
      </c>
      <c r="B4197" t="s">
        <v>38</v>
      </c>
      <c r="C4197" t="s">
        <v>16</v>
      </c>
      <c r="D4197" t="s">
        <v>17</v>
      </c>
      <c r="E4197" t="s">
        <v>228</v>
      </c>
      <c r="F4197" t="s">
        <v>27</v>
      </c>
      <c r="G4197">
        <v>92105</v>
      </c>
      <c r="H4197" t="s">
        <v>31</v>
      </c>
      <c r="I4197" t="s">
        <v>32</v>
      </c>
      <c r="J4197" t="s">
        <v>53</v>
      </c>
      <c r="K4197">
        <v>51.98</v>
      </c>
      <c r="L4197">
        <v>2</v>
      </c>
      <c r="M4197">
        <v>0</v>
      </c>
      <c r="N4197">
        <v>15.074199999999999</v>
      </c>
      <c r="O4197" s="5">
        <f t="shared" si="65"/>
        <v>0.28999999999999998</v>
      </c>
    </row>
    <row r="4198" spans="1:15" x14ac:dyDescent="0.25">
      <c r="A4198" t="s">
        <v>633</v>
      </c>
      <c r="B4198" t="s">
        <v>38</v>
      </c>
      <c r="C4198" t="s">
        <v>16</v>
      </c>
      <c r="D4198" t="s">
        <v>17</v>
      </c>
      <c r="E4198" t="s">
        <v>26</v>
      </c>
      <c r="F4198" t="s">
        <v>27</v>
      </c>
      <c r="G4198">
        <v>90032</v>
      </c>
      <c r="H4198" t="s">
        <v>31</v>
      </c>
      <c r="I4198" t="s">
        <v>21</v>
      </c>
      <c r="J4198" t="s">
        <v>48</v>
      </c>
      <c r="K4198">
        <v>24.7</v>
      </c>
      <c r="L4198">
        <v>5</v>
      </c>
      <c r="M4198">
        <v>0</v>
      </c>
      <c r="N4198">
        <v>10.374000000000001</v>
      </c>
      <c r="O4198" s="5">
        <f t="shared" si="65"/>
        <v>0.42000000000000004</v>
      </c>
    </row>
    <row r="4199" spans="1:15" x14ac:dyDescent="0.25">
      <c r="A4199" t="s">
        <v>652</v>
      </c>
      <c r="B4199" t="s">
        <v>15</v>
      </c>
      <c r="C4199" t="s">
        <v>16</v>
      </c>
      <c r="D4199" t="s">
        <v>17</v>
      </c>
      <c r="E4199" t="s">
        <v>110</v>
      </c>
      <c r="F4199" t="s">
        <v>94</v>
      </c>
      <c r="G4199">
        <v>10024</v>
      </c>
      <c r="H4199" t="s">
        <v>119</v>
      </c>
      <c r="I4199" t="s">
        <v>32</v>
      </c>
      <c r="J4199" t="s">
        <v>33</v>
      </c>
      <c r="K4199">
        <v>21.93</v>
      </c>
      <c r="L4199">
        <v>3</v>
      </c>
      <c r="M4199">
        <v>0</v>
      </c>
      <c r="N4199">
        <v>10.3071</v>
      </c>
      <c r="O4199" s="5">
        <f t="shared" si="65"/>
        <v>0.47000000000000003</v>
      </c>
    </row>
    <row r="4200" spans="1:15" x14ac:dyDescent="0.25">
      <c r="A4200" t="s">
        <v>642</v>
      </c>
      <c r="B4200" t="s">
        <v>38</v>
      </c>
      <c r="C4200" t="s">
        <v>16</v>
      </c>
      <c r="D4200" t="s">
        <v>17</v>
      </c>
      <c r="E4200" t="s">
        <v>73</v>
      </c>
      <c r="F4200" t="s">
        <v>70</v>
      </c>
      <c r="G4200">
        <v>19134</v>
      </c>
      <c r="H4200" t="s">
        <v>119</v>
      </c>
      <c r="I4200" t="s">
        <v>32</v>
      </c>
      <c r="J4200" t="s">
        <v>68</v>
      </c>
      <c r="K4200">
        <v>394.81599999999997</v>
      </c>
      <c r="L4200">
        <v>4</v>
      </c>
      <c r="M4200">
        <v>0.2</v>
      </c>
      <c r="N4200">
        <v>93.768799999999999</v>
      </c>
      <c r="O4200" s="5">
        <f t="shared" si="65"/>
        <v>0.23750000000000002</v>
      </c>
    </row>
    <row r="4201" spans="1:15" x14ac:dyDescent="0.25">
      <c r="A4201" t="s">
        <v>642</v>
      </c>
      <c r="B4201" t="s">
        <v>38</v>
      </c>
      <c r="C4201" t="s">
        <v>16</v>
      </c>
      <c r="D4201" t="s">
        <v>17</v>
      </c>
      <c r="E4201" t="s">
        <v>73</v>
      </c>
      <c r="F4201" t="s">
        <v>70</v>
      </c>
      <c r="G4201">
        <v>19134</v>
      </c>
      <c r="H4201" t="s">
        <v>119</v>
      </c>
      <c r="I4201" t="s">
        <v>32</v>
      </c>
      <c r="J4201" t="s">
        <v>64</v>
      </c>
      <c r="K4201">
        <v>18.192</v>
      </c>
      <c r="L4201">
        <v>4</v>
      </c>
      <c r="M4201">
        <v>0.7</v>
      </c>
      <c r="N4201">
        <v>-14.553599999999999</v>
      </c>
      <c r="O4201" s="5">
        <f t="shared" si="65"/>
        <v>-0.79999999999999993</v>
      </c>
    </row>
    <row r="4202" spans="1:15" x14ac:dyDescent="0.25">
      <c r="A4202" t="s">
        <v>652</v>
      </c>
      <c r="B4202" t="s">
        <v>578</v>
      </c>
      <c r="C4202" t="s">
        <v>88</v>
      </c>
      <c r="D4202" t="s">
        <v>17</v>
      </c>
      <c r="E4202" t="s">
        <v>110</v>
      </c>
      <c r="F4202" t="s">
        <v>94</v>
      </c>
      <c r="G4202">
        <v>10024</v>
      </c>
      <c r="H4202" t="s">
        <v>119</v>
      </c>
      <c r="I4202" t="s">
        <v>32</v>
      </c>
      <c r="J4202" t="s">
        <v>33</v>
      </c>
      <c r="K4202">
        <v>7.31</v>
      </c>
      <c r="L4202">
        <v>1</v>
      </c>
      <c r="M4202">
        <v>0</v>
      </c>
      <c r="N4202">
        <v>3.4357000000000002</v>
      </c>
      <c r="O4202" s="5">
        <f t="shared" si="65"/>
        <v>0.47000000000000003</v>
      </c>
    </row>
    <row r="4203" spans="1:15" x14ac:dyDescent="0.25">
      <c r="A4203" t="s">
        <v>652</v>
      </c>
      <c r="B4203" t="s">
        <v>578</v>
      </c>
      <c r="C4203" t="s">
        <v>88</v>
      </c>
      <c r="D4203" t="s">
        <v>17</v>
      </c>
      <c r="E4203" t="s">
        <v>110</v>
      </c>
      <c r="F4203" t="s">
        <v>94</v>
      </c>
      <c r="G4203">
        <v>10024</v>
      </c>
      <c r="H4203" t="s">
        <v>119</v>
      </c>
      <c r="I4203" t="s">
        <v>58</v>
      </c>
      <c r="J4203" t="s">
        <v>556</v>
      </c>
      <c r="K4203">
        <v>799.98400000000004</v>
      </c>
      <c r="L4203">
        <v>2</v>
      </c>
      <c r="M4203">
        <v>0.2</v>
      </c>
      <c r="N4203">
        <v>249.995</v>
      </c>
      <c r="O4203" s="5">
        <f t="shared" si="65"/>
        <v>0.3125</v>
      </c>
    </row>
    <row r="4204" spans="1:15" x14ac:dyDescent="0.25">
      <c r="A4204" t="s">
        <v>652</v>
      </c>
      <c r="B4204" t="s">
        <v>578</v>
      </c>
      <c r="C4204" t="s">
        <v>88</v>
      </c>
      <c r="D4204" t="s">
        <v>17</v>
      </c>
      <c r="E4204" t="s">
        <v>110</v>
      </c>
      <c r="F4204" t="s">
        <v>94</v>
      </c>
      <c r="G4204">
        <v>10024</v>
      </c>
      <c r="H4204" t="s">
        <v>119</v>
      </c>
      <c r="I4204" t="s">
        <v>32</v>
      </c>
      <c r="J4204" t="s">
        <v>80</v>
      </c>
      <c r="K4204">
        <v>41.28</v>
      </c>
      <c r="L4204">
        <v>6</v>
      </c>
      <c r="M4204">
        <v>0</v>
      </c>
      <c r="N4204">
        <v>18.988800000000001</v>
      </c>
      <c r="O4204" s="5">
        <f t="shared" si="65"/>
        <v>0.46</v>
      </c>
    </row>
    <row r="4205" spans="1:15" x14ac:dyDescent="0.25">
      <c r="A4205" t="s">
        <v>652</v>
      </c>
      <c r="B4205" t="s">
        <v>578</v>
      </c>
      <c r="C4205" t="s">
        <v>88</v>
      </c>
      <c r="D4205" t="s">
        <v>17</v>
      </c>
      <c r="E4205" t="s">
        <v>110</v>
      </c>
      <c r="F4205" t="s">
        <v>94</v>
      </c>
      <c r="G4205">
        <v>10024</v>
      </c>
      <c r="H4205" t="s">
        <v>119</v>
      </c>
      <c r="I4205" t="s">
        <v>32</v>
      </c>
      <c r="J4205" t="s">
        <v>80</v>
      </c>
      <c r="K4205">
        <v>184.66</v>
      </c>
      <c r="L4205">
        <v>7</v>
      </c>
      <c r="M4205">
        <v>0</v>
      </c>
      <c r="N4205">
        <v>84.943600000000004</v>
      </c>
      <c r="O4205" s="5">
        <f t="shared" si="65"/>
        <v>0.46</v>
      </c>
    </row>
    <row r="4206" spans="1:15" x14ac:dyDescent="0.25">
      <c r="A4206" t="s">
        <v>1085</v>
      </c>
      <c r="B4206" t="s">
        <v>15</v>
      </c>
      <c r="C4206" t="s">
        <v>16</v>
      </c>
      <c r="D4206" t="s">
        <v>17</v>
      </c>
      <c r="E4206" t="s">
        <v>289</v>
      </c>
      <c r="F4206" t="s">
        <v>153</v>
      </c>
      <c r="G4206">
        <v>2920</v>
      </c>
      <c r="H4206" t="s">
        <v>119</v>
      </c>
      <c r="I4206" t="s">
        <v>32</v>
      </c>
      <c r="J4206" t="s">
        <v>53</v>
      </c>
      <c r="K4206">
        <v>49.25</v>
      </c>
      <c r="L4206">
        <v>5</v>
      </c>
      <c r="M4206">
        <v>0</v>
      </c>
      <c r="N4206">
        <v>18.715</v>
      </c>
      <c r="O4206" s="5">
        <f t="shared" si="65"/>
        <v>0.38</v>
      </c>
    </row>
    <row r="4207" spans="1:15" x14ac:dyDescent="0.25">
      <c r="A4207" t="s">
        <v>1085</v>
      </c>
      <c r="B4207" t="s">
        <v>15</v>
      </c>
      <c r="C4207" t="s">
        <v>16</v>
      </c>
      <c r="D4207" t="s">
        <v>17</v>
      </c>
      <c r="E4207" t="s">
        <v>289</v>
      </c>
      <c r="F4207" t="s">
        <v>153</v>
      </c>
      <c r="G4207">
        <v>2920</v>
      </c>
      <c r="H4207" t="s">
        <v>119</v>
      </c>
      <c r="I4207" t="s">
        <v>32</v>
      </c>
      <c r="J4207" t="s">
        <v>80</v>
      </c>
      <c r="K4207">
        <v>10.16</v>
      </c>
      <c r="L4207">
        <v>2</v>
      </c>
      <c r="M4207">
        <v>0</v>
      </c>
      <c r="N4207">
        <v>4.7751999999999999</v>
      </c>
      <c r="O4207" s="5">
        <f t="shared" si="65"/>
        <v>0.47</v>
      </c>
    </row>
    <row r="4208" spans="1:15" x14ac:dyDescent="0.25">
      <c r="A4208" t="s">
        <v>1085</v>
      </c>
      <c r="B4208" t="s">
        <v>15</v>
      </c>
      <c r="C4208" t="s">
        <v>16</v>
      </c>
      <c r="D4208" t="s">
        <v>17</v>
      </c>
      <c r="E4208" t="s">
        <v>289</v>
      </c>
      <c r="F4208" t="s">
        <v>153</v>
      </c>
      <c r="G4208">
        <v>2920</v>
      </c>
      <c r="H4208" t="s">
        <v>119</v>
      </c>
      <c r="I4208" t="s">
        <v>21</v>
      </c>
      <c r="J4208" t="s">
        <v>48</v>
      </c>
      <c r="K4208">
        <v>14.76</v>
      </c>
      <c r="L4208">
        <v>2</v>
      </c>
      <c r="M4208">
        <v>0</v>
      </c>
      <c r="N4208">
        <v>4.2804000000000002</v>
      </c>
      <c r="O4208" s="5">
        <f t="shared" si="65"/>
        <v>0.29000000000000004</v>
      </c>
    </row>
    <row r="4209" spans="1:15" x14ac:dyDescent="0.25">
      <c r="A4209" t="s">
        <v>1085</v>
      </c>
      <c r="B4209" t="s">
        <v>15</v>
      </c>
      <c r="C4209" t="s">
        <v>16</v>
      </c>
      <c r="D4209" t="s">
        <v>17</v>
      </c>
      <c r="E4209" t="s">
        <v>289</v>
      </c>
      <c r="F4209" t="s">
        <v>153</v>
      </c>
      <c r="G4209">
        <v>2920</v>
      </c>
      <c r="H4209" t="s">
        <v>119</v>
      </c>
      <c r="I4209" t="s">
        <v>32</v>
      </c>
      <c r="J4209" t="s">
        <v>64</v>
      </c>
      <c r="K4209">
        <v>34.08</v>
      </c>
      <c r="L4209">
        <v>2</v>
      </c>
      <c r="M4209">
        <v>0</v>
      </c>
      <c r="N4209">
        <v>15.6768</v>
      </c>
      <c r="O4209" s="5">
        <f t="shared" si="65"/>
        <v>0.46</v>
      </c>
    </row>
    <row r="4210" spans="1:15" x14ac:dyDescent="0.25">
      <c r="A4210" t="s">
        <v>1085</v>
      </c>
      <c r="B4210" t="s">
        <v>15</v>
      </c>
      <c r="C4210" t="s">
        <v>16</v>
      </c>
      <c r="D4210" t="s">
        <v>17</v>
      </c>
      <c r="E4210" t="s">
        <v>289</v>
      </c>
      <c r="F4210" t="s">
        <v>153</v>
      </c>
      <c r="G4210">
        <v>2920</v>
      </c>
      <c r="H4210" t="s">
        <v>119</v>
      </c>
      <c r="I4210" t="s">
        <v>21</v>
      </c>
      <c r="J4210" t="s">
        <v>48</v>
      </c>
      <c r="K4210">
        <v>17.670000000000002</v>
      </c>
      <c r="L4210">
        <v>3</v>
      </c>
      <c r="M4210">
        <v>0</v>
      </c>
      <c r="N4210">
        <v>7.7747999999999999</v>
      </c>
      <c r="O4210" s="5">
        <f t="shared" si="65"/>
        <v>0.43999999999999995</v>
      </c>
    </row>
    <row r="4211" spans="1:15" x14ac:dyDescent="0.25">
      <c r="A4211" t="s">
        <v>1085</v>
      </c>
      <c r="B4211" t="s">
        <v>15</v>
      </c>
      <c r="C4211" t="s">
        <v>16</v>
      </c>
      <c r="D4211" t="s">
        <v>17</v>
      </c>
      <c r="E4211" t="s">
        <v>289</v>
      </c>
      <c r="F4211" t="s">
        <v>153</v>
      </c>
      <c r="G4211">
        <v>2920</v>
      </c>
      <c r="H4211" t="s">
        <v>119</v>
      </c>
      <c r="I4211" t="s">
        <v>21</v>
      </c>
      <c r="J4211" t="s">
        <v>25</v>
      </c>
      <c r="K4211">
        <v>1604.9</v>
      </c>
      <c r="L4211">
        <v>5</v>
      </c>
      <c r="M4211">
        <v>0</v>
      </c>
      <c r="N4211">
        <v>481.47</v>
      </c>
      <c r="O4211" s="5">
        <f t="shared" si="65"/>
        <v>0.3</v>
      </c>
    </row>
    <row r="4212" spans="1:15" x14ac:dyDescent="0.25">
      <c r="A4212" t="s">
        <v>1085</v>
      </c>
      <c r="B4212" t="s">
        <v>15</v>
      </c>
      <c r="C4212" t="s">
        <v>16</v>
      </c>
      <c r="D4212" t="s">
        <v>17</v>
      </c>
      <c r="E4212" t="s">
        <v>289</v>
      </c>
      <c r="F4212" t="s">
        <v>153</v>
      </c>
      <c r="G4212">
        <v>2920</v>
      </c>
      <c r="H4212" t="s">
        <v>119</v>
      </c>
      <c r="I4212" t="s">
        <v>21</v>
      </c>
      <c r="J4212" t="s">
        <v>39</v>
      </c>
      <c r="K4212">
        <v>385.68599999999998</v>
      </c>
      <c r="L4212">
        <v>1</v>
      </c>
      <c r="M4212">
        <v>0.3</v>
      </c>
      <c r="N4212">
        <v>-60.607799999999997</v>
      </c>
      <c r="O4212" s="5">
        <f t="shared" si="65"/>
        <v>-0.15714285714285714</v>
      </c>
    </row>
    <row r="4213" spans="1:15" x14ac:dyDescent="0.25">
      <c r="A4213" t="s">
        <v>654</v>
      </c>
      <c r="B4213" t="s">
        <v>38</v>
      </c>
      <c r="C4213" t="s">
        <v>16</v>
      </c>
      <c r="D4213" t="s">
        <v>17</v>
      </c>
      <c r="E4213" t="s">
        <v>116</v>
      </c>
      <c r="F4213" t="s">
        <v>74</v>
      </c>
      <c r="G4213">
        <v>60623</v>
      </c>
      <c r="H4213" t="s">
        <v>89</v>
      </c>
      <c r="I4213" t="s">
        <v>32</v>
      </c>
      <c r="J4213" t="s">
        <v>80</v>
      </c>
      <c r="K4213">
        <v>15.984</v>
      </c>
      <c r="L4213">
        <v>2</v>
      </c>
      <c r="M4213">
        <v>0.2</v>
      </c>
      <c r="N4213">
        <v>4.9950000000000001</v>
      </c>
      <c r="O4213" s="5">
        <f t="shared" si="65"/>
        <v>0.3125</v>
      </c>
    </row>
    <row r="4214" spans="1:15" x14ac:dyDescent="0.25">
      <c r="A4214" t="s">
        <v>741</v>
      </c>
      <c r="B4214" t="s">
        <v>15</v>
      </c>
      <c r="C4214" t="s">
        <v>16</v>
      </c>
      <c r="D4214" t="s">
        <v>17</v>
      </c>
      <c r="E4214" t="s">
        <v>279</v>
      </c>
      <c r="F4214" t="s">
        <v>19</v>
      </c>
      <c r="G4214">
        <v>40475</v>
      </c>
      <c r="H4214" t="s">
        <v>20</v>
      </c>
      <c r="I4214" t="s">
        <v>32</v>
      </c>
      <c r="J4214" t="s">
        <v>80</v>
      </c>
      <c r="K4214">
        <v>9.42</v>
      </c>
      <c r="L4214">
        <v>3</v>
      </c>
      <c r="M4214">
        <v>0</v>
      </c>
      <c r="N4214">
        <v>4.2389999999999999</v>
      </c>
      <c r="O4214" s="5">
        <f t="shared" si="65"/>
        <v>0.45</v>
      </c>
    </row>
    <row r="4215" spans="1:15" x14ac:dyDescent="0.25">
      <c r="A4215" t="s">
        <v>741</v>
      </c>
      <c r="B4215" t="s">
        <v>15</v>
      </c>
      <c r="C4215" t="s">
        <v>16</v>
      </c>
      <c r="D4215" t="s">
        <v>17</v>
      </c>
      <c r="E4215" t="s">
        <v>279</v>
      </c>
      <c r="F4215" t="s">
        <v>19</v>
      </c>
      <c r="G4215">
        <v>40475</v>
      </c>
      <c r="H4215" t="s">
        <v>20</v>
      </c>
      <c r="I4215" t="s">
        <v>32</v>
      </c>
      <c r="J4215" t="s">
        <v>53</v>
      </c>
      <c r="K4215">
        <v>6.56</v>
      </c>
      <c r="L4215">
        <v>2</v>
      </c>
      <c r="M4215">
        <v>0</v>
      </c>
      <c r="N4215">
        <v>1.9024000000000001</v>
      </c>
      <c r="O4215" s="5">
        <f t="shared" si="65"/>
        <v>0.29000000000000004</v>
      </c>
    </row>
    <row r="4216" spans="1:15" x14ac:dyDescent="0.25">
      <c r="A4216" t="s">
        <v>741</v>
      </c>
      <c r="B4216" t="s">
        <v>15</v>
      </c>
      <c r="C4216" t="s">
        <v>16</v>
      </c>
      <c r="D4216" t="s">
        <v>17</v>
      </c>
      <c r="E4216" t="s">
        <v>279</v>
      </c>
      <c r="F4216" t="s">
        <v>19</v>
      </c>
      <c r="G4216">
        <v>40475</v>
      </c>
      <c r="H4216" t="s">
        <v>20</v>
      </c>
      <c r="I4216" t="s">
        <v>32</v>
      </c>
      <c r="J4216" t="s">
        <v>80</v>
      </c>
      <c r="K4216">
        <v>24.56</v>
      </c>
      <c r="L4216">
        <v>2</v>
      </c>
      <c r="M4216">
        <v>0</v>
      </c>
      <c r="N4216">
        <v>11.543200000000001</v>
      </c>
      <c r="O4216" s="5">
        <f t="shared" si="65"/>
        <v>0.47000000000000003</v>
      </c>
    </row>
    <row r="4217" spans="1:15" x14ac:dyDescent="0.25">
      <c r="A4217" t="s">
        <v>995</v>
      </c>
      <c r="B4217" t="s">
        <v>38</v>
      </c>
      <c r="C4217" t="s">
        <v>16</v>
      </c>
      <c r="D4217" t="s">
        <v>17</v>
      </c>
      <c r="E4217" t="s">
        <v>531</v>
      </c>
      <c r="F4217" t="s">
        <v>83</v>
      </c>
      <c r="G4217">
        <v>46544</v>
      </c>
      <c r="H4217" t="s">
        <v>89</v>
      </c>
      <c r="I4217" t="s">
        <v>32</v>
      </c>
      <c r="J4217" t="s">
        <v>64</v>
      </c>
      <c r="K4217">
        <v>128.4</v>
      </c>
      <c r="L4217">
        <v>3</v>
      </c>
      <c r="M4217">
        <v>0</v>
      </c>
      <c r="N4217">
        <v>64.2</v>
      </c>
      <c r="O4217" s="5">
        <f t="shared" si="65"/>
        <v>0.5</v>
      </c>
    </row>
    <row r="4218" spans="1:15" x14ac:dyDescent="0.25">
      <c r="A4218" t="s">
        <v>792</v>
      </c>
      <c r="B4218" t="s">
        <v>38</v>
      </c>
      <c r="C4218" t="s">
        <v>16</v>
      </c>
      <c r="D4218" t="s">
        <v>17</v>
      </c>
      <c r="E4218" t="s">
        <v>345</v>
      </c>
      <c r="F4218" t="s">
        <v>94</v>
      </c>
      <c r="G4218">
        <v>10550</v>
      </c>
      <c r="H4218" t="s">
        <v>119</v>
      </c>
      <c r="I4218" t="s">
        <v>32</v>
      </c>
      <c r="J4218" t="s">
        <v>143</v>
      </c>
      <c r="K4218">
        <v>62.28</v>
      </c>
      <c r="L4218">
        <v>4</v>
      </c>
      <c r="M4218">
        <v>0</v>
      </c>
      <c r="N4218">
        <v>29.271599999999999</v>
      </c>
      <c r="O4218" s="5">
        <f t="shared" si="65"/>
        <v>0.47</v>
      </c>
    </row>
    <row r="4219" spans="1:15" x14ac:dyDescent="0.25">
      <c r="A4219" t="s">
        <v>633</v>
      </c>
      <c r="B4219" t="s">
        <v>38</v>
      </c>
      <c r="C4219" t="s">
        <v>30</v>
      </c>
      <c r="D4219" t="s">
        <v>17</v>
      </c>
      <c r="E4219" t="s">
        <v>26</v>
      </c>
      <c r="F4219" t="s">
        <v>27</v>
      </c>
      <c r="G4219">
        <v>90004</v>
      </c>
      <c r="H4219" t="s">
        <v>31</v>
      </c>
      <c r="I4219" t="s">
        <v>32</v>
      </c>
      <c r="J4219" t="s">
        <v>33</v>
      </c>
      <c r="K4219">
        <v>9.24</v>
      </c>
      <c r="L4219">
        <v>3</v>
      </c>
      <c r="M4219">
        <v>0</v>
      </c>
      <c r="N4219">
        <v>4.4352</v>
      </c>
      <c r="O4219" s="5">
        <f t="shared" si="65"/>
        <v>0.48</v>
      </c>
    </row>
    <row r="4220" spans="1:15" x14ac:dyDescent="0.25">
      <c r="A4220" t="s">
        <v>640</v>
      </c>
      <c r="B4220" t="s">
        <v>155</v>
      </c>
      <c r="C4220" t="s">
        <v>30</v>
      </c>
      <c r="D4220" t="s">
        <v>17</v>
      </c>
      <c r="E4220" t="s">
        <v>65</v>
      </c>
      <c r="F4220" t="s">
        <v>27</v>
      </c>
      <c r="G4220">
        <v>94110</v>
      </c>
      <c r="H4220" t="s">
        <v>31</v>
      </c>
      <c r="I4220" t="s">
        <v>21</v>
      </c>
      <c r="J4220" t="s">
        <v>22</v>
      </c>
      <c r="K4220">
        <v>482.66399999999999</v>
      </c>
      <c r="L4220">
        <v>8</v>
      </c>
      <c r="M4220">
        <v>0.15</v>
      </c>
      <c r="N4220">
        <v>85.176000000000002</v>
      </c>
      <c r="O4220" s="5">
        <f t="shared" si="65"/>
        <v>0.17647058823529413</v>
      </c>
    </row>
    <row r="4221" spans="1:15" x14ac:dyDescent="0.25">
      <c r="A4221" t="s">
        <v>640</v>
      </c>
      <c r="B4221" t="s">
        <v>155</v>
      </c>
      <c r="C4221" t="s">
        <v>30</v>
      </c>
      <c r="D4221" t="s">
        <v>17</v>
      </c>
      <c r="E4221" t="s">
        <v>65</v>
      </c>
      <c r="F4221" t="s">
        <v>27</v>
      </c>
      <c r="G4221">
        <v>94110</v>
      </c>
      <c r="H4221" t="s">
        <v>31</v>
      </c>
      <c r="I4221" t="s">
        <v>58</v>
      </c>
      <c r="J4221" t="s">
        <v>371</v>
      </c>
      <c r="K4221">
        <v>4799.9840000000004</v>
      </c>
      <c r="L4221">
        <v>2</v>
      </c>
      <c r="M4221">
        <v>0.2</v>
      </c>
      <c r="N4221">
        <v>359.99880000000002</v>
      </c>
      <c r="O4221" s="5">
        <f t="shared" si="65"/>
        <v>7.4999999999999997E-2</v>
      </c>
    </row>
    <row r="4222" spans="1:15" x14ac:dyDescent="0.25">
      <c r="A4222" t="s">
        <v>636</v>
      </c>
      <c r="B4222" t="s">
        <v>15</v>
      </c>
      <c r="C4222" t="s">
        <v>16</v>
      </c>
      <c r="D4222" t="s">
        <v>17</v>
      </c>
      <c r="E4222" t="s">
        <v>44</v>
      </c>
      <c r="F4222" t="s">
        <v>45</v>
      </c>
      <c r="G4222">
        <v>98103</v>
      </c>
      <c r="H4222" t="s">
        <v>31</v>
      </c>
      <c r="I4222" t="s">
        <v>32</v>
      </c>
      <c r="J4222" t="s">
        <v>80</v>
      </c>
      <c r="K4222">
        <v>37.94</v>
      </c>
      <c r="L4222">
        <v>2</v>
      </c>
      <c r="M4222">
        <v>0</v>
      </c>
      <c r="N4222">
        <v>18.211200000000002</v>
      </c>
      <c r="O4222" s="5">
        <f t="shared" si="65"/>
        <v>0.48000000000000009</v>
      </c>
    </row>
    <row r="4223" spans="1:15" x14ac:dyDescent="0.25">
      <c r="A4223" t="s">
        <v>636</v>
      </c>
      <c r="B4223" t="s">
        <v>15</v>
      </c>
      <c r="C4223" t="s">
        <v>16</v>
      </c>
      <c r="D4223" t="s">
        <v>17</v>
      </c>
      <c r="E4223" t="s">
        <v>44</v>
      </c>
      <c r="F4223" t="s">
        <v>45</v>
      </c>
      <c r="G4223">
        <v>98103</v>
      </c>
      <c r="H4223" t="s">
        <v>31</v>
      </c>
      <c r="I4223" t="s">
        <v>32</v>
      </c>
      <c r="J4223" t="s">
        <v>64</v>
      </c>
      <c r="K4223">
        <v>18.288</v>
      </c>
      <c r="L4223">
        <v>6</v>
      </c>
      <c r="M4223">
        <v>0.2</v>
      </c>
      <c r="N4223">
        <v>6.6294000000000004</v>
      </c>
      <c r="O4223" s="5">
        <f t="shared" si="65"/>
        <v>0.36250000000000004</v>
      </c>
    </row>
    <row r="4224" spans="1:15" x14ac:dyDescent="0.25">
      <c r="A4224" t="s">
        <v>636</v>
      </c>
      <c r="B4224" t="s">
        <v>15</v>
      </c>
      <c r="C4224" t="s">
        <v>16</v>
      </c>
      <c r="D4224" t="s">
        <v>17</v>
      </c>
      <c r="E4224" t="s">
        <v>44</v>
      </c>
      <c r="F4224" t="s">
        <v>45</v>
      </c>
      <c r="G4224">
        <v>98103</v>
      </c>
      <c r="H4224" t="s">
        <v>31</v>
      </c>
      <c r="I4224" t="s">
        <v>58</v>
      </c>
      <c r="J4224" t="s">
        <v>371</v>
      </c>
      <c r="K4224">
        <v>385.8</v>
      </c>
      <c r="L4224">
        <v>5</v>
      </c>
      <c r="M4224">
        <v>0.2</v>
      </c>
      <c r="N4224">
        <v>130.20750000000001</v>
      </c>
      <c r="O4224" s="5">
        <f t="shared" si="65"/>
        <v>0.33750000000000002</v>
      </c>
    </row>
    <row r="4225" spans="1:15" x14ac:dyDescent="0.25">
      <c r="A4225" t="s">
        <v>636</v>
      </c>
      <c r="B4225" t="s">
        <v>15</v>
      </c>
      <c r="C4225" t="s">
        <v>16</v>
      </c>
      <c r="D4225" t="s">
        <v>17</v>
      </c>
      <c r="E4225" t="s">
        <v>44</v>
      </c>
      <c r="F4225" t="s">
        <v>45</v>
      </c>
      <c r="G4225">
        <v>98103</v>
      </c>
      <c r="H4225" t="s">
        <v>31</v>
      </c>
      <c r="I4225" t="s">
        <v>32</v>
      </c>
      <c r="J4225" t="s">
        <v>43</v>
      </c>
      <c r="K4225">
        <v>102.96</v>
      </c>
      <c r="L4225">
        <v>2</v>
      </c>
      <c r="M4225">
        <v>0</v>
      </c>
      <c r="N4225">
        <v>1.0296000000000001</v>
      </c>
      <c r="O4225" s="5">
        <f t="shared" si="65"/>
        <v>1.0000000000000002E-2</v>
      </c>
    </row>
    <row r="4226" spans="1:15" x14ac:dyDescent="0.25">
      <c r="A4226" t="s">
        <v>636</v>
      </c>
      <c r="B4226" t="s">
        <v>15</v>
      </c>
      <c r="C4226" t="s">
        <v>16</v>
      </c>
      <c r="D4226" t="s">
        <v>17</v>
      </c>
      <c r="E4226" t="s">
        <v>44</v>
      </c>
      <c r="F4226" t="s">
        <v>45</v>
      </c>
      <c r="G4226">
        <v>98103</v>
      </c>
      <c r="H4226" t="s">
        <v>31</v>
      </c>
      <c r="I4226" t="s">
        <v>21</v>
      </c>
      <c r="J4226" t="s">
        <v>22</v>
      </c>
      <c r="K4226">
        <v>174.42</v>
      </c>
      <c r="L4226">
        <v>3</v>
      </c>
      <c r="M4226">
        <v>0</v>
      </c>
      <c r="N4226">
        <v>41.860799999999998</v>
      </c>
      <c r="O4226" s="5">
        <f t="shared" si="65"/>
        <v>0.24</v>
      </c>
    </row>
    <row r="4227" spans="1:15" x14ac:dyDescent="0.25">
      <c r="A4227" t="s">
        <v>731</v>
      </c>
      <c r="B4227" t="s">
        <v>155</v>
      </c>
      <c r="C4227" t="s">
        <v>16</v>
      </c>
      <c r="D4227" t="s">
        <v>17</v>
      </c>
      <c r="E4227" t="s">
        <v>265</v>
      </c>
      <c r="F4227" t="s">
        <v>74</v>
      </c>
      <c r="G4227">
        <v>62301</v>
      </c>
      <c r="H4227" t="s">
        <v>89</v>
      </c>
      <c r="I4227" t="s">
        <v>32</v>
      </c>
      <c r="J4227" t="s">
        <v>64</v>
      </c>
      <c r="K4227">
        <v>1.964</v>
      </c>
      <c r="L4227">
        <v>2</v>
      </c>
      <c r="M4227">
        <v>0.8</v>
      </c>
      <c r="N4227">
        <v>-3.2406000000000001</v>
      </c>
      <c r="O4227" s="5">
        <f t="shared" si="65"/>
        <v>-1.6500000000000001</v>
      </c>
    </row>
    <row r="4228" spans="1:15" x14ac:dyDescent="0.25">
      <c r="A4228" t="s">
        <v>654</v>
      </c>
      <c r="B4228" t="s">
        <v>38</v>
      </c>
      <c r="C4228" t="s">
        <v>30</v>
      </c>
      <c r="D4228" t="s">
        <v>17</v>
      </c>
      <c r="E4228" t="s">
        <v>116</v>
      </c>
      <c r="F4228" t="s">
        <v>74</v>
      </c>
      <c r="G4228">
        <v>60623</v>
      </c>
      <c r="H4228" t="s">
        <v>89</v>
      </c>
      <c r="I4228" t="s">
        <v>21</v>
      </c>
      <c r="J4228" t="s">
        <v>48</v>
      </c>
      <c r="K4228">
        <v>94.427999999999997</v>
      </c>
      <c r="L4228">
        <v>3</v>
      </c>
      <c r="M4228">
        <v>0.6</v>
      </c>
      <c r="N4228">
        <v>-42.492600000000003</v>
      </c>
      <c r="O4228" s="5">
        <f t="shared" ref="O4228:O4291" si="66">N4228/K4228</f>
        <v>-0.45000000000000007</v>
      </c>
    </row>
    <row r="4229" spans="1:15" x14ac:dyDescent="0.25">
      <c r="A4229" t="s">
        <v>669</v>
      </c>
      <c r="B4229" t="s">
        <v>38</v>
      </c>
      <c r="C4229" t="s">
        <v>16</v>
      </c>
      <c r="D4229" t="s">
        <v>17</v>
      </c>
      <c r="E4229" t="s">
        <v>160</v>
      </c>
      <c r="F4229" t="s">
        <v>86</v>
      </c>
      <c r="G4229">
        <v>50322</v>
      </c>
      <c r="H4229" t="s">
        <v>89</v>
      </c>
      <c r="I4229" t="s">
        <v>32</v>
      </c>
      <c r="J4229" t="s">
        <v>195</v>
      </c>
      <c r="K4229">
        <v>45.92</v>
      </c>
      <c r="L4229">
        <v>4</v>
      </c>
      <c r="M4229">
        <v>0</v>
      </c>
      <c r="N4229">
        <v>21.5824</v>
      </c>
      <c r="O4229" s="5">
        <f t="shared" si="66"/>
        <v>0.47</v>
      </c>
    </row>
    <row r="4230" spans="1:15" x14ac:dyDescent="0.25">
      <c r="A4230" t="s">
        <v>636</v>
      </c>
      <c r="B4230" t="s">
        <v>38</v>
      </c>
      <c r="C4230" t="s">
        <v>88</v>
      </c>
      <c r="D4230" t="s">
        <v>17</v>
      </c>
      <c r="E4230" t="s">
        <v>44</v>
      </c>
      <c r="F4230" t="s">
        <v>45</v>
      </c>
      <c r="G4230">
        <v>98103</v>
      </c>
      <c r="H4230" t="s">
        <v>31</v>
      </c>
      <c r="I4230" t="s">
        <v>21</v>
      </c>
      <c r="J4230" t="s">
        <v>25</v>
      </c>
      <c r="K4230">
        <v>61.584000000000003</v>
      </c>
      <c r="L4230">
        <v>1</v>
      </c>
      <c r="M4230">
        <v>0.2</v>
      </c>
      <c r="N4230">
        <v>-6.9282000000000004</v>
      </c>
      <c r="O4230" s="5">
        <f t="shared" si="66"/>
        <v>-0.1125</v>
      </c>
    </row>
    <row r="4231" spans="1:15" x14ac:dyDescent="0.25">
      <c r="A4231" t="s">
        <v>843</v>
      </c>
      <c r="B4231" t="s">
        <v>155</v>
      </c>
      <c r="C4231" t="s">
        <v>30</v>
      </c>
      <c r="D4231" t="s">
        <v>17</v>
      </c>
      <c r="E4231" t="s">
        <v>279</v>
      </c>
      <c r="F4231" t="s">
        <v>83</v>
      </c>
      <c r="G4231">
        <v>47374</v>
      </c>
      <c r="H4231" t="s">
        <v>89</v>
      </c>
      <c r="I4231" t="s">
        <v>32</v>
      </c>
      <c r="J4231" t="s">
        <v>80</v>
      </c>
      <c r="K4231">
        <v>22.48</v>
      </c>
      <c r="L4231">
        <v>1</v>
      </c>
      <c r="M4231">
        <v>0</v>
      </c>
      <c r="N4231">
        <v>10.3408</v>
      </c>
      <c r="O4231" s="5">
        <f t="shared" si="66"/>
        <v>0.45999999999999996</v>
      </c>
    </row>
    <row r="4232" spans="1:15" x14ac:dyDescent="0.25">
      <c r="A4232" t="s">
        <v>694</v>
      </c>
      <c r="B4232" t="s">
        <v>38</v>
      </c>
      <c r="C4232" t="s">
        <v>30</v>
      </c>
      <c r="D4232" t="s">
        <v>17</v>
      </c>
      <c r="E4232" t="s">
        <v>211</v>
      </c>
      <c r="F4232" t="s">
        <v>50</v>
      </c>
      <c r="G4232">
        <v>75220</v>
      </c>
      <c r="H4232" t="s">
        <v>89</v>
      </c>
      <c r="I4232" t="s">
        <v>21</v>
      </c>
      <c r="J4232" t="s">
        <v>48</v>
      </c>
      <c r="K4232">
        <v>332.02800000000002</v>
      </c>
      <c r="L4232">
        <v>9</v>
      </c>
      <c r="M4232">
        <v>0.6</v>
      </c>
      <c r="N4232">
        <v>-348.62939999999998</v>
      </c>
      <c r="O4232" s="5">
        <f t="shared" si="66"/>
        <v>-1.0499999999999998</v>
      </c>
    </row>
    <row r="4233" spans="1:15" x14ac:dyDescent="0.25">
      <c r="A4233" t="s">
        <v>694</v>
      </c>
      <c r="B4233" t="s">
        <v>38</v>
      </c>
      <c r="C4233" t="s">
        <v>30</v>
      </c>
      <c r="D4233" t="s">
        <v>17</v>
      </c>
      <c r="E4233" t="s">
        <v>211</v>
      </c>
      <c r="F4233" t="s">
        <v>50</v>
      </c>
      <c r="G4233">
        <v>75220</v>
      </c>
      <c r="H4233" t="s">
        <v>89</v>
      </c>
      <c r="I4233" t="s">
        <v>32</v>
      </c>
      <c r="J4233" t="s">
        <v>64</v>
      </c>
      <c r="K4233">
        <v>11.394</v>
      </c>
      <c r="L4233">
        <v>9</v>
      </c>
      <c r="M4233">
        <v>0.8</v>
      </c>
      <c r="N4233">
        <v>-17.660699999999999</v>
      </c>
      <c r="O4233" s="5">
        <f t="shared" si="66"/>
        <v>-1.5499999999999998</v>
      </c>
    </row>
    <row r="4234" spans="1:15" x14ac:dyDescent="0.25">
      <c r="A4234" t="s">
        <v>694</v>
      </c>
      <c r="B4234" t="s">
        <v>38</v>
      </c>
      <c r="C4234" t="s">
        <v>30</v>
      </c>
      <c r="D4234" t="s">
        <v>17</v>
      </c>
      <c r="E4234" t="s">
        <v>211</v>
      </c>
      <c r="F4234" t="s">
        <v>50</v>
      </c>
      <c r="G4234">
        <v>75220</v>
      </c>
      <c r="H4234" t="s">
        <v>89</v>
      </c>
      <c r="I4234" t="s">
        <v>32</v>
      </c>
      <c r="J4234" t="s">
        <v>80</v>
      </c>
      <c r="K4234">
        <v>15.552</v>
      </c>
      <c r="L4234">
        <v>3</v>
      </c>
      <c r="M4234">
        <v>0.2</v>
      </c>
      <c r="N4234">
        <v>5.6375999999999999</v>
      </c>
      <c r="O4234" s="5">
        <f t="shared" si="66"/>
        <v>0.36249999999999999</v>
      </c>
    </row>
    <row r="4235" spans="1:15" x14ac:dyDescent="0.25">
      <c r="A4235" t="s">
        <v>694</v>
      </c>
      <c r="B4235" t="s">
        <v>38</v>
      </c>
      <c r="C4235" t="s">
        <v>30</v>
      </c>
      <c r="D4235" t="s">
        <v>17</v>
      </c>
      <c r="E4235" t="s">
        <v>211</v>
      </c>
      <c r="F4235" t="s">
        <v>50</v>
      </c>
      <c r="G4235">
        <v>75220</v>
      </c>
      <c r="H4235" t="s">
        <v>89</v>
      </c>
      <c r="I4235" t="s">
        <v>32</v>
      </c>
      <c r="J4235" t="s">
        <v>80</v>
      </c>
      <c r="K4235">
        <v>31.103999999999999</v>
      </c>
      <c r="L4235">
        <v>6</v>
      </c>
      <c r="M4235">
        <v>0.2</v>
      </c>
      <c r="N4235">
        <v>11.2752</v>
      </c>
      <c r="O4235" s="5">
        <f t="shared" si="66"/>
        <v>0.36249999999999999</v>
      </c>
    </row>
    <row r="4236" spans="1:15" x14ac:dyDescent="0.25">
      <c r="A4236" t="s">
        <v>694</v>
      </c>
      <c r="B4236" t="s">
        <v>38</v>
      </c>
      <c r="C4236" t="s">
        <v>30</v>
      </c>
      <c r="D4236" t="s">
        <v>17</v>
      </c>
      <c r="E4236" t="s">
        <v>211</v>
      </c>
      <c r="F4236" t="s">
        <v>50</v>
      </c>
      <c r="G4236">
        <v>75220</v>
      </c>
      <c r="H4236" t="s">
        <v>89</v>
      </c>
      <c r="I4236" t="s">
        <v>32</v>
      </c>
      <c r="J4236" t="s">
        <v>64</v>
      </c>
      <c r="K4236">
        <v>6.3159999999999998</v>
      </c>
      <c r="L4236">
        <v>1</v>
      </c>
      <c r="M4236">
        <v>0.8</v>
      </c>
      <c r="N4236">
        <v>-10.4214</v>
      </c>
      <c r="O4236" s="5">
        <f t="shared" si="66"/>
        <v>-1.6500000000000001</v>
      </c>
    </row>
    <row r="4237" spans="1:15" x14ac:dyDescent="0.25">
      <c r="A4237" t="s">
        <v>642</v>
      </c>
      <c r="B4237" t="s">
        <v>155</v>
      </c>
      <c r="C4237" t="s">
        <v>88</v>
      </c>
      <c r="D4237" t="s">
        <v>17</v>
      </c>
      <c r="E4237" t="s">
        <v>73</v>
      </c>
      <c r="F4237" t="s">
        <v>70</v>
      </c>
      <c r="G4237">
        <v>19143</v>
      </c>
      <c r="H4237" t="s">
        <v>119</v>
      </c>
      <c r="I4237" t="s">
        <v>32</v>
      </c>
      <c r="J4237" t="s">
        <v>80</v>
      </c>
      <c r="K4237">
        <v>11.352</v>
      </c>
      <c r="L4237">
        <v>3</v>
      </c>
      <c r="M4237">
        <v>0.2</v>
      </c>
      <c r="N4237">
        <v>4.1151</v>
      </c>
      <c r="O4237" s="5">
        <f t="shared" si="66"/>
        <v>0.36249999999999999</v>
      </c>
    </row>
    <row r="4238" spans="1:15" x14ac:dyDescent="0.25">
      <c r="A4238" t="s">
        <v>642</v>
      </c>
      <c r="B4238" t="s">
        <v>155</v>
      </c>
      <c r="C4238" t="s">
        <v>88</v>
      </c>
      <c r="D4238" t="s">
        <v>17</v>
      </c>
      <c r="E4238" t="s">
        <v>73</v>
      </c>
      <c r="F4238" t="s">
        <v>70</v>
      </c>
      <c r="G4238">
        <v>19143</v>
      </c>
      <c r="H4238" t="s">
        <v>119</v>
      </c>
      <c r="I4238" t="s">
        <v>32</v>
      </c>
      <c r="J4238" t="s">
        <v>33</v>
      </c>
      <c r="K4238">
        <v>20.808</v>
      </c>
      <c r="L4238">
        <v>9</v>
      </c>
      <c r="M4238">
        <v>0.2</v>
      </c>
      <c r="N4238">
        <v>7.0227000000000004</v>
      </c>
      <c r="O4238" s="5">
        <f t="shared" si="66"/>
        <v>0.33750000000000002</v>
      </c>
    </row>
    <row r="4239" spans="1:15" x14ac:dyDescent="0.25">
      <c r="A4239" t="s">
        <v>834</v>
      </c>
      <c r="B4239" t="s">
        <v>38</v>
      </c>
      <c r="C4239" t="s">
        <v>88</v>
      </c>
      <c r="D4239" t="s">
        <v>17</v>
      </c>
      <c r="E4239" t="s">
        <v>391</v>
      </c>
      <c r="F4239" t="s">
        <v>74</v>
      </c>
      <c r="G4239">
        <v>61107</v>
      </c>
      <c r="H4239" t="s">
        <v>89</v>
      </c>
      <c r="I4239" t="s">
        <v>32</v>
      </c>
      <c r="J4239" t="s">
        <v>64</v>
      </c>
      <c r="K4239">
        <v>11.416</v>
      </c>
      <c r="L4239">
        <v>4</v>
      </c>
      <c r="M4239">
        <v>0.8</v>
      </c>
      <c r="N4239">
        <v>-18.836400000000001</v>
      </c>
      <c r="O4239" s="5">
        <f t="shared" si="66"/>
        <v>-1.6500000000000001</v>
      </c>
    </row>
    <row r="4240" spans="1:15" x14ac:dyDescent="0.25">
      <c r="A4240" t="s">
        <v>642</v>
      </c>
      <c r="B4240" t="s">
        <v>15</v>
      </c>
      <c r="C4240" t="s">
        <v>30</v>
      </c>
      <c r="D4240" t="s">
        <v>17</v>
      </c>
      <c r="E4240" t="s">
        <v>73</v>
      </c>
      <c r="F4240" t="s">
        <v>70</v>
      </c>
      <c r="G4240">
        <v>19134</v>
      </c>
      <c r="H4240" t="s">
        <v>119</v>
      </c>
      <c r="I4240" t="s">
        <v>32</v>
      </c>
      <c r="J4240" t="s">
        <v>53</v>
      </c>
      <c r="K4240">
        <v>9.4079999999999995</v>
      </c>
      <c r="L4240">
        <v>7</v>
      </c>
      <c r="M4240">
        <v>0.2</v>
      </c>
      <c r="N4240">
        <v>0.7056</v>
      </c>
      <c r="O4240" s="5">
        <f t="shared" si="66"/>
        <v>7.5000000000000011E-2</v>
      </c>
    </row>
    <row r="4241" spans="1:15" x14ac:dyDescent="0.25">
      <c r="A4241" t="s">
        <v>636</v>
      </c>
      <c r="B4241" t="s">
        <v>155</v>
      </c>
      <c r="C4241" t="s">
        <v>88</v>
      </c>
      <c r="D4241" t="s">
        <v>17</v>
      </c>
      <c r="E4241" t="s">
        <v>44</v>
      </c>
      <c r="F4241" t="s">
        <v>45</v>
      </c>
      <c r="G4241">
        <v>98105</v>
      </c>
      <c r="H4241" t="s">
        <v>31</v>
      </c>
      <c r="I4241" t="s">
        <v>32</v>
      </c>
      <c r="J4241" t="s">
        <v>53</v>
      </c>
      <c r="K4241">
        <v>19.829999999999998</v>
      </c>
      <c r="L4241">
        <v>1</v>
      </c>
      <c r="M4241">
        <v>0</v>
      </c>
      <c r="N4241">
        <v>5.9489999999999998</v>
      </c>
      <c r="O4241" s="5">
        <f t="shared" si="66"/>
        <v>0.30000000000000004</v>
      </c>
    </row>
    <row r="4242" spans="1:15" x14ac:dyDescent="0.25">
      <c r="A4242" t="s">
        <v>1041</v>
      </c>
      <c r="B4242" t="s">
        <v>38</v>
      </c>
      <c r="C4242" t="s">
        <v>30</v>
      </c>
      <c r="D4242" t="s">
        <v>17</v>
      </c>
      <c r="E4242" t="s">
        <v>383</v>
      </c>
      <c r="F4242" t="s">
        <v>82</v>
      </c>
      <c r="G4242">
        <v>49505</v>
      </c>
      <c r="H4242" t="s">
        <v>89</v>
      </c>
      <c r="I4242" t="s">
        <v>32</v>
      </c>
      <c r="J4242" t="s">
        <v>80</v>
      </c>
      <c r="K4242">
        <v>209.7</v>
      </c>
      <c r="L4242">
        <v>2</v>
      </c>
      <c r="M4242">
        <v>0</v>
      </c>
      <c r="N4242">
        <v>100.65600000000001</v>
      </c>
      <c r="O4242" s="5">
        <f t="shared" si="66"/>
        <v>0.48000000000000004</v>
      </c>
    </row>
    <row r="4243" spans="1:15" x14ac:dyDescent="0.25">
      <c r="A4243" t="s">
        <v>633</v>
      </c>
      <c r="B4243" t="s">
        <v>38</v>
      </c>
      <c r="C4243" t="s">
        <v>88</v>
      </c>
      <c r="D4243" t="s">
        <v>17</v>
      </c>
      <c r="E4243" t="s">
        <v>26</v>
      </c>
      <c r="F4243" t="s">
        <v>27</v>
      </c>
      <c r="G4243">
        <v>90004</v>
      </c>
      <c r="H4243" t="s">
        <v>31</v>
      </c>
      <c r="I4243" t="s">
        <v>32</v>
      </c>
      <c r="J4243" t="s">
        <v>68</v>
      </c>
      <c r="K4243">
        <v>43.92</v>
      </c>
      <c r="L4243">
        <v>4</v>
      </c>
      <c r="M4243">
        <v>0</v>
      </c>
      <c r="N4243">
        <v>11.8584</v>
      </c>
      <c r="O4243" s="5">
        <f t="shared" si="66"/>
        <v>0.26999999999999996</v>
      </c>
    </row>
    <row r="4244" spans="1:15" x14ac:dyDescent="0.25">
      <c r="A4244" t="s">
        <v>633</v>
      </c>
      <c r="B4244" t="s">
        <v>38</v>
      </c>
      <c r="C4244" t="s">
        <v>88</v>
      </c>
      <c r="D4244" t="s">
        <v>17</v>
      </c>
      <c r="E4244" t="s">
        <v>26</v>
      </c>
      <c r="F4244" t="s">
        <v>27</v>
      </c>
      <c r="G4244">
        <v>90004</v>
      </c>
      <c r="H4244" t="s">
        <v>31</v>
      </c>
      <c r="I4244" t="s">
        <v>32</v>
      </c>
      <c r="J4244" t="s">
        <v>64</v>
      </c>
      <c r="K4244">
        <v>20.231999999999999</v>
      </c>
      <c r="L4244">
        <v>3</v>
      </c>
      <c r="M4244">
        <v>0.2</v>
      </c>
      <c r="N4244">
        <v>6.5754000000000001</v>
      </c>
      <c r="O4244" s="5">
        <f t="shared" si="66"/>
        <v>0.32500000000000001</v>
      </c>
    </row>
    <row r="4245" spans="1:15" x14ac:dyDescent="0.25">
      <c r="A4245" t="s">
        <v>656</v>
      </c>
      <c r="B4245" t="s">
        <v>155</v>
      </c>
      <c r="C4245" t="s">
        <v>88</v>
      </c>
      <c r="D4245" t="s">
        <v>17</v>
      </c>
      <c r="E4245" t="s">
        <v>123</v>
      </c>
      <c r="F4245" t="s">
        <v>100</v>
      </c>
      <c r="G4245">
        <v>22153</v>
      </c>
      <c r="H4245" t="s">
        <v>20</v>
      </c>
      <c r="I4245" t="s">
        <v>58</v>
      </c>
      <c r="J4245" t="s">
        <v>59</v>
      </c>
      <c r="K4245">
        <v>149.97</v>
      </c>
      <c r="L4245">
        <v>3</v>
      </c>
      <c r="M4245">
        <v>0</v>
      </c>
      <c r="N4245">
        <v>5.9988000000000001</v>
      </c>
      <c r="O4245" s="5">
        <f t="shared" si="66"/>
        <v>0.04</v>
      </c>
    </row>
    <row r="4246" spans="1:15" x14ac:dyDescent="0.25">
      <c r="A4246" t="s">
        <v>656</v>
      </c>
      <c r="B4246" t="s">
        <v>155</v>
      </c>
      <c r="C4246" t="s">
        <v>88</v>
      </c>
      <c r="D4246" t="s">
        <v>17</v>
      </c>
      <c r="E4246" t="s">
        <v>123</v>
      </c>
      <c r="F4246" t="s">
        <v>100</v>
      </c>
      <c r="G4246">
        <v>22153</v>
      </c>
      <c r="H4246" t="s">
        <v>20</v>
      </c>
      <c r="I4246" t="s">
        <v>32</v>
      </c>
      <c r="J4246" t="s">
        <v>80</v>
      </c>
      <c r="K4246">
        <v>27.81</v>
      </c>
      <c r="L4246">
        <v>3</v>
      </c>
      <c r="M4246">
        <v>0</v>
      </c>
      <c r="N4246">
        <v>13.0707</v>
      </c>
      <c r="O4246" s="5">
        <f t="shared" si="66"/>
        <v>0.47000000000000003</v>
      </c>
    </row>
    <row r="4247" spans="1:15" x14ac:dyDescent="0.25">
      <c r="A4247" t="s">
        <v>633</v>
      </c>
      <c r="B4247" t="s">
        <v>38</v>
      </c>
      <c r="C4247" t="s">
        <v>30</v>
      </c>
      <c r="D4247" t="s">
        <v>17</v>
      </c>
      <c r="E4247" t="s">
        <v>26</v>
      </c>
      <c r="F4247" t="s">
        <v>27</v>
      </c>
      <c r="G4247">
        <v>90036</v>
      </c>
      <c r="H4247" t="s">
        <v>31</v>
      </c>
      <c r="I4247" t="s">
        <v>58</v>
      </c>
      <c r="J4247" t="s">
        <v>129</v>
      </c>
      <c r="K4247">
        <v>66.3</v>
      </c>
      <c r="L4247">
        <v>3</v>
      </c>
      <c r="M4247">
        <v>0</v>
      </c>
      <c r="N4247">
        <v>8.6189999999999998</v>
      </c>
      <c r="O4247" s="5">
        <f t="shared" si="66"/>
        <v>0.13</v>
      </c>
    </row>
    <row r="4248" spans="1:15" x14ac:dyDescent="0.25">
      <c r="A4248" t="s">
        <v>913</v>
      </c>
      <c r="B4248" t="s">
        <v>38</v>
      </c>
      <c r="C4248" t="s">
        <v>88</v>
      </c>
      <c r="D4248" t="s">
        <v>17</v>
      </c>
      <c r="E4248" t="s">
        <v>140</v>
      </c>
      <c r="F4248" t="s">
        <v>105</v>
      </c>
      <c r="G4248">
        <v>21215</v>
      </c>
      <c r="H4248" t="s">
        <v>119</v>
      </c>
      <c r="I4248" t="s">
        <v>32</v>
      </c>
      <c r="J4248" t="s">
        <v>53</v>
      </c>
      <c r="K4248">
        <v>1.64</v>
      </c>
      <c r="L4248">
        <v>1</v>
      </c>
      <c r="M4248">
        <v>0</v>
      </c>
      <c r="N4248">
        <v>0.73799999999999999</v>
      </c>
      <c r="O4248" s="5">
        <f t="shared" si="66"/>
        <v>0.45</v>
      </c>
    </row>
    <row r="4249" spans="1:15" x14ac:dyDescent="0.25">
      <c r="A4249" t="s">
        <v>913</v>
      </c>
      <c r="B4249" t="s">
        <v>38</v>
      </c>
      <c r="C4249" t="s">
        <v>88</v>
      </c>
      <c r="D4249" t="s">
        <v>17</v>
      </c>
      <c r="E4249" t="s">
        <v>140</v>
      </c>
      <c r="F4249" t="s">
        <v>105</v>
      </c>
      <c r="G4249">
        <v>21215</v>
      </c>
      <c r="H4249" t="s">
        <v>119</v>
      </c>
      <c r="I4249" t="s">
        <v>21</v>
      </c>
      <c r="J4249" t="s">
        <v>48</v>
      </c>
      <c r="K4249">
        <v>1049.2</v>
      </c>
      <c r="L4249">
        <v>5</v>
      </c>
      <c r="M4249">
        <v>0</v>
      </c>
      <c r="N4249">
        <v>272.79199999999997</v>
      </c>
      <c r="O4249" s="5">
        <f t="shared" si="66"/>
        <v>0.25999999999999995</v>
      </c>
    </row>
    <row r="4250" spans="1:15" x14ac:dyDescent="0.25">
      <c r="A4250" t="s">
        <v>913</v>
      </c>
      <c r="B4250" t="s">
        <v>38</v>
      </c>
      <c r="C4250" t="s">
        <v>88</v>
      </c>
      <c r="D4250" t="s">
        <v>17</v>
      </c>
      <c r="E4250" t="s">
        <v>140</v>
      </c>
      <c r="F4250" t="s">
        <v>105</v>
      </c>
      <c r="G4250">
        <v>21215</v>
      </c>
      <c r="H4250" t="s">
        <v>119</v>
      </c>
      <c r="I4250" t="s">
        <v>21</v>
      </c>
      <c r="J4250" t="s">
        <v>48</v>
      </c>
      <c r="K4250">
        <v>20.9</v>
      </c>
      <c r="L4250">
        <v>5</v>
      </c>
      <c r="M4250">
        <v>0</v>
      </c>
      <c r="N4250">
        <v>7.524</v>
      </c>
      <c r="O4250" s="5">
        <f t="shared" si="66"/>
        <v>0.36000000000000004</v>
      </c>
    </row>
    <row r="4251" spans="1:15" x14ac:dyDescent="0.25">
      <c r="A4251" t="s">
        <v>687</v>
      </c>
      <c r="B4251" t="s">
        <v>15</v>
      </c>
      <c r="C4251" t="s">
        <v>16</v>
      </c>
      <c r="D4251" t="s">
        <v>17</v>
      </c>
      <c r="E4251" t="s">
        <v>198</v>
      </c>
      <c r="F4251" t="s">
        <v>51</v>
      </c>
      <c r="G4251">
        <v>6824</v>
      </c>
      <c r="H4251" t="s">
        <v>119</v>
      </c>
      <c r="I4251" t="s">
        <v>32</v>
      </c>
      <c r="J4251" t="s">
        <v>64</v>
      </c>
      <c r="K4251">
        <v>88.08</v>
      </c>
      <c r="L4251">
        <v>6</v>
      </c>
      <c r="M4251">
        <v>0</v>
      </c>
      <c r="N4251">
        <v>40.516800000000003</v>
      </c>
      <c r="O4251" s="5">
        <f t="shared" si="66"/>
        <v>0.46000000000000008</v>
      </c>
    </row>
    <row r="4252" spans="1:15" x14ac:dyDescent="0.25">
      <c r="A4252" t="s">
        <v>687</v>
      </c>
      <c r="B4252" t="s">
        <v>15</v>
      </c>
      <c r="C4252" t="s">
        <v>16</v>
      </c>
      <c r="D4252" t="s">
        <v>17</v>
      </c>
      <c r="E4252" t="s">
        <v>198</v>
      </c>
      <c r="F4252" t="s">
        <v>51</v>
      </c>
      <c r="G4252">
        <v>6824</v>
      </c>
      <c r="H4252" t="s">
        <v>119</v>
      </c>
      <c r="I4252" t="s">
        <v>21</v>
      </c>
      <c r="J4252" t="s">
        <v>25</v>
      </c>
      <c r="K4252">
        <v>751.92</v>
      </c>
      <c r="L4252">
        <v>4</v>
      </c>
      <c r="M4252">
        <v>0</v>
      </c>
      <c r="N4252">
        <v>150.38399999999999</v>
      </c>
      <c r="O4252" s="5">
        <f t="shared" si="66"/>
        <v>0.19999999999999998</v>
      </c>
    </row>
    <row r="4253" spans="1:15" x14ac:dyDescent="0.25">
      <c r="A4253" t="s">
        <v>652</v>
      </c>
      <c r="B4253" t="s">
        <v>578</v>
      </c>
      <c r="C4253" t="s">
        <v>30</v>
      </c>
      <c r="D4253" t="s">
        <v>17</v>
      </c>
      <c r="E4253" t="s">
        <v>110</v>
      </c>
      <c r="F4253" t="s">
        <v>94</v>
      </c>
      <c r="G4253">
        <v>10011</v>
      </c>
      <c r="H4253" t="s">
        <v>119</v>
      </c>
      <c r="I4253" t="s">
        <v>21</v>
      </c>
      <c r="J4253" t="s">
        <v>25</v>
      </c>
      <c r="K4253">
        <v>887.10299999999995</v>
      </c>
      <c r="L4253">
        <v>7</v>
      </c>
      <c r="M4253">
        <v>0.1</v>
      </c>
      <c r="N4253">
        <v>177.42060000000001</v>
      </c>
      <c r="O4253" s="5">
        <f t="shared" si="66"/>
        <v>0.2</v>
      </c>
    </row>
    <row r="4254" spans="1:15" x14ac:dyDescent="0.25">
      <c r="A4254" t="s">
        <v>764</v>
      </c>
      <c r="B4254" t="s">
        <v>578</v>
      </c>
      <c r="C4254" t="s">
        <v>16</v>
      </c>
      <c r="D4254" t="s">
        <v>17</v>
      </c>
      <c r="E4254" t="s">
        <v>309</v>
      </c>
      <c r="F4254" t="s">
        <v>35</v>
      </c>
      <c r="G4254">
        <v>33801</v>
      </c>
      <c r="H4254" t="s">
        <v>20</v>
      </c>
      <c r="I4254" t="s">
        <v>58</v>
      </c>
      <c r="J4254" t="s">
        <v>59</v>
      </c>
      <c r="K4254">
        <v>55.944000000000003</v>
      </c>
      <c r="L4254">
        <v>7</v>
      </c>
      <c r="M4254">
        <v>0.2</v>
      </c>
      <c r="N4254">
        <v>-13.2867</v>
      </c>
      <c r="O4254" s="5">
        <f t="shared" si="66"/>
        <v>-0.23749999999999999</v>
      </c>
    </row>
    <row r="4255" spans="1:15" x14ac:dyDescent="0.25">
      <c r="A4255" t="s">
        <v>764</v>
      </c>
      <c r="B4255" t="s">
        <v>578</v>
      </c>
      <c r="C4255" t="s">
        <v>16</v>
      </c>
      <c r="D4255" t="s">
        <v>17</v>
      </c>
      <c r="E4255" t="s">
        <v>309</v>
      </c>
      <c r="F4255" t="s">
        <v>35</v>
      </c>
      <c r="G4255">
        <v>33801</v>
      </c>
      <c r="H4255" t="s">
        <v>20</v>
      </c>
      <c r="I4255" t="s">
        <v>32</v>
      </c>
      <c r="J4255" t="s">
        <v>53</v>
      </c>
      <c r="K4255">
        <v>10.688000000000001</v>
      </c>
      <c r="L4255">
        <v>2</v>
      </c>
      <c r="M4255">
        <v>0.2</v>
      </c>
      <c r="N4255">
        <v>2.2711999999999999</v>
      </c>
      <c r="O4255" s="5">
        <f t="shared" si="66"/>
        <v>0.21249999999999997</v>
      </c>
    </row>
    <row r="4256" spans="1:15" x14ac:dyDescent="0.25">
      <c r="A4256" t="s">
        <v>764</v>
      </c>
      <c r="B4256" t="s">
        <v>578</v>
      </c>
      <c r="C4256" t="s">
        <v>16</v>
      </c>
      <c r="D4256" t="s">
        <v>17</v>
      </c>
      <c r="E4256" t="s">
        <v>309</v>
      </c>
      <c r="F4256" t="s">
        <v>35</v>
      </c>
      <c r="G4256">
        <v>33801</v>
      </c>
      <c r="H4256" t="s">
        <v>20</v>
      </c>
      <c r="I4256" t="s">
        <v>58</v>
      </c>
      <c r="J4256" t="s">
        <v>59</v>
      </c>
      <c r="K4256">
        <v>11.824</v>
      </c>
      <c r="L4256">
        <v>2</v>
      </c>
      <c r="M4256">
        <v>0.2</v>
      </c>
      <c r="N4256">
        <v>1.0346</v>
      </c>
      <c r="O4256" s="5">
        <f t="shared" si="66"/>
        <v>8.7499999999999994E-2</v>
      </c>
    </row>
    <row r="4257" spans="1:15" x14ac:dyDescent="0.25">
      <c r="A4257" t="s">
        <v>1086</v>
      </c>
      <c r="B4257" t="s">
        <v>155</v>
      </c>
      <c r="C4257" t="s">
        <v>16</v>
      </c>
      <c r="D4257" t="s">
        <v>17</v>
      </c>
      <c r="E4257" t="s">
        <v>360</v>
      </c>
      <c r="F4257" t="s">
        <v>74</v>
      </c>
      <c r="G4257">
        <v>61032</v>
      </c>
      <c r="H4257" t="s">
        <v>89</v>
      </c>
      <c r="I4257" t="s">
        <v>32</v>
      </c>
      <c r="J4257" t="s">
        <v>80</v>
      </c>
      <c r="K4257">
        <v>63.311999999999998</v>
      </c>
      <c r="L4257">
        <v>3</v>
      </c>
      <c r="M4257">
        <v>0.2</v>
      </c>
      <c r="N4257">
        <v>20.5764</v>
      </c>
      <c r="O4257" s="5">
        <f t="shared" si="66"/>
        <v>0.32500000000000001</v>
      </c>
    </row>
    <row r="4258" spans="1:15" x14ac:dyDescent="0.25">
      <c r="A4258" t="s">
        <v>1086</v>
      </c>
      <c r="B4258" t="s">
        <v>155</v>
      </c>
      <c r="C4258" t="s">
        <v>16</v>
      </c>
      <c r="D4258" t="s">
        <v>17</v>
      </c>
      <c r="E4258" t="s">
        <v>360</v>
      </c>
      <c r="F4258" t="s">
        <v>74</v>
      </c>
      <c r="G4258">
        <v>61032</v>
      </c>
      <c r="H4258" t="s">
        <v>89</v>
      </c>
      <c r="I4258" t="s">
        <v>32</v>
      </c>
      <c r="J4258" t="s">
        <v>64</v>
      </c>
      <c r="K4258">
        <v>96.784000000000006</v>
      </c>
      <c r="L4258">
        <v>4</v>
      </c>
      <c r="M4258">
        <v>0.8</v>
      </c>
      <c r="N4258">
        <v>-145.17599999999999</v>
      </c>
      <c r="O4258" s="5">
        <f t="shared" si="66"/>
        <v>-1.4999999999999998</v>
      </c>
    </row>
    <row r="4259" spans="1:15" x14ac:dyDescent="0.25">
      <c r="A4259" t="s">
        <v>1086</v>
      </c>
      <c r="B4259" t="s">
        <v>155</v>
      </c>
      <c r="C4259" t="s">
        <v>16</v>
      </c>
      <c r="D4259" t="s">
        <v>17</v>
      </c>
      <c r="E4259" t="s">
        <v>360</v>
      </c>
      <c r="F4259" t="s">
        <v>74</v>
      </c>
      <c r="G4259">
        <v>61032</v>
      </c>
      <c r="H4259" t="s">
        <v>89</v>
      </c>
      <c r="I4259" t="s">
        <v>21</v>
      </c>
      <c r="J4259" t="s">
        <v>48</v>
      </c>
      <c r="K4259">
        <v>10.476000000000001</v>
      </c>
      <c r="L4259">
        <v>3</v>
      </c>
      <c r="M4259">
        <v>0.6</v>
      </c>
      <c r="N4259">
        <v>-6.8094000000000001</v>
      </c>
      <c r="O4259" s="5">
        <f t="shared" si="66"/>
        <v>-0.64999999999999991</v>
      </c>
    </row>
    <row r="4260" spans="1:15" x14ac:dyDescent="0.25">
      <c r="A4260" t="s">
        <v>930</v>
      </c>
      <c r="B4260" t="s">
        <v>38</v>
      </c>
      <c r="C4260" t="s">
        <v>30</v>
      </c>
      <c r="D4260" t="s">
        <v>17</v>
      </c>
      <c r="E4260" t="s">
        <v>487</v>
      </c>
      <c r="F4260" t="s">
        <v>114</v>
      </c>
      <c r="G4260">
        <v>97504</v>
      </c>
      <c r="H4260" t="s">
        <v>31</v>
      </c>
      <c r="I4260" t="s">
        <v>32</v>
      </c>
      <c r="J4260" t="s">
        <v>64</v>
      </c>
      <c r="K4260">
        <v>9.7620000000000005</v>
      </c>
      <c r="L4260">
        <v>2</v>
      </c>
      <c r="M4260">
        <v>0.7</v>
      </c>
      <c r="N4260">
        <v>-6.8334000000000001</v>
      </c>
      <c r="O4260" s="5">
        <f t="shared" si="66"/>
        <v>-0.7</v>
      </c>
    </row>
    <row r="4261" spans="1:15" x14ac:dyDescent="0.25">
      <c r="A4261" t="s">
        <v>636</v>
      </c>
      <c r="B4261" t="s">
        <v>155</v>
      </c>
      <c r="C4261" t="s">
        <v>30</v>
      </c>
      <c r="D4261" t="s">
        <v>17</v>
      </c>
      <c r="E4261" t="s">
        <v>44</v>
      </c>
      <c r="F4261" t="s">
        <v>45</v>
      </c>
      <c r="G4261">
        <v>98103</v>
      </c>
      <c r="H4261" t="s">
        <v>31</v>
      </c>
      <c r="I4261" t="s">
        <v>21</v>
      </c>
      <c r="J4261" t="s">
        <v>25</v>
      </c>
      <c r="K4261">
        <v>196.78399999999999</v>
      </c>
      <c r="L4261">
        <v>2</v>
      </c>
      <c r="M4261">
        <v>0.2</v>
      </c>
      <c r="N4261">
        <v>-22.138200000000001</v>
      </c>
      <c r="O4261" s="5">
        <f t="shared" si="66"/>
        <v>-0.11250000000000002</v>
      </c>
    </row>
    <row r="4262" spans="1:15" x14ac:dyDescent="0.25">
      <c r="A4262" t="s">
        <v>652</v>
      </c>
      <c r="B4262" t="s">
        <v>15</v>
      </c>
      <c r="C4262" t="s">
        <v>30</v>
      </c>
      <c r="D4262" t="s">
        <v>17</v>
      </c>
      <c r="E4262" t="s">
        <v>110</v>
      </c>
      <c r="F4262" t="s">
        <v>94</v>
      </c>
      <c r="G4262">
        <v>10035</v>
      </c>
      <c r="H4262" t="s">
        <v>119</v>
      </c>
      <c r="I4262" t="s">
        <v>32</v>
      </c>
      <c r="J4262" t="s">
        <v>143</v>
      </c>
      <c r="K4262">
        <v>47.98</v>
      </c>
      <c r="L4262">
        <v>2</v>
      </c>
      <c r="M4262">
        <v>0</v>
      </c>
      <c r="N4262">
        <v>23.99</v>
      </c>
      <c r="O4262" s="5">
        <f t="shared" si="66"/>
        <v>0.5</v>
      </c>
    </row>
    <row r="4263" spans="1:15" x14ac:dyDescent="0.25">
      <c r="A4263" t="s">
        <v>687</v>
      </c>
      <c r="B4263" t="s">
        <v>15</v>
      </c>
      <c r="C4263" t="s">
        <v>30</v>
      </c>
      <c r="D4263" t="s">
        <v>17</v>
      </c>
      <c r="E4263" t="s">
        <v>198</v>
      </c>
      <c r="F4263" t="s">
        <v>51</v>
      </c>
      <c r="G4263">
        <v>6824</v>
      </c>
      <c r="H4263" t="s">
        <v>119</v>
      </c>
      <c r="I4263" t="s">
        <v>32</v>
      </c>
      <c r="J4263" t="s">
        <v>33</v>
      </c>
      <c r="K4263">
        <v>13.05</v>
      </c>
      <c r="L4263">
        <v>5</v>
      </c>
      <c r="M4263">
        <v>0</v>
      </c>
      <c r="N4263">
        <v>6.0030000000000001</v>
      </c>
      <c r="O4263" s="5">
        <f t="shared" si="66"/>
        <v>0.45999999999999996</v>
      </c>
    </row>
    <row r="4264" spans="1:15" x14ac:dyDescent="0.25">
      <c r="A4264" t="s">
        <v>954</v>
      </c>
      <c r="B4264" t="s">
        <v>38</v>
      </c>
      <c r="C4264" t="s">
        <v>16</v>
      </c>
      <c r="D4264" t="s">
        <v>17</v>
      </c>
      <c r="E4264" t="s">
        <v>505</v>
      </c>
      <c r="F4264" t="s">
        <v>78</v>
      </c>
      <c r="G4264">
        <v>56560</v>
      </c>
      <c r="H4264" t="s">
        <v>89</v>
      </c>
      <c r="I4264" t="s">
        <v>58</v>
      </c>
      <c r="J4264" t="s">
        <v>129</v>
      </c>
      <c r="K4264">
        <v>63.96</v>
      </c>
      <c r="L4264">
        <v>4</v>
      </c>
      <c r="M4264">
        <v>0</v>
      </c>
      <c r="N4264">
        <v>19.8276</v>
      </c>
      <c r="O4264" s="5">
        <f t="shared" si="66"/>
        <v>0.31</v>
      </c>
    </row>
    <row r="4265" spans="1:15" x14ac:dyDescent="0.25">
      <c r="A4265" t="s">
        <v>727</v>
      </c>
      <c r="B4265" t="s">
        <v>38</v>
      </c>
      <c r="C4265" t="s">
        <v>16</v>
      </c>
      <c r="D4265" t="s">
        <v>17</v>
      </c>
      <c r="E4265" t="s">
        <v>162</v>
      </c>
      <c r="F4265" t="s">
        <v>71</v>
      </c>
      <c r="G4265">
        <v>31907</v>
      </c>
      <c r="H4265" t="s">
        <v>20</v>
      </c>
      <c r="I4265" t="s">
        <v>32</v>
      </c>
      <c r="J4265" t="s">
        <v>68</v>
      </c>
      <c r="K4265">
        <v>80.48</v>
      </c>
      <c r="L4265">
        <v>1</v>
      </c>
      <c r="M4265">
        <v>0</v>
      </c>
      <c r="N4265">
        <v>24.143999999999998</v>
      </c>
      <c r="O4265" s="5">
        <f t="shared" si="66"/>
        <v>0.3</v>
      </c>
    </row>
    <row r="4266" spans="1:15" x14ac:dyDescent="0.25">
      <c r="A4266" t="s">
        <v>642</v>
      </c>
      <c r="B4266" t="s">
        <v>38</v>
      </c>
      <c r="C4266" t="s">
        <v>16</v>
      </c>
      <c r="D4266" t="s">
        <v>17</v>
      </c>
      <c r="E4266" t="s">
        <v>73</v>
      </c>
      <c r="F4266" t="s">
        <v>70</v>
      </c>
      <c r="G4266">
        <v>19143</v>
      </c>
      <c r="H4266" t="s">
        <v>119</v>
      </c>
      <c r="I4266" t="s">
        <v>32</v>
      </c>
      <c r="J4266" t="s">
        <v>64</v>
      </c>
      <c r="K4266">
        <v>11.673</v>
      </c>
      <c r="L4266">
        <v>3</v>
      </c>
      <c r="M4266">
        <v>0.7</v>
      </c>
      <c r="N4266">
        <v>-7.782</v>
      </c>
      <c r="O4266" s="5">
        <f t="shared" si="66"/>
        <v>-0.66666666666666663</v>
      </c>
    </row>
    <row r="4267" spans="1:15" x14ac:dyDescent="0.25">
      <c r="A4267" t="s">
        <v>644</v>
      </c>
      <c r="B4267" t="s">
        <v>38</v>
      </c>
      <c r="C4267" t="s">
        <v>16</v>
      </c>
      <c r="D4267" t="s">
        <v>17</v>
      </c>
      <c r="E4267" t="s">
        <v>81</v>
      </c>
      <c r="F4267" t="s">
        <v>50</v>
      </c>
      <c r="G4267">
        <v>77036</v>
      </c>
      <c r="H4267" t="s">
        <v>89</v>
      </c>
      <c r="I4267" t="s">
        <v>21</v>
      </c>
      <c r="J4267" t="s">
        <v>39</v>
      </c>
      <c r="K4267">
        <v>863.12800000000004</v>
      </c>
      <c r="L4267">
        <v>8</v>
      </c>
      <c r="M4267">
        <v>0.3</v>
      </c>
      <c r="N4267">
        <v>-160.29519999999999</v>
      </c>
      <c r="O4267" s="5">
        <f t="shared" si="66"/>
        <v>-0.18571428571428569</v>
      </c>
    </row>
    <row r="4268" spans="1:15" x14ac:dyDescent="0.25">
      <c r="A4268" t="s">
        <v>644</v>
      </c>
      <c r="B4268" t="s">
        <v>38</v>
      </c>
      <c r="C4268" t="s">
        <v>16</v>
      </c>
      <c r="D4268" t="s">
        <v>17</v>
      </c>
      <c r="E4268" t="s">
        <v>81</v>
      </c>
      <c r="F4268" t="s">
        <v>50</v>
      </c>
      <c r="G4268">
        <v>77036</v>
      </c>
      <c r="H4268" t="s">
        <v>89</v>
      </c>
      <c r="I4268" t="s">
        <v>32</v>
      </c>
      <c r="J4268" t="s">
        <v>64</v>
      </c>
      <c r="K4268">
        <v>3.5640000000000001</v>
      </c>
      <c r="L4268">
        <v>3</v>
      </c>
      <c r="M4268">
        <v>0.8</v>
      </c>
      <c r="N4268">
        <v>-6.2370000000000001</v>
      </c>
      <c r="O4268" s="5">
        <f t="shared" si="66"/>
        <v>-1.75</v>
      </c>
    </row>
    <row r="4269" spans="1:15" x14ac:dyDescent="0.25">
      <c r="A4269" t="s">
        <v>644</v>
      </c>
      <c r="B4269" t="s">
        <v>38</v>
      </c>
      <c r="C4269" t="s">
        <v>16</v>
      </c>
      <c r="D4269" t="s">
        <v>17</v>
      </c>
      <c r="E4269" t="s">
        <v>81</v>
      </c>
      <c r="F4269" t="s">
        <v>50</v>
      </c>
      <c r="G4269">
        <v>77036</v>
      </c>
      <c r="H4269" t="s">
        <v>89</v>
      </c>
      <c r="I4269" t="s">
        <v>21</v>
      </c>
      <c r="J4269" t="s">
        <v>22</v>
      </c>
      <c r="K4269">
        <v>956.66480000000001</v>
      </c>
      <c r="L4269">
        <v>7</v>
      </c>
      <c r="M4269">
        <v>0.32</v>
      </c>
      <c r="N4269">
        <v>-225.0976</v>
      </c>
      <c r="O4269" s="5">
        <f t="shared" si="66"/>
        <v>-0.23529411764705882</v>
      </c>
    </row>
    <row r="4270" spans="1:15" x14ac:dyDescent="0.25">
      <c r="A4270" t="s">
        <v>644</v>
      </c>
      <c r="B4270" t="s">
        <v>38</v>
      </c>
      <c r="C4270" t="s">
        <v>16</v>
      </c>
      <c r="D4270" t="s">
        <v>17</v>
      </c>
      <c r="E4270" t="s">
        <v>81</v>
      </c>
      <c r="F4270" t="s">
        <v>50</v>
      </c>
      <c r="G4270">
        <v>77036</v>
      </c>
      <c r="H4270" t="s">
        <v>89</v>
      </c>
      <c r="I4270" t="s">
        <v>32</v>
      </c>
      <c r="J4270" t="s">
        <v>64</v>
      </c>
      <c r="K4270">
        <v>12.587999999999999</v>
      </c>
      <c r="L4270">
        <v>3</v>
      </c>
      <c r="M4270">
        <v>0.8</v>
      </c>
      <c r="N4270">
        <v>-20.140799999999999</v>
      </c>
      <c r="O4270" s="5">
        <f t="shared" si="66"/>
        <v>-1.6</v>
      </c>
    </row>
    <row r="4271" spans="1:15" x14ac:dyDescent="0.25">
      <c r="A4271" t="s">
        <v>644</v>
      </c>
      <c r="B4271" t="s">
        <v>38</v>
      </c>
      <c r="C4271" t="s">
        <v>16</v>
      </c>
      <c r="D4271" t="s">
        <v>17</v>
      </c>
      <c r="E4271" t="s">
        <v>81</v>
      </c>
      <c r="F4271" t="s">
        <v>50</v>
      </c>
      <c r="G4271">
        <v>77036</v>
      </c>
      <c r="H4271" t="s">
        <v>89</v>
      </c>
      <c r="I4271" t="s">
        <v>58</v>
      </c>
      <c r="J4271" t="s">
        <v>129</v>
      </c>
      <c r="K4271">
        <v>171.96</v>
      </c>
      <c r="L4271">
        <v>5</v>
      </c>
      <c r="M4271">
        <v>0.2</v>
      </c>
      <c r="N4271">
        <v>45.139499999999998</v>
      </c>
      <c r="O4271" s="5">
        <f t="shared" si="66"/>
        <v>0.26249999999999996</v>
      </c>
    </row>
    <row r="4272" spans="1:15" x14ac:dyDescent="0.25">
      <c r="A4272" t="s">
        <v>636</v>
      </c>
      <c r="B4272" t="s">
        <v>15</v>
      </c>
      <c r="C4272" t="s">
        <v>16</v>
      </c>
      <c r="D4272" t="s">
        <v>17</v>
      </c>
      <c r="E4272" t="s">
        <v>44</v>
      </c>
      <c r="F4272" t="s">
        <v>45</v>
      </c>
      <c r="G4272">
        <v>98115</v>
      </c>
      <c r="H4272" t="s">
        <v>31</v>
      </c>
      <c r="I4272" t="s">
        <v>21</v>
      </c>
      <c r="J4272" t="s">
        <v>39</v>
      </c>
      <c r="K4272">
        <v>871.4</v>
      </c>
      <c r="L4272">
        <v>4</v>
      </c>
      <c r="M4272">
        <v>0</v>
      </c>
      <c r="N4272">
        <v>148.13800000000001</v>
      </c>
      <c r="O4272" s="5">
        <f t="shared" si="66"/>
        <v>0.17</v>
      </c>
    </row>
    <row r="4273" spans="1:15" x14ac:dyDescent="0.25">
      <c r="A4273" t="s">
        <v>885</v>
      </c>
      <c r="B4273" t="s">
        <v>38</v>
      </c>
      <c r="C4273" t="s">
        <v>30</v>
      </c>
      <c r="D4273" t="s">
        <v>17</v>
      </c>
      <c r="E4273" t="s">
        <v>127</v>
      </c>
      <c r="F4273" t="s">
        <v>104</v>
      </c>
      <c r="G4273">
        <v>38301</v>
      </c>
      <c r="H4273" t="s">
        <v>20</v>
      </c>
      <c r="I4273" t="s">
        <v>21</v>
      </c>
      <c r="J4273" t="s">
        <v>48</v>
      </c>
      <c r="K4273">
        <v>692.47199999999998</v>
      </c>
      <c r="L4273">
        <v>11</v>
      </c>
      <c r="M4273">
        <v>0.2</v>
      </c>
      <c r="N4273">
        <v>190.4298</v>
      </c>
      <c r="O4273" s="5">
        <f t="shared" si="66"/>
        <v>0.27500000000000002</v>
      </c>
    </row>
    <row r="4274" spans="1:15" x14ac:dyDescent="0.25">
      <c r="A4274" t="s">
        <v>913</v>
      </c>
      <c r="B4274" t="s">
        <v>15</v>
      </c>
      <c r="C4274" t="s">
        <v>30</v>
      </c>
      <c r="D4274" t="s">
        <v>17</v>
      </c>
      <c r="E4274" t="s">
        <v>140</v>
      </c>
      <c r="F4274" t="s">
        <v>105</v>
      </c>
      <c r="G4274">
        <v>21215</v>
      </c>
      <c r="H4274" t="s">
        <v>119</v>
      </c>
      <c r="I4274" t="s">
        <v>21</v>
      </c>
      <c r="J4274" t="s">
        <v>48</v>
      </c>
      <c r="K4274">
        <v>207.76</v>
      </c>
      <c r="L4274">
        <v>4</v>
      </c>
      <c r="M4274">
        <v>0</v>
      </c>
      <c r="N4274">
        <v>85.181600000000003</v>
      </c>
      <c r="O4274" s="5">
        <f t="shared" si="66"/>
        <v>0.41000000000000003</v>
      </c>
    </row>
    <row r="4275" spans="1:15" x14ac:dyDescent="0.25">
      <c r="A4275" t="s">
        <v>1012</v>
      </c>
      <c r="B4275" t="s">
        <v>578</v>
      </c>
      <c r="C4275" t="s">
        <v>16</v>
      </c>
      <c r="D4275" t="s">
        <v>17</v>
      </c>
      <c r="E4275" t="s">
        <v>425</v>
      </c>
      <c r="F4275" t="s">
        <v>61</v>
      </c>
      <c r="G4275">
        <v>84107</v>
      </c>
      <c r="H4275" t="s">
        <v>31</v>
      </c>
      <c r="I4275" t="s">
        <v>58</v>
      </c>
      <c r="J4275" t="s">
        <v>59</v>
      </c>
      <c r="K4275">
        <v>71.927999999999997</v>
      </c>
      <c r="L4275">
        <v>9</v>
      </c>
      <c r="M4275">
        <v>0.2</v>
      </c>
      <c r="N4275">
        <v>6.2937000000000003</v>
      </c>
      <c r="O4275" s="5">
        <f t="shared" si="66"/>
        <v>8.7500000000000008E-2</v>
      </c>
    </row>
    <row r="4276" spans="1:15" x14ac:dyDescent="0.25">
      <c r="A4276" t="s">
        <v>1012</v>
      </c>
      <c r="B4276" t="s">
        <v>578</v>
      </c>
      <c r="C4276" t="s">
        <v>16</v>
      </c>
      <c r="D4276" t="s">
        <v>17</v>
      </c>
      <c r="E4276" t="s">
        <v>425</v>
      </c>
      <c r="F4276" t="s">
        <v>61</v>
      </c>
      <c r="G4276">
        <v>84107</v>
      </c>
      <c r="H4276" t="s">
        <v>31</v>
      </c>
      <c r="I4276" t="s">
        <v>32</v>
      </c>
      <c r="J4276" t="s">
        <v>53</v>
      </c>
      <c r="K4276">
        <v>25.99</v>
      </c>
      <c r="L4276">
        <v>1</v>
      </c>
      <c r="M4276">
        <v>0</v>
      </c>
      <c r="N4276">
        <v>7.5370999999999997</v>
      </c>
      <c r="O4276" s="5">
        <f t="shared" si="66"/>
        <v>0.28999999999999998</v>
      </c>
    </row>
    <row r="4277" spans="1:15" x14ac:dyDescent="0.25">
      <c r="A4277" t="s">
        <v>636</v>
      </c>
      <c r="B4277" t="s">
        <v>38</v>
      </c>
      <c r="C4277" t="s">
        <v>30</v>
      </c>
      <c r="D4277" t="s">
        <v>17</v>
      </c>
      <c r="E4277" t="s">
        <v>44</v>
      </c>
      <c r="F4277" t="s">
        <v>45</v>
      </c>
      <c r="G4277">
        <v>98105</v>
      </c>
      <c r="H4277" t="s">
        <v>31</v>
      </c>
      <c r="I4277" t="s">
        <v>32</v>
      </c>
      <c r="J4277" t="s">
        <v>64</v>
      </c>
      <c r="K4277">
        <v>3.5920000000000001</v>
      </c>
      <c r="L4277">
        <v>1</v>
      </c>
      <c r="M4277">
        <v>0.2</v>
      </c>
      <c r="N4277">
        <v>1.1225000000000001</v>
      </c>
      <c r="O4277" s="5">
        <f t="shared" si="66"/>
        <v>0.3125</v>
      </c>
    </row>
    <row r="4278" spans="1:15" x14ac:dyDescent="0.25">
      <c r="A4278" t="s">
        <v>694</v>
      </c>
      <c r="B4278" t="s">
        <v>38</v>
      </c>
      <c r="C4278" t="s">
        <v>30</v>
      </c>
      <c r="D4278" t="s">
        <v>17</v>
      </c>
      <c r="E4278" t="s">
        <v>211</v>
      </c>
      <c r="F4278" t="s">
        <v>50</v>
      </c>
      <c r="G4278">
        <v>75220</v>
      </c>
      <c r="H4278" t="s">
        <v>89</v>
      </c>
      <c r="I4278" t="s">
        <v>32</v>
      </c>
      <c r="J4278" t="s">
        <v>68</v>
      </c>
      <c r="K4278">
        <v>48.631999999999998</v>
      </c>
      <c r="L4278">
        <v>2</v>
      </c>
      <c r="M4278">
        <v>0.8</v>
      </c>
      <c r="N4278">
        <v>-121.58</v>
      </c>
      <c r="O4278" s="5">
        <f t="shared" si="66"/>
        <v>-2.5</v>
      </c>
    </row>
    <row r="4279" spans="1:15" x14ac:dyDescent="0.25">
      <c r="A4279" t="s">
        <v>636</v>
      </c>
      <c r="B4279" t="s">
        <v>38</v>
      </c>
      <c r="C4279" t="s">
        <v>88</v>
      </c>
      <c r="D4279" t="s">
        <v>17</v>
      </c>
      <c r="E4279" t="s">
        <v>44</v>
      </c>
      <c r="F4279" t="s">
        <v>45</v>
      </c>
      <c r="G4279">
        <v>98105</v>
      </c>
      <c r="H4279" t="s">
        <v>31</v>
      </c>
      <c r="I4279" t="s">
        <v>32</v>
      </c>
      <c r="J4279" t="s">
        <v>43</v>
      </c>
      <c r="K4279">
        <v>323.10000000000002</v>
      </c>
      <c r="L4279">
        <v>2</v>
      </c>
      <c r="M4279">
        <v>0</v>
      </c>
      <c r="N4279">
        <v>61.389000000000003</v>
      </c>
      <c r="O4279" s="5">
        <f t="shared" si="66"/>
        <v>0.19</v>
      </c>
    </row>
    <row r="4280" spans="1:15" x14ac:dyDescent="0.25">
      <c r="A4280" t="s">
        <v>716</v>
      </c>
      <c r="B4280" t="s">
        <v>38</v>
      </c>
      <c r="C4280" t="s">
        <v>30</v>
      </c>
      <c r="D4280" t="s">
        <v>17</v>
      </c>
      <c r="E4280" t="s">
        <v>244</v>
      </c>
      <c r="F4280" t="s">
        <v>139</v>
      </c>
      <c r="G4280">
        <v>8701</v>
      </c>
      <c r="H4280" t="s">
        <v>119</v>
      </c>
      <c r="I4280" t="s">
        <v>58</v>
      </c>
      <c r="J4280" t="s">
        <v>371</v>
      </c>
      <c r="K4280">
        <v>9099.93</v>
      </c>
      <c r="L4280">
        <v>7</v>
      </c>
      <c r="M4280">
        <v>0</v>
      </c>
      <c r="N4280">
        <v>2365.9818</v>
      </c>
      <c r="O4280" s="5">
        <f t="shared" si="66"/>
        <v>0.26</v>
      </c>
    </row>
    <row r="4281" spans="1:15" x14ac:dyDescent="0.25">
      <c r="A4281" t="s">
        <v>716</v>
      </c>
      <c r="B4281" t="s">
        <v>38</v>
      </c>
      <c r="C4281" t="s">
        <v>30</v>
      </c>
      <c r="D4281" t="s">
        <v>17</v>
      </c>
      <c r="E4281" t="s">
        <v>244</v>
      </c>
      <c r="F4281" t="s">
        <v>139</v>
      </c>
      <c r="G4281">
        <v>8701</v>
      </c>
      <c r="H4281" t="s">
        <v>119</v>
      </c>
      <c r="I4281" t="s">
        <v>21</v>
      </c>
      <c r="J4281" t="s">
        <v>48</v>
      </c>
      <c r="K4281">
        <v>9.9600000000000009</v>
      </c>
      <c r="L4281">
        <v>2</v>
      </c>
      <c r="M4281">
        <v>0</v>
      </c>
      <c r="N4281">
        <v>3.2867999999999999</v>
      </c>
      <c r="O4281" s="5">
        <f t="shared" si="66"/>
        <v>0.32999999999999996</v>
      </c>
    </row>
    <row r="4282" spans="1:15" x14ac:dyDescent="0.25">
      <c r="A4282" t="s">
        <v>716</v>
      </c>
      <c r="B4282" t="s">
        <v>38</v>
      </c>
      <c r="C4282" t="s">
        <v>30</v>
      </c>
      <c r="D4282" t="s">
        <v>17</v>
      </c>
      <c r="E4282" t="s">
        <v>244</v>
      </c>
      <c r="F4282" t="s">
        <v>139</v>
      </c>
      <c r="G4282">
        <v>8701</v>
      </c>
      <c r="H4282" t="s">
        <v>119</v>
      </c>
      <c r="I4282" t="s">
        <v>32</v>
      </c>
      <c r="J4282" t="s">
        <v>64</v>
      </c>
      <c r="K4282">
        <v>25.3</v>
      </c>
      <c r="L4282">
        <v>5</v>
      </c>
      <c r="M4282">
        <v>0</v>
      </c>
      <c r="N4282">
        <v>11.891</v>
      </c>
      <c r="O4282" s="5">
        <f t="shared" si="66"/>
        <v>0.47</v>
      </c>
    </row>
    <row r="4283" spans="1:15" x14ac:dyDescent="0.25">
      <c r="A4283" t="s">
        <v>652</v>
      </c>
      <c r="B4283" t="s">
        <v>38</v>
      </c>
      <c r="C4283" t="s">
        <v>88</v>
      </c>
      <c r="D4283" t="s">
        <v>17</v>
      </c>
      <c r="E4283" t="s">
        <v>110</v>
      </c>
      <c r="F4283" t="s">
        <v>94</v>
      </c>
      <c r="G4283">
        <v>10011</v>
      </c>
      <c r="H4283" t="s">
        <v>119</v>
      </c>
      <c r="I4283" t="s">
        <v>32</v>
      </c>
      <c r="J4283" t="s">
        <v>80</v>
      </c>
      <c r="K4283">
        <v>11.36</v>
      </c>
      <c r="L4283">
        <v>2</v>
      </c>
      <c r="M4283">
        <v>0</v>
      </c>
      <c r="N4283">
        <v>5.2256</v>
      </c>
      <c r="O4283" s="5">
        <f t="shared" si="66"/>
        <v>0.46</v>
      </c>
    </row>
    <row r="4284" spans="1:15" x14ac:dyDescent="0.25">
      <c r="A4284" t="s">
        <v>652</v>
      </c>
      <c r="B4284" t="s">
        <v>38</v>
      </c>
      <c r="C4284" t="s">
        <v>88</v>
      </c>
      <c r="D4284" t="s">
        <v>17</v>
      </c>
      <c r="E4284" t="s">
        <v>110</v>
      </c>
      <c r="F4284" t="s">
        <v>94</v>
      </c>
      <c r="G4284">
        <v>10011</v>
      </c>
      <c r="H4284" t="s">
        <v>119</v>
      </c>
      <c r="I4284" t="s">
        <v>21</v>
      </c>
      <c r="J4284" t="s">
        <v>25</v>
      </c>
      <c r="K4284">
        <v>69.263999999999996</v>
      </c>
      <c r="L4284">
        <v>2</v>
      </c>
      <c r="M4284">
        <v>0.1</v>
      </c>
      <c r="N4284">
        <v>14.622400000000001</v>
      </c>
      <c r="O4284" s="5">
        <f t="shared" si="66"/>
        <v>0.21111111111111114</v>
      </c>
    </row>
    <row r="4285" spans="1:15" x14ac:dyDescent="0.25">
      <c r="A4285" t="s">
        <v>909</v>
      </c>
      <c r="B4285" t="s">
        <v>155</v>
      </c>
      <c r="C4285" t="s">
        <v>16</v>
      </c>
      <c r="D4285" t="s">
        <v>17</v>
      </c>
      <c r="E4285" t="s">
        <v>428</v>
      </c>
      <c r="F4285" t="s">
        <v>83</v>
      </c>
      <c r="G4285">
        <v>46203</v>
      </c>
      <c r="H4285" t="s">
        <v>89</v>
      </c>
      <c r="I4285" t="s">
        <v>32</v>
      </c>
      <c r="J4285" t="s">
        <v>33</v>
      </c>
      <c r="K4285">
        <v>3.69</v>
      </c>
      <c r="L4285">
        <v>1</v>
      </c>
      <c r="M4285">
        <v>0</v>
      </c>
      <c r="N4285">
        <v>1.7343</v>
      </c>
      <c r="O4285" s="5">
        <f t="shared" si="66"/>
        <v>0.47</v>
      </c>
    </row>
    <row r="4286" spans="1:15" x14ac:dyDescent="0.25">
      <c r="A4286" t="s">
        <v>909</v>
      </c>
      <c r="B4286" t="s">
        <v>155</v>
      </c>
      <c r="C4286" t="s">
        <v>16</v>
      </c>
      <c r="D4286" t="s">
        <v>17</v>
      </c>
      <c r="E4286" t="s">
        <v>428</v>
      </c>
      <c r="F4286" t="s">
        <v>83</v>
      </c>
      <c r="G4286">
        <v>46203</v>
      </c>
      <c r="H4286" t="s">
        <v>89</v>
      </c>
      <c r="I4286" t="s">
        <v>32</v>
      </c>
      <c r="J4286" t="s">
        <v>64</v>
      </c>
      <c r="K4286">
        <v>1103.97</v>
      </c>
      <c r="L4286">
        <v>3</v>
      </c>
      <c r="M4286">
        <v>0</v>
      </c>
      <c r="N4286">
        <v>496.78649999999999</v>
      </c>
      <c r="O4286" s="5">
        <f t="shared" si="66"/>
        <v>0.44999999999999996</v>
      </c>
    </row>
    <row r="4287" spans="1:15" x14ac:dyDescent="0.25">
      <c r="A4287" t="s">
        <v>1087</v>
      </c>
      <c r="B4287" t="s">
        <v>15</v>
      </c>
      <c r="C4287" t="s">
        <v>30</v>
      </c>
      <c r="D4287" t="s">
        <v>17</v>
      </c>
      <c r="E4287" t="s">
        <v>591</v>
      </c>
      <c r="F4287" t="s">
        <v>50</v>
      </c>
      <c r="G4287">
        <v>77642</v>
      </c>
      <c r="H4287" t="s">
        <v>89</v>
      </c>
      <c r="I4287" t="s">
        <v>21</v>
      </c>
      <c r="J4287" t="s">
        <v>22</v>
      </c>
      <c r="K4287">
        <v>246.1328</v>
      </c>
      <c r="L4287">
        <v>2</v>
      </c>
      <c r="M4287">
        <v>0.32</v>
      </c>
      <c r="N4287">
        <v>-76.011600000000001</v>
      </c>
      <c r="O4287" s="5">
        <f t="shared" si="66"/>
        <v>-0.30882352941176472</v>
      </c>
    </row>
    <row r="4288" spans="1:15" x14ac:dyDescent="0.25">
      <c r="A4288" t="s">
        <v>1087</v>
      </c>
      <c r="B4288" t="s">
        <v>15</v>
      </c>
      <c r="C4288" t="s">
        <v>30</v>
      </c>
      <c r="D4288" t="s">
        <v>17</v>
      </c>
      <c r="E4288" t="s">
        <v>591</v>
      </c>
      <c r="F4288" t="s">
        <v>50</v>
      </c>
      <c r="G4288">
        <v>77642</v>
      </c>
      <c r="H4288" t="s">
        <v>89</v>
      </c>
      <c r="I4288" t="s">
        <v>32</v>
      </c>
      <c r="J4288" t="s">
        <v>33</v>
      </c>
      <c r="K4288">
        <v>11.696</v>
      </c>
      <c r="L4288">
        <v>2</v>
      </c>
      <c r="M4288">
        <v>0.2</v>
      </c>
      <c r="N4288">
        <v>3.9474</v>
      </c>
      <c r="O4288" s="5">
        <f t="shared" si="66"/>
        <v>0.33750000000000002</v>
      </c>
    </row>
    <row r="4289" spans="1:15" x14ac:dyDescent="0.25">
      <c r="A4289" t="s">
        <v>1087</v>
      </c>
      <c r="B4289" t="s">
        <v>15</v>
      </c>
      <c r="C4289" t="s">
        <v>30</v>
      </c>
      <c r="D4289" t="s">
        <v>17</v>
      </c>
      <c r="E4289" t="s">
        <v>591</v>
      </c>
      <c r="F4289" t="s">
        <v>50</v>
      </c>
      <c r="G4289">
        <v>77642</v>
      </c>
      <c r="H4289" t="s">
        <v>89</v>
      </c>
      <c r="I4289" t="s">
        <v>58</v>
      </c>
      <c r="J4289" t="s">
        <v>556</v>
      </c>
      <c r="K4289">
        <v>439.99200000000002</v>
      </c>
      <c r="L4289">
        <v>1</v>
      </c>
      <c r="M4289">
        <v>0.2</v>
      </c>
      <c r="N4289">
        <v>164.99700000000001</v>
      </c>
      <c r="O4289" s="5">
        <f t="shared" si="66"/>
        <v>0.375</v>
      </c>
    </row>
    <row r="4290" spans="1:15" x14ac:dyDescent="0.25">
      <c r="A4290" t="s">
        <v>999</v>
      </c>
      <c r="B4290" t="s">
        <v>38</v>
      </c>
      <c r="C4290" t="s">
        <v>88</v>
      </c>
      <c r="D4290" t="s">
        <v>17</v>
      </c>
      <c r="E4290" t="s">
        <v>543</v>
      </c>
      <c r="F4290" t="s">
        <v>104</v>
      </c>
      <c r="G4290">
        <v>37211</v>
      </c>
      <c r="H4290" t="s">
        <v>20</v>
      </c>
      <c r="I4290" t="s">
        <v>32</v>
      </c>
      <c r="J4290" t="s">
        <v>43</v>
      </c>
      <c r="K4290">
        <v>64.784000000000006</v>
      </c>
      <c r="L4290">
        <v>1</v>
      </c>
      <c r="M4290">
        <v>0.2</v>
      </c>
      <c r="N4290">
        <v>-12.956799999999999</v>
      </c>
      <c r="O4290" s="5">
        <f t="shared" si="66"/>
        <v>-0.19999999999999998</v>
      </c>
    </row>
    <row r="4291" spans="1:15" x14ac:dyDescent="0.25">
      <c r="A4291" t="s">
        <v>644</v>
      </c>
      <c r="B4291" t="s">
        <v>38</v>
      </c>
      <c r="C4291" t="s">
        <v>30</v>
      </c>
      <c r="D4291" t="s">
        <v>17</v>
      </c>
      <c r="E4291" t="s">
        <v>81</v>
      </c>
      <c r="F4291" t="s">
        <v>50</v>
      </c>
      <c r="G4291">
        <v>77095</v>
      </c>
      <c r="H4291" t="s">
        <v>89</v>
      </c>
      <c r="I4291" t="s">
        <v>32</v>
      </c>
      <c r="J4291" t="s">
        <v>64</v>
      </c>
      <c r="K4291">
        <v>33.28</v>
      </c>
      <c r="L4291">
        <v>5</v>
      </c>
      <c r="M4291">
        <v>0.8</v>
      </c>
      <c r="N4291">
        <v>-49.92</v>
      </c>
      <c r="O4291" s="5">
        <f t="shared" si="66"/>
        <v>-1.5</v>
      </c>
    </row>
    <row r="4292" spans="1:15" x14ac:dyDescent="0.25">
      <c r="A4292" t="s">
        <v>644</v>
      </c>
      <c r="B4292" t="s">
        <v>38</v>
      </c>
      <c r="C4292" t="s">
        <v>30</v>
      </c>
      <c r="D4292" t="s">
        <v>17</v>
      </c>
      <c r="E4292" t="s">
        <v>81</v>
      </c>
      <c r="F4292" t="s">
        <v>50</v>
      </c>
      <c r="G4292">
        <v>77095</v>
      </c>
      <c r="H4292" t="s">
        <v>89</v>
      </c>
      <c r="I4292" t="s">
        <v>32</v>
      </c>
      <c r="J4292" t="s">
        <v>80</v>
      </c>
      <c r="K4292">
        <v>14.087999999999999</v>
      </c>
      <c r="L4292">
        <v>3</v>
      </c>
      <c r="M4292">
        <v>0.2</v>
      </c>
      <c r="N4292">
        <v>4.9307999999999996</v>
      </c>
      <c r="O4292" s="5">
        <f t="shared" ref="O4292:O4355" si="67">N4292/K4292</f>
        <v>0.35</v>
      </c>
    </row>
    <row r="4293" spans="1:15" x14ac:dyDescent="0.25">
      <c r="A4293" t="s">
        <v>633</v>
      </c>
      <c r="B4293" t="s">
        <v>15</v>
      </c>
      <c r="C4293" t="s">
        <v>88</v>
      </c>
      <c r="D4293" t="s">
        <v>17</v>
      </c>
      <c r="E4293" t="s">
        <v>26</v>
      </c>
      <c r="F4293" t="s">
        <v>27</v>
      </c>
      <c r="G4293">
        <v>90004</v>
      </c>
      <c r="H4293" t="s">
        <v>31</v>
      </c>
      <c r="I4293" t="s">
        <v>32</v>
      </c>
      <c r="J4293" t="s">
        <v>53</v>
      </c>
      <c r="K4293">
        <v>11.16</v>
      </c>
      <c r="L4293">
        <v>2</v>
      </c>
      <c r="M4293">
        <v>0</v>
      </c>
      <c r="N4293">
        <v>2.79</v>
      </c>
      <c r="O4293" s="5">
        <f t="shared" si="67"/>
        <v>0.25</v>
      </c>
    </row>
    <row r="4294" spans="1:15" x14ac:dyDescent="0.25">
      <c r="A4294" t="s">
        <v>633</v>
      </c>
      <c r="B4294" t="s">
        <v>15</v>
      </c>
      <c r="C4294" t="s">
        <v>88</v>
      </c>
      <c r="D4294" t="s">
        <v>17</v>
      </c>
      <c r="E4294" t="s">
        <v>26</v>
      </c>
      <c r="F4294" t="s">
        <v>27</v>
      </c>
      <c r="G4294">
        <v>90004</v>
      </c>
      <c r="H4294" t="s">
        <v>31</v>
      </c>
      <c r="I4294" t="s">
        <v>21</v>
      </c>
      <c r="J4294" t="s">
        <v>39</v>
      </c>
      <c r="K4294">
        <v>896.32799999999997</v>
      </c>
      <c r="L4294">
        <v>9</v>
      </c>
      <c r="M4294">
        <v>0.2</v>
      </c>
      <c r="N4294">
        <v>22.408200000000001</v>
      </c>
      <c r="O4294" s="5">
        <f t="shared" si="67"/>
        <v>2.5000000000000001E-2</v>
      </c>
    </row>
    <row r="4295" spans="1:15" x14ac:dyDescent="0.25">
      <c r="A4295" t="s">
        <v>633</v>
      </c>
      <c r="B4295" t="s">
        <v>15</v>
      </c>
      <c r="C4295" t="s">
        <v>88</v>
      </c>
      <c r="D4295" t="s">
        <v>17</v>
      </c>
      <c r="E4295" t="s">
        <v>26</v>
      </c>
      <c r="F4295" t="s">
        <v>27</v>
      </c>
      <c r="G4295">
        <v>90004</v>
      </c>
      <c r="H4295" t="s">
        <v>31</v>
      </c>
      <c r="I4295" t="s">
        <v>32</v>
      </c>
      <c r="J4295" t="s">
        <v>68</v>
      </c>
      <c r="K4295">
        <v>189</v>
      </c>
      <c r="L4295">
        <v>1</v>
      </c>
      <c r="M4295">
        <v>0</v>
      </c>
      <c r="N4295">
        <v>68.040000000000006</v>
      </c>
      <c r="O4295" s="5">
        <f t="shared" si="67"/>
        <v>0.36000000000000004</v>
      </c>
    </row>
    <row r="4296" spans="1:15" x14ac:dyDescent="0.25">
      <c r="A4296" t="s">
        <v>642</v>
      </c>
      <c r="B4296" t="s">
        <v>38</v>
      </c>
      <c r="C4296" t="s">
        <v>16</v>
      </c>
      <c r="D4296" t="s">
        <v>17</v>
      </c>
      <c r="E4296" t="s">
        <v>73</v>
      </c>
      <c r="F4296" t="s">
        <v>70</v>
      </c>
      <c r="G4296">
        <v>19140</v>
      </c>
      <c r="H4296" t="s">
        <v>119</v>
      </c>
      <c r="I4296" t="s">
        <v>58</v>
      </c>
      <c r="J4296" t="s">
        <v>59</v>
      </c>
      <c r="K4296">
        <v>53.981999999999999</v>
      </c>
      <c r="L4296">
        <v>3</v>
      </c>
      <c r="M4296">
        <v>0.4</v>
      </c>
      <c r="N4296">
        <v>-10.7964</v>
      </c>
      <c r="O4296" s="5">
        <f t="shared" si="67"/>
        <v>-0.2</v>
      </c>
    </row>
    <row r="4297" spans="1:15" x14ac:dyDescent="0.25">
      <c r="A4297" t="s">
        <v>918</v>
      </c>
      <c r="B4297" t="s">
        <v>38</v>
      </c>
      <c r="C4297" t="s">
        <v>30</v>
      </c>
      <c r="D4297" t="s">
        <v>17</v>
      </c>
      <c r="E4297" t="s">
        <v>473</v>
      </c>
      <c r="F4297" t="s">
        <v>114</v>
      </c>
      <c r="G4297">
        <v>97756</v>
      </c>
      <c r="H4297" t="s">
        <v>31</v>
      </c>
      <c r="I4297" t="s">
        <v>21</v>
      </c>
      <c r="J4297" t="s">
        <v>39</v>
      </c>
      <c r="K4297">
        <v>177.22499999999999</v>
      </c>
      <c r="L4297">
        <v>5</v>
      </c>
      <c r="M4297">
        <v>0.5</v>
      </c>
      <c r="N4297">
        <v>-120.51300000000001</v>
      </c>
      <c r="O4297" s="5">
        <f t="shared" si="67"/>
        <v>-0.68</v>
      </c>
    </row>
    <row r="4298" spans="1:15" x14ac:dyDescent="0.25">
      <c r="A4298" t="s">
        <v>1088</v>
      </c>
      <c r="B4298" t="s">
        <v>38</v>
      </c>
      <c r="C4298" t="s">
        <v>16</v>
      </c>
      <c r="D4298" t="s">
        <v>17</v>
      </c>
      <c r="E4298" t="s">
        <v>249</v>
      </c>
      <c r="F4298" t="s">
        <v>27</v>
      </c>
      <c r="G4298">
        <v>95610</v>
      </c>
      <c r="H4298" t="s">
        <v>31</v>
      </c>
      <c r="I4298" t="s">
        <v>21</v>
      </c>
      <c r="J4298" t="s">
        <v>48</v>
      </c>
      <c r="K4298">
        <v>129.38999999999999</v>
      </c>
      <c r="L4298">
        <v>3</v>
      </c>
      <c r="M4298">
        <v>0</v>
      </c>
      <c r="N4298">
        <v>54.343800000000002</v>
      </c>
      <c r="O4298" s="5">
        <f t="shared" si="67"/>
        <v>0.42000000000000004</v>
      </c>
    </row>
    <row r="4299" spans="1:15" x14ac:dyDescent="0.25">
      <c r="A4299" t="s">
        <v>633</v>
      </c>
      <c r="B4299" t="s">
        <v>38</v>
      </c>
      <c r="C4299" t="s">
        <v>30</v>
      </c>
      <c r="D4299" t="s">
        <v>17</v>
      </c>
      <c r="E4299" t="s">
        <v>26</v>
      </c>
      <c r="F4299" t="s">
        <v>27</v>
      </c>
      <c r="G4299">
        <v>90032</v>
      </c>
      <c r="H4299" t="s">
        <v>31</v>
      </c>
      <c r="I4299" t="s">
        <v>32</v>
      </c>
      <c r="J4299" t="s">
        <v>43</v>
      </c>
      <c r="K4299">
        <v>54.32</v>
      </c>
      <c r="L4299">
        <v>4</v>
      </c>
      <c r="M4299">
        <v>0</v>
      </c>
      <c r="N4299">
        <v>0.54320000000000002</v>
      </c>
      <c r="O4299" s="5">
        <f t="shared" si="67"/>
        <v>0.01</v>
      </c>
    </row>
    <row r="4300" spans="1:15" x14ac:dyDescent="0.25">
      <c r="A4300" t="s">
        <v>998</v>
      </c>
      <c r="B4300" t="s">
        <v>15</v>
      </c>
      <c r="C4300" t="s">
        <v>16</v>
      </c>
      <c r="D4300" t="s">
        <v>17</v>
      </c>
      <c r="E4300" t="s">
        <v>541</v>
      </c>
      <c r="F4300" t="s">
        <v>35</v>
      </c>
      <c r="G4300">
        <v>32303</v>
      </c>
      <c r="H4300" t="s">
        <v>20</v>
      </c>
      <c r="I4300" t="s">
        <v>58</v>
      </c>
      <c r="J4300" t="s">
        <v>59</v>
      </c>
      <c r="K4300">
        <v>4367.8959999999997</v>
      </c>
      <c r="L4300">
        <v>13</v>
      </c>
      <c r="M4300">
        <v>0.2</v>
      </c>
      <c r="N4300">
        <v>327.59219999999999</v>
      </c>
      <c r="O4300" s="5">
        <f t="shared" si="67"/>
        <v>7.4999999999999997E-2</v>
      </c>
    </row>
    <row r="4301" spans="1:15" x14ac:dyDescent="0.25">
      <c r="A4301" t="s">
        <v>998</v>
      </c>
      <c r="B4301" t="s">
        <v>15</v>
      </c>
      <c r="C4301" t="s">
        <v>16</v>
      </c>
      <c r="D4301" t="s">
        <v>17</v>
      </c>
      <c r="E4301" t="s">
        <v>541</v>
      </c>
      <c r="F4301" t="s">
        <v>35</v>
      </c>
      <c r="G4301">
        <v>32303</v>
      </c>
      <c r="H4301" t="s">
        <v>20</v>
      </c>
      <c r="I4301" t="s">
        <v>32</v>
      </c>
      <c r="J4301" t="s">
        <v>80</v>
      </c>
      <c r="K4301">
        <v>49.567999999999998</v>
      </c>
      <c r="L4301">
        <v>2</v>
      </c>
      <c r="M4301">
        <v>0.2</v>
      </c>
      <c r="N4301">
        <v>15.49</v>
      </c>
      <c r="O4301" s="5">
        <f t="shared" si="67"/>
        <v>0.3125</v>
      </c>
    </row>
    <row r="4302" spans="1:15" x14ac:dyDescent="0.25">
      <c r="A4302" t="s">
        <v>998</v>
      </c>
      <c r="B4302" t="s">
        <v>15</v>
      </c>
      <c r="C4302" t="s">
        <v>16</v>
      </c>
      <c r="D4302" t="s">
        <v>17</v>
      </c>
      <c r="E4302" t="s">
        <v>541</v>
      </c>
      <c r="F4302" t="s">
        <v>35</v>
      </c>
      <c r="G4302">
        <v>32303</v>
      </c>
      <c r="H4302" t="s">
        <v>20</v>
      </c>
      <c r="I4302" t="s">
        <v>32</v>
      </c>
      <c r="J4302" t="s">
        <v>68</v>
      </c>
      <c r="K4302">
        <v>161.376</v>
      </c>
      <c r="L4302">
        <v>6</v>
      </c>
      <c r="M4302">
        <v>0.2</v>
      </c>
      <c r="N4302">
        <v>12.103199999999999</v>
      </c>
      <c r="O4302" s="5">
        <f t="shared" si="67"/>
        <v>7.4999999999999997E-2</v>
      </c>
    </row>
    <row r="4303" spans="1:15" x14ac:dyDescent="0.25">
      <c r="A4303" t="s">
        <v>998</v>
      </c>
      <c r="B4303" t="s">
        <v>15</v>
      </c>
      <c r="C4303" t="s">
        <v>16</v>
      </c>
      <c r="D4303" t="s">
        <v>17</v>
      </c>
      <c r="E4303" t="s">
        <v>541</v>
      </c>
      <c r="F4303" t="s">
        <v>35</v>
      </c>
      <c r="G4303">
        <v>32303</v>
      </c>
      <c r="H4303" t="s">
        <v>20</v>
      </c>
      <c r="I4303" t="s">
        <v>21</v>
      </c>
      <c r="J4303" t="s">
        <v>48</v>
      </c>
      <c r="K4303">
        <v>2.7839999999999998</v>
      </c>
      <c r="L4303">
        <v>2</v>
      </c>
      <c r="M4303">
        <v>0.2</v>
      </c>
      <c r="N4303">
        <v>0.41760000000000003</v>
      </c>
      <c r="O4303" s="5">
        <f t="shared" si="67"/>
        <v>0.15000000000000002</v>
      </c>
    </row>
    <row r="4304" spans="1:15" x14ac:dyDescent="0.25">
      <c r="A4304" t="s">
        <v>998</v>
      </c>
      <c r="B4304" t="s">
        <v>15</v>
      </c>
      <c r="C4304" t="s">
        <v>16</v>
      </c>
      <c r="D4304" t="s">
        <v>17</v>
      </c>
      <c r="E4304" t="s">
        <v>541</v>
      </c>
      <c r="F4304" t="s">
        <v>35</v>
      </c>
      <c r="G4304">
        <v>32303</v>
      </c>
      <c r="H4304" t="s">
        <v>20</v>
      </c>
      <c r="I4304" t="s">
        <v>32</v>
      </c>
      <c r="J4304" t="s">
        <v>80</v>
      </c>
      <c r="K4304">
        <v>8.7200000000000006</v>
      </c>
      <c r="L4304">
        <v>5</v>
      </c>
      <c r="M4304">
        <v>0.2</v>
      </c>
      <c r="N4304">
        <v>2.9430000000000001</v>
      </c>
      <c r="O4304" s="5">
        <f t="shared" si="67"/>
        <v>0.33749999999999997</v>
      </c>
    </row>
    <row r="4305" spans="1:15" x14ac:dyDescent="0.25">
      <c r="A4305" t="s">
        <v>950</v>
      </c>
      <c r="B4305" t="s">
        <v>15</v>
      </c>
      <c r="C4305" t="s">
        <v>88</v>
      </c>
      <c r="D4305" t="s">
        <v>17</v>
      </c>
      <c r="E4305" t="s">
        <v>244</v>
      </c>
      <c r="F4305" t="s">
        <v>124</v>
      </c>
      <c r="G4305">
        <v>44107</v>
      </c>
      <c r="H4305" t="s">
        <v>119</v>
      </c>
      <c r="I4305" t="s">
        <v>32</v>
      </c>
      <c r="J4305" t="s">
        <v>53</v>
      </c>
      <c r="K4305">
        <v>3.9119999999999999</v>
      </c>
      <c r="L4305">
        <v>1</v>
      </c>
      <c r="M4305">
        <v>0.2</v>
      </c>
      <c r="N4305">
        <v>1.0268999999999999</v>
      </c>
      <c r="O4305" s="5">
        <f t="shared" si="67"/>
        <v>0.26250000000000001</v>
      </c>
    </row>
    <row r="4306" spans="1:15" x14ac:dyDescent="0.25">
      <c r="A4306" t="s">
        <v>1089</v>
      </c>
      <c r="B4306" t="s">
        <v>578</v>
      </c>
      <c r="C4306" t="s">
        <v>16</v>
      </c>
      <c r="D4306" t="s">
        <v>17</v>
      </c>
      <c r="E4306" t="s">
        <v>595</v>
      </c>
      <c r="F4306" t="s">
        <v>50</v>
      </c>
      <c r="G4306">
        <v>75056</v>
      </c>
      <c r="H4306" t="s">
        <v>89</v>
      </c>
      <c r="I4306" t="s">
        <v>32</v>
      </c>
      <c r="J4306" t="s">
        <v>143</v>
      </c>
      <c r="K4306">
        <v>59.752000000000002</v>
      </c>
      <c r="L4306">
        <v>7</v>
      </c>
      <c r="M4306">
        <v>0.2</v>
      </c>
      <c r="N4306">
        <v>19.4194</v>
      </c>
      <c r="O4306" s="5">
        <f t="shared" si="67"/>
        <v>0.32499999999999996</v>
      </c>
    </row>
    <row r="4307" spans="1:15" x14ac:dyDescent="0.25">
      <c r="A4307" t="s">
        <v>636</v>
      </c>
      <c r="B4307" t="s">
        <v>15</v>
      </c>
      <c r="C4307" t="s">
        <v>16</v>
      </c>
      <c r="D4307" t="s">
        <v>17</v>
      </c>
      <c r="E4307" t="s">
        <v>44</v>
      </c>
      <c r="F4307" t="s">
        <v>45</v>
      </c>
      <c r="G4307">
        <v>98105</v>
      </c>
      <c r="H4307" t="s">
        <v>31</v>
      </c>
      <c r="I4307" t="s">
        <v>21</v>
      </c>
      <c r="J4307" t="s">
        <v>48</v>
      </c>
      <c r="K4307">
        <v>63.92</v>
      </c>
      <c r="L4307">
        <v>4</v>
      </c>
      <c r="M4307">
        <v>0</v>
      </c>
      <c r="N4307">
        <v>3.1960000000000002</v>
      </c>
      <c r="O4307" s="5">
        <f t="shared" si="67"/>
        <v>0.05</v>
      </c>
    </row>
    <row r="4308" spans="1:15" x14ac:dyDescent="0.25">
      <c r="A4308" t="s">
        <v>636</v>
      </c>
      <c r="B4308" t="s">
        <v>15</v>
      </c>
      <c r="C4308" t="s">
        <v>16</v>
      </c>
      <c r="D4308" t="s">
        <v>17</v>
      </c>
      <c r="E4308" t="s">
        <v>44</v>
      </c>
      <c r="F4308" t="s">
        <v>45</v>
      </c>
      <c r="G4308">
        <v>98105</v>
      </c>
      <c r="H4308" t="s">
        <v>31</v>
      </c>
      <c r="I4308" t="s">
        <v>58</v>
      </c>
      <c r="J4308" t="s">
        <v>59</v>
      </c>
      <c r="K4308">
        <v>383.96</v>
      </c>
      <c r="L4308">
        <v>5</v>
      </c>
      <c r="M4308">
        <v>0.2</v>
      </c>
      <c r="N4308">
        <v>38.396000000000001</v>
      </c>
      <c r="O4308" s="5">
        <f t="shared" si="67"/>
        <v>0.1</v>
      </c>
    </row>
    <row r="4309" spans="1:15" x14ac:dyDescent="0.25">
      <c r="A4309" t="s">
        <v>633</v>
      </c>
      <c r="B4309" t="s">
        <v>578</v>
      </c>
      <c r="C4309" t="s">
        <v>30</v>
      </c>
      <c r="D4309" t="s">
        <v>17</v>
      </c>
      <c r="E4309" t="s">
        <v>26</v>
      </c>
      <c r="F4309" t="s">
        <v>27</v>
      </c>
      <c r="G4309">
        <v>90032</v>
      </c>
      <c r="H4309" t="s">
        <v>31</v>
      </c>
      <c r="I4309" t="s">
        <v>32</v>
      </c>
      <c r="J4309" t="s">
        <v>64</v>
      </c>
      <c r="K4309">
        <v>7.7519999999999998</v>
      </c>
      <c r="L4309">
        <v>3</v>
      </c>
      <c r="M4309">
        <v>0.2</v>
      </c>
      <c r="N4309">
        <v>2.8100999999999998</v>
      </c>
      <c r="O4309" s="5">
        <f t="shared" si="67"/>
        <v>0.36249999999999999</v>
      </c>
    </row>
    <row r="4310" spans="1:15" x14ac:dyDescent="0.25">
      <c r="A4310" t="s">
        <v>633</v>
      </c>
      <c r="B4310" t="s">
        <v>578</v>
      </c>
      <c r="C4310" t="s">
        <v>30</v>
      </c>
      <c r="D4310" t="s">
        <v>17</v>
      </c>
      <c r="E4310" t="s">
        <v>26</v>
      </c>
      <c r="F4310" t="s">
        <v>27</v>
      </c>
      <c r="G4310">
        <v>90032</v>
      </c>
      <c r="H4310" t="s">
        <v>31</v>
      </c>
      <c r="I4310" t="s">
        <v>32</v>
      </c>
      <c r="J4310" t="s">
        <v>64</v>
      </c>
      <c r="K4310">
        <v>33.567999999999998</v>
      </c>
      <c r="L4310">
        <v>2</v>
      </c>
      <c r="M4310">
        <v>0.2</v>
      </c>
      <c r="N4310">
        <v>11.748799999999999</v>
      </c>
      <c r="O4310" s="5">
        <f t="shared" si="67"/>
        <v>0.35</v>
      </c>
    </row>
    <row r="4311" spans="1:15" x14ac:dyDescent="0.25">
      <c r="A4311" t="s">
        <v>633</v>
      </c>
      <c r="B4311" t="s">
        <v>38</v>
      </c>
      <c r="C4311" t="s">
        <v>16</v>
      </c>
      <c r="D4311" t="s">
        <v>17</v>
      </c>
      <c r="E4311" t="s">
        <v>26</v>
      </c>
      <c r="F4311" t="s">
        <v>27</v>
      </c>
      <c r="G4311">
        <v>90045</v>
      </c>
      <c r="H4311" t="s">
        <v>31</v>
      </c>
      <c r="I4311" t="s">
        <v>58</v>
      </c>
      <c r="J4311" t="s">
        <v>59</v>
      </c>
      <c r="K4311">
        <v>666.34400000000005</v>
      </c>
      <c r="L4311">
        <v>7</v>
      </c>
      <c r="M4311">
        <v>0.2</v>
      </c>
      <c r="N4311">
        <v>66.634399999999999</v>
      </c>
      <c r="O4311" s="5">
        <f t="shared" si="67"/>
        <v>9.9999999999999992E-2</v>
      </c>
    </row>
    <row r="4312" spans="1:15" x14ac:dyDescent="0.25">
      <c r="A4312" t="s">
        <v>633</v>
      </c>
      <c r="B4312" t="s">
        <v>38</v>
      </c>
      <c r="C4312" t="s">
        <v>16</v>
      </c>
      <c r="D4312" t="s">
        <v>17</v>
      </c>
      <c r="E4312" t="s">
        <v>26</v>
      </c>
      <c r="F4312" t="s">
        <v>27</v>
      </c>
      <c r="G4312">
        <v>90045</v>
      </c>
      <c r="H4312" t="s">
        <v>31</v>
      </c>
      <c r="I4312" t="s">
        <v>21</v>
      </c>
      <c r="J4312" t="s">
        <v>39</v>
      </c>
      <c r="K4312">
        <v>573.72799999999995</v>
      </c>
      <c r="L4312">
        <v>4</v>
      </c>
      <c r="M4312">
        <v>0.2</v>
      </c>
      <c r="N4312">
        <v>-64.544399999999996</v>
      </c>
      <c r="O4312" s="5">
        <f t="shared" si="67"/>
        <v>-0.1125</v>
      </c>
    </row>
    <row r="4313" spans="1:15" x14ac:dyDescent="0.25">
      <c r="A4313" t="s">
        <v>633</v>
      </c>
      <c r="B4313" t="s">
        <v>38</v>
      </c>
      <c r="C4313" t="s">
        <v>16</v>
      </c>
      <c r="D4313" t="s">
        <v>17</v>
      </c>
      <c r="E4313" t="s">
        <v>26</v>
      </c>
      <c r="F4313" t="s">
        <v>27</v>
      </c>
      <c r="G4313">
        <v>90045</v>
      </c>
      <c r="H4313" t="s">
        <v>31</v>
      </c>
      <c r="I4313" t="s">
        <v>32</v>
      </c>
      <c r="J4313" t="s">
        <v>64</v>
      </c>
      <c r="K4313">
        <v>21.936</v>
      </c>
      <c r="L4313">
        <v>3</v>
      </c>
      <c r="M4313">
        <v>0.2</v>
      </c>
      <c r="N4313">
        <v>8.2260000000000009</v>
      </c>
      <c r="O4313" s="5">
        <f t="shared" si="67"/>
        <v>0.37500000000000006</v>
      </c>
    </row>
    <row r="4314" spans="1:15" x14ac:dyDescent="0.25">
      <c r="A4314" t="s">
        <v>633</v>
      </c>
      <c r="B4314" t="s">
        <v>38</v>
      </c>
      <c r="C4314" t="s">
        <v>16</v>
      </c>
      <c r="D4314" t="s">
        <v>17</v>
      </c>
      <c r="E4314" t="s">
        <v>26</v>
      </c>
      <c r="F4314" t="s">
        <v>27</v>
      </c>
      <c r="G4314">
        <v>90045</v>
      </c>
      <c r="H4314" t="s">
        <v>31</v>
      </c>
      <c r="I4314" t="s">
        <v>32</v>
      </c>
      <c r="J4314" t="s">
        <v>80</v>
      </c>
      <c r="K4314">
        <v>19.440000000000001</v>
      </c>
      <c r="L4314">
        <v>3</v>
      </c>
      <c r="M4314">
        <v>0</v>
      </c>
      <c r="N4314">
        <v>9.3312000000000008</v>
      </c>
      <c r="O4314" s="5">
        <f t="shared" si="67"/>
        <v>0.48000000000000004</v>
      </c>
    </row>
    <row r="4315" spans="1:15" x14ac:dyDescent="0.25">
      <c r="A4315" t="s">
        <v>633</v>
      </c>
      <c r="B4315" t="s">
        <v>38</v>
      </c>
      <c r="C4315" t="s">
        <v>16</v>
      </c>
      <c r="D4315" t="s">
        <v>17</v>
      </c>
      <c r="E4315" t="s">
        <v>26</v>
      </c>
      <c r="F4315" t="s">
        <v>27</v>
      </c>
      <c r="G4315">
        <v>90045</v>
      </c>
      <c r="H4315" t="s">
        <v>31</v>
      </c>
      <c r="I4315" t="s">
        <v>58</v>
      </c>
      <c r="J4315" t="s">
        <v>371</v>
      </c>
      <c r="K4315">
        <v>447.96800000000002</v>
      </c>
      <c r="L4315">
        <v>4</v>
      </c>
      <c r="M4315">
        <v>0.2</v>
      </c>
      <c r="N4315">
        <v>139.99</v>
      </c>
      <c r="O4315" s="5">
        <f t="shared" si="67"/>
        <v>0.3125</v>
      </c>
    </row>
    <row r="4316" spans="1:15" x14ac:dyDescent="0.25">
      <c r="A4316" t="s">
        <v>860</v>
      </c>
      <c r="B4316" t="s">
        <v>38</v>
      </c>
      <c r="C4316" t="s">
        <v>30</v>
      </c>
      <c r="D4316" t="s">
        <v>17</v>
      </c>
      <c r="E4316" t="s">
        <v>250</v>
      </c>
      <c r="F4316" t="s">
        <v>94</v>
      </c>
      <c r="G4316">
        <v>11561</v>
      </c>
      <c r="H4316" t="s">
        <v>119</v>
      </c>
      <c r="I4316" t="s">
        <v>32</v>
      </c>
      <c r="J4316" t="s">
        <v>68</v>
      </c>
      <c r="K4316">
        <v>16.78</v>
      </c>
      <c r="L4316">
        <v>2</v>
      </c>
      <c r="M4316">
        <v>0</v>
      </c>
      <c r="N4316">
        <v>4.1950000000000003</v>
      </c>
      <c r="O4316" s="5">
        <f t="shared" si="67"/>
        <v>0.25</v>
      </c>
    </row>
    <row r="4317" spans="1:15" x14ac:dyDescent="0.25">
      <c r="A4317" t="s">
        <v>633</v>
      </c>
      <c r="B4317" t="s">
        <v>38</v>
      </c>
      <c r="C4317" t="s">
        <v>16</v>
      </c>
      <c r="D4317" t="s">
        <v>17</v>
      </c>
      <c r="E4317" t="s">
        <v>26</v>
      </c>
      <c r="F4317" t="s">
        <v>27</v>
      </c>
      <c r="G4317">
        <v>90045</v>
      </c>
      <c r="H4317" t="s">
        <v>31</v>
      </c>
      <c r="I4317" t="s">
        <v>32</v>
      </c>
      <c r="J4317" t="s">
        <v>53</v>
      </c>
      <c r="K4317">
        <v>20.96</v>
      </c>
      <c r="L4317">
        <v>2</v>
      </c>
      <c r="M4317">
        <v>0</v>
      </c>
      <c r="N4317">
        <v>5.24</v>
      </c>
      <c r="O4317" s="5">
        <f t="shared" si="67"/>
        <v>0.25</v>
      </c>
    </row>
    <row r="4318" spans="1:15" x14ac:dyDescent="0.25">
      <c r="A4318" t="s">
        <v>633</v>
      </c>
      <c r="B4318" t="s">
        <v>38</v>
      </c>
      <c r="C4318" t="s">
        <v>16</v>
      </c>
      <c r="D4318" t="s">
        <v>17</v>
      </c>
      <c r="E4318" t="s">
        <v>26</v>
      </c>
      <c r="F4318" t="s">
        <v>27</v>
      </c>
      <c r="G4318">
        <v>90045</v>
      </c>
      <c r="H4318" t="s">
        <v>31</v>
      </c>
      <c r="I4318" t="s">
        <v>32</v>
      </c>
      <c r="J4318" t="s">
        <v>64</v>
      </c>
      <c r="K4318">
        <v>88.751999999999995</v>
      </c>
      <c r="L4318">
        <v>3</v>
      </c>
      <c r="M4318">
        <v>0.2</v>
      </c>
      <c r="N4318">
        <v>27.734999999999999</v>
      </c>
      <c r="O4318" s="5">
        <f t="shared" si="67"/>
        <v>0.3125</v>
      </c>
    </row>
    <row r="4319" spans="1:15" x14ac:dyDescent="0.25">
      <c r="A4319" t="s">
        <v>633</v>
      </c>
      <c r="B4319" t="s">
        <v>38</v>
      </c>
      <c r="C4319" t="s">
        <v>16</v>
      </c>
      <c r="D4319" t="s">
        <v>17</v>
      </c>
      <c r="E4319" t="s">
        <v>26</v>
      </c>
      <c r="F4319" t="s">
        <v>27</v>
      </c>
      <c r="G4319">
        <v>90045</v>
      </c>
      <c r="H4319" t="s">
        <v>31</v>
      </c>
      <c r="I4319" t="s">
        <v>32</v>
      </c>
      <c r="J4319" t="s">
        <v>43</v>
      </c>
      <c r="K4319">
        <v>304.23</v>
      </c>
      <c r="L4319">
        <v>3</v>
      </c>
      <c r="M4319">
        <v>0</v>
      </c>
      <c r="N4319">
        <v>9.1268999999999991</v>
      </c>
      <c r="O4319" s="5">
        <f t="shared" si="67"/>
        <v>2.9999999999999995E-2</v>
      </c>
    </row>
    <row r="4320" spans="1:15" x14ac:dyDescent="0.25">
      <c r="A4320" t="s">
        <v>640</v>
      </c>
      <c r="B4320" t="s">
        <v>38</v>
      </c>
      <c r="C4320" t="s">
        <v>16</v>
      </c>
      <c r="D4320" t="s">
        <v>17</v>
      </c>
      <c r="E4320" t="s">
        <v>65</v>
      </c>
      <c r="F4320" t="s">
        <v>27</v>
      </c>
      <c r="G4320">
        <v>94110</v>
      </c>
      <c r="H4320" t="s">
        <v>31</v>
      </c>
      <c r="I4320" t="s">
        <v>32</v>
      </c>
      <c r="J4320" t="s">
        <v>143</v>
      </c>
      <c r="K4320">
        <v>167.86</v>
      </c>
      <c r="L4320">
        <v>2</v>
      </c>
      <c r="M4320">
        <v>0</v>
      </c>
      <c r="N4320">
        <v>78.894199999999998</v>
      </c>
      <c r="O4320" s="5">
        <f t="shared" si="67"/>
        <v>0.47</v>
      </c>
    </row>
    <row r="4321" spans="1:15" x14ac:dyDescent="0.25">
      <c r="A4321" t="s">
        <v>801</v>
      </c>
      <c r="B4321" t="s">
        <v>38</v>
      </c>
      <c r="C4321" t="s">
        <v>16</v>
      </c>
      <c r="D4321" t="s">
        <v>17</v>
      </c>
      <c r="E4321" t="s">
        <v>279</v>
      </c>
      <c r="F4321" t="s">
        <v>100</v>
      </c>
      <c r="G4321">
        <v>23223</v>
      </c>
      <c r="H4321" t="s">
        <v>20</v>
      </c>
      <c r="I4321" t="s">
        <v>21</v>
      </c>
      <c r="J4321" t="s">
        <v>48</v>
      </c>
      <c r="K4321">
        <v>82.38</v>
      </c>
      <c r="L4321">
        <v>6</v>
      </c>
      <c r="M4321">
        <v>0</v>
      </c>
      <c r="N4321">
        <v>25.537800000000001</v>
      </c>
      <c r="O4321" s="5">
        <f t="shared" si="67"/>
        <v>0.31000000000000005</v>
      </c>
    </row>
    <row r="4322" spans="1:15" x14ac:dyDescent="0.25">
      <c r="A4322" t="s">
        <v>987</v>
      </c>
      <c r="B4322" t="s">
        <v>15</v>
      </c>
      <c r="C4322" t="s">
        <v>16</v>
      </c>
      <c r="D4322" t="s">
        <v>17</v>
      </c>
      <c r="E4322" t="s">
        <v>42</v>
      </c>
      <c r="F4322" t="s">
        <v>135</v>
      </c>
      <c r="G4322">
        <v>87105</v>
      </c>
      <c r="H4322" t="s">
        <v>31</v>
      </c>
      <c r="I4322" t="s">
        <v>58</v>
      </c>
      <c r="J4322" t="s">
        <v>59</v>
      </c>
      <c r="K4322">
        <v>23.975999999999999</v>
      </c>
      <c r="L4322">
        <v>3</v>
      </c>
      <c r="M4322">
        <v>0.2</v>
      </c>
      <c r="N4322">
        <v>-5.6943000000000001</v>
      </c>
      <c r="O4322" s="5">
        <f t="shared" si="67"/>
        <v>-0.23750000000000002</v>
      </c>
    </row>
    <row r="4323" spans="1:15" x14ac:dyDescent="0.25">
      <c r="A4323" t="s">
        <v>987</v>
      </c>
      <c r="B4323" t="s">
        <v>15</v>
      </c>
      <c r="C4323" t="s">
        <v>16</v>
      </c>
      <c r="D4323" t="s">
        <v>17</v>
      </c>
      <c r="E4323" t="s">
        <v>42</v>
      </c>
      <c r="F4323" t="s">
        <v>135</v>
      </c>
      <c r="G4323">
        <v>87105</v>
      </c>
      <c r="H4323" t="s">
        <v>31</v>
      </c>
      <c r="I4323" t="s">
        <v>32</v>
      </c>
      <c r="J4323" t="s">
        <v>43</v>
      </c>
      <c r="K4323">
        <v>33.29</v>
      </c>
      <c r="L4323">
        <v>1</v>
      </c>
      <c r="M4323">
        <v>0</v>
      </c>
      <c r="N4323">
        <v>7.9896000000000003</v>
      </c>
      <c r="O4323" s="5">
        <f t="shared" si="67"/>
        <v>0.24000000000000002</v>
      </c>
    </row>
    <row r="4324" spans="1:15" x14ac:dyDescent="0.25">
      <c r="A4324" t="s">
        <v>692</v>
      </c>
      <c r="B4324" t="s">
        <v>38</v>
      </c>
      <c r="C4324" t="s">
        <v>16</v>
      </c>
      <c r="D4324" t="s">
        <v>17</v>
      </c>
      <c r="E4324" t="s">
        <v>37</v>
      </c>
      <c r="F4324" t="s">
        <v>124</v>
      </c>
      <c r="G4324">
        <v>44312</v>
      </c>
      <c r="H4324" t="s">
        <v>119</v>
      </c>
      <c r="I4324" t="s">
        <v>32</v>
      </c>
      <c r="J4324" t="s">
        <v>64</v>
      </c>
      <c r="K4324">
        <v>14.952</v>
      </c>
      <c r="L4324">
        <v>2</v>
      </c>
      <c r="M4324">
        <v>0.7</v>
      </c>
      <c r="N4324">
        <v>-11.961600000000001</v>
      </c>
      <c r="O4324" s="5">
        <f t="shared" si="67"/>
        <v>-0.8</v>
      </c>
    </row>
    <row r="4325" spans="1:15" x14ac:dyDescent="0.25">
      <c r="A4325" t="s">
        <v>692</v>
      </c>
      <c r="B4325" t="s">
        <v>38</v>
      </c>
      <c r="C4325" t="s">
        <v>16</v>
      </c>
      <c r="D4325" t="s">
        <v>17</v>
      </c>
      <c r="E4325" t="s">
        <v>37</v>
      </c>
      <c r="F4325" t="s">
        <v>124</v>
      </c>
      <c r="G4325">
        <v>44312</v>
      </c>
      <c r="H4325" t="s">
        <v>119</v>
      </c>
      <c r="I4325" t="s">
        <v>58</v>
      </c>
      <c r="J4325" t="s">
        <v>59</v>
      </c>
      <c r="K4325">
        <v>323.98200000000003</v>
      </c>
      <c r="L4325">
        <v>3</v>
      </c>
      <c r="M4325">
        <v>0.4</v>
      </c>
      <c r="N4325">
        <v>-80.995500000000007</v>
      </c>
      <c r="O4325" s="5">
        <f t="shared" si="67"/>
        <v>-0.25</v>
      </c>
    </row>
    <row r="4326" spans="1:15" x14ac:dyDescent="0.25">
      <c r="A4326" t="s">
        <v>692</v>
      </c>
      <c r="B4326" t="s">
        <v>38</v>
      </c>
      <c r="C4326" t="s">
        <v>16</v>
      </c>
      <c r="D4326" t="s">
        <v>17</v>
      </c>
      <c r="E4326" t="s">
        <v>37</v>
      </c>
      <c r="F4326" t="s">
        <v>124</v>
      </c>
      <c r="G4326">
        <v>44312</v>
      </c>
      <c r="H4326" t="s">
        <v>119</v>
      </c>
      <c r="I4326" t="s">
        <v>32</v>
      </c>
      <c r="J4326" t="s">
        <v>64</v>
      </c>
      <c r="K4326">
        <v>2.286</v>
      </c>
      <c r="L4326">
        <v>2</v>
      </c>
      <c r="M4326">
        <v>0.7</v>
      </c>
      <c r="N4326">
        <v>-1.6763999999999999</v>
      </c>
      <c r="O4326" s="5">
        <f t="shared" si="67"/>
        <v>-0.73333333333333328</v>
      </c>
    </row>
    <row r="4327" spans="1:15" x14ac:dyDescent="0.25">
      <c r="A4327" t="s">
        <v>692</v>
      </c>
      <c r="B4327" t="s">
        <v>38</v>
      </c>
      <c r="C4327" t="s">
        <v>16</v>
      </c>
      <c r="D4327" t="s">
        <v>17</v>
      </c>
      <c r="E4327" t="s">
        <v>37</v>
      </c>
      <c r="F4327" t="s">
        <v>124</v>
      </c>
      <c r="G4327">
        <v>44312</v>
      </c>
      <c r="H4327" t="s">
        <v>119</v>
      </c>
      <c r="I4327" t="s">
        <v>32</v>
      </c>
      <c r="J4327" t="s">
        <v>53</v>
      </c>
      <c r="K4327">
        <v>14.352</v>
      </c>
      <c r="L4327">
        <v>3</v>
      </c>
      <c r="M4327">
        <v>0.2</v>
      </c>
      <c r="N4327">
        <v>0.89700000000000002</v>
      </c>
      <c r="O4327" s="5">
        <f t="shared" si="67"/>
        <v>6.25E-2</v>
      </c>
    </row>
    <row r="4328" spans="1:15" x14ac:dyDescent="0.25">
      <c r="A4328" t="s">
        <v>692</v>
      </c>
      <c r="B4328" t="s">
        <v>38</v>
      </c>
      <c r="C4328" t="s">
        <v>16</v>
      </c>
      <c r="D4328" t="s">
        <v>17</v>
      </c>
      <c r="E4328" t="s">
        <v>37</v>
      </c>
      <c r="F4328" t="s">
        <v>124</v>
      </c>
      <c r="G4328">
        <v>44312</v>
      </c>
      <c r="H4328" t="s">
        <v>119</v>
      </c>
      <c r="I4328" t="s">
        <v>58</v>
      </c>
      <c r="J4328" t="s">
        <v>129</v>
      </c>
      <c r="K4328">
        <v>71.975999999999999</v>
      </c>
      <c r="L4328">
        <v>3</v>
      </c>
      <c r="M4328">
        <v>0.2</v>
      </c>
      <c r="N4328">
        <v>0.89970000000000006</v>
      </c>
      <c r="O4328" s="5">
        <f t="shared" si="67"/>
        <v>1.2500000000000001E-2</v>
      </c>
    </row>
    <row r="4329" spans="1:15" x14ac:dyDescent="0.25">
      <c r="A4329" t="s">
        <v>779</v>
      </c>
      <c r="B4329" t="s">
        <v>155</v>
      </c>
      <c r="C4329" t="s">
        <v>30</v>
      </c>
      <c r="D4329" t="s">
        <v>17</v>
      </c>
      <c r="E4329" t="s">
        <v>328</v>
      </c>
      <c r="F4329" t="s">
        <v>139</v>
      </c>
      <c r="G4329">
        <v>7060</v>
      </c>
      <c r="H4329" t="s">
        <v>119</v>
      </c>
      <c r="I4329" t="s">
        <v>32</v>
      </c>
      <c r="J4329" t="s">
        <v>53</v>
      </c>
      <c r="K4329">
        <v>9.2100000000000009</v>
      </c>
      <c r="L4329">
        <v>3</v>
      </c>
      <c r="M4329">
        <v>0</v>
      </c>
      <c r="N4329">
        <v>2.3025000000000002</v>
      </c>
      <c r="O4329" s="5">
        <f t="shared" si="67"/>
        <v>0.25</v>
      </c>
    </row>
    <row r="4330" spans="1:15" x14ac:dyDescent="0.25">
      <c r="A4330" t="s">
        <v>779</v>
      </c>
      <c r="B4330" t="s">
        <v>155</v>
      </c>
      <c r="C4330" t="s">
        <v>30</v>
      </c>
      <c r="D4330" t="s">
        <v>17</v>
      </c>
      <c r="E4330" t="s">
        <v>328</v>
      </c>
      <c r="F4330" t="s">
        <v>139</v>
      </c>
      <c r="G4330">
        <v>7060</v>
      </c>
      <c r="H4330" t="s">
        <v>119</v>
      </c>
      <c r="I4330" t="s">
        <v>32</v>
      </c>
      <c r="J4330" t="s">
        <v>80</v>
      </c>
      <c r="K4330">
        <v>18</v>
      </c>
      <c r="L4330">
        <v>5</v>
      </c>
      <c r="M4330">
        <v>0</v>
      </c>
      <c r="N4330">
        <v>8.2799999999999994</v>
      </c>
      <c r="O4330" s="5">
        <f t="shared" si="67"/>
        <v>0.45999999999999996</v>
      </c>
    </row>
    <row r="4331" spans="1:15" x14ac:dyDescent="0.25">
      <c r="A4331" t="s">
        <v>652</v>
      </c>
      <c r="B4331" t="s">
        <v>38</v>
      </c>
      <c r="C4331" t="s">
        <v>16</v>
      </c>
      <c r="D4331" t="s">
        <v>17</v>
      </c>
      <c r="E4331" t="s">
        <v>110</v>
      </c>
      <c r="F4331" t="s">
        <v>94</v>
      </c>
      <c r="G4331">
        <v>10011</v>
      </c>
      <c r="H4331" t="s">
        <v>119</v>
      </c>
      <c r="I4331" t="s">
        <v>32</v>
      </c>
      <c r="J4331" t="s">
        <v>80</v>
      </c>
      <c r="K4331">
        <v>42.93</v>
      </c>
      <c r="L4331">
        <v>9</v>
      </c>
      <c r="M4331">
        <v>0</v>
      </c>
      <c r="N4331">
        <v>19.3185</v>
      </c>
      <c r="O4331" s="5">
        <f t="shared" si="67"/>
        <v>0.45</v>
      </c>
    </row>
    <row r="4332" spans="1:15" x14ac:dyDescent="0.25">
      <c r="A4332" t="s">
        <v>793</v>
      </c>
      <c r="B4332" t="s">
        <v>38</v>
      </c>
      <c r="C4332" t="s">
        <v>16</v>
      </c>
      <c r="D4332" t="s">
        <v>17</v>
      </c>
      <c r="E4332" t="s">
        <v>347</v>
      </c>
      <c r="F4332" t="s">
        <v>35</v>
      </c>
      <c r="G4332">
        <v>33012</v>
      </c>
      <c r="H4332" t="s">
        <v>20</v>
      </c>
      <c r="I4332" t="s">
        <v>32</v>
      </c>
      <c r="J4332" t="s">
        <v>80</v>
      </c>
      <c r="K4332">
        <v>15.552</v>
      </c>
      <c r="L4332">
        <v>3</v>
      </c>
      <c r="M4332">
        <v>0.2</v>
      </c>
      <c r="N4332">
        <v>5.4432</v>
      </c>
      <c r="O4332" s="5">
        <f t="shared" si="67"/>
        <v>0.35000000000000003</v>
      </c>
    </row>
    <row r="4333" spans="1:15" x14ac:dyDescent="0.25">
      <c r="A4333" t="s">
        <v>793</v>
      </c>
      <c r="B4333" t="s">
        <v>38</v>
      </c>
      <c r="C4333" t="s">
        <v>16</v>
      </c>
      <c r="D4333" t="s">
        <v>17</v>
      </c>
      <c r="E4333" t="s">
        <v>347</v>
      </c>
      <c r="F4333" t="s">
        <v>35</v>
      </c>
      <c r="G4333">
        <v>33012</v>
      </c>
      <c r="H4333" t="s">
        <v>20</v>
      </c>
      <c r="I4333" t="s">
        <v>32</v>
      </c>
      <c r="J4333" t="s">
        <v>68</v>
      </c>
      <c r="K4333">
        <v>17.920000000000002</v>
      </c>
      <c r="L4333">
        <v>5</v>
      </c>
      <c r="M4333">
        <v>0.2</v>
      </c>
      <c r="N4333">
        <v>1.1200000000000001</v>
      </c>
      <c r="O4333" s="5">
        <f t="shared" si="67"/>
        <v>6.25E-2</v>
      </c>
    </row>
    <row r="4334" spans="1:15" x14ac:dyDescent="0.25">
      <c r="A4334" t="s">
        <v>1090</v>
      </c>
      <c r="B4334" t="s">
        <v>38</v>
      </c>
      <c r="C4334" t="s">
        <v>16</v>
      </c>
      <c r="D4334" t="s">
        <v>17</v>
      </c>
      <c r="E4334" t="s">
        <v>473</v>
      </c>
      <c r="F4334" t="s">
        <v>45</v>
      </c>
      <c r="G4334">
        <v>98052</v>
      </c>
      <c r="H4334" t="s">
        <v>31</v>
      </c>
      <c r="I4334" t="s">
        <v>58</v>
      </c>
      <c r="J4334" t="s">
        <v>129</v>
      </c>
      <c r="K4334">
        <v>19.989999999999998</v>
      </c>
      <c r="L4334">
        <v>1</v>
      </c>
      <c r="M4334">
        <v>0</v>
      </c>
      <c r="N4334">
        <v>6.7965999999999998</v>
      </c>
      <c r="O4334" s="5">
        <f t="shared" si="67"/>
        <v>0.34</v>
      </c>
    </row>
    <row r="4335" spans="1:15" x14ac:dyDescent="0.25">
      <c r="A4335" t="s">
        <v>1090</v>
      </c>
      <c r="B4335" t="s">
        <v>38</v>
      </c>
      <c r="C4335" t="s">
        <v>16</v>
      </c>
      <c r="D4335" t="s">
        <v>17</v>
      </c>
      <c r="E4335" t="s">
        <v>473</v>
      </c>
      <c r="F4335" t="s">
        <v>45</v>
      </c>
      <c r="G4335">
        <v>98052</v>
      </c>
      <c r="H4335" t="s">
        <v>31</v>
      </c>
      <c r="I4335" t="s">
        <v>32</v>
      </c>
      <c r="J4335" t="s">
        <v>64</v>
      </c>
      <c r="K4335">
        <v>22.92</v>
      </c>
      <c r="L4335">
        <v>5</v>
      </c>
      <c r="M4335">
        <v>0.2</v>
      </c>
      <c r="N4335">
        <v>8.0220000000000002</v>
      </c>
      <c r="O4335" s="5">
        <f t="shared" si="67"/>
        <v>0.35</v>
      </c>
    </row>
    <row r="4336" spans="1:15" x14ac:dyDescent="0.25">
      <c r="A4336" t="s">
        <v>1091</v>
      </c>
      <c r="B4336" t="s">
        <v>38</v>
      </c>
      <c r="C4336" t="s">
        <v>16</v>
      </c>
      <c r="D4336" t="s">
        <v>17</v>
      </c>
      <c r="E4336" t="s">
        <v>298</v>
      </c>
      <c r="F4336" t="s">
        <v>35</v>
      </c>
      <c r="G4336">
        <v>32114</v>
      </c>
      <c r="H4336" t="s">
        <v>20</v>
      </c>
      <c r="I4336" t="s">
        <v>58</v>
      </c>
      <c r="J4336" t="s">
        <v>129</v>
      </c>
      <c r="K4336">
        <v>50.88</v>
      </c>
      <c r="L4336">
        <v>6</v>
      </c>
      <c r="M4336">
        <v>0.2</v>
      </c>
      <c r="N4336">
        <v>14.628</v>
      </c>
      <c r="O4336" s="5">
        <f t="shared" si="67"/>
        <v>0.28749999999999998</v>
      </c>
    </row>
    <row r="4337" spans="1:15" x14ac:dyDescent="0.25">
      <c r="A4337" t="s">
        <v>1091</v>
      </c>
      <c r="B4337" t="s">
        <v>38</v>
      </c>
      <c r="C4337" t="s">
        <v>16</v>
      </c>
      <c r="D4337" t="s">
        <v>17</v>
      </c>
      <c r="E4337" t="s">
        <v>298</v>
      </c>
      <c r="F4337" t="s">
        <v>35</v>
      </c>
      <c r="G4337">
        <v>32114</v>
      </c>
      <c r="H4337" t="s">
        <v>20</v>
      </c>
      <c r="I4337" t="s">
        <v>32</v>
      </c>
      <c r="J4337" t="s">
        <v>143</v>
      </c>
      <c r="K4337">
        <v>27.312000000000001</v>
      </c>
      <c r="L4337">
        <v>2</v>
      </c>
      <c r="M4337">
        <v>0.2</v>
      </c>
      <c r="N4337">
        <v>9.2178000000000004</v>
      </c>
      <c r="O4337" s="5">
        <f t="shared" si="67"/>
        <v>0.33750000000000002</v>
      </c>
    </row>
    <row r="4338" spans="1:15" x14ac:dyDescent="0.25">
      <c r="A4338" t="s">
        <v>1092</v>
      </c>
      <c r="B4338" t="s">
        <v>38</v>
      </c>
      <c r="C4338" t="s">
        <v>16</v>
      </c>
      <c r="D4338" t="s">
        <v>17</v>
      </c>
      <c r="E4338" t="s">
        <v>207</v>
      </c>
      <c r="F4338" t="s">
        <v>28</v>
      </c>
      <c r="G4338">
        <v>86442</v>
      </c>
      <c r="H4338" t="s">
        <v>31</v>
      </c>
      <c r="I4338" t="s">
        <v>32</v>
      </c>
      <c r="J4338" t="s">
        <v>143</v>
      </c>
      <c r="K4338">
        <v>7.92</v>
      </c>
      <c r="L4338">
        <v>1</v>
      </c>
      <c r="M4338">
        <v>0.2</v>
      </c>
      <c r="N4338">
        <v>2.7719999999999998</v>
      </c>
      <c r="O4338" s="5">
        <f t="shared" si="67"/>
        <v>0.35</v>
      </c>
    </row>
    <row r="4339" spans="1:15" x14ac:dyDescent="0.25">
      <c r="A4339" t="s">
        <v>1092</v>
      </c>
      <c r="B4339" t="s">
        <v>38</v>
      </c>
      <c r="C4339" t="s">
        <v>16</v>
      </c>
      <c r="D4339" t="s">
        <v>17</v>
      </c>
      <c r="E4339" t="s">
        <v>207</v>
      </c>
      <c r="F4339" t="s">
        <v>28</v>
      </c>
      <c r="G4339">
        <v>86442</v>
      </c>
      <c r="H4339" t="s">
        <v>31</v>
      </c>
      <c r="I4339" t="s">
        <v>21</v>
      </c>
      <c r="J4339" t="s">
        <v>48</v>
      </c>
      <c r="K4339">
        <v>14.368</v>
      </c>
      <c r="L4339">
        <v>2</v>
      </c>
      <c r="M4339">
        <v>0.2</v>
      </c>
      <c r="N4339">
        <v>3.9512</v>
      </c>
      <c r="O4339" s="5">
        <f t="shared" si="67"/>
        <v>0.27500000000000002</v>
      </c>
    </row>
    <row r="4340" spans="1:15" x14ac:dyDescent="0.25">
      <c r="A4340" t="s">
        <v>633</v>
      </c>
      <c r="B4340" t="s">
        <v>38</v>
      </c>
      <c r="C4340" t="s">
        <v>88</v>
      </c>
      <c r="D4340" t="s">
        <v>17</v>
      </c>
      <c r="E4340" t="s">
        <v>26</v>
      </c>
      <c r="F4340" t="s">
        <v>27</v>
      </c>
      <c r="G4340">
        <v>90049</v>
      </c>
      <c r="H4340" t="s">
        <v>31</v>
      </c>
      <c r="I4340" t="s">
        <v>58</v>
      </c>
      <c r="J4340" t="s">
        <v>129</v>
      </c>
      <c r="K4340">
        <v>107.97</v>
      </c>
      <c r="L4340">
        <v>3</v>
      </c>
      <c r="M4340">
        <v>0</v>
      </c>
      <c r="N4340">
        <v>22.6737</v>
      </c>
      <c r="O4340" s="5">
        <f t="shared" si="67"/>
        <v>0.21</v>
      </c>
    </row>
    <row r="4341" spans="1:15" x14ac:dyDescent="0.25">
      <c r="A4341" t="s">
        <v>633</v>
      </c>
      <c r="B4341" t="s">
        <v>38</v>
      </c>
      <c r="C4341" t="s">
        <v>88</v>
      </c>
      <c r="D4341" t="s">
        <v>17</v>
      </c>
      <c r="E4341" t="s">
        <v>26</v>
      </c>
      <c r="F4341" t="s">
        <v>27</v>
      </c>
      <c r="G4341">
        <v>90049</v>
      </c>
      <c r="H4341" t="s">
        <v>31</v>
      </c>
      <c r="I4341" t="s">
        <v>32</v>
      </c>
      <c r="J4341" t="s">
        <v>80</v>
      </c>
      <c r="K4341">
        <v>113.82</v>
      </c>
      <c r="L4341">
        <v>3</v>
      </c>
      <c r="M4341">
        <v>0</v>
      </c>
      <c r="N4341">
        <v>53.495399999999997</v>
      </c>
      <c r="O4341" s="5">
        <f t="shared" si="67"/>
        <v>0.47</v>
      </c>
    </row>
    <row r="4342" spans="1:15" x14ac:dyDescent="0.25">
      <c r="A4342" t="s">
        <v>695</v>
      </c>
      <c r="B4342" t="s">
        <v>38</v>
      </c>
      <c r="C4342" t="s">
        <v>16</v>
      </c>
      <c r="D4342" t="s">
        <v>17</v>
      </c>
      <c r="E4342" t="s">
        <v>182</v>
      </c>
      <c r="F4342" t="s">
        <v>104</v>
      </c>
      <c r="G4342">
        <v>37064</v>
      </c>
      <c r="H4342" t="s">
        <v>20</v>
      </c>
      <c r="I4342" t="s">
        <v>32</v>
      </c>
      <c r="J4342" t="s">
        <v>80</v>
      </c>
      <c r="K4342">
        <v>5.1840000000000002</v>
      </c>
      <c r="L4342">
        <v>1</v>
      </c>
      <c r="M4342">
        <v>0.2</v>
      </c>
      <c r="N4342">
        <v>1.8144</v>
      </c>
      <c r="O4342" s="5">
        <f t="shared" si="67"/>
        <v>0.35</v>
      </c>
    </row>
    <row r="4343" spans="1:15" x14ac:dyDescent="0.25">
      <c r="A4343" t="s">
        <v>1093</v>
      </c>
      <c r="B4343" t="s">
        <v>578</v>
      </c>
      <c r="C4343" t="s">
        <v>16</v>
      </c>
      <c r="D4343" t="s">
        <v>17</v>
      </c>
      <c r="E4343" t="s">
        <v>592</v>
      </c>
      <c r="F4343" t="s">
        <v>83</v>
      </c>
      <c r="G4343">
        <v>46368</v>
      </c>
      <c r="H4343" t="s">
        <v>89</v>
      </c>
      <c r="I4343" t="s">
        <v>32</v>
      </c>
      <c r="J4343" t="s">
        <v>53</v>
      </c>
      <c r="K4343">
        <v>16.28</v>
      </c>
      <c r="L4343">
        <v>2</v>
      </c>
      <c r="M4343">
        <v>0</v>
      </c>
      <c r="N4343">
        <v>6.5119999999999996</v>
      </c>
      <c r="O4343" s="5">
        <f t="shared" si="67"/>
        <v>0.39999999999999997</v>
      </c>
    </row>
    <row r="4344" spans="1:15" x14ac:dyDescent="0.25">
      <c r="A4344" t="s">
        <v>717</v>
      </c>
      <c r="B4344" t="s">
        <v>38</v>
      </c>
      <c r="C4344" t="s">
        <v>16</v>
      </c>
      <c r="D4344" t="s">
        <v>17</v>
      </c>
      <c r="E4344" t="s">
        <v>98</v>
      </c>
      <c r="F4344" t="s">
        <v>100</v>
      </c>
      <c r="G4344">
        <v>22204</v>
      </c>
      <c r="H4344" t="s">
        <v>20</v>
      </c>
      <c r="I4344" t="s">
        <v>32</v>
      </c>
      <c r="J4344" t="s">
        <v>43</v>
      </c>
      <c r="K4344">
        <v>544.38</v>
      </c>
      <c r="L4344">
        <v>3</v>
      </c>
      <c r="M4344">
        <v>0</v>
      </c>
      <c r="N4344">
        <v>157.87020000000001</v>
      </c>
      <c r="O4344" s="5">
        <f t="shared" si="67"/>
        <v>0.29000000000000004</v>
      </c>
    </row>
    <row r="4345" spans="1:15" x14ac:dyDescent="0.25">
      <c r="A4345" t="s">
        <v>640</v>
      </c>
      <c r="B4345" t="s">
        <v>155</v>
      </c>
      <c r="C4345" t="s">
        <v>16</v>
      </c>
      <c r="D4345" t="s">
        <v>17</v>
      </c>
      <c r="E4345" t="s">
        <v>65</v>
      </c>
      <c r="F4345" t="s">
        <v>27</v>
      </c>
      <c r="G4345">
        <v>94110</v>
      </c>
      <c r="H4345" t="s">
        <v>31</v>
      </c>
      <c r="I4345" t="s">
        <v>32</v>
      </c>
      <c r="J4345" t="s">
        <v>64</v>
      </c>
      <c r="K4345">
        <v>19.824000000000002</v>
      </c>
      <c r="L4345">
        <v>6</v>
      </c>
      <c r="M4345">
        <v>0.2</v>
      </c>
      <c r="N4345">
        <v>6.6905999999999999</v>
      </c>
      <c r="O4345" s="5">
        <f t="shared" si="67"/>
        <v>0.33749999999999997</v>
      </c>
    </row>
    <row r="4346" spans="1:15" x14ac:dyDescent="0.25">
      <c r="A4346" t="s">
        <v>640</v>
      </c>
      <c r="B4346" t="s">
        <v>155</v>
      </c>
      <c r="C4346" t="s">
        <v>16</v>
      </c>
      <c r="D4346" t="s">
        <v>17</v>
      </c>
      <c r="E4346" t="s">
        <v>65</v>
      </c>
      <c r="F4346" t="s">
        <v>27</v>
      </c>
      <c r="G4346">
        <v>94110</v>
      </c>
      <c r="H4346" t="s">
        <v>31</v>
      </c>
      <c r="I4346" t="s">
        <v>58</v>
      </c>
      <c r="J4346" t="s">
        <v>59</v>
      </c>
      <c r="K4346">
        <v>657.50400000000002</v>
      </c>
      <c r="L4346">
        <v>6</v>
      </c>
      <c r="M4346">
        <v>0.2</v>
      </c>
      <c r="N4346">
        <v>-131.5008</v>
      </c>
      <c r="O4346" s="5">
        <f t="shared" si="67"/>
        <v>-0.19999999999999998</v>
      </c>
    </row>
    <row r="4347" spans="1:15" x14ac:dyDescent="0.25">
      <c r="A4347" t="s">
        <v>640</v>
      </c>
      <c r="B4347" t="s">
        <v>155</v>
      </c>
      <c r="C4347" t="s">
        <v>16</v>
      </c>
      <c r="D4347" t="s">
        <v>17</v>
      </c>
      <c r="E4347" t="s">
        <v>65</v>
      </c>
      <c r="F4347" t="s">
        <v>27</v>
      </c>
      <c r="G4347">
        <v>94110</v>
      </c>
      <c r="H4347" t="s">
        <v>31</v>
      </c>
      <c r="I4347" t="s">
        <v>58</v>
      </c>
      <c r="J4347" t="s">
        <v>129</v>
      </c>
      <c r="K4347">
        <v>99.54</v>
      </c>
      <c r="L4347">
        <v>2</v>
      </c>
      <c r="M4347">
        <v>0</v>
      </c>
      <c r="N4347">
        <v>10.949400000000001</v>
      </c>
      <c r="O4347" s="5">
        <f t="shared" si="67"/>
        <v>0.11</v>
      </c>
    </row>
    <row r="4348" spans="1:15" x14ac:dyDescent="0.25">
      <c r="A4348" t="s">
        <v>640</v>
      </c>
      <c r="B4348" t="s">
        <v>155</v>
      </c>
      <c r="C4348" t="s">
        <v>16</v>
      </c>
      <c r="D4348" t="s">
        <v>17</v>
      </c>
      <c r="E4348" t="s">
        <v>65</v>
      </c>
      <c r="F4348" t="s">
        <v>27</v>
      </c>
      <c r="G4348">
        <v>94110</v>
      </c>
      <c r="H4348" t="s">
        <v>31</v>
      </c>
      <c r="I4348" t="s">
        <v>58</v>
      </c>
      <c r="J4348" t="s">
        <v>129</v>
      </c>
      <c r="K4348">
        <v>199.96</v>
      </c>
      <c r="L4348">
        <v>4</v>
      </c>
      <c r="M4348">
        <v>0</v>
      </c>
      <c r="N4348">
        <v>85.982799999999997</v>
      </c>
      <c r="O4348" s="5">
        <f t="shared" si="67"/>
        <v>0.43</v>
      </c>
    </row>
    <row r="4349" spans="1:15" x14ac:dyDescent="0.25">
      <c r="A4349" t="s">
        <v>746</v>
      </c>
      <c r="B4349" t="s">
        <v>38</v>
      </c>
      <c r="C4349" t="s">
        <v>16</v>
      </c>
      <c r="D4349" t="s">
        <v>17</v>
      </c>
      <c r="E4349" t="s">
        <v>286</v>
      </c>
      <c r="F4349" t="s">
        <v>94</v>
      </c>
      <c r="G4349">
        <v>10801</v>
      </c>
      <c r="H4349" t="s">
        <v>119</v>
      </c>
      <c r="I4349" t="s">
        <v>21</v>
      </c>
      <c r="J4349" t="s">
        <v>25</v>
      </c>
      <c r="K4349">
        <v>631.78200000000004</v>
      </c>
      <c r="L4349">
        <v>2</v>
      </c>
      <c r="M4349">
        <v>0.1</v>
      </c>
      <c r="N4349">
        <v>140.39599999999999</v>
      </c>
      <c r="O4349" s="5">
        <f t="shared" si="67"/>
        <v>0.22222222222222218</v>
      </c>
    </row>
    <row r="4350" spans="1:15" x14ac:dyDescent="0.25">
      <c r="A4350" t="s">
        <v>746</v>
      </c>
      <c r="B4350" t="s">
        <v>38</v>
      </c>
      <c r="C4350" t="s">
        <v>16</v>
      </c>
      <c r="D4350" t="s">
        <v>17</v>
      </c>
      <c r="E4350" t="s">
        <v>286</v>
      </c>
      <c r="F4350" t="s">
        <v>94</v>
      </c>
      <c r="G4350">
        <v>10801</v>
      </c>
      <c r="H4350" t="s">
        <v>119</v>
      </c>
      <c r="I4350" t="s">
        <v>21</v>
      </c>
      <c r="J4350" t="s">
        <v>48</v>
      </c>
      <c r="K4350">
        <v>60.72</v>
      </c>
      <c r="L4350">
        <v>3</v>
      </c>
      <c r="M4350">
        <v>0</v>
      </c>
      <c r="N4350">
        <v>26.1096</v>
      </c>
      <c r="O4350" s="5">
        <f t="shared" si="67"/>
        <v>0.43</v>
      </c>
    </row>
    <row r="4351" spans="1:15" x14ac:dyDescent="0.25">
      <c r="A4351" t="s">
        <v>766</v>
      </c>
      <c r="B4351" t="s">
        <v>15</v>
      </c>
      <c r="C4351" t="s">
        <v>16</v>
      </c>
      <c r="D4351" t="s">
        <v>17</v>
      </c>
      <c r="E4351" t="s">
        <v>312</v>
      </c>
      <c r="F4351" t="s">
        <v>28</v>
      </c>
      <c r="G4351">
        <v>85204</v>
      </c>
      <c r="H4351" t="s">
        <v>31</v>
      </c>
      <c r="I4351" t="s">
        <v>32</v>
      </c>
      <c r="J4351" t="s">
        <v>64</v>
      </c>
      <c r="K4351">
        <v>20.724</v>
      </c>
      <c r="L4351">
        <v>2</v>
      </c>
      <c r="M4351">
        <v>0.7</v>
      </c>
      <c r="N4351">
        <v>-15.1976</v>
      </c>
      <c r="O4351" s="5">
        <f t="shared" si="67"/>
        <v>-0.73333333333333328</v>
      </c>
    </row>
    <row r="4352" spans="1:15" x14ac:dyDescent="0.25">
      <c r="A4352" t="s">
        <v>766</v>
      </c>
      <c r="B4352" t="s">
        <v>15</v>
      </c>
      <c r="C4352" t="s">
        <v>16</v>
      </c>
      <c r="D4352" t="s">
        <v>17</v>
      </c>
      <c r="E4352" t="s">
        <v>312</v>
      </c>
      <c r="F4352" t="s">
        <v>28</v>
      </c>
      <c r="G4352">
        <v>85204</v>
      </c>
      <c r="H4352" t="s">
        <v>31</v>
      </c>
      <c r="I4352" t="s">
        <v>32</v>
      </c>
      <c r="J4352" t="s">
        <v>43</v>
      </c>
      <c r="K4352">
        <v>415.87200000000001</v>
      </c>
      <c r="L4352">
        <v>8</v>
      </c>
      <c r="M4352">
        <v>0.2</v>
      </c>
      <c r="N4352">
        <v>-41.587200000000003</v>
      </c>
      <c r="O4352" s="5">
        <f t="shared" si="67"/>
        <v>-0.1</v>
      </c>
    </row>
    <row r="4353" spans="1:15" x14ac:dyDescent="0.25">
      <c r="A4353" t="s">
        <v>1007</v>
      </c>
      <c r="B4353" t="s">
        <v>38</v>
      </c>
      <c r="C4353" t="s">
        <v>16</v>
      </c>
      <c r="D4353" t="s">
        <v>17</v>
      </c>
      <c r="E4353" t="s">
        <v>354</v>
      </c>
      <c r="F4353" t="s">
        <v>124</v>
      </c>
      <c r="G4353">
        <v>43130</v>
      </c>
      <c r="H4353" t="s">
        <v>119</v>
      </c>
      <c r="I4353" t="s">
        <v>32</v>
      </c>
      <c r="J4353" t="s">
        <v>43</v>
      </c>
      <c r="K4353">
        <v>16.768000000000001</v>
      </c>
      <c r="L4353">
        <v>2</v>
      </c>
      <c r="M4353">
        <v>0.2</v>
      </c>
      <c r="N4353">
        <v>1.4672000000000001</v>
      </c>
      <c r="O4353" s="5">
        <f t="shared" si="67"/>
        <v>8.7499999999999994E-2</v>
      </c>
    </row>
    <row r="4354" spans="1:15" x14ac:dyDescent="0.25">
      <c r="A4354" t="s">
        <v>1007</v>
      </c>
      <c r="B4354" t="s">
        <v>38</v>
      </c>
      <c r="C4354" t="s">
        <v>16</v>
      </c>
      <c r="D4354" t="s">
        <v>17</v>
      </c>
      <c r="E4354" t="s">
        <v>354</v>
      </c>
      <c r="F4354" t="s">
        <v>124</v>
      </c>
      <c r="G4354">
        <v>43130</v>
      </c>
      <c r="H4354" t="s">
        <v>119</v>
      </c>
      <c r="I4354" t="s">
        <v>58</v>
      </c>
      <c r="J4354" t="s">
        <v>129</v>
      </c>
      <c r="K4354">
        <v>27.12</v>
      </c>
      <c r="L4354">
        <v>2</v>
      </c>
      <c r="M4354">
        <v>0.2</v>
      </c>
      <c r="N4354">
        <v>-4.7460000000000004</v>
      </c>
      <c r="O4354" s="5">
        <f t="shared" si="67"/>
        <v>-0.17500000000000002</v>
      </c>
    </row>
    <row r="4355" spans="1:15" x14ac:dyDescent="0.25">
      <c r="A4355" t="s">
        <v>956</v>
      </c>
      <c r="B4355" t="s">
        <v>15</v>
      </c>
      <c r="C4355" t="s">
        <v>16</v>
      </c>
      <c r="D4355" t="s">
        <v>17</v>
      </c>
      <c r="E4355" t="s">
        <v>509</v>
      </c>
      <c r="F4355" t="s">
        <v>27</v>
      </c>
      <c r="G4355">
        <v>95207</v>
      </c>
      <c r="H4355" t="s">
        <v>31</v>
      </c>
      <c r="I4355" t="s">
        <v>58</v>
      </c>
      <c r="J4355" t="s">
        <v>59</v>
      </c>
      <c r="K4355">
        <v>95.84</v>
      </c>
      <c r="L4355">
        <v>4</v>
      </c>
      <c r="M4355">
        <v>0.2</v>
      </c>
      <c r="N4355">
        <v>34.741999999999997</v>
      </c>
      <c r="O4355" s="5">
        <f t="shared" si="67"/>
        <v>0.36249999999999993</v>
      </c>
    </row>
    <row r="4356" spans="1:15" x14ac:dyDescent="0.25">
      <c r="A4356" t="s">
        <v>956</v>
      </c>
      <c r="B4356" t="s">
        <v>15</v>
      </c>
      <c r="C4356" t="s">
        <v>16</v>
      </c>
      <c r="D4356" t="s">
        <v>17</v>
      </c>
      <c r="E4356" t="s">
        <v>509</v>
      </c>
      <c r="F4356" t="s">
        <v>27</v>
      </c>
      <c r="G4356">
        <v>95207</v>
      </c>
      <c r="H4356" t="s">
        <v>31</v>
      </c>
      <c r="I4356" t="s">
        <v>32</v>
      </c>
      <c r="J4356" t="s">
        <v>80</v>
      </c>
      <c r="K4356">
        <v>12.96</v>
      </c>
      <c r="L4356">
        <v>2</v>
      </c>
      <c r="M4356">
        <v>0</v>
      </c>
      <c r="N4356">
        <v>6.2207999999999997</v>
      </c>
      <c r="O4356" s="5">
        <f t="shared" ref="O4356:O4419" si="68">N4356/K4356</f>
        <v>0.47999999999999993</v>
      </c>
    </row>
    <row r="4357" spans="1:15" x14ac:dyDescent="0.25">
      <c r="A4357" t="s">
        <v>802</v>
      </c>
      <c r="B4357" t="s">
        <v>15</v>
      </c>
      <c r="C4357" t="s">
        <v>30</v>
      </c>
      <c r="D4357" t="s">
        <v>17</v>
      </c>
      <c r="E4357" t="s">
        <v>109</v>
      </c>
      <c r="F4357" t="s">
        <v>41</v>
      </c>
      <c r="G4357">
        <v>28806</v>
      </c>
      <c r="H4357" t="s">
        <v>20</v>
      </c>
      <c r="I4357" t="s">
        <v>32</v>
      </c>
      <c r="J4357" t="s">
        <v>64</v>
      </c>
      <c r="K4357">
        <v>19.007999999999999</v>
      </c>
      <c r="L4357">
        <v>8</v>
      </c>
      <c r="M4357">
        <v>0.7</v>
      </c>
      <c r="N4357">
        <v>-12.672000000000001</v>
      </c>
      <c r="O4357" s="5">
        <f t="shared" si="68"/>
        <v>-0.66666666666666674</v>
      </c>
    </row>
    <row r="4358" spans="1:15" x14ac:dyDescent="0.25">
      <c r="A4358" t="s">
        <v>982</v>
      </c>
      <c r="B4358" t="s">
        <v>15</v>
      </c>
      <c r="C4358" t="s">
        <v>16</v>
      </c>
      <c r="D4358" t="s">
        <v>17</v>
      </c>
      <c r="E4358" t="s">
        <v>251</v>
      </c>
      <c r="F4358" t="s">
        <v>104</v>
      </c>
      <c r="G4358">
        <v>37042</v>
      </c>
      <c r="H4358" t="s">
        <v>20</v>
      </c>
      <c r="I4358" t="s">
        <v>32</v>
      </c>
      <c r="J4358" t="s">
        <v>64</v>
      </c>
      <c r="K4358">
        <v>1598.058</v>
      </c>
      <c r="L4358">
        <v>7</v>
      </c>
      <c r="M4358">
        <v>0.7</v>
      </c>
      <c r="N4358">
        <v>-1065.3720000000001</v>
      </c>
      <c r="O4358" s="5">
        <f t="shared" si="68"/>
        <v>-0.66666666666666674</v>
      </c>
    </row>
    <row r="4359" spans="1:15" x14ac:dyDescent="0.25">
      <c r="A4359" t="s">
        <v>982</v>
      </c>
      <c r="B4359" t="s">
        <v>15</v>
      </c>
      <c r="C4359" t="s">
        <v>16</v>
      </c>
      <c r="D4359" t="s">
        <v>17</v>
      </c>
      <c r="E4359" t="s">
        <v>251</v>
      </c>
      <c r="F4359" t="s">
        <v>104</v>
      </c>
      <c r="G4359">
        <v>37042</v>
      </c>
      <c r="H4359" t="s">
        <v>20</v>
      </c>
      <c r="I4359" t="s">
        <v>32</v>
      </c>
      <c r="J4359" t="s">
        <v>53</v>
      </c>
      <c r="K4359">
        <v>36.96</v>
      </c>
      <c r="L4359">
        <v>4</v>
      </c>
      <c r="M4359">
        <v>0.2</v>
      </c>
      <c r="N4359">
        <v>12.012</v>
      </c>
      <c r="O4359" s="5">
        <f t="shared" si="68"/>
        <v>0.32500000000000001</v>
      </c>
    </row>
    <row r="4360" spans="1:15" x14ac:dyDescent="0.25">
      <c r="A4360" t="s">
        <v>782</v>
      </c>
      <c r="B4360" t="s">
        <v>578</v>
      </c>
      <c r="C4360" t="s">
        <v>16</v>
      </c>
      <c r="D4360" t="s">
        <v>17</v>
      </c>
      <c r="E4360" t="s">
        <v>126</v>
      </c>
      <c r="F4360" t="s">
        <v>74</v>
      </c>
      <c r="G4360">
        <v>60505</v>
      </c>
      <c r="H4360" t="s">
        <v>89</v>
      </c>
      <c r="I4360" t="s">
        <v>32</v>
      </c>
      <c r="J4360" t="s">
        <v>80</v>
      </c>
      <c r="K4360">
        <v>10.368</v>
      </c>
      <c r="L4360">
        <v>2</v>
      </c>
      <c r="M4360">
        <v>0.2</v>
      </c>
      <c r="N4360">
        <v>3.6288</v>
      </c>
      <c r="O4360" s="5">
        <f t="shared" si="68"/>
        <v>0.35</v>
      </c>
    </row>
    <row r="4361" spans="1:15" x14ac:dyDescent="0.25">
      <c r="A4361" t="s">
        <v>782</v>
      </c>
      <c r="B4361" t="s">
        <v>578</v>
      </c>
      <c r="C4361" t="s">
        <v>16</v>
      </c>
      <c r="D4361" t="s">
        <v>17</v>
      </c>
      <c r="E4361" t="s">
        <v>126</v>
      </c>
      <c r="F4361" t="s">
        <v>74</v>
      </c>
      <c r="G4361">
        <v>60505</v>
      </c>
      <c r="H4361" t="s">
        <v>89</v>
      </c>
      <c r="I4361" t="s">
        <v>21</v>
      </c>
      <c r="J4361" t="s">
        <v>48</v>
      </c>
      <c r="K4361">
        <v>77.72</v>
      </c>
      <c r="L4361">
        <v>1</v>
      </c>
      <c r="M4361">
        <v>0.6</v>
      </c>
      <c r="N4361">
        <v>-66.061999999999998</v>
      </c>
      <c r="O4361" s="5">
        <f t="shared" si="68"/>
        <v>-0.85</v>
      </c>
    </row>
    <row r="4362" spans="1:15" x14ac:dyDescent="0.25">
      <c r="A4362" t="s">
        <v>782</v>
      </c>
      <c r="B4362" t="s">
        <v>578</v>
      </c>
      <c r="C4362" t="s">
        <v>16</v>
      </c>
      <c r="D4362" t="s">
        <v>17</v>
      </c>
      <c r="E4362" t="s">
        <v>126</v>
      </c>
      <c r="F4362" t="s">
        <v>74</v>
      </c>
      <c r="G4362">
        <v>60505</v>
      </c>
      <c r="H4362" t="s">
        <v>89</v>
      </c>
      <c r="I4362" t="s">
        <v>21</v>
      </c>
      <c r="J4362" t="s">
        <v>25</v>
      </c>
      <c r="K4362">
        <v>520.46400000000006</v>
      </c>
      <c r="L4362">
        <v>2</v>
      </c>
      <c r="M4362">
        <v>0.3</v>
      </c>
      <c r="N4362">
        <v>-14.8704</v>
      </c>
      <c r="O4362" s="5">
        <f t="shared" si="68"/>
        <v>-2.8571428571428567E-2</v>
      </c>
    </row>
    <row r="4363" spans="1:15" x14ac:dyDescent="0.25">
      <c r="A4363" t="s">
        <v>737</v>
      </c>
      <c r="B4363" t="s">
        <v>155</v>
      </c>
      <c r="C4363" t="s">
        <v>30</v>
      </c>
      <c r="D4363" t="s">
        <v>17</v>
      </c>
      <c r="E4363" t="s">
        <v>273</v>
      </c>
      <c r="F4363" t="s">
        <v>153</v>
      </c>
      <c r="G4363">
        <v>2886</v>
      </c>
      <c r="H4363" t="s">
        <v>119</v>
      </c>
      <c r="I4363" t="s">
        <v>32</v>
      </c>
      <c r="J4363" t="s">
        <v>80</v>
      </c>
      <c r="K4363">
        <v>111.96</v>
      </c>
      <c r="L4363">
        <v>2</v>
      </c>
      <c r="M4363">
        <v>0</v>
      </c>
      <c r="N4363">
        <v>54.860399999999998</v>
      </c>
      <c r="O4363" s="5">
        <f t="shared" si="68"/>
        <v>0.49</v>
      </c>
    </row>
    <row r="4364" spans="1:15" x14ac:dyDescent="0.25">
      <c r="A4364" t="s">
        <v>904</v>
      </c>
      <c r="B4364" t="s">
        <v>15</v>
      </c>
      <c r="C4364" t="s">
        <v>16</v>
      </c>
      <c r="D4364" t="s">
        <v>17</v>
      </c>
      <c r="E4364" t="s">
        <v>459</v>
      </c>
      <c r="F4364" t="s">
        <v>97</v>
      </c>
      <c r="G4364">
        <v>70506</v>
      </c>
      <c r="H4364" t="s">
        <v>20</v>
      </c>
      <c r="I4364" t="s">
        <v>58</v>
      </c>
      <c r="J4364" t="s">
        <v>59</v>
      </c>
      <c r="K4364">
        <v>29.16</v>
      </c>
      <c r="L4364">
        <v>3</v>
      </c>
      <c r="M4364">
        <v>0</v>
      </c>
      <c r="N4364">
        <v>8.4564000000000004</v>
      </c>
      <c r="O4364" s="5">
        <f t="shared" si="68"/>
        <v>0.29000000000000004</v>
      </c>
    </row>
    <row r="4365" spans="1:15" x14ac:dyDescent="0.25">
      <c r="A4365" t="s">
        <v>1094</v>
      </c>
      <c r="B4365" t="s">
        <v>15</v>
      </c>
      <c r="C4365" t="s">
        <v>16</v>
      </c>
      <c r="D4365" t="s">
        <v>17</v>
      </c>
      <c r="E4365" t="s">
        <v>350</v>
      </c>
      <c r="F4365" t="s">
        <v>149</v>
      </c>
      <c r="G4365">
        <v>58103</v>
      </c>
      <c r="H4365" t="s">
        <v>89</v>
      </c>
      <c r="I4365" t="s">
        <v>32</v>
      </c>
      <c r="J4365" t="s">
        <v>53</v>
      </c>
      <c r="K4365">
        <v>131.94</v>
      </c>
      <c r="L4365">
        <v>3</v>
      </c>
      <c r="M4365">
        <v>0</v>
      </c>
      <c r="N4365">
        <v>35.623800000000003</v>
      </c>
      <c r="O4365" s="5">
        <f t="shared" si="68"/>
        <v>0.27</v>
      </c>
    </row>
    <row r="4366" spans="1:15" x14ac:dyDescent="0.25">
      <c r="A4366" t="s">
        <v>1094</v>
      </c>
      <c r="B4366" t="s">
        <v>15</v>
      </c>
      <c r="C4366" t="s">
        <v>16</v>
      </c>
      <c r="D4366" t="s">
        <v>17</v>
      </c>
      <c r="E4366" t="s">
        <v>350</v>
      </c>
      <c r="F4366" t="s">
        <v>149</v>
      </c>
      <c r="G4366">
        <v>58103</v>
      </c>
      <c r="H4366" t="s">
        <v>89</v>
      </c>
      <c r="I4366" t="s">
        <v>32</v>
      </c>
      <c r="J4366" t="s">
        <v>53</v>
      </c>
      <c r="K4366">
        <v>25.92</v>
      </c>
      <c r="L4366">
        <v>4</v>
      </c>
      <c r="M4366">
        <v>0</v>
      </c>
      <c r="N4366">
        <v>8.2943999999999996</v>
      </c>
      <c r="O4366" s="5">
        <f t="shared" si="68"/>
        <v>0.31999999999999995</v>
      </c>
    </row>
    <row r="4367" spans="1:15" x14ac:dyDescent="0.25">
      <c r="A4367" t="s">
        <v>1094</v>
      </c>
      <c r="B4367" t="s">
        <v>15</v>
      </c>
      <c r="C4367" t="s">
        <v>16</v>
      </c>
      <c r="D4367" t="s">
        <v>17</v>
      </c>
      <c r="E4367" t="s">
        <v>350</v>
      </c>
      <c r="F4367" t="s">
        <v>149</v>
      </c>
      <c r="G4367">
        <v>58103</v>
      </c>
      <c r="H4367" t="s">
        <v>89</v>
      </c>
      <c r="I4367" t="s">
        <v>32</v>
      </c>
      <c r="J4367" t="s">
        <v>43</v>
      </c>
      <c r="K4367">
        <v>704.76</v>
      </c>
      <c r="L4367">
        <v>4</v>
      </c>
      <c r="M4367">
        <v>0</v>
      </c>
      <c r="N4367">
        <v>162.09479999999999</v>
      </c>
      <c r="O4367" s="5">
        <f t="shared" si="68"/>
        <v>0.22999999999999998</v>
      </c>
    </row>
    <row r="4368" spans="1:15" x14ac:dyDescent="0.25">
      <c r="A4368" t="s">
        <v>1094</v>
      </c>
      <c r="B4368" t="s">
        <v>15</v>
      </c>
      <c r="C4368" t="s">
        <v>16</v>
      </c>
      <c r="D4368" t="s">
        <v>17</v>
      </c>
      <c r="E4368" t="s">
        <v>350</v>
      </c>
      <c r="F4368" t="s">
        <v>149</v>
      </c>
      <c r="G4368">
        <v>58103</v>
      </c>
      <c r="H4368" t="s">
        <v>89</v>
      </c>
      <c r="I4368" t="s">
        <v>32</v>
      </c>
      <c r="J4368" t="s">
        <v>195</v>
      </c>
      <c r="K4368">
        <v>7.41</v>
      </c>
      <c r="L4368">
        <v>3</v>
      </c>
      <c r="M4368">
        <v>0</v>
      </c>
      <c r="N4368">
        <v>3.4826999999999999</v>
      </c>
      <c r="O4368" s="5">
        <f t="shared" si="68"/>
        <v>0.47</v>
      </c>
    </row>
    <row r="4369" spans="1:15" x14ac:dyDescent="0.25">
      <c r="A4369" t="s">
        <v>1094</v>
      </c>
      <c r="B4369" t="s">
        <v>15</v>
      </c>
      <c r="C4369" t="s">
        <v>16</v>
      </c>
      <c r="D4369" t="s">
        <v>17</v>
      </c>
      <c r="E4369" t="s">
        <v>350</v>
      </c>
      <c r="F4369" t="s">
        <v>149</v>
      </c>
      <c r="G4369">
        <v>58103</v>
      </c>
      <c r="H4369" t="s">
        <v>89</v>
      </c>
      <c r="I4369" t="s">
        <v>32</v>
      </c>
      <c r="J4369" t="s">
        <v>53</v>
      </c>
      <c r="K4369">
        <v>21.5</v>
      </c>
      <c r="L4369">
        <v>10</v>
      </c>
      <c r="M4369">
        <v>0</v>
      </c>
      <c r="N4369">
        <v>7.0949999999999998</v>
      </c>
      <c r="O4369" s="5">
        <f t="shared" si="68"/>
        <v>0.33</v>
      </c>
    </row>
    <row r="4370" spans="1:15" x14ac:dyDescent="0.25">
      <c r="A4370" t="s">
        <v>654</v>
      </c>
      <c r="B4370" t="s">
        <v>15</v>
      </c>
      <c r="C4370" t="s">
        <v>16</v>
      </c>
      <c r="D4370" t="s">
        <v>17</v>
      </c>
      <c r="E4370" t="s">
        <v>116</v>
      </c>
      <c r="F4370" t="s">
        <v>74</v>
      </c>
      <c r="G4370">
        <v>60623</v>
      </c>
      <c r="H4370" t="s">
        <v>89</v>
      </c>
      <c r="I4370" t="s">
        <v>32</v>
      </c>
      <c r="J4370" t="s">
        <v>195</v>
      </c>
      <c r="K4370">
        <v>10.528</v>
      </c>
      <c r="L4370">
        <v>4</v>
      </c>
      <c r="M4370">
        <v>0.2</v>
      </c>
      <c r="N4370">
        <v>3.29</v>
      </c>
      <c r="O4370" s="5">
        <f t="shared" si="68"/>
        <v>0.3125</v>
      </c>
    </row>
    <row r="4371" spans="1:15" x14ac:dyDescent="0.25">
      <c r="A4371" t="s">
        <v>654</v>
      </c>
      <c r="B4371" t="s">
        <v>15</v>
      </c>
      <c r="C4371" t="s">
        <v>16</v>
      </c>
      <c r="D4371" t="s">
        <v>17</v>
      </c>
      <c r="E4371" t="s">
        <v>116</v>
      </c>
      <c r="F4371" t="s">
        <v>74</v>
      </c>
      <c r="G4371">
        <v>60623</v>
      </c>
      <c r="H4371" t="s">
        <v>89</v>
      </c>
      <c r="I4371" t="s">
        <v>32</v>
      </c>
      <c r="J4371" t="s">
        <v>80</v>
      </c>
      <c r="K4371">
        <v>20.544</v>
      </c>
      <c r="L4371">
        <v>6</v>
      </c>
      <c r="M4371">
        <v>0.2</v>
      </c>
      <c r="N4371">
        <v>6.42</v>
      </c>
      <c r="O4371" s="5">
        <f t="shared" si="68"/>
        <v>0.3125</v>
      </c>
    </row>
    <row r="4372" spans="1:15" x14ac:dyDescent="0.25">
      <c r="A4372" t="s">
        <v>1056</v>
      </c>
      <c r="B4372" t="s">
        <v>38</v>
      </c>
      <c r="C4372" t="s">
        <v>88</v>
      </c>
      <c r="D4372" t="s">
        <v>17</v>
      </c>
      <c r="E4372" t="s">
        <v>283</v>
      </c>
      <c r="F4372" t="s">
        <v>83</v>
      </c>
      <c r="G4372">
        <v>46226</v>
      </c>
      <c r="H4372" t="s">
        <v>89</v>
      </c>
      <c r="I4372" t="s">
        <v>32</v>
      </c>
      <c r="J4372" t="s">
        <v>64</v>
      </c>
      <c r="K4372">
        <v>104.9</v>
      </c>
      <c r="L4372">
        <v>5</v>
      </c>
      <c r="M4372">
        <v>0</v>
      </c>
      <c r="N4372">
        <v>50.351999999999997</v>
      </c>
      <c r="O4372" s="5">
        <f t="shared" si="68"/>
        <v>0.47999999999999993</v>
      </c>
    </row>
    <row r="4373" spans="1:15" x14ac:dyDescent="0.25">
      <c r="A4373" t="s">
        <v>1056</v>
      </c>
      <c r="B4373" t="s">
        <v>38</v>
      </c>
      <c r="C4373" t="s">
        <v>88</v>
      </c>
      <c r="D4373" t="s">
        <v>17</v>
      </c>
      <c r="E4373" t="s">
        <v>283</v>
      </c>
      <c r="F4373" t="s">
        <v>83</v>
      </c>
      <c r="G4373">
        <v>46226</v>
      </c>
      <c r="H4373" t="s">
        <v>89</v>
      </c>
      <c r="I4373" t="s">
        <v>32</v>
      </c>
      <c r="J4373" t="s">
        <v>53</v>
      </c>
      <c r="K4373">
        <v>39.68</v>
      </c>
      <c r="L4373">
        <v>2</v>
      </c>
      <c r="M4373">
        <v>0</v>
      </c>
      <c r="N4373">
        <v>16.268799999999999</v>
      </c>
      <c r="O4373" s="5">
        <f t="shared" si="68"/>
        <v>0.41</v>
      </c>
    </row>
    <row r="4374" spans="1:15" x14ac:dyDescent="0.25">
      <c r="A4374" t="s">
        <v>1056</v>
      </c>
      <c r="B4374" t="s">
        <v>38</v>
      </c>
      <c r="C4374" t="s">
        <v>88</v>
      </c>
      <c r="D4374" t="s">
        <v>17</v>
      </c>
      <c r="E4374" t="s">
        <v>283</v>
      </c>
      <c r="F4374" t="s">
        <v>83</v>
      </c>
      <c r="G4374">
        <v>46226</v>
      </c>
      <c r="H4374" t="s">
        <v>89</v>
      </c>
      <c r="I4374" t="s">
        <v>32</v>
      </c>
      <c r="J4374" t="s">
        <v>33</v>
      </c>
      <c r="K4374">
        <v>51.75</v>
      </c>
      <c r="L4374">
        <v>5</v>
      </c>
      <c r="M4374">
        <v>0</v>
      </c>
      <c r="N4374">
        <v>24.84</v>
      </c>
      <c r="O4374" s="5">
        <f t="shared" si="68"/>
        <v>0.48</v>
      </c>
    </row>
    <row r="4375" spans="1:15" x14ac:dyDescent="0.25">
      <c r="A4375" t="s">
        <v>1095</v>
      </c>
      <c r="B4375" t="s">
        <v>15</v>
      </c>
      <c r="C4375" t="s">
        <v>16</v>
      </c>
      <c r="D4375" t="s">
        <v>17</v>
      </c>
      <c r="E4375" t="s">
        <v>335</v>
      </c>
      <c r="F4375" t="s">
        <v>83</v>
      </c>
      <c r="G4375">
        <v>46514</v>
      </c>
      <c r="H4375" t="s">
        <v>89</v>
      </c>
      <c r="I4375" t="s">
        <v>32</v>
      </c>
      <c r="J4375" t="s">
        <v>53</v>
      </c>
      <c r="K4375">
        <v>11.68</v>
      </c>
      <c r="L4375">
        <v>2</v>
      </c>
      <c r="M4375">
        <v>0</v>
      </c>
      <c r="N4375">
        <v>5.4896000000000003</v>
      </c>
      <c r="O4375" s="5">
        <f t="shared" si="68"/>
        <v>0.47000000000000003</v>
      </c>
    </row>
    <row r="4376" spans="1:15" x14ac:dyDescent="0.25">
      <c r="A4376" t="s">
        <v>1095</v>
      </c>
      <c r="B4376" t="s">
        <v>15</v>
      </c>
      <c r="C4376" t="s">
        <v>16</v>
      </c>
      <c r="D4376" t="s">
        <v>17</v>
      </c>
      <c r="E4376" t="s">
        <v>335</v>
      </c>
      <c r="F4376" t="s">
        <v>83</v>
      </c>
      <c r="G4376">
        <v>46514</v>
      </c>
      <c r="H4376" t="s">
        <v>89</v>
      </c>
      <c r="I4376" t="s">
        <v>58</v>
      </c>
      <c r="J4376" t="s">
        <v>129</v>
      </c>
      <c r="K4376">
        <v>159.75</v>
      </c>
      <c r="L4376">
        <v>5</v>
      </c>
      <c r="M4376">
        <v>0</v>
      </c>
      <c r="N4376">
        <v>11.182499999999999</v>
      </c>
      <c r="O4376" s="5">
        <f t="shared" si="68"/>
        <v>6.9999999999999993E-2</v>
      </c>
    </row>
    <row r="4377" spans="1:15" x14ac:dyDescent="0.25">
      <c r="A4377" t="s">
        <v>965</v>
      </c>
      <c r="B4377" t="s">
        <v>38</v>
      </c>
      <c r="C4377" t="s">
        <v>30</v>
      </c>
      <c r="D4377" t="s">
        <v>17</v>
      </c>
      <c r="E4377" t="s">
        <v>448</v>
      </c>
      <c r="F4377" t="s">
        <v>124</v>
      </c>
      <c r="G4377">
        <v>44240</v>
      </c>
      <c r="H4377" t="s">
        <v>119</v>
      </c>
      <c r="I4377" t="s">
        <v>32</v>
      </c>
      <c r="J4377" t="s">
        <v>68</v>
      </c>
      <c r="K4377">
        <v>103.968</v>
      </c>
      <c r="L4377">
        <v>6</v>
      </c>
      <c r="M4377">
        <v>0.2</v>
      </c>
      <c r="N4377">
        <v>16.8948</v>
      </c>
      <c r="O4377" s="5">
        <f t="shared" si="68"/>
        <v>0.16250000000000001</v>
      </c>
    </row>
    <row r="4378" spans="1:15" x14ac:dyDescent="0.25">
      <c r="A4378" t="s">
        <v>1096</v>
      </c>
      <c r="B4378" t="s">
        <v>38</v>
      </c>
      <c r="C4378" t="s">
        <v>88</v>
      </c>
      <c r="D4378" t="s">
        <v>17</v>
      </c>
      <c r="E4378" t="s">
        <v>598</v>
      </c>
      <c r="F4378" t="s">
        <v>27</v>
      </c>
      <c r="G4378">
        <v>91776</v>
      </c>
      <c r="H4378" t="s">
        <v>31</v>
      </c>
      <c r="I4378" t="s">
        <v>21</v>
      </c>
      <c r="J4378" t="s">
        <v>48</v>
      </c>
      <c r="K4378">
        <v>303.25</v>
      </c>
      <c r="L4378">
        <v>5</v>
      </c>
      <c r="M4378">
        <v>0</v>
      </c>
      <c r="N4378">
        <v>63.682499999999997</v>
      </c>
      <c r="O4378" s="5">
        <f t="shared" si="68"/>
        <v>0.21</v>
      </c>
    </row>
    <row r="4379" spans="1:15" x14ac:dyDescent="0.25">
      <c r="A4379" t="s">
        <v>1096</v>
      </c>
      <c r="B4379" t="s">
        <v>38</v>
      </c>
      <c r="C4379" t="s">
        <v>88</v>
      </c>
      <c r="D4379" t="s">
        <v>17</v>
      </c>
      <c r="E4379" t="s">
        <v>598</v>
      </c>
      <c r="F4379" t="s">
        <v>27</v>
      </c>
      <c r="G4379">
        <v>91776</v>
      </c>
      <c r="H4379" t="s">
        <v>31</v>
      </c>
      <c r="I4379" t="s">
        <v>32</v>
      </c>
      <c r="J4379" t="s">
        <v>68</v>
      </c>
      <c r="K4379">
        <v>270.72000000000003</v>
      </c>
      <c r="L4379">
        <v>3</v>
      </c>
      <c r="M4379">
        <v>0</v>
      </c>
      <c r="N4379">
        <v>78.508799999999994</v>
      </c>
      <c r="O4379" s="5">
        <f t="shared" si="68"/>
        <v>0.28999999999999992</v>
      </c>
    </row>
    <row r="4380" spans="1:15" x14ac:dyDescent="0.25">
      <c r="A4380" t="s">
        <v>1096</v>
      </c>
      <c r="B4380" t="s">
        <v>38</v>
      </c>
      <c r="C4380" t="s">
        <v>88</v>
      </c>
      <c r="D4380" t="s">
        <v>17</v>
      </c>
      <c r="E4380" t="s">
        <v>598</v>
      </c>
      <c r="F4380" t="s">
        <v>27</v>
      </c>
      <c r="G4380">
        <v>91776</v>
      </c>
      <c r="H4380" t="s">
        <v>31</v>
      </c>
      <c r="I4380" t="s">
        <v>21</v>
      </c>
      <c r="J4380" t="s">
        <v>25</v>
      </c>
      <c r="K4380">
        <v>1487.04</v>
      </c>
      <c r="L4380">
        <v>5</v>
      </c>
      <c r="M4380">
        <v>0.2</v>
      </c>
      <c r="N4380">
        <v>148.70400000000001</v>
      </c>
      <c r="O4380" s="5">
        <f t="shared" si="68"/>
        <v>0.1</v>
      </c>
    </row>
    <row r="4381" spans="1:15" x14ac:dyDescent="0.25">
      <c r="A4381" t="s">
        <v>632</v>
      </c>
      <c r="B4381" t="s">
        <v>15</v>
      </c>
      <c r="C4381" t="s">
        <v>88</v>
      </c>
      <c r="D4381" t="s">
        <v>17</v>
      </c>
      <c r="E4381" t="s">
        <v>18</v>
      </c>
      <c r="F4381" t="s">
        <v>19</v>
      </c>
      <c r="G4381">
        <v>42420</v>
      </c>
      <c r="H4381" t="s">
        <v>20</v>
      </c>
      <c r="I4381" t="s">
        <v>32</v>
      </c>
      <c r="J4381" t="s">
        <v>143</v>
      </c>
      <c r="K4381">
        <v>17.48</v>
      </c>
      <c r="L4381">
        <v>2</v>
      </c>
      <c r="M4381">
        <v>0</v>
      </c>
      <c r="N4381">
        <v>8.2156000000000002</v>
      </c>
      <c r="O4381" s="5">
        <f t="shared" si="68"/>
        <v>0.47000000000000003</v>
      </c>
    </row>
    <row r="4382" spans="1:15" x14ac:dyDescent="0.25">
      <c r="A4382" t="s">
        <v>632</v>
      </c>
      <c r="B4382" t="s">
        <v>15</v>
      </c>
      <c r="C4382" t="s">
        <v>88</v>
      </c>
      <c r="D4382" t="s">
        <v>17</v>
      </c>
      <c r="E4382" t="s">
        <v>18</v>
      </c>
      <c r="F4382" t="s">
        <v>19</v>
      </c>
      <c r="G4382">
        <v>42420</v>
      </c>
      <c r="H4382" t="s">
        <v>20</v>
      </c>
      <c r="I4382" t="s">
        <v>32</v>
      </c>
      <c r="J4382" t="s">
        <v>143</v>
      </c>
      <c r="K4382">
        <v>71.88</v>
      </c>
      <c r="L4382">
        <v>2</v>
      </c>
      <c r="M4382">
        <v>0</v>
      </c>
      <c r="N4382">
        <v>32.345999999999997</v>
      </c>
      <c r="O4382" s="5">
        <f t="shared" si="68"/>
        <v>0.44999999999999996</v>
      </c>
    </row>
    <row r="4383" spans="1:15" x14ac:dyDescent="0.25">
      <c r="A4383" t="s">
        <v>640</v>
      </c>
      <c r="B4383" t="s">
        <v>38</v>
      </c>
      <c r="C4383" t="s">
        <v>16</v>
      </c>
      <c r="D4383" t="s">
        <v>17</v>
      </c>
      <c r="E4383" t="s">
        <v>65</v>
      </c>
      <c r="F4383" t="s">
        <v>27</v>
      </c>
      <c r="G4383">
        <v>94110</v>
      </c>
      <c r="H4383" t="s">
        <v>31</v>
      </c>
      <c r="I4383" t="s">
        <v>32</v>
      </c>
      <c r="J4383" t="s">
        <v>53</v>
      </c>
      <c r="K4383">
        <v>60.45</v>
      </c>
      <c r="L4383">
        <v>3</v>
      </c>
      <c r="M4383">
        <v>0</v>
      </c>
      <c r="N4383">
        <v>16.3215</v>
      </c>
      <c r="O4383" s="5">
        <f t="shared" si="68"/>
        <v>0.27</v>
      </c>
    </row>
    <row r="4384" spans="1:15" x14ac:dyDescent="0.25">
      <c r="A4384" t="s">
        <v>640</v>
      </c>
      <c r="B4384" t="s">
        <v>38</v>
      </c>
      <c r="C4384" t="s">
        <v>16</v>
      </c>
      <c r="D4384" t="s">
        <v>17</v>
      </c>
      <c r="E4384" t="s">
        <v>65</v>
      </c>
      <c r="F4384" t="s">
        <v>27</v>
      </c>
      <c r="G4384">
        <v>94110</v>
      </c>
      <c r="H4384" t="s">
        <v>31</v>
      </c>
      <c r="I4384" t="s">
        <v>21</v>
      </c>
      <c r="J4384" t="s">
        <v>39</v>
      </c>
      <c r="K4384">
        <v>253.17599999999999</v>
      </c>
      <c r="L4384">
        <v>3</v>
      </c>
      <c r="M4384">
        <v>0.2</v>
      </c>
      <c r="N4384">
        <v>-31.646999999999998</v>
      </c>
      <c r="O4384" s="5">
        <f t="shared" si="68"/>
        <v>-0.125</v>
      </c>
    </row>
    <row r="4385" spans="1:15" x14ac:dyDescent="0.25">
      <c r="A4385" t="s">
        <v>1022</v>
      </c>
      <c r="B4385" t="s">
        <v>38</v>
      </c>
      <c r="C4385" t="s">
        <v>16</v>
      </c>
      <c r="D4385" t="s">
        <v>17</v>
      </c>
      <c r="E4385" t="s">
        <v>415</v>
      </c>
      <c r="F4385" t="s">
        <v>74</v>
      </c>
      <c r="G4385">
        <v>60035</v>
      </c>
      <c r="H4385" t="s">
        <v>89</v>
      </c>
      <c r="I4385" t="s">
        <v>32</v>
      </c>
      <c r="J4385" t="s">
        <v>64</v>
      </c>
      <c r="K4385">
        <v>2.88</v>
      </c>
      <c r="L4385">
        <v>5</v>
      </c>
      <c r="M4385">
        <v>0.8</v>
      </c>
      <c r="N4385">
        <v>-4.4640000000000004</v>
      </c>
      <c r="O4385" s="5">
        <f t="shared" si="68"/>
        <v>-1.5500000000000003</v>
      </c>
    </row>
    <row r="4386" spans="1:15" x14ac:dyDescent="0.25">
      <c r="A4386" t="s">
        <v>1022</v>
      </c>
      <c r="B4386" t="s">
        <v>38</v>
      </c>
      <c r="C4386" t="s">
        <v>16</v>
      </c>
      <c r="D4386" t="s">
        <v>17</v>
      </c>
      <c r="E4386" t="s">
        <v>415</v>
      </c>
      <c r="F4386" t="s">
        <v>74</v>
      </c>
      <c r="G4386">
        <v>60035</v>
      </c>
      <c r="H4386" t="s">
        <v>89</v>
      </c>
      <c r="I4386" t="s">
        <v>21</v>
      </c>
      <c r="J4386" t="s">
        <v>22</v>
      </c>
      <c r="K4386">
        <v>384.94400000000002</v>
      </c>
      <c r="L4386">
        <v>4</v>
      </c>
      <c r="M4386">
        <v>0.3</v>
      </c>
      <c r="N4386">
        <v>-126.4816</v>
      </c>
      <c r="O4386" s="5">
        <f t="shared" si="68"/>
        <v>-0.32857142857142857</v>
      </c>
    </row>
    <row r="4387" spans="1:15" x14ac:dyDescent="0.25">
      <c r="A4387" t="s">
        <v>1022</v>
      </c>
      <c r="B4387" t="s">
        <v>38</v>
      </c>
      <c r="C4387" t="s">
        <v>16</v>
      </c>
      <c r="D4387" t="s">
        <v>17</v>
      </c>
      <c r="E4387" t="s">
        <v>415</v>
      </c>
      <c r="F4387" t="s">
        <v>74</v>
      </c>
      <c r="G4387">
        <v>60035</v>
      </c>
      <c r="H4387" t="s">
        <v>89</v>
      </c>
      <c r="I4387" t="s">
        <v>58</v>
      </c>
      <c r="J4387" t="s">
        <v>59</v>
      </c>
      <c r="K4387">
        <v>153.584</v>
      </c>
      <c r="L4387">
        <v>2</v>
      </c>
      <c r="M4387">
        <v>0.2</v>
      </c>
      <c r="N4387">
        <v>13.438599999999999</v>
      </c>
      <c r="O4387" s="5">
        <f t="shared" si="68"/>
        <v>8.7499999999999994E-2</v>
      </c>
    </row>
    <row r="4388" spans="1:15" x14ac:dyDescent="0.25">
      <c r="A4388" t="s">
        <v>1022</v>
      </c>
      <c r="B4388" t="s">
        <v>38</v>
      </c>
      <c r="C4388" t="s">
        <v>16</v>
      </c>
      <c r="D4388" t="s">
        <v>17</v>
      </c>
      <c r="E4388" t="s">
        <v>415</v>
      </c>
      <c r="F4388" t="s">
        <v>74</v>
      </c>
      <c r="G4388">
        <v>60035</v>
      </c>
      <c r="H4388" t="s">
        <v>89</v>
      </c>
      <c r="I4388" t="s">
        <v>21</v>
      </c>
      <c r="J4388" t="s">
        <v>22</v>
      </c>
      <c r="K4388">
        <v>913.43</v>
      </c>
      <c r="L4388">
        <v>5</v>
      </c>
      <c r="M4388">
        <v>0.3</v>
      </c>
      <c r="N4388">
        <v>-52.195999999999998</v>
      </c>
      <c r="O4388" s="5">
        <f t="shared" si="68"/>
        <v>-5.7142857142857141E-2</v>
      </c>
    </row>
    <row r="4389" spans="1:15" x14ac:dyDescent="0.25">
      <c r="A4389" t="s">
        <v>640</v>
      </c>
      <c r="B4389" t="s">
        <v>38</v>
      </c>
      <c r="C4389" t="s">
        <v>30</v>
      </c>
      <c r="D4389" t="s">
        <v>17</v>
      </c>
      <c r="E4389" t="s">
        <v>65</v>
      </c>
      <c r="F4389" t="s">
        <v>27</v>
      </c>
      <c r="G4389">
        <v>94122</v>
      </c>
      <c r="H4389" t="s">
        <v>31</v>
      </c>
      <c r="I4389" t="s">
        <v>32</v>
      </c>
      <c r="J4389" t="s">
        <v>68</v>
      </c>
      <c r="K4389">
        <v>43.92</v>
      </c>
      <c r="L4389">
        <v>4</v>
      </c>
      <c r="M4389">
        <v>0</v>
      </c>
      <c r="N4389">
        <v>11.8584</v>
      </c>
      <c r="O4389" s="5">
        <f t="shared" si="68"/>
        <v>0.26999999999999996</v>
      </c>
    </row>
    <row r="4390" spans="1:15" x14ac:dyDescent="0.25">
      <c r="A4390" t="s">
        <v>640</v>
      </c>
      <c r="B4390" t="s">
        <v>38</v>
      </c>
      <c r="C4390" t="s">
        <v>30</v>
      </c>
      <c r="D4390" t="s">
        <v>17</v>
      </c>
      <c r="E4390" t="s">
        <v>65</v>
      </c>
      <c r="F4390" t="s">
        <v>27</v>
      </c>
      <c r="G4390">
        <v>94122</v>
      </c>
      <c r="H4390" t="s">
        <v>31</v>
      </c>
      <c r="I4390" t="s">
        <v>32</v>
      </c>
      <c r="J4390" t="s">
        <v>64</v>
      </c>
      <c r="K4390">
        <v>25.032</v>
      </c>
      <c r="L4390">
        <v>3</v>
      </c>
      <c r="M4390">
        <v>0.2</v>
      </c>
      <c r="N4390">
        <v>7.8224999999999998</v>
      </c>
      <c r="O4390" s="5">
        <f t="shared" si="68"/>
        <v>0.3125</v>
      </c>
    </row>
    <row r="4391" spans="1:15" x14ac:dyDescent="0.25">
      <c r="A4391" t="s">
        <v>652</v>
      </c>
      <c r="B4391" t="s">
        <v>155</v>
      </c>
      <c r="C4391" t="s">
        <v>16</v>
      </c>
      <c r="D4391" t="s">
        <v>17</v>
      </c>
      <c r="E4391" t="s">
        <v>110</v>
      </c>
      <c r="F4391" t="s">
        <v>94</v>
      </c>
      <c r="G4391">
        <v>10035</v>
      </c>
      <c r="H4391" t="s">
        <v>119</v>
      </c>
      <c r="I4391" t="s">
        <v>32</v>
      </c>
      <c r="J4391" t="s">
        <v>80</v>
      </c>
      <c r="K4391">
        <v>46.76</v>
      </c>
      <c r="L4391">
        <v>7</v>
      </c>
      <c r="M4391">
        <v>0</v>
      </c>
      <c r="N4391">
        <v>22.444800000000001</v>
      </c>
      <c r="O4391" s="5">
        <f t="shared" si="68"/>
        <v>0.48000000000000004</v>
      </c>
    </row>
    <row r="4392" spans="1:15" x14ac:dyDescent="0.25">
      <c r="A4392" t="s">
        <v>652</v>
      </c>
      <c r="B4392" t="s">
        <v>155</v>
      </c>
      <c r="C4392" t="s">
        <v>16</v>
      </c>
      <c r="D4392" t="s">
        <v>17</v>
      </c>
      <c r="E4392" t="s">
        <v>110</v>
      </c>
      <c r="F4392" t="s">
        <v>94</v>
      </c>
      <c r="G4392">
        <v>10035</v>
      </c>
      <c r="H4392" t="s">
        <v>119</v>
      </c>
      <c r="I4392" t="s">
        <v>21</v>
      </c>
      <c r="J4392" t="s">
        <v>22</v>
      </c>
      <c r="K4392">
        <v>183.96799999999999</v>
      </c>
      <c r="L4392">
        <v>2</v>
      </c>
      <c r="M4392">
        <v>0.2</v>
      </c>
      <c r="N4392">
        <v>-25.2956</v>
      </c>
      <c r="O4392" s="5">
        <f t="shared" si="68"/>
        <v>-0.13750000000000001</v>
      </c>
    </row>
    <row r="4393" spans="1:15" x14ac:dyDescent="0.25">
      <c r="A4393" t="s">
        <v>652</v>
      </c>
      <c r="B4393" t="s">
        <v>155</v>
      </c>
      <c r="C4393" t="s">
        <v>16</v>
      </c>
      <c r="D4393" t="s">
        <v>17</v>
      </c>
      <c r="E4393" t="s">
        <v>110</v>
      </c>
      <c r="F4393" t="s">
        <v>94</v>
      </c>
      <c r="G4393">
        <v>10035</v>
      </c>
      <c r="H4393" t="s">
        <v>119</v>
      </c>
      <c r="I4393" t="s">
        <v>58</v>
      </c>
      <c r="J4393" t="s">
        <v>59</v>
      </c>
      <c r="K4393">
        <v>1259.97</v>
      </c>
      <c r="L4393">
        <v>3</v>
      </c>
      <c r="M4393">
        <v>0</v>
      </c>
      <c r="N4393">
        <v>327.59219999999999</v>
      </c>
      <c r="O4393" s="5">
        <f t="shared" si="68"/>
        <v>0.26</v>
      </c>
    </row>
    <row r="4394" spans="1:15" x14ac:dyDescent="0.25">
      <c r="A4394" t="s">
        <v>652</v>
      </c>
      <c r="B4394" t="s">
        <v>155</v>
      </c>
      <c r="C4394" t="s">
        <v>16</v>
      </c>
      <c r="D4394" t="s">
        <v>17</v>
      </c>
      <c r="E4394" t="s">
        <v>110</v>
      </c>
      <c r="F4394" t="s">
        <v>94</v>
      </c>
      <c r="G4394">
        <v>10035</v>
      </c>
      <c r="H4394" t="s">
        <v>119</v>
      </c>
      <c r="I4394" t="s">
        <v>32</v>
      </c>
      <c r="J4394" t="s">
        <v>53</v>
      </c>
      <c r="K4394">
        <v>68.97</v>
      </c>
      <c r="L4394">
        <v>3</v>
      </c>
      <c r="M4394">
        <v>0</v>
      </c>
      <c r="N4394">
        <v>19.311599999999999</v>
      </c>
      <c r="O4394" s="5">
        <f t="shared" si="68"/>
        <v>0.27999999999999997</v>
      </c>
    </row>
    <row r="4395" spans="1:15" x14ac:dyDescent="0.25">
      <c r="A4395" t="s">
        <v>694</v>
      </c>
      <c r="B4395" t="s">
        <v>38</v>
      </c>
      <c r="C4395" t="s">
        <v>30</v>
      </c>
      <c r="D4395" t="s">
        <v>17</v>
      </c>
      <c r="E4395" t="s">
        <v>211</v>
      </c>
      <c r="F4395" t="s">
        <v>50</v>
      </c>
      <c r="G4395">
        <v>75081</v>
      </c>
      <c r="H4395" t="s">
        <v>89</v>
      </c>
      <c r="I4395" t="s">
        <v>32</v>
      </c>
      <c r="J4395" t="s">
        <v>53</v>
      </c>
      <c r="K4395">
        <v>70.367999999999995</v>
      </c>
      <c r="L4395">
        <v>2</v>
      </c>
      <c r="M4395">
        <v>0.2</v>
      </c>
      <c r="N4395">
        <v>6.1571999999999996</v>
      </c>
      <c r="O4395" s="5">
        <f t="shared" si="68"/>
        <v>8.7499999999999994E-2</v>
      </c>
    </row>
    <row r="4396" spans="1:15" x14ac:dyDescent="0.25">
      <c r="A4396" t="s">
        <v>694</v>
      </c>
      <c r="B4396" t="s">
        <v>38</v>
      </c>
      <c r="C4396" t="s">
        <v>30</v>
      </c>
      <c r="D4396" t="s">
        <v>17</v>
      </c>
      <c r="E4396" t="s">
        <v>211</v>
      </c>
      <c r="F4396" t="s">
        <v>50</v>
      </c>
      <c r="G4396">
        <v>75081</v>
      </c>
      <c r="H4396" t="s">
        <v>89</v>
      </c>
      <c r="I4396" t="s">
        <v>58</v>
      </c>
      <c r="J4396" t="s">
        <v>59</v>
      </c>
      <c r="K4396">
        <v>59.96</v>
      </c>
      <c r="L4396">
        <v>5</v>
      </c>
      <c r="M4396">
        <v>0.2</v>
      </c>
      <c r="N4396">
        <v>21.735499999999998</v>
      </c>
      <c r="O4396" s="5">
        <f t="shared" si="68"/>
        <v>0.36249999999999999</v>
      </c>
    </row>
    <row r="4397" spans="1:15" x14ac:dyDescent="0.25">
      <c r="A4397" t="s">
        <v>768</v>
      </c>
      <c r="B4397" t="s">
        <v>578</v>
      </c>
      <c r="C4397" t="s">
        <v>16</v>
      </c>
      <c r="D4397" t="s">
        <v>17</v>
      </c>
      <c r="E4397" t="s">
        <v>123</v>
      </c>
      <c r="F4397" t="s">
        <v>124</v>
      </c>
      <c r="G4397">
        <v>45503</v>
      </c>
      <c r="H4397" t="s">
        <v>119</v>
      </c>
      <c r="I4397" t="s">
        <v>32</v>
      </c>
      <c r="J4397" t="s">
        <v>43</v>
      </c>
      <c r="K4397">
        <v>25.984000000000002</v>
      </c>
      <c r="L4397">
        <v>1</v>
      </c>
      <c r="M4397">
        <v>0.2</v>
      </c>
      <c r="N4397">
        <v>-5.1967999999999996</v>
      </c>
      <c r="O4397" s="5">
        <f t="shared" si="68"/>
        <v>-0.19999999999999998</v>
      </c>
    </row>
    <row r="4398" spans="1:15" x14ac:dyDescent="0.25">
      <c r="A4398" t="s">
        <v>768</v>
      </c>
      <c r="B4398" t="s">
        <v>578</v>
      </c>
      <c r="C4398" t="s">
        <v>16</v>
      </c>
      <c r="D4398" t="s">
        <v>17</v>
      </c>
      <c r="E4398" t="s">
        <v>123</v>
      </c>
      <c r="F4398" t="s">
        <v>124</v>
      </c>
      <c r="G4398">
        <v>45503</v>
      </c>
      <c r="H4398" t="s">
        <v>119</v>
      </c>
      <c r="I4398" t="s">
        <v>32</v>
      </c>
      <c r="J4398" t="s">
        <v>64</v>
      </c>
      <c r="K4398">
        <v>27.36</v>
      </c>
      <c r="L4398">
        <v>3</v>
      </c>
      <c r="M4398">
        <v>0.7</v>
      </c>
      <c r="N4398">
        <v>-21.888000000000002</v>
      </c>
      <c r="O4398" s="5">
        <f t="shared" si="68"/>
        <v>-0.8</v>
      </c>
    </row>
    <row r="4399" spans="1:15" x14ac:dyDescent="0.25">
      <c r="A4399" t="s">
        <v>705</v>
      </c>
      <c r="B4399" t="s">
        <v>38</v>
      </c>
      <c r="C4399" t="s">
        <v>30</v>
      </c>
      <c r="D4399" t="s">
        <v>17</v>
      </c>
      <c r="E4399" t="s">
        <v>228</v>
      </c>
      <c r="F4399" t="s">
        <v>27</v>
      </c>
      <c r="G4399">
        <v>92024</v>
      </c>
      <c r="H4399" t="s">
        <v>31</v>
      </c>
      <c r="I4399" t="s">
        <v>58</v>
      </c>
      <c r="J4399" t="s">
        <v>59</v>
      </c>
      <c r="K4399">
        <v>361.37599999999998</v>
      </c>
      <c r="L4399">
        <v>2</v>
      </c>
      <c r="M4399">
        <v>0.2</v>
      </c>
      <c r="N4399">
        <v>27.103200000000001</v>
      </c>
      <c r="O4399" s="5">
        <f t="shared" si="68"/>
        <v>7.5000000000000011E-2</v>
      </c>
    </row>
    <row r="4400" spans="1:15" x14ac:dyDescent="0.25">
      <c r="A4400" t="s">
        <v>642</v>
      </c>
      <c r="B4400" t="s">
        <v>38</v>
      </c>
      <c r="C4400" t="s">
        <v>16</v>
      </c>
      <c r="D4400" t="s">
        <v>17</v>
      </c>
      <c r="E4400" t="s">
        <v>73</v>
      </c>
      <c r="F4400" t="s">
        <v>70</v>
      </c>
      <c r="G4400">
        <v>19120</v>
      </c>
      <c r="H4400" t="s">
        <v>119</v>
      </c>
      <c r="I4400" t="s">
        <v>21</v>
      </c>
      <c r="J4400" t="s">
        <v>25</v>
      </c>
      <c r="K4400">
        <v>172.18600000000001</v>
      </c>
      <c r="L4400">
        <v>2</v>
      </c>
      <c r="M4400">
        <v>0.3</v>
      </c>
      <c r="N4400">
        <v>-46.736199999999997</v>
      </c>
      <c r="O4400" s="5">
        <f t="shared" si="68"/>
        <v>-0.27142857142857141</v>
      </c>
    </row>
    <row r="4401" spans="1:15" x14ac:dyDescent="0.25">
      <c r="A4401" t="s">
        <v>642</v>
      </c>
      <c r="B4401" t="s">
        <v>38</v>
      </c>
      <c r="C4401" t="s">
        <v>16</v>
      </c>
      <c r="D4401" t="s">
        <v>17</v>
      </c>
      <c r="E4401" t="s">
        <v>73</v>
      </c>
      <c r="F4401" t="s">
        <v>70</v>
      </c>
      <c r="G4401">
        <v>19120</v>
      </c>
      <c r="H4401" t="s">
        <v>119</v>
      </c>
      <c r="I4401" t="s">
        <v>21</v>
      </c>
      <c r="J4401" t="s">
        <v>48</v>
      </c>
      <c r="K4401">
        <v>69.007999999999996</v>
      </c>
      <c r="L4401">
        <v>2</v>
      </c>
      <c r="M4401">
        <v>0.2</v>
      </c>
      <c r="N4401">
        <v>12.0764</v>
      </c>
      <c r="O4401" s="5">
        <f t="shared" si="68"/>
        <v>0.17500000000000002</v>
      </c>
    </row>
    <row r="4402" spans="1:15" x14ac:dyDescent="0.25">
      <c r="A4402" t="s">
        <v>815</v>
      </c>
      <c r="B4402" t="s">
        <v>578</v>
      </c>
      <c r="C4402" t="s">
        <v>16</v>
      </c>
      <c r="D4402" t="s">
        <v>17</v>
      </c>
      <c r="E4402" t="s">
        <v>141</v>
      </c>
      <c r="F4402" t="s">
        <v>105</v>
      </c>
      <c r="G4402">
        <v>21044</v>
      </c>
      <c r="H4402" t="s">
        <v>119</v>
      </c>
      <c r="I4402" t="s">
        <v>32</v>
      </c>
      <c r="J4402" t="s">
        <v>143</v>
      </c>
      <c r="K4402">
        <v>199.9</v>
      </c>
      <c r="L4402">
        <v>5</v>
      </c>
      <c r="M4402">
        <v>0</v>
      </c>
      <c r="N4402">
        <v>89.954999999999998</v>
      </c>
      <c r="O4402" s="5">
        <f t="shared" si="68"/>
        <v>0.44999999999999996</v>
      </c>
    </row>
    <row r="4403" spans="1:15" x14ac:dyDescent="0.25">
      <c r="A4403" t="s">
        <v>815</v>
      </c>
      <c r="B4403" t="s">
        <v>578</v>
      </c>
      <c r="C4403" t="s">
        <v>16</v>
      </c>
      <c r="D4403" t="s">
        <v>17</v>
      </c>
      <c r="E4403" t="s">
        <v>141</v>
      </c>
      <c r="F4403" t="s">
        <v>105</v>
      </c>
      <c r="G4403">
        <v>21044</v>
      </c>
      <c r="H4403" t="s">
        <v>119</v>
      </c>
      <c r="I4403" t="s">
        <v>32</v>
      </c>
      <c r="J4403" t="s">
        <v>68</v>
      </c>
      <c r="K4403">
        <v>901.95</v>
      </c>
      <c r="L4403">
        <v>3</v>
      </c>
      <c r="M4403">
        <v>0</v>
      </c>
      <c r="N4403">
        <v>297.64350000000002</v>
      </c>
      <c r="O4403" s="5">
        <f t="shared" si="68"/>
        <v>0.33</v>
      </c>
    </row>
    <row r="4404" spans="1:15" x14ac:dyDescent="0.25">
      <c r="A4404" t="s">
        <v>815</v>
      </c>
      <c r="B4404" t="s">
        <v>578</v>
      </c>
      <c r="C4404" t="s">
        <v>16</v>
      </c>
      <c r="D4404" t="s">
        <v>17</v>
      </c>
      <c r="E4404" t="s">
        <v>141</v>
      </c>
      <c r="F4404" t="s">
        <v>105</v>
      </c>
      <c r="G4404">
        <v>21044</v>
      </c>
      <c r="H4404" t="s">
        <v>119</v>
      </c>
      <c r="I4404" t="s">
        <v>21</v>
      </c>
      <c r="J4404" t="s">
        <v>48</v>
      </c>
      <c r="K4404">
        <v>971.5</v>
      </c>
      <c r="L4404">
        <v>5</v>
      </c>
      <c r="M4404">
        <v>0</v>
      </c>
      <c r="N4404">
        <v>252.59</v>
      </c>
      <c r="O4404" s="5">
        <f t="shared" si="68"/>
        <v>0.26</v>
      </c>
    </row>
    <row r="4405" spans="1:15" x14ac:dyDescent="0.25">
      <c r="A4405" t="s">
        <v>713</v>
      </c>
      <c r="B4405" t="s">
        <v>155</v>
      </c>
      <c r="C4405" t="s">
        <v>16</v>
      </c>
      <c r="D4405" t="s">
        <v>17</v>
      </c>
      <c r="E4405" t="s">
        <v>239</v>
      </c>
      <c r="F4405" t="s">
        <v>46</v>
      </c>
      <c r="G4405">
        <v>80906</v>
      </c>
      <c r="H4405" t="s">
        <v>31</v>
      </c>
      <c r="I4405" t="s">
        <v>32</v>
      </c>
      <c r="J4405" t="s">
        <v>53</v>
      </c>
      <c r="K4405">
        <v>11.327999999999999</v>
      </c>
      <c r="L4405">
        <v>2</v>
      </c>
      <c r="M4405">
        <v>0.2</v>
      </c>
      <c r="N4405">
        <v>2.5488</v>
      </c>
      <c r="O4405" s="5">
        <f t="shared" si="68"/>
        <v>0.22500000000000001</v>
      </c>
    </row>
    <row r="4406" spans="1:15" x14ac:dyDescent="0.25">
      <c r="A4406" t="s">
        <v>652</v>
      </c>
      <c r="B4406" t="s">
        <v>155</v>
      </c>
      <c r="C4406" t="s">
        <v>16</v>
      </c>
      <c r="D4406" t="s">
        <v>17</v>
      </c>
      <c r="E4406" t="s">
        <v>110</v>
      </c>
      <c r="F4406" t="s">
        <v>94</v>
      </c>
      <c r="G4406">
        <v>10009</v>
      </c>
      <c r="H4406" t="s">
        <v>119</v>
      </c>
      <c r="I4406" t="s">
        <v>32</v>
      </c>
      <c r="J4406" t="s">
        <v>53</v>
      </c>
      <c r="K4406">
        <v>21.24</v>
      </c>
      <c r="L4406">
        <v>3</v>
      </c>
      <c r="M4406">
        <v>0</v>
      </c>
      <c r="N4406">
        <v>8.0711999999999993</v>
      </c>
      <c r="O4406" s="5">
        <f t="shared" si="68"/>
        <v>0.38</v>
      </c>
    </row>
    <row r="4407" spans="1:15" x14ac:dyDescent="0.25">
      <c r="A4407" t="s">
        <v>642</v>
      </c>
      <c r="B4407" t="s">
        <v>38</v>
      </c>
      <c r="C4407" t="s">
        <v>16</v>
      </c>
      <c r="D4407" t="s">
        <v>17</v>
      </c>
      <c r="E4407" t="s">
        <v>73</v>
      </c>
      <c r="F4407" t="s">
        <v>70</v>
      </c>
      <c r="G4407">
        <v>19140</v>
      </c>
      <c r="H4407" t="s">
        <v>119</v>
      </c>
      <c r="I4407" t="s">
        <v>58</v>
      </c>
      <c r="J4407" t="s">
        <v>129</v>
      </c>
      <c r="K4407">
        <v>34.799999999999997</v>
      </c>
      <c r="L4407">
        <v>3</v>
      </c>
      <c r="M4407">
        <v>0.2</v>
      </c>
      <c r="N4407">
        <v>2.1749999999999998</v>
      </c>
      <c r="O4407" s="5">
        <f t="shared" si="68"/>
        <v>6.25E-2</v>
      </c>
    </row>
    <row r="4408" spans="1:15" x14ac:dyDescent="0.25">
      <c r="A4408" t="s">
        <v>642</v>
      </c>
      <c r="B4408" t="s">
        <v>38</v>
      </c>
      <c r="C4408" t="s">
        <v>16</v>
      </c>
      <c r="D4408" t="s">
        <v>17</v>
      </c>
      <c r="E4408" t="s">
        <v>73</v>
      </c>
      <c r="F4408" t="s">
        <v>70</v>
      </c>
      <c r="G4408">
        <v>19140</v>
      </c>
      <c r="H4408" t="s">
        <v>119</v>
      </c>
      <c r="I4408" t="s">
        <v>32</v>
      </c>
      <c r="J4408" t="s">
        <v>43</v>
      </c>
      <c r="K4408">
        <v>38.975999999999999</v>
      </c>
      <c r="L4408">
        <v>3</v>
      </c>
      <c r="M4408">
        <v>0.2</v>
      </c>
      <c r="N4408">
        <v>-2.4359999999999999</v>
      </c>
      <c r="O4408" s="5">
        <f t="shared" si="68"/>
        <v>-6.25E-2</v>
      </c>
    </row>
    <row r="4409" spans="1:15" x14ac:dyDescent="0.25">
      <c r="A4409" t="s">
        <v>749</v>
      </c>
      <c r="B4409" t="s">
        <v>38</v>
      </c>
      <c r="C4409" t="s">
        <v>30</v>
      </c>
      <c r="D4409" t="s">
        <v>17</v>
      </c>
      <c r="E4409" t="s">
        <v>162</v>
      </c>
      <c r="F4409" t="s">
        <v>83</v>
      </c>
      <c r="G4409">
        <v>47201</v>
      </c>
      <c r="H4409" t="s">
        <v>89</v>
      </c>
      <c r="I4409" t="s">
        <v>32</v>
      </c>
      <c r="J4409" t="s">
        <v>80</v>
      </c>
      <c r="K4409">
        <v>9.08</v>
      </c>
      <c r="L4409">
        <v>2</v>
      </c>
      <c r="M4409">
        <v>0</v>
      </c>
      <c r="N4409">
        <v>4.0860000000000003</v>
      </c>
      <c r="O4409" s="5">
        <f t="shared" si="68"/>
        <v>0.45</v>
      </c>
    </row>
    <row r="4410" spans="1:15" x14ac:dyDescent="0.25">
      <c r="A4410" t="s">
        <v>749</v>
      </c>
      <c r="B4410" t="s">
        <v>38</v>
      </c>
      <c r="C4410" t="s">
        <v>30</v>
      </c>
      <c r="D4410" t="s">
        <v>17</v>
      </c>
      <c r="E4410" t="s">
        <v>162</v>
      </c>
      <c r="F4410" t="s">
        <v>83</v>
      </c>
      <c r="G4410">
        <v>47201</v>
      </c>
      <c r="H4410" t="s">
        <v>89</v>
      </c>
      <c r="I4410" t="s">
        <v>32</v>
      </c>
      <c r="J4410" t="s">
        <v>80</v>
      </c>
      <c r="K4410">
        <v>314.55</v>
      </c>
      <c r="L4410">
        <v>3</v>
      </c>
      <c r="M4410">
        <v>0</v>
      </c>
      <c r="N4410">
        <v>150.98400000000001</v>
      </c>
      <c r="O4410" s="5">
        <f t="shared" si="68"/>
        <v>0.48000000000000004</v>
      </c>
    </row>
    <row r="4411" spans="1:15" x14ac:dyDescent="0.25">
      <c r="A4411" t="s">
        <v>749</v>
      </c>
      <c r="B4411" t="s">
        <v>38</v>
      </c>
      <c r="C4411" t="s">
        <v>30</v>
      </c>
      <c r="D4411" t="s">
        <v>17</v>
      </c>
      <c r="E4411" t="s">
        <v>162</v>
      </c>
      <c r="F4411" t="s">
        <v>83</v>
      </c>
      <c r="G4411">
        <v>47201</v>
      </c>
      <c r="H4411" t="s">
        <v>89</v>
      </c>
      <c r="I4411" t="s">
        <v>32</v>
      </c>
      <c r="J4411" t="s">
        <v>64</v>
      </c>
      <c r="K4411">
        <v>4.91</v>
      </c>
      <c r="L4411">
        <v>1</v>
      </c>
      <c r="M4411">
        <v>0</v>
      </c>
      <c r="N4411">
        <v>2.3077000000000001</v>
      </c>
      <c r="O4411" s="5">
        <f t="shared" si="68"/>
        <v>0.47000000000000003</v>
      </c>
    </row>
    <row r="4412" spans="1:15" x14ac:dyDescent="0.25">
      <c r="A4412" t="s">
        <v>633</v>
      </c>
      <c r="B4412" t="s">
        <v>38</v>
      </c>
      <c r="C4412" t="s">
        <v>88</v>
      </c>
      <c r="D4412" t="s">
        <v>17</v>
      </c>
      <c r="E4412" t="s">
        <v>26</v>
      </c>
      <c r="F4412" t="s">
        <v>27</v>
      </c>
      <c r="G4412">
        <v>90004</v>
      </c>
      <c r="H4412" t="s">
        <v>31</v>
      </c>
      <c r="I4412" t="s">
        <v>32</v>
      </c>
      <c r="J4412" t="s">
        <v>33</v>
      </c>
      <c r="K4412">
        <v>5.78</v>
      </c>
      <c r="L4412">
        <v>2</v>
      </c>
      <c r="M4412">
        <v>0</v>
      </c>
      <c r="N4412">
        <v>2.7166000000000001</v>
      </c>
      <c r="O4412" s="5">
        <f t="shared" si="68"/>
        <v>0.47000000000000003</v>
      </c>
    </row>
    <row r="4413" spans="1:15" x14ac:dyDescent="0.25">
      <c r="A4413" t="s">
        <v>633</v>
      </c>
      <c r="B4413" t="s">
        <v>38</v>
      </c>
      <c r="C4413" t="s">
        <v>88</v>
      </c>
      <c r="D4413" t="s">
        <v>17</v>
      </c>
      <c r="E4413" t="s">
        <v>26</v>
      </c>
      <c r="F4413" t="s">
        <v>27</v>
      </c>
      <c r="G4413">
        <v>90004</v>
      </c>
      <c r="H4413" t="s">
        <v>31</v>
      </c>
      <c r="I4413" t="s">
        <v>32</v>
      </c>
      <c r="J4413" t="s">
        <v>53</v>
      </c>
      <c r="K4413">
        <v>107.94</v>
      </c>
      <c r="L4413">
        <v>6</v>
      </c>
      <c r="M4413">
        <v>0</v>
      </c>
      <c r="N4413">
        <v>30.223199999999999</v>
      </c>
      <c r="O4413" s="5">
        <f t="shared" si="68"/>
        <v>0.27999999999999997</v>
      </c>
    </row>
    <row r="4414" spans="1:15" x14ac:dyDescent="0.25">
      <c r="A4414" t="s">
        <v>652</v>
      </c>
      <c r="B4414" t="s">
        <v>155</v>
      </c>
      <c r="C4414" t="s">
        <v>16</v>
      </c>
      <c r="D4414" t="s">
        <v>17</v>
      </c>
      <c r="E4414" t="s">
        <v>110</v>
      </c>
      <c r="F4414" t="s">
        <v>94</v>
      </c>
      <c r="G4414">
        <v>10024</v>
      </c>
      <c r="H4414" t="s">
        <v>119</v>
      </c>
      <c r="I4414" t="s">
        <v>32</v>
      </c>
      <c r="J4414" t="s">
        <v>80</v>
      </c>
      <c r="K4414">
        <v>19.649999999999999</v>
      </c>
      <c r="L4414">
        <v>3</v>
      </c>
      <c r="M4414">
        <v>0</v>
      </c>
      <c r="N4414">
        <v>9.0389999999999997</v>
      </c>
      <c r="O4414" s="5">
        <f t="shared" si="68"/>
        <v>0.46</v>
      </c>
    </row>
    <row r="4415" spans="1:15" x14ac:dyDescent="0.25">
      <c r="A4415" t="s">
        <v>652</v>
      </c>
      <c r="B4415" t="s">
        <v>155</v>
      </c>
      <c r="C4415" t="s">
        <v>16</v>
      </c>
      <c r="D4415" t="s">
        <v>17</v>
      </c>
      <c r="E4415" t="s">
        <v>110</v>
      </c>
      <c r="F4415" t="s">
        <v>94</v>
      </c>
      <c r="G4415">
        <v>10024</v>
      </c>
      <c r="H4415" t="s">
        <v>119</v>
      </c>
      <c r="I4415" t="s">
        <v>58</v>
      </c>
      <c r="J4415" t="s">
        <v>59</v>
      </c>
      <c r="K4415">
        <v>617.97</v>
      </c>
      <c r="L4415">
        <v>3</v>
      </c>
      <c r="M4415">
        <v>0</v>
      </c>
      <c r="N4415">
        <v>160.6722</v>
      </c>
      <c r="O4415" s="5">
        <f t="shared" si="68"/>
        <v>0.26</v>
      </c>
    </row>
    <row r="4416" spans="1:15" x14ac:dyDescent="0.25">
      <c r="A4416" t="s">
        <v>652</v>
      </c>
      <c r="B4416" t="s">
        <v>155</v>
      </c>
      <c r="C4416" t="s">
        <v>16</v>
      </c>
      <c r="D4416" t="s">
        <v>17</v>
      </c>
      <c r="E4416" t="s">
        <v>110</v>
      </c>
      <c r="F4416" t="s">
        <v>94</v>
      </c>
      <c r="G4416">
        <v>10024</v>
      </c>
      <c r="H4416" t="s">
        <v>119</v>
      </c>
      <c r="I4416" t="s">
        <v>32</v>
      </c>
      <c r="J4416" t="s">
        <v>68</v>
      </c>
      <c r="K4416">
        <v>59.7</v>
      </c>
      <c r="L4416">
        <v>3</v>
      </c>
      <c r="M4416">
        <v>0</v>
      </c>
      <c r="N4416">
        <v>26.864999999999998</v>
      </c>
      <c r="O4416" s="5">
        <f t="shared" si="68"/>
        <v>0.44999999999999996</v>
      </c>
    </row>
    <row r="4417" spans="1:15" x14ac:dyDescent="0.25">
      <c r="A4417" t="s">
        <v>743</v>
      </c>
      <c r="B4417" t="s">
        <v>38</v>
      </c>
      <c r="C4417" t="s">
        <v>30</v>
      </c>
      <c r="D4417" t="s">
        <v>17</v>
      </c>
      <c r="E4417" t="s">
        <v>283</v>
      </c>
      <c r="F4417" t="s">
        <v>108</v>
      </c>
      <c r="G4417">
        <v>1841</v>
      </c>
      <c r="H4417" t="s">
        <v>119</v>
      </c>
      <c r="I4417" t="s">
        <v>32</v>
      </c>
      <c r="J4417" t="s">
        <v>64</v>
      </c>
      <c r="K4417">
        <v>387.99</v>
      </c>
      <c r="L4417">
        <v>1</v>
      </c>
      <c r="M4417">
        <v>0</v>
      </c>
      <c r="N4417">
        <v>182.3553</v>
      </c>
      <c r="O4417" s="5">
        <f t="shared" si="68"/>
        <v>0.47</v>
      </c>
    </row>
    <row r="4418" spans="1:15" x14ac:dyDescent="0.25">
      <c r="A4418" t="s">
        <v>640</v>
      </c>
      <c r="B4418" t="s">
        <v>38</v>
      </c>
      <c r="C4418" t="s">
        <v>16</v>
      </c>
      <c r="D4418" t="s">
        <v>17</v>
      </c>
      <c r="E4418" t="s">
        <v>65</v>
      </c>
      <c r="F4418" t="s">
        <v>27</v>
      </c>
      <c r="G4418">
        <v>94122</v>
      </c>
      <c r="H4418" t="s">
        <v>31</v>
      </c>
      <c r="I4418" t="s">
        <v>58</v>
      </c>
      <c r="J4418" t="s">
        <v>59</v>
      </c>
      <c r="K4418">
        <v>575.91999999999996</v>
      </c>
      <c r="L4418">
        <v>2</v>
      </c>
      <c r="M4418">
        <v>0.2</v>
      </c>
      <c r="N4418">
        <v>71.989999999999995</v>
      </c>
      <c r="O4418" s="5">
        <f t="shared" si="68"/>
        <v>0.125</v>
      </c>
    </row>
    <row r="4419" spans="1:15" x14ac:dyDescent="0.25">
      <c r="A4419" t="s">
        <v>640</v>
      </c>
      <c r="B4419" t="s">
        <v>38</v>
      </c>
      <c r="C4419" t="s">
        <v>16</v>
      </c>
      <c r="D4419" t="s">
        <v>17</v>
      </c>
      <c r="E4419" t="s">
        <v>65</v>
      </c>
      <c r="F4419" t="s">
        <v>27</v>
      </c>
      <c r="G4419">
        <v>94122</v>
      </c>
      <c r="H4419" t="s">
        <v>31</v>
      </c>
      <c r="I4419" t="s">
        <v>32</v>
      </c>
      <c r="J4419" t="s">
        <v>195</v>
      </c>
      <c r="K4419">
        <v>30.4</v>
      </c>
      <c r="L4419">
        <v>5</v>
      </c>
      <c r="M4419">
        <v>0</v>
      </c>
      <c r="N4419">
        <v>15.2</v>
      </c>
      <c r="O4419" s="5">
        <f t="shared" si="68"/>
        <v>0.5</v>
      </c>
    </row>
    <row r="4420" spans="1:15" x14ac:dyDescent="0.25">
      <c r="A4420" t="s">
        <v>700</v>
      </c>
      <c r="B4420" t="s">
        <v>15</v>
      </c>
      <c r="C4420" t="s">
        <v>16</v>
      </c>
      <c r="D4420" t="s">
        <v>17</v>
      </c>
      <c r="E4420" t="s">
        <v>220</v>
      </c>
      <c r="F4420" t="s">
        <v>82</v>
      </c>
      <c r="G4420">
        <v>48205</v>
      </c>
      <c r="H4420" t="s">
        <v>89</v>
      </c>
      <c r="I4420" t="s">
        <v>32</v>
      </c>
      <c r="J4420" t="s">
        <v>64</v>
      </c>
      <c r="K4420">
        <v>478.24</v>
      </c>
      <c r="L4420">
        <v>8</v>
      </c>
      <c r="M4420">
        <v>0</v>
      </c>
      <c r="N4420">
        <v>219.99039999999999</v>
      </c>
      <c r="O4420" s="5">
        <f t="shared" ref="O4420:O4483" si="69">N4420/K4420</f>
        <v>0.45999999999999996</v>
      </c>
    </row>
    <row r="4421" spans="1:15" x14ac:dyDescent="0.25">
      <c r="A4421" t="s">
        <v>690</v>
      </c>
      <c r="B4421" t="s">
        <v>38</v>
      </c>
      <c r="C4421" t="s">
        <v>16</v>
      </c>
      <c r="D4421" t="s">
        <v>17</v>
      </c>
      <c r="E4421" t="s">
        <v>204</v>
      </c>
      <c r="F4421" t="s">
        <v>124</v>
      </c>
      <c r="G4421">
        <v>45011</v>
      </c>
      <c r="H4421" t="s">
        <v>119</v>
      </c>
      <c r="I4421" t="s">
        <v>21</v>
      </c>
      <c r="J4421" t="s">
        <v>48</v>
      </c>
      <c r="K4421">
        <v>190.84800000000001</v>
      </c>
      <c r="L4421">
        <v>3</v>
      </c>
      <c r="M4421">
        <v>0.2</v>
      </c>
      <c r="N4421">
        <v>-21.470400000000001</v>
      </c>
      <c r="O4421" s="5">
        <f t="shared" si="69"/>
        <v>-0.1125</v>
      </c>
    </row>
    <row r="4422" spans="1:15" x14ac:dyDescent="0.25">
      <c r="A4422" t="s">
        <v>670</v>
      </c>
      <c r="B4422" t="s">
        <v>38</v>
      </c>
      <c r="C4422" t="s">
        <v>16</v>
      </c>
      <c r="D4422" t="s">
        <v>17</v>
      </c>
      <c r="E4422" t="s">
        <v>162</v>
      </c>
      <c r="F4422" t="s">
        <v>124</v>
      </c>
      <c r="G4422">
        <v>43229</v>
      </c>
      <c r="H4422" t="s">
        <v>119</v>
      </c>
      <c r="I4422" t="s">
        <v>32</v>
      </c>
      <c r="J4422" t="s">
        <v>64</v>
      </c>
      <c r="K4422">
        <v>5.484</v>
      </c>
      <c r="L4422">
        <v>4</v>
      </c>
      <c r="M4422">
        <v>0.7</v>
      </c>
      <c r="N4422">
        <v>-4.0216000000000003</v>
      </c>
      <c r="O4422" s="5">
        <f t="shared" si="69"/>
        <v>-0.73333333333333339</v>
      </c>
    </row>
    <row r="4423" spans="1:15" x14ac:dyDescent="0.25">
      <c r="A4423" t="s">
        <v>654</v>
      </c>
      <c r="B4423" t="s">
        <v>15</v>
      </c>
      <c r="C4423" t="s">
        <v>16</v>
      </c>
      <c r="D4423" t="s">
        <v>17</v>
      </c>
      <c r="E4423" t="s">
        <v>116</v>
      </c>
      <c r="F4423" t="s">
        <v>74</v>
      </c>
      <c r="G4423">
        <v>60610</v>
      </c>
      <c r="H4423" t="s">
        <v>89</v>
      </c>
      <c r="I4423" t="s">
        <v>32</v>
      </c>
      <c r="J4423" t="s">
        <v>334</v>
      </c>
      <c r="K4423">
        <v>40.92</v>
      </c>
      <c r="L4423">
        <v>5</v>
      </c>
      <c r="M4423">
        <v>0.2</v>
      </c>
      <c r="N4423">
        <v>3.069</v>
      </c>
      <c r="O4423" s="5">
        <f t="shared" si="69"/>
        <v>7.4999999999999997E-2</v>
      </c>
    </row>
    <row r="4424" spans="1:15" x14ac:dyDescent="0.25">
      <c r="A4424" t="s">
        <v>1097</v>
      </c>
      <c r="B4424" t="s">
        <v>38</v>
      </c>
      <c r="C4424" t="s">
        <v>16</v>
      </c>
      <c r="D4424" t="s">
        <v>17</v>
      </c>
      <c r="E4424" t="s">
        <v>508</v>
      </c>
      <c r="F4424" t="s">
        <v>35</v>
      </c>
      <c r="G4424">
        <v>33063</v>
      </c>
      <c r="H4424" t="s">
        <v>20</v>
      </c>
      <c r="I4424" t="s">
        <v>32</v>
      </c>
      <c r="J4424" t="s">
        <v>53</v>
      </c>
      <c r="K4424">
        <v>15.552</v>
      </c>
      <c r="L4424">
        <v>3</v>
      </c>
      <c r="M4424">
        <v>0.2</v>
      </c>
      <c r="N4424">
        <v>2.3328000000000002</v>
      </c>
      <c r="O4424" s="5">
        <f t="shared" si="69"/>
        <v>0.15000000000000002</v>
      </c>
    </row>
    <row r="4425" spans="1:15" x14ac:dyDescent="0.25">
      <c r="A4425" t="s">
        <v>1098</v>
      </c>
      <c r="B4425" t="s">
        <v>155</v>
      </c>
      <c r="C4425" t="s">
        <v>30</v>
      </c>
      <c r="D4425" t="s">
        <v>17</v>
      </c>
      <c r="E4425" t="s">
        <v>600</v>
      </c>
      <c r="F4425" t="s">
        <v>71</v>
      </c>
      <c r="G4425">
        <v>30328</v>
      </c>
      <c r="H4425" t="s">
        <v>20</v>
      </c>
      <c r="I4425" t="s">
        <v>32</v>
      </c>
      <c r="J4425" t="s">
        <v>68</v>
      </c>
      <c r="K4425">
        <v>17.239999999999998</v>
      </c>
      <c r="L4425">
        <v>2</v>
      </c>
      <c r="M4425">
        <v>0</v>
      </c>
      <c r="N4425">
        <v>4.4824000000000002</v>
      </c>
      <c r="O4425" s="5">
        <f t="shared" si="69"/>
        <v>0.26</v>
      </c>
    </row>
    <row r="4426" spans="1:15" x14ac:dyDescent="0.25">
      <c r="A4426" t="s">
        <v>1098</v>
      </c>
      <c r="B4426" t="s">
        <v>155</v>
      </c>
      <c r="C4426" t="s">
        <v>30</v>
      </c>
      <c r="D4426" t="s">
        <v>17</v>
      </c>
      <c r="E4426" t="s">
        <v>600</v>
      </c>
      <c r="F4426" t="s">
        <v>71</v>
      </c>
      <c r="G4426">
        <v>30328</v>
      </c>
      <c r="H4426" t="s">
        <v>20</v>
      </c>
      <c r="I4426" t="s">
        <v>21</v>
      </c>
      <c r="J4426" t="s">
        <v>22</v>
      </c>
      <c r="K4426">
        <v>302.94</v>
      </c>
      <c r="L4426">
        <v>3</v>
      </c>
      <c r="M4426">
        <v>0</v>
      </c>
      <c r="N4426">
        <v>75.734999999999999</v>
      </c>
      <c r="O4426" s="5">
        <f t="shared" si="69"/>
        <v>0.25</v>
      </c>
    </row>
    <row r="4427" spans="1:15" x14ac:dyDescent="0.25">
      <c r="A4427" t="s">
        <v>1098</v>
      </c>
      <c r="B4427" t="s">
        <v>155</v>
      </c>
      <c r="C4427" t="s">
        <v>30</v>
      </c>
      <c r="D4427" t="s">
        <v>17</v>
      </c>
      <c r="E4427" t="s">
        <v>600</v>
      </c>
      <c r="F4427" t="s">
        <v>71</v>
      </c>
      <c r="G4427">
        <v>30328</v>
      </c>
      <c r="H4427" t="s">
        <v>20</v>
      </c>
      <c r="I4427" t="s">
        <v>58</v>
      </c>
      <c r="J4427" t="s">
        <v>59</v>
      </c>
      <c r="K4427">
        <v>34.75</v>
      </c>
      <c r="L4427">
        <v>5</v>
      </c>
      <c r="M4427">
        <v>0</v>
      </c>
      <c r="N4427">
        <v>15.637499999999999</v>
      </c>
      <c r="O4427" s="5">
        <f t="shared" si="69"/>
        <v>0.44999999999999996</v>
      </c>
    </row>
    <row r="4428" spans="1:15" x14ac:dyDescent="0.25">
      <c r="A4428" t="s">
        <v>1098</v>
      </c>
      <c r="B4428" t="s">
        <v>155</v>
      </c>
      <c r="C4428" t="s">
        <v>30</v>
      </c>
      <c r="D4428" t="s">
        <v>17</v>
      </c>
      <c r="E4428" t="s">
        <v>600</v>
      </c>
      <c r="F4428" t="s">
        <v>71</v>
      </c>
      <c r="G4428">
        <v>30328</v>
      </c>
      <c r="H4428" t="s">
        <v>20</v>
      </c>
      <c r="I4428" t="s">
        <v>32</v>
      </c>
      <c r="J4428" t="s">
        <v>64</v>
      </c>
      <c r="K4428">
        <v>113.94</v>
      </c>
      <c r="L4428">
        <v>6</v>
      </c>
      <c r="M4428">
        <v>0</v>
      </c>
      <c r="N4428">
        <v>54.691200000000002</v>
      </c>
      <c r="O4428" s="5">
        <f t="shared" si="69"/>
        <v>0.48000000000000004</v>
      </c>
    </row>
    <row r="4429" spans="1:15" x14ac:dyDescent="0.25">
      <c r="A4429" t="s">
        <v>1098</v>
      </c>
      <c r="B4429" t="s">
        <v>155</v>
      </c>
      <c r="C4429" t="s">
        <v>30</v>
      </c>
      <c r="D4429" t="s">
        <v>17</v>
      </c>
      <c r="E4429" t="s">
        <v>600</v>
      </c>
      <c r="F4429" t="s">
        <v>71</v>
      </c>
      <c r="G4429">
        <v>30328</v>
      </c>
      <c r="H4429" t="s">
        <v>20</v>
      </c>
      <c r="I4429" t="s">
        <v>58</v>
      </c>
      <c r="J4429" t="s">
        <v>59</v>
      </c>
      <c r="K4429">
        <v>55.98</v>
      </c>
      <c r="L4429">
        <v>2</v>
      </c>
      <c r="M4429">
        <v>0</v>
      </c>
      <c r="N4429">
        <v>15.6744</v>
      </c>
      <c r="O4429" s="5">
        <f t="shared" si="69"/>
        <v>0.28000000000000003</v>
      </c>
    </row>
    <row r="4430" spans="1:15" x14ac:dyDescent="0.25">
      <c r="A4430" t="s">
        <v>987</v>
      </c>
      <c r="B4430" t="s">
        <v>38</v>
      </c>
      <c r="C4430" t="s">
        <v>30</v>
      </c>
      <c r="D4430" t="s">
        <v>17</v>
      </c>
      <c r="E4430" t="s">
        <v>42</v>
      </c>
      <c r="F4430" t="s">
        <v>135</v>
      </c>
      <c r="G4430">
        <v>87105</v>
      </c>
      <c r="H4430" t="s">
        <v>31</v>
      </c>
      <c r="I4430" t="s">
        <v>32</v>
      </c>
      <c r="J4430" t="s">
        <v>80</v>
      </c>
      <c r="K4430">
        <v>27.18</v>
      </c>
      <c r="L4430">
        <v>3</v>
      </c>
      <c r="M4430">
        <v>0</v>
      </c>
      <c r="N4430">
        <v>12.231</v>
      </c>
      <c r="O4430" s="5">
        <f t="shared" si="69"/>
        <v>0.45</v>
      </c>
    </row>
    <row r="4431" spans="1:15" x14ac:dyDescent="0.25">
      <c r="A4431" t="s">
        <v>917</v>
      </c>
      <c r="B4431" t="s">
        <v>38</v>
      </c>
      <c r="C4431" t="s">
        <v>16</v>
      </c>
      <c r="D4431" t="s">
        <v>17</v>
      </c>
      <c r="E4431" t="s">
        <v>471</v>
      </c>
      <c r="F4431" t="s">
        <v>131</v>
      </c>
      <c r="G4431">
        <v>74133</v>
      </c>
      <c r="H4431" t="s">
        <v>89</v>
      </c>
      <c r="I4431" t="s">
        <v>21</v>
      </c>
      <c r="J4431" t="s">
        <v>25</v>
      </c>
      <c r="K4431">
        <v>1805.88</v>
      </c>
      <c r="L4431">
        <v>6</v>
      </c>
      <c r="M4431">
        <v>0</v>
      </c>
      <c r="N4431">
        <v>523.70519999999999</v>
      </c>
      <c r="O4431" s="5">
        <f t="shared" si="69"/>
        <v>0.28999999999999998</v>
      </c>
    </row>
    <row r="4432" spans="1:15" x14ac:dyDescent="0.25">
      <c r="A4432" t="s">
        <v>1020</v>
      </c>
      <c r="B4432" t="s">
        <v>578</v>
      </c>
      <c r="C4432" t="s">
        <v>16</v>
      </c>
      <c r="D4432" t="s">
        <v>17</v>
      </c>
      <c r="E4432" t="s">
        <v>554</v>
      </c>
      <c r="F4432" t="s">
        <v>139</v>
      </c>
      <c r="G4432">
        <v>7050</v>
      </c>
      <c r="H4432" t="s">
        <v>119</v>
      </c>
      <c r="I4432" t="s">
        <v>32</v>
      </c>
      <c r="J4432" t="s">
        <v>53</v>
      </c>
      <c r="K4432">
        <v>70.95</v>
      </c>
      <c r="L4432">
        <v>3</v>
      </c>
      <c r="M4432">
        <v>0</v>
      </c>
      <c r="N4432">
        <v>18.446999999999999</v>
      </c>
      <c r="O4432" s="5">
        <f t="shared" si="69"/>
        <v>0.25999999999999995</v>
      </c>
    </row>
    <row r="4433" spans="1:15" x14ac:dyDescent="0.25">
      <c r="A4433" t="s">
        <v>632</v>
      </c>
      <c r="B4433" t="s">
        <v>15</v>
      </c>
      <c r="C4433" t="s">
        <v>16</v>
      </c>
      <c r="D4433" t="s">
        <v>17</v>
      </c>
      <c r="E4433" t="s">
        <v>18</v>
      </c>
      <c r="F4433" t="s">
        <v>19</v>
      </c>
      <c r="G4433">
        <v>42420</v>
      </c>
      <c r="H4433" t="s">
        <v>20</v>
      </c>
      <c r="I4433" t="s">
        <v>32</v>
      </c>
      <c r="J4433" t="s">
        <v>195</v>
      </c>
      <c r="K4433">
        <v>20</v>
      </c>
      <c r="L4433">
        <v>4</v>
      </c>
      <c r="M4433">
        <v>0</v>
      </c>
      <c r="N4433">
        <v>9.6</v>
      </c>
      <c r="O4433" s="5">
        <f t="shared" si="69"/>
        <v>0.48</v>
      </c>
    </row>
    <row r="4434" spans="1:15" x14ac:dyDescent="0.25">
      <c r="A4434" t="s">
        <v>632</v>
      </c>
      <c r="B4434" t="s">
        <v>15</v>
      </c>
      <c r="C4434" t="s">
        <v>16</v>
      </c>
      <c r="D4434" t="s">
        <v>17</v>
      </c>
      <c r="E4434" t="s">
        <v>18</v>
      </c>
      <c r="F4434" t="s">
        <v>19</v>
      </c>
      <c r="G4434">
        <v>42420</v>
      </c>
      <c r="H4434" t="s">
        <v>20</v>
      </c>
      <c r="I4434" t="s">
        <v>32</v>
      </c>
      <c r="J4434" t="s">
        <v>53</v>
      </c>
      <c r="K4434">
        <v>7.98</v>
      </c>
      <c r="L4434">
        <v>3</v>
      </c>
      <c r="M4434">
        <v>0</v>
      </c>
      <c r="N4434">
        <v>2.0748000000000002</v>
      </c>
      <c r="O4434" s="5">
        <f t="shared" si="69"/>
        <v>0.26</v>
      </c>
    </row>
    <row r="4435" spans="1:15" x14ac:dyDescent="0.25">
      <c r="A4435" t="s">
        <v>632</v>
      </c>
      <c r="B4435" t="s">
        <v>15</v>
      </c>
      <c r="C4435" t="s">
        <v>16</v>
      </c>
      <c r="D4435" t="s">
        <v>17</v>
      </c>
      <c r="E4435" t="s">
        <v>18</v>
      </c>
      <c r="F4435" t="s">
        <v>19</v>
      </c>
      <c r="G4435">
        <v>42420</v>
      </c>
      <c r="H4435" t="s">
        <v>20</v>
      </c>
      <c r="I4435" t="s">
        <v>21</v>
      </c>
      <c r="J4435" t="s">
        <v>48</v>
      </c>
      <c r="K4435">
        <v>24.1</v>
      </c>
      <c r="L4435">
        <v>5</v>
      </c>
      <c r="M4435">
        <v>0</v>
      </c>
      <c r="N4435">
        <v>9.1579999999999995</v>
      </c>
      <c r="O4435" s="5">
        <f t="shared" si="69"/>
        <v>0.37999999999999995</v>
      </c>
    </row>
    <row r="4436" spans="1:15" x14ac:dyDescent="0.25">
      <c r="A4436" t="s">
        <v>632</v>
      </c>
      <c r="B4436" t="s">
        <v>15</v>
      </c>
      <c r="C4436" t="s">
        <v>16</v>
      </c>
      <c r="D4436" t="s">
        <v>17</v>
      </c>
      <c r="E4436" t="s">
        <v>18</v>
      </c>
      <c r="F4436" t="s">
        <v>19</v>
      </c>
      <c r="G4436">
        <v>42420</v>
      </c>
      <c r="H4436" t="s">
        <v>20</v>
      </c>
      <c r="I4436" t="s">
        <v>32</v>
      </c>
      <c r="J4436" t="s">
        <v>53</v>
      </c>
      <c r="K4436">
        <v>8.75</v>
      </c>
      <c r="L4436">
        <v>1</v>
      </c>
      <c r="M4436">
        <v>0</v>
      </c>
      <c r="N4436">
        <v>2.625</v>
      </c>
      <c r="O4436" s="5">
        <f t="shared" si="69"/>
        <v>0.3</v>
      </c>
    </row>
    <row r="4437" spans="1:15" x14ac:dyDescent="0.25">
      <c r="A4437" t="s">
        <v>632</v>
      </c>
      <c r="B4437" t="s">
        <v>15</v>
      </c>
      <c r="C4437" t="s">
        <v>16</v>
      </c>
      <c r="D4437" t="s">
        <v>17</v>
      </c>
      <c r="E4437" t="s">
        <v>18</v>
      </c>
      <c r="F4437" t="s">
        <v>19</v>
      </c>
      <c r="G4437">
        <v>42420</v>
      </c>
      <c r="H4437" t="s">
        <v>20</v>
      </c>
      <c r="I4437" t="s">
        <v>21</v>
      </c>
      <c r="J4437" t="s">
        <v>39</v>
      </c>
      <c r="K4437">
        <v>842.94</v>
      </c>
      <c r="L4437">
        <v>3</v>
      </c>
      <c r="M4437">
        <v>0</v>
      </c>
      <c r="N4437">
        <v>160.15860000000001</v>
      </c>
      <c r="O4437" s="5">
        <f t="shared" si="69"/>
        <v>0.19</v>
      </c>
    </row>
    <row r="4438" spans="1:15" x14ac:dyDescent="0.25">
      <c r="A4438" t="s">
        <v>654</v>
      </c>
      <c r="B4438" t="s">
        <v>38</v>
      </c>
      <c r="C4438" t="s">
        <v>16</v>
      </c>
      <c r="D4438" t="s">
        <v>17</v>
      </c>
      <c r="E4438" t="s">
        <v>116</v>
      </c>
      <c r="F4438" t="s">
        <v>74</v>
      </c>
      <c r="G4438">
        <v>60653</v>
      </c>
      <c r="H4438" t="s">
        <v>89</v>
      </c>
      <c r="I4438" t="s">
        <v>32</v>
      </c>
      <c r="J4438" t="s">
        <v>64</v>
      </c>
      <c r="K4438">
        <v>2.1819999999999999</v>
      </c>
      <c r="L4438">
        <v>1</v>
      </c>
      <c r="M4438">
        <v>0.8</v>
      </c>
      <c r="N4438">
        <v>-3.6002999999999998</v>
      </c>
      <c r="O4438" s="5">
        <f t="shared" si="69"/>
        <v>-1.65</v>
      </c>
    </row>
    <row r="4439" spans="1:15" x14ac:dyDescent="0.25">
      <c r="A4439" t="s">
        <v>654</v>
      </c>
      <c r="B4439" t="s">
        <v>38</v>
      </c>
      <c r="C4439" t="s">
        <v>16</v>
      </c>
      <c r="D4439" t="s">
        <v>17</v>
      </c>
      <c r="E4439" t="s">
        <v>116</v>
      </c>
      <c r="F4439" t="s">
        <v>74</v>
      </c>
      <c r="G4439">
        <v>60653</v>
      </c>
      <c r="H4439" t="s">
        <v>89</v>
      </c>
      <c r="I4439" t="s">
        <v>32</v>
      </c>
      <c r="J4439" t="s">
        <v>53</v>
      </c>
      <c r="K4439">
        <v>27.384</v>
      </c>
      <c r="L4439">
        <v>7</v>
      </c>
      <c r="M4439">
        <v>0.2</v>
      </c>
      <c r="N4439">
        <v>2.7383999999999999</v>
      </c>
      <c r="O4439" s="5">
        <f t="shared" si="69"/>
        <v>9.9999999999999992E-2</v>
      </c>
    </row>
    <row r="4440" spans="1:15" x14ac:dyDescent="0.25">
      <c r="A4440" t="s">
        <v>654</v>
      </c>
      <c r="B4440" t="s">
        <v>38</v>
      </c>
      <c r="C4440" t="s">
        <v>16</v>
      </c>
      <c r="D4440" t="s">
        <v>17</v>
      </c>
      <c r="E4440" t="s">
        <v>116</v>
      </c>
      <c r="F4440" t="s">
        <v>74</v>
      </c>
      <c r="G4440">
        <v>60653</v>
      </c>
      <c r="H4440" t="s">
        <v>89</v>
      </c>
      <c r="I4440" t="s">
        <v>32</v>
      </c>
      <c r="J4440" t="s">
        <v>68</v>
      </c>
      <c r="K4440">
        <v>26.405999999999999</v>
      </c>
      <c r="L4440">
        <v>3</v>
      </c>
      <c r="M4440">
        <v>0.8</v>
      </c>
      <c r="N4440">
        <v>-71.296199999999999</v>
      </c>
      <c r="O4440" s="5">
        <f t="shared" si="69"/>
        <v>-2.7</v>
      </c>
    </row>
    <row r="4441" spans="1:15" x14ac:dyDescent="0.25">
      <c r="A4441" t="s">
        <v>1087</v>
      </c>
      <c r="B4441" t="s">
        <v>38</v>
      </c>
      <c r="C4441" t="s">
        <v>16</v>
      </c>
      <c r="D4441" t="s">
        <v>17</v>
      </c>
      <c r="E4441" t="s">
        <v>591</v>
      </c>
      <c r="F4441" t="s">
        <v>50</v>
      </c>
      <c r="G4441">
        <v>77642</v>
      </c>
      <c r="H4441" t="s">
        <v>89</v>
      </c>
      <c r="I4441" t="s">
        <v>32</v>
      </c>
      <c r="J4441" t="s">
        <v>80</v>
      </c>
      <c r="K4441">
        <v>10.368</v>
      </c>
      <c r="L4441">
        <v>2</v>
      </c>
      <c r="M4441">
        <v>0.2</v>
      </c>
      <c r="N4441">
        <v>3.6288</v>
      </c>
      <c r="O4441" s="5">
        <f t="shared" si="69"/>
        <v>0.35</v>
      </c>
    </row>
    <row r="4442" spans="1:15" x14ac:dyDescent="0.25">
      <c r="A4442" t="s">
        <v>1087</v>
      </c>
      <c r="B4442" t="s">
        <v>38</v>
      </c>
      <c r="C4442" t="s">
        <v>16</v>
      </c>
      <c r="D4442" t="s">
        <v>17</v>
      </c>
      <c r="E4442" t="s">
        <v>591</v>
      </c>
      <c r="F4442" t="s">
        <v>50</v>
      </c>
      <c r="G4442">
        <v>77642</v>
      </c>
      <c r="H4442" t="s">
        <v>89</v>
      </c>
      <c r="I4442" t="s">
        <v>32</v>
      </c>
      <c r="J4442" t="s">
        <v>80</v>
      </c>
      <c r="K4442">
        <v>23.68</v>
      </c>
      <c r="L4442">
        <v>4</v>
      </c>
      <c r="M4442">
        <v>0.2</v>
      </c>
      <c r="N4442">
        <v>7.4</v>
      </c>
      <c r="O4442" s="5">
        <f t="shared" si="69"/>
        <v>0.3125</v>
      </c>
    </row>
    <row r="4443" spans="1:15" x14ac:dyDescent="0.25">
      <c r="A4443" t="s">
        <v>649</v>
      </c>
      <c r="B4443" t="s">
        <v>38</v>
      </c>
      <c r="C4443" t="s">
        <v>16</v>
      </c>
      <c r="D4443" t="s">
        <v>17</v>
      </c>
      <c r="E4443" t="s">
        <v>99</v>
      </c>
      <c r="F4443" t="s">
        <v>82</v>
      </c>
      <c r="G4443">
        <v>48185</v>
      </c>
      <c r="H4443" t="s">
        <v>89</v>
      </c>
      <c r="I4443" t="s">
        <v>58</v>
      </c>
      <c r="J4443" t="s">
        <v>129</v>
      </c>
      <c r="K4443">
        <v>109.95</v>
      </c>
      <c r="L4443">
        <v>1</v>
      </c>
      <c r="M4443">
        <v>0</v>
      </c>
      <c r="N4443">
        <v>36.283499999999997</v>
      </c>
      <c r="O4443" s="5">
        <f t="shared" si="69"/>
        <v>0.32999999999999996</v>
      </c>
    </row>
    <row r="4444" spans="1:15" x14ac:dyDescent="0.25">
      <c r="A4444" t="s">
        <v>649</v>
      </c>
      <c r="B4444" t="s">
        <v>38</v>
      </c>
      <c r="C4444" t="s">
        <v>16</v>
      </c>
      <c r="D4444" t="s">
        <v>17</v>
      </c>
      <c r="E4444" t="s">
        <v>99</v>
      </c>
      <c r="F4444" t="s">
        <v>82</v>
      </c>
      <c r="G4444">
        <v>48185</v>
      </c>
      <c r="H4444" t="s">
        <v>89</v>
      </c>
      <c r="I4444" t="s">
        <v>32</v>
      </c>
      <c r="J4444" t="s">
        <v>43</v>
      </c>
      <c r="K4444">
        <v>965.85</v>
      </c>
      <c r="L4444">
        <v>5</v>
      </c>
      <c r="M4444">
        <v>0</v>
      </c>
      <c r="N4444">
        <v>135.21899999999999</v>
      </c>
      <c r="O4444" s="5">
        <f t="shared" si="69"/>
        <v>0.13999999999999999</v>
      </c>
    </row>
    <row r="4445" spans="1:15" x14ac:dyDescent="0.25">
      <c r="A4445" t="s">
        <v>649</v>
      </c>
      <c r="B4445" t="s">
        <v>38</v>
      </c>
      <c r="C4445" t="s">
        <v>16</v>
      </c>
      <c r="D4445" t="s">
        <v>17</v>
      </c>
      <c r="E4445" t="s">
        <v>99</v>
      </c>
      <c r="F4445" t="s">
        <v>82</v>
      </c>
      <c r="G4445">
        <v>48185</v>
      </c>
      <c r="H4445" t="s">
        <v>89</v>
      </c>
      <c r="I4445" t="s">
        <v>32</v>
      </c>
      <c r="J4445" t="s">
        <v>53</v>
      </c>
      <c r="K4445">
        <v>29.2</v>
      </c>
      <c r="L4445">
        <v>5</v>
      </c>
      <c r="M4445">
        <v>0</v>
      </c>
      <c r="N4445">
        <v>10.512</v>
      </c>
      <c r="O4445" s="5">
        <f t="shared" si="69"/>
        <v>0.36000000000000004</v>
      </c>
    </row>
    <row r="4446" spans="1:15" x14ac:dyDescent="0.25">
      <c r="A4446" t="s">
        <v>649</v>
      </c>
      <c r="B4446" t="s">
        <v>38</v>
      </c>
      <c r="C4446" t="s">
        <v>16</v>
      </c>
      <c r="D4446" t="s">
        <v>17</v>
      </c>
      <c r="E4446" t="s">
        <v>99</v>
      </c>
      <c r="F4446" t="s">
        <v>82</v>
      </c>
      <c r="G4446">
        <v>48185</v>
      </c>
      <c r="H4446" t="s">
        <v>89</v>
      </c>
      <c r="I4446" t="s">
        <v>32</v>
      </c>
      <c r="J4446" t="s">
        <v>80</v>
      </c>
      <c r="K4446">
        <v>32.4</v>
      </c>
      <c r="L4446">
        <v>5</v>
      </c>
      <c r="M4446">
        <v>0</v>
      </c>
      <c r="N4446">
        <v>15.552</v>
      </c>
      <c r="O4446" s="5">
        <f t="shared" si="69"/>
        <v>0.48</v>
      </c>
    </row>
    <row r="4447" spans="1:15" x14ac:dyDescent="0.25">
      <c r="A4447" t="s">
        <v>1067</v>
      </c>
      <c r="B4447" t="s">
        <v>38</v>
      </c>
      <c r="C4447" t="s">
        <v>88</v>
      </c>
      <c r="D4447" t="s">
        <v>17</v>
      </c>
      <c r="E4447" t="s">
        <v>169</v>
      </c>
      <c r="F4447" t="s">
        <v>83</v>
      </c>
      <c r="G4447">
        <v>47401</v>
      </c>
      <c r="H4447" t="s">
        <v>89</v>
      </c>
      <c r="I4447" t="s">
        <v>32</v>
      </c>
      <c r="J4447" t="s">
        <v>143</v>
      </c>
      <c r="K4447">
        <v>78.349999999999994</v>
      </c>
      <c r="L4447">
        <v>5</v>
      </c>
      <c r="M4447">
        <v>0</v>
      </c>
      <c r="N4447">
        <v>36.8245</v>
      </c>
      <c r="O4447" s="5">
        <f t="shared" si="69"/>
        <v>0.47000000000000003</v>
      </c>
    </row>
    <row r="4448" spans="1:15" x14ac:dyDescent="0.25">
      <c r="A4448" t="s">
        <v>1067</v>
      </c>
      <c r="B4448" t="s">
        <v>38</v>
      </c>
      <c r="C4448" t="s">
        <v>88</v>
      </c>
      <c r="D4448" t="s">
        <v>17</v>
      </c>
      <c r="E4448" t="s">
        <v>169</v>
      </c>
      <c r="F4448" t="s">
        <v>83</v>
      </c>
      <c r="G4448">
        <v>47401</v>
      </c>
      <c r="H4448" t="s">
        <v>89</v>
      </c>
      <c r="I4448" t="s">
        <v>32</v>
      </c>
      <c r="J4448" t="s">
        <v>80</v>
      </c>
      <c r="K4448">
        <v>31.68</v>
      </c>
      <c r="L4448">
        <v>6</v>
      </c>
      <c r="M4448">
        <v>0</v>
      </c>
      <c r="N4448">
        <v>14.256</v>
      </c>
      <c r="O4448" s="5">
        <f t="shared" si="69"/>
        <v>0.45</v>
      </c>
    </row>
    <row r="4449" spans="1:15" x14ac:dyDescent="0.25">
      <c r="A4449" t="s">
        <v>1067</v>
      </c>
      <c r="B4449" t="s">
        <v>38</v>
      </c>
      <c r="C4449" t="s">
        <v>88</v>
      </c>
      <c r="D4449" t="s">
        <v>17</v>
      </c>
      <c r="E4449" t="s">
        <v>169</v>
      </c>
      <c r="F4449" t="s">
        <v>83</v>
      </c>
      <c r="G4449">
        <v>47401</v>
      </c>
      <c r="H4449" t="s">
        <v>89</v>
      </c>
      <c r="I4449" t="s">
        <v>32</v>
      </c>
      <c r="J4449" t="s">
        <v>64</v>
      </c>
      <c r="K4449">
        <v>29.12</v>
      </c>
      <c r="L4449">
        <v>4</v>
      </c>
      <c r="M4449">
        <v>0</v>
      </c>
      <c r="N4449">
        <v>14.268800000000001</v>
      </c>
      <c r="O4449" s="5">
        <f t="shared" si="69"/>
        <v>0.49</v>
      </c>
    </row>
    <row r="4450" spans="1:15" x14ac:dyDescent="0.25">
      <c r="A4450" t="s">
        <v>1067</v>
      </c>
      <c r="B4450" t="s">
        <v>38</v>
      </c>
      <c r="C4450" t="s">
        <v>88</v>
      </c>
      <c r="D4450" t="s">
        <v>17</v>
      </c>
      <c r="E4450" t="s">
        <v>169</v>
      </c>
      <c r="F4450" t="s">
        <v>83</v>
      </c>
      <c r="G4450">
        <v>47401</v>
      </c>
      <c r="H4450" t="s">
        <v>89</v>
      </c>
      <c r="I4450" t="s">
        <v>32</v>
      </c>
      <c r="J4450" t="s">
        <v>43</v>
      </c>
      <c r="K4450">
        <v>169.45</v>
      </c>
      <c r="L4450">
        <v>5</v>
      </c>
      <c r="M4450">
        <v>0</v>
      </c>
      <c r="N4450">
        <v>42.362499999999997</v>
      </c>
      <c r="O4450" s="5">
        <f t="shared" si="69"/>
        <v>0.25</v>
      </c>
    </row>
    <row r="4451" spans="1:15" x14ac:dyDescent="0.25">
      <c r="A4451" t="s">
        <v>633</v>
      </c>
      <c r="B4451" t="s">
        <v>38</v>
      </c>
      <c r="C4451" t="s">
        <v>16</v>
      </c>
      <c r="D4451" t="s">
        <v>17</v>
      </c>
      <c r="E4451" t="s">
        <v>26</v>
      </c>
      <c r="F4451" t="s">
        <v>27</v>
      </c>
      <c r="G4451">
        <v>90032</v>
      </c>
      <c r="H4451" t="s">
        <v>31</v>
      </c>
      <c r="I4451" t="s">
        <v>21</v>
      </c>
      <c r="J4451" t="s">
        <v>48</v>
      </c>
      <c r="K4451">
        <v>12.56</v>
      </c>
      <c r="L4451">
        <v>2</v>
      </c>
      <c r="M4451">
        <v>0</v>
      </c>
      <c r="N4451">
        <v>4.0191999999999997</v>
      </c>
      <c r="O4451" s="5">
        <f t="shared" si="69"/>
        <v>0.31999999999999995</v>
      </c>
    </row>
    <row r="4452" spans="1:15" x14ac:dyDescent="0.25">
      <c r="A4452" t="s">
        <v>633</v>
      </c>
      <c r="B4452" t="s">
        <v>38</v>
      </c>
      <c r="C4452" t="s">
        <v>16</v>
      </c>
      <c r="D4452" t="s">
        <v>17</v>
      </c>
      <c r="E4452" t="s">
        <v>26</v>
      </c>
      <c r="F4452" t="s">
        <v>27</v>
      </c>
      <c r="G4452">
        <v>90032</v>
      </c>
      <c r="H4452" t="s">
        <v>31</v>
      </c>
      <c r="I4452" t="s">
        <v>32</v>
      </c>
      <c r="J4452" t="s">
        <v>80</v>
      </c>
      <c r="K4452">
        <v>6.48</v>
      </c>
      <c r="L4452">
        <v>1</v>
      </c>
      <c r="M4452">
        <v>0</v>
      </c>
      <c r="N4452">
        <v>3.1103999999999998</v>
      </c>
      <c r="O4452" s="5">
        <f t="shared" si="69"/>
        <v>0.47999999999999993</v>
      </c>
    </row>
    <row r="4453" spans="1:15" x14ac:dyDescent="0.25">
      <c r="A4453" t="s">
        <v>633</v>
      </c>
      <c r="B4453" t="s">
        <v>38</v>
      </c>
      <c r="C4453" t="s">
        <v>16</v>
      </c>
      <c r="D4453" t="s">
        <v>17</v>
      </c>
      <c r="E4453" t="s">
        <v>26</v>
      </c>
      <c r="F4453" t="s">
        <v>27</v>
      </c>
      <c r="G4453">
        <v>90032</v>
      </c>
      <c r="H4453" t="s">
        <v>31</v>
      </c>
      <c r="I4453" t="s">
        <v>32</v>
      </c>
      <c r="J4453" t="s">
        <v>143</v>
      </c>
      <c r="K4453">
        <v>186.69</v>
      </c>
      <c r="L4453">
        <v>3</v>
      </c>
      <c r="M4453">
        <v>0</v>
      </c>
      <c r="N4453">
        <v>87.744299999999996</v>
      </c>
      <c r="O4453" s="5">
        <f t="shared" si="69"/>
        <v>0.47</v>
      </c>
    </row>
    <row r="4454" spans="1:15" x14ac:dyDescent="0.25">
      <c r="A4454" t="s">
        <v>640</v>
      </c>
      <c r="B4454" t="s">
        <v>155</v>
      </c>
      <c r="C4454" t="s">
        <v>16</v>
      </c>
      <c r="D4454" t="s">
        <v>17</v>
      </c>
      <c r="E4454" t="s">
        <v>65</v>
      </c>
      <c r="F4454" t="s">
        <v>27</v>
      </c>
      <c r="G4454">
        <v>94109</v>
      </c>
      <c r="H4454" t="s">
        <v>31</v>
      </c>
      <c r="I4454" t="s">
        <v>21</v>
      </c>
      <c r="J4454" t="s">
        <v>48</v>
      </c>
      <c r="K4454">
        <v>25.4</v>
      </c>
      <c r="L4454">
        <v>5</v>
      </c>
      <c r="M4454">
        <v>0</v>
      </c>
      <c r="N4454">
        <v>8.6359999999999992</v>
      </c>
      <c r="O4454" s="5">
        <f t="shared" si="69"/>
        <v>0.33999999999999997</v>
      </c>
    </row>
    <row r="4455" spans="1:15" x14ac:dyDescent="0.25">
      <c r="A4455" t="s">
        <v>640</v>
      </c>
      <c r="B4455" t="s">
        <v>155</v>
      </c>
      <c r="C4455" t="s">
        <v>16</v>
      </c>
      <c r="D4455" t="s">
        <v>17</v>
      </c>
      <c r="E4455" t="s">
        <v>65</v>
      </c>
      <c r="F4455" t="s">
        <v>27</v>
      </c>
      <c r="G4455">
        <v>94109</v>
      </c>
      <c r="H4455" t="s">
        <v>31</v>
      </c>
      <c r="I4455" t="s">
        <v>32</v>
      </c>
      <c r="J4455" t="s">
        <v>143</v>
      </c>
      <c r="K4455">
        <v>43.96</v>
      </c>
      <c r="L4455">
        <v>2</v>
      </c>
      <c r="M4455">
        <v>0</v>
      </c>
      <c r="N4455">
        <v>20.661200000000001</v>
      </c>
      <c r="O4455" s="5">
        <f t="shared" si="69"/>
        <v>0.47000000000000003</v>
      </c>
    </row>
    <row r="4456" spans="1:15" x14ac:dyDescent="0.25">
      <c r="A4456" t="s">
        <v>640</v>
      </c>
      <c r="B4456" t="s">
        <v>155</v>
      </c>
      <c r="C4456" t="s">
        <v>16</v>
      </c>
      <c r="D4456" t="s">
        <v>17</v>
      </c>
      <c r="E4456" t="s">
        <v>65</v>
      </c>
      <c r="F4456" t="s">
        <v>27</v>
      </c>
      <c r="G4456">
        <v>94109</v>
      </c>
      <c r="H4456" t="s">
        <v>31</v>
      </c>
      <c r="I4456" t="s">
        <v>21</v>
      </c>
      <c r="J4456" t="s">
        <v>22</v>
      </c>
      <c r="K4456">
        <v>1279.165</v>
      </c>
      <c r="L4456">
        <v>5</v>
      </c>
      <c r="M4456">
        <v>0.15</v>
      </c>
      <c r="N4456">
        <v>225.73500000000001</v>
      </c>
      <c r="O4456" s="5">
        <f t="shared" si="69"/>
        <v>0.17647058823529413</v>
      </c>
    </row>
    <row r="4457" spans="1:15" x14ac:dyDescent="0.25">
      <c r="A4457" t="s">
        <v>640</v>
      </c>
      <c r="B4457" t="s">
        <v>155</v>
      </c>
      <c r="C4457" t="s">
        <v>16</v>
      </c>
      <c r="D4457" t="s">
        <v>17</v>
      </c>
      <c r="E4457" t="s">
        <v>65</v>
      </c>
      <c r="F4457" t="s">
        <v>27</v>
      </c>
      <c r="G4457">
        <v>94109</v>
      </c>
      <c r="H4457" t="s">
        <v>31</v>
      </c>
      <c r="I4457" t="s">
        <v>32</v>
      </c>
      <c r="J4457" t="s">
        <v>43</v>
      </c>
      <c r="K4457">
        <v>27.92</v>
      </c>
      <c r="L4457">
        <v>4</v>
      </c>
      <c r="M4457">
        <v>0</v>
      </c>
      <c r="N4457">
        <v>0.55840000000000001</v>
      </c>
      <c r="O4457" s="5">
        <f t="shared" si="69"/>
        <v>0.02</v>
      </c>
    </row>
    <row r="4458" spans="1:15" x14ac:dyDescent="0.25">
      <c r="A4458" t="s">
        <v>640</v>
      </c>
      <c r="B4458" t="s">
        <v>38</v>
      </c>
      <c r="C4458" t="s">
        <v>88</v>
      </c>
      <c r="D4458" t="s">
        <v>17</v>
      </c>
      <c r="E4458" t="s">
        <v>65</v>
      </c>
      <c r="F4458" t="s">
        <v>27</v>
      </c>
      <c r="G4458">
        <v>94110</v>
      </c>
      <c r="H4458" t="s">
        <v>31</v>
      </c>
      <c r="I4458" t="s">
        <v>21</v>
      </c>
      <c r="J4458" t="s">
        <v>25</v>
      </c>
      <c r="K4458">
        <v>129.56800000000001</v>
      </c>
      <c r="L4458">
        <v>2</v>
      </c>
      <c r="M4458">
        <v>0.2</v>
      </c>
      <c r="N4458">
        <v>-12.956799999999999</v>
      </c>
      <c r="O4458" s="5">
        <f t="shared" si="69"/>
        <v>-9.9999999999999992E-2</v>
      </c>
    </row>
    <row r="4459" spans="1:15" x14ac:dyDescent="0.25">
      <c r="A4459" t="s">
        <v>640</v>
      </c>
      <c r="B4459" t="s">
        <v>38</v>
      </c>
      <c r="C4459" t="s">
        <v>88</v>
      </c>
      <c r="D4459" t="s">
        <v>17</v>
      </c>
      <c r="E4459" t="s">
        <v>65</v>
      </c>
      <c r="F4459" t="s">
        <v>27</v>
      </c>
      <c r="G4459">
        <v>94110</v>
      </c>
      <c r="H4459" t="s">
        <v>31</v>
      </c>
      <c r="I4459" t="s">
        <v>32</v>
      </c>
      <c r="J4459" t="s">
        <v>64</v>
      </c>
      <c r="K4459">
        <v>6.3680000000000003</v>
      </c>
      <c r="L4459">
        <v>2</v>
      </c>
      <c r="M4459">
        <v>0.2</v>
      </c>
      <c r="N4459">
        <v>2.1492</v>
      </c>
      <c r="O4459" s="5">
        <f t="shared" si="69"/>
        <v>0.33749999999999997</v>
      </c>
    </row>
    <row r="4460" spans="1:15" x14ac:dyDescent="0.25">
      <c r="A4460" t="s">
        <v>681</v>
      </c>
      <c r="B4460" t="s">
        <v>38</v>
      </c>
      <c r="C4460" t="s">
        <v>16</v>
      </c>
      <c r="D4460" t="s">
        <v>17</v>
      </c>
      <c r="E4460" t="s">
        <v>187</v>
      </c>
      <c r="F4460" t="s">
        <v>27</v>
      </c>
      <c r="G4460">
        <v>95123</v>
      </c>
      <c r="H4460" t="s">
        <v>31</v>
      </c>
      <c r="I4460" t="s">
        <v>32</v>
      </c>
      <c r="J4460" t="s">
        <v>80</v>
      </c>
      <c r="K4460">
        <v>244.55</v>
      </c>
      <c r="L4460">
        <v>5</v>
      </c>
      <c r="M4460">
        <v>0</v>
      </c>
      <c r="N4460">
        <v>114.9385</v>
      </c>
      <c r="O4460" s="5">
        <f t="shared" si="69"/>
        <v>0.47</v>
      </c>
    </row>
    <row r="4461" spans="1:15" x14ac:dyDescent="0.25">
      <c r="A4461" t="s">
        <v>693</v>
      </c>
      <c r="B4461" t="s">
        <v>38</v>
      </c>
      <c r="C4461" t="s">
        <v>16</v>
      </c>
      <c r="D4461" t="s">
        <v>17</v>
      </c>
      <c r="E4461" t="s">
        <v>209</v>
      </c>
      <c r="F4461" t="s">
        <v>46</v>
      </c>
      <c r="G4461">
        <v>80219</v>
      </c>
      <c r="H4461" t="s">
        <v>31</v>
      </c>
      <c r="I4461" t="s">
        <v>32</v>
      </c>
      <c r="J4461" t="s">
        <v>334</v>
      </c>
      <c r="K4461">
        <v>1332.4960000000001</v>
      </c>
      <c r="L4461">
        <v>2</v>
      </c>
      <c r="M4461">
        <v>0.2</v>
      </c>
      <c r="N4461">
        <v>-299.8116</v>
      </c>
      <c r="O4461" s="5">
        <f t="shared" si="69"/>
        <v>-0.22499999999999998</v>
      </c>
    </row>
    <row r="4462" spans="1:15" x14ac:dyDescent="0.25">
      <c r="A4462" t="s">
        <v>666</v>
      </c>
      <c r="B4462" t="s">
        <v>155</v>
      </c>
      <c r="C4462" t="s">
        <v>88</v>
      </c>
      <c r="D4462" t="s">
        <v>17</v>
      </c>
      <c r="E4462" t="s">
        <v>126</v>
      </c>
      <c r="F4462" t="s">
        <v>46</v>
      </c>
      <c r="G4462">
        <v>80013</v>
      </c>
      <c r="H4462" t="s">
        <v>31</v>
      </c>
      <c r="I4462" t="s">
        <v>21</v>
      </c>
      <c r="J4462" t="s">
        <v>48</v>
      </c>
      <c r="K4462">
        <v>32.776000000000003</v>
      </c>
      <c r="L4462">
        <v>1</v>
      </c>
      <c r="M4462">
        <v>0.2</v>
      </c>
      <c r="N4462">
        <v>3.2776000000000001</v>
      </c>
      <c r="O4462" s="5">
        <f t="shared" si="69"/>
        <v>9.9999999999999992E-2</v>
      </c>
    </row>
    <row r="4463" spans="1:15" x14ac:dyDescent="0.25">
      <c r="A4463" t="s">
        <v>666</v>
      </c>
      <c r="B4463" t="s">
        <v>155</v>
      </c>
      <c r="C4463" t="s">
        <v>88</v>
      </c>
      <c r="D4463" t="s">
        <v>17</v>
      </c>
      <c r="E4463" t="s">
        <v>126</v>
      </c>
      <c r="F4463" t="s">
        <v>46</v>
      </c>
      <c r="G4463">
        <v>80013</v>
      </c>
      <c r="H4463" t="s">
        <v>31</v>
      </c>
      <c r="I4463" t="s">
        <v>32</v>
      </c>
      <c r="J4463" t="s">
        <v>43</v>
      </c>
      <c r="K4463">
        <v>147.184</v>
      </c>
      <c r="L4463">
        <v>2</v>
      </c>
      <c r="M4463">
        <v>0.2</v>
      </c>
      <c r="N4463">
        <v>-29.436800000000002</v>
      </c>
      <c r="O4463" s="5">
        <f t="shared" si="69"/>
        <v>-0.2</v>
      </c>
    </row>
    <row r="4464" spans="1:15" x14ac:dyDescent="0.25">
      <c r="A4464" t="s">
        <v>666</v>
      </c>
      <c r="B4464" t="s">
        <v>155</v>
      </c>
      <c r="C4464" t="s">
        <v>88</v>
      </c>
      <c r="D4464" t="s">
        <v>17</v>
      </c>
      <c r="E4464" t="s">
        <v>126</v>
      </c>
      <c r="F4464" t="s">
        <v>46</v>
      </c>
      <c r="G4464">
        <v>80013</v>
      </c>
      <c r="H4464" t="s">
        <v>31</v>
      </c>
      <c r="I4464" t="s">
        <v>58</v>
      </c>
      <c r="J4464" t="s">
        <v>129</v>
      </c>
      <c r="K4464">
        <v>54.384</v>
      </c>
      <c r="L4464">
        <v>2</v>
      </c>
      <c r="M4464">
        <v>0.2</v>
      </c>
      <c r="N4464">
        <v>1.3595999999999999</v>
      </c>
      <c r="O4464" s="5">
        <f t="shared" si="69"/>
        <v>2.4999999999999998E-2</v>
      </c>
    </row>
    <row r="4465" spans="1:15" x14ac:dyDescent="0.25">
      <c r="A4465" t="s">
        <v>666</v>
      </c>
      <c r="B4465" t="s">
        <v>155</v>
      </c>
      <c r="C4465" t="s">
        <v>88</v>
      </c>
      <c r="D4465" t="s">
        <v>17</v>
      </c>
      <c r="E4465" t="s">
        <v>126</v>
      </c>
      <c r="F4465" t="s">
        <v>46</v>
      </c>
      <c r="G4465">
        <v>80013</v>
      </c>
      <c r="H4465" t="s">
        <v>31</v>
      </c>
      <c r="I4465" t="s">
        <v>32</v>
      </c>
      <c r="J4465" t="s">
        <v>64</v>
      </c>
      <c r="K4465">
        <v>76.775999999999996</v>
      </c>
      <c r="L4465">
        <v>4</v>
      </c>
      <c r="M4465">
        <v>0.7</v>
      </c>
      <c r="N4465">
        <v>-58.861600000000003</v>
      </c>
      <c r="O4465" s="5">
        <f t="shared" si="69"/>
        <v>-0.76666666666666672</v>
      </c>
    </row>
    <row r="4466" spans="1:15" x14ac:dyDescent="0.25">
      <c r="A4466" t="s">
        <v>666</v>
      </c>
      <c r="B4466" t="s">
        <v>155</v>
      </c>
      <c r="C4466" t="s">
        <v>88</v>
      </c>
      <c r="D4466" t="s">
        <v>17</v>
      </c>
      <c r="E4466" t="s">
        <v>126</v>
      </c>
      <c r="F4466" t="s">
        <v>46</v>
      </c>
      <c r="G4466">
        <v>80013</v>
      </c>
      <c r="H4466" t="s">
        <v>31</v>
      </c>
      <c r="I4466" t="s">
        <v>32</v>
      </c>
      <c r="J4466" t="s">
        <v>80</v>
      </c>
      <c r="K4466">
        <v>14.352</v>
      </c>
      <c r="L4466">
        <v>3</v>
      </c>
      <c r="M4466">
        <v>0.2</v>
      </c>
      <c r="N4466">
        <v>5.2026000000000003</v>
      </c>
      <c r="O4466" s="5">
        <f t="shared" si="69"/>
        <v>0.36249999999999999</v>
      </c>
    </row>
    <row r="4467" spans="1:15" x14ac:dyDescent="0.25">
      <c r="A4467" t="s">
        <v>666</v>
      </c>
      <c r="B4467" t="s">
        <v>155</v>
      </c>
      <c r="C4467" t="s">
        <v>88</v>
      </c>
      <c r="D4467" t="s">
        <v>17</v>
      </c>
      <c r="E4467" t="s">
        <v>126</v>
      </c>
      <c r="F4467" t="s">
        <v>46</v>
      </c>
      <c r="G4467">
        <v>80013</v>
      </c>
      <c r="H4467" t="s">
        <v>31</v>
      </c>
      <c r="I4467" t="s">
        <v>32</v>
      </c>
      <c r="J4467" t="s">
        <v>68</v>
      </c>
      <c r="K4467">
        <v>209.792</v>
      </c>
      <c r="L4467">
        <v>2</v>
      </c>
      <c r="M4467">
        <v>0.2</v>
      </c>
      <c r="N4467">
        <v>26.224</v>
      </c>
      <c r="O4467" s="5">
        <f t="shared" si="69"/>
        <v>0.125</v>
      </c>
    </row>
    <row r="4468" spans="1:15" x14ac:dyDescent="0.25">
      <c r="A4468" t="s">
        <v>1084</v>
      </c>
      <c r="B4468" t="s">
        <v>38</v>
      </c>
      <c r="C4468" t="s">
        <v>30</v>
      </c>
      <c r="D4468" t="s">
        <v>17</v>
      </c>
      <c r="E4468" t="s">
        <v>174</v>
      </c>
      <c r="F4468" t="s">
        <v>75</v>
      </c>
      <c r="G4468">
        <v>83704</v>
      </c>
      <c r="H4468" t="s">
        <v>31</v>
      </c>
      <c r="I4468" t="s">
        <v>32</v>
      </c>
      <c r="J4468" t="s">
        <v>64</v>
      </c>
      <c r="K4468">
        <v>3.3039999999999998</v>
      </c>
      <c r="L4468">
        <v>1</v>
      </c>
      <c r="M4468">
        <v>0.2</v>
      </c>
      <c r="N4468">
        <v>1.1151</v>
      </c>
      <c r="O4468" s="5">
        <f t="shared" si="69"/>
        <v>0.33750000000000002</v>
      </c>
    </row>
    <row r="4469" spans="1:15" x14ac:dyDescent="0.25">
      <c r="A4469" t="s">
        <v>652</v>
      </c>
      <c r="B4469" t="s">
        <v>38</v>
      </c>
      <c r="C4469" t="s">
        <v>16</v>
      </c>
      <c r="D4469" t="s">
        <v>17</v>
      </c>
      <c r="E4469" t="s">
        <v>110</v>
      </c>
      <c r="F4469" t="s">
        <v>94</v>
      </c>
      <c r="G4469">
        <v>10035</v>
      </c>
      <c r="H4469" t="s">
        <v>119</v>
      </c>
      <c r="I4469" t="s">
        <v>32</v>
      </c>
      <c r="J4469" t="s">
        <v>53</v>
      </c>
      <c r="K4469">
        <v>16.38</v>
      </c>
      <c r="L4469">
        <v>9</v>
      </c>
      <c r="M4469">
        <v>0</v>
      </c>
      <c r="N4469">
        <v>7.3710000000000004</v>
      </c>
      <c r="O4469" s="5">
        <f t="shared" si="69"/>
        <v>0.45000000000000007</v>
      </c>
    </row>
    <row r="4470" spans="1:15" x14ac:dyDescent="0.25">
      <c r="A4470" t="s">
        <v>652</v>
      </c>
      <c r="B4470" t="s">
        <v>38</v>
      </c>
      <c r="C4470" t="s">
        <v>16</v>
      </c>
      <c r="D4470" t="s">
        <v>17</v>
      </c>
      <c r="E4470" t="s">
        <v>110</v>
      </c>
      <c r="F4470" t="s">
        <v>94</v>
      </c>
      <c r="G4470">
        <v>10035</v>
      </c>
      <c r="H4470" t="s">
        <v>119</v>
      </c>
      <c r="I4470" t="s">
        <v>32</v>
      </c>
      <c r="J4470" t="s">
        <v>143</v>
      </c>
      <c r="K4470">
        <v>167.96</v>
      </c>
      <c r="L4470">
        <v>2</v>
      </c>
      <c r="M4470">
        <v>0</v>
      </c>
      <c r="N4470">
        <v>78.941199999999995</v>
      </c>
      <c r="O4470" s="5">
        <f t="shared" si="69"/>
        <v>0.47</v>
      </c>
    </row>
    <row r="4471" spans="1:15" x14ac:dyDescent="0.25">
      <c r="A4471" t="s">
        <v>652</v>
      </c>
      <c r="B4471" t="s">
        <v>38</v>
      </c>
      <c r="C4471" t="s">
        <v>16</v>
      </c>
      <c r="D4471" t="s">
        <v>17</v>
      </c>
      <c r="E4471" t="s">
        <v>110</v>
      </c>
      <c r="F4471" t="s">
        <v>94</v>
      </c>
      <c r="G4471">
        <v>10035</v>
      </c>
      <c r="H4471" t="s">
        <v>119</v>
      </c>
      <c r="I4471" t="s">
        <v>21</v>
      </c>
      <c r="J4471" t="s">
        <v>22</v>
      </c>
      <c r="K4471">
        <v>321.56799999999998</v>
      </c>
      <c r="L4471">
        <v>2</v>
      </c>
      <c r="M4471">
        <v>0.2</v>
      </c>
      <c r="N4471">
        <v>-16.078399999999998</v>
      </c>
      <c r="O4471" s="5">
        <f t="shared" si="69"/>
        <v>-4.9999999999999996E-2</v>
      </c>
    </row>
    <row r="4472" spans="1:15" x14ac:dyDescent="0.25">
      <c r="A4472" t="s">
        <v>652</v>
      </c>
      <c r="B4472" t="s">
        <v>38</v>
      </c>
      <c r="C4472" t="s">
        <v>16</v>
      </c>
      <c r="D4472" t="s">
        <v>17</v>
      </c>
      <c r="E4472" t="s">
        <v>110</v>
      </c>
      <c r="F4472" t="s">
        <v>94</v>
      </c>
      <c r="G4472">
        <v>10035</v>
      </c>
      <c r="H4472" t="s">
        <v>119</v>
      </c>
      <c r="I4472" t="s">
        <v>32</v>
      </c>
      <c r="J4472" t="s">
        <v>80</v>
      </c>
      <c r="K4472">
        <v>12.96</v>
      </c>
      <c r="L4472">
        <v>2</v>
      </c>
      <c r="M4472">
        <v>0</v>
      </c>
      <c r="N4472">
        <v>6.2207999999999997</v>
      </c>
      <c r="O4472" s="5">
        <f t="shared" si="69"/>
        <v>0.47999999999999993</v>
      </c>
    </row>
    <row r="4473" spans="1:15" x14ac:dyDescent="0.25">
      <c r="A4473" t="s">
        <v>642</v>
      </c>
      <c r="B4473" t="s">
        <v>38</v>
      </c>
      <c r="C4473" t="s">
        <v>30</v>
      </c>
      <c r="D4473" t="s">
        <v>17</v>
      </c>
      <c r="E4473" t="s">
        <v>73</v>
      </c>
      <c r="F4473" t="s">
        <v>70</v>
      </c>
      <c r="G4473">
        <v>19140</v>
      </c>
      <c r="H4473" t="s">
        <v>119</v>
      </c>
      <c r="I4473" t="s">
        <v>21</v>
      </c>
      <c r="J4473" t="s">
        <v>25</v>
      </c>
      <c r="K4473">
        <v>128.05799999999999</v>
      </c>
      <c r="L4473">
        <v>3</v>
      </c>
      <c r="M4473">
        <v>0.3</v>
      </c>
      <c r="N4473">
        <v>-23.7822</v>
      </c>
      <c r="O4473" s="5">
        <f t="shared" si="69"/>
        <v>-0.18571428571428572</v>
      </c>
    </row>
    <row r="4474" spans="1:15" x14ac:dyDescent="0.25">
      <c r="A4474" t="s">
        <v>1099</v>
      </c>
      <c r="B4474" t="s">
        <v>578</v>
      </c>
      <c r="C4474" t="s">
        <v>88</v>
      </c>
      <c r="D4474" t="s">
        <v>17</v>
      </c>
      <c r="E4474" t="s">
        <v>521</v>
      </c>
      <c r="F4474" t="s">
        <v>124</v>
      </c>
      <c r="G4474">
        <v>44060</v>
      </c>
      <c r="H4474" t="s">
        <v>119</v>
      </c>
      <c r="I4474" t="s">
        <v>21</v>
      </c>
      <c r="J4474" t="s">
        <v>25</v>
      </c>
      <c r="K4474">
        <v>63.686</v>
      </c>
      <c r="L4474">
        <v>1</v>
      </c>
      <c r="M4474">
        <v>0.3</v>
      </c>
      <c r="N4474">
        <v>-15.4666</v>
      </c>
      <c r="O4474" s="5">
        <f t="shared" si="69"/>
        <v>-0.24285714285714285</v>
      </c>
    </row>
    <row r="4475" spans="1:15" x14ac:dyDescent="0.25">
      <c r="A4475" t="s">
        <v>1099</v>
      </c>
      <c r="B4475" t="s">
        <v>578</v>
      </c>
      <c r="C4475" t="s">
        <v>88</v>
      </c>
      <c r="D4475" t="s">
        <v>17</v>
      </c>
      <c r="E4475" t="s">
        <v>521</v>
      </c>
      <c r="F4475" t="s">
        <v>124</v>
      </c>
      <c r="G4475">
        <v>44060</v>
      </c>
      <c r="H4475" t="s">
        <v>119</v>
      </c>
      <c r="I4475" t="s">
        <v>58</v>
      </c>
      <c r="J4475" t="s">
        <v>129</v>
      </c>
      <c r="K4475">
        <v>239.976</v>
      </c>
      <c r="L4475">
        <v>3</v>
      </c>
      <c r="M4475">
        <v>0.2</v>
      </c>
      <c r="N4475">
        <v>65.993399999999994</v>
      </c>
      <c r="O4475" s="5">
        <f t="shared" si="69"/>
        <v>0.27499999999999997</v>
      </c>
    </row>
    <row r="4476" spans="1:15" x14ac:dyDescent="0.25">
      <c r="A4476" t="s">
        <v>1099</v>
      </c>
      <c r="B4476" t="s">
        <v>578</v>
      </c>
      <c r="C4476" t="s">
        <v>88</v>
      </c>
      <c r="D4476" t="s">
        <v>17</v>
      </c>
      <c r="E4476" t="s">
        <v>521</v>
      </c>
      <c r="F4476" t="s">
        <v>124</v>
      </c>
      <c r="G4476">
        <v>44060</v>
      </c>
      <c r="H4476" t="s">
        <v>119</v>
      </c>
      <c r="I4476" t="s">
        <v>21</v>
      </c>
      <c r="J4476" t="s">
        <v>39</v>
      </c>
      <c r="K4476">
        <v>344.22</v>
      </c>
      <c r="L4476">
        <v>2</v>
      </c>
      <c r="M4476">
        <v>0.4</v>
      </c>
      <c r="N4476">
        <v>-189.321</v>
      </c>
      <c r="O4476" s="5">
        <f t="shared" si="69"/>
        <v>-0.54999999999999993</v>
      </c>
    </row>
    <row r="4477" spans="1:15" x14ac:dyDescent="0.25">
      <c r="A4477" t="s">
        <v>1099</v>
      </c>
      <c r="B4477" t="s">
        <v>578</v>
      </c>
      <c r="C4477" t="s">
        <v>88</v>
      </c>
      <c r="D4477" t="s">
        <v>17</v>
      </c>
      <c r="E4477" t="s">
        <v>521</v>
      </c>
      <c r="F4477" t="s">
        <v>124</v>
      </c>
      <c r="G4477">
        <v>44060</v>
      </c>
      <c r="H4477" t="s">
        <v>119</v>
      </c>
      <c r="I4477" t="s">
        <v>32</v>
      </c>
      <c r="J4477" t="s">
        <v>80</v>
      </c>
      <c r="K4477">
        <v>15.552</v>
      </c>
      <c r="L4477">
        <v>3</v>
      </c>
      <c r="M4477">
        <v>0.2</v>
      </c>
      <c r="N4477">
        <v>5.4432</v>
      </c>
      <c r="O4477" s="5">
        <f t="shared" si="69"/>
        <v>0.35000000000000003</v>
      </c>
    </row>
    <row r="4478" spans="1:15" x14ac:dyDescent="0.25">
      <c r="A4478" t="s">
        <v>1099</v>
      </c>
      <c r="B4478" t="s">
        <v>578</v>
      </c>
      <c r="C4478" t="s">
        <v>88</v>
      </c>
      <c r="D4478" t="s">
        <v>17</v>
      </c>
      <c r="E4478" t="s">
        <v>521</v>
      </c>
      <c r="F4478" t="s">
        <v>124</v>
      </c>
      <c r="G4478">
        <v>44060</v>
      </c>
      <c r="H4478" t="s">
        <v>119</v>
      </c>
      <c r="I4478" t="s">
        <v>21</v>
      </c>
      <c r="J4478" t="s">
        <v>48</v>
      </c>
      <c r="K4478">
        <v>21.248000000000001</v>
      </c>
      <c r="L4478">
        <v>4</v>
      </c>
      <c r="M4478">
        <v>0.2</v>
      </c>
      <c r="N4478">
        <v>7.4367999999999999</v>
      </c>
      <c r="O4478" s="5">
        <f t="shared" si="69"/>
        <v>0.35</v>
      </c>
    </row>
    <row r="4479" spans="1:15" x14ac:dyDescent="0.25">
      <c r="A4479" t="s">
        <v>1099</v>
      </c>
      <c r="B4479" t="s">
        <v>578</v>
      </c>
      <c r="C4479" t="s">
        <v>88</v>
      </c>
      <c r="D4479" t="s">
        <v>17</v>
      </c>
      <c r="E4479" t="s">
        <v>521</v>
      </c>
      <c r="F4479" t="s">
        <v>124</v>
      </c>
      <c r="G4479">
        <v>44060</v>
      </c>
      <c r="H4479" t="s">
        <v>119</v>
      </c>
      <c r="I4479" t="s">
        <v>32</v>
      </c>
      <c r="J4479" t="s">
        <v>80</v>
      </c>
      <c r="K4479">
        <v>8.4480000000000004</v>
      </c>
      <c r="L4479">
        <v>2</v>
      </c>
      <c r="M4479">
        <v>0.2</v>
      </c>
      <c r="N4479">
        <v>2.64</v>
      </c>
      <c r="O4479" s="5">
        <f t="shared" si="69"/>
        <v>0.3125</v>
      </c>
    </row>
    <row r="4480" spans="1:15" x14ac:dyDescent="0.25">
      <c r="A4480" t="s">
        <v>1100</v>
      </c>
      <c r="B4480" t="s">
        <v>578</v>
      </c>
      <c r="C4480" t="s">
        <v>16</v>
      </c>
      <c r="D4480" t="s">
        <v>17</v>
      </c>
      <c r="E4480" t="s">
        <v>468</v>
      </c>
      <c r="F4480" t="s">
        <v>131</v>
      </c>
      <c r="G4480">
        <v>73505</v>
      </c>
      <c r="H4480" t="s">
        <v>89</v>
      </c>
      <c r="I4480" t="s">
        <v>32</v>
      </c>
      <c r="J4480" t="s">
        <v>43</v>
      </c>
      <c r="K4480">
        <v>333.09</v>
      </c>
      <c r="L4480">
        <v>3</v>
      </c>
      <c r="M4480">
        <v>0</v>
      </c>
      <c r="N4480">
        <v>23.316299999999998</v>
      </c>
      <c r="O4480" s="5">
        <f t="shared" si="69"/>
        <v>7.0000000000000007E-2</v>
      </c>
    </row>
    <row r="4481" spans="1:15" x14ac:dyDescent="0.25">
      <c r="A4481" t="s">
        <v>1100</v>
      </c>
      <c r="B4481" t="s">
        <v>578</v>
      </c>
      <c r="C4481" t="s">
        <v>16</v>
      </c>
      <c r="D4481" t="s">
        <v>17</v>
      </c>
      <c r="E4481" t="s">
        <v>468</v>
      </c>
      <c r="F4481" t="s">
        <v>131</v>
      </c>
      <c r="G4481">
        <v>73505</v>
      </c>
      <c r="H4481" t="s">
        <v>89</v>
      </c>
      <c r="I4481" t="s">
        <v>21</v>
      </c>
      <c r="J4481" t="s">
        <v>39</v>
      </c>
      <c r="K4481">
        <v>248.98</v>
      </c>
      <c r="L4481">
        <v>2</v>
      </c>
      <c r="M4481">
        <v>0</v>
      </c>
      <c r="N4481">
        <v>54.775599999999997</v>
      </c>
      <c r="O4481" s="5">
        <f t="shared" si="69"/>
        <v>0.22</v>
      </c>
    </row>
    <row r="4482" spans="1:15" x14ac:dyDescent="0.25">
      <c r="A4482" t="s">
        <v>652</v>
      </c>
      <c r="B4482" t="s">
        <v>38</v>
      </c>
      <c r="C4482" t="s">
        <v>16</v>
      </c>
      <c r="D4482" t="s">
        <v>17</v>
      </c>
      <c r="E4482" t="s">
        <v>110</v>
      </c>
      <c r="F4482" t="s">
        <v>94</v>
      </c>
      <c r="G4482">
        <v>10024</v>
      </c>
      <c r="H4482" t="s">
        <v>119</v>
      </c>
      <c r="I4482" t="s">
        <v>32</v>
      </c>
      <c r="J4482" t="s">
        <v>80</v>
      </c>
      <c r="K4482">
        <v>24.9</v>
      </c>
      <c r="L4482">
        <v>5</v>
      </c>
      <c r="M4482">
        <v>0</v>
      </c>
      <c r="N4482">
        <v>11.702999999999999</v>
      </c>
      <c r="O4482" s="5">
        <f t="shared" si="69"/>
        <v>0.47000000000000003</v>
      </c>
    </row>
    <row r="4483" spans="1:15" x14ac:dyDescent="0.25">
      <c r="A4483" t="s">
        <v>633</v>
      </c>
      <c r="B4483" t="s">
        <v>38</v>
      </c>
      <c r="C4483" t="s">
        <v>16</v>
      </c>
      <c r="D4483" t="s">
        <v>17</v>
      </c>
      <c r="E4483" t="s">
        <v>26</v>
      </c>
      <c r="F4483" t="s">
        <v>27</v>
      </c>
      <c r="G4483">
        <v>90049</v>
      </c>
      <c r="H4483" t="s">
        <v>31</v>
      </c>
      <c r="I4483" t="s">
        <v>32</v>
      </c>
      <c r="J4483" t="s">
        <v>195</v>
      </c>
      <c r="K4483">
        <v>15.26</v>
      </c>
      <c r="L4483">
        <v>7</v>
      </c>
      <c r="M4483">
        <v>0</v>
      </c>
      <c r="N4483">
        <v>5.0358000000000001</v>
      </c>
      <c r="O4483" s="5">
        <f t="shared" si="69"/>
        <v>0.33</v>
      </c>
    </row>
    <row r="4484" spans="1:15" x14ac:dyDescent="0.25">
      <c r="A4484" t="s">
        <v>633</v>
      </c>
      <c r="B4484" t="s">
        <v>38</v>
      </c>
      <c r="C4484" t="s">
        <v>16</v>
      </c>
      <c r="D4484" t="s">
        <v>17</v>
      </c>
      <c r="E4484" t="s">
        <v>26</v>
      </c>
      <c r="F4484" t="s">
        <v>27</v>
      </c>
      <c r="G4484">
        <v>90049</v>
      </c>
      <c r="H4484" t="s">
        <v>31</v>
      </c>
      <c r="I4484" t="s">
        <v>32</v>
      </c>
      <c r="J4484" t="s">
        <v>68</v>
      </c>
      <c r="K4484">
        <v>43.32</v>
      </c>
      <c r="L4484">
        <v>2</v>
      </c>
      <c r="M4484">
        <v>0</v>
      </c>
      <c r="N4484">
        <v>14.2956</v>
      </c>
      <c r="O4484" s="5">
        <f t="shared" ref="O4484:O4547" si="70">N4484/K4484</f>
        <v>0.33</v>
      </c>
    </row>
    <row r="4485" spans="1:15" x14ac:dyDescent="0.25">
      <c r="A4485" t="s">
        <v>633</v>
      </c>
      <c r="B4485" t="s">
        <v>38</v>
      </c>
      <c r="C4485" t="s">
        <v>16</v>
      </c>
      <c r="D4485" t="s">
        <v>17</v>
      </c>
      <c r="E4485" t="s">
        <v>26</v>
      </c>
      <c r="F4485" t="s">
        <v>27</v>
      </c>
      <c r="G4485">
        <v>90049</v>
      </c>
      <c r="H4485" t="s">
        <v>31</v>
      </c>
      <c r="I4485" t="s">
        <v>32</v>
      </c>
      <c r="J4485" t="s">
        <v>64</v>
      </c>
      <c r="K4485">
        <v>43.584000000000003</v>
      </c>
      <c r="L4485">
        <v>12</v>
      </c>
      <c r="M4485">
        <v>0.2</v>
      </c>
      <c r="N4485">
        <v>15.799200000000001</v>
      </c>
      <c r="O4485" s="5">
        <f t="shared" si="70"/>
        <v>0.36249999999999999</v>
      </c>
    </row>
    <row r="4486" spans="1:15" x14ac:dyDescent="0.25">
      <c r="A4486" t="s">
        <v>633</v>
      </c>
      <c r="B4486" t="s">
        <v>38</v>
      </c>
      <c r="C4486" t="s">
        <v>16</v>
      </c>
      <c r="D4486" t="s">
        <v>17</v>
      </c>
      <c r="E4486" t="s">
        <v>26</v>
      </c>
      <c r="F4486" t="s">
        <v>27</v>
      </c>
      <c r="G4486">
        <v>90049</v>
      </c>
      <c r="H4486" t="s">
        <v>31</v>
      </c>
      <c r="I4486" t="s">
        <v>32</v>
      </c>
      <c r="J4486" t="s">
        <v>80</v>
      </c>
      <c r="K4486">
        <v>116.28</v>
      </c>
      <c r="L4486">
        <v>3</v>
      </c>
      <c r="M4486">
        <v>0</v>
      </c>
      <c r="N4486">
        <v>56.977200000000003</v>
      </c>
      <c r="O4486" s="5">
        <f t="shared" si="70"/>
        <v>0.49000000000000005</v>
      </c>
    </row>
    <row r="4487" spans="1:15" x14ac:dyDescent="0.25">
      <c r="A4487" t="s">
        <v>633</v>
      </c>
      <c r="B4487" t="s">
        <v>38</v>
      </c>
      <c r="C4487" t="s">
        <v>16</v>
      </c>
      <c r="D4487" t="s">
        <v>17</v>
      </c>
      <c r="E4487" t="s">
        <v>26</v>
      </c>
      <c r="F4487" t="s">
        <v>27</v>
      </c>
      <c r="G4487">
        <v>90049</v>
      </c>
      <c r="H4487" t="s">
        <v>31</v>
      </c>
      <c r="I4487" t="s">
        <v>32</v>
      </c>
      <c r="J4487" t="s">
        <v>64</v>
      </c>
      <c r="K4487">
        <v>9.2959999999999994</v>
      </c>
      <c r="L4487">
        <v>2</v>
      </c>
      <c r="M4487">
        <v>0.2</v>
      </c>
      <c r="N4487">
        <v>3.0211999999999999</v>
      </c>
      <c r="O4487" s="5">
        <f t="shared" si="70"/>
        <v>0.32500000000000001</v>
      </c>
    </row>
    <row r="4488" spans="1:15" x14ac:dyDescent="0.25">
      <c r="A4488" t="s">
        <v>633</v>
      </c>
      <c r="B4488" t="s">
        <v>38</v>
      </c>
      <c r="C4488" t="s">
        <v>16</v>
      </c>
      <c r="D4488" t="s">
        <v>17</v>
      </c>
      <c r="E4488" t="s">
        <v>26</v>
      </c>
      <c r="F4488" t="s">
        <v>27</v>
      </c>
      <c r="G4488">
        <v>90049</v>
      </c>
      <c r="H4488" t="s">
        <v>31</v>
      </c>
      <c r="I4488" t="s">
        <v>32</v>
      </c>
      <c r="J4488" t="s">
        <v>80</v>
      </c>
      <c r="K4488">
        <v>19.440000000000001</v>
      </c>
      <c r="L4488">
        <v>3</v>
      </c>
      <c r="M4488">
        <v>0</v>
      </c>
      <c r="N4488">
        <v>9.3312000000000008</v>
      </c>
      <c r="O4488" s="5">
        <f t="shared" si="70"/>
        <v>0.48000000000000004</v>
      </c>
    </row>
    <row r="4489" spans="1:15" x14ac:dyDescent="0.25">
      <c r="A4489" t="s">
        <v>633</v>
      </c>
      <c r="B4489" t="s">
        <v>38</v>
      </c>
      <c r="C4489" t="s">
        <v>16</v>
      </c>
      <c r="D4489" t="s">
        <v>17</v>
      </c>
      <c r="E4489" t="s">
        <v>26</v>
      </c>
      <c r="F4489" t="s">
        <v>27</v>
      </c>
      <c r="G4489">
        <v>90049</v>
      </c>
      <c r="H4489" t="s">
        <v>31</v>
      </c>
      <c r="I4489" t="s">
        <v>32</v>
      </c>
      <c r="J4489" t="s">
        <v>80</v>
      </c>
      <c r="K4489">
        <v>314.55</v>
      </c>
      <c r="L4489">
        <v>3</v>
      </c>
      <c r="M4489">
        <v>0</v>
      </c>
      <c r="N4489">
        <v>150.98400000000001</v>
      </c>
      <c r="O4489" s="5">
        <f t="shared" si="70"/>
        <v>0.48000000000000004</v>
      </c>
    </row>
    <row r="4490" spans="1:15" x14ac:dyDescent="0.25">
      <c r="A4490" t="s">
        <v>644</v>
      </c>
      <c r="B4490" t="s">
        <v>38</v>
      </c>
      <c r="C4490" t="s">
        <v>88</v>
      </c>
      <c r="D4490" t="s">
        <v>17</v>
      </c>
      <c r="E4490" t="s">
        <v>81</v>
      </c>
      <c r="F4490" t="s">
        <v>50</v>
      </c>
      <c r="G4490">
        <v>77036</v>
      </c>
      <c r="H4490" t="s">
        <v>89</v>
      </c>
      <c r="I4490" t="s">
        <v>32</v>
      </c>
      <c r="J4490" t="s">
        <v>64</v>
      </c>
      <c r="K4490">
        <v>16.27</v>
      </c>
      <c r="L4490">
        <v>5</v>
      </c>
      <c r="M4490">
        <v>0.8</v>
      </c>
      <c r="N4490">
        <v>-25.218499999999999</v>
      </c>
      <c r="O4490" s="5">
        <f t="shared" si="70"/>
        <v>-1.55</v>
      </c>
    </row>
    <row r="4491" spans="1:15" x14ac:dyDescent="0.25">
      <c r="A4491" t="s">
        <v>644</v>
      </c>
      <c r="B4491" t="s">
        <v>38</v>
      </c>
      <c r="C4491" t="s">
        <v>88</v>
      </c>
      <c r="D4491" t="s">
        <v>17</v>
      </c>
      <c r="E4491" t="s">
        <v>81</v>
      </c>
      <c r="F4491" t="s">
        <v>50</v>
      </c>
      <c r="G4491">
        <v>77036</v>
      </c>
      <c r="H4491" t="s">
        <v>89</v>
      </c>
      <c r="I4491" t="s">
        <v>32</v>
      </c>
      <c r="J4491" t="s">
        <v>334</v>
      </c>
      <c r="K4491">
        <v>69.12</v>
      </c>
      <c r="L4491">
        <v>9</v>
      </c>
      <c r="M4491">
        <v>0.2</v>
      </c>
      <c r="N4491">
        <v>-14.688000000000001</v>
      </c>
      <c r="O4491" s="5">
        <f t="shared" si="70"/>
        <v>-0.21249999999999999</v>
      </c>
    </row>
    <row r="4492" spans="1:15" x14ac:dyDescent="0.25">
      <c r="A4492" t="s">
        <v>644</v>
      </c>
      <c r="B4492" t="s">
        <v>38</v>
      </c>
      <c r="C4492" t="s">
        <v>88</v>
      </c>
      <c r="D4492" t="s">
        <v>17</v>
      </c>
      <c r="E4492" t="s">
        <v>81</v>
      </c>
      <c r="F4492" t="s">
        <v>50</v>
      </c>
      <c r="G4492">
        <v>77036</v>
      </c>
      <c r="H4492" t="s">
        <v>89</v>
      </c>
      <c r="I4492" t="s">
        <v>32</v>
      </c>
      <c r="J4492" t="s">
        <v>64</v>
      </c>
      <c r="K4492">
        <v>4.47</v>
      </c>
      <c r="L4492">
        <v>3</v>
      </c>
      <c r="M4492">
        <v>0.8</v>
      </c>
      <c r="N4492">
        <v>-7.8224999999999998</v>
      </c>
      <c r="O4492" s="5">
        <f t="shared" si="70"/>
        <v>-1.75</v>
      </c>
    </row>
    <row r="4493" spans="1:15" x14ac:dyDescent="0.25">
      <c r="A4493" t="s">
        <v>633</v>
      </c>
      <c r="B4493" t="s">
        <v>38</v>
      </c>
      <c r="C4493" t="s">
        <v>16</v>
      </c>
      <c r="D4493" t="s">
        <v>17</v>
      </c>
      <c r="E4493" t="s">
        <v>26</v>
      </c>
      <c r="F4493" t="s">
        <v>27</v>
      </c>
      <c r="G4493">
        <v>90032</v>
      </c>
      <c r="H4493" t="s">
        <v>31</v>
      </c>
      <c r="I4493" t="s">
        <v>21</v>
      </c>
      <c r="J4493" t="s">
        <v>39</v>
      </c>
      <c r="K4493">
        <v>418.29599999999999</v>
      </c>
      <c r="L4493">
        <v>3</v>
      </c>
      <c r="M4493">
        <v>0.2</v>
      </c>
      <c r="N4493">
        <v>5.2286999999999999</v>
      </c>
      <c r="O4493" s="5">
        <f t="shared" si="70"/>
        <v>1.2500000000000001E-2</v>
      </c>
    </row>
    <row r="4494" spans="1:15" x14ac:dyDescent="0.25">
      <c r="A4494" t="s">
        <v>670</v>
      </c>
      <c r="B4494" t="s">
        <v>15</v>
      </c>
      <c r="C4494" t="s">
        <v>16</v>
      </c>
      <c r="D4494" t="s">
        <v>17</v>
      </c>
      <c r="E4494" t="s">
        <v>162</v>
      </c>
      <c r="F4494" t="s">
        <v>124</v>
      </c>
      <c r="G4494">
        <v>43229</v>
      </c>
      <c r="H4494" t="s">
        <v>119</v>
      </c>
      <c r="I4494" t="s">
        <v>58</v>
      </c>
      <c r="J4494" t="s">
        <v>556</v>
      </c>
      <c r="K4494">
        <v>659.98800000000006</v>
      </c>
      <c r="L4494">
        <v>2</v>
      </c>
      <c r="M4494">
        <v>0.4</v>
      </c>
      <c r="N4494">
        <v>109.998</v>
      </c>
      <c r="O4494" s="5">
        <f t="shared" si="70"/>
        <v>0.16666666666666666</v>
      </c>
    </row>
    <row r="4495" spans="1:15" x14ac:dyDescent="0.25">
      <c r="A4495" t="s">
        <v>670</v>
      </c>
      <c r="B4495" t="s">
        <v>15</v>
      </c>
      <c r="C4495" t="s">
        <v>16</v>
      </c>
      <c r="D4495" t="s">
        <v>17</v>
      </c>
      <c r="E4495" t="s">
        <v>162</v>
      </c>
      <c r="F4495" t="s">
        <v>124</v>
      </c>
      <c r="G4495">
        <v>43229</v>
      </c>
      <c r="H4495" t="s">
        <v>119</v>
      </c>
      <c r="I4495" t="s">
        <v>21</v>
      </c>
      <c r="J4495" t="s">
        <v>48</v>
      </c>
      <c r="K4495">
        <v>8.1280000000000001</v>
      </c>
      <c r="L4495">
        <v>2</v>
      </c>
      <c r="M4495">
        <v>0.2</v>
      </c>
      <c r="N4495">
        <v>1.4224000000000001</v>
      </c>
      <c r="O4495" s="5">
        <f t="shared" si="70"/>
        <v>0.17500000000000002</v>
      </c>
    </row>
    <row r="4496" spans="1:15" x14ac:dyDescent="0.25">
      <c r="A4496" t="s">
        <v>670</v>
      </c>
      <c r="B4496" t="s">
        <v>15</v>
      </c>
      <c r="C4496" t="s">
        <v>16</v>
      </c>
      <c r="D4496" t="s">
        <v>17</v>
      </c>
      <c r="E4496" t="s">
        <v>162</v>
      </c>
      <c r="F4496" t="s">
        <v>124</v>
      </c>
      <c r="G4496">
        <v>43229</v>
      </c>
      <c r="H4496" t="s">
        <v>119</v>
      </c>
      <c r="I4496" t="s">
        <v>32</v>
      </c>
      <c r="J4496" t="s">
        <v>80</v>
      </c>
      <c r="K4496">
        <v>36.287999999999997</v>
      </c>
      <c r="L4496">
        <v>7</v>
      </c>
      <c r="M4496">
        <v>0.2</v>
      </c>
      <c r="N4496">
        <v>12.700799999999999</v>
      </c>
      <c r="O4496" s="5">
        <f t="shared" si="70"/>
        <v>0.35000000000000003</v>
      </c>
    </row>
    <row r="4497" spans="1:15" x14ac:dyDescent="0.25">
      <c r="A4497" t="s">
        <v>670</v>
      </c>
      <c r="B4497" t="s">
        <v>15</v>
      </c>
      <c r="C4497" t="s">
        <v>16</v>
      </c>
      <c r="D4497" t="s">
        <v>17</v>
      </c>
      <c r="E4497" t="s">
        <v>162</v>
      </c>
      <c r="F4497" t="s">
        <v>124</v>
      </c>
      <c r="G4497">
        <v>43229</v>
      </c>
      <c r="H4497" t="s">
        <v>119</v>
      </c>
      <c r="I4497" t="s">
        <v>21</v>
      </c>
      <c r="J4497" t="s">
        <v>25</v>
      </c>
      <c r="K4497">
        <v>909.72</v>
      </c>
      <c r="L4497">
        <v>6</v>
      </c>
      <c r="M4497">
        <v>0.3</v>
      </c>
      <c r="N4497">
        <v>-51.984000000000002</v>
      </c>
      <c r="O4497" s="5">
        <f t="shared" si="70"/>
        <v>-5.7142857142857141E-2</v>
      </c>
    </row>
    <row r="4498" spans="1:15" x14ac:dyDescent="0.25">
      <c r="A4498" t="s">
        <v>633</v>
      </c>
      <c r="B4498" t="s">
        <v>38</v>
      </c>
      <c r="C4498" t="s">
        <v>16</v>
      </c>
      <c r="D4498" t="s">
        <v>17</v>
      </c>
      <c r="E4498" t="s">
        <v>26</v>
      </c>
      <c r="F4498" t="s">
        <v>27</v>
      </c>
      <c r="G4498">
        <v>90032</v>
      </c>
      <c r="H4498" t="s">
        <v>31</v>
      </c>
      <c r="I4498" t="s">
        <v>21</v>
      </c>
      <c r="J4498" t="s">
        <v>22</v>
      </c>
      <c r="K4498">
        <v>917.92349999999999</v>
      </c>
      <c r="L4498">
        <v>9</v>
      </c>
      <c r="M4498">
        <v>0.15</v>
      </c>
      <c r="N4498">
        <v>75.593699999999998</v>
      </c>
      <c r="O4498" s="5">
        <f t="shared" si="70"/>
        <v>8.2352941176470587E-2</v>
      </c>
    </row>
    <row r="4499" spans="1:15" x14ac:dyDescent="0.25">
      <c r="A4499" t="s">
        <v>633</v>
      </c>
      <c r="B4499" t="s">
        <v>38</v>
      </c>
      <c r="C4499" t="s">
        <v>16</v>
      </c>
      <c r="D4499" t="s">
        <v>17</v>
      </c>
      <c r="E4499" t="s">
        <v>26</v>
      </c>
      <c r="F4499" t="s">
        <v>27</v>
      </c>
      <c r="G4499">
        <v>90032</v>
      </c>
      <c r="H4499" t="s">
        <v>31</v>
      </c>
      <c r="I4499" t="s">
        <v>32</v>
      </c>
      <c r="J4499" t="s">
        <v>80</v>
      </c>
      <c r="K4499">
        <v>38.880000000000003</v>
      </c>
      <c r="L4499">
        <v>6</v>
      </c>
      <c r="M4499">
        <v>0</v>
      </c>
      <c r="N4499">
        <v>19.051200000000001</v>
      </c>
      <c r="O4499" s="5">
        <f t="shared" si="70"/>
        <v>0.49</v>
      </c>
    </row>
    <row r="4500" spans="1:15" x14ac:dyDescent="0.25">
      <c r="A4500" t="s">
        <v>642</v>
      </c>
      <c r="B4500" t="s">
        <v>38</v>
      </c>
      <c r="C4500" t="s">
        <v>16</v>
      </c>
      <c r="D4500" t="s">
        <v>17</v>
      </c>
      <c r="E4500" t="s">
        <v>73</v>
      </c>
      <c r="F4500" t="s">
        <v>70</v>
      </c>
      <c r="G4500">
        <v>19140</v>
      </c>
      <c r="H4500" t="s">
        <v>119</v>
      </c>
      <c r="I4500" t="s">
        <v>32</v>
      </c>
      <c r="J4500" t="s">
        <v>64</v>
      </c>
      <c r="K4500">
        <v>631.17600000000004</v>
      </c>
      <c r="L4500">
        <v>4</v>
      </c>
      <c r="M4500">
        <v>0.7</v>
      </c>
      <c r="N4500">
        <v>-462.86239999999998</v>
      </c>
      <c r="O4500" s="5">
        <f t="shared" si="70"/>
        <v>-0.73333333333333328</v>
      </c>
    </row>
    <row r="4501" spans="1:15" x14ac:dyDescent="0.25">
      <c r="A4501" t="s">
        <v>640</v>
      </c>
      <c r="B4501" t="s">
        <v>38</v>
      </c>
      <c r="C4501" t="s">
        <v>30</v>
      </c>
      <c r="D4501" t="s">
        <v>17</v>
      </c>
      <c r="E4501" t="s">
        <v>65</v>
      </c>
      <c r="F4501" t="s">
        <v>27</v>
      </c>
      <c r="G4501">
        <v>94110</v>
      </c>
      <c r="H4501" t="s">
        <v>31</v>
      </c>
      <c r="I4501" t="s">
        <v>32</v>
      </c>
      <c r="J4501" t="s">
        <v>80</v>
      </c>
      <c r="K4501">
        <v>12.96</v>
      </c>
      <c r="L4501">
        <v>2</v>
      </c>
      <c r="M4501">
        <v>0</v>
      </c>
      <c r="N4501">
        <v>6.2207999999999997</v>
      </c>
      <c r="O4501" s="5">
        <f t="shared" si="70"/>
        <v>0.47999999999999993</v>
      </c>
    </row>
    <row r="4502" spans="1:15" x14ac:dyDescent="0.25">
      <c r="A4502" t="s">
        <v>1014</v>
      </c>
      <c r="B4502" t="s">
        <v>38</v>
      </c>
      <c r="C4502" t="s">
        <v>30</v>
      </c>
      <c r="D4502" t="s">
        <v>17</v>
      </c>
      <c r="E4502" t="s">
        <v>137</v>
      </c>
      <c r="F4502" t="s">
        <v>27</v>
      </c>
      <c r="G4502">
        <v>93309</v>
      </c>
      <c r="H4502" t="s">
        <v>31</v>
      </c>
      <c r="I4502" t="s">
        <v>32</v>
      </c>
      <c r="J4502" t="s">
        <v>80</v>
      </c>
      <c r="K4502">
        <v>12.96</v>
      </c>
      <c r="L4502">
        <v>2</v>
      </c>
      <c r="M4502">
        <v>0</v>
      </c>
      <c r="N4502">
        <v>6.2207999999999997</v>
      </c>
      <c r="O4502" s="5">
        <f t="shared" si="70"/>
        <v>0.47999999999999993</v>
      </c>
    </row>
    <row r="4503" spans="1:15" x14ac:dyDescent="0.25">
      <c r="A4503" t="s">
        <v>1014</v>
      </c>
      <c r="B4503" t="s">
        <v>38</v>
      </c>
      <c r="C4503" t="s">
        <v>30</v>
      </c>
      <c r="D4503" t="s">
        <v>17</v>
      </c>
      <c r="E4503" t="s">
        <v>137</v>
      </c>
      <c r="F4503" t="s">
        <v>27</v>
      </c>
      <c r="G4503">
        <v>93309</v>
      </c>
      <c r="H4503" t="s">
        <v>31</v>
      </c>
      <c r="I4503" t="s">
        <v>32</v>
      </c>
      <c r="J4503" t="s">
        <v>64</v>
      </c>
      <c r="K4503">
        <v>23.2</v>
      </c>
      <c r="L4503">
        <v>5</v>
      </c>
      <c r="M4503">
        <v>0.2</v>
      </c>
      <c r="N4503">
        <v>8.1199999999999992</v>
      </c>
      <c r="O4503" s="5">
        <f t="shared" si="70"/>
        <v>0.35</v>
      </c>
    </row>
    <row r="4504" spans="1:15" x14ac:dyDescent="0.25">
      <c r="A4504" t="s">
        <v>644</v>
      </c>
      <c r="B4504" t="s">
        <v>38</v>
      </c>
      <c r="C4504" t="s">
        <v>30</v>
      </c>
      <c r="D4504" t="s">
        <v>17</v>
      </c>
      <c r="E4504" t="s">
        <v>81</v>
      </c>
      <c r="F4504" t="s">
        <v>50</v>
      </c>
      <c r="G4504">
        <v>77095</v>
      </c>
      <c r="H4504" t="s">
        <v>89</v>
      </c>
      <c r="I4504" t="s">
        <v>32</v>
      </c>
      <c r="J4504" t="s">
        <v>80</v>
      </c>
      <c r="K4504">
        <v>25.92</v>
      </c>
      <c r="L4504">
        <v>5</v>
      </c>
      <c r="M4504">
        <v>0.2</v>
      </c>
      <c r="N4504">
        <v>9.0719999999999992</v>
      </c>
      <c r="O4504" s="5">
        <f t="shared" si="70"/>
        <v>0.34999999999999992</v>
      </c>
    </row>
    <row r="4505" spans="1:15" x14ac:dyDescent="0.25">
      <c r="A4505" t="s">
        <v>644</v>
      </c>
      <c r="B4505" t="s">
        <v>38</v>
      </c>
      <c r="C4505" t="s">
        <v>30</v>
      </c>
      <c r="D4505" t="s">
        <v>17</v>
      </c>
      <c r="E4505" t="s">
        <v>81</v>
      </c>
      <c r="F4505" t="s">
        <v>50</v>
      </c>
      <c r="G4505">
        <v>77095</v>
      </c>
      <c r="H4505" t="s">
        <v>89</v>
      </c>
      <c r="I4505" t="s">
        <v>32</v>
      </c>
      <c r="J4505" t="s">
        <v>195</v>
      </c>
      <c r="K4505">
        <v>21.312000000000001</v>
      </c>
      <c r="L4505">
        <v>6</v>
      </c>
      <c r="M4505">
        <v>0.2</v>
      </c>
      <c r="N4505">
        <v>7.1928000000000001</v>
      </c>
      <c r="O4505" s="5">
        <f t="shared" si="70"/>
        <v>0.33749999999999997</v>
      </c>
    </row>
    <row r="4506" spans="1:15" x14ac:dyDescent="0.25">
      <c r="A4506" t="s">
        <v>633</v>
      </c>
      <c r="B4506" t="s">
        <v>38</v>
      </c>
      <c r="C4506" t="s">
        <v>88</v>
      </c>
      <c r="D4506" t="s">
        <v>17</v>
      </c>
      <c r="E4506" t="s">
        <v>26</v>
      </c>
      <c r="F4506" t="s">
        <v>27</v>
      </c>
      <c r="G4506">
        <v>90045</v>
      </c>
      <c r="H4506" t="s">
        <v>31</v>
      </c>
      <c r="I4506" t="s">
        <v>58</v>
      </c>
      <c r="J4506" t="s">
        <v>59</v>
      </c>
      <c r="K4506">
        <v>173.65600000000001</v>
      </c>
      <c r="L4506">
        <v>7</v>
      </c>
      <c r="M4506">
        <v>0.2</v>
      </c>
      <c r="N4506">
        <v>17.365600000000001</v>
      </c>
      <c r="O4506" s="5">
        <f t="shared" si="70"/>
        <v>0.1</v>
      </c>
    </row>
    <row r="4507" spans="1:15" x14ac:dyDescent="0.25">
      <c r="A4507" t="s">
        <v>633</v>
      </c>
      <c r="B4507" t="s">
        <v>38</v>
      </c>
      <c r="C4507" t="s">
        <v>88</v>
      </c>
      <c r="D4507" t="s">
        <v>17</v>
      </c>
      <c r="E4507" t="s">
        <v>26</v>
      </c>
      <c r="F4507" t="s">
        <v>27</v>
      </c>
      <c r="G4507">
        <v>90045</v>
      </c>
      <c r="H4507" t="s">
        <v>31</v>
      </c>
      <c r="I4507" t="s">
        <v>32</v>
      </c>
      <c r="J4507" t="s">
        <v>68</v>
      </c>
      <c r="K4507">
        <v>361.96</v>
      </c>
      <c r="L4507">
        <v>2</v>
      </c>
      <c r="M4507">
        <v>0</v>
      </c>
      <c r="N4507">
        <v>101.3488</v>
      </c>
      <c r="O4507" s="5">
        <f t="shared" si="70"/>
        <v>0.28000000000000003</v>
      </c>
    </row>
    <row r="4508" spans="1:15" x14ac:dyDescent="0.25">
      <c r="A4508" t="s">
        <v>633</v>
      </c>
      <c r="B4508" t="s">
        <v>38</v>
      </c>
      <c r="C4508" t="s">
        <v>88</v>
      </c>
      <c r="D4508" t="s">
        <v>17</v>
      </c>
      <c r="E4508" t="s">
        <v>26</v>
      </c>
      <c r="F4508" t="s">
        <v>27</v>
      </c>
      <c r="G4508">
        <v>90045</v>
      </c>
      <c r="H4508" t="s">
        <v>31</v>
      </c>
      <c r="I4508" t="s">
        <v>58</v>
      </c>
      <c r="J4508" t="s">
        <v>129</v>
      </c>
      <c r="K4508">
        <v>62.85</v>
      </c>
      <c r="L4508">
        <v>3</v>
      </c>
      <c r="M4508">
        <v>0</v>
      </c>
      <c r="N4508">
        <v>13.198499999999999</v>
      </c>
      <c r="O4508" s="5">
        <f t="shared" si="70"/>
        <v>0.21</v>
      </c>
    </row>
    <row r="4509" spans="1:15" x14ac:dyDescent="0.25">
      <c r="A4509" t="s">
        <v>633</v>
      </c>
      <c r="B4509" t="s">
        <v>38</v>
      </c>
      <c r="C4509" t="s">
        <v>88</v>
      </c>
      <c r="D4509" t="s">
        <v>17</v>
      </c>
      <c r="E4509" t="s">
        <v>26</v>
      </c>
      <c r="F4509" t="s">
        <v>27</v>
      </c>
      <c r="G4509">
        <v>90045</v>
      </c>
      <c r="H4509" t="s">
        <v>31</v>
      </c>
      <c r="I4509" t="s">
        <v>58</v>
      </c>
      <c r="J4509" t="s">
        <v>59</v>
      </c>
      <c r="K4509">
        <v>818.37599999999998</v>
      </c>
      <c r="L4509">
        <v>3</v>
      </c>
      <c r="M4509">
        <v>0.2</v>
      </c>
      <c r="N4509">
        <v>51.148499999999999</v>
      </c>
      <c r="O4509" s="5">
        <f t="shared" si="70"/>
        <v>6.25E-2</v>
      </c>
    </row>
    <row r="4510" spans="1:15" x14ac:dyDescent="0.25">
      <c r="A4510" t="s">
        <v>633</v>
      </c>
      <c r="B4510" t="s">
        <v>38</v>
      </c>
      <c r="C4510" t="s">
        <v>88</v>
      </c>
      <c r="D4510" t="s">
        <v>17</v>
      </c>
      <c r="E4510" t="s">
        <v>26</v>
      </c>
      <c r="F4510" t="s">
        <v>27</v>
      </c>
      <c r="G4510">
        <v>90045</v>
      </c>
      <c r="H4510" t="s">
        <v>31</v>
      </c>
      <c r="I4510" t="s">
        <v>32</v>
      </c>
      <c r="J4510" t="s">
        <v>43</v>
      </c>
      <c r="K4510">
        <v>20.34</v>
      </c>
      <c r="L4510">
        <v>1</v>
      </c>
      <c r="M4510">
        <v>0</v>
      </c>
      <c r="N4510">
        <v>0.2034</v>
      </c>
      <c r="O4510" s="5">
        <f t="shared" si="70"/>
        <v>0.01</v>
      </c>
    </row>
    <row r="4511" spans="1:15" x14ac:dyDescent="0.25">
      <c r="A4511" t="s">
        <v>633</v>
      </c>
      <c r="B4511" t="s">
        <v>38</v>
      </c>
      <c r="C4511" t="s">
        <v>88</v>
      </c>
      <c r="D4511" t="s">
        <v>17</v>
      </c>
      <c r="E4511" t="s">
        <v>26</v>
      </c>
      <c r="F4511" t="s">
        <v>27</v>
      </c>
      <c r="G4511">
        <v>90045</v>
      </c>
      <c r="H4511" t="s">
        <v>31</v>
      </c>
      <c r="I4511" t="s">
        <v>21</v>
      </c>
      <c r="J4511" t="s">
        <v>48</v>
      </c>
      <c r="K4511">
        <v>23.99</v>
      </c>
      <c r="L4511">
        <v>1</v>
      </c>
      <c r="M4511">
        <v>0</v>
      </c>
      <c r="N4511">
        <v>5.5176999999999996</v>
      </c>
      <c r="O4511" s="5">
        <f t="shared" si="70"/>
        <v>0.23</v>
      </c>
    </row>
    <row r="4512" spans="1:15" x14ac:dyDescent="0.25">
      <c r="A4512" t="s">
        <v>633</v>
      </c>
      <c r="B4512" t="s">
        <v>38</v>
      </c>
      <c r="C4512" t="s">
        <v>16</v>
      </c>
      <c r="D4512" t="s">
        <v>17</v>
      </c>
      <c r="E4512" t="s">
        <v>26</v>
      </c>
      <c r="F4512" t="s">
        <v>27</v>
      </c>
      <c r="G4512">
        <v>90036</v>
      </c>
      <c r="H4512" t="s">
        <v>31</v>
      </c>
      <c r="I4512" t="s">
        <v>21</v>
      </c>
      <c r="J4512" t="s">
        <v>39</v>
      </c>
      <c r="K4512">
        <v>171.28800000000001</v>
      </c>
      <c r="L4512">
        <v>3</v>
      </c>
      <c r="M4512">
        <v>0.2</v>
      </c>
      <c r="N4512">
        <v>-6.4233000000000002</v>
      </c>
      <c r="O4512" s="5">
        <f t="shared" si="70"/>
        <v>-3.7499999999999999E-2</v>
      </c>
    </row>
    <row r="4513" spans="1:15" x14ac:dyDescent="0.25">
      <c r="A4513" t="s">
        <v>938</v>
      </c>
      <c r="B4513" t="s">
        <v>38</v>
      </c>
      <c r="C4513" t="s">
        <v>30</v>
      </c>
      <c r="D4513" t="s">
        <v>17</v>
      </c>
      <c r="E4513" t="s">
        <v>123</v>
      </c>
      <c r="F4513" t="s">
        <v>121</v>
      </c>
      <c r="G4513">
        <v>65807</v>
      </c>
      <c r="H4513" t="s">
        <v>89</v>
      </c>
      <c r="I4513" t="s">
        <v>21</v>
      </c>
      <c r="J4513" t="s">
        <v>48</v>
      </c>
      <c r="K4513">
        <v>37.299999999999997</v>
      </c>
      <c r="L4513">
        <v>2</v>
      </c>
      <c r="M4513">
        <v>0</v>
      </c>
      <c r="N4513">
        <v>17.158000000000001</v>
      </c>
      <c r="O4513" s="5">
        <f t="shared" si="70"/>
        <v>0.46000000000000008</v>
      </c>
    </row>
    <row r="4514" spans="1:15" x14ac:dyDescent="0.25">
      <c r="A4514" t="s">
        <v>938</v>
      </c>
      <c r="B4514" t="s">
        <v>38</v>
      </c>
      <c r="C4514" t="s">
        <v>30</v>
      </c>
      <c r="D4514" t="s">
        <v>17</v>
      </c>
      <c r="E4514" t="s">
        <v>123</v>
      </c>
      <c r="F4514" t="s">
        <v>121</v>
      </c>
      <c r="G4514">
        <v>65807</v>
      </c>
      <c r="H4514" t="s">
        <v>89</v>
      </c>
      <c r="I4514" t="s">
        <v>32</v>
      </c>
      <c r="J4514" t="s">
        <v>64</v>
      </c>
      <c r="K4514">
        <v>81.96</v>
      </c>
      <c r="L4514">
        <v>2</v>
      </c>
      <c r="M4514">
        <v>0</v>
      </c>
      <c r="N4514">
        <v>39.340800000000002</v>
      </c>
      <c r="O4514" s="5">
        <f t="shared" si="70"/>
        <v>0.48000000000000004</v>
      </c>
    </row>
    <row r="4515" spans="1:15" x14ac:dyDescent="0.25">
      <c r="A4515" t="s">
        <v>674</v>
      </c>
      <c r="B4515" t="s">
        <v>155</v>
      </c>
      <c r="C4515" t="s">
        <v>16</v>
      </c>
      <c r="D4515" t="s">
        <v>17</v>
      </c>
      <c r="E4515" t="s">
        <v>170</v>
      </c>
      <c r="F4515" t="s">
        <v>28</v>
      </c>
      <c r="G4515">
        <v>85023</v>
      </c>
      <c r="H4515" t="s">
        <v>31</v>
      </c>
      <c r="I4515" t="s">
        <v>32</v>
      </c>
      <c r="J4515" t="s">
        <v>64</v>
      </c>
      <c r="K4515">
        <v>54.792000000000002</v>
      </c>
      <c r="L4515">
        <v>6</v>
      </c>
      <c r="M4515">
        <v>0.7</v>
      </c>
      <c r="N4515">
        <v>-40.180799999999998</v>
      </c>
      <c r="O4515" s="5">
        <f t="shared" si="70"/>
        <v>-0.73333333333333328</v>
      </c>
    </row>
    <row r="4516" spans="1:15" x14ac:dyDescent="0.25">
      <c r="A4516" t="s">
        <v>644</v>
      </c>
      <c r="B4516" t="s">
        <v>155</v>
      </c>
      <c r="C4516" t="s">
        <v>16</v>
      </c>
      <c r="D4516" t="s">
        <v>17</v>
      </c>
      <c r="E4516" t="s">
        <v>81</v>
      </c>
      <c r="F4516" t="s">
        <v>50</v>
      </c>
      <c r="G4516">
        <v>77070</v>
      </c>
      <c r="H4516" t="s">
        <v>89</v>
      </c>
      <c r="I4516" t="s">
        <v>32</v>
      </c>
      <c r="J4516" t="s">
        <v>43</v>
      </c>
      <c r="K4516">
        <v>10.784000000000001</v>
      </c>
      <c r="L4516">
        <v>1</v>
      </c>
      <c r="M4516">
        <v>0.2</v>
      </c>
      <c r="N4516">
        <v>0.80879999999999996</v>
      </c>
      <c r="O4516" s="5">
        <f t="shared" si="70"/>
        <v>7.4999999999999997E-2</v>
      </c>
    </row>
    <row r="4517" spans="1:15" x14ac:dyDescent="0.25">
      <c r="A4517" t="s">
        <v>1101</v>
      </c>
      <c r="B4517" t="s">
        <v>15</v>
      </c>
      <c r="C4517" t="s">
        <v>16</v>
      </c>
      <c r="D4517" t="s">
        <v>17</v>
      </c>
      <c r="E4517" t="s">
        <v>403</v>
      </c>
      <c r="F4517" t="s">
        <v>100</v>
      </c>
      <c r="G4517">
        <v>23666</v>
      </c>
      <c r="H4517" t="s">
        <v>20</v>
      </c>
      <c r="I4517" t="s">
        <v>21</v>
      </c>
      <c r="J4517" t="s">
        <v>25</v>
      </c>
      <c r="K4517">
        <v>290.98</v>
      </c>
      <c r="L4517">
        <v>1</v>
      </c>
      <c r="M4517">
        <v>0</v>
      </c>
      <c r="N4517">
        <v>75.654799999999994</v>
      </c>
      <c r="O4517" s="5">
        <f t="shared" si="70"/>
        <v>0.25999999999999995</v>
      </c>
    </row>
    <row r="4518" spans="1:15" x14ac:dyDescent="0.25">
      <c r="A4518" t="s">
        <v>917</v>
      </c>
      <c r="B4518" t="s">
        <v>38</v>
      </c>
      <c r="C4518" t="s">
        <v>88</v>
      </c>
      <c r="D4518" t="s">
        <v>17</v>
      </c>
      <c r="E4518" t="s">
        <v>471</v>
      </c>
      <c r="F4518" t="s">
        <v>131</v>
      </c>
      <c r="G4518">
        <v>74133</v>
      </c>
      <c r="H4518" t="s">
        <v>89</v>
      </c>
      <c r="I4518" t="s">
        <v>32</v>
      </c>
      <c r="J4518" t="s">
        <v>53</v>
      </c>
      <c r="K4518">
        <v>36.44</v>
      </c>
      <c r="L4518">
        <v>4</v>
      </c>
      <c r="M4518">
        <v>0</v>
      </c>
      <c r="N4518">
        <v>12.0252</v>
      </c>
      <c r="O4518" s="5">
        <f t="shared" si="70"/>
        <v>0.33</v>
      </c>
    </row>
    <row r="4519" spans="1:15" x14ac:dyDescent="0.25">
      <c r="A4519" t="s">
        <v>636</v>
      </c>
      <c r="B4519" t="s">
        <v>38</v>
      </c>
      <c r="C4519" t="s">
        <v>16</v>
      </c>
      <c r="D4519" t="s">
        <v>17</v>
      </c>
      <c r="E4519" t="s">
        <v>44</v>
      </c>
      <c r="F4519" t="s">
        <v>45</v>
      </c>
      <c r="G4519">
        <v>98105</v>
      </c>
      <c r="H4519" t="s">
        <v>31</v>
      </c>
      <c r="I4519" t="s">
        <v>32</v>
      </c>
      <c r="J4519" t="s">
        <v>80</v>
      </c>
      <c r="K4519">
        <v>21.4</v>
      </c>
      <c r="L4519">
        <v>5</v>
      </c>
      <c r="M4519">
        <v>0</v>
      </c>
      <c r="N4519">
        <v>10.058</v>
      </c>
      <c r="O4519" s="5">
        <f t="shared" si="70"/>
        <v>0.47000000000000003</v>
      </c>
    </row>
    <row r="4520" spans="1:15" x14ac:dyDescent="0.25">
      <c r="A4520" t="s">
        <v>636</v>
      </c>
      <c r="B4520" t="s">
        <v>38</v>
      </c>
      <c r="C4520" t="s">
        <v>16</v>
      </c>
      <c r="D4520" t="s">
        <v>17</v>
      </c>
      <c r="E4520" t="s">
        <v>44</v>
      </c>
      <c r="F4520" t="s">
        <v>45</v>
      </c>
      <c r="G4520">
        <v>98105</v>
      </c>
      <c r="H4520" t="s">
        <v>31</v>
      </c>
      <c r="I4520" t="s">
        <v>32</v>
      </c>
      <c r="J4520" t="s">
        <v>64</v>
      </c>
      <c r="K4520">
        <v>48.664000000000001</v>
      </c>
      <c r="L4520">
        <v>7</v>
      </c>
      <c r="M4520">
        <v>0.2</v>
      </c>
      <c r="N4520">
        <v>15.815799999999999</v>
      </c>
      <c r="O4520" s="5">
        <f t="shared" si="70"/>
        <v>0.32499999999999996</v>
      </c>
    </row>
    <row r="4521" spans="1:15" x14ac:dyDescent="0.25">
      <c r="A4521" t="s">
        <v>640</v>
      </c>
      <c r="B4521" t="s">
        <v>38</v>
      </c>
      <c r="C4521" t="s">
        <v>16</v>
      </c>
      <c r="D4521" t="s">
        <v>17</v>
      </c>
      <c r="E4521" t="s">
        <v>65</v>
      </c>
      <c r="F4521" t="s">
        <v>27</v>
      </c>
      <c r="G4521">
        <v>94109</v>
      </c>
      <c r="H4521" t="s">
        <v>31</v>
      </c>
      <c r="I4521" t="s">
        <v>32</v>
      </c>
      <c r="J4521" t="s">
        <v>53</v>
      </c>
      <c r="K4521">
        <v>16.559999999999999</v>
      </c>
      <c r="L4521">
        <v>4</v>
      </c>
      <c r="M4521">
        <v>0</v>
      </c>
      <c r="N4521">
        <v>6.9551999999999996</v>
      </c>
      <c r="O4521" s="5">
        <f t="shared" si="70"/>
        <v>0.42</v>
      </c>
    </row>
    <row r="4522" spans="1:15" x14ac:dyDescent="0.25">
      <c r="A4522" t="s">
        <v>748</v>
      </c>
      <c r="B4522" t="s">
        <v>38</v>
      </c>
      <c r="C4522" t="s">
        <v>30</v>
      </c>
      <c r="D4522" t="s">
        <v>17</v>
      </c>
      <c r="E4522" t="s">
        <v>290</v>
      </c>
      <c r="F4522" t="s">
        <v>35</v>
      </c>
      <c r="G4522">
        <v>32216</v>
      </c>
      <c r="H4522" t="s">
        <v>20</v>
      </c>
      <c r="I4522" t="s">
        <v>32</v>
      </c>
      <c r="J4522" t="s">
        <v>43</v>
      </c>
      <c r="K4522">
        <v>1347.52</v>
      </c>
      <c r="L4522">
        <v>8</v>
      </c>
      <c r="M4522">
        <v>0.2</v>
      </c>
      <c r="N4522">
        <v>84.22</v>
      </c>
      <c r="O4522" s="5">
        <f t="shared" si="70"/>
        <v>6.25E-2</v>
      </c>
    </row>
    <row r="4523" spans="1:15" x14ac:dyDescent="0.25">
      <c r="A4523" t="s">
        <v>843</v>
      </c>
      <c r="B4523" t="s">
        <v>38</v>
      </c>
      <c r="C4523" t="s">
        <v>30</v>
      </c>
      <c r="D4523" t="s">
        <v>17</v>
      </c>
      <c r="E4523" t="s">
        <v>279</v>
      </c>
      <c r="F4523" t="s">
        <v>83</v>
      </c>
      <c r="G4523">
        <v>47374</v>
      </c>
      <c r="H4523" t="s">
        <v>89</v>
      </c>
      <c r="I4523" t="s">
        <v>58</v>
      </c>
      <c r="J4523" t="s">
        <v>129</v>
      </c>
      <c r="K4523">
        <v>62.31</v>
      </c>
      <c r="L4523">
        <v>3</v>
      </c>
      <c r="M4523">
        <v>0</v>
      </c>
      <c r="N4523">
        <v>22.4316</v>
      </c>
      <c r="O4523" s="5">
        <f t="shared" si="70"/>
        <v>0.36</v>
      </c>
    </row>
    <row r="4524" spans="1:15" x14ac:dyDescent="0.25">
      <c r="A4524" t="s">
        <v>843</v>
      </c>
      <c r="B4524" t="s">
        <v>38</v>
      </c>
      <c r="C4524" t="s">
        <v>30</v>
      </c>
      <c r="D4524" t="s">
        <v>17</v>
      </c>
      <c r="E4524" t="s">
        <v>279</v>
      </c>
      <c r="F4524" t="s">
        <v>83</v>
      </c>
      <c r="G4524">
        <v>47374</v>
      </c>
      <c r="H4524" t="s">
        <v>89</v>
      </c>
      <c r="I4524" t="s">
        <v>21</v>
      </c>
      <c r="J4524" t="s">
        <v>48</v>
      </c>
      <c r="K4524">
        <v>20.32</v>
      </c>
      <c r="L4524">
        <v>4</v>
      </c>
      <c r="M4524">
        <v>0</v>
      </c>
      <c r="N4524">
        <v>6.9088000000000003</v>
      </c>
      <c r="O4524" s="5">
        <f t="shared" si="70"/>
        <v>0.34</v>
      </c>
    </row>
    <row r="4525" spans="1:15" x14ac:dyDescent="0.25">
      <c r="A4525" t="s">
        <v>742</v>
      </c>
      <c r="B4525" t="s">
        <v>15</v>
      </c>
      <c r="C4525" t="s">
        <v>30</v>
      </c>
      <c r="D4525" t="s">
        <v>17</v>
      </c>
      <c r="E4525" t="s">
        <v>281</v>
      </c>
      <c r="F4525" t="s">
        <v>46</v>
      </c>
      <c r="G4525">
        <v>80027</v>
      </c>
      <c r="H4525" t="s">
        <v>31</v>
      </c>
      <c r="I4525" t="s">
        <v>32</v>
      </c>
      <c r="J4525" t="s">
        <v>195</v>
      </c>
      <c r="K4525">
        <v>9.4320000000000004</v>
      </c>
      <c r="L4525">
        <v>3</v>
      </c>
      <c r="M4525">
        <v>0.2</v>
      </c>
      <c r="N4525">
        <v>3.0653999999999999</v>
      </c>
      <c r="O4525" s="5">
        <f t="shared" si="70"/>
        <v>0.32499999999999996</v>
      </c>
    </row>
    <row r="4526" spans="1:15" x14ac:dyDescent="0.25">
      <c r="A4526" t="s">
        <v>652</v>
      </c>
      <c r="B4526" t="s">
        <v>38</v>
      </c>
      <c r="C4526" t="s">
        <v>16</v>
      </c>
      <c r="D4526" t="s">
        <v>17</v>
      </c>
      <c r="E4526" t="s">
        <v>110</v>
      </c>
      <c r="F4526" t="s">
        <v>94</v>
      </c>
      <c r="G4526">
        <v>10024</v>
      </c>
      <c r="H4526" t="s">
        <v>119</v>
      </c>
      <c r="I4526" t="s">
        <v>32</v>
      </c>
      <c r="J4526" t="s">
        <v>33</v>
      </c>
      <c r="K4526">
        <v>34.86</v>
      </c>
      <c r="L4526">
        <v>7</v>
      </c>
      <c r="M4526">
        <v>0</v>
      </c>
      <c r="N4526">
        <v>16.035599999999999</v>
      </c>
      <c r="O4526" s="5">
        <f t="shared" si="70"/>
        <v>0.45999999999999996</v>
      </c>
    </row>
    <row r="4527" spans="1:15" x14ac:dyDescent="0.25">
      <c r="A4527" t="s">
        <v>652</v>
      </c>
      <c r="B4527" t="s">
        <v>38</v>
      </c>
      <c r="C4527" t="s">
        <v>16</v>
      </c>
      <c r="D4527" t="s">
        <v>17</v>
      </c>
      <c r="E4527" t="s">
        <v>110</v>
      </c>
      <c r="F4527" t="s">
        <v>94</v>
      </c>
      <c r="G4527">
        <v>10024</v>
      </c>
      <c r="H4527" t="s">
        <v>119</v>
      </c>
      <c r="I4527" t="s">
        <v>21</v>
      </c>
      <c r="J4527" t="s">
        <v>48</v>
      </c>
      <c r="K4527">
        <v>89.34</v>
      </c>
      <c r="L4527">
        <v>6</v>
      </c>
      <c r="M4527">
        <v>0</v>
      </c>
      <c r="N4527">
        <v>24.1218</v>
      </c>
      <c r="O4527" s="5">
        <f t="shared" si="70"/>
        <v>0.27</v>
      </c>
    </row>
    <row r="4528" spans="1:15" x14ac:dyDescent="0.25">
      <c r="A4528" t="s">
        <v>1102</v>
      </c>
      <c r="B4528" t="s">
        <v>38</v>
      </c>
      <c r="C4528" t="s">
        <v>88</v>
      </c>
      <c r="D4528" t="s">
        <v>17</v>
      </c>
      <c r="E4528" t="s">
        <v>602</v>
      </c>
      <c r="F4528" t="s">
        <v>94</v>
      </c>
      <c r="G4528">
        <v>13440</v>
      </c>
      <c r="H4528" t="s">
        <v>119</v>
      </c>
      <c r="I4528" t="s">
        <v>58</v>
      </c>
      <c r="J4528" t="s">
        <v>59</v>
      </c>
      <c r="K4528">
        <v>269.98</v>
      </c>
      <c r="L4528">
        <v>2</v>
      </c>
      <c r="M4528">
        <v>0</v>
      </c>
      <c r="N4528">
        <v>67.495000000000005</v>
      </c>
      <c r="O4528" s="5">
        <f t="shared" si="70"/>
        <v>0.25</v>
      </c>
    </row>
    <row r="4529" spans="1:15" x14ac:dyDescent="0.25">
      <c r="A4529" t="s">
        <v>1102</v>
      </c>
      <c r="B4529" t="s">
        <v>38</v>
      </c>
      <c r="C4529" t="s">
        <v>88</v>
      </c>
      <c r="D4529" t="s">
        <v>17</v>
      </c>
      <c r="E4529" t="s">
        <v>602</v>
      </c>
      <c r="F4529" t="s">
        <v>94</v>
      </c>
      <c r="G4529">
        <v>13440</v>
      </c>
      <c r="H4529" t="s">
        <v>119</v>
      </c>
      <c r="I4529" t="s">
        <v>32</v>
      </c>
      <c r="J4529" t="s">
        <v>80</v>
      </c>
      <c r="K4529">
        <v>99.9</v>
      </c>
      <c r="L4529">
        <v>5</v>
      </c>
      <c r="M4529">
        <v>0</v>
      </c>
      <c r="N4529">
        <v>47.951999999999998</v>
      </c>
      <c r="O4529" s="5">
        <f t="shared" si="70"/>
        <v>0.48</v>
      </c>
    </row>
    <row r="4530" spans="1:15" x14ac:dyDescent="0.25">
      <c r="A4530" t="s">
        <v>1102</v>
      </c>
      <c r="B4530" t="s">
        <v>38</v>
      </c>
      <c r="C4530" t="s">
        <v>88</v>
      </c>
      <c r="D4530" t="s">
        <v>17</v>
      </c>
      <c r="E4530" t="s">
        <v>602</v>
      </c>
      <c r="F4530" t="s">
        <v>94</v>
      </c>
      <c r="G4530">
        <v>13440</v>
      </c>
      <c r="H4530" t="s">
        <v>119</v>
      </c>
      <c r="I4530" t="s">
        <v>21</v>
      </c>
      <c r="J4530" t="s">
        <v>48</v>
      </c>
      <c r="K4530">
        <v>39.08</v>
      </c>
      <c r="L4530">
        <v>4</v>
      </c>
      <c r="M4530">
        <v>0</v>
      </c>
      <c r="N4530">
        <v>14.4596</v>
      </c>
      <c r="O4530" s="5">
        <f t="shared" si="70"/>
        <v>0.37</v>
      </c>
    </row>
    <row r="4531" spans="1:15" x14ac:dyDescent="0.25">
      <c r="A4531" t="s">
        <v>972</v>
      </c>
      <c r="B4531" t="s">
        <v>15</v>
      </c>
      <c r="C4531" t="s">
        <v>30</v>
      </c>
      <c r="D4531" t="s">
        <v>17</v>
      </c>
      <c r="E4531" t="s">
        <v>512</v>
      </c>
      <c r="F4531" t="s">
        <v>124</v>
      </c>
      <c r="G4531">
        <v>43302</v>
      </c>
      <c r="H4531" t="s">
        <v>119</v>
      </c>
      <c r="I4531" t="s">
        <v>58</v>
      </c>
      <c r="J4531" t="s">
        <v>129</v>
      </c>
      <c r="K4531">
        <v>116.83199999999999</v>
      </c>
      <c r="L4531">
        <v>4</v>
      </c>
      <c r="M4531">
        <v>0.2</v>
      </c>
      <c r="N4531">
        <v>33.589199999999998</v>
      </c>
      <c r="O4531" s="5">
        <f t="shared" si="70"/>
        <v>0.28749999999999998</v>
      </c>
    </row>
    <row r="4532" spans="1:15" x14ac:dyDescent="0.25">
      <c r="A4532" t="s">
        <v>644</v>
      </c>
      <c r="B4532" t="s">
        <v>38</v>
      </c>
      <c r="C4532" t="s">
        <v>16</v>
      </c>
      <c r="D4532" t="s">
        <v>17</v>
      </c>
      <c r="E4532" t="s">
        <v>81</v>
      </c>
      <c r="F4532" t="s">
        <v>50</v>
      </c>
      <c r="G4532">
        <v>77041</v>
      </c>
      <c r="H4532" t="s">
        <v>89</v>
      </c>
      <c r="I4532" t="s">
        <v>32</v>
      </c>
      <c r="J4532" t="s">
        <v>64</v>
      </c>
      <c r="K4532">
        <v>2.2959999999999998</v>
      </c>
      <c r="L4532">
        <v>2</v>
      </c>
      <c r="M4532">
        <v>0.8</v>
      </c>
      <c r="N4532">
        <v>-3.9032</v>
      </c>
      <c r="O4532" s="5">
        <f t="shared" si="70"/>
        <v>-1.7000000000000002</v>
      </c>
    </row>
    <row r="4533" spans="1:15" x14ac:dyDescent="0.25">
      <c r="A4533" t="s">
        <v>652</v>
      </c>
      <c r="B4533" t="s">
        <v>155</v>
      </c>
      <c r="C4533" t="s">
        <v>16</v>
      </c>
      <c r="D4533" t="s">
        <v>17</v>
      </c>
      <c r="E4533" t="s">
        <v>110</v>
      </c>
      <c r="F4533" t="s">
        <v>94</v>
      </c>
      <c r="G4533">
        <v>10009</v>
      </c>
      <c r="H4533" t="s">
        <v>119</v>
      </c>
      <c r="I4533" t="s">
        <v>21</v>
      </c>
      <c r="J4533" t="s">
        <v>25</v>
      </c>
      <c r="K4533">
        <v>408.00599999999997</v>
      </c>
      <c r="L4533">
        <v>2</v>
      </c>
      <c r="M4533">
        <v>0.1</v>
      </c>
      <c r="N4533">
        <v>72.534400000000005</v>
      </c>
      <c r="O4533" s="5">
        <f t="shared" si="70"/>
        <v>0.17777777777777781</v>
      </c>
    </row>
    <row r="4534" spans="1:15" x14ac:dyDescent="0.25">
      <c r="A4534" t="s">
        <v>652</v>
      </c>
      <c r="B4534" t="s">
        <v>155</v>
      </c>
      <c r="C4534" t="s">
        <v>16</v>
      </c>
      <c r="D4534" t="s">
        <v>17</v>
      </c>
      <c r="E4534" t="s">
        <v>110</v>
      </c>
      <c r="F4534" t="s">
        <v>94</v>
      </c>
      <c r="G4534">
        <v>10009</v>
      </c>
      <c r="H4534" t="s">
        <v>119</v>
      </c>
      <c r="I4534" t="s">
        <v>32</v>
      </c>
      <c r="J4534" t="s">
        <v>43</v>
      </c>
      <c r="K4534">
        <v>40.44</v>
      </c>
      <c r="L4534">
        <v>3</v>
      </c>
      <c r="M4534">
        <v>0</v>
      </c>
      <c r="N4534">
        <v>10.5144</v>
      </c>
      <c r="O4534" s="5">
        <f t="shared" si="70"/>
        <v>0.26</v>
      </c>
    </row>
    <row r="4535" spans="1:15" x14ac:dyDescent="0.25">
      <c r="A4535" t="s">
        <v>964</v>
      </c>
      <c r="B4535" t="s">
        <v>578</v>
      </c>
      <c r="C4535" t="s">
        <v>88</v>
      </c>
      <c r="D4535" t="s">
        <v>17</v>
      </c>
      <c r="E4535" t="s">
        <v>504</v>
      </c>
      <c r="F4535" t="s">
        <v>27</v>
      </c>
      <c r="G4535">
        <v>95336</v>
      </c>
      <c r="H4535" t="s">
        <v>31</v>
      </c>
      <c r="I4535" t="s">
        <v>21</v>
      </c>
      <c r="J4535" t="s">
        <v>25</v>
      </c>
      <c r="K4535">
        <v>122.352</v>
      </c>
      <c r="L4535">
        <v>3</v>
      </c>
      <c r="M4535">
        <v>0.2</v>
      </c>
      <c r="N4535">
        <v>13.7646</v>
      </c>
      <c r="O4535" s="5">
        <f t="shared" si="70"/>
        <v>0.11249999999999999</v>
      </c>
    </row>
    <row r="4536" spans="1:15" x14ac:dyDescent="0.25">
      <c r="A4536" t="s">
        <v>964</v>
      </c>
      <c r="B4536" t="s">
        <v>578</v>
      </c>
      <c r="C4536" t="s">
        <v>88</v>
      </c>
      <c r="D4536" t="s">
        <v>17</v>
      </c>
      <c r="E4536" t="s">
        <v>504</v>
      </c>
      <c r="F4536" t="s">
        <v>27</v>
      </c>
      <c r="G4536">
        <v>95336</v>
      </c>
      <c r="H4536" t="s">
        <v>31</v>
      </c>
      <c r="I4536" t="s">
        <v>32</v>
      </c>
      <c r="J4536" t="s">
        <v>143</v>
      </c>
      <c r="K4536">
        <v>15.28</v>
      </c>
      <c r="L4536">
        <v>2</v>
      </c>
      <c r="M4536">
        <v>0</v>
      </c>
      <c r="N4536">
        <v>7.4871999999999996</v>
      </c>
      <c r="O4536" s="5">
        <f t="shared" si="70"/>
        <v>0.49</v>
      </c>
    </row>
    <row r="4537" spans="1:15" x14ac:dyDescent="0.25">
      <c r="A4537" t="s">
        <v>633</v>
      </c>
      <c r="B4537" t="s">
        <v>38</v>
      </c>
      <c r="C4537" t="s">
        <v>30</v>
      </c>
      <c r="D4537" t="s">
        <v>17</v>
      </c>
      <c r="E4537" t="s">
        <v>26</v>
      </c>
      <c r="F4537" t="s">
        <v>27</v>
      </c>
      <c r="G4537">
        <v>90004</v>
      </c>
      <c r="H4537" t="s">
        <v>31</v>
      </c>
      <c r="I4537" t="s">
        <v>32</v>
      </c>
      <c r="J4537" t="s">
        <v>80</v>
      </c>
      <c r="K4537">
        <v>11.96</v>
      </c>
      <c r="L4537">
        <v>2</v>
      </c>
      <c r="M4537">
        <v>0</v>
      </c>
      <c r="N4537">
        <v>5.8604000000000003</v>
      </c>
      <c r="O4537" s="5">
        <f t="shared" si="70"/>
        <v>0.49</v>
      </c>
    </row>
    <row r="4538" spans="1:15" x14ac:dyDescent="0.25">
      <c r="A4538" t="s">
        <v>636</v>
      </c>
      <c r="B4538" t="s">
        <v>38</v>
      </c>
      <c r="C4538" t="s">
        <v>88</v>
      </c>
      <c r="D4538" t="s">
        <v>17</v>
      </c>
      <c r="E4538" t="s">
        <v>44</v>
      </c>
      <c r="F4538" t="s">
        <v>45</v>
      </c>
      <c r="G4538">
        <v>98115</v>
      </c>
      <c r="H4538" t="s">
        <v>31</v>
      </c>
      <c r="I4538" t="s">
        <v>21</v>
      </c>
      <c r="J4538" t="s">
        <v>48</v>
      </c>
      <c r="K4538">
        <v>15.84</v>
      </c>
      <c r="L4538">
        <v>3</v>
      </c>
      <c r="M4538">
        <v>0</v>
      </c>
      <c r="N4538">
        <v>4.9104000000000001</v>
      </c>
      <c r="O4538" s="5">
        <f t="shared" si="70"/>
        <v>0.31</v>
      </c>
    </row>
    <row r="4539" spans="1:15" x14ac:dyDescent="0.25">
      <c r="A4539" t="s">
        <v>636</v>
      </c>
      <c r="B4539" t="s">
        <v>38</v>
      </c>
      <c r="C4539" t="s">
        <v>88</v>
      </c>
      <c r="D4539" t="s">
        <v>17</v>
      </c>
      <c r="E4539" t="s">
        <v>44</v>
      </c>
      <c r="F4539" t="s">
        <v>45</v>
      </c>
      <c r="G4539">
        <v>98115</v>
      </c>
      <c r="H4539" t="s">
        <v>31</v>
      </c>
      <c r="I4539" t="s">
        <v>32</v>
      </c>
      <c r="J4539" t="s">
        <v>64</v>
      </c>
      <c r="K4539">
        <v>86.376000000000005</v>
      </c>
      <c r="L4539">
        <v>3</v>
      </c>
      <c r="M4539">
        <v>0.2</v>
      </c>
      <c r="N4539">
        <v>30.2316</v>
      </c>
      <c r="O4539" s="5">
        <f t="shared" si="70"/>
        <v>0.35</v>
      </c>
    </row>
    <row r="4540" spans="1:15" x14ac:dyDescent="0.25">
      <c r="A4540" t="s">
        <v>636</v>
      </c>
      <c r="B4540" t="s">
        <v>38</v>
      </c>
      <c r="C4540" t="s">
        <v>88</v>
      </c>
      <c r="D4540" t="s">
        <v>17</v>
      </c>
      <c r="E4540" t="s">
        <v>44</v>
      </c>
      <c r="F4540" t="s">
        <v>45</v>
      </c>
      <c r="G4540">
        <v>98115</v>
      </c>
      <c r="H4540" t="s">
        <v>31</v>
      </c>
      <c r="I4540" t="s">
        <v>32</v>
      </c>
      <c r="J4540" t="s">
        <v>53</v>
      </c>
      <c r="K4540">
        <v>18.239999999999998</v>
      </c>
      <c r="L4540">
        <v>3</v>
      </c>
      <c r="M4540">
        <v>0</v>
      </c>
      <c r="N4540">
        <v>6.2016</v>
      </c>
      <c r="O4540" s="5">
        <f t="shared" si="70"/>
        <v>0.34</v>
      </c>
    </row>
    <row r="4541" spans="1:15" x14ac:dyDescent="0.25">
      <c r="A4541" t="s">
        <v>636</v>
      </c>
      <c r="B4541" t="s">
        <v>38</v>
      </c>
      <c r="C4541" t="s">
        <v>88</v>
      </c>
      <c r="D4541" t="s">
        <v>17</v>
      </c>
      <c r="E4541" t="s">
        <v>44</v>
      </c>
      <c r="F4541" t="s">
        <v>45</v>
      </c>
      <c r="G4541">
        <v>98115</v>
      </c>
      <c r="H4541" t="s">
        <v>31</v>
      </c>
      <c r="I4541" t="s">
        <v>32</v>
      </c>
      <c r="J4541" t="s">
        <v>53</v>
      </c>
      <c r="K4541">
        <v>13.12</v>
      </c>
      <c r="L4541">
        <v>4</v>
      </c>
      <c r="M4541">
        <v>0</v>
      </c>
      <c r="N4541">
        <v>4.3296000000000001</v>
      </c>
      <c r="O4541" s="5">
        <f t="shared" si="70"/>
        <v>0.33</v>
      </c>
    </row>
    <row r="4542" spans="1:15" x14ac:dyDescent="0.25">
      <c r="A4542" t="s">
        <v>864</v>
      </c>
      <c r="B4542" t="s">
        <v>38</v>
      </c>
      <c r="C4542" t="s">
        <v>30</v>
      </c>
      <c r="D4542" t="s">
        <v>17</v>
      </c>
      <c r="E4542" t="s">
        <v>421</v>
      </c>
      <c r="F4542" t="s">
        <v>153</v>
      </c>
      <c r="G4542">
        <v>2908</v>
      </c>
      <c r="H4542" t="s">
        <v>119</v>
      </c>
      <c r="I4542" t="s">
        <v>58</v>
      </c>
      <c r="J4542" t="s">
        <v>59</v>
      </c>
      <c r="K4542">
        <v>105.98</v>
      </c>
      <c r="L4542">
        <v>2</v>
      </c>
      <c r="M4542">
        <v>0</v>
      </c>
      <c r="N4542">
        <v>1.0598000000000001</v>
      </c>
      <c r="O4542" s="5">
        <f t="shared" si="70"/>
        <v>0.01</v>
      </c>
    </row>
    <row r="4543" spans="1:15" x14ac:dyDescent="0.25">
      <c r="A4543" t="s">
        <v>864</v>
      </c>
      <c r="B4543" t="s">
        <v>38</v>
      </c>
      <c r="C4543" t="s">
        <v>30</v>
      </c>
      <c r="D4543" t="s">
        <v>17</v>
      </c>
      <c r="E4543" t="s">
        <v>421</v>
      </c>
      <c r="F4543" t="s">
        <v>153</v>
      </c>
      <c r="G4543">
        <v>2908</v>
      </c>
      <c r="H4543" t="s">
        <v>119</v>
      </c>
      <c r="I4543" t="s">
        <v>21</v>
      </c>
      <c r="J4543" t="s">
        <v>39</v>
      </c>
      <c r="K4543">
        <v>493.92</v>
      </c>
      <c r="L4543">
        <v>7</v>
      </c>
      <c r="M4543">
        <v>0.3</v>
      </c>
      <c r="N4543">
        <v>-28.224</v>
      </c>
      <c r="O4543" s="5">
        <f t="shared" si="70"/>
        <v>-5.7142857142857141E-2</v>
      </c>
    </row>
    <row r="4544" spans="1:15" x14ac:dyDescent="0.25">
      <c r="A4544" t="s">
        <v>654</v>
      </c>
      <c r="B4544" t="s">
        <v>38</v>
      </c>
      <c r="C4544" t="s">
        <v>30</v>
      </c>
      <c r="D4544" t="s">
        <v>17</v>
      </c>
      <c r="E4544" t="s">
        <v>116</v>
      </c>
      <c r="F4544" t="s">
        <v>74</v>
      </c>
      <c r="G4544">
        <v>60653</v>
      </c>
      <c r="H4544" t="s">
        <v>89</v>
      </c>
      <c r="I4544" t="s">
        <v>32</v>
      </c>
      <c r="J4544" t="s">
        <v>64</v>
      </c>
      <c r="K4544">
        <v>5.9359999999999999</v>
      </c>
      <c r="L4544">
        <v>7</v>
      </c>
      <c r="M4544">
        <v>0.8</v>
      </c>
      <c r="N4544">
        <v>-8.9039999999999999</v>
      </c>
      <c r="O4544" s="5">
        <f t="shared" si="70"/>
        <v>-1.5</v>
      </c>
    </row>
    <row r="4545" spans="1:15" x14ac:dyDescent="0.25">
      <c r="A4545" t="s">
        <v>940</v>
      </c>
      <c r="B4545" t="s">
        <v>155</v>
      </c>
      <c r="C4545" t="s">
        <v>16</v>
      </c>
      <c r="D4545" t="s">
        <v>17</v>
      </c>
      <c r="E4545" t="s">
        <v>494</v>
      </c>
      <c r="F4545" t="s">
        <v>131</v>
      </c>
      <c r="G4545">
        <v>73120</v>
      </c>
      <c r="H4545" t="s">
        <v>89</v>
      </c>
      <c r="I4545" t="s">
        <v>32</v>
      </c>
      <c r="J4545" t="s">
        <v>143</v>
      </c>
      <c r="K4545">
        <v>325.86</v>
      </c>
      <c r="L4545">
        <v>2</v>
      </c>
      <c r="M4545">
        <v>0</v>
      </c>
      <c r="N4545">
        <v>149.8956</v>
      </c>
      <c r="O4545" s="5">
        <f t="shared" si="70"/>
        <v>0.45999999999999996</v>
      </c>
    </row>
    <row r="4546" spans="1:15" x14ac:dyDescent="0.25">
      <c r="A4546" t="s">
        <v>654</v>
      </c>
      <c r="B4546" t="s">
        <v>15</v>
      </c>
      <c r="C4546" t="s">
        <v>16</v>
      </c>
      <c r="D4546" t="s">
        <v>17</v>
      </c>
      <c r="E4546" t="s">
        <v>116</v>
      </c>
      <c r="F4546" t="s">
        <v>74</v>
      </c>
      <c r="G4546">
        <v>60610</v>
      </c>
      <c r="H4546" t="s">
        <v>89</v>
      </c>
      <c r="I4546" t="s">
        <v>21</v>
      </c>
      <c r="J4546" t="s">
        <v>25</v>
      </c>
      <c r="K4546">
        <v>383.60700000000003</v>
      </c>
      <c r="L4546">
        <v>9</v>
      </c>
      <c r="M4546">
        <v>0.3</v>
      </c>
      <c r="N4546">
        <v>-5.4801000000000002</v>
      </c>
      <c r="O4546" s="5">
        <f t="shared" si="70"/>
        <v>-1.4285714285714285E-2</v>
      </c>
    </row>
    <row r="4547" spans="1:15" x14ac:dyDescent="0.25">
      <c r="A4547" t="s">
        <v>654</v>
      </c>
      <c r="B4547" t="s">
        <v>15</v>
      </c>
      <c r="C4547" t="s">
        <v>16</v>
      </c>
      <c r="D4547" t="s">
        <v>17</v>
      </c>
      <c r="E4547" t="s">
        <v>116</v>
      </c>
      <c r="F4547" t="s">
        <v>74</v>
      </c>
      <c r="G4547">
        <v>60610</v>
      </c>
      <c r="H4547" t="s">
        <v>89</v>
      </c>
      <c r="I4547" t="s">
        <v>58</v>
      </c>
      <c r="J4547" t="s">
        <v>59</v>
      </c>
      <c r="K4547">
        <v>148.47999999999999</v>
      </c>
      <c r="L4547">
        <v>2</v>
      </c>
      <c r="M4547">
        <v>0.2</v>
      </c>
      <c r="N4547">
        <v>16.704000000000001</v>
      </c>
      <c r="O4547" s="5">
        <f t="shared" si="70"/>
        <v>0.11250000000000002</v>
      </c>
    </row>
    <row r="4548" spans="1:15" x14ac:dyDescent="0.25">
      <c r="A4548" t="s">
        <v>654</v>
      </c>
      <c r="B4548" t="s">
        <v>15</v>
      </c>
      <c r="C4548" t="s">
        <v>16</v>
      </c>
      <c r="D4548" t="s">
        <v>17</v>
      </c>
      <c r="E4548" t="s">
        <v>116</v>
      </c>
      <c r="F4548" t="s">
        <v>74</v>
      </c>
      <c r="G4548">
        <v>60610</v>
      </c>
      <c r="H4548" t="s">
        <v>89</v>
      </c>
      <c r="I4548" t="s">
        <v>58</v>
      </c>
      <c r="J4548" t="s">
        <v>59</v>
      </c>
      <c r="K4548">
        <v>537.54399999999998</v>
      </c>
      <c r="L4548">
        <v>7</v>
      </c>
      <c r="M4548">
        <v>0.2</v>
      </c>
      <c r="N4548">
        <v>53.754399999999997</v>
      </c>
      <c r="O4548" s="5">
        <f t="shared" ref="O4548:O4611" si="71">N4548/K4548</f>
        <v>9.9999999999999992E-2</v>
      </c>
    </row>
    <row r="4549" spans="1:15" x14ac:dyDescent="0.25">
      <c r="A4549" t="s">
        <v>654</v>
      </c>
      <c r="B4549" t="s">
        <v>15</v>
      </c>
      <c r="C4549" t="s">
        <v>16</v>
      </c>
      <c r="D4549" t="s">
        <v>17</v>
      </c>
      <c r="E4549" t="s">
        <v>116</v>
      </c>
      <c r="F4549" t="s">
        <v>74</v>
      </c>
      <c r="G4549">
        <v>60610</v>
      </c>
      <c r="H4549" t="s">
        <v>89</v>
      </c>
      <c r="I4549" t="s">
        <v>32</v>
      </c>
      <c r="J4549" t="s">
        <v>64</v>
      </c>
      <c r="K4549">
        <v>1.9279999999999999</v>
      </c>
      <c r="L4549">
        <v>2</v>
      </c>
      <c r="M4549">
        <v>0.8</v>
      </c>
      <c r="N4549">
        <v>-2.9883999999999999</v>
      </c>
      <c r="O4549" s="5">
        <f t="shared" si="71"/>
        <v>-1.55</v>
      </c>
    </row>
    <row r="4550" spans="1:15" x14ac:dyDescent="0.25">
      <c r="A4550" t="s">
        <v>654</v>
      </c>
      <c r="B4550" t="s">
        <v>15</v>
      </c>
      <c r="C4550" t="s">
        <v>16</v>
      </c>
      <c r="D4550" t="s">
        <v>17</v>
      </c>
      <c r="E4550" t="s">
        <v>116</v>
      </c>
      <c r="F4550" t="s">
        <v>74</v>
      </c>
      <c r="G4550">
        <v>60610</v>
      </c>
      <c r="H4550" t="s">
        <v>89</v>
      </c>
      <c r="I4550" t="s">
        <v>32</v>
      </c>
      <c r="J4550" t="s">
        <v>53</v>
      </c>
      <c r="K4550">
        <v>6.9119999999999999</v>
      </c>
      <c r="L4550">
        <v>3</v>
      </c>
      <c r="M4550">
        <v>0.2</v>
      </c>
      <c r="N4550">
        <v>0.69120000000000004</v>
      </c>
      <c r="O4550" s="5">
        <f t="shared" si="71"/>
        <v>0.1</v>
      </c>
    </row>
    <row r="4551" spans="1:15" x14ac:dyDescent="0.25">
      <c r="A4551" t="s">
        <v>654</v>
      </c>
      <c r="B4551" t="s">
        <v>15</v>
      </c>
      <c r="C4551" t="s">
        <v>16</v>
      </c>
      <c r="D4551" t="s">
        <v>17</v>
      </c>
      <c r="E4551" t="s">
        <v>116</v>
      </c>
      <c r="F4551" t="s">
        <v>74</v>
      </c>
      <c r="G4551">
        <v>60610</v>
      </c>
      <c r="H4551" t="s">
        <v>89</v>
      </c>
      <c r="I4551" t="s">
        <v>21</v>
      </c>
      <c r="J4551" t="s">
        <v>48</v>
      </c>
      <c r="K4551">
        <v>7.76</v>
      </c>
      <c r="L4551">
        <v>1</v>
      </c>
      <c r="M4551">
        <v>0.6</v>
      </c>
      <c r="N4551">
        <v>-2.1339999999999999</v>
      </c>
      <c r="O4551" s="5">
        <f t="shared" si="71"/>
        <v>-0.27499999999999997</v>
      </c>
    </row>
    <row r="4552" spans="1:15" x14ac:dyDescent="0.25">
      <c r="A4552" t="s">
        <v>654</v>
      </c>
      <c r="B4552" t="s">
        <v>15</v>
      </c>
      <c r="C4552" t="s">
        <v>16</v>
      </c>
      <c r="D4552" t="s">
        <v>17</v>
      </c>
      <c r="E4552" t="s">
        <v>116</v>
      </c>
      <c r="F4552" t="s">
        <v>74</v>
      </c>
      <c r="G4552">
        <v>60610</v>
      </c>
      <c r="H4552" t="s">
        <v>89</v>
      </c>
      <c r="I4552" t="s">
        <v>58</v>
      </c>
      <c r="J4552" t="s">
        <v>59</v>
      </c>
      <c r="K4552">
        <v>659.16800000000001</v>
      </c>
      <c r="L4552">
        <v>4</v>
      </c>
      <c r="M4552">
        <v>0.2</v>
      </c>
      <c r="N4552">
        <v>49.437600000000003</v>
      </c>
      <c r="O4552" s="5">
        <f t="shared" si="71"/>
        <v>7.5000000000000011E-2</v>
      </c>
    </row>
    <row r="4553" spans="1:15" x14ac:dyDescent="0.25">
      <c r="A4553" t="s">
        <v>728</v>
      </c>
      <c r="B4553" t="s">
        <v>155</v>
      </c>
      <c r="C4553" t="s">
        <v>16</v>
      </c>
      <c r="D4553" t="s">
        <v>17</v>
      </c>
      <c r="E4553" t="s">
        <v>261</v>
      </c>
      <c r="F4553" t="s">
        <v>51</v>
      </c>
      <c r="G4553">
        <v>6040</v>
      </c>
      <c r="H4553" t="s">
        <v>119</v>
      </c>
      <c r="I4553" t="s">
        <v>32</v>
      </c>
      <c r="J4553" t="s">
        <v>33</v>
      </c>
      <c r="K4553">
        <v>5.76</v>
      </c>
      <c r="L4553">
        <v>2</v>
      </c>
      <c r="M4553">
        <v>0</v>
      </c>
      <c r="N4553">
        <v>2.8224</v>
      </c>
      <c r="O4553" s="5">
        <f t="shared" si="71"/>
        <v>0.49000000000000005</v>
      </c>
    </row>
    <row r="4554" spans="1:15" x14ac:dyDescent="0.25">
      <c r="A4554" t="s">
        <v>633</v>
      </c>
      <c r="B4554" t="s">
        <v>38</v>
      </c>
      <c r="C4554" t="s">
        <v>30</v>
      </c>
      <c r="D4554" t="s">
        <v>17</v>
      </c>
      <c r="E4554" t="s">
        <v>26</v>
      </c>
      <c r="F4554" t="s">
        <v>27</v>
      </c>
      <c r="G4554">
        <v>90049</v>
      </c>
      <c r="H4554" t="s">
        <v>31</v>
      </c>
      <c r="I4554" t="s">
        <v>21</v>
      </c>
      <c r="J4554" t="s">
        <v>39</v>
      </c>
      <c r="K4554">
        <v>351.21600000000001</v>
      </c>
      <c r="L4554">
        <v>3</v>
      </c>
      <c r="M4554">
        <v>0.2</v>
      </c>
      <c r="N4554">
        <v>4.3902000000000001</v>
      </c>
      <c r="O4554" s="5">
        <f t="shared" si="71"/>
        <v>1.2500000000000001E-2</v>
      </c>
    </row>
    <row r="4555" spans="1:15" x14ac:dyDescent="0.25">
      <c r="A4555" t="s">
        <v>640</v>
      </c>
      <c r="B4555" t="s">
        <v>38</v>
      </c>
      <c r="C4555" t="s">
        <v>16</v>
      </c>
      <c r="D4555" t="s">
        <v>17</v>
      </c>
      <c r="E4555" t="s">
        <v>65</v>
      </c>
      <c r="F4555" t="s">
        <v>27</v>
      </c>
      <c r="G4555">
        <v>94122</v>
      </c>
      <c r="H4555" t="s">
        <v>31</v>
      </c>
      <c r="I4555" t="s">
        <v>21</v>
      </c>
      <c r="J4555" t="s">
        <v>25</v>
      </c>
      <c r="K4555">
        <v>230.28</v>
      </c>
      <c r="L4555">
        <v>3</v>
      </c>
      <c r="M4555">
        <v>0.2</v>
      </c>
      <c r="N4555">
        <v>23.027999999999999</v>
      </c>
      <c r="O4555" s="5">
        <f t="shared" si="71"/>
        <v>9.9999999999999992E-2</v>
      </c>
    </row>
    <row r="4556" spans="1:15" x14ac:dyDescent="0.25">
      <c r="A4556" t="s">
        <v>640</v>
      </c>
      <c r="B4556" t="s">
        <v>38</v>
      </c>
      <c r="C4556" t="s">
        <v>16</v>
      </c>
      <c r="D4556" t="s">
        <v>17</v>
      </c>
      <c r="E4556" t="s">
        <v>65</v>
      </c>
      <c r="F4556" t="s">
        <v>27</v>
      </c>
      <c r="G4556">
        <v>94122</v>
      </c>
      <c r="H4556" t="s">
        <v>31</v>
      </c>
      <c r="I4556" t="s">
        <v>32</v>
      </c>
      <c r="J4556" t="s">
        <v>80</v>
      </c>
      <c r="K4556">
        <v>12.84</v>
      </c>
      <c r="L4556">
        <v>3</v>
      </c>
      <c r="M4556">
        <v>0</v>
      </c>
      <c r="N4556">
        <v>5.7779999999999996</v>
      </c>
      <c r="O4556" s="5">
        <f t="shared" si="71"/>
        <v>0.44999999999999996</v>
      </c>
    </row>
    <row r="4557" spans="1:15" x14ac:dyDescent="0.25">
      <c r="A4557" t="s">
        <v>1103</v>
      </c>
      <c r="B4557" t="s">
        <v>15</v>
      </c>
      <c r="C4557" t="s">
        <v>16</v>
      </c>
      <c r="D4557" t="s">
        <v>17</v>
      </c>
      <c r="E4557" t="s">
        <v>455</v>
      </c>
      <c r="F4557" t="s">
        <v>55</v>
      </c>
      <c r="G4557">
        <v>54601</v>
      </c>
      <c r="H4557" t="s">
        <v>89</v>
      </c>
      <c r="I4557" t="s">
        <v>32</v>
      </c>
      <c r="J4557" t="s">
        <v>64</v>
      </c>
      <c r="K4557">
        <v>56.82</v>
      </c>
      <c r="L4557">
        <v>3</v>
      </c>
      <c r="M4557">
        <v>0</v>
      </c>
      <c r="N4557">
        <v>28.41</v>
      </c>
      <c r="O4557" s="5">
        <f t="shared" si="71"/>
        <v>0.5</v>
      </c>
    </row>
    <row r="4558" spans="1:15" x14ac:dyDescent="0.25">
      <c r="A4558" t="s">
        <v>933</v>
      </c>
      <c r="B4558" t="s">
        <v>155</v>
      </c>
      <c r="C4558" t="s">
        <v>16</v>
      </c>
      <c r="D4558" t="s">
        <v>17</v>
      </c>
      <c r="E4558" t="s">
        <v>353</v>
      </c>
      <c r="F4558" t="s">
        <v>111</v>
      </c>
      <c r="G4558">
        <v>29501</v>
      </c>
      <c r="H4558" t="s">
        <v>20</v>
      </c>
      <c r="I4558" t="s">
        <v>32</v>
      </c>
      <c r="J4558" t="s">
        <v>195</v>
      </c>
      <c r="K4558">
        <v>31.56</v>
      </c>
      <c r="L4558">
        <v>4</v>
      </c>
      <c r="M4558">
        <v>0</v>
      </c>
      <c r="N4558">
        <v>14.202</v>
      </c>
      <c r="O4558" s="5">
        <f t="shared" si="71"/>
        <v>0.45</v>
      </c>
    </row>
    <row r="4559" spans="1:15" x14ac:dyDescent="0.25">
      <c r="A4559" t="s">
        <v>933</v>
      </c>
      <c r="B4559" t="s">
        <v>155</v>
      </c>
      <c r="C4559" t="s">
        <v>16</v>
      </c>
      <c r="D4559" t="s">
        <v>17</v>
      </c>
      <c r="E4559" t="s">
        <v>353</v>
      </c>
      <c r="F4559" t="s">
        <v>111</v>
      </c>
      <c r="G4559">
        <v>29501</v>
      </c>
      <c r="H4559" t="s">
        <v>20</v>
      </c>
      <c r="I4559" t="s">
        <v>32</v>
      </c>
      <c r="J4559" t="s">
        <v>43</v>
      </c>
      <c r="K4559">
        <v>27.92</v>
      </c>
      <c r="L4559">
        <v>4</v>
      </c>
      <c r="M4559">
        <v>0</v>
      </c>
      <c r="N4559">
        <v>0.55840000000000001</v>
      </c>
      <c r="O4559" s="5">
        <f t="shared" si="71"/>
        <v>0.02</v>
      </c>
    </row>
    <row r="4560" spans="1:15" x14ac:dyDescent="0.25">
      <c r="A4560" t="s">
        <v>881</v>
      </c>
      <c r="B4560" t="s">
        <v>38</v>
      </c>
      <c r="C4560" t="s">
        <v>16</v>
      </c>
      <c r="D4560" t="s">
        <v>17</v>
      </c>
      <c r="E4560" t="s">
        <v>375</v>
      </c>
      <c r="F4560" t="s">
        <v>28</v>
      </c>
      <c r="G4560">
        <v>85301</v>
      </c>
      <c r="H4560" t="s">
        <v>31</v>
      </c>
      <c r="I4560" t="s">
        <v>32</v>
      </c>
      <c r="J4560" t="s">
        <v>64</v>
      </c>
      <c r="K4560">
        <v>8.5589999999999993</v>
      </c>
      <c r="L4560">
        <v>1</v>
      </c>
      <c r="M4560">
        <v>0.7</v>
      </c>
      <c r="N4560">
        <v>-6.5618999999999996</v>
      </c>
      <c r="O4560" s="5">
        <f t="shared" si="71"/>
        <v>-0.76666666666666672</v>
      </c>
    </row>
    <row r="4561" spans="1:15" x14ac:dyDescent="0.25">
      <c r="A4561" t="s">
        <v>899</v>
      </c>
      <c r="B4561" t="s">
        <v>38</v>
      </c>
      <c r="C4561" t="s">
        <v>30</v>
      </c>
      <c r="D4561" t="s">
        <v>17</v>
      </c>
      <c r="E4561" t="s">
        <v>333</v>
      </c>
      <c r="F4561" t="s">
        <v>50</v>
      </c>
      <c r="G4561">
        <v>79907</v>
      </c>
      <c r="H4561" t="s">
        <v>89</v>
      </c>
      <c r="I4561" t="s">
        <v>32</v>
      </c>
      <c r="J4561" t="s">
        <v>143</v>
      </c>
      <c r="K4561">
        <v>49.567999999999998</v>
      </c>
      <c r="L4561">
        <v>2</v>
      </c>
      <c r="M4561">
        <v>0.2</v>
      </c>
      <c r="N4561">
        <v>17.968399999999999</v>
      </c>
      <c r="O4561" s="5">
        <f t="shared" si="71"/>
        <v>0.36249999999999999</v>
      </c>
    </row>
    <row r="4562" spans="1:15" x14ac:dyDescent="0.25">
      <c r="A4562" t="s">
        <v>684</v>
      </c>
      <c r="B4562" t="s">
        <v>155</v>
      </c>
      <c r="C4562" t="s">
        <v>16</v>
      </c>
      <c r="D4562" t="s">
        <v>17</v>
      </c>
      <c r="E4562" t="s">
        <v>193</v>
      </c>
      <c r="F4562" t="s">
        <v>50</v>
      </c>
      <c r="G4562">
        <v>78207</v>
      </c>
      <c r="H4562" t="s">
        <v>89</v>
      </c>
      <c r="I4562" t="s">
        <v>21</v>
      </c>
      <c r="J4562" t="s">
        <v>25</v>
      </c>
      <c r="K4562">
        <v>127.869</v>
      </c>
      <c r="L4562">
        <v>3</v>
      </c>
      <c r="M4562">
        <v>0.3</v>
      </c>
      <c r="N4562">
        <v>-9.1334999999999997</v>
      </c>
      <c r="O4562" s="5">
        <f t="shared" si="71"/>
        <v>-7.1428571428571425E-2</v>
      </c>
    </row>
    <row r="4563" spans="1:15" x14ac:dyDescent="0.25">
      <c r="A4563" t="s">
        <v>633</v>
      </c>
      <c r="B4563" t="s">
        <v>15</v>
      </c>
      <c r="C4563" t="s">
        <v>30</v>
      </c>
      <c r="D4563" t="s">
        <v>17</v>
      </c>
      <c r="E4563" t="s">
        <v>26</v>
      </c>
      <c r="F4563" t="s">
        <v>27</v>
      </c>
      <c r="G4563">
        <v>90049</v>
      </c>
      <c r="H4563" t="s">
        <v>31</v>
      </c>
      <c r="I4563" t="s">
        <v>32</v>
      </c>
      <c r="J4563" t="s">
        <v>143</v>
      </c>
      <c r="K4563">
        <v>271.44</v>
      </c>
      <c r="L4563">
        <v>3</v>
      </c>
      <c r="M4563">
        <v>0</v>
      </c>
      <c r="N4563">
        <v>122.148</v>
      </c>
      <c r="O4563" s="5">
        <f t="shared" si="71"/>
        <v>0.45</v>
      </c>
    </row>
    <row r="4564" spans="1:15" x14ac:dyDescent="0.25">
      <c r="A4564" t="s">
        <v>633</v>
      </c>
      <c r="B4564" t="s">
        <v>15</v>
      </c>
      <c r="C4564" t="s">
        <v>30</v>
      </c>
      <c r="D4564" t="s">
        <v>17</v>
      </c>
      <c r="E4564" t="s">
        <v>26</v>
      </c>
      <c r="F4564" t="s">
        <v>27</v>
      </c>
      <c r="G4564">
        <v>90049</v>
      </c>
      <c r="H4564" t="s">
        <v>31</v>
      </c>
      <c r="I4564" t="s">
        <v>58</v>
      </c>
      <c r="J4564" t="s">
        <v>59</v>
      </c>
      <c r="K4564">
        <v>110.352</v>
      </c>
      <c r="L4564">
        <v>3</v>
      </c>
      <c r="M4564">
        <v>0.2</v>
      </c>
      <c r="N4564">
        <v>8.2764000000000006</v>
      </c>
      <c r="O4564" s="5">
        <f t="shared" si="71"/>
        <v>7.4999999999999997E-2</v>
      </c>
    </row>
    <row r="4565" spans="1:15" x14ac:dyDescent="0.25">
      <c r="A4565" t="s">
        <v>633</v>
      </c>
      <c r="B4565" t="s">
        <v>15</v>
      </c>
      <c r="C4565" t="s">
        <v>30</v>
      </c>
      <c r="D4565" t="s">
        <v>17</v>
      </c>
      <c r="E4565" t="s">
        <v>26</v>
      </c>
      <c r="F4565" t="s">
        <v>27</v>
      </c>
      <c r="G4565">
        <v>90049</v>
      </c>
      <c r="H4565" t="s">
        <v>31</v>
      </c>
      <c r="I4565" t="s">
        <v>21</v>
      </c>
      <c r="J4565" t="s">
        <v>48</v>
      </c>
      <c r="K4565">
        <v>36.4</v>
      </c>
      <c r="L4565">
        <v>5</v>
      </c>
      <c r="M4565">
        <v>0</v>
      </c>
      <c r="N4565">
        <v>13.832000000000001</v>
      </c>
      <c r="O4565" s="5">
        <f t="shared" si="71"/>
        <v>0.38000000000000006</v>
      </c>
    </row>
    <row r="4566" spans="1:15" x14ac:dyDescent="0.25">
      <c r="A4566" t="s">
        <v>1078</v>
      </c>
      <c r="B4566" t="s">
        <v>38</v>
      </c>
      <c r="C4566" t="s">
        <v>88</v>
      </c>
      <c r="D4566" t="s">
        <v>17</v>
      </c>
      <c r="E4566" t="s">
        <v>529</v>
      </c>
      <c r="F4566" t="s">
        <v>35</v>
      </c>
      <c r="G4566">
        <v>33023</v>
      </c>
      <c r="H4566" t="s">
        <v>20</v>
      </c>
      <c r="I4566" t="s">
        <v>21</v>
      </c>
      <c r="J4566" t="s">
        <v>25</v>
      </c>
      <c r="K4566">
        <v>419.13600000000002</v>
      </c>
      <c r="L4566">
        <v>4</v>
      </c>
      <c r="M4566">
        <v>0.2</v>
      </c>
      <c r="N4566">
        <v>-57.6312</v>
      </c>
      <c r="O4566" s="5">
        <f t="shared" si="71"/>
        <v>-0.13749999999999998</v>
      </c>
    </row>
    <row r="4567" spans="1:15" x14ac:dyDescent="0.25">
      <c r="A4567" t="s">
        <v>766</v>
      </c>
      <c r="B4567" t="s">
        <v>38</v>
      </c>
      <c r="C4567" t="s">
        <v>30</v>
      </c>
      <c r="D4567" t="s">
        <v>17</v>
      </c>
      <c r="E4567" t="s">
        <v>312</v>
      </c>
      <c r="F4567" t="s">
        <v>28</v>
      </c>
      <c r="G4567">
        <v>85204</v>
      </c>
      <c r="H4567" t="s">
        <v>31</v>
      </c>
      <c r="I4567" t="s">
        <v>32</v>
      </c>
      <c r="J4567" t="s">
        <v>43</v>
      </c>
      <c r="K4567">
        <v>100.70399999999999</v>
      </c>
      <c r="L4567">
        <v>6</v>
      </c>
      <c r="M4567">
        <v>0.2</v>
      </c>
      <c r="N4567">
        <v>-1.2587999999999999</v>
      </c>
      <c r="O4567" s="5">
        <f t="shared" si="71"/>
        <v>-1.2500000000000001E-2</v>
      </c>
    </row>
    <row r="4568" spans="1:15" x14ac:dyDescent="0.25">
      <c r="A4568" t="s">
        <v>911</v>
      </c>
      <c r="B4568" t="s">
        <v>38</v>
      </c>
      <c r="C4568" t="s">
        <v>16</v>
      </c>
      <c r="D4568" t="s">
        <v>17</v>
      </c>
      <c r="E4568" t="s">
        <v>301</v>
      </c>
      <c r="F4568" t="s">
        <v>41</v>
      </c>
      <c r="G4568">
        <v>28314</v>
      </c>
      <c r="H4568" t="s">
        <v>20</v>
      </c>
      <c r="I4568" t="s">
        <v>32</v>
      </c>
      <c r="J4568" t="s">
        <v>68</v>
      </c>
      <c r="K4568">
        <v>45.216000000000001</v>
      </c>
      <c r="L4568">
        <v>3</v>
      </c>
      <c r="M4568">
        <v>0.2</v>
      </c>
      <c r="N4568">
        <v>4.5216000000000003</v>
      </c>
      <c r="O4568" s="5">
        <f t="shared" si="71"/>
        <v>0.1</v>
      </c>
    </row>
    <row r="4569" spans="1:15" x14ac:dyDescent="0.25">
      <c r="A4569" t="s">
        <v>911</v>
      </c>
      <c r="B4569" t="s">
        <v>38</v>
      </c>
      <c r="C4569" t="s">
        <v>16</v>
      </c>
      <c r="D4569" t="s">
        <v>17</v>
      </c>
      <c r="E4569" t="s">
        <v>301</v>
      </c>
      <c r="F4569" t="s">
        <v>41</v>
      </c>
      <c r="G4569">
        <v>28314</v>
      </c>
      <c r="H4569" t="s">
        <v>20</v>
      </c>
      <c r="I4569" t="s">
        <v>32</v>
      </c>
      <c r="J4569" t="s">
        <v>64</v>
      </c>
      <c r="K4569">
        <v>28.782</v>
      </c>
      <c r="L4569">
        <v>6</v>
      </c>
      <c r="M4569">
        <v>0.7</v>
      </c>
      <c r="N4569">
        <v>-21.1068</v>
      </c>
      <c r="O4569" s="5">
        <f t="shared" si="71"/>
        <v>-0.73333333333333328</v>
      </c>
    </row>
    <row r="4570" spans="1:15" x14ac:dyDescent="0.25">
      <c r="A4570" t="s">
        <v>911</v>
      </c>
      <c r="B4570" t="s">
        <v>38</v>
      </c>
      <c r="C4570" t="s">
        <v>16</v>
      </c>
      <c r="D4570" t="s">
        <v>17</v>
      </c>
      <c r="E4570" t="s">
        <v>301</v>
      </c>
      <c r="F4570" t="s">
        <v>41</v>
      </c>
      <c r="G4570">
        <v>28314</v>
      </c>
      <c r="H4570" t="s">
        <v>20</v>
      </c>
      <c r="I4570" t="s">
        <v>32</v>
      </c>
      <c r="J4570" t="s">
        <v>80</v>
      </c>
      <c r="K4570">
        <v>24.448</v>
      </c>
      <c r="L4570">
        <v>4</v>
      </c>
      <c r="M4570">
        <v>0.2</v>
      </c>
      <c r="N4570">
        <v>8.8623999999999992</v>
      </c>
      <c r="O4570" s="5">
        <f t="shared" si="71"/>
        <v>0.36249999999999993</v>
      </c>
    </row>
    <row r="4571" spans="1:15" x14ac:dyDescent="0.25">
      <c r="A4571" t="s">
        <v>644</v>
      </c>
      <c r="B4571" t="s">
        <v>38</v>
      </c>
      <c r="C4571" t="s">
        <v>16</v>
      </c>
      <c r="D4571" t="s">
        <v>17</v>
      </c>
      <c r="E4571" t="s">
        <v>81</v>
      </c>
      <c r="F4571" t="s">
        <v>50</v>
      </c>
      <c r="G4571">
        <v>77095</v>
      </c>
      <c r="H4571" t="s">
        <v>89</v>
      </c>
      <c r="I4571" t="s">
        <v>32</v>
      </c>
      <c r="J4571" t="s">
        <v>64</v>
      </c>
      <c r="K4571">
        <v>10.476000000000001</v>
      </c>
      <c r="L4571">
        <v>6</v>
      </c>
      <c r="M4571">
        <v>0.8</v>
      </c>
      <c r="N4571">
        <v>-17.285399999999999</v>
      </c>
      <c r="O4571" s="5">
        <f t="shared" si="71"/>
        <v>-1.6499999999999997</v>
      </c>
    </row>
    <row r="4572" spans="1:15" x14ac:dyDescent="0.25">
      <c r="A4572" t="s">
        <v>681</v>
      </c>
      <c r="B4572" t="s">
        <v>15</v>
      </c>
      <c r="C4572" t="s">
        <v>88</v>
      </c>
      <c r="D4572" t="s">
        <v>17</v>
      </c>
      <c r="E4572" t="s">
        <v>187</v>
      </c>
      <c r="F4572" t="s">
        <v>27</v>
      </c>
      <c r="G4572">
        <v>95123</v>
      </c>
      <c r="H4572" t="s">
        <v>31</v>
      </c>
      <c r="I4572" t="s">
        <v>21</v>
      </c>
      <c r="J4572" t="s">
        <v>48</v>
      </c>
      <c r="K4572">
        <v>76.14</v>
      </c>
      <c r="L4572">
        <v>3</v>
      </c>
      <c r="M4572">
        <v>0</v>
      </c>
      <c r="N4572">
        <v>26.649000000000001</v>
      </c>
      <c r="O4572" s="5">
        <f t="shared" si="71"/>
        <v>0.35000000000000003</v>
      </c>
    </row>
    <row r="4573" spans="1:15" x14ac:dyDescent="0.25">
      <c r="A4573" t="s">
        <v>1081</v>
      </c>
      <c r="B4573" t="s">
        <v>15</v>
      </c>
      <c r="C4573" t="s">
        <v>88</v>
      </c>
      <c r="D4573" t="s">
        <v>17</v>
      </c>
      <c r="E4573" t="s">
        <v>593</v>
      </c>
      <c r="F4573" t="s">
        <v>91</v>
      </c>
      <c r="G4573">
        <v>67212</v>
      </c>
      <c r="H4573" t="s">
        <v>89</v>
      </c>
      <c r="I4573" t="s">
        <v>32</v>
      </c>
      <c r="J4573" t="s">
        <v>53</v>
      </c>
      <c r="K4573">
        <v>21.24</v>
      </c>
      <c r="L4573">
        <v>3</v>
      </c>
      <c r="M4573">
        <v>0</v>
      </c>
      <c r="N4573">
        <v>8.0711999999999993</v>
      </c>
      <c r="O4573" s="5">
        <f t="shared" si="71"/>
        <v>0.38</v>
      </c>
    </row>
    <row r="4574" spans="1:15" x14ac:dyDescent="0.25">
      <c r="A4574" t="s">
        <v>1081</v>
      </c>
      <c r="B4574" t="s">
        <v>15</v>
      </c>
      <c r="C4574" t="s">
        <v>88</v>
      </c>
      <c r="D4574" t="s">
        <v>17</v>
      </c>
      <c r="E4574" t="s">
        <v>593</v>
      </c>
      <c r="F4574" t="s">
        <v>91</v>
      </c>
      <c r="G4574">
        <v>67212</v>
      </c>
      <c r="H4574" t="s">
        <v>89</v>
      </c>
      <c r="I4574" t="s">
        <v>32</v>
      </c>
      <c r="J4574" t="s">
        <v>64</v>
      </c>
      <c r="K4574">
        <v>127.96</v>
      </c>
      <c r="L4574">
        <v>2</v>
      </c>
      <c r="M4574">
        <v>0</v>
      </c>
      <c r="N4574">
        <v>60.141199999999998</v>
      </c>
      <c r="O4574" s="5">
        <f t="shared" si="71"/>
        <v>0.47000000000000003</v>
      </c>
    </row>
    <row r="4575" spans="1:15" x14ac:dyDescent="0.25">
      <c r="A4575" t="s">
        <v>633</v>
      </c>
      <c r="B4575" t="s">
        <v>38</v>
      </c>
      <c r="C4575" t="s">
        <v>88</v>
      </c>
      <c r="D4575" t="s">
        <v>17</v>
      </c>
      <c r="E4575" t="s">
        <v>26</v>
      </c>
      <c r="F4575" t="s">
        <v>27</v>
      </c>
      <c r="G4575">
        <v>90036</v>
      </c>
      <c r="H4575" t="s">
        <v>31</v>
      </c>
      <c r="I4575" t="s">
        <v>58</v>
      </c>
      <c r="J4575" t="s">
        <v>556</v>
      </c>
      <c r="K4575">
        <v>479.98399999999998</v>
      </c>
      <c r="L4575">
        <v>2</v>
      </c>
      <c r="M4575">
        <v>0.2</v>
      </c>
      <c r="N4575">
        <v>89.997</v>
      </c>
      <c r="O4575" s="5">
        <f t="shared" si="71"/>
        <v>0.1875</v>
      </c>
    </row>
    <row r="4576" spans="1:15" x14ac:dyDescent="0.25">
      <c r="A4576" t="s">
        <v>657</v>
      </c>
      <c r="B4576" t="s">
        <v>38</v>
      </c>
      <c r="C4576" t="s">
        <v>88</v>
      </c>
      <c r="D4576" t="s">
        <v>17</v>
      </c>
      <c r="E4576" t="s">
        <v>127</v>
      </c>
      <c r="F4576" t="s">
        <v>82</v>
      </c>
      <c r="G4576">
        <v>49201</v>
      </c>
      <c r="H4576" t="s">
        <v>89</v>
      </c>
      <c r="I4576" t="s">
        <v>58</v>
      </c>
      <c r="J4576" t="s">
        <v>59</v>
      </c>
      <c r="K4576">
        <v>657.93</v>
      </c>
      <c r="L4576">
        <v>7</v>
      </c>
      <c r="M4576">
        <v>0</v>
      </c>
      <c r="N4576">
        <v>184.22040000000001</v>
      </c>
      <c r="O4576" s="5">
        <f t="shared" si="71"/>
        <v>0.28000000000000003</v>
      </c>
    </row>
    <row r="4577" spans="1:15" x14ac:dyDescent="0.25">
      <c r="A4577" t="s">
        <v>657</v>
      </c>
      <c r="B4577" t="s">
        <v>38</v>
      </c>
      <c r="C4577" t="s">
        <v>88</v>
      </c>
      <c r="D4577" t="s">
        <v>17</v>
      </c>
      <c r="E4577" t="s">
        <v>127</v>
      </c>
      <c r="F4577" t="s">
        <v>82</v>
      </c>
      <c r="G4577">
        <v>49201</v>
      </c>
      <c r="H4577" t="s">
        <v>89</v>
      </c>
      <c r="I4577" t="s">
        <v>21</v>
      </c>
      <c r="J4577" t="s">
        <v>48</v>
      </c>
      <c r="K4577">
        <v>33.479999999999997</v>
      </c>
      <c r="L4577">
        <v>4</v>
      </c>
      <c r="M4577">
        <v>0</v>
      </c>
      <c r="N4577">
        <v>8.7048000000000005</v>
      </c>
      <c r="O4577" s="5">
        <f t="shared" si="71"/>
        <v>0.26000000000000006</v>
      </c>
    </row>
    <row r="4578" spans="1:15" x14ac:dyDescent="0.25">
      <c r="A4578" t="s">
        <v>657</v>
      </c>
      <c r="B4578" t="s">
        <v>38</v>
      </c>
      <c r="C4578" t="s">
        <v>88</v>
      </c>
      <c r="D4578" t="s">
        <v>17</v>
      </c>
      <c r="E4578" t="s">
        <v>127</v>
      </c>
      <c r="F4578" t="s">
        <v>82</v>
      </c>
      <c r="G4578">
        <v>49201</v>
      </c>
      <c r="H4578" t="s">
        <v>89</v>
      </c>
      <c r="I4578" t="s">
        <v>32</v>
      </c>
      <c r="J4578" t="s">
        <v>53</v>
      </c>
      <c r="K4578">
        <v>13.9</v>
      </c>
      <c r="L4578">
        <v>5</v>
      </c>
      <c r="M4578">
        <v>0</v>
      </c>
      <c r="N4578">
        <v>3.6139999999999999</v>
      </c>
      <c r="O4578" s="5">
        <f t="shared" si="71"/>
        <v>0.26</v>
      </c>
    </row>
    <row r="4579" spans="1:15" x14ac:dyDescent="0.25">
      <c r="A4579" t="s">
        <v>657</v>
      </c>
      <c r="B4579" t="s">
        <v>38</v>
      </c>
      <c r="C4579" t="s">
        <v>88</v>
      </c>
      <c r="D4579" t="s">
        <v>17</v>
      </c>
      <c r="E4579" t="s">
        <v>127</v>
      </c>
      <c r="F4579" t="s">
        <v>82</v>
      </c>
      <c r="G4579">
        <v>49201</v>
      </c>
      <c r="H4579" t="s">
        <v>89</v>
      </c>
      <c r="I4579" t="s">
        <v>32</v>
      </c>
      <c r="J4579" t="s">
        <v>43</v>
      </c>
      <c r="K4579">
        <v>26.86</v>
      </c>
      <c r="L4579">
        <v>2</v>
      </c>
      <c r="M4579">
        <v>0</v>
      </c>
      <c r="N4579">
        <v>6.7149999999999999</v>
      </c>
      <c r="O4579" s="5">
        <f t="shared" si="71"/>
        <v>0.25</v>
      </c>
    </row>
    <row r="4580" spans="1:15" x14ac:dyDescent="0.25">
      <c r="A4580" t="s">
        <v>1104</v>
      </c>
      <c r="B4580" t="s">
        <v>38</v>
      </c>
      <c r="C4580" t="s">
        <v>16</v>
      </c>
      <c r="D4580" t="s">
        <v>17</v>
      </c>
      <c r="E4580" t="s">
        <v>478</v>
      </c>
      <c r="F4580" t="s">
        <v>75</v>
      </c>
      <c r="G4580">
        <v>83501</v>
      </c>
      <c r="H4580" t="s">
        <v>31</v>
      </c>
      <c r="I4580" t="s">
        <v>32</v>
      </c>
      <c r="J4580" t="s">
        <v>64</v>
      </c>
      <c r="K4580">
        <v>9.5839999999999996</v>
      </c>
      <c r="L4580">
        <v>1</v>
      </c>
      <c r="M4580">
        <v>0.2</v>
      </c>
      <c r="N4580">
        <v>3.3544</v>
      </c>
      <c r="O4580" s="5">
        <f t="shared" si="71"/>
        <v>0.35000000000000003</v>
      </c>
    </row>
    <row r="4581" spans="1:15" x14ac:dyDescent="0.25">
      <c r="A4581" t="s">
        <v>1101</v>
      </c>
      <c r="B4581" t="s">
        <v>38</v>
      </c>
      <c r="C4581" t="s">
        <v>88</v>
      </c>
      <c r="D4581" t="s">
        <v>17</v>
      </c>
      <c r="E4581" t="s">
        <v>403</v>
      </c>
      <c r="F4581" t="s">
        <v>100</v>
      </c>
      <c r="G4581">
        <v>23666</v>
      </c>
      <c r="H4581" t="s">
        <v>20</v>
      </c>
      <c r="I4581" t="s">
        <v>32</v>
      </c>
      <c r="J4581" t="s">
        <v>64</v>
      </c>
      <c r="K4581">
        <v>113.1</v>
      </c>
      <c r="L4581">
        <v>3</v>
      </c>
      <c r="M4581">
        <v>0</v>
      </c>
      <c r="N4581">
        <v>56.55</v>
      </c>
      <c r="O4581" s="5">
        <f t="shared" si="71"/>
        <v>0.5</v>
      </c>
    </row>
    <row r="4582" spans="1:15" x14ac:dyDescent="0.25">
      <c r="A4582" t="s">
        <v>652</v>
      </c>
      <c r="B4582" t="s">
        <v>38</v>
      </c>
      <c r="C4582" t="s">
        <v>30</v>
      </c>
      <c r="D4582" t="s">
        <v>17</v>
      </c>
      <c r="E4582" t="s">
        <v>110</v>
      </c>
      <c r="F4582" t="s">
        <v>94</v>
      </c>
      <c r="G4582">
        <v>10035</v>
      </c>
      <c r="H4582" t="s">
        <v>119</v>
      </c>
      <c r="I4582" t="s">
        <v>32</v>
      </c>
      <c r="J4582" t="s">
        <v>80</v>
      </c>
      <c r="K4582">
        <v>65.78</v>
      </c>
      <c r="L4582">
        <v>11</v>
      </c>
      <c r="M4582">
        <v>0</v>
      </c>
      <c r="N4582">
        <v>32.232199999999999</v>
      </c>
      <c r="O4582" s="5">
        <f t="shared" si="71"/>
        <v>0.49</v>
      </c>
    </row>
    <row r="4583" spans="1:15" x14ac:dyDescent="0.25">
      <c r="A4583" t="s">
        <v>1105</v>
      </c>
      <c r="B4583" t="s">
        <v>38</v>
      </c>
      <c r="C4583" t="s">
        <v>30</v>
      </c>
      <c r="D4583" t="s">
        <v>17</v>
      </c>
      <c r="E4583" t="s">
        <v>407</v>
      </c>
      <c r="F4583" t="s">
        <v>117</v>
      </c>
      <c r="G4583">
        <v>39401</v>
      </c>
      <c r="H4583" t="s">
        <v>20</v>
      </c>
      <c r="I4583" t="s">
        <v>58</v>
      </c>
      <c r="J4583" t="s">
        <v>129</v>
      </c>
      <c r="K4583">
        <v>239.7</v>
      </c>
      <c r="L4583">
        <v>6</v>
      </c>
      <c r="M4583">
        <v>0</v>
      </c>
      <c r="N4583">
        <v>105.468</v>
      </c>
      <c r="O4583" s="5">
        <f t="shared" si="71"/>
        <v>0.44000000000000006</v>
      </c>
    </row>
    <row r="4584" spans="1:15" x14ac:dyDescent="0.25">
      <c r="A4584" t="s">
        <v>642</v>
      </c>
      <c r="B4584" t="s">
        <v>155</v>
      </c>
      <c r="C4584" t="s">
        <v>88</v>
      </c>
      <c r="D4584" t="s">
        <v>17</v>
      </c>
      <c r="E4584" t="s">
        <v>73</v>
      </c>
      <c r="F4584" t="s">
        <v>70</v>
      </c>
      <c r="G4584">
        <v>19140</v>
      </c>
      <c r="H4584" t="s">
        <v>119</v>
      </c>
      <c r="I4584" t="s">
        <v>21</v>
      </c>
      <c r="J4584" t="s">
        <v>48</v>
      </c>
      <c r="K4584">
        <v>25.632000000000001</v>
      </c>
      <c r="L4584">
        <v>3</v>
      </c>
      <c r="M4584">
        <v>0.2</v>
      </c>
      <c r="N4584">
        <v>3.8448000000000002</v>
      </c>
      <c r="O4584" s="5">
        <f t="shared" si="71"/>
        <v>0.15</v>
      </c>
    </row>
    <row r="4585" spans="1:15" x14ac:dyDescent="0.25">
      <c r="A4585" t="s">
        <v>642</v>
      </c>
      <c r="B4585" t="s">
        <v>155</v>
      </c>
      <c r="C4585" t="s">
        <v>16</v>
      </c>
      <c r="D4585" t="s">
        <v>17</v>
      </c>
      <c r="E4585" t="s">
        <v>73</v>
      </c>
      <c r="F4585" t="s">
        <v>70</v>
      </c>
      <c r="G4585">
        <v>19140</v>
      </c>
      <c r="H4585" t="s">
        <v>119</v>
      </c>
      <c r="I4585" t="s">
        <v>32</v>
      </c>
      <c r="J4585" t="s">
        <v>33</v>
      </c>
      <c r="K4585">
        <v>23.616</v>
      </c>
      <c r="L4585">
        <v>8</v>
      </c>
      <c r="M4585">
        <v>0.2</v>
      </c>
      <c r="N4585">
        <v>7.9703999999999997</v>
      </c>
      <c r="O4585" s="5">
        <f t="shared" si="71"/>
        <v>0.33749999999999997</v>
      </c>
    </row>
    <row r="4586" spans="1:15" x14ac:dyDescent="0.25">
      <c r="A4586" t="s">
        <v>633</v>
      </c>
      <c r="B4586" t="s">
        <v>15</v>
      </c>
      <c r="C4586" t="s">
        <v>30</v>
      </c>
      <c r="D4586" t="s">
        <v>17</v>
      </c>
      <c r="E4586" t="s">
        <v>26</v>
      </c>
      <c r="F4586" t="s">
        <v>27</v>
      </c>
      <c r="G4586">
        <v>90045</v>
      </c>
      <c r="H4586" t="s">
        <v>31</v>
      </c>
      <c r="I4586" t="s">
        <v>32</v>
      </c>
      <c r="J4586" t="s">
        <v>53</v>
      </c>
      <c r="K4586">
        <v>8.26</v>
      </c>
      <c r="L4586">
        <v>2</v>
      </c>
      <c r="M4586">
        <v>0</v>
      </c>
      <c r="N4586">
        <v>3.7995999999999999</v>
      </c>
      <c r="O4586" s="5">
        <f t="shared" si="71"/>
        <v>0.46</v>
      </c>
    </row>
    <row r="4587" spans="1:15" x14ac:dyDescent="0.25">
      <c r="A4587" t="s">
        <v>1106</v>
      </c>
      <c r="B4587" t="s">
        <v>15</v>
      </c>
      <c r="C4587" t="s">
        <v>88</v>
      </c>
      <c r="D4587" t="s">
        <v>17</v>
      </c>
      <c r="E4587" t="s">
        <v>295</v>
      </c>
      <c r="F4587" t="s">
        <v>27</v>
      </c>
      <c r="G4587">
        <v>94526</v>
      </c>
      <c r="H4587" t="s">
        <v>31</v>
      </c>
      <c r="I4587" t="s">
        <v>32</v>
      </c>
      <c r="J4587" t="s">
        <v>143</v>
      </c>
      <c r="K4587">
        <v>76.58</v>
      </c>
      <c r="L4587">
        <v>7</v>
      </c>
      <c r="M4587">
        <v>0</v>
      </c>
      <c r="N4587">
        <v>38.29</v>
      </c>
      <c r="O4587" s="5">
        <f t="shared" si="71"/>
        <v>0.5</v>
      </c>
    </row>
    <row r="4588" spans="1:15" x14ac:dyDescent="0.25">
      <c r="A4588" t="s">
        <v>1106</v>
      </c>
      <c r="B4588" t="s">
        <v>15</v>
      </c>
      <c r="C4588" t="s">
        <v>88</v>
      </c>
      <c r="D4588" t="s">
        <v>17</v>
      </c>
      <c r="E4588" t="s">
        <v>295</v>
      </c>
      <c r="F4588" t="s">
        <v>27</v>
      </c>
      <c r="G4588">
        <v>94526</v>
      </c>
      <c r="H4588" t="s">
        <v>31</v>
      </c>
      <c r="I4588" t="s">
        <v>32</v>
      </c>
      <c r="J4588" t="s">
        <v>53</v>
      </c>
      <c r="K4588">
        <v>8.8000000000000007</v>
      </c>
      <c r="L4588">
        <v>5</v>
      </c>
      <c r="M4588">
        <v>0</v>
      </c>
      <c r="N4588">
        <v>4.2240000000000002</v>
      </c>
      <c r="O4588" s="5">
        <f t="shared" si="71"/>
        <v>0.48</v>
      </c>
    </row>
    <row r="4589" spans="1:15" x14ac:dyDescent="0.25">
      <c r="A4589" t="s">
        <v>1106</v>
      </c>
      <c r="B4589" t="s">
        <v>15</v>
      </c>
      <c r="C4589" t="s">
        <v>88</v>
      </c>
      <c r="D4589" t="s">
        <v>17</v>
      </c>
      <c r="E4589" t="s">
        <v>295</v>
      </c>
      <c r="F4589" t="s">
        <v>27</v>
      </c>
      <c r="G4589">
        <v>94526</v>
      </c>
      <c r="H4589" t="s">
        <v>31</v>
      </c>
      <c r="I4589" t="s">
        <v>32</v>
      </c>
      <c r="J4589" t="s">
        <v>64</v>
      </c>
      <c r="K4589">
        <v>590.35199999999998</v>
      </c>
      <c r="L4589">
        <v>6</v>
      </c>
      <c r="M4589">
        <v>0.2</v>
      </c>
      <c r="N4589">
        <v>206.6232</v>
      </c>
      <c r="O4589" s="5">
        <f t="shared" si="71"/>
        <v>0.35000000000000003</v>
      </c>
    </row>
    <row r="4590" spans="1:15" x14ac:dyDescent="0.25">
      <c r="A4590" t="s">
        <v>1106</v>
      </c>
      <c r="B4590" t="s">
        <v>15</v>
      </c>
      <c r="C4590" t="s">
        <v>88</v>
      </c>
      <c r="D4590" t="s">
        <v>17</v>
      </c>
      <c r="E4590" t="s">
        <v>295</v>
      </c>
      <c r="F4590" t="s">
        <v>27</v>
      </c>
      <c r="G4590">
        <v>94526</v>
      </c>
      <c r="H4590" t="s">
        <v>31</v>
      </c>
      <c r="I4590" t="s">
        <v>32</v>
      </c>
      <c r="J4590" t="s">
        <v>195</v>
      </c>
      <c r="K4590">
        <v>5.58</v>
      </c>
      <c r="L4590">
        <v>3</v>
      </c>
      <c r="M4590">
        <v>0</v>
      </c>
      <c r="N4590">
        <v>0.16739999999999999</v>
      </c>
      <c r="O4590" s="5">
        <f t="shared" si="71"/>
        <v>0.03</v>
      </c>
    </row>
    <row r="4591" spans="1:15" x14ac:dyDescent="0.25">
      <c r="A4591" t="s">
        <v>1106</v>
      </c>
      <c r="B4591" t="s">
        <v>15</v>
      </c>
      <c r="C4591" t="s">
        <v>88</v>
      </c>
      <c r="D4591" t="s">
        <v>17</v>
      </c>
      <c r="E4591" t="s">
        <v>295</v>
      </c>
      <c r="F4591" t="s">
        <v>27</v>
      </c>
      <c r="G4591">
        <v>94526</v>
      </c>
      <c r="H4591" t="s">
        <v>31</v>
      </c>
      <c r="I4591" t="s">
        <v>21</v>
      </c>
      <c r="J4591" t="s">
        <v>48</v>
      </c>
      <c r="K4591">
        <v>25.02</v>
      </c>
      <c r="L4591">
        <v>3</v>
      </c>
      <c r="M4591">
        <v>0</v>
      </c>
      <c r="N4591">
        <v>10.5084</v>
      </c>
      <c r="O4591" s="5">
        <f t="shared" si="71"/>
        <v>0.42</v>
      </c>
    </row>
    <row r="4592" spans="1:15" x14ac:dyDescent="0.25">
      <c r="A4592" t="s">
        <v>1106</v>
      </c>
      <c r="B4592" t="s">
        <v>15</v>
      </c>
      <c r="C4592" t="s">
        <v>88</v>
      </c>
      <c r="D4592" t="s">
        <v>17</v>
      </c>
      <c r="E4592" t="s">
        <v>295</v>
      </c>
      <c r="F4592" t="s">
        <v>27</v>
      </c>
      <c r="G4592">
        <v>94526</v>
      </c>
      <c r="H4592" t="s">
        <v>31</v>
      </c>
      <c r="I4592" t="s">
        <v>32</v>
      </c>
      <c r="J4592" t="s">
        <v>43</v>
      </c>
      <c r="K4592">
        <v>452.55</v>
      </c>
      <c r="L4592">
        <v>7</v>
      </c>
      <c r="M4592">
        <v>0</v>
      </c>
      <c r="N4592">
        <v>22.627500000000001</v>
      </c>
      <c r="O4592" s="5">
        <f t="shared" si="71"/>
        <v>0.05</v>
      </c>
    </row>
    <row r="4593" spans="1:15" x14ac:dyDescent="0.25">
      <c r="A4593" t="s">
        <v>633</v>
      </c>
      <c r="B4593" t="s">
        <v>38</v>
      </c>
      <c r="C4593" t="s">
        <v>30</v>
      </c>
      <c r="D4593" t="s">
        <v>17</v>
      </c>
      <c r="E4593" t="s">
        <v>26</v>
      </c>
      <c r="F4593" t="s">
        <v>27</v>
      </c>
      <c r="G4593">
        <v>90004</v>
      </c>
      <c r="H4593" t="s">
        <v>31</v>
      </c>
      <c r="I4593" t="s">
        <v>32</v>
      </c>
      <c r="J4593" t="s">
        <v>334</v>
      </c>
      <c r="K4593">
        <v>17.760000000000002</v>
      </c>
      <c r="L4593">
        <v>2</v>
      </c>
      <c r="M4593">
        <v>0</v>
      </c>
      <c r="N4593">
        <v>4.9728000000000003</v>
      </c>
      <c r="O4593" s="5">
        <f t="shared" si="71"/>
        <v>0.27999999999999997</v>
      </c>
    </row>
    <row r="4594" spans="1:15" x14ac:dyDescent="0.25">
      <c r="A4594" t="s">
        <v>633</v>
      </c>
      <c r="B4594" t="s">
        <v>38</v>
      </c>
      <c r="C4594" t="s">
        <v>30</v>
      </c>
      <c r="D4594" t="s">
        <v>17</v>
      </c>
      <c r="E4594" t="s">
        <v>26</v>
      </c>
      <c r="F4594" t="s">
        <v>27</v>
      </c>
      <c r="G4594">
        <v>90004</v>
      </c>
      <c r="H4594" t="s">
        <v>31</v>
      </c>
      <c r="I4594" t="s">
        <v>58</v>
      </c>
      <c r="J4594" t="s">
        <v>59</v>
      </c>
      <c r="K4594">
        <v>302.38400000000001</v>
      </c>
      <c r="L4594">
        <v>2</v>
      </c>
      <c r="M4594">
        <v>0.2</v>
      </c>
      <c r="N4594">
        <v>30.238399999999999</v>
      </c>
      <c r="O4594" s="5">
        <f t="shared" si="71"/>
        <v>9.9999999999999992E-2</v>
      </c>
    </row>
    <row r="4595" spans="1:15" x14ac:dyDescent="0.25">
      <c r="A4595" t="s">
        <v>633</v>
      </c>
      <c r="B4595" t="s">
        <v>38</v>
      </c>
      <c r="C4595" t="s">
        <v>30</v>
      </c>
      <c r="D4595" t="s">
        <v>17</v>
      </c>
      <c r="E4595" t="s">
        <v>26</v>
      </c>
      <c r="F4595" t="s">
        <v>27</v>
      </c>
      <c r="G4595">
        <v>90004</v>
      </c>
      <c r="H4595" t="s">
        <v>31</v>
      </c>
      <c r="I4595" t="s">
        <v>21</v>
      </c>
      <c r="J4595" t="s">
        <v>25</v>
      </c>
      <c r="K4595">
        <v>146.352</v>
      </c>
      <c r="L4595">
        <v>3</v>
      </c>
      <c r="M4595">
        <v>0.2</v>
      </c>
      <c r="N4595">
        <v>-5.4882</v>
      </c>
      <c r="O4595" s="5">
        <f t="shared" si="71"/>
        <v>-3.7499999999999999E-2</v>
      </c>
    </row>
    <row r="4596" spans="1:15" x14ac:dyDescent="0.25">
      <c r="A4596" t="s">
        <v>633</v>
      </c>
      <c r="B4596" t="s">
        <v>38</v>
      </c>
      <c r="C4596" t="s">
        <v>30</v>
      </c>
      <c r="D4596" t="s">
        <v>17</v>
      </c>
      <c r="E4596" t="s">
        <v>26</v>
      </c>
      <c r="F4596" t="s">
        <v>27</v>
      </c>
      <c r="G4596">
        <v>90004</v>
      </c>
      <c r="H4596" t="s">
        <v>31</v>
      </c>
      <c r="I4596" t="s">
        <v>32</v>
      </c>
      <c r="J4596" t="s">
        <v>68</v>
      </c>
      <c r="K4596">
        <v>7.9</v>
      </c>
      <c r="L4596">
        <v>2</v>
      </c>
      <c r="M4596">
        <v>0</v>
      </c>
      <c r="N4596">
        <v>2.0539999999999998</v>
      </c>
      <c r="O4596" s="5">
        <f t="shared" si="71"/>
        <v>0.25999999999999995</v>
      </c>
    </row>
    <row r="4597" spans="1:15" x14ac:dyDescent="0.25">
      <c r="A4597" t="s">
        <v>633</v>
      </c>
      <c r="B4597" t="s">
        <v>38</v>
      </c>
      <c r="C4597" t="s">
        <v>30</v>
      </c>
      <c r="D4597" t="s">
        <v>17</v>
      </c>
      <c r="E4597" t="s">
        <v>26</v>
      </c>
      <c r="F4597" t="s">
        <v>27</v>
      </c>
      <c r="G4597">
        <v>90004</v>
      </c>
      <c r="H4597" t="s">
        <v>31</v>
      </c>
      <c r="I4597" t="s">
        <v>21</v>
      </c>
      <c r="J4597" t="s">
        <v>39</v>
      </c>
      <c r="K4597">
        <v>902.71199999999999</v>
      </c>
      <c r="L4597">
        <v>3</v>
      </c>
      <c r="M4597">
        <v>0.2</v>
      </c>
      <c r="N4597">
        <v>33.851700000000001</v>
      </c>
      <c r="O4597" s="5">
        <f t="shared" si="71"/>
        <v>3.7499999999999999E-2</v>
      </c>
    </row>
    <row r="4598" spans="1:15" x14ac:dyDescent="0.25">
      <c r="A4598" t="s">
        <v>633</v>
      </c>
      <c r="B4598" t="s">
        <v>38</v>
      </c>
      <c r="C4598" t="s">
        <v>30</v>
      </c>
      <c r="D4598" t="s">
        <v>17</v>
      </c>
      <c r="E4598" t="s">
        <v>26</v>
      </c>
      <c r="F4598" t="s">
        <v>27</v>
      </c>
      <c r="G4598">
        <v>90004</v>
      </c>
      <c r="H4598" t="s">
        <v>31</v>
      </c>
      <c r="I4598" t="s">
        <v>32</v>
      </c>
      <c r="J4598" t="s">
        <v>53</v>
      </c>
      <c r="K4598">
        <v>53.97</v>
      </c>
      <c r="L4598">
        <v>3</v>
      </c>
      <c r="M4598">
        <v>0</v>
      </c>
      <c r="N4598">
        <v>15.111599999999999</v>
      </c>
      <c r="O4598" s="5">
        <f t="shared" si="71"/>
        <v>0.27999999999999997</v>
      </c>
    </row>
    <row r="4599" spans="1:15" x14ac:dyDescent="0.25">
      <c r="A4599" t="s">
        <v>831</v>
      </c>
      <c r="B4599" t="s">
        <v>15</v>
      </c>
      <c r="C4599" t="s">
        <v>88</v>
      </c>
      <c r="D4599" t="s">
        <v>17</v>
      </c>
      <c r="E4599" t="s">
        <v>45</v>
      </c>
      <c r="F4599" t="s">
        <v>62</v>
      </c>
      <c r="G4599">
        <v>20016</v>
      </c>
      <c r="H4599" t="s">
        <v>119</v>
      </c>
      <c r="I4599" t="s">
        <v>32</v>
      </c>
      <c r="J4599" t="s">
        <v>53</v>
      </c>
      <c r="K4599">
        <v>33.92</v>
      </c>
      <c r="L4599">
        <v>8</v>
      </c>
      <c r="M4599">
        <v>0</v>
      </c>
      <c r="N4599">
        <v>13.2288</v>
      </c>
      <c r="O4599" s="5">
        <f t="shared" si="71"/>
        <v>0.38999999999999996</v>
      </c>
    </row>
    <row r="4600" spans="1:15" x14ac:dyDescent="0.25">
      <c r="A4600" t="s">
        <v>807</v>
      </c>
      <c r="B4600" t="s">
        <v>38</v>
      </c>
      <c r="C4600" t="s">
        <v>88</v>
      </c>
      <c r="D4600" t="s">
        <v>17</v>
      </c>
      <c r="E4600" t="s">
        <v>361</v>
      </c>
      <c r="F4600" t="s">
        <v>55</v>
      </c>
      <c r="G4600">
        <v>53209</v>
      </c>
      <c r="H4600" t="s">
        <v>89</v>
      </c>
      <c r="I4600" t="s">
        <v>32</v>
      </c>
      <c r="J4600" t="s">
        <v>334</v>
      </c>
      <c r="K4600">
        <v>21.81</v>
      </c>
      <c r="L4600">
        <v>3</v>
      </c>
      <c r="M4600">
        <v>0</v>
      </c>
      <c r="N4600">
        <v>5.8887</v>
      </c>
      <c r="O4600" s="5">
        <f t="shared" si="71"/>
        <v>0.27</v>
      </c>
    </row>
    <row r="4601" spans="1:15" x14ac:dyDescent="0.25">
      <c r="A4601" t="s">
        <v>807</v>
      </c>
      <c r="B4601" t="s">
        <v>38</v>
      </c>
      <c r="C4601" t="s">
        <v>88</v>
      </c>
      <c r="D4601" t="s">
        <v>17</v>
      </c>
      <c r="E4601" t="s">
        <v>361</v>
      </c>
      <c r="F4601" t="s">
        <v>55</v>
      </c>
      <c r="G4601">
        <v>53209</v>
      </c>
      <c r="H4601" t="s">
        <v>89</v>
      </c>
      <c r="I4601" t="s">
        <v>32</v>
      </c>
      <c r="J4601" t="s">
        <v>68</v>
      </c>
      <c r="K4601">
        <v>91.6</v>
      </c>
      <c r="L4601">
        <v>5</v>
      </c>
      <c r="M4601">
        <v>0</v>
      </c>
      <c r="N4601">
        <v>26.564</v>
      </c>
      <c r="O4601" s="5">
        <f t="shared" si="71"/>
        <v>0.29000000000000004</v>
      </c>
    </row>
    <row r="4602" spans="1:15" x14ac:dyDescent="0.25">
      <c r="A4602" t="s">
        <v>913</v>
      </c>
      <c r="B4602" t="s">
        <v>38</v>
      </c>
      <c r="C4602" t="s">
        <v>88</v>
      </c>
      <c r="D4602" t="s">
        <v>17</v>
      </c>
      <c r="E4602" t="s">
        <v>140</v>
      </c>
      <c r="F4602" t="s">
        <v>105</v>
      </c>
      <c r="G4602">
        <v>21215</v>
      </c>
      <c r="H4602" t="s">
        <v>119</v>
      </c>
      <c r="I4602" t="s">
        <v>21</v>
      </c>
      <c r="J4602" t="s">
        <v>25</v>
      </c>
      <c r="K4602">
        <v>150.97999999999999</v>
      </c>
      <c r="L4602">
        <v>1</v>
      </c>
      <c r="M4602">
        <v>0</v>
      </c>
      <c r="N4602">
        <v>43.784199999999998</v>
      </c>
      <c r="O4602" s="5">
        <f t="shared" si="71"/>
        <v>0.29000000000000004</v>
      </c>
    </row>
    <row r="4603" spans="1:15" x14ac:dyDescent="0.25">
      <c r="A4603" t="s">
        <v>913</v>
      </c>
      <c r="B4603" t="s">
        <v>38</v>
      </c>
      <c r="C4603" t="s">
        <v>88</v>
      </c>
      <c r="D4603" t="s">
        <v>17</v>
      </c>
      <c r="E4603" t="s">
        <v>140</v>
      </c>
      <c r="F4603" t="s">
        <v>105</v>
      </c>
      <c r="G4603">
        <v>21215</v>
      </c>
      <c r="H4603" t="s">
        <v>119</v>
      </c>
      <c r="I4603" t="s">
        <v>32</v>
      </c>
      <c r="J4603" t="s">
        <v>143</v>
      </c>
      <c r="K4603">
        <v>137.25</v>
      </c>
      <c r="L4603">
        <v>9</v>
      </c>
      <c r="M4603">
        <v>0</v>
      </c>
      <c r="N4603">
        <v>63.134999999999998</v>
      </c>
      <c r="O4603" s="5">
        <f t="shared" si="71"/>
        <v>0.45999999999999996</v>
      </c>
    </row>
    <row r="4604" spans="1:15" x14ac:dyDescent="0.25">
      <c r="A4604" t="s">
        <v>913</v>
      </c>
      <c r="B4604" t="s">
        <v>38</v>
      </c>
      <c r="C4604" t="s">
        <v>88</v>
      </c>
      <c r="D4604" t="s">
        <v>17</v>
      </c>
      <c r="E4604" t="s">
        <v>140</v>
      </c>
      <c r="F4604" t="s">
        <v>105</v>
      </c>
      <c r="G4604">
        <v>21215</v>
      </c>
      <c r="H4604" t="s">
        <v>119</v>
      </c>
      <c r="I4604" t="s">
        <v>32</v>
      </c>
      <c r="J4604" t="s">
        <v>195</v>
      </c>
      <c r="K4604">
        <v>11.52</v>
      </c>
      <c r="L4604">
        <v>4</v>
      </c>
      <c r="M4604">
        <v>0</v>
      </c>
      <c r="N4604">
        <v>5.4143999999999997</v>
      </c>
      <c r="O4604" s="5">
        <f t="shared" si="71"/>
        <v>0.47</v>
      </c>
    </row>
    <row r="4605" spans="1:15" x14ac:dyDescent="0.25">
      <c r="A4605" t="s">
        <v>828</v>
      </c>
      <c r="B4605" t="s">
        <v>15</v>
      </c>
      <c r="C4605" t="s">
        <v>88</v>
      </c>
      <c r="D4605" t="s">
        <v>17</v>
      </c>
      <c r="E4605" t="s">
        <v>290</v>
      </c>
      <c r="F4605" t="s">
        <v>41</v>
      </c>
      <c r="G4605">
        <v>28540</v>
      </c>
      <c r="H4605" t="s">
        <v>20</v>
      </c>
      <c r="I4605" t="s">
        <v>32</v>
      </c>
      <c r="J4605" t="s">
        <v>80</v>
      </c>
      <c r="K4605">
        <v>18.271999999999998</v>
      </c>
      <c r="L4605">
        <v>1</v>
      </c>
      <c r="M4605">
        <v>0.2</v>
      </c>
      <c r="N4605">
        <v>5.9383999999999997</v>
      </c>
      <c r="O4605" s="5">
        <f t="shared" si="71"/>
        <v>0.32500000000000001</v>
      </c>
    </row>
    <row r="4606" spans="1:15" x14ac:dyDescent="0.25">
      <c r="A4606" t="s">
        <v>828</v>
      </c>
      <c r="B4606" t="s">
        <v>15</v>
      </c>
      <c r="C4606" t="s">
        <v>88</v>
      </c>
      <c r="D4606" t="s">
        <v>17</v>
      </c>
      <c r="E4606" t="s">
        <v>290</v>
      </c>
      <c r="F4606" t="s">
        <v>41</v>
      </c>
      <c r="G4606">
        <v>28540</v>
      </c>
      <c r="H4606" t="s">
        <v>20</v>
      </c>
      <c r="I4606" t="s">
        <v>32</v>
      </c>
      <c r="J4606" t="s">
        <v>80</v>
      </c>
      <c r="K4606">
        <v>153.72800000000001</v>
      </c>
      <c r="L4606">
        <v>4</v>
      </c>
      <c r="M4606">
        <v>0.2</v>
      </c>
      <c r="N4606">
        <v>53.8048</v>
      </c>
      <c r="O4606" s="5">
        <f t="shared" si="71"/>
        <v>0.35</v>
      </c>
    </row>
    <row r="4607" spans="1:15" x14ac:dyDescent="0.25">
      <c r="A4607" t="s">
        <v>828</v>
      </c>
      <c r="B4607" t="s">
        <v>15</v>
      </c>
      <c r="C4607" t="s">
        <v>88</v>
      </c>
      <c r="D4607" t="s">
        <v>17</v>
      </c>
      <c r="E4607" t="s">
        <v>290</v>
      </c>
      <c r="F4607" t="s">
        <v>41</v>
      </c>
      <c r="G4607">
        <v>28540</v>
      </c>
      <c r="H4607" t="s">
        <v>20</v>
      </c>
      <c r="I4607" t="s">
        <v>32</v>
      </c>
      <c r="J4607" t="s">
        <v>143</v>
      </c>
      <c r="K4607">
        <v>12.224</v>
      </c>
      <c r="L4607">
        <v>2</v>
      </c>
      <c r="M4607">
        <v>0.2</v>
      </c>
      <c r="N4607">
        <v>4.4311999999999996</v>
      </c>
      <c r="O4607" s="5">
        <f t="shared" si="71"/>
        <v>0.36249999999999993</v>
      </c>
    </row>
    <row r="4608" spans="1:15" x14ac:dyDescent="0.25">
      <c r="A4608" t="s">
        <v>828</v>
      </c>
      <c r="B4608" t="s">
        <v>15</v>
      </c>
      <c r="C4608" t="s">
        <v>88</v>
      </c>
      <c r="D4608" t="s">
        <v>17</v>
      </c>
      <c r="E4608" t="s">
        <v>290</v>
      </c>
      <c r="F4608" t="s">
        <v>41</v>
      </c>
      <c r="G4608">
        <v>28540</v>
      </c>
      <c r="H4608" t="s">
        <v>20</v>
      </c>
      <c r="I4608" t="s">
        <v>58</v>
      </c>
      <c r="J4608" t="s">
        <v>129</v>
      </c>
      <c r="K4608">
        <v>167.94399999999999</v>
      </c>
      <c r="L4608">
        <v>7</v>
      </c>
      <c r="M4608">
        <v>0.2</v>
      </c>
      <c r="N4608">
        <v>50.383200000000002</v>
      </c>
      <c r="O4608" s="5">
        <f t="shared" si="71"/>
        <v>0.30000000000000004</v>
      </c>
    </row>
    <row r="4609" spans="1:15" x14ac:dyDescent="0.25">
      <c r="A4609" t="s">
        <v>757</v>
      </c>
      <c r="B4609" t="s">
        <v>38</v>
      </c>
      <c r="C4609" t="s">
        <v>16</v>
      </c>
      <c r="D4609" t="s">
        <v>17</v>
      </c>
      <c r="E4609" t="s">
        <v>144</v>
      </c>
      <c r="F4609" t="s">
        <v>94</v>
      </c>
      <c r="G4609">
        <v>14609</v>
      </c>
      <c r="H4609" t="s">
        <v>119</v>
      </c>
      <c r="I4609" t="s">
        <v>58</v>
      </c>
      <c r="J4609" t="s">
        <v>59</v>
      </c>
      <c r="K4609">
        <v>45.99</v>
      </c>
      <c r="L4609">
        <v>1</v>
      </c>
      <c r="M4609">
        <v>0</v>
      </c>
      <c r="N4609">
        <v>13.3371</v>
      </c>
      <c r="O4609" s="5">
        <f t="shared" si="71"/>
        <v>0.28999999999999998</v>
      </c>
    </row>
    <row r="4610" spans="1:15" x14ac:dyDescent="0.25">
      <c r="A4610" t="s">
        <v>757</v>
      </c>
      <c r="B4610" t="s">
        <v>38</v>
      </c>
      <c r="C4610" t="s">
        <v>16</v>
      </c>
      <c r="D4610" t="s">
        <v>17</v>
      </c>
      <c r="E4610" t="s">
        <v>144</v>
      </c>
      <c r="F4610" t="s">
        <v>94</v>
      </c>
      <c r="G4610">
        <v>14609</v>
      </c>
      <c r="H4610" t="s">
        <v>119</v>
      </c>
      <c r="I4610" t="s">
        <v>32</v>
      </c>
      <c r="J4610" t="s">
        <v>43</v>
      </c>
      <c r="K4610">
        <v>535.41</v>
      </c>
      <c r="L4610">
        <v>3</v>
      </c>
      <c r="M4610">
        <v>0</v>
      </c>
      <c r="N4610">
        <v>160.62299999999999</v>
      </c>
      <c r="O4610" s="5">
        <f t="shared" si="71"/>
        <v>0.3</v>
      </c>
    </row>
    <row r="4611" spans="1:15" x14ac:dyDescent="0.25">
      <c r="A4611" t="s">
        <v>757</v>
      </c>
      <c r="B4611" t="s">
        <v>38</v>
      </c>
      <c r="C4611" t="s">
        <v>16</v>
      </c>
      <c r="D4611" t="s">
        <v>17</v>
      </c>
      <c r="E4611" t="s">
        <v>144</v>
      </c>
      <c r="F4611" t="s">
        <v>94</v>
      </c>
      <c r="G4611">
        <v>14609</v>
      </c>
      <c r="H4611" t="s">
        <v>119</v>
      </c>
      <c r="I4611" t="s">
        <v>32</v>
      </c>
      <c r="J4611" t="s">
        <v>64</v>
      </c>
      <c r="K4611">
        <v>6.0960000000000001</v>
      </c>
      <c r="L4611">
        <v>2</v>
      </c>
      <c r="M4611">
        <v>0.2</v>
      </c>
      <c r="N4611">
        <v>2.0573999999999999</v>
      </c>
      <c r="O4611" s="5">
        <f t="shared" si="71"/>
        <v>0.33749999999999997</v>
      </c>
    </row>
    <row r="4612" spans="1:15" x14ac:dyDescent="0.25">
      <c r="A4612" t="s">
        <v>757</v>
      </c>
      <c r="B4612" t="s">
        <v>38</v>
      </c>
      <c r="C4612" t="s">
        <v>16</v>
      </c>
      <c r="D4612" t="s">
        <v>17</v>
      </c>
      <c r="E4612" t="s">
        <v>144</v>
      </c>
      <c r="F4612" t="s">
        <v>94</v>
      </c>
      <c r="G4612">
        <v>14609</v>
      </c>
      <c r="H4612" t="s">
        <v>119</v>
      </c>
      <c r="I4612" t="s">
        <v>32</v>
      </c>
      <c r="J4612" t="s">
        <v>80</v>
      </c>
      <c r="K4612">
        <v>45.36</v>
      </c>
      <c r="L4612">
        <v>7</v>
      </c>
      <c r="M4612">
        <v>0</v>
      </c>
      <c r="N4612">
        <v>21.7728</v>
      </c>
      <c r="O4612" s="5">
        <f t="shared" ref="O4612:O4675" si="72">N4612/K4612</f>
        <v>0.48</v>
      </c>
    </row>
    <row r="4613" spans="1:15" x14ac:dyDescent="0.25">
      <c r="A4613" t="s">
        <v>824</v>
      </c>
      <c r="B4613" t="s">
        <v>38</v>
      </c>
      <c r="C4613" t="s">
        <v>16</v>
      </c>
      <c r="D4613" t="s">
        <v>17</v>
      </c>
      <c r="E4613" t="s">
        <v>349</v>
      </c>
      <c r="F4613" t="s">
        <v>27</v>
      </c>
      <c r="G4613">
        <v>92054</v>
      </c>
      <c r="H4613" t="s">
        <v>31</v>
      </c>
      <c r="I4613" t="s">
        <v>21</v>
      </c>
      <c r="J4613" t="s">
        <v>48</v>
      </c>
      <c r="K4613">
        <v>47.12</v>
      </c>
      <c r="L4613">
        <v>8</v>
      </c>
      <c r="M4613">
        <v>0</v>
      </c>
      <c r="N4613">
        <v>20.732800000000001</v>
      </c>
      <c r="O4613" s="5">
        <f t="shared" si="72"/>
        <v>0.44000000000000006</v>
      </c>
    </row>
    <row r="4614" spans="1:15" x14ac:dyDescent="0.25">
      <c r="A4614" t="s">
        <v>857</v>
      </c>
      <c r="B4614" t="s">
        <v>15</v>
      </c>
      <c r="C4614" t="s">
        <v>30</v>
      </c>
      <c r="D4614" t="s">
        <v>17</v>
      </c>
      <c r="E4614" t="s">
        <v>397</v>
      </c>
      <c r="F4614" t="s">
        <v>117</v>
      </c>
      <c r="G4614">
        <v>39503</v>
      </c>
      <c r="H4614" t="s">
        <v>20</v>
      </c>
      <c r="I4614" t="s">
        <v>32</v>
      </c>
      <c r="J4614" t="s">
        <v>64</v>
      </c>
      <c r="K4614">
        <v>31.36</v>
      </c>
      <c r="L4614">
        <v>4</v>
      </c>
      <c r="M4614">
        <v>0</v>
      </c>
      <c r="N4614">
        <v>15.68</v>
      </c>
      <c r="O4614" s="5">
        <f t="shared" si="72"/>
        <v>0.5</v>
      </c>
    </row>
    <row r="4615" spans="1:15" x14ac:dyDescent="0.25">
      <c r="A4615" t="s">
        <v>748</v>
      </c>
      <c r="B4615" t="s">
        <v>38</v>
      </c>
      <c r="C4615" t="s">
        <v>16</v>
      </c>
      <c r="D4615" t="s">
        <v>17</v>
      </c>
      <c r="E4615" t="s">
        <v>290</v>
      </c>
      <c r="F4615" t="s">
        <v>35</v>
      </c>
      <c r="G4615">
        <v>32216</v>
      </c>
      <c r="H4615" t="s">
        <v>20</v>
      </c>
      <c r="I4615" t="s">
        <v>32</v>
      </c>
      <c r="J4615" t="s">
        <v>53</v>
      </c>
      <c r="K4615">
        <v>47.616</v>
      </c>
      <c r="L4615">
        <v>3</v>
      </c>
      <c r="M4615">
        <v>0.2</v>
      </c>
      <c r="N4615">
        <v>3.5712000000000002</v>
      </c>
      <c r="O4615" s="5">
        <f t="shared" si="72"/>
        <v>7.4999999999999997E-2</v>
      </c>
    </row>
    <row r="4616" spans="1:15" x14ac:dyDescent="0.25">
      <c r="A4616" t="s">
        <v>748</v>
      </c>
      <c r="B4616" t="s">
        <v>38</v>
      </c>
      <c r="C4616" t="s">
        <v>16</v>
      </c>
      <c r="D4616" t="s">
        <v>17</v>
      </c>
      <c r="E4616" t="s">
        <v>290</v>
      </c>
      <c r="F4616" t="s">
        <v>35</v>
      </c>
      <c r="G4616">
        <v>32216</v>
      </c>
      <c r="H4616" t="s">
        <v>20</v>
      </c>
      <c r="I4616" t="s">
        <v>32</v>
      </c>
      <c r="J4616" t="s">
        <v>80</v>
      </c>
      <c r="K4616">
        <v>23.48</v>
      </c>
      <c r="L4616">
        <v>5</v>
      </c>
      <c r="M4616">
        <v>0.2</v>
      </c>
      <c r="N4616">
        <v>8.218</v>
      </c>
      <c r="O4616" s="5">
        <f t="shared" si="72"/>
        <v>0.35</v>
      </c>
    </row>
    <row r="4617" spans="1:15" x14ac:dyDescent="0.25">
      <c r="A4617" t="s">
        <v>644</v>
      </c>
      <c r="B4617" t="s">
        <v>38</v>
      </c>
      <c r="C4617" t="s">
        <v>88</v>
      </c>
      <c r="D4617" t="s">
        <v>17</v>
      </c>
      <c r="E4617" t="s">
        <v>81</v>
      </c>
      <c r="F4617" t="s">
        <v>50</v>
      </c>
      <c r="G4617">
        <v>77070</v>
      </c>
      <c r="H4617" t="s">
        <v>89</v>
      </c>
      <c r="I4617" t="s">
        <v>32</v>
      </c>
      <c r="J4617" t="s">
        <v>68</v>
      </c>
      <c r="K4617">
        <v>62.79</v>
      </c>
      <c r="L4617">
        <v>3</v>
      </c>
      <c r="M4617">
        <v>0.8</v>
      </c>
      <c r="N4617">
        <v>-166.39349999999999</v>
      </c>
      <c r="O4617" s="5">
        <f t="shared" si="72"/>
        <v>-2.65</v>
      </c>
    </row>
    <row r="4618" spans="1:15" x14ac:dyDescent="0.25">
      <c r="A4618" t="s">
        <v>644</v>
      </c>
      <c r="B4618" t="s">
        <v>38</v>
      </c>
      <c r="C4618" t="s">
        <v>88</v>
      </c>
      <c r="D4618" t="s">
        <v>17</v>
      </c>
      <c r="E4618" t="s">
        <v>81</v>
      </c>
      <c r="F4618" t="s">
        <v>50</v>
      </c>
      <c r="G4618">
        <v>77070</v>
      </c>
      <c r="H4618" t="s">
        <v>89</v>
      </c>
      <c r="I4618" t="s">
        <v>32</v>
      </c>
      <c r="J4618" t="s">
        <v>195</v>
      </c>
      <c r="K4618">
        <v>28.44</v>
      </c>
      <c r="L4618">
        <v>9</v>
      </c>
      <c r="M4618">
        <v>0.2</v>
      </c>
      <c r="N4618">
        <v>4.266</v>
      </c>
      <c r="O4618" s="5">
        <f t="shared" si="72"/>
        <v>0.15</v>
      </c>
    </row>
    <row r="4619" spans="1:15" x14ac:dyDescent="0.25">
      <c r="A4619" t="s">
        <v>644</v>
      </c>
      <c r="B4619" t="s">
        <v>15</v>
      </c>
      <c r="C4619" t="s">
        <v>30</v>
      </c>
      <c r="D4619" t="s">
        <v>17</v>
      </c>
      <c r="E4619" t="s">
        <v>81</v>
      </c>
      <c r="F4619" t="s">
        <v>50</v>
      </c>
      <c r="G4619">
        <v>77095</v>
      </c>
      <c r="H4619" t="s">
        <v>89</v>
      </c>
      <c r="I4619" t="s">
        <v>58</v>
      </c>
      <c r="J4619" t="s">
        <v>129</v>
      </c>
      <c r="K4619">
        <v>134.376</v>
      </c>
      <c r="L4619">
        <v>3</v>
      </c>
      <c r="M4619">
        <v>0.2</v>
      </c>
      <c r="N4619">
        <v>6.7187999999999999</v>
      </c>
      <c r="O4619" s="5">
        <f t="shared" si="72"/>
        <v>4.9999999999999996E-2</v>
      </c>
    </row>
    <row r="4620" spans="1:15" x14ac:dyDescent="0.25">
      <c r="A4620" t="s">
        <v>894</v>
      </c>
      <c r="B4620" t="s">
        <v>38</v>
      </c>
      <c r="C4620" t="s">
        <v>88</v>
      </c>
      <c r="D4620" t="s">
        <v>17</v>
      </c>
      <c r="E4620" t="s">
        <v>348</v>
      </c>
      <c r="F4620" t="s">
        <v>108</v>
      </c>
      <c r="G4620">
        <v>2149</v>
      </c>
      <c r="H4620" t="s">
        <v>119</v>
      </c>
      <c r="I4620" t="s">
        <v>58</v>
      </c>
      <c r="J4620" t="s">
        <v>59</v>
      </c>
      <c r="K4620">
        <v>589.9</v>
      </c>
      <c r="L4620">
        <v>2</v>
      </c>
      <c r="M4620">
        <v>0</v>
      </c>
      <c r="N4620">
        <v>147.47499999999999</v>
      </c>
      <c r="O4620" s="5">
        <f t="shared" si="72"/>
        <v>0.25</v>
      </c>
    </row>
    <row r="4621" spans="1:15" x14ac:dyDescent="0.25">
      <c r="A4621" t="s">
        <v>894</v>
      </c>
      <c r="B4621" t="s">
        <v>38</v>
      </c>
      <c r="C4621" t="s">
        <v>88</v>
      </c>
      <c r="D4621" t="s">
        <v>17</v>
      </c>
      <c r="E4621" t="s">
        <v>348</v>
      </c>
      <c r="F4621" t="s">
        <v>108</v>
      </c>
      <c r="G4621">
        <v>2149</v>
      </c>
      <c r="H4621" t="s">
        <v>119</v>
      </c>
      <c r="I4621" t="s">
        <v>21</v>
      </c>
      <c r="J4621" t="s">
        <v>25</v>
      </c>
      <c r="K4621">
        <v>542.94000000000005</v>
      </c>
      <c r="L4621">
        <v>3</v>
      </c>
      <c r="M4621">
        <v>0</v>
      </c>
      <c r="N4621">
        <v>141.1644</v>
      </c>
      <c r="O4621" s="5">
        <f t="shared" si="72"/>
        <v>0.25999999999999995</v>
      </c>
    </row>
    <row r="4622" spans="1:15" x14ac:dyDescent="0.25">
      <c r="A4622" t="s">
        <v>633</v>
      </c>
      <c r="B4622" t="s">
        <v>155</v>
      </c>
      <c r="C4622" t="s">
        <v>88</v>
      </c>
      <c r="D4622" t="s">
        <v>17</v>
      </c>
      <c r="E4622" t="s">
        <v>26</v>
      </c>
      <c r="F4622" t="s">
        <v>27</v>
      </c>
      <c r="G4622">
        <v>90049</v>
      </c>
      <c r="H4622" t="s">
        <v>31</v>
      </c>
      <c r="I4622" t="s">
        <v>58</v>
      </c>
      <c r="J4622" t="s">
        <v>556</v>
      </c>
      <c r="K4622">
        <v>2879.9520000000002</v>
      </c>
      <c r="L4622">
        <v>6</v>
      </c>
      <c r="M4622">
        <v>0.2</v>
      </c>
      <c r="N4622">
        <v>1007.9832</v>
      </c>
      <c r="O4622" s="5">
        <f t="shared" si="72"/>
        <v>0.35</v>
      </c>
    </row>
    <row r="4623" spans="1:15" x14ac:dyDescent="0.25">
      <c r="A4623" t="s">
        <v>633</v>
      </c>
      <c r="B4623" t="s">
        <v>155</v>
      </c>
      <c r="C4623" t="s">
        <v>88</v>
      </c>
      <c r="D4623" t="s">
        <v>17</v>
      </c>
      <c r="E4623" t="s">
        <v>26</v>
      </c>
      <c r="F4623" t="s">
        <v>27</v>
      </c>
      <c r="G4623">
        <v>90049</v>
      </c>
      <c r="H4623" t="s">
        <v>31</v>
      </c>
      <c r="I4623" t="s">
        <v>32</v>
      </c>
      <c r="J4623" t="s">
        <v>64</v>
      </c>
      <c r="K4623">
        <v>90.48</v>
      </c>
      <c r="L4623">
        <v>3</v>
      </c>
      <c r="M4623">
        <v>0.2</v>
      </c>
      <c r="N4623">
        <v>33.93</v>
      </c>
      <c r="O4623" s="5">
        <f t="shared" si="72"/>
        <v>0.375</v>
      </c>
    </row>
    <row r="4624" spans="1:15" x14ac:dyDescent="0.25">
      <c r="A4624" t="s">
        <v>672</v>
      </c>
      <c r="B4624" t="s">
        <v>15</v>
      </c>
      <c r="C4624" t="s">
        <v>30</v>
      </c>
      <c r="D4624" t="s">
        <v>17</v>
      </c>
      <c r="E4624" t="s">
        <v>167</v>
      </c>
      <c r="F4624" t="s">
        <v>56</v>
      </c>
      <c r="G4624">
        <v>19805</v>
      </c>
      <c r="H4624" t="s">
        <v>119</v>
      </c>
      <c r="I4624" t="s">
        <v>32</v>
      </c>
      <c r="J4624" t="s">
        <v>43</v>
      </c>
      <c r="K4624">
        <v>77.55</v>
      </c>
      <c r="L4624">
        <v>5</v>
      </c>
      <c r="M4624">
        <v>0</v>
      </c>
      <c r="N4624">
        <v>21.713999999999999</v>
      </c>
      <c r="O4624" s="5">
        <f t="shared" si="72"/>
        <v>0.27999999999999997</v>
      </c>
    </row>
    <row r="4625" spans="1:15" x14ac:dyDescent="0.25">
      <c r="A4625" t="s">
        <v>701</v>
      </c>
      <c r="B4625" t="s">
        <v>38</v>
      </c>
      <c r="C4625" t="s">
        <v>16</v>
      </c>
      <c r="D4625" t="s">
        <v>17</v>
      </c>
      <c r="E4625" t="s">
        <v>141</v>
      </c>
      <c r="F4625" t="s">
        <v>104</v>
      </c>
      <c r="G4625">
        <v>38401</v>
      </c>
      <c r="H4625" t="s">
        <v>20</v>
      </c>
      <c r="I4625" t="s">
        <v>32</v>
      </c>
      <c r="J4625" t="s">
        <v>334</v>
      </c>
      <c r="K4625">
        <v>8.8320000000000007</v>
      </c>
      <c r="L4625">
        <v>3</v>
      </c>
      <c r="M4625">
        <v>0.2</v>
      </c>
      <c r="N4625">
        <v>-1.9872000000000001</v>
      </c>
      <c r="O4625" s="5">
        <f t="shared" si="72"/>
        <v>-0.22499999999999998</v>
      </c>
    </row>
    <row r="4626" spans="1:15" x14ac:dyDescent="0.25">
      <c r="A4626" t="s">
        <v>701</v>
      </c>
      <c r="B4626" t="s">
        <v>38</v>
      </c>
      <c r="C4626" t="s">
        <v>16</v>
      </c>
      <c r="D4626" t="s">
        <v>17</v>
      </c>
      <c r="E4626" t="s">
        <v>141</v>
      </c>
      <c r="F4626" t="s">
        <v>104</v>
      </c>
      <c r="G4626">
        <v>38401</v>
      </c>
      <c r="H4626" t="s">
        <v>20</v>
      </c>
      <c r="I4626" t="s">
        <v>32</v>
      </c>
      <c r="J4626" t="s">
        <v>80</v>
      </c>
      <c r="K4626">
        <v>177.536</v>
      </c>
      <c r="L4626">
        <v>4</v>
      </c>
      <c r="M4626">
        <v>0.2</v>
      </c>
      <c r="N4626">
        <v>62.137599999999999</v>
      </c>
      <c r="O4626" s="5">
        <f t="shared" si="72"/>
        <v>0.35</v>
      </c>
    </row>
    <row r="4627" spans="1:15" x14ac:dyDescent="0.25">
      <c r="A4627" t="s">
        <v>701</v>
      </c>
      <c r="B4627" t="s">
        <v>38</v>
      </c>
      <c r="C4627" t="s">
        <v>16</v>
      </c>
      <c r="D4627" t="s">
        <v>17</v>
      </c>
      <c r="E4627" t="s">
        <v>141</v>
      </c>
      <c r="F4627" t="s">
        <v>104</v>
      </c>
      <c r="G4627">
        <v>38401</v>
      </c>
      <c r="H4627" t="s">
        <v>20</v>
      </c>
      <c r="I4627" t="s">
        <v>32</v>
      </c>
      <c r="J4627" t="s">
        <v>43</v>
      </c>
      <c r="K4627">
        <v>258.48</v>
      </c>
      <c r="L4627">
        <v>2</v>
      </c>
      <c r="M4627">
        <v>0.2</v>
      </c>
      <c r="N4627">
        <v>-3.2309999999999999</v>
      </c>
      <c r="O4627" s="5">
        <f t="shared" si="72"/>
        <v>-1.2499999999999999E-2</v>
      </c>
    </row>
    <row r="4628" spans="1:15" x14ac:dyDescent="0.25">
      <c r="A4628" t="s">
        <v>701</v>
      </c>
      <c r="B4628" t="s">
        <v>38</v>
      </c>
      <c r="C4628" t="s">
        <v>16</v>
      </c>
      <c r="D4628" t="s">
        <v>17</v>
      </c>
      <c r="E4628" t="s">
        <v>141</v>
      </c>
      <c r="F4628" t="s">
        <v>104</v>
      </c>
      <c r="G4628">
        <v>38401</v>
      </c>
      <c r="H4628" t="s">
        <v>20</v>
      </c>
      <c r="I4628" t="s">
        <v>21</v>
      </c>
      <c r="J4628" t="s">
        <v>48</v>
      </c>
      <c r="K4628">
        <v>14.135999999999999</v>
      </c>
      <c r="L4628">
        <v>3</v>
      </c>
      <c r="M4628">
        <v>0.2</v>
      </c>
      <c r="N4628">
        <v>4.2408000000000001</v>
      </c>
      <c r="O4628" s="5">
        <f t="shared" si="72"/>
        <v>0.30000000000000004</v>
      </c>
    </row>
    <row r="4629" spans="1:15" x14ac:dyDescent="0.25">
      <c r="A4629" t="s">
        <v>652</v>
      </c>
      <c r="B4629" t="s">
        <v>38</v>
      </c>
      <c r="C4629" t="s">
        <v>30</v>
      </c>
      <c r="D4629" t="s">
        <v>17</v>
      </c>
      <c r="E4629" t="s">
        <v>110</v>
      </c>
      <c r="F4629" t="s">
        <v>94</v>
      </c>
      <c r="G4629">
        <v>10011</v>
      </c>
      <c r="H4629" t="s">
        <v>119</v>
      </c>
      <c r="I4629" t="s">
        <v>32</v>
      </c>
      <c r="J4629" t="s">
        <v>43</v>
      </c>
      <c r="K4629">
        <v>77.55</v>
      </c>
      <c r="L4629">
        <v>5</v>
      </c>
      <c r="M4629">
        <v>0</v>
      </c>
      <c r="N4629">
        <v>20.163</v>
      </c>
      <c r="O4629" s="5">
        <f t="shared" si="72"/>
        <v>0.26</v>
      </c>
    </row>
    <row r="4630" spans="1:15" x14ac:dyDescent="0.25">
      <c r="A4630" t="s">
        <v>652</v>
      </c>
      <c r="B4630" t="s">
        <v>38</v>
      </c>
      <c r="C4630" t="s">
        <v>30</v>
      </c>
      <c r="D4630" t="s">
        <v>17</v>
      </c>
      <c r="E4630" t="s">
        <v>110</v>
      </c>
      <c r="F4630" t="s">
        <v>94</v>
      </c>
      <c r="G4630">
        <v>10011</v>
      </c>
      <c r="H4630" t="s">
        <v>119</v>
      </c>
      <c r="I4630" t="s">
        <v>32</v>
      </c>
      <c r="J4630" t="s">
        <v>43</v>
      </c>
      <c r="K4630">
        <v>24.88</v>
      </c>
      <c r="L4630">
        <v>2</v>
      </c>
      <c r="M4630">
        <v>0</v>
      </c>
      <c r="N4630">
        <v>6.9664000000000001</v>
      </c>
      <c r="O4630" s="5">
        <f t="shared" si="72"/>
        <v>0.28000000000000003</v>
      </c>
    </row>
    <row r="4631" spans="1:15" x14ac:dyDescent="0.25">
      <c r="A4631" t="s">
        <v>652</v>
      </c>
      <c r="B4631" t="s">
        <v>38</v>
      </c>
      <c r="C4631" t="s">
        <v>30</v>
      </c>
      <c r="D4631" t="s">
        <v>17</v>
      </c>
      <c r="E4631" t="s">
        <v>110</v>
      </c>
      <c r="F4631" t="s">
        <v>94</v>
      </c>
      <c r="G4631">
        <v>10011</v>
      </c>
      <c r="H4631" t="s">
        <v>119</v>
      </c>
      <c r="I4631" t="s">
        <v>32</v>
      </c>
      <c r="J4631" t="s">
        <v>53</v>
      </c>
      <c r="K4631">
        <v>140.75</v>
      </c>
      <c r="L4631">
        <v>5</v>
      </c>
      <c r="M4631">
        <v>0</v>
      </c>
      <c r="N4631">
        <v>39.409999999999997</v>
      </c>
      <c r="O4631" s="5">
        <f t="shared" si="72"/>
        <v>0.27999999999999997</v>
      </c>
    </row>
    <row r="4632" spans="1:15" x14ac:dyDescent="0.25">
      <c r="A4632" t="s">
        <v>652</v>
      </c>
      <c r="B4632" t="s">
        <v>38</v>
      </c>
      <c r="C4632" t="s">
        <v>30</v>
      </c>
      <c r="D4632" t="s">
        <v>17</v>
      </c>
      <c r="E4632" t="s">
        <v>110</v>
      </c>
      <c r="F4632" t="s">
        <v>94</v>
      </c>
      <c r="G4632">
        <v>10011</v>
      </c>
      <c r="H4632" t="s">
        <v>119</v>
      </c>
      <c r="I4632" t="s">
        <v>32</v>
      </c>
      <c r="J4632" t="s">
        <v>43</v>
      </c>
      <c r="K4632">
        <v>36.630000000000003</v>
      </c>
      <c r="L4632">
        <v>3</v>
      </c>
      <c r="M4632">
        <v>0</v>
      </c>
      <c r="N4632">
        <v>9.8901000000000003</v>
      </c>
      <c r="O4632" s="5">
        <f t="shared" si="72"/>
        <v>0.27</v>
      </c>
    </row>
    <row r="4633" spans="1:15" x14ac:dyDescent="0.25">
      <c r="A4633" t="s">
        <v>1107</v>
      </c>
      <c r="B4633" t="s">
        <v>578</v>
      </c>
      <c r="C4633" t="s">
        <v>16</v>
      </c>
      <c r="D4633" t="s">
        <v>17</v>
      </c>
      <c r="E4633" t="s">
        <v>542</v>
      </c>
      <c r="F4633" t="s">
        <v>82</v>
      </c>
      <c r="G4633">
        <v>48858</v>
      </c>
      <c r="H4633" t="s">
        <v>89</v>
      </c>
      <c r="I4633" t="s">
        <v>21</v>
      </c>
      <c r="J4633" t="s">
        <v>48</v>
      </c>
      <c r="K4633">
        <v>17.14</v>
      </c>
      <c r="L4633">
        <v>2</v>
      </c>
      <c r="M4633">
        <v>0</v>
      </c>
      <c r="N4633">
        <v>6.1703999999999999</v>
      </c>
      <c r="O4633" s="5">
        <f t="shared" si="72"/>
        <v>0.36</v>
      </c>
    </row>
    <row r="4634" spans="1:15" x14ac:dyDescent="0.25">
      <c r="A4634" t="s">
        <v>640</v>
      </c>
      <c r="B4634" t="s">
        <v>15</v>
      </c>
      <c r="C4634" t="s">
        <v>16</v>
      </c>
      <c r="D4634" t="s">
        <v>17</v>
      </c>
      <c r="E4634" t="s">
        <v>65</v>
      </c>
      <c r="F4634" t="s">
        <v>27</v>
      </c>
      <c r="G4634">
        <v>94122</v>
      </c>
      <c r="H4634" t="s">
        <v>31</v>
      </c>
      <c r="I4634" t="s">
        <v>32</v>
      </c>
      <c r="J4634" t="s">
        <v>33</v>
      </c>
      <c r="K4634">
        <v>51.75</v>
      </c>
      <c r="L4634">
        <v>5</v>
      </c>
      <c r="M4634">
        <v>0</v>
      </c>
      <c r="N4634">
        <v>24.84</v>
      </c>
      <c r="O4634" s="5">
        <f t="shared" si="72"/>
        <v>0.48</v>
      </c>
    </row>
    <row r="4635" spans="1:15" x14ac:dyDescent="0.25">
      <c r="A4635" t="s">
        <v>640</v>
      </c>
      <c r="B4635" t="s">
        <v>15</v>
      </c>
      <c r="C4635" t="s">
        <v>16</v>
      </c>
      <c r="D4635" t="s">
        <v>17</v>
      </c>
      <c r="E4635" t="s">
        <v>65</v>
      </c>
      <c r="F4635" t="s">
        <v>27</v>
      </c>
      <c r="G4635">
        <v>94122</v>
      </c>
      <c r="H4635" t="s">
        <v>31</v>
      </c>
      <c r="I4635" t="s">
        <v>21</v>
      </c>
      <c r="J4635" t="s">
        <v>48</v>
      </c>
      <c r="K4635">
        <v>123.96</v>
      </c>
      <c r="L4635">
        <v>3</v>
      </c>
      <c r="M4635">
        <v>0</v>
      </c>
      <c r="N4635">
        <v>11.1564</v>
      </c>
      <c r="O4635" s="5">
        <f t="shared" si="72"/>
        <v>0.09</v>
      </c>
    </row>
    <row r="4636" spans="1:15" x14ac:dyDescent="0.25">
      <c r="A4636" t="s">
        <v>640</v>
      </c>
      <c r="B4636" t="s">
        <v>38</v>
      </c>
      <c r="C4636" t="s">
        <v>30</v>
      </c>
      <c r="D4636" t="s">
        <v>17</v>
      </c>
      <c r="E4636" t="s">
        <v>65</v>
      </c>
      <c r="F4636" t="s">
        <v>27</v>
      </c>
      <c r="G4636">
        <v>94122</v>
      </c>
      <c r="H4636" t="s">
        <v>31</v>
      </c>
      <c r="I4636" t="s">
        <v>21</v>
      </c>
      <c r="J4636" t="s">
        <v>22</v>
      </c>
      <c r="K4636">
        <v>586.39800000000002</v>
      </c>
      <c r="L4636">
        <v>6</v>
      </c>
      <c r="M4636">
        <v>0.15</v>
      </c>
      <c r="N4636">
        <v>34.494</v>
      </c>
      <c r="O4636" s="5">
        <f t="shared" si="72"/>
        <v>5.8823529411764705E-2</v>
      </c>
    </row>
    <row r="4637" spans="1:15" x14ac:dyDescent="0.25">
      <c r="A4637" t="s">
        <v>640</v>
      </c>
      <c r="B4637" t="s">
        <v>38</v>
      </c>
      <c r="C4637" t="s">
        <v>30</v>
      </c>
      <c r="D4637" t="s">
        <v>17</v>
      </c>
      <c r="E4637" t="s">
        <v>65</v>
      </c>
      <c r="F4637" t="s">
        <v>27</v>
      </c>
      <c r="G4637">
        <v>94122</v>
      </c>
      <c r="H4637" t="s">
        <v>31</v>
      </c>
      <c r="I4637" t="s">
        <v>32</v>
      </c>
      <c r="J4637" t="s">
        <v>43</v>
      </c>
      <c r="K4637">
        <v>80.98</v>
      </c>
      <c r="L4637">
        <v>1</v>
      </c>
      <c r="M4637">
        <v>0</v>
      </c>
      <c r="N4637">
        <v>3.2391999999999999</v>
      </c>
      <c r="O4637" s="5">
        <f t="shared" si="72"/>
        <v>3.9999999999999994E-2</v>
      </c>
    </row>
    <row r="4638" spans="1:15" x14ac:dyDescent="0.25">
      <c r="A4638" t="s">
        <v>640</v>
      </c>
      <c r="B4638" t="s">
        <v>38</v>
      </c>
      <c r="C4638" t="s">
        <v>30</v>
      </c>
      <c r="D4638" t="s">
        <v>17</v>
      </c>
      <c r="E4638" t="s">
        <v>65</v>
      </c>
      <c r="F4638" t="s">
        <v>27</v>
      </c>
      <c r="G4638">
        <v>94122</v>
      </c>
      <c r="H4638" t="s">
        <v>31</v>
      </c>
      <c r="I4638" t="s">
        <v>32</v>
      </c>
      <c r="J4638" t="s">
        <v>43</v>
      </c>
      <c r="K4638">
        <v>242.94</v>
      </c>
      <c r="L4638">
        <v>3</v>
      </c>
      <c r="M4638">
        <v>0</v>
      </c>
      <c r="N4638">
        <v>9.7175999999999991</v>
      </c>
      <c r="O4638" s="5">
        <f t="shared" si="72"/>
        <v>3.9999999999999994E-2</v>
      </c>
    </row>
    <row r="4639" spans="1:15" x14ac:dyDescent="0.25">
      <c r="A4639" t="s">
        <v>633</v>
      </c>
      <c r="B4639" t="s">
        <v>155</v>
      </c>
      <c r="C4639" t="s">
        <v>16</v>
      </c>
      <c r="D4639" t="s">
        <v>17</v>
      </c>
      <c r="E4639" t="s">
        <v>26</v>
      </c>
      <c r="F4639" t="s">
        <v>27</v>
      </c>
      <c r="G4639">
        <v>90045</v>
      </c>
      <c r="H4639" t="s">
        <v>31</v>
      </c>
      <c r="I4639" t="s">
        <v>32</v>
      </c>
      <c r="J4639" t="s">
        <v>53</v>
      </c>
      <c r="K4639">
        <v>123.92</v>
      </c>
      <c r="L4639">
        <v>4</v>
      </c>
      <c r="M4639">
        <v>0</v>
      </c>
      <c r="N4639">
        <v>33.458399999999997</v>
      </c>
      <c r="O4639" s="5">
        <f t="shared" si="72"/>
        <v>0.26999999999999996</v>
      </c>
    </row>
    <row r="4640" spans="1:15" x14ac:dyDescent="0.25">
      <c r="A4640" t="s">
        <v>633</v>
      </c>
      <c r="B4640" t="s">
        <v>155</v>
      </c>
      <c r="C4640" t="s">
        <v>16</v>
      </c>
      <c r="D4640" t="s">
        <v>17</v>
      </c>
      <c r="E4640" t="s">
        <v>26</v>
      </c>
      <c r="F4640" t="s">
        <v>27</v>
      </c>
      <c r="G4640">
        <v>90045</v>
      </c>
      <c r="H4640" t="s">
        <v>31</v>
      </c>
      <c r="I4640" t="s">
        <v>32</v>
      </c>
      <c r="J4640" t="s">
        <v>53</v>
      </c>
      <c r="K4640">
        <v>12.39</v>
      </c>
      <c r="L4640">
        <v>3</v>
      </c>
      <c r="M4640">
        <v>0</v>
      </c>
      <c r="N4640">
        <v>5.6993999999999998</v>
      </c>
      <c r="O4640" s="5">
        <f t="shared" si="72"/>
        <v>0.45999999999999996</v>
      </c>
    </row>
    <row r="4641" spans="1:15" x14ac:dyDescent="0.25">
      <c r="A4641" t="s">
        <v>633</v>
      </c>
      <c r="B4641" t="s">
        <v>155</v>
      </c>
      <c r="C4641" t="s">
        <v>16</v>
      </c>
      <c r="D4641" t="s">
        <v>17</v>
      </c>
      <c r="E4641" t="s">
        <v>26</v>
      </c>
      <c r="F4641" t="s">
        <v>27</v>
      </c>
      <c r="G4641">
        <v>90045</v>
      </c>
      <c r="H4641" t="s">
        <v>31</v>
      </c>
      <c r="I4641" t="s">
        <v>32</v>
      </c>
      <c r="J4641" t="s">
        <v>53</v>
      </c>
      <c r="K4641">
        <v>47.3</v>
      </c>
      <c r="L4641">
        <v>2</v>
      </c>
      <c r="M4641">
        <v>0</v>
      </c>
      <c r="N4641">
        <v>12.298</v>
      </c>
      <c r="O4641" s="5">
        <f t="shared" si="72"/>
        <v>0.26</v>
      </c>
    </row>
    <row r="4642" spans="1:15" x14ac:dyDescent="0.25">
      <c r="A4642" t="s">
        <v>993</v>
      </c>
      <c r="B4642" t="s">
        <v>38</v>
      </c>
      <c r="C4642" t="s">
        <v>16</v>
      </c>
      <c r="D4642" t="s">
        <v>17</v>
      </c>
      <c r="E4642" t="s">
        <v>538</v>
      </c>
      <c r="F4642" t="s">
        <v>100</v>
      </c>
      <c r="G4642">
        <v>23602</v>
      </c>
      <c r="H4642" t="s">
        <v>20</v>
      </c>
      <c r="I4642" t="s">
        <v>58</v>
      </c>
      <c r="J4642" t="s">
        <v>556</v>
      </c>
      <c r="K4642">
        <v>1599.92</v>
      </c>
      <c r="L4642">
        <v>8</v>
      </c>
      <c r="M4642">
        <v>0</v>
      </c>
      <c r="N4642">
        <v>751.9624</v>
      </c>
      <c r="O4642" s="5">
        <f t="shared" si="72"/>
        <v>0.47</v>
      </c>
    </row>
    <row r="4643" spans="1:15" x14ac:dyDescent="0.25">
      <c r="A4643" t="s">
        <v>993</v>
      </c>
      <c r="B4643" t="s">
        <v>38</v>
      </c>
      <c r="C4643" t="s">
        <v>16</v>
      </c>
      <c r="D4643" t="s">
        <v>17</v>
      </c>
      <c r="E4643" t="s">
        <v>538</v>
      </c>
      <c r="F4643" t="s">
        <v>100</v>
      </c>
      <c r="G4643">
        <v>23602</v>
      </c>
      <c r="H4643" t="s">
        <v>20</v>
      </c>
      <c r="I4643" t="s">
        <v>32</v>
      </c>
      <c r="J4643" t="s">
        <v>143</v>
      </c>
      <c r="K4643">
        <v>11.09</v>
      </c>
      <c r="L4643">
        <v>1</v>
      </c>
      <c r="M4643">
        <v>0</v>
      </c>
      <c r="N4643">
        <v>5.4340999999999999</v>
      </c>
      <c r="O4643" s="5">
        <f t="shared" si="72"/>
        <v>0.49</v>
      </c>
    </row>
    <row r="4644" spans="1:15" x14ac:dyDescent="0.25">
      <c r="A4644" t="s">
        <v>980</v>
      </c>
      <c r="B4644" t="s">
        <v>15</v>
      </c>
      <c r="C4644" t="s">
        <v>16</v>
      </c>
      <c r="D4644" t="s">
        <v>17</v>
      </c>
      <c r="E4644" t="s">
        <v>355</v>
      </c>
      <c r="F4644" t="s">
        <v>46</v>
      </c>
      <c r="G4644">
        <v>80525</v>
      </c>
      <c r="H4644" t="s">
        <v>31</v>
      </c>
      <c r="I4644" t="s">
        <v>32</v>
      </c>
      <c r="J4644" t="s">
        <v>64</v>
      </c>
      <c r="K4644">
        <v>3.1680000000000001</v>
      </c>
      <c r="L4644">
        <v>4</v>
      </c>
      <c r="M4644">
        <v>0.7</v>
      </c>
      <c r="N4644">
        <v>-2.5344000000000002</v>
      </c>
      <c r="O4644" s="5">
        <f t="shared" si="72"/>
        <v>-0.8</v>
      </c>
    </row>
    <row r="4645" spans="1:15" x14ac:dyDescent="0.25">
      <c r="A4645" t="s">
        <v>980</v>
      </c>
      <c r="B4645" t="s">
        <v>15</v>
      </c>
      <c r="C4645" t="s">
        <v>16</v>
      </c>
      <c r="D4645" t="s">
        <v>17</v>
      </c>
      <c r="E4645" t="s">
        <v>355</v>
      </c>
      <c r="F4645" t="s">
        <v>46</v>
      </c>
      <c r="G4645">
        <v>80525</v>
      </c>
      <c r="H4645" t="s">
        <v>31</v>
      </c>
      <c r="I4645" t="s">
        <v>21</v>
      </c>
      <c r="J4645" t="s">
        <v>25</v>
      </c>
      <c r="K4645">
        <v>579.13599999999997</v>
      </c>
      <c r="L4645">
        <v>4</v>
      </c>
      <c r="M4645">
        <v>0.2</v>
      </c>
      <c r="N4645">
        <v>-28.956800000000001</v>
      </c>
      <c r="O4645" s="5">
        <f t="shared" si="72"/>
        <v>-0.05</v>
      </c>
    </row>
    <row r="4646" spans="1:15" x14ac:dyDescent="0.25">
      <c r="A4646" t="s">
        <v>636</v>
      </c>
      <c r="B4646" t="s">
        <v>38</v>
      </c>
      <c r="C4646" t="s">
        <v>16</v>
      </c>
      <c r="D4646" t="s">
        <v>17</v>
      </c>
      <c r="E4646" t="s">
        <v>44</v>
      </c>
      <c r="F4646" t="s">
        <v>45</v>
      </c>
      <c r="G4646">
        <v>98105</v>
      </c>
      <c r="H4646" t="s">
        <v>31</v>
      </c>
      <c r="I4646" t="s">
        <v>32</v>
      </c>
      <c r="J4646" t="s">
        <v>64</v>
      </c>
      <c r="K4646">
        <v>6.3680000000000003</v>
      </c>
      <c r="L4646">
        <v>2</v>
      </c>
      <c r="M4646">
        <v>0.2</v>
      </c>
      <c r="N4646">
        <v>2.1492</v>
      </c>
      <c r="O4646" s="5">
        <f t="shared" si="72"/>
        <v>0.33749999999999997</v>
      </c>
    </row>
    <row r="4647" spans="1:15" x14ac:dyDescent="0.25">
      <c r="A4647" t="s">
        <v>636</v>
      </c>
      <c r="B4647" t="s">
        <v>38</v>
      </c>
      <c r="C4647" t="s">
        <v>16</v>
      </c>
      <c r="D4647" t="s">
        <v>17</v>
      </c>
      <c r="E4647" t="s">
        <v>44</v>
      </c>
      <c r="F4647" t="s">
        <v>45</v>
      </c>
      <c r="G4647">
        <v>98105</v>
      </c>
      <c r="H4647" t="s">
        <v>31</v>
      </c>
      <c r="I4647" t="s">
        <v>58</v>
      </c>
      <c r="J4647" t="s">
        <v>371</v>
      </c>
      <c r="K4647">
        <v>558.4</v>
      </c>
      <c r="L4647">
        <v>2</v>
      </c>
      <c r="M4647">
        <v>0.2</v>
      </c>
      <c r="N4647">
        <v>41.88</v>
      </c>
      <c r="O4647" s="5">
        <f t="shared" si="72"/>
        <v>7.5000000000000011E-2</v>
      </c>
    </row>
    <row r="4648" spans="1:15" x14ac:dyDescent="0.25">
      <c r="A4648" t="s">
        <v>652</v>
      </c>
      <c r="B4648" t="s">
        <v>38</v>
      </c>
      <c r="C4648" t="s">
        <v>88</v>
      </c>
      <c r="D4648" t="s">
        <v>17</v>
      </c>
      <c r="E4648" t="s">
        <v>110</v>
      </c>
      <c r="F4648" t="s">
        <v>94</v>
      </c>
      <c r="G4648">
        <v>10011</v>
      </c>
      <c r="H4648" t="s">
        <v>119</v>
      </c>
      <c r="I4648" t="s">
        <v>21</v>
      </c>
      <c r="J4648" t="s">
        <v>25</v>
      </c>
      <c r="K4648">
        <v>145.76400000000001</v>
      </c>
      <c r="L4648">
        <v>2</v>
      </c>
      <c r="M4648">
        <v>0.1</v>
      </c>
      <c r="N4648">
        <v>-8.0980000000000008</v>
      </c>
      <c r="O4648" s="5">
        <f t="shared" si="72"/>
        <v>-5.5555555555555559E-2</v>
      </c>
    </row>
    <row r="4649" spans="1:15" x14ac:dyDescent="0.25">
      <c r="A4649" t="s">
        <v>801</v>
      </c>
      <c r="B4649" t="s">
        <v>38</v>
      </c>
      <c r="C4649" t="s">
        <v>30</v>
      </c>
      <c r="D4649" t="s">
        <v>17</v>
      </c>
      <c r="E4649" t="s">
        <v>279</v>
      </c>
      <c r="F4649" t="s">
        <v>100</v>
      </c>
      <c r="G4649">
        <v>23223</v>
      </c>
      <c r="H4649" t="s">
        <v>20</v>
      </c>
      <c r="I4649" t="s">
        <v>32</v>
      </c>
      <c r="J4649" t="s">
        <v>80</v>
      </c>
      <c r="K4649">
        <v>13.62</v>
      </c>
      <c r="L4649">
        <v>3</v>
      </c>
      <c r="M4649">
        <v>0</v>
      </c>
      <c r="N4649">
        <v>6.1289999999999996</v>
      </c>
      <c r="O4649" s="5">
        <f t="shared" si="72"/>
        <v>0.45</v>
      </c>
    </row>
    <row r="4650" spans="1:15" x14ac:dyDescent="0.25">
      <c r="A4650" t="s">
        <v>652</v>
      </c>
      <c r="B4650" t="s">
        <v>38</v>
      </c>
      <c r="C4650" t="s">
        <v>88</v>
      </c>
      <c r="D4650" t="s">
        <v>17</v>
      </c>
      <c r="E4650" t="s">
        <v>110</v>
      </c>
      <c r="F4650" t="s">
        <v>94</v>
      </c>
      <c r="G4650">
        <v>10009</v>
      </c>
      <c r="H4650" t="s">
        <v>119</v>
      </c>
      <c r="I4650" t="s">
        <v>21</v>
      </c>
      <c r="J4650" t="s">
        <v>25</v>
      </c>
      <c r="K4650">
        <v>434.64600000000002</v>
      </c>
      <c r="L4650">
        <v>3</v>
      </c>
      <c r="M4650">
        <v>0.1</v>
      </c>
      <c r="N4650">
        <v>62.782200000000003</v>
      </c>
      <c r="O4650" s="5">
        <f t="shared" si="72"/>
        <v>0.14444444444444446</v>
      </c>
    </row>
    <row r="4651" spans="1:15" x14ac:dyDescent="0.25">
      <c r="A4651" t="s">
        <v>636</v>
      </c>
      <c r="B4651" t="s">
        <v>38</v>
      </c>
      <c r="C4651" t="s">
        <v>30</v>
      </c>
      <c r="D4651" t="s">
        <v>17</v>
      </c>
      <c r="E4651" t="s">
        <v>44</v>
      </c>
      <c r="F4651" t="s">
        <v>45</v>
      </c>
      <c r="G4651">
        <v>98103</v>
      </c>
      <c r="H4651" t="s">
        <v>31</v>
      </c>
      <c r="I4651" t="s">
        <v>32</v>
      </c>
      <c r="J4651" t="s">
        <v>80</v>
      </c>
      <c r="K4651">
        <v>440.19</v>
      </c>
      <c r="L4651">
        <v>9</v>
      </c>
      <c r="M4651">
        <v>0</v>
      </c>
      <c r="N4651">
        <v>206.88929999999999</v>
      </c>
      <c r="O4651" s="5">
        <f t="shared" si="72"/>
        <v>0.47</v>
      </c>
    </row>
    <row r="4652" spans="1:15" x14ac:dyDescent="0.25">
      <c r="A4652" t="s">
        <v>636</v>
      </c>
      <c r="B4652" t="s">
        <v>38</v>
      </c>
      <c r="C4652" t="s">
        <v>30</v>
      </c>
      <c r="D4652" t="s">
        <v>17</v>
      </c>
      <c r="E4652" t="s">
        <v>44</v>
      </c>
      <c r="F4652" t="s">
        <v>45</v>
      </c>
      <c r="G4652">
        <v>98103</v>
      </c>
      <c r="H4652" t="s">
        <v>31</v>
      </c>
      <c r="I4652" t="s">
        <v>32</v>
      </c>
      <c r="J4652" t="s">
        <v>334</v>
      </c>
      <c r="K4652">
        <v>64.400000000000006</v>
      </c>
      <c r="L4652">
        <v>5</v>
      </c>
      <c r="M4652">
        <v>0</v>
      </c>
      <c r="N4652">
        <v>1.9319999999999999</v>
      </c>
      <c r="O4652" s="5">
        <f t="shared" si="72"/>
        <v>2.9999999999999995E-2</v>
      </c>
    </row>
    <row r="4653" spans="1:15" x14ac:dyDescent="0.25">
      <c r="A4653" t="s">
        <v>640</v>
      </c>
      <c r="B4653" t="s">
        <v>38</v>
      </c>
      <c r="C4653" t="s">
        <v>88</v>
      </c>
      <c r="D4653" t="s">
        <v>17</v>
      </c>
      <c r="E4653" t="s">
        <v>65</v>
      </c>
      <c r="F4653" t="s">
        <v>27</v>
      </c>
      <c r="G4653">
        <v>94110</v>
      </c>
      <c r="H4653" t="s">
        <v>31</v>
      </c>
      <c r="I4653" t="s">
        <v>32</v>
      </c>
      <c r="J4653" t="s">
        <v>80</v>
      </c>
      <c r="K4653">
        <v>244.55</v>
      </c>
      <c r="L4653">
        <v>5</v>
      </c>
      <c r="M4653">
        <v>0</v>
      </c>
      <c r="N4653">
        <v>114.9385</v>
      </c>
      <c r="O4653" s="5">
        <f t="shared" si="72"/>
        <v>0.47</v>
      </c>
    </row>
    <row r="4654" spans="1:15" x14ac:dyDescent="0.25">
      <c r="A4654" t="s">
        <v>640</v>
      </c>
      <c r="B4654" t="s">
        <v>38</v>
      </c>
      <c r="C4654" t="s">
        <v>88</v>
      </c>
      <c r="D4654" t="s">
        <v>17</v>
      </c>
      <c r="E4654" t="s">
        <v>65</v>
      </c>
      <c r="F4654" t="s">
        <v>27</v>
      </c>
      <c r="G4654">
        <v>94110</v>
      </c>
      <c r="H4654" t="s">
        <v>31</v>
      </c>
      <c r="I4654" t="s">
        <v>32</v>
      </c>
      <c r="J4654" t="s">
        <v>80</v>
      </c>
      <c r="K4654">
        <v>195.76</v>
      </c>
      <c r="L4654">
        <v>4</v>
      </c>
      <c r="M4654">
        <v>0</v>
      </c>
      <c r="N4654">
        <v>97.88</v>
      </c>
      <c r="O4654" s="5">
        <f t="shared" si="72"/>
        <v>0.5</v>
      </c>
    </row>
    <row r="4655" spans="1:15" x14ac:dyDescent="0.25">
      <c r="A4655" t="s">
        <v>951</v>
      </c>
      <c r="B4655" t="s">
        <v>38</v>
      </c>
      <c r="C4655" t="s">
        <v>88</v>
      </c>
      <c r="D4655" t="s">
        <v>17</v>
      </c>
      <c r="E4655" t="s">
        <v>499</v>
      </c>
      <c r="F4655" t="s">
        <v>139</v>
      </c>
      <c r="G4655">
        <v>8861</v>
      </c>
      <c r="H4655" t="s">
        <v>119</v>
      </c>
      <c r="I4655" t="s">
        <v>32</v>
      </c>
      <c r="J4655" t="s">
        <v>80</v>
      </c>
      <c r="K4655">
        <v>11.76</v>
      </c>
      <c r="L4655">
        <v>2</v>
      </c>
      <c r="M4655">
        <v>0</v>
      </c>
      <c r="N4655">
        <v>5.7624000000000004</v>
      </c>
      <c r="O4655" s="5">
        <f t="shared" si="72"/>
        <v>0.49000000000000005</v>
      </c>
    </row>
    <row r="4656" spans="1:15" x14ac:dyDescent="0.25">
      <c r="A4656" t="s">
        <v>951</v>
      </c>
      <c r="B4656" t="s">
        <v>38</v>
      </c>
      <c r="C4656" t="s">
        <v>88</v>
      </c>
      <c r="D4656" t="s">
        <v>17</v>
      </c>
      <c r="E4656" t="s">
        <v>499</v>
      </c>
      <c r="F4656" t="s">
        <v>139</v>
      </c>
      <c r="G4656">
        <v>8861</v>
      </c>
      <c r="H4656" t="s">
        <v>119</v>
      </c>
      <c r="I4656" t="s">
        <v>32</v>
      </c>
      <c r="J4656" t="s">
        <v>43</v>
      </c>
      <c r="K4656">
        <v>166.45</v>
      </c>
      <c r="L4656">
        <v>5</v>
      </c>
      <c r="M4656">
        <v>0</v>
      </c>
      <c r="N4656">
        <v>39.948</v>
      </c>
      <c r="O4656" s="5">
        <f t="shared" si="72"/>
        <v>0.24000000000000002</v>
      </c>
    </row>
    <row r="4657" spans="1:15" x14ac:dyDescent="0.25">
      <c r="A4657" t="s">
        <v>640</v>
      </c>
      <c r="B4657" t="s">
        <v>15</v>
      </c>
      <c r="C4657" t="s">
        <v>16</v>
      </c>
      <c r="D4657" t="s">
        <v>17</v>
      </c>
      <c r="E4657" t="s">
        <v>65</v>
      </c>
      <c r="F4657" t="s">
        <v>27</v>
      </c>
      <c r="G4657">
        <v>94110</v>
      </c>
      <c r="H4657" t="s">
        <v>31</v>
      </c>
      <c r="I4657" t="s">
        <v>32</v>
      </c>
      <c r="J4657" t="s">
        <v>195</v>
      </c>
      <c r="K4657">
        <v>2.88</v>
      </c>
      <c r="L4657">
        <v>1</v>
      </c>
      <c r="M4657">
        <v>0</v>
      </c>
      <c r="N4657">
        <v>1.3535999999999999</v>
      </c>
      <c r="O4657" s="5">
        <f t="shared" si="72"/>
        <v>0.47</v>
      </c>
    </row>
    <row r="4658" spans="1:15" x14ac:dyDescent="0.25">
      <c r="A4658" t="s">
        <v>1086</v>
      </c>
      <c r="B4658" t="s">
        <v>38</v>
      </c>
      <c r="C4658" t="s">
        <v>30</v>
      </c>
      <c r="D4658" t="s">
        <v>17</v>
      </c>
      <c r="E4658" t="s">
        <v>360</v>
      </c>
      <c r="F4658" t="s">
        <v>74</v>
      </c>
      <c r="G4658">
        <v>61032</v>
      </c>
      <c r="H4658" t="s">
        <v>89</v>
      </c>
      <c r="I4658" t="s">
        <v>32</v>
      </c>
      <c r="J4658" t="s">
        <v>43</v>
      </c>
      <c r="K4658">
        <v>45.247999999999998</v>
      </c>
      <c r="L4658">
        <v>2</v>
      </c>
      <c r="M4658">
        <v>0.2</v>
      </c>
      <c r="N4658">
        <v>3.9592000000000001</v>
      </c>
      <c r="O4658" s="5">
        <f t="shared" si="72"/>
        <v>8.7500000000000008E-2</v>
      </c>
    </row>
    <row r="4659" spans="1:15" x14ac:dyDescent="0.25">
      <c r="A4659" t="s">
        <v>642</v>
      </c>
      <c r="B4659" t="s">
        <v>38</v>
      </c>
      <c r="C4659" t="s">
        <v>16</v>
      </c>
      <c r="D4659" t="s">
        <v>17</v>
      </c>
      <c r="E4659" t="s">
        <v>73</v>
      </c>
      <c r="F4659" t="s">
        <v>70</v>
      </c>
      <c r="G4659">
        <v>19140</v>
      </c>
      <c r="H4659" t="s">
        <v>119</v>
      </c>
      <c r="I4659" t="s">
        <v>32</v>
      </c>
      <c r="J4659" t="s">
        <v>53</v>
      </c>
      <c r="K4659">
        <v>59.904000000000003</v>
      </c>
      <c r="L4659">
        <v>2</v>
      </c>
      <c r="M4659">
        <v>0.2</v>
      </c>
      <c r="N4659">
        <v>14.2272</v>
      </c>
      <c r="O4659" s="5">
        <f t="shared" si="72"/>
        <v>0.23749999999999999</v>
      </c>
    </row>
    <row r="4660" spans="1:15" x14ac:dyDescent="0.25">
      <c r="A4660" t="s">
        <v>642</v>
      </c>
      <c r="B4660" t="s">
        <v>38</v>
      </c>
      <c r="C4660" t="s">
        <v>16</v>
      </c>
      <c r="D4660" t="s">
        <v>17</v>
      </c>
      <c r="E4660" t="s">
        <v>73</v>
      </c>
      <c r="F4660" t="s">
        <v>70</v>
      </c>
      <c r="G4660">
        <v>19140</v>
      </c>
      <c r="H4660" t="s">
        <v>119</v>
      </c>
      <c r="I4660" t="s">
        <v>32</v>
      </c>
      <c r="J4660" t="s">
        <v>68</v>
      </c>
      <c r="K4660">
        <v>23.696000000000002</v>
      </c>
      <c r="L4660">
        <v>2</v>
      </c>
      <c r="M4660">
        <v>0.2</v>
      </c>
      <c r="N4660">
        <v>6.5164</v>
      </c>
      <c r="O4660" s="5">
        <f t="shared" si="72"/>
        <v>0.27499999999999997</v>
      </c>
    </row>
    <row r="4661" spans="1:15" x14ac:dyDescent="0.25">
      <c r="A4661" t="s">
        <v>642</v>
      </c>
      <c r="B4661" t="s">
        <v>38</v>
      </c>
      <c r="C4661" t="s">
        <v>16</v>
      </c>
      <c r="D4661" t="s">
        <v>17</v>
      </c>
      <c r="E4661" t="s">
        <v>73</v>
      </c>
      <c r="F4661" t="s">
        <v>70</v>
      </c>
      <c r="G4661">
        <v>19140</v>
      </c>
      <c r="H4661" t="s">
        <v>119</v>
      </c>
      <c r="I4661" t="s">
        <v>32</v>
      </c>
      <c r="J4661" t="s">
        <v>80</v>
      </c>
      <c r="K4661">
        <v>7.968</v>
      </c>
      <c r="L4661">
        <v>2</v>
      </c>
      <c r="M4661">
        <v>0.2</v>
      </c>
      <c r="N4661">
        <v>2.8883999999999999</v>
      </c>
      <c r="O4661" s="5">
        <f t="shared" si="72"/>
        <v>0.36249999999999999</v>
      </c>
    </row>
    <row r="4662" spans="1:15" x14ac:dyDescent="0.25">
      <c r="A4662" t="s">
        <v>642</v>
      </c>
      <c r="B4662" t="s">
        <v>38</v>
      </c>
      <c r="C4662" t="s">
        <v>16</v>
      </c>
      <c r="D4662" t="s">
        <v>17</v>
      </c>
      <c r="E4662" t="s">
        <v>73</v>
      </c>
      <c r="F4662" t="s">
        <v>70</v>
      </c>
      <c r="G4662">
        <v>19140</v>
      </c>
      <c r="H4662" t="s">
        <v>119</v>
      </c>
      <c r="I4662" t="s">
        <v>32</v>
      </c>
      <c r="J4662" t="s">
        <v>68</v>
      </c>
      <c r="K4662">
        <v>18.2</v>
      </c>
      <c r="L4662">
        <v>7</v>
      </c>
      <c r="M4662">
        <v>0.2</v>
      </c>
      <c r="N4662">
        <v>2.0474999999999999</v>
      </c>
      <c r="O4662" s="5">
        <f t="shared" si="72"/>
        <v>0.1125</v>
      </c>
    </row>
    <row r="4663" spans="1:15" x14ac:dyDescent="0.25">
      <c r="A4663" t="s">
        <v>642</v>
      </c>
      <c r="B4663" t="s">
        <v>38</v>
      </c>
      <c r="C4663" t="s">
        <v>16</v>
      </c>
      <c r="D4663" t="s">
        <v>17</v>
      </c>
      <c r="E4663" t="s">
        <v>73</v>
      </c>
      <c r="F4663" t="s">
        <v>70</v>
      </c>
      <c r="G4663">
        <v>19140</v>
      </c>
      <c r="H4663" t="s">
        <v>119</v>
      </c>
      <c r="I4663" t="s">
        <v>58</v>
      </c>
      <c r="J4663" t="s">
        <v>129</v>
      </c>
      <c r="K4663">
        <v>27.552</v>
      </c>
      <c r="L4663">
        <v>3</v>
      </c>
      <c r="M4663">
        <v>0.2</v>
      </c>
      <c r="N4663">
        <v>-0.34439999999999998</v>
      </c>
      <c r="O4663" s="5">
        <f t="shared" si="72"/>
        <v>-1.2499999999999999E-2</v>
      </c>
    </row>
    <row r="4664" spans="1:15" x14ac:dyDescent="0.25">
      <c r="A4664" t="s">
        <v>642</v>
      </c>
      <c r="B4664" t="s">
        <v>38</v>
      </c>
      <c r="C4664" t="s">
        <v>16</v>
      </c>
      <c r="D4664" t="s">
        <v>17</v>
      </c>
      <c r="E4664" t="s">
        <v>73</v>
      </c>
      <c r="F4664" t="s">
        <v>70</v>
      </c>
      <c r="G4664">
        <v>19140</v>
      </c>
      <c r="H4664" t="s">
        <v>119</v>
      </c>
      <c r="I4664" t="s">
        <v>21</v>
      </c>
      <c r="J4664" t="s">
        <v>25</v>
      </c>
      <c r="K4664">
        <v>844.11599999999999</v>
      </c>
      <c r="L4664">
        <v>6</v>
      </c>
      <c r="M4664">
        <v>0.3</v>
      </c>
      <c r="N4664">
        <v>-36.176400000000001</v>
      </c>
      <c r="O4664" s="5">
        <f t="shared" si="72"/>
        <v>-4.2857142857142858E-2</v>
      </c>
    </row>
    <row r="4665" spans="1:15" x14ac:dyDescent="0.25">
      <c r="A4665" t="s">
        <v>642</v>
      </c>
      <c r="B4665" t="s">
        <v>38</v>
      </c>
      <c r="C4665" t="s">
        <v>16</v>
      </c>
      <c r="D4665" t="s">
        <v>17</v>
      </c>
      <c r="E4665" t="s">
        <v>73</v>
      </c>
      <c r="F4665" t="s">
        <v>70</v>
      </c>
      <c r="G4665">
        <v>19140</v>
      </c>
      <c r="H4665" t="s">
        <v>119</v>
      </c>
      <c r="I4665" t="s">
        <v>32</v>
      </c>
      <c r="J4665" t="s">
        <v>43</v>
      </c>
      <c r="K4665">
        <v>76.751999999999995</v>
      </c>
      <c r="L4665">
        <v>3</v>
      </c>
      <c r="M4665">
        <v>0.2</v>
      </c>
      <c r="N4665">
        <v>-9.5939999999999994</v>
      </c>
      <c r="O4665" s="5">
        <f t="shared" si="72"/>
        <v>-0.125</v>
      </c>
    </row>
    <row r="4666" spans="1:15" x14ac:dyDescent="0.25">
      <c r="A4666" t="s">
        <v>748</v>
      </c>
      <c r="B4666" t="s">
        <v>38</v>
      </c>
      <c r="C4666" t="s">
        <v>16</v>
      </c>
      <c r="D4666" t="s">
        <v>17</v>
      </c>
      <c r="E4666" t="s">
        <v>290</v>
      </c>
      <c r="F4666" t="s">
        <v>35</v>
      </c>
      <c r="G4666">
        <v>32216</v>
      </c>
      <c r="H4666" t="s">
        <v>20</v>
      </c>
      <c r="I4666" t="s">
        <v>32</v>
      </c>
      <c r="J4666" t="s">
        <v>33</v>
      </c>
      <c r="K4666">
        <v>3</v>
      </c>
      <c r="L4666">
        <v>1</v>
      </c>
      <c r="M4666">
        <v>0.2</v>
      </c>
      <c r="N4666">
        <v>1.05</v>
      </c>
      <c r="O4666" s="5">
        <f t="shared" si="72"/>
        <v>0.35000000000000003</v>
      </c>
    </row>
    <row r="4667" spans="1:15" x14ac:dyDescent="0.25">
      <c r="A4667" t="s">
        <v>733</v>
      </c>
      <c r="B4667" t="s">
        <v>38</v>
      </c>
      <c r="C4667" t="s">
        <v>16</v>
      </c>
      <c r="D4667" t="s">
        <v>17</v>
      </c>
      <c r="E4667" t="s">
        <v>266</v>
      </c>
      <c r="F4667" t="s">
        <v>35</v>
      </c>
      <c r="G4667">
        <v>33024</v>
      </c>
      <c r="H4667" t="s">
        <v>20</v>
      </c>
      <c r="I4667" t="s">
        <v>32</v>
      </c>
      <c r="J4667" t="s">
        <v>64</v>
      </c>
      <c r="K4667">
        <v>7.5060000000000002</v>
      </c>
      <c r="L4667">
        <v>9</v>
      </c>
      <c r="M4667">
        <v>0.7</v>
      </c>
      <c r="N4667">
        <v>-6.0048000000000004</v>
      </c>
      <c r="O4667" s="5">
        <f t="shared" si="72"/>
        <v>-0.8</v>
      </c>
    </row>
    <row r="4668" spans="1:15" x14ac:dyDescent="0.25">
      <c r="A4668" t="s">
        <v>733</v>
      </c>
      <c r="B4668" t="s">
        <v>38</v>
      </c>
      <c r="C4668" t="s">
        <v>16</v>
      </c>
      <c r="D4668" t="s">
        <v>17</v>
      </c>
      <c r="E4668" t="s">
        <v>266</v>
      </c>
      <c r="F4668" t="s">
        <v>35</v>
      </c>
      <c r="G4668">
        <v>33024</v>
      </c>
      <c r="H4668" t="s">
        <v>20</v>
      </c>
      <c r="I4668" t="s">
        <v>32</v>
      </c>
      <c r="J4668" t="s">
        <v>33</v>
      </c>
      <c r="K4668">
        <v>16.559999999999999</v>
      </c>
      <c r="L4668">
        <v>2</v>
      </c>
      <c r="M4668">
        <v>0.2</v>
      </c>
      <c r="N4668">
        <v>5.7960000000000003</v>
      </c>
      <c r="O4668" s="5">
        <f t="shared" si="72"/>
        <v>0.35000000000000003</v>
      </c>
    </row>
    <row r="4669" spans="1:15" x14ac:dyDescent="0.25">
      <c r="A4669" t="s">
        <v>636</v>
      </c>
      <c r="B4669" t="s">
        <v>38</v>
      </c>
      <c r="C4669" t="s">
        <v>30</v>
      </c>
      <c r="D4669" t="s">
        <v>17</v>
      </c>
      <c r="E4669" t="s">
        <v>44</v>
      </c>
      <c r="F4669" t="s">
        <v>45</v>
      </c>
      <c r="G4669">
        <v>98115</v>
      </c>
      <c r="H4669" t="s">
        <v>31</v>
      </c>
      <c r="I4669" t="s">
        <v>21</v>
      </c>
      <c r="J4669" t="s">
        <v>48</v>
      </c>
      <c r="K4669">
        <v>79.92</v>
      </c>
      <c r="L4669">
        <v>4</v>
      </c>
      <c r="M4669">
        <v>0</v>
      </c>
      <c r="N4669">
        <v>34.365600000000001</v>
      </c>
      <c r="O4669" s="5">
        <f t="shared" si="72"/>
        <v>0.43</v>
      </c>
    </row>
    <row r="4670" spans="1:15" x14ac:dyDescent="0.25">
      <c r="A4670" t="s">
        <v>636</v>
      </c>
      <c r="B4670" t="s">
        <v>38</v>
      </c>
      <c r="C4670" t="s">
        <v>30</v>
      </c>
      <c r="D4670" t="s">
        <v>17</v>
      </c>
      <c r="E4670" t="s">
        <v>44</v>
      </c>
      <c r="F4670" t="s">
        <v>45</v>
      </c>
      <c r="G4670">
        <v>98115</v>
      </c>
      <c r="H4670" t="s">
        <v>31</v>
      </c>
      <c r="I4670" t="s">
        <v>58</v>
      </c>
      <c r="J4670" t="s">
        <v>129</v>
      </c>
      <c r="K4670">
        <v>69.98</v>
      </c>
      <c r="L4670">
        <v>2</v>
      </c>
      <c r="M4670">
        <v>0</v>
      </c>
      <c r="N4670">
        <v>13.296200000000001</v>
      </c>
      <c r="O4670" s="5">
        <f t="shared" si="72"/>
        <v>0.19</v>
      </c>
    </row>
    <row r="4671" spans="1:15" x14ac:dyDescent="0.25">
      <c r="A4671" t="s">
        <v>637</v>
      </c>
      <c r="B4671" t="s">
        <v>38</v>
      </c>
      <c r="C4671" t="s">
        <v>30</v>
      </c>
      <c r="D4671" t="s">
        <v>17</v>
      </c>
      <c r="E4671" t="s">
        <v>49</v>
      </c>
      <c r="F4671" t="s">
        <v>50</v>
      </c>
      <c r="G4671">
        <v>76106</v>
      </c>
      <c r="H4671" t="s">
        <v>89</v>
      </c>
      <c r="I4671" t="s">
        <v>32</v>
      </c>
      <c r="J4671" t="s">
        <v>64</v>
      </c>
      <c r="K4671">
        <v>11.06</v>
      </c>
      <c r="L4671">
        <v>10</v>
      </c>
      <c r="M4671">
        <v>0.8</v>
      </c>
      <c r="N4671">
        <v>-18.802</v>
      </c>
      <c r="O4671" s="5">
        <f t="shared" si="72"/>
        <v>-1.7</v>
      </c>
    </row>
    <row r="4672" spans="1:15" x14ac:dyDescent="0.25">
      <c r="A4672" t="s">
        <v>637</v>
      </c>
      <c r="B4672" t="s">
        <v>38</v>
      </c>
      <c r="C4672" t="s">
        <v>30</v>
      </c>
      <c r="D4672" t="s">
        <v>17</v>
      </c>
      <c r="E4672" t="s">
        <v>49</v>
      </c>
      <c r="F4672" t="s">
        <v>50</v>
      </c>
      <c r="G4672">
        <v>76106</v>
      </c>
      <c r="H4672" t="s">
        <v>89</v>
      </c>
      <c r="I4672" t="s">
        <v>21</v>
      </c>
      <c r="J4672" t="s">
        <v>22</v>
      </c>
      <c r="K4672">
        <v>623.46479999999997</v>
      </c>
      <c r="L4672">
        <v>7</v>
      </c>
      <c r="M4672">
        <v>0.32</v>
      </c>
      <c r="N4672">
        <v>-119.1918</v>
      </c>
      <c r="O4672" s="5">
        <f t="shared" si="72"/>
        <v>-0.19117647058823531</v>
      </c>
    </row>
    <row r="4673" spans="1:15" x14ac:dyDescent="0.25">
      <c r="A4673" t="s">
        <v>637</v>
      </c>
      <c r="B4673" t="s">
        <v>38</v>
      </c>
      <c r="C4673" t="s">
        <v>30</v>
      </c>
      <c r="D4673" t="s">
        <v>17</v>
      </c>
      <c r="E4673" t="s">
        <v>49</v>
      </c>
      <c r="F4673" t="s">
        <v>50</v>
      </c>
      <c r="G4673">
        <v>76106</v>
      </c>
      <c r="H4673" t="s">
        <v>89</v>
      </c>
      <c r="I4673" t="s">
        <v>32</v>
      </c>
      <c r="J4673" t="s">
        <v>43</v>
      </c>
      <c r="K4673">
        <v>772.68</v>
      </c>
      <c r="L4673">
        <v>5</v>
      </c>
      <c r="M4673">
        <v>0.2</v>
      </c>
      <c r="N4673">
        <v>-57.951000000000001</v>
      </c>
      <c r="O4673" s="5">
        <f t="shared" si="72"/>
        <v>-7.5000000000000011E-2</v>
      </c>
    </row>
    <row r="4674" spans="1:15" x14ac:dyDescent="0.25">
      <c r="A4674" t="s">
        <v>700</v>
      </c>
      <c r="B4674" t="s">
        <v>38</v>
      </c>
      <c r="C4674" t="s">
        <v>16</v>
      </c>
      <c r="D4674" t="s">
        <v>17</v>
      </c>
      <c r="E4674" t="s">
        <v>220</v>
      </c>
      <c r="F4674" t="s">
        <v>82</v>
      </c>
      <c r="G4674">
        <v>48205</v>
      </c>
      <c r="H4674" t="s">
        <v>89</v>
      </c>
      <c r="I4674" t="s">
        <v>32</v>
      </c>
      <c r="J4674" t="s">
        <v>68</v>
      </c>
      <c r="K4674">
        <v>283.14</v>
      </c>
      <c r="L4674">
        <v>4</v>
      </c>
      <c r="M4674">
        <v>0.1</v>
      </c>
      <c r="N4674">
        <v>72.358000000000004</v>
      </c>
      <c r="O4674" s="5">
        <f t="shared" si="72"/>
        <v>0.25555555555555559</v>
      </c>
    </row>
    <row r="4675" spans="1:15" x14ac:dyDescent="0.25">
      <c r="A4675" t="s">
        <v>700</v>
      </c>
      <c r="B4675" t="s">
        <v>38</v>
      </c>
      <c r="C4675" t="s">
        <v>16</v>
      </c>
      <c r="D4675" t="s">
        <v>17</v>
      </c>
      <c r="E4675" t="s">
        <v>220</v>
      </c>
      <c r="F4675" t="s">
        <v>82</v>
      </c>
      <c r="G4675">
        <v>48205</v>
      </c>
      <c r="H4675" t="s">
        <v>89</v>
      </c>
      <c r="I4675" t="s">
        <v>58</v>
      </c>
      <c r="J4675" t="s">
        <v>59</v>
      </c>
      <c r="K4675">
        <v>635.96</v>
      </c>
      <c r="L4675">
        <v>4</v>
      </c>
      <c r="M4675">
        <v>0</v>
      </c>
      <c r="N4675">
        <v>165.34960000000001</v>
      </c>
      <c r="O4675" s="5">
        <f t="shared" si="72"/>
        <v>0.26</v>
      </c>
    </row>
    <row r="4676" spans="1:15" x14ac:dyDescent="0.25">
      <c r="A4676" t="s">
        <v>700</v>
      </c>
      <c r="B4676" t="s">
        <v>38</v>
      </c>
      <c r="C4676" t="s">
        <v>16</v>
      </c>
      <c r="D4676" t="s">
        <v>17</v>
      </c>
      <c r="E4676" t="s">
        <v>220</v>
      </c>
      <c r="F4676" t="s">
        <v>82</v>
      </c>
      <c r="G4676">
        <v>48205</v>
      </c>
      <c r="H4676" t="s">
        <v>89</v>
      </c>
      <c r="I4676" t="s">
        <v>58</v>
      </c>
      <c r="J4676" t="s">
        <v>59</v>
      </c>
      <c r="K4676">
        <v>118.99</v>
      </c>
      <c r="L4676">
        <v>1</v>
      </c>
      <c r="M4676">
        <v>0</v>
      </c>
      <c r="N4676">
        <v>33.3172</v>
      </c>
      <c r="O4676" s="5">
        <f t="shared" ref="O4676:O4739" si="73">N4676/K4676</f>
        <v>0.28000000000000003</v>
      </c>
    </row>
    <row r="4677" spans="1:15" x14ac:dyDescent="0.25">
      <c r="A4677" t="s">
        <v>700</v>
      </c>
      <c r="B4677" t="s">
        <v>38</v>
      </c>
      <c r="C4677" t="s">
        <v>16</v>
      </c>
      <c r="D4677" t="s">
        <v>17</v>
      </c>
      <c r="E4677" t="s">
        <v>220</v>
      </c>
      <c r="F4677" t="s">
        <v>82</v>
      </c>
      <c r="G4677">
        <v>48205</v>
      </c>
      <c r="H4677" t="s">
        <v>89</v>
      </c>
      <c r="I4677" t="s">
        <v>21</v>
      </c>
      <c r="J4677" t="s">
        <v>48</v>
      </c>
      <c r="K4677">
        <v>272.94</v>
      </c>
      <c r="L4677">
        <v>3</v>
      </c>
      <c r="M4677">
        <v>0</v>
      </c>
      <c r="N4677">
        <v>30.023399999999999</v>
      </c>
      <c r="O4677" s="5">
        <f t="shared" si="73"/>
        <v>0.11</v>
      </c>
    </row>
    <row r="4678" spans="1:15" x14ac:dyDescent="0.25">
      <c r="A4678" t="s">
        <v>642</v>
      </c>
      <c r="B4678" t="s">
        <v>15</v>
      </c>
      <c r="C4678" t="s">
        <v>16</v>
      </c>
      <c r="D4678" t="s">
        <v>17</v>
      </c>
      <c r="E4678" t="s">
        <v>73</v>
      </c>
      <c r="F4678" t="s">
        <v>70</v>
      </c>
      <c r="G4678">
        <v>19120</v>
      </c>
      <c r="H4678" t="s">
        <v>119</v>
      </c>
      <c r="I4678" t="s">
        <v>21</v>
      </c>
      <c r="J4678" t="s">
        <v>48</v>
      </c>
      <c r="K4678">
        <v>15.007999999999999</v>
      </c>
      <c r="L4678">
        <v>2</v>
      </c>
      <c r="M4678">
        <v>0.2</v>
      </c>
      <c r="N4678">
        <v>1.5007999999999999</v>
      </c>
      <c r="O4678" s="5">
        <f t="shared" si="73"/>
        <v>0.1</v>
      </c>
    </row>
    <row r="4679" spans="1:15" x14ac:dyDescent="0.25">
      <c r="A4679" t="s">
        <v>1108</v>
      </c>
      <c r="B4679" t="s">
        <v>38</v>
      </c>
      <c r="C4679" t="s">
        <v>16</v>
      </c>
      <c r="D4679" t="s">
        <v>17</v>
      </c>
      <c r="E4679" t="s">
        <v>488</v>
      </c>
      <c r="F4679" t="s">
        <v>61</v>
      </c>
      <c r="G4679">
        <v>84321</v>
      </c>
      <c r="H4679" t="s">
        <v>31</v>
      </c>
      <c r="I4679" t="s">
        <v>32</v>
      </c>
      <c r="J4679" t="s">
        <v>64</v>
      </c>
      <c r="K4679">
        <v>33.088000000000001</v>
      </c>
      <c r="L4679">
        <v>4</v>
      </c>
      <c r="M4679">
        <v>0.2</v>
      </c>
      <c r="N4679">
        <v>11.167199999999999</v>
      </c>
      <c r="O4679" s="5">
        <f t="shared" si="73"/>
        <v>0.33749999999999997</v>
      </c>
    </row>
    <row r="4680" spans="1:15" x14ac:dyDescent="0.25">
      <c r="A4680" t="s">
        <v>1108</v>
      </c>
      <c r="B4680" t="s">
        <v>38</v>
      </c>
      <c r="C4680" t="s">
        <v>16</v>
      </c>
      <c r="D4680" t="s">
        <v>17</v>
      </c>
      <c r="E4680" t="s">
        <v>488</v>
      </c>
      <c r="F4680" t="s">
        <v>61</v>
      </c>
      <c r="G4680">
        <v>84321</v>
      </c>
      <c r="H4680" t="s">
        <v>31</v>
      </c>
      <c r="I4680" t="s">
        <v>32</v>
      </c>
      <c r="J4680" t="s">
        <v>43</v>
      </c>
      <c r="K4680">
        <v>80.98</v>
      </c>
      <c r="L4680">
        <v>1</v>
      </c>
      <c r="M4680">
        <v>0</v>
      </c>
      <c r="N4680">
        <v>3.2391999999999999</v>
      </c>
      <c r="O4680" s="5">
        <f t="shared" si="73"/>
        <v>3.9999999999999994E-2</v>
      </c>
    </row>
    <row r="4681" spans="1:15" x14ac:dyDescent="0.25">
      <c r="A4681" t="s">
        <v>1108</v>
      </c>
      <c r="B4681" t="s">
        <v>38</v>
      </c>
      <c r="C4681" t="s">
        <v>16</v>
      </c>
      <c r="D4681" t="s">
        <v>17</v>
      </c>
      <c r="E4681" t="s">
        <v>488</v>
      </c>
      <c r="F4681" t="s">
        <v>61</v>
      </c>
      <c r="G4681">
        <v>84321</v>
      </c>
      <c r="H4681" t="s">
        <v>31</v>
      </c>
      <c r="I4681" t="s">
        <v>58</v>
      </c>
      <c r="J4681" t="s">
        <v>129</v>
      </c>
      <c r="K4681">
        <v>82.8</v>
      </c>
      <c r="L4681">
        <v>12</v>
      </c>
      <c r="M4681">
        <v>0</v>
      </c>
      <c r="N4681">
        <v>6.6239999999999997</v>
      </c>
      <c r="O4681" s="5">
        <f t="shared" si="73"/>
        <v>0.08</v>
      </c>
    </row>
    <row r="4682" spans="1:15" x14ac:dyDescent="0.25">
      <c r="A4682" t="s">
        <v>1108</v>
      </c>
      <c r="B4682" t="s">
        <v>38</v>
      </c>
      <c r="C4682" t="s">
        <v>16</v>
      </c>
      <c r="D4682" t="s">
        <v>17</v>
      </c>
      <c r="E4682" t="s">
        <v>488</v>
      </c>
      <c r="F4682" t="s">
        <v>61</v>
      </c>
      <c r="G4682">
        <v>84321</v>
      </c>
      <c r="H4682" t="s">
        <v>31</v>
      </c>
      <c r="I4682" t="s">
        <v>32</v>
      </c>
      <c r="J4682" t="s">
        <v>43</v>
      </c>
      <c r="K4682">
        <v>21.36</v>
      </c>
      <c r="L4682">
        <v>2</v>
      </c>
      <c r="M4682">
        <v>0</v>
      </c>
      <c r="N4682">
        <v>5.7671999999999999</v>
      </c>
      <c r="O4682" s="5">
        <f t="shared" si="73"/>
        <v>0.27</v>
      </c>
    </row>
    <row r="4683" spans="1:15" x14ac:dyDescent="0.25">
      <c r="A4683" t="s">
        <v>1108</v>
      </c>
      <c r="B4683" t="s">
        <v>38</v>
      </c>
      <c r="C4683" t="s">
        <v>16</v>
      </c>
      <c r="D4683" t="s">
        <v>17</v>
      </c>
      <c r="E4683" t="s">
        <v>488</v>
      </c>
      <c r="F4683" t="s">
        <v>61</v>
      </c>
      <c r="G4683">
        <v>84321</v>
      </c>
      <c r="H4683" t="s">
        <v>31</v>
      </c>
      <c r="I4683" t="s">
        <v>32</v>
      </c>
      <c r="J4683" t="s">
        <v>64</v>
      </c>
      <c r="K4683">
        <v>62.048000000000002</v>
      </c>
      <c r="L4683">
        <v>2</v>
      </c>
      <c r="M4683">
        <v>0.2</v>
      </c>
      <c r="N4683">
        <v>20.165600000000001</v>
      </c>
      <c r="O4683" s="5">
        <f t="shared" si="73"/>
        <v>0.32500000000000001</v>
      </c>
    </row>
    <row r="4684" spans="1:15" x14ac:dyDescent="0.25">
      <c r="A4684" t="s">
        <v>750</v>
      </c>
      <c r="B4684" t="s">
        <v>15</v>
      </c>
      <c r="C4684" t="s">
        <v>16</v>
      </c>
      <c r="D4684" t="s">
        <v>17</v>
      </c>
      <c r="E4684" t="s">
        <v>122</v>
      </c>
      <c r="F4684" t="s">
        <v>94</v>
      </c>
      <c r="G4684">
        <v>13021</v>
      </c>
      <c r="H4684" t="s">
        <v>119</v>
      </c>
      <c r="I4684" t="s">
        <v>32</v>
      </c>
      <c r="J4684" t="s">
        <v>195</v>
      </c>
      <c r="K4684">
        <v>29.61</v>
      </c>
      <c r="L4684">
        <v>9</v>
      </c>
      <c r="M4684">
        <v>0</v>
      </c>
      <c r="N4684">
        <v>13.3245</v>
      </c>
      <c r="O4684" s="5">
        <f t="shared" si="73"/>
        <v>0.45</v>
      </c>
    </row>
    <row r="4685" spans="1:15" x14ac:dyDescent="0.25">
      <c r="A4685" t="s">
        <v>919</v>
      </c>
      <c r="B4685" t="s">
        <v>578</v>
      </c>
      <c r="C4685" t="s">
        <v>16</v>
      </c>
      <c r="D4685" t="s">
        <v>17</v>
      </c>
      <c r="E4685" t="s">
        <v>475</v>
      </c>
      <c r="F4685" t="s">
        <v>41</v>
      </c>
      <c r="G4685">
        <v>27604</v>
      </c>
      <c r="H4685" t="s">
        <v>20</v>
      </c>
      <c r="I4685" t="s">
        <v>58</v>
      </c>
      <c r="J4685" t="s">
        <v>59</v>
      </c>
      <c r="K4685">
        <v>863.928</v>
      </c>
      <c r="L4685">
        <v>9</v>
      </c>
      <c r="M4685">
        <v>0.2</v>
      </c>
      <c r="N4685">
        <v>86.392799999999994</v>
      </c>
      <c r="O4685" s="5">
        <f t="shared" si="73"/>
        <v>9.9999999999999992E-2</v>
      </c>
    </row>
    <row r="4686" spans="1:15" x14ac:dyDescent="0.25">
      <c r="A4686" t="s">
        <v>642</v>
      </c>
      <c r="B4686" t="s">
        <v>38</v>
      </c>
      <c r="C4686" t="s">
        <v>30</v>
      </c>
      <c r="D4686" t="s">
        <v>17</v>
      </c>
      <c r="E4686" t="s">
        <v>73</v>
      </c>
      <c r="F4686" t="s">
        <v>70</v>
      </c>
      <c r="G4686">
        <v>19120</v>
      </c>
      <c r="H4686" t="s">
        <v>119</v>
      </c>
      <c r="I4686" t="s">
        <v>21</v>
      </c>
      <c r="J4686" t="s">
        <v>39</v>
      </c>
      <c r="K4686">
        <v>241.92</v>
      </c>
      <c r="L4686">
        <v>4</v>
      </c>
      <c r="M4686">
        <v>0.4</v>
      </c>
      <c r="N4686">
        <v>-56.448</v>
      </c>
      <c r="O4686" s="5">
        <f t="shared" si="73"/>
        <v>-0.23333333333333334</v>
      </c>
    </row>
    <row r="4687" spans="1:15" x14ac:dyDescent="0.25">
      <c r="A4687" t="s">
        <v>642</v>
      </c>
      <c r="B4687" t="s">
        <v>38</v>
      </c>
      <c r="C4687" t="s">
        <v>30</v>
      </c>
      <c r="D4687" t="s">
        <v>17</v>
      </c>
      <c r="E4687" t="s">
        <v>73</v>
      </c>
      <c r="F4687" t="s">
        <v>70</v>
      </c>
      <c r="G4687">
        <v>19120</v>
      </c>
      <c r="H4687" t="s">
        <v>119</v>
      </c>
      <c r="I4687" t="s">
        <v>21</v>
      </c>
      <c r="J4687" t="s">
        <v>22</v>
      </c>
      <c r="K4687">
        <v>163.88</v>
      </c>
      <c r="L4687">
        <v>4</v>
      </c>
      <c r="M4687">
        <v>0.5</v>
      </c>
      <c r="N4687">
        <v>-81.94</v>
      </c>
      <c r="O4687" s="5">
        <f t="shared" si="73"/>
        <v>-0.5</v>
      </c>
    </row>
    <row r="4688" spans="1:15" x14ac:dyDescent="0.25">
      <c r="A4688" t="s">
        <v>642</v>
      </c>
      <c r="B4688" t="s">
        <v>38</v>
      </c>
      <c r="C4688" t="s">
        <v>30</v>
      </c>
      <c r="D4688" t="s">
        <v>17</v>
      </c>
      <c r="E4688" t="s">
        <v>73</v>
      </c>
      <c r="F4688" t="s">
        <v>70</v>
      </c>
      <c r="G4688">
        <v>19120</v>
      </c>
      <c r="H4688" t="s">
        <v>119</v>
      </c>
      <c r="I4688" t="s">
        <v>32</v>
      </c>
      <c r="J4688" t="s">
        <v>64</v>
      </c>
      <c r="K4688">
        <v>3.4860000000000002</v>
      </c>
      <c r="L4688">
        <v>2</v>
      </c>
      <c r="M4688">
        <v>0.7</v>
      </c>
      <c r="N4688">
        <v>-2.7888000000000002</v>
      </c>
      <c r="O4688" s="5">
        <f t="shared" si="73"/>
        <v>-0.8</v>
      </c>
    </row>
    <row r="4689" spans="1:15" x14ac:dyDescent="0.25">
      <c r="A4689" t="s">
        <v>642</v>
      </c>
      <c r="B4689" t="s">
        <v>38</v>
      </c>
      <c r="C4689" t="s">
        <v>30</v>
      </c>
      <c r="D4689" t="s">
        <v>17</v>
      </c>
      <c r="E4689" t="s">
        <v>73</v>
      </c>
      <c r="F4689" t="s">
        <v>70</v>
      </c>
      <c r="G4689">
        <v>19120</v>
      </c>
      <c r="H4689" t="s">
        <v>119</v>
      </c>
      <c r="I4689" t="s">
        <v>32</v>
      </c>
      <c r="J4689" t="s">
        <v>195</v>
      </c>
      <c r="K4689">
        <v>10.584</v>
      </c>
      <c r="L4689">
        <v>7</v>
      </c>
      <c r="M4689">
        <v>0.2</v>
      </c>
      <c r="N4689">
        <v>-2.3814000000000002</v>
      </c>
      <c r="O4689" s="5">
        <f t="shared" si="73"/>
        <v>-0.22500000000000003</v>
      </c>
    </row>
    <row r="4690" spans="1:15" x14ac:dyDescent="0.25">
      <c r="A4690" t="s">
        <v>843</v>
      </c>
      <c r="B4690" t="s">
        <v>38</v>
      </c>
      <c r="C4690" t="s">
        <v>16</v>
      </c>
      <c r="D4690" t="s">
        <v>17</v>
      </c>
      <c r="E4690" t="s">
        <v>279</v>
      </c>
      <c r="F4690" t="s">
        <v>83</v>
      </c>
      <c r="G4690">
        <v>47374</v>
      </c>
      <c r="H4690" t="s">
        <v>89</v>
      </c>
      <c r="I4690" t="s">
        <v>58</v>
      </c>
      <c r="J4690" t="s">
        <v>59</v>
      </c>
      <c r="K4690">
        <v>440.91</v>
      </c>
      <c r="L4690">
        <v>9</v>
      </c>
      <c r="M4690">
        <v>0</v>
      </c>
      <c r="N4690">
        <v>123.45480000000001</v>
      </c>
      <c r="O4690" s="5">
        <f t="shared" si="73"/>
        <v>0.27999999999999997</v>
      </c>
    </row>
    <row r="4691" spans="1:15" x14ac:dyDescent="0.25">
      <c r="A4691" t="s">
        <v>813</v>
      </c>
      <c r="B4691" t="s">
        <v>38</v>
      </c>
      <c r="C4691" t="s">
        <v>16</v>
      </c>
      <c r="D4691" t="s">
        <v>17</v>
      </c>
      <c r="E4691" t="s">
        <v>354</v>
      </c>
      <c r="F4691" t="s">
        <v>70</v>
      </c>
      <c r="G4691">
        <v>17602</v>
      </c>
      <c r="H4691" t="s">
        <v>119</v>
      </c>
      <c r="I4691" t="s">
        <v>32</v>
      </c>
      <c r="J4691" t="s">
        <v>64</v>
      </c>
      <c r="K4691">
        <v>5.7149999999999999</v>
      </c>
      <c r="L4691">
        <v>5</v>
      </c>
      <c r="M4691">
        <v>0.7</v>
      </c>
      <c r="N4691">
        <v>-4.7625000000000002</v>
      </c>
      <c r="O4691" s="5">
        <f t="shared" si="73"/>
        <v>-0.83333333333333337</v>
      </c>
    </row>
    <row r="4692" spans="1:15" x14ac:dyDescent="0.25">
      <c r="A4692" t="s">
        <v>730</v>
      </c>
      <c r="B4692" t="s">
        <v>155</v>
      </c>
      <c r="C4692" t="s">
        <v>16</v>
      </c>
      <c r="D4692" t="s">
        <v>17</v>
      </c>
      <c r="E4692" t="s">
        <v>264</v>
      </c>
      <c r="F4692" t="s">
        <v>28</v>
      </c>
      <c r="G4692">
        <v>85705</v>
      </c>
      <c r="H4692" t="s">
        <v>31</v>
      </c>
      <c r="I4692" t="s">
        <v>21</v>
      </c>
      <c r="J4692" t="s">
        <v>48</v>
      </c>
      <c r="K4692">
        <v>51.968000000000004</v>
      </c>
      <c r="L4692">
        <v>2</v>
      </c>
      <c r="M4692">
        <v>0.2</v>
      </c>
      <c r="N4692">
        <v>10.393599999999999</v>
      </c>
      <c r="O4692" s="5">
        <f t="shared" si="73"/>
        <v>0.19999999999999998</v>
      </c>
    </row>
    <row r="4693" spans="1:15" x14ac:dyDescent="0.25">
      <c r="A4693" t="s">
        <v>730</v>
      </c>
      <c r="B4693" t="s">
        <v>155</v>
      </c>
      <c r="C4693" t="s">
        <v>16</v>
      </c>
      <c r="D4693" t="s">
        <v>17</v>
      </c>
      <c r="E4693" t="s">
        <v>264</v>
      </c>
      <c r="F4693" t="s">
        <v>28</v>
      </c>
      <c r="G4693">
        <v>85705</v>
      </c>
      <c r="H4693" t="s">
        <v>31</v>
      </c>
      <c r="I4693" t="s">
        <v>58</v>
      </c>
      <c r="J4693" t="s">
        <v>129</v>
      </c>
      <c r="K4693">
        <v>71.975999999999999</v>
      </c>
      <c r="L4693">
        <v>3</v>
      </c>
      <c r="M4693">
        <v>0.2</v>
      </c>
      <c r="N4693">
        <v>21.5928</v>
      </c>
      <c r="O4693" s="5">
        <f t="shared" si="73"/>
        <v>0.3</v>
      </c>
    </row>
    <row r="4694" spans="1:15" x14ac:dyDescent="0.25">
      <c r="A4694" t="s">
        <v>730</v>
      </c>
      <c r="B4694" t="s">
        <v>155</v>
      </c>
      <c r="C4694" t="s">
        <v>16</v>
      </c>
      <c r="D4694" t="s">
        <v>17</v>
      </c>
      <c r="E4694" t="s">
        <v>264</v>
      </c>
      <c r="F4694" t="s">
        <v>28</v>
      </c>
      <c r="G4694">
        <v>85705</v>
      </c>
      <c r="H4694" t="s">
        <v>31</v>
      </c>
      <c r="I4694" t="s">
        <v>21</v>
      </c>
      <c r="J4694" t="s">
        <v>25</v>
      </c>
      <c r="K4694">
        <v>242.352</v>
      </c>
      <c r="L4694">
        <v>3</v>
      </c>
      <c r="M4694">
        <v>0.2</v>
      </c>
      <c r="N4694">
        <v>-42.4116</v>
      </c>
      <c r="O4694" s="5">
        <f t="shared" si="73"/>
        <v>-0.17499999999999999</v>
      </c>
    </row>
    <row r="4695" spans="1:15" x14ac:dyDescent="0.25">
      <c r="A4695" t="s">
        <v>730</v>
      </c>
      <c r="B4695" t="s">
        <v>155</v>
      </c>
      <c r="C4695" t="s">
        <v>16</v>
      </c>
      <c r="D4695" t="s">
        <v>17</v>
      </c>
      <c r="E4695" t="s">
        <v>264</v>
      </c>
      <c r="F4695" t="s">
        <v>28</v>
      </c>
      <c r="G4695">
        <v>85705</v>
      </c>
      <c r="H4695" t="s">
        <v>31</v>
      </c>
      <c r="I4695" t="s">
        <v>32</v>
      </c>
      <c r="J4695" t="s">
        <v>80</v>
      </c>
      <c r="K4695">
        <v>221.92</v>
      </c>
      <c r="L4695">
        <v>5</v>
      </c>
      <c r="M4695">
        <v>0.2</v>
      </c>
      <c r="N4695">
        <v>77.671999999999997</v>
      </c>
      <c r="O4695" s="5">
        <f t="shared" si="73"/>
        <v>0.35000000000000003</v>
      </c>
    </row>
    <row r="4696" spans="1:15" x14ac:dyDescent="0.25">
      <c r="A4696" t="s">
        <v>730</v>
      </c>
      <c r="B4696" t="s">
        <v>155</v>
      </c>
      <c r="C4696" t="s">
        <v>16</v>
      </c>
      <c r="D4696" t="s">
        <v>17</v>
      </c>
      <c r="E4696" t="s">
        <v>264</v>
      </c>
      <c r="F4696" t="s">
        <v>28</v>
      </c>
      <c r="G4696">
        <v>85705</v>
      </c>
      <c r="H4696" t="s">
        <v>31</v>
      </c>
      <c r="I4696" t="s">
        <v>32</v>
      </c>
      <c r="J4696" t="s">
        <v>80</v>
      </c>
      <c r="K4696">
        <v>8.4480000000000004</v>
      </c>
      <c r="L4696">
        <v>2</v>
      </c>
      <c r="M4696">
        <v>0.2</v>
      </c>
      <c r="N4696">
        <v>2.64</v>
      </c>
      <c r="O4696" s="5">
        <f t="shared" si="73"/>
        <v>0.3125</v>
      </c>
    </row>
    <row r="4697" spans="1:15" x14ac:dyDescent="0.25">
      <c r="A4697" t="s">
        <v>700</v>
      </c>
      <c r="B4697" t="s">
        <v>578</v>
      </c>
      <c r="C4697" t="s">
        <v>16</v>
      </c>
      <c r="D4697" t="s">
        <v>17</v>
      </c>
      <c r="E4697" t="s">
        <v>220</v>
      </c>
      <c r="F4697" t="s">
        <v>82</v>
      </c>
      <c r="G4697">
        <v>48205</v>
      </c>
      <c r="H4697" t="s">
        <v>89</v>
      </c>
      <c r="I4697" t="s">
        <v>32</v>
      </c>
      <c r="J4697" t="s">
        <v>64</v>
      </c>
      <c r="K4697">
        <v>29.52</v>
      </c>
      <c r="L4697">
        <v>4</v>
      </c>
      <c r="M4697">
        <v>0</v>
      </c>
      <c r="N4697">
        <v>14.4648</v>
      </c>
      <c r="O4697" s="5">
        <f t="shared" si="73"/>
        <v>0.49</v>
      </c>
    </row>
    <row r="4698" spans="1:15" x14ac:dyDescent="0.25">
      <c r="A4698" t="s">
        <v>700</v>
      </c>
      <c r="B4698" t="s">
        <v>578</v>
      </c>
      <c r="C4698" t="s">
        <v>16</v>
      </c>
      <c r="D4698" t="s">
        <v>17</v>
      </c>
      <c r="E4698" t="s">
        <v>220</v>
      </c>
      <c r="F4698" t="s">
        <v>82</v>
      </c>
      <c r="G4698">
        <v>48205</v>
      </c>
      <c r="H4698" t="s">
        <v>89</v>
      </c>
      <c r="I4698" t="s">
        <v>21</v>
      </c>
      <c r="J4698" t="s">
        <v>25</v>
      </c>
      <c r="K4698">
        <v>302.94</v>
      </c>
      <c r="L4698">
        <v>3</v>
      </c>
      <c r="M4698">
        <v>0</v>
      </c>
      <c r="N4698">
        <v>48.470399999999998</v>
      </c>
      <c r="O4698" s="5">
        <f t="shared" si="73"/>
        <v>0.16</v>
      </c>
    </row>
    <row r="4699" spans="1:15" x14ac:dyDescent="0.25">
      <c r="A4699" t="s">
        <v>700</v>
      </c>
      <c r="B4699" t="s">
        <v>578</v>
      </c>
      <c r="C4699" t="s">
        <v>16</v>
      </c>
      <c r="D4699" t="s">
        <v>17</v>
      </c>
      <c r="E4699" t="s">
        <v>220</v>
      </c>
      <c r="F4699" t="s">
        <v>82</v>
      </c>
      <c r="G4699">
        <v>48205</v>
      </c>
      <c r="H4699" t="s">
        <v>89</v>
      </c>
      <c r="I4699" t="s">
        <v>21</v>
      </c>
      <c r="J4699" t="s">
        <v>25</v>
      </c>
      <c r="K4699">
        <v>142.36000000000001</v>
      </c>
      <c r="L4699">
        <v>2</v>
      </c>
      <c r="M4699">
        <v>0</v>
      </c>
      <c r="N4699">
        <v>38.437199999999997</v>
      </c>
      <c r="O4699" s="5">
        <f t="shared" si="73"/>
        <v>0.26999999999999996</v>
      </c>
    </row>
    <row r="4700" spans="1:15" x14ac:dyDescent="0.25">
      <c r="A4700" t="s">
        <v>700</v>
      </c>
      <c r="B4700" t="s">
        <v>578</v>
      </c>
      <c r="C4700" t="s">
        <v>16</v>
      </c>
      <c r="D4700" t="s">
        <v>17</v>
      </c>
      <c r="E4700" t="s">
        <v>220</v>
      </c>
      <c r="F4700" t="s">
        <v>82</v>
      </c>
      <c r="G4700">
        <v>48205</v>
      </c>
      <c r="H4700" t="s">
        <v>89</v>
      </c>
      <c r="I4700" t="s">
        <v>21</v>
      </c>
      <c r="J4700" t="s">
        <v>25</v>
      </c>
      <c r="K4700">
        <v>546.66</v>
      </c>
      <c r="L4700">
        <v>9</v>
      </c>
      <c r="M4700">
        <v>0</v>
      </c>
      <c r="N4700">
        <v>136.66499999999999</v>
      </c>
      <c r="O4700" s="5">
        <f t="shared" si="73"/>
        <v>0.25</v>
      </c>
    </row>
    <row r="4701" spans="1:15" x14ac:dyDescent="0.25">
      <c r="A4701" t="s">
        <v>700</v>
      </c>
      <c r="B4701" t="s">
        <v>578</v>
      </c>
      <c r="C4701" t="s">
        <v>16</v>
      </c>
      <c r="D4701" t="s">
        <v>17</v>
      </c>
      <c r="E4701" t="s">
        <v>220</v>
      </c>
      <c r="F4701" t="s">
        <v>82</v>
      </c>
      <c r="G4701">
        <v>48205</v>
      </c>
      <c r="H4701" t="s">
        <v>89</v>
      </c>
      <c r="I4701" t="s">
        <v>21</v>
      </c>
      <c r="J4701" t="s">
        <v>48</v>
      </c>
      <c r="K4701">
        <v>212.13</v>
      </c>
      <c r="L4701">
        <v>3</v>
      </c>
      <c r="M4701">
        <v>0</v>
      </c>
      <c r="N4701">
        <v>14.8491</v>
      </c>
      <c r="O4701" s="5">
        <f t="shared" si="73"/>
        <v>7.0000000000000007E-2</v>
      </c>
    </row>
    <row r="4702" spans="1:15" x14ac:dyDescent="0.25">
      <c r="A4702" t="s">
        <v>725</v>
      </c>
      <c r="B4702" t="s">
        <v>38</v>
      </c>
      <c r="C4702" t="s">
        <v>88</v>
      </c>
      <c r="D4702" t="s">
        <v>17</v>
      </c>
      <c r="E4702" t="s">
        <v>128</v>
      </c>
      <c r="F4702" t="s">
        <v>50</v>
      </c>
      <c r="G4702">
        <v>78745</v>
      </c>
      <c r="H4702" t="s">
        <v>89</v>
      </c>
      <c r="I4702" t="s">
        <v>32</v>
      </c>
      <c r="J4702" t="s">
        <v>53</v>
      </c>
      <c r="K4702">
        <v>5.2480000000000002</v>
      </c>
      <c r="L4702">
        <v>2</v>
      </c>
      <c r="M4702">
        <v>0.2</v>
      </c>
      <c r="N4702">
        <v>0.59040000000000004</v>
      </c>
      <c r="O4702" s="5">
        <f t="shared" si="73"/>
        <v>0.1125</v>
      </c>
    </row>
    <row r="4703" spans="1:15" x14ac:dyDescent="0.25">
      <c r="A4703" t="s">
        <v>725</v>
      </c>
      <c r="B4703" t="s">
        <v>38</v>
      </c>
      <c r="C4703" t="s">
        <v>88</v>
      </c>
      <c r="D4703" t="s">
        <v>17</v>
      </c>
      <c r="E4703" t="s">
        <v>128</v>
      </c>
      <c r="F4703" t="s">
        <v>50</v>
      </c>
      <c r="G4703">
        <v>78745</v>
      </c>
      <c r="H4703" t="s">
        <v>89</v>
      </c>
      <c r="I4703" t="s">
        <v>32</v>
      </c>
      <c r="J4703" t="s">
        <v>43</v>
      </c>
      <c r="K4703">
        <v>74.415999999999997</v>
      </c>
      <c r="L4703">
        <v>2</v>
      </c>
      <c r="M4703">
        <v>0.2</v>
      </c>
      <c r="N4703">
        <v>-14.8832</v>
      </c>
      <c r="O4703" s="5">
        <f t="shared" si="73"/>
        <v>-0.2</v>
      </c>
    </row>
    <row r="4704" spans="1:15" x14ac:dyDescent="0.25">
      <c r="A4704" t="s">
        <v>725</v>
      </c>
      <c r="B4704" t="s">
        <v>38</v>
      </c>
      <c r="C4704" t="s">
        <v>88</v>
      </c>
      <c r="D4704" t="s">
        <v>17</v>
      </c>
      <c r="E4704" t="s">
        <v>128</v>
      </c>
      <c r="F4704" t="s">
        <v>50</v>
      </c>
      <c r="G4704">
        <v>78745</v>
      </c>
      <c r="H4704" t="s">
        <v>89</v>
      </c>
      <c r="I4704" t="s">
        <v>32</v>
      </c>
      <c r="J4704" t="s">
        <v>80</v>
      </c>
      <c r="K4704">
        <v>6.8479999999999999</v>
      </c>
      <c r="L4704">
        <v>2</v>
      </c>
      <c r="M4704">
        <v>0.2</v>
      </c>
      <c r="N4704">
        <v>2.14</v>
      </c>
      <c r="O4704" s="5">
        <f t="shared" si="73"/>
        <v>0.3125</v>
      </c>
    </row>
    <row r="4705" spans="1:15" x14ac:dyDescent="0.25">
      <c r="A4705" t="s">
        <v>725</v>
      </c>
      <c r="B4705" t="s">
        <v>38</v>
      </c>
      <c r="C4705" t="s">
        <v>88</v>
      </c>
      <c r="D4705" t="s">
        <v>17</v>
      </c>
      <c r="E4705" t="s">
        <v>128</v>
      </c>
      <c r="F4705" t="s">
        <v>50</v>
      </c>
      <c r="G4705">
        <v>78745</v>
      </c>
      <c r="H4705" t="s">
        <v>89</v>
      </c>
      <c r="I4705" t="s">
        <v>21</v>
      </c>
      <c r="J4705" t="s">
        <v>48</v>
      </c>
      <c r="K4705">
        <v>7.9960000000000004</v>
      </c>
      <c r="L4705">
        <v>1</v>
      </c>
      <c r="M4705">
        <v>0.6</v>
      </c>
      <c r="N4705">
        <v>-6.9965000000000002</v>
      </c>
      <c r="O4705" s="5">
        <f t="shared" si="73"/>
        <v>-0.875</v>
      </c>
    </row>
    <row r="4706" spans="1:15" x14ac:dyDescent="0.25">
      <c r="A4706" t="s">
        <v>644</v>
      </c>
      <c r="B4706" t="s">
        <v>38</v>
      </c>
      <c r="C4706" t="s">
        <v>30</v>
      </c>
      <c r="D4706" t="s">
        <v>17</v>
      </c>
      <c r="E4706" t="s">
        <v>81</v>
      </c>
      <c r="F4706" t="s">
        <v>50</v>
      </c>
      <c r="G4706">
        <v>77095</v>
      </c>
      <c r="H4706" t="s">
        <v>89</v>
      </c>
      <c r="I4706" t="s">
        <v>32</v>
      </c>
      <c r="J4706" t="s">
        <v>68</v>
      </c>
      <c r="K4706">
        <v>8.7119999999999997</v>
      </c>
      <c r="L4706">
        <v>2</v>
      </c>
      <c r="M4706">
        <v>0.8</v>
      </c>
      <c r="N4706">
        <v>-19.602</v>
      </c>
      <c r="O4706" s="5">
        <f t="shared" si="73"/>
        <v>-2.25</v>
      </c>
    </row>
    <row r="4707" spans="1:15" x14ac:dyDescent="0.25">
      <c r="A4707" t="s">
        <v>1109</v>
      </c>
      <c r="B4707" t="s">
        <v>155</v>
      </c>
      <c r="C4707" t="s">
        <v>16</v>
      </c>
      <c r="D4707" t="s">
        <v>17</v>
      </c>
      <c r="E4707" t="s">
        <v>604</v>
      </c>
      <c r="F4707" t="s">
        <v>51</v>
      </c>
      <c r="G4707">
        <v>6708</v>
      </c>
      <c r="H4707" t="s">
        <v>119</v>
      </c>
      <c r="I4707" t="s">
        <v>32</v>
      </c>
      <c r="J4707" t="s">
        <v>334</v>
      </c>
      <c r="K4707">
        <v>65.17</v>
      </c>
      <c r="L4707">
        <v>7</v>
      </c>
      <c r="M4707">
        <v>0</v>
      </c>
      <c r="N4707">
        <v>18.8993</v>
      </c>
      <c r="O4707" s="5">
        <f t="shared" si="73"/>
        <v>0.28999999999999998</v>
      </c>
    </row>
    <row r="4708" spans="1:15" x14ac:dyDescent="0.25">
      <c r="A4708" t="s">
        <v>1109</v>
      </c>
      <c r="B4708" t="s">
        <v>155</v>
      </c>
      <c r="C4708" t="s">
        <v>16</v>
      </c>
      <c r="D4708" t="s">
        <v>17</v>
      </c>
      <c r="E4708" t="s">
        <v>604</v>
      </c>
      <c r="F4708" t="s">
        <v>51</v>
      </c>
      <c r="G4708">
        <v>6708</v>
      </c>
      <c r="H4708" t="s">
        <v>119</v>
      </c>
      <c r="I4708" t="s">
        <v>32</v>
      </c>
      <c r="J4708" t="s">
        <v>33</v>
      </c>
      <c r="K4708">
        <v>14.62</v>
      </c>
      <c r="L4708">
        <v>2</v>
      </c>
      <c r="M4708">
        <v>0</v>
      </c>
      <c r="N4708">
        <v>6.8714000000000004</v>
      </c>
      <c r="O4708" s="5">
        <f t="shared" si="73"/>
        <v>0.47000000000000003</v>
      </c>
    </row>
    <row r="4709" spans="1:15" x14ac:dyDescent="0.25">
      <c r="A4709" t="s">
        <v>1109</v>
      </c>
      <c r="B4709" t="s">
        <v>155</v>
      </c>
      <c r="C4709" t="s">
        <v>16</v>
      </c>
      <c r="D4709" t="s">
        <v>17</v>
      </c>
      <c r="E4709" t="s">
        <v>604</v>
      </c>
      <c r="F4709" t="s">
        <v>51</v>
      </c>
      <c r="G4709">
        <v>6708</v>
      </c>
      <c r="H4709" t="s">
        <v>119</v>
      </c>
      <c r="I4709" t="s">
        <v>21</v>
      </c>
      <c r="J4709" t="s">
        <v>48</v>
      </c>
      <c r="K4709">
        <v>173.24</v>
      </c>
      <c r="L4709">
        <v>4</v>
      </c>
      <c r="M4709">
        <v>0</v>
      </c>
      <c r="N4709">
        <v>17.324000000000002</v>
      </c>
      <c r="O4709" s="5">
        <f t="shared" si="73"/>
        <v>0.1</v>
      </c>
    </row>
    <row r="4710" spans="1:15" x14ac:dyDescent="0.25">
      <c r="A4710" t="s">
        <v>633</v>
      </c>
      <c r="B4710" t="s">
        <v>155</v>
      </c>
      <c r="C4710" t="s">
        <v>16</v>
      </c>
      <c r="D4710" t="s">
        <v>17</v>
      </c>
      <c r="E4710" t="s">
        <v>26</v>
      </c>
      <c r="F4710" t="s">
        <v>27</v>
      </c>
      <c r="G4710">
        <v>90049</v>
      </c>
      <c r="H4710" t="s">
        <v>31</v>
      </c>
      <c r="I4710" t="s">
        <v>32</v>
      </c>
      <c r="J4710" t="s">
        <v>64</v>
      </c>
      <c r="K4710">
        <v>895.92</v>
      </c>
      <c r="L4710">
        <v>5</v>
      </c>
      <c r="M4710">
        <v>0.2</v>
      </c>
      <c r="N4710">
        <v>302.37299999999999</v>
      </c>
      <c r="O4710" s="5">
        <f t="shared" si="73"/>
        <v>0.33750000000000002</v>
      </c>
    </row>
    <row r="4711" spans="1:15" x14ac:dyDescent="0.25">
      <c r="A4711" t="s">
        <v>633</v>
      </c>
      <c r="B4711" t="s">
        <v>155</v>
      </c>
      <c r="C4711" t="s">
        <v>16</v>
      </c>
      <c r="D4711" t="s">
        <v>17</v>
      </c>
      <c r="E4711" t="s">
        <v>26</v>
      </c>
      <c r="F4711" t="s">
        <v>27</v>
      </c>
      <c r="G4711">
        <v>90049</v>
      </c>
      <c r="H4711" t="s">
        <v>31</v>
      </c>
      <c r="I4711" t="s">
        <v>32</v>
      </c>
      <c r="J4711" t="s">
        <v>43</v>
      </c>
      <c r="K4711">
        <v>130.71</v>
      </c>
      <c r="L4711">
        <v>3</v>
      </c>
      <c r="M4711">
        <v>0</v>
      </c>
      <c r="N4711">
        <v>39.213000000000001</v>
      </c>
      <c r="O4711" s="5">
        <f t="shared" si="73"/>
        <v>0.3</v>
      </c>
    </row>
    <row r="4712" spans="1:15" x14ac:dyDescent="0.25">
      <c r="A4712" t="s">
        <v>633</v>
      </c>
      <c r="B4712" t="s">
        <v>155</v>
      </c>
      <c r="C4712" t="s">
        <v>16</v>
      </c>
      <c r="D4712" t="s">
        <v>17</v>
      </c>
      <c r="E4712" t="s">
        <v>26</v>
      </c>
      <c r="F4712" t="s">
        <v>27</v>
      </c>
      <c r="G4712">
        <v>90049</v>
      </c>
      <c r="H4712" t="s">
        <v>31</v>
      </c>
      <c r="I4712" t="s">
        <v>32</v>
      </c>
      <c r="J4712" t="s">
        <v>53</v>
      </c>
      <c r="K4712">
        <v>11.68</v>
      </c>
      <c r="L4712">
        <v>2</v>
      </c>
      <c r="M4712">
        <v>0</v>
      </c>
      <c r="N4712">
        <v>3.0367999999999999</v>
      </c>
      <c r="O4712" s="5">
        <f t="shared" si="73"/>
        <v>0.26</v>
      </c>
    </row>
    <row r="4713" spans="1:15" x14ac:dyDescent="0.25">
      <c r="A4713" t="s">
        <v>633</v>
      </c>
      <c r="B4713" t="s">
        <v>155</v>
      </c>
      <c r="C4713" t="s">
        <v>16</v>
      </c>
      <c r="D4713" t="s">
        <v>17</v>
      </c>
      <c r="E4713" t="s">
        <v>26</v>
      </c>
      <c r="F4713" t="s">
        <v>27</v>
      </c>
      <c r="G4713">
        <v>90049</v>
      </c>
      <c r="H4713" t="s">
        <v>31</v>
      </c>
      <c r="I4713" t="s">
        <v>58</v>
      </c>
      <c r="J4713" t="s">
        <v>129</v>
      </c>
      <c r="K4713">
        <v>62.31</v>
      </c>
      <c r="L4713">
        <v>3</v>
      </c>
      <c r="M4713">
        <v>0</v>
      </c>
      <c r="N4713">
        <v>22.4316</v>
      </c>
      <c r="O4713" s="5">
        <f t="shared" si="73"/>
        <v>0.36</v>
      </c>
    </row>
    <row r="4714" spans="1:15" x14ac:dyDescent="0.25">
      <c r="A4714" t="s">
        <v>642</v>
      </c>
      <c r="B4714" t="s">
        <v>578</v>
      </c>
      <c r="C4714" t="s">
        <v>16</v>
      </c>
      <c r="D4714" t="s">
        <v>17</v>
      </c>
      <c r="E4714" t="s">
        <v>73</v>
      </c>
      <c r="F4714" t="s">
        <v>70</v>
      </c>
      <c r="G4714">
        <v>19120</v>
      </c>
      <c r="H4714" t="s">
        <v>119</v>
      </c>
      <c r="I4714" t="s">
        <v>32</v>
      </c>
      <c r="J4714" t="s">
        <v>64</v>
      </c>
      <c r="K4714">
        <v>0.85199999999999998</v>
      </c>
      <c r="L4714">
        <v>1</v>
      </c>
      <c r="M4714">
        <v>0.7</v>
      </c>
      <c r="N4714">
        <v>-0.59640000000000004</v>
      </c>
      <c r="O4714" s="5">
        <f t="shared" si="73"/>
        <v>-0.70000000000000007</v>
      </c>
    </row>
    <row r="4715" spans="1:15" x14ac:dyDescent="0.25">
      <c r="A4715" t="s">
        <v>756</v>
      </c>
      <c r="B4715" t="s">
        <v>38</v>
      </c>
      <c r="C4715" t="s">
        <v>16</v>
      </c>
      <c r="D4715" t="s">
        <v>17</v>
      </c>
      <c r="E4715" t="s">
        <v>299</v>
      </c>
      <c r="F4715" t="s">
        <v>50</v>
      </c>
      <c r="G4715">
        <v>77340</v>
      </c>
      <c r="H4715" t="s">
        <v>89</v>
      </c>
      <c r="I4715" t="s">
        <v>32</v>
      </c>
      <c r="J4715" t="s">
        <v>80</v>
      </c>
      <c r="K4715">
        <v>36.287999999999997</v>
      </c>
      <c r="L4715">
        <v>7</v>
      </c>
      <c r="M4715">
        <v>0.2</v>
      </c>
      <c r="N4715">
        <v>12.700799999999999</v>
      </c>
      <c r="O4715" s="5">
        <f t="shared" si="73"/>
        <v>0.35000000000000003</v>
      </c>
    </row>
    <row r="4716" spans="1:15" x14ac:dyDescent="0.25">
      <c r="A4716" t="s">
        <v>756</v>
      </c>
      <c r="B4716" t="s">
        <v>38</v>
      </c>
      <c r="C4716" t="s">
        <v>16</v>
      </c>
      <c r="D4716" t="s">
        <v>17</v>
      </c>
      <c r="E4716" t="s">
        <v>299</v>
      </c>
      <c r="F4716" t="s">
        <v>50</v>
      </c>
      <c r="G4716">
        <v>77340</v>
      </c>
      <c r="H4716" t="s">
        <v>89</v>
      </c>
      <c r="I4716" t="s">
        <v>21</v>
      </c>
      <c r="J4716" t="s">
        <v>48</v>
      </c>
      <c r="K4716">
        <v>56.567999999999998</v>
      </c>
      <c r="L4716">
        <v>2</v>
      </c>
      <c r="M4716">
        <v>0.6</v>
      </c>
      <c r="N4716">
        <v>-74.952600000000004</v>
      </c>
      <c r="O4716" s="5">
        <f t="shared" si="73"/>
        <v>-1.3250000000000002</v>
      </c>
    </row>
    <row r="4717" spans="1:15" x14ac:dyDescent="0.25">
      <c r="A4717" t="s">
        <v>664</v>
      </c>
      <c r="B4717" t="s">
        <v>155</v>
      </c>
      <c r="C4717" t="s">
        <v>16</v>
      </c>
      <c r="D4717" t="s">
        <v>17</v>
      </c>
      <c r="E4717" t="s">
        <v>148</v>
      </c>
      <c r="F4717" t="s">
        <v>114</v>
      </c>
      <c r="G4717">
        <v>97206</v>
      </c>
      <c r="H4717" t="s">
        <v>31</v>
      </c>
      <c r="I4717" t="s">
        <v>58</v>
      </c>
      <c r="J4717" t="s">
        <v>59</v>
      </c>
      <c r="K4717">
        <v>344.70400000000001</v>
      </c>
      <c r="L4717">
        <v>2</v>
      </c>
      <c r="M4717">
        <v>0.2</v>
      </c>
      <c r="N4717">
        <v>38.779200000000003</v>
      </c>
      <c r="O4717" s="5">
        <f t="shared" si="73"/>
        <v>0.1125</v>
      </c>
    </row>
    <row r="4718" spans="1:15" x14ac:dyDescent="0.25">
      <c r="A4718" t="s">
        <v>742</v>
      </c>
      <c r="B4718" t="s">
        <v>38</v>
      </c>
      <c r="C4718" t="s">
        <v>16</v>
      </c>
      <c r="D4718" t="s">
        <v>17</v>
      </c>
      <c r="E4718" t="s">
        <v>281</v>
      </c>
      <c r="F4718" t="s">
        <v>46</v>
      </c>
      <c r="G4718">
        <v>80027</v>
      </c>
      <c r="H4718" t="s">
        <v>31</v>
      </c>
      <c r="I4718" t="s">
        <v>58</v>
      </c>
      <c r="J4718" t="s">
        <v>59</v>
      </c>
      <c r="K4718">
        <v>201.584</v>
      </c>
      <c r="L4718">
        <v>2</v>
      </c>
      <c r="M4718">
        <v>0.2</v>
      </c>
      <c r="N4718">
        <v>20.1584</v>
      </c>
      <c r="O4718" s="5">
        <f t="shared" si="73"/>
        <v>0.1</v>
      </c>
    </row>
    <row r="4719" spans="1:15" x14ac:dyDescent="0.25">
      <c r="A4719" t="s">
        <v>636</v>
      </c>
      <c r="B4719" t="s">
        <v>15</v>
      </c>
      <c r="C4719" t="s">
        <v>88</v>
      </c>
      <c r="D4719" t="s">
        <v>17</v>
      </c>
      <c r="E4719" t="s">
        <v>44</v>
      </c>
      <c r="F4719" t="s">
        <v>45</v>
      </c>
      <c r="G4719">
        <v>98115</v>
      </c>
      <c r="H4719" t="s">
        <v>31</v>
      </c>
      <c r="I4719" t="s">
        <v>21</v>
      </c>
      <c r="J4719" t="s">
        <v>39</v>
      </c>
      <c r="K4719">
        <v>521.96</v>
      </c>
      <c r="L4719">
        <v>2</v>
      </c>
      <c r="M4719">
        <v>0</v>
      </c>
      <c r="N4719">
        <v>88.733199999999997</v>
      </c>
      <c r="O4719" s="5">
        <f t="shared" si="73"/>
        <v>0.16999999999999998</v>
      </c>
    </row>
    <row r="4720" spans="1:15" x14ac:dyDescent="0.25">
      <c r="A4720" t="s">
        <v>913</v>
      </c>
      <c r="B4720" t="s">
        <v>38</v>
      </c>
      <c r="C4720" t="s">
        <v>16</v>
      </c>
      <c r="D4720" t="s">
        <v>17</v>
      </c>
      <c r="E4720" t="s">
        <v>140</v>
      </c>
      <c r="F4720" t="s">
        <v>105</v>
      </c>
      <c r="G4720">
        <v>21215</v>
      </c>
      <c r="H4720" t="s">
        <v>119</v>
      </c>
      <c r="I4720" t="s">
        <v>32</v>
      </c>
      <c r="J4720" t="s">
        <v>53</v>
      </c>
      <c r="K4720">
        <v>8.2200000000000006</v>
      </c>
      <c r="L4720">
        <v>3</v>
      </c>
      <c r="M4720">
        <v>0</v>
      </c>
      <c r="N4720">
        <v>2.2193999999999998</v>
      </c>
      <c r="O4720" s="5">
        <f t="shared" si="73"/>
        <v>0.26999999999999996</v>
      </c>
    </row>
    <row r="4721" spans="1:15" x14ac:dyDescent="0.25">
      <c r="A4721" t="s">
        <v>640</v>
      </c>
      <c r="B4721" t="s">
        <v>155</v>
      </c>
      <c r="C4721" t="s">
        <v>30</v>
      </c>
      <c r="D4721" t="s">
        <v>17</v>
      </c>
      <c r="E4721" t="s">
        <v>65</v>
      </c>
      <c r="F4721" t="s">
        <v>27</v>
      </c>
      <c r="G4721">
        <v>94109</v>
      </c>
      <c r="H4721" t="s">
        <v>31</v>
      </c>
      <c r="I4721" t="s">
        <v>32</v>
      </c>
      <c r="J4721" t="s">
        <v>80</v>
      </c>
      <c r="K4721">
        <v>45.36</v>
      </c>
      <c r="L4721">
        <v>7</v>
      </c>
      <c r="M4721">
        <v>0</v>
      </c>
      <c r="N4721">
        <v>21.7728</v>
      </c>
      <c r="O4721" s="5">
        <f t="shared" si="73"/>
        <v>0.48</v>
      </c>
    </row>
    <row r="4722" spans="1:15" x14ac:dyDescent="0.25">
      <c r="A4722" t="s">
        <v>633</v>
      </c>
      <c r="B4722" t="s">
        <v>15</v>
      </c>
      <c r="C4722" t="s">
        <v>88</v>
      </c>
      <c r="D4722" t="s">
        <v>17</v>
      </c>
      <c r="E4722" t="s">
        <v>26</v>
      </c>
      <c r="F4722" t="s">
        <v>27</v>
      </c>
      <c r="G4722">
        <v>90004</v>
      </c>
      <c r="H4722" t="s">
        <v>31</v>
      </c>
      <c r="I4722" t="s">
        <v>32</v>
      </c>
      <c r="J4722" t="s">
        <v>43</v>
      </c>
      <c r="K4722">
        <v>947.17</v>
      </c>
      <c r="L4722">
        <v>7</v>
      </c>
      <c r="M4722">
        <v>0</v>
      </c>
      <c r="N4722">
        <v>9.4717000000000002</v>
      </c>
      <c r="O4722" s="5">
        <f t="shared" si="73"/>
        <v>0.01</v>
      </c>
    </row>
    <row r="4723" spans="1:15" x14ac:dyDescent="0.25">
      <c r="A4723" t="s">
        <v>633</v>
      </c>
      <c r="B4723" t="s">
        <v>15</v>
      </c>
      <c r="C4723" t="s">
        <v>88</v>
      </c>
      <c r="D4723" t="s">
        <v>17</v>
      </c>
      <c r="E4723" t="s">
        <v>26</v>
      </c>
      <c r="F4723" t="s">
        <v>27</v>
      </c>
      <c r="G4723">
        <v>90004</v>
      </c>
      <c r="H4723" t="s">
        <v>31</v>
      </c>
      <c r="I4723" t="s">
        <v>32</v>
      </c>
      <c r="J4723" t="s">
        <v>80</v>
      </c>
      <c r="K4723">
        <v>61.96</v>
      </c>
      <c r="L4723">
        <v>2</v>
      </c>
      <c r="M4723">
        <v>0</v>
      </c>
      <c r="N4723">
        <v>27.882000000000001</v>
      </c>
      <c r="O4723" s="5">
        <f t="shared" si="73"/>
        <v>0.45</v>
      </c>
    </row>
    <row r="4724" spans="1:15" x14ac:dyDescent="0.25">
      <c r="A4724" t="s">
        <v>782</v>
      </c>
      <c r="B4724" t="s">
        <v>15</v>
      </c>
      <c r="C4724" t="s">
        <v>16</v>
      </c>
      <c r="D4724" t="s">
        <v>17</v>
      </c>
      <c r="E4724" t="s">
        <v>126</v>
      </c>
      <c r="F4724" t="s">
        <v>74</v>
      </c>
      <c r="G4724">
        <v>60505</v>
      </c>
      <c r="H4724" t="s">
        <v>89</v>
      </c>
      <c r="I4724" t="s">
        <v>21</v>
      </c>
      <c r="J4724" t="s">
        <v>39</v>
      </c>
      <c r="K4724">
        <v>268.935</v>
      </c>
      <c r="L4724">
        <v>3</v>
      </c>
      <c r="M4724">
        <v>0.5</v>
      </c>
      <c r="N4724">
        <v>-209.76929999999999</v>
      </c>
      <c r="O4724" s="5">
        <f t="shared" si="73"/>
        <v>-0.77999999999999992</v>
      </c>
    </row>
    <row r="4725" spans="1:15" x14ac:dyDescent="0.25">
      <c r="A4725" t="s">
        <v>636</v>
      </c>
      <c r="B4725" t="s">
        <v>38</v>
      </c>
      <c r="C4725" t="s">
        <v>88</v>
      </c>
      <c r="D4725" t="s">
        <v>17</v>
      </c>
      <c r="E4725" t="s">
        <v>44</v>
      </c>
      <c r="F4725" t="s">
        <v>45</v>
      </c>
      <c r="G4725">
        <v>98103</v>
      </c>
      <c r="H4725" t="s">
        <v>31</v>
      </c>
      <c r="I4725" t="s">
        <v>32</v>
      </c>
      <c r="J4725" t="s">
        <v>53</v>
      </c>
      <c r="K4725">
        <v>7.58</v>
      </c>
      <c r="L4725">
        <v>1</v>
      </c>
      <c r="M4725">
        <v>0</v>
      </c>
      <c r="N4725">
        <v>2.9561999999999999</v>
      </c>
      <c r="O4725" s="5">
        <f t="shared" si="73"/>
        <v>0.39</v>
      </c>
    </row>
    <row r="4726" spans="1:15" x14ac:dyDescent="0.25">
      <c r="A4726" t="s">
        <v>1110</v>
      </c>
      <c r="B4726" t="s">
        <v>578</v>
      </c>
      <c r="C4726" t="s">
        <v>16</v>
      </c>
      <c r="D4726" t="s">
        <v>17</v>
      </c>
      <c r="E4726" t="s">
        <v>112</v>
      </c>
      <c r="F4726" t="s">
        <v>71</v>
      </c>
      <c r="G4726">
        <v>30605</v>
      </c>
      <c r="H4726" t="s">
        <v>20</v>
      </c>
      <c r="I4726" t="s">
        <v>32</v>
      </c>
      <c r="J4726" t="s">
        <v>33</v>
      </c>
      <c r="K4726">
        <v>14.73</v>
      </c>
      <c r="L4726">
        <v>3</v>
      </c>
      <c r="M4726">
        <v>0</v>
      </c>
      <c r="N4726">
        <v>7.2176999999999998</v>
      </c>
      <c r="O4726" s="5">
        <f t="shared" si="73"/>
        <v>0.49</v>
      </c>
    </row>
    <row r="4727" spans="1:15" x14ac:dyDescent="0.25">
      <c r="A4727" t="s">
        <v>935</v>
      </c>
      <c r="B4727" t="s">
        <v>38</v>
      </c>
      <c r="C4727" t="s">
        <v>88</v>
      </c>
      <c r="D4727" t="s">
        <v>17</v>
      </c>
      <c r="E4727" t="s">
        <v>87</v>
      </c>
      <c r="F4727" t="s">
        <v>35</v>
      </c>
      <c r="G4727">
        <v>32712</v>
      </c>
      <c r="H4727" t="s">
        <v>20</v>
      </c>
      <c r="I4727" t="s">
        <v>32</v>
      </c>
      <c r="J4727" t="s">
        <v>64</v>
      </c>
      <c r="K4727">
        <v>9.8879999999999999</v>
      </c>
      <c r="L4727">
        <v>2</v>
      </c>
      <c r="M4727">
        <v>0.7</v>
      </c>
      <c r="N4727">
        <v>-6.9215999999999998</v>
      </c>
      <c r="O4727" s="5">
        <f t="shared" si="73"/>
        <v>-0.7</v>
      </c>
    </row>
    <row r="4728" spans="1:15" x14ac:dyDescent="0.25">
      <c r="A4728" t="s">
        <v>935</v>
      </c>
      <c r="B4728" t="s">
        <v>38</v>
      </c>
      <c r="C4728" t="s">
        <v>88</v>
      </c>
      <c r="D4728" t="s">
        <v>17</v>
      </c>
      <c r="E4728" t="s">
        <v>87</v>
      </c>
      <c r="F4728" t="s">
        <v>35</v>
      </c>
      <c r="G4728">
        <v>32712</v>
      </c>
      <c r="H4728" t="s">
        <v>20</v>
      </c>
      <c r="I4728" t="s">
        <v>32</v>
      </c>
      <c r="J4728" t="s">
        <v>68</v>
      </c>
      <c r="K4728">
        <v>671.54399999999998</v>
      </c>
      <c r="L4728">
        <v>3</v>
      </c>
      <c r="M4728">
        <v>0.2</v>
      </c>
      <c r="N4728">
        <v>50.3658</v>
      </c>
      <c r="O4728" s="5">
        <f t="shared" si="73"/>
        <v>7.4999999999999997E-2</v>
      </c>
    </row>
    <row r="4729" spans="1:15" x14ac:dyDescent="0.25">
      <c r="A4729" t="s">
        <v>652</v>
      </c>
      <c r="B4729" t="s">
        <v>15</v>
      </c>
      <c r="C4729" t="s">
        <v>88</v>
      </c>
      <c r="D4729" t="s">
        <v>17</v>
      </c>
      <c r="E4729" t="s">
        <v>110</v>
      </c>
      <c r="F4729" t="s">
        <v>94</v>
      </c>
      <c r="G4729">
        <v>10009</v>
      </c>
      <c r="H4729" t="s">
        <v>119</v>
      </c>
      <c r="I4729" t="s">
        <v>32</v>
      </c>
      <c r="J4729" t="s">
        <v>43</v>
      </c>
      <c r="K4729">
        <v>1117.92</v>
      </c>
      <c r="L4729">
        <v>4</v>
      </c>
      <c r="M4729">
        <v>0</v>
      </c>
      <c r="N4729">
        <v>55.896000000000001</v>
      </c>
      <c r="O4729" s="5">
        <f t="shared" si="73"/>
        <v>4.9999999999999996E-2</v>
      </c>
    </row>
    <row r="4730" spans="1:15" x14ac:dyDescent="0.25">
      <c r="A4730" t="s">
        <v>652</v>
      </c>
      <c r="B4730" t="s">
        <v>15</v>
      </c>
      <c r="C4730" t="s">
        <v>88</v>
      </c>
      <c r="D4730" t="s">
        <v>17</v>
      </c>
      <c r="E4730" t="s">
        <v>110</v>
      </c>
      <c r="F4730" t="s">
        <v>94</v>
      </c>
      <c r="G4730">
        <v>10009</v>
      </c>
      <c r="H4730" t="s">
        <v>119</v>
      </c>
      <c r="I4730" t="s">
        <v>21</v>
      </c>
      <c r="J4730" t="s">
        <v>22</v>
      </c>
      <c r="K4730">
        <v>275.952</v>
      </c>
      <c r="L4730">
        <v>3</v>
      </c>
      <c r="M4730">
        <v>0.2</v>
      </c>
      <c r="N4730">
        <v>-37.943399999999997</v>
      </c>
      <c r="O4730" s="5">
        <f t="shared" si="73"/>
        <v>-0.13749999999999998</v>
      </c>
    </row>
    <row r="4731" spans="1:15" x14ac:dyDescent="0.25">
      <c r="A4731" t="s">
        <v>640</v>
      </c>
      <c r="B4731" t="s">
        <v>38</v>
      </c>
      <c r="C4731" t="s">
        <v>16</v>
      </c>
      <c r="D4731" t="s">
        <v>17</v>
      </c>
      <c r="E4731" t="s">
        <v>65</v>
      </c>
      <c r="F4731" t="s">
        <v>27</v>
      </c>
      <c r="G4731">
        <v>94110</v>
      </c>
      <c r="H4731" t="s">
        <v>31</v>
      </c>
      <c r="I4731" t="s">
        <v>32</v>
      </c>
      <c r="J4731" t="s">
        <v>64</v>
      </c>
      <c r="K4731">
        <v>123.14400000000001</v>
      </c>
      <c r="L4731">
        <v>7</v>
      </c>
      <c r="M4731">
        <v>0.2</v>
      </c>
      <c r="N4731">
        <v>46.179000000000002</v>
      </c>
      <c r="O4731" s="5">
        <f t="shared" si="73"/>
        <v>0.375</v>
      </c>
    </row>
    <row r="4732" spans="1:15" x14ac:dyDescent="0.25">
      <c r="A4732" t="s">
        <v>694</v>
      </c>
      <c r="B4732" t="s">
        <v>15</v>
      </c>
      <c r="C4732" t="s">
        <v>16</v>
      </c>
      <c r="D4732" t="s">
        <v>17</v>
      </c>
      <c r="E4732" t="s">
        <v>211</v>
      </c>
      <c r="F4732" t="s">
        <v>50</v>
      </c>
      <c r="G4732">
        <v>75217</v>
      </c>
      <c r="H4732" t="s">
        <v>89</v>
      </c>
      <c r="I4732" t="s">
        <v>58</v>
      </c>
      <c r="J4732" t="s">
        <v>129</v>
      </c>
      <c r="K4732">
        <v>15.576000000000001</v>
      </c>
      <c r="L4732">
        <v>3</v>
      </c>
      <c r="M4732">
        <v>0.2</v>
      </c>
      <c r="N4732">
        <v>3.3098999999999998</v>
      </c>
      <c r="O4732" s="5">
        <f t="shared" si="73"/>
        <v>0.21249999999999999</v>
      </c>
    </row>
    <row r="4733" spans="1:15" x14ac:dyDescent="0.25">
      <c r="A4733" t="s">
        <v>705</v>
      </c>
      <c r="B4733" t="s">
        <v>15</v>
      </c>
      <c r="C4733" t="s">
        <v>16</v>
      </c>
      <c r="D4733" t="s">
        <v>17</v>
      </c>
      <c r="E4733" t="s">
        <v>228</v>
      </c>
      <c r="F4733" t="s">
        <v>27</v>
      </c>
      <c r="G4733">
        <v>92105</v>
      </c>
      <c r="H4733" t="s">
        <v>31</v>
      </c>
      <c r="I4733" t="s">
        <v>32</v>
      </c>
      <c r="J4733" t="s">
        <v>80</v>
      </c>
      <c r="K4733">
        <v>212.64</v>
      </c>
      <c r="L4733">
        <v>6</v>
      </c>
      <c r="M4733">
        <v>0</v>
      </c>
      <c r="N4733">
        <v>99.940799999999996</v>
      </c>
      <c r="O4733" s="5">
        <f t="shared" si="73"/>
        <v>0.47000000000000003</v>
      </c>
    </row>
    <row r="4734" spans="1:15" x14ac:dyDescent="0.25">
      <c r="A4734" t="s">
        <v>705</v>
      </c>
      <c r="B4734" t="s">
        <v>15</v>
      </c>
      <c r="C4734" t="s">
        <v>16</v>
      </c>
      <c r="D4734" t="s">
        <v>17</v>
      </c>
      <c r="E4734" t="s">
        <v>228</v>
      </c>
      <c r="F4734" t="s">
        <v>27</v>
      </c>
      <c r="G4734">
        <v>92105</v>
      </c>
      <c r="H4734" t="s">
        <v>31</v>
      </c>
      <c r="I4734" t="s">
        <v>32</v>
      </c>
      <c r="J4734" t="s">
        <v>80</v>
      </c>
      <c r="K4734">
        <v>9.8699999999999992</v>
      </c>
      <c r="L4734">
        <v>3</v>
      </c>
      <c r="M4734">
        <v>0</v>
      </c>
      <c r="N4734">
        <v>4.5401999999999996</v>
      </c>
      <c r="O4734" s="5">
        <f t="shared" si="73"/>
        <v>0.46</v>
      </c>
    </row>
    <row r="4735" spans="1:15" x14ac:dyDescent="0.25">
      <c r="A4735" t="s">
        <v>705</v>
      </c>
      <c r="B4735" t="s">
        <v>15</v>
      </c>
      <c r="C4735" t="s">
        <v>16</v>
      </c>
      <c r="D4735" t="s">
        <v>17</v>
      </c>
      <c r="E4735" t="s">
        <v>228</v>
      </c>
      <c r="F4735" t="s">
        <v>27</v>
      </c>
      <c r="G4735">
        <v>92105</v>
      </c>
      <c r="H4735" t="s">
        <v>31</v>
      </c>
      <c r="I4735" t="s">
        <v>58</v>
      </c>
      <c r="J4735" t="s">
        <v>129</v>
      </c>
      <c r="K4735">
        <v>53.25</v>
      </c>
      <c r="L4735">
        <v>3</v>
      </c>
      <c r="M4735">
        <v>0</v>
      </c>
      <c r="N4735">
        <v>20.767499999999998</v>
      </c>
      <c r="O4735" s="5">
        <f t="shared" si="73"/>
        <v>0.38999999999999996</v>
      </c>
    </row>
    <row r="4736" spans="1:15" x14ac:dyDescent="0.25">
      <c r="A4736" t="s">
        <v>705</v>
      </c>
      <c r="B4736" t="s">
        <v>15</v>
      </c>
      <c r="C4736" t="s">
        <v>16</v>
      </c>
      <c r="D4736" t="s">
        <v>17</v>
      </c>
      <c r="E4736" t="s">
        <v>228</v>
      </c>
      <c r="F4736" t="s">
        <v>27</v>
      </c>
      <c r="G4736">
        <v>92105</v>
      </c>
      <c r="H4736" t="s">
        <v>31</v>
      </c>
      <c r="I4736" t="s">
        <v>21</v>
      </c>
      <c r="J4736" t="s">
        <v>48</v>
      </c>
      <c r="K4736">
        <v>19.920000000000002</v>
      </c>
      <c r="L4736">
        <v>3</v>
      </c>
      <c r="M4736">
        <v>0</v>
      </c>
      <c r="N4736">
        <v>9.5616000000000003</v>
      </c>
      <c r="O4736" s="5">
        <f t="shared" si="73"/>
        <v>0.48</v>
      </c>
    </row>
    <row r="4737" spans="1:15" x14ac:dyDescent="0.25">
      <c r="A4737" t="s">
        <v>652</v>
      </c>
      <c r="B4737" t="s">
        <v>38</v>
      </c>
      <c r="C4737" t="s">
        <v>30</v>
      </c>
      <c r="D4737" t="s">
        <v>17</v>
      </c>
      <c r="E4737" t="s">
        <v>110</v>
      </c>
      <c r="F4737" t="s">
        <v>94</v>
      </c>
      <c r="G4737">
        <v>10035</v>
      </c>
      <c r="H4737" t="s">
        <v>119</v>
      </c>
      <c r="I4737" t="s">
        <v>21</v>
      </c>
      <c r="J4737" t="s">
        <v>25</v>
      </c>
      <c r="K4737">
        <v>658.74599999999998</v>
      </c>
      <c r="L4737">
        <v>3</v>
      </c>
      <c r="M4737">
        <v>0.1</v>
      </c>
      <c r="N4737">
        <v>146.38800000000001</v>
      </c>
      <c r="O4737" s="5">
        <f t="shared" si="73"/>
        <v>0.22222222222222224</v>
      </c>
    </row>
    <row r="4738" spans="1:15" x14ac:dyDescent="0.25">
      <c r="A4738" t="s">
        <v>1111</v>
      </c>
      <c r="B4738" t="s">
        <v>38</v>
      </c>
      <c r="C4738" t="s">
        <v>88</v>
      </c>
      <c r="D4738" t="s">
        <v>17</v>
      </c>
      <c r="E4738" t="s">
        <v>478</v>
      </c>
      <c r="F4738" t="s">
        <v>101</v>
      </c>
      <c r="G4738">
        <v>4240</v>
      </c>
      <c r="H4738" t="s">
        <v>119</v>
      </c>
      <c r="I4738" t="s">
        <v>32</v>
      </c>
      <c r="J4738" t="s">
        <v>64</v>
      </c>
      <c r="K4738">
        <v>8.26</v>
      </c>
      <c r="L4738">
        <v>2</v>
      </c>
      <c r="M4738">
        <v>0</v>
      </c>
      <c r="N4738">
        <v>3.8822000000000001</v>
      </c>
      <c r="O4738" s="5">
        <f t="shared" si="73"/>
        <v>0.47000000000000003</v>
      </c>
    </row>
    <row r="4739" spans="1:15" x14ac:dyDescent="0.25">
      <c r="A4739" t="s">
        <v>1111</v>
      </c>
      <c r="B4739" t="s">
        <v>38</v>
      </c>
      <c r="C4739" t="s">
        <v>88</v>
      </c>
      <c r="D4739" t="s">
        <v>17</v>
      </c>
      <c r="E4739" t="s">
        <v>478</v>
      </c>
      <c r="F4739" t="s">
        <v>101</v>
      </c>
      <c r="G4739">
        <v>4240</v>
      </c>
      <c r="H4739" t="s">
        <v>119</v>
      </c>
      <c r="I4739" t="s">
        <v>32</v>
      </c>
      <c r="J4739" t="s">
        <v>64</v>
      </c>
      <c r="K4739">
        <v>29.84</v>
      </c>
      <c r="L4739">
        <v>2</v>
      </c>
      <c r="M4739">
        <v>0</v>
      </c>
      <c r="N4739">
        <v>13.428000000000001</v>
      </c>
      <c r="O4739" s="5">
        <f t="shared" si="73"/>
        <v>0.45</v>
      </c>
    </row>
    <row r="4740" spans="1:15" x14ac:dyDescent="0.25">
      <c r="A4740" t="s">
        <v>1111</v>
      </c>
      <c r="B4740" t="s">
        <v>38</v>
      </c>
      <c r="C4740" t="s">
        <v>88</v>
      </c>
      <c r="D4740" t="s">
        <v>17</v>
      </c>
      <c r="E4740" t="s">
        <v>478</v>
      </c>
      <c r="F4740" t="s">
        <v>101</v>
      </c>
      <c r="G4740">
        <v>4240</v>
      </c>
      <c r="H4740" t="s">
        <v>119</v>
      </c>
      <c r="I4740" t="s">
        <v>58</v>
      </c>
      <c r="J4740" t="s">
        <v>129</v>
      </c>
      <c r="K4740">
        <v>67.98</v>
      </c>
      <c r="L4740">
        <v>2</v>
      </c>
      <c r="M4740">
        <v>0</v>
      </c>
      <c r="N4740">
        <v>14.9556</v>
      </c>
      <c r="O4740" s="5">
        <f t="shared" ref="O4740:O4803" si="74">N4740/K4740</f>
        <v>0.22</v>
      </c>
    </row>
    <row r="4741" spans="1:15" x14ac:dyDescent="0.25">
      <c r="A4741" t="s">
        <v>721</v>
      </c>
      <c r="B4741" t="s">
        <v>38</v>
      </c>
      <c r="C4741" t="s">
        <v>16</v>
      </c>
      <c r="D4741" t="s">
        <v>17</v>
      </c>
      <c r="E4741" t="s">
        <v>250</v>
      </c>
      <c r="F4741" t="s">
        <v>27</v>
      </c>
      <c r="G4741">
        <v>90805</v>
      </c>
      <c r="H4741" t="s">
        <v>31</v>
      </c>
      <c r="I4741" t="s">
        <v>32</v>
      </c>
      <c r="J4741" t="s">
        <v>33</v>
      </c>
      <c r="K4741">
        <v>61.06</v>
      </c>
      <c r="L4741">
        <v>2</v>
      </c>
      <c r="M4741">
        <v>0</v>
      </c>
      <c r="N4741">
        <v>28.087599999999998</v>
      </c>
      <c r="O4741" s="5">
        <f t="shared" si="74"/>
        <v>0.45999999999999996</v>
      </c>
    </row>
    <row r="4742" spans="1:15" x14ac:dyDescent="0.25">
      <c r="A4742" t="s">
        <v>721</v>
      </c>
      <c r="B4742" t="s">
        <v>38</v>
      </c>
      <c r="C4742" t="s">
        <v>16</v>
      </c>
      <c r="D4742" t="s">
        <v>17</v>
      </c>
      <c r="E4742" t="s">
        <v>250</v>
      </c>
      <c r="F4742" t="s">
        <v>27</v>
      </c>
      <c r="G4742">
        <v>90805</v>
      </c>
      <c r="H4742" t="s">
        <v>31</v>
      </c>
      <c r="I4742" t="s">
        <v>21</v>
      </c>
      <c r="J4742" t="s">
        <v>39</v>
      </c>
      <c r="K4742">
        <v>35.543999999999997</v>
      </c>
      <c r="L4742">
        <v>1</v>
      </c>
      <c r="M4742">
        <v>0.2</v>
      </c>
      <c r="N4742">
        <v>-0.88859999999999995</v>
      </c>
      <c r="O4742" s="5">
        <f t="shared" si="74"/>
        <v>-2.5000000000000001E-2</v>
      </c>
    </row>
    <row r="4743" spans="1:15" x14ac:dyDescent="0.25">
      <c r="A4743" t="s">
        <v>636</v>
      </c>
      <c r="B4743" t="s">
        <v>38</v>
      </c>
      <c r="C4743" t="s">
        <v>16</v>
      </c>
      <c r="D4743" t="s">
        <v>17</v>
      </c>
      <c r="E4743" t="s">
        <v>44</v>
      </c>
      <c r="F4743" t="s">
        <v>45</v>
      </c>
      <c r="G4743">
        <v>98115</v>
      </c>
      <c r="H4743" t="s">
        <v>31</v>
      </c>
      <c r="I4743" t="s">
        <v>32</v>
      </c>
      <c r="J4743" t="s">
        <v>33</v>
      </c>
      <c r="K4743">
        <v>9.9600000000000009</v>
      </c>
      <c r="L4743">
        <v>2</v>
      </c>
      <c r="M4743">
        <v>0</v>
      </c>
      <c r="N4743">
        <v>4.5815999999999999</v>
      </c>
      <c r="O4743" s="5">
        <f t="shared" si="74"/>
        <v>0.45999999999999996</v>
      </c>
    </row>
    <row r="4744" spans="1:15" x14ac:dyDescent="0.25">
      <c r="A4744" t="s">
        <v>636</v>
      </c>
      <c r="B4744" t="s">
        <v>38</v>
      </c>
      <c r="C4744" t="s">
        <v>16</v>
      </c>
      <c r="D4744" t="s">
        <v>17</v>
      </c>
      <c r="E4744" t="s">
        <v>44</v>
      </c>
      <c r="F4744" t="s">
        <v>45</v>
      </c>
      <c r="G4744">
        <v>98115</v>
      </c>
      <c r="H4744" t="s">
        <v>31</v>
      </c>
      <c r="I4744" t="s">
        <v>32</v>
      </c>
      <c r="J4744" t="s">
        <v>53</v>
      </c>
      <c r="K4744">
        <v>9.2100000000000009</v>
      </c>
      <c r="L4744">
        <v>3</v>
      </c>
      <c r="M4744">
        <v>0</v>
      </c>
      <c r="N4744">
        <v>2.3025000000000002</v>
      </c>
      <c r="O4744" s="5">
        <f t="shared" si="74"/>
        <v>0.25</v>
      </c>
    </row>
    <row r="4745" spans="1:15" x14ac:dyDescent="0.25">
      <c r="A4745" t="s">
        <v>636</v>
      </c>
      <c r="B4745" t="s">
        <v>38</v>
      </c>
      <c r="C4745" t="s">
        <v>16</v>
      </c>
      <c r="D4745" t="s">
        <v>17</v>
      </c>
      <c r="E4745" t="s">
        <v>44</v>
      </c>
      <c r="F4745" t="s">
        <v>45</v>
      </c>
      <c r="G4745">
        <v>98115</v>
      </c>
      <c r="H4745" t="s">
        <v>31</v>
      </c>
      <c r="I4745" t="s">
        <v>32</v>
      </c>
      <c r="J4745" t="s">
        <v>334</v>
      </c>
      <c r="K4745">
        <v>27.93</v>
      </c>
      <c r="L4745">
        <v>3</v>
      </c>
      <c r="M4745">
        <v>0</v>
      </c>
      <c r="N4745">
        <v>8.0997000000000003</v>
      </c>
      <c r="O4745" s="5">
        <f t="shared" si="74"/>
        <v>0.29000000000000004</v>
      </c>
    </row>
    <row r="4746" spans="1:15" x14ac:dyDescent="0.25">
      <c r="A4746" t="s">
        <v>662</v>
      </c>
      <c r="B4746" t="s">
        <v>578</v>
      </c>
      <c r="C4746" t="s">
        <v>16</v>
      </c>
      <c r="D4746" t="s">
        <v>17</v>
      </c>
      <c r="E4746" t="s">
        <v>144</v>
      </c>
      <c r="F4746" t="s">
        <v>78</v>
      </c>
      <c r="G4746">
        <v>55901</v>
      </c>
      <c r="H4746" t="s">
        <v>89</v>
      </c>
      <c r="I4746" t="s">
        <v>32</v>
      </c>
      <c r="J4746" t="s">
        <v>195</v>
      </c>
      <c r="K4746">
        <v>7.9</v>
      </c>
      <c r="L4746">
        <v>2</v>
      </c>
      <c r="M4746">
        <v>0</v>
      </c>
      <c r="N4746">
        <v>2.528</v>
      </c>
      <c r="O4746" s="5">
        <f t="shared" si="74"/>
        <v>0.32</v>
      </c>
    </row>
    <row r="4747" spans="1:15" x14ac:dyDescent="0.25">
      <c r="A4747" t="s">
        <v>662</v>
      </c>
      <c r="B4747" t="s">
        <v>578</v>
      </c>
      <c r="C4747" t="s">
        <v>16</v>
      </c>
      <c r="D4747" t="s">
        <v>17</v>
      </c>
      <c r="E4747" t="s">
        <v>144</v>
      </c>
      <c r="F4747" t="s">
        <v>78</v>
      </c>
      <c r="G4747">
        <v>55901</v>
      </c>
      <c r="H4747" t="s">
        <v>89</v>
      </c>
      <c r="I4747" t="s">
        <v>32</v>
      </c>
      <c r="J4747" t="s">
        <v>43</v>
      </c>
      <c r="K4747">
        <v>221.16</v>
      </c>
      <c r="L4747">
        <v>4</v>
      </c>
      <c r="M4747">
        <v>0</v>
      </c>
      <c r="N4747">
        <v>57.501600000000003</v>
      </c>
      <c r="O4747" s="5">
        <f t="shared" si="74"/>
        <v>0.26</v>
      </c>
    </row>
    <row r="4748" spans="1:15" x14ac:dyDescent="0.25">
      <c r="A4748" t="s">
        <v>662</v>
      </c>
      <c r="B4748" t="s">
        <v>578</v>
      </c>
      <c r="C4748" t="s">
        <v>16</v>
      </c>
      <c r="D4748" t="s">
        <v>17</v>
      </c>
      <c r="E4748" t="s">
        <v>144</v>
      </c>
      <c r="F4748" t="s">
        <v>78</v>
      </c>
      <c r="G4748">
        <v>55901</v>
      </c>
      <c r="H4748" t="s">
        <v>89</v>
      </c>
      <c r="I4748" t="s">
        <v>32</v>
      </c>
      <c r="J4748" t="s">
        <v>64</v>
      </c>
      <c r="K4748">
        <v>127.96</v>
      </c>
      <c r="L4748">
        <v>2</v>
      </c>
      <c r="M4748">
        <v>0</v>
      </c>
      <c r="N4748">
        <v>62.700400000000002</v>
      </c>
      <c r="O4748" s="5">
        <f t="shared" si="74"/>
        <v>0.49000000000000005</v>
      </c>
    </row>
    <row r="4749" spans="1:15" x14ac:dyDescent="0.25">
      <c r="A4749" t="s">
        <v>662</v>
      </c>
      <c r="B4749" t="s">
        <v>578</v>
      </c>
      <c r="C4749" t="s">
        <v>16</v>
      </c>
      <c r="D4749" t="s">
        <v>17</v>
      </c>
      <c r="E4749" t="s">
        <v>144</v>
      </c>
      <c r="F4749" t="s">
        <v>78</v>
      </c>
      <c r="G4749">
        <v>55901</v>
      </c>
      <c r="H4749" t="s">
        <v>89</v>
      </c>
      <c r="I4749" t="s">
        <v>32</v>
      </c>
      <c r="J4749" t="s">
        <v>64</v>
      </c>
      <c r="K4749">
        <v>18.690000000000001</v>
      </c>
      <c r="L4749">
        <v>3</v>
      </c>
      <c r="M4749">
        <v>0</v>
      </c>
      <c r="N4749">
        <v>9.1580999999999992</v>
      </c>
      <c r="O4749" s="5">
        <f t="shared" si="74"/>
        <v>0.48999999999999994</v>
      </c>
    </row>
    <row r="4750" spans="1:15" x14ac:dyDescent="0.25">
      <c r="A4750" t="s">
        <v>640</v>
      </c>
      <c r="B4750" t="s">
        <v>578</v>
      </c>
      <c r="C4750" t="s">
        <v>30</v>
      </c>
      <c r="D4750" t="s">
        <v>17</v>
      </c>
      <c r="E4750" t="s">
        <v>65</v>
      </c>
      <c r="F4750" t="s">
        <v>27</v>
      </c>
      <c r="G4750">
        <v>94110</v>
      </c>
      <c r="H4750" t="s">
        <v>31</v>
      </c>
      <c r="I4750" t="s">
        <v>32</v>
      </c>
      <c r="J4750" t="s">
        <v>334</v>
      </c>
      <c r="K4750">
        <v>25.35</v>
      </c>
      <c r="L4750">
        <v>3</v>
      </c>
      <c r="M4750">
        <v>0</v>
      </c>
      <c r="N4750">
        <v>7.6050000000000004</v>
      </c>
      <c r="O4750" s="5">
        <f t="shared" si="74"/>
        <v>0.3</v>
      </c>
    </row>
    <row r="4751" spans="1:15" x14ac:dyDescent="0.25">
      <c r="A4751" t="s">
        <v>640</v>
      </c>
      <c r="B4751" t="s">
        <v>578</v>
      </c>
      <c r="C4751" t="s">
        <v>30</v>
      </c>
      <c r="D4751" t="s">
        <v>17</v>
      </c>
      <c r="E4751" t="s">
        <v>65</v>
      </c>
      <c r="F4751" t="s">
        <v>27</v>
      </c>
      <c r="G4751">
        <v>94110</v>
      </c>
      <c r="H4751" t="s">
        <v>31</v>
      </c>
      <c r="I4751" t="s">
        <v>21</v>
      </c>
      <c r="J4751" t="s">
        <v>48</v>
      </c>
      <c r="K4751">
        <v>35.28</v>
      </c>
      <c r="L4751">
        <v>3</v>
      </c>
      <c r="M4751">
        <v>0</v>
      </c>
      <c r="N4751">
        <v>11.995200000000001</v>
      </c>
      <c r="O4751" s="5">
        <f t="shared" si="74"/>
        <v>0.34</v>
      </c>
    </row>
    <row r="4752" spans="1:15" x14ac:dyDescent="0.25">
      <c r="A4752" t="s">
        <v>636</v>
      </c>
      <c r="B4752" t="s">
        <v>155</v>
      </c>
      <c r="C4752" t="s">
        <v>30</v>
      </c>
      <c r="D4752" t="s">
        <v>17</v>
      </c>
      <c r="E4752" t="s">
        <v>44</v>
      </c>
      <c r="F4752" t="s">
        <v>45</v>
      </c>
      <c r="G4752">
        <v>98103</v>
      </c>
      <c r="H4752" t="s">
        <v>31</v>
      </c>
      <c r="I4752" t="s">
        <v>32</v>
      </c>
      <c r="J4752" t="s">
        <v>80</v>
      </c>
      <c r="K4752">
        <v>33.4</v>
      </c>
      <c r="L4752">
        <v>5</v>
      </c>
      <c r="M4752">
        <v>0</v>
      </c>
      <c r="N4752">
        <v>16.032</v>
      </c>
      <c r="O4752" s="5">
        <f t="shared" si="74"/>
        <v>0.48000000000000004</v>
      </c>
    </row>
    <row r="4753" spans="1:15" x14ac:dyDescent="0.25">
      <c r="A4753" t="s">
        <v>926</v>
      </c>
      <c r="B4753" t="s">
        <v>155</v>
      </c>
      <c r="C4753" t="s">
        <v>30</v>
      </c>
      <c r="D4753" t="s">
        <v>17</v>
      </c>
      <c r="E4753" t="s">
        <v>482</v>
      </c>
      <c r="F4753" t="s">
        <v>45</v>
      </c>
      <c r="G4753">
        <v>99207</v>
      </c>
      <c r="H4753" t="s">
        <v>31</v>
      </c>
      <c r="I4753" t="s">
        <v>58</v>
      </c>
      <c r="J4753" t="s">
        <v>371</v>
      </c>
      <c r="K4753">
        <v>837.6</v>
      </c>
      <c r="L4753">
        <v>3</v>
      </c>
      <c r="M4753">
        <v>0.2</v>
      </c>
      <c r="N4753">
        <v>62.82</v>
      </c>
      <c r="O4753" s="5">
        <f t="shared" si="74"/>
        <v>7.4999999999999997E-2</v>
      </c>
    </row>
    <row r="4754" spans="1:15" x14ac:dyDescent="0.25">
      <c r="A4754" t="s">
        <v>695</v>
      </c>
      <c r="B4754" t="s">
        <v>38</v>
      </c>
      <c r="C4754" t="s">
        <v>16</v>
      </c>
      <c r="D4754" t="s">
        <v>17</v>
      </c>
      <c r="E4754" t="s">
        <v>182</v>
      </c>
      <c r="F4754" t="s">
        <v>104</v>
      </c>
      <c r="G4754">
        <v>37064</v>
      </c>
      <c r="H4754" t="s">
        <v>20</v>
      </c>
      <c r="I4754" t="s">
        <v>58</v>
      </c>
      <c r="J4754" t="s">
        <v>59</v>
      </c>
      <c r="K4754">
        <v>40.68</v>
      </c>
      <c r="L4754">
        <v>3</v>
      </c>
      <c r="M4754">
        <v>0.2</v>
      </c>
      <c r="N4754">
        <v>-9.1530000000000005</v>
      </c>
      <c r="O4754" s="5">
        <f t="shared" si="74"/>
        <v>-0.22500000000000001</v>
      </c>
    </row>
    <row r="4755" spans="1:15" x14ac:dyDescent="0.25">
      <c r="A4755" t="s">
        <v>885</v>
      </c>
      <c r="B4755" t="s">
        <v>38</v>
      </c>
      <c r="C4755" t="s">
        <v>16</v>
      </c>
      <c r="D4755" t="s">
        <v>17</v>
      </c>
      <c r="E4755" t="s">
        <v>127</v>
      </c>
      <c r="F4755" t="s">
        <v>104</v>
      </c>
      <c r="G4755">
        <v>38301</v>
      </c>
      <c r="H4755" t="s">
        <v>20</v>
      </c>
      <c r="I4755" t="s">
        <v>21</v>
      </c>
      <c r="J4755" t="s">
        <v>25</v>
      </c>
      <c r="K4755">
        <v>209.56800000000001</v>
      </c>
      <c r="L4755">
        <v>2</v>
      </c>
      <c r="M4755">
        <v>0.2</v>
      </c>
      <c r="N4755">
        <v>-23.5764</v>
      </c>
      <c r="O4755" s="5">
        <f t="shared" si="74"/>
        <v>-0.11249999999999999</v>
      </c>
    </row>
    <row r="4756" spans="1:15" x14ac:dyDescent="0.25">
      <c r="A4756" t="s">
        <v>725</v>
      </c>
      <c r="B4756" t="s">
        <v>38</v>
      </c>
      <c r="C4756" t="s">
        <v>16</v>
      </c>
      <c r="D4756" t="s">
        <v>17</v>
      </c>
      <c r="E4756" t="s">
        <v>128</v>
      </c>
      <c r="F4756" t="s">
        <v>50</v>
      </c>
      <c r="G4756">
        <v>78745</v>
      </c>
      <c r="H4756" t="s">
        <v>89</v>
      </c>
      <c r="I4756" t="s">
        <v>58</v>
      </c>
      <c r="J4756" t="s">
        <v>129</v>
      </c>
      <c r="K4756">
        <v>22.367999999999999</v>
      </c>
      <c r="L4756">
        <v>4</v>
      </c>
      <c r="M4756">
        <v>0.2</v>
      </c>
      <c r="N4756">
        <v>6.4307999999999996</v>
      </c>
      <c r="O4756" s="5">
        <f t="shared" si="74"/>
        <v>0.28749999999999998</v>
      </c>
    </row>
    <row r="4757" spans="1:15" x14ac:dyDescent="0.25">
      <c r="A4757" t="s">
        <v>733</v>
      </c>
      <c r="B4757" t="s">
        <v>38</v>
      </c>
      <c r="C4757" t="s">
        <v>16</v>
      </c>
      <c r="D4757" t="s">
        <v>17</v>
      </c>
      <c r="E4757" t="s">
        <v>266</v>
      </c>
      <c r="F4757" t="s">
        <v>35</v>
      </c>
      <c r="G4757">
        <v>33024</v>
      </c>
      <c r="H4757" t="s">
        <v>20</v>
      </c>
      <c r="I4757" t="s">
        <v>32</v>
      </c>
      <c r="J4757" t="s">
        <v>64</v>
      </c>
      <c r="K4757">
        <v>3.8820000000000001</v>
      </c>
      <c r="L4757">
        <v>2</v>
      </c>
      <c r="M4757">
        <v>0.7</v>
      </c>
      <c r="N4757">
        <v>-2.5880000000000001</v>
      </c>
      <c r="O4757" s="5">
        <f t="shared" si="74"/>
        <v>-0.66666666666666663</v>
      </c>
    </row>
    <row r="4758" spans="1:15" x14ac:dyDescent="0.25">
      <c r="A4758" t="s">
        <v>733</v>
      </c>
      <c r="B4758" t="s">
        <v>38</v>
      </c>
      <c r="C4758" t="s">
        <v>16</v>
      </c>
      <c r="D4758" t="s">
        <v>17</v>
      </c>
      <c r="E4758" t="s">
        <v>266</v>
      </c>
      <c r="F4758" t="s">
        <v>35</v>
      </c>
      <c r="G4758">
        <v>33024</v>
      </c>
      <c r="H4758" t="s">
        <v>20</v>
      </c>
      <c r="I4758" t="s">
        <v>32</v>
      </c>
      <c r="J4758" t="s">
        <v>80</v>
      </c>
      <c r="K4758">
        <v>115.29600000000001</v>
      </c>
      <c r="L4758">
        <v>3</v>
      </c>
      <c r="M4758">
        <v>0.2</v>
      </c>
      <c r="N4758">
        <v>40.3536</v>
      </c>
      <c r="O4758" s="5">
        <f t="shared" si="74"/>
        <v>0.35</v>
      </c>
    </row>
    <row r="4759" spans="1:15" x14ac:dyDescent="0.25">
      <c r="A4759" t="s">
        <v>642</v>
      </c>
      <c r="B4759" t="s">
        <v>38</v>
      </c>
      <c r="C4759" t="s">
        <v>16</v>
      </c>
      <c r="D4759" t="s">
        <v>17</v>
      </c>
      <c r="E4759" t="s">
        <v>73</v>
      </c>
      <c r="F4759" t="s">
        <v>70</v>
      </c>
      <c r="G4759">
        <v>19143</v>
      </c>
      <c r="H4759" t="s">
        <v>119</v>
      </c>
      <c r="I4759" t="s">
        <v>32</v>
      </c>
      <c r="J4759" t="s">
        <v>64</v>
      </c>
      <c r="K4759">
        <v>1.9079999999999999</v>
      </c>
      <c r="L4759">
        <v>2</v>
      </c>
      <c r="M4759">
        <v>0.7</v>
      </c>
      <c r="N4759">
        <v>-1.5264</v>
      </c>
      <c r="O4759" s="5">
        <f t="shared" si="74"/>
        <v>-0.8</v>
      </c>
    </row>
    <row r="4760" spans="1:15" x14ac:dyDescent="0.25">
      <c r="A4760" t="s">
        <v>1112</v>
      </c>
      <c r="B4760" t="s">
        <v>38</v>
      </c>
      <c r="C4760" t="s">
        <v>88</v>
      </c>
      <c r="D4760" t="s">
        <v>17</v>
      </c>
      <c r="E4760" t="s">
        <v>295</v>
      </c>
      <c r="F4760" t="s">
        <v>74</v>
      </c>
      <c r="G4760">
        <v>61832</v>
      </c>
      <c r="H4760" t="s">
        <v>89</v>
      </c>
      <c r="I4760" t="s">
        <v>32</v>
      </c>
      <c r="J4760" t="s">
        <v>64</v>
      </c>
      <c r="K4760">
        <v>43.372</v>
      </c>
      <c r="L4760">
        <v>7</v>
      </c>
      <c r="M4760">
        <v>0.8</v>
      </c>
      <c r="N4760">
        <v>-69.395200000000003</v>
      </c>
      <c r="O4760" s="5">
        <f t="shared" si="74"/>
        <v>-1.6</v>
      </c>
    </row>
    <row r="4761" spans="1:15" x14ac:dyDescent="0.25">
      <c r="A4761" t="s">
        <v>652</v>
      </c>
      <c r="B4761" t="s">
        <v>38</v>
      </c>
      <c r="C4761" t="s">
        <v>16</v>
      </c>
      <c r="D4761" t="s">
        <v>17</v>
      </c>
      <c r="E4761" t="s">
        <v>110</v>
      </c>
      <c r="F4761" t="s">
        <v>94</v>
      </c>
      <c r="G4761">
        <v>10009</v>
      </c>
      <c r="H4761" t="s">
        <v>119</v>
      </c>
      <c r="I4761" t="s">
        <v>58</v>
      </c>
      <c r="J4761" t="s">
        <v>59</v>
      </c>
      <c r="K4761">
        <v>783.96</v>
      </c>
      <c r="L4761">
        <v>4</v>
      </c>
      <c r="M4761">
        <v>0</v>
      </c>
      <c r="N4761">
        <v>219.50880000000001</v>
      </c>
      <c r="O4761" s="5">
        <f t="shared" si="74"/>
        <v>0.27999999999999997</v>
      </c>
    </row>
    <row r="4762" spans="1:15" x14ac:dyDescent="0.25">
      <c r="A4762" t="s">
        <v>652</v>
      </c>
      <c r="B4762" t="s">
        <v>38</v>
      </c>
      <c r="C4762" t="s">
        <v>16</v>
      </c>
      <c r="D4762" t="s">
        <v>17</v>
      </c>
      <c r="E4762" t="s">
        <v>110</v>
      </c>
      <c r="F4762" t="s">
        <v>94</v>
      </c>
      <c r="G4762">
        <v>10009</v>
      </c>
      <c r="H4762" t="s">
        <v>119</v>
      </c>
      <c r="I4762" t="s">
        <v>32</v>
      </c>
      <c r="J4762" t="s">
        <v>64</v>
      </c>
      <c r="K4762">
        <v>48.896000000000001</v>
      </c>
      <c r="L4762">
        <v>2</v>
      </c>
      <c r="M4762">
        <v>0.2</v>
      </c>
      <c r="N4762">
        <v>18.335999999999999</v>
      </c>
      <c r="O4762" s="5">
        <f t="shared" si="74"/>
        <v>0.37499999999999994</v>
      </c>
    </row>
    <row r="4763" spans="1:15" x14ac:dyDescent="0.25">
      <c r="A4763" t="s">
        <v>652</v>
      </c>
      <c r="B4763" t="s">
        <v>38</v>
      </c>
      <c r="C4763" t="s">
        <v>16</v>
      </c>
      <c r="D4763" t="s">
        <v>17</v>
      </c>
      <c r="E4763" t="s">
        <v>110</v>
      </c>
      <c r="F4763" t="s">
        <v>94</v>
      </c>
      <c r="G4763">
        <v>10009</v>
      </c>
      <c r="H4763" t="s">
        <v>119</v>
      </c>
      <c r="I4763" t="s">
        <v>32</v>
      </c>
      <c r="J4763" t="s">
        <v>64</v>
      </c>
      <c r="K4763">
        <v>7.8559999999999999</v>
      </c>
      <c r="L4763">
        <v>2</v>
      </c>
      <c r="M4763">
        <v>0.2</v>
      </c>
      <c r="N4763">
        <v>2.8477999999999999</v>
      </c>
      <c r="O4763" s="5">
        <f t="shared" si="74"/>
        <v>0.36249999999999999</v>
      </c>
    </row>
    <row r="4764" spans="1:15" x14ac:dyDescent="0.25">
      <c r="A4764" t="s">
        <v>670</v>
      </c>
      <c r="B4764" t="s">
        <v>38</v>
      </c>
      <c r="C4764" t="s">
        <v>16</v>
      </c>
      <c r="D4764" t="s">
        <v>17</v>
      </c>
      <c r="E4764" t="s">
        <v>162</v>
      </c>
      <c r="F4764" t="s">
        <v>124</v>
      </c>
      <c r="G4764">
        <v>43229</v>
      </c>
      <c r="H4764" t="s">
        <v>119</v>
      </c>
      <c r="I4764" t="s">
        <v>32</v>
      </c>
      <c r="J4764" t="s">
        <v>33</v>
      </c>
      <c r="K4764">
        <v>5.9039999999999999</v>
      </c>
      <c r="L4764">
        <v>2</v>
      </c>
      <c r="M4764">
        <v>0.2</v>
      </c>
      <c r="N4764">
        <v>1.9925999999999999</v>
      </c>
      <c r="O4764" s="5">
        <f t="shared" si="74"/>
        <v>0.33749999999999997</v>
      </c>
    </row>
    <row r="4765" spans="1:15" x14ac:dyDescent="0.25">
      <c r="A4765" t="s">
        <v>670</v>
      </c>
      <c r="B4765" t="s">
        <v>38</v>
      </c>
      <c r="C4765" t="s">
        <v>16</v>
      </c>
      <c r="D4765" t="s">
        <v>17</v>
      </c>
      <c r="E4765" t="s">
        <v>162</v>
      </c>
      <c r="F4765" t="s">
        <v>124</v>
      </c>
      <c r="G4765">
        <v>43229</v>
      </c>
      <c r="H4765" t="s">
        <v>119</v>
      </c>
      <c r="I4765" t="s">
        <v>32</v>
      </c>
      <c r="J4765" t="s">
        <v>334</v>
      </c>
      <c r="K4765">
        <v>13.712</v>
      </c>
      <c r="L4765">
        <v>2</v>
      </c>
      <c r="M4765">
        <v>0.2</v>
      </c>
      <c r="N4765">
        <v>1.0284</v>
      </c>
      <c r="O4765" s="5">
        <f t="shared" si="74"/>
        <v>7.4999999999999997E-2</v>
      </c>
    </row>
    <row r="4766" spans="1:15" x14ac:dyDescent="0.25">
      <c r="A4766" t="s">
        <v>1062</v>
      </c>
      <c r="B4766" t="s">
        <v>38</v>
      </c>
      <c r="C4766" t="s">
        <v>16</v>
      </c>
      <c r="D4766" t="s">
        <v>17</v>
      </c>
      <c r="E4766" t="s">
        <v>246</v>
      </c>
      <c r="F4766" t="s">
        <v>27</v>
      </c>
      <c r="G4766">
        <v>91911</v>
      </c>
      <c r="H4766" t="s">
        <v>31</v>
      </c>
      <c r="I4766" t="s">
        <v>32</v>
      </c>
      <c r="J4766" t="s">
        <v>143</v>
      </c>
      <c r="K4766">
        <v>182.94</v>
      </c>
      <c r="L4766">
        <v>3</v>
      </c>
      <c r="M4766">
        <v>0</v>
      </c>
      <c r="N4766">
        <v>85.981800000000007</v>
      </c>
      <c r="O4766" s="5">
        <f t="shared" si="74"/>
        <v>0.47000000000000003</v>
      </c>
    </row>
    <row r="4767" spans="1:15" x14ac:dyDescent="0.25">
      <c r="A4767" t="s">
        <v>640</v>
      </c>
      <c r="B4767" t="s">
        <v>155</v>
      </c>
      <c r="C4767" t="s">
        <v>16</v>
      </c>
      <c r="D4767" t="s">
        <v>17</v>
      </c>
      <c r="E4767" t="s">
        <v>65</v>
      </c>
      <c r="F4767" t="s">
        <v>27</v>
      </c>
      <c r="G4767">
        <v>94110</v>
      </c>
      <c r="H4767" t="s">
        <v>31</v>
      </c>
      <c r="I4767" t="s">
        <v>32</v>
      </c>
      <c r="J4767" t="s">
        <v>53</v>
      </c>
      <c r="K4767">
        <v>27.76</v>
      </c>
      <c r="L4767">
        <v>4</v>
      </c>
      <c r="M4767">
        <v>0</v>
      </c>
      <c r="N4767">
        <v>9.9936000000000007</v>
      </c>
      <c r="O4767" s="5">
        <f t="shared" si="74"/>
        <v>0.36</v>
      </c>
    </row>
    <row r="4768" spans="1:15" x14ac:dyDescent="0.25">
      <c r="A4768" t="s">
        <v>652</v>
      </c>
      <c r="B4768" t="s">
        <v>38</v>
      </c>
      <c r="C4768" t="s">
        <v>88</v>
      </c>
      <c r="D4768" t="s">
        <v>17</v>
      </c>
      <c r="E4768" t="s">
        <v>110</v>
      </c>
      <c r="F4768" t="s">
        <v>94</v>
      </c>
      <c r="G4768">
        <v>10009</v>
      </c>
      <c r="H4768" t="s">
        <v>119</v>
      </c>
      <c r="I4768" t="s">
        <v>32</v>
      </c>
      <c r="J4768" t="s">
        <v>53</v>
      </c>
      <c r="K4768">
        <v>25.99</v>
      </c>
      <c r="L4768">
        <v>1</v>
      </c>
      <c r="M4768">
        <v>0</v>
      </c>
      <c r="N4768">
        <v>7.5370999999999997</v>
      </c>
      <c r="O4768" s="5">
        <f t="shared" si="74"/>
        <v>0.28999999999999998</v>
      </c>
    </row>
    <row r="4769" spans="1:15" x14ac:dyDescent="0.25">
      <c r="A4769" t="s">
        <v>684</v>
      </c>
      <c r="B4769" t="s">
        <v>155</v>
      </c>
      <c r="C4769" t="s">
        <v>30</v>
      </c>
      <c r="D4769" t="s">
        <v>17</v>
      </c>
      <c r="E4769" t="s">
        <v>193</v>
      </c>
      <c r="F4769" t="s">
        <v>50</v>
      </c>
      <c r="G4769">
        <v>78207</v>
      </c>
      <c r="H4769" t="s">
        <v>89</v>
      </c>
      <c r="I4769" t="s">
        <v>58</v>
      </c>
      <c r="J4769" t="s">
        <v>129</v>
      </c>
      <c r="K4769">
        <v>113.52</v>
      </c>
      <c r="L4769">
        <v>5</v>
      </c>
      <c r="M4769">
        <v>0.2</v>
      </c>
      <c r="N4769">
        <v>29.798999999999999</v>
      </c>
      <c r="O4769" s="5">
        <f t="shared" si="74"/>
        <v>0.26250000000000001</v>
      </c>
    </row>
    <row r="4770" spans="1:15" x14ac:dyDescent="0.25">
      <c r="A4770" t="s">
        <v>684</v>
      </c>
      <c r="B4770" t="s">
        <v>155</v>
      </c>
      <c r="C4770" t="s">
        <v>30</v>
      </c>
      <c r="D4770" t="s">
        <v>17</v>
      </c>
      <c r="E4770" t="s">
        <v>193</v>
      </c>
      <c r="F4770" t="s">
        <v>50</v>
      </c>
      <c r="G4770">
        <v>78207</v>
      </c>
      <c r="H4770" t="s">
        <v>89</v>
      </c>
      <c r="I4770" t="s">
        <v>58</v>
      </c>
      <c r="J4770" t="s">
        <v>59</v>
      </c>
      <c r="K4770">
        <v>359.88</v>
      </c>
      <c r="L4770">
        <v>3</v>
      </c>
      <c r="M4770">
        <v>0.2</v>
      </c>
      <c r="N4770">
        <v>22.4925</v>
      </c>
      <c r="O4770" s="5">
        <f t="shared" si="74"/>
        <v>6.25E-2</v>
      </c>
    </row>
    <row r="4771" spans="1:15" x14ac:dyDescent="0.25">
      <c r="A4771" t="s">
        <v>828</v>
      </c>
      <c r="B4771" t="s">
        <v>578</v>
      </c>
      <c r="C4771" t="s">
        <v>16</v>
      </c>
      <c r="D4771" t="s">
        <v>17</v>
      </c>
      <c r="E4771" t="s">
        <v>290</v>
      </c>
      <c r="F4771" t="s">
        <v>41</v>
      </c>
      <c r="G4771">
        <v>28540</v>
      </c>
      <c r="H4771" t="s">
        <v>20</v>
      </c>
      <c r="I4771" t="s">
        <v>32</v>
      </c>
      <c r="J4771" t="s">
        <v>80</v>
      </c>
      <c r="K4771">
        <v>25.344000000000001</v>
      </c>
      <c r="L4771">
        <v>4</v>
      </c>
      <c r="M4771">
        <v>0.2</v>
      </c>
      <c r="N4771">
        <v>9.1872000000000007</v>
      </c>
      <c r="O4771" s="5">
        <f t="shared" si="74"/>
        <v>0.36249999999999999</v>
      </c>
    </row>
    <row r="4772" spans="1:15" x14ac:dyDescent="0.25">
      <c r="A4772" t="s">
        <v>640</v>
      </c>
      <c r="B4772" t="s">
        <v>15</v>
      </c>
      <c r="C4772" t="s">
        <v>88</v>
      </c>
      <c r="D4772" t="s">
        <v>17</v>
      </c>
      <c r="E4772" t="s">
        <v>65</v>
      </c>
      <c r="F4772" t="s">
        <v>27</v>
      </c>
      <c r="G4772">
        <v>94109</v>
      </c>
      <c r="H4772" t="s">
        <v>31</v>
      </c>
      <c r="I4772" t="s">
        <v>32</v>
      </c>
      <c r="J4772" t="s">
        <v>64</v>
      </c>
      <c r="K4772">
        <v>11.952</v>
      </c>
      <c r="L4772">
        <v>3</v>
      </c>
      <c r="M4772">
        <v>0.2</v>
      </c>
      <c r="N4772">
        <v>4.1832000000000003</v>
      </c>
      <c r="O4772" s="5">
        <f t="shared" si="74"/>
        <v>0.35000000000000003</v>
      </c>
    </row>
    <row r="4773" spans="1:15" x14ac:dyDescent="0.25">
      <c r="A4773" t="s">
        <v>640</v>
      </c>
      <c r="B4773" t="s">
        <v>15</v>
      </c>
      <c r="C4773" t="s">
        <v>88</v>
      </c>
      <c r="D4773" t="s">
        <v>17</v>
      </c>
      <c r="E4773" t="s">
        <v>65</v>
      </c>
      <c r="F4773" t="s">
        <v>27</v>
      </c>
      <c r="G4773">
        <v>94109</v>
      </c>
      <c r="H4773" t="s">
        <v>31</v>
      </c>
      <c r="I4773" t="s">
        <v>32</v>
      </c>
      <c r="J4773" t="s">
        <v>334</v>
      </c>
      <c r="K4773">
        <v>6.24</v>
      </c>
      <c r="L4773">
        <v>3</v>
      </c>
      <c r="M4773">
        <v>0</v>
      </c>
      <c r="N4773">
        <v>1.8720000000000001</v>
      </c>
      <c r="O4773" s="5">
        <f t="shared" si="74"/>
        <v>0.3</v>
      </c>
    </row>
    <row r="4774" spans="1:15" x14ac:dyDescent="0.25">
      <c r="A4774" t="s">
        <v>1113</v>
      </c>
      <c r="B4774" t="s">
        <v>15</v>
      </c>
      <c r="C4774" t="s">
        <v>16</v>
      </c>
      <c r="D4774" t="s">
        <v>17</v>
      </c>
      <c r="E4774" t="s">
        <v>133</v>
      </c>
      <c r="F4774" t="s">
        <v>28</v>
      </c>
      <c r="G4774">
        <v>85323</v>
      </c>
      <c r="H4774" t="s">
        <v>31</v>
      </c>
      <c r="I4774" t="s">
        <v>58</v>
      </c>
      <c r="J4774" t="s">
        <v>59</v>
      </c>
      <c r="K4774">
        <v>742.33600000000001</v>
      </c>
      <c r="L4774">
        <v>8</v>
      </c>
      <c r="M4774">
        <v>0.2</v>
      </c>
      <c r="N4774">
        <v>83.512799999999999</v>
      </c>
      <c r="O4774" s="5">
        <f t="shared" si="74"/>
        <v>0.1125</v>
      </c>
    </row>
    <row r="4775" spans="1:15" x14ac:dyDescent="0.25">
      <c r="A4775" t="s">
        <v>654</v>
      </c>
      <c r="B4775" t="s">
        <v>38</v>
      </c>
      <c r="C4775" t="s">
        <v>16</v>
      </c>
      <c r="D4775" t="s">
        <v>17</v>
      </c>
      <c r="E4775" t="s">
        <v>116</v>
      </c>
      <c r="F4775" t="s">
        <v>74</v>
      </c>
      <c r="G4775">
        <v>60610</v>
      </c>
      <c r="H4775" t="s">
        <v>89</v>
      </c>
      <c r="I4775" t="s">
        <v>21</v>
      </c>
      <c r="J4775" t="s">
        <v>48</v>
      </c>
      <c r="K4775">
        <v>6.4640000000000004</v>
      </c>
      <c r="L4775">
        <v>1</v>
      </c>
      <c r="M4775">
        <v>0.6</v>
      </c>
      <c r="N4775">
        <v>-4.04</v>
      </c>
      <c r="O4775" s="5">
        <f t="shared" si="74"/>
        <v>-0.625</v>
      </c>
    </row>
    <row r="4776" spans="1:15" x14ac:dyDescent="0.25">
      <c r="A4776" t="s">
        <v>654</v>
      </c>
      <c r="B4776" t="s">
        <v>38</v>
      </c>
      <c r="C4776" t="s">
        <v>16</v>
      </c>
      <c r="D4776" t="s">
        <v>17</v>
      </c>
      <c r="E4776" t="s">
        <v>116</v>
      </c>
      <c r="F4776" t="s">
        <v>74</v>
      </c>
      <c r="G4776">
        <v>60610</v>
      </c>
      <c r="H4776" t="s">
        <v>89</v>
      </c>
      <c r="I4776" t="s">
        <v>32</v>
      </c>
      <c r="J4776" t="s">
        <v>33</v>
      </c>
      <c r="K4776">
        <v>11.52</v>
      </c>
      <c r="L4776">
        <v>5</v>
      </c>
      <c r="M4776">
        <v>0.2</v>
      </c>
      <c r="N4776">
        <v>4.1760000000000002</v>
      </c>
      <c r="O4776" s="5">
        <f t="shared" si="74"/>
        <v>0.36250000000000004</v>
      </c>
    </row>
    <row r="4777" spans="1:15" x14ac:dyDescent="0.25">
      <c r="A4777" t="s">
        <v>654</v>
      </c>
      <c r="B4777" t="s">
        <v>38</v>
      </c>
      <c r="C4777" t="s">
        <v>16</v>
      </c>
      <c r="D4777" t="s">
        <v>17</v>
      </c>
      <c r="E4777" t="s">
        <v>116</v>
      </c>
      <c r="F4777" t="s">
        <v>74</v>
      </c>
      <c r="G4777">
        <v>60610</v>
      </c>
      <c r="H4777" t="s">
        <v>89</v>
      </c>
      <c r="I4777" t="s">
        <v>58</v>
      </c>
      <c r="J4777" t="s">
        <v>59</v>
      </c>
      <c r="K4777">
        <v>222.38399999999999</v>
      </c>
      <c r="L4777">
        <v>2</v>
      </c>
      <c r="M4777">
        <v>0.2</v>
      </c>
      <c r="N4777">
        <v>16.678799999999999</v>
      </c>
      <c r="O4777" s="5">
        <f t="shared" si="74"/>
        <v>7.4999999999999997E-2</v>
      </c>
    </row>
    <row r="4778" spans="1:15" x14ac:dyDescent="0.25">
      <c r="A4778" t="s">
        <v>851</v>
      </c>
      <c r="B4778" t="s">
        <v>38</v>
      </c>
      <c r="C4778" t="s">
        <v>88</v>
      </c>
      <c r="D4778" t="s">
        <v>17</v>
      </c>
      <c r="E4778" t="s">
        <v>342</v>
      </c>
      <c r="F4778" t="s">
        <v>27</v>
      </c>
      <c r="G4778">
        <v>92025</v>
      </c>
      <c r="H4778" t="s">
        <v>31</v>
      </c>
      <c r="I4778" t="s">
        <v>32</v>
      </c>
      <c r="J4778" t="s">
        <v>53</v>
      </c>
      <c r="K4778">
        <v>23.36</v>
      </c>
      <c r="L4778">
        <v>4</v>
      </c>
      <c r="M4778">
        <v>0</v>
      </c>
      <c r="N4778">
        <v>6.0735999999999999</v>
      </c>
      <c r="O4778" s="5">
        <f t="shared" si="74"/>
        <v>0.26</v>
      </c>
    </row>
    <row r="4779" spans="1:15" x14ac:dyDescent="0.25">
      <c r="A4779" t="s">
        <v>860</v>
      </c>
      <c r="B4779" t="s">
        <v>15</v>
      </c>
      <c r="C4779" t="s">
        <v>30</v>
      </c>
      <c r="D4779" t="s">
        <v>17</v>
      </c>
      <c r="E4779" t="s">
        <v>250</v>
      </c>
      <c r="F4779" t="s">
        <v>94</v>
      </c>
      <c r="G4779">
        <v>11561</v>
      </c>
      <c r="H4779" t="s">
        <v>119</v>
      </c>
      <c r="I4779" t="s">
        <v>32</v>
      </c>
      <c r="J4779" t="s">
        <v>33</v>
      </c>
      <c r="K4779">
        <v>8.67</v>
      </c>
      <c r="L4779">
        <v>3</v>
      </c>
      <c r="M4779">
        <v>0</v>
      </c>
      <c r="N4779">
        <v>4.0749000000000004</v>
      </c>
      <c r="O4779" s="5">
        <f t="shared" si="74"/>
        <v>0.47000000000000003</v>
      </c>
    </row>
    <row r="4780" spans="1:15" x14ac:dyDescent="0.25">
      <c r="A4780" t="s">
        <v>860</v>
      </c>
      <c r="B4780" t="s">
        <v>15</v>
      </c>
      <c r="C4780" t="s">
        <v>30</v>
      </c>
      <c r="D4780" t="s">
        <v>17</v>
      </c>
      <c r="E4780" t="s">
        <v>250</v>
      </c>
      <c r="F4780" t="s">
        <v>94</v>
      </c>
      <c r="G4780">
        <v>11561</v>
      </c>
      <c r="H4780" t="s">
        <v>119</v>
      </c>
      <c r="I4780" t="s">
        <v>32</v>
      </c>
      <c r="J4780" t="s">
        <v>334</v>
      </c>
      <c r="K4780">
        <v>25.71</v>
      </c>
      <c r="L4780">
        <v>3</v>
      </c>
      <c r="M4780">
        <v>0</v>
      </c>
      <c r="N4780">
        <v>6.6845999999999997</v>
      </c>
      <c r="O4780" s="5">
        <f t="shared" si="74"/>
        <v>0.25999999999999995</v>
      </c>
    </row>
    <row r="4781" spans="1:15" x14ac:dyDescent="0.25">
      <c r="A4781" t="s">
        <v>890</v>
      </c>
      <c r="B4781" t="s">
        <v>38</v>
      </c>
      <c r="C4781" t="s">
        <v>16</v>
      </c>
      <c r="D4781" t="s">
        <v>17</v>
      </c>
      <c r="E4781" t="s">
        <v>179</v>
      </c>
      <c r="F4781" t="s">
        <v>56</v>
      </c>
      <c r="G4781">
        <v>19711</v>
      </c>
      <c r="H4781" t="s">
        <v>119</v>
      </c>
      <c r="I4781" t="s">
        <v>32</v>
      </c>
      <c r="J4781" t="s">
        <v>68</v>
      </c>
      <c r="K4781">
        <v>100.94</v>
      </c>
      <c r="L4781">
        <v>7</v>
      </c>
      <c r="M4781">
        <v>0</v>
      </c>
      <c r="N4781">
        <v>33.310200000000002</v>
      </c>
      <c r="O4781" s="5">
        <f t="shared" si="74"/>
        <v>0.33</v>
      </c>
    </row>
    <row r="4782" spans="1:15" x14ac:dyDescent="0.25">
      <c r="A4782" t="s">
        <v>855</v>
      </c>
      <c r="B4782" t="s">
        <v>155</v>
      </c>
      <c r="C4782" t="s">
        <v>16</v>
      </c>
      <c r="D4782" t="s">
        <v>17</v>
      </c>
      <c r="E4782" t="s">
        <v>203</v>
      </c>
      <c r="F4782" t="s">
        <v>94</v>
      </c>
      <c r="G4782">
        <v>14215</v>
      </c>
      <c r="H4782" t="s">
        <v>119</v>
      </c>
      <c r="I4782" t="s">
        <v>21</v>
      </c>
      <c r="J4782" t="s">
        <v>25</v>
      </c>
      <c r="K4782">
        <v>63.881999999999998</v>
      </c>
      <c r="L4782">
        <v>1</v>
      </c>
      <c r="M4782">
        <v>0.1</v>
      </c>
      <c r="N4782">
        <v>10.647</v>
      </c>
      <c r="O4782" s="5">
        <f t="shared" si="74"/>
        <v>0.16666666666666669</v>
      </c>
    </row>
    <row r="4783" spans="1:15" x14ac:dyDescent="0.25">
      <c r="A4783" t="s">
        <v>644</v>
      </c>
      <c r="B4783" t="s">
        <v>38</v>
      </c>
      <c r="C4783" t="s">
        <v>16</v>
      </c>
      <c r="D4783" t="s">
        <v>17</v>
      </c>
      <c r="E4783" t="s">
        <v>81</v>
      </c>
      <c r="F4783" t="s">
        <v>50</v>
      </c>
      <c r="G4783">
        <v>77070</v>
      </c>
      <c r="H4783" t="s">
        <v>89</v>
      </c>
      <c r="I4783" t="s">
        <v>21</v>
      </c>
      <c r="J4783" t="s">
        <v>25</v>
      </c>
      <c r="K4783">
        <v>683.14400000000001</v>
      </c>
      <c r="L4783">
        <v>4</v>
      </c>
      <c r="M4783">
        <v>0.3</v>
      </c>
      <c r="N4783">
        <v>0</v>
      </c>
      <c r="O4783" s="5">
        <f t="shared" si="74"/>
        <v>0</v>
      </c>
    </row>
    <row r="4784" spans="1:15" x14ac:dyDescent="0.25">
      <c r="A4784" t="s">
        <v>644</v>
      </c>
      <c r="B4784" t="s">
        <v>38</v>
      </c>
      <c r="C4784" t="s">
        <v>16</v>
      </c>
      <c r="D4784" t="s">
        <v>17</v>
      </c>
      <c r="E4784" t="s">
        <v>81</v>
      </c>
      <c r="F4784" t="s">
        <v>50</v>
      </c>
      <c r="G4784">
        <v>77070</v>
      </c>
      <c r="H4784" t="s">
        <v>89</v>
      </c>
      <c r="I4784" t="s">
        <v>32</v>
      </c>
      <c r="J4784" t="s">
        <v>64</v>
      </c>
      <c r="K4784">
        <v>1.476</v>
      </c>
      <c r="L4784">
        <v>3</v>
      </c>
      <c r="M4784">
        <v>0.8</v>
      </c>
      <c r="N4784">
        <v>-2.214</v>
      </c>
      <c r="O4784" s="5">
        <f t="shared" si="74"/>
        <v>-1.5</v>
      </c>
    </row>
    <row r="4785" spans="1:15" x14ac:dyDescent="0.25">
      <c r="A4785" t="s">
        <v>644</v>
      </c>
      <c r="B4785" t="s">
        <v>38</v>
      </c>
      <c r="C4785" t="s">
        <v>16</v>
      </c>
      <c r="D4785" t="s">
        <v>17</v>
      </c>
      <c r="E4785" t="s">
        <v>81</v>
      </c>
      <c r="F4785" t="s">
        <v>50</v>
      </c>
      <c r="G4785">
        <v>77070</v>
      </c>
      <c r="H4785" t="s">
        <v>89</v>
      </c>
      <c r="I4785" t="s">
        <v>32</v>
      </c>
      <c r="J4785" t="s">
        <v>334</v>
      </c>
      <c r="K4785">
        <v>40.712000000000003</v>
      </c>
      <c r="L4785">
        <v>7</v>
      </c>
      <c r="M4785">
        <v>0.2</v>
      </c>
      <c r="N4785">
        <v>3.5623</v>
      </c>
      <c r="O4785" s="5">
        <f t="shared" si="74"/>
        <v>8.7499999999999994E-2</v>
      </c>
    </row>
    <row r="4786" spans="1:15" x14ac:dyDescent="0.25">
      <c r="A4786" t="s">
        <v>1081</v>
      </c>
      <c r="B4786" t="s">
        <v>38</v>
      </c>
      <c r="C4786" t="s">
        <v>16</v>
      </c>
      <c r="D4786" t="s">
        <v>17</v>
      </c>
      <c r="E4786" t="s">
        <v>593</v>
      </c>
      <c r="F4786" t="s">
        <v>91</v>
      </c>
      <c r="G4786">
        <v>67212</v>
      </c>
      <c r="H4786" t="s">
        <v>89</v>
      </c>
      <c r="I4786" t="s">
        <v>32</v>
      </c>
      <c r="J4786" t="s">
        <v>80</v>
      </c>
      <c r="K4786">
        <v>279.89999999999998</v>
      </c>
      <c r="L4786">
        <v>5</v>
      </c>
      <c r="M4786">
        <v>0</v>
      </c>
      <c r="N4786">
        <v>137.15100000000001</v>
      </c>
      <c r="O4786" s="5">
        <f t="shared" si="74"/>
        <v>0.4900000000000001</v>
      </c>
    </row>
    <row r="4787" spans="1:15" x14ac:dyDescent="0.25">
      <c r="A4787" t="s">
        <v>713</v>
      </c>
      <c r="B4787" t="s">
        <v>38</v>
      </c>
      <c r="C4787" t="s">
        <v>16</v>
      </c>
      <c r="D4787" t="s">
        <v>17</v>
      </c>
      <c r="E4787" t="s">
        <v>239</v>
      </c>
      <c r="F4787" t="s">
        <v>46</v>
      </c>
      <c r="G4787">
        <v>80906</v>
      </c>
      <c r="H4787" t="s">
        <v>31</v>
      </c>
      <c r="I4787" t="s">
        <v>32</v>
      </c>
      <c r="J4787" t="s">
        <v>53</v>
      </c>
      <c r="K4787">
        <v>13.12</v>
      </c>
      <c r="L4787">
        <v>5</v>
      </c>
      <c r="M4787">
        <v>0.2</v>
      </c>
      <c r="N4787">
        <v>1.1479999999999999</v>
      </c>
      <c r="O4787" s="5">
        <f t="shared" si="74"/>
        <v>8.7499999999999994E-2</v>
      </c>
    </row>
    <row r="4788" spans="1:15" x14ac:dyDescent="0.25">
      <c r="A4788" t="s">
        <v>713</v>
      </c>
      <c r="B4788" t="s">
        <v>38</v>
      </c>
      <c r="C4788" t="s">
        <v>16</v>
      </c>
      <c r="D4788" t="s">
        <v>17</v>
      </c>
      <c r="E4788" t="s">
        <v>239</v>
      </c>
      <c r="F4788" t="s">
        <v>46</v>
      </c>
      <c r="G4788">
        <v>80906</v>
      </c>
      <c r="H4788" t="s">
        <v>31</v>
      </c>
      <c r="I4788" t="s">
        <v>21</v>
      </c>
      <c r="J4788" t="s">
        <v>22</v>
      </c>
      <c r="K4788">
        <v>69.575999999999993</v>
      </c>
      <c r="L4788">
        <v>4</v>
      </c>
      <c r="M4788">
        <v>0.7</v>
      </c>
      <c r="N4788">
        <v>-143.79040000000001</v>
      </c>
      <c r="O4788" s="5">
        <f t="shared" si="74"/>
        <v>-2.0666666666666669</v>
      </c>
    </row>
    <row r="4789" spans="1:15" x14ac:dyDescent="0.25">
      <c r="A4789" t="s">
        <v>713</v>
      </c>
      <c r="B4789" t="s">
        <v>38</v>
      </c>
      <c r="C4789" t="s">
        <v>16</v>
      </c>
      <c r="D4789" t="s">
        <v>17</v>
      </c>
      <c r="E4789" t="s">
        <v>239</v>
      </c>
      <c r="F4789" t="s">
        <v>46</v>
      </c>
      <c r="G4789">
        <v>80906</v>
      </c>
      <c r="H4789" t="s">
        <v>31</v>
      </c>
      <c r="I4789" t="s">
        <v>32</v>
      </c>
      <c r="J4789" t="s">
        <v>53</v>
      </c>
      <c r="K4789">
        <v>4.2240000000000002</v>
      </c>
      <c r="L4789">
        <v>3</v>
      </c>
      <c r="M4789">
        <v>0.2</v>
      </c>
      <c r="N4789">
        <v>0.47520000000000001</v>
      </c>
      <c r="O4789" s="5">
        <f t="shared" si="74"/>
        <v>0.1125</v>
      </c>
    </row>
    <row r="4790" spans="1:15" x14ac:dyDescent="0.25">
      <c r="A4790" t="s">
        <v>713</v>
      </c>
      <c r="B4790" t="s">
        <v>38</v>
      </c>
      <c r="C4790" t="s">
        <v>16</v>
      </c>
      <c r="D4790" t="s">
        <v>17</v>
      </c>
      <c r="E4790" t="s">
        <v>239</v>
      </c>
      <c r="F4790" t="s">
        <v>46</v>
      </c>
      <c r="G4790">
        <v>80906</v>
      </c>
      <c r="H4790" t="s">
        <v>31</v>
      </c>
      <c r="I4790" t="s">
        <v>58</v>
      </c>
      <c r="J4790" t="s">
        <v>129</v>
      </c>
      <c r="K4790">
        <v>58.08</v>
      </c>
      <c r="L4790">
        <v>4</v>
      </c>
      <c r="M4790">
        <v>0.2</v>
      </c>
      <c r="N4790">
        <v>-6.5339999999999998</v>
      </c>
      <c r="O4790" s="5">
        <f t="shared" si="74"/>
        <v>-0.1125</v>
      </c>
    </row>
    <row r="4791" spans="1:15" x14ac:dyDescent="0.25">
      <c r="A4791" t="s">
        <v>713</v>
      </c>
      <c r="B4791" t="s">
        <v>38</v>
      </c>
      <c r="C4791" t="s">
        <v>16</v>
      </c>
      <c r="D4791" t="s">
        <v>17</v>
      </c>
      <c r="E4791" t="s">
        <v>239</v>
      </c>
      <c r="F4791" t="s">
        <v>46</v>
      </c>
      <c r="G4791">
        <v>80906</v>
      </c>
      <c r="H4791" t="s">
        <v>31</v>
      </c>
      <c r="I4791" t="s">
        <v>21</v>
      </c>
      <c r="J4791" t="s">
        <v>48</v>
      </c>
      <c r="K4791">
        <v>52.415999999999997</v>
      </c>
      <c r="L4791">
        <v>9</v>
      </c>
      <c r="M4791">
        <v>0.2</v>
      </c>
      <c r="N4791">
        <v>15.069599999999999</v>
      </c>
      <c r="O4791" s="5">
        <f t="shared" si="74"/>
        <v>0.28750000000000003</v>
      </c>
    </row>
    <row r="4792" spans="1:15" x14ac:dyDescent="0.25">
      <c r="A4792" t="s">
        <v>713</v>
      </c>
      <c r="B4792" t="s">
        <v>38</v>
      </c>
      <c r="C4792" t="s">
        <v>16</v>
      </c>
      <c r="D4792" t="s">
        <v>17</v>
      </c>
      <c r="E4792" t="s">
        <v>239</v>
      </c>
      <c r="F4792" t="s">
        <v>46</v>
      </c>
      <c r="G4792">
        <v>80906</v>
      </c>
      <c r="H4792" t="s">
        <v>31</v>
      </c>
      <c r="I4792" t="s">
        <v>21</v>
      </c>
      <c r="J4792" t="s">
        <v>48</v>
      </c>
      <c r="K4792">
        <v>54.92</v>
      </c>
      <c r="L4792">
        <v>5</v>
      </c>
      <c r="M4792">
        <v>0.2</v>
      </c>
      <c r="N4792">
        <v>10.984</v>
      </c>
      <c r="O4792" s="5">
        <f t="shared" si="74"/>
        <v>0.19999999999999998</v>
      </c>
    </row>
    <row r="4793" spans="1:15" x14ac:dyDescent="0.25">
      <c r="A4793" t="s">
        <v>713</v>
      </c>
      <c r="B4793" t="s">
        <v>38</v>
      </c>
      <c r="C4793" t="s">
        <v>16</v>
      </c>
      <c r="D4793" t="s">
        <v>17</v>
      </c>
      <c r="E4793" t="s">
        <v>239</v>
      </c>
      <c r="F4793" t="s">
        <v>46</v>
      </c>
      <c r="G4793">
        <v>80906</v>
      </c>
      <c r="H4793" t="s">
        <v>31</v>
      </c>
      <c r="I4793" t="s">
        <v>21</v>
      </c>
      <c r="J4793" t="s">
        <v>39</v>
      </c>
      <c r="K4793">
        <v>364.95</v>
      </c>
      <c r="L4793">
        <v>5</v>
      </c>
      <c r="M4793">
        <v>0.5</v>
      </c>
      <c r="N4793">
        <v>-248.166</v>
      </c>
      <c r="O4793" s="5">
        <f t="shared" si="74"/>
        <v>-0.68</v>
      </c>
    </row>
    <row r="4794" spans="1:15" x14ac:dyDescent="0.25">
      <c r="A4794" t="s">
        <v>713</v>
      </c>
      <c r="B4794" t="s">
        <v>38</v>
      </c>
      <c r="C4794" t="s">
        <v>16</v>
      </c>
      <c r="D4794" t="s">
        <v>17</v>
      </c>
      <c r="E4794" t="s">
        <v>239</v>
      </c>
      <c r="F4794" t="s">
        <v>46</v>
      </c>
      <c r="G4794">
        <v>80906</v>
      </c>
      <c r="H4794" t="s">
        <v>31</v>
      </c>
      <c r="I4794" t="s">
        <v>32</v>
      </c>
      <c r="J4794" t="s">
        <v>80</v>
      </c>
      <c r="K4794">
        <v>85.055999999999997</v>
      </c>
      <c r="L4794">
        <v>3</v>
      </c>
      <c r="M4794">
        <v>0.2</v>
      </c>
      <c r="N4794">
        <v>28.706399999999999</v>
      </c>
      <c r="O4794" s="5">
        <f t="shared" si="74"/>
        <v>0.33749999999999997</v>
      </c>
    </row>
    <row r="4795" spans="1:15" x14ac:dyDescent="0.25">
      <c r="A4795" t="s">
        <v>713</v>
      </c>
      <c r="B4795" t="s">
        <v>38</v>
      </c>
      <c r="C4795" t="s">
        <v>16</v>
      </c>
      <c r="D4795" t="s">
        <v>17</v>
      </c>
      <c r="E4795" t="s">
        <v>239</v>
      </c>
      <c r="F4795" t="s">
        <v>46</v>
      </c>
      <c r="G4795">
        <v>80906</v>
      </c>
      <c r="H4795" t="s">
        <v>31</v>
      </c>
      <c r="I4795" t="s">
        <v>32</v>
      </c>
      <c r="J4795" t="s">
        <v>80</v>
      </c>
      <c r="K4795">
        <v>27.696000000000002</v>
      </c>
      <c r="L4795">
        <v>3</v>
      </c>
      <c r="M4795">
        <v>0.2</v>
      </c>
      <c r="N4795">
        <v>9.6936</v>
      </c>
      <c r="O4795" s="5">
        <f t="shared" si="74"/>
        <v>0.35</v>
      </c>
    </row>
    <row r="4796" spans="1:15" x14ac:dyDescent="0.25">
      <c r="A4796" t="s">
        <v>652</v>
      </c>
      <c r="B4796" t="s">
        <v>38</v>
      </c>
      <c r="C4796" t="s">
        <v>16</v>
      </c>
      <c r="D4796" t="s">
        <v>17</v>
      </c>
      <c r="E4796" t="s">
        <v>110</v>
      </c>
      <c r="F4796" t="s">
        <v>94</v>
      </c>
      <c r="G4796">
        <v>10011</v>
      </c>
      <c r="H4796" t="s">
        <v>119</v>
      </c>
      <c r="I4796" t="s">
        <v>32</v>
      </c>
      <c r="J4796" t="s">
        <v>80</v>
      </c>
      <c r="K4796">
        <v>24.96</v>
      </c>
      <c r="L4796">
        <v>4</v>
      </c>
      <c r="M4796">
        <v>0</v>
      </c>
      <c r="N4796">
        <v>11.231999999999999</v>
      </c>
      <c r="O4796" s="5">
        <f t="shared" si="74"/>
        <v>0.44999999999999996</v>
      </c>
    </row>
    <row r="4797" spans="1:15" x14ac:dyDescent="0.25">
      <c r="A4797" t="s">
        <v>633</v>
      </c>
      <c r="B4797" t="s">
        <v>38</v>
      </c>
      <c r="C4797" t="s">
        <v>30</v>
      </c>
      <c r="D4797" t="s">
        <v>17</v>
      </c>
      <c r="E4797" t="s">
        <v>26</v>
      </c>
      <c r="F4797" t="s">
        <v>27</v>
      </c>
      <c r="G4797">
        <v>90036</v>
      </c>
      <c r="H4797" t="s">
        <v>31</v>
      </c>
      <c r="I4797" t="s">
        <v>21</v>
      </c>
      <c r="J4797" t="s">
        <v>48</v>
      </c>
      <c r="K4797">
        <v>43.13</v>
      </c>
      <c r="L4797">
        <v>1</v>
      </c>
      <c r="M4797">
        <v>0</v>
      </c>
      <c r="N4797">
        <v>18.114599999999999</v>
      </c>
      <c r="O4797" s="5">
        <f t="shared" si="74"/>
        <v>0.42</v>
      </c>
    </row>
    <row r="4798" spans="1:15" x14ac:dyDescent="0.25">
      <c r="A4798" t="s">
        <v>1114</v>
      </c>
      <c r="B4798" t="s">
        <v>38</v>
      </c>
      <c r="C4798" t="s">
        <v>16</v>
      </c>
      <c r="D4798" t="s">
        <v>17</v>
      </c>
      <c r="E4798" t="s">
        <v>510</v>
      </c>
      <c r="F4798" t="s">
        <v>71</v>
      </c>
      <c r="G4798">
        <v>30062</v>
      </c>
      <c r="H4798" t="s">
        <v>20</v>
      </c>
      <c r="I4798" t="s">
        <v>32</v>
      </c>
      <c r="J4798" t="s">
        <v>64</v>
      </c>
      <c r="K4798">
        <v>5.64</v>
      </c>
      <c r="L4798">
        <v>3</v>
      </c>
      <c r="M4798">
        <v>0</v>
      </c>
      <c r="N4798">
        <v>2.7071999999999998</v>
      </c>
      <c r="O4798" s="5">
        <f t="shared" si="74"/>
        <v>0.48</v>
      </c>
    </row>
    <row r="4799" spans="1:15" x14ac:dyDescent="0.25">
      <c r="A4799" t="s">
        <v>748</v>
      </c>
      <c r="B4799" t="s">
        <v>38</v>
      </c>
      <c r="C4799" t="s">
        <v>30</v>
      </c>
      <c r="D4799" t="s">
        <v>17</v>
      </c>
      <c r="E4799" t="s">
        <v>290</v>
      </c>
      <c r="F4799" t="s">
        <v>35</v>
      </c>
      <c r="G4799">
        <v>32216</v>
      </c>
      <c r="H4799" t="s">
        <v>20</v>
      </c>
      <c r="I4799" t="s">
        <v>32</v>
      </c>
      <c r="J4799" t="s">
        <v>64</v>
      </c>
      <c r="K4799">
        <v>57.582000000000001</v>
      </c>
      <c r="L4799">
        <v>3</v>
      </c>
      <c r="M4799">
        <v>0.7</v>
      </c>
      <c r="N4799">
        <v>-44.1462</v>
      </c>
      <c r="O4799" s="5">
        <f t="shared" si="74"/>
        <v>-0.76666666666666661</v>
      </c>
    </row>
    <row r="4800" spans="1:15" x14ac:dyDescent="0.25">
      <c r="A4800" t="s">
        <v>748</v>
      </c>
      <c r="B4800" t="s">
        <v>38</v>
      </c>
      <c r="C4800" t="s">
        <v>30</v>
      </c>
      <c r="D4800" t="s">
        <v>17</v>
      </c>
      <c r="E4800" t="s">
        <v>290</v>
      </c>
      <c r="F4800" t="s">
        <v>35</v>
      </c>
      <c r="G4800">
        <v>32216</v>
      </c>
      <c r="H4800" t="s">
        <v>20</v>
      </c>
      <c r="I4800" t="s">
        <v>32</v>
      </c>
      <c r="J4800" t="s">
        <v>80</v>
      </c>
      <c r="K4800">
        <v>31.103999999999999</v>
      </c>
      <c r="L4800">
        <v>6</v>
      </c>
      <c r="M4800">
        <v>0.2</v>
      </c>
      <c r="N4800">
        <v>10.8864</v>
      </c>
      <c r="O4800" s="5">
        <f t="shared" si="74"/>
        <v>0.35000000000000003</v>
      </c>
    </row>
    <row r="4801" spans="1:15" x14ac:dyDescent="0.25">
      <c r="A4801" t="s">
        <v>748</v>
      </c>
      <c r="B4801" t="s">
        <v>38</v>
      </c>
      <c r="C4801" t="s">
        <v>30</v>
      </c>
      <c r="D4801" t="s">
        <v>17</v>
      </c>
      <c r="E4801" t="s">
        <v>290</v>
      </c>
      <c r="F4801" t="s">
        <v>35</v>
      </c>
      <c r="G4801">
        <v>32216</v>
      </c>
      <c r="H4801" t="s">
        <v>20</v>
      </c>
      <c r="I4801" t="s">
        <v>21</v>
      </c>
      <c r="J4801" t="s">
        <v>48</v>
      </c>
      <c r="K4801">
        <v>30.192</v>
      </c>
      <c r="L4801">
        <v>3</v>
      </c>
      <c r="M4801">
        <v>0.2</v>
      </c>
      <c r="N4801">
        <v>8.3027999999999995</v>
      </c>
      <c r="O4801" s="5">
        <f t="shared" si="74"/>
        <v>0.27499999999999997</v>
      </c>
    </row>
    <row r="4802" spans="1:15" x14ac:dyDescent="0.25">
      <c r="A4802" t="s">
        <v>748</v>
      </c>
      <c r="B4802" t="s">
        <v>38</v>
      </c>
      <c r="C4802" t="s">
        <v>30</v>
      </c>
      <c r="D4802" t="s">
        <v>17</v>
      </c>
      <c r="E4802" t="s">
        <v>290</v>
      </c>
      <c r="F4802" t="s">
        <v>35</v>
      </c>
      <c r="G4802">
        <v>32216</v>
      </c>
      <c r="H4802" t="s">
        <v>20</v>
      </c>
      <c r="I4802" t="s">
        <v>58</v>
      </c>
      <c r="J4802" t="s">
        <v>59</v>
      </c>
      <c r="K4802">
        <v>43.6</v>
      </c>
      <c r="L4802">
        <v>5</v>
      </c>
      <c r="M4802">
        <v>0.2</v>
      </c>
      <c r="N4802">
        <v>4.3600000000000003</v>
      </c>
      <c r="O4802" s="5">
        <f t="shared" si="74"/>
        <v>0.1</v>
      </c>
    </row>
    <row r="4803" spans="1:15" x14ac:dyDescent="0.25">
      <c r="A4803" t="s">
        <v>748</v>
      </c>
      <c r="B4803" t="s">
        <v>38</v>
      </c>
      <c r="C4803" t="s">
        <v>30</v>
      </c>
      <c r="D4803" t="s">
        <v>17</v>
      </c>
      <c r="E4803" t="s">
        <v>290</v>
      </c>
      <c r="F4803" t="s">
        <v>35</v>
      </c>
      <c r="G4803">
        <v>32216</v>
      </c>
      <c r="H4803" t="s">
        <v>20</v>
      </c>
      <c r="I4803" t="s">
        <v>32</v>
      </c>
      <c r="J4803" t="s">
        <v>53</v>
      </c>
      <c r="K4803">
        <v>4.7679999999999998</v>
      </c>
      <c r="L4803">
        <v>2</v>
      </c>
      <c r="M4803">
        <v>0.2</v>
      </c>
      <c r="N4803">
        <v>0.41720000000000002</v>
      </c>
      <c r="O4803" s="5">
        <f t="shared" si="74"/>
        <v>8.7500000000000008E-2</v>
      </c>
    </row>
    <row r="4804" spans="1:15" x14ac:dyDescent="0.25">
      <c r="A4804" t="s">
        <v>748</v>
      </c>
      <c r="B4804" t="s">
        <v>38</v>
      </c>
      <c r="C4804" t="s">
        <v>30</v>
      </c>
      <c r="D4804" t="s">
        <v>17</v>
      </c>
      <c r="E4804" t="s">
        <v>290</v>
      </c>
      <c r="F4804" t="s">
        <v>35</v>
      </c>
      <c r="G4804">
        <v>32216</v>
      </c>
      <c r="H4804" t="s">
        <v>20</v>
      </c>
      <c r="I4804" t="s">
        <v>32</v>
      </c>
      <c r="J4804" t="s">
        <v>64</v>
      </c>
      <c r="K4804">
        <v>10.38</v>
      </c>
      <c r="L4804">
        <v>2</v>
      </c>
      <c r="M4804">
        <v>0.7</v>
      </c>
      <c r="N4804">
        <v>-7.6120000000000001</v>
      </c>
      <c r="O4804" s="5">
        <f t="shared" ref="O4804:O4867" si="75">N4804/K4804</f>
        <v>-0.73333333333333328</v>
      </c>
    </row>
    <row r="4805" spans="1:15" x14ac:dyDescent="0.25">
      <c r="A4805" t="s">
        <v>748</v>
      </c>
      <c r="B4805" t="s">
        <v>38</v>
      </c>
      <c r="C4805" t="s">
        <v>30</v>
      </c>
      <c r="D4805" t="s">
        <v>17</v>
      </c>
      <c r="E4805" t="s">
        <v>290</v>
      </c>
      <c r="F4805" t="s">
        <v>35</v>
      </c>
      <c r="G4805">
        <v>32216</v>
      </c>
      <c r="H4805" t="s">
        <v>20</v>
      </c>
      <c r="I4805" t="s">
        <v>32</v>
      </c>
      <c r="J4805" t="s">
        <v>64</v>
      </c>
      <c r="K4805">
        <v>13.391999999999999</v>
      </c>
      <c r="L4805">
        <v>8</v>
      </c>
      <c r="M4805">
        <v>0.7</v>
      </c>
      <c r="N4805">
        <v>-9.8208000000000002</v>
      </c>
      <c r="O4805" s="5">
        <f t="shared" si="75"/>
        <v>-0.73333333333333339</v>
      </c>
    </row>
    <row r="4806" spans="1:15" x14ac:dyDescent="0.25">
      <c r="A4806" t="s">
        <v>642</v>
      </c>
      <c r="B4806" t="s">
        <v>15</v>
      </c>
      <c r="C4806" t="s">
        <v>16</v>
      </c>
      <c r="D4806" t="s">
        <v>17</v>
      </c>
      <c r="E4806" t="s">
        <v>73</v>
      </c>
      <c r="F4806" t="s">
        <v>70</v>
      </c>
      <c r="G4806">
        <v>19140</v>
      </c>
      <c r="H4806" t="s">
        <v>119</v>
      </c>
      <c r="I4806" t="s">
        <v>58</v>
      </c>
      <c r="J4806" t="s">
        <v>59</v>
      </c>
      <c r="K4806">
        <v>39.594000000000001</v>
      </c>
      <c r="L4806">
        <v>1</v>
      </c>
      <c r="M4806">
        <v>0.4</v>
      </c>
      <c r="N4806">
        <v>-7.2588999999999997</v>
      </c>
      <c r="O4806" s="5">
        <f t="shared" si="75"/>
        <v>-0.18333333333333332</v>
      </c>
    </row>
    <row r="4807" spans="1:15" x14ac:dyDescent="0.25">
      <c r="A4807" t="s">
        <v>642</v>
      </c>
      <c r="B4807" t="s">
        <v>15</v>
      </c>
      <c r="C4807" t="s">
        <v>16</v>
      </c>
      <c r="D4807" t="s">
        <v>17</v>
      </c>
      <c r="E4807" t="s">
        <v>73</v>
      </c>
      <c r="F4807" t="s">
        <v>70</v>
      </c>
      <c r="G4807">
        <v>19140</v>
      </c>
      <c r="H4807" t="s">
        <v>119</v>
      </c>
      <c r="I4807" t="s">
        <v>21</v>
      </c>
      <c r="J4807" t="s">
        <v>48</v>
      </c>
      <c r="K4807">
        <v>91.007999999999996</v>
      </c>
      <c r="L4807">
        <v>9</v>
      </c>
      <c r="M4807">
        <v>0.2</v>
      </c>
      <c r="N4807">
        <v>19.339200000000002</v>
      </c>
      <c r="O4807" s="5">
        <f t="shared" si="75"/>
        <v>0.21250000000000002</v>
      </c>
    </row>
    <row r="4808" spans="1:15" x14ac:dyDescent="0.25">
      <c r="A4808" t="s">
        <v>633</v>
      </c>
      <c r="B4808" t="s">
        <v>15</v>
      </c>
      <c r="C4808" t="s">
        <v>16</v>
      </c>
      <c r="D4808" t="s">
        <v>17</v>
      </c>
      <c r="E4808" t="s">
        <v>26</v>
      </c>
      <c r="F4808" t="s">
        <v>27</v>
      </c>
      <c r="G4808">
        <v>90008</v>
      </c>
      <c r="H4808" t="s">
        <v>31</v>
      </c>
      <c r="I4808" t="s">
        <v>32</v>
      </c>
      <c r="J4808" t="s">
        <v>80</v>
      </c>
      <c r="K4808">
        <v>37.94</v>
      </c>
      <c r="L4808">
        <v>2</v>
      </c>
      <c r="M4808">
        <v>0</v>
      </c>
      <c r="N4808">
        <v>18.211200000000002</v>
      </c>
      <c r="O4808" s="5">
        <f t="shared" si="75"/>
        <v>0.48000000000000009</v>
      </c>
    </row>
    <row r="4809" spans="1:15" x14ac:dyDescent="0.25">
      <c r="A4809" t="s">
        <v>633</v>
      </c>
      <c r="B4809" t="s">
        <v>15</v>
      </c>
      <c r="C4809" t="s">
        <v>16</v>
      </c>
      <c r="D4809" t="s">
        <v>17</v>
      </c>
      <c r="E4809" t="s">
        <v>26</v>
      </c>
      <c r="F4809" t="s">
        <v>27</v>
      </c>
      <c r="G4809">
        <v>90008</v>
      </c>
      <c r="H4809" t="s">
        <v>31</v>
      </c>
      <c r="I4809" t="s">
        <v>32</v>
      </c>
      <c r="J4809" t="s">
        <v>80</v>
      </c>
      <c r="K4809">
        <v>42.8</v>
      </c>
      <c r="L4809">
        <v>10</v>
      </c>
      <c r="M4809">
        <v>0</v>
      </c>
      <c r="N4809">
        <v>19.260000000000002</v>
      </c>
      <c r="O4809" s="5">
        <f t="shared" si="75"/>
        <v>0.45000000000000007</v>
      </c>
    </row>
    <row r="4810" spans="1:15" x14ac:dyDescent="0.25">
      <c r="A4810" t="s">
        <v>633</v>
      </c>
      <c r="B4810" t="s">
        <v>15</v>
      </c>
      <c r="C4810" t="s">
        <v>16</v>
      </c>
      <c r="D4810" t="s">
        <v>17</v>
      </c>
      <c r="E4810" t="s">
        <v>26</v>
      </c>
      <c r="F4810" t="s">
        <v>27</v>
      </c>
      <c r="G4810">
        <v>90008</v>
      </c>
      <c r="H4810" t="s">
        <v>31</v>
      </c>
      <c r="I4810" t="s">
        <v>32</v>
      </c>
      <c r="J4810" t="s">
        <v>43</v>
      </c>
      <c r="K4810">
        <v>33.630000000000003</v>
      </c>
      <c r="L4810">
        <v>3</v>
      </c>
      <c r="M4810">
        <v>0</v>
      </c>
      <c r="N4810">
        <v>10.089</v>
      </c>
      <c r="O4810" s="5">
        <f t="shared" si="75"/>
        <v>0.3</v>
      </c>
    </row>
    <row r="4811" spans="1:15" x14ac:dyDescent="0.25">
      <c r="A4811" t="s">
        <v>642</v>
      </c>
      <c r="B4811" t="s">
        <v>38</v>
      </c>
      <c r="C4811" t="s">
        <v>30</v>
      </c>
      <c r="D4811" t="s">
        <v>17</v>
      </c>
      <c r="E4811" t="s">
        <v>73</v>
      </c>
      <c r="F4811" t="s">
        <v>70</v>
      </c>
      <c r="G4811">
        <v>19134</v>
      </c>
      <c r="H4811" t="s">
        <v>119</v>
      </c>
      <c r="I4811" t="s">
        <v>32</v>
      </c>
      <c r="J4811" t="s">
        <v>143</v>
      </c>
      <c r="K4811">
        <v>62.808</v>
      </c>
      <c r="L4811">
        <v>3</v>
      </c>
      <c r="M4811">
        <v>0.2</v>
      </c>
      <c r="N4811">
        <v>21.197700000000001</v>
      </c>
      <c r="O4811" s="5">
        <f t="shared" si="75"/>
        <v>0.33750000000000002</v>
      </c>
    </row>
    <row r="4812" spans="1:15" x14ac:dyDescent="0.25">
      <c r="A4812" t="s">
        <v>1028</v>
      </c>
      <c r="B4812" t="s">
        <v>155</v>
      </c>
      <c r="C4812" t="s">
        <v>16</v>
      </c>
      <c r="D4812" t="s">
        <v>17</v>
      </c>
      <c r="E4812" t="s">
        <v>324</v>
      </c>
      <c r="F4812" t="s">
        <v>55</v>
      </c>
      <c r="G4812">
        <v>54703</v>
      </c>
      <c r="H4812" t="s">
        <v>89</v>
      </c>
      <c r="I4812" t="s">
        <v>32</v>
      </c>
      <c r="J4812" t="s">
        <v>80</v>
      </c>
      <c r="K4812">
        <v>195.64</v>
      </c>
      <c r="L4812">
        <v>4</v>
      </c>
      <c r="M4812">
        <v>0</v>
      </c>
      <c r="N4812">
        <v>91.950800000000001</v>
      </c>
      <c r="O4812" s="5">
        <f t="shared" si="75"/>
        <v>0.47000000000000003</v>
      </c>
    </row>
    <row r="4813" spans="1:15" x14ac:dyDescent="0.25">
      <c r="A4813" t="s">
        <v>1028</v>
      </c>
      <c r="B4813" t="s">
        <v>155</v>
      </c>
      <c r="C4813" t="s">
        <v>16</v>
      </c>
      <c r="D4813" t="s">
        <v>17</v>
      </c>
      <c r="E4813" t="s">
        <v>324</v>
      </c>
      <c r="F4813" t="s">
        <v>55</v>
      </c>
      <c r="G4813">
        <v>54703</v>
      </c>
      <c r="H4813" t="s">
        <v>89</v>
      </c>
      <c r="I4813" t="s">
        <v>58</v>
      </c>
      <c r="J4813" t="s">
        <v>59</v>
      </c>
      <c r="K4813">
        <v>239.9</v>
      </c>
      <c r="L4813">
        <v>2</v>
      </c>
      <c r="M4813">
        <v>0</v>
      </c>
      <c r="N4813">
        <v>71.97</v>
      </c>
      <c r="O4813" s="5">
        <f t="shared" si="75"/>
        <v>0.3</v>
      </c>
    </row>
    <row r="4814" spans="1:15" x14ac:dyDescent="0.25">
      <c r="A4814" t="s">
        <v>642</v>
      </c>
      <c r="B4814" t="s">
        <v>15</v>
      </c>
      <c r="C4814" t="s">
        <v>16</v>
      </c>
      <c r="D4814" t="s">
        <v>17</v>
      </c>
      <c r="E4814" t="s">
        <v>73</v>
      </c>
      <c r="F4814" t="s">
        <v>70</v>
      </c>
      <c r="G4814">
        <v>19134</v>
      </c>
      <c r="H4814" t="s">
        <v>119</v>
      </c>
      <c r="I4814" t="s">
        <v>21</v>
      </c>
      <c r="J4814" t="s">
        <v>25</v>
      </c>
      <c r="K4814">
        <v>380.05799999999999</v>
      </c>
      <c r="L4814">
        <v>3</v>
      </c>
      <c r="M4814">
        <v>0.3</v>
      </c>
      <c r="N4814">
        <v>-21.717600000000001</v>
      </c>
      <c r="O4814" s="5">
        <f t="shared" si="75"/>
        <v>-5.7142857142857148E-2</v>
      </c>
    </row>
    <row r="4815" spans="1:15" x14ac:dyDescent="0.25">
      <c r="A4815" t="s">
        <v>642</v>
      </c>
      <c r="B4815" t="s">
        <v>15</v>
      </c>
      <c r="C4815" t="s">
        <v>16</v>
      </c>
      <c r="D4815" t="s">
        <v>17</v>
      </c>
      <c r="E4815" t="s">
        <v>73</v>
      </c>
      <c r="F4815" t="s">
        <v>70</v>
      </c>
      <c r="G4815">
        <v>19134</v>
      </c>
      <c r="H4815" t="s">
        <v>119</v>
      </c>
      <c r="I4815" t="s">
        <v>58</v>
      </c>
      <c r="J4815" t="s">
        <v>556</v>
      </c>
      <c r="K4815">
        <v>1199.9760000000001</v>
      </c>
      <c r="L4815">
        <v>4</v>
      </c>
      <c r="M4815">
        <v>0.4</v>
      </c>
      <c r="N4815">
        <v>179.99639999999999</v>
      </c>
      <c r="O4815" s="5">
        <f t="shared" si="75"/>
        <v>0.15</v>
      </c>
    </row>
    <row r="4816" spans="1:15" x14ac:dyDescent="0.25">
      <c r="A4816" t="s">
        <v>642</v>
      </c>
      <c r="B4816" t="s">
        <v>15</v>
      </c>
      <c r="C4816" t="s">
        <v>16</v>
      </c>
      <c r="D4816" t="s">
        <v>17</v>
      </c>
      <c r="E4816" t="s">
        <v>73</v>
      </c>
      <c r="F4816" t="s">
        <v>70</v>
      </c>
      <c r="G4816">
        <v>19134</v>
      </c>
      <c r="H4816" t="s">
        <v>119</v>
      </c>
      <c r="I4816" t="s">
        <v>21</v>
      </c>
      <c r="J4816" t="s">
        <v>48</v>
      </c>
      <c r="K4816">
        <v>48.576000000000001</v>
      </c>
      <c r="L4816">
        <v>3</v>
      </c>
      <c r="M4816">
        <v>0.2</v>
      </c>
      <c r="N4816">
        <v>9.7151999999999994</v>
      </c>
      <c r="O4816" s="5">
        <f t="shared" si="75"/>
        <v>0.19999999999999998</v>
      </c>
    </row>
    <row r="4817" spans="1:15" x14ac:dyDescent="0.25">
      <c r="A4817" t="s">
        <v>633</v>
      </c>
      <c r="B4817" t="s">
        <v>155</v>
      </c>
      <c r="C4817" t="s">
        <v>16</v>
      </c>
      <c r="D4817" t="s">
        <v>17</v>
      </c>
      <c r="E4817" t="s">
        <v>26</v>
      </c>
      <c r="F4817" t="s">
        <v>27</v>
      </c>
      <c r="G4817">
        <v>90004</v>
      </c>
      <c r="H4817" t="s">
        <v>31</v>
      </c>
      <c r="I4817" t="s">
        <v>32</v>
      </c>
      <c r="J4817" t="s">
        <v>80</v>
      </c>
      <c r="K4817">
        <v>17.940000000000001</v>
      </c>
      <c r="L4817">
        <v>3</v>
      </c>
      <c r="M4817">
        <v>0</v>
      </c>
      <c r="N4817">
        <v>8.0730000000000004</v>
      </c>
      <c r="O4817" s="5">
        <f t="shared" si="75"/>
        <v>0.45</v>
      </c>
    </row>
    <row r="4818" spans="1:15" x14ac:dyDescent="0.25">
      <c r="A4818" t="s">
        <v>642</v>
      </c>
      <c r="B4818" t="s">
        <v>38</v>
      </c>
      <c r="C4818" t="s">
        <v>16</v>
      </c>
      <c r="D4818" t="s">
        <v>17</v>
      </c>
      <c r="E4818" t="s">
        <v>73</v>
      </c>
      <c r="F4818" t="s">
        <v>70</v>
      </c>
      <c r="G4818">
        <v>19134</v>
      </c>
      <c r="H4818" t="s">
        <v>119</v>
      </c>
      <c r="I4818" t="s">
        <v>32</v>
      </c>
      <c r="J4818" t="s">
        <v>80</v>
      </c>
      <c r="K4818">
        <v>18.263999999999999</v>
      </c>
      <c r="L4818">
        <v>3</v>
      </c>
      <c r="M4818">
        <v>0.2</v>
      </c>
      <c r="N4818">
        <v>6.1641000000000004</v>
      </c>
      <c r="O4818" s="5">
        <f t="shared" si="75"/>
        <v>0.33750000000000002</v>
      </c>
    </row>
    <row r="4819" spans="1:15" x14ac:dyDescent="0.25">
      <c r="A4819" t="s">
        <v>642</v>
      </c>
      <c r="B4819" t="s">
        <v>38</v>
      </c>
      <c r="C4819" t="s">
        <v>16</v>
      </c>
      <c r="D4819" t="s">
        <v>17</v>
      </c>
      <c r="E4819" t="s">
        <v>73</v>
      </c>
      <c r="F4819" t="s">
        <v>70</v>
      </c>
      <c r="G4819">
        <v>19134</v>
      </c>
      <c r="H4819" t="s">
        <v>119</v>
      </c>
      <c r="I4819" t="s">
        <v>32</v>
      </c>
      <c r="J4819" t="s">
        <v>68</v>
      </c>
      <c r="K4819">
        <v>34.655999999999999</v>
      </c>
      <c r="L4819">
        <v>2</v>
      </c>
      <c r="M4819">
        <v>0.2</v>
      </c>
      <c r="N4819">
        <v>5.6315999999999997</v>
      </c>
      <c r="O4819" s="5">
        <f t="shared" si="75"/>
        <v>0.16250000000000001</v>
      </c>
    </row>
    <row r="4820" spans="1:15" x14ac:dyDescent="0.25">
      <c r="A4820" t="s">
        <v>642</v>
      </c>
      <c r="B4820" t="s">
        <v>38</v>
      </c>
      <c r="C4820" t="s">
        <v>16</v>
      </c>
      <c r="D4820" t="s">
        <v>17</v>
      </c>
      <c r="E4820" t="s">
        <v>73</v>
      </c>
      <c r="F4820" t="s">
        <v>70</v>
      </c>
      <c r="G4820">
        <v>19134</v>
      </c>
      <c r="H4820" t="s">
        <v>119</v>
      </c>
      <c r="I4820" t="s">
        <v>32</v>
      </c>
      <c r="J4820" t="s">
        <v>68</v>
      </c>
      <c r="K4820">
        <v>81.552000000000007</v>
      </c>
      <c r="L4820">
        <v>2</v>
      </c>
      <c r="M4820">
        <v>0.2</v>
      </c>
      <c r="N4820">
        <v>8.1552000000000007</v>
      </c>
      <c r="O4820" s="5">
        <f t="shared" si="75"/>
        <v>0.1</v>
      </c>
    </row>
    <row r="4821" spans="1:15" x14ac:dyDescent="0.25">
      <c r="A4821" t="s">
        <v>642</v>
      </c>
      <c r="B4821" t="s">
        <v>38</v>
      </c>
      <c r="C4821" t="s">
        <v>16</v>
      </c>
      <c r="D4821" t="s">
        <v>17</v>
      </c>
      <c r="E4821" t="s">
        <v>73</v>
      </c>
      <c r="F4821" t="s">
        <v>70</v>
      </c>
      <c r="G4821">
        <v>19134</v>
      </c>
      <c r="H4821" t="s">
        <v>119</v>
      </c>
      <c r="I4821" t="s">
        <v>32</v>
      </c>
      <c r="J4821" t="s">
        <v>43</v>
      </c>
      <c r="K4821">
        <v>227.136</v>
      </c>
      <c r="L4821">
        <v>4</v>
      </c>
      <c r="M4821">
        <v>0.2</v>
      </c>
      <c r="N4821">
        <v>-42.588000000000001</v>
      </c>
      <c r="O4821" s="5">
        <f t="shared" si="75"/>
        <v>-0.1875</v>
      </c>
    </row>
    <row r="4822" spans="1:15" x14ac:dyDescent="0.25">
      <c r="A4822" t="s">
        <v>817</v>
      </c>
      <c r="B4822" t="s">
        <v>38</v>
      </c>
      <c r="C4822" t="s">
        <v>16</v>
      </c>
      <c r="D4822" t="s">
        <v>17</v>
      </c>
      <c r="E4822" t="s">
        <v>372</v>
      </c>
      <c r="F4822" t="s">
        <v>51</v>
      </c>
      <c r="G4822">
        <v>6360</v>
      </c>
      <c r="H4822" t="s">
        <v>119</v>
      </c>
      <c r="I4822" t="s">
        <v>32</v>
      </c>
      <c r="J4822" t="s">
        <v>64</v>
      </c>
      <c r="K4822">
        <v>10.36</v>
      </c>
      <c r="L4822">
        <v>2</v>
      </c>
      <c r="M4822">
        <v>0</v>
      </c>
      <c r="N4822">
        <v>5.0763999999999996</v>
      </c>
      <c r="O4822" s="5">
        <f t="shared" si="75"/>
        <v>0.49</v>
      </c>
    </row>
    <row r="4823" spans="1:15" x14ac:dyDescent="0.25">
      <c r="A4823" t="s">
        <v>684</v>
      </c>
      <c r="B4823" t="s">
        <v>38</v>
      </c>
      <c r="C4823" t="s">
        <v>16</v>
      </c>
      <c r="D4823" t="s">
        <v>17</v>
      </c>
      <c r="E4823" t="s">
        <v>193</v>
      </c>
      <c r="F4823" t="s">
        <v>50</v>
      </c>
      <c r="G4823">
        <v>78207</v>
      </c>
      <c r="H4823" t="s">
        <v>89</v>
      </c>
      <c r="I4823" t="s">
        <v>32</v>
      </c>
      <c r="J4823" t="s">
        <v>68</v>
      </c>
      <c r="K4823">
        <v>463.24799999999999</v>
      </c>
      <c r="L4823">
        <v>8</v>
      </c>
      <c r="M4823">
        <v>0.8</v>
      </c>
      <c r="N4823">
        <v>-1181.2824000000001</v>
      </c>
      <c r="O4823" s="5">
        <f t="shared" si="75"/>
        <v>-2.5500000000000003</v>
      </c>
    </row>
    <row r="4824" spans="1:15" x14ac:dyDescent="0.25">
      <c r="A4824" t="s">
        <v>684</v>
      </c>
      <c r="B4824" t="s">
        <v>38</v>
      </c>
      <c r="C4824" t="s">
        <v>16</v>
      </c>
      <c r="D4824" t="s">
        <v>17</v>
      </c>
      <c r="E4824" t="s">
        <v>193</v>
      </c>
      <c r="F4824" t="s">
        <v>50</v>
      </c>
      <c r="G4824">
        <v>78207</v>
      </c>
      <c r="H4824" t="s">
        <v>89</v>
      </c>
      <c r="I4824" t="s">
        <v>58</v>
      </c>
      <c r="J4824" t="s">
        <v>129</v>
      </c>
      <c r="K4824">
        <v>383.952</v>
      </c>
      <c r="L4824">
        <v>6</v>
      </c>
      <c r="M4824">
        <v>0.2</v>
      </c>
      <c r="N4824">
        <v>47.994</v>
      </c>
      <c r="O4824" s="5">
        <f t="shared" si="75"/>
        <v>0.125</v>
      </c>
    </row>
    <row r="4825" spans="1:15" x14ac:dyDescent="0.25">
      <c r="A4825" t="s">
        <v>1115</v>
      </c>
      <c r="B4825" t="s">
        <v>578</v>
      </c>
      <c r="C4825" t="s">
        <v>88</v>
      </c>
      <c r="D4825" t="s">
        <v>17</v>
      </c>
      <c r="E4825" t="s">
        <v>606</v>
      </c>
      <c r="F4825" t="s">
        <v>28</v>
      </c>
      <c r="G4825">
        <v>85364</v>
      </c>
      <c r="H4825" t="s">
        <v>31</v>
      </c>
      <c r="I4825" t="s">
        <v>32</v>
      </c>
      <c r="J4825" t="s">
        <v>64</v>
      </c>
      <c r="K4825">
        <v>44.856000000000002</v>
      </c>
      <c r="L4825">
        <v>6</v>
      </c>
      <c r="M4825">
        <v>0.7</v>
      </c>
      <c r="N4825">
        <v>-35.884799999999998</v>
      </c>
      <c r="O4825" s="5">
        <f t="shared" si="75"/>
        <v>-0.79999999999999993</v>
      </c>
    </row>
    <row r="4826" spans="1:15" x14ac:dyDescent="0.25">
      <c r="A4826" t="s">
        <v>670</v>
      </c>
      <c r="B4826" t="s">
        <v>38</v>
      </c>
      <c r="C4826" t="s">
        <v>16</v>
      </c>
      <c r="D4826" t="s">
        <v>17</v>
      </c>
      <c r="E4826" t="s">
        <v>162</v>
      </c>
      <c r="F4826" t="s">
        <v>124</v>
      </c>
      <c r="G4826">
        <v>43229</v>
      </c>
      <c r="H4826" t="s">
        <v>119</v>
      </c>
      <c r="I4826" t="s">
        <v>58</v>
      </c>
      <c r="J4826" t="s">
        <v>371</v>
      </c>
      <c r="K4826">
        <v>30.344999999999999</v>
      </c>
      <c r="L4826">
        <v>7</v>
      </c>
      <c r="M4826">
        <v>0.7</v>
      </c>
      <c r="N4826">
        <v>-24.276</v>
      </c>
      <c r="O4826" s="5">
        <f t="shared" si="75"/>
        <v>-0.8</v>
      </c>
    </row>
    <row r="4827" spans="1:15" x14ac:dyDescent="0.25">
      <c r="A4827" t="s">
        <v>670</v>
      </c>
      <c r="B4827" t="s">
        <v>38</v>
      </c>
      <c r="C4827" t="s">
        <v>16</v>
      </c>
      <c r="D4827" t="s">
        <v>17</v>
      </c>
      <c r="E4827" t="s">
        <v>162</v>
      </c>
      <c r="F4827" t="s">
        <v>124</v>
      </c>
      <c r="G4827">
        <v>43229</v>
      </c>
      <c r="H4827" t="s">
        <v>119</v>
      </c>
      <c r="I4827" t="s">
        <v>21</v>
      </c>
      <c r="J4827" t="s">
        <v>25</v>
      </c>
      <c r="K4827">
        <v>127.554</v>
      </c>
      <c r="L4827">
        <v>3</v>
      </c>
      <c r="M4827">
        <v>0.3</v>
      </c>
      <c r="N4827">
        <v>-9.1110000000000007</v>
      </c>
      <c r="O4827" s="5">
        <f t="shared" si="75"/>
        <v>-7.1428571428571438E-2</v>
      </c>
    </row>
    <row r="4828" spans="1:15" x14ac:dyDescent="0.25">
      <c r="A4828" t="s">
        <v>670</v>
      </c>
      <c r="B4828" t="s">
        <v>38</v>
      </c>
      <c r="C4828" t="s">
        <v>16</v>
      </c>
      <c r="D4828" t="s">
        <v>17</v>
      </c>
      <c r="E4828" t="s">
        <v>162</v>
      </c>
      <c r="F4828" t="s">
        <v>124</v>
      </c>
      <c r="G4828">
        <v>43229</v>
      </c>
      <c r="H4828" t="s">
        <v>119</v>
      </c>
      <c r="I4828" t="s">
        <v>21</v>
      </c>
      <c r="J4828" t="s">
        <v>48</v>
      </c>
      <c r="K4828">
        <v>77.951999999999998</v>
      </c>
      <c r="L4828">
        <v>3</v>
      </c>
      <c r="M4828">
        <v>0.2</v>
      </c>
      <c r="N4828">
        <v>15.590400000000001</v>
      </c>
      <c r="O4828" s="5">
        <f t="shared" si="75"/>
        <v>0.2</v>
      </c>
    </row>
    <row r="4829" spans="1:15" x14ac:dyDescent="0.25">
      <c r="A4829" t="s">
        <v>633</v>
      </c>
      <c r="B4829" t="s">
        <v>155</v>
      </c>
      <c r="C4829" t="s">
        <v>30</v>
      </c>
      <c r="D4829" t="s">
        <v>17</v>
      </c>
      <c r="E4829" t="s">
        <v>26</v>
      </c>
      <c r="F4829" t="s">
        <v>27</v>
      </c>
      <c r="G4829">
        <v>90036</v>
      </c>
      <c r="H4829" t="s">
        <v>31</v>
      </c>
      <c r="I4829" t="s">
        <v>32</v>
      </c>
      <c r="J4829" t="s">
        <v>64</v>
      </c>
      <c r="K4829">
        <v>14.016</v>
      </c>
      <c r="L4829">
        <v>4</v>
      </c>
      <c r="M4829">
        <v>0.2</v>
      </c>
      <c r="N4829">
        <v>4.9055999999999997</v>
      </c>
      <c r="O4829" s="5">
        <f t="shared" si="75"/>
        <v>0.35</v>
      </c>
    </row>
    <row r="4830" spans="1:15" x14ac:dyDescent="0.25">
      <c r="A4830" t="s">
        <v>741</v>
      </c>
      <c r="B4830" t="s">
        <v>38</v>
      </c>
      <c r="C4830" t="s">
        <v>30</v>
      </c>
      <c r="D4830" t="s">
        <v>17</v>
      </c>
      <c r="E4830" t="s">
        <v>279</v>
      </c>
      <c r="F4830" t="s">
        <v>19</v>
      </c>
      <c r="G4830">
        <v>40475</v>
      </c>
      <c r="H4830" t="s">
        <v>20</v>
      </c>
      <c r="I4830" t="s">
        <v>32</v>
      </c>
      <c r="J4830" t="s">
        <v>43</v>
      </c>
      <c r="K4830">
        <v>69.52</v>
      </c>
      <c r="L4830">
        <v>2</v>
      </c>
      <c r="M4830">
        <v>0</v>
      </c>
      <c r="N4830">
        <v>19.465599999999998</v>
      </c>
      <c r="O4830" s="5">
        <f t="shared" si="75"/>
        <v>0.27999999999999997</v>
      </c>
    </row>
    <row r="4831" spans="1:15" x14ac:dyDescent="0.25">
      <c r="A4831" t="s">
        <v>741</v>
      </c>
      <c r="B4831" t="s">
        <v>38</v>
      </c>
      <c r="C4831" t="s">
        <v>30</v>
      </c>
      <c r="D4831" t="s">
        <v>17</v>
      </c>
      <c r="E4831" t="s">
        <v>279</v>
      </c>
      <c r="F4831" t="s">
        <v>19</v>
      </c>
      <c r="G4831">
        <v>40475</v>
      </c>
      <c r="H4831" t="s">
        <v>20</v>
      </c>
      <c r="I4831" t="s">
        <v>32</v>
      </c>
      <c r="J4831" t="s">
        <v>53</v>
      </c>
      <c r="K4831">
        <v>5.64</v>
      </c>
      <c r="L4831">
        <v>3</v>
      </c>
      <c r="M4831">
        <v>0</v>
      </c>
      <c r="N4831">
        <v>1.6355999999999999</v>
      </c>
      <c r="O4831" s="5">
        <f t="shared" si="75"/>
        <v>0.28999999999999998</v>
      </c>
    </row>
    <row r="4832" spans="1:15" x14ac:dyDescent="0.25">
      <c r="A4832" t="s">
        <v>652</v>
      </c>
      <c r="B4832" t="s">
        <v>38</v>
      </c>
      <c r="C4832" t="s">
        <v>16</v>
      </c>
      <c r="D4832" t="s">
        <v>17</v>
      </c>
      <c r="E4832" t="s">
        <v>110</v>
      </c>
      <c r="F4832" t="s">
        <v>94</v>
      </c>
      <c r="G4832">
        <v>10035</v>
      </c>
      <c r="H4832" t="s">
        <v>119</v>
      </c>
      <c r="I4832" t="s">
        <v>32</v>
      </c>
      <c r="J4832" t="s">
        <v>64</v>
      </c>
      <c r="K4832">
        <v>13.776</v>
      </c>
      <c r="L4832">
        <v>3</v>
      </c>
      <c r="M4832">
        <v>0.2</v>
      </c>
      <c r="N4832">
        <v>4.4771999999999998</v>
      </c>
      <c r="O4832" s="5">
        <f t="shared" si="75"/>
        <v>0.32500000000000001</v>
      </c>
    </row>
    <row r="4833" spans="1:15" x14ac:dyDescent="0.25">
      <c r="A4833" t="s">
        <v>1116</v>
      </c>
      <c r="B4833" t="s">
        <v>38</v>
      </c>
      <c r="C4833" t="s">
        <v>16</v>
      </c>
      <c r="D4833" t="s">
        <v>17</v>
      </c>
      <c r="E4833" t="s">
        <v>607</v>
      </c>
      <c r="F4833" t="s">
        <v>55</v>
      </c>
      <c r="G4833">
        <v>54401</v>
      </c>
      <c r="H4833" t="s">
        <v>89</v>
      </c>
      <c r="I4833" t="s">
        <v>32</v>
      </c>
      <c r="J4833" t="s">
        <v>68</v>
      </c>
      <c r="K4833">
        <v>245.88</v>
      </c>
      <c r="L4833">
        <v>6</v>
      </c>
      <c r="M4833">
        <v>0</v>
      </c>
      <c r="N4833">
        <v>68.846400000000003</v>
      </c>
      <c r="O4833" s="5">
        <f t="shared" si="75"/>
        <v>0.28000000000000003</v>
      </c>
    </row>
    <row r="4834" spans="1:15" x14ac:dyDescent="0.25">
      <c r="A4834" t="s">
        <v>1116</v>
      </c>
      <c r="B4834" t="s">
        <v>38</v>
      </c>
      <c r="C4834" t="s">
        <v>16</v>
      </c>
      <c r="D4834" t="s">
        <v>17</v>
      </c>
      <c r="E4834" t="s">
        <v>607</v>
      </c>
      <c r="F4834" t="s">
        <v>55</v>
      </c>
      <c r="G4834">
        <v>54401</v>
      </c>
      <c r="H4834" t="s">
        <v>89</v>
      </c>
      <c r="I4834" t="s">
        <v>32</v>
      </c>
      <c r="J4834" t="s">
        <v>43</v>
      </c>
      <c r="K4834">
        <v>36.630000000000003</v>
      </c>
      <c r="L4834">
        <v>3</v>
      </c>
      <c r="M4834">
        <v>0</v>
      </c>
      <c r="N4834">
        <v>9.8901000000000003</v>
      </c>
      <c r="O4834" s="5">
        <f t="shared" si="75"/>
        <v>0.27</v>
      </c>
    </row>
    <row r="4835" spans="1:15" x14ac:dyDescent="0.25">
      <c r="A4835" t="s">
        <v>1116</v>
      </c>
      <c r="B4835" t="s">
        <v>38</v>
      </c>
      <c r="C4835" t="s">
        <v>16</v>
      </c>
      <c r="D4835" t="s">
        <v>17</v>
      </c>
      <c r="E4835" t="s">
        <v>607</v>
      </c>
      <c r="F4835" t="s">
        <v>55</v>
      </c>
      <c r="G4835">
        <v>54401</v>
      </c>
      <c r="H4835" t="s">
        <v>89</v>
      </c>
      <c r="I4835" t="s">
        <v>32</v>
      </c>
      <c r="J4835" t="s">
        <v>43</v>
      </c>
      <c r="K4835">
        <v>22.58</v>
      </c>
      <c r="L4835">
        <v>2</v>
      </c>
      <c r="M4835">
        <v>0</v>
      </c>
      <c r="N4835">
        <v>5.8708</v>
      </c>
      <c r="O4835" s="5">
        <f t="shared" si="75"/>
        <v>0.26</v>
      </c>
    </row>
    <row r="4836" spans="1:15" x14ac:dyDescent="0.25">
      <c r="A4836" t="s">
        <v>1116</v>
      </c>
      <c r="B4836" t="s">
        <v>38</v>
      </c>
      <c r="C4836" t="s">
        <v>16</v>
      </c>
      <c r="D4836" t="s">
        <v>17</v>
      </c>
      <c r="E4836" t="s">
        <v>607</v>
      </c>
      <c r="F4836" t="s">
        <v>55</v>
      </c>
      <c r="G4836">
        <v>54401</v>
      </c>
      <c r="H4836" t="s">
        <v>89</v>
      </c>
      <c r="I4836" t="s">
        <v>32</v>
      </c>
      <c r="J4836" t="s">
        <v>64</v>
      </c>
      <c r="K4836">
        <v>12.39</v>
      </c>
      <c r="L4836">
        <v>3</v>
      </c>
      <c r="M4836">
        <v>0</v>
      </c>
      <c r="N4836">
        <v>5.8232999999999997</v>
      </c>
      <c r="O4836" s="5">
        <f t="shared" si="75"/>
        <v>0.47</v>
      </c>
    </row>
    <row r="4837" spans="1:15" x14ac:dyDescent="0.25">
      <c r="A4837" t="s">
        <v>640</v>
      </c>
      <c r="B4837" t="s">
        <v>38</v>
      </c>
      <c r="C4837" t="s">
        <v>88</v>
      </c>
      <c r="D4837" t="s">
        <v>17</v>
      </c>
      <c r="E4837" t="s">
        <v>65</v>
      </c>
      <c r="F4837" t="s">
        <v>27</v>
      </c>
      <c r="G4837">
        <v>94110</v>
      </c>
      <c r="H4837" t="s">
        <v>31</v>
      </c>
      <c r="I4837" t="s">
        <v>32</v>
      </c>
      <c r="J4837" t="s">
        <v>64</v>
      </c>
      <c r="K4837">
        <v>39.92</v>
      </c>
      <c r="L4837">
        <v>5</v>
      </c>
      <c r="M4837">
        <v>0.2</v>
      </c>
      <c r="N4837">
        <v>13.473000000000001</v>
      </c>
      <c r="O4837" s="5">
        <f t="shared" si="75"/>
        <v>0.33750000000000002</v>
      </c>
    </row>
    <row r="4838" spans="1:15" x14ac:dyDescent="0.25">
      <c r="A4838" t="s">
        <v>640</v>
      </c>
      <c r="B4838" t="s">
        <v>38</v>
      </c>
      <c r="C4838" t="s">
        <v>88</v>
      </c>
      <c r="D4838" t="s">
        <v>17</v>
      </c>
      <c r="E4838" t="s">
        <v>65</v>
      </c>
      <c r="F4838" t="s">
        <v>27</v>
      </c>
      <c r="G4838">
        <v>94110</v>
      </c>
      <c r="H4838" t="s">
        <v>31</v>
      </c>
      <c r="I4838" t="s">
        <v>32</v>
      </c>
      <c r="J4838" t="s">
        <v>80</v>
      </c>
      <c r="K4838">
        <v>61.96</v>
      </c>
      <c r="L4838">
        <v>2</v>
      </c>
      <c r="M4838">
        <v>0</v>
      </c>
      <c r="N4838">
        <v>27.882000000000001</v>
      </c>
      <c r="O4838" s="5">
        <f t="shared" si="75"/>
        <v>0.45</v>
      </c>
    </row>
    <row r="4839" spans="1:15" x14ac:dyDescent="0.25">
      <c r="A4839" t="s">
        <v>640</v>
      </c>
      <c r="B4839" t="s">
        <v>38</v>
      </c>
      <c r="C4839" t="s">
        <v>88</v>
      </c>
      <c r="D4839" t="s">
        <v>17</v>
      </c>
      <c r="E4839" t="s">
        <v>65</v>
      </c>
      <c r="F4839" t="s">
        <v>27</v>
      </c>
      <c r="G4839">
        <v>94110</v>
      </c>
      <c r="H4839" t="s">
        <v>31</v>
      </c>
      <c r="I4839" t="s">
        <v>32</v>
      </c>
      <c r="J4839" t="s">
        <v>64</v>
      </c>
      <c r="K4839">
        <v>19.936</v>
      </c>
      <c r="L4839">
        <v>4</v>
      </c>
      <c r="M4839">
        <v>0.2</v>
      </c>
      <c r="N4839">
        <v>7.2267999999999999</v>
      </c>
      <c r="O4839" s="5">
        <f t="shared" si="75"/>
        <v>0.36249999999999999</v>
      </c>
    </row>
    <row r="4840" spans="1:15" x14ac:dyDescent="0.25">
      <c r="A4840" t="s">
        <v>699</v>
      </c>
      <c r="B4840" t="s">
        <v>155</v>
      </c>
      <c r="C4840" t="s">
        <v>16</v>
      </c>
      <c r="D4840" t="s">
        <v>17</v>
      </c>
      <c r="E4840" t="s">
        <v>219</v>
      </c>
      <c r="F4840" t="s">
        <v>124</v>
      </c>
      <c r="G4840">
        <v>43017</v>
      </c>
      <c r="H4840" t="s">
        <v>119</v>
      </c>
      <c r="I4840" t="s">
        <v>32</v>
      </c>
      <c r="J4840" t="s">
        <v>64</v>
      </c>
      <c r="K4840">
        <v>3.798</v>
      </c>
      <c r="L4840">
        <v>2</v>
      </c>
      <c r="M4840">
        <v>0.7</v>
      </c>
      <c r="N4840">
        <v>-2.6585999999999999</v>
      </c>
      <c r="O4840" s="5">
        <f t="shared" si="75"/>
        <v>-0.7</v>
      </c>
    </row>
    <row r="4841" spans="1:15" x14ac:dyDescent="0.25">
      <c r="A4841" t="s">
        <v>699</v>
      </c>
      <c r="B4841" t="s">
        <v>155</v>
      </c>
      <c r="C4841" t="s">
        <v>16</v>
      </c>
      <c r="D4841" t="s">
        <v>17</v>
      </c>
      <c r="E4841" t="s">
        <v>219</v>
      </c>
      <c r="F4841" t="s">
        <v>124</v>
      </c>
      <c r="G4841">
        <v>43017</v>
      </c>
      <c r="H4841" t="s">
        <v>119</v>
      </c>
      <c r="I4841" t="s">
        <v>32</v>
      </c>
      <c r="J4841" t="s">
        <v>80</v>
      </c>
      <c r="K4841">
        <v>27.744</v>
      </c>
      <c r="L4841">
        <v>6</v>
      </c>
      <c r="M4841">
        <v>0.2</v>
      </c>
      <c r="N4841">
        <v>10.0572</v>
      </c>
      <c r="O4841" s="5">
        <f t="shared" si="75"/>
        <v>0.36249999999999999</v>
      </c>
    </row>
    <row r="4842" spans="1:15" x14ac:dyDescent="0.25">
      <c r="A4842" t="s">
        <v>699</v>
      </c>
      <c r="B4842" t="s">
        <v>155</v>
      </c>
      <c r="C4842" t="s">
        <v>16</v>
      </c>
      <c r="D4842" t="s">
        <v>17</v>
      </c>
      <c r="E4842" t="s">
        <v>219</v>
      </c>
      <c r="F4842" t="s">
        <v>124</v>
      </c>
      <c r="G4842">
        <v>43017</v>
      </c>
      <c r="H4842" t="s">
        <v>119</v>
      </c>
      <c r="I4842" t="s">
        <v>58</v>
      </c>
      <c r="J4842" t="s">
        <v>59</v>
      </c>
      <c r="K4842">
        <v>158.376</v>
      </c>
      <c r="L4842">
        <v>4</v>
      </c>
      <c r="M4842">
        <v>0.4</v>
      </c>
      <c r="N4842">
        <v>-34.314799999999998</v>
      </c>
      <c r="O4842" s="5">
        <f t="shared" si="75"/>
        <v>-0.21666666666666665</v>
      </c>
    </row>
    <row r="4843" spans="1:15" x14ac:dyDescent="0.25">
      <c r="A4843" t="s">
        <v>632</v>
      </c>
      <c r="B4843" t="s">
        <v>38</v>
      </c>
      <c r="C4843" t="s">
        <v>88</v>
      </c>
      <c r="D4843" t="s">
        <v>17</v>
      </c>
      <c r="E4843" t="s">
        <v>18</v>
      </c>
      <c r="F4843" t="s">
        <v>19</v>
      </c>
      <c r="G4843">
        <v>42420</v>
      </c>
      <c r="H4843" t="s">
        <v>20</v>
      </c>
      <c r="I4843" t="s">
        <v>21</v>
      </c>
      <c r="J4843" t="s">
        <v>48</v>
      </c>
      <c r="K4843">
        <v>27.58</v>
      </c>
      <c r="L4843">
        <v>2</v>
      </c>
      <c r="M4843">
        <v>0</v>
      </c>
      <c r="N4843">
        <v>11.583600000000001</v>
      </c>
      <c r="O4843" s="5">
        <f t="shared" si="75"/>
        <v>0.42000000000000004</v>
      </c>
    </row>
    <row r="4844" spans="1:15" x14ac:dyDescent="0.25">
      <c r="A4844" t="s">
        <v>996</v>
      </c>
      <c r="B4844" t="s">
        <v>38</v>
      </c>
      <c r="C4844" t="s">
        <v>16</v>
      </c>
      <c r="D4844" t="s">
        <v>17</v>
      </c>
      <c r="E4844" t="s">
        <v>181</v>
      </c>
      <c r="F4844" t="s">
        <v>124</v>
      </c>
      <c r="G4844">
        <v>43402</v>
      </c>
      <c r="H4844" t="s">
        <v>119</v>
      </c>
      <c r="I4844" t="s">
        <v>32</v>
      </c>
      <c r="J4844" t="s">
        <v>64</v>
      </c>
      <c r="K4844">
        <v>5.5529999999999999</v>
      </c>
      <c r="L4844">
        <v>3</v>
      </c>
      <c r="M4844">
        <v>0.7</v>
      </c>
      <c r="N4844">
        <v>-4.0721999999999996</v>
      </c>
      <c r="O4844" s="5">
        <f t="shared" si="75"/>
        <v>-0.73333333333333328</v>
      </c>
    </row>
    <row r="4845" spans="1:15" x14ac:dyDescent="0.25">
      <c r="A4845" t="s">
        <v>658</v>
      </c>
      <c r="B4845" t="s">
        <v>38</v>
      </c>
      <c r="C4845" t="s">
        <v>16</v>
      </c>
      <c r="D4845" t="s">
        <v>17</v>
      </c>
      <c r="E4845" t="s">
        <v>130</v>
      </c>
      <c r="F4845" t="s">
        <v>104</v>
      </c>
      <c r="G4845">
        <v>38109</v>
      </c>
      <c r="H4845" t="s">
        <v>20</v>
      </c>
      <c r="I4845" t="s">
        <v>32</v>
      </c>
      <c r="J4845" t="s">
        <v>43</v>
      </c>
      <c r="K4845">
        <v>243.92</v>
      </c>
      <c r="L4845">
        <v>5</v>
      </c>
      <c r="M4845">
        <v>0.2</v>
      </c>
      <c r="N4845">
        <v>-54.881999999999998</v>
      </c>
      <c r="O4845" s="5">
        <f t="shared" si="75"/>
        <v>-0.22500000000000001</v>
      </c>
    </row>
    <row r="4846" spans="1:15" x14ac:dyDescent="0.25">
      <c r="A4846" t="s">
        <v>716</v>
      </c>
      <c r="B4846" t="s">
        <v>155</v>
      </c>
      <c r="C4846" t="s">
        <v>16</v>
      </c>
      <c r="D4846" t="s">
        <v>17</v>
      </c>
      <c r="E4846" t="s">
        <v>244</v>
      </c>
      <c r="F4846" t="s">
        <v>139</v>
      </c>
      <c r="G4846">
        <v>8701</v>
      </c>
      <c r="H4846" t="s">
        <v>119</v>
      </c>
      <c r="I4846" t="s">
        <v>32</v>
      </c>
      <c r="J4846" t="s">
        <v>195</v>
      </c>
      <c r="K4846">
        <v>14.96</v>
      </c>
      <c r="L4846">
        <v>4</v>
      </c>
      <c r="M4846">
        <v>0</v>
      </c>
      <c r="N4846">
        <v>0.29920000000000002</v>
      </c>
      <c r="O4846" s="5">
        <f t="shared" si="75"/>
        <v>0.02</v>
      </c>
    </row>
    <row r="4847" spans="1:15" x14ac:dyDescent="0.25">
      <c r="A4847" t="s">
        <v>633</v>
      </c>
      <c r="B4847" t="s">
        <v>155</v>
      </c>
      <c r="C4847" t="s">
        <v>30</v>
      </c>
      <c r="D4847" t="s">
        <v>17</v>
      </c>
      <c r="E4847" t="s">
        <v>26</v>
      </c>
      <c r="F4847" t="s">
        <v>27</v>
      </c>
      <c r="G4847">
        <v>90008</v>
      </c>
      <c r="H4847" t="s">
        <v>31</v>
      </c>
      <c r="I4847" t="s">
        <v>32</v>
      </c>
      <c r="J4847" t="s">
        <v>64</v>
      </c>
      <c r="K4847">
        <v>7.1840000000000002</v>
      </c>
      <c r="L4847">
        <v>2</v>
      </c>
      <c r="M4847">
        <v>0.2</v>
      </c>
      <c r="N4847">
        <v>2.2450000000000001</v>
      </c>
      <c r="O4847" s="5">
        <f t="shared" si="75"/>
        <v>0.3125</v>
      </c>
    </row>
    <row r="4848" spans="1:15" x14ac:dyDescent="0.25">
      <c r="A4848" t="s">
        <v>757</v>
      </c>
      <c r="B4848" t="s">
        <v>15</v>
      </c>
      <c r="C4848" t="s">
        <v>16</v>
      </c>
      <c r="D4848" t="s">
        <v>17</v>
      </c>
      <c r="E4848" t="s">
        <v>144</v>
      </c>
      <c r="F4848" t="s">
        <v>94</v>
      </c>
      <c r="G4848">
        <v>14609</v>
      </c>
      <c r="H4848" t="s">
        <v>119</v>
      </c>
      <c r="I4848" t="s">
        <v>32</v>
      </c>
      <c r="J4848" t="s">
        <v>64</v>
      </c>
      <c r="K4848">
        <v>10.512</v>
      </c>
      <c r="L4848">
        <v>3</v>
      </c>
      <c r="M4848">
        <v>0.2</v>
      </c>
      <c r="N4848">
        <v>3.6791999999999998</v>
      </c>
      <c r="O4848" s="5">
        <f t="shared" si="75"/>
        <v>0.35</v>
      </c>
    </row>
    <row r="4849" spans="1:15" x14ac:dyDescent="0.25">
      <c r="A4849" t="s">
        <v>771</v>
      </c>
      <c r="B4849" t="s">
        <v>15</v>
      </c>
      <c r="C4849" t="s">
        <v>30</v>
      </c>
      <c r="D4849" t="s">
        <v>17</v>
      </c>
      <c r="E4849" t="s">
        <v>316</v>
      </c>
      <c r="F4849" t="s">
        <v>114</v>
      </c>
      <c r="G4849">
        <v>97301</v>
      </c>
      <c r="H4849" t="s">
        <v>31</v>
      </c>
      <c r="I4849" t="s">
        <v>58</v>
      </c>
      <c r="J4849" t="s">
        <v>59</v>
      </c>
      <c r="K4849">
        <v>263.95999999999998</v>
      </c>
      <c r="L4849">
        <v>5</v>
      </c>
      <c r="M4849">
        <v>0.2</v>
      </c>
      <c r="N4849">
        <v>19.797000000000001</v>
      </c>
      <c r="O4849" s="5">
        <f t="shared" si="75"/>
        <v>7.5000000000000011E-2</v>
      </c>
    </row>
    <row r="4850" spans="1:15" x14ac:dyDescent="0.25">
      <c r="A4850" t="s">
        <v>771</v>
      </c>
      <c r="B4850" t="s">
        <v>15</v>
      </c>
      <c r="C4850" t="s">
        <v>30</v>
      </c>
      <c r="D4850" t="s">
        <v>17</v>
      </c>
      <c r="E4850" t="s">
        <v>316</v>
      </c>
      <c r="F4850" t="s">
        <v>114</v>
      </c>
      <c r="G4850">
        <v>97301</v>
      </c>
      <c r="H4850" t="s">
        <v>31</v>
      </c>
      <c r="I4850" t="s">
        <v>32</v>
      </c>
      <c r="J4850" t="s">
        <v>53</v>
      </c>
      <c r="K4850">
        <v>71.632000000000005</v>
      </c>
      <c r="L4850">
        <v>11</v>
      </c>
      <c r="M4850">
        <v>0.2</v>
      </c>
      <c r="N4850">
        <v>17.908000000000001</v>
      </c>
      <c r="O4850" s="5">
        <f t="shared" si="75"/>
        <v>0.25</v>
      </c>
    </row>
    <row r="4851" spans="1:15" x14ac:dyDescent="0.25">
      <c r="A4851" t="s">
        <v>771</v>
      </c>
      <c r="B4851" t="s">
        <v>15</v>
      </c>
      <c r="C4851" t="s">
        <v>30</v>
      </c>
      <c r="D4851" t="s">
        <v>17</v>
      </c>
      <c r="E4851" t="s">
        <v>316</v>
      </c>
      <c r="F4851" t="s">
        <v>114</v>
      </c>
      <c r="G4851">
        <v>97301</v>
      </c>
      <c r="H4851" t="s">
        <v>31</v>
      </c>
      <c r="I4851" t="s">
        <v>32</v>
      </c>
      <c r="J4851" t="s">
        <v>53</v>
      </c>
      <c r="K4851">
        <v>9.3279999999999994</v>
      </c>
      <c r="L4851">
        <v>1</v>
      </c>
      <c r="M4851">
        <v>0.2</v>
      </c>
      <c r="N4851">
        <v>0.81620000000000004</v>
      </c>
      <c r="O4851" s="5">
        <f t="shared" si="75"/>
        <v>8.7500000000000008E-2</v>
      </c>
    </row>
    <row r="4852" spans="1:15" x14ac:dyDescent="0.25">
      <c r="A4852" t="s">
        <v>1117</v>
      </c>
      <c r="B4852" t="s">
        <v>38</v>
      </c>
      <c r="C4852" t="s">
        <v>16</v>
      </c>
      <c r="D4852" t="s">
        <v>17</v>
      </c>
      <c r="E4852" t="s">
        <v>577</v>
      </c>
      <c r="F4852" t="s">
        <v>45</v>
      </c>
      <c r="G4852">
        <v>99301</v>
      </c>
      <c r="H4852" t="s">
        <v>31</v>
      </c>
      <c r="I4852" t="s">
        <v>32</v>
      </c>
      <c r="J4852" t="s">
        <v>53</v>
      </c>
      <c r="K4852">
        <v>5.88</v>
      </c>
      <c r="L4852">
        <v>2</v>
      </c>
      <c r="M4852">
        <v>0</v>
      </c>
      <c r="N4852">
        <v>2.6459999999999999</v>
      </c>
      <c r="O4852" s="5">
        <f t="shared" si="75"/>
        <v>0.45</v>
      </c>
    </row>
    <row r="4853" spans="1:15" x14ac:dyDescent="0.25">
      <c r="A4853" t="s">
        <v>1117</v>
      </c>
      <c r="B4853" t="s">
        <v>38</v>
      </c>
      <c r="C4853" t="s">
        <v>16</v>
      </c>
      <c r="D4853" t="s">
        <v>17</v>
      </c>
      <c r="E4853" t="s">
        <v>577</v>
      </c>
      <c r="F4853" t="s">
        <v>45</v>
      </c>
      <c r="G4853">
        <v>99301</v>
      </c>
      <c r="H4853" t="s">
        <v>31</v>
      </c>
      <c r="I4853" t="s">
        <v>21</v>
      </c>
      <c r="J4853" t="s">
        <v>25</v>
      </c>
      <c r="K4853">
        <v>975.92</v>
      </c>
      <c r="L4853">
        <v>5</v>
      </c>
      <c r="M4853">
        <v>0.2</v>
      </c>
      <c r="N4853">
        <v>121.99</v>
      </c>
      <c r="O4853" s="5">
        <f t="shared" si="75"/>
        <v>0.125</v>
      </c>
    </row>
    <row r="4854" spans="1:15" x14ac:dyDescent="0.25">
      <c r="A4854" t="s">
        <v>1117</v>
      </c>
      <c r="B4854" t="s">
        <v>38</v>
      </c>
      <c r="C4854" t="s">
        <v>16</v>
      </c>
      <c r="D4854" t="s">
        <v>17</v>
      </c>
      <c r="E4854" t="s">
        <v>577</v>
      </c>
      <c r="F4854" t="s">
        <v>45</v>
      </c>
      <c r="G4854">
        <v>99301</v>
      </c>
      <c r="H4854" t="s">
        <v>31</v>
      </c>
      <c r="I4854" t="s">
        <v>32</v>
      </c>
      <c r="J4854" t="s">
        <v>53</v>
      </c>
      <c r="K4854">
        <v>303.83999999999997</v>
      </c>
      <c r="L4854">
        <v>8</v>
      </c>
      <c r="M4854">
        <v>0</v>
      </c>
      <c r="N4854">
        <v>91.152000000000001</v>
      </c>
      <c r="O4854" s="5">
        <f t="shared" si="75"/>
        <v>0.30000000000000004</v>
      </c>
    </row>
    <row r="4855" spans="1:15" x14ac:dyDescent="0.25">
      <c r="A4855" t="s">
        <v>1117</v>
      </c>
      <c r="B4855" t="s">
        <v>38</v>
      </c>
      <c r="C4855" t="s">
        <v>16</v>
      </c>
      <c r="D4855" t="s">
        <v>17</v>
      </c>
      <c r="E4855" t="s">
        <v>577</v>
      </c>
      <c r="F4855" t="s">
        <v>45</v>
      </c>
      <c r="G4855">
        <v>99301</v>
      </c>
      <c r="H4855" t="s">
        <v>31</v>
      </c>
      <c r="I4855" t="s">
        <v>32</v>
      </c>
      <c r="J4855" t="s">
        <v>43</v>
      </c>
      <c r="K4855">
        <v>485.88</v>
      </c>
      <c r="L4855">
        <v>6</v>
      </c>
      <c r="M4855">
        <v>0</v>
      </c>
      <c r="N4855">
        <v>19.435199999999998</v>
      </c>
      <c r="O4855" s="5">
        <f t="shared" si="75"/>
        <v>3.9999999999999994E-2</v>
      </c>
    </row>
    <row r="4856" spans="1:15" x14ac:dyDescent="0.25">
      <c r="A4856" t="s">
        <v>837</v>
      </c>
      <c r="B4856" t="s">
        <v>15</v>
      </c>
      <c r="C4856" t="s">
        <v>16</v>
      </c>
      <c r="D4856" t="s">
        <v>17</v>
      </c>
      <c r="E4856" t="s">
        <v>396</v>
      </c>
      <c r="F4856" t="s">
        <v>27</v>
      </c>
      <c r="G4856">
        <v>94601</v>
      </c>
      <c r="H4856" t="s">
        <v>31</v>
      </c>
      <c r="I4856" t="s">
        <v>21</v>
      </c>
      <c r="J4856" t="s">
        <v>48</v>
      </c>
      <c r="K4856">
        <v>12.54</v>
      </c>
      <c r="L4856">
        <v>3</v>
      </c>
      <c r="M4856">
        <v>0</v>
      </c>
      <c r="N4856">
        <v>4.5144000000000002</v>
      </c>
      <c r="O4856" s="5">
        <f t="shared" si="75"/>
        <v>0.36000000000000004</v>
      </c>
    </row>
    <row r="4857" spans="1:15" x14ac:dyDescent="0.25">
      <c r="A4857" t="s">
        <v>837</v>
      </c>
      <c r="B4857" t="s">
        <v>15</v>
      </c>
      <c r="C4857" t="s">
        <v>16</v>
      </c>
      <c r="D4857" t="s">
        <v>17</v>
      </c>
      <c r="E4857" t="s">
        <v>396</v>
      </c>
      <c r="F4857" t="s">
        <v>27</v>
      </c>
      <c r="G4857">
        <v>94601</v>
      </c>
      <c r="H4857" t="s">
        <v>31</v>
      </c>
      <c r="I4857" t="s">
        <v>32</v>
      </c>
      <c r="J4857" t="s">
        <v>43</v>
      </c>
      <c r="K4857">
        <v>8.94</v>
      </c>
      <c r="L4857">
        <v>3</v>
      </c>
      <c r="M4857">
        <v>0</v>
      </c>
      <c r="N4857">
        <v>0.62580000000000002</v>
      </c>
      <c r="O4857" s="5">
        <f t="shared" si="75"/>
        <v>7.0000000000000007E-2</v>
      </c>
    </row>
    <row r="4858" spans="1:15" x14ac:dyDescent="0.25">
      <c r="A4858" t="s">
        <v>837</v>
      </c>
      <c r="B4858" t="s">
        <v>15</v>
      </c>
      <c r="C4858" t="s">
        <v>16</v>
      </c>
      <c r="D4858" t="s">
        <v>17</v>
      </c>
      <c r="E4858" t="s">
        <v>396</v>
      </c>
      <c r="F4858" t="s">
        <v>27</v>
      </c>
      <c r="G4858">
        <v>94601</v>
      </c>
      <c r="H4858" t="s">
        <v>31</v>
      </c>
      <c r="I4858" t="s">
        <v>21</v>
      </c>
      <c r="J4858" t="s">
        <v>48</v>
      </c>
      <c r="K4858">
        <v>9.24</v>
      </c>
      <c r="L4858">
        <v>3</v>
      </c>
      <c r="M4858">
        <v>0</v>
      </c>
      <c r="N4858">
        <v>4.4352</v>
      </c>
      <c r="O4858" s="5">
        <f t="shared" si="75"/>
        <v>0.48</v>
      </c>
    </row>
    <row r="4859" spans="1:15" x14ac:dyDescent="0.25">
      <c r="A4859" t="s">
        <v>633</v>
      </c>
      <c r="B4859" t="s">
        <v>38</v>
      </c>
      <c r="C4859" t="s">
        <v>16</v>
      </c>
      <c r="D4859" t="s">
        <v>17</v>
      </c>
      <c r="E4859" t="s">
        <v>26</v>
      </c>
      <c r="F4859" t="s">
        <v>27</v>
      </c>
      <c r="G4859">
        <v>90004</v>
      </c>
      <c r="H4859" t="s">
        <v>31</v>
      </c>
      <c r="I4859" t="s">
        <v>32</v>
      </c>
      <c r="J4859" t="s">
        <v>64</v>
      </c>
      <c r="K4859">
        <v>70.007999999999996</v>
      </c>
      <c r="L4859">
        <v>3</v>
      </c>
      <c r="M4859">
        <v>0.2</v>
      </c>
      <c r="N4859">
        <v>24.502800000000001</v>
      </c>
      <c r="O4859" s="5">
        <f t="shared" si="75"/>
        <v>0.35000000000000003</v>
      </c>
    </row>
    <row r="4860" spans="1:15" x14ac:dyDescent="0.25">
      <c r="A4860" t="s">
        <v>633</v>
      </c>
      <c r="B4860" t="s">
        <v>38</v>
      </c>
      <c r="C4860" t="s">
        <v>16</v>
      </c>
      <c r="D4860" t="s">
        <v>17</v>
      </c>
      <c r="E4860" t="s">
        <v>26</v>
      </c>
      <c r="F4860" t="s">
        <v>27</v>
      </c>
      <c r="G4860">
        <v>90004</v>
      </c>
      <c r="H4860" t="s">
        <v>31</v>
      </c>
      <c r="I4860" t="s">
        <v>21</v>
      </c>
      <c r="J4860" t="s">
        <v>48</v>
      </c>
      <c r="K4860">
        <v>77.599999999999994</v>
      </c>
      <c r="L4860">
        <v>4</v>
      </c>
      <c r="M4860">
        <v>0</v>
      </c>
      <c r="N4860">
        <v>38.024000000000001</v>
      </c>
      <c r="O4860" s="5">
        <f t="shared" si="75"/>
        <v>0.49000000000000005</v>
      </c>
    </row>
    <row r="4861" spans="1:15" x14ac:dyDescent="0.25">
      <c r="A4861" t="s">
        <v>633</v>
      </c>
      <c r="B4861" t="s">
        <v>38</v>
      </c>
      <c r="C4861" t="s">
        <v>16</v>
      </c>
      <c r="D4861" t="s">
        <v>17</v>
      </c>
      <c r="E4861" t="s">
        <v>26</v>
      </c>
      <c r="F4861" t="s">
        <v>27</v>
      </c>
      <c r="G4861">
        <v>90004</v>
      </c>
      <c r="H4861" t="s">
        <v>31</v>
      </c>
      <c r="I4861" t="s">
        <v>21</v>
      </c>
      <c r="J4861" t="s">
        <v>48</v>
      </c>
      <c r="K4861">
        <v>464.85</v>
      </c>
      <c r="L4861">
        <v>9</v>
      </c>
      <c r="M4861">
        <v>0</v>
      </c>
      <c r="N4861">
        <v>92.97</v>
      </c>
      <c r="O4861" s="5">
        <f t="shared" si="75"/>
        <v>0.19999999999999998</v>
      </c>
    </row>
    <row r="4862" spans="1:15" x14ac:dyDescent="0.25">
      <c r="A4862" t="s">
        <v>1118</v>
      </c>
      <c r="B4862" t="s">
        <v>38</v>
      </c>
      <c r="C4862" t="s">
        <v>30</v>
      </c>
      <c r="D4862" t="s">
        <v>17</v>
      </c>
      <c r="E4862" t="s">
        <v>560</v>
      </c>
      <c r="F4862" t="s">
        <v>74</v>
      </c>
      <c r="G4862">
        <v>60302</v>
      </c>
      <c r="H4862" t="s">
        <v>89</v>
      </c>
      <c r="I4862" t="s">
        <v>32</v>
      </c>
      <c r="J4862" t="s">
        <v>53</v>
      </c>
      <c r="K4862">
        <v>10.192</v>
      </c>
      <c r="L4862">
        <v>7</v>
      </c>
      <c r="M4862">
        <v>0.2</v>
      </c>
      <c r="N4862">
        <v>1.0192000000000001</v>
      </c>
      <c r="O4862" s="5">
        <f t="shared" si="75"/>
        <v>0.1</v>
      </c>
    </row>
    <row r="4863" spans="1:15" x14ac:dyDescent="0.25">
      <c r="A4863" t="s">
        <v>709</v>
      </c>
      <c r="B4863" t="s">
        <v>38</v>
      </c>
      <c r="C4863" t="s">
        <v>30</v>
      </c>
      <c r="D4863" t="s">
        <v>17</v>
      </c>
      <c r="E4863" t="s">
        <v>233</v>
      </c>
      <c r="F4863" t="s">
        <v>139</v>
      </c>
      <c r="G4863">
        <v>7960</v>
      </c>
      <c r="H4863" t="s">
        <v>119</v>
      </c>
      <c r="I4863" t="s">
        <v>32</v>
      </c>
      <c r="J4863" t="s">
        <v>64</v>
      </c>
      <c r="K4863">
        <v>1793.98</v>
      </c>
      <c r="L4863">
        <v>2</v>
      </c>
      <c r="M4863">
        <v>0</v>
      </c>
      <c r="N4863">
        <v>843.17060000000004</v>
      </c>
      <c r="O4863" s="5">
        <f t="shared" si="75"/>
        <v>0.47000000000000003</v>
      </c>
    </row>
    <row r="4864" spans="1:15" x14ac:dyDescent="0.25">
      <c r="A4864" t="s">
        <v>725</v>
      </c>
      <c r="B4864" t="s">
        <v>15</v>
      </c>
      <c r="C4864" t="s">
        <v>88</v>
      </c>
      <c r="D4864" t="s">
        <v>17</v>
      </c>
      <c r="E4864" t="s">
        <v>128</v>
      </c>
      <c r="F4864" t="s">
        <v>50</v>
      </c>
      <c r="G4864">
        <v>78745</v>
      </c>
      <c r="H4864" t="s">
        <v>89</v>
      </c>
      <c r="I4864" t="s">
        <v>58</v>
      </c>
      <c r="J4864" t="s">
        <v>59</v>
      </c>
      <c r="K4864">
        <v>758.35199999999998</v>
      </c>
      <c r="L4864">
        <v>6</v>
      </c>
      <c r="M4864">
        <v>0.2</v>
      </c>
      <c r="N4864">
        <v>265.42320000000001</v>
      </c>
      <c r="O4864" s="5">
        <f t="shared" si="75"/>
        <v>0.35000000000000003</v>
      </c>
    </row>
    <row r="4865" spans="1:15" x14ac:dyDescent="0.25">
      <c r="A4865" t="s">
        <v>652</v>
      </c>
      <c r="B4865" t="s">
        <v>38</v>
      </c>
      <c r="C4865" t="s">
        <v>30</v>
      </c>
      <c r="D4865" t="s">
        <v>17</v>
      </c>
      <c r="E4865" t="s">
        <v>110</v>
      </c>
      <c r="F4865" t="s">
        <v>94</v>
      </c>
      <c r="G4865">
        <v>10011</v>
      </c>
      <c r="H4865" t="s">
        <v>119</v>
      </c>
      <c r="I4865" t="s">
        <v>32</v>
      </c>
      <c r="J4865" t="s">
        <v>64</v>
      </c>
      <c r="K4865">
        <v>20.367999999999999</v>
      </c>
      <c r="L4865">
        <v>1</v>
      </c>
      <c r="M4865">
        <v>0.2</v>
      </c>
      <c r="N4865">
        <v>7.3834</v>
      </c>
      <c r="O4865" s="5">
        <f t="shared" si="75"/>
        <v>0.36250000000000004</v>
      </c>
    </row>
    <row r="4866" spans="1:15" x14ac:dyDescent="0.25">
      <c r="A4866" t="s">
        <v>652</v>
      </c>
      <c r="B4866" t="s">
        <v>38</v>
      </c>
      <c r="C4866" t="s">
        <v>30</v>
      </c>
      <c r="D4866" t="s">
        <v>17</v>
      </c>
      <c r="E4866" t="s">
        <v>110</v>
      </c>
      <c r="F4866" t="s">
        <v>94</v>
      </c>
      <c r="G4866">
        <v>10011</v>
      </c>
      <c r="H4866" t="s">
        <v>119</v>
      </c>
      <c r="I4866" t="s">
        <v>32</v>
      </c>
      <c r="J4866" t="s">
        <v>64</v>
      </c>
      <c r="K4866">
        <v>49.847999999999999</v>
      </c>
      <c r="L4866">
        <v>3</v>
      </c>
      <c r="M4866">
        <v>0.2</v>
      </c>
      <c r="N4866">
        <v>16.823699999999999</v>
      </c>
      <c r="O4866" s="5">
        <f t="shared" si="75"/>
        <v>0.33749999999999997</v>
      </c>
    </row>
    <row r="4867" spans="1:15" x14ac:dyDescent="0.25">
      <c r="A4867" t="s">
        <v>652</v>
      </c>
      <c r="B4867" t="s">
        <v>38</v>
      </c>
      <c r="C4867" t="s">
        <v>16</v>
      </c>
      <c r="D4867" t="s">
        <v>17</v>
      </c>
      <c r="E4867" t="s">
        <v>110</v>
      </c>
      <c r="F4867" t="s">
        <v>94</v>
      </c>
      <c r="G4867">
        <v>10024</v>
      </c>
      <c r="H4867" t="s">
        <v>119</v>
      </c>
      <c r="I4867" t="s">
        <v>58</v>
      </c>
      <c r="J4867" t="s">
        <v>59</v>
      </c>
      <c r="K4867">
        <v>239.97</v>
      </c>
      <c r="L4867">
        <v>3</v>
      </c>
      <c r="M4867">
        <v>0</v>
      </c>
      <c r="N4867">
        <v>67.191599999999994</v>
      </c>
      <c r="O4867" s="5">
        <f t="shared" si="75"/>
        <v>0.27999999999999997</v>
      </c>
    </row>
    <row r="4868" spans="1:15" x14ac:dyDescent="0.25">
      <c r="A4868" t="s">
        <v>636</v>
      </c>
      <c r="B4868" t="s">
        <v>38</v>
      </c>
      <c r="C4868" t="s">
        <v>16</v>
      </c>
      <c r="D4868" t="s">
        <v>17</v>
      </c>
      <c r="E4868" t="s">
        <v>44</v>
      </c>
      <c r="F4868" t="s">
        <v>45</v>
      </c>
      <c r="G4868">
        <v>98103</v>
      </c>
      <c r="H4868" t="s">
        <v>31</v>
      </c>
      <c r="I4868" t="s">
        <v>21</v>
      </c>
      <c r="J4868" t="s">
        <v>25</v>
      </c>
      <c r="K4868">
        <v>2404.7040000000002</v>
      </c>
      <c r="L4868">
        <v>6</v>
      </c>
      <c r="M4868">
        <v>0.2</v>
      </c>
      <c r="N4868">
        <v>150.29400000000001</v>
      </c>
      <c r="O4868" s="5">
        <f t="shared" ref="O4868:O4931" si="76">N4868/K4868</f>
        <v>6.25E-2</v>
      </c>
    </row>
    <row r="4869" spans="1:15" x14ac:dyDescent="0.25">
      <c r="A4869" t="s">
        <v>636</v>
      </c>
      <c r="B4869" t="s">
        <v>38</v>
      </c>
      <c r="C4869" t="s">
        <v>16</v>
      </c>
      <c r="D4869" t="s">
        <v>17</v>
      </c>
      <c r="E4869" t="s">
        <v>44</v>
      </c>
      <c r="F4869" t="s">
        <v>45</v>
      </c>
      <c r="G4869">
        <v>98103</v>
      </c>
      <c r="H4869" t="s">
        <v>31</v>
      </c>
      <c r="I4869" t="s">
        <v>32</v>
      </c>
      <c r="J4869" t="s">
        <v>64</v>
      </c>
      <c r="K4869">
        <v>563.024</v>
      </c>
      <c r="L4869">
        <v>11</v>
      </c>
      <c r="M4869">
        <v>0.2</v>
      </c>
      <c r="N4869">
        <v>190.0206</v>
      </c>
      <c r="O4869" s="5">
        <f t="shared" si="76"/>
        <v>0.33750000000000002</v>
      </c>
    </row>
    <row r="4870" spans="1:15" x14ac:dyDescent="0.25">
      <c r="A4870" t="s">
        <v>636</v>
      </c>
      <c r="B4870" t="s">
        <v>38</v>
      </c>
      <c r="C4870" t="s">
        <v>16</v>
      </c>
      <c r="D4870" t="s">
        <v>17</v>
      </c>
      <c r="E4870" t="s">
        <v>44</v>
      </c>
      <c r="F4870" t="s">
        <v>45</v>
      </c>
      <c r="G4870">
        <v>98103</v>
      </c>
      <c r="H4870" t="s">
        <v>31</v>
      </c>
      <c r="I4870" t="s">
        <v>32</v>
      </c>
      <c r="J4870" t="s">
        <v>43</v>
      </c>
      <c r="K4870">
        <v>344.91</v>
      </c>
      <c r="L4870">
        <v>3</v>
      </c>
      <c r="M4870">
        <v>0</v>
      </c>
      <c r="N4870">
        <v>10.347300000000001</v>
      </c>
      <c r="O4870" s="5">
        <f t="shared" si="76"/>
        <v>0.03</v>
      </c>
    </row>
    <row r="4871" spans="1:15" x14ac:dyDescent="0.25">
      <c r="A4871" t="s">
        <v>636</v>
      </c>
      <c r="B4871" t="s">
        <v>38</v>
      </c>
      <c r="C4871" t="s">
        <v>16</v>
      </c>
      <c r="D4871" t="s">
        <v>17</v>
      </c>
      <c r="E4871" t="s">
        <v>44</v>
      </c>
      <c r="F4871" t="s">
        <v>45</v>
      </c>
      <c r="G4871">
        <v>98103</v>
      </c>
      <c r="H4871" t="s">
        <v>31</v>
      </c>
      <c r="I4871" t="s">
        <v>32</v>
      </c>
      <c r="J4871" t="s">
        <v>33</v>
      </c>
      <c r="K4871">
        <v>8.64</v>
      </c>
      <c r="L4871">
        <v>3</v>
      </c>
      <c r="M4871">
        <v>0</v>
      </c>
      <c r="N4871">
        <v>4.2336</v>
      </c>
      <c r="O4871" s="5">
        <f t="shared" si="76"/>
        <v>0.49</v>
      </c>
    </row>
    <row r="4872" spans="1:15" x14ac:dyDescent="0.25">
      <c r="A4872" t="s">
        <v>813</v>
      </c>
      <c r="B4872" t="s">
        <v>38</v>
      </c>
      <c r="C4872" t="s">
        <v>30</v>
      </c>
      <c r="D4872" t="s">
        <v>17</v>
      </c>
      <c r="E4872" t="s">
        <v>354</v>
      </c>
      <c r="F4872" t="s">
        <v>70</v>
      </c>
      <c r="G4872">
        <v>17602</v>
      </c>
      <c r="H4872" t="s">
        <v>119</v>
      </c>
      <c r="I4872" t="s">
        <v>58</v>
      </c>
      <c r="J4872" t="s">
        <v>59</v>
      </c>
      <c r="K4872">
        <v>89.988</v>
      </c>
      <c r="L4872">
        <v>2</v>
      </c>
      <c r="M4872">
        <v>0.4</v>
      </c>
      <c r="N4872">
        <v>-14.997999999999999</v>
      </c>
      <c r="O4872" s="5">
        <f t="shared" si="76"/>
        <v>-0.16666666666666666</v>
      </c>
    </row>
    <row r="4873" spans="1:15" x14ac:dyDescent="0.25">
      <c r="A4873" t="s">
        <v>813</v>
      </c>
      <c r="B4873" t="s">
        <v>38</v>
      </c>
      <c r="C4873" t="s">
        <v>30</v>
      </c>
      <c r="D4873" t="s">
        <v>17</v>
      </c>
      <c r="E4873" t="s">
        <v>354</v>
      </c>
      <c r="F4873" t="s">
        <v>70</v>
      </c>
      <c r="G4873">
        <v>17602</v>
      </c>
      <c r="H4873" t="s">
        <v>119</v>
      </c>
      <c r="I4873" t="s">
        <v>32</v>
      </c>
      <c r="J4873" t="s">
        <v>80</v>
      </c>
      <c r="K4873">
        <v>229.54400000000001</v>
      </c>
      <c r="L4873">
        <v>7</v>
      </c>
      <c r="M4873">
        <v>0.2</v>
      </c>
      <c r="N4873">
        <v>83.209699999999998</v>
      </c>
      <c r="O4873" s="5">
        <f t="shared" si="76"/>
        <v>0.36249999999999999</v>
      </c>
    </row>
    <row r="4874" spans="1:15" x14ac:dyDescent="0.25">
      <c r="A4874" t="s">
        <v>644</v>
      </c>
      <c r="B4874" t="s">
        <v>38</v>
      </c>
      <c r="C4874" t="s">
        <v>16</v>
      </c>
      <c r="D4874" t="s">
        <v>17</v>
      </c>
      <c r="E4874" t="s">
        <v>81</v>
      </c>
      <c r="F4874" t="s">
        <v>50</v>
      </c>
      <c r="G4874">
        <v>77095</v>
      </c>
      <c r="H4874" t="s">
        <v>89</v>
      </c>
      <c r="I4874" t="s">
        <v>32</v>
      </c>
      <c r="J4874" t="s">
        <v>195</v>
      </c>
      <c r="K4874">
        <v>1.8240000000000001</v>
      </c>
      <c r="L4874">
        <v>2</v>
      </c>
      <c r="M4874">
        <v>0.2</v>
      </c>
      <c r="N4874">
        <v>0.61560000000000004</v>
      </c>
      <c r="O4874" s="5">
        <f t="shared" si="76"/>
        <v>0.33750000000000002</v>
      </c>
    </row>
    <row r="4875" spans="1:15" x14ac:dyDescent="0.25">
      <c r="A4875" t="s">
        <v>644</v>
      </c>
      <c r="B4875" t="s">
        <v>38</v>
      </c>
      <c r="C4875" t="s">
        <v>16</v>
      </c>
      <c r="D4875" t="s">
        <v>17</v>
      </c>
      <c r="E4875" t="s">
        <v>81</v>
      </c>
      <c r="F4875" t="s">
        <v>50</v>
      </c>
      <c r="G4875">
        <v>77095</v>
      </c>
      <c r="H4875" t="s">
        <v>89</v>
      </c>
      <c r="I4875" t="s">
        <v>32</v>
      </c>
      <c r="J4875" t="s">
        <v>68</v>
      </c>
      <c r="K4875">
        <v>18.32</v>
      </c>
      <c r="L4875">
        <v>5</v>
      </c>
      <c r="M4875">
        <v>0.8</v>
      </c>
      <c r="N4875">
        <v>-46.716000000000001</v>
      </c>
      <c r="O4875" s="5">
        <f t="shared" si="76"/>
        <v>-2.5499999999999998</v>
      </c>
    </row>
    <row r="4876" spans="1:15" x14ac:dyDescent="0.25">
      <c r="A4876" t="s">
        <v>644</v>
      </c>
      <c r="B4876" t="s">
        <v>38</v>
      </c>
      <c r="C4876" t="s">
        <v>16</v>
      </c>
      <c r="D4876" t="s">
        <v>17</v>
      </c>
      <c r="E4876" t="s">
        <v>81</v>
      </c>
      <c r="F4876" t="s">
        <v>50</v>
      </c>
      <c r="G4876">
        <v>77095</v>
      </c>
      <c r="H4876" t="s">
        <v>89</v>
      </c>
      <c r="I4876" t="s">
        <v>32</v>
      </c>
      <c r="J4876" t="s">
        <v>43</v>
      </c>
      <c r="K4876">
        <v>48.816000000000003</v>
      </c>
      <c r="L4876">
        <v>3</v>
      </c>
      <c r="M4876">
        <v>0.2</v>
      </c>
      <c r="N4876">
        <v>-11.5938</v>
      </c>
      <c r="O4876" s="5">
        <f t="shared" si="76"/>
        <v>-0.23749999999999999</v>
      </c>
    </row>
    <row r="4877" spans="1:15" x14ac:dyDescent="0.25">
      <c r="A4877" t="s">
        <v>644</v>
      </c>
      <c r="B4877" t="s">
        <v>38</v>
      </c>
      <c r="C4877" t="s">
        <v>16</v>
      </c>
      <c r="D4877" t="s">
        <v>17</v>
      </c>
      <c r="E4877" t="s">
        <v>81</v>
      </c>
      <c r="F4877" t="s">
        <v>50</v>
      </c>
      <c r="G4877">
        <v>77095</v>
      </c>
      <c r="H4877" t="s">
        <v>89</v>
      </c>
      <c r="I4877" t="s">
        <v>32</v>
      </c>
      <c r="J4877" t="s">
        <v>64</v>
      </c>
      <c r="K4877">
        <v>1.1879999999999999</v>
      </c>
      <c r="L4877">
        <v>1</v>
      </c>
      <c r="M4877">
        <v>0.8</v>
      </c>
      <c r="N4877">
        <v>-1.9601999999999999</v>
      </c>
      <c r="O4877" s="5">
        <f t="shared" si="76"/>
        <v>-1.6500000000000001</v>
      </c>
    </row>
    <row r="4878" spans="1:15" x14ac:dyDescent="0.25">
      <c r="A4878" t="s">
        <v>670</v>
      </c>
      <c r="B4878" t="s">
        <v>38</v>
      </c>
      <c r="C4878" t="s">
        <v>30</v>
      </c>
      <c r="D4878" t="s">
        <v>17</v>
      </c>
      <c r="E4878" t="s">
        <v>162</v>
      </c>
      <c r="F4878" t="s">
        <v>124</v>
      </c>
      <c r="G4878">
        <v>43229</v>
      </c>
      <c r="H4878" t="s">
        <v>119</v>
      </c>
      <c r="I4878" t="s">
        <v>58</v>
      </c>
      <c r="J4878" t="s">
        <v>129</v>
      </c>
      <c r="K4878">
        <v>119.8</v>
      </c>
      <c r="L4878">
        <v>5</v>
      </c>
      <c r="M4878">
        <v>0.2</v>
      </c>
      <c r="N4878">
        <v>29.95</v>
      </c>
      <c r="O4878" s="5">
        <f t="shared" si="76"/>
        <v>0.25</v>
      </c>
    </row>
    <row r="4879" spans="1:15" x14ac:dyDescent="0.25">
      <c r="A4879" t="s">
        <v>660</v>
      </c>
      <c r="B4879" t="s">
        <v>38</v>
      </c>
      <c r="C4879" t="s">
        <v>88</v>
      </c>
      <c r="D4879" t="s">
        <v>17</v>
      </c>
      <c r="E4879" t="s">
        <v>138</v>
      </c>
      <c r="F4879" t="s">
        <v>41</v>
      </c>
      <c r="G4879">
        <v>27707</v>
      </c>
      <c r="H4879" t="s">
        <v>20</v>
      </c>
      <c r="I4879" t="s">
        <v>32</v>
      </c>
      <c r="J4879" t="s">
        <v>43</v>
      </c>
      <c r="K4879">
        <v>61.567999999999998</v>
      </c>
      <c r="L4879">
        <v>2</v>
      </c>
      <c r="M4879">
        <v>0.2</v>
      </c>
      <c r="N4879">
        <v>4.6176000000000004</v>
      </c>
      <c r="O4879" s="5">
        <f t="shared" si="76"/>
        <v>7.5000000000000011E-2</v>
      </c>
    </row>
    <row r="4880" spans="1:15" x14ac:dyDescent="0.25">
      <c r="A4880" t="s">
        <v>660</v>
      </c>
      <c r="B4880" t="s">
        <v>38</v>
      </c>
      <c r="C4880" t="s">
        <v>88</v>
      </c>
      <c r="D4880" t="s">
        <v>17</v>
      </c>
      <c r="E4880" t="s">
        <v>138</v>
      </c>
      <c r="F4880" t="s">
        <v>41</v>
      </c>
      <c r="G4880">
        <v>27707</v>
      </c>
      <c r="H4880" t="s">
        <v>20</v>
      </c>
      <c r="I4880" t="s">
        <v>32</v>
      </c>
      <c r="J4880" t="s">
        <v>53</v>
      </c>
      <c r="K4880">
        <v>6.1920000000000002</v>
      </c>
      <c r="L4880">
        <v>3</v>
      </c>
      <c r="M4880">
        <v>0.2</v>
      </c>
      <c r="N4880">
        <v>0.46439999999999998</v>
      </c>
      <c r="O4880" s="5">
        <f t="shared" si="76"/>
        <v>7.4999999999999997E-2</v>
      </c>
    </row>
    <row r="4881" spans="1:15" x14ac:dyDescent="0.25">
      <c r="A4881" t="s">
        <v>1119</v>
      </c>
      <c r="B4881" t="s">
        <v>155</v>
      </c>
      <c r="C4881" t="s">
        <v>16</v>
      </c>
      <c r="D4881" t="s">
        <v>17</v>
      </c>
      <c r="E4881" t="s">
        <v>582</v>
      </c>
      <c r="F4881" t="s">
        <v>35</v>
      </c>
      <c r="G4881">
        <v>32503</v>
      </c>
      <c r="H4881" t="s">
        <v>20</v>
      </c>
      <c r="I4881" t="s">
        <v>32</v>
      </c>
      <c r="J4881" t="s">
        <v>64</v>
      </c>
      <c r="K4881">
        <v>2.214</v>
      </c>
      <c r="L4881">
        <v>3</v>
      </c>
      <c r="M4881">
        <v>0.7</v>
      </c>
      <c r="N4881">
        <v>-1.476</v>
      </c>
      <c r="O4881" s="5">
        <f t="shared" si="76"/>
        <v>-0.66666666666666663</v>
      </c>
    </row>
    <row r="4882" spans="1:15" x14ac:dyDescent="0.25">
      <c r="A4882" t="s">
        <v>632</v>
      </c>
      <c r="B4882" t="s">
        <v>15</v>
      </c>
      <c r="C4882" t="s">
        <v>30</v>
      </c>
      <c r="D4882" t="s">
        <v>17</v>
      </c>
      <c r="E4882" t="s">
        <v>18</v>
      </c>
      <c r="F4882" t="s">
        <v>19</v>
      </c>
      <c r="G4882">
        <v>42420</v>
      </c>
      <c r="H4882" t="s">
        <v>20</v>
      </c>
      <c r="I4882" t="s">
        <v>32</v>
      </c>
      <c r="J4882" t="s">
        <v>143</v>
      </c>
      <c r="K4882">
        <v>5.32</v>
      </c>
      <c r="L4882">
        <v>2</v>
      </c>
      <c r="M4882">
        <v>0</v>
      </c>
      <c r="N4882">
        <v>2.6067999999999998</v>
      </c>
      <c r="O4882" s="5">
        <f t="shared" si="76"/>
        <v>0.48999999999999994</v>
      </c>
    </row>
    <row r="4883" spans="1:15" x14ac:dyDescent="0.25">
      <c r="A4883" t="s">
        <v>632</v>
      </c>
      <c r="B4883" t="s">
        <v>15</v>
      </c>
      <c r="C4883" t="s">
        <v>30</v>
      </c>
      <c r="D4883" t="s">
        <v>17</v>
      </c>
      <c r="E4883" t="s">
        <v>18</v>
      </c>
      <c r="F4883" t="s">
        <v>19</v>
      </c>
      <c r="G4883">
        <v>42420</v>
      </c>
      <c r="H4883" t="s">
        <v>20</v>
      </c>
      <c r="I4883" t="s">
        <v>21</v>
      </c>
      <c r="J4883" t="s">
        <v>25</v>
      </c>
      <c r="K4883">
        <v>975.92</v>
      </c>
      <c r="L4883">
        <v>4</v>
      </c>
      <c r="M4883">
        <v>0</v>
      </c>
      <c r="N4883">
        <v>292.77600000000001</v>
      </c>
      <c r="O4883" s="5">
        <f t="shared" si="76"/>
        <v>0.30000000000000004</v>
      </c>
    </row>
    <row r="4884" spans="1:15" x14ac:dyDescent="0.25">
      <c r="A4884" t="s">
        <v>632</v>
      </c>
      <c r="B4884" t="s">
        <v>15</v>
      </c>
      <c r="C4884" t="s">
        <v>30</v>
      </c>
      <c r="D4884" t="s">
        <v>17</v>
      </c>
      <c r="E4884" t="s">
        <v>18</v>
      </c>
      <c r="F4884" t="s">
        <v>19</v>
      </c>
      <c r="G4884">
        <v>42420</v>
      </c>
      <c r="H4884" t="s">
        <v>20</v>
      </c>
      <c r="I4884" t="s">
        <v>58</v>
      </c>
      <c r="J4884" t="s">
        <v>129</v>
      </c>
      <c r="K4884">
        <v>2249.91</v>
      </c>
      <c r="L4884">
        <v>9</v>
      </c>
      <c r="M4884">
        <v>0</v>
      </c>
      <c r="N4884">
        <v>517.47929999999997</v>
      </c>
      <c r="O4884" s="5">
        <f t="shared" si="76"/>
        <v>0.23</v>
      </c>
    </row>
    <row r="4885" spans="1:15" x14ac:dyDescent="0.25">
      <c r="A4885" t="s">
        <v>632</v>
      </c>
      <c r="B4885" t="s">
        <v>15</v>
      </c>
      <c r="C4885" t="s">
        <v>30</v>
      </c>
      <c r="D4885" t="s">
        <v>17</v>
      </c>
      <c r="E4885" t="s">
        <v>18</v>
      </c>
      <c r="F4885" t="s">
        <v>19</v>
      </c>
      <c r="G4885">
        <v>42420</v>
      </c>
      <c r="H4885" t="s">
        <v>20</v>
      </c>
      <c r="I4885" t="s">
        <v>32</v>
      </c>
      <c r="J4885" t="s">
        <v>43</v>
      </c>
      <c r="K4885">
        <v>59.92</v>
      </c>
      <c r="L4885">
        <v>4</v>
      </c>
      <c r="M4885">
        <v>0</v>
      </c>
      <c r="N4885">
        <v>16.7776</v>
      </c>
      <c r="O4885" s="5">
        <f t="shared" si="76"/>
        <v>0.27999999999999997</v>
      </c>
    </row>
    <row r="4886" spans="1:15" x14ac:dyDescent="0.25">
      <c r="A4886" t="s">
        <v>769</v>
      </c>
      <c r="B4886" t="s">
        <v>38</v>
      </c>
      <c r="C4886" t="s">
        <v>16</v>
      </c>
      <c r="D4886" t="s">
        <v>17</v>
      </c>
      <c r="E4886" t="s">
        <v>72</v>
      </c>
      <c r="F4886" t="s">
        <v>27</v>
      </c>
      <c r="G4886">
        <v>92804</v>
      </c>
      <c r="H4886" t="s">
        <v>31</v>
      </c>
      <c r="I4886" t="s">
        <v>32</v>
      </c>
      <c r="J4886" t="s">
        <v>64</v>
      </c>
      <c r="K4886">
        <v>171.2</v>
      </c>
      <c r="L4886">
        <v>5</v>
      </c>
      <c r="M4886">
        <v>0.2</v>
      </c>
      <c r="N4886">
        <v>64.2</v>
      </c>
      <c r="O4886" s="5">
        <f t="shared" si="76"/>
        <v>0.37500000000000006</v>
      </c>
    </row>
    <row r="4887" spans="1:15" x14ac:dyDescent="0.25">
      <c r="A4887" t="s">
        <v>769</v>
      </c>
      <c r="B4887" t="s">
        <v>38</v>
      </c>
      <c r="C4887" t="s">
        <v>16</v>
      </c>
      <c r="D4887" t="s">
        <v>17</v>
      </c>
      <c r="E4887" t="s">
        <v>72</v>
      </c>
      <c r="F4887" t="s">
        <v>27</v>
      </c>
      <c r="G4887">
        <v>92804</v>
      </c>
      <c r="H4887" t="s">
        <v>31</v>
      </c>
      <c r="I4887" t="s">
        <v>32</v>
      </c>
      <c r="J4887" t="s">
        <v>53</v>
      </c>
      <c r="K4887">
        <v>3.36</v>
      </c>
      <c r="L4887">
        <v>2</v>
      </c>
      <c r="M4887">
        <v>0</v>
      </c>
      <c r="N4887">
        <v>0.87360000000000004</v>
      </c>
      <c r="O4887" s="5">
        <f t="shared" si="76"/>
        <v>0.26</v>
      </c>
    </row>
    <row r="4888" spans="1:15" x14ac:dyDescent="0.25">
      <c r="A4888" t="s">
        <v>700</v>
      </c>
      <c r="B4888" t="s">
        <v>38</v>
      </c>
      <c r="C4888" t="s">
        <v>30</v>
      </c>
      <c r="D4888" t="s">
        <v>17</v>
      </c>
      <c r="E4888" t="s">
        <v>220</v>
      </c>
      <c r="F4888" t="s">
        <v>82</v>
      </c>
      <c r="G4888">
        <v>48227</v>
      </c>
      <c r="H4888" t="s">
        <v>89</v>
      </c>
      <c r="I4888" t="s">
        <v>32</v>
      </c>
      <c r="J4888" t="s">
        <v>80</v>
      </c>
      <c r="K4888">
        <v>114.2</v>
      </c>
      <c r="L4888">
        <v>5</v>
      </c>
      <c r="M4888">
        <v>0</v>
      </c>
      <c r="N4888">
        <v>52.531999999999996</v>
      </c>
      <c r="O4888" s="5">
        <f t="shared" si="76"/>
        <v>0.45999999999999996</v>
      </c>
    </row>
    <row r="4889" spans="1:15" x14ac:dyDescent="0.25">
      <c r="A4889" t="s">
        <v>1114</v>
      </c>
      <c r="B4889" t="s">
        <v>15</v>
      </c>
      <c r="C4889" t="s">
        <v>30</v>
      </c>
      <c r="D4889" t="s">
        <v>17</v>
      </c>
      <c r="E4889" t="s">
        <v>510</v>
      </c>
      <c r="F4889" t="s">
        <v>71</v>
      </c>
      <c r="G4889">
        <v>30062</v>
      </c>
      <c r="H4889" t="s">
        <v>20</v>
      </c>
      <c r="I4889" t="s">
        <v>21</v>
      </c>
      <c r="J4889" t="s">
        <v>25</v>
      </c>
      <c r="K4889">
        <v>182.67</v>
      </c>
      <c r="L4889">
        <v>3</v>
      </c>
      <c r="M4889">
        <v>0</v>
      </c>
      <c r="N4889">
        <v>52.974299999999999</v>
      </c>
      <c r="O4889" s="5">
        <f t="shared" si="76"/>
        <v>0.29000000000000004</v>
      </c>
    </row>
    <row r="4890" spans="1:15" x14ac:dyDescent="0.25">
      <c r="A4890" t="s">
        <v>1114</v>
      </c>
      <c r="B4890" t="s">
        <v>15</v>
      </c>
      <c r="C4890" t="s">
        <v>30</v>
      </c>
      <c r="D4890" t="s">
        <v>17</v>
      </c>
      <c r="E4890" t="s">
        <v>510</v>
      </c>
      <c r="F4890" t="s">
        <v>71</v>
      </c>
      <c r="G4890">
        <v>30062</v>
      </c>
      <c r="H4890" t="s">
        <v>20</v>
      </c>
      <c r="I4890" t="s">
        <v>58</v>
      </c>
      <c r="J4890" t="s">
        <v>129</v>
      </c>
      <c r="K4890">
        <v>101.7</v>
      </c>
      <c r="L4890">
        <v>6</v>
      </c>
      <c r="M4890">
        <v>0</v>
      </c>
      <c r="N4890">
        <v>6.1020000000000003</v>
      </c>
      <c r="O4890" s="5">
        <f t="shared" si="76"/>
        <v>6.0000000000000005E-2</v>
      </c>
    </row>
    <row r="4891" spans="1:15" x14ac:dyDescent="0.25">
      <c r="A4891" t="s">
        <v>1114</v>
      </c>
      <c r="B4891" t="s">
        <v>15</v>
      </c>
      <c r="C4891" t="s">
        <v>30</v>
      </c>
      <c r="D4891" t="s">
        <v>17</v>
      </c>
      <c r="E4891" t="s">
        <v>510</v>
      </c>
      <c r="F4891" t="s">
        <v>71</v>
      </c>
      <c r="G4891">
        <v>30062</v>
      </c>
      <c r="H4891" t="s">
        <v>20</v>
      </c>
      <c r="I4891" t="s">
        <v>32</v>
      </c>
      <c r="J4891" t="s">
        <v>43</v>
      </c>
      <c r="K4891">
        <v>1126.02</v>
      </c>
      <c r="L4891">
        <v>3</v>
      </c>
      <c r="M4891">
        <v>0</v>
      </c>
      <c r="N4891">
        <v>56.301000000000002</v>
      </c>
      <c r="O4891" s="5">
        <f t="shared" si="76"/>
        <v>0.05</v>
      </c>
    </row>
    <row r="4892" spans="1:15" x14ac:dyDescent="0.25">
      <c r="A4892" t="s">
        <v>1114</v>
      </c>
      <c r="B4892" t="s">
        <v>15</v>
      </c>
      <c r="C4892" t="s">
        <v>30</v>
      </c>
      <c r="D4892" t="s">
        <v>17</v>
      </c>
      <c r="E4892" t="s">
        <v>510</v>
      </c>
      <c r="F4892" t="s">
        <v>71</v>
      </c>
      <c r="G4892">
        <v>30062</v>
      </c>
      <c r="H4892" t="s">
        <v>20</v>
      </c>
      <c r="I4892" t="s">
        <v>32</v>
      </c>
      <c r="J4892" t="s">
        <v>43</v>
      </c>
      <c r="K4892">
        <v>1263.3</v>
      </c>
      <c r="L4892">
        <v>6</v>
      </c>
      <c r="M4892">
        <v>0</v>
      </c>
      <c r="N4892">
        <v>315.82499999999999</v>
      </c>
      <c r="O4892" s="5">
        <f t="shared" si="76"/>
        <v>0.25</v>
      </c>
    </row>
    <row r="4893" spans="1:15" x14ac:dyDescent="0.25">
      <c r="A4893" t="s">
        <v>636</v>
      </c>
      <c r="B4893" t="s">
        <v>38</v>
      </c>
      <c r="C4893" t="s">
        <v>30</v>
      </c>
      <c r="D4893" t="s">
        <v>17</v>
      </c>
      <c r="E4893" t="s">
        <v>44</v>
      </c>
      <c r="F4893" t="s">
        <v>45</v>
      </c>
      <c r="G4893">
        <v>98103</v>
      </c>
      <c r="H4893" t="s">
        <v>31</v>
      </c>
      <c r="I4893" t="s">
        <v>32</v>
      </c>
      <c r="J4893" t="s">
        <v>53</v>
      </c>
      <c r="K4893">
        <v>8.82</v>
      </c>
      <c r="L4893">
        <v>3</v>
      </c>
      <c r="M4893">
        <v>0</v>
      </c>
      <c r="N4893">
        <v>2.5577999999999999</v>
      </c>
      <c r="O4893" s="5">
        <f t="shared" si="76"/>
        <v>0.28999999999999998</v>
      </c>
    </row>
    <row r="4894" spans="1:15" x14ac:dyDescent="0.25">
      <c r="A4894" t="s">
        <v>636</v>
      </c>
      <c r="B4894" t="s">
        <v>38</v>
      </c>
      <c r="C4894" t="s">
        <v>30</v>
      </c>
      <c r="D4894" t="s">
        <v>17</v>
      </c>
      <c r="E4894" t="s">
        <v>44</v>
      </c>
      <c r="F4894" t="s">
        <v>45</v>
      </c>
      <c r="G4894">
        <v>98103</v>
      </c>
      <c r="H4894" t="s">
        <v>31</v>
      </c>
      <c r="I4894" t="s">
        <v>32</v>
      </c>
      <c r="J4894" t="s">
        <v>80</v>
      </c>
      <c r="K4894">
        <v>37.94</v>
      </c>
      <c r="L4894">
        <v>2</v>
      </c>
      <c r="M4894">
        <v>0</v>
      </c>
      <c r="N4894">
        <v>18.211200000000002</v>
      </c>
      <c r="O4894" s="5">
        <f t="shared" si="76"/>
        <v>0.48000000000000009</v>
      </c>
    </row>
    <row r="4895" spans="1:15" x14ac:dyDescent="0.25">
      <c r="A4895" t="s">
        <v>636</v>
      </c>
      <c r="B4895" t="s">
        <v>38</v>
      </c>
      <c r="C4895" t="s">
        <v>30</v>
      </c>
      <c r="D4895" t="s">
        <v>17</v>
      </c>
      <c r="E4895" t="s">
        <v>44</v>
      </c>
      <c r="F4895" t="s">
        <v>45</v>
      </c>
      <c r="G4895">
        <v>98103</v>
      </c>
      <c r="H4895" t="s">
        <v>31</v>
      </c>
      <c r="I4895" t="s">
        <v>32</v>
      </c>
      <c r="J4895" t="s">
        <v>53</v>
      </c>
      <c r="K4895">
        <v>4.2</v>
      </c>
      <c r="L4895">
        <v>2</v>
      </c>
      <c r="M4895">
        <v>0</v>
      </c>
      <c r="N4895">
        <v>1.1759999999999999</v>
      </c>
      <c r="O4895" s="5">
        <f t="shared" si="76"/>
        <v>0.27999999999999997</v>
      </c>
    </row>
    <row r="4896" spans="1:15" x14ac:dyDescent="0.25">
      <c r="A4896" t="s">
        <v>636</v>
      </c>
      <c r="B4896" t="s">
        <v>38</v>
      </c>
      <c r="C4896" t="s">
        <v>30</v>
      </c>
      <c r="D4896" t="s">
        <v>17</v>
      </c>
      <c r="E4896" t="s">
        <v>44</v>
      </c>
      <c r="F4896" t="s">
        <v>45</v>
      </c>
      <c r="G4896">
        <v>98103</v>
      </c>
      <c r="H4896" t="s">
        <v>31</v>
      </c>
      <c r="I4896" t="s">
        <v>32</v>
      </c>
      <c r="J4896" t="s">
        <v>43</v>
      </c>
      <c r="K4896">
        <v>227.28</v>
      </c>
      <c r="L4896">
        <v>2</v>
      </c>
      <c r="M4896">
        <v>0</v>
      </c>
      <c r="N4896">
        <v>2.2728000000000002</v>
      </c>
      <c r="O4896" s="5">
        <f t="shared" si="76"/>
        <v>0.01</v>
      </c>
    </row>
    <row r="4897" spans="1:15" x14ac:dyDescent="0.25">
      <c r="A4897" t="s">
        <v>636</v>
      </c>
      <c r="B4897" t="s">
        <v>38</v>
      </c>
      <c r="C4897" t="s">
        <v>30</v>
      </c>
      <c r="D4897" t="s">
        <v>17</v>
      </c>
      <c r="E4897" t="s">
        <v>44</v>
      </c>
      <c r="F4897" t="s">
        <v>45</v>
      </c>
      <c r="G4897">
        <v>98103</v>
      </c>
      <c r="H4897" t="s">
        <v>31</v>
      </c>
      <c r="I4897" t="s">
        <v>32</v>
      </c>
      <c r="J4897" t="s">
        <v>80</v>
      </c>
      <c r="K4897">
        <v>47.9</v>
      </c>
      <c r="L4897">
        <v>1</v>
      </c>
      <c r="M4897">
        <v>0</v>
      </c>
      <c r="N4897">
        <v>22.992000000000001</v>
      </c>
      <c r="O4897" s="5">
        <f t="shared" si="76"/>
        <v>0.48000000000000004</v>
      </c>
    </row>
    <row r="4898" spans="1:15" x14ac:dyDescent="0.25">
      <c r="A4898" t="s">
        <v>636</v>
      </c>
      <c r="B4898" t="s">
        <v>38</v>
      </c>
      <c r="C4898" t="s">
        <v>30</v>
      </c>
      <c r="D4898" t="s">
        <v>17</v>
      </c>
      <c r="E4898" t="s">
        <v>44</v>
      </c>
      <c r="F4898" t="s">
        <v>45</v>
      </c>
      <c r="G4898">
        <v>98103</v>
      </c>
      <c r="H4898" t="s">
        <v>31</v>
      </c>
      <c r="I4898" t="s">
        <v>32</v>
      </c>
      <c r="J4898" t="s">
        <v>143</v>
      </c>
      <c r="K4898">
        <v>61.96</v>
      </c>
      <c r="L4898">
        <v>2</v>
      </c>
      <c r="M4898">
        <v>0</v>
      </c>
      <c r="N4898">
        <v>30.360399999999998</v>
      </c>
      <c r="O4898" s="5">
        <f t="shared" si="76"/>
        <v>0.49</v>
      </c>
    </row>
    <row r="4899" spans="1:15" x14ac:dyDescent="0.25">
      <c r="A4899" t="s">
        <v>636</v>
      </c>
      <c r="B4899" t="s">
        <v>38</v>
      </c>
      <c r="C4899" t="s">
        <v>30</v>
      </c>
      <c r="D4899" t="s">
        <v>17</v>
      </c>
      <c r="E4899" t="s">
        <v>44</v>
      </c>
      <c r="F4899" t="s">
        <v>45</v>
      </c>
      <c r="G4899">
        <v>98103</v>
      </c>
      <c r="H4899" t="s">
        <v>31</v>
      </c>
      <c r="I4899" t="s">
        <v>32</v>
      </c>
      <c r="J4899" t="s">
        <v>43</v>
      </c>
      <c r="K4899">
        <v>1117.92</v>
      </c>
      <c r="L4899">
        <v>4</v>
      </c>
      <c r="M4899">
        <v>0</v>
      </c>
      <c r="N4899">
        <v>55.896000000000001</v>
      </c>
      <c r="O4899" s="5">
        <f t="shared" si="76"/>
        <v>4.9999999999999996E-2</v>
      </c>
    </row>
    <row r="4900" spans="1:15" x14ac:dyDescent="0.25">
      <c r="A4900" t="s">
        <v>876</v>
      </c>
      <c r="B4900" t="s">
        <v>155</v>
      </c>
      <c r="C4900" t="s">
        <v>16</v>
      </c>
      <c r="D4900" t="s">
        <v>17</v>
      </c>
      <c r="E4900" t="s">
        <v>434</v>
      </c>
      <c r="F4900" t="s">
        <v>124</v>
      </c>
      <c r="G4900">
        <v>44134</v>
      </c>
      <c r="H4900" t="s">
        <v>119</v>
      </c>
      <c r="I4900" t="s">
        <v>21</v>
      </c>
      <c r="J4900" t="s">
        <v>25</v>
      </c>
      <c r="K4900">
        <v>183.37200000000001</v>
      </c>
      <c r="L4900">
        <v>2</v>
      </c>
      <c r="M4900">
        <v>0.3</v>
      </c>
      <c r="N4900">
        <v>-7.8587999999999996</v>
      </c>
      <c r="O4900" s="5">
        <f t="shared" si="76"/>
        <v>-4.2857142857142851E-2</v>
      </c>
    </row>
    <row r="4901" spans="1:15" x14ac:dyDescent="0.25">
      <c r="A4901" t="s">
        <v>876</v>
      </c>
      <c r="B4901" t="s">
        <v>155</v>
      </c>
      <c r="C4901" t="s">
        <v>16</v>
      </c>
      <c r="D4901" t="s">
        <v>17</v>
      </c>
      <c r="E4901" t="s">
        <v>434</v>
      </c>
      <c r="F4901" t="s">
        <v>124</v>
      </c>
      <c r="G4901">
        <v>44134</v>
      </c>
      <c r="H4901" t="s">
        <v>119</v>
      </c>
      <c r="I4901" t="s">
        <v>32</v>
      </c>
      <c r="J4901" t="s">
        <v>80</v>
      </c>
      <c r="K4901">
        <v>7.968</v>
      </c>
      <c r="L4901">
        <v>2</v>
      </c>
      <c r="M4901">
        <v>0.2</v>
      </c>
      <c r="N4901">
        <v>2.8883999999999999</v>
      </c>
      <c r="O4901" s="5">
        <f t="shared" si="76"/>
        <v>0.36249999999999999</v>
      </c>
    </row>
    <row r="4902" spans="1:15" x14ac:dyDescent="0.25">
      <c r="A4902" t="s">
        <v>1031</v>
      </c>
      <c r="B4902" t="s">
        <v>38</v>
      </c>
      <c r="C4902" t="s">
        <v>16</v>
      </c>
      <c r="D4902" t="s">
        <v>17</v>
      </c>
      <c r="E4902" t="s">
        <v>395</v>
      </c>
      <c r="F4902" t="s">
        <v>114</v>
      </c>
      <c r="G4902">
        <v>97030</v>
      </c>
      <c r="H4902" t="s">
        <v>31</v>
      </c>
      <c r="I4902" t="s">
        <v>32</v>
      </c>
      <c r="J4902" t="s">
        <v>64</v>
      </c>
      <c r="K4902">
        <v>26.352</v>
      </c>
      <c r="L4902">
        <v>8</v>
      </c>
      <c r="M4902">
        <v>0.7</v>
      </c>
      <c r="N4902">
        <v>-18.446400000000001</v>
      </c>
      <c r="O4902" s="5">
        <f t="shared" si="76"/>
        <v>-0.70000000000000007</v>
      </c>
    </row>
    <row r="4903" spans="1:15" x14ac:dyDescent="0.25">
      <c r="A4903" t="s">
        <v>769</v>
      </c>
      <c r="B4903" t="s">
        <v>38</v>
      </c>
      <c r="C4903" t="s">
        <v>30</v>
      </c>
      <c r="D4903" t="s">
        <v>17</v>
      </c>
      <c r="E4903" t="s">
        <v>72</v>
      </c>
      <c r="F4903" t="s">
        <v>27</v>
      </c>
      <c r="G4903">
        <v>92804</v>
      </c>
      <c r="H4903" t="s">
        <v>31</v>
      </c>
      <c r="I4903" t="s">
        <v>32</v>
      </c>
      <c r="J4903" t="s">
        <v>43</v>
      </c>
      <c r="K4903">
        <v>481.32</v>
      </c>
      <c r="L4903">
        <v>4</v>
      </c>
      <c r="M4903">
        <v>0</v>
      </c>
      <c r="N4903">
        <v>125.14319999999999</v>
      </c>
      <c r="O4903" s="5">
        <f t="shared" si="76"/>
        <v>0.26</v>
      </c>
    </row>
    <row r="4904" spans="1:15" x14ac:dyDescent="0.25">
      <c r="A4904" t="s">
        <v>769</v>
      </c>
      <c r="B4904" t="s">
        <v>38</v>
      </c>
      <c r="C4904" t="s">
        <v>30</v>
      </c>
      <c r="D4904" t="s">
        <v>17</v>
      </c>
      <c r="E4904" t="s">
        <v>72</v>
      </c>
      <c r="F4904" t="s">
        <v>27</v>
      </c>
      <c r="G4904">
        <v>92804</v>
      </c>
      <c r="H4904" t="s">
        <v>31</v>
      </c>
      <c r="I4904" t="s">
        <v>32</v>
      </c>
      <c r="J4904" t="s">
        <v>334</v>
      </c>
      <c r="K4904">
        <v>13.98</v>
      </c>
      <c r="L4904">
        <v>1</v>
      </c>
      <c r="M4904">
        <v>0</v>
      </c>
      <c r="N4904">
        <v>3.6347999999999998</v>
      </c>
      <c r="O4904" s="5">
        <f t="shared" si="76"/>
        <v>0.25999999999999995</v>
      </c>
    </row>
    <row r="4905" spans="1:15" x14ac:dyDescent="0.25">
      <c r="A4905" t="s">
        <v>652</v>
      </c>
      <c r="B4905" t="s">
        <v>38</v>
      </c>
      <c r="C4905" t="s">
        <v>16</v>
      </c>
      <c r="D4905" t="s">
        <v>17</v>
      </c>
      <c r="E4905" t="s">
        <v>110</v>
      </c>
      <c r="F4905" t="s">
        <v>94</v>
      </c>
      <c r="G4905">
        <v>10035</v>
      </c>
      <c r="H4905" t="s">
        <v>119</v>
      </c>
      <c r="I4905" t="s">
        <v>32</v>
      </c>
      <c r="J4905" t="s">
        <v>64</v>
      </c>
      <c r="K4905">
        <v>25.92</v>
      </c>
      <c r="L4905">
        <v>6</v>
      </c>
      <c r="M4905">
        <v>0.2</v>
      </c>
      <c r="N4905">
        <v>9.0719999999999992</v>
      </c>
      <c r="O4905" s="5">
        <f t="shared" si="76"/>
        <v>0.34999999999999992</v>
      </c>
    </row>
    <row r="4906" spans="1:15" x14ac:dyDescent="0.25">
      <c r="A4906" t="s">
        <v>652</v>
      </c>
      <c r="B4906" t="s">
        <v>38</v>
      </c>
      <c r="C4906" t="s">
        <v>16</v>
      </c>
      <c r="D4906" t="s">
        <v>17</v>
      </c>
      <c r="E4906" t="s">
        <v>110</v>
      </c>
      <c r="F4906" t="s">
        <v>94</v>
      </c>
      <c r="G4906">
        <v>10035</v>
      </c>
      <c r="H4906" t="s">
        <v>119</v>
      </c>
      <c r="I4906" t="s">
        <v>32</v>
      </c>
      <c r="J4906" t="s">
        <v>33</v>
      </c>
      <c r="K4906">
        <v>91.59</v>
      </c>
      <c r="L4906">
        <v>3</v>
      </c>
      <c r="M4906">
        <v>0</v>
      </c>
      <c r="N4906">
        <v>42.131399999999999</v>
      </c>
      <c r="O4906" s="5">
        <f t="shared" si="76"/>
        <v>0.45999999999999996</v>
      </c>
    </row>
    <row r="4907" spans="1:15" x14ac:dyDescent="0.25">
      <c r="A4907" t="s">
        <v>644</v>
      </c>
      <c r="B4907" t="s">
        <v>15</v>
      </c>
      <c r="C4907" t="s">
        <v>30</v>
      </c>
      <c r="D4907" t="s">
        <v>17</v>
      </c>
      <c r="E4907" t="s">
        <v>81</v>
      </c>
      <c r="F4907" t="s">
        <v>50</v>
      </c>
      <c r="G4907">
        <v>77070</v>
      </c>
      <c r="H4907" t="s">
        <v>89</v>
      </c>
      <c r="I4907" t="s">
        <v>21</v>
      </c>
      <c r="J4907" t="s">
        <v>25</v>
      </c>
      <c r="K4907">
        <v>674.05799999999999</v>
      </c>
      <c r="L4907">
        <v>3</v>
      </c>
      <c r="M4907">
        <v>0.3</v>
      </c>
      <c r="N4907">
        <v>-19.258800000000001</v>
      </c>
      <c r="O4907" s="5">
        <f t="shared" si="76"/>
        <v>-2.8571428571428574E-2</v>
      </c>
    </row>
    <row r="4908" spans="1:15" x14ac:dyDescent="0.25">
      <c r="A4908" t="s">
        <v>814</v>
      </c>
      <c r="B4908" t="s">
        <v>15</v>
      </c>
      <c r="C4908" t="s">
        <v>30</v>
      </c>
      <c r="D4908" t="s">
        <v>17</v>
      </c>
      <c r="E4908" t="s">
        <v>40</v>
      </c>
      <c r="F4908" t="s">
        <v>136</v>
      </c>
      <c r="G4908">
        <v>3301</v>
      </c>
      <c r="H4908" t="s">
        <v>119</v>
      </c>
      <c r="I4908" t="s">
        <v>32</v>
      </c>
      <c r="J4908" t="s">
        <v>64</v>
      </c>
      <c r="K4908">
        <v>22.92</v>
      </c>
      <c r="L4908">
        <v>4</v>
      </c>
      <c r="M4908">
        <v>0</v>
      </c>
      <c r="N4908">
        <v>11.0016</v>
      </c>
      <c r="O4908" s="5">
        <f t="shared" si="76"/>
        <v>0.48</v>
      </c>
    </row>
    <row r="4909" spans="1:15" x14ac:dyDescent="0.25">
      <c r="A4909" t="s">
        <v>814</v>
      </c>
      <c r="B4909" t="s">
        <v>15</v>
      </c>
      <c r="C4909" t="s">
        <v>30</v>
      </c>
      <c r="D4909" t="s">
        <v>17</v>
      </c>
      <c r="E4909" t="s">
        <v>40</v>
      </c>
      <c r="F4909" t="s">
        <v>136</v>
      </c>
      <c r="G4909">
        <v>3301</v>
      </c>
      <c r="H4909" t="s">
        <v>119</v>
      </c>
      <c r="I4909" t="s">
        <v>32</v>
      </c>
      <c r="J4909" t="s">
        <v>43</v>
      </c>
      <c r="K4909">
        <v>269.89999999999998</v>
      </c>
      <c r="L4909">
        <v>5</v>
      </c>
      <c r="M4909">
        <v>0</v>
      </c>
      <c r="N4909">
        <v>16.193999999999999</v>
      </c>
      <c r="O4909" s="5">
        <f t="shared" si="76"/>
        <v>6.0000000000000005E-2</v>
      </c>
    </row>
    <row r="4910" spans="1:15" x14ac:dyDescent="0.25">
      <c r="A4910" t="s">
        <v>928</v>
      </c>
      <c r="B4910" t="s">
        <v>15</v>
      </c>
      <c r="C4910" t="s">
        <v>16</v>
      </c>
      <c r="D4910" t="s">
        <v>17</v>
      </c>
      <c r="E4910" t="s">
        <v>198</v>
      </c>
      <c r="F4910" t="s">
        <v>124</v>
      </c>
      <c r="G4910">
        <v>45014</v>
      </c>
      <c r="H4910" t="s">
        <v>119</v>
      </c>
      <c r="I4910" t="s">
        <v>32</v>
      </c>
      <c r="J4910" t="s">
        <v>64</v>
      </c>
      <c r="K4910">
        <v>11.808</v>
      </c>
      <c r="L4910">
        <v>8</v>
      </c>
      <c r="M4910">
        <v>0.7</v>
      </c>
      <c r="N4910">
        <v>-8.6592000000000002</v>
      </c>
      <c r="O4910" s="5">
        <f t="shared" si="76"/>
        <v>-0.73333333333333339</v>
      </c>
    </row>
    <row r="4911" spans="1:15" x14ac:dyDescent="0.25">
      <c r="A4911" t="s">
        <v>928</v>
      </c>
      <c r="B4911" t="s">
        <v>15</v>
      </c>
      <c r="C4911" t="s">
        <v>16</v>
      </c>
      <c r="D4911" t="s">
        <v>17</v>
      </c>
      <c r="E4911" t="s">
        <v>198</v>
      </c>
      <c r="F4911" t="s">
        <v>124</v>
      </c>
      <c r="G4911">
        <v>45014</v>
      </c>
      <c r="H4911" t="s">
        <v>119</v>
      </c>
      <c r="I4911" t="s">
        <v>58</v>
      </c>
      <c r="J4911" t="s">
        <v>59</v>
      </c>
      <c r="K4911">
        <v>9.5879999999999992</v>
      </c>
      <c r="L4911">
        <v>2</v>
      </c>
      <c r="M4911">
        <v>0.4</v>
      </c>
      <c r="N4911">
        <v>-2.0773999999999999</v>
      </c>
      <c r="O4911" s="5">
        <f t="shared" si="76"/>
        <v>-0.21666666666666667</v>
      </c>
    </row>
    <row r="4912" spans="1:15" x14ac:dyDescent="0.25">
      <c r="A4912" t="s">
        <v>944</v>
      </c>
      <c r="B4912" t="s">
        <v>38</v>
      </c>
      <c r="C4912" t="s">
        <v>16</v>
      </c>
      <c r="D4912" t="s">
        <v>17</v>
      </c>
      <c r="E4912" t="s">
        <v>439</v>
      </c>
      <c r="F4912" t="s">
        <v>104</v>
      </c>
      <c r="G4912">
        <v>37604</v>
      </c>
      <c r="H4912" t="s">
        <v>20</v>
      </c>
      <c r="I4912" t="s">
        <v>32</v>
      </c>
      <c r="J4912" t="s">
        <v>143</v>
      </c>
      <c r="K4912">
        <v>18.335999999999999</v>
      </c>
      <c r="L4912">
        <v>3</v>
      </c>
      <c r="M4912">
        <v>0.2</v>
      </c>
      <c r="N4912">
        <v>6.6467999999999998</v>
      </c>
      <c r="O4912" s="5">
        <f t="shared" si="76"/>
        <v>0.36250000000000004</v>
      </c>
    </row>
    <row r="4913" spans="1:15" x14ac:dyDescent="0.25">
      <c r="A4913" t="s">
        <v>944</v>
      </c>
      <c r="B4913" t="s">
        <v>38</v>
      </c>
      <c r="C4913" t="s">
        <v>16</v>
      </c>
      <c r="D4913" t="s">
        <v>17</v>
      </c>
      <c r="E4913" t="s">
        <v>439</v>
      </c>
      <c r="F4913" t="s">
        <v>104</v>
      </c>
      <c r="G4913">
        <v>37604</v>
      </c>
      <c r="H4913" t="s">
        <v>20</v>
      </c>
      <c r="I4913" t="s">
        <v>32</v>
      </c>
      <c r="J4913" t="s">
        <v>80</v>
      </c>
      <c r="K4913">
        <v>36.287999999999997</v>
      </c>
      <c r="L4913">
        <v>7</v>
      </c>
      <c r="M4913">
        <v>0.2</v>
      </c>
      <c r="N4913">
        <v>12.700799999999999</v>
      </c>
      <c r="O4913" s="5">
        <f t="shared" si="76"/>
        <v>0.35000000000000003</v>
      </c>
    </row>
    <row r="4914" spans="1:15" x14ac:dyDescent="0.25">
      <c r="A4914" t="s">
        <v>944</v>
      </c>
      <c r="B4914" t="s">
        <v>38</v>
      </c>
      <c r="C4914" t="s">
        <v>16</v>
      </c>
      <c r="D4914" t="s">
        <v>17</v>
      </c>
      <c r="E4914" t="s">
        <v>439</v>
      </c>
      <c r="F4914" t="s">
        <v>104</v>
      </c>
      <c r="G4914">
        <v>37604</v>
      </c>
      <c r="H4914" t="s">
        <v>20</v>
      </c>
      <c r="I4914" t="s">
        <v>58</v>
      </c>
      <c r="J4914" t="s">
        <v>59</v>
      </c>
      <c r="K4914">
        <v>111.98399999999999</v>
      </c>
      <c r="L4914">
        <v>2</v>
      </c>
      <c r="M4914">
        <v>0.2</v>
      </c>
      <c r="N4914">
        <v>6.9989999999999997</v>
      </c>
      <c r="O4914" s="5">
        <f t="shared" si="76"/>
        <v>6.25E-2</v>
      </c>
    </row>
    <row r="4915" spans="1:15" x14ac:dyDescent="0.25">
      <c r="A4915" t="s">
        <v>944</v>
      </c>
      <c r="B4915" t="s">
        <v>38</v>
      </c>
      <c r="C4915" t="s">
        <v>16</v>
      </c>
      <c r="D4915" t="s">
        <v>17</v>
      </c>
      <c r="E4915" t="s">
        <v>439</v>
      </c>
      <c r="F4915" t="s">
        <v>104</v>
      </c>
      <c r="G4915">
        <v>37604</v>
      </c>
      <c r="H4915" t="s">
        <v>20</v>
      </c>
      <c r="I4915" t="s">
        <v>32</v>
      </c>
      <c r="J4915" t="s">
        <v>64</v>
      </c>
      <c r="K4915">
        <v>5.97</v>
      </c>
      <c r="L4915">
        <v>5</v>
      </c>
      <c r="M4915">
        <v>0.7</v>
      </c>
      <c r="N4915">
        <v>-4.577</v>
      </c>
      <c r="O4915" s="5">
        <f t="shared" si="76"/>
        <v>-0.76666666666666672</v>
      </c>
    </row>
    <row r="4916" spans="1:15" x14ac:dyDescent="0.25">
      <c r="A4916" t="s">
        <v>944</v>
      </c>
      <c r="B4916" t="s">
        <v>38</v>
      </c>
      <c r="C4916" t="s">
        <v>16</v>
      </c>
      <c r="D4916" t="s">
        <v>17</v>
      </c>
      <c r="E4916" t="s">
        <v>439</v>
      </c>
      <c r="F4916" t="s">
        <v>104</v>
      </c>
      <c r="G4916">
        <v>37604</v>
      </c>
      <c r="H4916" t="s">
        <v>20</v>
      </c>
      <c r="I4916" t="s">
        <v>32</v>
      </c>
      <c r="J4916" t="s">
        <v>64</v>
      </c>
      <c r="K4916">
        <v>2.508</v>
      </c>
      <c r="L4916">
        <v>2</v>
      </c>
      <c r="M4916">
        <v>0.7</v>
      </c>
      <c r="N4916">
        <v>-1.8391999999999999</v>
      </c>
      <c r="O4916" s="5">
        <f t="shared" si="76"/>
        <v>-0.73333333333333328</v>
      </c>
    </row>
    <row r="4917" spans="1:15" x14ac:dyDescent="0.25">
      <c r="A4917" t="s">
        <v>636</v>
      </c>
      <c r="B4917" t="s">
        <v>15</v>
      </c>
      <c r="C4917" t="s">
        <v>16</v>
      </c>
      <c r="D4917" t="s">
        <v>17</v>
      </c>
      <c r="E4917" t="s">
        <v>44</v>
      </c>
      <c r="F4917" t="s">
        <v>45</v>
      </c>
      <c r="G4917">
        <v>98105</v>
      </c>
      <c r="H4917" t="s">
        <v>31</v>
      </c>
      <c r="I4917" t="s">
        <v>32</v>
      </c>
      <c r="J4917" t="s">
        <v>53</v>
      </c>
      <c r="K4917">
        <v>35.96</v>
      </c>
      <c r="L4917">
        <v>2</v>
      </c>
      <c r="M4917">
        <v>0</v>
      </c>
      <c r="N4917">
        <v>10.4284</v>
      </c>
      <c r="O4917" s="5">
        <f t="shared" si="76"/>
        <v>0.28999999999999998</v>
      </c>
    </row>
    <row r="4918" spans="1:15" x14ac:dyDescent="0.25">
      <c r="A4918" t="s">
        <v>636</v>
      </c>
      <c r="B4918" t="s">
        <v>15</v>
      </c>
      <c r="C4918" t="s">
        <v>16</v>
      </c>
      <c r="D4918" t="s">
        <v>17</v>
      </c>
      <c r="E4918" t="s">
        <v>44</v>
      </c>
      <c r="F4918" t="s">
        <v>45</v>
      </c>
      <c r="G4918">
        <v>98105</v>
      </c>
      <c r="H4918" t="s">
        <v>31</v>
      </c>
      <c r="I4918" t="s">
        <v>32</v>
      </c>
      <c r="J4918" t="s">
        <v>64</v>
      </c>
      <c r="K4918">
        <v>14.952</v>
      </c>
      <c r="L4918">
        <v>3</v>
      </c>
      <c r="M4918">
        <v>0.2</v>
      </c>
      <c r="N4918">
        <v>5.4200999999999997</v>
      </c>
      <c r="O4918" s="5">
        <f t="shared" si="76"/>
        <v>0.36249999999999999</v>
      </c>
    </row>
    <row r="4919" spans="1:15" x14ac:dyDescent="0.25">
      <c r="A4919" t="s">
        <v>1120</v>
      </c>
      <c r="B4919" t="s">
        <v>15</v>
      </c>
      <c r="C4919" t="s">
        <v>16</v>
      </c>
      <c r="D4919" t="s">
        <v>17</v>
      </c>
      <c r="E4919" t="s">
        <v>470</v>
      </c>
      <c r="F4919" t="s">
        <v>50</v>
      </c>
      <c r="G4919">
        <v>77573</v>
      </c>
      <c r="H4919" t="s">
        <v>89</v>
      </c>
      <c r="I4919" t="s">
        <v>32</v>
      </c>
      <c r="J4919" t="s">
        <v>53</v>
      </c>
      <c r="K4919">
        <v>67.144000000000005</v>
      </c>
      <c r="L4919">
        <v>7</v>
      </c>
      <c r="M4919">
        <v>0.2</v>
      </c>
      <c r="N4919">
        <v>5.8750999999999998</v>
      </c>
      <c r="O4919" s="5">
        <f t="shared" si="76"/>
        <v>8.7499999999999994E-2</v>
      </c>
    </row>
    <row r="4920" spans="1:15" x14ac:dyDescent="0.25">
      <c r="A4920" t="s">
        <v>1120</v>
      </c>
      <c r="B4920" t="s">
        <v>15</v>
      </c>
      <c r="C4920" t="s">
        <v>16</v>
      </c>
      <c r="D4920" t="s">
        <v>17</v>
      </c>
      <c r="E4920" t="s">
        <v>470</v>
      </c>
      <c r="F4920" t="s">
        <v>50</v>
      </c>
      <c r="G4920">
        <v>77573</v>
      </c>
      <c r="H4920" t="s">
        <v>89</v>
      </c>
      <c r="I4920" t="s">
        <v>21</v>
      </c>
      <c r="J4920" t="s">
        <v>25</v>
      </c>
      <c r="K4920">
        <v>254.05799999999999</v>
      </c>
      <c r="L4920">
        <v>3</v>
      </c>
      <c r="M4920">
        <v>0.3</v>
      </c>
      <c r="N4920">
        <v>-32.6646</v>
      </c>
      <c r="O4920" s="5">
        <f t="shared" si="76"/>
        <v>-0.12857142857142859</v>
      </c>
    </row>
    <row r="4921" spans="1:15" x14ac:dyDescent="0.25">
      <c r="A4921" t="s">
        <v>1121</v>
      </c>
      <c r="B4921" t="s">
        <v>38</v>
      </c>
      <c r="C4921" t="s">
        <v>30</v>
      </c>
      <c r="D4921" t="s">
        <v>17</v>
      </c>
      <c r="E4921" t="s">
        <v>366</v>
      </c>
      <c r="F4921" t="s">
        <v>105</v>
      </c>
      <c r="G4921">
        <v>20877</v>
      </c>
      <c r="H4921" t="s">
        <v>119</v>
      </c>
      <c r="I4921" t="s">
        <v>21</v>
      </c>
      <c r="J4921" t="s">
        <v>22</v>
      </c>
      <c r="K4921">
        <v>173.94</v>
      </c>
      <c r="L4921">
        <v>3</v>
      </c>
      <c r="M4921">
        <v>0</v>
      </c>
      <c r="N4921">
        <v>38.266800000000003</v>
      </c>
      <c r="O4921" s="5">
        <f t="shared" si="76"/>
        <v>0.22000000000000003</v>
      </c>
    </row>
    <row r="4922" spans="1:15" x14ac:dyDescent="0.25">
      <c r="A4922" t="s">
        <v>1121</v>
      </c>
      <c r="B4922" t="s">
        <v>38</v>
      </c>
      <c r="C4922" t="s">
        <v>30</v>
      </c>
      <c r="D4922" t="s">
        <v>17</v>
      </c>
      <c r="E4922" t="s">
        <v>366</v>
      </c>
      <c r="F4922" t="s">
        <v>105</v>
      </c>
      <c r="G4922">
        <v>20877</v>
      </c>
      <c r="H4922" t="s">
        <v>119</v>
      </c>
      <c r="I4922" t="s">
        <v>58</v>
      </c>
      <c r="J4922" t="s">
        <v>59</v>
      </c>
      <c r="K4922">
        <v>231.98</v>
      </c>
      <c r="L4922">
        <v>2</v>
      </c>
      <c r="M4922">
        <v>0</v>
      </c>
      <c r="N4922">
        <v>67.274199999999993</v>
      </c>
      <c r="O4922" s="5">
        <f t="shared" si="76"/>
        <v>0.28999999999999998</v>
      </c>
    </row>
    <row r="4923" spans="1:15" x14ac:dyDescent="0.25">
      <c r="A4923" t="s">
        <v>654</v>
      </c>
      <c r="B4923" t="s">
        <v>38</v>
      </c>
      <c r="C4923" t="s">
        <v>16</v>
      </c>
      <c r="D4923" t="s">
        <v>17</v>
      </c>
      <c r="E4923" t="s">
        <v>116</v>
      </c>
      <c r="F4923" t="s">
        <v>74</v>
      </c>
      <c r="G4923">
        <v>60653</v>
      </c>
      <c r="H4923" t="s">
        <v>89</v>
      </c>
      <c r="I4923" t="s">
        <v>32</v>
      </c>
      <c r="J4923" t="s">
        <v>64</v>
      </c>
      <c r="K4923">
        <v>2.2959999999999998</v>
      </c>
      <c r="L4923">
        <v>2</v>
      </c>
      <c r="M4923">
        <v>0.8</v>
      </c>
      <c r="N4923">
        <v>-3.9032</v>
      </c>
      <c r="O4923" s="5">
        <f t="shared" si="76"/>
        <v>-1.7000000000000002</v>
      </c>
    </row>
    <row r="4924" spans="1:15" x14ac:dyDescent="0.25">
      <c r="A4924" t="s">
        <v>968</v>
      </c>
      <c r="B4924" t="s">
        <v>15</v>
      </c>
      <c r="C4924" t="s">
        <v>88</v>
      </c>
      <c r="D4924" t="s">
        <v>17</v>
      </c>
      <c r="E4924" t="s">
        <v>299</v>
      </c>
      <c r="F4924" t="s">
        <v>23</v>
      </c>
      <c r="G4924">
        <v>35810</v>
      </c>
      <c r="H4924" t="s">
        <v>20</v>
      </c>
      <c r="I4924" t="s">
        <v>32</v>
      </c>
      <c r="J4924" t="s">
        <v>80</v>
      </c>
      <c r="K4924">
        <v>96.08</v>
      </c>
      <c r="L4924">
        <v>2</v>
      </c>
      <c r="M4924">
        <v>0</v>
      </c>
      <c r="N4924">
        <v>46.118400000000001</v>
      </c>
      <c r="O4924" s="5">
        <f t="shared" si="76"/>
        <v>0.48000000000000004</v>
      </c>
    </row>
    <row r="4925" spans="1:15" x14ac:dyDescent="0.25">
      <c r="A4925" t="s">
        <v>968</v>
      </c>
      <c r="B4925" t="s">
        <v>15</v>
      </c>
      <c r="C4925" t="s">
        <v>88</v>
      </c>
      <c r="D4925" t="s">
        <v>17</v>
      </c>
      <c r="E4925" t="s">
        <v>299</v>
      </c>
      <c r="F4925" t="s">
        <v>23</v>
      </c>
      <c r="G4925">
        <v>35810</v>
      </c>
      <c r="H4925" t="s">
        <v>20</v>
      </c>
      <c r="I4925" t="s">
        <v>32</v>
      </c>
      <c r="J4925" t="s">
        <v>195</v>
      </c>
      <c r="K4925">
        <v>3.62</v>
      </c>
      <c r="L4925">
        <v>2</v>
      </c>
      <c r="M4925">
        <v>0</v>
      </c>
      <c r="N4925">
        <v>1.1946000000000001</v>
      </c>
      <c r="O4925" s="5">
        <f t="shared" si="76"/>
        <v>0.33</v>
      </c>
    </row>
    <row r="4926" spans="1:15" x14ac:dyDescent="0.25">
      <c r="A4926" t="s">
        <v>968</v>
      </c>
      <c r="B4926" t="s">
        <v>15</v>
      </c>
      <c r="C4926" t="s">
        <v>88</v>
      </c>
      <c r="D4926" t="s">
        <v>17</v>
      </c>
      <c r="E4926" t="s">
        <v>299</v>
      </c>
      <c r="F4926" t="s">
        <v>23</v>
      </c>
      <c r="G4926">
        <v>35810</v>
      </c>
      <c r="H4926" t="s">
        <v>20</v>
      </c>
      <c r="I4926" t="s">
        <v>32</v>
      </c>
      <c r="J4926" t="s">
        <v>80</v>
      </c>
      <c r="K4926">
        <v>629.1</v>
      </c>
      <c r="L4926">
        <v>6</v>
      </c>
      <c r="M4926">
        <v>0</v>
      </c>
      <c r="N4926">
        <v>301.96800000000002</v>
      </c>
      <c r="O4926" s="5">
        <f t="shared" si="76"/>
        <v>0.48000000000000004</v>
      </c>
    </row>
    <row r="4927" spans="1:15" x14ac:dyDescent="0.25">
      <c r="A4927" t="s">
        <v>968</v>
      </c>
      <c r="B4927" t="s">
        <v>15</v>
      </c>
      <c r="C4927" t="s">
        <v>88</v>
      </c>
      <c r="D4927" t="s">
        <v>17</v>
      </c>
      <c r="E4927" t="s">
        <v>299</v>
      </c>
      <c r="F4927" t="s">
        <v>23</v>
      </c>
      <c r="G4927">
        <v>35810</v>
      </c>
      <c r="H4927" t="s">
        <v>20</v>
      </c>
      <c r="I4927" t="s">
        <v>58</v>
      </c>
      <c r="J4927" t="s">
        <v>59</v>
      </c>
      <c r="K4927">
        <v>90.48</v>
      </c>
      <c r="L4927">
        <v>2</v>
      </c>
      <c r="M4927">
        <v>0</v>
      </c>
      <c r="N4927">
        <v>23.524799999999999</v>
      </c>
      <c r="O4927" s="5">
        <f t="shared" si="76"/>
        <v>0.25999999999999995</v>
      </c>
    </row>
    <row r="4928" spans="1:15" x14ac:dyDescent="0.25">
      <c r="A4928" t="s">
        <v>743</v>
      </c>
      <c r="B4928" t="s">
        <v>155</v>
      </c>
      <c r="C4928" t="s">
        <v>30</v>
      </c>
      <c r="D4928" t="s">
        <v>17</v>
      </c>
      <c r="E4928" t="s">
        <v>283</v>
      </c>
      <c r="F4928" t="s">
        <v>108</v>
      </c>
      <c r="G4928">
        <v>1841</v>
      </c>
      <c r="H4928" t="s">
        <v>119</v>
      </c>
      <c r="I4928" t="s">
        <v>32</v>
      </c>
      <c r="J4928" t="s">
        <v>53</v>
      </c>
      <c r="K4928">
        <v>14.88</v>
      </c>
      <c r="L4928">
        <v>2</v>
      </c>
      <c r="M4928">
        <v>0</v>
      </c>
      <c r="N4928">
        <v>3.72</v>
      </c>
      <c r="O4928" s="5">
        <f t="shared" si="76"/>
        <v>0.25</v>
      </c>
    </row>
    <row r="4929" spans="1:15" x14ac:dyDescent="0.25">
      <c r="A4929" t="s">
        <v>654</v>
      </c>
      <c r="B4929" t="s">
        <v>38</v>
      </c>
      <c r="C4929" t="s">
        <v>16</v>
      </c>
      <c r="D4929" t="s">
        <v>17</v>
      </c>
      <c r="E4929" t="s">
        <v>116</v>
      </c>
      <c r="F4929" t="s">
        <v>74</v>
      </c>
      <c r="G4929">
        <v>60623</v>
      </c>
      <c r="H4929" t="s">
        <v>89</v>
      </c>
      <c r="I4929" t="s">
        <v>21</v>
      </c>
      <c r="J4929" t="s">
        <v>39</v>
      </c>
      <c r="K4929">
        <v>91.275000000000006</v>
      </c>
      <c r="L4929">
        <v>1</v>
      </c>
      <c r="M4929">
        <v>0.5</v>
      </c>
      <c r="N4929">
        <v>-67.543499999999995</v>
      </c>
      <c r="O4929" s="5">
        <f t="shared" si="76"/>
        <v>-0.73999999999999988</v>
      </c>
    </row>
    <row r="4930" spans="1:15" x14ac:dyDescent="0.25">
      <c r="A4930" t="s">
        <v>687</v>
      </c>
      <c r="B4930" t="s">
        <v>38</v>
      </c>
      <c r="C4930" t="s">
        <v>88</v>
      </c>
      <c r="D4930" t="s">
        <v>17</v>
      </c>
      <c r="E4930" t="s">
        <v>198</v>
      </c>
      <c r="F4930" t="s">
        <v>51</v>
      </c>
      <c r="G4930">
        <v>6824</v>
      </c>
      <c r="H4930" t="s">
        <v>119</v>
      </c>
      <c r="I4930" t="s">
        <v>32</v>
      </c>
      <c r="J4930" t="s">
        <v>80</v>
      </c>
      <c r="K4930">
        <v>19.440000000000001</v>
      </c>
      <c r="L4930">
        <v>3</v>
      </c>
      <c r="M4930">
        <v>0</v>
      </c>
      <c r="N4930">
        <v>9.3312000000000008</v>
      </c>
      <c r="O4930" s="5">
        <f t="shared" si="76"/>
        <v>0.48000000000000004</v>
      </c>
    </row>
    <row r="4931" spans="1:15" x14ac:dyDescent="0.25">
      <c r="A4931" t="s">
        <v>687</v>
      </c>
      <c r="B4931" t="s">
        <v>38</v>
      </c>
      <c r="C4931" t="s">
        <v>88</v>
      </c>
      <c r="D4931" t="s">
        <v>17</v>
      </c>
      <c r="E4931" t="s">
        <v>198</v>
      </c>
      <c r="F4931" t="s">
        <v>51</v>
      </c>
      <c r="G4931">
        <v>6824</v>
      </c>
      <c r="H4931" t="s">
        <v>119</v>
      </c>
      <c r="I4931" t="s">
        <v>21</v>
      </c>
      <c r="J4931" t="s">
        <v>25</v>
      </c>
      <c r="K4931">
        <v>897.15</v>
      </c>
      <c r="L4931">
        <v>3</v>
      </c>
      <c r="M4931">
        <v>0</v>
      </c>
      <c r="N4931">
        <v>251.202</v>
      </c>
      <c r="O4931" s="5">
        <f t="shared" si="76"/>
        <v>0.28000000000000003</v>
      </c>
    </row>
    <row r="4932" spans="1:15" x14ac:dyDescent="0.25">
      <c r="A4932" t="s">
        <v>652</v>
      </c>
      <c r="B4932" t="s">
        <v>155</v>
      </c>
      <c r="C4932" t="s">
        <v>16</v>
      </c>
      <c r="D4932" t="s">
        <v>17</v>
      </c>
      <c r="E4932" t="s">
        <v>110</v>
      </c>
      <c r="F4932" t="s">
        <v>94</v>
      </c>
      <c r="G4932">
        <v>10009</v>
      </c>
      <c r="H4932" t="s">
        <v>119</v>
      </c>
      <c r="I4932" t="s">
        <v>32</v>
      </c>
      <c r="J4932" t="s">
        <v>53</v>
      </c>
      <c r="K4932">
        <v>57.75</v>
      </c>
      <c r="L4932">
        <v>5</v>
      </c>
      <c r="M4932">
        <v>0</v>
      </c>
      <c r="N4932">
        <v>16.170000000000002</v>
      </c>
      <c r="O4932" s="5">
        <f t="shared" ref="O4932:O4995" si="77">N4932/K4932</f>
        <v>0.28000000000000003</v>
      </c>
    </row>
    <row r="4933" spans="1:15" x14ac:dyDescent="0.25">
      <c r="A4933" t="s">
        <v>652</v>
      </c>
      <c r="B4933" t="s">
        <v>155</v>
      </c>
      <c r="C4933" t="s">
        <v>16</v>
      </c>
      <c r="D4933" t="s">
        <v>17</v>
      </c>
      <c r="E4933" t="s">
        <v>110</v>
      </c>
      <c r="F4933" t="s">
        <v>94</v>
      </c>
      <c r="G4933">
        <v>10009</v>
      </c>
      <c r="H4933" t="s">
        <v>119</v>
      </c>
      <c r="I4933" t="s">
        <v>32</v>
      </c>
      <c r="J4933" t="s">
        <v>80</v>
      </c>
      <c r="K4933">
        <v>14.94</v>
      </c>
      <c r="L4933">
        <v>3</v>
      </c>
      <c r="M4933">
        <v>0</v>
      </c>
      <c r="N4933">
        <v>7.0217999999999998</v>
      </c>
      <c r="O4933" s="5">
        <f t="shared" si="77"/>
        <v>0.47000000000000003</v>
      </c>
    </row>
    <row r="4934" spans="1:15" x14ac:dyDescent="0.25">
      <c r="A4934" t="s">
        <v>636</v>
      </c>
      <c r="B4934" t="s">
        <v>38</v>
      </c>
      <c r="C4934" t="s">
        <v>30</v>
      </c>
      <c r="D4934" t="s">
        <v>17</v>
      </c>
      <c r="E4934" t="s">
        <v>44</v>
      </c>
      <c r="F4934" t="s">
        <v>45</v>
      </c>
      <c r="G4934">
        <v>98103</v>
      </c>
      <c r="H4934" t="s">
        <v>31</v>
      </c>
      <c r="I4934" t="s">
        <v>32</v>
      </c>
      <c r="J4934" t="s">
        <v>53</v>
      </c>
      <c r="K4934">
        <v>23.1</v>
      </c>
      <c r="L4934">
        <v>2</v>
      </c>
      <c r="M4934">
        <v>0</v>
      </c>
      <c r="N4934">
        <v>6.93</v>
      </c>
      <c r="O4934" s="5">
        <f t="shared" si="77"/>
        <v>0.3</v>
      </c>
    </row>
    <row r="4935" spans="1:15" x14ac:dyDescent="0.25">
      <c r="A4935" t="s">
        <v>666</v>
      </c>
      <c r="B4935" t="s">
        <v>38</v>
      </c>
      <c r="C4935" t="s">
        <v>16</v>
      </c>
      <c r="D4935" t="s">
        <v>17</v>
      </c>
      <c r="E4935" t="s">
        <v>126</v>
      </c>
      <c r="F4935" t="s">
        <v>46</v>
      </c>
      <c r="G4935">
        <v>80013</v>
      </c>
      <c r="H4935" t="s">
        <v>31</v>
      </c>
      <c r="I4935" t="s">
        <v>32</v>
      </c>
      <c r="J4935" t="s">
        <v>143</v>
      </c>
      <c r="K4935">
        <v>12.536</v>
      </c>
      <c r="L4935">
        <v>1</v>
      </c>
      <c r="M4935">
        <v>0.2</v>
      </c>
      <c r="N4935">
        <v>4.2309000000000001</v>
      </c>
      <c r="O4935" s="5">
        <f t="shared" si="77"/>
        <v>0.33750000000000002</v>
      </c>
    </row>
    <row r="4936" spans="1:15" x14ac:dyDescent="0.25">
      <c r="A4936" t="s">
        <v>666</v>
      </c>
      <c r="B4936" t="s">
        <v>38</v>
      </c>
      <c r="C4936" t="s">
        <v>16</v>
      </c>
      <c r="D4936" t="s">
        <v>17</v>
      </c>
      <c r="E4936" t="s">
        <v>126</v>
      </c>
      <c r="F4936" t="s">
        <v>46</v>
      </c>
      <c r="G4936">
        <v>80013</v>
      </c>
      <c r="H4936" t="s">
        <v>31</v>
      </c>
      <c r="I4936" t="s">
        <v>32</v>
      </c>
      <c r="J4936" t="s">
        <v>64</v>
      </c>
      <c r="K4936">
        <v>1.08</v>
      </c>
      <c r="L4936">
        <v>2</v>
      </c>
      <c r="M4936">
        <v>0.7</v>
      </c>
      <c r="N4936">
        <v>-0.79200000000000004</v>
      </c>
      <c r="O4936" s="5">
        <f t="shared" si="77"/>
        <v>-0.73333333333333328</v>
      </c>
    </row>
    <row r="4937" spans="1:15" x14ac:dyDescent="0.25">
      <c r="A4937" t="s">
        <v>666</v>
      </c>
      <c r="B4937" t="s">
        <v>38</v>
      </c>
      <c r="C4937" t="s">
        <v>16</v>
      </c>
      <c r="D4937" t="s">
        <v>17</v>
      </c>
      <c r="E4937" t="s">
        <v>126</v>
      </c>
      <c r="F4937" t="s">
        <v>46</v>
      </c>
      <c r="G4937">
        <v>80013</v>
      </c>
      <c r="H4937" t="s">
        <v>31</v>
      </c>
      <c r="I4937" t="s">
        <v>32</v>
      </c>
      <c r="J4937" t="s">
        <v>195</v>
      </c>
      <c r="K4937">
        <v>4.5119999999999996</v>
      </c>
      <c r="L4937">
        <v>3</v>
      </c>
      <c r="M4937">
        <v>0.2</v>
      </c>
      <c r="N4937">
        <v>0.84599999999999997</v>
      </c>
      <c r="O4937" s="5">
        <f t="shared" si="77"/>
        <v>0.1875</v>
      </c>
    </row>
    <row r="4938" spans="1:15" x14ac:dyDescent="0.25">
      <c r="A4938" t="s">
        <v>1122</v>
      </c>
      <c r="B4938" t="s">
        <v>38</v>
      </c>
      <c r="C4938" t="s">
        <v>30</v>
      </c>
      <c r="D4938" t="s">
        <v>17</v>
      </c>
      <c r="E4938" t="s">
        <v>474</v>
      </c>
      <c r="F4938" t="s">
        <v>61</v>
      </c>
      <c r="G4938">
        <v>84043</v>
      </c>
      <c r="H4938" t="s">
        <v>31</v>
      </c>
      <c r="I4938" t="s">
        <v>58</v>
      </c>
      <c r="J4938" t="s">
        <v>59</v>
      </c>
      <c r="K4938">
        <v>16.776</v>
      </c>
      <c r="L4938">
        <v>3</v>
      </c>
      <c r="M4938">
        <v>0.2</v>
      </c>
      <c r="N4938">
        <v>1.6776</v>
      </c>
      <c r="O4938" s="5">
        <f t="shared" si="77"/>
        <v>0.1</v>
      </c>
    </row>
    <row r="4939" spans="1:15" x14ac:dyDescent="0.25">
      <c r="A4939" t="s">
        <v>1123</v>
      </c>
      <c r="B4939" t="s">
        <v>38</v>
      </c>
      <c r="C4939" t="s">
        <v>88</v>
      </c>
      <c r="D4939" t="s">
        <v>17</v>
      </c>
      <c r="E4939" t="s">
        <v>609</v>
      </c>
      <c r="F4939" t="s">
        <v>23</v>
      </c>
      <c r="G4939">
        <v>35401</v>
      </c>
      <c r="H4939" t="s">
        <v>20</v>
      </c>
      <c r="I4939" t="s">
        <v>32</v>
      </c>
      <c r="J4939" t="s">
        <v>64</v>
      </c>
      <c r="K4939">
        <v>33.74</v>
      </c>
      <c r="L4939">
        <v>7</v>
      </c>
      <c r="M4939">
        <v>0</v>
      </c>
      <c r="N4939">
        <v>15.5204</v>
      </c>
      <c r="O4939" s="5">
        <f t="shared" si="77"/>
        <v>0.45999999999999996</v>
      </c>
    </row>
    <row r="4940" spans="1:15" x14ac:dyDescent="0.25">
      <c r="A4940" t="s">
        <v>640</v>
      </c>
      <c r="B4940" t="s">
        <v>38</v>
      </c>
      <c r="C4940" t="s">
        <v>16</v>
      </c>
      <c r="D4940" t="s">
        <v>17</v>
      </c>
      <c r="E4940" t="s">
        <v>65</v>
      </c>
      <c r="F4940" t="s">
        <v>27</v>
      </c>
      <c r="G4940">
        <v>94109</v>
      </c>
      <c r="H4940" t="s">
        <v>31</v>
      </c>
      <c r="I4940" t="s">
        <v>32</v>
      </c>
      <c r="J4940" t="s">
        <v>43</v>
      </c>
      <c r="K4940">
        <v>1325.85</v>
      </c>
      <c r="L4940">
        <v>5</v>
      </c>
      <c r="M4940">
        <v>0</v>
      </c>
      <c r="N4940">
        <v>238.65299999999999</v>
      </c>
      <c r="O4940" s="5">
        <f t="shared" si="77"/>
        <v>0.18</v>
      </c>
    </row>
    <row r="4941" spans="1:15" x14ac:dyDescent="0.25">
      <c r="A4941" t="s">
        <v>640</v>
      </c>
      <c r="B4941" t="s">
        <v>38</v>
      </c>
      <c r="C4941" t="s">
        <v>16</v>
      </c>
      <c r="D4941" t="s">
        <v>17</v>
      </c>
      <c r="E4941" t="s">
        <v>65</v>
      </c>
      <c r="F4941" t="s">
        <v>27</v>
      </c>
      <c r="G4941">
        <v>94109</v>
      </c>
      <c r="H4941" t="s">
        <v>31</v>
      </c>
      <c r="I4941" t="s">
        <v>21</v>
      </c>
      <c r="J4941" t="s">
        <v>22</v>
      </c>
      <c r="K4941">
        <v>333.99900000000002</v>
      </c>
      <c r="L4941">
        <v>3</v>
      </c>
      <c r="M4941">
        <v>0.15</v>
      </c>
      <c r="N4941">
        <v>3.9293999999999998</v>
      </c>
      <c r="O4941" s="5">
        <f t="shared" si="77"/>
        <v>1.1764705882352939E-2</v>
      </c>
    </row>
    <row r="4942" spans="1:15" x14ac:dyDescent="0.25">
      <c r="A4942" t="s">
        <v>640</v>
      </c>
      <c r="B4942" t="s">
        <v>38</v>
      </c>
      <c r="C4942" t="s">
        <v>16</v>
      </c>
      <c r="D4942" t="s">
        <v>17</v>
      </c>
      <c r="E4942" t="s">
        <v>65</v>
      </c>
      <c r="F4942" t="s">
        <v>27</v>
      </c>
      <c r="G4942">
        <v>94109</v>
      </c>
      <c r="H4942" t="s">
        <v>31</v>
      </c>
      <c r="I4942" t="s">
        <v>32</v>
      </c>
      <c r="J4942" t="s">
        <v>53</v>
      </c>
      <c r="K4942">
        <v>19.899999999999999</v>
      </c>
      <c r="L4942">
        <v>5</v>
      </c>
      <c r="M4942">
        <v>0</v>
      </c>
      <c r="N4942">
        <v>6.5670000000000002</v>
      </c>
      <c r="O4942" s="5">
        <f t="shared" si="77"/>
        <v>0.33</v>
      </c>
    </row>
    <row r="4943" spans="1:15" x14ac:dyDescent="0.25">
      <c r="A4943" t="s">
        <v>672</v>
      </c>
      <c r="B4943" t="s">
        <v>38</v>
      </c>
      <c r="C4943" t="s">
        <v>16</v>
      </c>
      <c r="D4943" t="s">
        <v>17</v>
      </c>
      <c r="E4943" t="s">
        <v>167</v>
      </c>
      <c r="F4943" t="s">
        <v>56</v>
      </c>
      <c r="G4943">
        <v>19805</v>
      </c>
      <c r="H4943" t="s">
        <v>119</v>
      </c>
      <c r="I4943" t="s">
        <v>21</v>
      </c>
      <c r="J4943" t="s">
        <v>25</v>
      </c>
      <c r="K4943">
        <v>1268.82</v>
      </c>
      <c r="L4943">
        <v>9</v>
      </c>
      <c r="M4943">
        <v>0</v>
      </c>
      <c r="N4943">
        <v>266.4522</v>
      </c>
      <c r="O4943" s="5">
        <f t="shared" si="77"/>
        <v>0.21000000000000002</v>
      </c>
    </row>
    <row r="4944" spans="1:15" x14ac:dyDescent="0.25">
      <c r="A4944" t="s">
        <v>672</v>
      </c>
      <c r="B4944" t="s">
        <v>38</v>
      </c>
      <c r="C4944" t="s">
        <v>16</v>
      </c>
      <c r="D4944" t="s">
        <v>17</v>
      </c>
      <c r="E4944" t="s">
        <v>167</v>
      </c>
      <c r="F4944" t="s">
        <v>56</v>
      </c>
      <c r="G4944">
        <v>19805</v>
      </c>
      <c r="H4944" t="s">
        <v>119</v>
      </c>
      <c r="I4944" t="s">
        <v>21</v>
      </c>
      <c r="J4944" t="s">
        <v>22</v>
      </c>
      <c r="K4944">
        <v>283.92</v>
      </c>
      <c r="L4944">
        <v>4</v>
      </c>
      <c r="M4944">
        <v>0</v>
      </c>
      <c r="N4944">
        <v>82.336799999999997</v>
      </c>
      <c r="O4944" s="5">
        <f t="shared" si="77"/>
        <v>0.28999999999999998</v>
      </c>
    </row>
    <row r="4945" spans="1:15" x14ac:dyDescent="0.25">
      <c r="A4945" t="s">
        <v>672</v>
      </c>
      <c r="B4945" t="s">
        <v>38</v>
      </c>
      <c r="C4945" t="s">
        <v>16</v>
      </c>
      <c r="D4945" t="s">
        <v>17</v>
      </c>
      <c r="E4945" t="s">
        <v>167</v>
      </c>
      <c r="F4945" t="s">
        <v>56</v>
      </c>
      <c r="G4945">
        <v>19805</v>
      </c>
      <c r="H4945" t="s">
        <v>119</v>
      </c>
      <c r="I4945" t="s">
        <v>32</v>
      </c>
      <c r="J4945" t="s">
        <v>53</v>
      </c>
      <c r="K4945">
        <v>5.68</v>
      </c>
      <c r="L4945">
        <v>2</v>
      </c>
      <c r="M4945">
        <v>0</v>
      </c>
      <c r="N4945">
        <v>1.7607999999999999</v>
      </c>
      <c r="O4945" s="5">
        <f t="shared" si="77"/>
        <v>0.31</v>
      </c>
    </row>
    <row r="4946" spans="1:15" x14ac:dyDescent="0.25">
      <c r="A4946" t="s">
        <v>981</v>
      </c>
      <c r="B4946" t="s">
        <v>38</v>
      </c>
      <c r="C4946" t="s">
        <v>16</v>
      </c>
      <c r="D4946" t="s">
        <v>17</v>
      </c>
      <c r="E4946" t="s">
        <v>459</v>
      </c>
      <c r="F4946" t="s">
        <v>83</v>
      </c>
      <c r="G4946">
        <v>47905</v>
      </c>
      <c r="H4946" t="s">
        <v>89</v>
      </c>
      <c r="I4946" t="s">
        <v>32</v>
      </c>
      <c r="J4946" t="s">
        <v>43</v>
      </c>
      <c r="K4946">
        <v>375.34</v>
      </c>
      <c r="L4946">
        <v>1</v>
      </c>
      <c r="M4946">
        <v>0</v>
      </c>
      <c r="N4946">
        <v>18.766999999999999</v>
      </c>
      <c r="O4946" s="5">
        <f t="shared" si="77"/>
        <v>0.05</v>
      </c>
    </row>
    <row r="4947" spans="1:15" x14ac:dyDescent="0.25">
      <c r="A4947" t="s">
        <v>1018</v>
      </c>
      <c r="B4947" t="s">
        <v>155</v>
      </c>
      <c r="C4947" t="s">
        <v>16</v>
      </c>
      <c r="D4947" t="s">
        <v>17</v>
      </c>
      <c r="E4947" t="s">
        <v>551</v>
      </c>
      <c r="F4947" t="s">
        <v>27</v>
      </c>
      <c r="G4947">
        <v>90278</v>
      </c>
      <c r="H4947" t="s">
        <v>31</v>
      </c>
      <c r="I4947" t="s">
        <v>32</v>
      </c>
      <c r="J4947" t="s">
        <v>80</v>
      </c>
      <c r="K4947">
        <v>96.08</v>
      </c>
      <c r="L4947">
        <v>2</v>
      </c>
      <c r="M4947">
        <v>0</v>
      </c>
      <c r="N4947">
        <v>46.118400000000001</v>
      </c>
      <c r="O4947" s="5">
        <f t="shared" si="77"/>
        <v>0.48000000000000004</v>
      </c>
    </row>
    <row r="4948" spans="1:15" x14ac:dyDescent="0.25">
      <c r="A4948" t="s">
        <v>1018</v>
      </c>
      <c r="B4948" t="s">
        <v>155</v>
      </c>
      <c r="C4948" t="s">
        <v>16</v>
      </c>
      <c r="D4948" t="s">
        <v>17</v>
      </c>
      <c r="E4948" t="s">
        <v>551</v>
      </c>
      <c r="F4948" t="s">
        <v>27</v>
      </c>
      <c r="G4948">
        <v>90278</v>
      </c>
      <c r="H4948" t="s">
        <v>31</v>
      </c>
      <c r="I4948" t="s">
        <v>32</v>
      </c>
      <c r="J4948" t="s">
        <v>64</v>
      </c>
      <c r="K4948">
        <v>11.68</v>
      </c>
      <c r="L4948">
        <v>2</v>
      </c>
      <c r="M4948">
        <v>0.2</v>
      </c>
      <c r="N4948">
        <v>3.9420000000000002</v>
      </c>
      <c r="O4948" s="5">
        <f t="shared" si="77"/>
        <v>0.33750000000000002</v>
      </c>
    </row>
    <row r="4949" spans="1:15" x14ac:dyDescent="0.25">
      <c r="A4949" t="s">
        <v>1018</v>
      </c>
      <c r="B4949" t="s">
        <v>155</v>
      </c>
      <c r="C4949" t="s">
        <v>16</v>
      </c>
      <c r="D4949" t="s">
        <v>17</v>
      </c>
      <c r="E4949" t="s">
        <v>551</v>
      </c>
      <c r="F4949" t="s">
        <v>27</v>
      </c>
      <c r="G4949">
        <v>90278</v>
      </c>
      <c r="H4949" t="s">
        <v>31</v>
      </c>
      <c r="I4949" t="s">
        <v>32</v>
      </c>
      <c r="J4949" t="s">
        <v>195</v>
      </c>
      <c r="K4949">
        <v>4.3600000000000003</v>
      </c>
      <c r="L4949">
        <v>2</v>
      </c>
      <c r="M4949">
        <v>0</v>
      </c>
      <c r="N4949">
        <v>1.7876000000000001</v>
      </c>
      <c r="O4949" s="5">
        <f t="shared" si="77"/>
        <v>0.41</v>
      </c>
    </row>
    <row r="4950" spans="1:15" x14ac:dyDescent="0.25">
      <c r="A4950" t="s">
        <v>636</v>
      </c>
      <c r="B4950" t="s">
        <v>38</v>
      </c>
      <c r="C4950" t="s">
        <v>16</v>
      </c>
      <c r="D4950" t="s">
        <v>17</v>
      </c>
      <c r="E4950" t="s">
        <v>44</v>
      </c>
      <c r="F4950" t="s">
        <v>45</v>
      </c>
      <c r="G4950">
        <v>98115</v>
      </c>
      <c r="H4950" t="s">
        <v>31</v>
      </c>
      <c r="I4950" t="s">
        <v>32</v>
      </c>
      <c r="J4950" t="s">
        <v>33</v>
      </c>
      <c r="K4950">
        <v>29.24</v>
      </c>
      <c r="L4950">
        <v>4</v>
      </c>
      <c r="M4950">
        <v>0</v>
      </c>
      <c r="N4950">
        <v>13.742800000000001</v>
      </c>
      <c r="O4950" s="5">
        <f t="shared" si="77"/>
        <v>0.47000000000000003</v>
      </c>
    </row>
    <row r="4951" spans="1:15" x14ac:dyDescent="0.25">
      <c r="A4951" t="s">
        <v>633</v>
      </c>
      <c r="B4951" t="s">
        <v>38</v>
      </c>
      <c r="C4951" t="s">
        <v>16</v>
      </c>
      <c r="D4951" t="s">
        <v>17</v>
      </c>
      <c r="E4951" t="s">
        <v>26</v>
      </c>
      <c r="F4951" t="s">
        <v>27</v>
      </c>
      <c r="G4951">
        <v>90045</v>
      </c>
      <c r="H4951" t="s">
        <v>31</v>
      </c>
      <c r="I4951" t="s">
        <v>32</v>
      </c>
      <c r="J4951" t="s">
        <v>64</v>
      </c>
      <c r="K4951">
        <v>117.488</v>
      </c>
      <c r="L4951">
        <v>7</v>
      </c>
      <c r="M4951">
        <v>0.2</v>
      </c>
      <c r="N4951">
        <v>41.120800000000003</v>
      </c>
      <c r="O4951" s="5">
        <f t="shared" si="77"/>
        <v>0.35000000000000003</v>
      </c>
    </row>
    <row r="4952" spans="1:15" x14ac:dyDescent="0.25">
      <c r="A4952" t="s">
        <v>633</v>
      </c>
      <c r="B4952" t="s">
        <v>38</v>
      </c>
      <c r="C4952" t="s">
        <v>16</v>
      </c>
      <c r="D4952" t="s">
        <v>17</v>
      </c>
      <c r="E4952" t="s">
        <v>26</v>
      </c>
      <c r="F4952" t="s">
        <v>27</v>
      </c>
      <c r="G4952">
        <v>90045</v>
      </c>
      <c r="H4952" t="s">
        <v>31</v>
      </c>
      <c r="I4952" t="s">
        <v>21</v>
      </c>
      <c r="J4952" t="s">
        <v>48</v>
      </c>
      <c r="K4952">
        <v>18.84</v>
      </c>
      <c r="L4952">
        <v>3</v>
      </c>
      <c r="M4952">
        <v>0</v>
      </c>
      <c r="N4952">
        <v>6.0288000000000004</v>
      </c>
      <c r="O4952" s="5">
        <f t="shared" si="77"/>
        <v>0.32</v>
      </c>
    </row>
    <row r="4953" spans="1:15" x14ac:dyDescent="0.25">
      <c r="A4953" t="s">
        <v>652</v>
      </c>
      <c r="B4953" t="s">
        <v>15</v>
      </c>
      <c r="C4953" t="s">
        <v>16</v>
      </c>
      <c r="D4953" t="s">
        <v>17</v>
      </c>
      <c r="E4953" t="s">
        <v>110</v>
      </c>
      <c r="F4953" t="s">
        <v>94</v>
      </c>
      <c r="G4953">
        <v>10009</v>
      </c>
      <c r="H4953" t="s">
        <v>119</v>
      </c>
      <c r="I4953" t="s">
        <v>32</v>
      </c>
      <c r="J4953" t="s">
        <v>53</v>
      </c>
      <c r="K4953">
        <v>12.42</v>
      </c>
      <c r="L4953">
        <v>3</v>
      </c>
      <c r="M4953">
        <v>0</v>
      </c>
      <c r="N4953">
        <v>5.2164000000000001</v>
      </c>
      <c r="O4953" s="5">
        <f t="shared" si="77"/>
        <v>0.42000000000000004</v>
      </c>
    </row>
    <row r="4954" spans="1:15" x14ac:dyDescent="0.25">
      <c r="A4954" t="s">
        <v>852</v>
      </c>
      <c r="B4954" t="s">
        <v>38</v>
      </c>
      <c r="C4954" t="s">
        <v>16</v>
      </c>
      <c r="D4954" t="s">
        <v>17</v>
      </c>
      <c r="E4954" t="s">
        <v>411</v>
      </c>
      <c r="F4954" t="s">
        <v>82</v>
      </c>
      <c r="G4954">
        <v>48073</v>
      </c>
      <c r="H4954" t="s">
        <v>89</v>
      </c>
      <c r="I4954" t="s">
        <v>32</v>
      </c>
      <c r="J4954" t="s">
        <v>80</v>
      </c>
      <c r="K4954">
        <v>12.96</v>
      </c>
      <c r="L4954">
        <v>2</v>
      </c>
      <c r="M4954">
        <v>0</v>
      </c>
      <c r="N4954">
        <v>6.2207999999999997</v>
      </c>
      <c r="O4954" s="5">
        <f t="shared" si="77"/>
        <v>0.47999999999999993</v>
      </c>
    </row>
    <row r="4955" spans="1:15" x14ac:dyDescent="0.25">
      <c r="A4955" t="s">
        <v>640</v>
      </c>
      <c r="B4955" t="s">
        <v>15</v>
      </c>
      <c r="C4955" t="s">
        <v>30</v>
      </c>
      <c r="D4955" t="s">
        <v>17</v>
      </c>
      <c r="E4955" t="s">
        <v>65</v>
      </c>
      <c r="F4955" t="s">
        <v>27</v>
      </c>
      <c r="G4955">
        <v>94109</v>
      </c>
      <c r="H4955" t="s">
        <v>31</v>
      </c>
      <c r="I4955" t="s">
        <v>32</v>
      </c>
      <c r="J4955" t="s">
        <v>68</v>
      </c>
      <c r="K4955">
        <v>69.48</v>
      </c>
      <c r="L4955">
        <v>1</v>
      </c>
      <c r="M4955">
        <v>0</v>
      </c>
      <c r="N4955">
        <v>20.844000000000001</v>
      </c>
      <c r="O4955" s="5">
        <f t="shared" si="77"/>
        <v>0.3</v>
      </c>
    </row>
    <row r="4956" spans="1:15" x14ac:dyDescent="0.25">
      <c r="A4956" t="s">
        <v>652</v>
      </c>
      <c r="B4956" t="s">
        <v>38</v>
      </c>
      <c r="C4956" t="s">
        <v>30</v>
      </c>
      <c r="D4956" t="s">
        <v>17</v>
      </c>
      <c r="E4956" t="s">
        <v>110</v>
      </c>
      <c r="F4956" t="s">
        <v>94</v>
      </c>
      <c r="G4956">
        <v>10009</v>
      </c>
      <c r="H4956" t="s">
        <v>119</v>
      </c>
      <c r="I4956" t="s">
        <v>58</v>
      </c>
      <c r="J4956" t="s">
        <v>59</v>
      </c>
      <c r="K4956">
        <v>85.9</v>
      </c>
      <c r="L4956">
        <v>2</v>
      </c>
      <c r="M4956">
        <v>0</v>
      </c>
      <c r="N4956">
        <v>2.577</v>
      </c>
      <c r="O4956" s="5">
        <f t="shared" si="77"/>
        <v>0.03</v>
      </c>
    </row>
    <row r="4957" spans="1:15" x14ac:dyDescent="0.25">
      <c r="A4957" t="s">
        <v>888</v>
      </c>
      <c r="B4957" t="s">
        <v>15</v>
      </c>
      <c r="C4957" t="s">
        <v>30</v>
      </c>
      <c r="D4957" t="s">
        <v>17</v>
      </c>
      <c r="E4957" t="s">
        <v>449</v>
      </c>
      <c r="F4957" t="s">
        <v>132</v>
      </c>
      <c r="G4957">
        <v>89031</v>
      </c>
      <c r="H4957" t="s">
        <v>31</v>
      </c>
      <c r="I4957" t="s">
        <v>32</v>
      </c>
      <c r="J4957" t="s">
        <v>53</v>
      </c>
      <c r="K4957">
        <v>18.059999999999999</v>
      </c>
      <c r="L4957">
        <v>7</v>
      </c>
      <c r="M4957">
        <v>0</v>
      </c>
      <c r="N4957">
        <v>4.6955999999999998</v>
      </c>
      <c r="O4957" s="5">
        <f t="shared" si="77"/>
        <v>0.26</v>
      </c>
    </row>
    <row r="4958" spans="1:15" x14ac:dyDescent="0.25">
      <c r="A4958" t="s">
        <v>888</v>
      </c>
      <c r="B4958" t="s">
        <v>15</v>
      </c>
      <c r="C4958" t="s">
        <v>30</v>
      </c>
      <c r="D4958" t="s">
        <v>17</v>
      </c>
      <c r="E4958" t="s">
        <v>449</v>
      </c>
      <c r="F4958" t="s">
        <v>132</v>
      </c>
      <c r="G4958">
        <v>89031</v>
      </c>
      <c r="H4958" t="s">
        <v>31</v>
      </c>
      <c r="I4958" t="s">
        <v>32</v>
      </c>
      <c r="J4958" t="s">
        <v>80</v>
      </c>
      <c r="K4958">
        <v>79.14</v>
      </c>
      <c r="L4958">
        <v>3</v>
      </c>
      <c r="M4958">
        <v>0</v>
      </c>
      <c r="N4958">
        <v>36.404400000000003</v>
      </c>
      <c r="O4958" s="5">
        <f t="shared" si="77"/>
        <v>0.46</v>
      </c>
    </row>
    <row r="4959" spans="1:15" x14ac:dyDescent="0.25">
      <c r="A4959" t="s">
        <v>888</v>
      </c>
      <c r="B4959" t="s">
        <v>15</v>
      </c>
      <c r="C4959" t="s">
        <v>30</v>
      </c>
      <c r="D4959" t="s">
        <v>17</v>
      </c>
      <c r="E4959" t="s">
        <v>449</v>
      </c>
      <c r="F4959" t="s">
        <v>132</v>
      </c>
      <c r="G4959">
        <v>89031</v>
      </c>
      <c r="H4959" t="s">
        <v>31</v>
      </c>
      <c r="I4959" t="s">
        <v>21</v>
      </c>
      <c r="J4959" t="s">
        <v>48</v>
      </c>
      <c r="K4959">
        <v>37.4</v>
      </c>
      <c r="L4959">
        <v>2</v>
      </c>
      <c r="M4959">
        <v>0</v>
      </c>
      <c r="N4959">
        <v>14.212</v>
      </c>
      <c r="O4959" s="5">
        <f t="shared" si="77"/>
        <v>0.38</v>
      </c>
    </row>
    <row r="4960" spans="1:15" x14ac:dyDescent="0.25">
      <c r="A4960" t="s">
        <v>901</v>
      </c>
      <c r="B4960" t="s">
        <v>38</v>
      </c>
      <c r="C4960" t="s">
        <v>16</v>
      </c>
      <c r="D4960" t="s">
        <v>17</v>
      </c>
      <c r="E4960" t="s">
        <v>223</v>
      </c>
      <c r="F4960" t="s">
        <v>50</v>
      </c>
      <c r="G4960">
        <v>75007</v>
      </c>
      <c r="H4960" t="s">
        <v>89</v>
      </c>
      <c r="I4960" t="s">
        <v>32</v>
      </c>
      <c r="J4960" t="s">
        <v>64</v>
      </c>
      <c r="K4960">
        <v>2.512</v>
      </c>
      <c r="L4960">
        <v>2</v>
      </c>
      <c r="M4960">
        <v>0.8</v>
      </c>
      <c r="N4960">
        <v>-4.3959999999999999</v>
      </c>
      <c r="O4960" s="5">
        <f t="shared" si="77"/>
        <v>-1.75</v>
      </c>
    </row>
    <row r="4961" spans="1:15" x14ac:dyDescent="0.25">
      <c r="A4961" t="s">
        <v>901</v>
      </c>
      <c r="B4961" t="s">
        <v>38</v>
      </c>
      <c r="C4961" t="s">
        <v>16</v>
      </c>
      <c r="D4961" t="s">
        <v>17</v>
      </c>
      <c r="E4961" t="s">
        <v>223</v>
      </c>
      <c r="F4961" t="s">
        <v>50</v>
      </c>
      <c r="G4961">
        <v>75007</v>
      </c>
      <c r="H4961" t="s">
        <v>89</v>
      </c>
      <c r="I4961" t="s">
        <v>32</v>
      </c>
      <c r="J4961" t="s">
        <v>195</v>
      </c>
      <c r="K4961">
        <v>18.864000000000001</v>
      </c>
      <c r="L4961">
        <v>9</v>
      </c>
      <c r="M4961">
        <v>0.2</v>
      </c>
      <c r="N4961">
        <v>6.1307999999999998</v>
      </c>
      <c r="O4961" s="5">
        <f t="shared" si="77"/>
        <v>0.32499999999999996</v>
      </c>
    </row>
    <row r="4962" spans="1:15" x14ac:dyDescent="0.25">
      <c r="A4962" t="s">
        <v>633</v>
      </c>
      <c r="B4962" t="s">
        <v>38</v>
      </c>
      <c r="C4962" t="s">
        <v>88</v>
      </c>
      <c r="D4962" t="s">
        <v>17</v>
      </c>
      <c r="E4962" t="s">
        <v>26</v>
      </c>
      <c r="F4962" t="s">
        <v>27</v>
      </c>
      <c r="G4962">
        <v>90008</v>
      </c>
      <c r="H4962" t="s">
        <v>31</v>
      </c>
      <c r="I4962" t="s">
        <v>58</v>
      </c>
      <c r="J4962" t="s">
        <v>59</v>
      </c>
      <c r="K4962">
        <v>61.192</v>
      </c>
      <c r="L4962">
        <v>1</v>
      </c>
      <c r="M4962">
        <v>0.2</v>
      </c>
      <c r="N4962">
        <v>6.1192000000000002</v>
      </c>
      <c r="O4962" s="5">
        <f t="shared" si="77"/>
        <v>0.1</v>
      </c>
    </row>
    <row r="4963" spans="1:15" x14ac:dyDescent="0.25">
      <c r="A4963" t="s">
        <v>633</v>
      </c>
      <c r="B4963" t="s">
        <v>38</v>
      </c>
      <c r="C4963" t="s">
        <v>88</v>
      </c>
      <c r="D4963" t="s">
        <v>17</v>
      </c>
      <c r="E4963" t="s">
        <v>26</v>
      </c>
      <c r="F4963" t="s">
        <v>27</v>
      </c>
      <c r="G4963">
        <v>90008</v>
      </c>
      <c r="H4963" t="s">
        <v>31</v>
      </c>
      <c r="I4963" t="s">
        <v>32</v>
      </c>
      <c r="J4963" t="s">
        <v>68</v>
      </c>
      <c r="K4963">
        <v>67.84</v>
      </c>
      <c r="L4963">
        <v>1</v>
      </c>
      <c r="M4963">
        <v>0</v>
      </c>
      <c r="N4963">
        <v>18.316800000000001</v>
      </c>
      <c r="O4963" s="5">
        <f t="shared" si="77"/>
        <v>0.27</v>
      </c>
    </row>
    <row r="4964" spans="1:15" x14ac:dyDescent="0.25">
      <c r="A4964" t="s">
        <v>636</v>
      </c>
      <c r="B4964" t="s">
        <v>155</v>
      </c>
      <c r="C4964" t="s">
        <v>16</v>
      </c>
      <c r="D4964" t="s">
        <v>17</v>
      </c>
      <c r="E4964" t="s">
        <v>44</v>
      </c>
      <c r="F4964" t="s">
        <v>45</v>
      </c>
      <c r="G4964">
        <v>98103</v>
      </c>
      <c r="H4964" t="s">
        <v>31</v>
      </c>
      <c r="I4964" t="s">
        <v>21</v>
      </c>
      <c r="J4964" t="s">
        <v>25</v>
      </c>
      <c r="K4964">
        <v>48.712000000000003</v>
      </c>
      <c r="L4964">
        <v>1</v>
      </c>
      <c r="M4964">
        <v>0.2</v>
      </c>
      <c r="N4964">
        <v>5.4801000000000002</v>
      </c>
      <c r="O4964" s="5">
        <f t="shared" si="77"/>
        <v>0.1125</v>
      </c>
    </row>
    <row r="4965" spans="1:15" x14ac:dyDescent="0.25">
      <c r="A4965" t="s">
        <v>636</v>
      </c>
      <c r="B4965" t="s">
        <v>155</v>
      </c>
      <c r="C4965" t="s">
        <v>16</v>
      </c>
      <c r="D4965" t="s">
        <v>17</v>
      </c>
      <c r="E4965" t="s">
        <v>44</v>
      </c>
      <c r="F4965" t="s">
        <v>45</v>
      </c>
      <c r="G4965">
        <v>98103</v>
      </c>
      <c r="H4965" t="s">
        <v>31</v>
      </c>
      <c r="I4965" t="s">
        <v>32</v>
      </c>
      <c r="J4965" t="s">
        <v>53</v>
      </c>
      <c r="K4965">
        <v>17.940000000000001</v>
      </c>
      <c r="L4965">
        <v>3</v>
      </c>
      <c r="M4965">
        <v>0</v>
      </c>
      <c r="N4965">
        <v>4.6643999999999997</v>
      </c>
      <c r="O4965" s="5">
        <f t="shared" si="77"/>
        <v>0.25999999999999995</v>
      </c>
    </row>
    <row r="4966" spans="1:15" x14ac:dyDescent="0.25">
      <c r="A4966" t="s">
        <v>636</v>
      </c>
      <c r="B4966" t="s">
        <v>155</v>
      </c>
      <c r="C4966" t="s">
        <v>16</v>
      </c>
      <c r="D4966" t="s">
        <v>17</v>
      </c>
      <c r="E4966" t="s">
        <v>44</v>
      </c>
      <c r="F4966" t="s">
        <v>45</v>
      </c>
      <c r="G4966">
        <v>98103</v>
      </c>
      <c r="H4966" t="s">
        <v>31</v>
      </c>
      <c r="I4966" t="s">
        <v>32</v>
      </c>
      <c r="J4966" t="s">
        <v>43</v>
      </c>
      <c r="K4966">
        <v>242.94</v>
      </c>
      <c r="L4966">
        <v>3</v>
      </c>
      <c r="M4966">
        <v>0</v>
      </c>
      <c r="N4966">
        <v>4.8587999999999996</v>
      </c>
      <c r="O4966" s="5">
        <f t="shared" si="77"/>
        <v>1.9999999999999997E-2</v>
      </c>
    </row>
    <row r="4967" spans="1:15" x14ac:dyDescent="0.25">
      <c r="A4967" t="s">
        <v>634</v>
      </c>
      <c r="B4967" t="s">
        <v>15</v>
      </c>
      <c r="C4967" t="s">
        <v>16</v>
      </c>
      <c r="D4967" t="s">
        <v>17</v>
      </c>
      <c r="E4967" t="s">
        <v>34</v>
      </c>
      <c r="F4967" t="s">
        <v>35</v>
      </c>
      <c r="G4967">
        <v>33311</v>
      </c>
      <c r="H4967" t="s">
        <v>20</v>
      </c>
      <c r="I4967" t="s">
        <v>32</v>
      </c>
      <c r="J4967" t="s">
        <v>64</v>
      </c>
      <c r="K4967">
        <v>7.7640000000000002</v>
      </c>
      <c r="L4967">
        <v>4</v>
      </c>
      <c r="M4967">
        <v>0.7</v>
      </c>
      <c r="N4967">
        <v>-5.1760000000000002</v>
      </c>
      <c r="O4967" s="5">
        <f t="shared" si="77"/>
        <v>-0.66666666666666663</v>
      </c>
    </row>
    <row r="4968" spans="1:15" x14ac:dyDescent="0.25">
      <c r="A4968" t="s">
        <v>701</v>
      </c>
      <c r="B4968" t="s">
        <v>15</v>
      </c>
      <c r="C4968" t="s">
        <v>30</v>
      </c>
      <c r="D4968" t="s">
        <v>17</v>
      </c>
      <c r="E4968" t="s">
        <v>141</v>
      </c>
      <c r="F4968" t="s">
        <v>104</v>
      </c>
      <c r="G4968">
        <v>38401</v>
      </c>
      <c r="H4968" t="s">
        <v>20</v>
      </c>
      <c r="I4968" t="s">
        <v>58</v>
      </c>
      <c r="J4968" t="s">
        <v>59</v>
      </c>
      <c r="K4968">
        <v>467.04</v>
      </c>
      <c r="L4968">
        <v>4</v>
      </c>
      <c r="M4968">
        <v>0.2</v>
      </c>
      <c r="N4968">
        <v>58.38</v>
      </c>
      <c r="O4968" s="5">
        <f t="shared" si="77"/>
        <v>0.125</v>
      </c>
    </row>
    <row r="4969" spans="1:15" x14ac:dyDescent="0.25">
      <c r="A4969" t="s">
        <v>864</v>
      </c>
      <c r="B4969" t="s">
        <v>15</v>
      </c>
      <c r="C4969" t="s">
        <v>88</v>
      </c>
      <c r="D4969" t="s">
        <v>17</v>
      </c>
      <c r="E4969" t="s">
        <v>421</v>
      </c>
      <c r="F4969" t="s">
        <v>153</v>
      </c>
      <c r="G4969">
        <v>2908</v>
      </c>
      <c r="H4969" t="s">
        <v>119</v>
      </c>
      <c r="I4969" t="s">
        <v>58</v>
      </c>
      <c r="J4969" t="s">
        <v>59</v>
      </c>
      <c r="K4969">
        <v>128.85</v>
      </c>
      <c r="L4969">
        <v>3</v>
      </c>
      <c r="M4969">
        <v>0</v>
      </c>
      <c r="N4969">
        <v>3.8654999999999999</v>
      </c>
      <c r="O4969" s="5">
        <f t="shared" si="77"/>
        <v>3.0000000000000002E-2</v>
      </c>
    </row>
    <row r="4970" spans="1:15" x14ac:dyDescent="0.25">
      <c r="A4970" t="s">
        <v>864</v>
      </c>
      <c r="B4970" t="s">
        <v>15</v>
      </c>
      <c r="C4970" t="s">
        <v>88</v>
      </c>
      <c r="D4970" t="s">
        <v>17</v>
      </c>
      <c r="E4970" t="s">
        <v>421</v>
      </c>
      <c r="F4970" t="s">
        <v>153</v>
      </c>
      <c r="G4970">
        <v>2908</v>
      </c>
      <c r="H4970" t="s">
        <v>119</v>
      </c>
      <c r="I4970" t="s">
        <v>32</v>
      </c>
      <c r="J4970" t="s">
        <v>80</v>
      </c>
      <c r="K4970">
        <v>8.4</v>
      </c>
      <c r="L4970">
        <v>2</v>
      </c>
      <c r="M4970">
        <v>0</v>
      </c>
      <c r="N4970">
        <v>4.1159999999999997</v>
      </c>
      <c r="O4970" s="5">
        <f t="shared" si="77"/>
        <v>0.48999999999999994</v>
      </c>
    </row>
    <row r="4971" spans="1:15" x14ac:dyDescent="0.25">
      <c r="A4971" t="s">
        <v>864</v>
      </c>
      <c r="B4971" t="s">
        <v>15</v>
      </c>
      <c r="C4971" t="s">
        <v>88</v>
      </c>
      <c r="D4971" t="s">
        <v>17</v>
      </c>
      <c r="E4971" t="s">
        <v>421</v>
      </c>
      <c r="F4971" t="s">
        <v>153</v>
      </c>
      <c r="G4971">
        <v>2908</v>
      </c>
      <c r="H4971" t="s">
        <v>119</v>
      </c>
      <c r="I4971" t="s">
        <v>58</v>
      </c>
      <c r="J4971" t="s">
        <v>129</v>
      </c>
      <c r="K4971">
        <v>199.98</v>
      </c>
      <c r="L4971">
        <v>2</v>
      </c>
      <c r="M4971">
        <v>0</v>
      </c>
      <c r="N4971">
        <v>83.991600000000005</v>
      </c>
      <c r="O4971" s="5">
        <f t="shared" si="77"/>
        <v>0.42000000000000004</v>
      </c>
    </row>
    <row r="4972" spans="1:15" x14ac:dyDescent="0.25">
      <c r="A4972" t="s">
        <v>864</v>
      </c>
      <c r="B4972" t="s">
        <v>15</v>
      </c>
      <c r="C4972" t="s">
        <v>88</v>
      </c>
      <c r="D4972" t="s">
        <v>17</v>
      </c>
      <c r="E4972" t="s">
        <v>421</v>
      </c>
      <c r="F4972" t="s">
        <v>153</v>
      </c>
      <c r="G4972">
        <v>2908</v>
      </c>
      <c r="H4972" t="s">
        <v>119</v>
      </c>
      <c r="I4972" t="s">
        <v>21</v>
      </c>
      <c r="J4972" t="s">
        <v>25</v>
      </c>
      <c r="K4972">
        <v>110.98</v>
      </c>
      <c r="L4972">
        <v>1</v>
      </c>
      <c r="M4972">
        <v>0</v>
      </c>
      <c r="N4972">
        <v>15.5372</v>
      </c>
      <c r="O4972" s="5">
        <f t="shared" si="77"/>
        <v>0.13999999999999999</v>
      </c>
    </row>
    <row r="4973" spans="1:15" x14ac:dyDescent="0.25">
      <c r="A4973" t="s">
        <v>748</v>
      </c>
      <c r="B4973" t="s">
        <v>155</v>
      </c>
      <c r="C4973" t="s">
        <v>30</v>
      </c>
      <c r="D4973" t="s">
        <v>17</v>
      </c>
      <c r="E4973" t="s">
        <v>290</v>
      </c>
      <c r="F4973" t="s">
        <v>35</v>
      </c>
      <c r="G4973">
        <v>32216</v>
      </c>
      <c r="H4973" t="s">
        <v>20</v>
      </c>
      <c r="I4973" t="s">
        <v>21</v>
      </c>
      <c r="J4973" t="s">
        <v>25</v>
      </c>
      <c r="K4973">
        <v>207.98400000000001</v>
      </c>
      <c r="L4973">
        <v>2</v>
      </c>
      <c r="M4973">
        <v>0.2</v>
      </c>
      <c r="N4973">
        <v>-28.597799999999999</v>
      </c>
      <c r="O4973" s="5">
        <f t="shared" si="77"/>
        <v>-0.13749999999999998</v>
      </c>
    </row>
    <row r="4974" spans="1:15" x14ac:dyDescent="0.25">
      <c r="A4974" t="s">
        <v>748</v>
      </c>
      <c r="B4974" t="s">
        <v>155</v>
      </c>
      <c r="C4974" t="s">
        <v>30</v>
      </c>
      <c r="D4974" t="s">
        <v>17</v>
      </c>
      <c r="E4974" t="s">
        <v>290</v>
      </c>
      <c r="F4974" t="s">
        <v>35</v>
      </c>
      <c r="G4974">
        <v>32216</v>
      </c>
      <c r="H4974" t="s">
        <v>20</v>
      </c>
      <c r="I4974" t="s">
        <v>32</v>
      </c>
      <c r="J4974" t="s">
        <v>80</v>
      </c>
      <c r="K4974">
        <v>36.112000000000002</v>
      </c>
      <c r="L4974">
        <v>2</v>
      </c>
      <c r="M4974">
        <v>0.2</v>
      </c>
      <c r="N4974">
        <v>12.639200000000001</v>
      </c>
      <c r="O4974" s="5">
        <f t="shared" si="77"/>
        <v>0.35</v>
      </c>
    </row>
    <row r="4975" spans="1:15" x14ac:dyDescent="0.25">
      <c r="A4975" t="s">
        <v>748</v>
      </c>
      <c r="B4975" t="s">
        <v>155</v>
      </c>
      <c r="C4975" t="s">
        <v>30</v>
      </c>
      <c r="D4975" t="s">
        <v>17</v>
      </c>
      <c r="E4975" t="s">
        <v>290</v>
      </c>
      <c r="F4975" t="s">
        <v>35</v>
      </c>
      <c r="G4975">
        <v>32216</v>
      </c>
      <c r="H4975" t="s">
        <v>20</v>
      </c>
      <c r="I4975" t="s">
        <v>21</v>
      </c>
      <c r="J4975" t="s">
        <v>48</v>
      </c>
      <c r="K4975">
        <v>35.567999999999998</v>
      </c>
      <c r="L4975">
        <v>2</v>
      </c>
      <c r="M4975">
        <v>0.2</v>
      </c>
      <c r="N4975">
        <v>5.7797999999999998</v>
      </c>
      <c r="O4975" s="5">
        <f t="shared" si="77"/>
        <v>0.16250000000000001</v>
      </c>
    </row>
    <row r="4976" spans="1:15" x14ac:dyDescent="0.25">
      <c r="A4976" t="s">
        <v>748</v>
      </c>
      <c r="B4976" t="s">
        <v>155</v>
      </c>
      <c r="C4976" t="s">
        <v>30</v>
      </c>
      <c r="D4976" t="s">
        <v>17</v>
      </c>
      <c r="E4976" t="s">
        <v>290</v>
      </c>
      <c r="F4976" t="s">
        <v>35</v>
      </c>
      <c r="G4976">
        <v>32216</v>
      </c>
      <c r="H4976" t="s">
        <v>20</v>
      </c>
      <c r="I4976" t="s">
        <v>32</v>
      </c>
      <c r="J4976" t="s">
        <v>80</v>
      </c>
      <c r="K4976">
        <v>88.768000000000001</v>
      </c>
      <c r="L4976">
        <v>2</v>
      </c>
      <c r="M4976">
        <v>0.2</v>
      </c>
      <c r="N4976">
        <v>31.0688</v>
      </c>
      <c r="O4976" s="5">
        <f t="shared" si="77"/>
        <v>0.35</v>
      </c>
    </row>
    <row r="4977" spans="1:15" x14ac:dyDescent="0.25">
      <c r="A4977" t="s">
        <v>824</v>
      </c>
      <c r="B4977" t="s">
        <v>38</v>
      </c>
      <c r="C4977" t="s">
        <v>88</v>
      </c>
      <c r="D4977" t="s">
        <v>17</v>
      </c>
      <c r="E4977" t="s">
        <v>349</v>
      </c>
      <c r="F4977" t="s">
        <v>27</v>
      </c>
      <c r="G4977">
        <v>92054</v>
      </c>
      <c r="H4977" t="s">
        <v>31</v>
      </c>
      <c r="I4977" t="s">
        <v>32</v>
      </c>
      <c r="J4977" t="s">
        <v>80</v>
      </c>
      <c r="K4977">
        <v>12.9</v>
      </c>
      <c r="L4977">
        <v>2</v>
      </c>
      <c r="M4977">
        <v>0</v>
      </c>
      <c r="N4977">
        <v>6.3209999999999997</v>
      </c>
      <c r="O4977" s="5">
        <f t="shared" si="77"/>
        <v>0.49</v>
      </c>
    </row>
    <row r="4978" spans="1:15" x14ac:dyDescent="0.25">
      <c r="A4978" t="s">
        <v>748</v>
      </c>
      <c r="B4978" t="s">
        <v>15</v>
      </c>
      <c r="C4978" t="s">
        <v>30</v>
      </c>
      <c r="D4978" t="s">
        <v>17</v>
      </c>
      <c r="E4978" t="s">
        <v>290</v>
      </c>
      <c r="F4978" t="s">
        <v>35</v>
      </c>
      <c r="G4978">
        <v>32216</v>
      </c>
      <c r="H4978" t="s">
        <v>20</v>
      </c>
      <c r="I4978" t="s">
        <v>58</v>
      </c>
      <c r="J4978" t="s">
        <v>129</v>
      </c>
      <c r="K4978">
        <v>717.12</v>
      </c>
      <c r="L4978">
        <v>9</v>
      </c>
      <c r="M4978">
        <v>0.2</v>
      </c>
      <c r="N4978">
        <v>152.38800000000001</v>
      </c>
      <c r="O4978" s="5">
        <f t="shared" si="77"/>
        <v>0.21249999999999999</v>
      </c>
    </row>
    <row r="4979" spans="1:15" x14ac:dyDescent="0.25">
      <c r="A4979" t="s">
        <v>652</v>
      </c>
      <c r="B4979" t="s">
        <v>155</v>
      </c>
      <c r="C4979" t="s">
        <v>16</v>
      </c>
      <c r="D4979" t="s">
        <v>17</v>
      </c>
      <c r="E4979" t="s">
        <v>110</v>
      </c>
      <c r="F4979" t="s">
        <v>94</v>
      </c>
      <c r="G4979">
        <v>10024</v>
      </c>
      <c r="H4979" t="s">
        <v>119</v>
      </c>
      <c r="I4979" t="s">
        <v>32</v>
      </c>
      <c r="J4979" t="s">
        <v>64</v>
      </c>
      <c r="K4979">
        <v>21.36</v>
      </c>
      <c r="L4979">
        <v>5</v>
      </c>
      <c r="M4979">
        <v>0.2</v>
      </c>
      <c r="N4979">
        <v>7.2089999999999996</v>
      </c>
      <c r="O4979" s="5">
        <f t="shared" si="77"/>
        <v>0.33749999999999997</v>
      </c>
    </row>
    <row r="4980" spans="1:15" x14ac:dyDescent="0.25">
      <c r="A4980" t="s">
        <v>652</v>
      </c>
      <c r="B4980" t="s">
        <v>155</v>
      </c>
      <c r="C4980" t="s">
        <v>16</v>
      </c>
      <c r="D4980" t="s">
        <v>17</v>
      </c>
      <c r="E4980" t="s">
        <v>110</v>
      </c>
      <c r="F4980" t="s">
        <v>94</v>
      </c>
      <c r="G4980">
        <v>10024</v>
      </c>
      <c r="H4980" t="s">
        <v>119</v>
      </c>
      <c r="I4980" t="s">
        <v>32</v>
      </c>
      <c r="J4980" t="s">
        <v>64</v>
      </c>
      <c r="K4980">
        <v>6.6879999999999997</v>
      </c>
      <c r="L4980">
        <v>2</v>
      </c>
      <c r="M4980">
        <v>0.2</v>
      </c>
      <c r="N4980">
        <v>2.3408000000000002</v>
      </c>
      <c r="O4980" s="5">
        <f t="shared" si="77"/>
        <v>0.35000000000000003</v>
      </c>
    </row>
    <row r="4981" spans="1:15" x14ac:dyDescent="0.25">
      <c r="A4981" t="s">
        <v>652</v>
      </c>
      <c r="B4981" t="s">
        <v>155</v>
      </c>
      <c r="C4981" t="s">
        <v>16</v>
      </c>
      <c r="D4981" t="s">
        <v>17</v>
      </c>
      <c r="E4981" t="s">
        <v>110</v>
      </c>
      <c r="F4981" t="s">
        <v>94</v>
      </c>
      <c r="G4981">
        <v>10024</v>
      </c>
      <c r="H4981" t="s">
        <v>119</v>
      </c>
      <c r="I4981" t="s">
        <v>58</v>
      </c>
      <c r="J4981" t="s">
        <v>59</v>
      </c>
      <c r="K4981">
        <v>773.94</v>
      </c>
      <c r="L4981">
        <v>6</v>
      </c>
      <c r="M4981">
        <v>0</v>
      </c>
      <c r="N4981">
        <v>224.4426</v>
      </c>
      <c r="O4981" s="5">
        <f t="shared" si="77"/>
        <v>0.28999999999999998</v>
      </c>
    </row>
    <row r="4982" spans="1:15" x14ac:dyDescent="0.25">
      <c r="A4982" t="s">
        <v>654</v>
      </c>
      <c r="B4982" t="s">
        <v>15</v>
      </c>
      <c r="C4982" t="s">
        <v>30</v>
      </c>
      <c r="D4982" t="s">
        <v>17</v>
      </c>
      <c r="E4982" t="s">
        <v>116</v>
      </c>
      <c r="F4982" t="s">
        <v>74</v>
      </c>
      <c r="G4982">
        <v>60610</v>
      </c>
      <c r="H4982" t="s">
        <v>89</v>
      </c>
      <c r="I4982" t="s">
        <v>32</v>
      </c>
      <c r="J4982" t="s">
        <v>334</v>
      </c>
      <c r="K4982">
        <v>20.568000000000001</v>
      </c>
      <c r="L4982">
        <v>3</v>
      </c>
      <c r="M4982">
        <v>0.2</v>
      </c>
      <c r="N4982">
        <v>1.5426</v>
      </c>
      <c r="O4982" s="5">
        <f t="shared" si="77"/>
        <v>7.4999999999999997E-2</v>
      </c>
    </row>
    <row r="4983" spans="1:15" x14ac:dyDescent="0.25">
      <c r="A4983" t="s">
        <v>654</v>
      </c>
      <c r="B4983" t="s">
        <v>15</v>
      </c>
      <c r="C4983" t="s">
        <v>30</v>
      </c>
      <c r="D4983" t="s">
        <v>17</v>
      </c>
      <c r="E4983" t="s">
        <v>116</v>
      </c>
      <c r="F4983" t="s">
        <v>74</v>
      </c>
      <c r="G4983">
        <v>60610</v>
      </c>
      <c r="H4983" t="s">
        <v>89</v>
      </c>
      <c r="I4983" t="s">
        <v>32</v>
      </c>
      <c r="J4983" t="s">
        <v>68</v>
      </c>
      <c r="K4983">
        <v>4.3559999999999999</v>
      </c>
      <c r="L4983">
        <v>2</v>
      </c>
      <c r="M4983">
        <v>0.8</v>
      </c>
      <c r="N4983">
        <v>-11.761200000000001</v>
      </c>
      <c r="O4983" s="5">
        <f t="shared" si="77"/>
        <v>-2.7</v>
      </c>
    </row>
    <row r="4984" spans="1:15" x14ac:dyDescent="0.25">
      <c r="A4984" t="s">
        <v>654</v>
      </c>
      <c r="B4984" t="s">
        <v>15</v>
      </c>
      <c r="C4984" t="s">
        <v>30</v>
      </c>
      <c r="D4984" t="s">
        <v>17</v>
      </c>
      <c r="E4984" t="s">
        <v>116</v>
      </c>
      <c r="F4984" t="s">
        <v>74</v>
      </c>
      <c r="G4984">
        <v>60610</v>
      </c>
      <c r="H4984" t="s">
        <v>89</v>
      </c>
      <c r="I4984" t="s">
        <v>58</v>
      </c>
      <c r="J4984" t="s">
        <v>129</v>
      </c>
      <c r="K4984">
        <v>19.04</v>
      </c>
      <c r="L4984">
        <v>4</v>
      </c>
      <c r="M4984">
        <v>0.2</v>
      </c>
      <c r="N4984">
        <v>-1.4279999999999999</v>
      </c>
      <c r="O4984" s="5">
        <f t="shared" si="77"/>
        <v>-7.4999999999999997E-2</v>
      </c>
    </row>
    <row r="4985" spans="1:15" x14ac:dyDescent="0.25">
      <c r="A4985" t="s">
        <v>740</v>
      </c>
      <c r="B4985" t="s">
        <v>38</v>
      </c>
      <c r="C4985" t="s">
        <v>30</v>
      </c>
      <c r="D4985" t="s">
        <v>17</v>
      </c>
      <c r="E4985" t="s">
        <v>277</v>
      </c>
      <c r="F4985" t="s">
        <v>27</v>
      </c>
      <c r="G4985">
        <v>92646</v>
      </c>
      <c r="H4985" t="s">
        <v>31</v>
      </c>
      <c r="I4985" t="s">
        <v>32</v>
      </c>
      <c r="J4985" t="s">
        <v>33</v>
      </c>
      <c r="K4985">
        <v>5.22</v>
      </c>
      <c r="L4985">
        <v>2</v>
      </c>
      <c r="M4985">
        <v>0</v>
      </c>
      <c r="N4985">
        <v>2.4011999999999998</v>
      </c>
      <c r="O4985" s="5">
        <f t="shared" si="77"/>
        <v>0.45999999999999996</v>
      </c>
    </row>
    <row r="4986" spans="1:15" x14ac:dyDescent="0.25">
      <c r="A4986" t="s">
        <v>705</v>
      </c>
      <c r="B4986" t="s">
        <v>15</v>
      </c>
      <c r="C4986" t="s">
        <v>16</v>
      </c>
      <c r="D4986" t="s">
        <v>17</v>
      </c>
      <c r="E4986" t="s">
        <v>228</v>
      </c>
      <c r="F4986" t="s">
        <v>27</v>
      </c>
      <c r="G4986">
        <v>92105</v>
      </c>
      <c r="H4986" t="s">
        <v>31</v>
      </c>
      <c r="I4986" t="s">
        <v>32</v>
      </c>
      <c r="J4986" t="s">
        <v>43</v>
      </c>
      <c r="K4986">
        <v>84.84</v>
      </c>
      <c r="L4986">
        <v>3</v>
      </c>
      <c r="M4986">
        <v>0</v>
      </c>
      <c r="N4986">
        <v>22.9068</v>
      </c>
      <c r="O4986" s="5">
        <f t="shared" si="77"/>
        <v>0.27</v>
      </c>
    </row>
    <row r="4987" spans="1:15" x14ac:dyDescent="0.25">
      <c r="A4987" t="s">
        <v>999</v>
      </c>
      <c r="B4987" t="s">
        <v>38</v>
      </c>
      <c r="C4987" t="s">
        <v>30</v>
      </c>
      <c r="D4987" t="s">
        <v>17</v>
      </c>
      <c r="E4987" t="s">
        <v>543</v>
      </c>
      <c r="F4987" t="s">
        <v>104</v>
      </c>
      <c r="G4987">
        <v>37211</v>
      </c>
      <c r="H4987" t="s">
        <v>20</v>
      </c>
      <c r="I4987" t="s">
        <v>32</v>
      </c>
      <c r="J4987" t="s">
        <v>195</v>
      </c>
      <c r="K4987">
        <v>7.24</v>
      </c>
      <c r="L4987">
        <v>5</v>
      </c>
      <c r="M4987">
        <v>0.2</v>
      </c>
      <c r="N4987">
        <v>1.1765000000000001</v>
      </c>
      <c r="O4987" s="5">
        <f t="shared" si="77"/>
        <v>0.16250000000000001</v>
      </c>
    </row>
    <row r="4988" spans="1:15" x14ac:dyDescent="0.25">
      <c r="A4988" t="s">
        <v>652</v>
      </c>
      <c r="B4988" t="s">
        <v>578</v>
      </c>
      <c r="C4988" t="s">
        <v>16</v>
      </c>
      <c r="D4988" t="s">
        <v>17</v>
      </c>
      <c r="E4988" t="s">
        <v>110</v>
      </c>
      <c r="F4988" t="s">
        <v>94</v>
      </c>
      <c r="G4988">
        <v>10009</v>
      </c>
      <c r="H4988" t="s">
        <v>119</v>
      </c>
      <c r="I4988" t="s">
        <v>32</v>
      </c>
      <c r="J4988" t="s">
        <v>33</v>
      </c>
      <c r="K4988">
        <v>14.4</v>
      </c>
      <c r="L4988">
        <v>5</v>
      </c>
      <c r="M4988">
        <v>0</v>
      </c>
      <c r="N4988">
        <v>7.056</v>
      </c>
      <c r="O4988" s="5">
        <f t="shared" si="77"/>
        <v>0.49</v>
      </c>
    </row>
    <row r="4989" spans="1:15" x14ac:dyDescent="0.25">
      <c r="A4989" t="s">
        <v>713</v>
      </c>
      <c r="B4989" t="s">
        <v>38</v>
      </c>
      <c r="C4989" t="s">
        <v>88</v>
      </c>
      <c r="D4989" t="s">
        <v>17</v>
      </c>
      <c r="E4989" t="s">
        <v>239</v>
      </c>
      <c r="F4989" t="s">
        <v>46</v>
      </c>
      <c r="G4989">
        <v>80906</v>
      </c>
      <c r="H4989" t="s">
        <v>31</v>
      </c>
      <c r="I4989" t="s">
        <v>32</v>
      </c>
      <c r="J4989" t="s">
        <v>80</v>
      </c>
      <c r="K4989">
        <v>15.552</v>
      </c>
      <c r="L4989">
        <v>3</v>
      </c>
      <c r="M4989">
        <v>0.2</v>
      </c>
      <c r="N4989">
        <v>5.4432</v>
      </c>
      <c r="O4989" s="5">
        <f t="shared" si="77"/>
        <v>0.35000000000000003</v>
      </c>
    </row>
    <row r="4990" spans="1:15" x14ac:dyDescent="0.25">
      <c r="A4990" t="s">
        <v>713</v>
      </c>
      <c r="B4990" t="s">
        <v>38</v>
      </c>
      <c r="C4990" t="s">
        <v>88</v>
      </c>
      <c r="D4990" t="s">
        <v>17</v>
      </c>
      <c r="E4990" t="s">
        <v>239</v>
      </c>
      <c r="F4990" t="s">
        <v>46</v>
      </c>
      <c r="G4990">
        <v>80906</v>
      </c>
      <c r="H4990" t="s">
        <v>31</v>
      </c>
      <c r="I4990" t="s">
        <v>21</v>
      </c>
      <c r="J4990" t="s">
        <v>25</v>
      </c>
      <c r="K4990">
        <v>1325.76</v>
      </c>
      <c r="L4990">
        <v>6</v>
      </c>
      <c r="M4990">
        <v>0.2</v>
      </c>
      <c r="N4990">
        <v>149.148</v>
      </c>
      <c r="O4990" s="5">
        <f t="shared" si="77"/>
        <v>0.1125</v>
      </c>
    </row>
    <row r="4991" spans="1:15" x14ac:dyDescent="0.25">
      <c r="A4991" t="s">
        <v>713</v>
      </c>
      <c r="B4991" t="s">
        <v>38</v>
      </c>
      <c r="C4991" t="s">
        <v>88</v>
      </c>
      <c r="D4991" t="s">
        <v>17</v>
      </c>
      <c r="E4991" t="s">
        <v>239</v>
      </c>
      <c r="F4991" t="s">
        <v>46</v>
      </c>
      <c r="G4991">
        <v>80906</v>
      </c>
      <c r="H4991" t="s">
        <v>31</v>
      </c>
      <c r="I4991" t="s">
        <v>32</v>
      </c>
      <c r="J4991" t="s">
        <v>64</v>
      </c>
      <c r="K4991">
        <v>3.1080000000000001</v>
      </c>
      <c r="L4991">
        <v>2</v>
      </c>
      <c r="M4991">
        <v>0.7</v>
      </c>
      <c r="N4991">
        <v>-2.1756000000000002</v>
      </c>
      <c r="O4991" s="5">
        <f t="shared" si="77"/>
        <v>-0.70000000000000007</v>
      </c>
    </row>
    <row r="4992" spans="1:15" x14ac:dyDescent="0.25">
      <c r="A4992" t="s">
        <v>640</v>
      </c>
      <c r="B4992" t="s">
        <v>38</v>
      </c>
      <c r="C4992" t="s">
        <v>88</v>
      </c>
      <c r="D4992" t="s">
        <v>17</v>
      </c>
      <c r="E4992" t="s">
        <v>65</v>
      </c>
      <c r="F4992" t="s">
        <v>27</v>
      </c>
      <c r="G4992">
        <v>94110</v>
      </c>
      <c r="H4992" t="s">
        <v>31</v>
      </c>
      <c r="I4992" t="s">
        <v>32</v>
      </c>
      <c r="J4992" t="s">
        <v>64</v>
      </c>
      <c r="K4992">
        <v>6.6719999999999997</v>
      </c>
      <c r="L4992">
        <v>3</v>
      </c>
      <c r="M4992">
        <v>0.2</v>
      </c>
      <c r="N4992">
        <v>2.1684000000000001</v>
      </c>
      <c r="O4992" s="5">
        <f t="shared" si="77"/>
        <v>0.32500000000000001</v>
      </c>
    </row>
    <row r="4993" spans="1:15" x14ac:dyDescent="0.25">
      <c r="A4993" t="s">
        <v>640</v>
      </c>
      <c r="B4993" t="s">
        <v>38</v>
      </c>
      <c r="C4993" t="s">
        <v>88</v>
      </c>
      <c r="D4993" t="s">
        <v>17</v>
      </c>
      <c r="E4993" t="s">
        <v>65</v>
      </c>
      <c r="F4993" t="s">
        <v>27</v>
      </c>
      <c r="G4993">
        <v>94110</v>
      </c>
      <c r="H4993" t="s">
        <v>31</v>
      </c>
      <c r="I4993" t="s">
        <v>58</v>
      </c>
      <c r="J4993" t="s">
        <v>59</v>
      </c>
      <c r="K4993">
        <v>689.40800000000002</v>
      </c>
      <c r="L4993">
        <v>4</v>
      </c>
      <c r="M4993">
        <v>0.2</v>
      </c>
      <c r="N4993">
        <v>77.558400000000006</v>
      </c>
      <c r="O4993" s="5">
        <f t="shared" si="77"/>
        <v>0.1125</v>
      </c>
    </row>
    <row r="4994" spans="1:15" x14ac:dyDescent="0.25">
      <c r="A4994" t="s">
        <v>654</v>
      </c>
      <c r="B4994" t="s">
        <v>38</v>
      </c>
      <c r="C4994" t="s">
        <v>30</v>
      </c>
      <c r="D4994" t="s">
        <v>17</v>
      </c>
      <c r="E4994" t="s">
        <v>116</v>
      </c>
      <c r="F4994" t="s">
        <v>74</v>
      </c>
      <c r="G4994">
        <v>60653</v>
      </c>
      <c r="H4994" t="s">
        <v>89</v>
      </c>
      <c r="I4994" t="s">
        <v>32</v>
      </c>
      <c r="J4994" t="s">
        <v>64</v>
      </c>
      <c r="K4994">
        <v>1889.99</v>
      </c>
      <c r="L4994">
        <v>5</v>
      </c>
      <c r="M4994">
        <v>0.8</v>
      </c>
      <c r="N4994">
        <v>-2929.4845</v>
      </c>
      <c r="O4994" s="5">
        <f t="shared" si="77"/>
        <v>-1.55</v>
      </c>
    </row>
    <row r="4995" spans="1:15" x14ac:dyDescent="0.25">
      <c r="A4995" t="s">
        <v>658</v>
      </c>
      <c r="B4995" t="s">
        <v>38</v>
      </c>
      <c r="C4995" t="s">
        <v>30</v>
      </c>
      <c r="D4995" t="s">
        <v>17</v>
      </c>
      <c r="E4995" t="s">
        <v>130</v>
      </c>
      <c r="F4995" t="s">
        <v>104</v>
      </c>
      <c r="G4995">
        <v>38109</v>
      </c>
      <c r="H4995" t="s">
        <v>20</v>
      </c>
      <c r="I4995" t="s">
        <v>32</v>
      </c>
      <c r="J4995" t="s">
        <v>143</v>
      </c>
      <c r="K4995">
        <v>55.936</v>
      </c>
      <c r="L4995">
        <v>8</v>
      </c>
      <c r="M4995">
        <v>0.2</v>
      </c>
      <c r="N4995">
        <v>18.878399999999999</v>
      </c>
      <c r="O4995" s="5">
        <f t="shared" si="77"/>
        <v>0.33749999999999997</v>
      </c>
    </row>
    <row r="4996" spans="1:15" x14ac:dyDescent="0.25">
      <c r="A4996" t="s">
        <v>658</v>
      </c>
      <c r="B4996" t="s">
        <v>38</v>
      </c>
      <c r="C4996" t="s">
        <v>30</v>
      </c>
      <c r="D4996" t="s">
        <v>17</v>
      </c>
      <c r="E4996" t="s">
        <v>130</v>
      </c>
      <c r="F4996" t="s">
        <v>104</v>
      </c>
      <c r="G4996">
        <v>38109</v>
      </c>
      <c r="H4996" t="s">
        <v>20</v>
      </c>
      <c r="I4996" t="s">
        <v>32</v>
      </c>
      <c r="J4996" t="s">
        <v>33</v>
      </c>
      <c r="K4996">
        <v>18.431999999999999</v>
      </c>
      <c r="L4996">
        <v>8</v>
      </c>
      <c r="M4996">
        <v>0.2</v>
      </c>
      <c r="N4996">
        <v>5.9904000000000002</v>
      </c>
      <c r="O4996" s="5">
        <f t="shared" ref="O4996:O5059" si="78">N4996/K4996</f>
        <v>0.32500000000000001</v>
      </c>
    </row>
    <row r="4997" spans="1:15" x14ac:dyDescent="0.25">
      <c r="A4997" t="s">
        <v>658</v>
      </c>
      <c r="B4997" t="s">
        <v>38</v>
      </c>
      <c r="C4997" t="s">
        <v>30</v>
      </c>
      <c r="D4997" t="s">
        <v>17</v>
      </c>
      <c r="E4997" t="s">
        <v>130</v>
      </c>
      <c r="F4997" t="s">
        <v>104</v>
      </c>
      <c r="G4997">
        <v>38109</v>
      </c>
      <c r="H4997" t="s">
        <v>20</v>
      </c>
      <c r="I4997" t="s">
        <v>21</v>
      </c>
      <c r="J4997" t="s">
        <v>48</v>
      </c>
      <c r="K4997">
        <v>20.32</v>
      </c>
      <c r="L4997">
        <v>5</v>
      </c>
      <c r="M4997">
        <v>0.2</v>
      </c>
      <c r="N4997">
        <v>3.556</v>
      </c>
      <c r="O4997" s="5">
        <f t="shared" si="78"/>
        <v>0.17499999999999999</v>
      </c>
    </row>
    <row r="4998" spans="1:15" x14ac:dyDescent="0.25">
      <c r="A4998" t="s">
        <v>652</v>
      </c>
      <c r="B4998" t="s">
        <v>38</v>
      </c>
      <c r="C4998" t="s">
        <v>88</v>
      </c>
      <c r="D4998" t="s">
        <v>17</v>
      </c>
      <c r="E4998" t="s">
        <v>110</v>
      </c>
      <c r="F4998" t="s">
        <v>94</v>
      </c>
      <c r="G4998">
        <v>10011</v>
      </c>
      <c r="H4998" t="s">
        <v>119</v>
      </c>
      <c r="I4998" t="s">
        <v>32</v>
      </c>
      <c r="J4998" t="s">
        <v>64</v>
      </c>
      <c r="K4998">
        <v>52.064</v>
      </c>
      <c r="L4998">
        <v>4</v>
      </c>
      <c r="M4998">
        <v>0.2</v>
      </c>
      <c r="N4998">
        <v>18.873200000000001</v>
      </c>
      <c r="O4998" s="5">
        <f t="shared" si="78"/>
        <v>0.36249999999999999</v>
      </c>
    </row>
    <row r="4999" spans="1:15" x14ac:dyDescent="0.25">
      <c r="A4999" t="s">
        <v>919</v>
      </c>
      <c r="B4999" t="s">
        <v>38</v>
      </c>
      <c r="C4999" t="s">
        <v>30</v>
      </c>
      <c r="D4999" t="s">
        <v>17</v>
      </c>
      <c r="E4999" t="s">
        <v>475</v>
      </c>
      <c r="F4999" t="s">
        <v>41</v>
      </c>
      <c r="G4999">
        <v>27604</v>
      </c>
      <c r="H4999" t="s">
        <v>20</v>
      </c>
      <c r="I4999" t="s">
        <v>32</v>
      </c>
      <c r="J4999" t="s">
        <v>68</v>
      </c>
      <c r="K4999">
        <v>48.783999999999999</v>
      </c>
      <c r="L4999">
        <v>1</v>
      </c>
      <c r="M4999">
        <v>0.2</v>
      </c>
      <c r="N4999">
        <v>3.6587999999999998</v>
      </c>
      <c r="O4999" s="5">
        <f t="shared" si="78"/>
        <v>7.4999999999999997E-2</v>
      </c>
    </row>
    <row r="5000" spans="1:15" x14ac:dyDescent="0.25">
      <c r="A5000" t="s">
        <v>919</v>
      </c>
      <c r="B5000" t="s">
        <v>38</v>
      </c>
      <c r="C5000" t="s">
        <v>30</v>
      </c>
      <c r="D5000" t="s">
        <v>17</v>
      </c>
      <c r="E5000" t="s">
        <v>475</v>
      </c>
      <c r="F5000" t="s">
        <v>41</v>
      </c>
      <c r="G5000">
        <v>27604</v>
      </c>
      <c r="H5000" t="s">
        <v>20</v>
      </c>
      <c r="I5000" t="s">
        <v>32</v>
      </c>
      <c r="J5000" t="s">
        <v>64</v>
      </c>
      <c r="K5000">
        <v>13.092000000000001</v>
      </c>
      <c r="L5000">
        <v>4</v>
      </c>
      <c r="M5000">
        <v>0.7</v>
      </c>
      <c r="N5000">
        <v>-10.0372</v>
      </c>
      <c r="O5000" s="5">
        <f t="shared" si="78"/>
        <v>-0.76666666666666661</v>
      </c>
    </row>
    <row r="5001" spans="1:15" x14ac:dyDescent="0.25">
      <c r="A5001" t="s">
        <v>633</v>
      </c>
      <c r="B5001" t="s">
        <v>38</v>
      </c>
      <c r="C5001" t="s">
        <v>88</v>
      </c>
      <c r="D5001" t="s">
        <v>17</v>
      </c>
      <c r="E5001" t="s">
        <v>26</v>
      </c>
      <c r="F5001" t="s">
        <v>27</v>
      </c>
      <c r="G5001">
        <v>90045</v>
      </c>
      <c r="H5001" t="s">
        <v>31</v>
      </c>
      <c r="I5001" t="s">
        <v>58</v>
      </c>
      <c r="J5001" t="s">
        <v>59</v>
      </c>
      <c r="K5001">
        <v>109.592</v>
      </c>
      <c r="L5001">
        <v>1</v>
      </c>
      <c r="M5001">
        <v>0.2</v>
      </c>
      <c r="N5001">
        <v>8.2194000000000003</v>
      </c>
      <c r="O5001" s="5">
        <f t="shared" si="78"/>
        <v>7.4999999999999997E-2</v>
      </c>
    </row>
    <row r="5002" spans="1:15" x14ac:dyDescent="0.25">
      <c r="A5002" t="s">
        <v>633</v>
      </c>
      <c r="B5002" t="s">
        <v>38</v>
      </c>
      <c r="C5002" t="s">
        <v>88</v>
      </c>
      <c r="D5002" t="s">
        <v>17</v>
      </c>
      <c r="E5002" t="s">
        <v>26</v>
      </c>
      <c r="F5002" t="s">
        <v>27</v>
      </c>
      <c r="G5002">
        <v>90045</v>
      </c>
      <c r="H5002" t="s">
        <v>31</v>
      </c>
      <c r="I5002" t="s">
        <v>32</v>
      </c>
      <c r="J5002" t="s">
        <v>80</v>
      </c>
      <c r="K5002">
        <v>56.7</v>
      </c>
      <c r="L5002">
        <v>5</v>
      </c>
      <c r="M5002">
        <v>0</v>
      </c>
      <c r="N5002">
        <v>27.783000000000001</v>
      </c>
      <c r="O5002" s="5">
        <f t="shared" si="78"/>
        <v>0.49</v>
      </c>
    </row>
    <row r="5003" spans="1:15" x14ac:dyDescent="0.25">
      <c r="A5003" t="s">
        <v>633</v>
      </c>
      <c r="B5003" t="s">
        <v>38</v>
      </c>
      <c r="C5003" t="s">
        <v>88</v>
      </c>
      <c r="D5003" t="s">
        <v>17</v>
      </c>
      <c r="E5003" t="s">
        <v>26</v>
      </c>
      <c r="F5003" t="s">
        <v>27</v>
      </c>
      <c r="G5003">
        <v>90004</v>
      </c>
      <c r="H5003" t="s">
        <v>31</v>
      </c>
      <c r="I5003" t="s">
        <v>58</v>
      </c>
      <c r="J5003" t="s">
        <v>129</v>
      </c>
      <c r="K5003">
        <v>79.989999999999995</v>
      </c>
      <c r="L5003">
        <v>1</v>
      </c>
      <c r="M5003">
        <v>0</v>
      </c>
      <c r="N5003">
        <v>28.796399999999998</v>
      </c>
      <c r="O5003" s="5">
        <f t="shared" si="78"/>
        <v>0.36</v>
      </c>
    </row>
    <row r="5004" spans="1:15" x14ac:dyDescent="0.25">
      <c r="A5004" t="s">
        <v>993</v>
      </c>
      <c r="B5004" t="s">
        <v>578</v>
      </c>
      <c r="C5004" t="s">
        <v>88</v>
      </c>
      <c r="D5004" t="s">
        <v>17</v>
      </c>
      <c r="E5004" t="s">
        <v>538</v>
      </c>
      <c r="F5004" t="s">
        <v>100</v>
      </c>
      <c r="G5004">
        <v>23602</v>
      </c>
      <c r="H5004" t="s">
        <v>20</v>
      </c>
      <c r="I5004" t="s">
        <v>32</v>
      </c>
      <c r="J5004" t="s">
        <v>334</v>
      </c>
      <c r="K5004">
        <v>69.5</v>
      </c>
      <c r="L5004">
        <v>5</v>
      </c>
      <c r="M5004">
        <v>0</v>
      </c>
      <c r="N5004">
        <v>20.155000000000001</v>
      </c>
      <c r="O5004" s="5">
        <f t="shared" si="78"/>
        <v>0.29000000000000004</v>
      </c>
    </row>
    <row r="5005" spans="1:15" x14ac:dyDescent="0.25">
      <c r="A5005" t="s">
        <v>993</v>
      </c>
      <c r="B5005" t="s">
        <v>578</v>
      </c>
      <c r="C5005" t="s">
        <v>88</v>
      </c>
      <c r="D5005" t="s">
        <v>17</v>
      </c>
      <c r="E5005" t="s">
        <v>538</v>
      </c>
      <c r="F5005" t="s">
        <v>100</v>
      </c>
      <c r="G5005">
        <v>23602</v>
      </c>
      <c r="H5005" t="s">
        <v>20</v>
      </c>
      <c r="I5005" t="s">
        <v>32</v>
      </c>
      <c r="J5005" t="s">
        <v>80</v>
      </c>
      <c r="K5005">
        <v>191.6</v>
      </c>
      <c r="L5005">
        <v>4</v>
      </c>
      <c r="M5005">
        <v>0</v>
      </c>
      <c r="N5005">
        <v>91.968000000000004</v>
      </c>
      <c r="O5005" s="5">
        <f t="shared" si="78"/>
        <v>0.48000000000000004</v>
      </c>
    </row>
    <row r="5006" spans="1:15" x14ac:dyDescent="0.25">
      <c r="A5006" t="s">
        <v>633</v>
      </c>
      <c r="B5006" t="s">
        <v>38</v>
      </c>
      <c r="C5006" t="s">
        <v>16</v>
      </c>
      <c r="D5006" t="s">
        <v>17</v>
      </c>
      <c r="E5006" t="s">
        <v>26</v>
      </c>
      <c r="F5006" t="s">
        <v>27</v>
      </c>
      <c r="G5006">
        <v>90032</v>
      </c>
      <c r="H5006" t="s">
        <v>31</v>
      </c>
      <c r="I5006" t="s">
        <v>32</v>
      </c>
      <c r="J5006" t="s">
        <v>80</v>
      </c>
      <c r="K5006">
        <v>10.56</v>
      </c>
      <c r="L5006">
        <v>2</v>
      </c>
      <c r="M5006">
        <v>0</v>
      </c>
      <c r="N5006">
        <v>5.0688000000000004</v>
      </c>
      <c r="O5006" s="5">
        <f t="shared" si="78"/>
        <v>0.48000000000000004</v>
      </c>
    </row>
    <row r="5007" spans="1:15" x14ac:dyDescent="0.25">
      <c r="A5007" t="s">
        <v>744</v>
      </c>
      <c r="B5007" t="s">
        <v>15</v>
      </c>
      <c r="C5007" t="s">
        <v>16</v>
      </c>
      <c r="D5007" t="s">
        <v>17</v>
      </c>
      <c r="E5007" t="s">
        <v>127</v>
      </c>
      <c r="F5007" t="s">
        <v>117</v>
      </c>
      <c r="G5007">
        <v>39212</v>
      </c>
      <c r="H5007" t="s">
        <v>20</v>
      </c>
      <c r="I5007" t="s">
        <v>58</v>
      </c>
      <c r="J5007" t="s">
        <v>129</v>
      </c>
      <c r="K5007">
        <v>47.79</v>
      </c>
      <c r="L5007">
        <v>3</v>
      </c>
      <c r="M5007">
        <v>0</v>
      </c>
      <c r="N5007">
        <v>16.2486</v>
      </c>
      <c r="O5007" s="5">
        <f t="shared" si="78"/>
        <v>0.34</v>
      </c>
    </row>
    <row r="5008" spans="1:15" x14ac:dyDescent="0.25">
      <c r="A5008" t="s">
        <v>843</v>
      </c>
      <c r="B5008" t="s">
        <v>15</v>
      </c>
      <c r="C5008" t="s">
        <v>30</v>
      </c>
      <c r="D5008" t="s">
        <v>17</v>
      </c>
      <c r="E5008" t="s">
        <v>279</v>
      </c>
      <c r="F5008" t="s">
        <v>83</v>
      </c>
      <c r="G5008">
        <v>47374</v>
      </c>
      <c r="H5008" t="s">
        <v>89</v>
      </c>
      <c r="I5008" t="s">
        <v>32</v>
      </c>
      <c r="J5008" t="s">
        <v>43</v>
      </c>
      <c r="K5008">
        <v>714.3</v>
      </c>
      <c r="L5008">
        <v>5</v>
      </c>
      <c r="M5008">
        <v>0</v>
      </c>
      <c r="N5008">
        <v>207.14699999999999</v>
      </c>
      <c r="O5008" s="5">
        <f t="shared" si="78"/>
        <v>0.28999999999999998</v>
      </c>
    </row>
    <row r="5009" spans="1:15" x14ac:dyDescent="0.25">
      <c r="A5009" t="s">
        <v>652</v>
      </c>
      <c r="B5009" t="s">
        <v>38</v>
      </c>
      <c r="C5009" t="s">
        <v>88</v>
      </c>
      <c r="D5009" t="s">
        <v>17</v>
      </c>
      <c r="E5009" t="s">
        <v>110</v>
      </c>
      <c r="F5009" t="s">
        <v>94</v>
      </c>
      <c r="G5009">
        <v>10035</v>
      </c>
      <c r="H5009" t="s">
        <v>119</v>
      </c>
      <c r="I5009" t="s">
        <v>58</v>
      </c>
      <c r="J5009" t="s">
        <v>371</v>
      </c>
      <c r="K5009">
        <v>2321.9</v>
      </c>
      <c r="L5009">
        <v>2</v>
      </c>
      <c r="M5009">
        <v>0</v>
      </c>
      <c r="N5009">
        <v>1114.5119999999999</v>
      </c>
      <c r="O5009" s="5">
        <f t="shared" si="78"/>
        <v>0.48</v>
      </c>
    </row>
    <row r="5010" spans="1:15" x14ac:dyDescent="0.25">
      <c r="A5010" t="s">
        <v>652</v>
      </c>
      <c r="B5010" t="s">
        <v>38</v>
      </c>
      <c r="C5010" t="s">
        <v>88</v>
      </c>
      <c r="D5010" t="s">
        <v>17</v>
      </c>
      <c r="E5010" t="s">
        <v>110</v>
      </c>
      <c r="F5010" t="s">
        <v>94</v>
      </c>
      <c r="G5010">
        <v>10035</v>
      </c>
      <c r="H5010" t="s">
        <v>119</v>
      </c>
      <c r="I5010" t="s">
        <v>32</v>
      </c>
      <c r="J5010" t="s">
        <v>43</v>
      </c>
      <c r="K5010">
        <v>17.940000000000001</v>
      </c>
      <c r="L5010">
        <v>3</v>
      </c>
      <c r="M5010">
        <v>0</v>
      </c>
      <c r="N5010">
        <v>3.0497999999999998</v>
      </c>
      <c r="O5010" s="5">
        <f t="shared" si="78"/>
        <v>0.16999999999999998</v>
      </c>
    </row>
    <row r="5011" spans="1:15" x14ac:dyDescent="0.25">
      <c r="A5011" t="s">
        <v>642</v>
      </c>
      <c r="B5011" t="s">
        <v>38</v>
      </c>
      <c r="C5011" t="s">
        <v>30</v>
      </c>
      <c r="D5011" t="s">
        <v>17</v>
      </c>
      <c r="E5011" t="s">
        <v>73</v>
      </c>
      <c r="F5011" t="s">
        <v>70</v>
      </c>
      <c r="G5011">
        <v>19134</v>
      </c>
      <c r="H5011" t="s">
        <v>119</v>
      </c>
      <c r="I5011" t="s">
        <v>32</v>
      </c>
      <c r="J5011" t="s">
        <v>64</v>
      </c>
      <c r="K5011">
        <v>9.5220000000000002</v>
      </c>
      <c r="L5011">
        <v>1</v>
      </c>
      <c r="M5011">
        <v>0.7</v>
      </c>
      <c r="N5011">
        <v>-6.9828000000000001</v>
      </c>
      <c r="O5011" s="5">
        <f t="shared" si="78"/>
        <v>-0.73333333333333328</v>
      </c>
    </row>
    <row r="5012" spans="1:15" x14ac:dyDescent="0.25">
      <c r="A5012" t="s">
        <v>642</v>
      </c>
      <c r="B5012" t="s">
        <v>38</v>
      </c>
      <c r="C5012" t="s">
        <v>30</v>
      </c>
      <c r="D5012" t="s">
        <v>17</v>
      </c>
      <c r="E5012" t="s">
        <v>73</v>
      </c>
      <c r="F5012" t="s">
        <v>70</v>
      </c>
      <c r="G5012">
        <v>19134</v>
      </c>
      <c r="H5012" t="s">
        <v>119</v>
      </c>
      <c r="I5012" t="s">
        <v>58</v>
      </c>
      <c r="J5012" t="s">
        <v>59</v>
      </c>
      <c r="K5012">
        <v>791.96400000000006</v>
      </c>
      <c r="L5012">
        <v>6</v>
      </c>
      <c r="M5012">
        <v>0.4</v>
      </c>
      <c r="N5012">
        <v>-131.994</v>
      </c>
      <c r="O5012" s="5">
        <f t="shared" si="78"/>
        <v>-0.16666666666666666</v>
      </c>
    </row>
    <row r="5013" spans="1:15" x14ac:dyDescent="0.25">
      <c r="A5013" t="s">
        <v>642</v>
      </c>
      <c r="B5013" t="s">
        <v>38</v>
      </c>
      <c r="C5013" t="s">
        <v>30</v>
      </c>
      <c r="D5013" t="s">
        <v>17</v>
      </c>
      <c r="E5013" t="s">
        <v>73</v>
      </c>
      <c r="F5013" t="s">
        <v>70</v>
      </c>
      <c r="G5013">
        <v>19134</v>
      </c>
      <c r="H5013" t="s">
        <v>119</v>
      </c>
      <c r="I5013" t="s">
        <v>32</v>
      </c>
      <c r="J5013" t="s">
        <v>64</v>
      </c>
      <c r="K5013">
        <v>4.923</v>
      </c>
      <c r="L5013">
        <v>3</v>
      </c>
      <c r="M5013">
        <v>0.7</v>
      </c>
      <c r="N5013">
        <v>-3.9384000000000001</v>
      </c>
      <c r="O5013" s="5">
        <f t="shared" si="78"/>
        <v>-0.8</v>
      </c>
    </row>
    <row r="5014" spans="1:15" x14ac:dyDescent="0.25">
      <c r="A5014" t="s">
        <v>674</v>
      </c>
      <c r="B5014" t="s">
        <v>155</v>
      </c>
      <c r="C5014" t="s">
        <v>30</v>
      </c>
      <c r="D5014" t="s">
        <v>17</v>
      </c>
      <c r="E5014" t="s">
        <v>170</v>
      </c>
      <c r="F5014" t="s">
        <v>28</v>
      </c>
      <c r="G5014">
        <v>85023</v>
      </c>
      <c r="H5014" t="s">
        <v>31</v>
      </c>
      <c r="I5014" t="s">
        <v>21</v>
      </c>
      <c r="J5014" t="s">
        <v>22</v>
      </c>
      <c r="K5014">
        <v>209.97900000000001</v>
      </c>
      <c r="L5014">
        <v>7</v>
      </c>
      <c r="M5014">
        <v>0.7</v>
      </c>
      <c r="N5014">
        <v>-356.96429999999998</v>
      </c>
      <c r="O5014" s="5">
        <f t="shared" si="78"/>
        <v>-1.6999999999999997</v>
      </c>
    </row>
    <row r="5015" spans="1:15" x14ac:dyDescent="0.25">
      <c r="A5015" t="s">
        <v>785</v>
      </c>
      <c r="B5015" t="s">
        <v>38</v>
      </c>
      <c r="C5015" t="s">
        <v>88</v>
      </c>
      <c r="D5015" t="s">
        <v>17</v>
      </c>
      <c r="E5015" t="s">
        <v>253</v>
      </c>
      <c r="F5015" t="s">
        <v>124</v>
      </c>
      <c r="G5015">
        <v>44105</v>
      </c>
      <c r="H5015" t="s">
        <v>119</v>
      </c>
      <c r="I5015" t="s">
        <v>32</v>
      </c>
      <c r="J5015" t="s">
        <v>64</v>
      </c>
      <c r="K5015">
        <v>33.93</v>
      </c>
      <c r="L5015">
        <v>3</v>
      </c>
      <c r="M5015">
        <v>0.7</v>
      </c>
      <c r="N5015">
        <v>-22.62</v>
      </c>
      <c r="O5015" s="5">
        <f t="shared" si="78"/>
        <v>-0.66666666666666674</v>
      </c>
    </row>
    <row r="5016" spans="1:15" x14ac:dyDescent="0.25">
      <c r="A5016" t="s">
        <v>785</v>
      </c>
      <c r="B5016" t="s">
        <v>38</v>
      </c>
      <c r="C5016" t="s">
        <v>88</v>
      </c>
      <c r="D5016" t="s">
        <v>17</v>
      </c>
      <c r="E5016" t="s">
        <v>253</v>
      </c>
      <c r="F5016" t="s">
        <v>124</v>
      </c>
      <c r="G5016">
        <v>44105</v>
      </c>
      <c r="H5016" t="s">
        <v>119</v>
      </c>
      <c r="I5016" t="s">
        <v>32</v>
      </c>
      <c r="J5016" t="s">
        <v>43</v>
      </c>
      <c r="K5016">
        <v>222.32</v>
      </c>
      <c r="L5016">
        <v>7</v>
      </c>
      <c r="M5016">
        <v>0.2</v>
      </c>
      <c r="N5016">
        <v>25.010999999999999</v>
      </c>
      <c r="O5016" s="5">
        <f t="shared" si="78"/>
        <v>0.1125</v>
      </c>
    </row>
    <row r="5017" spans="1:15" x14ac:dyDescent="0.25">
      <c r="A5017" t="s">
        <v>785</v>
      </c>
      <c r="B5017" t="s">
        <v>38</v>
      </c>
      <c r="C5017" t="s">
        <v>88</v>
      </c>
      <c r="D5017" t="s">
        <v>17</v>
      </c>
      <c r="E5017" t="s">
        <v>253</v>
      </c>
      <c r="F5017" t="s">
        <v>124</v>
      </c>
      <c r="G5017">
        <v>44105</v>
      </c>
      <c r="H5017" t="s">
        <v>119</v>
      </c>
      <c r="I5017" t="s">
        <v>58</v>
      </c>
      <c r="J5017" t="s">
        <v>59</v>
      </c>
      <c r="K5017">
        <v>210.56399999999999</v>
      </c>
      <c r="L5017">
        <v>6</v>
      </c>
      <c r="M5017">
        <v>0.4</v>
      </c>
      <c r="N5017">
        <v>-52.640999999999998</v>
      </c>
      <c r="O5017" s="5">
        <f t="shared" si="78"/>
        <v>-0.25</v>
      </c>
    </row>
    <row r="5018" spans="1:15" x14ac:dyDescent="0.25">
      <c r="A5018" t="s">
        <v>819</v>
      </c>
      <c r="B5018" t="s">
        <v>38</v>
      </c>
      <c r="C5018" t="s">
        <v>16</v>
      </c>
      <c r="D5018" t="s">
        <v>17</v>
      </c>
      <c r="E5018" t="s">
        <v>374</v>
      </c>
      <c r="F5018" t="s">
        <v>124</v>
      </c>
      <c r="G5018">
        <v>43615</v>
      </c>
      <c r="H5018" t="s">
        <v>119</v>
      </c>
      <c r="I5018" t="s">
        <v>21</v>
      </c>
      <c r="J5018" t="s">
        <v>48</v>
      </c>
      <c r="K5018">
        <v>35.167999999999999</v>
      </c>
      <c r="L5018">
        <v>7</v>
      </c>
      <c r="M5018">
        <v>0.2</v>
      </c>
      <c r="N5018">
        <v>9.6712000000000007</v>
      </c>
      <c r="O5018" s="5">
        <f t="shared" si="78"/>
        <v>0.27500000000000002</v>
      </c>
    </row>
    <row r="5019" spans="1:15" x14ac:dyDescent="0.25">
      <c r="A5019" t="s">
        <v>819</v>
      </c>
      <c r="B5019" t="s">
        <v>38</v>
      </c>
      <c r="C5019" t="s">
        <v>16</v>
      </c>
      <c r="D5019" t="s">
        <v>17</v>
      </c>
      <c r="E5019" t="s">
        <v>374</v>
      </c>
      <c r="F5019" t="s">
        <v>124</v>
      </c>
      <c r="G5019">
        <v>43615</v>
      </c>
      <c r="H5019" t="s">
        <v>119</v>
      </c>
      <c r="I5019" t="s">
        <v>58</v>
      </c>
      <c r="J5019" t="s">
        <v>59</v>
      </c>
      <c r="K5019">
        <v>1502.376</v>
      </c>
      <c r="L5019">
        <v>4</v>
      </c>
      <c r="M5019">
        <v>0.4</v>
      </c>
      <c r="N5019">
        <v>-250.39599999999999</v>
      </c>
      <c r="O5019" s="5">
        <f t="shared" si="78"/>
        <v>-0.16666666666666666</v>
      </c>
    </row>
    <row r="5020" spans="1:15" x14ac:dyDescent="0.25">
      <c r="A5020" t="s">
        <v>633</v>
      </c>
      <c r="B5020" t="s">
        <v>155</v>
      </c>
      <c r="C5020" t="s">
        <v>16</v>
      </c>
      <c r="D5020" t="s">
        <v>17</v>
      </c>
      <c r="E5020" t="s">
        <v>26</v>
      </c>
      <c r="F5020" t="s">
        <v>27</v>
      </c>
      <c r="G5020">
        <v>90008</v>
      </c>
      <c r="H5020" t="s">
        <v>31</v>
      </c>
      <c r="I5020" t="s">
        <v>21</v>
      </c>
      <c r="J5020" t="s">
        <v>48</v>
      </c>
      <c r="K5020">
        <v>10.11</v>
      </c>
      <c r="L5020">
        <v>3</v>
      </c>
      <c r="M5020">
        <v>0</v>
      </c>
      <c r="N5020">
        <v>3.2351999999999999</v>
      </c>
      <c r="O5020" s="5">
        <f t="shared" si="78"/>
        <v>0.32</v>
      </c>
    </row>
    <row r="5021" spans="1:15" x14ac:dyDescent="0.25">
      <c r="A5021" t="s">
        <v>633</v>
      </c>
      <c r="B5021" t="s">
        <v>155</v>
      </c>
      <c r="C5021" t="s">
        <v>16</v>
      </c>
      <c r="D5021" t="s">
        <v>17</v>
      </c>
      <c r="E5021" t="s">
        <v>26</v>
      </c>
      <c r="F5021" t="s">
        <v>27</v>
      </c>
      <c r="G5021">
        <v>90008</v>
      </c>
      <c r="H5021" t="s">
        <v>31</v>
      </c>
      <c r="I5021" t="s">
        <v>58</v>
      </c>
      <c r="J5021" t="s">
        <v>129</v>
      </c>
      <c r="K5021">
        <v>772.47</v>
      </c>
      <c r="L5021">
        <v>3</v>
      </c>
      <c r="M5021">
        <v>0</v>
      </c>
      <c r="N5021">
        <v>146.76929999999999</v>
      </c>
      <c r="O5021" s="5">
        <f t="shared" si="78"/>
        <v>0.18999999999999997</v>
      </c>
    </row>
    <row r="5022" spans="1:15" x14ac:dyDescent="0.25">
      <c r="A5022" t="s">
        <v>633</v>
      </c>
      <c r="B5022" t="s">
        <v>155</v>
      </c>
      <c r="C5022" t="s">
        <v>16</v>
      </c>
      <c r="D5022" t="s">
        <v>17</v>
      </c>
      <c r="E5022" t="s">
        <v>26</v>
      </c>
      <c r="F5022" t="s">
        <v>27</v>
      </c>
      <c r="G5022">
        <v>90008</v>
      </c>
      <c r="H5022" t="s">
        <v>31</v>
      </c>
      <c r="I5022" t="s">
        <v>32</v>
      </c>
      <c r="J5022" t="s">
        <v>334</v>
      </c>
      <c r="K5022">
        <v>20.46</v>
      </c>
      <c r="L5022">
        <v>2</v>
      </c>
      <c r="M5022">
        <v>0</v>
      </c>
      <c r="N5022">
        <v>5.3196000000000003</v>
      </c>
      <c r="O5022" s="5">
        <f t="shared" si="78"/>
        <v>0.26</v>
      </c>
    </row>
    <row r="5023" spans="1:15" x14ac:dyDescent="0.25">
      <c r="A5023" t="s">
        <v>652</v>
      </c>
      <c r="B5023" t="s">
        <v>15</v>
      </c>
      <c r="C5023" t="s">
        <v>30</v>
      </c>
      <c r="D5023" t="s">
        <v>17</v>
      </c>
      <c r="E5023" t="s">
        <v>110</v>
      </c>
      <c r="F5023" t="s">
        <v>94</v>
      </c>
      <c r="G5023">
        <v>10011</v>
      </c>
      <c r="H5023" t="s">
        <v>119</v>
      </c>
      <c r="I5023" t="s">
        <v>32</v>
      </c>
      <c r="J5023" t="s">
        <v>334</v>
      </c>
      <c r="K5023">
        <v>347.58</v>
      </c>
      <c r="L5023">
        <v>3</v>
      </c>
      <c r="M5023">
        <v>0</v>
      </c>
      <c r="N5023">
        <v>17.379000000000001</v>
      </c>
      <c r="O5023" s="5">
        <f t="shared" si="78"/>
        <v>0.05</v>
      </c>
    </row>
    <row r="5024" spans="1:15" x14ac:dyDescent="0.25">
      <c r="A5024" t="s">
        <v>705</v>
      </c>
      <c r="B5024" t="s">
        <v>38</v>
      </c>
      <c r="C5024" t="s">
        <v>16</v>
      </c>
      <c r="D5024" t="s">
        <v>17</v>
      </c>
      <c r="E5024" t="s">
        <v>228</v>
      </c>
      <c r="F5024" t="s">
        <v>27</v>
      </c>
      <c r="G5024">
        <v>92037</v>
      </c>
      <c r="H5024" t="s">
        <v>31</v>
      </c>
      <c r="I5024" t="s">
        <v>58</v>
      </c>
      <c r="J5024" t="s">
        <v>129</v>
      </c>
      <c r="K5024">
        <v>72.64</v>
      </c>
      <c r="L5024">
        <v>2</v>
      </c>
      <c r="M5024">
        <v>0</v>
      </c>
      <c r="N5024">
        <v>21.792000000000002</v>
      </c>
      <c r="O5024" s="5">
        <f t="shared" si="78"/>
        <v>0.30000000000000004</v>
      </c>
    </row>
    <row r="5025" spans="1:15" x14ac:dyDescent="0.25">
      <c r="A5025" t="s">
        <v>705</v>
      </c>
      <c r="B5025" t="s">
        <v>38</v>
      </c>
      <c r="C5025" t="s">
        <v>16</v>
      </c>
      <c r="D5025" t="s">
        <v>17</v>
      </c>
      <c r="E5025" t="s">
        <v>228</v>
      </c>
      <c r="F5025" t="s">
        <v>27</v>
      </c>
      <c r="G5025">
        <v>92037</v>
      </c>
      <c r="H5025" t="s">
        <v>31</v>
      </c>
      <c r="I5025" t="s">
        <v>58</v>
      </c>
      <c r="J5025" t="s">
        <v>129</v>
      </c>
      <c r="K5025">
        <v>772.47</v>
      </c>
      <c r="L5025">
        <v>3</v>
      </c>
      <c r="M5025">
        <v>0</v>
      </c>
      <c r="N5025">
        <v>146.76929999999999</v>
      </c>
      <c r="O5025" s="5">
        <f t="shared" si="78"/>
        <v>0.18999999999999997</v>
      </c>
    </row>
    <row r="5026" spans="1:15" x14ac:dyDescent="0.25">
      <c r="A5026" t="s">
        <v>705</v>
      </c>
      <c r="B5026" t="s">
        <v>38</v>
      </c>
      <c r="C5026" t="s">
        <v>16</v>
      </c>
      <c r="D5026" t="s">
        <v>17</v>
      </c>
      <c r="E5026" t="s">
        <v>228</v>
      </c>
      <c r="F5026" t="s">
        <v>27</v>
      </c>
      <c r="G5026">
        <v>92037</v>
      </c>
      <c r="H5026" t="s">
        <v>31</v>
      </c>
      <c r="I5026" t="s">
        <v>21</v>
      </c>
      <c r="J5026" t="s">
        <v>48</v>
      </c>
      <c r="K5026">
        <v>39.92</v>
      </c>
      <c r="L5026">
        <v>4</v>
      </c>
      <c r="M5026">
        <v>0</v>
      </c>
      <c r="N5026">
        <v>11.1776</v>
      </c>
      <c r="O5026" s="5">
        <f t="shared" si="78"/>
        <v>0.27999999999999997</v>
      </c>
    </row>
    <row r="5027" spans="1:15" x14ac:dyDescent="0.25">
      <c r="A5027" t="s">
        <v>940</v>
      </c>
      <c r="B5027" t="s">
        <v>38</v>
      </c>
      <c r="C5027" t="s">
        <v>16</v>
      </c>
      <c r="D5027" t="s">
        <v>17</v>
      </c>
      <c r="E5027" t="s">
        <v>494</v>
      </c>
      <c r="F5027" t="s">
        <v>131</v>
      </c>
      <c r="G5027">
        <v>73120</v>
      </c>
      <c r="H5027" t="s">
        <v>89</v>
      </c>
      <c r="I5027" t="s">
        <v>32</v>
      </c>
      <c r="J5027" t="s">
        <v>64</v>
      </c>
      <c r="K5027">
        <v>33.479999999999997</v>
      </c>
      <c r="L5027">
        <v>2</v>
      </c>
      <c r="M5027">
        <v>0</v>
      </c>
      <c r="N5027">
        <v>16.405200000000001</v>
      </c>
      <c r="O5027" s="5">
        <f t="shared" si="78"/>
        <v>0.49000000000000005</v>
      </c>
    </row>
    <row r="5028" spans="1:15" x14ac:dyDescent="0.25">
      <c r="A5028" t="s">
        <v>940</v>
      </c>
      <c r="B5028" t="s">
        <v>38</v>
      </c>
      <c r="C5028" t="s">
        <v>16</v>
      </c>
      <c r="D5028" t="s">
        <v>17</v>
      </c>
      <c r="E5028" t="s">
        <v>494</v>
      </c>
      <c r="F5028" t="s">
        <v>131</v>
      </c>
      <c r="G5028">
        <v>73120</v>
      </c>
      <c r="H5028" t="s">
        <v>89</v>
      </c>
      <c r="I5028" t="s">
        <v>58</v>
      </c>
      <c r="J5028" t="s">
        <v>59</v>
      </c>
      <c r="K5028">
        <v>461.97</v>
      </c>
      <c r="L5028">
        <v>3</v>
      </c>
      <c r="M5028">
        <v>0</v>
      </c>
      <c r="N5028">
        <v>133.97130000000001</v>
      </c>
      <c r="O5028" s="5">
        <f t="shared" si="78"/>
        <v>0.29000000000000004</v>
      </c>
    </row>
    <row r="5029" spans="1:15" x14ac:dyDescent="0.25">
      <c r="A5029" t="s">
        <v>940</v>
      </c>
      <c r="B5029" t="s">
        <v>38</v>
      </c>
      <c r="C5029" t="s">
        <v>16</v>
      </c>
      <c r="D5029" t="s">
        <v>17</v>
      </c>
      <c r="E5029" t="s">
        <v>494</v>
      </c>
      <c r="F5029" t="s">
        <v>131</v>
      </c>
      <c r="G5029">
        <v>73120</v>
      </c>
      <c r="H5029" t="s">
        <v>89</v>
      </c>
      <c r="I5029" t="s">
        <v>32</v>
      </c>
      <c r="J5029" t="s">
        <v>68</v>
      </c>
      <c r="K5029">
        <v>137.62</v>
      </c>
      <c r="L5029">
        <v>2</v>
      </c>
      <c r="M5029">
        <v>0</v>
      </c>
      <c r="N5029">
        <v>60.552799999999998</v>
      </c>
      <c r="O5029" s="5">
        <f t="shared" si="78"/>
        <v>0.43999999999999995</v>
      </c>
    </row>
    <row r="5030" spans="1:15" x14ac:dyDescent="0.25">
      <c r="A5030" t="s">
        <v>940</v>
      </c>
      <c r="B5030" t="s">
        <v>38</v>
      </c>
      <c r="C5030" t="s">
        <v>16</v>
      </c>
      <c r="D5030" t="s">
        <v>17</v>
      </c>
      <c r="E5030" t="s">
        <v>494</v>
      </c>
      <c r="F5030" t="s">
        <v>131</v>
      </c>
      <c r="G5030">
        <v>73120</v>
      </c>
      <c r="H5030" t="s">
        <v>89</v>
      </c>
      <c r="I5030" t="s">
        <v>21</v>
      </c>
      <c r="J5030" t="s">
        <v>25</v>
      </c>
      <c r="K5030">
        <v>302.67</v>
      </c>
      <c r="L5030">
        <v>3</v>
      </c>
      <c r="M5030">
        <v>0</v>
      </c>
      <c r="N5030">
        <v>72.640799999999999</v>
      </c>
      <c r="O5030" s="5">
        <f t="shared" si="78"/>
        <v>0.24</v>
      </c>
    </row>
    <row r="5031" spans="1:15" x14ac:dyDescent="0.25">
      <c r="A5031" t="s">
        <v>654</v>
      </c>
      <c r="B5031" t="s">
        <v>15</v>
      </c>
      <c r="C5031" t="s">
        <v>16</v>
      </c>
      <c r="D5031" t="s">
        <v>17</v>
      </c>
      <c r="E5031" t="s">
        <v>116</v>
      </c>
      <c r="F5031" t="s">
        <v>74</v>
      </c>
      <c r="G5031">
        <v>60653</v>
      </c>
      <c r="H5031" t="s">
        <v>89</v>
      </c>
      <c r="I5031" t="s">
        <v>58</v>
      </c>
      <c r="J5031" t="s">
        <v>129</v>
      </c>
      <c r="K5031">
        <v>239.976</v>
      </c>
      <c r="L5031">
        <v>3</v>
      </c>
      <c r="M5031">
        <v>0.2</v>
      </c>
      <c r="N5031">
        <v>53.994599999999998</v>
      </c>
      <c r="O5031" s="5">
        <f t="shared" si="78"/>
        <v>0.22500000000000001</v>
      </c>
    </row>
    <row r="5032" spans="1:15" x14ac:dyDescent="0.25">
      <c r="A5032" t="s">
        <v>640</v>
      </c>
      <c r="B5032" t="s">
        <v>38</v>
      </c>
      <c r="C5032" t="s">
        <v>16</v>
      </c>
      <c r="D5032" t="s">
        <v>17</v>
      </c>
      <c r="E5032" t="s">
        <v>65</v>
      </c>
      <c r="F5032" t="s">
        <v>27</v>
      </c>
      <c r="G5032">
        <v>94109</v>
      </c>
      <c r="H5032" t="s">
        <v>31</v>
      </c>
      <c r="I5032" t="s">
        <v>32</v>
      </c>
      <c r="J5032" t="s">
        <v>53</v>
      </c>
      <c r="K5032">
        <v>8.34</v>
      </c>
      <c r="L5032">
        <v>3</v>
      </c>
      <c r="M5032">
        <v>0</v>
      </c>
      <c r="N5032">
        <v>2.1684000000000001</v>
      </c>
      <c r="O5032" s="5">
        <f t="shared" si="78"/>
        <v>0.26</v>
      </c>
    </row>
    <row r="5033" spans="1:15" x14ac:dyDescent="0.25">
      <c r="A5033" t="s">
        <v>640</v>
      </c>
      <c r="B5033" t="s">
        <v>38</v>
      </c>
      <c r="C5033" t="s">
        <v>16</v>
      </c>
      <c r="D5033" t="s">
        <v>17</v>
      </c>
      <c r="E5033" t="s">
        <v>65</v>
      </c>
      <c r="F5033" t="s">
        <v>27</v>
      </c>
      <c r="G5033">
        <v>94109</v>
      </c>
      <c r="H5033" t="s">
        <v>31</v>
      </c>
      <c r="I5033" t="s">
        <v>32</v>
      </c>
      <c r="J5033" t="s">
        <v>334</v>
      </c>
      <c r="K5033">
        <v>8.57</v>
      </c>
      <c r="L5033">
        <v>1</v>
      </c>
      <c r="M5033">
        <v>0</v>
      </c>
      <c r="N5033">
        <v>2.2282000000000002</v>
      </c>
      <c r="O5033" s="5">
        <f t="shared" si="78"/>
        <v>0.26</v>
      </c>
    </row>
    <row r="5034" spans="1:15" x14ac:dyDescent="0.25">
      <c r="A5034" t="s">
        <v>640</v>
      </c>
      <c r="B5034" t="s">
        <v>38</v>
      </c>
      <c r="C5034" t="s">
        <v>16</v>
      </c>
      <c r="D5034" t="s">
        <v>17</v>
      </c>
      <c r="E5034" t="s">
        <v>65</v>
      </c>
      <c r="F5034" t="s">
        <v>27</v>
      </c>
      <c r="G5034">
        <v>94109</v>
      </c>
      <c r="H5034" t="s">
        <v>31</v>
      </c>
      <c r="I5034" t="s">
        <v>32</v>
      </c>
      <c r="J5034" t="s">
        <v>64</v>
      </c>
      <c r="K5034">
        <v>119.616</v>
      </c>
      <c r="L5034">
        <v>8</v>
      </c>
      <c r="M5034">
        <v>0.2</v>
      </c>
      <c r="N5034">
        <v>40.370399999999997</v>
      </c>
      <c r="O5034" s="5">
        <f t="shared" si="78"/>
        <v>0.33749999999999997</v>
      </c>
    </row>
    <row r="5035" spans="1:15" x14ac:dyDescent="0.25">
      <c r="A5035" t="s">
        <v>880</v>
      </c>
      <c r="B5035" t="s">
        <v>38</v>
      </c>
      <c r="C5035" t="s">
        <v>30</v>
      </c>
      <c r="D5035" t="s">
        <v>17</v>
      </c>
      <c r="E5035" t="s">
        <v>438</v>
      </c>
      <c r="F5035" t="s">
        <v>139</v>
      </c>
      <c r="G5035">
        <v>8360</v>
      </c>
      <c r="H5035" t="s">
        <v>119</v>
      </c>
      <c r="I5035" t="s">
        <v>21</v>
      </c>
      <c r="J5035" t="s">
        <v>25</v>
      </c>
      <c r="K5035">
        <v>212.94</v>
      </c>
      <c r="L5035">
        <v>3</v>
      </c>
      <c r="M5035">
        <v>0</v>
      </c>
      <c r="N5035">
        <v>25.552800000000001</v>
      </c>
      <c r="O5035" s="5">
        <f t="shared" si="78"/>
        <v>0.12000000000000001</v>
      </c>
    </row>
    <row r="5036" spans="1:15" x14ac:dyDescent="0.25">
      <c r="A5036" t="s">
        <v>880</v>
      </c>
      <c r="B5036" t="s">
        <v>38</v>
      </c>
      <c r="C5036" t="s">
        <v>30</v>
      </c>
      <c r="D5036" t="s">
        <v>17</v>
      </c>
      <c r="E5036" t="s">
        <v>438</v>
      </c>
      <c r="F5036" t="s">
        <v>139</v>
      </c>
      <c r="G5036">
        <v>8360</v>
      </c>
      <c r="H5036" t="s">
        <v>119</v>
      </c>
      <c r="I5036" t="s">
        <v>32</v>
      </c>
      <c r="J5036" t="s">
        <v>68</v>
      </c>
      <c r="K5036">
        <v>26.49</v>
      </c>
      <c r="L5036">
        <v>1</v>
      </c>
      <c r="M5036">
        <v>0</v>
      </c>
      <c r="N5036">
        <v>7.4172000000000002</v>
      </c>
      <c r="O5036" s="5">
        <f t="shared" si="78"/>
        <v>0.28000000000000003</v>
      </c>
    </row>
    <row r="5037" spans="1:15" x14ac:dyDescent="0.25">
      <c r="A5037" t="s">
        <v>807</v>
      </c>
      <c r="B5037" t="s">
        <v>15</v>
      </c>
      <c r="C5037" t="s">
        <v>88</v>
      </c>
      <c r="D5037" t="s">
        <v>17</v>
      </c>
      <c r="E5037" t="s">
        <v>361</v>
      </c>
      <c r="F5037" t="s">
        <v>55</v>
      </c>
      <c r="G5037">
        <v>53209</v>
      </c>
      <c r="H5037" t="s">
        <v>89</v>
      </c>
      <c r="I5037" t="s">
        <v>21</v>
      </c>
      <c r="J5037" t="s">
        <v>22</v>
      </c>
      <c r="K5037">
        <v>687.4</v>
      </c>
      <c r="L5037">
        <v>5</v>
      </c>
      <c r="M5037">
        <v>0</v>
      </c>
      <c r="N5037">
        <v>48.118000000000002</v>
      </c>
      <c r="O5037" s="5">
        <f t="shared" si="78"/>
        <v>7.0000000000000007E-2</v>
      </c>
    </row>
    <row r="5038" spans="1:15" x14ac:dyDescent="0.25">
      <c r="A5038" t="s">
        <v>636</v>
      </c>
      <c r="B5038" t="s">
        <v>38</v>
      </c>
      <c r="C5038" t="s">
        <v>30</v>
      </c>
      <c r="D5038" t="s">
        <v>17</v>
      </c>
      <c r="E5038" t="s">
        <v>44</v>
      </c>
      <c r="F5038" t="s">
        <v>45</v>
      </c>
      <c r="G5038">
        <v>98115</v>
      </c>
      <c r="H5038" t="s">
        <v>31</v>
      </c>
      <c r="I5038" t="s">
        <v>21</v>
      </c>
      <c r="J5038" t="s">
        <v>39</v>
      </c>
      <c r="K5038">
        <v>653.54999999999995</v>
      </c>
      <c r="L5038">
        <v>3</v>
      </c>
      <c r="M5038">
        <v>0</v>
      </c>
      <c r="N5038">
        <v>111.1035</v>
      </c>
      <c r="O5038" s="5">
        <f t="shared" si="78"/>
        <v>0.17</v>
      </c>
    </row>
    <row r="5039" spans="1:15" x14ac:dyDescent="0.25">
      <c r="A5039" t="s">
        <v>636</v>
      </c>
      <c r="B5039" t="s">
        <v>38</v>
      </c>
      <c r="C5039" t="s">
        <v>30</v>
      </c>
      <c r="D5039" t="s">
        <v>17</v>
      </c>
      <c r="E5039" t="s">
        <v>44</v>
      </c>
      <c r="F5039" t="s">
        <v>45</v>
      </c>
      <c r="G5039">
        <v>98115</v>
      </c>
      <c r="H5039" t="s">
        <v>31</v>
      </c>
      <c r="I5039" t="s">
        <v>58</v>
      </c>
      <c r="J5039" t="s">
        <v>129</v>
      </c>
      <c r="K5039">
        <v>33.9</v>
      </c>
      <c r="L5039">
        <v>2</v>
      </c>
      <c r="M5039">
        <v>0</v>
      </c>
      <c r="N5039">
        <v>2.0339999999999998</v>
      </c>
      <c r="O5039" s="5">
        <f t="shared" si="78"/>
        <v>0.06</v>
      </c>
    </row>
    <row r="5040" spans="1:15" x14ac:dyDescent="0.25">
      <c r="A5040" t="s">
        <v>646</v>
      </c>
      <c r="B5040" t="s">
        <v>15</v>
      </c>
      <c r="C5040" t="s">
        <v>16</v>
      </c>
      <c r="D5040" t="s">
        <v>17</v>
      </c>
      <c r="E5040" t="s">
        <v>90</v>
      </c>
      <c r="F5040" t="s">
        <v>74</v>
      </c>
      <c r="G5040">
        <v>60540</v>
      </c>
      <c r="H5040" t="s">
        <v>89</v>
      </c>
      <c r="I5040" t="s">
        <v>58</v>
      </c>
      <c r="J5040" t="s">
        <v>129</v>
      </c>
      <c r="K5040">
        <v>239.96</v>
      </c>
      <c r="L5040">
        <v>5</v>
      </c>
      <c r="M5040">
        <v>0.2</v>
      </c>
      <c r="N5040">
        <v>83.986000000000004</v>
      </c>
      <c r="O5040" s="5">
        <f t="shared" si="78"/>
        <v>0.35000000000000003</v>
      </c>
    </row>
    <row r="5041" spans="1:15" x14ac:dyDescent="0.25">
      <c r="A5041" t="s">
        <v>672</v>
      </c>
      <c r="B5041" t="s">
        <v>155</v>
      </c>
      <c r="C5041" t="s">
        <v>30</v>
      </c>
      <c r="D5041" t="s">
        <v>17</v>
      </c>
      <c r="E5041" t="s">
        <v>167</v>
      </c>
      <c r="F5041" t="s">
        <v>56</v>
      </c>
      <c r="G5041">
        <v>19805</v>
      </c>
      <c r="H5041" t="s">
        <v>119</v>
      </c>
      <c r="I5041" t="s">
        <v>21</v>
      </c>
      <c r="J5041" t="s">
        <v>39</v>
      </c>
      <c r="K5041">
        <v>199.83600000000001</v>
      </c>
      <c r="L5041">
        <v>4</v>
      </c>
      <c r="M5041">
        <v>0.3</v>
      </c>
      <c r="N5041">
        <v>-37.112400000000001</v>
      </c>
      <c r="O5041" s="5">
        <f t="shared" si="78"/>
        <v>-0.18571428571428572</v>
      </c>
    </row>
    <row r="5042" spans="1:15" x14ac:dyDescent="0.25">
      <c r="A5042" t="s">
        <v>672</v>
      </c>
      <c r="B5042" t="s">
        <v>155</v>
      </c>
      <c r="C5042" t="s">
        <v>30</v>
      </c>
      <c r="D5042" t="s">
        <v>17</v>
      </c>
      <c r="E5042" t="s">
        <v>167</v>
      </c>
      <c r="F5042" t="s">
        <v>56</v>
      </c>
      <c r="G5042">
        <v>19805</v>
      </c>
      <c r="H5042" t="s">
        <v>119</v>
      </c>
      <c r="I5042" t="s">
        <v>58</v>
      </c>
      <c r="J5042" t="s">
        <v>59</v>
      </c>
      <c r="K5042">
        <v>716</v>
      </c>
      <c r="L5042">
        <v>2</v>
      </c>
      <c r="M5042">
        <v>0</v>
      </c>
      <c r="N5042">
        <v>193.32</v>
      </c>
      <c r="O5042" s="5">
        <f t="shared" si="78"/>
        <v>0.27</v>
      </c>
    </row>
    <row r="5043" spans="1:15" x14ac:dyDescent="0.25">
      <c r="A5043" t="s">
        <v>672</v>
      </c>
      <c r="B5043" t="s">
        <v>155</v>
      </c>
      <c r="C5043" t="s">
        <v>30</v>
      </c>
      <c r="D5043" t="s">
        <v>17</v>
      </c>
      <c r="E5043" t="s">
        <v>167</v>
      </c>
      <c r="F5043" t="s">
        <v>56</v>
      </c>
      <c r="G5043">
        <v>19805</v>
      </c>
      <c r="H5043" t="s">
        <v>119</v>
      </c>
      <c r="I5043" t="s">
        <v>32</v>
      </c>
      <c r="J5043" t="s">
        <v>64</v>
      </c>
      <c r="K5043">
        <v>221.06</v>
      </c>
      <c r="L5043">
        <v>7</v>
      </c>
      <c r="M5043">
        <v>0</v>
      </c>
      <c r="N5043">
        <v>103.8982</v>
      </c>
      <c r="O5043" s="5">
        <f t="shared" si="78"/>
        <v>0.47000000000000003</v>
      </c>
    </row>
    <row r="5044" spans="1:15" x14ac:dyDescent="0.25">
      <c r="A5044" t="s">
        <v>633</v>
      </c>
      <c r="B5044" t="s">
        <v>15</v>
      </c>
      <c r="C5044" t="s">
        <v>16</v>
      </c>
      <c r="D5044" t="s">
        <v>17</v>
      </c>
      <c r="E5044" t="s">
        <v>26</v>
      </c>
      <c r="F5044" t="s">
        <v>27</v>
      </c>
      <c r="G5044">
        <v>90036</v>
      </c>
      <c r="H5044" t="s">
        <v>31</v>
      </c>
      <c r="I5044" t="s">
        <v>32</v>
      </c>
      <c r="J5044" t="s">
        <v>80</v>
      </c>
      <c r="K5044">
        <v>67.709999999999994</v>
      </c>
      <c r="L5044">
        <v>3</v>
      </c>
      <c r="M5044">
        <v>0</v>
      </c>
      <c r="N5044">
        <v>32.500799999999998</v>
      </c>
      <c r="O5044" s="5">
        <f t="shared" si="78"/>
        <v>0.48000000000000004</v>
      </c>
    </row>
    <row r="5045" spans="1:15" x14ac:dyDescent="0.25">
      <c r="A5045" t="s">
        <v>633</v>
      </c>
      <c r="B5045" t="s">
        <v>15</v>
      </c>
      <c r="C5045" t="s">
        <v>16</v>
      </c>
      <c r="D5045" t="s">
        <v>17</v>
      </c>
      <c r="E5045" t="s">
        <v>26</v>
      </c>
      <c r="F5045" t="s">
        <v>27</v>
      </c>
      <c r="G5045">
        <v>90036</v>
      </c>
      <c r="H5045" t="s">
        <v>31</v>
      </c>
      <c r="I5045" t="s">
        <v>32</v>
      </c>
      <c r="J5045" t="s">
        <v>68</v>
      </c>
      <c r="K5045">
        <v>129.91999999999999</v>
      </c>
      <c r="L5045">
        <v>4</v>
      </c>
      <c r="M5045">
        <v>0</v>
      </c>
      <c r="N5045">
        <v>38.975999999999999</v>
      </c>
      <c r="O5045" s="5">
        <f t="shared" si="78"/>
        <v>0.30000000000000004</v>
      </c>
    </row>
    <row r="5046" spans="1:15" x14ac:dyDescent="0.25">
      <c r="A5046" t="s">
        <v>633</v>
      </c>
      <c r="B5046" t="s">
        <v>15</v>
      </c>
      <c r="C5046" t="s">
        <v>16</v>
      </c>
      <c r="D5046" t="s">
        <v>17</v>
      </c>
      <c r="E5046" t="s">
        <v>26</v>
      </c>
      <c r="F5046" t="s">
        <v>27</v>
      </c>
      <c r="G5046">
        <v>90036</v>
      </c>
      <c r="H5046" t="s">
        <v>31</v>
      </c>
      <c r="I5046" t="s">
        <v>21</v>
      </c>
      <c r="J5046" t="s">
        <v>48</v>
      </c>
      <c r="K5046">
        <v>467.46</v>
      </c>
      <c r="L5046">
        <v>9</v>
      </c>
      <c r="M5046">
        <v>0</v>
      </c>
      <c r="N5046">
        <v>191.65860000000001</v>
      </c>
      <c r="O5046" s="5">
        <f t="shared" si="78"/>
        <v>0.41000000000000003</v>
      </c>
    </row>
    <row r="5047" spans="1:15" x14ac:dyDescent="0.25">
      <c r="A5047" t="s">
        <v>633</v>
      </c>
      <c r="B5047" t="s">
        <v>15</v>
      </c>
      <c r="C5047" t="s">
        <v>16</v>
      </c>
      <c r="D5047" t="s">
        <v>17</v>
      </c>
      <c r="E5047" t="s">
        <v>26</v>
      </c>
      <c r="F5047" t="s">
        <v>27</v>
      </c>
      <c r="G5047">
        <v>90036</v>
      </c>
      <c r="H5047" t="s">
        <v>31</v>
      </c>
      <c r="I5047" t="s">
        <v>32</v>
      </c>
      <c r="J5047" t="s">
        <v>80</v>
      </c>
      <c r="K5047">
        <v>61.4</v>
      </c>
      <c r="L5047">
        <v>5</v>
      </c>
      <c r="M5047">
        <v>0</v>
      </c>
      <c r="N5047">
        <v>28.858000000000001</v>
      </c>
      <c r="O5047" s="5">
        <f t="shared" si="78"/>
        <v>0.47000000000000003</v>
      </c>
    </row>
    <row r="5048" spans="1:15" x14ac:dyDescent="0.25">
      <c r="A5048" t="s">
        <v>633</v>
      </c>
      <c r="B5048" t="s">
        <v>15</v>
      </c>
      <c r="C5048" t="s">
        <v>16</v>
      </c>
      <c r="D5048" t="s">
        <v>17</v>
      </c>
      <c r="E5048" t="s">
        <v>26</v>
      </c>
      <c r="F5048" t="s">
        <v>27</v>
      </c>
      <c r="G5048">
        <v>90036</v>
      </c>
      <c r="H5048" t="s">
        <v>31</v>
      </c>
      <c r="I5048" t="s">
        <v>32</v>
      </c>
      <c r="J5048" t="s">
        <v>43</v>
      </c>
      <c r="K5048">
        <v>720.76</v>
      </c>
      <c r="L5048">
        <v>4</v>
      </c>
      <c r="M5048">
        <v>0</v>
      </c>
      <c r="N5048">
        <v>187.39760000000001</v>
      </c>
      <c r="O5048" s="5">
        <f t="shared" si="78"/>
        <v>0.26</v>
      </c>
    </row>
    <row r="5049" spans="1:15" x14ac:dyDescent="0.25">
      <c r="A5049" t="s">
        <v>633</v>
      </c>
      <c r="B5049" t="s">
        <v>15</v>
      </c>
      <c r="C5049" t="s">
        <v>16</v>
      </c>
      <c r="D5049" t="s">
        <v>17</v>
      </c>
      <c r="E5049" t="s">
        <v>26</v>
      </c>
      <c r="F5049" t="s">
        <v>27</v>
      </c>
      <c r="G5049">
        <v>90036</v>
      </c>
      <c r="H5049" t="s">
        <v>31</v>
      </c>
      <c r="I5049" t="s">
        <v>32</v>
      </c>
      <c r="J5049" t="s">
        <v>64</v>
      </c>
      <c r="K5049">
        <v>5.1840000000000002</v>
      </c>
      <c r="L5049">
        <v>3</v>
      </c>
      <c r="M5049">
        <v>0.2</v>
      </c>
      <c r="N5049">
        <v>1.8144</v>
      </c>
      <c r="O5049" s="5">
        <f t="shared" si="78"/>
        <v>0.35</v>
      </c>
    </row>
    <row r="5050" spans="1:15" x14ac:dyDescent="0.25">
      <c r="A5050" t="s">
        <v>633</v>
      </c>
      <c r="B5050" t="s">
        <v>15</v>
      </c>
      <c r="C5050" t="s">
        <v>16</v>
      </c>
      <c r="D5050" t="s">
        <v>17</v>
      </c>
      <c r="E5050" t="s">
        <v>26</v>
      </c>
      <c r="F5050" t="s">
        <v>27</v>
      </c>
      <c r="G5050">
        <v>90036</v>
      </c>
      <c r="H5050" t="s">
        <v>31</v>
      </c>
      <c r="I5050" t="s">
        <v>32</v>
      </c>
      <c r="J5050" t="s">
        <v>53</v>
      </c>
      <c r="K5050">
        <v>14.7</v>
      </c>
      <c r="L5050">
        <v>5</v>
      </c>
      <c r="M5050">
        <v>0</v>
      </c>
      <c r="N5050">
        <v>3.9689999999999999</v>
      </c>
      <c r="O5050" s="5">
        <f t="shared" si="78"/>
        <v>0.27</v>
      </c>
    </row>
    <row r="5051" spans="1:15" x14ac:dyDescent="0.25">
      <c r="A5051" t="s">
        <v>654</v>
      </c>
      <c r="B5051" t="s">
        <v>38</v>
      </c>
      <c r="C5051" t="s">
        <v>16</v>
      </c>
      <c r="D5051" t="s">
        <v>17</v>
      </c>
      <c r="E5051" t="s">
        <v>116</v>
      </c>
      <c r="F5051" t="s">
        <v>74</v>
      </c>
      <c r="G5051">
        <v>60610</v>
      </c>
      <c r="H5051" t="s">
        <v>89</v>
      </c>
      <c r="I5051" t="s">
        <v>32</v>
      </c>
      <c r="J5051" t="s">
        <v>64</v>
      </c>
      <c r="K5051">
        <v>8.1340000000000003</v>
      </c>
      <c r="L5051">
        <v>7</v>
      </c>
      <c r="M5051">
        <v>0.8</v>
      </c>
      <c r="N5051">
        <v>-13.8278</v>
      </c>
      <c r="O5051" s="5">
        <f t="shared" si="78"/>
        <v>-1.7</v>
      </c>
    </row>
    <row r="5052" spans="1:15" x14ac:dyDescent="0.25">
      <c r="A5052" t="s">
        <v>654</v>
      </c>
      <c r="B5052" t="s">
        <v>38</v>
      </c>
      <c r="C5052" t="s">
        <v>16</v>
      </c>
      <c r="D5052" t="s">
        <v>17</v>
      </c>
      <c r="E5052" t="s">
        <v>116</v>
      </c>
      <c r="F5052" t="s">
        <v>74</v>
      </c>
      <c r="G5052">
        <v>60610</v>
      </c>
      <c r="H5052" t="s">
        <v>89</v>
      </c>
      <c r="I5052" t="s">
        <v>58</v>
      </c>
      <c r="J5052" t="s">
        <v>129</v>
      </c>
      <c r="K5052">
        <v>79.983999999999995</v>
      </c>
      <c r="L5052">
        <v>2</v>
      </c>
      <c r="M5052">
        <v>0.2</v>
      </c>
      <c r="N5052">
        <v>13.997199999999999</v>
      </c>
      <c r="O5052" s="5">
        <f t="shared" si="78"/>
        <v>0.17500000000000002</v>
      </c>
    </row>
    <row r="5053" spans="1:15" x14ac:dyDescent="0.25">
      <c r="A5053" t="s">
        <v>734</v>
      </c>
      <c r="B5053" t="s">
        <v>38</v>
      </c>
      <c r="C5053" t="s">
        <v>88</v>
      </c>
      <c r="D5053" t="s">
        <v>17</v>
      </c>
      <c r="E5053" t="s">
        <v>268</v>
      </c>
      <c r="F5053" t="s">
        <v>45</v>
      </c>
      <c r="G5053">
        <v>98198</v>
      </c>
      <c r="H5053" t="s">
        <v>31</v>
      </c>
      <c r="I5053" t="s">
        <v>32</v>
      </c>
      <c r="J5053" t="s">
        <v>80</v>
      </c>
      <c r="K5053">
        <v>18.54</v>
      </c>
      <c r="L5053">
        <v>2</v>
      </c>
      <c r="M5053">
        <v>0</v>
      </c>
      <c r="N5053">
        <v>8.7138000000000009</v>
      </c>
      <c r="O5053" s="5">
        <f t="shared" si="78"/>
        <v>0.47000000000000008</v>
      </c>
    </row>
    <row r="5054" spans="1:15" x14ac:dyDescent="0.25">
      <c r="A5054" t="s">
        <v>642</v>
      </c>
      <c r="B5054" t="s">
        <v>38</v>
      </c>
      <c r="C5054" t="s">
        <v>30</v>
      </c>
      <c r="D5054" t="s">
        <v>17</v>
      </c>
      <c r="E5054" t="s">
        <v>73</v>
      </c>
      <c r="F5054" t="s">
        <v>70</v>
      </c>
      <c r="G5054">
        <v>19140</v>
      </c>
      <c r="H5054" t="s">
        <v>119</v>
      </c>
      <c r="I5054" t="s">
        <v>32</v>
      </c>
      <c r="J5054" t="s">
        <v>143</v>
      </c>
      <c r="K5054">
        <v>24.4</v>
      </c>
      <c r="L5054">
        <v>2</v>
      </c>
      <c r="M5054">
        <v>0.2</v>
      </c>
      <c r="N5054">
        <v>7.93</v>
      </c>
      <c r="O5054" s="5">
        <f t="shared" si="78"/>
        <v>0.32500000000000001</v>
      </c>
    </row>
    <row r="5055" spans="1:15" x14ac:dyDescent="0.25">
      <c r="A5055" t="s">
        <v>761</v>
      </c>
      <c r="B5055" t="s">
        <v>578</v>
      </c>
      <c r="C5055" t="s">
        <v>16</v>
      </c>
      <c r="D5055" t="s">
        <v>17</v>
      </c>
      <c r="E5055" t="s">
        <v>115</v>
      </c>
      <c r="F5055" t="s">
        <v>71</v>
      </c>
      <c r="G5055">
        <v>30318</v>
      </c>
      <c r="H5055" t="s">
        <v>20</v>
      </c>
      <c r="I5055" t="s">
        <v>32</v>
      </c>
      <c r="J5055" t="s">
        <v>80</v>
      </c>
      <c r="K5055">
        <v>195.64</v>
      </c>
      <c r="L5055">
        <v>4</v>
      </c>
      <c r="M5055">
        <v>0</v>
      </c>
      <c r="N5055">
        <v>91.950800000000001</v>
      </c>
      <c r="O5055" s="5">
        <f t="shared" si="78"/>
        <v>0.47000000000000003</v>
      </c>
    </row>
    <row r="5056" spans="1:15" x14ac:dyDescent="0.25">
      <c r="A5056" t="s">
        <v>694</v>
      </c>
      <c r="B5056" t="s">
        <v>15</v>
      </c>
      <c r="C5056" t="s">
        <v>16</v>
      </c>
      <c r="D5056" t="s">
        <v>17</v>
      </c>
      <c r="E5056" t="s">
        <v>211</v>
      </c>
      <c r="F5056" t="s">
        <v>50</v>
      </c>
      <c r="G5056">
        <v>75217</v>
      </c>
      <c r="H5056" t="s">
        <v>89</v>
      </c>
      <c r="I5056" t="s">
        <v>58</v>
      </c>
      <c r="J5056" t="s">
        <v>129</v>
      </c>
      <c r="K5056">
        <v>398.4</v>
      </c>
      <c r="L5056">
        <v>5</v>
      </c>
      <c r="M5056">
        <v>0.2</v>
      </c>
      <c r="N5056">
        <v>84.66</v>
      </c>
      <c r="O5056" s="5">
        <f t="shared" si="78"/>
        <v>0.21249999999999999</v>
      </c>
    </row>
    <row r="5057" spans="1:15" x14ac:dyDescent="0.25">
      <c r="A5057" t="s">
        <v>694</v>
      </c>
      <c r="B5057" t="s">
        <v>15</v>
      </c>
      <c r="C5057" t="s">
        <v>16</v>
      </c>
      <c r="D5057" t="s">
        <v>17</v>
      </c>
      <c r="E5057" t="s">
        <v>211</v>
      </c>
      <c r="F5057" t="s">
        <v>50</v>
      </c>
      <c r="G5057">
        <v>75217</v>
      </c>
      <c r="H5057" t="s">
        <v>89</v>
      </c>
      <c r="I5057" t="s">
        <v>32</v>
      </c>
      <c r="J5057" t="s">
        <v>53</v>
      </c>
      <c r="K5057">
        <v>7.056</v>
      </c>
      <c r="L5057">
        <v>3</v>
      </c>
      <c r="M5057">
        <v>0.2</v>
      </c>
      <c r="N5057">
        <v>0.79379999999999995</v>
      </c>
      <c r="O5057" s="5">
        <f t="shared" si="78"/>
        <v>0.11249999999999999</v>
      </c>
    </row>
    <row r="5058" spans="1:15" x14ac:dyDescent="0.25">
      <c r="A5058" t="s">
        <v>694</v>
      </c>
      <c r="B5058" t="s">
        <v>15</v>
      </c>
      <c r="C5058" t="s">
        <v>16</v>
      </c>
      <c r="D5058" t="s">
        <v>17</v>
      </c>
      <c r="E5058" t="s">
        <v>211</v>
      </c>
      <c r="F5058" t="s">
        <v>50</v>
      </c>
      <c r="G5058">
        <v>75217</v>
      </c>
      <c r="H5058" t="s">
        <v>89</v>
      </c>
      <c r="I5058" t="s">
        <v>21</v>
      </c>
      <c r="J5058" t="s">
        <v>22</v>
      </c>
      <c r="K5058">
        <v>1352.3976</v>
      </c>
      <c r="L5058">
        <v>9</v>
      </c>
      <c r="M5058">
        <v>0.32</v>
      </c>
      <c r="N5058">
        <v>-437.54039999999998</v>
      </c>
      <c r="O5058" s="5">
        <f t="shared" si="78"/>
        <v>-0.32352941176470584</v>
      </c>
    </row>
    <row r="5059" spans="1:15" x14ac:dyDescent="0.25">
      <c r="A5059" t="s">
        <v>1124</v>
      </c>
      <c r="B5059" t="s">
        <v>155</v>
      </c>
      <c r="C5059" t="s">
        <v>16</v>
      </c>
      <c r="D5059" t="s">
        <v>17</v>
      </c>
      <c r="E5059" t="s">
        <v>539</v>
      </c>
      <c r="F5059" t="s">
        <v>27</v>
      </c>
      <c r="G5059">
        <v>92553</v>
      </c>
      <c r="H5059" t="s">
        <v>31</v>
      </c>
      <c r="I5059" t="s">
        <v>32</v>
      </c>
      <c r="J5059" t="s">
        <v>80</v>
      </c>
      <c r="K5059">
        <v>26.4</v>
      </c>
      <c r="L5059">
        <v>5</v>
      </c>
      <c r="M5059">
        <v>0</v>
      </c>
      <c r="N5059">
        <v>11.88</v>
      </c>
      <c r="O5059" s="5">
        <f t="shared" si="78"/>
        <v>0.45000000000000007</v>
      </c>
    </row>
    <row r="5060" spans="1:15" x14ac:dyDescent="0.25">
      <c r="A5060" t="s">
        <v>1124</v>
      </c>
      <c r="B5060" t="s">
        <v>155</v>
      </c>
      <c r="C5060" t="s">
        <v>16</v>
      </c>
      <c r="D5060" t="s">
        <v>17</v>
      </c>
      <c r="E5060" t="s">
        <v>539</v>
      </c>
      <c r="F5060" t="s">
        <v>27</v>
      </c>
      <c r="G5060">
        <v>92553</v>
      </c>
      <c r="H5060" t="s">
        <v>31</v>
      </c>
      <c r="I5060" t="s">
        <v>32</v>
      </c>
      <c r="J5060" t="s">
        <v>43</v>
      </c>
      <c r="K5060">
        <v>41.88</v>
      </c>
      <c r="L5060">
        <v>6</v>
      </c>
      <c r="M5060">
        <v>0</v>
      </c>
      <c r="N5060">
        <v>0.83760000000000001</v>
      </c>
      <c r="O5060" s="5">
        <f t="shared" ref="O5060:O5123" si="79">N5060/K5060</f>
        <v>0.02</v>
      </c>
    </row>
    <row r="5061" spans="1:15" x14ac:dyDescent="0.25">
      <c r="A5061" t="s">
        <v>642</v>
      </c>
      <c r="B5061" t="s">
        <v>38</v>
      </c>
      <c r="C5061" t="s">
        <v>16</v>
      </c>
      <c r="D5061" t="s">
        <v>17</v>
      </c>
      <c r="E5061" t="s">
        <v>73</v>
      </c>
      <c r="F5061" t="s">
        <v>70</v>
      </c>
      <c r="G5061">
        <v>19140</v>
      </c>
      <c r="H5061" t="s">
        <v>119</v>
      </c>
      <c r="I5061" t="s">
        <v>32</v>
      </c>
      <c r="J5061" t="s">
        <v>64</v>
      </c>
      <c r="K5061">
        <v>99.846000000000004</v>
      </c>
      <c r="L5061">
        <v>9</v>
      </c>
      <c r="M5061">
        <v>0.7</v>
      </c>
      <c r="N5061">
        <v>-83.204999999999998</v>
      </c>
      <c r="O5061" s="5">
        <f t="shared" si="79"/>
        <v>-0.83333333333333326</v>
      </c>
    </row>
    <row r="5062" spans="1:15" x14ac:dyDescent="0.25">
      <c r="A5062" t="s">
        <v>1125</v>
      </c>
      <c r="B5062" t="s">
        <v>15</v>
      </c>
      <c r="C5062" t="s">
        <v>16</v>
      </c>
      <c r="D5062" t="s">
        <v>17</v>
      </c>
      <c r="E5062" t="s">
        <v>373</v>
      </c>
      <c r="F5062" t="s">
        <v>19</v>
      </c>
      <c r="G5062">
        <v>40324</v>
      </c>
      <c r="H5062" t="s">
        <v>20</v>
      </c>
      <c r="I5062" t="s">
        <v>58</v>
      </c>
      <c r="J5062" t="s">
        <v>59</v>
      </c>
      <c r="K5062">
        <v>699.98</v>
      </c>
      <c r="L5062">
        <v>2</v>
      </c>
      <c r="M5062">
        <v>0</v>
      </c>
      <c r="N5062">
        <v>195.99440000000001</v>
      </c>
      <c r="O5062" s="5">
        <f t="shared" si="79"/>
        <v>0.28000000000000003</v>
      </c>
    </row>
    <row r="5063" spans="1:15" x14ac:dyDescent="0.25">
      <c r="A5063" t="s">
        <v>1125</v>
      </c>
      <c r="B5063" t="s">
        <v>15</v>
      </c>
      <c r="C5063" t="s">
        <v>16</v>
      </c>
      <c r="D5063" t="s">
        <v>17</v>
      </c>
      <c r="E5063" t="s">
        <v>373</v>
      </c>
      <c r="F5063" t="s">
        <v>19</v>
      </c>
      <c r="G5063">
        <v>40324</v>
      </c>
      <c r="H5063" t="s">
        <v>20</v>
      </c>
      <c r="I5063" t="s">
        <v>32</v>
      </c>
      <c r="J5063" t="s">
        <v>43</v>
      </c>
      <c r="K5063">
        <v>584.82000000000005</v>
      </c>
      <c r="L5063">
        <v>9</v>
      </c>
      <c r="M5063">
        <v>0</v>
      </c>
      <c r="N5063">
        <v>70.178399999999996</v>
      </c>
      <c r="O5063" s="5">
        <f t="shared" si="79"/>
        <v>0.11999999999999998</v>
      </c>
    </row>
    <row r="5064" spans="1:15" x14ac:dyDescent="0.25">
      <c r="A5064" t="s">
        <v>663</v>
      </c>
      <c r="B5064" t="s">
        <v>38</v>
      </c>
      <c r="C5064" t="s">
        <v>16</v>
      </c>
      <c r="D5064" t="s">
        <v>17</v>
      </c>
      <c r="E5064" t="s">
        <v>146</v>
      </c>
      <c r="F5064" t="s">
        <v>78</v>
      </c>
      <c r="G5064">
        <v>55407</v>
      </c>
      <c r="H5064" t="s">
        <v>89</v>
      </c>
      <c r="I5064" t="s">
        <v>32</v>
      </c>
      <c r="J5064" t="s">
        <v>64</v>
      </c>
      <c r="K5064">
        <v>43.98</v>
      </c>
      <c r="L5064">
        <v>2</v>
      </c>
      <c r="M5064">
        <v>0</v>
      </c>
      <c r="N5064">
        <v>21.99</v>
      </c>
      <c r="O5064" s="5">
        <f t="shared" si="79"/>
        <v>0.5</v>
      </c>
    </row>
    <row r="5065" spans="1:15" x14ac:dyDescent="0.25">
      <c r="A5065" t="s">
        <v>663</v>
      </c>
      <c r="B5065" t="s">
        <v>38</v>
      </c>
      <c r="C5065" t="s">
        <v>16</v>
      </c>
      <c r="D5065" t="s">
        <v>17</v>
      </c>
      <c r="E5065" t="s">
        <v>146</v>
      </c>
      <c r="F5065" t="s">
        <v>78</v>
      </c>
      <c r="G5065">
        <v>55407</v>
      </c>
      <c r="H5065" t="s">
        <v>89</v>
      </c>
      <c r="I5065" t="s">
        <v>58</v>
      </c>
      <c r="J5065" t="s">
        <v>59</v>
      </c>
      <c r="K5065">
        <v>377.97</v>
      </c>
      <c r="L5065">
        <v>3</v>
      </c>
      <c r="M5065">
        <v>0</v>
      </c>
      <c r="N5065">
        <v>105.83159999999999</v>
      </c>
      <c r="O5065" s="5">
        <f t="shared" si="79"/>
        <v>0.27999999999999997</v>
      </c>
    </row>
    <row r="5066" spans="1:15" x14ac:dyDescent="0.25">
      <c r="A5066" t="s">
        <v>663</v>
      </c>
      <c r="B5066" t="s">
        <v>38</v>
      </c>
      <c r="C5066" t="s">
        <v>16</v>
      </c>
      <c r="D5066" t="s">
        <v>17</v>
      </c>
      <c r="E5066" t="s">
        <v>146</v>
      </c>
      <c r="F5066" t="s">
        <v>78</v>
      </c>
      <c r="G5066">
        <v>55407</v>
      </c>
      <c r="H5066" t="s">
        <v>89</v>
      </c>
      <c r="I5066" t="s">
        <v>21</v>
      </c>
      <c r="J5066" t="s">
        <v>48</v>
      </c>
      <c r="K5066">
        <v>123.96</v>
      </c>
      <c r="L5066">
        <v>3</v>
      </c>
      <c r="M5066">
        <v>0</v>
      </c>
      <c r="N5066">
        <v>11.1564</v>
      </c>
      <c r="O5066" s="5">
        <f t="shared" si="79"/>
        <v>0.09</v>
      </c>
    </row>
    <row r="5067" spans="1:15" x14ac:dyDescent="0.25">
      <c r="A5067" t="s">
        <v>672</v>
      </c>
      <c r="B5067" t="s">
        <v>155</v>
      </c>
      <c r="C5067" t="s">
        <v>16</v>
      </c>
      <c r="D5067" t="s">
        <v>17</v>
      </c>
      <c r="E5067" t="s">
        <v>167</v>
      </c>
      <c r="F5067" t="s">
        <v>56</v>
      </c>
      <c r="G5067">
        <v>19805</v>
      </c>
      <c r="H5067" t="s">
        <v>119</v>
      </c>
      <c r="I5067" t="s">
        <v>58</v>
      </c>
      <c r="J5067" t="s">
        <v>59</v>
      </c>
      <c r="K5067">
        <v>391.98</v>
      </c>
      <c r="L5067">
        <v>2</v>
      </c>
      <c r="M5067">
        <v>0</v>
      </c>
      <c r="N5067">
        <v>113.6742</v>
      </c>
      <c r="O5067" s="5">
        <f t="shared" si="79"/>
        <v>0.28999999999999998</v>
      </c>
    </row>
    <row r="5068" spans="1:15" x14ac:dyDescent="0.25">
      <c r="A5068" t="s">
        <v>787</v>
      </c>
      <c r="B5068" t="s">
        <v>38</v>
      </c>
      <c r="C5068" t="s">
        <v>16</v>
      </c>
      <c r="D5068" t="s">
        <v>17</v>
      </c>
      <c r="E5068" t="s">
        <v>210</v>
      </c>
      <c r="F5068" t="s">
        <v>41</v>
      </c>
      <c r="G5068">
        <v>27217</v>
      </c>
      <c r="H5068" t="s">
        <v>20</v>
      </c>
      <c r="I5068" t="s">
        <v>58</v>
      </c>
      <c r="J5068" t="s">
        <v>129</v>
      </c>
      <c r="K5068">
        <v>383.976</v>
      </c>
      <c r="L5068">
        <v>3</v>
      </c>
      <c r="M5068">
        <v>0.2</v>
      </c>
      <c r="N5068">
        <v>81.594899999999996</v>
      </c>
      <c r="O5068" s="5">
        <f t="shared" si="79"/>
        <v>0.21249999999999999</v>
      </c>
    </row>
    <row r="5069" spans="1:15" x14ac:dyDescent="0.25">
      <c r="A5069" t="s">
        <v>787</v>
      </c>
      <c r="B5069" t="s">
        <v>38</v>
      </c>
      <c r="C5069" t="s">
        <v>16</v>
      </c>
      <c r="D5069" t="s">
        <v>17</v>
      </c>
      <c r="E5069" t="s">
        <v>210</v>
      </c>
      <c r="F5069" t="s">
        <v>41</v>
      </c>
      <c r="G5069">
        <v>27217</v>
      </c>
      <c r="H5069" t="s">
        <v>20</v>
      </c>
      <c r="I5069" t="s">
        <v>21</v>
      </c>
      <c r="J5069" t="s">
        <v>39</v>
      </c>
      <c r="K5069">
        <v>1781.682</v>
      </c>
      <c r="L5069">
        <v>7</v>
      </c>
      <c r="M5069">
        <v>0.4</v>
      </c>
      <c r="N5069">
        <v>-653.28340000000003</v>
      </c>
      <c r="O5069" s="5">
        <f t="shared" si="79"/>
        <v>-0.3666666666666667</v>
      </c>
    </row>
    <row r="5070" spans="1:15" x14ac:dyDescent="0.25">
      <c r="A5070" t="s">
        <v>633</v>
      </c>
      <c r="B5070" t="s">
        <v>38</v>
      </c>
      <c r="C5070" t="s">
        <v>88</v>
      </c>
      <c r="D5070" t="s">
        <v>17</v>
      </c>
      <c r="E5070" t="s">
        <v>26</v>
      </c>
      <c r="F5070" t="s">
        <v>27</v>
      </c>
      <c r="G5070">
        <v>90008</v>
      </c>
      <c r="H5070" t="s">
        <v>31</v>
      </c>
      <c r="I5070" t="s">
        <v>32</v>
      </c>
      <c r="J5070" t="s">
        <v>53</v>
      </c>
      <c r="K5070">
        <v>21.4</v>
      </c>
      <c r="L5070">
        <v>5</v>
      </c>
      <c r="M5070">
        <v>0</v>
      </c>
      <c r="N5070">
        <v>6.2060000000000004</v>
      </c>
      <c r="O5070" s="5">
        <f t="shared" si="79"/>
        <v>0.29000000000000004</v>
      </c>
    </row>
    <row r="5071" spans="1:15" x14ac:dyDescent="0.25">
      <c r="A5071" t="s">
        <v>796</v>
      </c>
      <c r="B5071" t="s">
        <v>38</v>
      </c>
      <c r="C5071" t="s">
        <v>88</v>
      </c>
      <c r="D5071" t="s">
        <v>17</v>
      </c>
      <c r="E5071" t="s">
        <v>351</v>
      </c>
      <c r="F5071" t="s">
        <v>82</v>
      </c>
      <c r="G5071">
        <v>48183</v>
      </c>
      <c r="H5071" t="s">
        <v>89</v>
      </c>
      <c r="I5071" t="s">
        <v>58</v>
      </c>
      <c r="J5071" t="s">
        <v>556</v>
      </c>
      <c r="K5071">
        <v>549.99</v>
      </c>
      <c r="L5071">
        <v>1</v>
      </c>
      <c r="M5071">
        <v>0</v>
      </c>
      <c r="N5071">
        <v>274.995</v>
      </c>
      <c r="O5071" s="5">
        <f t="shared" si="79"/>
        <v>0.5</v>
      </c>
    </row>
    <row r="5072" spans="1:15" x14ac:dyDescent="0.25">
      <c r="A5072" t="s">
        <v>796</v>
      </c>
      <c r="B5072" t="s">
        <v>38</v>
      </c>
      <c r="C5072" t="s">
        <v>88</v>
      </c>
      <c r="D5072" t="s">
        <v>17</v>
      </c>
      <c r="E5072" t="s">
        <v>351</v>
      </c>
      <c r="F5072" t="s">
        <v>82</v>
      </c>
      <c r="G5072">
        <v>48183</v>
      </c>
      <c r="H5072" t="s">
        <v>89</v>
      </c>
      <c r="I5072" t="s">
        <v>32</v>
      </c>
      <c r="J5072" t="s">
        <v>68</v>
      </c>
      <c r="K5072">
        <v>167.535</v>
      </c>
      <c r="L5072">
        <v>3</v>
      </c>
      <c r="M5072">
        <v>0.1</v>
      </c>
      <c r="N5072">
        <v>37.229999999999997</v>
      </c>
      <c r="O5072" s="5">
        <f t="shared" si="79"/>
        <v>0.22222222222222221</v>
      </c>
    </row>
    <row r="5073" spans="1:15" x14ac:dyDescent="0.25">
      <c r="A5073" t="s">
        <v>796</v>
      </c>
      <c r="B5073" t="s">
        <v>38</v>
      </c>
      <c r="C5073" t="s">
        <v>88</v>
      </c>
      <c r="D5073" t="s">
        <v>17</v>
      </c>
      <c r="E5073" t="s">
        <v>351</v>
      </c>
      <c r="F5073" t="s">
        <v>82</v>
      </c>
      <c r="G5073">
        <v>48183</v>
      </c>
      <c r="H5073" t="s">
        <v>89</v>
      </c>
      <c r="I5073" t="s">
        <v>32</v>
      </c>
      <c r="J5073" t="s">
        <v>143</v>
      </c>
      <c r="K5073">
        <v>38.340000000000003</v>
      </c>
      <c r="L5073">
        <v>3</v>
      </c>
      <c r="M5073">
        <v>0</v>
      </c>
      <c r="N5073">
        <v>17.253</v>
      </c>
      <c r="O5073" s="5">
        <f t="shared" si="79"/>
        <v>0.44999999999999996</v>
      </c>
    </row>
    <row r="5074" spans="1:15" x14ac:dyDescent="0.25">
      <c r="A5074" t="s">
        <v>796</v>
      </c>
      <c r="B5074" t="s">
        <v>38</v>
      </c>
      <c r="C5074" t="s">
        <v>88</v>
      </c>
      <c r="D5074" t="s">
        <v>17</v>
      </c>
      <c r="E5074" t="s">
        <v>351</v>
      </c>
      <c r="F5074" t="s">
        <v>82</v>
      </c>
      <c r="G5074">
        <v>48183</v>
      </c>
      <c r="H5074" t="s">
        <v>89</v>
      </c>
      <c r="I5074" t="s">
        <v>21</v>
      </c>
      <c r="J5074" t="s">
        <v>48</v>
      </c>
      <c r="K5074">
        <v>53.88</v>
      </c>
      <c r="L5074">
        <v>6</v>
      </c>
      <c r="M5074">
        <v>0</v>
      </c>
      <c r="N5074">
        <v>22.6296</v>
      </c>
      <c r="O5074" s="5">
        <f t="shared" si="79"/>
        <v>0.42</v>
      </c>
    </row>
    <row r="5075" spans="1:15" x14ac:dyDescent="0.25">
      <c r="A5075" t="s">
        <v>796</v>
      </c>
      <c r="B5075" t="s">
        <v>38</v>
      </c>
      <c r="C5075" t="s">
        <v>88</v>
      </c>
      <c r="D5075" t="s">
        <v>17</v>
      </c>
      <c r="E5075" t="s">
        <v>351</v>
      </c>
      <c r="F5075" t="s">
        <v>82</v>
      </c>
      <c r="G5075">
        <v>48183</v>
      </c>
      <c r="H5075" t="s">
        <v>89</v>
      </c>
      <c r="I5075" t="s">
        <v>58</v>
      </c>
      <c r="J5075" t="s">
        <v>59</v>
      </c>
      <c r="K5075">
        <v>299.98</v>
      </c>
      <c r="L5075">
        <v>2</v>
      </c>
      <c r="M5075">
        <v>0</v>
      </c>
      <c r="N5075">
        <v>83.994399999999999</v>
      </c>
      <c r="O5075" s="5">
        <f t="shared" si="79"/>
        <v>0.27999999999999997</v>
      </c>
    </row>
    <row r="5076" spans="1:15" x14ac:dyDescent="0.25">
      <c r="A5076" t="s">
        <v>640</v>
      </c>
      <c r="B5076" t="s">
        <v>578</v>
      </c>
      <c r="C5076" t="s">
        <v>16</v>
      </c>
      <c r="D5076" t="s">
        <v>17</v>
      </c>
      <c r="E5076" t="s">
        <v>65</v>
      </c>
      <c r="F5076" t="s">
        <v>27</v>
      </c>
      <c r="G5076">
        <v>94109</v>
      </c>
      <c r="H5076" t="s">
        <v>31</v>
      </c>
      <c r="I5076" t="s">
        <v>32</v>
      </c>
      <c r="J5076" t="s">
        <v>43</v>
      </c>
      <c r="K5076">
        <v>62.8</v>
      </c>
      <c r="L5076">
        <v>4</v>
      </c>
      <c r="M5076">
        <v>0</v>
      </c>
      <c r="N5076">
        <v>15.7</v>
      </c>
      <c r="O5076" s="5">
        <f t="shared" si="79"/>
        <v>0.25</v>
      </c>
    </row>
    <row r="5077" spans="1:15" x14ac:dyDescent="0.25">
      <c r="A5077" t="s">
        <v>633</v>
      </c>
      <c r="B5077" t="s">
        <v>15</v>
      </c>
      <c r="C5077" t="s">
        <v>16</v>
      </c>
      <c r="D5077" t="s">
        <v>17</v>
      </c>
      <c r="E5077" t="s">
        <v>26</v>
      </c>
      <c r="F5077" t="s">
        <v>27</v>
      </c>
      <c r="G5077">
        <v>90049</v>
      </c>
      <c r="H5077" t="s">
        <v>31</v>
      </c>
      <c r="I5077" t="s">
        <v>32</v>
      </c>
      <c r="J5077" t="s">
        <v>64</v>
      </c>
      <c r="K5077">
        <v>13.904</v>
      </c>
      <c r="L5077">
        <v>2</v>
      </c>
      <c r="M5077">
        <v>0.2</v>
      </c>
      <c r="N5077">
        <v>4.5187999999999997</v>
      </c>
      <c r="O5077" s="5">
        <f t="shared" si="79"/>
        <v>0.32499999999999996</v>
      </c>
    </row>
    <row r="5078" spans="1:15" x14ac:dyDescent="0.25">
      <c r="A5078" t="s">
        <v>644</v>
      </c>
      <c r="B5078" t="s">
        <v>15</v>
      </c>
      <c r="C5078" t="s">
        <v>16</v>
      </c>
      <c r="D5078" t="s">
        <v>17</v>
      </c>
      <c r="E5078" t="s">
        <v>81</v>
      </c>
      <c r="F5078" t="s">
        <v>50</v>
      </c>
      <c r="G5078">
        <v>77070</v>
      </c>
      <c r="H5078" t="s">
        <v>89</v>
      </c>
      <c r="I5078" t="s">
        <v>21</v>
      </c>
      <c r="J5078" t="s">
        <v>39</v>
      </c>
      <c r="K5078">
        <v>744.1</v>
      </c>
      <c r="L5078">
        <v>5</v>
      </c>
      <c r="M5078">
        <v>0.3</v>
      </c>
      <c r="N5078">
        <v>-95.67</v>
      </c>
      <c r="O5078" s="5">
        <f t="shared" si="79"/>
        <v>-0.12857142857142856</v>
      </c>
    </row>
    <row r="5079" spans="1:15" x14ac:dyDescent="0.25">
      <c r="A5079" t="s">
        <v>644</v>
      </c>
      <c r="B5079" t="s">
        <v>15</v>
      </c>
      <c r="C5079" t="s">
        <v>16</v>
      </c>
      <c r="D5079" t="s">
        <v>17</v>
      </c>
      <c r="E5079" t="s">
        <v>81</v>
      </c>
      <c r="F5079" t="s">
        <v>50</v>
      </c>
      <c r="G5079">
        <v>77070</v>
      </c>
      <c r="H5079" t="s">
        <v>89</v>
      </c>
      <c r="I5079" t="s">
        <v>32</v>
      </c>
      <c r="J5079" t="s">
        <v>43</v>
      </c>
      <c r="K5079">
        <v>44.84</v>
      </c>
      <c r="L5079">
        <v>5</v>
      </c>
      <c r="M5079">
        <v>0.2</v>
      </c>
      <c r="N5079">
        <v>5.6050000000000004</v>
      </c>
      <c r="O5079" s="5">
        <f t="shared" si="79"/>
        <v>0.125</v>
      </c>
    </row>
    <row r="5080" spans="1:15" x14ac:dyDescent="0.25">
      <c r="A5080" t="s">
        <v>644</v>
      </c>
      <c r="B5080" t="s">
        <v>15</v>
      </c>
      <c r="C5080" t="s">
        <v>16</v>
      </c>
      <c r="D5080" t="s">
        <v>17</v>
      </c>
      <c r="E5080" t="s">
        <v>81</v>
      </c>
      <c r="F5080" t="s">
        <v>50</v>
      </c>
      <c r="G5080">
        <v>77070</v>
      </c>
      <c r="H5080" t="s">
        <v>89</v>
      </c>
      <c r="I5080" t="s">
        <v>21</v>
      </c>
      <c r="J5080" t="s">
        <v>39</v>
      </c>
      <c r="K5080">
        <v>401.59</v>
      </c>
      <c r="L5080">
        <v>2</v>
      </c>
      <c r="M5080">
        <v>0.3</v>
      </c>
      <c r="N5080">
        <v>-131.95099999999999</v>
      </c>
      <c r="O5080" s="5">
        <f t="shared" si="79"/>
        <v>-0.32857142857142857</v>
      </c>
    </row>
    <row r="5081" spans="1:15" x14ac:dyDescent="0.25">
      <c r="A5081" t="s">
        <v>807</v>
      </c>
      <c r="B5081" t="s">
        <v>38</v>
      </c>
      <c r="C5081" t="s">
        <v>88</v>
      </c>
      <c r="D5081" t="s">
        <v>17</v>
      </c>
      <c r="E5081" t="s">
        <v>361</v>
      </c>
      <c r="F5081" t="s">
        <v>55</v>
      </c>
      <c r="G5081">
        <v>53209</v>
      </c>
      <c r="H5081" t="s">
        <v>89</v>
      </c>
      <c r="I5081" t="s">
        <v>32</v>
      </c>
      <c r="J5081" t="s">
        <v>64</v>
      </c>
      <c r="K5081">
        <v>18.239999999999998</v>
      </c>
      <c r="L5081">
        <v>3</v>
      </c>
      <c r="M5081">
        <v>0</v>
      </c>
      <c r="N5081">
        <v>8.5728000000000009</v>
      </c>
      <c r="O5081" s="5">
        <f t="shared" si="79"/>
        <v>0.47000000000000008</v>
      </c>
    </row>
    <row r="5082" spans="1:15" x14ac:dyDescent="0.25">
      <c r="A5082" t="s">
        <v>640</v>
      </c>
      <c r="B5082" t="s">
        <v>38</v>
      </c>
      <c r="C5082" t="s">
        <v>16</v>
      </c>
      <c r="D5082" t="s">
        <v>17</v>
      </c>
      <c r="E5082" t="s">
        <v>65</v>
      </c>
      <c r="F5082" t="s">
        <v>27</v>
      </c>
      <c r="G5082">
        <v>94122</v>
      </c>
      <c r="H5082" t="s">
        <v>31</v>
      </c>
      <c r="I5082" t="s">
        <v>21</v>
      </c>
      <c r="J5082" t="s">
        <v>22</v>
      </c>
      <c r="K5082">
        <v>359.49900000000002</v>
      </c>
      <c r="L5082">
        <v>3</v>
      </c>
      <c r="M5082">
        <v>0.15</v>
      </c>
      <c r="N5082">
        <v>-29.605799999999999</v>
      </c>
      <c r="O5082" s="5">
        <f t="shared" si="79"/>
        <v>-8.2352941176470573E-2</v>
      </c>
    </row>
    <row r="5083" spans="1:15" x14ac:dyDescent="0.25">
      <c r="A5083" t="s">
        <v>640</v>
      </c>
      <c r="B5083" t="s">
        <v>38</v>
      </c>
      <c r="C5083" t="s">
        <v>16</v>
      </c>
      <c r="D5083" t="s">
        <v>17</v>
      </c>
      <c r="E5083" t="s">
        <v>65</v>
      </c>
      <c r="F5083" t="s">
        <v>27</v>
      </c>
      <c r="G5083">
        <v>94122</v>
      </c>
      <c r="H5083" t="s">
        <v>31</v>
      </c>
      <c r="I5083" t="s">
        <v>32</v>
      </c>
      <c r="J5083" t="s">
        <v>43</v>
      </c>
      <c r="K5083">
        <v>10.48</v>
      </c>
      <c r="L5083">
        <v>1</v>
      </c>
      <c r="M5083">
        <v>0</v>
      </c>
      <c r="N5083">
        <v>2.8296000000000001</v>
      </c>
      <c r="O5083" s="5">
        <f t="shared" si="79"/>
        <v>0.27</v>
      </c>
    </row>
    <row r="5084" spans="1:15" x14ac:dyDescent="0.25">
      <c r="A5084" t="s">
        <v>785</v>
      </c>
      <c r="B5084" t="s">
        <v>578</v>
      </c>
      <c r="C5084" t="s">
        <v>88</v>
      </c>
      <c r="D5084" t="s">
        <v>17</v>
      </c>
      <c r="E5084" t="s">
        <v>253</v>
      </c>
      <c r="F5084" t="s">
        <v>124</v>
      </c>
      <c r="G5084">
        <v>44105</v>
      </c>
      <c r="H5084" t="s">
        <v>119</v>
      </c>
      <c r="I5084" t="s">
        <v>32</v>
      </c>
      <c r="J5084" t="s">
        <v>80</v>
      </c>
      <c r="K5084">
        <v>20.736000000000001</v>
      </c>
      <c r="L5084">
        <v>4</v>
      </c>
      <c r="M5084">
        <v>0.2</v>
      </c>
      <c r="N5084">
        <v>7.2576000000000001</v>
      </c>
      <c r="O5084" s="5">
        <f t="shared" si="79"/>
        <v>0.35</v>
      </c>
    </row>
    <row r="5085" spans="1:15" x14ac:dyDescent="0.25">
      <c r="A5085" t="s">
        <v>838</v>
      </c>
      <c r="B5085" t="s">
        <v>38</v>
      </c>
      <c r="C5085" t="s">
        <v>16</v>
      </c>
      <c r="D5085" t="s">
        <v>17</v>
      </c>
      <c r="E5085" t="s">
        <v>196</v>
      </c>
      <c r="F5085" t="s">
        <v>41</v>
      </c>
      <c r="G5085">
        <v>28110</v>
      </c>
      <c r="H5085" t="s">
        <v>20</v>
      </c>
      <c r="I5085" t="s">
        <v>58</v>
      </c>
      <c r="J5085" t="s">
        <v>129</v>
      </c>
      <c r="K5085">
        <v>35.167999999999999</v>
      </c>
      <c r="L5085">
        <v>4</v>
      </c>
      <c r="M5085">
        <v>0.2</v>
      </c>
      <c r="N5085">
        <v>8.3523999999999994</v>
      </c>
      <c r="O5085" s="5">
        <f t="shared" si="79"/>
        <v>0.23749999999999999</v>
      </c>
    </row>
    <row r="5086" spans="1:15" x14ac:dyDescent="0.25">
      <c r="A5086" t="s">
        <v>838</v>
      </c>
      <c r="B5086" t="s">
        <v>38</v>
      </c>
      <c r="C5086" t="s">
        <v>16</v>
      </c>
      <c r="D5086" t="s">
        <v>17</v>
      </c>
      <c r="E5086" t="s">
        <v>196</v>
      </c>
      <c r="F5086" t="s">
        <v>41</v>
      </c>
      <c r="G5086">
        <v>28110</v>
      </c>
      <c r="H5086" t="s">
        <v>20</v>
      </c>
      <c r="I5086" t="s">
        <v>32</v>
      </c>
      <c r="J5086" t="s">
        <v>80</v>
      </c>
      <c r="K5086">
        <v>64.703999999999994</v>
      </c>
      <c r="L5086">
        <v>3</v>
      </c>
      <c r="M5086">
        <v>0.2</v>
      </c>
      <c r="N5086">
        <v>23.455200000000001</v>
      </c>
      <c r="O5086" s="5">
        <f t="shared" si="79"/>
        <v>0.36250000000000004</v>
      </c>
    </row>
    <row r="5087" spans="1:15" x14ac:dyDescent="0.25">
      <c r="A5087" t="s">
        <v>726</v>
      </c>
      <c r="B5087" t="s">
        <v>15</v>
      </c>
      <c r="C5087" t="s">
        <v>30</v>
      </c>
      <c r="D5087" t="s">
        <v>17</v>
      </c>
      <c r="E5087" t="s">
        <v>259</v>
      </c>
      <c r="F5087" t="s">
        <v>108</v>
      </c>
      <c r="G5087">
        <v>1852</v>
      </c>
      <c r="H5087" t="s">
        <v>119</v>
      </c>
      <c r="I5087" t="s">
        <v>32</v>
      </c>
      <c r="J5087" t="s">
        <v>80</v>
      </c>
      <c r="K5087">
        <v>105.52</v>
      </c>
      <c r="L5087">
        <v>4</v>
      </c>
      <c r="M5087">
        <v>0</v>
      </c>
      <c r="N5087">
        <v>48.539200000000001</v>
      </c>
      <c r="O5087" s="5">
        <f t="shared" si="79"/>
        <v>0.46</v>
      </c>
    </row>
    <row r="5088" spans="1:15" x14ac:dyDescent="0.25">
      <c r="A5088" t="s">
        <v>694</v>
      </c>
      <c r="B5088" t="s">
        <v>38</v>
      </c>
      <c r="C5088" t="s">
        <v>88</v>
      </c>
      <c r="D5088" t="s">
        <v>17</v>
      </c>
      <c r="E5088" t="s">
        <v>211</v>
      </c>
      <c r="F5088" t="s">
        <v>50</v>
      </c>
      <c r="G5088">
        <v>75081</v>
      </c>
      <c r="H5088" t="s">
        <v>89</v>
      </c>
      <c r="I5088" t="s">
        <v>32</v>
      </c>
      <c r="J5088" t="s">
        <v>64</v>
      </c>
      <c r="K5088">
        <v>5.7919999999999998</v>
      </c>
      <c r="L5088">
        <v>2</v>
      </c>
      <c r="M5088">
        <v>0.8</v>
      </c>
      <c r="N5088">
        <v>-9.5568000000000008</v>
      </c>
      <c r="O5088" s="5">
        <f t="shared" si="79"/>
        <v>-1.6500000000000001</v>
      </c>
    </row>
    <row r="5089" spans="1:15" x14ac:dyDescent="0.25">
      <c r="A5089" t="s">
        <v>642</v>
      </c>
      <c r="B5089" t="s">
        <v>38</v>
      </c>
      <c r="C5089" t="s">
        <v>30</v>
      </c>
      <c r="D5089" t="s">
        <v>17</v>
      </c>
      <c r="E5089" t="s">
        <v>73</v>
      </c>
      <c r="F5089" t="s">
        <v>70</v>
      </c>
      <c r="G5089">
        <v>19120</v>
      </c>
      <c r="H5089" t="s">
        <v>119</v>
      </c>
      <c r="I5089" t="s">
        <v>58</v>
      </c>
      <c r="J5089" t="s">
        <v>59</v>
      </c>
      <c r="K5089">
        <v>466.15800000000002</v>
      </c>
      <c r="L5089">
        <v>7</v>
      </c>
      <c r="M5089">
        <v>0.4</v>
      </c>
      <c r="N5089">
        <v>-93.2316</v>
      </c>
      <c r="O5089" s="5">
        <f t="shared" si="79"/>
        <v>-0.19999999999999998</v>
      </c>
    </row>
    <row r="5090" spans="1:15" x14ac:dyDescent="0.25">
      <c r="A5090" t="s">
        <v>642</v>
      </c>
      <c r="B5090" t="s">
        <v>38</v>
      </c>
      <c r="C5090" t="s">
        <v>30</v>
      </c>
      <c r="D5090" t="s">
        <v>17</v>
      </c>
      <c r="E5090" t="s">
        <v>73</v>
      </c>
      <c r="F5090" t="s">
        <v>70</v>
      </c>
      <c r="G5090">
        <v>19120</v>
      </c>
      <c r="H5090" t="s">
        <v>119</v>
      </c>
      <c r="I5090" t="s">
        <v>58</v>
      </c>
      <c r="J5090" t="s">
        <v>129</v>
      </c>
      <c r="K5090">
        <v>10.311999999999999</v>
      </c>
      <c r="L5090">
        <v>1</v>
      </c>
      <c r="M5090">
        <v>0.2</v>
      </c>
      <c r="N5090">
        <v>-1.2889999999999999</v>
      </c>
      <c r="O5090" s="5">
        <f t="shared" si="79"/>
        <v>-0.125</v>
      </c>
    </row>
    <row r="5091" spans="1:15" x14ac:dyDescent="0.25">
      <c r="A5091" t="s">
        <v>642</v>
      </c>
      <c r="B5091" t="s">
        <v>38</v>
      </c>
      <c r="C5091" t="s">
        <v>30</v>
      </c>
      <c r="D5091" t="s">
        <v>17</v>
      </c>
      <c r="E5091" t="s">
        <v>73</v>
      </c>
      <c r="F5091" t="s">
        <v>70</v>
      </c>
      <c r="G5091">
        <v>19120</v>
      </c>
      <c r="H5091" t="s">
        <v>119</v>
      </c>
      <c r="I5091" t="s">
        <v>32</v>
      </c>
      <c r="J5091" t="s">
        <v>64</v>
      </c>
      <c r="K5091">
        <v>2.556</v>
      </c>
      <c r="L5091">
        <v>3</v>
      </c>
      <c r="M5091">
        <v>0.7</v>
      </c>
      <c r="N5091">
        <v>-1.7891999999999999</v>
      </c>
      <c r="O5091" s="5">
        <f t="shared" si="79"/>
        <v>-0.7</v>
      </c>
    </row>
    <row r="5092" spans="1:15" x14ac:dyDescent="0.25">
      <c r="A5092" t="s">
        <v>1126</v>
      </c>
      <c r="B5092" t="s">
        <v>155</v>
      </c>
      <c r="C5092" t="s">
        <v>30</v>
      </c>
      <c r="D5092" t="s">
        <v>17</v>
      </c>
      <c r="E5092" t="s">
        <v>495</v>
      </c>
      <c r="F5092" t="s">
        <v>46</v>
      </c>
      <c r="G5092">
        <v>80538</v>
      </c>
      <c r="H5092" t="s">
        <v>31</v>
      </c>
      <c r="I5092" t="s">
        <v>32</v>
      </c>
      <c r="J5092" t="s">
        <v>80</v>
      </c>
      <c r="K5092">
        <v>7.968</v>
      </c>
      <c r="L5092">
        <v>2</v>
      </c>
      <c r="M5092">
        <v>0.2</v>
      </c>
      <c r="N5092">
        <v>2.8883999999999999</v>
      </c>
      <c r="O5092" s="5">
        <f t="shared" si="79"/>
        <v>0.36249999999999999</v>
      </c>
    </row>
    <row r="5093" spans="1:15" x14ac:dyDescent="0.25">
      <c r="A5093" t="s">
        <v>1126</v>
      </c>
      <c r="B5093" t="s">
        <v>155</v>
      </c>
      <c r="C5093" t="s">
        <v>30</v>
      </c>
      <c r="D5093" t="s">
        <v>17</v>
      </c>
      <c r="E5093" t="s">
        <v>495</v>
      </c>
      <c r="F5093" t="s">
        <v>46</v>
      </c>
      <c r="G5093">
        <v>80538</v>
      </c>
      <c r="H5093" t="s">
        <v>31</v>
      </c>
      <c r="I5093" t="s">
        <v>32</v>
      </c>
      <c r="J5093" t="s">
        <v>143</v>
      </c>
      <c r="K5093">
        <v>8.7840000000000007</v>
      </c>
      <c r="L5093">
        <v>1</v>
      </c>
      <c r="M5093">
        <v>0.2</v>
      </c>
      <c r="N5093">
        <v>3.1842000000000001</v>
      </c>
      <c r="O5093" s="5">
        <f t="shared" si="79"/>
        <v>0.36249999999999999</v>
      </c>
    </row>
    <row r="5094" spans="1:15" x14ac:dyDescent="0.25">
      <c r="A5094" t="s">
        <v>1126</v>
      </c>
      <c r="B5094" t="s">
        <v>38</v>
      </c>
      <c r="C5094" t="s">
        <v>16</v>
      </c>
      <c r="D5094" t="s">
        <v>17</v>
      </c>
      <c r="E5094" t="s">
        <v>495</v>
      </c>
      <c r="F5094" t="s">
        <v>46</v>
      </c>
      <c r="G5094">
        <v>80538</v>
      </c>
      <c r="H5094" t="s">
        <v>31</v>
      </c>
      <c r="I5094" t="s">
        <v>32</v>
      </c>
      <c r="J5094" t="s">
        <v>195</v>
      </c>
      <c r="K5094">
        <v>3.024</v>
      </c>
      <c r="L5094">
        <v>3</v>
      </c>
      <c r="M5094">
        <v>0.2</v>
      </c>
      <c r="N5094">
        <v>-0.6048</v>
      </c>
      <c r="O5094" s="5">
        <f t="shared" si="79"/>
        <v>-0.2</v>
      </c>
    </row>
    <row r="5095" spans="1:15" x14ac:dyDescent="0.25">
      <c r="A5095" t="s">
        <v>1073</v>
      </c>
      <c r="B5095" t="s">
        <v>38</v>
      </c>
      <c r="C5095" t="s">
        <v>30</v>
      </c>
      <c r="D5095" t="s">
        <v>17</v>
      </c>
      <c r="E5095" t="s">
        <v>589</v>
      </c>
      <c r="F5095" t="s">
        <v>153</v>
      </c>
      <c r="G5095">
        <v>2895</v>
      </c>
      <c r="H5095" t="s">
        <v>119</v>
      </c>
      <c r="I5095" t="s">
        <v>32</v>
      </c>
      <c r="J5095" t="s">
        <v>43</v>
      </c>
      <c r="K5095">
        <v>51.45</v>
      </c>
      <c r="L5095">
        <v>3</v>
      </c>
      <c r="M5095">
        <v>0</v>
      </c>
      <c r="N5095">
        <v>13.891500000000001</v>
      </c>
      <c r="O5095" s="5">
        <f t="shared" si="79"/>
        <v>0.27</v>
      </c>
    </row>
    <row r="5096" spans="1:15" x14ac:dyDescent="0.25">
      <c r="A5096" t="s">
        <v>654</v>
      </c>
      <c r="B5096" t="s">
        <v>38</v>
      </c>
      <c r="C5096" t="s">
        <v>16</v>
      </c>
      <c r="D5096" t="s">
        <v>17</v>
      </c>
      <c r="E5096" t="s">
        <v>116</v>
      </c>
      <c r="F5096" t="s">
        <v>74</v>
      </c>
      <c r="G5096">
        <v>60610</v>
      </c>
      <c r="H5096" t="s">
        <v>89</v>
      </c>
      <c r="I5096" t="s">
        <v>32</v>
      </c>
      <c r="J5096" t="s">
        <v>68</v>
      </c>
      <c r="K5096">
        <v>14.016</v>
      </c>
      <c r="L5096">
        <v>4</v>
      </c>
      <c r="M5096">
        <v>0.8</v>
      </c>
      <c r="N5096">
        <v>-31.536000000000001</v>
      </c>
      <c r="O5096" s="5">
        <f t="shared" si="79"/>
        <v>-2.25</v>
      </c>
    </row>
    <row r="5097" spans="1:15" x14ac:dyDescent="0.25">
      <c r="A5097" t="s">
        <v>654</v>
      </c>
      <c r="B5097" t="s">
        <v>38</v>
      </c>
      <c r="C5097" t="s">
        <v>16</v>
      </c>
      <c r="D5097" t="s">
        <v>17</v>
      </c>
      <c r="E5097" t="s">
        <v>116</v>
      </c>
      <c r="F5097" t="s">
        <v>74</v>
      </c>
      <c r="G5097">
        <v>60610</v>
      </c>
      <c r="H5097" t="s">
        <v>89</v>
      </c>
      <c r="I5097" t="s">
        <v>21</v>
      </c>
      <c r="J5097" t="s">
        <v>39</v>
      </c>
      <c r="K5097">
        <v>214.95</v>
      </c>
      <c r="L5097">
        <v>5</v>
      </c>
      <c r="M5097">
        <v>0.5</v>
      </c>
      <c r="N5097">
        <v>-120.372</v>
      </c>
      <c r="O5097" s="5">
        <f t="shared" si="79"/>
        <v>-0.56000000000000005</v>
      </c>
    </row>
    <row r="5098" spans="1:15" x14ac:dyDescent="0.25">
      <c r="A5098" t="s">
        <v>654</v>
      </c>
      <c r="B5098" t="s">
        <v>38</v>
      </c>
      <c r="C5098" t="s">
        <v>16</v>
      </c>
      <c r="D5098" t="s">
        <v>17</v>
      </c>
      <c r="E5098" t="s">
        <v>116</v>
      </c>
      <c r="F5098" t="s">
        <v>74</v>
      </c>
      <c r="G5098">
        <v>60610</v>
      </c>
      <c r="H5098" t="s">
        <v>89</v>
      </c>
      <c r="I5098" t="s">
        <v>58</v>
      </c>
      <c r="J5098" t="s">
        <v>59</v>
      </c>
      <c r="K5098">
        <v>35.04</v>
      </c>
      <c r="L5098">
        <v>4</v>
      </c>
      <c r="M5098">
        <v>0.2</v>
      </c>
      <c r="N5098">
        <v>-7.008</v>
      </c>
      <c r="O5098" s="5">
        <f t="shared" si="79"/>
        <v>-0.2</v>
      </c>
    </row>
    <row r="5099" spans="1:15" x14ac:dyDescent="0.25">
      <c r="A5099" t="s">
        <v>654</v>
      </c>
      <c r="B5099" t="s">
        <v>38</v>
      </c>
      <c r="C5099" t="s">
        <v>16</v>
      </c>
      <c r="D5099" t="s">
        <v>17</v>
      </c>
      <c r="E5099" t="s">
        <v>116</v>
      </c>
      <c r="F5099" t="s">
        <v>74</v>
      </c>
      <c r="G5099">
        <v>60610</v>
      </c>
      <c r="H5099" t="s">
        <v>89</v>
      </c>
      <c r="I5099" t="s">
        <v>21</v>
      </c>
      <c r="J5099" t="s">
        <v>48</v>
      </c>
      <c r="K5099">
        <v>10.776</v>
      </c>
      <c r="L5099">
        <v>3</v>
      </c>
      <c r="M5099">
        <v>0.6</v>
      </c>
      <c r="N5099">
        <v>-4.8491999999999997</v>
      </c>
      <c r="O5099" s="5">
        <f t="shared" si="79"/>
        <v>-0.45</v>
      </c>
    </row>
    <row r="5100" spans="1:15" x14ac:dyDescent="0.25">
      <c r="A5100" t="s">
        <v>654</v>
      </c>
      <c r="B5100" t="s">
        <v>38</v>
      </c>
      <c r="C5100" t="s">
        <v>16</v>
      </c>
      <c r="D5100" t="s">
        <v>17</v>
      </c>
      <c r="E5100" t="s">
        <v>116</v>
      </c>
      <c r="F5100" t="s">
        <v>74</v>
      </c>
      <c r="G5100">
        <v>60610</v>
      </c>
      <c r="H5100" t="s">
        <v>89</v>
      </c>
      <c r="I5100" t="s">
        <v>32</v>
      </c>
      <c r="J5100" t="s">
        <v>64</v>
      </c>
      <c r="K5100">
        <v>4.5999999999999996</v>
      </c>
      <c r="L5100">
        <v>2</v>
      </c>
      <c r="M5100">
        <v>0.8</v>
      </c>
      <c r="N5100">
        <v>-8.0500000000000007</v>
      </c>
      <c r="O5100" s="5">
        <f t="shared" si="79"/>
        <v>-1.7500000000000002</v>
      </c>
    </row>
    <row r="5101" spans="1:15" x14ac:dyDescent="0.25">
      <c r="A5101" t="s">
        <v>654</v>
      </c>
      <c r="B5101" t="s">
        <v>38</v>
      </c>
      <c r="C5101" t="s">
        <v>16</v>
      </c>
      <c r="D5101" t="s">
        <v>17</v>
      </c>
      <c r="E5101" t="s">
        <v>116</v>
      </c>
      <c r="F5101" t="s">
        <v>74</v>
      </c>
      <c r="G5101">
        <v>60610</v>
      </c>
      <c r="H5101" t="s">
        <v>89</v>
      </c>
      <c r="I5101" t="s">
        <v>32</v>
      </c>
      <c r="J5101" t="s">
        <v>43</v>
      </c>
      <c r="K5101">
        <v>35.167999999999999</v>
      </c>
      <c r="L5101">
        <v>2</v>
      </c>
      <c r="M5101">
        <v>0.2</v>
      </c>
      <c r="N5101">
        <v>-8.3523999999999994</v>
      </c>
      <c r="O5101" s="5">
        <f t="shared" si="79"/>
        <v>-0.23749999999999999</v>
      </c>
    </row>
    <row r="5102" spans="1:15" x14ac:dyDescent="0.25">
      <c r="A5102" t="s">
        <v>1014</v>
      </c>
      <c r="B5102" t="s">
        <v>38</v>
      </c>
      <c r="C5102" t="s">
        <v>88</v>
      </c>
      <c r="D5102" t="s">
        <v>17</v>
      </c>
      <c r="E5102" t="s">
        <v>137</v>
      </c>
      <c r="F5102" t="s">
        <v>27</v>
      </c>
      <c r="G5102">
        <v>93309</v>
      </c>
      <c r="H5102" t="s">
        <v>31</v>
      </c>
      <c r="I5102" t="s">
        <v>32</v>
      </c>
      <c r="J5102" t="s">
        <v>64</v>
      </c>
      <c r="K5102">
        <v>19.152000000000001</v>
      </c>
      <c r="L5102">
        <v>3</v>
      </c>
      <c r="M5102">
        <v>0.2</v>
      </c>
      <c r="N5102">
        <v>6.4638</v>
      </c>
      <c r="O5102" s="5">
        <f t="shared" si="79"/>
        <v>0.33749999999999997</v>
      </c>
    </row>
    <row r="5103" spans="1:15" x14ac:dyDescent="0.25">
      <c r="A5103" t="s">
        <v>694</v>
      </c>
      <c r="B5103" t="s">
        <v>578</v>
      </c>
      <c r="C5103" t="s">
        <v>16</v>
      </c>
      <c r="D5103" t="s">
        <v>17</v>
      </c>
      <c r="E5103" t="s">
        <v>211</v>
      </c>
      <c r="F5103" t="s">
        <v>50</v>
      </c>
      <c r="G5103">
        <v>75217</v>
      </c>
      <c r="H5103" t="s">
        <v>89</v>
      </c>
      <c r="I5103" t="s">
        <v>32</v>
      </c>
      <c r="J5103" t="s">
        <v>53</v>
      </c>
      <c r="K5103">
        <v>4.4480000000000004</v>
      </c>
      <c r="L5103">
        <v>2</v>
      </c>
      <c r="M5103">
        <v>0.2</v>
      </c>
      <c r="N5103">
        <v>0.33360000000000001</v>
      </c>
      <c r="O5103" s="5">
        <f t="shared" si="79"/>
        <v>7.4999999999999997E-2</v>
      </c>
    </row>
    <row r="5104" spans="1:15" x14ac:dyDescent="0.25">
      <c r="A5104" t="s">
        <v>694</v>
      </c>
      <c r="B5104" t="s">
        <v>578</v>
      </c>
      <c r="C5104" t="s">
        <v>16</v>
      </c>
      <c r="D5104" t="s">
        <v>17</v>
      </c>
      <c r="E5104" t="s">
        <v>211</v>
      </c>
      <c r="F5104" t="s">
        <v>50</v>
      </c>
      <c r="G5104">
        <v>75217</v>
      </c>
      <c r="H5104" t="s">
        <v>89</v>
      </c>
      <c r="I5104" t="s">
        <v>32</v>
      </c>
      <c r="J5104" t="s">
        <v>80</v>
      </c>
      <c r="K5104">
        <v>5.1840000000000002</v>
      </c>
      <c r="L5104">
        <v>1</v>
      </c>
      <c r="M5104">
        <v>0.2</v>
      </c>
      <c r="N5104">
        <v>1.8792</v>
      </c>
      <c r="O5104" s="5">
        <f t="shared" si="79"/>
        <v>0.36249999999999999</v>
      </c>
    </row>
    <row r="5105" spans="1:15" x14ac:dyDescent="0.25">
      <c r="A5105" t="s">
        <v>694</v>
      </c>
      <c r="B5105" t="s">
        <v>578</v>
      </c>
      <c r="C5105" t="s">
        <v>16</v>
      </c>
      <c r="D5105" t="s">
        <v>17</v>
      </c>
      <c r="E5105" t="s">
        <v>211</v>
      </c>
      <c r="F5105" t="s">
        <v>50</v>
      </c>
      <c r="G5105">
        <v>75217</v>
      </c>
      <c r="H5105" t="s">
        <v>89</v>
      </c>
      <c r="I5105" t="s">
        <v>32</v>
      </c>
      <c r="J5105" t="s">
        <v>80</v>
      </c>
      <c r="K5105">
        <v>15.552</v>
      </c>
      <c r="L5105">
        <v>3</v>
      </c>
      <c r="M5105">
        <v>0.2</v>
      </c>
      <c r="N5105">
        <v>5.4432</v>
      </c>
      <c r="O5105" s="5">
        <f t="shared" si="79"/>
        <v>0.35000000000000003</v>
      </c>
    </row>
    <row r="5106" spans="1:15" x14ac:dyDescent="0.25">
      <c r="A5106" t="s">
        <v>642</v>
      </c>
      <c r="B5106" t="s">
        <v>15</v>
      </c>
      <c r="C5106" t="s">
        <v>16</v>
      </c>
      <c r="D5106" t="s">
        <v>17</v>
      </c>
      <c r="E5106" t="s">
        <v>73</v>
      </c>
      <c r="F5106" t="s">
        <v>70</v>
      </c>
      <c r="G5106">
        <v>19140</v>
      </c>
      <c r="H5106" t="s">
        <v>119</v>
      </c>
      <c r="I5106" t="s">
        <v>32</v>
      </c>
      <c r="J5106" t="s">
        <v>80</v>
      </c>
      <c r="K5106">
        <v>40.031999999999996</v>
      </c>
      <c r="L5106">
        <v>6</v>
      </c>
      <c r="M5106">
        <v>0.2</v>
      </c>
      <c r="N5106">
        <v>12.51</v>
      </c>
      <c r="O5106" s="5">
        <f t="shared" si="79"/>
        <v>0.3125</v>
      </c>
    </row>
    <row r="5107" spans="1:15" x14ac:dyDescent="0.25">
      <c r="A5107" t="s">
        <v>642</v>
      </c>
      <c r="B5107" t="s">
        <v>15</v>
      </c>
      <c r="C5107" t="s">
        <v>16</v>
      </c>
      <c r="D5107" t="s">
        <v>17</v>
      </c>
      <c r="E5107" t="s">
        <v>73</v>
      </c>
      <c r="F5107" t="s">
        <v>70</v>
      </c>
      <c r="G5107">
        <v>19140</v>
      </c>
      <c r="H5107" t="s">
        <v>119</v>
      </c>
      <c r="I5107" t="s">
        <v>58</v>
      </c>
      <c r="J5107" t="s">
        <v>129</v>
      </c>
      <c r="K5107">
        <v>16.776</v>
      </c>
      <c r="L5107">
        <v>3</v>
      </c>
      <c r="M5107">
        <v>0.2</v>
      </c>
      <c r="N5107">
        <v>5.0327999999999999</v>
      </c>
      <c r="O5107" s="5">
        <f t="shared" si="79"/>
        <v>0.3</v>
      </c>
    </row>
    <row r="5108" spans="1:15" x14ac:dyDescent="0.25">
      <c r="A5108" t="s">
        <v>867</v>
      </c>
      <c r="B5108" t="s">
        <v>38</v>
      </c>
      <c r="C5108" t="s">
        <v>16</v>
      </c>
      <c r="D5108" t="s">
        <v>17</v>
      </c>
      <c r="E5108" t="s">
        <v>307</v>
      </c>
      <c r="F5108" t="s">
        <v>35</v>
      </c>
      <c r="G5108">
        <v>32725</v>
      </c>
      <c r="H5108" t="s">
        <v>20</v>
      </c>
      <c r="I5108" t="s">
        <v>21</v>
      </c>
      <c r="J5108" t="s">
        <v>25</v>
      </c>
      <c r="K5108">
        <v>186.304</v>
      </c>
      <c r="L5108">
        <v>4</v>
      </c>
      <c r="M5108">
        <v>0.2</v>
      </c>
      <c r="N5108">
        <v>13.972799999999999</v>
      </c>
      <c r="O5108" s="5">
        <f t="shared" si="79"/>
        <v>7.4999999999999997E-2</v>
      </c>
    </row>
    <row r="5109" spans="1:15" x14ac:dyDescent="0.25">
      <c r="A5109" t="s">
        <v>727</v>
      </c>
      <c r="B5109" t="s">
        <v>38</v>
      </c>
      <c r="C5109" t="s">
        <v>30</v>
      </c>
      <c r="D5109" t="s">
        <v>17</v>
      </c>
      <c r="E5109" t="s">
        <v>162</v>
      </c>
      <c r="F5109" t="s">
        <v>71</v>
      </c>
      <c r="G5109">
        <v>31907</v>
      </c>
      <c r="H5109" t="s">
        <v>20</v>
      </c>
      <c r="I5109" t="s">
        <v>58</v>
      </c>
      <c r="J5109" t="s">
        <v>129</v>
      </c>
      <c r="K5109">
        <v>66.36</v>
      </c>
      <c r="L5109">
        <v>4</v>
      </c>
      <c r="M5109">
        <v>0</v>
      </c>
      <c r="N5109">
        <v>23.225999999999999</v>
      </c>
      <c r="O5109" s="5">
        <f t="shared" si="79"/>
        <v>0.35</v>
      </c>
    </row>
    <row r="5110" spans="1:15" x14ac:dyDescent="0.25">
      <c r="A5110" t="s">
        <v>999</v>
      </c>
      <c r="B5110" t="s">
        <v>155</v>
      </c>
      <c r="C5110" t="s">
        <v>88</v>
      </c>
      <c r="D5110" t="s">
        <v>17</v>
      </c>
      <c r="E5110" t="s">
        <v>543</v>
      </c>
      <c r="F5110" t="s">
        <v>104</v>
      </c>
      <c r="G5110">
        <v>37211</v>
      </c>
      <c r="H5110" t="s">
        <v>20</v>
      </c>
      <c r="I5110" t="s">
        <v>32</v>
      </c>
      <c r="J5110" t="s">
        <v>53</v>
      </c>
      <c r="K5110">
        <v>42.048000000000002</v>
      </c>
      <c r="L5110">
        <v>9</v>
      </c>
      <c r="M5110">
        <v>0.2</v>
      </c>
      <c r="N5110">
        <v>5.2560000000000002</v>
      </c>
      <c r="O5110" s="5">
        <f t="shared" si="79"/>
        <v>0.125</v>
      </c>
    </row>
    <row r="5111" spans="1:15" x14ac:dyDescent="0.25">
      <c r="A5111" t="s">
        <v>999</v>
      </c>
      <c r="B5111" t="s">
        <v>155</v>
      </c>
      <c r="C5111" t="s">
        <v>88</v>
      </c>
      <c r="D5111" t="s">
        <v>17</v>
      </c>
      <c r="E5111" t="s">
        <v>543</v>
      </c>
      <c r="F5111" t="s">
        <v>104</v>
      </c>
      <c r="G5111">
        <v>37211</v>
      </c>
      <c r="H5111" t="s">
        <v>20</v>
      </c>
      <c r="I5111" t="s">
        <v>32</v>
      </c>
      <c r="J5111" t="s">
        <v>53</v>
      </c>
      <c r="K5111">
        <v>67.92</v>
      </c>
      <c r="L5111">
        <v>5</v>
      </c>
      <c r="M5111">
        <v>0.2</v>
      </c>
      <c r="N5111">
        <v>6.7919999999999998</v>
      </c>
      <c r="O5111" s="5">
        <f t="shared" si="79"/>
        <v>9.9999999999999992E-2</v>
      </c>
    </row>
    <row r="5112" spans="1:15" x14ac:dyDescent="0.25">
      <c r="A5112" t="s">
        <v>642</v>
      </c>
      <c r="B5112" t="s">
        <v>38</v>
      </c>
      <c r="C5112" t="s">
        <v>30</v>
      </c>
      <c r="D5112" t="s">
        <v>17</v>
      </c>
      <c r="E5112" t="s">
        <v>73</v>
      </c>
      <c r="F5112" t="s">
        <v>70</v>
      </c>
      <c r="G5112">
        <v>19134</v>
      </c>
      <c r="H5112" t="s">
        <v>119</v>
      </c>
      <c r="I5112" t="s">
        <v>32</v>
      </c>
      <c r="J5112" t="s">
        <v>143</v>
      </c>
      <c r="K5112">
        <v>52.512</v>
      </c>
      <c r="L5112">
        <v>6</v>
      </c>
      <c r="M5112">
        <v>0.2</v>
      </c>
      <c r="N5112">
        <v>19.692</v>
      </c>
      <c r="O5112" s="5">
        <f t="shared" si="79"/>
        <v>0.375</v>
      </c>
    </row>
    <row r="5113" spans="1:15" x14ac:dyDescent="0.25">
      <c r="A5113" t="s">
        <v>642</v>
      </c>
      <c r="B5113" t="s">
        <v>38</v>
      </c>
      <c r="C5113" t="s">
        <v>30</v>
      </c>
      <c r="D5113" t="s">
        <v>17</v>
      </c>
      <c r="E5113" t="s">
        <v>73</v>
      </c>
      <c r="F5113" t="s">
        <v>70</v>
      </c>
      <c r="G5113">
        <v>19134</v>
      </c>
      <c r="H5113" t="s">
        <v>119</v>
      </c>
      <c r="I5113" t="s">
        <v>32</v>
      </c>
      <c r="J5113" t="s">
        <v>43</v>
      </c>
      <c r="K5113">
        <v>186.91200000000001</v>
      </c>
      <c r="L5113">
        <v>6</v>
      </c>
      <c r="M5113">
        <v>0.2</v>
      </c>
      <c r="N5113">
        <v>-35.045999999999999</v>
      </c>
      <c r="O5113" s="5">
        <f t="shared" si="79"/>
        <v>-0.1875</v>
      </c>
    </row>
    <row r="5114" spans="1:15" x14ac:dyDescent="0.25">
      <c r="A5114" t="s">
        <v>642</v>
      </c>
      <c r="B5114" t="s">
        <v>38</v>
      </c>
      <c r="C5114" t="s">
        <v>30</v>
      </c>
      <c r="D5114" t="s">
        <v>17</v>
      </c>
      <c r="E5114" t="s">
        <v>73</v>
      </c>
      <c r="F5114" t="s">
        <v>70</v>
      </c>
      <c r="G5114">
        <v>19134</v>
      </c>
      <c r="H5114" t="s">
        <v>119</v>
      </c>
      <c r="I5114" t="s">
        <v>32</v>
      </c>
      <c r="J5114" t="s">
        <v>80</v>
      </c>
      <c r="K5114">
        <v>10.048</v>
      </c>
      <c r="L5114">
        <v>4</v>
      </c>
      <c r="M5114">
        <v>0.2</v>
      </c>
      <c r="N5114">
        <v>3.14</v>
      </c>
      <c r="O5114" s="5">
        <f t="shared" si="79"/>
        <v>0.3125</v>
      </c>
    </row>
    <row r="5115" spans="1:15" x14ac:dyDescent="0.25">
      <c r="A5115" t="s">
        <v>654</v>
      </c>
      <c r="B5115" t="s">
        <v>578</v>
      </c>
      <c r="C5115" t="s">
        <v>16</v>
      </c>
      <c r="D5115" t="s">
        <v>17</v>
      </c>
      <c r="E5115" t="s">
        <v>116</v>
      </c>
      <c r="F5115" t="s">
        <v>74</v>
      </c>
      <c r="G5115">
        <v>60610</v>
      </c>
      <c r="H5115" t="s">
        <v>89</v>
      </c>
      <c r="I5115" t="s">
        <v>21</v>
      </c>
      <c r="J5115" t="s">
        <v>48</v>
      </c>
      <c r="K5115">
        <v>17.495999999999999</v>
      </c>
      <c r="L5115">
        <v>9</v>
      </c>
      <c r="M5115">
        <v>0.6</v>
      </c>
      <c r="N5115">
        <v>-7.4358000000000004</v>
      </c>
      <c r="O5115" s="5">
        <f t="shared" si="79"/>
        <v>-0.42500000000000004</v>
      </c>
    </row>
    <row r="5116" spans="1:15" x14ac:dyDescent="0.25">
      <c r="A5116" t="s">
        <v>694</v>
      </c>
      <c r="B5116" t="s">
        <v>15</v>
      </c>
      <c r="C5116" t="s">
        <v>16</v>
      </c>
      <c r="D5116" t="s">
        <v>17</v>
      </c>
      <c r="E5116" t="s">
        <v>211</v>
      </c>
      <c r="F5116" t="s">
        <v>50</v>
      </c>
      <c r="G5116">
        <v>75220</v>
      </c>
      <c r="H5116" t="s">
        <v>89</v>
      </c>
      <c r="I5116" t="s">
        <v>32</v>
      </c>
      <c r="J5116" t="s">
        <v>80</v>
      </c>
      <c r="K5116">
        <v>15.552</v>
      </c>
      <c r="L5116">
        <v>3</v>
      </c>
      <c r="M5116">
        <v>0.2</v>
      </c>
      <c r="N5116">
        <v>5.4432</v>
      </c>
      <c r="O5116" s="5">
        <f t="shared" si="79"/>
        <v>0.35000000000000003</v>
      </c>
    </row>
    <row r="5117" spans="1:15" x14ac:dyDescent="0.25">
      <c r="A5117" t="s">
        <v>683</v>
      </c>
      <c r="B5117" t="s">
        <v>38</v>
      </c>
      <c r="C5117" t="s">
        <v>16</v>
      </c>
      <c r="D5117" t="s">
        <v>17</v>
      </c>
      <c r="E5117" t="s">
        <v>192</v>
      </c>
      <c r="F5117" t="s">
        <v>135</v>
      </c>
      <c r="G5117">
        <v>88220</v>
      </c>
      <c r="H5117" t="s">
        <v>31</v>
      </c>
      <c r="I5117" t="s">
        <v>32</v>
      </c>
      <c r="J5117" t="s">
        <v>64</v>
      </c>
      <c r="K5117">
        <v>10.776</v>
      </c>
      <c r="L5117">
        <v>3</v>
      </c>
      <c r="M5117">
        <v>0.2</v>
      </c>
      <c r="N5117">
        <v>3.3675000000000002</v>
      </c>
      <c r="O5117" s="5">
        <f t="shared" si="79"/>
        <v>0.3125</v>
      </c>
    </row>
    <row r="5118" spans="1:15" x14ac:dyDescent="0.25">
      <c r="A5118" t="s">
        <v>642</v>
      </c>
      <c r="B5118" t="s">
        <v>38</v>
      </c>
      <c r="C5118" t="s">
        <v>16</v>
      </c>
      <c r="D5118" t="s">
        <v>17</v>
      </c>
      <c r="E5118" t="s">
        <v>73</v>
      </c>
      <c r="F5118" t="s">
        <v>70</v>
      </c>
      <c r="G5118">
        <v>19134</v>
      </c>
      <c r="H5118" t="s">
        <v>119</v>
      </c>
      <c r="I5118" t="s">
        <v>32</v>
      </c>
      <c r="J5118" t="s">
        <v>33</v>
      </c>
      <c r="K5118">
        <v>3.3039999999999998</v>
      </c>
      <c r="L5118">
        <v>1</v>
      </c>
      <c r="M5118">
        <v>0.2</v>
      </c>
      <c r="N5118">
        <v>1.0738000000000001</v>
      </c>
      <c r="O5118" s="5">
        <f t="shared" si="79"/>
        <v>0.32500000000000007</v>
      </c>
    </row>
    <row r="5119" spans="1:15" x14ac:dyDescent="0.25">
      <c r="A5119" t="s">
        <v>652</v>
      </c>
      <c r="B5119" t="s">
        <v>38</v>
      </c>
      <c r="C5119" t="s">
        <v>16</v>
      </c>
      <c r="D5119" t="s">
        <v>17</v>
      </c>
      <c r="E5119" t="s">
        <v>110</v>
      </c>
      <c r="F5119" t="s">
        <v>94</v>
      </c>
      <c r="G5119">
        <v>10009</v>
      </c>
      <c r="H5119" t="s">
        <v>119</v>
      </c>
      <c r="I5119" t="s">
        <v>32</v>
      </c>
      <c r="J5119" t="s">
        <v>43</v>
      </c>
      <c r="K5119">
        <v>35.479999999999997</v>
      </c>
      <c r="L5119">
        <v>1</v>
      </c>
      <c r="M5119">
        <v>0</v>
      </c>
      <c r="N5119">
        <v>0</v>
      </c>
      <c r="O5119" s="5">
        <f t="shared" si="79"/>
        <v>0</v>
      </c>
    </row>
    <row r="5120" spans="1:15" x14ac:dyDescent="0.25">
      <c r="A5120" t="s">
        <v>794</v>
      </c>
      <c r="B5120" t="s">
        <v>38</v>
      </c>
      <c r="C5120" t="s">
        <v>16</v>
      </c>
      <c r="D5120" t="s">
        <v>17</v>
      </c>
      <c r="E5120" t="s">
        <v>349</v>
      </c>
      <c r="F5120" t="s">
        <v>94</v>
      </c>
      <c r="G5120">
        <v>11572</v>
      </c>
      <c r="H5120" t="s">
        <v>119</v>
      </c>
      <c r="I5120" t="s">
        <v>32</v>
      </c>
      <c r="J5120" t="s">
        <v>195</v>
      </c>
      <c r="K5120">
        <v>34.44</v>
      </c>
      <c r="L5120">
        <v>3</v>
      </c>
      <c r="M5120">
        <v>0</v>
      </c>
      <c r="N5120">
        <v>16.186800000000002</v>
      </c>
      <c r="O5120" s="5">
        <f t="shared" si="79"/>
        <v>0.47000000000000008</v>
      </c>
    </row>
    <row r="5121" spans="1:15" x14ac:dyDescent="0.25">
      <c r="A5121" t="s">
        <v>794</v>
      </c>
      <c r="B5121" t="s">
        <v>38</v>
      </c>
      <c r="C5121" t="s">
        <v>16</v>
      </c>
      <c r="D5121" t="s">
        <v>17</v>
      </c>
      <c r="E5121" t="s">
        <v>349</v>
      </c>
      <c r="F5121" t="s">
        <v>94</v>
      </c>
      <c r="G5121">
        <v>11572</v>
      </c>
      <c r="H5121" t="s">
        <v>119</v>
      </c>
      <c r="I5121" t="s">
        <v>58</v>
      </c>
      <c r="J5121" t="s">
        <v>371</v>
      </c>
      <c r="K5121">
        <v>629.92999999999995</v>
      </c>
      <c r="L5121">
        <v>7</v>
      </c>
      <c r="M5121">
        <v>0</v>
      </c>
      <c r="N5121">
        <v>296.06709999999998</v>
      </c>
      <c r="O5121" s="5">
        <f t="shared" si="79"/>
        <v>0.47000000000000003</v>
      </c>
    </row>
    <row r="5122" spans="1:15" x14ac:dyDescent="0.25">
      <c r="A5122" t="s">
        <v>794</v>
      </c>
      <c r="B5122" t="s">
        <v>38</v>
      </c>
      <c r="C5122" t="s">
        <v>16</v>
      </c>
      <c r="D5122" t="s">
        <v>17</v>
      </c>
      <c r="E5122" t="s">
        <v>349</v>
      </c>
      <c r="F5122" t="s">
        <v>94</v>
      </c>
      <c r="G5122">
        <v>11572</v>
      </c>
      <c r="H5122" t="s">
        <v>119</v>
      </c>
      <c r="I5122" t="s">
        <v>32</v>
      </c>
      <c r="J5122" t="s">
        <v>64</v>
      </c>
      <c r="K5122">
        <v>79.055999999999997</v>
      </c>
      <c r="L5122">
        <v>9</v>
      </c>
      <c r="M5122">
        <v>0.2</v>
      </c>
      <c r="N5122">
        <v>28.657800000000002</v>
      </c>
      <c r="O5122" s="5">
        <f t="shared" si="79"/>
        <v>0.36250000000000004</v>
      </c>
    </row>
    <row r="5123" spans="1:15" x14ac:dyDescent="0.25">
      <c r="A5123" t="s">
        <v>904</v>
      </c>
      <c r="B5123" t="s">
        <v>38</v>
      </c>
      <c r="C5123" t="s">
        <v>30</v>
      </c>
      <c r="D5123" t="s">
        <v>17</v>
      </c>
      <c r="E5123" t="s">
        <v>459</v>
      </c>
      <c r="F5123" t="s">
        <v>97</v>
      </c>
      <c r="G5123">
        <v>70506</v>
      </c>
      <c r="H5123" t="s">
        <v>20</v>
      </c>
      <c r="I5123" t="s">
        <v>32</v>
      </c>
      <c r="J5123" t="s">
        <v>43</v>
      </c>
      <c r="K5123">
        <v>232.55</v>
      </c>
      <c r="L5123">
        <v>5</v>
      </c>
      <c r="M5123">
        <v>0</v>
      </c>
      <c r="N5123">
        <v>9.3019999999999996</v>
      </c>
      <c r="O5123" s="5">
        <f t="shared" si="79"/>
        <v>3.9999999999999994E-2</v>
      </c>
    </row>
    <row r="5124" spans="1:15" x14ac:dyDescent="0.25">
      <c r="A5124" t="s">
        <v>904</v>
      </c>
      <c r="B5124" t="s">
        <v>38</v>
      </c>
      <c r="C5124" t="s">
        <v>30</v>
      </c>
      <c r="D5124" t="s">
        <v>17</v>
      </c>
      <c r="E5124" t="s">
        <v>459</v>
      </c>
      <c r="F5124" t="s">
        <v>97</v>
      </c>
      <c r="G5124">
        <v>70506</v>
      </c>
      <c r="H5124" t="s">
        <v>20</v>
      </c>
      <c r="I5124" t="s">
        <v>58</v>
      </c>
      <c r="J5124" t="s">
        <v>129</v>
      </c>
      <c r="K5124">
        <v>99.98</v>
      </c>
      <c r="L5124">
        <v>2</v>
      </c>
      <c r="M5124">
        <v>0</v>
      </c>
      <c r="N5124">
        <v>42.991399999999999</v>
      </c>
      <c r="O5124" s="5">
        <f t="shared" ref="O5124:O5187" si="80">N5124/K5124</f>
        <v>0.43</v>
      </c>
    </row>
    <row r="5125" spans="1:15" x14ac:dyDescent="0.25">
      <c r="A5125" t="s">
        <v>904</v>
      </c>
      <c r="B5125" t="s">
        <v>38</v>
      </c>
      <c r="C5125" t="s">
        <v>30</v>
      </c>
      <c r="D5125" t="s">
        <v>17</v>
      </c>
      <c r="E5125" t="s">
        <v>459</v>
      </c>
      <c r="F5125" t="s">
        <v>97</v>
      </c>
      <c r="G5125">
        <v>70506</v>
      </c>
      <c r="H5125" t="s">
        <v>20</v>
      </c>
      <c r="I5125" t="s">
        <v>32</v>
      </c>
      <c r="J5125" t="s">
        <v>80</v>
      </c>
      <c r="K5125">
        <v>19.440000000000001</v>
      </c>
      <c r="L5125">
        <v>3</v>
      </c>
      <c r="M5125">
        <v>0</v>
      </c>
      <c r="N5125">
        <v>9.3312000000000008</v>
      </c>
      <c r="O5125" s="5">
        <f t="shared" si="80"/>
        <v>0.48000000000000004</v>
      </c>
    </row>
    <row r="5126" spans="1:15" x14ac:dyDescent="0.25">
      <c r="A5126" t="s">
        <v>904</v>
      </c>
      <c r="B5126" t="s">
        <v>38</v>
      </c>
      <c r="C5126" t="s">
        <v>30</v>
      </c>
      <c r="D5126" t="s">
        <v>17</v>
      </c>
      <c r="E5126" t="s">
        <v>459</v>
      </c>
      <c r="F5126" t="s">
        <v>97</v>
      </c>
      <c r="G5126">
        <v>70506</v>
      </c>
      <c r="H5126" t="s">
        <v>20</v>
      </c>
      <c r="I5126" t="s">
        <v>32</v>
      </c>
      <c r="J5126" t="s">
        <v>80</v>
      </c>
      <c r="K5126">
        <v>12.96</v>
      </c>
      <c r="L5126">
        <v>2</v>
      </c>
      <c r="M5126">
        <v>0</v>
      </c>
      <c r="N5126">
        <v>6.3503999999999996</v>
      </c>
      <c r="O5126" s="5">
        <f t="shared" si="80"/>
        <v>0.48999999999999994</v>
      </c>
    </row>
    <row r="5127" spans="1:15" x14ac:dyDescent="0.25">
      <c r="A5127" t="s">
        <v>652</v>
      </c>
      <c r="B5127" t="s">
        <v>578</v>
      </c>
      <c r="C5127" t="s">
        <v>16</v>
      </c>
      <c r="D5127" t="s">
        <v>17</v>
      </c>
      <c r="E5127" t="s">
        <v>110</v>
      </c>
      <c r="F5127" t="s">
        <v>94</v>
      </c>
      <c r="G5127">
        <v>10009</v>
      </c>
      <c r="H5127" t="s">
        <v>119</v>
      </c>
      <c r="I5127" t="s">
        <v>21</v>
      </c>
      <c r="J5127" t="s">
        <v>39</v>
      </c>
      <c r="K5127">
        <v>464.29199999999997</v>
      </c>
      <c r="L5127">
        <v>9</v>
      </c>
      <c r="M5127">
        <v>0.4</v>
      </c>
      <c r="N5127">
        <v>-108.3348</v>
      </c>
      <c r="O5127" s="5">
        <f t="shared" si="80"/>
        <v>-0.23333333333333334</v>
      </c>
    </row>
    <row r="5128" spans="1:15" x14ac:dyDescent="0.25">
      <c r="A5128" t="s">
        <v>652</v>
      </c>
      <c r="B5128" t="s">
        <v>578</v>
      </c>
      <c r="C5128" t="s">
        <v>16</v>
      </c>
      <c r="D5128" t="s">
        <v>17</v>
      </c>
      <c r="E5128" t="s">
        <v>110</v>
      </c>
      <c r="F5128" t="s">
        <v>94</v>
      </c>
      <c r="G5128">
        <v>10009</v>
      </c>
      <c r="H5128" t="s">
        <v>119</v>
      </c>
      <c r="I5128" t="s">
        <v>32</v>
      </c>
      <c r="J5128" t="s">
        <v>143</v>
      </c>
      <c r="K5128">
        <v>68.459999999999994</v>
      </c>
      <c r="L5128">
        <v>7</v>
      </c>
      <c r="M5128">
        <v>0</v>
      </c>
      <c r="N5128">
        <v>31.491599999999998</v>
      </c>
      <c r="O5128" s="5">
        <f t="shared" si="80"/>
        <v>0.46</v>
      </c>
    </row>
    <row r="5129" spans="1:15" x14ac:dyDescent="0.25">
      <c r="A5129" t="s">
        <v>652</v>
      </c>
      <c r="B5129" t="s">
        <v>578</v>
      </c>
      <c r="C5129" t="s">
        <v>16</v>
      </c>
      <c r="D5129" t="s">
        <v>17</v>
      </c>
      <c r="E5129" t="s">
        <v>110</v>
      </c>
      <c r="F5129" t="s">
        <v>94</v>
      </c>
      <c r="G5129">
        <v>10009</v>
      </c>
      <c r="H5129" t="s">
        <v>119</v>
      </c>
      <c r="I5129" t="s">
        <v>58</v>
      </c>
      <c r="J5129" t="s">
        <v>371</v>
      </c>
      <c r="K5129">
        <v>2799.96</v>
      </c>
      <c r="L5129">
        <v>4</v>
      </c>
      <c r="M5129">
        <v>0</v>
      </c>
      <c r="N5129">
        <v>1371.9803999999999</v>
      </c>
      <c r="O5129" s="5">
        <f t="shared" si="80"/>
        <v>0.49</v>
      </c>
    </row>
    <row r="5130" spans="1:15" x14ac:dyDescent="0.25">
      <c r="A5130" t="s">
        <v>652</v>
      </c>
      <c r="B5130" t="s">
        <v>578</v>
      </c>
      <c r="C5130" t="s">
        <v>16</v>
      </c>
      <c r="D5130" t="s">
        <v>17</v>
      </c>
      <c r="E5130" t="s">
        <v>110</v>
      </c>
      <c r="F5130" t="s">
        <v>94</v>
      </c>
      <c r="G5130">
        <v>10009</v>
      </c>
      <c r="H5130" t="s">
        <v>119</v>
      </c>
      <c r="I5130" t="s">
        <v>32</v>
      </c>
      <c r="J5130" t="s">
        <v>68</v>
      </c>
      <c r="K5130">
        <v>601.29999999999995</v>
      </c>
      <c r="L5130">
        <v>2</v>
      </c>
      <c r="M5130">
        <v>0</v>
      </c>
      <c r="N5130">
        <v>198.429</v>
      </c>
      <c r="O5130" s="5">
        <f t="shared" si="80"/>
        <v>0.33</v>
      </c>
    </row>
    <row r="5131" spans="1:15" x14ac:dyDescent="0.25">
      <c r="A5131" t="s">
        <v>652</v>
      </c>
      <c r="B5131" t="s">
        <v>578</v>
      </c>
      <c r="C5131" t="s">
        <v>16</v>
      </c>
      <c r="D5131" t="s">
        <v>17</v>
      </c>
      <c r="E5131" t="s">
        <v>110</v>
      </c>
      <c r="F5131" t="s">
        <v>94</v>
      </c>
      <c r="G5131">
        <v>10009</v>
      </c>
      <c r="H5131" t="s">
        <v>119</v>
      </c>
      <c r="I5131" t="s">
        <v>58</v>
      </c>
      <c r="J5131" t="s">
        <v>59</v>
      </c>
      <c r="K5131">
        <v>16.989999999999998</v>
      </c>
      <c r="L5131">
        <v>1</v>
      </c>
      <c r="M5131">
        <v>0</v>
      </c>
      <c r="N5131">
        <v>4.4173999999999998</v>
      </c>
      <c r="O5131" s="5">
        <f t="shared" si="80"/>
        <v>0.26</v>
      </c>
    </row>
    <row r="5132" spans="1:15" x14ac:dyDescent="0.25">
      <c r="A5132" t="s">
        <v>652</v>
      </c>
      <c r="B5132" t="s">
        <v>578</v>
      </c>
      <c r="C5132" t="s">
        <v>16</v>
      </c>
      <c r="D5132" t="s">
        <v>17</v>
      </c>
      <c r="E5132" t="s">
        <v>110</v>
      </c>
      <c r="F5132" t="s">
        <v>94</v>
      </c>
      <c r="G5132">
        <v>10009</v>
      </c>
      <c r="H5132" t="s">
        <v>119</v>
      </c>
      <c r="I5132" t="s">
        <v>58</v>
      </c>
      <c r="J5132" t="s">
        <v>59</v>
      </c>
      <c r="K5132">
        <v>287.97000000000003</v>
      </c>
      <c r="L5132">
        <v>3</v>
      </c>
      <c r="M5132">
        <v>0</v>
      </c>
      <c r="N5132">
        <v>80.631600000000006</v>
      </c>
      <c r="O5132" s="5">
        <f t="shared" si="80"/>
        <v>0.27999999999999997</v>
      </c>
    </row>
    <row r="5133" spans="1:15" x14ac:dyDescent="0.25">
      <c r="A5133" t="s">
        <v>652</v>
      </c>
      <c r="B5133" t="s">
        <v>578</v>
      </c>
      <c r="C5133" t="s">
        <v>16</v>
      </c>
      <c r="D5133" t="s">
        <v>17</v>
      </c>
      <c r="E5133" t="s">
        <v>110</v>
      </c>
      <c r="F5133" t="s">
        <v>94</v>
      </c>
      <c r="G5133">
        <v>10009</v>
      </c>
      <c r="H5133" t="s">
        <v>119</v>
      </c>
      <c r="I5133" t="s">
        <v>32</v>
      </c>
      <c r="J5133" t="s">
        <v>80</v>
      </c>
      <c r="K5133">
        <v>44.82</v>
      </c>
      <c r="L5133">
        <v>9</v>
      </c>
      <c r="M5133">
        <v>0</v>
      </c>
      <c r="N5133">
        <v>21.0654</v>
      </c>
      <c r="O5133" s="5">
        <f t="shared" si="80"/>
        <v>0.47000000000000003</v>
      </c>
    </row>
    <row r="5134" spans="1:15" x14ac:dyDescent="0.25">
      <c r="A5134" t="s">
        <v>769</v>
      </c>
      <c r="B5134" t="s">
        <v>38</v>
      </c>
      <c r="C5134" t="s">
        <v>30</v>
      </c>
      <c r="D5134" t="s">
        <v>17</v>
      </c>
      <c r="E5134" t="s">
        <v>72</v>
      </c>
      <c r="F5134" t="s">
        <v>27</v>
      </c>
      <c r="G5134">
        <v>92804</v>
      </c>
      <c r="H5134" t="s">
        <v>31</v>
      </c>
      <c r="I5134" t="s">
        <v>21</v>
      </c>
      <c r="J5134" t="s">
        <v>48</v>
      </c>
      <c r="K5134">
        <v>101.12</v>
      </c>
      <c r="L5134">
        <v>8</v>
      </c>
      <c r="M5134">
        <v>0</v>
      </c>
      <c r="N5134">
        <v>37.414400000000001</v>
      </c>
      <c r="O5134" s="5">
        <f t="shared" si="80"/>
        <v>0.37</v>
      </c>
    </row>
    <row r="5135" spans="1:15" x14ac:dyDescent="0.25">
      <c r="A5135" t="s">
        <v>867</v>
      </c>
      <c r="B5135" t="s">
        <v>38</v>
      </c>
      <c r="C5135" t="s">
        <v>16</v>
      </c>
      <c r="D5135" t="s">
        <v>17</v>
      </c>
      <c r="E5135" t="s">
        <v>307</v>
      </c>
      <c r="F5135" t="s">
        <v>35</v>
      </c>
      <c r="G5135">
        <v>32725</v>
      </c>
      <c r="H5135" t="s">
        <v>20</v>
      </c>
      <c r="I5135" t="s">
        <v>58</v>
      </c>
      <c r="J5135" t="s">
        <v>59</v>
      </c>
      <c r="K5135">
        <v>107.976</v>
      </c>
      <c r="L5135">
        <v>3</v>
      </c>
      <c r="M5135">
        <v>0.2</v>
      </c>
      <c r="N5135">
        <v>37.791600000000003</v>
      </c>
      <c r="O5135" s="5">
        <f t="shared" si="80"/>
        <v>0.35000000000000003</v>
      </c>
    </row>
    <row r="5136" spans="1:15" x14ac:dyDescent="0.25">
      <c r="A5136" t="s">
        <v>652</v>
      </c>
      <c r="B5136" t="s">
        <v>38</v>
      </c>
      <c r="C5136" t="s">
        <v>88</v>
      </c>
      <c r="D5136" t="s">
        <v>17</v>
      </c>
      <c r="E5136" t="s">
        <v>110</v>
      </c>
      <c r="F5136" t="s">
        <v>94</v>
      </c>
      <c r="G5136">
        <v>10009</v>
      </c>
      <c r="H5136" t="s">
        <v>119</v>
      </c>
      <c r="I5136" t="s">
        <v>32</v>
      </c>
      <c r="J5136" t="s">
        <v>68</v>
      </c>
      <c r="K5136">
        <v>58.73</v>
      </c>
      <c r="L5136">
        <v>7</v>
      </c>
      <c r="M5136">
        <v>0</v>
      </c>
      <c r="N5136">
        <v>14.682499999999999</v>
      </c>
      <c r="O5136" s="5">
        <f t="shared" si="80"/>
        <v>0.25</v>
      </c>
    </row>
    <row r="5137" spans="1:15" x14ac:dyDescent="0.25">
      <c r="A5137" t="s">
        <v>652</v>
      </c>
      <c r="B5137" t="s">
        <v>38</v>
      </c>
      <c r="C5137" t="s">
        <v>88</v>
      </c>
      <c r="D5137" t="s">
        <v>17</v>
      </c>
      <c r="E5137" t="s">
        <v>110</v>
      </c>
      <c r="F5137" t="s">
        <v>94</v>
      </c>
      <c r="G5137">
        <v>10009</v>
      </c>
      <c r="H5137" t="s">
        <v>119</v>
      </c>
      <c r="I5137" t="s">
        <v>32</v>
      </c>
      <c r="J5137" t="s">
        <v>64</v>
      </c>
      <c r="K5137">
        <v>93.343999999999994</v>
      </c>
      <c r="L5137">
        <v>4</v>
      </c>
      <c r="M5137">
        <v>0.2</v>
      </c>
      <c r="N5137">
        <v>32.670400000000001</v>
      </c>
      <c r="O5137" s="5">
        <f t="shared" si="80"/>
        <v>0.35000000000000003</v>
      </c>
    </row>
    <row r="5138" spans="1:15" x14ac:dyDescent="0.25">
      <c r="A5138" t="s">
        <v>636</v>
      </c>
      <c r="B5138" t="s">
        <v>38</v>
      </c>
      <c r="C5138" t="s">
        <v>88</v>
      </c>
      <c r="D5138" t="s">
        <v>17</v>
      </c>
      <c r="E5138" t="s">
        <v>44</v>
      </c>
      <c r="F5138" t="s">
        <v>45</v>
      </c>
      <c r="G5138">
        <v>98103</v>
      </c>
      <c r="H5138" t="s">
        <v>31</v>
      </c>
      <c r="I5138" t="s">
        <v>32</v>
      </c>
      <c r="J5138" t="s">
        <v>195</v>
      </c>
      <c r="K5138">
        <v>17.05</v>
      </c>
      <c r="L5138">
        <v>5</v>
      </c>
      <c r="M5138">
        <v>0</v>
      </c>
      <c r="N5138">
        <v>8.1839999999999993</v>
      </c>
      <c r="O5138" s="5">
        <f t="shared" si="80"/>
        <v>0.47999999999999993</v>
      </c>
    </row>
    <row r="5139" spans="1:15" x14ac:dyDescent="0.25">
      <c r="A5139" t="s">
        <v>705</v>
      </c>
      <c r="B5139" t="s">
        <v>38</v>
      </c>
      <c r="C5139" t="s">
        <v>16</v>
      </c>
      <c r="D5139" t="s">
        <v>17</v>
      </c>
      <c r="E5139" t="s">
        <v>228</v>
      </c>
      <c r="F5139" t="s">
        <v>27</v>
      </c>
      <c r="G5139">
        <v>92105</v>
      </c>
      <c r="H5139" t="s">
        <v>31</v>
      </c>
      <c r="I5139" t="s">
        <v>32</v>
      </c>
      <c r="J5139" t="s">
        <v>64</v>
      </c>
      <c r="K5139">
        <v>8.0960000000000001</v>
      </c>
      <c r="L5139">
        <v>2</v>
      </c>
      <c r="M5139">
        <v>0.2</v>
      </c>
      <c r="N5139">
        <v>2.7324000000000002</v>
      </c>
      <c r="O5139" s="5">
        <f t="shared" si="80"/>
        <v>0.33750000000000002</v>
      </c>
    </row>
    <row r="5140" spans="1:15" x14ac:dyDescent="0.25">
      <c r="A5140" t="s">
        <v>940</v>
      </c>
      <c r="B5140" t="s">
        <v>38</v>
      </c>
      <c r="C5140" t="s">
        <v>30</v>
      </c>
      <c r="D5140" t="s">
        <v>17</v>
      </c>
      <c r="E5140" t="s">
        <v>494</v>
      </c>
      <c r="F5140" t="s">
        <v>131</v>
      </c>
      <c r="G5140">
        <v>73120</v>
      </c>
      <c r="H5140" t="s">
        <v>89</v>
      </c>
      <c r="I5140" t="s">
        <v>21</v>
      </c>
      <c r="J5140" t="s">
        <v>48</v>
      </c>
      <c r="K5140">
        <v>30.36</v>
      </c>
      <c r="L5140">
        <v>4</v>
      </c>
      <c r="M5140">
        <v>0</v>
      </c>
      <c r="N5140">
        <v>13.0548</v>
      </c>
      <c r="O5140" s="5">
        <f t="shared" si="80"/>
        <v>0.43</v>
      </c>
    </row>
    <row r="5141" spans="1:15" x14ac:dyDescent="0.25">
      <c r="A5141" t="s">
        <v>792</v>
      </c>
      <c r="B5141" t="s">
        <v>38</v>
      </c>
      <c r="C5141" t="s">
        <v>16</v>
      </c>
      <c r="D5141" t="s">
        <v>17</v>
      </c>
      <c r="E5141" t="s">
        <v>345</v>
      </c>
      <c r="F5141" t="s">
        <v>94</v>
      </c>
      <c r="G5141">
        <v>10550</v>
      </c>
      <c r="H5141" t="s">
        <v>119</v>
      </c>
      <c r="I5141" t="s">
        <v>32</v>
      </c>
      <c r="J5141" t="s">
        <v>143</v>
      </c>
      <c r="K5141">
        <v>23.34</v>
      </c>
      <c r="L5141">
        <v>3</v>
      </c>
      <c r="M5141">
        <v>0</v>
      </c>
      <c r="N5141">
        <v>10.969799999999999</v>
      </c>
      <c r="O5141" s="5">
        <f t="shared" si="80"/>
        <v>0.47</v>
      </c>
    </row>
    <row r="5142" spans="1:15" x14ac:dyDescent="0.25">
      <c r="A5142" t="s">
        <v>792</v>
      </c>
      <c r="B5142" t="s">
        <v>38</v>
      </c>
      <c r="C5142" t="s">
        <v>16</v>
      </c>
      <c r="D5142" t="s">
        <v>17</v>
      </c>
      <c r="E5142" t="s">
        <v>345</v>
      </c>
      <c r="F5142" t="s">
        <v>94</v>
      </c>
      <c r="G5142">
        <v>10550</v>
      </c>
      <c r="H5142" t="s">
        <v>119</v>
      </c>
      <c r="I5142" t="s">
        <v>32</v>
      </c>
      <c r="J5142" t="s">
        <v>80</v>
      </c>
      <c r="K5142">
        <v>51.55</v>
      </c>
      <c r="L5142">
        <v>5</v>
      </c>
      <c r="M5142">
        <v>0</v>
      </c>
      <c r="N5142">
        <v>24.2285</v>
      </c>
      <c r="O5142" s="5">
        <f t="shared" si="80"/>
        <v>0.47000000000000003</v>
      </c>
    </row>
    <row r="5143" spans="1:15" x14ac:dyDescent="0.25">
      <c r="A5143" t="s">
        <v>640</v>
      </c>
      <c r="B5143" t="s">
        <v>38</v>
      </c>
      <c r="C5143" t="s">
        <v>16</v>
      </c>
      <c r="D5143" t="s">
        <v>17</v>
      </c>
      <c r="E5143" t="s">
        <v>65</v>
      </c>
      <c r="F5143" t="s">
        <v>27</v>
      </c>
      <c r="G5143">
        <v>94109</v>
      </c>
      <c r="H5143" t="s">
        <v>31</v>
      </c>
      <c r="I5143" t="s">
        <v>58</v>
      </c>
      <c r="J5143" t="s">
        <v>129</v>
      </c>
      <c r="K5143">
        <v>119.9</v>
      </c>
      <c r="L5143">
        <v>2</v>
      </c>
      <c r="M5143">
        <v>0</v>
      </c>
      <c r="N5143">
        <v>43.164000000000001</v>
      </c>
      <c r="O5143" s="5">
        <f t="shared" si="80"/>
        <v>0.36</v>
      </c>
    </row>
    <row r="5144" spans="1:15" x14ac:dyDescent="0.25">
      <c r="A5144" t="s">
        <v>652</v>
      </c>
      <c r="B5144" t="s">
        <v>38</v>
      </c>
      <c r="C5144" t="s">
        <v>16</v>
      </c>
      <c r="D5144" t="s">
        <v>17</v>
      </c>
      <c r="E5144" t="s">
        <v>110</v>
      </c>
      <c r="F5144" t="s">
        <v>94</v>
      </c>
      <c r="G5144">
        <v>10009</v>
      </c>
      <c r="H5144" t="s">
        <v>119</v>
      </c>
      <c r="I5144" t="s">
        <v>21</v>
      </c>
      <c r="J5144" t="s">
        <v>25</v>
      </c>
      <c r="K5144">
        <v>1317.492</v>
      </c>
      <c r="L5144">
        <v>6</v>
      </c>
      <c r="M5144">
        <v>0.1</v>
      </c>
      <c r="N5144">
        <v>292.77600000000001</v>
      </c>
      <c r="O5144" s="5">
        <f t="shared" si="80"/>
        <v>0.22222222222222224</v>
      </c>
    </row>
    <row r="5145" spans="1:15" x14ac:dyDescent="0.25">
      <c r="A5145" t="s">
        <v>652</v>
      </c>
      <c r="B5145" t="s">
        <v>38</v>
      </c>
      <c r="C5145" t="s">
        <v>16</v>
      </c>
      <c r="D5145" t="s">
        <v>17</v>
      </c>
      <c r="E5145" t="s">
        <v>110</v>
      </c>
      <c r="F5145" t="s">
        <v>94</v>
      </c>
      <c r="G5145">
        <v>10009</v>
      </c>
      <c r="H5145" t="s">
        <v>119</v>
      </c>
      <c r="I5145" t="s">
        <v>32</v>
      </c>
      <c r="J5145" t="s">
        <v>334</v>
      </c>
      <c r="K5145">
        <v>63.84</v>
      </c>
      <c r="L5145">
        <v>8</v>
      </c>
      <c r="M5145">
        <v>0</v>
      </c>
      <c r="N5145">
        <v>18.5136</v>
      </c>
      <c r="O5145" s="5">
        <f t="shared" si="80"/>
        <v>0.28999999999999998</v>
      </c>
    </row>
    <row r="5146" spans="1:15" x14ac:dyDescent="0.25">
      <c r="A5146" t="s">
        <v>652</v>
      </c>
      <c r="B5146" t="s">
        <v>38</v>
      </c>
      <c r="C5146" t="s">
        <v>16</v>
      </c>
      <c r="D5146" t="s">
        <v>17</v>
      </c>
      <c r="E5146" t="s">
        <v>110</v>
      </c>
      <c r="F5146" t="s">
        <v>94</v>
      </c>
      <c r="G5146">
        <v>10009</v>
      </c>
      <c r="H5146" t="s">
        <v>119</v>
      </c>
      <c r="I5146" t="s">
        <v>32</v>
      </c>
      <c r="J5146" t="s">
        <v>64</v>
      </c>
      <c r="K5146">
        <v>3.5920000000000001</v>
      </c>
      <c r="L5146">
        <v>1</v>
      </c>
      <c r="M5146">
        <v>0.2</v>
      </c>
      <c r="N5146">
        <v>1.1225000000000001</v>
      </c>
      <c r="O5146" s="5">
        <f t="shared" si="80"/>
        <v>0.3125</v>
      </c>
    </row>
    <row r="5147" spans="1:15" x14ac:dyDescent="0.25">
      <c r="A5147" t="s">
        <v>633</v>
      </c>
      <c r="B5147" t="s">
        <v>38</v>
      </c>
      <c r="C5147" t="s">
        <v>16</v>
      </c>
      <c r="D5147" t="s">
        <v>17</v>
      </c>
      <c r="E5147" t="s">
        <v>26</v>
      </c>
      <c r="F5147" t="s">
        <v>27</v>
      </c>
      <c r="G5147">
        <v>90045</v>
      </c>
      <c r="H5147" t="s">
        <v>31</v>
      </c>
      <c r="I5147" t="s">
        <v>21</v>
      </c>
      <c r="J5147" t="s">
        <v>48</v>
      </c>
      <c r="K5147">
        <v>86.26</v>
      </c>
      <c r="L5147">
        <v>2</v>
      </c>
      <c r="M5147">
        <v>0</v>
      </c>
      <c r="N5147">
        <v>29.328399999999998</v>
      </c>
      <c r="O5147" s="5">
        <f t="shared" si="80"/>
        <v>0.33999999999999997</v>
      </c>
    </row>
    <row r="5148" spans="1:15" x14ac:dyDescent="0.25">
      <c r="A5148" t="s">
        <v>633</v>
      </c>
      <c r="B5148" t="s">
        <v>38</v>
      </c>
      <c r="C5148" t="s">
        <v>16</v>
      </c>
      <c r="D5148" t="s">
        <v>17</v>
      </c>
      <c r="E5148" t="s">
        <v>26</v>
      </c>
      <c r="F5148" t="s">
        <v>27</v>
      </c>
      <c r="G5148">
        <v>90045</v>
      </c>
      <c r="H5148" t="s">
        <v>31</v>
      </c>
      <c r="I5148" t="s">
        <v>32</v>
      </c>
      <c r="J5148" t="s">
        <v>43</v>
      </c>
      <c r="K5148">
        <v>139.04</v>
      </c>
      <c r="L5148">
        <v>4</v>
      </c>
      <c r="M5148">
        <v>0</v>
      </c>
      <c r="N5148">
        <v>38.931199999999997</v>
      </c>
      <c r="O5148" s="5">
        <f t="shared" si="80"/>
        <v>0.27999999999999997</v>
      </c>
    </row>
    <row r="5149" spans="1:15" x14ac:dyDescent="0.25">
      <c r="A5149" t="s">
        <v>633</v>
      </c>
      <c r="B5149" t="s">
        <v>38</v>
      </c>
      <c r="C5149" t="s">
        <v>16</v>
      </c>
      <c r="D5149" t="s">
        <v>17</v>
      </c>
      <c r="E5149" t="s">
        <v>26</v>
      </c>
      <c r="F5149" t="s">
        <v>27</v>
      </c>
      <c r="G5149">
        <v>90045</v>
      </c>
      <c r="H5149" t="s">
        <v>31</v>
      </c>
      <c r="I5149" t="s">
        <v>32</v>
      </c>
      <c r="J5149" t="s">
        <v>68</v>
      </c>
      <c r="K5149">
        <v>46.8</v>
      </c>
      <c r="L5149">
        <v>4</v>
      </c>
      <c r="M5149">
        <v>0</v>
      </c>
      <c r="N5149">
        <v>16.38</v>
      </c>
      <c r="O5149" s="5">
        <f t="shared" si="80"/>
        <v>0.35</v>
      </c>
    </row>
    <row r="5150" spans="1:15" x14ac:dyDescent="0.25">
      <c r="A5150" t="s">
        <v>1127</v>
      </c>
      <c r="B5150" t="s">
        <v>38</v>
      </c>
      <c r="C5150" t="s">
        <v>88</v>
      </c>
      <c r="D5150" t="s">
        <v>17</v>
      </c>
      <c r="E5150" t="s">
        <v>232</v>
      </c>
      <c r="F5150" t="s">
        <v>28</v>
      </c>
      <c r="G5150">
        <v>85224</v>
      </c>
      <c r="H5150" t="s">
        <v>31</v>
      </c>
      <c r="I5150" t="s">
        <v>21</v>
      </c>
      <c r="J5150" t="s">
        <v>48</v>
      </c>
      <c r="K5150">
        <v>8.5440000000000005</v>
      </c>
      <c r="L5150">
        <v>4</v>
      </c>
      <c r="M5150">
        <v>0.2</v>
      </c>
      <c r="N5150">
        <v>1.9224000000000001</v>
      </c>
      <c r="O5150" s="5">
        <f t="shared" si="80"/>
        <v>0.22500000000000001</v>
      </c>
    </row>
    <row r="5151" spans="1:15" x14ac:dyDescent="0.25">
      <c r="A5151" t="s">
        <v>1127</v>
      </c>
      <c r="B5151" t="s">
        <v>38</v>
      </c>
      <c r="C5151" t="s">
        <v>88</v>
      </c>
      <c r="D5151" t="s">
        <v>17</v>
      </c>
      <c r="E5151" t="s">
        <v>232</v>
      </c>
      <c r="F5151" t="s">
        <v>28</v>
      </c>
      <c r="G5151">
        <v>85224</v>
      </c>
      <c r="H5151" t="s">
        <v>31</v>
      </c>
      <c r="I5151" t="s">
        <v>21</v>
      </c>
      <c r="J5151" t="s">
        <v>25</v>
      </c>
      <c r="K5151">
        <v>842.37599999999998</v>
      </c>
      <c r="L5151">
        <v>3</v>
      </c>
      <c r="M5151">
        <v>0.2</v>
      </c>
      <c r="N5151">
        <v>105.297</v>
      </c>
      <c r="O5151" s="5">
        <f t="shared" si="80"/>
        <v>0.125</v>
      </c>
    </row>
    <row r="5152" spans="1:15" x14ac:dyDescent="0.25">
      <c r="A5152" t="s">
        <v>860</v>
      </c>
      <c r="B5152" t="s">
        <v>578</v>
      </c>
      <c r="C5152" t="s">
        <v>16</v>
      </c>
      <c r="D5152" t="s">
        <v>17</v>
      </c>
      <c r="E5152" t="s">
        <v>250</v>
      </c>
      <c r="F5152" t="s">
        <v>94</v>
      </c>
      <c r="G5152">
        <v>11561</v>
      </c>
      <c r="H5152" t="s">
        <v>119</v>
      </c>
      <c r="I5152" t="s">
        <v>58</v>
      </c>
      <c r="J5152" t="s">
        <v>59</v>
      </c>
      <c r="K5152">
        <v>1214.8499999999999</v>
      </c>
      <c r="L5152">
        <v>3</v>
      </c>
      <c r="M5152">
        <v>0</v>
      </c>
      <c r="N5152">
        <v>352.30650000000003</v>
      </c>
      <c r="O5152" s="5">
        <f t="shared" si="80"/>
        <v>0.29000000000000004</v>
      </c>
    </row>
    <row r="5153" spans="1:15" x14ac:dyDescent="0.25">
      <c r="A5153" t="s">
        <v>640</v>
      </c>
      <c r="B5153" t="s">
        <v>15</v>
      </c>
      <c r="C5153" t="s">
        <v>30</v>
      </c>
      <c r="D5153" t="s">
        <v>17</v>
      </c>
      <c r="E5153" t="s">
        <v>65</v>
      </c>
      <c r="F5153" t="s">
        <v>27</v>
      </c>
      <c r="G5153">
        <v>94109</v>
      </c>
      <c r="H5153" t="s">
        <v>31</v>
      </c>
      <c r="I5153" t="s">
        <v>32</v>
      </c>
      <c r="J5153" t="s">
        <v>43</v>
      </c>
      <c r="K5153">
        <v>67.78</v>
      </c>
      <c r="L5153">
        <v>2</v>
      </c>
      <c r="M5153">
        <v>0</v>
      </c>
      <c r="N5153">
        <v>16.945</v>
      </c>
      <c r="O5153" s="5">
        <f t="shared" si="80"/>
        <v>0.25</v>
      </c>
    </row>
    <row r="5154" spans="1:15" x14ac:dyDescent="0.25">
      <c r="A5154" t="s">
        <v>1128</v>
      </c>
      <c r="B5154" t="s">
        <v>155</v>
      </c>
      <c r="C5154" t="s">
        <v>30</v>
      </c>
      <c r="D5154" t="s">
        <v>17</v>
      </c>
      <c r="E5154" t="s">
        <v>409</v>
      </c>
      <c r="F5154" t="s">
        <v>125</v>
      </c>
      <c r="G5154">
        <v>59601</v>
      </c>
      <c r="H5154" t="s">
        <v>31</v>
      </c>
      <c r="I5154" t="s">
        <v>32</v>
      </c>
      <c r="J5154" t="s">
        <v>43</v>
      </c>
      <c r="K5154">
        <v>39.9</v>
      </c>
      <c r="L5154">
        <v>5</v>
      </c>
      <c r="M5154">
        <v>0</v>
      </c>
      <c r="N5154">
        <v>10.374000000000001</v>
      </c>
      <c r="O5154" s="5">
        <f t="shared" si="80"/>
        <v>0.26</v>
      </c>
    </row>
    <row r="5155" spans="1:15" x14ac:dyDescent="0.25">
      <c r="A5155" t="s">
        <v>652</v>
      </c>
      <c r="B5155" t="s">
        <v>38</v>
      </c>
      <c r="C5155" t="s">
        <v>16</v>
      </c>
      <c r="D5155" t="s">
        <v>17</v>
      </c>
      <c r="E5155" t="s">
        <v>110</v>
      </c>
      <c r="F5155" t="s">
        <v>94</v>
      </c>
      <c r="G5155">
        <v>10011</v>
      </c>
      <c r="H5155" t="s">
        <v>119</v>
      </c>
      <c r="I5155" t="s">
        <v>32</v>
      </c>
      <c r="J5155" t="s">
        <v>64</v>
      </c>
      <c r="K5155">
        <v>2.6880000000000002</v>
      </c>
      <c r="L5155">
        <v>1</v>
      </c>
      <c r="M5155">
        <v>0.2</v>
      </c>
      <c r="N5155">
        <v>0.84</v>
      </c>
      <c r="O5155" s="5">
        <f t="shared" si="80"/>
        <v>0.31249999999999994</v>
      </c>
    </row>
    <row r="5156" spans="1:15" x14ac:dyDescent="0.25">
      <c r="A5156" t="s">
        <v>652</v>
      </c>
      <c r="B5156" t="s">
        <v>38</v>
      </c>
      <c r="C5156" t="s">
        <v>16</v>
      </c>
      <c r="D5156" t="s">
        <v>17</v>
      </c>
      <c r="E5156" t="s">
        <v>110</v>
      </c>
      <c r="F5156" t="s">
        <v>94</v>
      </c>
      <c r="G5156">
        <v>10011</v>
      </c>
      <c r="H5156" t="s">
        <v>119</v>
      </c>
      <c r="I5156" t="s">
        <v>32</v>
      </c>
      <c r="J5156" t="s">
        <v>53</v>
      </c>
      <c r="K5156">
        <v>6.6</v>
      </c>
      <c r="L5156">
        <v>3</v>
      </c>
      <c r="M5156">
        <v>0</v>
      </c>
      <c r="N5156">
        <v>2.9039999999999999</v>
      </c>
      <c r="O5156" s="5">
        <f t="shared" si="80"/>
        <v>0.44</v>
      </c>
    </row>
    <row r="5157" spans="1:15" x14ac:dyDescent="0.25">
      <c r="A5157" t="s">
        <v>1129</v>
      </c>
      <c r="B5157" t="s">
        <v>155</v>
      </c>
      <c r="C5157" t="s">
        <v>16</v>
      </c>
      <c r="D5157" t="s">
        <v>17</v>
      </c>
      <c r="E5157" t="s">
        <v>450</v>
      </c>
      <c r="F5157" t="s">
        <v>121</v>
      </c>
      <c r="G5157">
        <v>63122</v>
      </c>
      <c r="H5157" t="s">
        <v>89</v>
      </c>
      <c r="I5157" t="s">
        <v>32</v>
      </c>
      <c r="J5157" t="s">
        <v>64</v>
      </c>
      <c r="K5157">
        <v>28.4</v>
      </c>
      <c r="L5157">
        <v>4</v>
      </c>
      <c r="M5157">
        <v>0</v>
      </c>
      <c r="N5157">
        <v>13.064</v>
      </c>
      <c r="O5157" s="5">
        <f t="shared" si="80"/>
        <v>0.46</v>
      </c>
    </row>
    <row r="5158" spans="1:15" x14ac:dyDescent="0.25">
      <c r="A5158" t="s">
        <v>1129</v>
      </c>
      <c r="B5158" t="s">
        <v>155</v>
      </c>
      <c r="C5158" t="s">
        <v>16</v>
      </c>
      <c r="D5158" t="s">
        <v>17</v>
      </c>
      <c r="E5158" t="s">
        <v>450</v>
      </c>
      <c r="F5158" t="s">
        <v>121</v>
      </c>
      <c r="G5158">
        <v>63122</v>
      </c>
      <c r="H5158" t="s">
        <v>89</v>
      </c>
      <c r="I5158" t="s">
        <v>21</v>
      </c>
      <c r="J5158" t="s">
        <v>48</v>
      </c>
      <c r="K5158">
        <v>212.94</v>
      </c>
      <c r="L5158">
        <v>3</v>
      </c>
      <c r="M5158">
        <v>0</v>
      </c>
      <c r="N5158">
        <v>34.070399999999999</v>
      </c>
      <c r="O5158" s="5">
        <f t="shared" si="80"/>
        <v>0.16</v>
      </c>
    </row>
    <row r="5159" spans="1:15" x14ac:dyDescent="0.25">
      <c r="A5159" t="s">
        <v>654</v>
      </c>
      <c r="B5159" t="s">
        <v>15</v>
      </c>
      <c r="C5159" t="s">
        <v>88</v>
      </c>
      <c r="D5159" t="s">
        <v>17</v>
      </c>
      <c r="E5159" t="s">
        <v>116</v>
      </c>
      <c r="F5159" t="s">
        <v>74</v>
      </c>
      <c r="G5159">
        <v>60653</v>
      </c>
      <c r="H5159" t="s">
        <v>89</v>
      </c>
      <c r="I5159" t="s">
        <v>58</v>
      </c>
      <c r="J5159" t="s">
        <v>59</v>
      </c>
      <c r="K5159">
        <v>1001.5839999999999</v>
      </c>
      <c r="L5159">
        <v>2</v>
      </c>
      <c r="M5159">
        <v>0.2</v>
      </c>
      <c r="N5159">
        <v>125.19799999999999</v>
      </c>
      <c r="O5159" s="5">
        <f t="shared" si="80"/>
        <v>0.125</v>
      </c>
    </row>
    <row r="5160" spans="1:15" x14ac:dyDescent="0.25">
      <c r="A5160" t="s">
        <v>654</v>
      </c>
      <c r="B5160" t="s">
        <v>15</v>
      </c>
      <c r="C5160" t="s">
        <v>88</v>
      </c>
      <c r="D5160" t="s">
        <v>17</v>
      </c>
      <c r="E5160" t="s">
        <v>116</v>
      </c>
      <c r="F5160" t="s">
        <v>74</v>
      </c>
      <c r="G5160">
        <v>60653</v>
      </c>
      <c r="H5160" t="s">
        <v>89</v>
      </c>
      <c r="I5160" t="s">
        <v>21</v>
      </c>
      <c r="J5160" t="s">
        <v>25</v>
      </c>
      <c r="K5160">
        <v>569.05799999999999</v>
      </c>
      <c r="L5160">
        <v>3</v>
      </c>
      <c r="M5160">
        <v>0.3</v>
      </c>
      <c r="N5160">
        <v>-178.8468</v>
      </c>
      <c r="O5160" s="5">
        <f t="shared" si="80"/>
        <v>-0.31428571428571428</v>
      </c>
    </row>
    <row r="5161" spans="1:15" x14ac:dyDescent="0.25">
      <c r="A5161" t="s">
        <v>654</v>
      </c>
      <c r="B5161" t="s">
        <v>15</v>
      </c>
      <c r="C5161" t="s">
        <v>88</v>
      </c>
      <c r="D5161" t="s">
        <v>17</v>
      </c>
      <c r="E5161" t="s">
        <v>116</v>
      </c>
      <c r="F5161" t="s">
        <v>74</v>
      </c>
      <c r="G5161">
        <v>60653</v>
      </c>
      <c r="H5161" t="s">
        <v>89</v>
      </c>
      <c r="I5161" t="s">
        <v>21</v>
      </c>
      <c r="J5161" t="s">
        <v>48</v>
      </c>
      <c r="K5161">
        <v>14.224</v>
      </c>
      <c r="L5161">
        <v>2</v>
      </c>
      <c r="M5161">
        <v>0.6</v>
      </c>
      <c r="N5161">
        <v>-10.3124</v>
      </c>
      <c r="O5161" s="5">
        <f t="shared" si="80"/>
        <v>-0.72499999999999998</v>
      </c>
    </row>
    <row r="5162" spans="1:15" x14ac:dyDescent="0.25">
      <c r="A5162" t="s">
        <v>949</v>
      </c>
      <c r="B5162" t="s">
        <v>15</v>
      </c>
      <c r="C5162" t="s">
        <v>30</v>
      </c>
      <c r="D5162" t="s">
        <v>17</v>
      </c>
      <c r="E5162" t="s">
        <v>269</v>
      </c>
      <c r="F5162" t="s">
        <v>28</v>
      </c>
      <c r="G5162">
        <v>85345</v>
      </c>
      <c r="H5162" t="s">
        <v>31</v>
      </c>
      <c r="I5162" t="s">
        <v>58</v>
      </c>
      <c r="J5162" t="s">
        <v>59</v>
      </c>
      <c r="K5162">
        <v>105.584</v>
      </c>
      <c r="L5162">
        <v>2</v>
      </c>
      <c r="M5162">
        <v>0.2</v>
      </c>
      <c r="N5162">
        <v>9.2385999999999999</v>
      </c>
      <c r="O5162" s="5">
        <f t="shared" si="80"/>
        <v>8.7499999999999994E-2</v>
      </c>
    </row>
    <row r="5163" spans="1:15" x14ac:dyDescent="0.25">
      <c r="A5163" t="s">
        <v>949</v>
      </c>
      <c r="B5163" t="s">
        <v>15</v>
      </c>
      <c r="C5163" t="s">
        <v>30</v>
      </c>
      <c r="D5163" t="s">
        <v>17</v>
      </c>
      <c r="E5163" t="s">
        <v>269</v>
      </c>
      <c r="F5163" t="s">
        <v>28</v>
      </c>
      <c r="G5163">
        <v>85345</v>
      </c>
      <c r="H5163" t="s">
        <v>31</v>
      </c>
      <c r="I5163" t="s">
        <v>58</v>
      </c>
      <c r="J5163" t="s">
        <v>59</v>
      </c>
      <c r="K5163">
        <v>68.72</v>
      </c>
      <c r="L5163">
        <v>2</v>
      </c>
      <c r="M5163">
        <v>0.2</v>
      </c>
      <c r="N5163">
        <v>-14.603</v>
      </c>
      <c r="O5163" s="5">
        <f t="shared" si="80"/>
        <v>-0.21249999999999999</v>
      </c>
    </row>
    <row r="5164" spans="1:15" x14ac:dyDescent="0.25">
      <c r="A5164" t="s">
        <v>636</v>
      </c>
      <c r="B5164" t="s">
        <v>38</v>
      </c>
      <c r="C5164" t="s">
        <v>30</v>
      </c>
      <c r="D5164" t="s">
        <v>17</v>
      </c>
      <c r="E5164" t="s">
        <v>44</v>
      </c>
      <c r="F5164" t="s">
        <v>45</v>
      </c>
      <c r="G5164">
        <v>98103</v>
      </c>
      <c r="H5164" t="s">
        <v>31</v>
      </c>
      <c r="I5164" t="s">
        <v>21</v>
      </c>
      <c r="J5164" t="s">
        <v>22</v>
      </c>
      <c r="K5164">
        <v>1367.84</v>
      </c>
      <c r="L5164">
        <v>8</v>
      </c>
      <c r="M5164">
        <v>0</v>
      </c>
      <c r="N5164">
        <v>259.88959999999997</v>
      </c>
      <c r="O5164" s="5">
        <f t="shared" si="80"/>
        <v>0.19</v>
      </c>
    </row>
    <row r="5165" spans="1:15" x14ac:dyDescent="0.25">
      <c r="A5165" t="s">
        <v>715</v>
      </c>
      <c r="B5165" t="s">
        <v>15</v>
      </c>
      <c r="C5165" t="s">
        <v>16</v>
      </c>
      <c r="D5165" t="s">
        <v>17</v>
      </c>
      <c r="E5165" t="s">
        <v>242</v>
      </c>
      <c r="F5165" t="s">
        <v>82</v>
      </c>
      <c r="G5165">
        <v>48180</v>
      </c>
      <c r="H5165" t="s">
        <v>89</v>
      </c>
      <c r="I5165" t="s">
        <v>21</v>
      </c>
      <c r="J5165" t="s">
        <v>25</v>
      </c>
      <c r="K5165">
        <v>301.95999999999998</v>
      </c>
      <c r="L5165">
        <v>2</v>
      </c>
      <c r="M5165">
        <v>0</v>
      </c>
      <c r="N5165">
        <v>33.215600000000002</v>
      </c>
      <c r="O5165" s="5">
        <f t="shared" si="80"/>
        <v>0.11000000000000001</v>
      </c>
    </row>
    <row r="5166" spans="1:15" x14ac:dyDescent="0.25">
      <c r="A5166" t="s">
        <v>677</v>
      </c>
      <c r="B5166" t="s">
        <v>38</v>
      </c>
      <c r="C5166" t="s">
        <v>16</v>
      </c>
      <c r="D5166" t="s">
        <v>17</v>
      </c>
      <c r="E5166" t="s">
        <v>177</v>
      </c>
      <c r="F5166" t="s">
        <v>27</v>
      </c>
      <c r="G5166">
        <v>91104</v>
      </c>
      <c r="H5166" t="s">
        <v>31</v>
      </c>
      <c r="I5166" t="s">
        <v>21</v>
      </c>
      <c r="J5166" t="s">
        <v>25</v>
      </c>
      <c r="K5166">
        <v>170.352</v>
      </c>
      <c r="L5166">
        <v>3</v>
      </c>
      <c r="M5166">
        <v>0.2</v>
      </c>
      <c r="N5166">
        <v>-17.0352</v>
      </c>
      <c r="O5166" s="5">
        <f t="shared" si="80"/>
        <v>-9.9999999999999992E-2</v>
      </c>
    </row>
    <row r="5167" spans="1:15" x14ac:dyDescent="0.25">
      <c r="A5167" t="s">
        <v>978</v>
      </c>
      <c r="B5167" t="s">
        <v>38</v>
      </c>
      <c r="C5167" t="s">
        <v>16</v>
      </c>
      <c r="D5167" t="s">
        <v>17</v>
      </c>
      <c r="E5167" t="s">
        <v>525</v>
      </c>
      <c r="F5167" t="s">
        <v>82</v>
      </c>
      <c r="G5167">
        <v>48640</v>
      </c>
      <c r="H5167" t="s">
        <v>89</v>
      </c>
      <c r="I5167" t="s">
        <v>32</v>
      </c>
      <c r="J5167" t="s">
        <v>53</v>
      </c>
      <c r="K5167">
        <v>3.9</v>
      </c>
      <c r="L5167">
        <v>2</v>
      </c>
      <c r="M5167">
        <v>0</v>
      </c>
      <c r="N5167">
        <v>1.5209999999999999</v>
      </c>
      <c r="O5167" s="5">
        <f t="shared" si="80"/>
        <v>0.38999999999999996</v>
      </c>
    </row>
    <row r="5168" spans="1:15" x14ac:dyDescent="0.25">
      <c r="A5168" t="s">
        <v>978</v>
      </c>
      <c r="B5168" t="s">
        <v>38</v>
      </c>
      <c r="C5168" t="s">
        <v>16</v>
      </c>
      <c r="D5168" t="s">
        <v>17</v>
      </c>
      <c r="E5168" t="s">
        <v>525</v>
      </c>
      <c r="F5168" t="s">
        <v>82</v>
      </c>
      <c r="G5168">
        <v>48640</v>
      </c>
      <c r="H5168" t="s">
        <v>89</v>
      </c>
      <c r="I5168" t="s">
        <v>32</v>
      </c>
      <c r="J5168" t="s">
        <v>80</v>
      </c>
      <c r="K5168">
        <v>12.84</v>
      </c>
      <c r="L5168">
        <v>3</v>
      </c>
      <c r="M5168">
        <v>0</v>
      </c>
      <c r="N5168">
        <v>5.7779999999999996</v>
      </c>
      <c r="O5168" s="5">
        <f t="shared" si="80"/>
        <v>0.44999999999999996</v>
      </c>
    </row>
    <row r="5169" spans="1:15" x14ac:dyDescent="0.25">
      <c r="A5169" t="s">
        <v>978</v>
      </c>
      <c r="B5169" t="s">
        <v>38</v>
      </c>
      <c r="C5169" t="s">
        <v>16</v>
      </c>
      <c r="D5169" t="s">
        <v>17</v>
      </c>
      <c r="E5169" t="s">
        <v>525</v>
      </c>
      <c r="F5169" t="s">
        <v>82</v>
      </c>
      <c r="G5169">
        <v>48640</v>
      </c>
      <c r="H5169" t="s">
        <v>89</v>
      </c>
      <c r="I5169" t="s">
        <v>32</v>
      </c>
      <c r="J5169" t="s">
        <v>80</v>
      </c>
      <c r="K5169">
        <v>15.84</v>
      </c>
      <c r="L5169">
        <v>3</v>
      </c>
      <c r="M5169">
        <v>0</v>
      </c>
      <c r="N5169">
        <v>7.1280000000000001</v>
      </c>
      <c r="O5169" s="5">
        <f t="shared" si="80"/>
        <v>0.45</v>
      </c>
    </row>
    <row r="5170" spans="1:15" x14ac:dyDescent="0.25">
      <c r="A5170" t="s">
        <v>978</v>
      </c>
      <c r="B5170" t="s">
        <v>38</v>
      </c>
      <c r="C5170" t="s">
        <v>16</v>
      </c>
      <c r="D5170" t="s">
        <v>17</v>
      </c>
      <c r="E5170" t="s">
        <v>525</v>
      </c>
      <c r="F5170" t="s">
        <v>82</v>
      </c>
      <c r="G5170">
        <v>48640</v>
      </c>
      <c r="H5170" t="s">
        <v>89</v>
      </c>
      <c r="I5170" t="s">
        <v>21</v>
      </c>
      <c r="J5170" t="s">
        <v>25</v>
      </c>
      <c r="K5170">
        <v>563.94000000000005</v>
      </c>
      <c r="L5170">
        <v>3</v>
      </c>
      <c r="M5170">
        <v>0</v>
      </c>
      <c r="N5170">
        <v>112.788</v>
      </c>
      <c r="O5170" s="5">
        <f t="shared" si="80"/>
        <v>0.19999999999999998</v>
      </c>
    </row>
    <row r="5171" spans="1:15" x14ac:dyDescent="0.25">
      <c r="A5171" t="s">
        <v>978</v>
      </c>
      <c r="B5171" t="s">
        <v>38</v>
      </c>
      <c r="C5171" t="s">
        <v>16</v>
      </c>
      <c r="D5171" t="s">
        <v>17</v>
      </c>
      <c r="E5171" t="s">
        <v>525</v>
      </c>
      <c r="F5171" t="s">
        <v>82</v>
      </c>
      <c r="G5171">
        <v>48640</v>
      </c>
      <c r="H5171" t="s">
        <v>89</v>
      </c>
      <c r="I5171" t="s">
        <v>32</v>
      </c>
      <c r="J5171" t="s">
        <v>43</v>
      </c>
      <c r="K5171">
        <v>62.94</v>
      </c>
      <c r="L5171">
        <v>3</v>
      </c>
      <c r="M5171">
        <v>0</v>
      </c>
      <c r="N5171">
        <v>11.958600000000001</v>
      </c>
      <c r="O5171" s="5">
        <f t="shared" si="80"/>
        <v>0.19</v>
      </c>
    </row>
    <row r="5172" spans="1:15" x14ac:dyDescent="0.25">
      <c r="A5172" t="s">
        <v>978</v>
      </c>
      <c r="B5172" t="s">
        <v>38</v>
      </c>
      <c r="C5172" t="s">
        <v>16</v>
      </c>
      <c r="D5172" t="s">
        <v>17</v>
      </c>
      <c r="E5172" t="s">
        <v>525</v>
      </c>
      <c r="F5172" t="s">
        <v>82</v>
      </c>
      <c r="G5172">
        <v>48640</v>
      </c>
      <c r="H5172" t="s">
        <v>89</v>
      </c>
      <c r="I5172" t="s">
        <v>32</v>
      </c>
      <c r="J5172" t="s">
        <v>43</v>
      </c>
      <c r="K5172">
        <v>535.41</v>
      </c>
      <c r="L5172">
        <v>3</v>
      </c>
      <c r="M5172">
        <v>0</v>
      </c>
      <c r="N5172">
        <v>160.62299999999999</v>
      </c>
      <c r="O5172" s="5">
        <f t="shared" si="80"/>
        <v>0.3</v>
      </c>
    </row>
    <row r="5173" spans="1:15" x14ac:dyDescent="0.25">
      <c r="A5173" t="s">
        <v>700</v>
      </c>
      <c r="B5173" t="s">
        <v>15</v>
      </c>
      <c r="C5173" t="s">
        <v>30</v>
      </c>
      <c r="D5173" t="s">
        <v>17</v>
      </c>
      <c r="E5173" t="s">
        <v>220</v>
      </c>
      <c r="F5173" t="s">
        <v>82</v>
      </c>
      <c r="G5173">
        <v>48205</v>
      </c>
      <c r="H5173" t="s">
        <v>89</v>
      </c>
      <c r="I5173" t="s">
        <v>21</v>
      </c>
      <c r="J5173" t="s">
        <v>25</v>
      </c>
      <c r="K5173">
        <v>3504.9</v>
      </c>
      <c r="L5173">
        <v>5</v>
      </c>
      <c r="M5173">
        <v>0</v>
      </c>
      <c r="N5173">
        <v>700.98</v>
      </c>
      <c r="O5173" s="5">
        <f t="shared" si="80"/>
        <v>0.2</v>
      </c>
    </row>
    <row r="5174" spans="1:15" x14ac:dyDescent="0.25">
      <c r="A5174" t="s">
        <v>700</v>
      </c>
      <c r="B5174" t="s">
        <v>15</v>
      </c>
      <c r="C5174" t="s">
        <v>30</v>
      </c>
      <c r="D5174" t="s">
        <v>17</v>
      </c>
      <c r="E5174" t="s">
        <v>220</v>
      </c>
      <c r="F5174" t="s">
        <v>82</v>
      </c>
      <c r="G5174">
        <v>48205</v>
      </c>
      <c r="H5174" t="s">
        <v>89</v>
      </c>
      <c r="I5174" t="s">
        <v>32</v>
      </c>
      <c r="J5174" t="s">
        <v>80</v>
      </c>
      <c r="K5174">
        <v>144.12</v>
      </c>
      <c r="L5174">
        <v>3</v>
      </c>
      <c r="M5174">
        <v>0</v>
      </c>
      <c r="N5174">
        <v>69.177599999999998</v>
      </c>
      <c r="O5174" s="5">
        <f t="shared" si="80"/>
        <v>0.48</v>
      </c>
    </row>
    <row r="5175" spans="1:15" x14ac:dyDescent="0.25">
      <c r="A5175" t="s">
        <v>700</v>
      </c>
      <c r="B5175" t="s">
        <v>15</v>
      </c>
      <c r="C5175" t="s">
        <v>30</v>
      </c>
      <c r="D5175" t="s">
        <v>17</v>
      </c>
      <c r="E5175" t="s">
        <v>220</v>
      </c>
      <c r="F5175" t="s">
        <v>82</v>
      </c>
      <c r="G5175">
        <v>48205</v>
      </c>
      <c r="H5175" t="s">
        <v>89</v>
      </c>
      <c r="I5175" t="s">
        <v>32</v>
      </c>
      <c r="J5175" t="s">
        <v>80</v>
      </c>
      <c r="K5175">
        <v>314.55</v>
      </c>
      <c r="L5175">
        <v>3</v>
      </c>
      <c r="M5175">
        <v>0</v>
      </c>
      <c r="N5175">
        <v>150.98400000000001</v>
      </c>
      <c r="O5175" s="5">
        <f t="shared" si="80"/>
        <v>0.48000000000000004</v>
      </c>
    </row>
    <row r="5176" spans="1:15" x14ac:dyDescent="0.25">
      <c r="A5176" t="s">
        <v>865</v>
      </c>
      <c r="B5176" t="s">
        <v>155</v>
      </c>
      <c r="C5176" t="s">
        <v>30</v>
      </c>
      <c r="D5176" t="s">
        <v>17</v>
      </c>
      <c r="E5176" t="s">
        <v>423</v>
      </c>
      <c r="F5176" t="s">
        <v>46</v>
      </c>
      <c r="G5176">
        <v>81001</v>
      </c>
      <c r="H5176" t="s">
        <v>31</v>
      </c>
      <c r="I5176" t="s">
        <v>32</v>
      </c>
      <c r="J5176" t="s">
        <v>53</v>
      </c>
      <c r="K5176">
        <v>3.4079999999999999</v>
      </c>
      <c r="L5176">
        <v>1</v>
      </c>
      <c r="M5176">
        <v>0.2</v>
      </c>
      <c r="N5176">
        <v>0.89459999999999995</v>
      </c>
      <c r="O5176" s="5">
        <f t="shared" si="80"/>
        <v>0.26250000000000001</v>
      </c>
    </row>
    <row r="5177" spans="1:15" x14ac:dyDescent="0.25">
      <c r="A5177" t="s">
        <v>1130</v>
      </c>
      <c r="B5177" t="s">
        <v>38</v>
      </c>
      <c r="C5177" t="s">
        <v>16</v>
      </c>
      <c r="D5177" t="s">
        <v>17</v>
      </c>
      <c r="E5177" t="s">
        <v>610</v>
      </c>
      <c r="F5177" t="s">
        <v>50</v>
      </c>
      <c r="G5177">
        <v>76706</v>
      </c>
      <c r="H5177" t="s">
        <v>89</v>
      </c>
      <c r="I5177" t="s">
        <v>32</v>
      </c>
      <c r="J5177" t="s">
        <v>64</v>
      </c>
      <c r="K5177">
        <v>2.0720000000000001</v>
      </c>
      <c r="L5177">
        <v>2</v>
      </c>
      <c r="M5177">
        <v>0.8</v>
      </c>
      <c r="N5177">
        <v>-3.5224000000000002</v>
      </c>
      <c r="O5177" s="5">
        <f t="shared" si="80"/>
        <v>-1.7</v>
      </c>
    </row>
    <row r="5178" spans="1:15" x14ac:dyDescent="0.25">
      <c r="A5178" t="s">
        <v>1130</v>
      </c>
      <c r="B5178" t="s">
        <v>38</v>
      </c>
      <c r="C5178" t="s">
        <v>16</v>
      </c>
      <c r="D5178" t="s">
        <v>17</v>
      </c>
      <c r="E5178" t="s">
        <v>610</v>
      </c>
      <c r="F5178" t="s">
        <v>50</v>
      </c>
      <c r="G5178">
        <v>76706</v>
      </c>
      <c r="H5178" t="s">
        <v>89</v>
      </c>
      <c r="I5178" t="s">
        <v>21</v>
      </c>
      <c r="J5178" t="s">
        <v>22</v>
      </c>
      <c r="K5178">
        <v>328.39920000000001</v>
      </c>
      <c r="L5178">
        <v>3</v>
      </c>
      <c r="M5178">
        <v>0.32</v>
      </c>
      <c r="N5178">
        <v>-91.758600000000001</v>
      </c>
      <c r="O5178" s="5">
        <f t="shared" si="80"/>
        <v>-0.27941176470588236</v>
      </c>
    </row>
    <row r="5179" spans="1:15" x14ac:dyDescent="0.25">
      <c r="A5179" t="s">
        <v>640</v>
      </c>
      <c r="B5179" t="s">
        <v>155</v>
      </c>
      <c r="C5179" t="s">
        <v>16</v>
      </c>
      <c r="D5179" t="s">
        <v>17</v>
      </c>
      <c r="E5179" t="s">
        <v>65</v>
      </c>
      <c r="F5179" t="s">
        <v>27</v>
      </c>
      <c r="G5179">
        <v>94109</v>
      </c>
      <c r="H5179" t="s">
        <v>31</v>
      </c>
      <c r="I5179" t="s">
        <v>32</v>
      </c>
      <c r="J5179" t="s">
        <v>64</v>
      </c>
      <c r="K5179">
        <v>53.247999999999998</v>
      </c>
      <c r="L5179">
        <v>2</v>
      </c>
      <c r="M5179">
        <v>0.2</v>
      </c>
      <c r="N5179">
        <v>19.968</v>
      </c>
      <c r="O5179" s="5">
        <f t="shared" si="80"/>
        <v>0.375</v>
      </c>
    </row>
    <row r="5180" spans="1:15" x14ac:dyDescent="0.25">
      <c r="A5180" t="s">
        <v>652</v>
      </c>
      <c r="B5180" t="s">
        <v>38</v>
      </c>
      <c r="C5180" t="s">
        <v>30</v>
      </c>
      <c r="D5180" t="s">
        <v>17</v>
      </c>
      <c r="E5180" t="s">
        <v>110</v>
      </c>
      <c r="F5180" t="s">
        <v>94</v>
      </c>
      <c r="G5180">
        <v>10024</v>
      </c>
      <c r="H5180" t="s">
        <v>119</v>
      </c>
      <c r="I5180" t="s">
        <v>32</v>
      </c>
      <c r="J5180" t="s">
        <v>64</v>
      </c>
      <c r="K5180">
        <v>4.992</v>
      </c>
      <c r="L5180">
        <v>3</v>
      </c>
      <c r="M5180">
        <v>0.2</v>
      </c>
      <c r="N5180">
        <v>1.6848000000000001</v>
      </c>
      <c r="O5180" s="5">
        <f t="shared" si="80"/>
        <v>0.33750000000000002</v>
      </c>
    </row>
    <row r="5181" spans="1:15" x14ac:dyDescent="0.25">
      <c r="A5181" t="s">
        <v>633</v>
      </c>
      <c r="B5181" t="s">
        <v>38</v>
      </c>
      <c r="C5181" t="s">
        <v>30</v>
      </c>
      <c r="D5181" t="s">
        <v>17</v>
      </c>
      <c r="E5181" t="s">
        <v>26</v>
      </c>
      <c r="F5181" t="s">
        <v>27</v>
      </c>
      <c r="G5181">
        <v>90036</v>
      </c>
      <c r="H5181" t="s">
        <v>31</v>
      </c>
      <c r="I5181" t="s">
        <v>21</v>
      </c>
      <c r="J5181" t="s">
        <v>48</v>
      </c>
      <c r="K5181">
        <v>37.68</v>
      </c>
      <c r="L5181">
        <v>2</v>
      </c>
      <c r="M5181">
        <v>0</v>
      </c>
      <c r="N5181">
        <v>15.8256</v>
      </c>
      <c r="O5181" s="5">
        <f t="shared" si="80"/>
        <v>0.42</v>
      </c>
    </row>
    <row r="5182" spans="1:15" x14ac:dyDescent="0.25">
      <c r="A5182" t="s">
        <v>633</v>
      </c>
      <c r="B5182" t="s">
        <v>38</v>
      </c>
      <c r="C5182" t="s">
        <v>30</v>
      </c>
      <c r="D5182" t="s">
        <v>17</v>
      </c>
      <c r="E5182" t="s">
        <v>26</v>
      </c>
      <c r="F5182" t="s">
        <v>27</v>
      </c>
      <c r="G5182">
        <v>90036</v>
      </c>
      <c r="H5182" t="s">
        <v>31</v>
      </c>
      <c r="I5182" t="s">
        <v>58</v>
      </c>
      <c r="J5182" t="s">
        <v>59</v>
      </c>
      <c r="K5182">
        <v>258.57600000000002</v>
      </c>
      <c r="L5182">
        <v>2</v>
      </c>
      <c r="M5182">
        <v>0.2</v>
      </c>
      <c r="N5182">
        <v>19.3932</v>
      </c>
      <c r="O5182" s="5">
        <f t="shared" si="80"/>
        <v>7.4999999999999997E-2</v>
      </c>
    </row>
    <row r="5183" spans="1:15" x14ac:dyDescent="0.25">
      <c r="A5183" t="s">
        <v>633</v>
      </c>
      <c r="B5183" t="s">
        <v>38</v>
      </c>
      <c r="C5183" t="s">
        <v>30</v>
      </c>
      <c r="D5183" t="s">
        <v>17</v>
      </c>
      <c r="E5183" t="s">
        <v>26</v>
      </c>
      <c r="F5183" t="s">
        <v>27</v>
      </c>
      <c r="G5183">
        <v>90036</v>
      </c>
      <c r="H5183" t="s">
        <v>31</v>
      </c>
      <c r="I5183" t="s">
        <v>32</v>
      </c>
      <c r="J5183" t="s">
        <v>68</v>
      </c>
      <c r="K5183">
        <v>75.84</v>
      </c>
      <c r="L5183">
        <v>2</v>
      </c>
      <c r="M5183">
        <v>0</v>
      </c>
      <c r="N5183">
        <v>29.5776</v>
      </c>
      <c r="O5183" s="5">
        <f t="shared" si="80"/>
        <v>0.39</v>
      </c>
    </row>
    <row r="5184" spans="1:15" x14ac:dyDescent="0.25">
      <c r="A5184" t="s">
        <v>1073</v>
      </c>
      <c r="B5184" t="s">
        <v>155</v>
      </c>
      <c r="C5184" t="s">
        <v>30</v>
      </c>
      <c r="D5184" t="s">
        <v>17</v>
      </c>
      <c r="E5184" t="s">
        <v>589</v>
      </c>
      <c r="F5184" t="s">
        <v>153</v>
      </c>
      <c r="G5184">
        <v>2895</v>
      </c>
      <c r="H5184" t="s">
        <v>119</v>
      </c>
      <c r="I5184" t="s">
        <v>32</v>
      </c>
      <c r="J5184" t="s">
        <v>80</v>
      </c>
      <c r="K5184">
        <v>45.36</v>
      </c>
      <c r="L5184">
        <v>7</v>
      </c>
      <c r="M5184">
        <v>0</v>
      </c>
      <c r="N5184">
        <v>21.7728</v>
      </c>
      <c r="O5184" s="5">
        <f t="shared" si="80"/>
        <v>0.48</v>
      </c>
    </row>
    <row r="5185" spans="1:15" x14ac:dyDescent="0.25">
      <c r="A5185" t="s">
        <v>1073</v>
      </c>
      <c r="B5185" t="s">
        <v>155</v>
      </c>
      <c r="C5185" t="s">
        <v>30</v>
      </c>
      <c r="D5185" t="s">
        <v>17</v>
      </c>
      <c r="E5185" t="s">
        <v>589</v>
      </c>
      <c r="F5185" t="s">
        <v>153</v>
      </c>
      <c r="G5185">
        <v>2895</v>
      </c>
      <c r="H5185" t="s">
        <v>119</v>
      </c>
      <c r="I5185" t="s">
        <v>32</v>
      </c>
      <c r="J5185" t="s">
        <v>64</v>
      </c>
      <c r="K5185">
        <v>45.78</v>
      </c>
      <c r="L5185">
        <v>3</v>
      </c>
      <c r="M5185">
        <v>0</v>
      </c>
      <c r="N5185">
        <v>22.89</v>
      </c>
      <c r="O5185" s="5">
        <f t="shared" si="80"/>
        <v>0.5</v>
      </c>
    </row>
    <row r="5186" spans="1:15" x14ac:dyDescent="0.25">
      <c r="A5186" t="s">
        <v>727</v>
      </c>
      <c r="B5186" t="s">
        <v>155</v>
      </c>
      <c r="C5186" t="s">
        <v>16</v>
      </c>
      <c r="D5186" t="s">
        <v>17</v>
      </c>
      <c r="E5186" t="s">
        <v>162</v>
      </c>
      <c r="F5186" t="s">
        <v>71</v>
      </c>
      <c r="G5186">
        <v>31907</v>
      </c>
      <c r="H5186" t="s">
        <v>20</v>
      </c>
      <c r="I5186" t="s">
        <v>32</v>
      </c>
      <c r="J5186" t="s">
        <v>43</v>
      </c>
      <c r="K5186">
        <v>40.29</v>
      </c>
      <c r="L5186">
        <v>3</v>
      </c>
      <c r="M5186">
        <v>0</v>
      </c>
      <c r="N5186">
        <v>10.0725</v>
      </c>
      <c r="O5186" s="5">
        <f t="shared" si="80"/>
        <v>0.25</v>
      </c>
    </row>
    <row r="5187" spans="1:15" x14ac:dyDescent="0.25">
      <c r="A5187" t="s">
        <v>727</v>
      </c>
      <c r="B5187" t="s">
        <v>155</v>
      </c>
      <c r="C5187" t="s">
        <v>16</v>
      </c>
      <c r="D5187" t="s">
        <v>17</v>
      </c>
      <c r="E5187" t="s">
        <v>162</v>
      </c>
      <c r="F5187" t="s">
        <v>71</v>
      </c>
      <c r="G5187">
        <v>31907</v>
      </c>
      <c r="H5187" t="s">
        <v>20</v>
      </c>
      <c r="I5187" t="s">
        <v>32</v>
      </c>
      <c r="J5187" t="s">
        <v>64</v>
      </c>
      <c r="K5187">
        <v>38.71</v>
      </c>
      <c r="L5187">
        <v>7</v>
      </c>
      <c r="M5187">
        <v>0</v>
      </c>
      <c r="N5187">
        <v>17.8066</v>
      </c>
      <c r="O5187" s="5">
        <f t="shared" si="80"/>
        <v>0.45999999999999996</v>
      </c>
    </row>
    <row r="5188" spans="1:15" x14ac:dyDescent="0.25">
      <c r="A5188" t="s">
        <v>748</v>
      </c>
      <c r="B5188" t="s">
        <v>38</v>
      </c>
      <c r="C5188" t="s">
        <v>16</v>
      </c>
      <c r="D5188" t="s">
        <v>17</v>
      </c>
      <c r="E5188" t="s">
        <v>290</v>
      </c>
      <c r="F5188" t="s">
        <v>35</v>
      </c>
      <c r="G5188">
        <v>32216</v>
      </c>
      <c r="H5188" t="s">
        <v>20</v>
      </c>
      <c r="I5188" t="s">
        <v>32</v>
      </c>
      <c r="J5188" t="s">
        <v>43</v>
      </c>
      <c r="K5188">
        <v>1801.6320000000001</v>
      </c>
      <c r="L5188">
        <v>6</v>
      </c>
      <c r="M5188">
        <v>0.2</v>
      </c>
      <c r="N5188">
        <v>-337.80599999999998</v>
      </c>
      <c r="O5188" s="5">
        <f t="shared" ref="O5188:O5251" si="81">N5188/K5188</f>
        <v>-0.18749999999999997</v>
      </c>
    </row>
    <row r="5189" spans="1:15" x14ac:dyDescent="0.25">
      <c r="A5189" t="s">
        <v>642</v>
      </c>
      <c r="B5189" t="s">
        <v>38</v>
      </c>
      <c r="C5189" t="s">
        <v>88</v>
      </c>
      <c r="D5189" t="s">
        <v>17</v>
      </c>
      <c r="E5189" t="s">
        <v>73</v>
      </c>
      <c r="F5189" t="s">
        <v>70</v>
      </c>
      <c r="G5189">
        <v>19140</v>
      </c>
      <c r="H5189" t="s">
        <v>119</v>
      </c>
      <c r="I5189" t="s">
        <v>58</v>
      </c>
      <c r="J5189" t="s">
        <v>59</v>
      </c>
      <c r="K5189">
        <v>748.75199999999995</v>
      </c>
      <c r="L5189">
        <v>8</v>
      </c>
      <c r="M5189">
        <v>0.4</v>
      </c>
      <c r="N5189">
        <v>-162.2296</v>
      </c>
      <c r="O5189" s="5">
        <f t="shared" si="81"/>
        <v>-0.21666666666666667</v>
      </c>
    </row>
    <row r="5190" spans="1:15" x14ac:dyDescent="0.25">
      <c r="A5190" t="s">
        <v>749</v>
      </c>
      <c r="B5190" t="s">
        <v>38</v>
      </c>
      <c r="C5190" t="s">
        <v>16</v>
      </c>
      <c r="D5190" t="s">
        <v>17</v>
      </c>
      <c r="E5190" t="s">
        <v>162</v>
      </c>
      <c r="F5190" t="s">
        <v>83</v>
      </c>
      <c r="G5190">
        <v>47201</v>
      </c>
      <c r="H5190" t="s">
        <v>89</v>
      </c>
      <c r="I5190" t="s">
        <v>58</v>
      </c>
      <c r="J5190" t="s">
        <v>129</v>
      </c>
      <c r="K5190">
        <v>199.96</v>
      </c>
      <c r="L5190">
        <v>4</v>
      </c>
      <c r="M5190">
        <v>0</v>
      </c>
      <c r="N5190">
        <v>15.9968</v>
      </c>
      <c r="O5190" s="5">
        <f t="shared" si="81"/>
        <v>0.08</v>
      </c>
    </row>
    <row r="5191" spans="1:15" x14ac:dyDescent="0.25">
      <c r="A5191" t="s">
        <v>749</v>
      </c>
      <c r="B5191" t="s">
        <v>38</v>
      </c>
      <c r="C5191" t="s">
        <v>16</v>
      </c>
      <c r="D5191" t="s">
        <v>17</v>
      </c>
      <c r="E5191" t="s">
        <v>162</v>
      </c>
      <c r="F5191" t="s">
        <v>83</v>
      </c>
      <c r="G5191">
        <v>47201</v>
      </c>
      <c r="H5191" t="s">
        <v>89</v>
      </c>
      <c r="I5191" t="s">
        <v>21</v>
      </c>
      <c r="J5191" t="s">
        <v>25</v>
      </c>
      <c r="K5191">
        <v>1516.2</v>
      </c>
      <c r="L5191">
        <v>7</v>
      </c>
      <c r="M5191">
        <v>0</v>
      </c>
      <c r="N5191">
        <v>394.21199999999999</v>
      </c>
      <c r="O5191" s="5">
        <f t="shared" si="81"/>
        <v>0.26</v>
      </c>
    </row>
    <row r="5192" spans="1:15" x14ac:dyDescent="0.25">
      <c r="A5192" t="s">
        <v>706</v>
      </c>
      <c r="B5192" t="s">
        <v>38</v>
      </c>
      <c r="C5192" t="s">
        <v>16</v>
      </c>
      <c r="D5192" t="s">
        <v>17</v>
      </c>
      <c r="E5192" t="s">
        <v>177</v>
      </c>
      <c r="F5192" t="s">
        <v>50</v>
      </c>
      <c r="G5192">
        <v>77506</v>
      </c>
      <c r="H5192" t="s">
        <v>89</v>
      </c>
      <c r="I5192" t="s">
        <v>58</v>
      </c>
      <c r="J5192" t="s">
        <v>129</v>
      </c>
      <c r="K5192">
        <v>167.952</v>
      </c>
      <c r="L5192">
        <v>6</v>
      </c>
      <c r="M5192">
        <v>0.2</v>
      </c>
      <c r="N5192">
        <v>-27.292200000000001</v>
      </c>
      <c r="O5192" s="5">
        <f t="shared" si="81"/>
        <v>-0.16250000000000001</v>
      </c>
    </row>
    <row r="5193" spans="1:15" x14ac:dyDescent="0.25">
      <c r="A5193" t="s">
        <v>706</v>
      </c>
      <c r="B5193" t="s">
        <v>38</v>
      </c>
      <c r="C5193" t="s">
        <v>16</v>
      </c>
      <c r="D5193" t="s">
        <v>17</v>
      </c>
      <c r="E5193" t="s">
        <v>177</v>
      </c>
      <c r="F5193" t="s">
        <v>50</v>
      </c>
      <c r="G5193">
        <v>77506</v>
      </c>
      <c r="H5193" t="s">
        <v>89</v>
      </c>
      <c r="I5193" t="s">
        <v>32</v>
      </c>
      <c r="J5193" t="s">
        <v>53</v>
      </c>
      <c r="K5193">
        <v>45.04</v>
      </c>
      <c r="L5193">
        <v>2</v>
      </c>
      <c r="M5193">
        <v>0.2</v>
      </c>
      <c r="N5193">
        <v>4.5039999999999996</v>
      </c>
      <c r="O5193" s="5">
        <f t="shared" si="81"/>
        <v>9.9999999999999992E-2</v>
      </c>
    </row>
    <row r="5194" spans="1:15" x14ac:dyDescent="0.25">
      <c r="A5194" t="s">
        <v>640</v>
      </c>
      <c r="B5194" t="s">
        <v>38</v>
      </c>
      <c r="C5194" t="s">
        <v>16</v>
      </c>
      <c r="D5194" t="s">
        <v>17</v>
      </c>
      <c r="E5194" t="s">
        <v>65</v>
      </c>
      <c r="F5194" t="s">
        <v>27</v>
      </c>
      <c r="G5194">
        <v>94122</v>
      </c>
      <c r="H5194" t="s">
        <v>31</v>
      </c>
      <c r="I5194" t="s">
        <v>32</v>
      </c>
      <c r="J5194" t="s">
        <v>143</v>
      </c>
      <c r="K5194">
        <v>23.16</v>
      </c>
      <c r="L5194">
        <v>2</v>
      </c>
      <c r="M5194">
        <v>0</v>
      </c>
      <c r="N5194">
        <v>11.58</v>
      </c>
      <c r="O5194" s="5">
        <f t="shared" si="81"/>
        <v>0.5</v>
      </c>
    </row>
    <row r="5195" spans="1:15" x14ac:dyDescent="0.25">
      <c r="A5195" t="s">
        <v>661</v>
      </c>
      <c r="B5195" t="s">
        <v>15</v>
      </c>
      <c r="C5195" t="s">
        <v>30</v>
      </c>
      <c r="D5195" t="s">
        <v>17</v>
      </c>
      <c r="E5195" t="s">
        <v>141</v>
      </c>
      <c r="F5195" t="s">
        <v>111</v>
      </c>
      <c r="G5195">
        <v>29203</v>
      </c>
      <c r="H5195" t="s">
        <v>20</v>
      </c>
      <c r="I5195" t="s">
        <v>21</v>
      </c>
      <c r="J5195" t="s">
        <v>48</v>
      </c>
      <c r="K5195">
        <v>397.6</v>
      </c>
      <c r="L5195">
        <v>5</v>
      </c>
      <c r="M5195">
        <v>0</v>
      </c>
      <c r="N5195">
        <v>43.735999999999997</v>
      </c>
      <c r="O5195" s="5">
        <f t="shared" si="81"/>
        <v>0.10999999999999999</v>
      </c>
    </row>
    <row r="5196" spans="1:15" x14ac:dyDescent="0.25">
      <c r="A5196" t="s">
        <v>661</v>
      </c>
      <c r="B5196" t="s">
        <v>15</v>
      </c>
      <c r="C5196" t="s">
        <v>30</v>
      </c>
      <c r="D5196" t="s">
        <v>17</v>
      </c>
      <c r="E5196" t="s">
        <v>141</v>
      </c>
      <c r="F5196" t="s">
        <v>111</v>
      </c>
      <c r="G5196">
        <v>29203</v>
      </c>
      <c r="H5196" t="s">
        <v>20</v>
      </c>
      <c r="I5196" t="s">
        <v>32</v>
      </c>
      <c r="J5196" t="s">
        <v>80</v>
      </c>
      <c r="K5196">
        <v>85.96</v>
      </c>
      <c r="L5196">
        <v>7</v>
      </c>
      <c r="M5196">
        <v>0</v>
      </c>
      <c r="N5196">
        <v>40.401200000000003</v>
      </c>
      <c r="O5196" s="5">
        <f t="shared" si="81"/>
        <v>0.47000000000000008</v>
      </c>
    </row>
    <row r="5197" spans="1:15" x14ac:dyDescent="0.25">
      <c r="A5197" t="s">
        <v>661</v>
      </c>
      <c r="B5197" t="s">
        <v>15</v>
      </c>
      <c r="C5197" t="s">
        <v>30</v>
      </c>
      <c r="D5197" t="s">
        <v>17</v>
      </c>
      <c r="E5197" t="s">
        <v>141</v>
      </c>
      <c r="F5197" t="s">
        <v>111</v>
      </c>
      <c r="G5197">
        <v>29203</v>
      </c>
      <c r="H5197" t="s">
        <v>20</v>
      </c>
      <c r="I5197" t="s">
        <v>32</v>
      </c>
      <c r="J5197" t="s">
        <v>53</v>
      </c>
      <c r="K5197">
        <v>13.12</v>
      </c>
      <c r="L5197">
        <v>4</v>
      </c>
      <c r="M5197">
        <v>0</v>
      </c>
      <c r="N5197">
        <v>4.3296000000000001</v>
      </c>
      <c r="O5197" s="5">
        <f t="shared" si="81"/>
        <v>0.33</v>
      </c>
    </row>
    <row r="5198" spans="1:15" x14ac:dyDescent="0.25">
      <c r="A5198" t="s">
        <v>661</v>
      </c>
      <c r="B5198" t="s">
        <v>15</v>
      </c>
      <c r="C5198" t="s">
        <v>30</v>
      </c>
      <c r="D5198" t="s">
        <v>17</v>
      </c>
      <c r="E5198" t="s">
        <v>141</v>
      </c>
      <c r="F5198" t="s">
        <v>111</v>
      </c>
      <c r="G5198">
        <v>29203</v>
      </c>
      <c r="H5198" t="s">
        <v>20</v>
      </c>
      <c r="I5198" t="s">
        <v>32</v>
      </c>
      <c r="J5198" t="s">
        <v>64</v>
      </c>
      <c r="K5198">
        <v>45.66</v>
      </c>
      <c r="L5198">
        <v>3</v>
      </c>
      <c r="M5198">
        <v>0</v>
      </c>
      <c r="N5198">
        <v>22.3734</v>
      </c>
      <c r="O5198" s="5">
        <f t="shared" si="81"/>
        <v>0.49000000000000005</v>
      </c>
    </row>
    <row r="5199" spans="1:15" x14ac:dyDescent="0.25">
      <c r="A5199" t="s">
        <v>903</v>
      </c>
      <c r="B5199" t="s">
        <v>38</v>
      </c>
      <c r="C5199" t="s">
        <v>16</v>
      </c>
      <c r="D5199" t="s">
        <v>17</v>
      </c>
      <c r="E5199" t="s">
        <v>448</v>
      </c>
      <c r="F5199" t="s">
        <v>45</v>
      </c>
      <c r="G5199">
        <v>98031</v>
      </c>
      <c r="H5199" t="s">
        <v>31</v>
      </c>
      <c r="I5199" t="s">
        <v>32</v>
      </c>
      <c r="J5199" t="s">
        <v>143</v>
      </c>
      <c r="K5199">
        <v>158.13</v>
      </c>
      <c r="L5199">
        <v>3</v>
      </c>
      <c r="M5199">
        <v>0</v>
      </c>
      <c r="N5199">
        <v>77.483699999999999</v>
      </c>
      <c r="O5199" s="5">
        <f t="shared" si="81"/>
        <v>0.49</v>
      </c>
    </row>
    <row r="5200" spans="1:15" x14ac:dyDescent="0.25">
      <c r="A5200" t="s">
        <v>903</v>
      </c>
      <c r="B5200" t="s">
        <v>38</v>
      </c>
      <c r="C5200" t="s">
        <v>16</v>
      </c>
      <c r="D5200" t="s">
        <v>17</v>
      </c>
      <c r="E5200" t="s">
        <v>448</v>
      </c>
      <c r="F5200" t="s">
        <v>45</v>
      </c>
      <c r="G5200">
        <v>98031</v>
      </c>
      <c r="H5200" t="s">
        <v>31</v>
      </c>
      <c r="I5200" t="s">
        <v>58</v>
      </c>
      <c r="J5200" t="s">
        <v>59</v>
      </c>
      <c r="K5200">
        <v>43.6</v>
      </c>
      <c r="L5200">
        <v>5</v>
      </c>
      <c r="M5200">
        <v>0.2</v>
      </c>
      <c r="N5200">
        <v>4.3600000000000003</v>
      </c>
      <c r="O5200" s="5">
        <f t="shared" si="81"/>
        <v>0.1</v>
      </c>
    </row>
    <row r="5201" spans="1:15" x14ac:dyDescent="0.25">
      <c r="A5201" t="s">
        <v>823</v>
      </c>
      <c r="B5201" t="s">
        <v>38</v>
      </c>
      <c r="C5201" t="s">
        <v>16</v>
      </c>
      <c r="D5201" t="s">
        <v>17</v>
      </c>
      <c r="E5201" t="s">
        <v>380</v>
      </c>
      <c r="F5201" t="s">
        <v>50</v>
      </c>
      <c r="G5201">
        <v>78664</v>
      </c>
      <c r="H5201" t="s">
        <v>89</v>
      </c>
      <c r="I5201" t="s">
        <v>32</v>
      </c>
      <c r="J5201" t="s">
        <v>334</v>
      </c>
      <c r="K5201">
        <v>3930.0720000000001</v>
      </c>
      <c r="L5201">
        <v>3</v>
      </c>
      <c r="M5201">
        <v>0.2</v>
      </c>
      <c r="N5201">
        <v>-786.01440000000002</v>
      </c>
      <c r="O5201" s="5">
        <f t="shared" si="81"/>
        <v>-0.2</v>
      </c>
    </row>
    <row r="5202" spans="1:15" x14ac:dyDescent="0.25">
      <c r="A5202" t="s">
        <v>823</v>
      </c>
      <c r="B5202" t="s">
        <v>38</v>
      </c>
      <c r="C5202" t="s">
        <v>16</v>
      </c>
      <c r="D5202" t="s">
        <v>17</v>
      </c>
      <c r="E5202" t="s">
        <v>380</v>
      </c>
      <c r="F5202" t="s">
        <v>50</v>
      </c>
      <c r="G5202">
        <v>78664</v>
      </c>
      <c r="H5202" t="s">
        <v>89</v>
      </c>
      <c r="I5202" t="s">
        <v>32</v>
      </c>
      <c r="J5202" t="s">
        <v>195</v>
      </c>
      <c r="K5202">
        <v>2.3039999999999998</v>
      </c>
      <c r="L5202">
        <v>1</v>
      </c>
      <c r="M5202">
        <v>0.2</v>
      </c>
      <c r="N5202">
        <v>0.77759999999999996</v>
      </c>
      <c r="O5202" s="5">
        <f t="shared" si="81"/>
        <v>0.33750000000000002</v>
      </c>
    </row>
    <row r="5203" spans="1:15" x14ac:dyDescent="0.25">
      <c r="A5203" t="s">
        <v>823</v>
      </c>
      <c r="B5203" t="s">
        <v>38</v>
      </c>
      <c r="C5203" t="s">
        <v>16</v>
      </c>
      <c r="D5203" t="s">
        <v>17</v>
      </c>
      <c r="E5203" t="s">
        <v>380</v>
      </c>
      <c r="F5203" t="s">
        <v>50</v>
      </c>
      <c r="G5203">
        <v>78664</v>
      </c>
      <c r="H5203" t="s">
        <v>89</v>
      </c>
      <c r="I5203" t="s">
        <v>58</v>
      </c>
      <c r="J5203" t="s">
        <v>59</v>
      </c>
      <c r="K5203">
        <v>431.976</v>
      </c>
      <c r="L5203">
        <v>3</v>
      </c>
      <c r="M5203">
        <v>0.2</v>
      </c>
      <c r="N5203">
        <v>32.398200000000003</v>
      </c>
      <c r="O5203" s="5">
        <f t="shared" si="81"/>
        <v>7.5000000000000011E-2</v>
      </c>
    </row>
    <row r="5204" spans="1:15" x14ac:dyDescent="0.25">
      <c r="A5204" t="s">
        <v>823</v>
      </c>
      <c r="B5204" t="s">
        <v>38</v>
      </c>
      <c r="C5204" t="s">
        <v>16</v>
      </c>
      <c r="D5204" t="s">
        <v>17</v>
      </c>
      <c r="E5204" t="s">
        <v>380</v>
      </c>
      <c r="F5204" t="s">
        <v>50</v>
      </c>
      <c r="G5204">
        <v>78664</v>
      </c>
      <c r="H5204" t="s">
        <v>89</v>
      </c>
      <c r="I5204" t="s">
        <v>58</v>
      </c>
      <c r="J5204" t="s">
        <v>129</v>
      </c>
      <c r="K5204">
        <v>41.72</v>
      </c>
      <c r="L5204">
        <v>7</v>
      </c>
      <c r="M5204">
        <v>0.2</v>
      </c>
      <c r="N5204">
        <v>5.7365000000000004</v>
      </c>
      <c r="O5204" s="5">
        <f t="shared" si="81"/>
        <v>0.13750000000000001</v>
      </c>
    </row>
    <row r="5205" spans="1:15" x14ac:dyDescent="0.25">
      <c r="A5205" t="s">
        <v>837</v>
      </c>
      <c r="B5205" t="s">
        <v>38</v>
      </c>
      <c r="C5205" t="s">
        <v>16</v>
      </c>
      <c r="D5205" t="s">
        <v>17</v>
      </c>
      <c r="E5205" t="s">
        <v>396</v>
      </c>
      <c r="F5205" t="s">
        <v>27</v>
      </c>
      <c r="G5205">
        <v>94601</v>
      </c>
      <c r="H5205" t="s">
        <v>31</v>
      </c>
      <c r="I5205" t="s">
        <v>21</v>
      </c>
      <c r="J5205" t="s">
        <v>48</v>
      </c>
      <c r="K5205">
        <v>104.23</v>
      </c>
      <c r="L5205">
        <v>7</v>
      </c>
      <c r="M5205">
        <v>0</v>
      </c>
      <c r="N5205">
        <v>28.142099999999999</v>
      </c>
      <c r="O5205" s="5">
        <f t="shared" si="81"/>
        <v>0.26999999999999996</v>
      </c>
    </row>
    <row r="5206" spans="1:15" x14ac:dyDescent="0.25">
      <c r="A5206" t="s">
        <v>837</v>
      </c>
      <c r="B5206" t="s">
        <v>38</v>
      </c>
      <c r="C5206" t="s">
        <v>16</v>
      </c>
      <c r="D5206" t="s">
        <v>17</v>
      </c>
      <c r="E5206" t="s">
        <v>396</v>
      </c>
      <c r="F5206" t="s">
        <v>27</v>
      </c>
      <c r="G5206">
        <v>94601</v>
      </c>
      <c r="H5206" t="s">
        <v>31</v>
      </c>
      <c r="I5206" t="s">
        <v>32</v>
      </c>
      <c r="J5206" t="s">
        <v>43</v>
      </c>
      <c r="K5206">
        <v>70.260000000000005</v>
      </c>
      <c r="L5206">
        <v>3</v>
      </c>
      <c r="M5206">
        <v>0</v>
      </c>
      <c r="N5206">
        <v>18.970199999999998</v>
      </c>
      <c r="O5206" s="5">
        <f t="shared" si="81"/>
        <v>0.26999999999999996</v>
      </c>
    </row>
    <row r="5207" spans="1:15" x14ac:dyDescent="0.25">
      <c r="A5207" t="s">
        <v>750</v>
      </c>
      <c r="B5207" t="s">
        <v>38</v>
      </c>
      <c r="C5207" t="s">
        <v>16</v>
      </c>
      <c r="D5207" t="s">
        <v>17</v>
      </c>
      <c r="E5207" t="s">
        <v>122</v>
      </c>
      <c r="F5207" t="s">
        <v>94</v>
      </c>
      <c r="G5207">
        <v>13021</v>
      </c>
      <c r="H5207" t="s">
        <v>119</v>
      </c>
      <c r="I5207" t="s">
        <v>32</v>
      </c>
      <c r="J5207" t="s">
        <v>53</v>
      </c>
      <c r="K5207">
        <v>9.26</v>
      </c>
      <c r="L5207">
        <v>2</v>
      </c>
      <c r="M5207">
        <v>0</v>
      </c>
      <c r="N5207">
        <v>3.0558000000000001</v>
      </c>
      <c r="O5207" s="5">
        <f t="shared" si="81"/>
        <v>0.33</v>
      </c>
    </row>
    <row r="5208" spans="1:15" x14ac:dyDescent="0.25">
      <c r="A5208" t="s">
        <v>750</v>
      </c>
      <c r="B5208" t="s">
        <v>38</v>
      </c>
      <c r="C5208" t="s">
        <v>16</v>
      </c>
      <c r="D5208" t="s">
        <v>17</v>
      </c>
      <c r="E5208" t="s">
        <v>122</v>
      </c>
      <c r="F5208" t="s">
        <v>94</v>
      </c>
      <c r="G5208">
        <v>13021</v>
      </c>
      <c r="H5208" t="s">
        <v>119</v>
      </c>
      <c r="I5208" t="s">
        <v>32</v>
      </c>
      <c r="J5208" t="s">
        <v>43</v>
      </c>
      <c r="K5208">
        <v>105.98</v>
      </c>
      <c r="L5208">
        <v>2</v>
      </c>
      <c r="M5208">
        <v>0</v>
      </c>
      <c r="N5208">
        <v>4.2392000000000003</v>
      </c>
      <c r="O5208" s="5">
        <f t="shared" si="81"/>
        <v>0.04</v>
      </c>
    </row>
    <row r="5209" spans="1:15" x14ac:dyDescent="0.25">
      <c r="A5209" t="s">
        <v>750</v>
      </c>
      <c r="B5209" t="s">
        <v>38</v>
      </c>
      <c r="C5209" t="s">
        <v>16</v>
      </c>
      <c r="D5209" t="s">
        <v>17</v>
      </c>
      <c r="E5209" t="s">
        <v>122</v>
      </c>
      <c r="F5209" t="s">
        <v>94</v>
      </c>
      <c r="G5209">
        <v>13021</v>
      </c>
      <c r="H5209" t="s">
        <v>119</v>
      </c>
      <c r="I5209" t="s">
        <v>32</v>
      </c>
      <c r="J5209" t="s">
        <v>195</v>
      </c>
      <c r="K5209">
        <v>1.24</v>
      </c>
      <c r="L5209">
        <v>1</v>
      </c>
      <c r="M5209">
        <v>0</v>
      </c>
      <c r="N5209">
        <v>0.58279999999999998</v>
      </c>
      <c r="O5209" s="5">
        <f t="shared" si="81"/>
        <v>0.47</v>
      </c>
    </row>
    <row r="5210" spans="1:15" x14ac:dyDescent="0.25">
      <c r="A5210" t="s">
        <v>750</v>
      </c>
      <c r="B5210" t="s">
        <v>38</v>
      </c>
      <c r="C5210" t="s">
        <v>16</v>
      </c>
      <c r="D5210" t="s">
        <v>17</v>
      </c>
      <c r="E5210" t="s">
        <v>122</v>
      </c>
      <c r="F5210" t="s">
        <v>94</v>
      </c>
      <c r="G5210">
        <v>13021</v>
      </c>
      <c r="H5210" t="s">
        <v>119</v>
      </c>
      <c r="I5210" t="s">
        <v>32</v>
      </c>
      <c r="J5210" t="s">
        <v>33</v>
      </c>
      <c r="K5210">
        <v>20.7</v>
      </c>
      <c r="L5210">
        <v>2</v>
      </c>
      <c r="M5210">
        <v>0</v>
      </c>
      <c r="N5210">
        <v>9.9359999999999999</v>
      </c>
      <c r="O5210" s="5">
        <f t="shared" si="81"/>
        <v>0.48000000000000004</v>
      </c>
    </row>
    <row r="5211" spans="1:15" x14ac:dyDescent="0.25">
      <c r="A5211" t="s">
        <v>750</v>
      </c>
      <c r="B5211" t="s">
        <v>38</v>
      </c>
      <c r="C5211" t="s">
        <v>16</v>
      </c>
      <c r="D5211" t="s">
        <v>17</v>
      </c>
      <c r="E5211" t="s">
        <v>122</v>
      </c>
      <c r="F5211" t="s">
        <v>94</v>
      </c>
      <c r="G5211">
        <v>13021</v>
      </c>
      <c r="H5211" t="s">
        <v>119</v>
      </c>
      <c r="I5211" t="s">
        <v>32</v>
      </c>
      <c r="J5211" t="s">
        <v>80</v>
      </c>
      <c r="K5211">
        <v>28.9</v>
      </c>
      <c r="L5211">
        <v>5</v>
      </c>
      <c r="M5211">
        <v>0</v>
      </c>
      <c r="N5211">
        <v>14.161</v>
      </c>
      <c r="O5211" s="5">
        <f t="shared" si="81"/>
        <v>0.49</v>
      </c>
    </row>
    <row r="5212" spans="1:15" x14ac:dyDescent="0.25">
      <c r="A5212" t="s">
        <v>750</v>
      </c>
      <c r="B5212" t="s">
        <v>38</v>
      </c>
      <c r="C5212" t="s">
        <v>16</v>
      </c>
      <c r="D5212" t="s">
        <v>17</v>
      </c>
      <c r="E5212" t="s">
        <v>122</v>
      </c>
      <c r="F5212" t="s">
        <v>94</v>
      </c>
      <c r="G5212">
        <v>13021</v>
      </c>
      <c r="H5212" t="s">
        <v>119</v>
      </c>
      <c r="I5212" t="s">
        <v>32</v>
      </c>
      <c r="J5212" t="s">
        <v>143</v>
      </c>
      <c r="K5212">
        <v>27.18</v>
      </c>
      <c r="L5212">
        <v>1</v>
      </c>
      <c r="M5212">
        <v>0</v>
      </c>
      <c r="N5212">
        <v>12.7746</v>
      </c>
      <c r="O5212" s="5">
        <f t="shared" si="81"/>
        <v>0.47</v>
      </c>
    </row>
    <row r="5213" spans="1:15" x14ac:dyDescent="0.25">
      <c r="A5213" t="s">
        <v>890</v>
      </c>
      <c r="B5213" t="s">
        <v>38</v>
      </c>
      <c r="C5213" t="s">
        <v>30</v>
      </c>
      <c r="D5213" t="s">
        <v>17</v>
      </c>
      <c r="E5213" t="s">
        <v>179</v>
      </c>
      <c r="F5213" t="s">
        <v>56</v>
      </c>
      <c r="G5213">
        <v>19711</v>
      </c>
      <c r="H5213" t="s">
        <v>119</v>
      </c>
      <c r="I5213" t="s">
        <v>32</v>
      </c>
      <c r="J5213" t="s">
        <v>43</v>
      </c>
      <c r="K5213">
        <v>465.18</v>
      </c>
      <c r="L5213">
        <v>3</v>
      </c>
      <c r="M5213">
        <v>0</v>
      </c>
      <c r="N5213">
        <v>120.9468</v>
      </c>
      <c r="O5213" s="5">
        <f t="shared" si="81"/>
        <v>0.26</v>
      </c>
    </row>
    <row r="5214" spans="1:15" x14ac:dyDescent="0.25">
      <c r="A5214" t="s">
        <v>652</v>
      </c>
      <c r="B5214" t="s">
        <v>15</v>
      </c>
      <c r="C5214" t="s">
        <v>16</v>
      </c>
      <c r="D5214" t="s">
        <v>17</v>
      </c>
      <c r="E5214" t="s">
        <v>110</v>
      </c>
      <c r="F5214" t="s">
        <v>94</v>
      </c>
      <c r="G5214">
        <v>10024</v>
      </c>
      <c r="H5214" t="s">
        <v>119</v>
      </c>
      <c r="I5214" t="s">
        <v>32</v>
      </c>
      <c r="J5214" t="s">
        <v>43</v>
      </c>
      <c r="K5214">
        <v>36.630000000000003</v>
      </c>
      <c r="L5214">
        <v>3</v>
      </c>
      <c r="M5214">
        <v>0</v>
      </c>
      <c r="N5214">
        <v>9.8901000000000003</v>
      </c>
      <c r="O5214" s="5">
        <f t="shared" si="81"/>
        <v>0.27</v>
      </c>
    </row>
    <row r="5215" spans="1:15" x14ac:dyDescent="0.25">
      <c r="A5215" t="s">
        <v>689</v>
      </c>
      <c r="B5215" t="s">
        <v>578</v>
      </c>
      <c r="C5215" t="s">
        <v>16</v>
      </c>
      <c r="D5215" t="s">
        <v>17</v>
      </c>
      <c r="E5215" t="s">
        <v>202</v>
      </c>
      <c r="F5215" t="s">
        <v>27</v>
      </c>
      <c r="G5215">
        <v>92374</v>
      </c>
      <c r="H5215" t="s">
        <v>31</v>
      </c>
      <c r="I5215" t="s">
        <v>32</v>
      </c>
      <c r="J5215" t="s">
        <v>43</v>
      </c>
      <c r="K5215">
        <v>51.45</v>
      </c>
      <c r="L5215">
        <v>3</v>
      </c>
      <c r="M5215">
        <v>0</v>
      </c>
      <c r="N5215">
        <v>13.891500000000001</v>
      </c>
      <c r="O5215" s="5">
        <f t="shared" si="81"/>
        <v>0.27</v>
      </c>
    </row>
    <row r="5216" spans="1:15" x14ac:dyDescent="0.25">
      <c r="A5216" t="s">
        <v>689</v>
      </c>
      <c r="B5216" t="s">
        <v>578</v>
      </c>
      <c r="C5216" t="s">
        <v>16</v>
      </c>
      <c r="D5216" t="s">
        <v>17</v>
      </c>
      <c r="E5216" t="s">
        <v>202</v>
      </c>
      <c r="F5216" t="s">
        <v>27</v>
      </c>
      <c r="G5216">
        <v>92374</v>
      </c>
      <c r="H5216" t="s">
        <v>31</v>
      </c>
      <c r="I5216" t="s">
        <v>32</v>
      </c>
      <c r="J5216" t="s">
        <v>33</v>
      </c>
      <c r="K5216">
        <v>7.83</v>
      </c>
      <c r="L5216">
        <v>3</v>
      </c>
      <c r="M5216">
        <v>0</v>
      </c>
      <c r="N5216">
        <v>3.6017999999999999</v>
      </c>
      <c r="O5216" s="5">
        <f t="shared" si="81"/>
        <v>0.45999999999999996</v>
      </c>
    </row>
    <row r="5217" spans="1:15" x14ac:dyDescent="0.25">
      <c r="A5217" t="s">
        <v>689</v>
      </c>
      <c r="B5217" t="s">
        <v>578</v>
      </c>
      <c r="C5217" t="s">
        <v>16</v>
      </c>
      <c r="D5217" t="s">
        <v>17</v>
      </c>
      <c r="E5217" t="s">
        <v>202</v>
      </c>
      <c r="F5217" t="s">
        <v>27</v>
      </c>
      <c r="G5217">
        <v>92374</v>
      </c>
      <c r="H5217" t="s">
        <v>31</v>
      </c>
      <c r="I5217" t="s">
        <v>32</v>
      </c>
      <c r="J5217" t="s">
        <v>53</v>
      </c>
      <c r="K5217">
        <v>35.4</v>
      </c>
      <c r="L5217">
        <v>5</v>
      </c>
      <c r="M5217">
        <v>0</v>
      </c>
      <c r="N5217">
        <v>13.452</v>
      </c>
      <c r="O5217" s="5">
        <f t="shared" si="81"/>
        <v>0.38</v>
      </c>
    </row>
    <row r="5218" spans="1:15" x14ac:dyDescent="0.25">
      <c r="A5218" t="s">
        <v>689</v>
      </c>
      <c r="B5218" t="s">
        <v>578</v>
      </c>
      <c r="C5218" t="s">
        <v>16</v>
      </c>
      <c r="D5218" t="s">
        <v>17</v>
      </c>
      <c r="E5218" t="s">
        <v>202</v>
      </c>
      <c r="F5218" t="s">
        <v>27</v>
      </c>
      <c r="G5218">
        <v>92374</v>
      </c>
      <c r="H5218" t="s">
        <v>31</v>
      </c>
      <c r="I5218" t="s">
        <v>32</v>
      </c>
      <c r="J5218" t="s">
        <v>80</v>
      </c>
      <c r="K5218">
        <v>29.9</v>
      </c>
      <c r="L5218">
        <v>5</v>
      </c>
      <c r="M5218">
        <v>0</v>
      </c>
      <c r="N5218">
        <v>13.455</v>
      </c>
      <c r="O5218" s="5">
        <f t="shared" si="81"/>
        <v>0.45</v>
      </c>
    </row>
    <row r="5219" spans="1:15" x14ac:dyDescent="0.25">
      <c r="A5219" t="s">
        <v>1131</v>
      </c>
      <c r="B5219" t="s">
        <v>38</v>
      </c>
      <c r="C5219" t="s">
        <v>16</v>
      </c>
      <c r="D5219" t="s">
        <v>17</v>
      </c>
      <c r="E5219" t="s">
        <v>173</v>
      </c>
      <c r="F5219" t="s">
        <v>82</v>
      </c>
      <c r="G5219">
        <v>48066</v>
      </c>
      <c r="H5219" t="s">
        <v>89</v>
      </c>
      <c r="I5219" t="s">
        <v>32</v>
      </c>
      <c r="J5219" t="s">
        <v>143</v>
      </c>
      <c r="K5219">
        <v>17.48</v>
      </c>
      <c r="L5219">
        <v>2</v>
      </c>
      <c r="M5219">
        <v>0</v>
      </c>
      <c r="N5219">
        <v>8.2156000000000002</v>
      </c>
      <c r="O5219" s="5">
        <f t="shared" si="81"/>
        <v>0.47000000000000003</v>
      </c>
    </row>
    <row r="5220" spans="1:15" x14ac:dyDescent="0.25">
      <c r="A5220" t="s">
        <v>633</v>
      </c>
      <c r="B5220" t="s">
        <v>15</v>
      </c>
      <c r="C5220" t="s">
        <v>30</v>
      </c>
      <c r="D5220" t="s">
        <v>17</v>
      </c>
      <c r="E5220" t="s">
        <v>26</v>
      </c>
      <c r="F5220" t="s">
        <v>27</v>
      </c>
      <c r="G5220">
        <v>90049</v>
      </c>
      <c r="H5220" t="s">
        <v>31</v>
      </c>
      <c r="I5220" t="s">
        <v>32</v>
      </c>
      <c r="J5220" t="s">
        <v>80</v>
      </c>
      <c r="K5220">
        <v>79.14</v>
      </c>
      <c r="L5220">
        <v>3</v>
      </c>
      <c r="M5220">
        <v>0</v>
      </c>
      <c r="N5220">
        <v>36.404400000000003</v>
      </c>
      <c r="O5220" s="5">
        <f t="shared" si="81"/>
        <v>0.46</v>
      </c>
    </row>
    <row r="5221" spans="1:15" x14ac:dyDescent="0.25">
      <c r="A5221" t="s">
        <v>652</v>
      </c>
      <c r="B5221" t="s">
        <v>38</v>
      </c>
      <c r="C5221" t="s">
        <v>30</v>
      </c>
      <c r="D5221" t="s">
        <v>17</v>
      </c>
      <c r="E5221" t="s">
        <v>110</v>
      </c>
      <c r="F5221" t="s">
        <v>94</v>
      </c>
      <c r="G5221">
        <v>10011</v>
      </c>
      <c r="H5221" t="s">
        <v>119</v>
      </c>
      <c r="I5221" t="s">
        <v>32</v>
      </c>
      <c r="J5221" t="s">
        <v>53</v>
      </c>
      <c r="K5221">
        <v>8.4</v>
      </c>
      <c r="L5221">
        <v>5</v>
      </c>
      <c r="M5221">
        <v>0</v>
      </c>
      <c r="N5221">
        <v>4.2</v>
      </c>
      <c r="O5221" s="5">
        <f t="shared" si="81"/>
        <v>0.5</v>
      </c>
    </row>
    <row r="5222" spans="1:15" x14ac:dyDescent="0.25">
      <c r="A5222" t="s">
        <v>700</v>
      </c>
      <c r="B5222" t="s">
        <v>578</v>
      </c>
      <c r="C5222" t="s">
        <v>16</v>
      </c>
      <c r="D5222" t="s">
        <v>17</v>
      </c>
      <c r="E5222" t="s">
        <v>220</v>
      </c>
      <c r="F5222" t="s">
        <v>82</v>
      </c>
      <c r="G5222">
        <v>48205</v>
      </c>
      <c r="H5222" t="s">
        <v>89</v>
      </c>
      <c r="I5222" t="s">
        <v>21</v>
      </c>
      <c r="J5222" t="s">
        <v>25</v>
      </c>
      <c r="K5222">
        <v>498.26</v>
      </c>
      <c r="L5222">
        <v>7</v>
      </c>
      <c r="M5222">
        <v>0</v>
      </c>
      <c r="N5222">
        <v>134.53020000000001</v>
      </c>
      <c r="O5222" s="5">
        <f t="shared" si="81"/>
        <v>0.27</v>
      </c>
    </row>
    <row r="5223" spans="1:15" x14ac:dyDescent="0.25">
      <c r="A5223" t="s">
        <v>700</v>
      </c>
      <c r="B5223" t="s">
        <v>38</v>
      </c>
      <c r="C5223" t="s">
        <v>88</v>
      </c>
      <c r="D5223" t="s">
        <v>17</v>
      </c>
      <c r="E5223" t="s">
        <v>220</v>
      </c>
      <c r="F5223" t="s">
        <v>82</v>
      </c>
      <c r="G5223">
        <v>48234</v>
      </c>
      <c r="H5223" t="s">
        <v>89</v>
      </c>
      <c r="I5223" t="s">
        <v>21</v>
      </c>
      <c r="J5223" t="s">
        <v>22</v>
      </c>
      <c r="K5223">
        <v>212.94</v>
      </c>
      <c r="L5223">
        <v>3</v>
      </c>
      <c r="M5223">
        <v>0</v>
      </c>
      <c r="N5223">
        <v>57.4938</v>
      </c>
      <c r="O5223" s="5">
        <f t="shared" si="81"/>
        <v>0.27</v>
      </c>
    </row>
    <row r="5224" spans="1:15" x14ac:dyDescent="0.25">
      <c r="A5224" t="s">
        <v>938</v>
      </c>
      <c r="B5224" t="s">
        <v>15</v>
      </c>
      <c r="C5224" t="s">
        <v>88</v>
      </c>
      <c r="D5224" t="s">
        <v>17</v>
      </c>
      <c r="E5224" t="s">
        <v>123</v>
      </c>
      <c r="F5224" t="s">
        <v>121</v>
      </c>
      <c r="G5224">
        <v>65807</v>
      </c>
      <c r="H5224" t="s">
        <v>89</v>
      </c>
      <c r="I5224" t="s">
        <v>32</v>
      </c>
      <c r="J5224" t="s">
        <v>68</v>
      </c>
      <c r="K5224">
        <v>706.86</v>
      </c>
      <c r="L5224">
        <v>7</v>
      </c>
      <c r="M5224">
        <v>0</v>
      </c>
      <c r="N5224">
        <v>197.92080000000001</v>
      </c>
      <c r="O5224" s="5">
        <f t="shared" si="81"/>
        <v>0.28000000000000003</v>
      </c>
    </row>
    <row r="5225" spans="1:15" x14ac:dyDescent="0.25">
      <c r="A5225" t="s">
        <v>938</v>
      </c>
      <c r="B5225" t="s">
        <v>15</v>
      </c>
      <c r="C5225" t="s">
        <v>88</v>
      </c>
      <c r="D5225" t="s">
        <v>17</v>
      </c>
      <c r="E5225" t="s">
        <v>123</v>
      </c>
      <c r="F5225" t="s">
        <v>121</v>
      </c>
      <c r="G5225">
        <v>65807</v>
      </c>
      <c r="H5225" t="s">
        <v>89</v>
      </c>
      <c r="I5225" t="s">
        <v>58</v>
      </c>
      <c r="J5225" t="s">
        <v>59</v>
      </c>
      <c r="K5225">
        <v>114.95</v>
      </c>
      <c r="L5225">
        <v>5</v>
      </c>
      <c r="M5225">
        <v>0</v>
      </c>
      <c r="N5225">
        <v>2.2989999999999999</v>
      </c>
      <c r="O5225" s="5">
        <f t="shared" si="81"/>
        <v>0.02</v>
      </c>
    </row>
    <row r="5226" spans="1:15" x14ac:dyDescent="0.25">
      <c r="A5226" t="s">
        <v>938</v>
      </c>
      <c r="B5226" t="s">
        <v>15</v>
      </c>
      <c r="C5226" t="s">
        <v>88</v>
      </c>
      <c r="D5226" t="s">
        <v>17</v>
      </c>
      <c r="E5226" t="s">
        <v>123</v>
      </c>
      <c r="F5226" t="s">
        <v>121</v>
      </c>
      <c r="G5226">
        <v>65807</v>
      </c>
      <c r="H5226" t="s">
        <v>89</v>
      </c>
      <c r="I5226" t="s">
        <v>32</v>
      </c>
      <c r="J5226" t="s">
        <v>64</v>
      </c>
      <c r="K5226">
        <v>43.19</v>
      </c>
      <c r="L5226">
        <v>7</v>
      </c>
      <c r="M5226">
        <v>0</v>
      </c>
      <c r="N5226">
        <v>20.731200000000001</v>
      </c>
      <c r="O5226" s="5">
        <f t="shared" si="81"/>
        <v>0.48000000000000004</v>
      </c>
    </row>
    <row r="5227" spans="1:15" x14ac:dyDescent="0.25">
      <c r="A5227" t="s">
        <v>633</v>
      </c>
      <c r="B5227" t="s">
        <v>15</v>
      </c>
      <c r="C5227" t="s">
        <v>16</v>
      </c>
      <c r="D5227" t="s">
        <v>17</v>
      </c>
      <c r="E5227" t="s">
        <v>26</v>
      </c>
      <c r="F5227" t="s">
        <v>27</v>
      </c>
      <c r="G5227">
        <v>90036</v>
      </c>
      <c r="H5227" t="s">
        <v>31</v>
      </c>
      <c r="I5227" t="s">
        <v>32</v>
      </c>
      <c r="J5227" t="s">
        <v>80</v>
      </c>
      <c r="K5227">
        <v>166.44</v>
      </c>
      <c r="L5227">
        <v>3</v>
      </c>
      <c r="M5227">
        <v>0</v>
      </c>
      <c r="N5227">
        <v>79.891199999999998</v>
      </c>
      <c r="O5227" s="5">
        <f t="shared" si="81"/>
        <v>0.48</v>
      </c>
    </row>
    <row r="5228" spans="1:15" x14ac:dyDescent="0.25">
      <c r="A5228" t="s">
        <v>652</v>
      </c>
      <c r="B5228" t="s">
        <v>38</v>
      </c>
      <c r="C5228" t="s">
        <v>16</v>
      </c>
      <c r="D5228" t="s">
        <v>17</v>
      </c>
      <c r="E5228" t="s">
        <v>110</v>
      </c>
      <c r="F5228" t="s">
        <v>94</v>
      </c>
      <c r="G5228">
        <v>10011</v>
      </c>
      <c r="H5228" t="s">
        <v>119</v>
      </c>
      <c r="I5228" t="s">
        <v>32</v>
      </c>
      <c r="J5228" t="s">
        <v>64</v>
      </c>
      <c r="K5228">
        <v>36.56</v>
      </c>
      <c r="L5228">
        <v>5</v>
      </c>
      <c r="M5228">
        <v>0.2</v>
      </c>
      <c r="N5228">
        <v>12.795999999999999</v>
      </c>
      <c r="O5228" s="5">
        <f t="shared" si="81"/>
        <v>0.35</v>
      </c>
    </row>
    <row r="5229" spans="1:15" x14ac:dyDescent="0.25">
      <c r="A5229" t="s">
        <v>652</v>
      </c>
      <c r="B5229" t="s">
        <v>38</v>
      </c>
      <c r="C5229" t="s">
        <v>16</v>
      </c>
      <c r="D5229" t="s">
        <v>17</v>
      </c>
      <c r="E5229" t="s">
        <v>110</v>
      </c>
      <c r="F5229" t="s">
        <v>94</v>
      </c>
      <c r="G5229">
        <v>10011</v>
      </c>
      <c r="H5229" t="s">
        <v>119</v>
      </c>
      <c r="I5229" t="s">
        <v>32</v>
      </c>
      <c r="J5229" t="s">
        <v>64</v>
      </c>
      <c r="K5229">
        <v>186.14400000000001</v>
      </c>
      <c r="L5229">
        <v>6</v>
      </c>
      <c r="M5229">
        <v>0.2</v>
      </c>
      <c r="N5229">
        <v>60.4968</v>
      </c>
      <c r="O5229" s="5">
        <f t="shared" si="81"/>
        <v>0.32500000000000001</v>
      </c>
    </row>
    <row r="5230" spans="1:15" x14ac:dyDescent="0.25">
      <c r="A5230" t="s">
        <v>652</v>
      </c>
      <c r="B5230" t="s">
        <v>38</v>
      </c>
      <c r="C5230" t="s">
        <v>16</v>
      </c>
      <c r="D5230" t="s">
        <v>17</v>
      </c>
      <c r="E5230" t="s">
        <v>110</v>
      </c>
      <c r="F5230" t="s">
        <v>94</v>
      </c>
      <c r="G5230">
        <v>10011</v>
      </c>
      <c r="H5230" t="s">
        <v>119</v>
      </c>
      <c r="I5230" t="s">
        <v>21</v>
      </c>
      <c r="J5230" t="s">
        <v>22</v>
      </c>
      <c r="K5230">
        <v>353.56799999999998</v>
      </c>
      <c r="L5230">
        <v>2</v>
      </c>
      <c r="M5230">
        <v>0.2</v>
      </c>
      <c r="N5230">
        <v>-44.195999999999998</v>
      </c>
      <c r="O5230" s="5">
        <f t="shared" si="81"/>
        <v>-0.125</v>
      </c>
    </row>
    <row r="5231" spans="1:15" x14ac:dyDescent="0.25">
      <c r="A5231" t="s">
        <v>640</v>
      </c>
      <c r="B5231" t="s">
        <v>38</v>
      </c>
      <c r="C5231" t="s">
        <v>88</v>
      </c>
      <c r="D5231" t="s">
        <v>17</v>
      </c>
      <c r="E5231" t="s">
        <v>65</v>
      </c>
      <c r="F5231" t="s">
        <v>27</v>
      </c>
      <c r="G5231">
        <v>94109</v>
      </c>
      <c r="H5231" t="s">
        <v>31</v>
      </c>
      <c r="I5231" t="s">
        <v>32</v>
      </c>
      <c r="J5231" t="s">
        <v>80</v>
      </c>
      <c r="K5231">
        <v>81.98</v>
      </c>
      <c r="L5231">
        <v>2</v>
      </c>
      <c r="M5231">
        <v>0</v>
      </c>
      <c r="N5231">
        <v>40.170200000000001</v>
      </c>
      <c r="O5231" s="5">
        <f t="shared" si="81"/>
        <v>0.49</v>
      </c>
    </row>
    <row r="5232" spans="1:15" x14ac:dyDescent="0.25">
      <c r="A5232" t="s">
        <v>858</v>
      </c>
      <c r="B5232" t="s">
        <v>15</v>
      </c>
      <c r="C5232" t="s">
        <v>16</v>
      </c>
      <c r="D5232" t="s">
        <v>17</v>
      </c>
      <c r="E5232" t="s">
        <v>362</v>
      </c>
      <c r="F5232" t="s">
        <v>27</v>
      </c>
      <c r="G5232">
        <v>93727</v>
      </c>
      <c r="H5232" t="s">
        <v>31</v>
      </c>
      <c r="I5232" t="s">
        <v>32</v>
      </c>
      <c r="J5232" t="s">
        <v>64</v>
      </c>
      <c r="K5232">
        <v>14.624000000000001</v>
      </c>
      <c r="L5232">
        <v>2</v>
      </c>
      <c r="M5232">
        <v>0.2</v>
      </c>
      <c r="N5232">
        <v>5.1184000000000003</v>
      </c>
      <c r="O5232" s="5">
        <f t="shared" si="81"/>
        <v>0.35000000000000003</v>
      </c>
    </row>
    <row r="5233" spans="1:15" x14ac:dyDescent="0.25">
      <c r="A5233" t="s">
        <v>858</v>
      </c>
      <c r="B5233" t="s">
        <v>15</v>
      </c>
      <c r="C5233" t="s">
        <v>16</v>
      </c>
      <c r="D5233" t="s">
        <v>17</v>
      </c>
      <c r="E5233" t="s">
        <v>362</v>
      </c>
      <c r="F5233" t="s">
        <v>27</v>
      </c>
      <c r="G5233">
        <v>93727</v>
      </c>
      <c r="H5233" t="s">
        <v>31</v>
      </c>
      <c r="I5233" t="s">
        <v>21</v>
      </c>
      <c r="J5233" t="s">
        <v>39</v>
      </c>
      <c r="K5233">
        <v>697.16</v>
      </c>
      <c r="L5233">
        <v>5</v>
      </c>
      <c r="M5233">
        <v>0.2</v>
      </c>
      <c r="N5233">
        <v>8.7144999999999992</v>
      </c>
      <c r="O5233" s="5">
        <f t="shared" si="81"/>
        <v>1.2499999999999999E-2</v>
      </c>
    </row>
    <row r="5234" spans="1:15" x14ac:dyDescent="0.25">
      <c r="A5234" t="s">
        <v>858</v>
      </c>
      <c r="B5234" t="s">
        <v>15</v>
      </c>
      <c r="C5234" t="s">
        <v>16</v>
      </c>
      <c r="D5234" t="s">
        <v>17</v>
      </c>
      <c r="E5234" t="s">
        <v>362</v>
      </c>
      <c r="F5234" t="s">
        <v>27</v>
      </c>
      <c r="G5234">
        <v>93727</v>
      </c>
      <c r="H5234" t="s">
        <v>31</v>
      </c>
      <c r="I5234" t="s">
        <v>21</v>
      </c>
      <c r="J5234" t="s">
        <v>48</v>
      </c>
      <c r="K5234">
        <v>30.93</v>
      </c>
      <c r="L5234">
        <v>1</v>
      </c>
      <c r="M5234">
        <v>0</v>
      </c>
      <c r="N5234">
        <v>12.6813</v>
      </c>
      <c r="O5234" s="5">
        <f t="shared" si="81"/>
        <v>0.41000000000000003</v>
      </c>
    </row>
    <row r="5235" spans="1:15" x14ac:dyDescent="0.25">
      <c r="A5235" t="s">
        <v>858</v>
      </c>
      <c r="B5235" t="s">
        <v>15</v>
      </c>
      <c r="C5235" t="s">
        <v>16</v>
      </c>
      <c r="D5235" t="s">
        <v>17</v>
      </c>
      <c r="E5235" t="s">
        <v>362</v>
      </c>
      <c r="F5235" t="s">
        <v>27</v>
      </c>
      <c r="G5235">
        <v>93727</v>
      </c>
      <c r="H5235" t="s">
        <v>31</v>
      </c>
      <c r="I5235" t="s">
        <v>32</v>
      </c>
      <c r="J5235" t="s">
        <v>64</v>
      </c>
      <c r="K5235">
        <v>27.495999999999999</v>
      </c>
      <c r="L5235">
        <v>7</v>
      </c>
      <c r="M5235">
        <v>0.2</v>
      </c>
      <c r="N5235">
        <v>9.2798999999999996</v>
      </c>
      <c r="O5235" s="5">
        <f t="shared" si="81"/>
        <v>0.33750000000000002</v>
      </c>
    </row>
    <row r="5236" spans="1:15" x14ac:dyDescent="0.25">
      <c r="A5236" t="s">
        <v>1068</v>
      </c>
      <c r="B5236" t="s">
        <v>38</v>
      </c>
      <c r="C5236" t="s">
        <v>30</v>
      </c>
      <c r="D5236" t="s">
        <v>17</v>
      </c>
      <c r="E5236" t="s">
        <v>587</v>
      </c>
      <c r="F5236" t="s">
        <v>36</v>
      </c>
      <c r="G5236">
        <v>71854</v>
      </c>
      <c r="H5236" t="s">
        <v>20</v>
      </c>
      <c r="I5236" t="s">
        <v>21</v>
      </c>
      <c r="J5236" t="s">
        <v>25</v>
      </c>
      <c r="K5236">
        <v>605.34</v>
      </c>
      <c r="L5236">
        <v>6</v>
      </c>
      <c r="M5236">
        <v>0</v>
      </c>
      <c r="N5236">
        <v>145.2816</v>
      </c>
      <c r="O5236" s="5">
        <f t="shared" si="81"/>
        <v>0.24</v>
      </c>
    </row>
    <row r="5237" spans="1:15" x14ac:dyDescent="0.25">
      <c r="A5237" t="s">
        <v>640</v>
      </c>
      <c r="B5237" t="s">
        <v>155</v>
      </c>
      <c r="C5237" t="s">
        <v>16</v>
      </c>
      <c r="D5237" t="s">
        <v>17</v>
      </c>
      <c r="E5237" t="s">
        <v>65</v>
      </c>
      <c r="F5237" t="s">
        <v>27</v>
      </c>
      <c r="G5237">
        <v>94110</v>
      </c>
      <c r="H5237" t="s">
        <v>31</v>
      </c>
      <c r="I5237" t="s">
        <v>21</v>
      </c>
      <c r="J5237" t="s">
        <v>39</v>
      </c>
      <c r="K5237">
        <v>210.00800000000001</v>
      </c>
      <c r="L5237">
        <v>1</v>
      </c>
      <c r="M5237">
        <v>0.2</v>
      </c>
      <c r="N5237">
        <v>2.6251000000000002</v>
      </c>
      <c r="O5237" s="5">
        <f t="shared" si="81"/>
        <v>1.2500000000000001E-2</v>
      </c>
    </row>
    <row r="5238" spans="1:15" x14ac:dyDescent="0.25">
      <c r="A5238" t="s">
        <v>909</v>
      </c>
      <c r="B5238" t="s">
        <v>155</v>
      </c>
      <c r="C5238" t="s">
        <v>30</v>
      </c>
      <c r="D5238" t="s">
        <v>17</v>
      </c>
      <c r="E5238" t="s">
        <v>428</v>
      </c>
      <c r="F5238" t="s">
        <v>83</v>
      </c>
      <c r="G5238">
        <v>46203</v>
      </c>
      <c r="H5238" t="s">
        <v>89</v>
      </c>
      <c r="I5238" t="s">
        <v>32</v>
      </c>
      <c r="J5238" t="s">
        <v>68</v>
      </c>
      <c r="K5238">
        <v>54.96</v>
      </c>
      <c r="L5238">
        <v>3</v>
      </c>
      <c r="M5238">
        <v>0</v>
      </c>
      <c r="N5238">
        <v>15.9384</v>
      </c>
      <c r="O5238" s="5">
        <f t="shared" si="81"/>
        <v>0.28999999999999998</v>
      </c>
    </row>
    <row r="5239" spans="1:15" x14ac:dyDescent="0.25">
      <c r="A5239" t="s">
        <v>815</v>
      </c>
      <c r="B5239" t="s">
        <v>38</v>
      </c>
      <c r="C5239" t="s">
        <v>16</v>
      </c>
      <c r="D5239" t="s">
        <v>17</v>
      </c>
      <c r="E5239" t="s">
        <v>141</v>
      </c>
      <c r="F5239" t="s">
        <v>105</v>
      </c>
      <c r="G5239">
        <v>21044</v>
      </c>
      <c r="H5239" t="s">
        <v>119</v>
      </c>
      <c r="I5239" t="s">
        <v>21</v>
      </c>
      <c r="J5239" t="s">
        <v>48</v>
      </c>
      <c r="K5239">
        <v>164.22</v>
      </c>
      <c r="L5239">
        <v>3</v>
      </c>
      <c r="M5239">
        <v>0</v>
      </c>
      <c r="N5239">
        <v>50.908200000000001</v>
      </c>
      <c r="O5239" s="5">
        <f t="shared" si="81"/>
        <v>0.31</v>
      </c>
    </row>
    <row r="5240" spans="1:15" x14ac:dyDescent="0.25">
      <c r="A5240" t="s">
        <v>815</v>
      </c>
      <c r="B5240" t="s">
        <v>38</v>
      </c>
      <c r="C5240" t="s">
        <v>16</v>
      </c>
      <c r="D5240" t="s">
        <v>17</v>
      </c>
      <c r="E5240" t="s">
        <v>141</v>
      </c>
      <c r="F5240" t="s">
        <v>105</v>
      </c>
      <c r="G5240">
        <v>21044</v>
      </c>
      <c r="H5240" t="s">
        <v>119</v>
      </c>
      <c r="I5240" t="s">
        <v>21</v>
      </c>
      <c r="J5240" t="s">
        <v>22</v>
      </c>
      <c r="K5240">
        <v>362.94</v>
      </c>
      <c r="L5240">
        <v>3</v>
      </c>
      <c r="M5240">
        <v>0</v>
      </c>
      <c r="N5240">
        <v>36.293999999999997</v>
      </c>
      <c r="O5240" s="5">
        <f t="shared" si="81"/>
        <v>9.9999999999999992E-2</v>
      </c>
    </row>
    <row r="5241" spans="1:15" x14ac:dyDescent="0.25">
      <c r="A5241" t="s">
        <v>815</v>
      </c>
      <c r="B5241" t="s">
        <v>38</v>
      </c>
      <c r="C5241" t="s">
        <v>16</v>
      </c>
      <c r="D5241" t="s">
        <v>17</v>
      </c>
      <c r="E5241" t="s">
        <v>141</v>
      </c>
      <c r="F5241" t="s">
        <v>105</v>
      </c>
      <c r="G5241">
        <v>21044</v>
      </c>
      <c r="H5241" t="s">
        <v>119</v>
      </c>
      <c r="I5241" t="s">
        <v>58</v>
      </c>
      <c r="J5241" t="s">
        <v>129</v>
      </c>
      <c r="K5241">
        <v>59.98</v>
      </c>
      <c r="L5241">
        <v>2</v>
      </c>
      <c r="M5241">
        <v>0</v>
      </c>
      <c r="N5241">
        <v>26.391200000000001</v>
      </c>
      <c r="O5241" s="5">
        <f t="shared" si="81"/>
        <v>0.44000000000000006</v>
      </c>
    </row>
    <row r="5242" spans="1:15" x14ac:dyDescent="0.25">
      <c r="A5242" t="s">
        <v>681</v>
      </c>
      <c r="B5242" t="s">
        <v>38</v>
      </c>
      <c r="C5242" t="s">
        <v>16</v>
      </c>
      <c r="D5242" t="s">
        <v>17</v>
      </c>
      <c r="E5242" t="s">
        <v>187</v>
      </c>
      <c r="F5242" t="s">
        <v>27</v>
      </c>
      <c r="G5242">
        <v>95123</v>
      </c>
      <c r="H5242" t="s">
        <v>31</v>
      </c>
      <c r="I5242" t="s">
        <v>32</v>
      </c>
      <c r="J5242" t="s">
        <v>43</v>
      </c>
      <c r="K5242">
        <v>332.94</v>
      </c>
      <c r="L5242">
        <v>3</v>
      </c>
      <c r="M5242">
        <v>0</v>
      </c>
      <c r="N5242">
        <v>6.6588000000000003</v>
      </c>
      <c r="O5242" s="5">
        <f t="shared" si="81"/>
        <v>0.02</v>
      </c>
    </row>
    <row r="5243" spans="1:15" x14ac:dyDescent="0.25">
      <c r="A5243" t="s">
        <v>681</v>
      </c>
      <c r="B5243" t="s">
        <v>38</v>
      </c>
      <c r="C5243" t="s">
        <v>16</v>
      </c>
      <c r="D5243" t="s">
        <v>17</v>
      </c>
      <c r="E5243" t="s">
        <v>187</v>
      </c>
      <c r="F5243" t="s">
        <v>27</v>
      </c>
      <c r="G5243">
        <v>95123</v>
      </c>
      <c r="H5243" t="s">
        <v>31</v>
      </c>
      <c r="I5243" t="s">
        <v>32</v>
      </c>
      <c r="J5243" t="s">
        <v>64</v>
      </c>
      <c r="K5243">
        <v>39.872</v>
      </c>
      <c r="L5243">
        <v>2</v>
      </c>
      <c r="M5243">
        <v>0.2</v>
      </c>
      <c r="N5243">
        <v>12.958399999999999</v>
      </c>
      <c r="O5243" s="5">
        <f t="shared" si="81"/>
        <v>0.32499999999999996</v>
      </c>
    </row>
    <row r="5244" spans="1:15" x14ac:dyDescent="0.25">
      <c r="A5244" t="s">
        <v>636</v>
      </c>
      <c r="B5244" t="s">
        <v>15</v>
      </c>
      <c r="C5244" t="s">
        <v>30</v>
      </c>
      <c r="D5244" t="s">
        <v>17</v>
      </c>
      <c r="E5244" t="s">
        <v>44</v>
      </c>
      <c r="F5244" t="s">
        <v>45</v>
      </c>
      <c r="G5244">
        <v>98115</v>
      </c>
      <c r="H5244" t="s">
        <v>31</v>
      </c>
      <c r="I5244" t="s">
        <v>32</v>
      </c>
      <c r="J5244" t="s">
        <v>334</v>
      </c>
      <c r="K5244">
        <v>13.68</v>
      </c>
      <c r="L5244">
        <v>2</v>
      </c>
      <c r="M5244">
        <v>0</v>
      </c>
      <c r="N5244">
        <v>3.6936</v>
      </c>
      <c r="O5244" s="5">
        <f t="shared" si="81"/>
        <v>0.27</v>
      </c>
    </row>
    <row r="5245" spans="1:15" x14ac:dyDescent="0.25">
      <c r="A5245" t="s">
        <v>901</v>
      </c>
      <c r="B5245" t="s">
        <v>38</v>
      </c>
      <c r="C5245" t="s">
        <v>30</v>
      </c>
      <c r="D5245" t="s">
        <v>17</v>
      </c>
      <c r="E5245" t="s">
        <v>223</v>
      </c>
      <c r="F5245" t="s">
        <v>50</v>
      </c>
      <c r="G5245">
        <v>75007</v>
      </c>
      <c r="H5245" t="s">
        <v>89</v>
      </c>
      <c r="I5245" t="s">
        <v>32</v>
      </c>
      <c r="J5245" t="s">
        <v>64</v>
      </c>
      <c r="K5245">
        <v>3.3180000000000001</v>
      </c>
      <c r="L5245">
        <v>3</v>
      </c>
      <c r="M5245">
        <v>0.8</v>
      </c>
      <c r="N5245">
        <v>-5.6406000000000001</v>
      </c>
      <c r="O5245" s="5">
        <f t="shared" si="81"/>
        <v>-1.7</v>
      </c>
    </row>
    <row r="5246" spans="1:15" x14ac:dyDescent="0.25">
      <c r="A5246" t="s">
        <v>717</v>
      </c>
      <c r="B5246" t="s">
        <v>155</v>
      </c>
      <c r="C5246" t="s">
        <v>88</v>
      </c>
      <c r="D5246" t="s">
        <v>17</v>
      </c>
      <c r="E5246" t="s">
        <v>98</v>
      </c>
      <c r="F5246" t="s">
        <v>100</v>
      </c>
      <c r="G5246">
        <v>22204</v>
      </c>
      <c r="H5246" t="s">
        <v>20</v>
      </c>
      <c r="I5246" t="s">
        <v>32</v>
      </c>
      <c r="J5246" t="s">
        <v>64</v>
      </c>
      <c r="K5246">
        <v>10.44</v>
      </c>
      <c r="L5246">
        <v>1</v>
      </c>
      <c r="M5246">
        <v>0</v>
      </c>
      <c r="N5246">
        <v>4.8023999999999996</v>
      </c>
      <c r="O5246" s="5">
        <f t="shared" si="81"/>
        <v>0.45999999999999996</v>
      </c>
    </row>
    <row r="5247" spans="1:15" x14ac:dyDescent="0.25">
      <c r="A5247" t="s">
        <v>633</v>
      </c>
      <c r="B5247" t="s">
        <v>15</v>
      </c>
      <c r="C5247" t="s">
        <v>30</v>
      </c>
      <c r="D5247" t="s">
        <v>17</v>
      </c>
      <c r="E5247" t="s">
        <v>26</v>
      </c>
      <c r="F5247" t="s">
        <v>27</v>
      </c>
      <c r="G5247">
        <v>90032</v>
      </c>
      <c r="H5247" t="s">
        <v>31</v>
      </c>
      <c r="I5247" t="s">
        <v>21</v>
      </c>
      <c r="J5247" t="s">
        <v>39</v>
      </c>
      <c r="K5247">
        <v>136.464</v>
      </c>
      <c r="L5247">
        <v>2</v>
      </c>
      <c r="M5247">
        <v>0.2</v>
      </c>
      <c r="N5247">
        <v>15.3522</v>
      </c>
      <c r="O5247" s="5">
        <f t="shared" si="81"/>
        <v>0.1125</v>
      </c>
    </row>
    <row r="5248" spans="1:15" x14ac:dyDescent="0.25">
      <c r="A5248" t="s">
        <v>633</v>
      </c>
      <c r="B5248" t="s">
        <v>15</v>
      </c>
      <c r="C5248" t="s">
        <v>30</v>
      </c>
      <c r="D5248" t="s">
        <v>17</v>
      </c>
      <c r="E5248" t="s">
        <v>26</v>
      </c>
      <c r="F5248" t="s">
        <v>27</v>
      </c>
      <c r="G5248">
        <v>90032</v>
      </c>
      <c r="H5248" t="s">
        <v>31</v>
      </c>
      <c r="I5248" t="s">
        <v>58</v>
      </c>
      <c r="J5248" t="s">
        <v>59</v>
      </c>
      <c r="K5248">
        <v>333.57600000000002</v>
      </c>
      <c r="L5248">
        <v>3</v>
      </c>
      <c r="M5248">
        <v>0.2</v>
      </c>
      <c r="N5248">
        <v>33.357599999999998</v>
      </c>
      <c r="O5248" s="5">
        <f t="shared" si="81"/>
        <v>9.9999999999999992E-2</v>
      </c>
    </row>
    <row r="5249" spans="1:15" x14ac:dyDescent="0.25">
      <c r="A5249" t="s">
        <v>633</v>
      </c>
      <c r="B5249" t="s">
        <v>15</v>
      </c>
      <c r="C5249" t="s">
        <v>30</v>
      </c>
      <c r="D5249" t="s">
        <v>17</v>
      </c>
      <c r="E5249" t="s">
        <v>26</v>
      </c>
      <c r="F5249" t="s">
        <v>27</v>
      </c>
      <c r="G5249">
        <v>90032</v>
      </c>
      <c r="H5249" t="s">
        <v>31</v>
      </c>
      <c r="I5249" t="s">
        <v>32</v>
      </c>
      <c r="J5249" t="s">
        <v>64</v>
      </c>
      <c r="K5249">
        <v>12.544</v>
      </c>
      <c r="L5249">
        <v>2</v>
      </c>
      <c r="M5249">
        <v>0.2</v>
      </c>
      <c r="N5249">
        <v>4.7039999999999997</v>
      </c>
      <c r="O5249" s="5">
        <f t="shared" si="81"/>
        <v>0.37499999999999994</v>
      </c>
    </row>
    <row r="5250" spans="1:15" x14ac:dyDescent="0.25">
      <c r="A5250" t="s">
        <v>1132</v>
      </c>
      <c r="B5250" t="s">
        <v>38</v>
      </c>
      <c r="C5250" t="s">
        <v>16</v>
      </c>
      <c r="D5250" t="s">
        <v>17</v>
      </c>
      <c r="E5250" t="s">
        <v>358</v>
      </c>
      <c r="F5250" t="s">
        <v>74</v>
      </c>
      <c r="G5250">
        <v>60423</v>
      </c>
      <c r="H5250" t="s">
        <v>89</v>
      </c>
      <c r="I5250" t="s">
        <v>32</v>
      </c>
      <c r="J5250" t="s">
        <v>68</v>
      </c>
      <c r="K5250">
        <v>20.768000000000001</v>
      </c>
      <c r="L5250">
        <v>8</v>
      </c>
      <c r="M5250">
        <v>0.8</v>
      </c>
      <c r="N5250">
        <v>-52.958399999999997</v>
      </c>
      <c r="O5250" s="5">
        <f t="shared" si="81"/>
        <v>-2.5499999999999998</v>
      </c>
    </row>
    <row r="5251" spans="1:15" x14ac:dyDescent="0.25">
      <c r="A5251" t="s">
        <v>636</v>
      </c>
      <c r="B5251" t="s">
        <v>15</v>
      </c>
      <c r="C5251" t="s">
        <v>16</v>
      </c>
      <c r="D5251" t="s">
        <v>17</v>
      </c>
      <c r="E5251" t="s">
        <v>44</v>
      </c>
      <c r="F5251" t="s">
        <v>45</v>
      </c>
      <c r="G5251">
        <v>98105</v>
      </c>
      <c r="H5251" t="s">
        <v>31</v>
      </c>
      <c r="I5251" t="s">
        <v>58</v>
      </c>
      <c r="J5251" t="s">
        <v>129</v>
      </c>
      <c r="K5251">
        <v>43.5</v>
      </c>
      <c r="L5251">
        <v>3</v>
      </c>
      <c r="M5251">
        <v>0</v>
      </c>
      <c r="N5251">
        <v>10.875</v>
      </c>
      <c r="O5251" s="5">
        <f t="shared" si="81"/>
        <v>0.25</v>
      </c>
    </row>
    <row r="5252" spans="1:15" x14ac:dyDescent="0.25">
      <c r="A5252" t="s">
        <v>642</v>
      </c>
      <c r="B5252" t="s">
        <v>38</v>
      </c>
      <c r="C5252" t="s">
        <v>30</v>
      </c>
      <c r="D5252" t="s">
        <v>17</v>
      </c>
      <c r="E5252" t="s">
        <v>73</v>
      </c>
      <c r="F5252" t="s">
        <v>70</v>
      </c>
      <c r="G5252">
        <v>19143</v>
      </c>
      <c r="H5252" t="s">
        <v>119</v>
      </c>
      <c r="I5252" t="s">
        <v>32</v>
      </c>
      <c r="J5252" t="s">
        <v>195</v>
      </c>
      <c r="K5252">
        <v>12.576000000000001</v>
      </c>
      <c r="L5252">
        <v>4</v>
      </c>
      <c r="M5252">
        <v>0.2</v>
      </c>
      <c r="N5252">
        <v>4.0872000000000002</v>
      </c>
      <c r="O5252" s="5">
        <f t="shared" ref="O5252:O5315" si="82">N5252/K5252</f>
        <v>0.32500000000000001</v>
      </c>
    </row>
    <row r="5253" spans="1:15" x14ac:dyDescent="0.25">
      <c r="A5253" t="s">
        <v>727</v>
      </c>
      <c r="B5253" t="s">
        <v>38</v>
      </c>
      <c r="C5253" t="s">
        <v>16</v>
      </c>
      <c r="D5253" t="s">
        <v>17</v>
      </c>
      <c r="E5253" t="s">
        <v>162</v>
      </c>
      <c r="F5253" t="s">
        <v>71</v>
      </c>
      <c r="G5253">
        <v>31907</v>
      </c>
      <c r="H5253" t="s">
        <v>20</v>
      </c>
      <c r="I5253" t="s">
        <v>58</v>
      </c>
      <c r="J5253" t="s">
        <v>129</v>
      </c>
      <c r="K5253">
        <v>249.95</v>
      </c>
      <c r="L5253">
        <v>5</v>
      </c>
      <c r="M5253">
        <v>0</v>
      </c>
      <c r="N5253">
        <v>19.995999999999999</v>
      </c>
      <c r="O5253" s="5">
        <f t="shared" si="82"/>
        <v>0.08</v>
      </c>
    </row>
    <row r="5254" spans="1:15" x14ac:dyDescent="0.25">
      <c r="A5254" t="s">
        <v>727</v>
      </c>
      <c r="B5254" t="s">
        <v>38</v>
      </c>
      <c r="C5254" t="s">
        <v>16</v>
      </c>
      <c r="D5254" t="s">
        <v>17</v>
      </c>
      <c r="E5254" t="s">
        <v>162</v>
      </c>
      <c r="F5254" t="s">
        <v>71</v>
      </c>
      <c r="G5254">
        <v>31907</v>
      </c>
      <c r="H5254" t="s">
        <v>20</v>
      </c>
      <c r="I5254" t="s">
        <v>32</v>
      </c>
      <c r="J5254" t="s">
        <v>80</v>
      </c>
      <c r="K5254">
        <v>49.12</v>
      </c>
      <c r="L5254">
        <v>4</v>
      </c>
      <c r="M5254">
        <v>0</v>
      </c>
      <c r="N5254">
        <v>23.086400000000001</v>
      </c>
      <c r="O5254" s="5">
        <f t="shared" si="82"/>
        <v>0.47000000000000003</v>
      </c>
    </row>
    <row r="5255" spans="1:15" x14ac:dyDescent="0.25">
      <c r="A5255" t="s">
        <v>826</v>
      </c>
      <c r="B5255" t="s">
        <v>155</v>
      </c>
      <c r="C5255" t="s">
        <v>16</v>
      </c>
      <c r="D5255" t="s">
        <v>17</v>
      </c>
      <c r="E5255" t="s">
        <v>382</v>
      </c>
      <c r="F5255" t="s">
        <v>100</v>
      </c>
      <c r="G5255">
        <v>23464</v>
      </c>
      <c r="H5255" t="s">
        <v>20</v>
      </c>
      <c r="I5255" t="s">
        <v>32</v>
      </c>
      <c r="J5255" t="s">
        <v>68</v>
      </c>
      <c r="K5255">
        <v>182.91</v>
      </c>
      <c r="L5255">
        <v>3</v>
      </c>
      <c r="M5255">
        <v>0</v>
      </c>
      <c r="N5255">
        <v>53.043900000000001</v>
      </c>
      <c r="O5255" s="5">
        <f t="shared" si="82"/>
        <v>0.29000000000000004</v>
      </c>
    </row>
    <row r="5256" spans="1:15" x14ac:dyDescent="0.25">
      <c r="A5256" t="s">
        <v>734</v>
      </c>
      <c r="B5256" t="s">
        <v>15</v>
      </c>
      <c r="C5256" t="s">
        <v>88</v>
      </c>
      <c r="D5256" t="s">
        <v>17</v>
      </c>
      <c r="E5256" t="s">
        <v>268</v>
      </c>
      <c r="F5256" t="s">
        <v>45</v>
      </c>
      <c r="G5256">
        <v>98198</v>
      </c>
      <c r="H5256" t="s">
        <v>31</v>
      </c>
      <c r="I5256" t="s">
        <v>32</v>
      </c>
      <c r="J5256" t="s">
        <v>64</v>
      </c>
      <c r="K5256">
        <v>107.648</v>
      </c>
      <c r="L5256">
        <v>2</v>
      </c>
      <c r="M5256">
        <v>0.2</v>
      </c>
      <c r="N5256">
        <v>33.64</v>
      </c>
      <c r="O5256" s="5">
        <f t="shared" si="82"/>
        <v>0.3125</v>
      </c>
    </row>
    <row r="5257" spans="1:15" x14ac:dyDescent="0.25">
      <c r="A5257" t="s">
        <v>1133</v>
      </c>
      <c r="B5257" t="s">
        <v>15</v>
      </c>
      <c r="C5257" t="s">
        <v>30</v>
      </c>
      <c r="D5257" t="s">
        <v>17</v>
      </c>
      <c r="E5257" t="s">
        <v>163</v>
      </c>
      <c r="F5257" t="s">
        <v>70</v>
      </c>
      <c r="G5257">
        <v>18018</v>
      </c>
      <c r="H5257" t="s">
        <v>119</v>
      </c>
      <c r="I5257" t="s">
        <v>21</v>
      </c>
      <c r="J5257" t="s">
        <v>25</v>
      </c>
      <c r="K5257">
        <v>99.372</v>
      </c>
      <c r="L5257">
        <v>2</v>
      </c>
      <c r="M5257">
        <v>0.3</v>
      </c>
      <c r="N5257">
        <v>-7.0979999999999999</v>
      </c>
      <c r="O5257" s="5">
        <f t="shared" si="82"/>
        <v>-7.1428571428571425E-2</v>
      </c>
    </row>
    <row r="5258" spans="1:15" x14ac:dyDescent="0.25">
      <c r="A5258" t="s">
        <v>1133</v>
      </c>
      <c r="B5258" t="s">
        <v>15</v>
      </c>
      <c r="C5258" t="s">
        <v>30</v>
      </c>
      <c r="D5258" t="s">
        <v>17</v>
      </c>
      <c r="E5258" t="s">
        <v>163</v>
      </c>
      <c r="F5258" t="s">
        <v>70</v>
      </c>
      <c r="G5258">
        <v>18018</v>
      </c>
      <c r="H5258" t="s">
        <v>119</v>
      </c>
      <c r="I5258" t="s">
        <v>21</v>
      </c>
      <c r="J5258" t="s">
        <v>48</v>
      </c>
      <c r="K5258">
        <v>33.567999999999998</v>
      </c>
      <c r="L5258">
        <v>2</v>
      </c>
      <c r="M5258">
        <v>0.2</v>
      </c>
      <c r="N5258">
        <v>-5.4547999999999996</v>
      </c>
      <c r="O5258" s="5">
        <f t="shared" si="82"/>
        <v>-0.16250000000000001</v>
      </c>
    </row>
    <row r="5259" spans="1:15" x14ac:dyDescent="0.25">
      <c r="A5259" t="s">
        <v>940</v>
      </c>
      <c r="B5259" t="s">
        <v>38</v>
      </c>
      <c r="C5259" t="s">
        <v>16</v>
      </c>
      <c r="D5259" t="s">
        <v>17</v>
      </c>
      <c r="E5259" t="s">
        <v>494</v>
      </c>
      <c r="F5259" t="s">
        <v>131</v>
      </c>
      <c r="G5259">
        <v>73120</v>
      </c>
      <c r="H5259" t="s">
        <v>89</v>
      </c>
      <c r="I5259" t="s">
        <v>32</v>
      </c>
      <c r="J5259" t="s">
        <v>80</v>
      </c>
      <c r="K5259">
        <v>10.56</v>
      </c>
      <c r="L5259">
        <v>2</v>
      </c>
      <c r="M5259">
        <v>0</v>
      </c>
      <c r="N5259">
        <v>4.7519999999999998</v>
      </c>
      <c r="O5259" s="5">
        <f t="shared" si="82"/>
        <v>0.44999999999999996</v>
      </c>
    </row>
    <row r="5260" spans="1:15" x14ac:dyDescent="0.25">
      <c r="A5260" t="s">
        <v>953</v>
      </c>
      <c r="B5260" t="s">
        <v>38</v>
      </c>
      <c r="C5260" t="s">
        <v>16</v>
      </c>
      <c r="D5260" t="s">
        <v>17</v>
      </c>
      <c r="E5260" t="s">
        <v>503</v>
      </c>
      <c r="F5260" t="s">
        <v>27</v>
      </c>
      <c r="G5260">
        <v>91730</v>
      </c>
      <c r="H5260" t="s">
        <v>31</v>
      </c>
      <c r="I5260" t="s">
        <v>32</v>
      </c>
      <c r="J5260" t="s">
        <v>80</v>
      </c>
      <c r="K5260">
        <v>38.880000000000003</v>
      </c>
      <c r="L5260">
        <v>6</v>
      </c>
      <c r="M5260">
        <v>0</v>
      </c>
      <c r="N5260">
        <v>18.662400000000002</v>
      </c>
      <c r="O5260" s="5">
        <f t="shared" si="82"/>
        <v>0.48000000000000004</v>
      </c>
    </row>
    <row r="5261" spans="1:15" x14ac:dyDescent="0.25">
      <c r="A5261" t="s">
        <v>633</v>
      </c>
      <c r="B5261" t="s">
        <v>155</v>
      </c>
      <c r="C5261" t="s">
        <v>16</v>
      </c>
      <c r="D5261" t="s">
        <v>17</v>
      </c>
      <c r="E5261" t="s">
        <v>26</v>
      </c>
      <c r="F5261" t="s">
        <v>27</v>
      </c>
      <c r="G5261">
        <v>90032</v>
      </c>
      <c r="H5261" t="s">
        <v>31</v>
      </c>
      <c r="I5261" t="s">
        <v>32</v>
      </c>
      <c r="J5261" t="s">
        <v>80</v>
      </c>
      <c r="K5261">
        <v>35.200000000000003</v>
      </c>
      <c r="L5261">
        <v>5</v>
      </c>
      <c r="M5261">
        <v>0</v>
      </c>
      <c r="N5261">
        <v>16.544</v>
      </c>
      <c r="O5261" s="5">
        <f t="shared" si="82"/>
        <v>0.47</v>
      </c>
    </row>
    <row r="5262" spans="1:15" x14ac:dyDescent="0.25">
      <c r="A5262" t="s">
        <v>642</v>
      </c>
      <c r="B5262" t="s">
        <v>38</v>
      </c>
      <c r="C5262" t="s">
        <v>88</v>
      </c>
      <c r="D5262" t="s">
        <v>17</v>
      </c>
      <c r="E5262" t="s">
        <v>73</v>
      </c>
      <c r="F5262" t="s">
        <v>70</v>
      </c>
      <c r="G5262">
        <v>19120</v>
      </c>
      <c r="H5262" t="s">
        <v>119</v>
      </c>
      <c r="I5262" t="s">
        <v>32</v>
      </c>
      <c r="J5262" t="s">
        <v>80</v>
      </c>
      <c r="K5262">
        <v>45.527999999999999</v>
      </c>
      <c r="L5262">
        <v>3</v>
      </c>
      <c r="M5262">
        <v>0.2</v>
      </c>
      <c r="N5262">
        <v>15.934799999999999</v>
      </c>
      <c r="O5262" s="5">
        <f t="shared" si="82"/>
        <v>0.35</v>
      </c>
    </row>
    <row r="5263" spans="1:15" x14ac:dyDescent="0.25">
      <c r="A5263" t="s">
        <v>644</v>
      </c>
      <c r="B5263" t="s">
        <v>155</v>
      </c>
      <c r="C5263" t="s">
        <v>88</v>
      </c>
      <c r="D5263" t="s">
        <v>17</v>
      </c>
      <c r="E5263" t="s">
        <v>81</v>
      </c>
      <c r="F5263" t="s">
        <v>50</v>
      </c>
      <c r="G5263">
        <v>77036</v>
      </c>
      <c r="H5263" t="s">
        <v>89</v>
      </c>
      <c r="I5263" t="s">
        <v>58</v>
      </c>
      <c r="J5263" t="s">
        <v>59</v>
      </c>
      <c r="K5263">
        <v>196.77600000000001</v>
      </c>
      <c r="L5263">
        <v>3</v>
      </c>
      <c r="M5263">
        <v>0.2</v>
      </c>
      <c r="N5263">
        <v>14.7582</v>
      </c>
      <c r="O5263" s="5">
        <f t="shared" si="82"/>
        <v>7.4999999999999997E-2</v>
      </c>
    </row>
    <row r="5264" spans="1:15" x14ac:dyDescent="0.25">
      <c r="A5264" t="s">
        <v>644</v>
      </c>
      <c r="B5264" t="s">
        <v>155</v>
      </c>
      <c r="C5264" t="s">
        <v>88</v>
      </c>
      <c r="D5264" t="s">
        <v>17</v>
      </c>
      <c r="E5264" t="s">
        <v>81</v>
      </c>
      <c r="F5264" t="s">
        <v>50</v>
      </c>
      <c r="G5264">
        <v>77036</v>
      </c>
      <c r="H5264" t="s">
        <v>89</v>
      </c>
      <c r="I5264" t="s">
        <v>32</v>
      </c>
      <c r="J5264" t="s">
        <v>64</v>
      </c>
      <c r="K5264">
        <v>2.92</v>
      </c>
      <c r="L5264">
        <v>2</v>
      </c>
      <c r="M5264">
        <v>0.8</v>
      </c>
      <c r="N5264">
        <v>-4.8179999999999996</v>
      </c>
      <c r="O5264" s="5">
        <f t="shared" si="82"/>
        <v>-1.65</v>
      </c>
    </row>
    <row r="5265" spans="1:15" x14ac:dyDescent="0.25">
      <c r="A5265" t="s">
        <v>644</v>
      </c>
      <c r="B5265" t="s">
        <v>155</v>
      </c>
      <c r="C5265" t="s">
        <v>88</v>
      </c>
      <c r="D5265" t="s">
        <v>17</v>
      </c>
      <c r="E5265" t="s">
        <v>81</v>
      </c>
      <c r="F5265" t="s">
        <v>50</v>
      </c>
      <c r="G5265">
        <v>77036</v>
      </c>
      <c r="H5265" t="s">
        <v>89</v>
      </c>
      <c r="I5265" t="s">
        <v>21</v>
      </c>
      <c r="J5265" t="s">
        <v>39</v>
      </c>
      <c r="K5265">
        <v>200.79499999999999</v>
      </c>
      <c r="L5265">
        <v>1</v>
      </c>
      <c r="M5265">
        <v>0.3</v>
      </c>
      <c r="N5265">
        <v>-22.948</v>
      </c>
      <c r="O5265" s="5">
        <f t="shared" si="82"/>
        <v>-0.1142857142857143</v>
      </c>
    </row>
    <row r="5266" spans="1:15" x14ac:dyDescent="0.25">
      <c r="A5266" t="s">
        <v>644</v>
      </c>
      <c r="B5266" t="s">
        <v>155</v>
      </c>
      <c r="C5266" t="s">
        <v>88</v>
      </c>
      <c r="D5266" t="s">
        <v>17</v>
      </c>
      <c r="E5266" t="s">
        <v>81</v>
      </c>
      <c r="F5266" t="s">
        <v>50</v>
      </c>
      <c r="G5266">
        <v>77036</v>
      </c>
      <c r="H5266" t="s">
        <v>89</v>
      </c>
      <c r="I5266" t="s">
        <v>58</v>
      </c>
      <c r="J5266" t="s">
        <v>129</v>
      </c>
      <c r="K5266">
        <v>46.688000000000002</v>
      </c>
      <c r="L5266">
        <v>4</v>
      </c>
      <c r="M5266">
        <v>0.2</v>
      </c>
      <c r="N5266">
        <v>-2.9180000000000001</v>
      </c>
      <c r="O5266" s="5">
        <f t="shared" si="82"/>
        <v>-6.25E-2</v>
      </c>
    </row>
    <row r="5267" spans="1:15" x14ac:dyDescent="0.25">
      <c r="A5267" t="s">
        <v>644</v>
      </c>
      <c r="B5267" t="s">
        <v>155</v>
      </c>
      <c r="C5267" t="s">
        <v>88</v>
      </c>
      <c r="D5267" t="s">
        <v>17</v>
      </c>
      <c r="E5267" t="s">
        <v>81</v>
      </c>
      <c r="F5267" t="s">
        <v>50</v>
      </c>
      <c r="G5267">
        <v>77036</v>
      </c>
      <c r="H5267" t="s">
        <v>89</v>
      </c>
      <c r="I5267" t="s">
        <v>32</v>
      </c>
      <c r="J5267" t="s">
        <v>53</v>
      </c>
      <c r="K5267">
        <v>21.864000000000001</v>
      </c>
      <c r="L5267">
        <v>3</v>
      </c>
      <c r="M5267">
        <v>0.2</v>
      </c>
      <c r="N5267">
        <v>3.5529000000000002</v>
      </c>
      <c r="O5267" s="5">
        <f t="shared" si="82"/>
        <v>0.16250000000000001</v>
      </c>
    </row>
    <row r="5268" spans="1:15" x14ac:dyDescent="0.25">
      <c r="A5268" t="s">
        <v>636</v>
      </c>
      <c r="B5268" t="s">
        <v>155</v>
      </c>
      <c r="C5268" t="s">
        <v>30</v>
      </c>
      <c r="D5268" t="s">
        <v>17</v>
      </c>
      <c r="E5268" t="s">
        <v>44</v>
      </c>
      <c r="F5268" t="s">
        <v>45</v>
      </c>
      <c r="G5268">
        <v>98103</v>
      </c>
      <c r="H5268" t="s">
        <v>31</v>
      </c>
      <c r="I5268" t="s">
        <v>32</v>
      </c>
      <c r="J5268" t="s">
        <v>80</v>
      </c>
      <c r="K5268">
        <v>11.76</v>
      </c>
      <c r="L5268">
        <v>2</v>
      </c>
      <c r="M5268">
        <v>0</v>
      </c>
      <c r="N5268">
        <v>5.7624000000000004</v>
      </c>
      <c r="O5268" s="5">
        <f t="shared" si="82"/>
        <v>0.49000000000000005</v>
      </c>
    </row>
    <row r="5269" spans="1:15" x14ac:dyDescent="0.25">
      <c r="A5269" t="s">
        <v>636</v>
      </c>
      <c r="B5269" t="s">
        <v>155</v>
      </c>
      <c r="C5269" t="s">
        <v>30</v>
      </c>
      <c r="D5269" t="s">
        <v>17</v>
      </c>
      <c r="E5269" t="s">
        <v>44</v>
      </c>
      <c r="F5269" t="s">
        <v>45</v>
      </c>
      <c r="G5269">
        <v>98103</v>
      </c>
      <c r="H5269" t="s">
        <v>31</v>
      </c>
      <c r="I5269" t="s">
        <v>32</v>
      </c>
      <c r="J5269" t="s">
        <v>80</v>
      </c>
      <c r="K5269">
        <v>167.94</v>
      </c>
      <c r="L5269">
        <v>3</v>
      </c>
      <c r="M5269">
        <v>0</v>
      </c>
      <c r="N5269">
        <v>82.290599999999998</v>
      </c>
      <c r="O5269" s="5">
        <f t="shared" si="82"/>
        <v>0.49</v>
      </c>
    </row>
    <row r="5270" spans="1:15" x14ac:dyDescent="0.25">
      <c r="A5270" t="s">
        <v>636</v>
      </c>
      <c r="B5270" t="s">
        <v>155</v>
      </c>
      <c r="C5270" t="s">
        <v>30</v>
      </c>
      <c r="D5270" t="s">
        <v>17</v>
      </c>
      <c r="E5270" t="s">
        <v>44</v>
      </c>
      <c r="F5270" t="s">
        <v>45</v>
      </c>
      <c r="G5270">
        <v>98103</v>
      </c>
      <c r="H5270" t="s">
        <v>31</v>
      </c>
      <c r="I5270" t="s">
        <v>32</v>
      </c>
      <c r="J5270" t="s">
        <v>68</v>
      </c>
      <c r="K5270">
        <v>3.89</v>
      </c>
      <c r="L5270">
        <v>1</v>
      </c>
      <c r="M5270">
        <v>0</v>
      </c>
      <c r="N5270">
        <v>1.0114000000000001</v>
      </c>
      <c r="O5270" s="5">
        <f t="shared" si="82"/>
        <v>0.26</v>
      </c>
    </row>
    <row r="5271" spans="1:15" x14ac:dyDescent="0.25">
      <c r="A5271" t="s">
        <v>836</v>
      </c>
      <c r="B5271" t="s">
        <v>38</v>
      </c>
      <c r="C5271" t="s">
        <v>88</v>
      </c>
      <c r="D5271" t="s">
        <v>17</v>
      </c>
      <c r="E5271" t="s">
        <v>394</v>
      </c>
      <c r="F5271" t="s">
        <v>94</v>
      </c>
      <c r="G5271">
        <v>10701</v>
      </c>
      <c r="H5271" t="s">
        <v>119</v>
      </c>
      <c r="I5271" t="s">
        <v>58</v>
      </c>
      <c r="J5271" t="s">
        <v>371</v>
      </c>
      <c r="K5271">
        <v>52.44</v>
      </c>
      <c r="L5271">
        <v>4</v>
      </c>
      <c r="M5271">
        <v>0</v>
      </c>
      <c r="N5271">
        <v>24.122399999999999</v>
      </c>
      <c r="O5271" s="5">
        <f t="shared" si="82"/>
        <v>0.46</v>
      </c>
    </row>
    <row r="5272" spans="1:15" x14ac:dyDescent="0.25">
      <c r="A5272" t="s">
        <v>640</v>
      </c>
      <c r="B5272" t="s">
        <v>578</v>
      </c>
      <c r="C5272" t="s">
        <v>16</v>
      </c>
      <c r="D5272" t="s">
        <v>17</v>
      </c>
      <c r="E5272" t="s">
        <v>65</v>
      </c>
      <c r="F5272" t="s">
        <v>27</v>
      </c>
      <c r="G5272">
        <v>94110</v>
      </c>
      <c r="H5272" t="s">
        <v>31</v>
      </c>
      <c r="I5272" t="s">
        <v>21</v>
      </c>
      <c r="J5272" t="s">
        <v>48</v>
      </c>
      <c r="K5272">
        <v>32.36</v>
      </c>
      <c r="L5272">
        <v>4</v>
      </c>
      <c r="M5272">
        <v>0</v>
      </c>
      <c r="N5272">
        <v>11.6496</v>
      </c>
      <c r="O5272" s="5">
        <f t="shared" si="82"/>
        <v>0.36</v>
      </c>
    </row>
    <row r="5273" spans="1:15" x14ac:dyDescent="0.25">
      <c r="A5273" t="s">
        <v>640</v>
      </c>
      <c r="B5273" t="s">
        <v>578</v>
      </c>
      <c r="C5273" t="s">
        <v>16</v>
      </c>
      <c r="D5273" t="s">
        <v>17</v>
      </c>
      <c r="E5273" t="s">
        <v>65</v>
      </c>
      <c r="F5273" t="s">
        <v>27</v>
      </c>
      <c r="G5273">
        <v>94110</v>
      </c>
      <c r="H5273" t="s">
        <v>31</v>
      </c>
      <c r="I5273" t="s">
        <v>32</v>
      </c>
      <c r="J5273" t="s">
        <v>68</v>
      </c>
      <c r="K5273">
        <v>406.6</v>
      </c>
      <c r="L5273">
        <v>5</v>
      </c>
      <c r="M5273">
        <v>0</v>
      </c>
      <c r="N5273">
        <v>113.848</v>
      </c>
      <c r="O5273" s="5">
        <f t="shared" si="82"/>
        <v>0.27999999999999997</v>
      </c>
    </row>
    <row r="5274" spans="1:15" x14ac:dyDescent="0.25">
      <c r="A5274" t="s">
        <v>633</v>
      </c>
      <c r="B5274" t="s">
        <v>578</v>
      </c>
      <c r="C5274" t="s">
        <v>30</v>
      </c>
      <c r="D5274" t="s">
        <v>17</v>
      </c>
      <c r="E5274" t="s">
        <v>26</v>
      </c>
      <c r="F5274" t="s">
        <v>27</v>
      </c>
      <c r="G5274">
        <v>90008</v>
      </c>
      <c r="H5274" t="s">
        <v>31</v>
      </c>
      <c r="I5274" t="s">
        <v>21</v>
      </c>
      <c r="J5274" t="s">
        <v>48</v>
      </c>
      <c r="K5274">
        <v>27.92</v>
      </c>
      <c r="L5274">
        <v>4</v>
      </c>
      <c r="M5274">
        <v>0</v>
      </c>
      <c r="N5274">
        <v>8.0968</v>
      </c>
      <c r="O5274" s="5">
        <f t="shared" si="82"/>
        <v>0.28999999999999998</v>
      </c>
    </row>
    <row r="5275" spans="1:15" x14ac:dyDescent="0.25">
      <c r="A5275" t="s">
        <v>633</v>
      </c>
      <c r="B5275" t="s">
        <v>578</v>
      </c>
      <c r="C5275" t="s">
        <v>30</v>
      </c>
      <c r="D5275" t="s">
        <v>17</v>
      </c>
      <c r="E5275" t="s">
        <v>26</v>
      </c>
      <c r="F5275" t="s">
        <v>27</v>
      </c>
      <c r="G5275">
        <v>90008</v>
      </c>
      <c r="H5275" t="s">
        <v>31</v>
      </c>
      <c r="I5275" t="s">
        <v>21</v>
      </c>
      <c r="J5275" t="s">
        <v>39</v>
      </c>
      <c r="K5275">
        <v>399.67200000000003</v>
      </c>
      <c r="L5275">
        <v>7</v>
      </c>
      <c r="M5275">
        <v>0.2</v>
      </c>
      <c r="N5275">
        <v>-14.9877</v>
      </c>
      <c r="O5275" s="5">
        <f t="shared" si="82"/>
        <v>-3.7499999999999999E-2</v>
      </c>
    </row>
    <row r="5276" spans="1:15" x14ac:dyDescent="0.25">
      <c r="A5276" t="s">
        <v>738</v>
      </c>
      <c r="B5276" t="s">
        <v>155</v>
      </c>
      <c r="C5276" t="s">
        <v>88</v>
      </c>
      <c r="D5276" t="s">
        <v>17</v>
      </c>
      <c r="E5276" t="s">
        <v>275</v>
      </c>
      <c r="F5276" t="s">
        <v>35</v>
      </c>
      <c r="G5276">
        <v>33142</v>
      </c>
      <c r="H5276" t="s">
        <v>20</v>
      </c>
      <c r="I5276" t="s">
        <v>32</v>
      </c>
      <c r="J5276" t="s">
        <v>64</v>
      </c>
      <c r="K5276">
        <v>3.7440000000000002</v>
      </c>
      <c r="L5276">
        <v>4</v>
      </c>
      <c r="M5276">
        <v>0.7</v>
      </c>
      <c r="N5276">
        <v>-2.6208</v>
      </c>
      <c r="O5276" s="5">
        <f t="shared" si="82"/>
        <v>-0.7</v>
      </c>
    </row>
    <row r="5277" spans="1:15" x14ac:dyDescent="0.25">
      <c r="A5277" t="s">
        <v>974</v>
      </c>
      <c r="B5277" t="s">
        <v>15</v>
      </c>
      <c r="C5277" t="s">
        <v>16</v>
      </c>
      <c r="D5277" t="s">
        <v>17</v>
      </c>
      <c r="E5277" t="s">
        <v>210</v>
      </c>
      <c r="F5277" t="s">
        <v>171</v>
      </c>
      <c r="G5277">
        <v>5408</v>
      </c>
      <c r="H5277" t="s">
        <v>119</v>
      </c>
      <c r="I5277" t="s">
        <v>21</v>
      </c>
      <c r="J5277" t="s">
        <v>25</v>
      </c>
      <c r="K5277">
        <v>715.2</v>
      </c>
      <c r="L5277">
        <v>3</v>
      </c>
      <c r="M5277">
        <v>0</v>
      </c>
      <c r="N5277">
        <v>178.8</v>
      </c>
      <c r="O5277" s="5">
        <f t="shared" si="82"/>
        <v>0.25</v>
      </c>
    </row>
    <row r="5278" spans="1:15" x14ac:dyDescent="0.25">
      <c r="A5278" t="s">
        <v>758</v>
      </c>
      <c r="B5278" t="s">
        <v>38</v>
      </c>
      <c r="C5278" t="s">
        <v>30</v>
      </c>
      <c r="D5278" t="s">
        <v>17</v>
      </c>
      <c r="E5278" t="s">
        <v>301</v>
      </c>
      <c r="F5278" t="s">
        <v>36</v>
      </c>
      <c r="G5278">
        <v>72701</v>
      </c>
      <c r="H5278" t="s">
        <v>20</v>
      </c>
      <c r="I5278" t="s">
        <v>58</v>
      </c>
      <c r="J5278" t="s">
        <v>129</v>
      </c>
      <c r="K5278">
        <v>159.80000000000001</v>
      </c>
      <c r="L5278">
        <v>4</v>
      </c>
      <c r="M5278">
        <v>0</v>
      </c>
      <c r="N5278">
        <v>70.311999999999998</v>
      </c>
      <c r="O5278" s="5">
        <f t="shared" si="82"/>
        <v>0.43999999999999995</v>
      </c>
    </row>
    <row r="5279" spans="1:15" x14ac:dyDescent="0.25">
      <c r="A5279" t="s">
        <v>758</v>
      </c>
      <c r="B5279" t="s">
        <v>38</v>
      </c>
      <c r="C5279" t="s">
        <v>30</v>
      </c>
      <c r="D5279" t="s">
        <v>17</v>
      </c>
      <c r="E5279" t="s">
        <v>301</v>
      </c>
      <c r="F5279" t="s">
        <v>36</v>
      </c>
      <c r="G5279">
        <v>72701</v>
      </c>
      <c r="H5279" t="s">
        <v>20</v>
      </c>
      <c r="I5279" t="s">
        <v>58</v>
      </c>
      <c r="J5279" t="s">
        <v>129</v>
      </c>
      <c r="K5279">
        <v>44.75</v>
      </c>
      <c r="L5279">
        <v>5</v>
      </c>
      <c r="M5279">
        <v>0</v>
      </c>
      <c r="N5279">
        <v>8.5024999999999995</v>
      </c>
      <c r="O5279" s="5">
        <f t="shared" si="82"/>
        <v>0.19</v>
      </c>
    </row>
    <row r="5280" spans="1:15" x14ac:dyDescent="0.25">
      <c r="A5280" t="s">
        <v>1060</v>
      </c>
      <c r="B5280" t="s">
        <v>38</v>
      </c>
      <c r="C5280" t="s">
        <v>88</v>
      </c>
      <c r="D5280" t="s">
        <v>17</v>
      </c>
      <c r="E5280" t="s">
        <v>562</v>
      </c>
      <c r="F5280" t="s">
        <v>50</v>
      </c>
      <c r="G5280">
        <v>79762</v>
      </c>
      <c r="H5280" t="s">
        <v>89</v>
      </c>
      <c r="I5280" t="s">
        <v>21</v>
      </c>
      <c r="J5280" t="s">
        <v>25</v>
      </c>
      <c r="K5280">
        <v>340.11599999999999</v>
      </c>
      <c r="L5280">
        <v>6</v>
      </c>
      <c r="M5280">
        <v>0.3</v>
      </c>
      <c r="N5280">
        <v>-9.7175999999999991</v>
      </c>
      <c r="O5280" s="5">
        <f t="shared" si="82"/>
        <v>-2.8571428571428571E-2</v>
      </c>
    </row>
    <row r="5281" spans="1:15" x14ac:dyDescent="0.25">
      <c r="A5281" t="s">
        <v>826</v>
      </c>
      <c r="B5281" t="s">
        <v>38</v>
      </c>
      <c r="C5281" t="s">
        <v>16</v>
      </c>
      <c r="D5281" t="s">
        <v>17</v>
      </c>
      <c r="E5281" t="s">
        <v>382</v>
      </c>
      <c r="F5281" t="s">
        <v>100</v>
      </c>
      <c r="G5281">
        <v>23464</v>
      </c>
      <c r="H5281" t="s">
        <v>20</v>
      </c>
      <c r="I5281" t="s">
        <v>32</v>
      </c>
      <c r="J5281" t="s">
        <v>80</v>
      </c>
      <c r="K5281">
        <v>105.52</v>
      </c>
      <c r="L5281">
        <v>4</v>
      </c>
      <c r="M5281">
        <v>0</v>
      </c>
      <c r="N5281">
        <v>48.539200000000001</v>
      </c>
      <c r="O5281" s="5">
        <f t="shared" si="82"/>
        <v>0.46</v>
      </c>
    </row>
    <row r="5282" spans="1:15" x14ac:dyDescent="0.25">
      <c r="A5282" t="s">
        <v>807</v>
      </c>
      <c r="B5282" t="s">
        <v>38</v>
      </c>
      <c r="C5282" t="s">
        <v>16</v>
      </c>
      <c r="D5282" t="s">
        <v>17</v>
      </c>
      <c r="E5282" t="s">
        <v>361</v>
      </c>
      <c r="F5282" t="s">
        <v>55</v>
      </c>
      <c r="G5282">
        <v>53209</v>
      </c>
      <c r="H5282" t="s">
        <v>89</v>
      </c>
      <c r="I5282" t="s">
        <v>58</v>
      </c>
      <c r="J5282" t="s">
        <v>129</v>
      </c>
      <c r="K5282">
        <v>13.48</v>
      </c>
      <c r="L5282">
        <v>1</v>
      </c>
      <c r="M5282">
        <v>0</v>
      </c>
      <c r="N5282">
        <v>1.8872</v>
      </c>
      <c r="O5282" s="5">
        <f t="shared" si="82"/>
        <v>0.13999999999999999</v>
      </c>
    </row>
    <row r="5283" spans="1:15" x14ac:dyDescent="0.25">
      <c r="A5283" t="s">
        <v>700</v>
      </c>
      <c r="B5283" t="s">
        <v>38</v>
      </c>
      <c r="C5283" t="s">
        <v>16</v>
      </c>
      <c r="D5283" t="s">
        <v>17</v>
      </c>
      <c r="E5283" t="s">
        <v>220</v>
      </c>
      <c r="F5283" t="s">
        <v>82</v>
      </c>
      <c r="G5283">
        <v>48234</v>
      </c>
      <c r="H5283" t="s">
        <v>89</v>
      </c>
      <c r="I5283" t="s">
        <v>32</v>
      </c>
      <c r="J5283" t="s">
        <v>43</v>
      </c>
      <c r="K5283">
        <v>85.52</v>
      </c>
      <c r="L5283">
        <v>2</v>
      </c>
      <c r="M5283">
        <v>0</v>
      </c>
      <c r="N5283">
        <v>22.235199999999999</v>
      </c>
      <c r="O5283" s="5">
        <f t="shared" si="82"/>
        <v>0.26</v>
      </c>
    </row>
    <row r="5284" spans="1:15" x14ac:dyDescent="0.25">
      <c r="A5284" t="s">
        <v>662</v>
      </c>
      <c r="B5284" t="s">
        <v>38</v>
      </c>
      <c r="C5284" t="s">
        <v>30</v>
      </c>
      <c r="D5284" t="s">
        <v>17</v>
      </c>
      <c r="E5284" t="s">
        <v>144</v>
      </c>
      <c r="F5284" t="s">
        <v>78</v>
      </c>
      <c r="G5284">
        <v>55901</v>
      </c>
      <c r="H5284" t="s">
        <v>89</v>
      </c>
      <c r="I5284" t="s">
        <v>21</v>
      </c>
      <c r="J5284" t="s">
        <v>48</v>
      </c>
      <c r="K5284">
        <v>6.16</v>
      </c>
      <c r="L5284">
        <v>2</v>
      </c>
      <c r="M5284">
        <v>0</v>
      </c>
      <c r="N5284">
        <v>2.9567999999999999</v>
      </c>
      <c r="O5284" s="5">
        <f t="shared" si="82"/>
        <v>0.48</v>
      </c>
    </row>
    <row r="5285" spans="1:15" x14ac:dyDescent="0.25">
      <c r="A5285" t="s">
        <v>662</v>
      </c>
      <c r="B5285" t="s">
        <v>38</v>
      </c>
      <c r="C5285" t="s">
        <v>30</v>
      </c>
      <c r="D5285" t="s">
        <v>17</v>
      </c>
      <c r="E5285" t="s">
        <v>144</v>
      </c>
      <c r="F5285" t="s">
        <v>78</v>
      </c>
      <c r="G5285">
        <v>55901</v>
      </c>
      <c r="H5285" t="s">
        <v>89</v>
      </c>
      <c r="I5285" t="s">
        <v>32</v>
      </c>
      <c r="J5285" t="s">
        <v>80</v>
      </c>
      <c r="K5285">
        <v>36.840000000000003</v>
      </c>
      <c r="L5285">
        <v>3</v>
      </c>
      <c r="M5285">
        <v>0</v>
      </c>
      <c r="N5285">
        <v>17.314800000000002</v>
      </c>
      <c r="O5285" s="5">
        <f t="shared" si="82"/>
        <v>0.47000000000000003</v>
      </c>
    </row>
    <row r="5286" spans="1:15" x14ac:dyDescent="0.25">
      <c r="A5286" t="s">
        <v>636</v>
      </c>
      <c r="B5286" t="s">
        <v>38</v>
      </c>
      <c r="C5286" t="s">
        <v>30</v>
      </c>
      <c r="D5286" t="s">
        <v>17</v>
      </c>
      <c r="E5286" t="s">
        <v>44</v>
      </c>
      <c r="F5286" t="s">
        <v>45</v>
      </c>
      <c r="G5286">
        <v>98105</v>
      </c>
      <c r="H5286" t="s">
        <v>31</v>
      </c>
      <c r="I5286" t="s">
        <v>32</v>
      </c>
      <c r="J5286" t="s">
        <v>43</v>
      </c>
      <c r="K5286">
        <v>15.84</v>
      </c>
      <c r="L5286">
        <v>3</v>
      </c>
      <c r="M5286">
        <v>0</v>
      </c>
      <c r="N5286">
        <v>0</v>
      </c>
      <c r="O5286" s="5">
        <f t="shared" si="82"/>
        <v>0</v>
      </c>
    </row>
    <row r="5287" spans="1:15" x14ac:dyDescent="0.25">
      <c r="A5287" t="s">
        <v>636</v>
      </c>
      <c r="B5287" t="s">
        <v>38</v>
      </c>
      <c r="C5287" t="s">
        <v>30</v>
      </c>
      <c r="D5287" t="s">
        <v>17</v>
      </c>
      <c r="E5287" t="s">
        <v>44</v>
      </c>
      <c r="F5287" t="s">
        <v>45</v>
      </c>
      <c r="G5287">
        <v>98105</v>
      </c>
      <c r="H5287" t="s">
        <v>31</v>
      </c>
      <c r="I5287" t="s">
        <v>32</v>
      </c>
      <c r="J5287" t="s">
        <v>33</v>
      </c>
      <c r="K5287">
        <v>44.4</v>
      </c>
      <c r="L5287">
        <v>3</v>
      </c>
      <c r="M5287">
        <v>0</v>
      </c>
      <c r="N5287">
        <v>22.2</v>
      </c>
      <c r="O5287" s="5">
        <f t="shared" si="82"/>
        <v>0.5</v>
      </c>
    </row>
    <row r="5288" spans="1:15" x14ac:dyDescent="0.25">
      <c r="A5288" t="s">
        <v>742</v>
      </c>
      <c r="B5288" t="s">
        <v>155</v>
      </c>
      <c r="C5288" t="s">
        <v>16</v>
      </c>
      <c r="D5288" t="s">
        <v>17</v>
      </c>
      <c r="E5288" t="s">
        <v>281</v>
      </c>
      <c r="F5288" t="s">
        <v>46</v>
      </c>
      <c r="G5288">
        <v>80027</v>
      </c>
      <c r="H5288" t="s">
        <v>31</v>
      </c>
      <c r="I5288" t="s">
        <v>32</v>
      </c>
      <c r="J5288" t="s">
        <v>143</v>
      </c>
      <c r="K5288">
        <v>21.24</v>
      </c>
      <c r="L5288">
        <v>9</v>
      </c>
      <c r="M5288">
        <v>0.2</v>
      </c>
      <c r="N5288">
        <v>7.4340000000000002</v>
      </c>
      <c r="O5288" s="5">
        <f t="shared" si="82"/>
        <v>0.35000000000000003</v>
      </c>
    </row>
    <row r="5289" spans="1:15" x14ac:dyDescent="0.25">
      <c r="A5289" t="s">
        <v>742</v>
      </c>
      <c r="B5289" t="s">
        <v>155</v>
      </c>
      <c r="C5289" t="s">
        <v>16</v>
      </c>
      <c r="D5289" t="s">
        <v>17</v>
      </c>
      <c r="E5289" t="s">
        <v>281</v>
      </c>
      <c r="F5289" t="s">
        <v>46</v>
      </c>
      <c r="G5289">
        <v>80027</v>
      </c>
      <c r="H5289" t="s">
        <v>31</v>
      </c>
      <c r="I5289" t="s">
        <v>32</v>
      </c>
      <c r="J5289" t="s">
        <v>64</v>
      </c>
      <c r="K5289">
        <v>9.5519999999999996</v>
      </c>
      <c r="L5289">
        <v>8</v>
      </c>
      <c r="M5289">
        <v>0.7</v>
      </c>
      <c r="N5289">
        <v>-7.3231999999999999</v>
      </c>
      <c r="O5289" s="5">
        <f t="shared" si="82"/>
        <v>-0.76666666666666672</v>
      </c>
    </row>
    <row r="5290" spans="1:15" x14ac:dyDescent="0.25">
      <c r="A5290" t="s">
        <v>742</v>
      </c>
      <c r="B5290" t="s">
        <v>155</v>
      </c>
      <c r="C5290" t="s">
        <v>16</v>
      </c>
      <c r="D5290" t="s">
        <v>17</v>
      </c>
      <c r="E5290" t="s">
        <v>281</v>
      </c>
      <c r="F5290" t="s">
        <v>46</v>
      </c>
      <c r="G5290">
        <v>80027</v>
      </c>
      <c r="H5290" t="s">
        <v>31</v>
      </c>
      <c r="I5290" t="s">
        <v>21</v>
      </c>
      <c r="J5290" t="s">
        <v>22</v>
      </c>
      <c r="K5290">
        <v>89.991</v>
      </c>
      <c r="L5290">
        <v>3</v>
      </c>
      <c r="M5290">
        <v>0.7</v>
      </c>
      <c r="N5290">
        <v>-152.9847</v>
      </c>
      <c r="O5290" s="5">
        <f t="shared" si="82"/>
        <v>-1.7</v>
      </c>
    </row>
    <row r="5291" spans="1:15" x14ac:dyDescent="0.25">
      <c r="A5291" t="s">
        <v>640</v>
      </c>
      <c r="B5291" t="s">
        <v>38</v>
      </c>
      <c r="C5291" t="s">
        <v>88</v>
      </c>
      <c r="D5291" t="s">
        <v>17</v>
      </c>
      <c r="E5291" t="s">
        <v>65</v>
      </c>
      <c r="F5291" t="s">
        <v>27</v>
      </c>
      <c r="G5291">
        <v>94122</v>
      </c>
      <c r="H5291" t="s">
        <v>31</v>
      </c>
      <c r="I5291" t="s">
        <v>32</v>
      </c>
      <c r="J5291" t="s">
        <v>80</v>
      </c>
      <c r="K5291">
        <v>163.96</v>
      </c>
      <c r="L5291">
        <v>4</v>
      </c>
      <c r="M5291">
        <v>0</v>
      </c>
      <c r="N5291">
        <v>80.340400000000002</v>
      </c>
      <c r="O5291" s="5">
        <f t="shared" si="82"/>
        <v>0.49</v>
      </c>
    </row>
    <row r="5292" spans="1:15" x14ac:dyDescent="0.25">
      <c r="A5292" t="s">
        <v>644</v>
      </c>
      <c r="B5292" t="s">
        <v>38</v>
      </c>
      <c r="C5292" t="s">
        <v>16</v>
      </c>
      <c r="D5292" t="s">
        <v>17</v>
      </c>
      <c r="E5292" t="s">
        <v>81</v>
      </c>
      <c r="F5292" t="s">
        <v>50</v>
      </c>
      <c r="G5292">
        <v>77036</v>
      </c>
      <c r="H5292" t="s">
        <v>89</v>
      </c>
      <c r="I5292" t="s">
        <v>32</v>
      </c>
      <c r="J5292" t="s">
        <v>80</v>
      </c>
      <c r="K5292">
        <v>17.904</v>
      </c>
      <c r="L5292">
        <v>2</v>
      </c>
      <c r="M5292">
        <v>0.2</v>
      </c>
      <c r="N5292">
        <v>6.2664</v>
      </c>
      <c r="O5292" s="5">
        <f t="shared" si="82"/>
        <v>0.35</v>
      </c>
    </row>
    <row r="5293" spans="1:15" x14ac:dyDescent="0.25">
      <c r="A5293" t="s">
        <v>644</v>
      </c>
      <c r="B5293" t="s">
        <v>38</v>
      </c>
      <c r="C5293" t="s">
        <v>16</v>
      </c>
      <c r="D5293" t="s">
        <v>17</v>
      </c>
      <c r="E5293" t="s">
        <v>81</v>
      </c>
      <c r="F5293" t="s">
        <v>50</v>
      </c>
      <c r="G5293">
        <v>77036</v>
      </c>
      <c r="H5293" t="s">
        <v>89</v>
      </c>
      <c r="I5293" t="s">
        <v>21</v>
      </c>
      <c r="J5293" t="s">
        <v>25</v>
      </c>
      <c r="K5293">
        <v>966.7</v>
      </c>
      <c r="L5293">
        <v>5</v>
      </c>
      <c r="M5293">
        <v>0.3</v>
      </c>
      <c r="N5293">
        <v>-13.81</v>
      </c>
      <c r="O5293" s="5">
        <f t="shared" si="82"/>
        <v>-1.4285714285714285E-2</v>
      </c>
    </row>
    <row r="5294" spans="1:15" x14ac:dyDescent="0.25">
      <c r="A5294" t="s">
        <v>644</v>
      </c>
      <c r="B5294" t="s">
        <v>38</v>
      </c>
      <c r="C5294" t="s">
        <v>16</v>
      </c>
      <c r="D5294" t="s">
        <v>17</v>
      </c>
      <c r="E5294" t="s">
        <v>81</v>
      </c>
      <c r="F5294" t="s">
        <v>50</v>
      </c>
      <c r="G5294">
        <v>77036</v>
      </c>
      <c r="H5294" t="s">
        <v>89</v>
      </c>
      <c r="I5294" t="s">
        <v>32</v>
      </c>
      <c r="J5294" t="s">
        <v>80</v>
      </c>
      <c r="K5294">
        <v>182.11199999999999</v>
      </c>
      <c r="L5294">
        <v>6</v>
      </c>
      <c r="M5294">
        <v>0.2</v>
      </c>
      <c r="N5294">
        <v>61.462800000000001</v>
      </c>
      <c r="O5294" s="5">
        <f t="shared" si="82"/>
        <v>0.33750000000000002</v>
      </c>
    </row>
    <row r="5295" spans="1:15" x14ac:dyDescent="0.25">
      <c r="A5295" t="s">
        <v>738</v>
      </c>
      <c r="B5295" t="s">
        <v>155</v>
      </c>
      <c r="C5295" t="s">
        <v>16</v>
      </c>
      <c r="D5295" t="s">
        <v>17</v>
      </c>
      <c r="E5295" t="s">
        <v>275</v>
      </c>
      <c r="F5295" t="s">
        <v>35</v>
      </c>
      <c r="G5295">
        <v>33180</v>
      </c>
      <c r="H5295" t="s">
        <v>20</v>
      </c>
      <c r="I5295" t="s">
        <v>32</v>
      </c>
      <c r="J5295" t="s">
        <v>43</v>
      </c>
      <c r="K5295">
        <v>4.4640000000000004</v>
      </c>
      <c r="L5295">
        <v>1</v>
      </c>
      <c r="M5295">
        <v>0.2</v>
      </c>
      <c r="N5295">
        <v>0.33479999999999999</v>
      </c>
      <c r="O5295" s="5">
        <f t="shared" si="82"/>
        <v>7.4999999999999983E-2</v>
      </c>
    </row>
    <row r="5296" spans="1:15" x14ac:dyDescent="0.25">
      <c r="A5296" t="s">
        <v>698</v>
      </c>
      <c r="B5296" t="s">
        <v>38</v>
      </c>
      <c r="C5296" t="s">
        <v>16</v>
      </c>
      <c r="D5296" t="s">
        <v>17</v>
      </c>
      <c r="E5296" t="s">
        <v>217</v>
      </c>
      <c r="F5296" t="s">
        <v>124</v>
      </c>
      <c r="G5296">
        <v>44256</v>
      </c>
      <c r="H5296" t="s">
        <v>119</v>
      </c>
      <c r="I5296" t="s">
        <v>21</v>
      </c>
      <c r="J5296" t="s">
        <v>39</v>
      </c>
      <c r="K5296">
        <v>51.588000000000001</v>
      </c>
      <c r="L5296">
        <v>1</v>
      </c>
      <c r="M5296">
        <v>0.4</v>
      </c>
      <c r="N5296">
        <v>-15.4764</v>
      </c>
      <c r="O5296" s="5">
        <f t="shared" si="82"/>
        <v>-0.3</v>
      </c>
    </row>
    <row r="5297" spans="1:15" x14ac:dyDescent="0.25">
      <c r="A5297" t="s">
        <v>1134</v>
      </c>
      <c r="B5297" t="s">
        <v>38</v>
      </c>
      <c r="C5297" t="s">
        <v>30</v>
      </c>
      <c r="D5297" t="s">
        <v>17</v>
      </c>
      <c r="E5297" t="s">
        <v>173</v>
      </c>
      <c r="F5297" t="s">
        <v>78</v>
      </c>
      <c r="G5297">
        <v>55113</v>
      </c>
      <c r="H5297" t="s">
        <v>89</v>
      </c>
      <c r="I5297" t="s">
        <v>32</v>
      </c>
      <c r="J5297" t="s">
        <v>33</v>
      </c>
      <c r="K5297">
        <v>50.4</v>
      </c>
      <c r="L5297">
        <v>8</v>
      </c>
      <c r="M5297">
        <v>0</v>
      </c>
      <c r="N5297">
        <v>23.184000000000001</v>
      </c>
      <c r="O5297" s="5">
        <f t="shared" si="82"/>
        <v>0.46</v>
      </c>
    </row>
    <row r="5298" spans="1:15" x14ac:dyDescent="0.25">
      <c r="A5298" t="s">
        <v>644</v>
      </c>
      <c r="B5298" t="s">
        <v>38</v>
      </c>
      <c r="C5298" t="s">
        <v>16</v>
      </c>
      <c r="D5298" t="s">
        <v>17</v>
      </c>
      <c r="E5298" t="s">
        <v>81</v>
      </c>
      <c r="F5298" t="s">
        <v>50</v>
      </c>
      <c r="G5298">
        <v>77041</v>
      </c>
      <c r="H5298" t="s">
        <v>89</v>
      </c>
      <c r="I5298" t="s">
        <v>32</v>
      </c>
      <c r="J5298" t="s">
        <v>80</v>
      </c>
      <c r="K5298">
        <v>89.567999999999998</v>
      </c>
      <c r="L5298">
        <v>2</v>
      </c>
      <c r="M5298">
        <v>0.2</v>
      </c>
      <c r="N5298">
        <v>32.468400000000003</v>
      </c>
      <c r="O5298" s="5">
        <f t="shared" si="82"/>
        <v>0.36250000000000004</v>
      </c>
    </row>
    <row r="5299" spans="1:15" x14ac:dyDescent="0.25">
      <c r="A5299" t="s">
        <v>836</v>
      </c>
      <c r="B5299" t="s">
        <v>38</v>
      </c>
      <c r="C5299" t="s">
        <v>16</v>
      </c>
      <c r="D5299" t="s">
        <v>17</v>
      </c>
      <c r="E5299" t="s">
        <v>394</v>
      </c>
      <c r="F5299" t="s">
        <v>94</v>
      </c>
      <c r="G5299">
        <v>10701</v>
      </c>
      <c r="H5299" t="s">
        <v>119</v>
      </c>
      <c r="I5299" t="s">
        <v>21</v>
      </c>
      <c r="J5299" t="s">
        <v>48</v>
      </c>
      <c r="K5299">
        <v>14.89</v>
      </c>
      <c r="L5299">
        <v>1</v>
      </c>
      <c r="M5299">
        <v>0</v>
      </c>
      <c r="N5299">
        <v>4.0202999999999998</v>
      </c>
      <c r="O5299" s="5">
        <f t="shared" si="82"/>
        <v>0.26999999999999996</v>
      </c>
    </row>
    <row r="5300" spans="1:15" x14ac:dyDescent="0.25">
      <c r="A5300" t="s">
        <v>836</v>
      </c>
      <c r="B5300" t="s">
        <v>38</v>
      </c>
      <c r="C5300" t="s">
        <v>16</v>
      </c>
      <c r="D5300" t="s">
        <v>17</v>
      </c>
      <c r="E5300" t="s">
        <v>394</v>
      </c>
      <c r="F5300" t="s">
        <v>94</v>
      </c>
      <c r="G5300">
        <v>10701</v>
      </c>
      <c r="H5300" t="s">
        <v>119</v>
      </c>
      <c r="I5300" t="s">
        <v>58</v>
      </c>
      <c r="J5300" t="s">
        <v>59</v>
      </c>
      <c r="K5300">
        <v>543.91999999999996</v>
      </c>
      <c r="L5300">
        <v>8</v>
      </c>
      <c r="M5300">
        <v>0</v>
      </c>
      <c r="N5300">
        <v>135.97999999999999</v>
      </c>
      <c r="O5300" s="5">
        <f t="shared" si="82"/>
        <v>0.25</v>
      </c>
    </row>
    <row r="5301" spans="1:15" x14ac:dyDescent="0.25">
      <c r="A5301" t="s">
        <v>705</v>
      </c>
      <c r="B5301" t="s">
        <v>155</v>
      </c>
      <c r="C5301" t="s">
        <v>30</v>
      </c>
      <c r="D5301" t="s">
        <v>17</v>
      </c>
      <c r="E5301" t="s">
        <v>228</v>
      </c>
      <c r="F5301" t="s">
        <v>27</v>
      </c>
      <c r="G5301">
        <v>92037</v>
      </c>
      <c r="H5301" t="s">
        <v>31</v>
      </c>
      <c r="I5301" t="s">
        <v>32</v>
      </c>
      <c r="J5301" t="s">
        <v>143</v>
      </c>
      <c r="K5301">
        <v>4.08</v>
      </c>
      <c r="L5301">
        <v>2</v>
      </c>
      <c r="M5301">
        <v>0</v>
      </c>
      <c r="N5301">
        <v>1.9176</v>
      </c>
      <c r="O5301" s="5">
        <f t="shared" si="82"/>
        <v>0.47</v>
      </c>
    </row>
    <row r="5302" spans="1:15" x14ac:dyDescent="0.25">
      <c r="A5302" t="s">
        <v>705</v>
      </c>
      <c r="B5302" t="s">
        <v>155</v>
      </c>
      <c r="C5302" t="s">
        <v>30</v>
      </c>
      <c r="D5302" t="s">
        <v>17</v>
      </c>
      <c r="E5302" t="s">
        <v>228</v>
      </c>
      <c r="F5302" t="s">
        <v>27</v>
      </c>
      <c r="G5302">
        <v>92037</v>
      </c>
      <c r="H5302" t="s">
        <v>31</v>
      </c>
      <c r="I5302" t="s">
        <v>32</v>
      </c>
      <c r="J5302" t="s">
        <v>33</v>
      </c>
      <c r="K5302">
        <v>18.899999999999999</v>
      </c>
      <c r="L5302">
        <v>3</v>
      </c>
      <c r="M5302">
        <v>0</v>
      </c>
      <c r="N5302">
        <v>8.6940000000000008</v>
      </c>
      <c r="O5302" s="5">
        <f t="shared" si="82"/>
        <v>0.46000000000000008</v>
      </c>
    </row>
    <row r="5303" spans="1:15" x14ac:dyDescent="0.25">
      <c r="A5303" t="s">
        <v>656</v>
      </c>
      <c r="B5303" t="s">
        <v>38</v>
      </c>
      <c r="C5303" t="s">
        <v>30</v>
      </c>
      <c r="D5303" t="s">
        <v>17</v>
      </c>
      <c r="E5303" t="s">
        <v>123</v>
      </c>
      <c r="F5303" t="s">
        <v>100</v>
      </c>
      <c r="G5303">
        <v>22153</v>
      </c>
      <c r="H5303" t="s">
        <v>20</v>
      </c>
      <c r="I5303" t="s">
        <v>21</v>
      </c>
      <c r="J5303" t="s">
        <v>39</v>
      </c>
      <c r="K5303">
        <v>2275.5</v>
      </c>
      <c r="L5303">
        <v>10</v>
      </c>
      <c r="M5303">
        <v>0</v>
      </c>
      <c r="N5303">
        <v>386.83499999999998</v>
      </c>
      <c r="O5303" s="5">
        <f t="shared" si="82"/>
        <v>0.16999999999999998</v>
      </c>
    </row>
    <row r="5304" spans="1:15" x14ac:dyDescent="0.25">
      <c r="A5304" t="s">
        <v>656</v>
      </c>
      <c r="B5304" t="s">
        <v>38</v>
      </c>
      <c r="C5304" t="s">
        <v>30</v>
      </c>
      <c r="D5304" t="s">
        <v>17</v>
      </c>
      <c r="E5304" t="s">
        <v>123</v>
      </c>
      <c r="F5304" t="s">
        <v>100</v>
      </c>
      <c r="G5304">
        <v>22153</v>
      </c>
      <c r="H5304" t="s">
        <v>20</v>
      </c>
      <c r="I5304" t="s">
        <v>58</v>
      </c>
      <c r="J5304" t="s">
        <v>129</v>
      </c>
      <c r="K5304">
        <v>1979.7</v>
      </c>
      <c r="L5304">
        <v>6</v>
      </c>
      <c r="M5304">
        <v>0</v>
      </c>
      <c r="N5304">
        <v>653.30100000000004</v>
      </c>
      <c r="O5304" s="5">
        <f t="shared" si="82"/>
        <v>0.33</v>
      </c>
    </row>
    <row r="5305" spans="1:15" x14ac:dyDescent="0.25">
      <c r="A5305" t="s">
        <v>656</v>
      </c>
      <c r="B5305" t="s">
        <v>38</v>
      </c>
      <c r="C5305" t="s">
        <v>30</v>
      </c>
      <c r="D5305" t="s">
        <v>17</v>
      </c>
      <c r="E5305" t="s">
        <v>123</v>
      </c>
      <c r="F5305" t="s">
        <v>100</v>
      </c>
      <c r="G5305">
        <v>22153</v>
      </c>
      <c r="H5305" t="s">
        <v>20</v>
      </c>
      <c r="I5305" t="s">
        <v>32</v>
      </c>
      <c r="J5305" t="s">
        <v>33</v>
      </c>
      <c r="K5305">
        <v>62.1</v>
      </c>
      <c r="L5305">
        <v>6</v>
      </c>
      <c r="M5305">
        <v>0</v>
      </c>
      <c r="N5305">
        <v>29.808</v>
      </c>
      <c r="O5305" s="5">
        <f t="shared" si="82"/>
        <v>0.48</v>
      </c>
    </row>
    <row r="5306" spans="1:15" x14ac:dyDescent="0.25">
      <c r="A5306" t="s">
        <v>685</v>
      </c>
      <c r="B5306" t="s">
        <v>38</v>
      </c>
      <c r="C5306" t="s">
        <v>16</v>
      </c>
      <c r="D5306" t="s">
        <v>17</v>
      </c>
      <c r="E5306" t="s">
        <v>134</v>
      </c>
      <c r="F5306" t="s">
        <v>74</v>
      </c>
      <c r="G5306">
        <v>62521</v>
      </c>
      <c r="H5306" t="s">
        <v>89</v>
      </c>
      <c r="I5306" t="s">
        <v>21</v>
      </c>
      <c r="J5306" t="s">
        <v>25</v>
      </c>
      <c r="K5306">
        <v>37.295999999999999</v>
      </c>
      <c r="L5306">
        <v>2</v>
      </c>
      <c r="M5306">
        <v>0.3</v>
      </c>
      <c r="N5306">
        <v>-1.0656000000000001</v>
      </c>
      <c r="O5306" s="5">
        <f t="shared" si="82"/>
        <v>-2.8571428571428574E-2</v>
      </c>
    </row>
    <row r="5307" spans="1:15" x14ac:dyDescent="0.25">
      <c r="A5307" t="s">
        <v>816</v>
      </c>
      <c r="B5307" t="s">
        <v>155</v>
      </c>
      <c r="C5307" t="s">
        <v>88</v>
      </c>
      <c r="D5307" t="s">
        <v>17</v>
      </c>
      <c r="E5307" t="s">
        <v>370</v>
      </c>
      <c r="F5307" t="s">
        <v>50</v>
      </c>
      <c r="G5307">
        <v>75043</v>
      </c>
      <c r="H5307" t="s">
        <v>89</v>
      </c>
      <c r="I5307" t="s">
        <v>21</v>
      </c>
      <c r="J5307" t="s">
        <v>48</v>
      </c>
      <c r="K5307">
        <v>8.5440000000000005</v>
      </c>
      <c r="L5307">
        <v>2</v>
      </c>
      <c r="M5307">
        <v>0.6</v>
      </c>
      <c r="N5307">
        <v>-7.476</v>
      </c>
      <c r="O5307" s="5">
        <f t="shared" si="82"/>
        <v>-0.875</v>
      </c>
    </row>
    <row r="5308" spans="1:15" x14ac:dyDescent="0.25">
      <c r="A5308" t="s">
        <v>794</v>
      </c>
      <c r="B5308" t="s">
        <v>38</v>
      </c>
      <c r="C5308" t="s">
        <v>30</v>
      </c>
      <c r="D5308" t="s">
        <v>17</v>
      </c>
      <c r="E5308" t="s">
        <v>349</v>
      </c>
      <c r="F5308" t="s">
        <v>94</v>
      </c>
      <c r="G5308">
        <v>11572</v>
      </c>
      <c r="H5308" t="s">
        <v>119</v>
      </c>
      <c r="I5308" t="s">
        <v>21</v>
      </c>
      <c r="J5308" t="s">
        <v>48</v>
      </c>
      <c r="K5308">
        <v>68.95</v>
      </c>
      <c r="L5308">
        <v>5</v>
      </c>
      <c r="M5308">
        <v>0</v>
      </c>
      <c r="N5308">
        <v>28.959</v>
      </c>
      <c r="O5308" s="5">
        <f t="shared" si="82"/>
        <v>0.42</v>
      </c>
    </row>
    <row r="5309" spans="1:15" x14ac:dyDescent="0.25">
      <c r="A5309" t="s">
        <v>794</v>
      </c>
      <c r="B5309" t="s">
        <v>38</v>
      </c>
      <c r="C5309" t="s">
        <v>30</v>
      </c>
      <c r="D5309" t="s">
        <v>17</v>
      </c>
      <c r="E5309" t="s">
        <v>349</v>
      </c>
      <c r="F5309" t="s">
        <v>94</v>
      </c>
      <c r="G5309">
        <v>11572</v>
      </c>
      <c r="H5309" t="s">
        <v>119</v>
      </c>
      <c r="I5309" t="s">
        <v>32</v>
      </c>
      <c r="J5309" t="s">
        <v>43</v>
      </c>
      <c r="K5309">
        <v>296.37</v>
      </c>
      <c r="L5309">
        <v>3</v>
      </c>
      <c r="M5309">
        <v>0</v>
      </c>
      <c r="N5309">
        <v>80.019900000000007</v>
      </c>
      <c r="O5309" s="5">
        <f t="shared" si="82"/>
        <v>0.27</v>
      </c>
    </row>
    <row r="5310" spans="1:15" x14ac:dyDescent="0.25">
      <c r="A5310" t="s">
        <v>794</v>
      </c>
      <c r="B5310" t="s">
        <v>38</v>
      </c>
      <c r="C5310" t="s">
        <v>30</v>
      </c>
      <c r="D5310" t="s">
        <v>17</v>
      </c>
      <c r="E5310" t="s">
        <v>349</v>
      </c>
      <c r="F5310" t="s">
        <v>94</v>
      </c>
      <c r="G5310">
        <v>11572</v>
      </c>
      <c r="H5310" t="s">
        <v>119</v>
      </c>
      <c r="I5310" t="s">
        <v>58</v>
      </c>
      <c r="J5310" t="s">
        <v>59</v>
      </c>
      <c r="K5310">
        <v>39.979999999999997</v>
      </c>
      <c r="L5310">
        <v>2</v>
      </c>
      <c r="M5310">
        <v>0</v>
      </c>
      <c r="N5310">
        <v>1.9990000000000001</v>
      </c>
      <c r="O5310" s="5">
        <f t="shared" si="82"/>
        <v>5.000000000000001E-2</v>
      </c>
    </row>
    <row r="5311" spans="1:15" x14ac:dyDescent="0.25">
      <c r="A5311" t="s">
        <v>644</v>
      </c>
      <c r="B5311" t="s">
        <v>155</v>
      </c>
      <c r="C5311" t="s">
        <v>16</v>
      </c>
      <c r="D5311" t="s">
        <v>17</v>
      </c>
      <c r="E5311" t="s">
        <v>81</v>
      </c>
      <c r="F5311" t="s">
        <v>50</v>
      </c>
      <c r="G5311">
        <v>77095</v>
      </c>
      <c r="H5311" t="s">
        <v>89</v>
      </c>
      <c r="I5311" t="s">
        <v>21</v>
      </c>
      <c r="J5311" t="s">
        <v>25</v>
      </c>
      <c r="K5311">
        <v>191.05799999999999</v>
      </c>
      <c r="L5311">
        <v>3</v>
      </c>
      <c r="M5311">
        <v>0.3</v>
      </c>
      <c r="N5311">
        <v>-46.399799999999999</v>
      </c>
      <c r="O5311" s="5">
        <f t="shared" si="82"/>
        <v>-0.24285714285714285</v>
      </c>
    </row>
    <row r="5312" spans="1:15" x14ac:dyDescent="0.25">
      <c r="A5312" t="s">
        <v>644</v>
      </c>
      <c r="B5312" t="s">
        <v>155</v>
      </c>
      <c r="C5312" t="s">
        <v>16</v>
      </c>
      <c r="D5312" t="s">
        <v>17</v>
      </c>
      <c r="E5312" t="s">
        <v>81</v>
      </c>
      <c r="F5312" t="s">
        <v>50</v>
      </c>
      <c r="G5312">
        <v>77095</v>
      </c>
      <c r="H5312" t="s">
        <v>89</v>
      </c>
      <c r="I5312" t="s">
        <v>32</v>
      </c>
      <c r="J5312" t="s">
        <v>53</v>
      </c>
      <c r="K5312">
        <v>13.04</v>
      </c>
      <c r="L5312">
        <v>5</v>
      </c>
      <c r="M5312">
        <v>0.2</v>
      </c>
      <c r="N5312">
        <v>3.9119999999999999</v>
      </c>
      <c r="O5312" s="5">
        <f t="shared" si="82"/>
        <v>0.3</v>
      </c>
    </row>
    <row r="5313" spans="1:15" x14ac:dyDescent="0.25">
      <c r="A5313" t="s">
        <v>644</v>
      </c>
      <c r="B5313" t="s">
        <v>155</v>
      </c>
      <c r="C5313" t="s">
        <v>16</v>
      </c>
      <c r="D5313" t="s">
        <v>17</v>
      </c>
      <c r="E5313" t="s">
        <v>81</v>
      </c>
      <c r="F5313" t="s">
        <v>50</v>
      </c>
      <c r="G5313">
        <v>77095</v>
      </c>
      <c r="H5313" t="s">
        <v>89</v>
      </c>
      <c r="I5313" t="s">
        <v>32</v>
      </c>
      <c r="J5313" t="s">
        <v>64</v>
      </c>
      <c r="K5313">
        <v>1525.1880000000001</v>
      </c>
      <c r="L5313">
        <v>6</v>
      </c>
      <c r="M5313">
        <v>0.8</v>
      </c>
      <c r="N5313">
        <v>-2287.7820000000002</v>
      </c>
      <c r="O5313" s="5">
        <f t="shared" si="82"/>
        <v>-1.5</v>
      </c>
    </row>
    <row r="5314" spans="1:15" x14ac:dyDescent="0.25">
      <c r="A5314" t="s">
        <v>859</v>
      </c>
      <c r="B5314" t="s">
        <v>38</v>
      </c>
      <c r="C5314" t="s">
        <v>88</v>
      </c>
      <c r="D5314" t="s">
        <v>17</v>
      </c>
      <c r="E5314" t="s">
        <v>392</v>
      </c>
      <c r="F5314" t="s">
        <v>41</v>
      </c>
      <c r="G5314">
        <v>27834</v>
      </c>
      <c r="H5314" t="s">
        <v>20</v>
      </c>
      <c r="I5314" t="s">
        <v>32</v>
      </c>
      <c r="J5314" t="s">
        <v>33</v>
      </c>
      <c r="K5314">
        <v>9.2159999999999993</v>
      </c>
      <c r="L5314">
        <v>4</v>
      </c>
      <c r="M5314">
        <v>0.2</v>
      </c>
      <c r="N5314">
        <v>3.3408000000000002</v>
      </c>
      <c r="O5314" s="5">
        <f t="shared" si="82"/>
        <v>0.36250000000000004</v>
      </c>
    </row>
    <row r="5315" spans="1:15" x14ac:dyDescent="0.25">
      <c r="A5315" t="s">
        <v>859</v>
      </c>
      <c r="B5315" t="s">
        <v>38</v>
      </c>
      <c r="C5315" t="s">
        <v>88</v>
      </c>
      <c r="D5315" t="s">
        <v>17</v>
      </c>
      <c r="E5315" t="s">
        <v>392</v>
      </c>
      <c r="F5315" t="s">
        <v>41</v>
      </c>
      <c r="G5315">
        <v>27834</v>
      </c>
      <c r="H5315" t="s">
        <v>20</v>
      </c>
      <c r="I5315" t="s">
        <v>32</v>
      </c>
      <c r="J5315" t="s">
        <v>334</v>
      </c>
      <c r="K5315">
        <v>28.047999999999998</v>
      </c>
      <c r="L5315">
        <v>2</v>
      </c>
      <c r="M5315">
        <v>0.2</v>
      </c>
      <c r="N5315">
        <v>3.5059999999999998</v>
      </c>
      <c r="O5315" s="5">
        <f t="shared" si="82"/>
        <v>0.125</v>
      </c>
    </row>
    <row r="5316" spans="1:15" x14ac:dyDescent="0.25">
      <c r="A5316" t="s">
        <v>640</v>
      </c>
      <c r="B5316" t="s">
        <v>38</v>
      </c>
      <c r="C5316" t="s">
        <v>30</v>
      </c>
      <c r="D5316" t="s">
        <v>17</v>
      </c>
      <c r="E5316" t="s">
        <v>65</v>
      </c>
      <c r="F5316" t="s">
        <v>27</v>
      </c>
      <c r="G5316">
        <v>94110</v>
      </c>
      <c r="H5316" t="s">
        <v>31</v>
      </c>
      <c r="I5316" t="s">
        <v>21</v>
      </c>
      <c r="J5316" t="s">
        <v>48</v>
      </c>
      <c r="K5316">
        <v>64.959999999999994</v>
      </c>
      <c r="L5316">
        <v>2</v>
      </c>
      <c r="M5316">
        <v>0</v>
      </c>
      <c r="N5316">
        <v>21.436800000000002</v>
      </c>
      <c r="O5316" s="5">
        <f t="shared" ref="O5316:O5379" si="83">N5316/K5316</f>
        <v>0.33000000000000007</v>
      </c>
    </row>
    <row r="5317" spans="1:15" x14ac:dyDescent="0.25">
      <c r="A5317" t="s">
        <v>640</v>
      </c>
      <c r="B5317" t="s">
        <v>38</v>
      </c>
      <c r="C5317" t="s">
        <v>30</v>
      </c>
      <c r="D5317" t="s">
        <v>17</v>
      </c>
      <c r="E5317" t="s">
        <v>65</v>
      </c>
      <c r="F5317" t="s">
        <v>27</v>
      </c>
      <c r="G5317">
        <v>94110</v>
      </c>
      <c r="H5317" t="s">
        <v>31</v>
      </c>
      <c r="I5317" t="s">
        <v>32</v>
      </c>
      <c r="J5317" t="s">
        <v>143</v>
      </c>
      <c r="K5317">
        <v>30.56</v>
      </c>
      <c r="L5317">
        <v>4</v>
      </c>
      <c r="M5317">
        <v>0</v>
      </c>
      <c r="N5317">
        <v>14.974399999999999</v>
      </c>
      <c r="O5317" s="5">
        <f t="shared" si="83"/>
        <v>0.49</v>
      </c>
    </row>
    <row r="5318" spans="1:15" x14ac:dyDescent="0.25">
      <c r="A5318" t="s">
        <v>912</v>
      </c>
      <c r="B5318" t="s">
        <v>38</v>
      </c>
      <c r="C5318" t="s">
        <v>16</v>
      </c>
      <c r="D5318" t="s">
        <v>17</v>
      </c>
      <c r="E5318" t="s">
        <v>390</v>
      </c>
      <c r="F5318" t="s">
        <v>41</v>
      </c>
      <c r="G5318">
        <v>27405</v>
      </c>
      <c r="H5318" t="s">
        <v>20</v>
      </c>
      <c r="I5318" t="s">
        <v>21</v>
      </c>
      <c r="J5318" t="s">
        <v>25</v>
      </c>
      <c r="K5318">
        <v>187.05600000000001</v>
      </c>
      <c r="L5318">
        <v>9</v>
      </c>
      <c r="M5318">
        <v>0.2</v>
      </c>
      <c r="N5318">
        <v>11.691000000000001</v>
      </c>
      <c r="O5318" s="5">
        <f t="shared" si="83"/>
        <v>6.25E-2</v>
      </c>
    </row>
    <row r="5319" spans="1:15" x14ac:dyDescent="0.25">
      <c r="A5319" t="s">
        <v>969</v>
      </c>
      <c r="B5319" t="s">
        <v>155</v>
      </c>
      <c r="C5319" t="s">
        <v>88</v>
      </c>
      <c r="D5319" t="s">
        <v>17</v>
      </c>
      <c r="E5319" t="s">
        <v>453</v>
      </c>
      <c r="F5319" t="s">
        <v>104</v>
      </c>
      <c r="G5319">
        <v>37918</v>
      </c>
      <c r="H5319" t="s">
        <v>20</v>
      </c>
      <c r="I5319" t="s">
        <v>21</v>
      </c>
      <c r="J5319" t="s">
        <v>48</v>
      </c>
      <c r="K5319">
        <v>11.808</v>
      </c>
      <c r="L5319">
        <v>2</v>
      </c>
      <c r="M5319">
        <v>0.2</v>
      </c>
      <c r="N5319">
        <v>1.3284</v>
      </c>
      <c r="O5319" s="5">
        <f t="shared" si="83"/>
        <v>0.1125</v>
      </c>
    </row>
    <row r="5320" spans="1:15" x14ac:dyDescent="0.25">
      <c r="A5320" t="s">
        <v>969</v>
      </c>
      <c r="B5320" t="s">
        <v>155</v>
      </c>
      <c r="C5320" t="s">
        <v>88</v>
      </c>
      <c r="D5320" t="s">
        <v>17</v>
      </c>
      <c r="E5320" t="s">
        <v>453</v>
      </c>
      <c r="F5320" t="s">
        <v>104</v>
      </c>
      <c r="G5320">
        <v>37918</v>
      </c>
      <c r="H5320" t="s">
        <v>20</v>
      </c>
      <c r="I5320" t="s">
        <v>21</v>
      </c>
      <c r="J5320" t="s">
        <v>48</v>
      </c>
      <c r="K5320">
        <v>9.6560000000000006</v>
      </c>
      <c r="L5320">
        <v>1</v>
      </c>
      <c r="M5320">
        <v>0.2</v>
      </c>
      <c r="N5320">
        <v>1.5690999999999999</v>
      </c>
      <c r="O5320" s="5">
        <f t="shared" si="83"/>
        <v>0.16249999999999998</v>
      </c>
    </row>
    <row r="5321" spans="1:15" x14ac:dyDescent="0.25">
      <c r="A5321" t="s">
        <v>969</v>
      </c>
      <c r="B5321" t="s">
        <v>155</v>
      </c>
      <c r="C5321" t="s">
        <v>88</v>
      </c>
      <c r="D5321" t="s">
        <v>17</v>
      </c>
      <c r="E5321" t="s">
        <v>453</v>
      </c>
      <c r="F5321" t="s">
        <v>104</v>
      </c>
      <c r="G5321">
        <v>37918</v>
      </c>
      <c r="H5321" t="s">
        <v>20</v>
      </c>
      <c r="I5321" t="s">
        <v>32</v>
      </c>
      <c r="J5321" t="s">
        <v>80</v>
      </c>
      <c r="K5321">
        <v>20.736000000000001</v>
      </c>
      <c r="L5321">
        <v>4</v>
      </c>
      <c r="M5321">
        <v>0.2</v>
      </c>
      <c r="N5321">
        <v>7.2576000000000001</v>
      </c>
      <c r="O5321" s="5">
        <f t="shared" si="83"/>
        <v>0.35</v>
      </c>
    </row>
    <row r="5322" spans="1:15" x14ac:dyDescent="0.25">
      <c r="A5322" t="s">
        <v>969</v>
      </c>
      <c r="B5322" t="s">
        <v>155</v>
      </c>
      <c r="C5322" t="s">
        <v>88</v>
      </c>
      <c r="D5322" t="s">
        <v>17</v>
      </c>
      <c r="E5322" t="s">
        <v>453</v>
      </c>
      <c r="F5322" t="s">
        <v>104</v>
      </c>
      <c r="G5322">
        <v>37918</v>
      </c>
      <c r="H5322" t="s">
        <v>20</v>
      </c>
      <c r="I5322" t="s">
        <v>32</v>
      </c>
      <c r="J5322" t="s">
        <v>64</v>
      </c>
      <c r="K5322">
        <v>27.36</v>
      </c>
      <c r="L5322">
        <v>3</v>
      </c>
      <c r="M5322">
        <v>0.7</v>
      </c>
      <c r="N5322">
        <v>-21.888000000000002</v>
      </c>
      <c r="O5322" s="5">
        <f t="shared" si="83"/>
        <v>-0.8</v>
      </c>
    </row>
    <row r="5323" spans="1:15" x14ac:dyDescent="0.25">
      <c r="A5323" t="s">
        <v>969</v>
      </c>
      <c r="B5323" t="s">
        <v>155</v>
      </c>
      <c r="C5323" t="s">
        <v>88</v>
      </c>
      <c r="D5323" t="s">
        <v>17</v>
      </c>
      <c r="E5323" t="s">
        <v>453</v>
      </c>
      <c r="F5323" t="s">
        <v>104</v>
      </c>
      <c r="G5323">
        <v>37918</v>
      </c>
      <c r="H5323" t="s">
        <v>20</v>
      </c>
      <c r="I5323" t="s">
        <v>21</v>
      </c>
      <c r="J5323" t="s">
        <v>39</v>
      </c>
      <c r="K5323">
        <v>2314.116</v>
      </c>
      <c r="L5323">
        <v>7</v>
      </c>
      <c r="M5323">
        <v>0.4</v>
      </c>
      <c r="N5323">
        <v>-1002.7836</v>
      </c>
      <c r="O5323" s="5">
        <f t="shared" si="83"/>
        <v>-0.43333333333333335</v>
      </c>
    </row>
    <row r="5324" spans="1:15" x14ac:dyDescent="0.25">
      <c r="A5324" t="s">
        <v>969</v>
      </c>
      <c r="B5324" t="s">
        <v>155</v>
      </c>
      <c r="C5324" t="s">
        <v>88</v>
      </c>
      <c r="D5324" t="s">
        <v>17</v>
      </c>
      <c r="E5324" t="s">
        <v>453</v>
      </c>
      <c r="F5324" t="s">
        <v>104</v>
      </c>
      <c r="G5324">
        <v>37918</v>
      </c>
      <c r="H5324" t="s">
        <v>20</v>
      </c>
      <c r="I5324" t="s">
        <v>32</v>
      </c>
      <c r="J5324" t="s">
        <v>64</v>
      </c>
      <c r="K5324">
        <v>34.235999999999997</v>
      </c>
      <c r="L5324">
        <v>4</v>
      </c>
      <c r="M5324">
        <v>0.7</v>
      </c>
      <c r="N5324">
        <v>-26.247599999999998</v>
      </c>
      <c r="O5324" s="5">
        <f t="shared" si="83"/>
        <v>-0.76666666666666672</v>
      </c>
    </row>
    <row r="5325" spans="1:15" x14ac:dyDescent="0.25">
      <c r="A5325" t="s">
        <v>969</v>
      </c>
      <c r="B5325" t="s">
        <v>155</v>
      </c>
      <c r="C5325" t="s">
        <v>88</v>
      </c>
      <c r="D5325" t="s">
        <v>17</v>
      </c>
      <c r="E5325" t="s">
        <v>453</v>
      </c>
      <c r="F5325" t="s">
        <v>104</v>
      </c>
      <c r="G5325">
        <v>37918</v>
      </c>
      <c r="H5325" t="s">
        <v>20</v>
      </c>
      <c r="I5325" t="s">
        <v>21</v>
      </c>
      <c r="J5325" t="s">
        <v>48</v>
      </c>
      <c r="K5325">
        <v>19.760000000000002</v>
      </c>
      <c r="L5325">
        <v>2</v>
      </c>
      <c r="M5325">
        <v>0.2</v>
      </c>
      <c r="N5325">
        <v>5.9279999999999999</v>
      </c>
      <c r="O5325" s="5">
        <f t="shared" si="83"/>
        <v>0.3</v>
      </c>
    </row>
    <row r="5326" spans="1:15" x14ac:dyDescent="0.25">
      <c r="A5326" t="s">
        <v>1135</v>
      </c>
      <c r="B5326" t="s">
        <v>15</v>
      </c>
      <c r="C5326" t="s">
        <v>16</v>
      </c>
      <c r="D5326" t="s">
        <v>17</v>
      </c>
      <c r="E5326" t="s">
        <v>381</v>
      </c>
      <c r="F5326" t="s">
        <v>66</v>
      </c>
      <c r="G5326">
        <v>68801</v>
      </c>
      <c r="H5326" t="s">
        <v>89</v>
      </c>
      <c r="I5326" t="s">
        <v>32</v>
      </c>
      <c r="J5326" t="s">
        <v>80</v>
      </c>
      <c r="K5326">
        <v>15.96</v>
      </c>
      <c r="L5326">
        <v>2</v>
      </c>
      <c r="M5326">
        <v>0</v>
      </c>
      <c r="N5326">
        <v>7.98</v>
      </c>
      <c r="O5326" s="5">
        <f t="shared" si="83"/>
        <v>0.5</v>
      </c>
    </row>
    <row r="5327" spans="1:15" x14ac:dyDescent="0.25">
      <c r="A5327" t="s">
        <v>1072</v>
      </c>
      <c r="B5327" t="s">
        <v>38</v>
      </c>
      <c r="C5327" t="s">
        <v>16</v>
      </c>
      <c r="D5327" t="s">
        <v>17</v>
      </c>
      <c r="E5327" t="s">
        <v>244</v>
      </c>
      <c r="F5327" t="s">
        <v>27</v>
      </c>
      <c r="G5327">
        <v>90712</v>
      </c>
      <c r="H5327" t="s">
        <v>31</v>
      </c>
      <c r="I5327" t="s">
        <v>32</v>
      </c>
      <c r="J5327" t="s">
        <v>53</v>
      </c>
      <c r="K5327">
        <v>16.899999999999999</v>
      </c>
      <c r="L5327">
        <v>5</v>
      </c>
      <c r="M5327">
        <v>0</v>
      </c>
      <c r="N5327">
        <v>6.2530000000000001</v>
      </c>
      <c r="O5327" s="5">
        <f t="shared" si="83"/>
        <v>0.37000000000000005</v>
      </c>
    </row>
    <row r="5328" spans="1:15" x14ac:dyDescent="0.25">
      <c r="A5328" t="s">
        <v>1072</v>
      </c>
      <c r="B5328" t="s">
        <v>38</v>
      </c>
      <c r="C5328" t="s">
        <v>16</v>
      </c>
      <c r="D5328" t="s">
        <v>17</v>
      </c>
      <c r="E5328" t="s">
        <v>244</v>
      </c>
      <c r="F5328" t="s">
        <v>27</v>
      </c>
      <c r="G5328">
        <v>90712</v>
      </c>
      <c r="H5328" t="s">
        <v>31</v>
      </c>
      <c r="I5328" t="s">
        <v>21</v>
      </c>
      <c r="J5328" t="s">
        <v>48</v>
      </c>
      <c r="K5328">
        <v>25.08</v>
      </c>
      <c r="L5328">
        <v>6</v>
      </c>
      <c r="M5328">
        <v>0</v>
      </c>
      <c r="N5328">
        <v>9.0288000000000004</v>
      </c>
      <c r="O5328" s="5">
        <f t="shared" si="83"/>
        <v>0.36000000000000004</v>
      </c>
    </row>
    <row r="5329" spans="1:15" x14ac:dyDescent="0.25">
      <c r="A5329" t="s">
        <v>743</v>
      </c>
      <c r="B5329" t="s">
        <v>38</v>
      </c>
      <c r="C5329" t="s">
        <v>30</v>
      </c>
      <c r="D5329" t="s">
        <v>17</v>
      </c>
      <c r="E5329" t="s">
        <v>283</v>
      </c>
      <c r="F5329" t="s">
        <v>108</v>
      </c>
      <c r="G5329">
        <v>1841</v>
      </c>
      <c r="H5329" t="s">
        <v>119</v>
      </c>
      <c r="I5329" t="s">
        <v>32</v>
      </c>
      <c r="J5329" t="s">
        <v>53</v>
      </c>
      <c r="K5329">
        <v>6.68</v>
      </c>
      <c r="L5329">
        <v>2</v>
      </c>
      <c r="M5329">
        <v>0</v>
      </c>
      <c r="N5329">
        <v>2.004</v>
      </c>
      <c r="O5329" s="5">
        <f t="shared" si="83"/>
        <v>0.3</v>
      </c>
    </row>
    <row r="5330" spans="1:15" x14ac:dyDescent="0.25">
      <c r="A5330" t="s">
        <v>633</v>
      </c>
      <c r="B5330" t="s">
        <v>15</v>
      </c>
      <c r="C5330" t="s">
        <v>16</v>
      </c>
      <c r="D5330" t="s">
        <v>17</v>
      </c>
      <c r="E5330" t="s">
        <v>26</v>
      </c>
      <c r="F5330" t="s">
        <v>27</v>
      </c>
      <c r="G5330">
        <v>90049</v>
      </c>
      <c r="H5330" t="s">
        <v>31</v>
      </c>
      <c r="I5330" t="s">
        <v>32</v>
      </c>
      <c r="J5330" t="s">
        <v>80</v>
      </c>
      <c r="K5330">
        <v>19.440000000000001</v>
      </c>
      <c r="L5330">
        <v>3</v>
      </c>
      <c r="M5330">
        <v>0</v>
      </c>
      <c r="N5330">
        <v>9.3312000000000008</v>
      </c>
      <c r="O5330" s="5">
        <f t="shared" si="83"/>
        <v>0.48000000000000004</v>
      </c>
    </row>
    <row r="5331" spans="1:15" x14ac:dyDescent="0.25">
      <c r="A5331" t="s">
        <v>644</v>
      </c>
      <c r="B5331" t="s">
        <v>38</v>
      </c>
      <c r="C5331" t="s">
        <v>16</v>
      </c>
      <c r="D5331" t="s">
        <v>17</v>
      </c>
      <c r="E5331" t="s">
        <v>81</v>
      </c>
      <c r="F5331" t="s">
        <v>50</v>
      </c>
      <c r="G5331">
        <v>77036</v>
      </c>
      <c r="H5331" t="s">
        <v>89</v>
      </c>
      <c r="I5331" t="s">
        <v>58</v>
      </c>
      <c r="J5331" t="s">
        <v>59</v>
      </c>
      <c r="K5331">
        <v>31.92</v>
      </c>
      <c r="L5331">
        <v>2</v>
      </c>
      <c r="M5331">
        <v>0.2</v>
      </c>
      <c r="N5331">
        <v>2.3940000000000001</v>
      </c>
      <c r="O5331" s="5">
        <f t="shared" si="83"/>
        <v>7.4999999999999997E-2</v>
      </c>
    </row>
    <row r="5332" spans="1:15" x14ac:dyDescent="0.25">
      <c r="A5332" t="s">
        <v>652</v>
      </c>
      <c r="B5332" t="s">
        <v>15</v>
      </c>
      <c r="C5332" t="s">
        <v>16</v>
      </c>
      <c r="D5332" t="s">
        <v>17</v>
      </c>
      <c r="E5332" t="s">
        <v>110</v>
      </c>
      <c r="F5332" t="s">
        <v>94</v>
      </c>
      <c r="G5332">
        <v>10035</v>
      </c>
      <c r="H5332" t="s">
        <v>119</v>
      </c>
      <c r="I5332" t="s">
        <v>32</v>
      </c>
      <c r="J5332" t="s">
        <v>64</v>
      </c>
      <c r="K5332">
        <v>33.567999999999998</v>
      </c>
      <c r="L5332">
        <v>2</v>
      </c>
      <c r="M5332">
        <v>0.2</v>
      </c>
      <c r="N5332">
        <v>11.748799999999999</v>
      </c>
      <c r="O5332" s="5">
        <f t="shared" si="83"/>
        <v>0.35</v>
      </c>
    </row>
    <row r="5333" spans="1:15" x14ac:dyDescent="0.25">
      <c r="A5333" t="s">
        <v>652</v>
      </c>
      <c r="B5333" t="s">
        <v>38</v>
      </c>
      <c r="C5333" t="s">
        <v>16</v>
      </c>
      <c r="D5333" t="s">
        <v>17</v>
      </c>
      <c r="E5333" t="s">
        <v>110</v>
      </c>
      <c r="F5333" t="s">
        <v>94</v>
      </c>
      <c r="G5333">
        <v>10011</v>
      </c>
      <c r="H5333" t="s">
        <v>119</v>
      </c>
      <c r="I5333" t="s">
        <v>21</v>
      </c>
      <c r="J5333" t="s">
        <v>48</v>
      </c>
      <c r="K5333">
        <v>63.94</v>
      </c>
      <c r="L5333">
        <v>1</v>
      </c>
      <c r="M5333">
        <v>0</v>
      </c>
      <c r="N5333">
        <v>24.936599999999999</v>
      </c>
      <c r="O5333" s="5">
        <f t="shared" si="83"/>
        <v>0.39</v>
      </c>
    </row>
    <row r="5334" spans="1:15" x14ac:dyDescent="0.25">
      <c r="A5334" t="s">
        <v>652</v>
      </c>
      <c r="B5334" t="s">
        <v>38</v>
      </c>
      <c r="C5334" t="s">
        <v>16</v>
      </c>
      <c r="D5334" t="s">
        <v>17</v>
      </c>
      <c r="E5334" t="s">
        <v>110</v>
      </c>
      <c r="F5334" t="s">
        <v>94</v>
      </c>
      <c r="G5334">
        <v>10011</v>
      </c>
      <c r="H5334" t="s">
        <v>119</v>
      </c>
      <c r="I5334" t="s">
        <v>32</v>
      </c>
      <c r="J5334" t="s">
        <v>64</v>
      </c>
      <c r="K5334">
        <v>60.6</v>
      </c>
      <c r="L5334">
        <v>5</v>
      </c>
      <c r="M5334">
        <v>0.2</v>
      </c>
      <c r="N5334">
        <v>20.452500000000001</v>
      </c>
      <c r="O5334" s="5">
        <f t="shared" si="83"/>
        <v>0.33750000000000002</v>
      </c>
    </row>
    <row r="5335" spans="1:15" x14ac:dyDescent="0.25">
      <c r="A5335" t="s">
        <v>652</v>
      </c>
      <c r="B5335" t="s">
        <v>38</v>
      </c>
      <c r="C5335" t="s">
        <v>16</v>
      </c>
      <c r="D5335" t="s">
        <v>17</v>
      </c>
      <c r="E5335" t="s">
        <v>110</v>
      </c>
      <c r="F5335" t="s">
        <v>94</v>
      </c>
      <c r="G5335">
        <v>10011</v>
      </c>
      <c r="H5335" t="s">
        <v>119</v>
      </c>
      <c r="I5335" t="s">
        <v>32</v>
      </c>
      <c r="J5335" t="s">
        <v>334</v>
      </c>
      <c r="K5335">
        <v>22.72</v>
      </c>
      <c r="L5335">
        <v>4</v>
      </c>
      <c r="M5335">
        <v>0</v>
      </c>
      <c r="N5335">
        <v>6.5888</v>
      </c>
      <c r="O5335" s="5">
        <f t="shared" si="83"/>
        <v>0.29000000000000004</v>
      </c>
    </row>
    <row r="5336" spans="1:15" x14ac:dyDescent="0.25">
      <c r="A5336" t="s">
        <v>890</v>
      </c>
      <c r="B5336" t="s">
        <v>38</v>
      </c>
      <c r="C5336" t="s">
        <v>16</v>
      </c>
      <c r="D5336" t="s">
        <v>17</v>
      </c>
      <c r="E5336" t="s">
        <v>179</v>
      </c>
      <c r="F5336" t="s">
        <v>56</v>
      </c>
      <c r="G5336">
        <v>19711</v>
      </c>
      <c r="H5336" t="s">
        <v>119</v>
      </c>
      <c r="I5336" t="s">
        <v>21</v>
      </c>
      <c r="J5336" t="s">
        <v>48</v>
      </c>
      <c r="K5336">
        <v>10.68</v>
      </c>
      <c r="L5336">
        <v>4</v>
      </c>
      <c r="M5336">
        <v>0</v>
      </c>
      <c r="N5336">
        <v>4.0583999999999998</v>
      </c>
      <c r="O5336" s="5">
        <f t="shared" si="83"/>
        <v>0.38</v>
      </c>
    </row>
    <row r="5337" spans="1:15" x14ac:dyDescent="0.25">
      <c r="A5337" t="s">
        <v>890</v>
      </c>
      <c r="B5337" t="s">
        <v>38</v>
      </c>
      <c r="C5337" t="s">
        <v>16</v>
      </c>
      <c r="D5337" t="s">
        <v>17</v>
      </c>
      <c r="E5337" t="s">
        <v>179</v>
      </c>
      <c r="F5337" t="s">
        <v>56</v>
      </c>
      <c r="G5337">
        <v>19711</v>
      </c>
      <c r="H5337" t="s">
        <v>119</v>
      </c>
      <c r="I5337" t="s">
        <v>32</v>
      </c>
      <c r="J5337" t="s">
        <v>80</v>
      </c>
      <c r="K5337">
        <v>17.34</v>
      </c>
      <c r="L5337">
        <v>3</v>
      </c>
      <c r="M5337">
        <v>0</v>
      </c>
      <c r="N5337">
        <v>8.4966000000000008</v>
      </c>
      <c r="O5337" s="5">
        <f t="shared" si="83"/>
        <v>0.49000000000000005</v>
      </c>
    </row>
    <row r="5338" spans="1:15" x14ac:dyDescent="0.25">
      <c r="A5338" t="s">
        <v>890</v>
      </c>
      <c r="B5338" t="s">
        <v>38</v>
      </c>
      <c r="C5338" t="s">
        <v>16</v>
      </c>
      <c r="D5338" t="s">
        <v>17</v>
      </c>
      <c r="E5338" t="s">
        <v>179</v>
      </c>
      <c r="F5338" t="s">
        <v>56</v>
      </c>
      <c r="G5338">
        <v>19711</v>
      </c>
      <c r="H5338" t="s">
        <v>119</v>
      </c>
      <c r="I5338" t="s">
        <v>32</v>
      </c>
      <c r="J5338" t="s">
        <v>80</v>
      </c>
      <c r="K5338">
        <v>3.38</v>
      </c>
      <c r="L5338">
        <v>1</v>
      </c>
      <c r="M5338">
        <v>0</v>
      </c>
      <c r="N5338">
        <v>1.5548</v>
      </c>
      <c r="O5338" s="5">
        <f t="shared" si="83"/>
        <v>0.46</v>
      </c>
    </row>
    <row r="5339" spans="1:15" x14ac:dyDescent="0.25">
      <c r="A5339" t="s">
        <v>636</v>
      </c>
      <c r="B5339" t="s">
        <v>38</v>
      </c>
      <c r="C5339" t="s">
        <v>30</v>
      </c>
      <c r="D5339" t="s">
        <v>17</v>
      </c>
      <c r="E5339" t="s">
        <v>44</v>
      </c>
      <c r="F5339" t="s">
        <v>45</v>
      </c>
      <c r="G5339">
        <v>98105</v>
      </c>
      <c r="H5339" t="s">
        <v>31</v>
      </c>
      <c r="I5339" t="s">
        <v>32</v>
      </c>
      <c r="J5339" t="s">
        <v>64</v>
      </c>
      <c r="K5339">
        <v>26.975999999999999</v>
      </c>
      <c r="L5339">
        <v>4</v>
      </c>
      <c r="M5339">
        <v>0.2</v>
      </c>
      <c r="N5339">
        <v>8.7672000000000008</v>
      </c>
      <c r="O5339" s="5">
        <f t="shared" si="83"/>
        <v>0.32500000000000007</v>
      </c>
    </row>
    <row r="5340" spans="1:15" x14ac:dyDescent="0.25">
      <c r="A5340" t="s">
        <v>680</v>
      </c>
      <c r="B5340" t="s">
        <v>38</v>
      </c>
      <c r="C5340" t="s">
        <v>30</v>
      </c>
      <c r="D5340" t="s">
        <v>17</v>
      </c>
      <c r="E5340" t="s">
        <v>185</v>
      </c>
      <c r="F5340" t="s">
        <v>28</v>
      </c>
      <c r="G5340">
        <v>85254</v>
      </c>
      <c r="H5340" t="s">
        <v>31</v>
      </c>
      <c r="I5340" t="s">
        <v>32</v>
      </c>
      <c r="J5340" t="s">
        <v>80</v>
      </c>
      <c r="K5340">
        <v>307.77600000000001</v>
      </c>
      <c r="L5340">
        <v>7</v>
      </c>
      <c r="M5340">
        <v>0.2</v>
      </c>
      <c r="N5340">
        <v>111.5688</v>
      </c>
      <c r="O5340" s="5">
        <f t="shared" si="83"/>
        <v>0.36249999999999999</v>
      </c>
    </row>
    <row r="5341" spans="1:15" x14ac:dyDescent="0.25">
      <c r="A5341" t="s">
        <v>794</v>
      </c>
      <c r="B5341" t="s">
        <v>15</v>
      </c>
      <c r="C5341" t="s">
        <v>16</v>
      </c>
      <c r="D5341" t="s">
        <v>17</v>
      </c>
      <c r="E5341" t="s">
        <v>349</v>
      </c>
      <c r="F5341" t="s">
        <v>94</v>
      </c>
      <c r="G5341">
        <v>11572</v>
      </c>
      <c r="H5341" t="s">
        <v>119</v>
      </c>
      <c r="I5341" t="s">
        <v>32</v>
      </c>
      <c r="J5341" t="s">
        <v>43</v>
      </c>
      <c r="K5341">
        <v>244.55</v>
      </c>
      <c r="L5341">
        <v>5</v>
      </c>
      <c r="M5341">
        <v>0</v>
      </c>
      <c r="N5341">
        <v>4.891</v>
      </c>
      <c r="O5341" s="5">
        <f t="shared" si="83"/>
        <v>0.02</v>
      </c>
    </row>
    <row r="5342" spans="1:15" x14ac:dyDescent="0.25">
      <c r="A5342" t="s">
        <v>794</v>
      </c>
      <c r="B5342" t="s">
        <v>15</v>
      </c>
      <c r="C5342" t="s">
        <v>16</v>
      </c>
      <c r="D5342" t="s">
        <v>17</v>
      </c>
      <c r="E5342" t="s">
        <v>349</v>
      </c>
      <c r="F5342" t="s">
        <v>94</v>
      </c>
      <c r="G5342">
        <v>11572</v>
      </c>
      <c r="H5342" t="s">
        <v>119</v>
      </c>
      <c r="I5342" t="s">
        <v>32</v>
      </c>
      <c r="J5342" t="s">
        <v>143</v>
      </c>
      <c r="K5342">
        <v>12.24</v>
      </c>
      <c r="L5342">
        <v>6</v>
      </c>
      <c r="M5342">
        <v>0</v>
      </c>
      <c r="N5342">
        <v>5.7527999999999997</v>
      </c>
      <c r="O5342" s="5">
        <f t="shared" si="83"/>
        <v>0.47</v>
      </c>
    </row>
    <row r="5343" spans="1:15" x14ac:dyDescent="0.25">
      <c r="A5343" t="s">
        <v>794</v>
      </c>
      <c r="B5343" t="s">
        <v>15</v>
      </c>
      <c r="C5343" t="s">
        <v>16</v>
      </c>
      <c r="D5343" t="s">
        <v>17</v>
      </c>
      <c r="E5343" t="s">
        <v>349</v>
      </c>
      <c r="F5343" t="s">
        <v>94</v>
      </c>
      <c r="G5343">
        <v>11572</v>
      </c>
      <c r="H5343" t="s">
        <v>119</v>
      </c>
      <c r="I5343" t="s">
        <v>58</v>
      </c>
      <c r="J5343" t="s">
        <v>129</v>
      </c>
      <c r="K5343">
        <v>13.98</v>
      </c>
      <c r="L5343">
        <v>2</v>
      </c>
      <c r="M5343">
        <v>0</v>
      </c>
      <c r="N5343">
        <v>6.0114000000000001</v>
      </c>
      <c r="O5343" s="5">
        <f t="shared" si="83"/>
        <v>0.43</v>
      </c>
    </row>
    <row r="5344" spans="1:15" x14ac:dyDescent="0.25">
      <c r="A5344" t="s">
        <v>794</v>
      </c>
      <c r="B5344" t="s">
        <v>15</v>
      </c>
      <c r="C5344" t="s">
        <v>16</v>
      </c>
      <c r="D5344" t="s">
        <v>17</v>
      </c>
      <c r="E5344" t="s">
        <v>349</v>
      </c>
      <c r="F5344" t="s">
        <v>94</v>
      </c>
      <c r="G5344">
        <v>11572</v>
      </c>
      <c r="H5344" t="s">
        <v>119</v>
      </c>
      <c r="I5344" t="s">
        <v>58</v>
      </c>
      <c r="J5344" t="s">
        <v>129</v>
      </c>
      <c r="K5344">
        <v>899.95</v>
      </c>
      <c r="L5344">
        <v>5</v>
      </c>
      <c r="M5344">
        <v>0</v>
      </c>
      <c r="N5344">
        <v>53.997</v>
      </c>
      <c r="O5344" s="5">
        <f t="shared" si="83"/>
        <v>0.06</v>
      </c>
    </row>
    <row r="5345" spans="1:15" x14ac:dyDescent="0.25">
      <c r="A5345" t="s">
        <v>694</v>
      </c>
      <c r="B5345" t="s">
        <v>38</v>
      </c>
      <c r="C5345" t="s">
        <v>30</v>
      </c>
      <c r="D5345" t="s">
        <v>17</v>
      </c>
      <c r="E5345" t="s">
        <v>211</v>
      </c>
      <c r="F5345" t="s">
        <v>50</v>
      </c>
      <c r="G5345">
        <v>75220</v>
      </c>
      <c r="H5345" t="s">
        <v>89</v>
      </c>
      <c r="I5345" t="s">
        <v>32</v>
      </c>
      <c r="J5345" t="s">
        <v>143</v>
      </c>
      <c r="K5345">
        <v>1.6319999999999999</v>
      </c>
      <c r="L5345">
        <v>1</v>
      </c>
      <c r="M5345">
        <v>0.2</v>
      </c>
      <c r="N5345">
        <v>0.55079999999999996</v>
      </c>
      <c r="O5345" s="5">
        <f t="shared" si="83"/>
        <v>0.33750000000000002</v>
      </c>
    </row>
    <row r="5346" spans="1:15" x14ac:dyDescent="0.25">
      <c r="A5346" t="s">
        <v>694</v>
      </c>
      <c r="B5346" t="s">
        <v>38</v>
      </c>
      <c r="C5346" t="s">
        <v>30</v>
      </c>
      <c r="D5346" t="s">
        <v>17</v>
      </c>
      <c r="E5346" t="s">
        <v>211</v>
      </c>
      <c r="F5346" t="s">
        <v>50</v>
      </c>
      <c r="G5346">
        <v>75220</v>
      </c>
      <c r="H5346" t="s">
        <v>89</v>
      </c>
      <c r="I5346" t="s">
        <v>58</v>
      </c>
      <c r="J5346" t="s">
        <v>59</v>
      </c>
      <c r="K5346">
        <v>267.95999999999998</v>
      </c>
      <c r="L5346">
        <v>5</v>
      </c>
      <c r="M5346">
        <v>0.2</v>
      </c>
      <c r="N5346">
        <v>16.747499999999999</v>
      </c>
      <c r="O5346" s="5">
        <f t="shared" si="83"/>
        <v>6.25E-2</v>
      </c>
    </row>
    <row r="5347" spans="1:15" x14ac:dyDescent="0.25">
      <c r="A5347" t="s">
        <v>757</v>
      </c>
      <c r="B5347" t="s">
        <v>15</v>
      </c>
      <c r="C5347" t="s">
        <v>16</v>
      </c>
      <c r="D5347" t="s">
        <v>17</v>
      </c>
      <c r="E5347" t="s">
        <v>144</v>
      </c>
      <c r="F5347" t="s">
        <v>94</v>
      </c>
      <c r="G5347">
        <v>14609</v>
      </c>
      <c r="H5347" t="s">
        <v>119</v>
      </c>
      <c r="I5347" t="s">
        <v>58</v>
      </c>
      <c r="J5347" t="s">
        <v>129</v>
      </c>
      <c r="K5347">
        <v>31.95</v>
      </c>
      <c r="L5347">
        <v>1</v>
      </c>
      <c r="M5347">
        <v>0</v>
      </c>
      <c r="N5347">
        <v>2.2364999999999999</v>
      </c>
      <c r="O5347" s="5">
        <f t="shared" si="83"/>
        <v>6.9999999999999993E-2</v>
      </c>
    </row>
    <row r="5348" spans="1:15" x14ac:dyDescent="0.25">
      <c r="A5348" t="s">
        <v>633</v>
      </c>
      <c r="B5348" t="s">
        <v>15</v>
      </c>
      <c r="C5348" t="s">
        <v>16</v>
      </c>
      <c r="D5348" t="s">
        <v>17</v>
      </c>
      <c r="E5348" t="s">
        <v>26</v>
      </c>
      <c r="F5348" t="s">
        <v>27</v>
      </c>
      <c r="G5348">
        <v>90045</v>
      </c>
      <c r="H5348" t="s">
        <v>31</v>
      </c>
      <c r="I5348" t="s">
        <v>32</v>
      </c>
      <c r="J5348" t="s">
        <v>43</v>
      </c>
      <c r="K5348">
        <v>725.84</v>
      </c>
      <c r="L5348">
        <v>4</v>
      </c>
      <c r="M5348">
        <v>0</v>
      </c>
      <c r="N5348">
        <v>210.49359999999999</v>
      </c>
      <c r="O5348" s="5">
        <f t="shared" si="83"/>
        <v>0.28999999999999998</v>
      </c>
    </row>
    <row r="5349" spans="1:15" x14ac:dyDescent="0.25">
      <c r="A5349" t="s">
        <v>633</v>
      </c>
      <c r="B5349" t="s">
        <v>15</v>
      </c>
      <c r="C5349" t="s">
        <v>16</v>
      </c>
      <c r="D5349" t="s">
        <v>17</v>
      </c>
      <c r="E5349" t="s">
        <v>26</v>
      </c>
      <c r="F5349" t="s">
        <v>27</v>
      </c>
      <c r="G5349">
        <v>90045</v>
      </c>
      <c r="H5349" t="s">
        <v>31</v>
      </c>
      <c r="I5349" t="s">
        <v>32</v>
      </c>
      <c r="J5349" t="s">
        <v>64</v>
      </c>
      <c r="K5349">
        <v>10.896000000000001</v>
      </c>
      <c r="L5349">
        <v>3</v>
      </c>
      <c r="M5349">
        <v>0.2</v>
      </c>
      <c r="N5349">
        <v>3.9498000000000002</v>
      </c>
      <c r="O5349" s="5">
        <f t="shared" si="83"/>
        <v>0.36249999999999999</v>
      </c>
    </row>
    <row r="5350" spans="1:15" x14ac:dyDescent="0.25">
      <c r="A5350" t="s">
        <v>633</v>
      </c>
      <c r="B5350" t="s">
        <v>15</v>
      </c>
      <c r="C5350" t="s">
        <v>16</v>
      </c>
      <c r="D5350" t="s">
        <v>17</v>
      </c>
      <c r="E5350" t="s">
        <v>26</v>
      </c>
      <c r="F5350" t="s">
        <v>27</v>
      </c>
      <c r="G5350">
        <v>90045</v>
      </c>
      <c r="H5350" t="s">
        <v>31</v>
      </c>
      <c r="I5350" t="s">
        <v>32</v>
      </c>
      <c r="J5350" t="s">
        <v>64</v>
      </c>
      <c r="K5350">
        <v>8.5440000000000005</v>
      </c>
      <c r="L5350">
        <v>2</v>
      </c>
      <c r="M5350">
        <v>0.2</v>
      </c>
      <c r="N5350">
        <v>2.8835999999999999</v>
      </c>
      <c r="O5350" s="5">
        <f t="shared" si="83"/>
        <v>0.33749999999999997</v>
      </c>
    </row>
    <row r="5351" spans="1:15" x14ac:dyDescent="0.25">
      <c r="A5351" t="s">
        <v>1136</v>
      </c>
      <c r="B5351" t="s">
        <v>38</v>
      </c>
      <c r="C5351" t="s">
        <v>30</v>
      </c>
      <c r="D5351" t="s">
        <v>17</v>
      </c>
      <c r="E5351" t="s">
        <v>612</v>
      </c>
      <c r="F5351" t="s">
        <v>78</v>
      </c>
      <c r="G5351">
        <v>55125</v>
      </c>
      <c r="H5351" t="s">
        <v>89</v>
      </c>
      <c r="I5351" t="s">
        <v>32</v>
      </c>
      <c r="J5351" t="s">
        <v>64</v>
      </c>
      <c r="K5351">
        <v>32.340000000000003</v>
      </c>
      <c r="L5351">
        <v>3</v>
      </c>
      <c r="M5351">
        <v>0</v>
      </c>
      <c r="N5351">
        <v>15.523199999999999</v>
      </c>
      <c r="O5351" s="5">
        <f t="shared" si="83"/>
        <v>0.47999999999999993</v>
      </c>
    </row>
    <row r="5352" spans="1:15" x14ac:dyDescent="0.25">
      <c r="A5352" t="s">
        <v>1136</v>
      </c>
      <c r="B5352" t="s">
        <v>38</v>
      </c>
      <c r="C5352" t="s">
        <v>30</v>
      </c>
      <c r="D5352" t="s">
        <v>17</v>
      </c>
      <c r="E5352" t="s">
        <v>612</v>
      </c>
      <c r="F5352" t="s">
        <v>78</v>
      </c>
      <c r="G5352">
        <v>55125</v>
      </c>
      <c r="H5352" t="s">
        <v>89</v>
      </c>
      <c r="I5352" t="s">
        <v>32</v>
      </c>
      <c r="J5352" t="s">
        <v>80</v>
      </c>
      <c r="K5352">
        <v>39.9</v>
      </c>
      <c r="L5352">
        <v>5</v>
      </c>
      <c r="M5352">
        <v>0</v>
      </c>
      <c r="N5352">
        <v>19.95</v>
      </c>
      <c r="O5352" s="5">
        <f t="shared" si="83"/>
        <v>0.5</v>
      </c>
    </row>
    <row r="5353" spans="1:15" x14ac:dyDescent="0.25">
      <c r="A5353" t="s">
        <v>753</v>
      </c>
      <c r="B5353" t="s">
        <v>38</v>
      </c>
      <c r="C5353" t="s">
        <v>16</v>
      </c>
      <c r="D5353" t="s">
        <v>17</v>
      </c>
      <c r="E5353" t="s">
        <v>294</v>
      </c>
      <c r="F5353" t="s">
        <v>74</v>
      </c>
      <c r="G5353">
        <v>60068</v>
      </c>
      <c r="H5353" t="s">
        <v>89</v>
      </c>
      <c r="I5353" t="s">
        <v>32</v>
      </c>
      <c r="J5353" t="s">
        <v>80</v>
      </c>
      <c r="K5353">
        <v>143.85599999999999</v>
      </c>
      <c r="L5353">
        <v>9</v>
      </c>
      <c r="M5353">
        <v>0.2</v>
      </c>
      <c r="N5353">
        <v>48.551400000000001</v>
      </c>
      <c r="O5353" s="5">
        <f t="shared" si="83"/>
        <v>0.33750000000000002</v>
      </c>
    </row>
    <row r="5354" spans="1:15" x14ac:dyDescent="0.25">
      <c r="A5354" t="s">
        <v>694</v>
      </c>
      <c r="B5354" t="s">
        <v>38</v>
      </c>
      <c r="C5354" t="s">
        <v>30</v>
      </c>
      <c r="D5354" t="s">
        <v>17</v>
      </c>
      <c r="E5354" t="s">
        <v>211</v>
      </c>
      <c r="F5354" t="s">
        <v>50</v>
      </c>
      <c r="G5354">
        <v>75217</v>
      </c>
      <c r="H5354" t="s">
        <v>89</v>
      </c>
      <c r="I5354" t="s">
        <v>32</v>
      </c>
      <c r="J5354" t="s">
        <v>80</v>
      </c>
      <c r="K5354">
        <v>41.92</v>
      </c>
      <c r="L5354">
        <v>4</v>
      </c>
      <c r="M5354">
        <v>0.2</v>
      </c>
      <c r="N5354">
        <v>15.196</v>
      </c>
      <c r="O5354" s="5">
        <f t="shared" si="83"/>
        <v>0.36249999999999999</v>
      </c>
    </row>
    <row r="5355" spans="1:15" x14ac:dyDescent="0.25">
      <c r="A5355" t="s">
        <v>694</v>
      </c>
      <c r="B5355" t="s">
        <v>38</v>
      </c>
      <c r="C5355" t="s">
        <v>30</v>
      </c>
      <c r="D5355" t="s">
        <v>17</v>
      </c>
      <c r="E5355" t="s">
        <v>211</v>
      </c>
      <c r="F5355" t="s">
        <v>50</v>
      </c>
      <c r="G5355">
        <v>75217</v>
      </c>
      <c r="H5355" t="s">
        <v>89</v>
      </c>
      <c r="I5355" t="s">
        <v>58</v>
      </c>
      <c r="J5355" t="s">
        <v>59</v>
      </c>
      <c r="K5355">
        <v>329.584</v>
      </c>
      <c r="L5355">
        <v>2</v>
      </c>
      <c r="M5355">
        <v>0.2</v>
      </c>
      <c r="N5355">
        <v>37.078200000000002</v>
      </c>
      <c r="O5355" s="5">
        <f t="shared" si="83"/>
        <v>0.1125</v>
      </c>
    </row>
    <row r="5356" spans="1:15" x14ac:dyDescent="0.25">
      <c r="A5356" t="s">
        <v>686</v>
      </c>
      <c r="B5356" t="s">
        <v>155</v>
      </c>
      <c r="C5356" t="s">
        <v>30</v>
      </c>
      <c r="D5356" t="s">
        <v>17</v>
      </c>
      <c r="E5356" t="s">
        <v>196</v>
      </c>
      <c r="F5356" t="s">
        <v>97</v>
      </c>
      <c r="G5356">
        <v>71203</v>
      </c>
      <c r="H5356" t="s">
        <v>20</v>
      </c>
      <c r="I5356" t="s">
        <v>32</v>
      </c>
      <c r="J5356" t="s">
        <v>64</v>
      </c>
      <c r="K5356">
        <v>87.28</v>
      </c>
      <c r="L5356">
        <v>8</v>
      </c>
      <c r="M5356">
        <v>0</v>
      </c>
      <c r="N5356">
        <v>41.021599999999999</v>
      </c>
      <c r="O5356" s="5">
        <f t="shared" si="83"/>
        <v>0.47</v>
      </c>
    </row>
    <row r="5357" spans="1:15" x14ac:dyDescent="0.25">
      <c r="A5357" t="s">
        <v>633</v>
      </c>
      <c r="B5357" t="s">
        <v>38</v>
      </c>
      <c r="C5357" t="s">
        <v>30</v>
      </c>
      <c r="D5357" t="s">
        <v>17</v>
      </c>
      <c r="E5357" t="s">
        <v>26</v>
      </c>
      <c r="F5357" t="s">
        <v>27</v>
      </c>
      <c r="G5357">
        <v>90004</v>
      </c>
      <c r="H5357" t="s">
        <v>31</v>
      </c>
      <c r="I5357" t="s">
        <v>21</v>
      </c>
      <c r="J5357" t="s">
        <v>25</v>
      </c>
      <c r="K5357">
        <v>279.45600000000002</v>
      </c>
      <c r="L5357">
        <v>6</v>
      </c>
      <c r="M5357">
        <v>0.2</v>
      </c>
      <c r="N5357">
        <v>20.959199999999999</v>
      </c>
      <c r="O5357" s="5">
        <f t="shared" si="83"/>
        <v>7.4999999999999997E-2</v>
      </c>
    </row>
    <row r="5358" spans="1:15" x14ac:dyDescent="0.25">
      <c r="A5358" t="s">
        <v>633</v>
      </c>
      <c r="B5358" t="s">
        <v>38</v>
      </c>
      <c r="C5358" t="s">
        <v>30</v>
      </c>
      <c r="D5358" t="s">
        <v>17</v>
      </c>
      <c r="E5358" t="s">
        <v>26</v>
      </c>
      <c r="F5358" t="s">
        <v>27</v>
      </c>
      <c r="G5358">
        <v>90004</v>
      </c>
      <c r="H5358" t="s">
        <v>31</v>
      </c>
      <c r="I5358" t="s">
        <v>32</v>
      </c>
      <c r="J5358" t="s">
        <v>80</v>
      </c>
      <c r="K5358">
        <v>8</v>
      </c>
      <c r="L5358">
        <v>2</v>
      </c>
      <c r="M5358">
        <v>0</v>
      </c>
      <c r="N5358">
        <v>3.84</v>
      </c>
      <c r="O5358" s="5">
        <f t="shared" si="83"/>
        <v>0.48</v>
      </c>
    </row>
    <row r="5359" spans="1:15" x14ac:dyDescent="0.25">
      <c r="A5359" t="s">
        <v>640</v>
      </c>
      <c r="B5359" t="s">
        <v>38</v>
      </c>
      <c r="C5359" t="s">
        <v>16</v>
      </c>
      <c r="D5359" t="s">
        <v>17</v>
      </c>
      <c r="E5359" t="s">
        <v>65</v>
      </c>
      <c r="F5359" t="s">
        <v>27</v>
      </c>
      <c r="G5359">
        <v>94109</v>
      </c>
      <c r="H5359" t="s">
        <v>31</v>
      </c>
      <c r="I5359" t="s">
        <v>32</v>
      </c>
      <c r="J5359" t="s">
        <v>64</v>
      </c>
      <c r="K5359">
        <v>27.24</v>
      </c>
      <c r="L5359">
        <v>5</v>
      </c>
      <c r="M5359">
        <v>0.2</v>
      </c>
      <c r="N5359">
        <v>9.5340000000000007</v>
      </c>
      <c r="O5359" s="5">
        <f t="shared" si="83"/>
        <v>0.35000000000000003</v>
      </c>
    </row>
    <row r="5360" spans="1:15" x14ac:dyDescent="0.25">
      <c r="A5360" t="s">
        <v>640</v>
      </c>
      <c r="B5360" t="s">
        <v>38</v>
      </c>
      <c r="C5360" t="s">
        <v>16</v>
      </c>
      <c r="D5360" t="s">
        <v>17</v>
      </c>
      <c r="E5360" t="s">
        <v>65</v>
      </c>
      <c r="F5360" t="s">
        <v>27</v>
      </c>
      <c r="G5360">
        <v>94122</v>
      </c>
      <c r="H5360" t="s">
        <v>31</v>
      </c>
      <c r="I5360" t="s">
        <v>58</v>
      </c>
      <c r="J5360" t="s">
        <v>129</v>
      </c>
      <c r="K5360">
        <v>16.36</v>
      </c>
      <c r="L5360">
        <v>1</v>
      </c>
      <c r="M5360">
        <v>0</v>
      </c>
      <c r="N5360">
        <v>1.6359999999999999</v>
      </c>
      <c r="O5360" s="5">
        <f t="shared" si="83"/>
        <v>9.9999999999999992E-2</v>
      </c>
    </row>
    <row r="5361" spans="1:15" x14ac:dyDescent="0.25">
      <c r="A5361" t="s">
        <v>640</v>
      </c>
      <c r="B5361" t="s">
        <v>38</v>
      </c>
      <c r="C5361" t="s">
        <v>16</v>
      </c>
      <c r="D5361" t="s">
        <v>17</v>
      </c>
      <c r="E5361" t="s">
        <v>65</v>
      </c>
      <c r="F5361" t="s">
        <v>27</v>
      </c>
      <c r="G5361">
        <v>94122</v>
      </c>
      <c r="H5361" t="s">
        <v>31</v>
      </c>
      <c r="I5361" t="s">
        <v>32</v>
      </c>
      <c r="J5361" t="s">
        <v>43</v>
      </c>
      <c r="K5361">
        <v>15.78</v>
      </c>
      <c r="L5361">
        <v>2</v>
      </c>
      <c r="M5361">
        <v>0</v>
      </c>
      <c r="N5361">
        <v>0.63119999999999998</v>
      </c>
      <c r="O5361" s="5">
        <f t="shared" si="83"/>
        <v>0.04</v>
      </c>
    </row>
    <row r="5362" spans="1:15" x14ac:dyDescent="0.25">
      <c r="A5362" t="s">
        <v>640</v>
      </c>
      <c r="B5362" t="s">
        <v>38</v>
      </c>
      <c r="C5362" t="s">
        <v>16</v>
      </c>
      <c r="D5362" t="s">
        <v>17</v>
      </c>
      <c r="E5362" t="s">
        <v>65</v>
      </c>
      <c r="F5362" t="s">
        <v>27</v>
      </c>
      <c r="G5362">
        <v>94122</v>
      </c>
      <c r="H5362" t="s">
        <v>31</v>
      </c>
      <c r="I5362" t="s">
        <v>32</v>
      </c>
      <c r="J5362" t="s">
        <v>53</v>
      </c>
      <c r="K5362">
        <v>45.98</v>
      </c>
      <c r="L5362">
        <v>2</v>
      </c>
      <c r="M5362">
        <v>0</v>
      </c>
      <c r="N5362">
        <v>12.8744</v>
      </c>
      <c r="O5362" s="5">
        <f t="shared" si="83"/>
        <v>0.28000000000000003</v>
      </c>
    </row>
    <row r="5363" spans="1:15" x14ac:dyDescent="0.25">
      <c r="A5363" t="s">
        <v>911</v>
      </c>
      <c r="B5363" t="s">
        <v>38</v>
      </c>
      <c r="C5363" t="s">
        <v>30</v>
      </c>
      <c r="D5363" t="s">
        <v>17</v>
      </c>
      <c r="E5363" t="s">
        <v>301</v>
      </c>
      <c r="F5363" t="s">
        <v>41</v>
      </c>
      <c r="G5363">
        <v>28314</v>
      </c>
      <c r="H5363" t="s">
        <v>20</v>
      </c>
      <c r="I5363" t="s">
        <v>21</v>
      </c>
      <c r="J5363" t="s">
        <v>22</v>
      </c>
      <c r="K5363">
        <v>198.27199999999999</v>
      </c>
      <c r="L5363">
        <v>8</v>
      </c>
      <c r="M5363">
        <v>0.2</v>
      </c>
      <c r="N5363">
        <v>-32.219200000000001</v>
      </c>
      <c r="O5363" s="5">
        <f t="shared" si="83"/>
        <v>-0.16250000000000001</v>
      </c>
    </row>
    <row r="5364" spans="1:15" x14ac:dyDescent="0.25">
      <c r="A5364" t="s">
        <v>694</v>
      </c>
      <c r="B5364" t="s">
        <v>155</v>
      </c>
      <c r="C5364" t="s">
        <v>30</v>
      </c>
      <c r="D5364" t="s">
        <v>17</v>
      </c>
      <c r="E5364" t="s">
        <v>211</v>
      </c>
      <c r="F5364" t="s">
        <v>50</v>
      </c>
      <c r="G5364">
        <v>75217</v>
      </c>
      <c r="H5364" t="s">
        <v>89</v>
      </c>
      <c r="I5364" t="s">
        <v>32</v>
      </c>
      <c r="J5364" t="s">
        <v>43</v>
      </c>
      <c r="K5364">
        <v>720.76</v>
      </c>
      <c r="L5364">
        <v>5</v>
      </c>
      <c r="M5364">
        <v>0.2</v>
      </c>
      <c r="N5364">
        <v>54.057000000000002</v>
      </c>
      <c r="O5364" s="5">
        <f t="shared" si="83"/>
        <v>7.4999999999999997E-2</v>
      </c>
    </row>
    <row r="5365" spans="1:15" x14ac:dyDescent="0.25">
      <c r="A5365" t="s">
        <v>1081</v>
      </c>
      <c r="B5365" t="s">
        <v>38</v>
      </c>
      <c r="C5365" t="s">
        <v>16</v>
      </c>
      <c r="D5365" t="s">
        <v>17</v>
      </c>
      <c r="E5365" t="s">
        <v>593</v>
      </c>
      <c r="F5365" t="s">
        <v>91</v>
      </c>
      <c r="G5365">
        <v>67212</v>
      </c>
      <c r="H5365" t="s">
        <v>89</v>
      </c>
      <c r="I5365" t="s">
        <v>21</v>
      </c>
      <c r="J5365" t="s">
        <v>48</v>
      </c>
      <c r="K5365">
        <v>70.56</v>
      </c>
      <c r="L5365">
        <v>6</v>
      </c>
      <c r="M5365">
        <v>0</v>
      </c>
      <c r="N5365">
        <v>23.990400000000001</v>
      </c>
      <c r="O5365" s="5">
        <f t="shared" si="83"/>
        <v>0.34</v>
      </c>
    </row>
    <row r="5366" spans="1:15" x14ac:dyDescent="0.25">
      <c r="A5366" t="s">
        <v>1081</v>
      </c>
      <c r="B5366" t="s">
        <v>38</v>
      </c>
      <c r="C5366" t="s">
        <v>16</v>
      </c>
      <c r="D5366" t="s">
        <v>17</v>
      </c>
      <c r="E5366" t="s">
        <v>593</v>
      </c>
      <c r="F5366" t="s">
        <v>91</v>
      </c>
      <c r="G5366">
        <v>67212</v>
      </c>
      <c r="H5366" t="s">
        <v>89</v>
      </c>
      <c r="I5366" t="s">
        <v>32</v>
      </c>
      <c r="J5366" t="s">
        <v>68</v>
      </c>
      <c r="K5366">
        <v>81.96</v>
      </c>
      <c r="L5366">
        <v>2</v>
      </c>
      <c r="M5366">
        <v>0</v>
      </c>
      <c r="N5366">
        <v>22.948799999999999</v>
      </c>
      <c r="O5366" s="5">
        <f t="shared" si="83"/>
        <v>0.28000000000000003</v>
      </c>
    </row>
    <row r="5367" spans="1:15" x14ac:dyDescent="0.25">
      <c r="A5367" t="s">
        <v>934</v>
      </c>
      <c r="B5367" t="s">
        <v>15</v>
      </c>
      <c r="C5367" t="s">
        <v>30</v>
      </c>
      <c r="D5367" t="s">
        <v>17</v>
      </c>
      <c r="E5367" t="s">
        <v>123</v>
      </c>
      <c r="F5367" t="s">
        <v>114</v>
      </c>
      <c r="G5367">
        <v>97477</v>
      </c>
      <c r="H5367" t="s">
        <v>31</v>
      </c>
      <c r="I5367" t="s">
        <v>32</v>
      </c>
      <c r="J5367" t="s">
        <v>68</v>
      </c>
      <c r="K5367">
        <v>64.864000000000004</v>
      </c>
      <c r="L5367">
        <v>4</v>
      </c>
      <c r="M5367">
        <v>0.2</v>
      </c>
      <c r="N5367">
        <v>6.4863999999999997</v>
      </c>
      <c r="O5367" s="5">
        <f t="shared" si="83"/>
        <v>9.9999999999999992E-2</v>
      </c>
    </row>
    <row r="5368" spans="1:15" x14ac:dyDescent="0.25">
      <c r="A5368" t="s">
        <v>644</v>
      </c>
      <c r="B5368" t="s">
        <v>38</v>
      </c>
      <c r="C5368" t="s">
        <v>16</v>
      </c>
      <c r="D5368" t="s">
        <v>17</v>
      </c>
      <c r="E5368" t="s">
        <v>81</v>
      </c>
      <c r="F5368" t="s">
        <v>50</v>
      </c>
      <c r="G5368">
        <v>77041</v>
      </c>
      <c r="H5368" t="s">
        <v>89</v>
      </c>
      <c r="I5368" t="s">
        <v>58</v>
      </c>
      <c r="J5368" t="s">
        <v>59</v>
      </c>
      <c r="K5368">
        <v>151.19200000000001</v>
      </c>
      <c r="L5368">
        <v>1</v>
      </c>
      <c r="M5368">
        <v>0.2</v>
      </c>
      <c r="N5368">
        <v>13.2293</v>
      </c>
      <c r="O5368" s="5">
        <f t="shared" si="83"/>
        <v>8.7499999999999994E-2</v>
      </c>
    </row>
    <row r="5369" spans="1:15" x14ac:dyDescent="0.25">
      <c r="A5369" t="s">
        <v>636</v>
      </c>
      <c r="B5369" t="s">
        <v>38</v>
      </c>
      <c r="C5369" t="s">
        <v>16</v>
      </c>
      <c r="D5369" t="s">
        <v>17</v>
      </c>
      <c r="E5369" t="s">
        <v>44</v>
      </c>
      <c r="F5369" t="s">
        <v>45</v>
      </c>
      <c r="G5369">
        <v>98103</v>
      </c>
      <c r="H5369" t="s">
        <v>31</v>
      </c>
      <c r="I5369" t="s">
        <v>58</v>
      </c>
      <c r="J5369" t="s">
        <v>59</v>
      </c>
      <c r="K5369">
        <v>88.775999999999996</v>
      </c>
      <c r="L5369">
        <v>3</v>
      </c>
      <c r="M5369">
        <v>0.2</v>
      </c>
      <c r="N5369">
        <v>7.7679</v>
      </c>
      <c r="O5369" s="5">
        <f t="shared" si="83"/>
        <v>8.7500000000000008E-2</v>
      </c>
    </row>
    <row r="5370" spans="1:15" x14ac:dyDescent="0.25">
      <c r="A5370" t="s">
        <v>636</v>
      </c>
      <c r="B5370" t="s">
        <v>38</v>
      </c>
      <c r="C5370" t="s">
        <v>16</v>
      </c>
      <c r="D5370" t="s">
        <v>17</v>
      </c>
      <c r="E5370" t="s">
        <v>44</v>
      </c>
      <c r="F5370" t="s">
        <v>45</v>
      </c>
      <c r="G5370">
        <v>98103</v>
      </c>
      <c r="H5370" t="s">
        <v>31</v>
      </c>
      <c r="I5370" t="s">
        <v>32</v>
      </c>
      <c r="J5370" t="s">
        <v>33</v>
      </c>
      <c r="K5370">
        <v>11.56</v>
      </c>
      <c r="L5370">
        <v>4</v>
      </c>
      <c r="M5370">
        <v>0</v>
      </c>
      <c r="N5370">
        <v>5.4332000000000003</v>
      </c>
      <c r="O5370" s="5">
        <f t="shared" si="83"/>
        <v>0.47000000000000003</v>
      </c>
    </row>
    <row r="5371" spans="1:15" x14ac:dyDescent="0.25">
      <c r="A5371" t="s">
        <v>636</v>
      </c>
      <c r="B5371" t="s">
        <v>38</v>
      </c>
      <c r="C5371" t="s">
        <v>16</v>
      </c>
      <c r="D5371" t="s">
        <v>17</v>
      </c>
      <c r="E5371" t="s">
        <v>44</v>
      </c>
      <c r="F5371" t="s">
        <v>45</v>
      </c>
      <c r="G5371">
        <v>98103</v>
      </c>
      <c r="H5371" t="s">
        <v>31</v>
      </c>
      <c r="I5371" t="s">
        <v>32</v>
      </c>
      <c r="J5371" t="s">
        <v>43</v>
      </c>
      <c r="K5371">
        <v>15.58</v>
      </c>
      <c r="L5371">
        <v>1</v>
      </c>
      <c r="M5371">
        <v>0</v>
      </c>
      <c r="N5371">
        <v>3.895</v>
      </c>
      <c r="O5371" s="5">
        <f t="shared" si="83"/>
        <v>0.25</v>
      </c>
    </row>
    <row r="5372" spans="1:15" x14ac:dyDescent="0.25">
      <c r="A5372" t="s">
        <v>692</v>
      </c>
      <c r="B5372" t="s">
        <v>155</v>
      </c>
      <c r="C5372" t="s">
        <v>30</v>
      </c>
      <c r="D5372" t="s">
        <v>17</v>
      </c>
      <c r="E5372" t="s">
        <v>37</v>
      </c>
      <c r="F5372" t="s">
        <v>124</v>
      </c>
      <c r="G5372">
        <v>44312</v>
      </c>
      <c r="H5372" t="s">
        <v>119</v>
      </c>
      <c r="I5372" t="s">
        <v>32</v>
      </c>
      <c r="J5372" t="s">
        <v>80</v>
      </c>
      <c r="K5372">
        <v>85.055999999999997</v>
      </c>
      <c r="L5372">
        <v>3</v>
      </c>
      <c r="M5372">
        <v>0.2</v>
      </c>
      <c r="N5372">
        <v>28.706399999999999</v>
      </c>
      <c r="O5372" s="5">
        <f t="shared" si="83"/>
        <v>0.33749999999999997</v>
      </c>
    </row>
    <row r="5373" spans="1:15" x14ac:dyDescent="0.25">
      <c r="A5373" t="s">
        <v>1137</v>
      </c>
      <c r="B5373" t="s">
        <v>38</v>
      </c>
      <c r="C5373" t="s">
        <v>30</v>
      </c>
      <c r="D5373" t="s">
        <v>17</v>
      </c>
      <c r="E5373" t="s">
        <v>560</v>
      </c>
      <c r="F5373" t="s">
        <v>82</v>
      </c>
      <c r="G5373">
        <v>48237</v>
      </c>
      <c r="H5373" t="s">
        <v>89</v>
      </c>
      <c r="I5373" t="s">
        <v>21</v>
      </c>
      <c r="J5373" t="s">
        <v>48</v>
      </c>
      <c r="K5373">
        <v>273.95999999999998</v>
      </c>
      <c r="L5373">
        <v>2</v>
      </c>
      <c r="M5373">
        <v>0</v>
      </c>
      <c r="N5373">
        <v>71.229600000000005</v>
      </c>
      <c r="O5373" s="5">
        <f t="shared" si="83"/>
        <v>0.26000000000000006</v>
      </c>
    </row>
    <row r="5374" spans="1:15" x14ac:dyDescent="0.25">
      <c r="A5374" t="s">
        <v>1137</v>
      </c>
      <c r="B5374" t="s">
        <v>38</v>
      </c>
      <c r="C5374" t="s">
        <v>30</v>
      </c>
      <c r="D5374" t="s">
        <v>17</v>
      </c>
      <c r="E5374" t="s">
        <v>560</v>
      </c>
      <c r="F5374" t="s">
        <v>82</v>
      </c>
      <c r="G5374">
        <v>48237</v>
      </c>
      <c r="H5374" t="s">
        <v>89</v>
      </c>
      <c r="I5374" t="s">
        <v>21</v>
      </c>
      <c r="J5374" t="s">
        <v>48</v>
      </c>
      <c r="K5374">
        <v>306.89999999999998</v>
      </c>
      <c r="L5374">
        <v>3</v>
      </c>
      <c r="M5374">
        <v>0</v>
      </c>
      <c r="N5374">
        <v>79.793999999999997</v>
      </c>
      <c r="O5374" s="5">
        <f t="shared" si="83"/>
        <v>0.26</v>
      </c>
    </row>
    <row r="5375" spans="1:15" x14ac:dyDescent="0.25">
      <c r="A5375" t="s">
        <v>644</v>
      </c>
      <c r="B5375" t="s">
        <v>38</v>
      </c>
      <c r="C5375" t="s">
        <v>30</v>
      </c>
      <c r="D5375" t="s">
        <v>17</v>
      </c>
      <c r="E5375" t="s">
        <v>81</v>
      </c>
      <c r="F5375" t="s">
        <v>50</v>
      </c>
      <c r="G5375">
        <v>77041</v>
      </c>
      <c r="H5375" t="s">
        <v>89</v>
      </c>
      <c r="I5375" t="s">
        <v>32</v>
      </c>
      <c r="J5375" t="s">
        <v>80</v>
      </c>
      <c r="K5375">
        <v>15.552</v>
      </c>
      <c r="L5375">
        <v>3</v>
      </c>
      <c r="M5375">
        <v>0.2</v>
      </c>
      <c r="N5375">
        <v>5.4432</v>
      </c>
      <c r="O5375" s="5">
        <f t="shared" si="83"/>
        <v>0.35000000000000003</v>
      </c>
    </row>
    <row r="5376" spans="1:15" x14ac:dyDescent="0.25">
      <c r="A5376" t="s">
        <v>644</v>
      </c>
      <c r="B5376" t="s">
        <v>38</v>
      </c>
      <c r="C5376" t="s">
        <v>30</v>
      </c>
      <c r="D5376" t="s">
        <v>17</v>
      </c>
      <c r="E5376" t="s">
        <v>81</v>
      </c>
      <c r="F5376" t="s">
        <v>50</v>
      </c>
      <c r="G5376">
        <v>77041</v>
      </c>
      <c r="H5376" t="s">
        <v>89</v>
      </c>
      <c r="I5376" t="s">
        <v>21</v>
      </c>
      <c r="J5376" t="s">
        <v>39</v>
      </c>
      <c r="K5376">
        <v>347.36099999999999</v>
      </c>
      <c r="L5376">
        <v>7</v>
      </c>
      <c r="M5376">
        <v>0.3</v>
      </c>
      <c r="N5376">
        <v>-69.472200000000001</v>
      </c>
      <c r="O5376" s="5">
        <f t="shared" si="83"/>
        <v>-0.2</v>
      </c>
    </row>
    <row r="5377" spans="1:15" x14ac:dyDescent="0.25">
      <c r="A5377" t="s">
        <v>644</v>
      </c>
      <c r="B5377" t="s">
        <v>38</v>
      </c>
      <c r="C5377" t="s">
        <v>30</v>
      </c>
      <c r="D5377" t="s">
        <v>17</v>
      </c>
      <c r="E5377" t="s">
        <v>81</v>
      </c>
      <c r="F5377" t="s">
        <v>50</v>
      </c>
      <c r="G5377">
        <v>77041</v>
      </c>
      <c r="H5377" t="s">
        <v>89</v>
      </c>
      <c r="I5377" t="s">
        <v>32</v>
      </c>
      <c r="J5377" t="s">
        <v>80</v>
      </c>
      <c r="K5377">
        <v>10.368</v>
      </c>
      <c r="L5377">
        <v>2</v>
      </c>
      <c r="M5377">
        <v>0.2</v>
      </c>
      <c r="N5377">
        <v>3.6288</v>
      </c>
      <c r="O5377" s="5">
        <f t="shared" si="83"/>
        <v>0.35</v>
      </c>
    </row>
    <row r="5378" spans="1:15" x14ac:dyDescent="0.25">
      <c r="A5378" t="s">
        <v>636</v>
      </c>
      <c r="B5378" t="s">
        <v>38</v>
      </c>
      <c r="C5378" t="s">
        <v>30</v>
      </c>
      <c r="D5378" t="s">
        <v>17</v>
      </c>
      <c r="E5378" t="s">
        <v>44</v>
      </c>
      <c r="F5378" t="s">
        <v>45</v>
      </c>
      <c r="G5378">
        <v>98103</v>
      </c>
      <c r="H5378" t="s">
        <v>31</v>
      </c>
      <c r="I5378" t="s">
        <v>58</v>
      </c>
      <c r="J5378" t="s">
        <v>129</v>
      </c>
      <c r="K5378">
        <v>98.16</v>
      </c>
      <c r="L5378">
        <v>6</v>
      </c>
      <c r="M5378">
        <v>0</v>
      </c>
      <c r="N5378">
        <v>9.8160000000000007</v>
      </c>
      <c r="O5378" s="5">
        <f t="shared" si="83"/>
        <v>0.1</v>
      </c>
    </row>
    <row r="5379" spans="1:15" x14ac:dyDescent="0.25">
      <c r="A5379" t="s">
        <v>636</v>
      </c>
      <c r="B5379" t="s">
        <v>38</v>
      </c>
      <c r="C5379" t="s">
        <v>30</v>
      </c>
      <c r="D5379" t="s">
        <v>17</v>
      </c>
      <c r="E5379" t="s">
        <v>44</v>
      </c>
      <c r="F5379" t="s">
        <v>45</v>
      </c>
      <c r="G5379">
        <v>98103</v>
      </c>
      <c r="H5379" t="s">
        <v>31</v>
      </c>
      <c r="I5379" t="s">
        <v>32</v>
      </c>
      <c r="J5379" t="s">
        <v>53</v>
      </c>
      <c r="K5379">
        <v>31.44</v>
      </c>
      <c r="L5379">
        <v>3</v>
      </c>
      <c r="M5379">
        <v>0</v>
      </c>
      <c r="N5379">
        <v>7.86</v>
      </c>
      <c r="O5379" s="5">
        <f t="shared" si="83"/>
        <v>0.25</v>
      </c>
    </row>
    <row r="5380" spans="1:15" x14ac:dyDescent="0.25">
      <c r="A5380" t="s">
        <v>642</v>
      </c>
      <c r="B5380" t="s">
        <v>155</v>
      </c>
      <c r="C5380" t="s">
        <v>30</v>
      </c>
      <c r="D5380" t="s">
        <v>17</v>
      </c>
      <c r="E5380" t="s">
        <v>73</v>
      </c>
      <c r="F5380" t="s">
        <v>70</v>
      </c>
      <c r="G5380">
        <v>19134</v>
      </c>
      <c r="H5380" t="s">
        <v>119</v>
      </c>
      <c r="I5380" t="s">
        <v>32</v>
      </c>
      <c r="J5380" t="s">
        <v>143</v>
      </c>
      <c r="K5380">
        <v>348.488</v>
      </c>
      <c r="L5380">
        <v>7</v>
      </c>
      <c r="M5380">
        <v>0.2</v>
      </c>
      <c r="N5380">
        <v>117.6147</v>
      </c>
      <c r="O5380" s="5">
        <f t="shared" ref="O5380:O5443" si="84">N5380/K5380</f>
        <v>0.33750000000000002</v>
      </c>
    </row>
    <row r="5381" spans="1:15" x14ac:dyDescent="0.25">
      <c r="A5381" t="s">
        <v>642</v>
      </c>
      <c r="B5381" t="s">
        <v>155</v>
      </c>
      <c r="C5381" t="s">
        <v>30</v>
      </c>
      <c r="D5381" t="s">
        <v>17</v>
      </c>
      <c r="E5381" t="s">
        <v>73</v>
      </c>
      <c r="F5381" t="s">
        <v>70</v>
      </c>
      <c r="G5381">
        <v>19134</v>
      </c>
      <c r="H5381" t="s">
        <v>119</v>
      </c>
      <c r="I5381" t="s">
        <v>32</v>
      </c>
      <c r="J5381" t="s">
        <v>43</v>
      </c>
      <c r="K5381">
        <v>172.73599999999999</v>
      </c>
      <c r="L5381">
        <v>4</v>
      </c>
      <c r="M5381">
        <v>0.2</v>
      </c>
      <c r="N5381">
        <v>-30.2288</v>
      </c>
      <c r="O5381" s="5">
        <f t="shared" si="84"/>
        <v>-0.17500000000000002</v>
      </c>
    </row>
    <row r="5382" spans="1:15" x14ac:dyDescent="0.25">
      <c r="A5382" t="s">
        <v>633</v>
      </c>
      <c r="B5382" t="s">
        <v>38</v>
      </c>
      <c r="C5382" t="s">
        <v>16</v>
      </c>
      <c r="D5382" t="s">
        <v>17</v>
      </c>
      <c r="E5382" t="s">
        <v>26</v>
      </c>
      <c r="F5382" t="s">
        <v>27</v>
      </c>
      <c r="G5382">
        <v>90045</v>
      </c>
      <c r="H5382" t="s">
        <v>31</v>
      </c>
      <c r="I5382" t="s">
        <v>32</v>
      </c>
      <c r="J5382" t="s">
        <v>80</v>
      </c>
      <c r="K5382">
        <v>15.54</v>
      </c>
      <c r="L5382">
        <v>3</v>
      </c>
      <c r="M5382">
        <v>0</v>
      </c>
      <c r="N5382">
        <v>7.6146000000000003</v>
      </c>
      <c r="O5382" s="5">
        <f t="shared" si="84"/>
        <v>0.49000000000000005</v>
      </c>
    </row>
    <row r="5383" spans="1:15" x14ac:dyDescent="0.25">
      <c r="A5383" t="s">
        <v>633</v>
      </c>
      <c r="B5383" t="s">
        <v>38</v>
      </c>
      <c r="C5383" t="s">
        <v>16</v>
      </c>
      <c r="D5383" t="s">
        <v>17</v>
      </c>
      <c r="E5383" t="s">
        <v>26</v>
      </c>
      <c r="F5383" t="s">
        <v>27</v>
      </c>
      <c r="G5383">
        <v>90045</v>
      </c>
      <c r="H5383" t="s">
        <v>31</v>
      </c>
      <c r="I5383" t="s">
        <v>58</v>
      </c>
      <c r="J5383" t="s">
        <v>371</v>
      </c>
      <c r="K5383">
        <v>105.55200000000001</v>
      </c>
      <c r="L5383">
        <v>6</v>
      </c>
      <c r="M5383">
        <v>0.2</v>
      </c>
      <c r="N5383">
        <v>35.623800000000003</v>
      </c>
      <c r="O5383" s="5">
        <f t="shared" si="84"/>
        <v>0.33750000000000002</v>
      </c>
    </row>
    <row r="5384" spans="1:15" x14ac:dyDescent="0.25">
      <c r="A5384" t="s">
        <v>644</v>
      </c>
      <c r="B5384" t="s">
        <v>15</v>
      </c>
      <c r="C5384" t="s">
        <v>30</v>
      </c>
      <c r="D5384" t="s">
        <v>17</v>
      </c>
      <c r="E5384" t="s">
        <v>81</v>
      </c>
      <c r="F5384" t="s">
        <v>50</v>
      </c>
      <c r="G5384">
        <v>77070</v>
      </c>
      <c r="H5384" t="s">
        <v>89</v>
      </c>
      <c r="I5384" t="s">
        <v>32</v>
      </c>
      <c r="J5384" t="s">
        <v>80</v>
      </c>
      <c r="K5384">
        <v>25.92</v>
      </c>
      <c r="L5384">
        <v>5</v>
      </c>
      <c r="M5384">
        <v>0.2</v>
      </c>
      <c r="N5384">
        <v>9.0719999999999992</v>
      </c>
      <c r="O5384" s="5">
        <f t="shared" si="84"/>
        <v>0.34999999999999992</v>
      </c>
    </row>
    <row r="5385" spans="1:15" x14ac:dyDescent="0.25">
      <c r="A5385" t="s">
        <v>644</v>
      </c>
      <c r="B5385" t="s">
        <v>15</v>
      </c>
      <c r="C5385" t="s">
        <v>30</v>
      </c>
      <c r="D5385" t="s">
        <v>17</v>
      </c>
      <c r="E5385" t="s">
        <v>81</v>
      </c>
      <c r="F5385" t="s">
        <v>50</v>
      </c>
      <c r="G5385">
        <v>77070</v>
      </c>
      <c r="H5385" t="s">
        <v>89</v>
      </c>
      <c r="I5385" t="s">
        <v>32</v>
      </c>
      <c r="J5385" t="s">
        <v>195</v>
      </c>
      <c r="K5385">
        <v>15.808</v>
      </c>
      <c r="L5385">
        <v>8</v>
      </c>
      <c r="M5385">
        <v>0.2</v>
      </c>
      <c r="N5385">
        <v>5.3352000000000004</v>
      </c>
      <c r="O5385" s="5">
        <f t="shared" si="84"/>
        <v>0.33750000000000002</v>
      </c>
    </row>
    <row r="5386" spans="1:15" x14ac:dyDescent="0.25">
      <c r="A5386" t="s">
        <v>644</v>
      </c>
      <c r="B5386" t="s">
        <v>15</v>
      </c>
      <c r="C5386" t="s">
        <v>30</v>
      </c>
      <c r="D5386" t="s">
        <v>17</v>
      </c>
      <c r="E5386" t="s">
        <v>81</v>
      </c>
      <c r="F5386" t="s">
        <v>50</v>
      </c>
      <c r="G5386">
        <v>77070</v>
      </c>
      <c r="H5386" t="s">
        <v>89</v>
      </c>
      <c r="I5386" t="s">
        <v>32</v>
      </c>
      <c r="J5386" t="s">
        <v>80</v>
      </c>
      <c r="K5386">
        <v>10.368</v>
      </c>
      <c r="L5386">
        <v>2</v>
      </c>
      <c r="M5386">
        <v>0.2</v>
      </c>
      <c r="N5386">
        <v>3.7584</v>
      </c>
      <c r="O5386" s="5">
        <f t="shared" si="84"/>
        <v>0.36249999999999999</v>
      </c>
    </row>
    <row r="5387" spans="1:15" x14ac:dyDescent="0.25">
      <c r="A5387" t="s">
        <v>642</v>
      </c>
      <c r="B5387" t="s">
        <v>38</v>
      </c>
      <c r="C5387" t="s">
        <v>16</v>
      </c>
      <c r="D5387" t="s">
        <v>17</v>
      </c>
      <c r="E5387" t="s">
        <v>73</v>
      </c>
      <c r="F5387" t="s">
        <v>70</v>
      </c>
      <c r="G5387">
        <v>19143</v>
      </c>
      <c r="H5387" t="s">
        <v>119</v>
      </c>
      <c r="I5387" t="s">
        <v>58</v>
      </c>
      <c r="J5387" t="s">
        <v>59</v>
      </c>
      <c r="K5387">
        <v>358.2</v>
      </c>
      <c r="L5387">
        <v>3</v>
      </c>
      <c r="M5387">
        <v>0.4</v>
      </c>
      <c r="N5387">
        <v>41.79</v>
      </c>
      <c r="O5387" s="5">
        <f t="shared" si="84"/>
        <v>0.11666666666666667</v>
      </c>
    </row>
    <row r="5388" spans="1:15" x14ac:dyDescent="0.25">
      <c r="A5388" t="s">
        <v>642</v>
      </c>
      <c r="B5388" t="s">
        <v>38</v>
      </c>
      <c r="C5388" t="s">
        <v>16</v>
      </c>
      <c r="D5388" t="s">
        <v>17</v>
      </c>
      <c r="E5388" t="s">
        <v>73</v>
      </c>
      <c r="F5388" t="s">
        <v>70</v>
      </c>
      <c r="G5388">
        <v>19143</v>
      </c>
      <c r="H5388" t="s">
        <v>119</v>
      </c>
      <c r="I5388" t="s">
        <v>58</v>
      </c>
      <c r="J5388" t="s">
        <v>59</v>
      </c>
      <c r="K5388">
        <v>545.91600000000005</v>
      </c>
      <c r="L5388">
        <v>14</v>
      </c>
      <c r="M5388">
        <v>0.4</v>
      </c>
      <c r="N5388">
        <v>72.788799999999995</v>
      </c>
      <c r="O5388" s="5">
        <f t="shared" si="84"/>
        <v>0.1333333333333333</v>
      </c>
    </row>
    <row r="5389" spans="1:15" x14ac:dyDescent="0.25">
      <c r="A5389" t="s">
        <v>1138</v>
      </c>
      <c r="B5389" t="s">
        <v>38</v>
      </c>
      <c r="C5389" t="s">
        <v>16</v>
      </c>
      <c r="D5389" t="s">
        <v>17</v>
      </c>
      <c r="E5389" t="s">
        <v>603</v>
      </c>
      <c r="F5389" t="s">
        <v>36</v>
      </c>
      <c r="G5389">
        <v>72756</v>
      </c>
      <c r="H5389" t="s">
        <v>20</v>
      </c>
      <c r="I5389" t="s">
        <v>32</v>
      </c>
      <c r="J5389" t="s">
        <v>64</v>
      </c>
      <c r="K5389">
        <v>40.409999999999997</v>
      </c>
      <c r="L5389">
        <v>9</v>
      </c>
      <c r="M5389">
        <v>0</v>
      </c>
      <c r="N5389">
        <v>18.5886</v>
      </c>
      <c r="O5389" s="5">
        <f t="shared" si="84"/>
        <v>0.46</v>
      </c>
    </row>
    <row r="5390" spans="1:15" x14ac:dyDescent="0.25">
      <c r="A5390" t="s">
        <v>633</v>
      </c>
      <c r="B5390" t="s">
        <v>15</v>
      </c>
      <c r="C5390" t="s">
        <v>30</v>
      </c>
      <c r="D5390" t="s">
        <v>17</v>
      </c>
      <c r="E5390" t="s">
        <v>26</v>
      </c>
      <c r="F5390" t="s">
        <v>27</v>
      </c>
      <c r="G5390">
        <v>90045</v>
      </c>
      <c r="H5390" t="s">
        <v>31</v>
      </c>
      <c r="I5390" t="s">
        <v>58</v>
      </c>
      <c r="J5390" t="s">
        <v>59</v>
      </c>
      <c r="K5390">
        <v>167.976</v>
      </c>
      <c r="L5390">
        <v>3</v>
      </c>
      <c r="M5390">
        <v>0.2</v>
      </c>
      <c r="N5390">
        <v>10.4985</v>
      </c>
      <c r="O5390" s="5">
        <f t="shared" si="84"/>
        <v>6.25E-2</v>
      </c>
    </row>
    <row r="5391" spans="1:15" x14ac:dyDescent="0.25">
      <c r="A5391" t="s">
        <v>633</v>
      </c>
      <c r="B5391" t="s">
        <v>15</v>
      </c>
      <c r="C5391" t="s">
        <v>30</v>
      </c>
      <c r="D5391" t="s">
        <v>17</v>
      </c>
      <c r="E5391" t="s">
        <v>26</v>
      </c>
      <c r="F5391" t="s">
        <v>27</v>
      </c>
      <c r="G5391">
        <v>90045</v>
      </c>
      <c r="H5391" t="s">
        <v>31</v>
      </c>
      <c r="I5391" t="s">
        <v>58</v>
      </c>
      <c r="J5391" t="s">
        <v>129</v>
      </c>
      <c r="K5391">
        <v>109.53</v>
      </c>
      <c r="L5391">
        <v>3</v>
      </c>
      <c r="M5391">
        <v>0</v>
      </c>
      <c r="N5391">
        <v>47.097900000000003</v>
      </c>
      <c r="O5391" s="5">
        <f t="shared" si="84"/>
        <v>0.43</v>
      </c>
    </row>
    <row r="5392" spans="1:15" x14ac:dyDescent="0.25">
      <c r="A5392" t="s">
        <v>633</v>
      </c>
      <c r="B5392" t="s">
        <v>15</v>
      </c>
      <c r="C5392" t="s">
        <v>30</v>
      </c>
      <c r="D5392" t="s">
        <v>17</v>
      </c>
      <c r="E5392" t="s">
        <v>26</v>
      </c>
      <c r="F5392" t="s">
        <v>27</v>
      </c>
      <c r="G5392">
        <v>90045</v>
      </c>
      <c r="H5392" t="s">
        <v>31</v>
      </c>
      <c r="I5392" t="s">
        <v>32</v>
      </c>
      <c r="J5392" t="s">
        <v>33</v>
      </c>
      <c r="K5392">
        <v>9.82</v>
      </c>
      <c r="L5392">
        <v>2</v>
      </c>
      <c r="M5392">
        <v>0</v>
      </c>
      <c r="N5392">
        <v>4.8117999999999999</v>
      </c>
      <c r="O5392" s="5">
        <f t="shared" si="84"/>
        <v>0.49</v>
      </c>
    </row>
    <row r="5393" spans="1:15" x14ac:dyDescent="0.25">
      <c r="A5393" t="s">
        <v>636</v>
      </c>
      <c r="B5393" t="s">
        <v>15</v>
      </c>
      <c r="C5393" t="s">
        <v>30</v>
      </c>
      <c r="D5393" t="s">
        <v>17</v>
      </c>
      <c r="E5393" t="s">
        <v>44</v>
      </c>
      <c r="F5393" t="s">
        <v>45</v>
      </c>
      <c r="G5393">
        <v>98105</v>
      </c>
      <c r="H5393" t="s">
        <v>31</v>
      </c>
      <c r="I5393" t="s">
        <v>32</v>
      </c>
      <c r="J5393" t="s">
        <v>64</v>
      </c>
      <c r="K5393">
        <v>26.352</v>
      </c>
      <c r="L5393">
        <v>3</v>
      </c>
      <c r="M5393">
        <v>0.2</v>
      </c>
      <c r="N5393">
        <v>9.5526</v>
      </c>
      <c r="O5393" s="5">
        <f t="shared" si="84"/>
        <v>0.36249999999999999</v>
      </c>
    </row>
    <row r="5394" spans="1:15" x14ac:dyDescent="0.25">
      <c r="A5394" t="s">
        <v>672</v>
      </c>
      <c r="B5394" t="s">
        <v>38</v>
      </c>
      <c r="C5394" t="s">
        <v>30</v>
      </c>
      <c r="D5394" t="s">
        <v>17</v>
      </c>
      <c r="E5394" t="s">
        <v>167</v>
      </c>
      <c r="F5394" t="s">
        <v>56</v>
      </c>
      <c r="G5394">
        <v>19805</v>
      </c>
      <c r="H5394" t="s">
        <v>119</v>
      </c>
      <c r="I5394" t="s">
        <v>32</v>
      </c>
      <c r="J5394" t="s">
        <v>33</v>
      </c>
      <c r="K5394">
        <v>22.5</v>
      </c>
      <c r="L5394">
        <v>6</v>
      </c>
      <c r="M5394">
        <v>0</v>
      </c>
      <c r="N5394">
        <v>10.8</v>
      </c>
      <c r="O5394" s="5">
        <f t="shared" si="84"/>
        <v>0.48000000000000004</v>
      </c>
    </row>
    <row r="5395" spans="1:15" x14ac:dyDescent="0.25">
      <c r="A5395" t="s">
        <v>672</v>
      </c>
      <c r="B5395" t="s">
        <v>38</v>
      </c>
      <c r="C5395" t="s">
        <v>30</v>
      </c>
      <c r="D5395" t="s">
        <v>17</v>
      </c>
      <c r="E5395" t="s">
        <v>167</v>
      </c>
      <c r="F5395" t="s">
        <v>56</v>
      </c>
      <c r="G5395">
        <v>19805</v>
      </c>
      <c r="H5395" t="s">
        <v>119</v>
      </c>
      <c r="I5395" t="s">
        <v>32</v>
      </c>
      <c r="J5395" t="s">
        <v>33</v>
      </c>
      <c r="K5395">
        <v>9.9600000000000009</v>
      </c>
      <c r="L5395">
        <v>2</v>
      </c>
      <c r="M5395">
        <v>0</v>
      </c>
      <c r="N5395">
        <v>4.5815999999999999</v>
      </c>
      <c r="O5395" s="5">
        <f t="shared" si="84"/>
        <v>0.45999999999999996</v>
      </c>
    </row>
    <row r="5396" spans="1:15" x14ac:dyDescent="0.25">
      <c r="A5396" t="s">
        <v>672</v>
      </c>
      <c r="B5396" t="s">
        <v>38</v>
      </c>
      <c r="C5396" t="s">
        <v>30</v>
      </c>
      <c r="D5396" t="s">
        <v>17</v>
      </c>
      <c r="E5396" t="s">
        <v>167</v>
      </c>
      <c r="F5396" t="s">
        <v>56</v>
      </c>
      <c r="G5396">
        <v>19805</v>
      </c>
      <c r="H5396" t="s">
        <v>119</v>
      </c>
      <c r="I5396" t="s">
        <v>32</v>
      </c>
      <c r="J5396" t="s">
        <v>64</v>
      </c>
      <c r="K5396">
        <v>213.08</v>
      </c>
      <c r="L5396">
        <v>7</v>
      </c>
      <c r="M5396">
        <v>0</v>
      </c>
      <c r="N5396">
        <v>102.2784</v>
      </c>
      <c r="O5396" s="5">
        <f t="shared" si="84"/>
        <v>0.48</v>
      </c>
    </row>
    <row r="5397" spans="1:15" x14ac:dyDescent="0.25">
      <c r="A5397" t="s">
        <v>672</v>
      </c>
      <c r="B5397" t="s">
        <v>38</v>
      </c>
      <c r="C5397" t="s">
        <v>30</v>
      </c>
      <c r="D5397" t="s">
        <v>17</v>
      </c>
      <c r="E5397" t="s">
        <v>167</v>
      </c>
      <c r="F5397" t="s">
        <v>56</v>
      </c>
      <c r="G5397">
        <v>19805</v>
      </c>
      <c r="H5397" t="s">
        <v>119</v>
      </c>
      <c r="I5397" t="s">
        <v>21</v>
      </c>
      <c r="J5397" t="s">
        <v>22</v>
      </c>
      <c r="K5397">
        <v>1025.8800000000001</v>
      </c>
      <c r="L5397">
        <v>6</v>
      </c>
      <c r="M5397">
        <v>0</v>
      </c>
      <c r="N5397">
        <v>235.95240000000001</v>
      </c>
      <c r="O5397" s="5">
        <f t="shared" si="84"/>
        <v>0.22999999999999998</v>
      </c>
    </row>
    <row r="5398" spans="1:15" x14ac:dyDescent="0.25">
      <c r="A5398" t="s">
        <v>872</v>
      </c>
      <c r="B5398" t="s">
        <v>15</v>
      </c>
      <c r="C5398" t="s">
        <v>30</v>
      </c>
      <c r="D5398" t="s">
        <v>17</v>
      </c>
      <c r="E5398" t="s">
        <v>429</v>
      </c>
      <c r="F5398" t="s">
        <v>61</v>
      </c>
      <c r="G5398">
        <v>84604</v>
      </c>
      <c r="H5398" t="s">
        <v>31</v>
      </c>
      <c r="I5398" t="s">
        <v>32</v>
      </c>
      <c r="J5398" t="s">
        <v>80</v>
      </c>
      <c r="K5398">
        <v>21.98</v>
      </c>
      <c r="L5398">
        <v>7</v>
      </c>
      <c r="M5398">
        <v>0</v>
      </c>
      <c r="N5398">
        <v>9.891</v>
      </c>
      <c r="O5398" s="5">
        <f t="shared" si="84"/>
        <v>0.45</v>
      </c>
    </row>
    <row r="5399" spans="1:15" x14ac:dyDescent="0.25">
      <c r="A5399" t="s">
        <v>640</v>
      </c>
      <c r="B5399" t="s">
        <v>578</v>
      </c>
      <c r="C5399" t="s">
        <v>30</v>
      </c>
      <c r="D5399" t="s">
        <v>17</v>
      </c>
      <c r="E5399" t="s">
        <v>65</v>
      </c>
      <c r="F5399" t="s">
        <v>27</v>
      </c>
      <c r="G5399">
        <v>94110</v>
      </c>
      <c r="H5399" t="s">
        <v>31</v>
      </c>
      <c r="I5399" t="s">
        <v>21</v>
      </c>
      <c r="J5399" t="s">
        <v>48</v>
      </c>
      <c r="K5399">
        <v>63.2</v>
      </c>
      <c r="L5399">
        <v>5</v>
      </c>
      <c r="M5399">
        <v>0</v>
      </c>
      <c r="N5399">
        <v>23.384</v>
      </c>
      <c r="O5399" s="5">
        <f t="shared" si="84"/>
        <v>0.37</v>
      </c>
    </row>
    <row r="5400" spans="1:15" x14ac:dyDescent="0.25">
      <c r="A5400" t="s">
        <v>633</v>
      </c>
      <c r="B5400" t="s">
        <v>38</v>
      </c>
      <c r="C5400" t="s">
        <v>30</v>
      </c>
      <c r="D5400" t="s">
        <v>17</v>
      </c>
      <c r="E5400" t="s">
        <v>26</v>
      </c>
      <c r="F5400" t="s">
        <v>27</v>
      </c>
      <c r="G5400">
        <v>90004</v>
      </c>
      <c r="H5400" t="s">
        <v>31</v>
      </c>
      <c r="I5400" t="s">
        <v>32</v>
      </c>
      <c r="J5400" t="s">
        <v>68</v>
      </c>
      <c r="K5400">
        <v>39</v>
      </c>
      <c r="L5400">
        <v>12</v>
      </c>
      <c r="M5400">
        <v>0</v>
      </c>
      <c r="N5400">
        <v>11.31</v>
      </c>
      <c r="O5400" s="5">
        <f t="shared" si="84"/>
        <v>0.29000000000000004</v>
      </c>
    </row>
    <row r="5401" spans="1:15" x14ac:dyDescent="0.25">
      <c r="A5401" t="s">
        <v>1007</v>
      </c>
      <c r="B5401" t="s">
        <v>38</v>
      </c>
      <c r="C5401" t="s">
        <v>30</v>
      </c>
      <c r="D5401" t="s">
        <v>17</v>
      </c>
      <c r="E5401" t="s">
        <v>354</v>
      </c>
      <c r="F5401" t="s">
        <v>124</v>
      </c>
      <c r="G5401">
        <v>43130</v>
      </c>
      <c r="H5401" t="s">
        <v>119</v>
      </c>
      <c r="I5401" t="s">
        <v>32</v>
      </c>
      <c r="J5401" t="s">
        <v>64</v>
      </c>
      <c r="K5401">
        <v>2.907</v>
      </c>
      <c r="L5401">
        <v>3</v>
      </c>
      <c r="M5401">
        <v>0.7</v>
      </c>
      <c r="N5401">
        <v>-2.0348999999999999</v>
      </c>
      <c r="O5401" s="5">
        <f t="shared" si="84"/>
        <v>-0.7</v>
      </c>
    </row>
    <row r="5402" spans="1:15" x14ac:dyDescent="0.25">
      <c r="A5402" t="s">
        <v>633</v>
      </c>
      <c r="B5402" t="s">
        <v>38</v>
      </c>
      <c r="C5402" t="s">
        <v>16</v>
      </c>
      <c r="D5402" t="s">
        <v>17</v>
      </c>
      <c r="E5402" t="s">
        <v>26</v>
      </c>
      <c r="F5402" t="s">
        <v>27</v>
      </c>
      <c r="G5402">
        <v>90004</v>
      </c>
      <c r="H5402" t="s">
        <v>31</v>
      </c>
      <c r="I5402" t="s">
        <v>21</v>
      </c>
      <c r="J5402" t="s">
        <v>22</v>
      </c>
      <c r="K5402">
        <v>556.66499999999996</v>
      </c>
      <c r="L5402">
        <v>5</v>
      </c>
      <c r="M5402">
        <v>0.15</v>
      </c>
      <c r="N5402">
        <v>6.5490000000000004</v>
      </c>
      <c r="O5402" s="5">
        <f t="shared" si="84"/>
        <v>1.1764705882352943E-2</v>
      </c>
    </row>
    <row r="5403" spans="1:15" x14ac:dyDescent="0.25">
      <c r="A5403" t="s">
        <v>636</v>
      </c>
      <c r="B5403" t="s">
        <v>155</v>
      </c>
      <c r="C5403" t="s">
        <v>16</v>
      </c>
      <c r="D5403" t="s">
        <v>17</v>
      </c>
      <c r="E5403" t="s">
        <v>44</v>
      </c>
      <c r="F5403" t="s">
        <v>45</v>
      </c>
      <c r="G5403">
        <v>98103</v>
      </c>
      <c r="H5403" t="s">
        <v>31</v>
      </c>
      <c r="I5403" t="s">
        <v>58</v>
      </c>
      <c r="J5403" t="s">
        <v>129</v>
      </c>
      <c r="K5403">
        <v>71.98</v>
      </c>
      <c r="L5403">
        <v>2</v>
      </c>
      <c r="M5403">
        <v>0</v>
      </c>
      <c r="N5403">
        <v>15.1158</v>
      </c>
      <c r="O5403" s="5">
        <f t="shared" si="84"/>
        <v>0.21</v>
      </c>
    </row>
    <row r="5404" spans="1:15" x14ac:dyDescent="0.25">
      <c r="A5404" t="s">
        <v>636</v>
      </c>
      <c r="B5404" t="s">
        <v>155</v>
      </c>
      <c r="C5404" t="s">
        <v>16</v>
      </c>
      <c r="D5404" t="s">
        <v>17</v>
      </c>
      <c r="E5404" t="s">
        <v>44</v>
      </c>
      <c r="F5404" t="s">
        <v>45</v>
      </c>
      <c r="G5404">
        <v>98103</v>
      </c>
      <c r="H5404" t="s">
        <v>31</v>
      </c>
      <c r="I5404" t="s">
        <v>58</v>
      </c>
      <c r="J5404" t="s">
        <v>129</v>
      </c>
      <c r="K5404">
        <v>79.98</v>
      </c>
      <c r="L5404">
        <v>2</v>
      </c>
      <c r="M5404">
        <v>0</v>
      </c>
      <c r="N5404">
        <v>26.3934</v>
      </c>
      <c r="O5404" s="5">
        <f t="shared" si="84"/>
        <v>0.32999999999999996</v>
      </c>
    </row>
    <row r="5405" spans="1:15" x14ac:dyDescent="0.25">
      <c r="A5405" t="s">
        <v>652</v>
      </c>
      <c r="B5405" t="s">
        <v>38</v>
      </c>
      <c r="C5405" t="s">
        <v>30</v>
      </c>
      <c r="D5405" t="s">
        <v>17</v>
      </c>
      <c r="E5405" t="s">
        <v>110</v>
      </c>
      <c r="F5405" t="s">
        <v>94</v>
      </c>
      <c r="G5405">
        <v>10024</v>
      </c>
      <c r="H5405" t="s">
        <v>119</v>
      </c>
      <c r="I5405" t="s">
        <v>32</v>
      </c>
      <c r="J5405" t="s">
        <v>64</v>
      </c>
      <c r="K5405">
        <v>24.672000000000001</v>
      </c>
      <c r="L5405">
        <v>4</v>
      </c>
      <c r="M5405">
        <v>0.2</v>
      </c>
      <c r="N5405">
        <v>7.71</v>
      </c>
      <c r="O5405" s="5">
        <f t="shared" si="84"/>
        <v>0.3125</v>
      </c>
    </row>
    <row r="5406" spans="1:15" x14ac:dyDescent="0.25">
      <c r="A5406" t="s">
        <v>652</v>
      </c>
      <c r="B5406" t="s">
        <v>38</v>
      </c>
      <c r="C5406" t="s">
        <v>30</v>
      </c>
      <c r="D5406" t="s">
        <v>17</v>
      </c>
      <c r="E5406" t="s">
        <v>110</v>
      </c>
      <c r="F5406" t="s">
        <v>94</v>
      </c>
      <c r="G5406">
        <v>10024</v>
      </c>
      <c r="H5406" t="s">
        <v>119</v>
      </c>
      <c r="I5406" t="s">
        <v>32</v>
      </c>
      <c r="J5406" t="s">
        <v>64</v>
      </c>
      <c r="K5406">
        <v>3.7440000000000002</v>
      </c>
      <c r="L5406">
        <v>1</v>
      </c>
      <c r="M5406">
        <v>0.2</v>
      </c>
      <c r="N5406">
        <v>1.3104</v>
      </c>
      <c r="O5406" s="5">
        <f t="shared" si="84"/>
        <v>0.35</v>
      </c>
    </row>
    <row r="5407" spans="1:15" x14ac:dyDescent="0.25">
      <c r="A5407" t="s">
        <v>633</v>
      </c>
      <c r="B5407" t="s">
        <v>38</v>
      </c>
      <c r="C5407" t="s">
        <v>16</v>
      </c>
      <c r="D5407" t="s">
        <v>17</v>
      </c>
      <c r="E5407" t="s">
        <v>26</v>
      </c>
      <c r="F5407" t="s">
        <v>27</v>
      </c>
      <c r="G5407">
        <v>90045</v>
      </c>
      <c r="H5407" t="s">
        <v>31</v>
      </c>
      <c r="I5407" t="s">
        <v>58</v>
      </c>
      <c r="J5407" t="s">
        <v>59</v>
      </c>
      <c r="K5407">
        <v>445.96</v>
      </c>
      <c r="L5407">
        <v>5</v>
      </c>
      <c r="M5407">
        <v>0.2</v>
      </c>
      <c r="N5407">
        <v>55.744999999999997</v>
      </c>
      <c r="O5407" s="5">
        <f t="shared" si="84"/>
        <v>0.125</v>
      </c>
    </row>
    <row r="5408" spans="1:15" x14ac:dyDescent="0.25">
      <c r="A5408" t="s">
        <v>633</v>
      </c>
      <c r="B5408" t="s">
        <v>38</v>
      </c>
      <c r="C5408" t="s">
        <v>16</v>
      </c>
      <c r="D5408" t="s">
        <v>17</v>
      </c>
      <c r="E5408" t="s">
        <v>26</v>
      </c>
      <c r="F5408" t="s">
        <v>27</v>
      </c>
      <c r="G5408">
        <v>90045</v>
      </c>
      <c r="H5408" t="s">
        <v>31</v>
      </c>
      <c r="I5408" t="s">
        <v>58</v>
      </c>
      <c r="J5408" t="s">
        <v>129</v>
      </c>
      <c r="K5408">
        <v>36.24</v>
      </c>
      <c r="L5408">
        <v>1</v>
      </c>
      <c r="M5408">
        <v>0</v>
      </c>
      <c r="N5408">
        <v>15.220800000000001</v>
      </c>
      <c r="O5408" s="5">
        <f t="shared" si="84"/>
        <v>0.42</v>
      </c>
    </row>
    <row r="5409" spans="1:15" x14ac:dyDescent="0.25">
      <c r="A5409" t="s">
        <v>633</v>
      </c>
      <c r="B5409" t="s">
        <v>38</v>
      </c>
      <c r="C5409" t="s">
        <v>16</v>
      </c>
      <c r="D5409" t="s">
        <v>17</v>
      </c>
      <c r="E5409" t="s">
        <v>26</v>
      </c>
      <c r="F5409" t="s">
        <v>27</v>
      </c>
      <c r="G5409">
        <v>90045</v>
      </c>
      <c r="H5409" t="s">
        <v>31</v>
      </c>
      <c r="I5409" t="s">
        <v>32</v>
      </c>
      <c r="J5409" t="s">
        <v>195</v>
      </c>
      <c r="K5409">
        <v>10.65</v>
      </c>
      <c r="L5409">
        <v>3</v>
      </c>
      <c r="M5409">
        <v>0</v>
      </c>
      <c r="N5409">
        <v>5.0054999999999996</v>
      </c>
      <c r="O5409" s="5">
        <f t="shared" si="84"/>
        <v>0.47</v>
      </c>
    </row>
    <row r="5410" spans="1:15" x14ac:dyDescent="0.25">
      <c r="A5410" t="s">
        <v>640</v>
      </c>
      <c r="B5410" t="s">
        <v>38</v>
      </c>
      <c r="C5410" t="s">
        <v>30</v>
      </c>
      <c r="D5410" t="s">
        <v>17</v>
      </c>
      <c r="E5410" t="s">
        <v>65</v>
      </c>
      <c r="F5410" t="s">
        <v>27</v>
      </c>
      <c r="G5410">
        <v>94109</v>
      </c>
      <c r="H5410" t="s">
        <v>31</v>
      </c>
      <c r="I5410" t="s">
        <v>32</v>
      </c>
      <c r="J5410" t="s">
        <v>80</v>
      </c>
      <c r="K5410">
        <v>87.92</v>
      </c>
      <c r="L5410">
        <v>4</v>
      </c>
      <c r="M5410">
        <v>0</v>
      </c>
      <c r="N5410">
        <v>40.443199999999997</v>
      </c>
      <c r="O5410" s="5">
        <f t="shared" si="84"/>
        <v>0.45999999999999996</v>
      </c>
    </row>
    <row r="5411" spans="1:15" x14ac:dyDescent="0.25">
      <c r="A5411" t="s">
        <v>640</v>
      </c>
      <c r="B5411" t="s">
        <v>38</v>
      </c>
      <c r="C5411" t="s">
        <v>30</v>
      </c>
      <c r="D5411" t="s">
        <v>17</v>
      </c>
      <c r="E5411" t="s">
        <v>65</v>
      </c>
      <c r="F5411" t="s">
        <v>27</v>
      </c>
      <c r="G5411">
        <v>94109</v>
      </c>
      <c r="H5411" t="s">
        <v>31</v>
      </c>
      <c r="I5411" t="s">
        <v>32</v>
      </c>
      <c r="J5411" t="s">
        <v>64</v>
      </c>
      <c r="K5411">
        <v>22.423999999999999</v>
      </c>
      <c r="L5411">
        <v>1</v>
      </c>
      <c r="M5411">
        <v>0.2</v>
      </c>
      <c r="N5411">
        <v>8.4090000000000007</v>
      </c>
      <c r="O5411" s="5">
        <f t="shared" si="84"/>
        <v>0.37500000000000006</v>
      </c>
    </row>
    <row r="5412" spans="1:15" x14ac:dyDescent="0.25">
      <c r="A5412" t="s">
        <v>640</v>
      </c>
      <c r="B5412" t="s">
        <v>38</v>
      </c>
      <c r="C5412" t="s">
        <v>30</v>
      </c>
      <c r="D5412" t="s">
        <v>17</v>
      </c>
      <c r="E5412" t="s">
        <v>65</v>
      </c>
      <c r="F5412" t="s">
        <v>27</v>
      </c>
      <c r="G5412">
        <v>94109</v>
      </c>
      <c r="H5412" t="s">
        <v>31</v>
      </c>
      <c r="I5412" t="s">
        <v>32</v>
      </c>
      <c r="J5412" t="s">
        <v>64</v>
      </c>
      <c r="K5412">
        <v>90.48</v>
      </c>
      <c r="L5412">
        <v>3</v>
      </c>
      <c r="M5412">
        <v>0.2</v>
      </c>
      <c r="N5412">
        <v>33.93</v>
      </c>
      <c r="O5412" s="5">
        <f t="shared" si="84"/>
        <v>0.375</v>
      </c>
    </row>
    <row r="5413" spans="1:15" x14ac:dyDescent="0.25">
      <c r="A5413" t="s">
        <v>640</v>
      </c>
      <c r="B5413" t="s">
        <v>38</v>
      </c>
      <c r="C5413" t="s">
        <v>30</v>
      </c>
      <c r="D5413" t="s">
        <v>17</v>
      </c>
      <c r="E5413" t="s">
        <v>65</v>
      </c>
      <c r="F5413" t="s">
        <v>27</v>
      </c>
      <c r="G5413">
        <v>94109</v>
      </c>
      <c r="H5413" t="s">
        <v>31</v>
      </c>
      <c r="I5413" t="s">
        <v>32</v>
      </c>
      <c r="J5413" t="s">
        <v>43</v>
      </c>
      <c r="K5413">
        <v>42.76</v>
      </c>
      <c r="L5413">
        <v>1</v>
      </c>
      <c r="M5413">
        <v>0</v>
      </c>
      <c r="N5413">
        <v>11.117599999999999</v>
      </c>
      <c r="O5413" s="5">
        <f t="shared" si="84"/>
        <v>0.26</v>
      </c>
    </row>
    <row r="5414" spans="1:15" x14ac:dyDescent="0.25">
      <c r="A5414" t="s">
        <v>1139</v>
      </c>
      <c r="B5414" t="s">
        <v>38</v>
      </c>
      <c r="C5414" t="s">
        <v>16</v>
      </c>
      <c r="D5414" t="s">
        <v>17</v>
      </c>
      <c r="E5414" t="s">
        <v>258</v>
      </c>
      <c r="F5414" t="s">
        <v>135</v>
      </c>
      <c r="G5414">
        <v>88101</v>
      </c>
      <c r="H5414" t="s">
        <v>31</v>
      </c>
      <c r="I5414" t="s">
        <v>32</v>
      </c>
      <c r="J5414" t="s">
        <v>64</v>
      </c>
      <c r="K5414">
        <v>10.08</v>
      </c>
      <c r="L5414">
        <v>7</v>
      </c>
      <c r="M5414">
        <v>0.2</v>
      </c>
      <c r="N5414">
        <v>3.528</v>
      </c>
      <c r="O5414" s="5">
        <f t="shared" si="84"/>
        <v>0.35</v>
      </c>
    </row>
    <row r="5415" spans="1:15" x14ac:dyDescent="0.25">
      <c r="A5415" t="s">
        <v>1139</v>
      </c>
      <c r="B5415" t="s">
        <v>38</v>
      </c>
      <c r="C5415" t="s">
        <v>16</v>
      </c>
      <c r="D5415" t="s">
        <v>17</v>
      </c>
      <c r="E5415" t="s">
        <v>258</v>
      </c>
      <c r="F5415" t="s">
        <v>135</v>
      </c>
      <c r="G5415">
        <v>88101</v>
      </c>
      <c r="H5415" t="s">
        <v>31</v>
      </c>
      <c r="I5415" t="s">
        <v>58</v>
      </c>
      <c r="J5415" t="s">
        <v>129</v>
      </c>
      <c r="K5415">
        <v>101.34</v>
      </c>
      <c r="L5415">
        <v>3</v>
      </c>
      <c r="M5415">
        <v>0</v>
      </c>
      <c r="N5415">
        <v>8.1072000000000006</v>
      </c>
      <c r="O5415" s="5">
        <f t="shared" si="84"/>
        <v>0.08</v>
      </c>
    </row>
    <row r="5416" spans="1:15" x14ac:dyDescent="0.25">
      <c r="A5416" t="s">
        <v>1081</v>
      </c>
      <c r="B5416" t="s">
        <v>155</v>
      </c>
      <c r="C5416" t="s">
        <v>16</v>
      </c>
      <c r="D5416" t="s">
        <v>17</v>
      </c>
      <c r="E5416" t="s">
        <v>593</v>
      </c>
      <c r="F5416" t="s">
        <v>91</v>
      </c>
      <c r="G5416">
        <v>67212</v>
      </c>
      <c r="H5416" t="s">
        <v>89</v>
      </c>
      <c r="I5416" t="s">
        <v>58</v>
      </c>
      <c r="J5416" t="s">
        <v>59</v>
      </c>
      <c r="K5416">
        <v>224.75</v>
      </c>
      <c r="L5416">
        <v>5</v>
      </c>
      <c r="M5416">
        <v>0</v>
      </c>
      <c r="N5416">
        <v>62.93</v>
      </c>
      <c r="O5416" s="5">
        <f t="shared" si="84"/>
        <v>0.27999999999999997</v>
      </c>
    </row>
    <row r="5417" spans="1:15" x14ac:dyDescent="0.25">
      <c r="A5417" t="s">
        <v>654</v>
      </c>
      <c r="B5417" t="s">
        <v>38</v>
      </c>
      <c r="C5417" t="s">
        <v>16</v>
      </c>
      <c r="D5417" t="s">
        <v>17</v>
      </c>
      <c r="E5417" t="s">
        <v>116</v>
      </c>
      <c r="F5417" t="s">
        <v>74</v>
      </c>
      <c r="G5417">
        <v>60653</v>
      </c>
      <c r="H5417" t="s">
        <v>89</v>
      </c>
      <c r="I5417" t="s">
        <v>32</v>
      </c>
      <c r="J5417" t="s">
        <v>68</v>
      </c>
      <c r="K5417">
        <v>73.176000000000002</v>
      </c>
      <c r="L5417">
        <v>6</v>
      </c>
      <c r="M5417">
        <v>0.8</v>
      </c>
      <c r="N5417">
        <v>-197.5752</v>
      </c>
      <c r="O5417" s="5">
        <f t="shared" si="84"/>
        <v>-2.6999999999999997</v>
      </c>
    </row>
    <row r="5418" spans="1:15" x14ac:dyDescent="0.25">
      <c r="A5418" t="s">
        <v>654</v>
      </c>
      <c r="B5418" t="s">
        <v>38</v>
      </c>
      <c r="C5418" t="s">
        <v>16</v>
      </c>
      <c r="D5418" t="s">
        <v>17</v>
      </c>
      <c r="E5418" t="s">
        <v>116</v>
      </c>
      <c r="F5418" t="s">
        <v>74</v>
      </c>
      <c r="G5418">
        <v>60653</v>
      </c>
      <c r="H5418" t="s">
        <v>89</v>
      </c>
      <c r="I5418" t="s">
        <v>32</v>
      </c>
      <c r="J5418" t="s">
        <v>80</v>
      </c>
      <c r="K5418">
        <v>20.736000000000001</v>
      </c>
      <c r="L5418">
        <v>4</v>
      </c>
      <c r="M5418">
        <v>0.2</v>
      </c>
      <c r="N5418">
        <v>7.2576000000000001</v>
      </c>
      <c r="O5418" s="5">
        <f t="shared" si="84"/>
        <v>0.35</v>
      </c>
    </row>
    <row r="5419" spans="1:15" x14ac:dyDescent="0.25">
      <c r="A5419" t="s">
        <v>654</v>
      </c>
      <c r="B5419" t="s">
        <v>38</v>
      </c>
      <c r="C5419" t="s">
        <v>16</v>
      </c>
      <c r="D5419" t="s">
        <v>17</v>
      </c>
      <c r="E5419" t="s">
        <v>116</v>
      </c>
      <c r="F5419" t="s">
        <v>74</v>
      </c>
      <c r="G5419">
        <v>60653</v>
      </c>
      <c r="H5419" t="s">
        <v>89</v>
      </c>
      <c r="I5419" t="s">
        <v>58</v>
      </c>
      <c r="J5419" t="s">
        <v>59</v>
      </c>
      <c r="K5419">
        <v>39.984000000000002</v>
      </c>
      <c r="L5419">
        <v>2</v>
      </c>
      <c r="M5419">
        <v>0.2</v>
      </c>
      <c r="N5419">
        <v>-8.9963999999999995</v>
      </c>
      <c r="O5419" s="5">
        <f t="shared" si="84"/>
        <v>-0.22499999999999998</v>
      </c>
    </row>
    <row r="5420" spans="1:15" x14ac:dyDescent="0.25">
      <c r="A5420" t="s">
        <v>804</v>
      </c>
      <c r="B5420" t="s">
        <v>15</v>
      </c>
      <c r="C5420" t="s">
        <v>30</v>
      </c>
      <c r="D5420" t="s">
        <v>17</v>
      </c>
      <c r="E5420" t="s">
        <v>357</v>
      </c>
      <c r="F5420" t="s">
        <v>66</v>
      </c>
      <c r="G5420">
        <v>68104</v>
      </c>
      <c r="H5420" t="s">
        <v>89</v>
      </c>
      <c r="I5420" t="s">
        <v>32</v>
      </c>
      <c r="J5420" t="s">
        <v>64</v>
      </c>
      <c r="K5420">
        <v>15.36</v>
      </c>
      <c r="L5420">
        <v>2</v>
      </c>
      <c r="M5420">
        <v>0</v>
      </c>
      <c r="N5420">
        <v>7.68</v>
      </c>
      <c r="O5420" s="5">
        <f t="shared" si="84"/>
        <v>0.5</v>
      </c>
    </row>
    <row r="5421" spans="1:15" x14ac:dyDescent="0.25">
      <c r="A5421" t="s">
        <v>644</v>
      </c>
      <c r="B5421" t="s">
        <v>155</v>
      </c>
      <c r="C5421" t="s">
        <v>16</v>
      </c>
      <c r="D5421" t="s">
        <v>17</v>
      </c>
      <c r="E5421" t="s">
        <v>81</v>
      </c>
      <c r="F5421" t="s">
        <v>50</v>
      </c>
      <c r="G5421">
        <v>77041</v>
      </c>
      <c r="H5421" t="s">
        <v>89</v>
      </c>
      <c r="I5421" t="s">
        <v>32</v>
      </c>
      <c r="J5421" t="s">
        <v>80</v>
      </c>
      <c r="K5421">
        <v>36.287999999999997</v>
      </c>
      <c r="L5421">
        <v>7</v>
      </c>
      <c r="M5421">
        <v>0.2</v>
      </c>
      <c r="N5421">
        <v>12.700799999999999</v>
      </c>
      <c r="O5421" s="5">
        <f t="shared" si="84"/>
        <v>0.35000000000000003</v>
      </c>
    </row>
    <row r="5422" spans="1:15" x14ac:dyDescent="0.25">
      <c r="A5422" t="s">
        <v>644</v>
      </c>
      <c r="B5422" t="s">
        <v>155</v>
      </c>
      <c r="C5422" t="s">
        <v>16</v>
      </c>
      <c r="D5422" t="s">
        <v>17</v>
      </c>
      <c r="E5422" t="s">
        <v>81</v>
      </c>
      <c r="F5422" t="s">
        <v>50</v>
      </c>
      <c r="G5422">
        <v>77041</v>
      </c>
      <c r="H5422" t="s">
        <v>89</v>
      </c>
      <c r="I5422" t="s">
        <v>58</v>
      </c>
      <c r="J5422" t="s">
        <v>59</v>
      </c>
      <c r="K5422">
        <v>150.38399999999999</v>
      </c>
      <c r="L5422">
        <v>2</v>
      </c>
      <c r="M5422">
        <v>0.2</v>
      </c>
      <c r="N5422">
        <v>15.038399999999999</v>
      </c>
      <c r="O5422" s="5">
        <f t="shared" si="84"/>
        <v>0.1</v>
      </c>
    </row>
    <row r="5423" spans="1:15" x14ac:dyDescent="0.25">
      <c r="A5423" t="s">
        <v>642</v>
      </c>
      <c r="B5423" t="s">
        <v>15</v>
      </c>
      <c r="C5423" t="s">
        <v>16</v>
      </c>
      <c r="D5423" t="s">
        <v>17</v>
      </c>
      <c r="E5423" t="s">
        <v>73</v>
      </c>
      <c r="F5423" t="s">
        <v>70</v>
      </c>
      <c r="G5423">
        <v>19134</v>
      </c>
      <c r="H5423" t="s">
        <v>119</v>
      </c>
      <c r="I5423" t="s">
        <v>58</v>
      </c>
      <c r="J5423" t="s">
        <v>59</v>
      </c>
      <c r="K5423">
        <v>280.78199999999998</v>
      </c>
      <c r="L5423">
        <v>3</v>
      </c>
      <c r="M5423">
        <v>0.4</v>
      </c>
      <c r="N5423">
        <v>-60.836100000000002</v>
      </c>
      <c r="O5423" s="5">
        <f t="shared" si="84"/>
        <v>-0.21666666666666667</v>
      </c>
    </row>
    <row r="5424" spans="1:15" x14ac:dyDescent="0.25">
      <c r="A5424" t="s">
        <v>642</v>
      </c>
      <c r="B5424" t="s">
        <v>15</v>
      </c>
      <c r="C5424" t="s">
        <v>16</v>
      </c>
      <c r="D5424" t="s">
        <v>17</v>
      </c>
      <c r="E5424" t="s">
        <v>73</v>
      </c>
      <c r="F5424" t="s">
        <v>70</v>
      </c>
      <c r="G5424">
        <v>19134</v>
      </c>
      <c r="H5424" t="s">
        <v>119</v>
      </c>
      <c r="I5424" t="s">
        <v>58</v>
      </c>
      <c r="J5424" t="s">
        <v>129</v>
      </c>
      <c r="K5424">
        <v>31.984000000000002</v>
      </c>
      <c r="L5424">
        <v>2</v>
      </c>
      <c r="M5424">
        <v>0.2</v>
      </c>
      <c r="N5424">
        <v>1.1994</v>
      </c>
      <c r="O5424" s="5">
        <f t="shared" si="84"/>
        <v>3.7499999999999999E-2</v>
      </c>
    </row>
    <row r="5425" spans="1:15" x14ac:dyDescent="0.25">
      <c r="A5425" t="s">
        <v>633</v>
      </c>
      <c r="B5425" t="s">
        <v>38</v>
      </c>
      <c r="C5425" t="s">
        <v>16</v>
      </c>
      <c r="D5425" t="s">
        <v>17</v>
      </c>
      <c r="E5425" t="s">
        <v>26</v>
      </c>
      <c r="F5425" t="s">
        <v>27</v>
      </c>
      <c r="G5425">
        <v>90045</v>
      </c>
      <c r="H5425" t="s">
        <v>31</v>
      </c>
      <c r="I5425" t="s">
        <v>32</v>
      </c>
      <c r="J5425" t="s">
        <v>64</v>
      </c>
      <c r="K5425">
        <v>11.231999999999999</v>
      </c>
      <c r="L5425">
        <v>3</v>
      </c>
      <c r="M5425">
        <v>0.2</v>
      </c>
      <c r="N5425">
        <v>3.9312</v>
      </c>
      <c r="O5425" s="5">
        <f t="shared" si="84"/>
        <v>0.35000000000000003</v>
      </c>
    </row>
    <row r="5426" spans="1:15" x14ac:dyDescent="0.25">
      <c r="A5426" t="s">
        <v>741</v>
      </c>
      <c r="B5426" t="s">
        <v>15</v>
      </c>
      <c r="C5426" t="s">
        <v>30</v>
      </c>
      <c r="D5426" t="s">
        <v>17</v>
      </c>
      <c r="E5426" t="s">
        <v>279</v>
      </c>
      <c r="F5426" t="s">
        <v>19</v>
      </c>
      <c r="G5426">
        <v>40475</v>
      </c>
      <c r="H5426" t="s">
        <v>20</v>
      </c>
      <c r="I5426" t="s">
        <v>32</v>
      </c>
      <c r="J5426" t="s">
        <v>80</v>
      </c>
      <c r="K5426">
        <v>26.4</v>
      </c>
      <c r="L5426">
        <v>5</v>
      </c>
      <c r="M5426">
        <v>0</v>
      </c>
      <c r="N5426">
        <v>11.88</v>
      </c>
      <c r="O5426" s="5">
        <f t="shared" si="84"/>
        <v>0.45000000000000007</v>
      </c>
    </row>
    <row r="5427" spans="1:15" x14ac:dyDescent="0.25">
      <c r="A5427" t="s">
        <v>1109</v>
      </c>
      <c r="B5427" t="s">
        <v>38</v>
      </c>
      <c r="C5427" t="s">
        <v>16</v>
      </c>
      <c r="D5427" t="s">
        <v>17</v>
      </c>
      <c r="E5427" t="s">
        <v>604</v>
      </c>
      <c r="F5427" t="s">
        <v>51</v>
      </c>
      <c r="G5427">
        <v>6708</v>
      </c>
      <c r="H5427" t="s">
        <v>119</v>
      </c>
      <c r="I5427" t="s">
        <v>32</v>
      </c>
      <c r="J5427" t="s">
        <v>53</v>
      </c>
      <c r="K5427">
        <v>3.52</v>
      </c>
      <c r="L5427">
        <v>2</v>
      </c>
      <c r="M5427">
        <v>0</v>
      </c>
      <c r="N5427">
        <v>1.0207999999999999</v>
      </c>
      <c r="O5427" s="5">
        <f t="shared" si="84"/>
        <v>0.28999999999999998</v>
      </c>
    </row>
    <row r="5428" spans="1:15" x14ac:dyDescent="0.25">
      <c r="A5428" t="s">
        <v>633</v>
      </c>
      <c r="B5428" t="s">
        <v>155</v>
      </c>
      <c r="C5428" t="s">
        <v>16</v>
      </c>
      <c r="D5428" t="s">
        <v>17</v>
      </c>
      <c r="E5428" t="s">
        <v>26</v>
      </c>
      <c r="F5428" t="s">
        <v>27</v>
      </c>
      <c r="G5428">
        <v>90045</v>
      </c>
      <c r="H5428" t="s">
        <v>31</v>
      </c>
      <c r="I5428" t="s">
        <v>58</v>
      </c>
      <c r="J5428" t="s">
        <v>129</v>
      </c>
      <c r="K5428">
        <v>1649.95</v>
      </c>
      <c r="L5428">
        <v>5</v>
      </c>
      <c r="M5428">
        <v>0</v>
      </c>
      <c r="N5428">
        <v>659.98</v>
      </c>
      <c r="O5428" s="5">
        <f t="shared" si="84"/>
        <v>0.4</v>
      </c>
    </row>
    <row r="5429" spans="1:15" x14ac:dyDescent="0.25">
      <c r="A5429" t="s">
        <v>633</v>
      </c>
      <c r="B5429" t="s">
        <v>155</v>
      </c>
      <c r="C5429" t="s">
        <v>16</v>
      </c>
      <c r="D5429" t="s">
        <v>17</v>
      </c>
      <c r="E5429" t="s">
        <v>26</v>
      </c>
      <c r="F5429" t="s">
        <v>27</v>
      </c>
      <c r="G5429">
        <v>90045</v>
      </c>
      <c r="H5429" t="s">
        <v>31</v>
      </c>
      <c r="I5429" t="s">
        <v>21</v>
      </c>
      <c r="J5429" t="s">
        <v>48</v>
      </c>
      <c r="K5429">
        <v>111.9</v>
      </c>
      <c r="L5429">
        <v>6</v>
      </c>
      <c r="M5429">
        <v>0</v>
      </c>
      <c r="N5429">
        <v>51.473999999999997</v>
      </c>
      <c r="O5429" s="5">
        <f t="shared" si="84"/>
        <v>0.45999999999999996</v>
      </c>
    </row>
    <row r="5430" spans="1:15" x14ac:dyDescent="0.25">
      <c r="A5430" t="s">
        <v>633</v>
      </c>
      <c r="B5430" t="s">
        <v>578</v>
      </c>
      <c r="C5430" t="s">
        <v>88</v>
      </c>
      <c r="D5430" t="s">
        <v>17</v>
      </c>
      <c r="E5430" t="s">
        <v>26</v>
      </c>
      <c r="F5430" t="s">
        <v>27</v>
      </c>
      <c r="G5430">
        <v>90036</v>
      </c>
      <c r="H5430" t="s">
        <v>31</v>
      </c>
      <c r="I5430" t="s">
        <v>21</v>
      </c>
      <c r="J5430" t="s">
        <v>22</v>
      </c>
      <c r="K5430">
        <v>599.16499999999996</v>
      </c>
      <c r="L5430">
        <v>5</v>
      </c>
      <c r="M5430">
        <v>0.15</v>
      </c>
      <c r="N5430">
        <v>35.244999999999997</v>
      </c>
      <c r="O5430" s="5">
        <f t="shared" si="84"/>
        <v>5.8823529411764705E-2</v>
      </c>
    </row>
    <row r="5431" spans="1:15" x14ac:dyDescent="0.25">
      <c r="A5431" t="s">
        <v>640</v>
      </c>
      <c r="B5431" t="s">
        <v>155</v>
      </c>
      <c r="C5431" t="s">
        <v>88</v>
      </c>
      <c r="D5431" t="s">
        <v>17</v>
      </c>
      <c r="E5431" t="s">
        <v>65</v>
      </c>
      <c r="F5431" t="s">
        <v>27</v>
      </c>
      <c r="G5431">
        <v>94122</v>
      </c>
      <c r="H5431" t="s">
        <v>31</v>
      </c>
      <c r="I5431" t="s">
        <v>32</v>
      </c>
      <c r="J5431" t="s">
        <v>43</v>
      </c>
      <c r="K5431">
        <v>46.53</v>
      </c>
      <c r="L5431">
        <v>3</v>
      </c>
      <c r="M5431">
        <v>0</v>
      </c>
      <c r="N5431">
        <v>12.097799999999999</v>
      </c>
      <c r="O5431" s="5">
        <f t="shared" si="84"/>
        <v>0.26</v>
      </c>
    </row>
    <row r="5432" spans="1:15" x14ac:dyDescent="0.25">
      <c r="A5432" t="s">
        <v>720</v>
      </c>
      <c r="B5432" t="s">
        <v>155</v>
      </c>
      <c r="C5432" t="s">
        <v>16</v>
      </c>
      <c r="D5432" t="s">
        <v>17</v>
      </c>
      <c r="E5432" t="s">
        <v>248</v>
      </c>
      <c r="F5432" t="s">
        <v>35</v>
      </c>
      <c r="G5432">
        <v>33710</v>
      </c>
      <c r="H5432" t="s">
        <v>20</v>
      </c>
      <c r="I5432" t="s">
        <v>21</v>
      </c>
      <c r="J5432" t="s">
        <v>48</v>
      </c>
      <c r="K5432">
        <v>31.984000000000002</v>
      </c>
      <c r="L5432">
        <v>2</v>
      </c>
      <c r="M5432">
        <v>0.2</v>
      </c>
      <c r="N5432">
        <v>1.9990000000000001</v>
      </c>
      <c r="O5432" s="5">
        <f t="shared" si="84"/>
        <v>6.25E-2</v>
      </c>
    </row>
    <row r="5433" spans="1:15" x14ac:dyDescent="0.25">
      <c r="A5433" t="s">
        <v>950</v>
      </c>
      <c r="B5433" t="s">
        <v>38</v>
      </c>
      <c r="C5433" t="s">
        <v>88</v>
      </c>
      <c r="D5433" t="s">
        <v>17</v>
      </c>
      <c r="E5433" t="s">
        <v>244</v>
      </c>
      <c r="F5433" t="s">
        <v>124</v>
      </c>
      <c r="G5433">
        <v>44107</v>
      </c>
      <c r="H5433" t="s">
        <v>119</v>
      </c>
      <c r="I5433" t="s">
        <v>32</v>
      </c>
      <c r="J5433" t="s">
        <v>68</v>
      </c>
      <c r="K5433">
        <v>161.56800000000001</v>
      </c>
      <c r="L5433">
        <v>2</v>
      </c>
      <c r="M5433">
        <v>0.2</v>
      </c>
      <c r="N5433">
        <v>16.1568</v>
      </c>
      <c r="O5433" s="5">
        <f t="shared" si="84"/>
        <v>9.9999999999999992E-2</v>
      </c>
    </row>
    <row r="5434" spans="1:15" x14ac:dyDescent="0.25">
      <c r="A5434" t="s">
        <v>950</v>
      </c>
      <c r="B5434" t="s">
        <v>38</v>
      </c>
      <c r="C5434" t="s">
        <v>88</v>
      </c>
      <c r="D5434" t="s">
        <v>17</v>
      </c>
      <c r="E5434" t="s">
        <v>244</v>
      </c>
      <c r="F5434" t="s">
        <v>124</v>
      </c>
      <c r="G5434">
        <v>44107</v>
      </c>
      <c r="H5434" t="s">
        <v>119</v>
      </c>
      <c r="I5434" t="s">
        <v>32</v>
      </c>
      <c r="J5434" t="s">
        <v>80</v>
      </c>
      <c r="K5434">
        <v>4.0640000000000001</v>
      </c>
      <c r="L5434">
        <v>1</v>
      </c>
      <c r="M5434">
        <v>0.2</v>
      </c>
      <c r="N5434">
        <v>1.3715999999999999</v>
      </c>
      <c r="O5434" s="5">
        <f t="shared" si="84"/>
        <v>0.33749999999999997</v>
      </c>
    </row>
    <row r="5435" spans="1:15" x14ac:dyDescent="0.25">
      <c r="A5435" t="s">
        <v>950</v>
      </c>
      <c r="B5435" t="s">
        <v>38</v>
      </c>
      <c r="C5435" t="s">
        <v>88</v>
      </c>
      <c r="D5435" t="s">
        <v>17</v>
      </c>
      <c r="E5435" t="s">
        <v>244</v>
      </c>
      <c r="F5435" t="s">
        <v>124</v>
      </c>
      <c r="G5435">
        <v>44107</v>
      </c>
      <c r="H5435" t="s">
        <v>119</v>
      </c>
      <c r="I5435" t="s">
        <v>32</v>
      </c>
      <c r="J5435" t="s">
        <v>64</v>
      </c>
      <c r="K5435">
        <v>6.2160000000000002</v>
      </c>
      <c r="L5435">
        <v>4</v>
      </c>
      <c r="M5435">
        <v>0.7</v>
      </c>
      <c r="N5435">
        <v>-4.9728000000000003</v>
      </c>
      <c r="O5435" s="5">
        <f t="shared" si="84"/>
        <v>-0.8</v>
      </c>
    </row>
    <row r="5436" spans="1:15" x14ac:dyDescent="0.25">
      <c r="A5436" t="s">
        <v>1127</v>
      </c>
      <c r="B5436" t="s">
        <v>38</v>
      </c>
      <c r="C5436" t="s">
        <v>16</v>
      </c>
      <c r="D5436" t="s">
        <v>17</v>
      </c>
      <c r="E5436" t="s">
        <v>232</v>
      </c>
      <c r="F5436" t="s">
        <v>28</v>
      </c>
      <c r="G5436">
        <v>85224</v>
      </c>
      <c r="H5436" t="s">
        <v>31</v>
      </c>
      <c r="I5436" t="s">
        <v>32</v>
      </c>
      <c r="J5436" t="s">
        <v>53</v>
      </c>
      <c r="K5436">
        <v>8.8960000000000008</v>
      </c>
      <c r="L5436">
        <v>4</v>
      </c>
      <c r="M5436">
        <v>0.2</v>
      </c>
      <c r="N5436">
        <v>0.66720000000000002</v>
      </c>
      <c r="O5436" s="5">
        <f t="shared" si="84"/>
        <v>7.4999999999999997E-2</v>
      </c>
    </row>
    <row r="5437" spans="1:15" x14ac:dyDescent="0.25">
      <c r="A5437" t="s">
        <v>633</v>
      </c>
      <c r="B5437" t="s">
        <v>38</v>
      </c>
      <c r="C5437" t="s">
        <v>88</v>
      </c>
      <c r="D5437" t="s">
        <v>17</v>
      </c>
      <c r="E5437" t="s">
        <v>26</v>
      </c>
      <c r="F5437" t="s">
        <v>27</v>
      </c>
      <c r="G5437">
        <v>90008</v>
      </c>
      <c r="H5437" t="s">
        <v>31</v>
      </c>
      <c r="I5437" t="s">
        <v>32</v>
      </c>
      <c r="J5437" t="s">
        <v>68</v>
      </c>
      <c r="K5437">
        <v>1640.7</v>
      </c>
      <c r="L5437">
        <v>5</v>
      </c>
      <c r="M5437">
        <v>0</v>
      </c>
      <c r="N5437">
        <v>459.39600000000002</v>
      </c>
      <c r="O5437" s="5">
        <f t="shared" si="84"/>
        <v>0.28000000000000003</v>
      </c>
    </row>
    <row r="5438" spans="1:15" x14ac:dyDescent="0.25">
      <c r="A5438" t="s">
        <v>633</v>
      </c>
      <c r="B5438" t="s">
        <v>38</v>
      </c>
      <c r="C5438" t="s">
        <v>88</v>
      </c>
      <c r="D5438" t="s">
        <v>17</v>
      </c>
      <c r="E5438" t="s">
        <v>26</v>
      </c>
      <c r="F5438" t="s">
        <v>27</v>
      </c>
      <c r="G5438">
        <v>90008</v>
      </c>
      <c r="H5438" t="s">
        <v>31</v>
      </c>
      <c r="I5438" t="s">
        <v>58</v>
      </c>
      <c r="J5438" t="s">
        <v>129</v>
      </c>
      <c r="K5438">
        <v>270</v>
      </c>
      <c r="L5438">
        <v>3</v>
      </c>
      <c r="M5438">
        <v>0</v>
      </c>
      <c r="N5438">
        <v>97.2</v>
      </c>
      <c r="O5438" s="5">
        <f t="shared" si="84"/>
        <v>0.36</v>
      </c>
    </row>
    <row r="5439" spans="1:15" x14ac:dyDescent="0.25">
      <c r="A5439" t="s">
        <v>791</v>
      </c>
      <c r="B5439" t="s">
        <v>155</v>
      </c>
      <c r="C5439" t="s">
        <v>30</v>
      </c>
      <c r="D5439" t="s">
        <v>17</v>
      </c>
      <c r="E5439" t="s">
        <v>343</v>
      </c>
      <c r="F5439" t="s">
        <v>35</v>
      </c>
      <c r="G5439">
        <v>32137</v>
      </c>
      <c r="H5439" t="s">
        <v>20</v>
      </c>
      <c r="I5439" t="s">
        <v>21</v>
      </c>
      <c r="J5439" t="s">
        <v>48</v>
      </c>
      <c r="K5439">
        <v>19.52</v>
      </c>
      <c r="L5439">
        <v>2</v>
      </c>
      <c r="M5439">
        <v>0.2</v>
      </c>
      <c r="N5439">
        <v>5.3680000000000003</v>
      </c>
      <c r="O5439" s="5">
        <f t="shared" si="84"/>
        <v>0.27500000000000002</v>
      </c>
    </row>
    <row r="5440" spans="1:15" x14ac:dyDescent="0.25">
      <c r="A5440" t="s">
        <v>791</v>
      </c>
      <c r="B5440" t="s">
        <v>155</v>
      </c>
      <c r="C5440" t="s">
        <v>30</v>
      </c>
      <c r="D5440" t="s">
        <v>17</v>
      </c>
      <c r="E5440" t="s">
        <v>343</v>
      </c>
      <c r="F5440" t="s">
        <v>35</v>
      </c>
      <c r="G5440">
        <v>32137</v>
      </c>
      <c r="H5440" t="s">
        <v>20</v>
      </c>
      <c r="I5440" t="s">
        <v>32</v>
      </c>
      <c r="J5440" t="s">
        <v>64</v>
      </c>
      <c r="K5440">
        <v>9.81</v>
      </c>
      <c r="L5440">
        <v>5</v>
      </c>
      <c r="M5440">
        <v>0.7</v>
      </c>
      <c r="N5440">
        <v>-6.867</v>
      </c>
      <c r="O5440" s="5">
        <f t="shared" si="84"/>
        <v>-0.7</v>
      </c>
    </row>
    <row r="5441" spans="1:15" x14ac:dyDescent="0.25">
      <c r="A5441" t="s">
        <v>791</v>
      </c>
      <c r="B5441" t="s">
        <v>155</v>
      </c>
      <c r="C5441" t="s">
        <v>30</v>
      </c>
      <c r="D5441" t="s">
        <v>17</v>
      </c>
      <c r="E5441" t="s">
        <v>343</v>
      </c>
      <c r="F5441" t="s">
        <v>35</v>
      </c>
      <c r="G5441">
        <v>32137</v>
      </c>
      <c r="H5441" t="s">
        <v>20</v>
      </c>
      <c r="I5441" t="s">
        <v>21</v>
      </c>
      <c r="J5441" t="s">
        <v>48</v>
      </c>
      <c r="K5441">
        <v>213.21600000000001</v>
      </c>
      <c r="L5441">
        <v>3</v>
      </c>
      <c r="M5441">
        <v>0.2</v>
      </c>
      <c r="N5441">
        <v>15.991199999999999</v>
      </c>
      <c r="O5441" s="5">
        <f t="shared" si="84"/>
        <v>7.4999999999999997E-2</v>
      </c>
    </row>
    <row r="5442" spans="1:15" x14ac:dyDescent="0.25">
      <c r="A5442" t="s">
        <v>652</v>
      </c>
      <c r="B5442" t="s">
        <v>38</v>
      </c>
      <c r="C5442" t="s">
        <v>16</v>
      </c>
      <c r="D5442" t="s">
        <v>17</v>
      </c>
      <c r="E5442" t="s">
        <v>110</v>
      </c>
      <c r="F5442" t="s">
        <v>94</v>
      </c>
      <c r="G5442">
        <v>10035</v>
      </c>
      <c r="H5442" t="s">
        <v>119</v>
      </c>
      <c r="I5442" t="s">
        <v>32</v>
      </c>
      <c r="J5442" t="s">
        <v>64</v>
      </c>
      <c r="K5442">
        <v>588.78399999999999</v>
      </c>
      <c r="L5442">
        <v>2</v>
      </c>
      <c r="M5442">
        <v>0.2</v>
      </c>
      <c r="N5442">
        <v>183.995</v>
      </c>
      <c r="O5442" s="5">
        <f t="shared" si="84"/>
        <v>0.3125</v>
      </c>
    </row>
    <row r="5443" spans="1:15" x14ac:dyDescent="0.25">
      <c r="A5443" t="s">
        <v>1140</v>
      </c>
      <c r="B5443" t="s">
        <v>15</v>
      </c>
      <c r="C5443" t="s">
        <v>16</v>
      </c>
      <c r="D5443" t="s">
        <v>17</v>
      </c>
      <c r="E5443" t="s">
        <v>441</v>
      </c>
      <c r="F5443" t="s">
        <v>35</v>
      </c>
      <c r="G5443">
        <v>33458</v>
      </c>
      <c r="H5443" t="s">
        <v>20</v>
      </c>
      <c r="I5443" t="s">
        <v>32</v>
      </c>
      <c r="J5443" t="s">
        <v>53</v>
      </c>
      <c r="K5443">
        <v>2.0640000000000001</v>
      </c>
      <c r="L5443">
        <v>1</v>
      </c>
      <c r="M5443">
        <v>0.2</v>
      </c>
      <c r="N5443">
        <v>0.15479999999999999</v>
      </c>
      <c r="O5443" s="5">
        <f t="shared" si="84"/>
        <v>7.4999999999999997E-2</v>
      </c>
    </row>
    <row r="5444" spans="1:15" x14ac:dyDescent="0.25">
      <c r="A5444" t="s">
        <v>881</v>
      </c>
      <c r="B5444" t="s">
        <v>38</v>
      </c>
      <c r="C5444" t="s">
        <v>16</v>
      </c>
      <c r="D5444" t="s">
        <v>17</v>
      </c>
      <c r="E5444" t="s">
        <v>375</v>
      </c>
      <c r="F5444" t="s">
        <v>28</v>
      </c>
      <c r="G5444">
        <v>85301</v>
      </c>
      <c r="H5444" t="s">
        <v>31</v>
      </c>
      <c r="I5444" t="s">
        <v>32</v>
      </c>
      <c r="J5444" t="s">
        <v>80</v>
      </c>
      <c r="K5444">
        <v>6.3680000000000003</v>
      </c>
      <c r="L5444">
        <v>2</v>
      </c>
      <c r="M5444">
        <v>0.2</v>
      </c>
      <c r="N5444">
        <v>2.3879999999999999</v>
      </c>
      <c r="O5444" s="5">
        <f t="shared" ref="O5444:O5507" si="85">N5444/K5444</f>
        <v>0.37499999999999994</v>
      </c>
    </row>
    <row r="5445" spans="1:15" x14ac:dyDescent="0.25">
      <c r="A5445" t="s">
        <v>652</v>
      </c>
      <c r="B5445" t="s">
        <v>38</v>
      </c>
      <c r="C5445" t="s">
        <v>16</v>
      </c>
      <c r="D5445" t="s">
        <v>17</v>
      </c>
      <c r="E5445" t="s">
        <v>110</v>
      </c>
      <c r="F5445" t="s">
        <v>94</v>
      </c>
      <c r="G5445">
        <v>10035</v>
      </c>
      <c r="H5445" t="s">
        <v>119</v>
      </c>
      <c r="I5445" t="s">
        <v>58</v>
      </c>
      <c r="J5445" t="s">
        <v>129</v>
      </c>
      <c r="K5445">
        <v>99.6</v>
      </c>
      <c r="L5445">
        <v>1</v>
      </c>
      <c r="M5445">
        <v>0</v>
      </c>
      <c r="N5445">
        <v>36.851999999999997</v>
      </c>
      <c r="O5445" s="5">
        <f t="shared" si="85"/>
        <v>0.37</v>
      </c>
    </row>
    <row r="5446" spans="1:15" x14ac:dyDescent="0.25">
      <c r="A5446" t="s">
        <v>652</v>
      </c>
      <c r="B5446" t="s">
        <v>38</v>
      </c>
      <c r="C5446" t="s">
        <v>16</v>
      </c>
      <c r="D5446" t="s">
        <v>17</v>
      </c>
      <c r="E5446" t="s">
        <v>110</v>
      </c>
      <c r="F5446" t="s">
        <v>94</v>
      </c>
      <c r="G5446">
        <v>10035</v>
      </c>
      <c r="H5446" t="s">
        <v>119</v>
      </c>
      <c r="I5446" t="s">
        <v>32</v>
      </c>
      <c r="J5446" t="s">
        <v>64</v>
      </c>
      <c r="K5446">
        <v>62.295999999999999</v>
      </c>
      <c r="L5446">
        <v>13</v>
      </c>
      <c r="M5446">
        <v>0.2</v>
      </c>
      <c r="N5446">
        <v>21.024899999999999</v>
      </c>
      <c r="O5446" s="5">
        <f t="shared" si="85"/>
        <v>0.33749999999999997</v>
      </c>
    </row>
    <row r="5447" spans="1:15" x14ac:dyDescent="0.25">
      <c r="A5447" t="s">
        <v>652</v>
      </c>
      <c r="B5447" t="s">
        <v>38</v>
      </c>
      <c r="C5447" t="s">
        <v>16</v>
      </c>
      <c r="D5447" t="s">
        <v>17</v>
      </c>
      <c r="E5447" t="s">
        <v>110</v>
      </c>
      <c r="F5447" t="s">
        <v>94</v>
      </c>
      <c r="G5447">
        <v>10035</v>
      </c>
      <c r="H5447" t="s">
        <v>119</v>
      </c>
      <c r="I5447" t="s">
        <v>32</v>
      </c>
      <c r="J5447" t="s">
        <v>53</v>
      </c>
      <c r="K5447">
        <v>10.71</v>
      </c>
      <c r="L5447">
        <v>3</v>
      </c>
      <c r="M5447">
        <v>0</v>
      </c>
      <c r="N5447">
        <v>2.7846000000000002</v>
      </c>
      <c r="O5447" s="5">
        <f t="shared" si="85"/>
        <v>0.26</v>
      </c>
    </row>
    <row r="5448" spans="1:15" x14ac:dyDescent="0.25">
      <c r="A5448" t="s">
        <v>644</v>
      </c>
      <c r="B5448" t="s">
        <v>38</v>
      </c>
      <c r="C5448" t="s">
        <v>88</v>
      </c>
      <c r="D5448" t="s">
        <v>17</v>
      </c>
      <c r="E5448" t="s">
        <v>81</v>
      </c>
      <c r="F5448" t="s">
        <v>50</v>
      </c>
      <c r="G5448">
        <v>77041</v>
      </c>
      <c r="H5448" t="s">
        <v>89</v>
      </c>
      <c r="I5448" t="s">
        <v>32</v>
      </c>
      <c r="J5448" t="s">
        <v>143</v>
      </c>
      <c r="K5448">
        <v>20.936</v>
      </c>
      <c r="L5448">
        <v>1</v>
      </c>
      <c r="M5448">
        <v>0.2</v>
      </c>
      <c r="N5448">
        <v>7.0659000000000001</v>
      </c>
      <c r="O5448" s="5">
        <f t="shared" si="85"/>
        <v>0.33750000000000002</v>
      </c>
    </row>
    <row r="5449" spans="1:15" x14ac:dyDescent="0.25">
      <c r="A5449" t="s">
        <v>652</v>
      </c>
      <c r="B5449" t="s">
        <v>38</v>
      </c>
      <c r="C5449" t="s">
        <v>30</v>
      </c>
      <c r="D5449" t="s">
        <v>17</v>
      </c>
      <c r="E5449" t="s">
        <v>110</v>
      </c>
      <c r="F5449" t="s">
        <v>94</v>
      </c>
      <c r="G5449">
        <v>10035</v>
      </c>
      <c r="H5449" t="s">
        <v>119</v>
      </c>
      <c r="I5449" t="s">
        <v>58</v>
      </c>
      <c r="J5449" t="s">
        <v>59</v>
      </c>
      <c r="K5449">
        <v>33</v>
      </c>
      <c r="L5449">
        <v>6</v>
      </c>
      <c r="M5449">
        <v>0</v>
      </c>
      <c r="N5449">
        <v>8.25</v>
      </c>
      <c r="O5449" s="5">
        <f t="shared" si="85"/>
        <v>0.25</v>
      </c>
    </row>
    <row r="5450" spans="1:15" x14ac:dyDescent="0.25">
      <c r="A5450" t="s">
        <v>652</v>
      </c>
      <c r="B5450" t="s">
        <v>38</v>
      </c>
      <c r="C5450" t="s">
        <v>30</v>
      </c>
      <c r="D5450" t="s">
        <v>17</v>
      </c>
      <c r="E5450" t="s">
        <v>110</v>
      </c>
      <c r="F5450" t="s">
        <v>94</v>
      </c>
      <c r="G5450">
        <v>10035</v>
      </c>
      <c r="H5450" t="s">
        <v>119</v>
      </c>
      <c r="I5450" t="s">
        <v>58</v>
      </c>
      <c r="J5450" t="s">
        <v>129</v>
      </c>
      <c r="K5450">
        <v>249.95</v>
      </c>
      <c r="L5450">
        <v>5</v>
      </c>
      <c r="M5450">
        <v>0</v>
      </c>
      <c r="N5450">
        <v>87.482500000000002</v>
      </c>
      <c r="O5450" s="5">
        <f t="shared" si="85"/>
        <v>0.35000000000000003</v>
      </c>
    </row>
    <row r="5451" spans="1:15" x14ac:dyDescent="0.25">
      <c r="A5451" t="s">
        <v>915</v>
      </c>
      <c r="B5451" t="s">
        <v>38</v>
      </c>
      <c r="C5451" t="s">
        <v>88</v>
      </c>
      <c r="D5451" t="s">
        <v>17</v>
      </c>
      <c r="E5451" t="s">
        <v>469</v>
      </c>
      <c r="F5451" t="s">
        <v>91</v>
      </c>
      <c r="G5451">
        <v>66062</v>
      </c>
      <c r="H5451" t="s">
        <v>89</v>
      </c>
      <c r="I5451" t="s">
        <v>32</v>
      </c>
      <c r="J5451" t="s">
        <v>334</v>
      </c>
      <c r="K5451">
        <v>357.93</v>
      </c>
      <c r="L5451">
        <v>3</v>
      </c>
      <c r="M5451">
        <v>0</v>
      </c>
      <c r="N5451">
        <v>7.1585999999999999</v>
      </c>
      <c r="O5451" s="5">
        <f t="shared" si="85"/>
        <v>0.02</v>
      </c>
    </row>
    <row r="5452" spans="1:15" x14ac:dyDescent="0.25">
      <c r="A5452" t="s">
        <v>915</v>
      </c>
      <c r="B5452" t="s">
        <v>38</v>
      </c>
      <c r="C5452" t="s">
        <v>88</v>
      </c>
      <c r="D5452" t="s">
        <v>17</v>
      </c>
      <c r="E5452" t="s">
        <v>469</v>
      </c>
      <c r="F5452" t="s">
        <v>91</v>
      </c>
      <c r="G5452">
        <v>66062</v>
      </c>
      <c r="H5452" t="s">
        <v>89</v>
      </c>
      <c r="I5452" t="s">
        <v>58</v>
      </c>
      <c r="J5452" t="s">
        <v>129</v>
      </c>
      <c r="K5452">
        <v>57.4</v>
      </c>
      <c r="L5452">
        <v>5</v>
      </c>
      <c r="M5452">
        <v>0</v>
      </c>
      <c r="N5452">
        <v>10.906000000000001</v>
      </c>
      <c r="O5452" s="5">
        <f t="shared" si="85"/>
        <v>0.19</v>
      </c>
    </row>
    <row r="5453" spans="1:15" x14ac:dyDescent="0.25">
      <c r="A5453" t="s">
        <v>915</v>
      </c>
      <c r="B5453" t="s">
        <v>38</v>
      </c>
      <c r="C5453" t="s">
        <v>88</v>
      </c>
      <c r="D5453" t="s">
        <v>17</v>
      </c>
      <c r="E5453" t="s">
        <v>469</v>
      </c>
      <c r="F5453" t="s">
        <v>91</v>
      </c>
      <c r="G5453">
        <v>66062</v>
      </c>
      <c r="H5453" t="s">
        <v>89</v>
      </c>
      <c r="I5453" t="s">
        <v>32</v>
      </c>
      <c r="J5453" t="s">
        <v>64</v>
      </c>
      <c r="K5453">
        <v>331.96</v>
      </c>
      <c r="L5453">
        <v>2</v>
      </c>
      <c r="M5453">
        <v>0</v>
      </c>
      <c r="N5453">
        <v>149.38200000000001</v>
      </c>
      <c r="O5453" s="5">
        <f t="shared" si="85"/>
        <v>0.45000000000000007</v>
      </c>
    </row>
    <row r="5454" spans="1:15" x14ac:dyDescent="0.25">
      <c r="A5454" t="s">
        <v>915</v>
      </c>
      <c r="B5454" t="s">
        <v>38</v>
      </c>
      <c r="C5454" t="s">
        <v>88</v>
      </c>
      <c r="D5454" t="s">
        <v>17</v>
      </c>
      <c r="E5454" t="s">
        <v>469</v>
      </c>
      <c r="F5454" t="s">
        <v>91</v>
      </c>
      <c r="G5454">
        <v>66062</v>
      </c>
      <c r="H5454" t="s">
        <v>89</v>
      </c>
      <c r="I5454" t="s">
        <v>21</v>
      </c>
      <c r="J5454" t="s">
        <v>48</v>
      </c>
      <c r="K5454">
        <v>40.56</v>
      </c>
      <c r="L5454">
        <v>2</v>
      </c>
      <c r="M5454">
        <v>0</v>
      </c>
      <c r="N5454">
        <v>12.979200000000001</v>
      </c>
      <c r="O5454" s="5">
        <f t="shared" si="85"/>
        <v>0.32</v>
      </c>
    </row>
    <row r="5455" spans="1:15" x14ac:dyDescent="0.25">
      <c r="A5455" t="s">
        <v>988</v>
      </c>
      <c r="B5455" t="s">
        <v>38</v>
      </c>
      <c r="C5455" t="s">
        <v>88</v>
      </c>
      <c r="D5455" t="s">
        <v>17</v>
      </c>
      <c r="E5455" t="s">
        <v>533</v>
      </c>
      <c r="F5455" t="s">
        <v>132</v>
      </c>
      <c r="G5455">
        <v>89431</v>
      </c>
      <c r="H5455" t="s">
        <v>31</v>
      </c>
      <c r="I5455" t="s">
        <v>32</v>
      </c>
      <c r="J5455" t="s">
        <v>334</v>
      </c>
      <c r="K5455">
        <v>86.2</v>
      </c>
      <c r="L5455">
        <v>5</v>
      </c>
      <c r="M5455">
        <v>0</v>
      </c>
      <c r="N5455">
        <v>24.998000000000001</v>
      </c>
      <c r="O5455" s="5">
        <f t="shared" si="85"/>
        <v>0.28999999999999998</v>
      </c>
    </row>
    <row r="5456" spans="1:15" x14ac:dyDescent="0.25">
      <c r="A5456" t="s">
        <v>834</v>
      </c>
      <c r="B5456" t="s">
        <v>38</v>
      </c>
      <c r="C5456" t="s">
        <v>30</v>
      </c>
      <c r="D5456" t="s">
        <v>17</v>
      </c>
      <c r="E5456" t="s">
        <v>391</v>
      </c>
      <c r="F5456" t="s">
        <v>74</v>
      </c>
      <c r="G5456">
        <v>61107</v>
      </c>
      <c r="H5456" t="s">
        <v>89</v>
      </c>
      <c r="I5456" t="s">
        <v>32</v>
      </c>
      <c r="J5456" t="s">
        <v>80</v>
      </c>
      <c r="K5456">
        <v>38.015999999999998</v>
      </c>
      <c r="L5456">
        <v>6</v>
      </c>
      <c r="M5456">
        <v>0.2</v>
      </c>
      <c r="N5456">
        <v>13.780799999999999</v>
      </c>
      <c r="O5456" s="5">
        <f t="shared" si="85"/>
        <v>0.36249999999999999</v>
      </c>
    </row>
    <row r="5457" spans="1:15" x14ac:dyDescent="0.25">
      <c r="A5457" t="s">
        <v>642</v>
      </c>
      <c r="B5457" t="s">
        <v>38</v>
      </c>
      <c r="C5457" t="s">
        <v>30</v>
      </c>
      <c r="D5457" t="s">
        <v>17</v>
      </c>
      <c r="E5457" t="s">
        <v>73</v>
      </c>
      <c r="F5457" t="s">
        <v>70</v>
      </c>
      <c r="G5457">
        <v>19143</v>
      </c>
      <c r="H5457" t="s">
        <v>119</v>
      </c>
      <c r="I5457" t="s">
        <v>32</v>
      </c>
      <c r="J5457" t="s">
        <v>43</v>
      </c>
      <c r="K5457">
        <v>8.3840000000000003</v>
      </c>
      <c r="L5457">
        <v>1</v>
      </c>
      <c r="M5457">
        <v>0.2</v>
      </c>
      <c r="N5457">
        <v>0.73360000000000003</v>
      </c>
      <c r="O5457" s="5">
        <f t="shared" si="85"/>
        <v>8.7499999999999994E-2</v>
      </c>
    </row>
    <row r="5458" spans="1:15" x14ac:dyDescent="0.25">
      <c r="A5458" t="s">
        <v>642</v>
      </c>
      <c r="B5458" t="s">
        <v>38</v>
      </c>
      <c r="C5458" t="s">
        <v>30</v>
      </c>
      <c r="D5458" t="s">
        <v>17</v>
      </c>
      <c r="E5458" t="s">
        <v>73</v>
      </c>
      <c r="F5458" t="s">
        <v>70</v>
      </c>
      <c r="G5458">
        <v>19143</v>
      </c>
      <c r="H5458" t="s">
        <v>119</v>
      </c>
      <c r="I5458" t="s">
        <v>32</v>
      </c>
      <c r="J5458" t="s">
        <v>53</v>
      </c>
      <c r="K5458">
        <v>6.8479999999999999</v>
      </c>
      <c r="L5458">
        <v>2</v>
      </c>
      <c r="M5458">
        <v>0.2</v>
      </c>
      <c r="N5458">
        <v>0.77039999999999997</v>
      </c>
      <c r="O5458" s="5">
        <f t="shared" si="85"/>
        <v>0.1125</v>
      </c>
    </row>
    <row r="5459" spans="1:15" x14ac:dyDescent="0.25">
      <c r="A5459" t="s">
        <v>805</v>
      </c>
      <c r="B5459" t="s">
        <v>38</v>
      </c>
      <c r="C5459" t="s">
        <v>16</v>
      </c>
      <c r="D5459" t="s">
        <v>17</v>
      </c>
      <c r="E5459" t="s">
        <v>329</v>
      </c>
      <c r="F5459" t="s">
        <v>45</v>
      </c>
      <c r="G5459">
        <v>98026</v>
      </c>
      <c r="H5459" t="s">
        <v>31</v>
      </c>
      <c r="I5459" t="s">
        <v>32</v>
      </c>
      <c r="J5459" t="s">
        <v>195</v>
      </c>
      <c r="K5459">
        <v>19.600000000000001</v>
      </c>
      <c r="L5459">
        <v>5</v>
      </c>
      <c r="M5459">
        <v>0</v>
      </c>
      <c r="N5459">
        <v>9.6039999999999992</v>
      </c>
      <c r="O5459" s="5">
        <f t="shared" si="85"/>
        <v>0.48999999999999994</v>
      </c>
    </row>
    <row r="5460" spans="1:15" x14ac:dyDescent="0.25">
      <c r="A5460" t="s">
        <v>805</v>
      </c>
      <c r="B5460" t="s">
        <v>38</v>
      </c>
      <c r="C5460" t="s">
        <v>16</v>
      </c>
      <c r="D5460" t="s">
        <v>17</v>
      </c>
      <c r="E5460" t="s">
        <v>329</v>
      </c>
      <c r="F5460" t="s">
        <v>45</v>
      </c>
      <c r="G5460">
        <v>98026</v>
      </c>
      <c r="H5460" t="s">
        <v>31</v>
      </c>
      <c r="I5460" t="s">
        <v>21</v>
      </c>
      <c r="J5460" t="s">
        <v>48</v>
      </c>
      <c r="K5460">
        <v>68.459999999999994</v>
      </c>
      <c r="L5460">
        <v>2</v>
      </c>
      <c r="M5460">
        <v>0</v>
      </c>
      <c r="N5460">
        <v>20.538</v>
      </c>
      <c r="O5460" s="5">
        <f t="shared" si="85"/>
        <v>0.30000000000000004</v>
      </c>
    </row>
    <row r="5461" spans="1:15" x14ac:dyDescent="0.25">
      <c r="A5461" t="s">
        <v>640</v>
      </c>
      <c r="B5461" t="s">
        <v>15</v>
      </c>
      <c r="C5461" t="s">
        <v>16</v>
      </c>
      <c r="D5461" t="s">
        <v>17</v>
      </c>
      <c r="E5461" t="s">
        <v>65</v>
      </c>
      <c r="F5461" t="s">
        <v>27</v>
      </c>
      <c r="G5461">
        <v>94122</v>
      </c>
      <c r="H5461" t="s">
        <v>31</v>
      </c>
      <c r="I5461" t="s">
        <v>32</v>
      </c>
      <c r="J5461" t="s">
        <v>64</v>
      </c>
      <c r="K5461">
        <v>13.343999999999999</v>
      </c>
      <c r="L5461">
        <v>6</v>
      </c>
      <c r="M5461">
        <v>0.2</v>
      </c>
      <c r="N5461">
        <v>4.3368000000000002</v>
      </c>
      <c r="O5461" s="5">
        <f t="shared" si="85"/>
        <v>0.32500000000000001</v>
      </c>
    </row>
    <row r="5462" spans="1:15" x14ac:dyDescent="0.25">
      <c r="A5462" t="s">
        <v>640</v>
      </c>
      <c r="B5462" t="s">
        <v>15</v>
      </c>
      <c r="C5462" t="s">
        <v>16</v>
      </c>
      <c r="D5462" t="s">
        <v>17</v>
      </c>
      <c r="E5462" t="s">
        <v>65</v>
      </c>
      <c r="F5462" t="s">
        <v>27</v>
      </c>
      <c r="G5462">
        <v>94122</v>
      </c>
      <c r="H5462" t="s">
        <v>31</v>
      </c>
      <c r="I5462" t="s">
        <v>21</v>
      </c>
      <c r="J5462" t="s">
        <v>39</v>
      </c>
      <c r="K5462">
        <v>1478.2719999999999</v>
      </c>
      <c r="L5462">
        <v>8</v>
      </c>
      <c r="M5462">
        <v>0.2</v>
      </c>
      <c r="N5462">
        <v>92.391999999999996</v>
      </c>
      <c r="O5462" s="5">
        <f t="shared" si="85"/>
        <v>6.25E-2</v>
      </c>
    </row>
    <row r="5463" spans="1:15" x14ac:dyDescent="0.25">
      <c r="A5463" t="s">
        <v>802</v>
      </c>
      <c r="B5463" t="s">
        <v>38</v>
      </c>
      <c r="C5463" t="s">
        <v>30</v>
      </c>
      <c r="D5463" t="s">
        <v>17</v>
      </c>
      <c r="E5463" t="s">
        <v>109</v>
      </c>
      <c r="F5463" t="s">
        <v>41</v>
      </c>
      <c r="G5463">
        <v>28806</v>
      </c>
      <c r="H5463" t="s">
        <v>20</v>
      </c>
      <c r="I5463" t="s">
        <v>32</v>
      </c>
      <c r="J5463" t="s">
        <v>43</v>
      </c>
      <c r="K5463">
        <v>16.271999999999998</v>
      </c>
      <c r="L5463">
        <v>1</v>
      </c>
      <c r="M5463">
        <v>0.2</v>
      </c>
      <c r="N5463">
        <v>-3.8645999999999998</v>
      </c>
      <c r="O5463" s="5">
        <f t="shared" si="85"/>
        <v>-0.23750000000000002</v>
      </c>
    </row>
    <row r="5464" spans="1:15" x14ac:dyDescent="0.25">
      <c r="A5464" t="s">
        <v>633</v>
      </c>
      <c r="B5464" t="s">
        <v>38</v>
      </c>
      <c r="C5464" t="s">
        <v>16</v>
      </c>
      <c r="D5464" t="s">
        <v>17</v>
      </c>
      <c r="E5464" t="s">
        <v>26</v>
      </c>
      <c r="F5464" t="s">
        <v>27</v>
      </c>
      <c r="G5464">
        <v>90032</v>
      </c>
      <c r="H5464" t="s">
        <v>31</v>
      </c>
      <c r="I5464" t="s">
        <v>21</v>
      </c>
      <c r="J5464" t="s">
        <v>48</v>
      </c>
      <c r="K5464">
        <v>9.24</v>
      </c>
      <c r="L5464">
        <v>3</v>
      </c>
      <c r="M5464">
        <v>0</v>
      </c>
      <c r="N5464">
        <v>4.4352</v>
      </c>
      <c r="O5464" s="5">
        <f t="shared" si="85"/>
        <v>0.48</v>
      </c>
    </row>
    <row r="5465" spans="1:15" x14ac:dyDescent="0.25">
      <c r="A5465" t="s">
        <v>680</v>
      </c>
      <c r="B5465" t="s">
        <v>155</v>
      </c>
      <c r="C5465" t="s">
        <v>16</v>
      </c>
      <c r="D5465" t="s">
        <v>17</v>
      </c>
      <c r="E5465" t="s">
        <v>185</v>
      </c>
      <c r="F5465" t="s">
        <v>28</v>
      </c>
      <c r="G5465">
        <v>85254</v>
      </c>
      <c r="H5465" t="s">
        <v>31</v>
      </c>
      <c r="I5465" t="s">
        <v>32</v>
      </c>
      <c r="J5465" t="s">
        <v>64</v>
      </c>
      <c r="K5465">
        <v>32.340000000000003</v>
      </c>
      <c r="L5465">
        <v>10</v>
      </c>
      <c r="M5465">
        <v>0.7</v>
      </c>
      <c r="N5465">
        <v>-23.716000000000001</v>
      </c>
      <c r="O5465" s="5">
        <f t="shared" si="85"/>
        <v>-0.73333333333333328</v>
      </c>
    </row>
    <row r="5466" spans="1:15" x14ac:dyDescent="0.25">
      <c r="A5466" t="s">
        <v>680</v>
      </c>
      <c r="B5466" t="s">
        <v>155</v>
      </c>
      <c r="C5466" t="s">
        <v>16</v>
      </c>
      <c r="D5466" t="s">
        <v>17</v>
      </c>
      <c r="E5466" t="s">
        <v>185</v>
      </c>
      <c r="F5466" t="s">
        <v>28</v>
      </c>
      <c r="G5466">
        <v>85254</v>
      </c>
      <c r="H5466" t="s">
        <v>31</v>
      </c>
      <c r="I5466" t="s">
        <v>32</v>
      </c>
      <c r="J5466" t="s">
        <v>80</v>
      </c>
      <c r="K5466">
        <v>56.064</v>
      </c>
      <c r="L5466">
        <v>4</v>
      </c>
      <c r="M5466">
        <v>0.2</v>
      </c>
      <c r="N5466">
        <v>19.622399999999999</v>
      </c>
      <c r="O5466" s="5">
        <f t="shared" si="85"/>
        <v>0.35</v>
      </c>
    </row>
    <row r="5467" spans="1:15" x14ac:dyDescent="0.25">
      <c r="A5467" t="s">
        <v>680</v>
      </c>
      <c r="B5467" t="s">
        <v>155</v>
      </c>
      <c r="C5467" t="s">
        <v>16</v>
      </c>
      <c r="D5467" t="s">
        <v>17</v>
      </c>
      <c r="E5467" t="s">
        <v>185</v>
      </c>
      <c r="F5467" t="s">
        <v>28</v>
      </c>
      <c r="G5467">
        <v>85254</v>
      </c>
      <c r="H5467" t="s">
        <v>31</v>
      </c>
      <c r="I5467" t="s">
        <v>32</v>
      </c>
      <c r="J5467" t="s">
        <v>143</v>
      </c>
      <c r="K5467">
        <v>108.72</v>
      </c>
      <c r="L5467">
        <v>5</v>
      </c>
      <c r="M5467">
        <v>0.2</v>
      </c>
      <c r="N5467">
        <v>36.692999999999998</v>
      </c>
      <c r="O5467" s="5">
        <f t="shared" si="85"/>
        <v>0.33749999999999997</v>
      </c>
    </row>
    <row r="5468" spans="1:15" x14ac:dyDescent="0.25">
      <c r="A5468" t="s">
        <v>680</v>
      </c>
      <c r="B5468" t="s">
        <v>155</v>
      </c>
      <c r="C5468" t="s">
        <v>16</v>
      </c>
      <c r="D5468" t="s">
        <v>17</v>
      </c>
      <c r="E5468" t="s">
        <v>185</v>
      </c>
      <c r="F5468" t="s">
        <v>28</v>
      </c>
      <c r="G5468">
        <v>85254</v>
      </c>
      <c r="H5468" t="s">
        <v>31</v>
      </c>
      <c r="I5468" t="s">
        <v>21</v>
      </c>
      <c r="J5468" t="s">
        <v>22</v>
      </c>
      <c r="K5468">
        <v>181.47</v>
      </c>
      <c r="L5468">
        <v>5</v>
      </c>
      <c r="M5468">
        <v>0.7</v>
      </c>
      <c r="N5468">
        <v>-320.59699999999998</v>
      </c>
      <c r="O5468" s="5">
        <f t="shared" si="85"/>
        <v>-1.7666666666666666</v>
      </c>
    </row>
    <row r="5469" spans="1:15" x14ac:dyDescent="0.25">
      <c r="A5469" t="s">
        <v>644</v>
      </c>
      <c r="B5469" t="s">
        <v>15</v>
      </c>
      <c r="C5469" t="s">
        <v>16</v>
      </c>
      <c r="D5469" t="s">
        <v>17</v>
      </c>
      <c r="E5469" t="s">
        <v>81</v>
      </c>
      <c r="F5469" t="s">
        <v>50</v>
      </c>
      <c r="G5469">
        <v>77095</v>
      </c>
      <c r="H5469" t="s">
        <v>89</v>
      </c>
      <c r="I5469" t="s">
        <v>32</v>
      </c>
      <c r="J5469" t="s">
        <v>80</v>
      </c>
      <c r="K5469">
        <v>16.175999999999998</v>
      </c>
      <c r="L5469">
        <v>3</v>
      </c>
      <c r="M5469">
        <v>0.2</v>
      </c>
      <c r="N5469">
        <v>6.0659999999999998</v>
      </c>
      <c r="O5469" s="5">
        <f t="shared" si="85"/>
        <v>0.375</v>
      </c>
    </row>
    <row r="5470" spans="1:15" x14ac:dyDescent="0.25">
      <c r="A5470" t="s">
        <v>640</v>
      </c>
      <c r="B5470" t="s">
        <v>38</v>
      </c>
      <c r="C5470" t="s">
        <v>16</v>
      </c>
      <c r="D5470" t="s">
        <v>17</v>
      </c>
      <c r="E5470" t="s">
        <v>65</v>
      </c>
      <c r="F5470" t="s">
        <v>27</v>
      </c>
      <c r="G5470">
        <v>94109</v>
      </c>
      <c r="H5470" t="s">
        <v>31</v>
      </c>
      <c r="I5470" t="s">
        <v>21</v>
      </c>
      <c r="J5470" t="s">
        <v>25</v>
      </c>
      <c r="K5470">
        <v>122.352</v>
      </c>
      <c r="L5470">
        <v>3</v>
      </c>
      <c r="M5470">
        <v>0.2</v>
      </c>
      <c r="N5470">
        <v>13.7646</v>
      </c>
      <c r="O5470" s="5">
        <f t="shared" si="85"/>
        <v>0.11249999999999999</v>
      </c>
    </row>
    <row r="5471" spans="1:15" x14ac:dyDescent="0.25">
      <c r="A5471" t="s">
        <v>705</v>
      </c>
      <c r="B5471" t="s">
        <v>155</v>
      </c>
      <c r="C5471" t="s">
        <v>88</v>
      </c>
      <c r="D5471" t="s">
        <v>17</v>
      </c>
      <c r="E5471" t="s">
        <v>228</v>
      </c>
      <c r="F5471" t="s">
        <v>27</v>
      </c>
      <c r="G5471">
        <v>92105</v>
      </c>
      <c r="H5471" t="s">
        <v>31</v>
      </c>
      <c r="I5471" t="s">
        <v>21</v>
      </c>
      <c r="J5471" t="s">
        <v>25</v>
      </c>
      <c r="K5471">
        <v>585.55200000000002</v>
      </c>
      <c r="L5471">
        <v>3</v>
      </c>
      <c r="M5471">
        <v>0.2</v>
      </c>
      <c r="N5471">
        <v>73.194000000000003</v>
      </c>
      <c r="O5471" s="5">
        <f t="shared" si="85"/>
        <v>0.125</v>
      </c>
    </row>
    <row r="5472" spans="1:15" x14ac:dyDescent="0.25">
      <c r="A5472" t="s">
        <v>705</v>
      </c>
      <c r="B5472" t="s">
        <v>155</v>
      </c>
      <c r="C5472" t="s">
        <v>88</v>
      </c>
      <c r="D5472" t="s">
        <v>17</v>
      </c>
      <c r="E5472" t="s">
        <v>228</v>
      </c>
      <c r="F5472" t="s">
        <v>27</v>
      </c>
      <c r="G5472">
        <v>92105</v>
      </c>
      <c r="H5472" t="s">
        <v>31</v>
      </c>
      <c r="I5472" t="s">
        <v>32</v>
      </c>
      <c r="J5472" t="s">
        <v>80</v>
      </c>
      <c r="K5472">
        <v>19.440000000000001</v>
      </c>
      <c r="L5472">
        <v>3</v>
      </c>
      <c r="M5472">
        <v>0</v>
      </c>
      <c r="N5472">
        <v>9.3312000000000008</v>
      </c>
      <c r="O5472" s="5">
        <f t="shared" si="85"/>
        <v>0.48000000000000004</v>
      </c>
    </row>
    <row r="5473" spans="1:15" x14ac:dyDescent="0.25">
      <c r="A5473" t="s">
        <v>690</v>
      </c>
      <c r="B5473" t="s">
        <v>38</v>
      </c>
      <c r="C5473" t="s">
        <v>16</v>
      </c>
      <c r="D5473" t="s">
        <v>17</v>
      </c>
      <c r="E5473" t="s">
        <v>204</v>
      </c>
      <c r="F5473" t="s">
        <v>124</v>
      </c>
      <c r="G5473">
        <v>45011</v>
      </c>
      <c r="H5473" t="s">
        <v>119</v>
      </c>
      <c r="I5473" t="s">
        <v>32</v>
      </c>
      <c r="J5473" t="s">
        <v>68</v>
      </c>
      <c r="K5473">
        <v>123.92</v>
      </c>
      <c r="L5473">
        <v>5</v>
      </c>
      <c r="M5473">
        <v>0.2</v>
      </c>
      <c r="N5473">
        <v>9.2940000000000005</v>
      </c>
      <c r="O5473" s="5">
        <f t="shared" si="85"/>
        <v>7.4999999999999997E-2</v>
      </c>
    </row>
    <row r="5474" spans="1:15" x14ac:dyDescent="0.25">
      <c r="A5474" t="s">
        <v>760</v>
      </c>
      <c r="B5474" t="s">
        <v>38</v>
      </c>
      <c r="C5474" t="s">
        <v>16</v>
      </c>
      <c r="D5474" t="s">
        <v>17</v>
      </c>
      <c r="E5474" t="s">
        <v>303</v>
      </c>
      <c r="F5474" t="s">
        <v>46</v>
      </c>
      <c r="G5474">
        <v>80134</v>
      </c>
      <c r="H5474" t="s">
        <v>31</v>
      </c>
      <c r="I5474" t="s">
        <v>21</v>
      </c>
      <c r="J5474" t="s">
        <v>48</v>
      </c>
      <c r="K5474">
        <v>13.36</v>
      </c>
      <c r="L5474">
        <v>5</v>
      </c>
      <c r="M5474">
        <v>0.2</v>
      </c>
      <c r="N5474">
        <v>4.008</v>
      </c>
      <c r="O5474" s="5">
        <f t="shared" si="85"/>
        <v>0.3</v>
      </c>
    </row>
    <row r="5475" spans="1:15" x14ac:dyDescent="0.25">
      <c r="A5475" t="s">
        <v>760</v>
      </c>
      <c r="B5475" t="s">
        <v>38</v>
      </c>
      <c r="C5475" t="s">
        <v>16</v>
      </c>
      <c r="D5475" t="s">
        <v>17</v>
      </c>
      <c r="E5475" t="s">
        <v>303</v>
      </c>
      <c r="F5475" t="s">
        <v>46</v>
      </c>
      <c r="G5475">
        <v>80134</v>
      </c>
      <c r="H5475" t="s">
        <v>31</v>
      </c>
      <c r="I5475" t="s">
        <v>32</v>
      </c>
      <c r="J5475" t="s">
        <v>43</v>
      </c>
      <c r="K5475">
        <v>78.256</v>
      </c>
      <c r="L5475">
        <v>2</v>
      </c>
      <c r="M5475">
        <v>0.2</v>
      </c>
      <c r="N5475">
        <v>-17.607600000000001</v>
      </c>
      <c r="O5475" s="5">
        <f t="shared" si="85"/>
        <v>-0.22500000000000001</v>
      </c>
    </row>
    <row r="5476" spans="1:15" x14ac:dyDescent="0.25">
      <c r="A5476" t="s">
        <v>760</v>
      </c>
      <c r="B5476" t="s">
        <v>38</v>
      </c>
      <c r="C5476" t="s">
        <v>16</v>
      </c>
      <c r="D5476" t="s">
        <v>17</v>
      </c>
      <c r="E5476" t="s">
        <v>303</v>
      </c>
      <c r="F5476" t="s">
        <v>46</v>
      </c>
      <c r="G5476">
        <v>80134</v>
      </c>
      <c r="H5476" t="s">
        <v>31</v>
      </c>
      <c r="I5476" t="s">
        <v>21</v>
      </c>
      <c r="J5476" t="s">
        <v>22</v>
      </c>
      <c r="K5476">
        <v>102.018</v>
      </c>
      <c r="L5476">
        <v>7</v>
      </c>
      <c r="M5476">
        <v>0.7</v>
      </c>
      <c r="N5476">
        <v>-183.63239999999999</v>
      </c>
      <c r="O5476" s="5">
        <f t="shared" si="85"/>
        <v>-1.7999999999999998</v>
      </c>
    </row>
    <row r="5477" spans="1:15" x14ac:dyDescent="0.25">
      <c r="A5477" t="s">
        <v>641</v>
      </c>
      <c r="B5477" t="s">
        <v>578</v>
      </c>
      <c r="C5477" t="s">
        <v>30</v>
      </c>
      <c r="D5477" t="s">
        <v>17</v>
      </c>
      <c r="E5477" t="s">
        <v>69</v>
      </c>
      <c r="F5477" t="s">
        <v>66</v>
      </c>
      <c r="G5477">
        <v>68025</v>
      </c>
      <c r="H5477" t="s">
        <v>89</v>
      </c>
      <c r="I5477" t="s">
        <v>32</v>
      </c>
      <c r="J5477" t="s">
        <v>43</v>
      </c>
      <c r="K5477">
        <v>750.68</v>
      </c>
      <c r="L5477">
        <v>2</v>
      </c>
      <c r="M5477">
        <v>0</v>
      </c>
      <c r="N5477">
        <v>37.533999999999999</v>
      </c>
      <c r="O5477" s="5">
        <f t="shared" si="85"/>
        <v>0.05</v>
      </c>
    </row>
    <row r="5478" spans="1:15" x14ac:dyDescent="0.25">
      <c r="A5478" t="s">
        <v>1036</v>
      </c>
      <c r="B5478" t="s">
        <v>155</v>
      </c>
      <c r="C5478" t="s">
        <v>88</v>
      </c>
      <c r="D5478" t="s">
        <v>17</v>
      </c>
      <c r="E5478" t="s">
        <v>506</v>
      </c>
      <c r="F5478" t="s">
        <v>78</v>
      </c>
      <c r="G5478">
        <v>55369</v>
      </c>
      <c r="H5478" t="s">
        <v>89</v>
      </c>
      <c r="I5478" t="s">
        <v>32</v>
      </c>
      <c r="J5478" t="s">
        <v>33</v>
      </c>
      <c r="K5478">
        <v>44.4</v>
      </c>
      <c r="L5478">
        <v>3</v>
      </c>
      <c r="M5478">
        <v>0</v>
      </c>
      <c r="N5478">
        <v>22.2</v>
      </c>
      <c r="O5478" s="5">
        <f t="shared" si="85"/>
        <v>0.5</v>
      </c>
    </row>
    <row r="5479" spans="1:15" x14ac:dyDescent="0.25">
      <c r="A5479" t="s">
        <v>1036</v>
      </c>
      <c r="B5479" t="s">
        <v>155</v>
      </c>
      <c r="C5479" t="s">
        <v>88</v>
      </c>
      <c r="D5479" t="s">
        <v>17</v>
      </c>
      <c r="E5479" t="s">
        <v>506</v>
      </c>
      <c r="F5479" t="s">
        <v>78</v>
      </c>
      <c r="G5479">
        <v>55369</v>
      </c>
      <c r="H5479" t="s">
        <v>89</v>
      </c>
      <c r="I5479" t="s">
        <v>32</v>
      </c>
      <c r="J5479" t="s">
        <v>43</v>
      </c>
      <c r="K5479">
        <v>84.55</v>
      </c>
      <c r="L5479">
        <v>5</v>
      </c>
      <c r="M5479">
        <v>0</v>
      </c>
      <c r="N5479">
        <v>22.828499999999998</v>
      </c>
      <c r="O5479" s="5">
        <f t="shared" si="85"/>
        <v>0.26999999999999996</v>
      </c>
    </row>
    <row r="5480" spans="1:15" x14ac:dyDescent="0.25">
      <c r="A5480" t="s">
        <v>1036</v>
      </c>
      <c r="B5480" t="s">
        <v>155</v>
      </c>
      <c r="C5480" t="s">
        <v>88</v>
      </c>
      <c r="D5480" t="s">
        <v>17</v>
      </c>
      <c r="E5480" t="s">
        <v>506</v>
      </c>
      <c r="F5480" t="s">
        <v>78</v>
      </c>
      <c r="G5480">
        <v>55369</v>
      </c>
      <c r="H5480" t="s">
        <v>89</v>
      </c>
      <c r="I5480" t="s">
        <v>32</v>
      </c>
      <c r="J5480" t="s">
        <v>80</v>
      </c>
      <c r="K5480">
        <v>17.940000000000001</v>
      </c>
      <c r="L5480">
        <v>3</v>
      </c>
      <c r="M5480">
        <v>0</v>
      </c>
      <c r="N5480">
        <v>8.7905999999999995</v>
      </c>
      <c r="O5480" s="5">
        <f t="shared" si="85"/>
        <v>0.48999999999999994</v>
      </c>
    </row>
    <row r="5481" spans="1:15" x14ac:dyDescent="0.25">
      <c r="A5481" t="s">
        <v>890</v>
      </c>
      <c r="B5481" t="s">
        <v>38</v>
      </c>
      <c r="C5481" t="s">
        <v>16</v>
      </c>
      <c r="D5481" t="s">
        <v>17</v>
      </c>
      <c r="E5481" t="s">
        <v>179</v>
      </c>
      <c r="F5481" t="s">
        <v>56</v>
      </c>
      <c r="G5481">
        <v>19711</v>
      </c>
      <c r="H5481" t="s">
        <v>119</v>
      </c>
      <c r="I5481" t="s">
        <v>32</v>
      </c>
      <c r="J5481" t="s">
        <v>64</v>
      </c>
      <c r="K5481">
        <v>128.4</v>
      </c>
      <c r="L5481">
        <v>3</v>
      </c>
      <c r="M5481">
        <v>0</v>
      </c>
      <c r="N5481">
        <v>62.915999999999997</v>
      </c>
      <c r="O5481" s="5">
        <f t="shared" si="85"/>
        <v>0.48999999999999994</v>
      </c>
    </row>
    <row r="5482" spans="1:15" x14ac:dyDescent="0.25">
      <c r="A5482" t="s">
        <v>738</v>
      </c>
      <c r="B5482" t="s">
        <v>38</v>
      </c>
      <c r="C5482" t="s">
        <v>30</v>
      </c>
      <c r="D5482" t="s">
        <v>17</v>
      </c>
      <c r="E5482" t="s">
        <v>275</v>
      </c>
      <c r="F5482" t="s">
        <v>35</v>
      </c>
      <c r="G5482">
        <v>33180</v>
      </c>
      <c r="H5482" t="s">
        <v>20</v>
      </c>
      <c r="I5482" t="s">
        <v>32</v>
      </c>
      <c r="J5482" t="s">
        <v>64</v>
      </c>
      <c r="K5482">
        <v>1.869</v>
      </c>
      <c r="L5482">
        <v>1</v>
      </c>
      <c r="M5482">
        <v>0.7</v>
      </c>
      <c r="N5482">
        <v>-1.3083</v>
      </c>
      <c r="O5482" s="5">
        <f t="shared" si="85"/>
        <v>-0.70000000000000007</v>
      </c>
    </row>
    <row r="5483" spans="1:15" x14ac:dyDescent="0.25">
      <c r="A5483" t="s">
        <v>705</v>
      </c>
      <c r="B5483" t="s">
        <v>38</v>
      </c>
      <c r="C5483" t="s">
        <v>30</v>
      </c>
      <c r="D5483" t="s">
        <v>17</v>
      </c>
      <c r="E5483" t="s">
        <v>228</v>
      </c>
      <c r="F5483" t="s">
        <v>27</v>
      </c>
      <c r="G5483">
        <v>92105</v>
      </c>
      <c r="H5483" t="s">
        <v>31</v>
      </c>
      <c r="I5483" t="s">
        <v>58</v>
      </c>
      <c r="J5483" t="s">
        <v>59</v>
      </c>
      <c r="K5483">
        <v>103.19199999999999</v>
      </c>
      <c r="L5483">
        <v>1</v>
      </c>
      <c r="M5483">
        <v>0.2</v>
      </c>
      <c r="N5483">
        <v>11.6091</v>
      </c>
      <c r="O5483" s="5">
        <f t="shared" si="85"/>
        <v>0.1125</v>
      </c>
    </row>
    <row r="5484" spans="1:15" x14ac:dyDescent="0.25">
      <c r="A5484" t="s">
        <v>705</v>
      </c>
      <c r="B5484" t="s">
        <v>38</v>
      </c>
      <c r="C5484" t="s">
        <v>30</v>
      </c>
      <c r="D5484" t="s">
        <v>17</v>
      </c>
      <c r="E5484" t="s">
        <v>228</v>
      </c>
      <c r="F5484" t="s">
        <v>27</v>
      </c>
      <c r="G5484">
        <v>92105</v>
      </c>
      <c r="H5484" t="s">
        <v>31</v>
      </c>
      <c r="I5484" t="s">
        <v>58</v>
      </c>
      <c r="J5484" t="s">
        <v>129</v>
      </c>
      <c r="K5484">
        <v>36</v>
      </c>
      <c r="L5484">
        <v>2</v>
      </c>
      <c r="M5484">
        <v>0</v>
      </c>
      <c r="N5484">
        <v>6.48</v>
      </c>
      <c r="O5484" s="5">
        <f t="shared" si="85"/>
        <v>0.18000000000000002</v>
      </c>
    </row>
    <row r="5485" spans="1:15" x14ac:dyDescent="0.25">
      <c r="A5485" t="s">
        <v>705</v>
      </c>
      <c r="B5485" t="s">
        <v>38</v>
      </c>
      <c r="C5485" t="s">
        <v>30</v>
      </c>
      <c r="D5485" t="s">
        <v>17</v>
      </c>
      <c r="E5485" t="s">
        <v>228</v>
      </c>
      <c r="F5485" t="s">
        <v>27</v>
      </c>
      <c r="G5485">
        <v>92105</v>
      </c>
      <c r="H5485" t="s">
        <v>31</v>
      </c>
      <c r="I5485" t="s">
        <v>58</v>
      </c>
      <c r="J5485" t="s">
        <v>129</v>
      </c>
      <c r="K5485">
        <v>239.96</v>
      </c>
      <c r="L5485">
        <v>4</v>
      </c>
      <c r="M5485">
        <v>0</v>
      </c>
      <c r="N5485">
        <v>115.1808</v>
      </c>
      <c r="O5485" s="5">
        <f t="shared" si="85"/>
        <v>0.48</v>
      </c>
    </row>
    <row r="5486" spans="1:15" x14ac:dyDescent="0.25">
      <c r="A5486" t="s">
        <v>705</v>
      </c>
      <c r="B5486" t="s">
        <v>38</v>
      </c>
      <c r="C5486" t="s">
        <v>30</v>
      </c>
      <c r="D5486" t="s">
        <v>17</v>
      </c>
      <c r="E5486" t="s">
        <v>228</v>
      </c>
      <c r="F5486" t="s">
        <v>27</v>
      </c>
      <c r="G5486">
        <v>92105</v>
      </c>
      <c r="H5486" t="s">
        <v>31</v>
      </c>
      <c r="I5486" t="s">
        <v>32</v>
      </c>
      <c r="J5486" t="s">
        <v>43</v>
      </c>
      <c r="K5486">
        <v>40.68</v>
      </c>
      <c r="L5486">
        <v>2</v>
      </c>
      <c r="M5486">
        <v>0</v>
      </c>
      <c r="N5486">
        <v>0.40679999999999999</v>
      </c>
      <c r="O5486" s="5">
        <f t="shared" si="85"/>
        <v>0.01</v>
      </c>
    </row>
    <row r="5487" spans="1:15" x14ac:dyDescent="0.25">
      <c r="A5487" t="s">
        <v>738</v>
      </c>
      <c r="B5487" t="s">
        <v>38</v>
      </c>
      <c r="C5487" t="s">
        <v>16</v>
      </c>
      <c r="D5487" t="s">
        <v>17</v>
      </c>
      <c r="E5487" t="s">
        <v>275</v>
      </c>
      <c r="F5487" t="s">
        <v>35</v>
      </c>
      <c r="G5487">
        <v>33142</v>
      </c>
      <c r="H5487" t="s">
        <v>20</v>
      </c>
      <c r="I5487" t="s">
        <v>21</v>
      </c>
      <c r="J5487" t="s">
        <v>25</v>
      </c>
      <c r="K5487">
        <v>419.13600000000002</v>
      </c>
      <c r="L5487">
        <v>4</v>
      </c>
      <c r="M5487">
        <v>0.2</v>
      </c>
      <c r="N5487">
        <v>-68.1096</v>
      </c>
      <c r="O5487" s="5">
        <f t="shared" si="85"/>
        <v>-0.16249999999999998</v>
      </c>
    </row>
    <row r="5488" spans="1:15" x14ac:dyDescent="0.25">
      <c r="A5488" t="s">
        <v>738</v>
      </c>
      <c r="B5488" t="s">
        <v>38</v>
      </c>
      <c r="C5488" t="s">
        <v>16</v>
      </c>
      <c r="D5488" t="s">
        <v>17</v>
      </c>
      <c r="E5488" t="s">
        <v>275</v>
      </c>
      <c r="F5488" t="s">
        <v>35</v>
      </c>
      <c r="G5488">
        <v>33178</v>
      </c>
      <c r="H5488" t="s">
        <v>20</v>
      </c>
      <c r="I5488" t="s">
        <v>32</v>
      </c>
      <c r="J5488" t="s">
        <v>143</v>
      </c>
      <c r="K5488">
        <v>23.472000000000001</v>
      </c>
      <c r="L5488">
        <v>3</v>
      </c>
      <c r="M5488">
        <v>0.2</v>
      </c>
      <c r="N5488">
        <v>7.6284000000000001</v>
      </c>
      <c r="O5488" s="5">
        <f t="shared" si="85"/>
        <v>0.32500000000000001</v>
      </c>
    </row>
    <row r="5489" spans="1:15" x14ac:dyDescent="0.25">
      <c r="A5489" t="s">
        <v>684</v>
      </c>
      <c r="B5489" t="s">
        <v>38</v>
      </c>
      <c r="C5489" t="s">
        <v>88</v>
      </c>
      <c r="D5489" t="s">
        <v>17</v>
      </c>
      <c r="E5489" t="s">
        <v>193</v>
      </c>
      <c r="F5489" t="s">
        <v>50</v>
      </c>
      <c r="G5489">
        <v>78207</v>
      </c>
      <c r="H5489" t="s">
        <v>89</v>
      </c>
      <c r="I5489" t="s">
        <v>32</v>
      </c>
      <c r="J5489" t="s">
        <v>64</v>
      </c>
      <c r="K5489">
        <v>3.5920000000000001</v>
      </c>
      <c r="L5489">
        <v>4</v>
      </c>
      <c r="M5489">
        <v>0.8</v>
      </c>
      <c r="N5489">
        <v>-6.2859999999999996</v>
      </c>
      <c r="O5489" s="5">
        <f t="shared" si="85"/>
        <v>-1.7499999999999998</v>
      </c>
    </row>
    <row r="5490" spans="1:15" x14ac:dyDescent="0.25">
      <c r="A5490" t="s">
        <v>748</v>
      </c>
      <c r="B5490" t="s">
        <v>15</v>
      </c>
      <c r="C5490" t="s">
        <v>30</v>
      </c>
      <c r="D5490" t="s">
        <v>17</v>
      </c>
      <c r="E5490" t="s">
        <v>290</v>
      </c>
      <c r="F5490" t="s">
        <v>35</v>
      </c>
      <c r="G5490">
        <v>32216</v>
      </c>
      <c r="H5490" t="s">
        <v>20</v>
      </c>
      <c r="I5490" t="s">
        <v>58</v>
      </c>
      <c r="J5490" t="s">
        <v>59</v>
      </c>
      <c r="K5490">
        <v>23.975999999999999</v>
      </c>
      <c r="L5490">
        <v>3</v>
      </c>
      <c r="M5490">
        <v>0.2</v>
      </c>
      <c r="N5490">
        <v>-5.6943000000000001</v>
      </c>
      <c r="O5490" s="5">
        <f t="shared" si="85"/>
        <v>-0.23750000000000002</v>
      </c>
    </row>
    <row r="5491" spans="1:15" x14ac:dyDescent="0.25">
      <c r="A5491" t="s">
        <v>748</v>
      </c>
      <c r="B5491" t="s">
        <v>15</v>
      </c>
      <c r="C5491" t="s">
        <v>30</v>
      </c>
      <c r="D5491" t="s">
        <v>17</v>
      </c>
      <c r="E5491" t="s">
        <v>290</v>
      </c>
      <c r="F5491" t="s">
        <v>35</v>
      </c>
      <c r="G5491">
        <v>32216</v>
      </c>
      <c r="H5491" t="s">
        <v>20</v>
      </c>
      <c r="I5491" t="s">
        <v>32</v>
      </c>
      <c r="J5491" t="s">
        <v>33</v>
      </c>
      <c r="K5491">
        <v>6.2640000000000002</v>
      </c>
      <c r="L5491">
        <v>3</v>
      </c>
      <c r="M5491">
        <v>0.2</v>
      </c>
      <c r="N5491">
        <v>2.0358000000000001</v>
      </c>
      <c r="O5491" s="5">
        <f t="shared" si="85"/>
        <v>0.32500000000000001</v>
      </c>
    </row>
    <row r="5492" spans="1:15" x14ac:dyDescent="0.25">
      <c r="A5492" t="s">
        <v>748</v>
      </c>
      <c r="B5492" t="s">
        <v>15</v>
      </c>
      <c r="C5492" t="s">
        <v>30</v>
      </c>
      <c r="D5492" t="s">
        <v>17</v>
      </c>
      <c r="E5492" t="s">
        <v>290</v>
      </c>
      <c r="F5492" t="s">
        <v>35</v>
      </c>
      <c r="G5492">
        <v>32216</v>
      </c>
      <c r="H5492" t="s">
        <v>20</v>
      </c>
      <c r="I5492" t="s">
        <v>32</v>
      </c>
      <c r="J5492" t="s">
        <v>68</v>
      </c>
      <c r="K5492">
        <v>20.808</v>
      </c>
      <c r="L5492">
        <v>3</v>
      </c>
      <c r="M5492">
        <v>0.2</v>
      </c>
      <c r="N5492">
        <v>1.8207</v>
      </c>
      <c r="O5492" s="5">
        <f t="shared" si="85"/>
        <v>8.7499999999999994E-2</v>
      </c>
    </row>
    <row r="5493" spans="1:15" x14ac:dyDescent="0.25">
      <c r="A5493" t="s">
        <v>748</v>
      </c>
      <c r="B5493" t="s">
        <v>15</v>
      </c>
      <c r="C5493" t="s">
        <v>30</v>
      </c>
      <c r="D5493" t="s">
        <v>17</v>
      </c>
      <c r="E5493" t="s">
        <v>290</v>
      </c>
      <c r="F5493" t="s">
        <v>35</v>
      </c>
      <c r="G5493">
        <v>32216</v>
      </c>
      <c r="H5493" t="s">
        <v>20</v>
      </c>
      <c r="I5493" t="s">
        <v>21</v>
      </c>
      <c r="J5493" t="s">
        <v>25</v>
      </c>
      <c r="K5493">
        <v>218.352</v>
      </c>
      <c r="L5493">
        <v>3</v>
      </c>
      <c r="M5493">
        <v>0.2</v>
      </c>
      <c r="N5493">
        <v>-19.105799999999999</v>
      </c>
      <c r="O5493" s="5">
        <f t="shared" si="85"/>
        <v>-8.7499999999999994E-2</v>
      </c>
    </row>
    <row r="5494" spans="1:15" x14ac:dyDescent="0.25">
      <c r="A5494" t="s">
        <v>644</v>
      </c>
      <c r="B5494" t="s">
        <v>155</v>
      </c>
      <c r="C5494" t="s">
        <v>16</v>
      </c>
      <c r="D5494" t="s">
        <v>17</v>
      </c>
      <c r="E5494" t="s">
        <v>81</v>
      </c>
      <c r="F5494" t="s">
        <v>50</v>
      </c>
      <c r="G5494">
        <v>77070</v>
      </c>
      <c r="H5494" t="s">
        <v>89</v>
      </c>
      <c r="I5494" t="s">
        <v>32</v>
      </c>
      <c r="J5494" t="s">
        <v>43</v>
      </c>
      <c r="K5494">
        <v>18.16</v>
      </c>
      <c r="L5494">
        <v>2</v>
      </c>
      <c r="M5494">
        <v>0.2</v>
      </c>
      <c r="N5494">
        <v>1.8160000000000001</v>
      </c>
      <c r="O5494" s="5">
        <f t="shared" si="85"/>
        <v>0.1</v>
      </c>
    </row>
    <row r="5495" spans="1:15" x14ac:dyDescent="0.25">
      <c r="A5495" t="s">
        <v>640</v>
      </c>
      <c r="B5495" t="s">
        <v>578</v>
      </c>
      <c r="C5495" t="s">
        <v>88</v>
      </c>
      <c r="D5495" t="s">
        <v>17</v>
      </c>
      <c r="E5495" t="s">
        <v>65</v>
      </c>
      <c r="F5495" t="s">
        <v>27</v>
      </c>
      <c r="G5495">
        <v>94122</v>
      </c>
      <c r="H5495" t="s">
        <v>31</v>
      </c>
      <c r="I5495" t="s">
        <v>32</v>
      </c>
      <c r="J5495" t="s">
        <v>334</v>
      </c>
      <c r="K5495">
        <v>7.36</v>
      </c>
      <c r="L5495">
        <v>2</v>
      </c>
      <c r="M5495">
        <v>0</v>
      </c>
      <c r="N5495">
        <v>0.1472</v>
      </c>
      <c r="O5495" s="5">
        <f t="shared" si="85"/>
        <v>0.02</v>
      </c>
    </row>
    <row r="5496" spans="1:15" x14ac:dyDescent="0.25">
      <c r="A5496" t="s">
        <v>640</v>
      </c>
      <c r="B5496" t="s">
        <v>578</v>
      </c>
      <c r="C5496" t="s">
        <v>88</v>
      </c>
      <c r="D5496" t="s">
        <v>17</v>
      </c>
      <c r="E5496" t="s">
        <v>65</v>
      </c>
      <c r="F5496" t="s">
        <v>27</v>
      </c>
      <c r="G5496">
        <v>94122</v>
      </c>
      <c r="H5496" t="s">
        <v>31</v>
      </c>
      <c r="I5496" t="s">
        <v>32</v>
      </c>
      <c r="J5496" t="s">
        <v>33</v>
      </c>
      <c r="K5496">
        <v>41.4</v>
      </c>
      <c r="L5496">
        <v>4</v>
      </c>
      <c r="M5496">
        <v>0</v>
      </c>
      <c r="N5496">
        <v>19.872</v>
      </c>
      <c r="O5496" s="5">
        <f t="shared" si="85"/>
        <v>0.48000000000000004</v>
      </c>
    </row>
    <row r="5497" spans="1:15" x14ac:dyDescent="0.25">
      <c r="A5497" t="s">
        <v>640</v>
      </c>
      <c r="B5497" t="s">
        <v>578</v>
      </c>
      <c r="C5497" t="s">
        <v>88</v>
      </c>
      <c r="D5497" t="s">
        <v>17</v>
      </c>
      <c r="E5497" t="s">
        <v>65</v>
      </c>
      <c r="F5497" t="s">
        <v>27</v>
      </c>
      <c r="G5497">
        <v>94122</v>
      </c>
      <c r="H5497" t="s">
        <v>31</v>
      </c>
      <c r="I5497" t="s">
        <v>21</v>
      </c>
      <c r="J5497" t="s">
        <v>22</v>
      </c>
      <c r="K5497">
        <v>411.33199999999999</v>
      </c>
      <c r="L5497">
        <v>4</v>
      </c>
      <c r="M5497">
        <v>0.15</v>
      </c>
      <c r="N5497">
        <v>-4.8391999999999999</v>
      </c>
      <c r="O5497" s="5">
        <f t="shared" si="85"/>
        <v>-1.1764705882352941E-2</v>
      </c>
    </row>
    <row r="5498" spans="1:15" x14ac:dyDescent="0.25">
      <c r="A5498" t="s">
        <v>642</v>
      </c>
      <c r="B5498" t="s">
        <v>38</v>
      </c>
      <c r="C5498" t="s">
        <v>30</v>
      </c>
      <c r="D5498" t="s">
        <v>17</v>
      </c>
      <c r="E5498" t="s">
        <v>73</v>
      </c>
      <c r="F5498" t="s">
        <v>70</v>
      </c>
      <c r="G5498">
        <v>19140</v>
      </c>
      <c r="H5498" t="s">
        <v>119</v>
      </c>
      <c r="I5498" t="s">
        <v>32</v>
      </c>
      <c r="J5498" t="s">
        <v>64</v>
      </c>
      <c r="K5498">
        <v>7.6559999999999997</v>
      </c>
      <c r="L5498">
        <v>4</v>
      </c>
      <c r="M5498">
        <v>0.7</v>
      </c>
      <c r="N5498">
        <v>-6.1247999999999996</v>
      </c>
      <c r="O5498" s="5">
        <f t="shared" si="85"/>
        <v>-0.79999999999999993</v>
      </c>
    </row>
    <row r="5499" spans="1:15" x14ac:dyDescent="0.25">
      <c r="A5499" t="s">
        <v>972</v>
      </c>
      <c r="B5499" t="s">
        <v>38</v>
      </c>
      <c r="C5499" t="s">
        <v>16</v>
      </c>
      <c r="D5499" t="s">
        <v>17</v>
      </c>
      <c r="E5499" t="s">
        <v>512</v>
      </c>
      <c r="F5499" t="s">
        <v>124</v>
      </c>
      <c r="G5499">
        <v>43302</v>
      </c>
      <c r="H5499" t="s">
        <v>119</v>
      </c>
      <c r="I5499" t="s">
        <v>58</v>
      </c>
      <c r="J5499" t="s">
        <v>129</v>
      </c>
      <c r="K5499">
        <v>63.92</v>
      </c>
      <c r="L5499">
        <v>2</v>
      </c>
      <c r="M5499">
        <v>0.2</v>
      </c>
      <c r="N5499">
        <v>19.175999999999998</v>
      </c>
      <c r="O5499" s="5">
        <f t="shared" si="85"/>
        <v>0.3</v>
      </c>
    </row>
    <row r="5500" spans="1:15" x14ac:dyDescent="0.25">
      <c r="A5500" t="s">
        <v>652</v>
      </c>
      <c r="B5500" t="s">
        <v>15</v>
      </c>
      <c r="C5500" t="s">
        <v>16</v>
      </c>
      <c r="D5500" t="s">
        <v>17</v>
      </c>
      <c r="E5500" t="s">
        <v>110</v>
      </c>
      <c r="F5500" t="s">
        <v>94</v>
      </c>
      <c r="G5500">
        <v>10024</v>
      </c>
      <c r="H5500" t="s">
        <v>119</v>
      </c>
      <c r="I5500" t="s">
        <v>32</v>
      </c>
      <c r="J5500" t="s">
        <v>53</v>
      </c>
      <c r="K5500">
        <v>6.56</v>
      </c>
      <c r="L5500">
        <v>2</v>
      </c>
      <c r="M5500">
        <v>0</v>
      </c>
      <c r="N5500">
        <v>1.9024000000000001</v>
      </c>
      <c r="O5500" s="5">
        <f t="shared" si="85"/>
        <v>0.29000000000000004</v>
      </c>
    </row>
    <row r="5501" spans="1:15" x14ac:dyDescent="0.25">
      <c r="A5501" t="s">
        <v>652</v>
      </c>
      <c r="B5501" t="s">
        <v>15</v>
      </c>
      <c r="C5501" t="s">
        <v>16</v>
      </c>
      <c r="D5501" t="s">
        <v>17</v>
      </c>
      <c r="E5501" t="s">
        <v>110</v>
      </c>
      <c r="F5501" t="s">
        <v>94</v>
      </c>
      <c r="G5501">
        <v>10024</v>
      </c>
      <c r="H5501" t="s">
        <v>119</v>
      </c>
      <c r="I5501" t="s">
        <v>32</v>
      </c>
      <c r="J5501" t="s">
        <v>33</v>
      </c>
      <c r="K5501">
        <v>7.83</v>
      </c>
      <c r="L5501">
        <v>3</v>
      </c>
      <c r="M5501">
        <v>0</v>
      </c>
      <c r="N5501">
        <v>3.6017999999999999</v>
      </c>
      <c r="O5501" s="5">
        <f t="shared" si="85"/>
        <v>0.45999999999999996</v>
      </c>
    </row>
    <row r="5502" spans="1:15" x14ac:dyDescent="0.25">
      <c r="A5502" t="s">
        <v>652</v>
      </c>
      <c r="B5502" t="s">
        <v>15</v>
      </c>
      <c r="C5502" t="s">
        <v>16</v>
      </c>
      <c r="D5502" t="s">
        <v>17</v>
      </c>
      <c r="E5502" t="s">
        <v>110</v>
      </c>
      <c r="F5502" t="s">
        <v>94</v>
      </c>
      <c r="G5502">
        <v>10024</v>
      </c>
      <c r="H5502" t="s">
        <v>119</v>
      </c>
      <c r="I5502" t="s">
        <v>58</v>
      </c>
      <c r="J5502" t="s">
        <v>129</v>
      </c>
      <c r="K5502">
        <v>41.9</v>
      </c>
      <c r="L5502">
        <v>2</v>
      </c>
      <c r="M5502">
        <v>0</v>
      </c>
      <c r="N5502">
        <v>8.7989999999999995</v>
      </c>
      <c r="O5502" s="5">
        <f t="shared" si="85"/>
        <v>0.21</v>
      </c>
    </row>
    <row r="5503" spans="1:15" x14ac:dyDescent="0.25">
      <c r="A5503" t="s">
        <v>652</v>
      </c>
      <c r="B5503" t="s">
        <v>15</v>
      </c>
      <c r="C5503" t="s">
        <v>16</v>
      </c>
      <c r="D5503" t="s">
        <v>17</v>
      </c>
      <c r="E5503" t="s">
        <v>110</v>
      </c>
      <c r="F5503" t="s">
        <v>94</v>
      </c>
      <c r="G5503">
        <v>10024</v>
      </c>
      <c r="H5503" t="s">
        <v>119</v>
      </c>
      <c r="I5503" t="s">
        <v>21</v>
      </c>
      <c r="J5503" t="s">
        <v>25</v>
      </c>
      <c r="K5503">
        <v>664.14599999999996</v>
      </c>
      <c r="L5503">
        <v>6</v>
      </c>
      <c r="M5503">
        <v>0.1</v>
      </c>
      <c r="N5503">
        <v>88.552800000000005</v>
      </c>
      <c r="O5503" s="5">
        <f t="shared" si="85"/>
        <v>0.13333333333333336</v>
      </c>
    </row>
    <row r="5504" spans="1:15" x14ac:dyDescent="0.25">
      <c r="A5504" t="s">
        <v>652</v>
      </c>
      <c r="B5504" t="s">
        <v>15</v>
      </c>
      <c r="C5504" t="s">
        <v>16</v>
      </c>
      <c r="D5504" t="s">
        <v>17</v>
      </c>
      <c r="E5504" t="s">
        <v>110</v>
      </c>
      <c r="F5504" t="s">
        <v>94</v>
      </c>
      <c r="G5504">
        <v>10024</v>
      </c>
      <c r="H5504" t="s">
        <v>119</v>
      </c>
      <c r="I5504" t="s">
        <v>32</v>
      </c>
      <c r="J5504" t="s">
        <v>80</v>
      </c>
      <c r="K5504">
        <v>8.9600000000000009</v>
      </c>
      <c r="L5504">
        <v>2</v>
      </c>
      <c r="M5504">
        <v>0</v>
      </c>
      <c r="N5504">
        <v>4.3903999999999996</v>
      </c>
      <c r="O5504" s="5">
        <f t="shared" si="85"/>
        <v>0.48999999999999994</v>
      </c>
    </row>
    <row r="5505" spans="1:15" x14ac:dyDescent="0.25">
      <c r="A5505" t="s">
        <v>642</v>
      </c>
      <c r="B5505" t="s">
        <v>38</v>
      </c>
      <c r="C5505" t="s">
        <v>30</v>
      </c>
      <c r="D5505" t="s">
        <v>17</v>
      </c>
      <c r="E5505" t="s">
        <v>73</v>
      </c>
      <c r="F5505" t="s">
        <v>70</v>
      </c>
      <c r="G5505">
        <v>19140</v>
      </c>
      <c r="H5505" t="s">
        <v>119</v>
      </c>
      <c r="I5505" t="s">
        <v>21</v>
      </c>
      <c r="J5505" t="s">
        <v>48</v>
      </c>
      <c r="K5505">
        <v>3.3119999999999998</v>
      </c>
      <c r="L5505">
        <v>1</v>
      </c>
      <c r="M5505">
        <v>0.2</v>
      </c>
      <c r="N5505">
        <v>0.66239999999999999</v>
      </c>
      <c r="O5505" s="5">
        <f t="shared" si="85"/>
        <v>0.2</v>
      </c>
    </row>
    <row r="5506" spans="1:15" x14ac:dyDescent="0.25">
      <c r="A5506" t="s">
        <v>642</v>
      </c>
      <c r="B5506" t="s">
        <v>38</v>
      </c>
      <c r="C5506" t="s">
        <v>30</v>
      </c>
      <c r="D5506" t="s">
        <v>17</v>
      </c>
      <c r="E5506" t="s">
        <v>73</v>
      </c>
      <c r="F5506" t="s">
        <v>70</v>
      </c>
      <c r="G5506">
        <v>19140</v>
      </c>
      <c r="H5506" t="s">
        <v>119</v>
      </c>
      <c r="I5506" t="s">
        <v>32</v>
      </c>
      <c r="J5506" t="s">
        <v>68</v>
      </c>
      <c r="K5506">
        <v>20.135999999999999</v>
      </c>
      <c r="L5506">
        <v>3</v>
      </c>
      <c r="M5506">
        <v>0.2</v>
      </c>
      <c r="N5506">
        <v>1.2585</v>
      </c>
      <c r="O5506" s="5">
        <f t="shared" si="85"/>
        <v>6.25E-2</v>
      </c>
    </row>
    <row r="5507" spans="1:15" x14ac:dyDescent="0.25">
      <c r="A5507" t="s">
        <v>642</v>
      </c>
      <c r="B5507" t="s">
        <v>38</v>
      </c>
      <c r="C5507" t="s">
        <v>30</v>
      </c>
      <c r="D5507" t="s">
        <v>17</v>
      </c>
      <c r="E5507" t="s">
        <v>73</v>
      </c>
      <c r="F5507" t="s">
        <v>70</v>
      </c>
      <c r="G5507">
        <v>19140</v>
      </c>
      <c r="H5507" t="s">
        <v>119</v>
      </c>
      <c r="I5507" t="s">
        <v>32</v>
      </c>
      <c r="J5507" t="s">
        <v>143</v>
      </c>
      <c r="K5507">
        <v>8.8559999999999999</v>
      </c>
      <c r="L5507">
        <v>3</v>
      </c>
      <c r="M5507">
        <v>0.2</v>
      </c>
      <c r="N5507">
        <v>2.8782000000000001</v>
      </c>
      <c r="O5507" s="5">
        <f t="shared" si="85"/>
        <v>0.32500000000000001</v>
      </c>
    </row>
    <row r="5508" spans="1:15" x14ac:dyDescent="0.25">
      <c r="A5508" t="s">
        <v>642</v>
      </c>
      <c r="B5508" t="s">
        <v>38</v>
      </c>
      <c r="C5508" t="s">
        <v>30</v>
      </c>
      <c r="D5508" t="s">
        <v>17</v>
      </c>
      <c r="E5508" t="s">
        <v>73</v>
      </c>
      <c r="F5508" t="s">
        <v>70</v>
      </c>
      <c r="G5508">
        <v>19140</v>
      </c>
      <c r="H5508" t="s">
        <v>119</v>
      </c>
      <c r="I5508" t="s">
        <v>58</v>
      </c>
      <c r="J5508" t="s">
        <v>59</v>
      </c>
      <c r="K5508">
        <v>859.2</v>
      </c>
      <c r="L5508">
        <v>4</v>
      </c>
      <c r="M5508">
        <v>0.4</v>
      </c>
      <c r="N5508">
        <v>-186.16</v>
      </c>
      <c r="O5508" s="5">
        <f t="shared" ref="O5508:O5571" si="86">N5508/K5508</f>
        <v>-0.21666666666666665</v>
      </c>
    </row>
    <row r="5509" spans="1:15" x14ac:dyDescent="0.25">
      <c r="A5509" t="s">
        <v>633</v>
      </c>
      <c r="B5509" t="s">
        <v>578</v>
      </c>
      <c r="C5509" t="s">
        <v>16</v>
      </c>
      <c r="D5509" t="s">
        <v>17</v>
      </c>
      <c r="E5509" t="s">
        <v>26</v>
      </c>
      <c r="F5509" t="s">
        <v>27</v>
      </c>
      <c r="G5509">
        <v>90036</v>
      </c>
      <c r="H5509" t="s">
        <v>31</v>
      </c>
      <c r="I5509" t="s">
        <v>32</v>
      </c>
      <c r="J5509" t="s">
        <v>80</v>
      </c>
      <c r="K5509">
        <v>61.96</v>
      </c>
      <c r="L5509">
        <v>2</v>
      </c>
      <c r="M5509">
        <v>0</v>
      </c>
      <c r="N5509">
        <v>27.882000000000001</v>
      </c>
      <c r="O5509" s="5">
        <f t="shared" si="86"/>
        <v>0.45</v>
      </c>
    </row>
    <row r="5510" spans="1:15" x14ac:dyDescent="0.25">
      <c r="A5510" t="s">
        <v>874</v>
      </c>
      <c r="B5510" t="s">
        <v>38</v>
      </c>
      <c r="C5510" t="s">
        <v>16</v>
      </c>
      <c r="D5510" t="s">
        <v>17</v>
      </c>
      <c r="E5510" t="s">
        <v>432</v>
      </c>
      <c r="F5510" t="s">
        <v>71</v>
      </c>
      <c r="G5510">
        <v>30080</v>
      </c>
      <c r="H5510" t="s">
        <v>20</v>
      </c>
      <c r="I5510" t="s">
        <v>32</v>
      </c>
      <c r="J5510" t="s">
        <v>143</v>
      </c>
      <c r="K5510">
        <v>17.920000000000002</v>
      </c>
      <c r="L5510">
        <v>4</v>
      </c>
      <c r="M5510">
        <v>0</v>
      </c>
      <c r="N5510">
        <v>8.6015999999999995</v>
      </c>
      <c r="O5510" s="5">
        <f t="shared" si="86"/>
        <v>0.47999999999999993</v>
      </c>
    </row>
    <row r="5511" spans="1:15" x14ac:dyDescent="0.25">
      <c r="A5511" t="s">
        <v>640</v>
      </c>
      <c r="B5511" t="s">
        <v>38</v>
      </c>
      <c r="C5511" t="s">
        <v>16</v>
      </c>
      <c r="D5511" t="s">
        <v>17</v>
      </c>
      <c r="E5511" t="s">
        <v>65</v>
      </c>
      <c r="F5511" t="s">
        <v>27</v>
      </c>
      <c r="G5511">
        <v>94122</v>
      </c>
      <c r="H5511" t="s">
        <v>31</v>
      </c>
      <c r="I5511" t="s">
        <v>21</v>
      </c>
      <c r="J5511" t="s">
        <v>48</v>
      </c>
      <c r="K5511">
        <v>145.9</v>
      </c>
      <c r="L5511">
        <v>5</v>
      </c>
      <c r="M5511">
        <v>0</v>
      </c>
      <c r="N5511">
        <v>62.737000000000002</v>
      </c>
      <c r="O5511" s="5">
        <f t="shared" si="86"/>
        <v>0.43</v>
      </c>
    </row>
    <row r="5512" spans="1:15" x14ac:dyDescent="0.25">
      <c r="A5512" t="s">
        <v>654</v>
      </c>
      <c r="B5512" t="s">
        <v>38</v>
      </c>
      <c r="C5512" t="s">
        <v>16</v>
      </c>
      <c r="D5512" t="s">
        <v>17</v>
      </c>
      <c r="E5512" t="s">
        <v>116</v>
      </c>
      <c r="F5512" t="s">
        <v>74</v>
      </c>
      <c r="G5512">
        <v>60653</v>
      </c>
      <c r="H5512" t="s">
        <v>89</v>
      </c>
      <c r="I5512" t="s">
        <v>32</v>
      </c>
      <c r="J5512" t="s">
        <v>80</v>
      </c>
      <c r="K5512">
        <v>56.704000000000001</v>
      </c>
      <c r="L5512">
        <v>2</v>
      </c>
      <c r="M5512">
        <v>0.2</v>
      </c>
      <c r="N5512">
        <v>19.137599999999999</v>
      </c>
      <c r="O5512" s="5">
        <f t="shared" si="86"/>
        <v>0.33749999999999997</v>
      </c>
    </row>
    <row r="5513" spans="1:15" x14ac:dyDescent="0.25">
      <c r="A5513" t="s">
        <v>654</v>
      </c>
      <c r="B5513" t="s">
        <v>38</v>
      </c>
      <c r="C5513" t="s">
        <v>16</v>
      </c>
      <c r="D5513" t="s">
        <v>17</v>
      </c>
      <c r="E5513" t="s">
        <v>116</v>
      </c>
      <c r="F5513" t="s">
        <v>74</v>
      </c>
      <c r="G5513">
        <v>60653</v>
      </c>
      <c r="H5513" t="s">
        <v>89</v>
      </c>
      <c r="I5513" t="s">
        <v>58</v>
      </c>
      <c r="J5513" t="s">
        <v>59</v>
      </c>
      <c r="K5513">
        <v>11.12</v>
      </c>
      <c r="L5513">
        <v>2</v>
      </c>
      <c r="M5513">
        <v>0.2</v>
      </c>
      <c r="N5513">
        <v>3.4750000000000001</v>
      </c>
      <c r="O5513" s="5">
        <f t="shared" si="86"/>
        <v>0.31250000000000006</v>
      </c>
    </row>
    <row r="5514" spans="1:15" x14ac:dyDescent="0.25">
      <c r="A5514" t="s">
        <v>930</v>
      </c>
      <c r="B5514" t="s">
        <v>38</v>
      </c>
      <c r="C5514" t="s">
        <v>16</v>
      </c>
      <c r="D5514" t="s">
        <v>17</v>
      </c>
      <c r="E5514" t="s">
        <v>487</v>
      </c>
      <c r="F5514" t="s">
        <v>114</v>
      </c>
      <c r="G5514">
        <v>97504</v>
      </c>
      <c r="H5514" t="s">
        <v>31</v>
      </c>
      <c r="I5514" t="s">
        <v>32</v>
      </c>
      <c r="J5514" t="s">
        <v>80</v>
      </c>
      <c r="K5514">
        <v>32.896000000000001</v>
      </c>
      <c r="L5514">
        <v>4</v>
      </c>
      <c r="M5514">
        <v>0.2</v>
      </c>
      <c r="N5514">
        <v>11.102399999999999</v>
      </c>
      <c r="O5514" s="5">
        <f t="shared" si="86"/>
        <v>0.33749999999999997</v>
      </c>
    </row>
    <row r="5515" spans="1:15" x14ac:dyDescent="0.25">
      <c r="A5515" t="s">
        <v>930</v>
      </c>
      <c r="B5515" t="s">
        <v>38</v>
      </c>
      <c r="C5515" t="s">
        <v>16</v>
      </c>
      <c r="D5515" t="s">
        <v>17</v>
      </c>
      <c r="E5515" t="s">
        <v>487</v>
      </c>
      <c r="F5515" t="s">
        <v>114</v>
      </c>
      <c r="G5515">
        <v>97504</v>
      </c>
      <c r="H5515" t="s">
        <v>31</v>
      </c>
      <c r="I5515" t="s">
        <v>32</v>
      </c>
      <c r="J5515" t="s">
        <v>80</v>
      </c>
      <c r="K5515">
        <v>22.776</v>
      </c>
      <c r="L5515">
        <v>3</v>
      </c>
      <c r="M5515">
        <v>0.2</v>
      </c>
      <c r="N5515">
        <v>7.6868999999999996</v>
      </c>
      <c r="O5515" s="5">
        <f t="shared" si="86"/>
        <v>0.33749999999999997</v>
      </c>
    </row>
    <row r="5516" spans="1:15" x14ac:dyDescent="0.25">
      <c r="A5516" t="s">
        <v>652</v>
      </c>
      <c r="B5516" t="s">
        <v>155</v>
      </c>
      <c r="C5516" t="s">
        <v>16</v>
      </c>
      <c r="D5516" t="s">
        <v>17</v>
      </c>
      <c r="E5516" t="s">
        <v>110</v>
      </c>
      <c r="F5516" t="s">
        <v>94</v>
      </c>
      <c r="G5516">
        <v>10009</v>
      </c>
      <c r="H5516" t="s">
        <v>119</v>
      </c>
      <c r="I5516" t="s">
        <v>58</v>
      </c>
      <c r="J5516" t="s">
        <v>59</v>
      </c>
      <c r="K5516">
        <v>239.97</v>
      </c>
      <c r="L5516">
        <v>3</v>
      </c>
      <c r="M5516">
        <v>0</v>
      </c>
      <c r="N5516">
        <v>2.3997000000000002</v>
      </c>
      <c r="O5516" s="5">
        <f t="shared" si="86"/>
        <v>0.01</v>
      </c>
    </row>
    <row r="5517" spans="1:15" x14ac:dyDescent="0.25">
      <c r="A5517" t="s">
        <v>652</v>
      </c>
      <c r="B5517" t="s">
        <v>155</v>
      </c>
      <c r="C5517" t="s">
        <v>16</v>
      </c>
      <c r="D5517" t="s">
        <v>17</v>
      </c>
      <c r="E5517" t="s">
        <v>110</v>
      </c>
      <c r="F5517" t="s">
        <v>94</v>
      </c>
      <c r="G5517">
        <v>10009</v>
      </c>
      <c r="H5517" t="s">
        <v>119</v>
      </c>
      <c r="I5517" t="s">
        <v>32</v>
      </c>
      <c r="J5517" t="s">
        <v>68</v>
      </c>
      <c r="K5517">
        <v>160.32</v>
      </c>
      <c r="L5517">
        <v>2</v>
      </c>
      <c r="M5517">
        <v>0</v>
      </c>
      <c r="N5517">
        <v>44.889600000000002</v>
      </c>
      <c r="O5517" s="5">
        <f t="shared" si="86"/>
        <v>0.28000000000000003</v>
      </c>
    </row>
    <row r="5518" spans="1:15" x14ac:dyDescent="0.25">
      <c r="A5518" t="s">
        <v>652</v>
      </c>
      <c r="B5518" t="s">
        <v>155</v>
      </c>
      <c r="C5518" t="s">
        <v>16</v>
      </c>
      <c r="D5518" t="s">
        <v>17</v>
      </c>
      <c r="E5518" t="s">
        <v>110</v>
      </c>
      <c r="F5518" t="s">
        <v>94</v>
      </c>
      <c r="G5518">
        <v>10009</v>
      </c>
      <c r="H5518" t="s">
        <v>119</v>
      </c>
      <c r="I5518" t="s">
        <v>58</v>
      </c>
      <c r="J5518" t="s">
        <v>59</v>
      </c>
      <c r="K5518">
        <v>128.85</v>
      </c>
      <c r="L5518">
        <v>3</v>
      </c>
      <c r="M5518">
        <v>0</v>
      </c>
      <c r="N5518">
        <v>3.8654999999999999</v>
      </c>
      <c r="O5518" s="5">
        <f t="shared" si="86"/>
        <v>3.0000000000000002E-2</v>
      </c>
    </row>
    <row r="5519" spans="1:15" x14ac:dyDescent="0.25">
      <c r="A5519" t="s">
        <v>968</v>
      </c>
      <c r="B5519" t="s">
        <v>15</v>
      </c>
      <c r="C5519" t="s">
        <v>30</v>
      </c>
      <c r="D5519" t="s">
        <v>17</v>
      </c>
      <c r="E5519" t="s">
        <v>299</v>
      </c>
      <c r="F5519" t="s">
        <v>23</v>
      </c>
      <c r="G5519">
        <v>35810</v>
      </c>
      <c r="H5519" t="s">
        <v>20</v>
      </c>
      <c r="I5519" t="s">
        <v>58</v>
      </c>
      <c r="J5519" t="s">
        <v>129</v>
      </c>
      <c r="K5519">
        <v>1319.96</v>
      </c>
      <c r="L5519">
        <v>4</v>
      </c>
      <c r="M5519">
        <v>0</v>
      </c>
      <c r="N5519">
        <v>527.98400000000004</v>
      </c>
      <c r="O5519" s="5">
        <f t="shared" si="86"/>
        <v>0.4</v>
      </c>
    </row>
    <row r="5520" spans="1:15" x14ac:dyDescent="0.25">
      <c r="A5520" t="s">
        <v>642</v>
      </c>
      <c r="B5520" t="s">
        <v>38</v>
      </c>
      <c r="C5520" t="s">
        <v>30</v>
      </c>
      <c r="D5520" t="s">
        <v>17</v>
      </c>
      <c r="E5520" t="s">
        <v>73</v>
      </c>
      <c r="F5520" t="s">
        <v>70</v>
      </c>
      <c r="G5520">
        <v>19134</v>
      </c>
      <c r="H5520" t="s">
        <v>119</v>
      </c>
      <c r="I5520" t="s">
        <v>21</v>
      </c>
      <c r="J5520" t="s">
        <v>25</v>
      </c>
      <c r="K5520">
        <v>239.96</v>
      </c>
      <c r="L5520">
        <v>10</v>
      </c>
      <c r="M5520">
        <v>0.3</v>
      </c>
      <c r="N5520">
        <v>-10.284000000000001</v>
      </c>
      <c r="O5520" s="5">
        <f t="shared" si="86"/>
        <v>-4.2857142857142858E-2</v>
      </c>
    </row>
    <row r="5521" spans="1:15" x14ac:dyDescent="0.25">
      <c r="A5521" t="s">
        <v>642</v>
      </c>
      <c r="B5521" t="s">
        <v>38</v>
      </c>
      <c r="C5521" t="s">
        <v>30</v>
      </c>
      <c r="D5521" t="s">
        <v>17</v>
      </c>
      <c r="E5521" t="s">
        <v>73</v>
      </c>
      <c r="F5521" t="s">
        <v>70</v>
      </c>
      <c r="G5521">
        <v>19134</v>
      </c>
      <c r="H5521" t="s">
        <v>119</v>
      </c>
      <c r="I5521" t="s">
        <v>21</v>
      </c>
      <c r="J5521" t="s">
        <v>48</v>
      </c>
      <c r="K5521">
        <v>54.768000000000001</v>
      </c>
      <c r="L5521">
        <v>2</v>
      </c>
      <c r="M5521">
        <v>0.2</v>
      </c>
      <c r="N5521">
        <v>6.8460000000000001</v>
      </c>
      <c r="O5521" s="5">
        <f t="shared" si="86"/>
        <v>0.125</v>
      </c>
    </row>
    <row r="5522" spans="1:15" x14ac:dyDescent="0.25">
      <c r="A5522" t="s">
        <v>642</v>
      </c>
      <c r="B5522" t="s">
        <v>38</v>
      </c>
      <c r="C5522" t="s">
        <v>30</v>
      </c>
      <c r="D5522" t="s">
        <v>17</v>
      </c>
      <c r="E5522" t="s">
        <v>73</v>
      </c>
      <c r="F5522" t="s">
        <v>70</v>
      </c>
      <c r="G5522">
        <v>19134</v>
      </c>
      <c r="H5522" t="s">
        <v>119</v>
      </c>
      <c r="I5522" t="s">
        <v>32</v>
      </c>
      <c r="J5522" t="s">
        <v>53</v>
      </c>
      <c r="K5522">
        <v>13.391999999999999</v>
      </c>
      <c r="L5522">
        <v>3</v>
      </c>
      <c r="M5522">
        <v>0.2</v>
      </c>
      <c r="N5522">
        <v>3.1806000000000001</v>
      </c>
      <c r="O5522" s="5">
        <f t="shared" si="86"/>
        <v>0.23750000000000002</v>
      </c>
    </row>
    <row r="5523" spans="1:15" x14ac:dyDescent="0.25">
      <c r="A5523" t="s">
        <v>642</v>
      </c>
      <c r="B5523" t="s">
        <v>38</v>
      </c>
      <c r="C5523" t="s">
        <v>30</v>
      </c>
      <c r="D5523" t="s">
        <v>17</v>
      </c>
      <c r="E5523" t="s">
        <v>73</v>
      </c>
      <c r="F5523" t="s">
        <v>70</v>
      </c>
      <c r="G5523">
        <v>19134</v>
      </c>
      <c r="H5523" t="s">
        <v>119</v>
      </c>
      <c r="I5523" t="s">
        <v>32</v>
      </c>
      <c r="J5523" t="s">
        <v>80</v>
      </c>
      <c r="K5523">
        <v>23.92</v>
      </c>
      <c r="L5523">
        <v>5</v>
      </c>
      <c r="M5523">
        <v>0.2</v>
      </c>
      <c r="N5523">
        <v>8.6709999999999994</v>
      </c>
      <c r="O5523" s="5">
        <f t="shared" si="86"/>
        <v>0.36249999999999993</v>
      </c>
    </row>
    <row r="5524" spans="1:15" x14ac:dyDescent="0.25">
      <c r="A5524" t="s">
        <v>642</v>
      </c>
      <c r="B5524" t="s">
        <v>38</v>
      </c>
      <c r="C5524" t="s">
        <v>30</v>
      </c>
      <c r="D5524" t="s">
        <v>17</v>
      </c>
      <c r="E5524" t="s">
        <v>73</v>
      </c>
      <c r="F5524" t="s">
        <v>70</v>
      </c>
      <c r="G5524">
        <v>19134</v>
      </c>
      <c r="H5524" t="s">
        <v>119</v>
      </c>
      <c r="I5524" t="s">
        <v>58</v>
      </c>
      <c r="J5524" t="s">
        <v>129</v>
      </c>
      <c r="K5524">
        <v>255.96799999999999</v>
      </c>
      <c r="L5524">
        <v>4</v>
      </c>
      <c r="M5524">
        <v>0.2</v>
      </c>
      <c r="N5524">
        <v>-28.796399999999998</v>
      </c>
      <c r="O5524" s="5">
        <f t="shared" si="86"/>
        <v>-0.1125</v>
      </c>
    </row>
    <row r="5525" spans="1:15" x14ac:dyDescent="0.25">
      <c r="A5525" t="s">
        <v>703</v>
      </c>
      <c r="B5525" t="s">
        <v>155</v>
      </c>
      <c r="C5525" t="s">
        <v>16</v>
      </c>
      <c r="D5525" t="s">
        <v>17</v>
      </c>
      <c r="E5525" t="s">
        <v>224</v>
      </c>
      <c r="F5525" t="s">
        <v>27</v>
      </c>
      <c r="G5525">
        <v>95051</v>
      </c>
      <c r="H5525" t="s">
        <v>31</v>
      </c>
      <c r="I5525" t="s">
        <v>32</v>
      </c>
      <c r="J5525" t="s">
        <v>64</v>
      </c>
      <c r="K5525">
        <v>21.552</v>
      </c>
      <c r="L5525">
        <v>6</v>
      </c>
      <c r="M5525">
        <v>0.2</v>
      </c>
      <c r="N5525">
        <v>7.0044000000000004</v>
      </c>
      <c r="O5525" s="5">
        <f t="shared" si="86"/>
        <v>0.32500000000000001</v>
      </c>
    </row>
    <row r="5526" spans="1:15" x14ac:dyDescent="0.25">
      <c r="A5526" t="s">
        <v>703</v>
      </c>
      <c r="B5526" t="s">
        <v>155</v>
      </c>
      <c r="C5526" t="s">
        <v>16</v>
      </c>
      <c r="D5526" t="s">
        <v>17</v>
      </c>
      <c r="E5526" t="s">
        <v>224</v>
      </c>
      <c r="F5526" t="s">
        <v>27</v>
      </c>
      <c r="G5526">
        <v>95051</v>
      </c>
      <c r="H5526" t="s">
        <v>31</v>
      </c>
      <c r="I5526" t="s">
        <v>32</v>
      </c>
      <c r="J5526" t="s">
        <v>68</v>
      </c>
      <c r="K5526">
        <v>58.24</v>
      </c>
      <c r="L5526">
        <v>4</v>
      </c>
      <c r="M5526">
        <v>0</v>
      </c>
      <c r="N5526">
        <v>15.7248</v>
      </c>
      <c r="O5526" s="5">
        <f t="shared" si="86"/>
        <v>0.27</v>
      </c>
    </row>
    <row r="5527" spans="1:15" x14ac:dyDescent="0.25">
      <c r="A5527" t="s">
        <v>721</v>
      </c>
      <c r="B5527" t="s">
        <v>155</v>
      </c>
      <c r="C5527" t="s">
        <v>88</v>
      </c>
      <c r="D5527" t="s">
        <v>17</v>
      </c>
      <c r="E5527" t="s">
        <v>250</v>
      </c>
      <c r="F5527" t="s">
        <v>27</v>
      </c>
      <c r="G5527">
        <v>90805</v>
      </c>
      <c r="H5527" t="s">
        <v>31</v>
      </c>
      <c r="I5527" t="s">
        <v>32</v>
      </c>
      <c r="J5527" t="s">
        <v>80</v>
      </c>
      <c r="K5527">
        <v>80.28</v>
      </c>
      <c r="L5527">
        <v>12</v>
      </c>
      <c r="M5527">
        <v>0</v>
      </c>
      <c r="N5527">
        <v>36.928800000000003</v>
      </c>
      <c r="O5527" s="5">
        <f t="shared" si="86"/>
        <v>0.46</v>
      </c>
    </row>
    <row r="5528" spans="1:15" x14ac:dyDescent="0.25">
      <c r="A5528" t="s">
        <v>633</v>
      </c>
      <c r="B5528" t="s">
        <v>38</v>
      </c>
      <c r="C5528" t="s">
        <v>30</v>
      </c>
      <c r="D5528" t="s">
        <v>17</v>
      </c>
      <c r="E5528" t="s">
        <v>26</v>
      </c>
      <c r="F5528" t="s">
        <v>27</v>
      </c>
      <c r="G5528">
        <v>90008</v>
      </c>
      <c r="H5528" t="s">
        <v>31</v>
      </c>
      <c r="I5528" t="s">
        <v>32</v>
      </c>
      <c r="J5528" t="s">
        <v>53</v>
      </c>
      <c r="K5528">
        <v>9.7799999999999994</v>
      </c>
      <c r="L5528">
        <v>2</v>
      </c>
      <c r="M5528">
        <v>0</v>
      </c>
      <c r="N5528">
        <v>4.0098000000000003</v>
      </c>
      <c r="O5528" s="5">
        <f t="shared" si="86"/>
        <v>0.41000000000000003</v>
      </c>
    </row>
    <row r="5529" spans="1:15" x14ac:dyDescent="0.25">
      <c r="A5529" t="s">
        <v>1141</v>
      </c>
      <c r="B5529" t="s">
        <v>38</v>
      </c>
      <c r="C5529" t="s">
        <v>88</v>
      </c>
      <c r="D5529" t="s">
        <v>17</v>
      </c>
      <c r="E5529" t="s">
        <v>615</v>
      </c>
      <c r="F5529" t="s">
        <v>27</v>
      </c>
      <c r="G5529">
        <v>93101</v>
      </c>
      <c r="H5529" t="s">
        <v>31</v>
      </c>
      <c r="I5529" t="s">
        <v>32</v>
      </c>
      <c r="J5529" t="s">
        <v>195</v>
      </c>
      <c r="K5529">
        <v>1.81</v>
      </c>
      <c r="L5529">
        <v>1</v>
      </c>
      <c r="M5529">
        <v>0</v>
      </c>
      <c r="N5529">
        <v>0.65159999999999996</v>
      </c>
      <c r="O5529" s="5">
        <f t="shared" si="86"/>
        <v>0.36</v>
      </c>
    </row>
    <row r="5530" spans="1:15" x14ac:dyDescent="0.25">
      <c r="A5530" t="s">
        <v>652</v>
      </c>
      <c r="B5530" t="s">
        <v>155</v>
      </c>
      <c r="C5530" t="s">
        <v>88</v>
      </c>
      <c r="D5530" t="s">
        <v>17</v>
      </c>
      <c r="E5530" t="s">
        <v>110</v>
      </c>
      <c r="F5530" t="s">
        <v>94</v>
      </c>
      <c r="G5530">
        <v>10009</v>
      </c>
      <c r="H5530" t="s">
        <v>119</v>
      </c>
      <c r="I5530" t="s">
        <v>32</v>
      </c>
      <c r="J5530" t="s">
        <v>80</v>
      </c>
      <c r="K5530">
        <v>37.94</v>
      </c>
      <c r="L5530">
        <v>2</v>
      </c>
      <c r="M5530">
        <v>0</v>
      </c>
      <c r="N5530">
        <v>18.211200000000002</v>
      </c>
      <c r="O5530" s="5">
        <f t="shared" si="86"/>
        <v>0.48000000000000009</v>
      </c>
    </row>
    <row r="5531" spans="1:15" x14ac:dyDescent="0.25">
      <c r="A5531" t="s">
        <v>748</v>
      </c>
      <c r="B5531" t="s">
        <v>38</v>
      </c>
      <c r="C5531" t="s">
        <v>30</v>
      </c>
      <c r="D5531" t="s">
        <v>17</v>
      </c>
      <c r="E5531" t="s">
        <v>290</v>
      </c>
      <c r="F5531" t="s">
        <v>35</v>
      </c>
      <c r="G5531">
        <v>32216</v>
      </c>
      <c r="H5531" t="s">
        <v>20</v>
      </c>
      <c r="I5531" t="s">
        <v>58</v>
      </c>
      <c r="J5531" t="s">
        <v>59</v>
      </c>
      <c r="K5531">
        <v>79.959999999999994</v>
      </c>
      <c r="L5531">
        <v>5</v>
      </c>
      <c r="M5531">
        <v>0.2</v>
      </c>
      <c r="N5531">
        <v>27.986000000000001</v>
      </c>
      <c r="O5531" s="5">
        <f t="shared" si="86"/>
        <v>0.35000000000000003</v>
      </c>
    </row>
    <row r="5532" spans="1:15" x14ac:dyDescent="0.25">
      <c r="A5532" t="s">
        <v>1142</v>
      </c>
      <c r="B5532" t="s">
        <v>38</v>
      </c>
      <c r="C5532" t="s">
        <v>30</v>
      </c>
      <c r="D5532" t="s">
        <v>17</v>
      </c>
      <c r="E5532" t="s">
        <v>227</v>
      </c>
      <c r="F5532" t="s">
        <v>50</v>
      </c>
      <c r="G5532">
        <v>75104</v>
      </c>
      <c r="H5532" t="s">
        <v>89</v>
      </c>
      <c r="I5532" t="s">
        <v>32</v>
      </c>
      <c r="J5532" t="s">
        <v>80</v>
      </c>
      <c r="K5532">
        <v>115.29600000000001</v>
      </c>
      <c r="L5532">
        <v>3</v>
      </c>
      <c r="M5532">
        <v>0.2</v>
      </c>
      <c r="N5532">
        <v>40.3536</v>
      </c>
      <c r="O5532" s="5">
        <f t="shared" si="86"/>
        <v>0.35</v>
      </c>
    </row>
    <row r="5533" spans="1:15" x14ac:dyDescent="0.25">
      <c r="A5533" t="s">
        <v>804</v>
      </c>
      <c r="B5533" t="s">
        <v>38</v>
      </c>
      <c r="C5533" t="s">
        <v>16</v>
      </c>
      <c r="D5533" t="s">
        <v>17</v>
      </c>
      <c r="E5533" t="s">
        <v>357</v>
      </c>
      <c r="F5533" t="s">
        <v>66</v>
      </c>
      <c r="G5533">
        <v>68104</v>
      </c>
      <c r="H5533" t="s">
        <v>89</v>
      </c>
      <c r="I5533" t="s">
        <v>58</v>
      </c>
      <c r="J5533" t="s">
        <v>59</v>
      </c>
      <c r="K5533">
        <v>2479.96</v>
      </c>
      <c r="L5533">
        <v>4</v>
      </c>
      <c r="M5533">
        <v>0</v>
      </c>
      <c r="N5533">
        <v>743.98800000000006</v>
      </c>
      <c r="O5533" s="5">
        <f t="shared" si="86"/>
        <v>0.30000000000000004</v>
      </c>
    </row>
    <row r="5534" spans="1:15" x14ac:dyDescent="0.25">
      <c r="A5534" t="s">
        <v>970</v>
      </c>
      <c r="B5534" t="s">
        <v>155</v>
      </c>
      <c r="C5534" t="s">
        <v>16</v>
      </c>
      <c r="D5534" t="s">
        <v>17</v>
      </c>
      <c r="E5534" t="s">
        <v>483</v>
      </c>
      <c r="F5534" t="s">
        <v>36</v>
      </c>
      <c r="G5534">
        <v>72209</v>
      </c>
      <c r="H5534" t="s">
        <v>20</v>
      </c>
      <c r="I5534" t="s">
        <v>58</v>
      </c>
      <c r="J5534" t="s">
        <v>129</v>
      </c>
      <c r="K5534">
        <v>179.94</v>
      </c>
      <c r="L5534">
        <v>6</v>
      </c>
      <c r="M5534">
        <v>0</v>
      </c>
      <c r="N5534">
        <v>75.574799999999996</v>
      </c>
      <c r="O5534" s="5">
        <f t="shared" si="86"/>
        <v>0.42</v>
      </c>
    </row>
    <row r="5535" spans="1:15" x14ac:dyDescent="0.25">
      <c r="A5535" t="s">
        <v>970</v>
      </c>
      <c r="B5535" t="s">
        <v>155</v>
      </c>
      <c r="C5535" t="s">
        <v>16</v>
      </c>
      <c r="D5535" t="s">
        <v>17</v>
      </c>
      <c r="E5535" t="s">
        <v>483</v>
      </c>
      <c r="F5535" t="s">
        <v>36</v>
      </c>
      <c r="G5535">
        <v>72209</v>
      </c>
      <c r="H5535" t="s">
        <v>20</v>
      </c>
      <c r="I5535" t="s">
        <v>58</v>
      </c>
      <c r="J5535" t="s">
        <v>129</v>
      </c>
      <c r="K5535">
        <v>26.85</v>
      </c>
      <c r="L5535">
        <v>3</v>
      </c>
      <c r="M5535">
        <v>0</v>
      </c>
      <c r="N5535">
        <v>5.1014999999999997</v>
      </c>
      <c r="O5535" s="5">
        <f t="shared" si="86"/>
        <v>0.18999999999999997</v>
      </c>
    </row>
    <row r="5536" spans="1:15" x14ac:dyDescent="0.25">
      <c r="A5536" t="s">
        <v>970</v>
      </c>
      <c r="B5536" t="s">
        <v>155</v>
      </c>
      <c r="C5536" t="s">
        <v>16</v>
      </c>
      <c r="D5536" t="s">
        <v>17</v>
      </c>
      <c r="E5536" t="s">
        <v>483</v>
      </c>
      <c r="F5536" t="s">
        <v>36</v>
      </c>
      <c r="G5536">
        <v>72209</v>
      </c>
      <c r="H5536" t="s">
        <v>20</v>
      </c>
      <c r="I5536" t="s">
        <v>58</v>
      </c>
      <c r="J5536" t="s">
        <v>129</v>
      </c>
      <c r="K5536">
        <v>323.37</v>
      </c>
      <c r="L5536">
        <v>3</v>
      </c>
      <c r="M5536">
        <v>0</v>
      </c>
      <c r="N5536">
        <v>129.34800000000001</v>
      </c>
      <c r="O5536" s="5">
        <f t="shared" si="86"/>
        <v>0.4</v>
      </c>
    </row>
    <row r="5537" spans="1:15" x14ac:dyDescent="0.25">
      <c r="A5537" t="s">
        <v>970</v>
      </c>
      <c r="B5537" t="s">
        <v>155</v>
      </c>
      <c r="C5537" t="s">
        <v>16</v>
      </c>
      <c r="D5537" t="s">
        <v>17</v>
      </c>
      <c r="E5537" t="s">
        <v>483</v>
      </c>
      <c r="F5537" t="s">
        <v>36</v>
      </c>
      <c r="G5537">
        <v>72209</v>
      </c>
      <c r="H5537" t="s">
        <v>20</v>
      </c>
      <c r="I5537" t="s">
        <v>32</v>
      </c>
      <c r="J5537" t="s">
        <v>80</v>
      </c>
      <c r="K5537">
        <v>59.94</v>
      </c>
      <c r="L5537">
        <v>3</v>
      </c>
      <c r="M5537">
        <v>0</v>
      </c>
      <c r="N5537">
        <v>28.171800000000001</v>
      </c>
      <c r="O5537" s="5">
        <f t="shared" si="86"/>
        <v>0.47000000000000003</v>
      </c>
    </row>
    <row r="5538" spans="1:15" x14ac:dyDescent="0.25">
      <c r="A5538" t="s">
        <v>970</v>
      </c>
      <c r="B5538" t="s">
        <v>155</v>
      </c>
      <c r="C5538" t="s">
        <v>16</v>
      </c>
      <c r="D5538" t="s">
        <v>17</v>
      </c>
      <c r="E5538" t="s">
        <v>483</v>
      </c>
      <c r="F5538" t="s">
        <v>36</v>
      </c>
      <c r="G5538">
        <v>72209</v>
      </c>
      <c r="H5538" t="s">
        <v>20</v>
      </c>
      <c r="I5538" t="s">
        <v>32</v>
      </c>
      <c r="J5538" t="s">
        <v>64</v>
      </c>
      <c r="K5538">
        <v>64.14</v>
      </c>
      <c r="L5538">
        <v>3</v>
      </c>
      <c r="M5538">
        <v>0</v>
      </c>
      <c r="N5538">
        <v>30.787199999999999</v>
      </c>
      <c r="O5538" s="5">
        <f t="shared" si="86"/>
        <v>0.48</v>
      </c>
    </row>
    <row r="5539" spans="1:15" x14ac:dyDescent="0.25">
      <c r="A5539" t="s">
        <v>970</v>
      </c>
      <c r="B5539" t="s">
        <v>155</v>
      </c>
      <c r="C5539" t="s">
        <v>16</v>
      </c>
      <c r="D5539" t="s">
        <v>17</v>
      </c>
      <c r="E5539" t="s">
        <v>483</v>
      </c>
      <c r="F5539" t="s">
        <v>36</v>
      </c>
      <c r="G5539">
        <v>72209</v>
      </c>
      <c r="H5539" t="s">
        <v>20</v>
      </c>
      <c r="I5539" t="s">
        <v>32</v>
      </c>
      <c r="J5539" t="s">
        <v>64</v>
      </c>
      <c r="K5539">
        <v>11.67</v>
      </c>
      <c r="L5539">
        <v>3</v>
      </c>
      <c r="M5539">
        <v>0</v>
      </c>
      <c r="N5539">
        <v>5.6016000000000004</v>
      </c>
      <c r="O5539" s="5">
        <f t="shared" si="86"/>
        <v>0.48000000000000004</v>
      </c>
    </row>
    <row r="5540" spans="1:15" x14ac:dyDescent="0.25">
      <c r="A5540" t="s">
        <v>970</v>
      </c>
      <c r="B5540" t="s">
        <v>155</v>
      </c>
      <c r="C5540" t="s">
        <v>16</v>
      </c>
      <c r="D5540" t="s">
        <v>17</v>
      </c>
      <c r="E5540" t="s">
        <v>483</v>
      </c>
      <c r="F5540" t="s">
        <v>36</v>
      </c>
      <c r="G5540">
        <v>72209</v>
      </c>
      <c r="H5540" t="s">
        <v>20</v>
      </c>
      <c r="I5540" t="s">
        <v>32</v>
      </c>
      <c r="J5540" t="s">
        <v>80</v>
      </c>
      <c r="K5540">
        <v>12.96</v>
      </c>
      <c r="L5540">
        <v>2</v>
      </c>
      <c r="M5540">
        <v>0</v>
      </c>
      <c r="N5540">
        <v>6.2207999999999997</v>
      </c>
      <c r="O5540" s="5">
        <f t="shared" si="86"/>
        <v>0.47999999999999993</v>
      </c>
    </row>
    <row r="5541" spans="1:15" x14ac:dyDescent="0.25">
      <c r="A5541" t="s">
        <v>1143</v>
      </c>
      <c r="B5541" t="s">
        <v>38</v>
      </c>
      <c r="C5541" t="s">
        <v>16</v>
      </c>
      <c r="D5541" t="s">
        <v>17</v>
      </c>
      <c r="E5541" t="s">
        <v>555</v>
      </c>
      <c r="F5541" t="s">
        <v>66</v>
      </c>
      <c r="G5541">
        <v>68701</v>
      </c>
      <c r="H5541" t="s">
        <v>89</v>
      </c>
      <c r="I5541" t="s">
        <v>32</v>
      </c>
      <c r="J5541" t="s">
        <v>64</v>
      </c>
      <c r="K5541">
        <v>17.43</v>
      </c>
      <c r="L5541">
        <v>3</v>
      </c>
      <c r="M5541">
        <v>0</v>
      </c>
      <c r="N5541">
        <v>8.0177999999999994</v>
      </c>
      <c r="O5541" s="5">
        <f t="shared" si="86"/>
        <v>0.45999999999999996</v>
      </c>
    </row>
    <row r="5542" spans="1:15" x14ac:dyDescent="0.25">
      <c r="A5542" t="s">
        <v>654</v>
      </c>
      <c r="B5542" t="s">
        <v>38</v>
      </c>
      <c r="C5542" t="s">
        <v>16</v>
      </c>
      <c r="D5542" t="s">
        <v>17</v>
      </c>
      <c r="E5542" t="s">
        <v>116</v>
      </c>
      <c r="F5542" t="s">
        <v>74</v>
      </c>
      <c r="G5542">
        <v>60653</v>
      </c>
      <c r="H5542" t="s">
        <v>89</v>
      </c>
      <c r="I5542" t="s">
        <v>21</v>
      </c>
      <c r="J5542" t="s">
        <v>25</v>
      </c>
      <c r="K5542">
        <v>181.98599999999999</v>
      </c>
      <c r="L5542">
        <v>2</v>
      </c>
      <c r="M5542">
        <v>0.3</v>
      </c>
      <c r="N5542">
        <v>-54.595799999999997</v>
      </c>
      <c r="O5542" s="5">
        <f t="shared" si="86"/>
        <v>-0.3</v>
      </c>
    </row>
    <row r="5543" spans="1:15" x14ac:dyDescent="0.25">
      <c r="A5543" t="s">
        <v>654</v>
      </c>
      <c r="B5543" t="s">
        <v>38</v>
      </c>
      <c r="C5543" t="s">
        <v>16</v>
      </c>
      <c r="D5543" t="s">
        <v>17</v>
      </c>
      <c r="E5543" t="s">
        <v>116</v>
      </c>
      <c r="F5543" t="s">
        <v>74</v>
      </c>
      <c r="G5543">
        <v>60653</v>
      </c>
      <c r="H5543" t="s">
        <v>89</v>
      </c>
      <c r="I5543" t="s">
        <v>32</v>
      </c>
      <c r="J5543" t="s">
        <v>64</v>
      </c>
      <c r="K5543">
        <v>1.5920000000000001</v>
      </c>
      <c r="L5543">
        <v>2</v>
      </c>
      <c r="M5543">
        <v>0.8</v>
      </c>
      <c r="N5543">
        <v>-2.6267999999999998</v>
      </c>
      <c r="O5543" s="5">
        <f t="shared" si="86"/>
        <v>-1.6499999999999997</v>
      </c>
    </row>
    <row r="5544" spans="1:15" x14ac:dyDescent="0.25">
      <c r="A5544" t="s">
        <v>654</v>
      </c>
      <c r="B5544" t="s">
        <v>38</v>
      </c>
      <c r="C5544" t="s">
        <v>16</v>
      </c>
      <c r="D5544" t="s">
        <v>17</v>
      </c>
      <c r="E5544" t="s">
        <v>116</v>
      </c>
      <c r="F5544" t="s">
        <v>74</v>
      </c>
      <c r="G5544">
        <v>60653</v>
      </c>
      <c r="H5544" t="s">
        <v>89</v>
      </c>
      <c r="I5544" t="s">
        <v>32</v>
      </c>
      <c r="J5544" t="s">
        <v>334</v>
      </c>
      <c r="K5544">
        <v>22.344000000000001</v>
      </c>
      <c r="L5544">
        <v>3</v>
      </c>
      <c r="M5544">
        <v>0.2</v>
      </c>
      <c r="N5544">
        <v>2.5137</v>
      </c>
      <c r="O5544" s="5">
        <f t="shared" si="86"/>
        <v>0.1125</v>
      </c>
    </row>
    <row r="5545" spans="1:15" x14ac:dyDescent="0.25">
      <c r="A5545" t="s">
        <v>730</v>
      </c>
      <c r="B5545" t="s">
        <v>38</v>
      </c>
      <c r="C5545" t="s">
        <v>30</v>
      </c>
      <c r="D5545" t="s">
        <v>17</v>
      </c>
      <c r="E5545" t="s">
        <v>264</v>
      </c>
      <c r="F5545" t="s">
        <v>28</v>
      </c>
      <c r="G5545">
        <v>85705</v>
      </c>
      <c r="H5545" t="s">
        <v>31</v>
      </c>
      <c r="I5545" t="s">
        <v>21</v>
      </c>
      <c r="J5545" t="s">
        <v>39</v>
      </c>
      <c r="K5545">
        <v>455.97</v>
      </c>
      <c r="L5545">
        <v>6</v>
      </c>
      <c r="M5545">
        <v>0.5</v>
      </c>
      <c r="N5545">
        <v>-218.8656</v>
      </c>
      <c r="O5545" s="5">
        <f t="shared" si="86"/>
        <v>-0.48</v>
      </c>
    </row>
    <row r="5546" spans="1:15" x14ac:dyDescent="0.25">
      <c r="A5546" t="s">
        <v>730</v>
      </c>
      <c r="B5546" t="s">
        <v>38</v>
      </c>
      <c r="C5546" t="s">
        <v>30</v>
      </c>
      <c r="D5546" t="s">
        <v>17</v>
      </c>
      <c r="E5546" t="s">
        <v>264</v>
      </c>
      <c r="F5546" t="s">
        <v>28</v>
      </c>
      <c r="G5546">
        <v>85705</v>
      </c>
      <c r="H5546" t="s">
        <v>31</v>
      </c>
      <c r="I5546" t="s">
        <v>32</v>
      </c>
      <c r="J5546" t="s">
        <v>64</v>
      </c>
      <c r="K5546">
        <v>10.44</v>
      </c>
      <c r="L5546">
        <v>6</v>
      </c>
      <c r="M5546">
        <v>0.7</v>
      </c>
      <c r="N5546">
        <v>-7.6559999999999997</v>
      </c>
      <c r="O5546" s="5">
        <f t="shared" si="86"/>
        <v>-0.73333333333333339</v>
      </c>
    </row>
    <row r="5547" spans="1:15" x14ac:dyDescent="0.25">
      <c r="A5547" t="s">
        <v>730</v>
      </c>
      <c r="B5547" t="s">
        <v>38</v>
      </c>
      <c r="C5547" t="s">
        <v>30</v>
      </c>
      <c r="D5547" t="s">
        <v>17</v>
      </c>
      <c r="E5547" t="s">
        <v>264</v>
      </c>
      <c r="F5547" t="s">
        <v>28</v>
      </c>
      <c r="G5547">
        <v>85705</v>
      </c>
      <c r="H5547" t="s">
        <v>31</v>
      </c>
      <c r="I5547" t="s">
        <v>32</v>
      </c>
      <c r="J5547" t="s">
        <v>64</v>
      </c>
      <c r="K5547">
        <v>5.2140000000000004</v>
      </c>
      <c r="L5547">
        <v>2</v>
      </c>
      <c r="M5547">
        <v>0.7</v>
      </c>
      <c r="N5547">
        <v>-4.1711999999999998</v>
      </c>
      <c r="O5547" s="5">
        <f t="shared" si="86"/>
        <v>-0.79999999999999993</v>
      </c>
    </row>
    <row r="5548" spans="1:15" x14ac:dyDescent="0.25">
      <c r="A5548" t="s">
        <v>814</v>
      </c>
      <c r="B5548" t="s">
        <v>38</v>
      </c>
      <c r="C5548" t="s">
        <v>88</v>
      </c>
      <c r="D5548" t="s">
        <v>17</v>
      </c>
      <c r="E5548" t="s">
        <v>40</v>
      </c>
      <c r="F5548" t="s">
        <v>136</v>
      </c>
      <c r="G5548">
        <v>3301</v>
      </c>
      <c r="H5548" t="s">
        <v>119</v>
      </c>
      <c r="I5548" t="s">
        <v>32</v>
      </c>
      <c r="J5548" t="s">
        <v>43</v>
      </c>
      <c r="K5548">
        <v>67.400000000000006</v>
      </c>
      <c r="L5548">
        <v>5</v>
      </c>
      <c r="M5548">
        <v>0</v>
      </c>
      <c r="N5548">
        <v>17.524000000000001</v>
      </c>
      <c r="O5548" s="5">
        <f t="shared" si="86"/>
        <v>0.26</v>
      </c>
    </row>
    <row r="5549" spans="1:15" x14ac:dyDescent="0.25">
      <c r="A5549" t="s">
        <v>1144</v>
      </c>
      <c r="B5549" t="s">
        <v>155</v>
      </c>
      <c r="C5549" t="s">
        <v>16</v>
      </c>
      <c r="D5549" t="s">
        <v>17</v>
      </c>
      <c r="E5549" t="s">
        <v>314</v>
      </c>
      <c r="F5549" t="s">
        <v>61</v>
      </c>
      <c r="G5549">
        <v>84020</v>
      </c>
      <c r="H5549" t="s">
        <v>31</v>
      </c>
      <c r="I5549" t="s">
        <v>21</v>
      </c>
      <c r="J5549" t="s">
        <v>48</v>
      </c>
      <c r="K5549">
        <v>25.16</v>
      </c>
      <c r="L5549">
        <v>2</v>
      </c>
      <c r="M5549">
        <v>0</v>
      </c>
      <c r="N5549">
        <v>10.5672</v>
      </c>
      <c r="O5549" s="5">
        <f t="shared" si="86"/>
        <v>0.42</v>
      </c>
    </row>
    <row r="5550" spans="1:15" x14ac:dyDescent="0.25">
      <c r="A5550" t="s">
        <v>1144</v>
      </c>
      <c r="B5550" t="s">
        <v>155</v>
      </c>
      <c r="C5550" t="s">
        <v>16</v>
      </c>
      <c r="D5550" t="s">
        <v>17</v>
      </c>
      <c r="E5550" t="s">
        <v>314</v>
      </c>
      <c r="F5550" t="s">
        <v>61</v>
      </c>
      <c r="G5550">
        <v>84020</v>
      </c>
      <c r="H5550" t="s">
        <v>31</v>
      </c>
      <c r="I5550" t="s">
        <v>58</v>
      </c>
      <c r="J5550" t="s">
        <v>59</v>
      </c>
      <c r="K5550">
        <v>126.56</v>
      </c>
      <c r="L5550">
        <v>4</v>
      </c>
      <c r="M5550">
        <v>0.2</v>
      </c>
      <c r="N5550">
        <v>47.46</v>
      </c>
      <c r="O5550" s="5">
        <f t="shared" si="86"/>
        <v>0.375</v>
      </c>
    </row>
    <row r="5551" spans="1:15" x14ac:dyDescent="0.25">
      <c r="A5551" t="s">
        <v>640</v>
      </c>
      <c r="B5551" t="s">
        <v>155</v>
      </c>
      <c r="C5551" t="s">
        <v>16</v>
      </c>
      <c r="D5551" t="s">
        <v>17</v>
      </c>
      <c r="E5551" t="s">
        <v>65</v>
      </c>
      <c r="F5551" t="s">
        <v>27</v>
      </c>
      <c r="G5551">
        <v>94109</v>
      </c>
      <c r="H5551" t="s">
        <v>31</v>
      </c>
      <c r="I5551" t="s">
        <v>32</v>
      </c>
      <c r="J5551" t="s">
        <v>68</v>
      </c>
      <c r="K5551">
        <v>43.68</v>
      </c>
      <c r="L5551">
        <v>3</v>
      </c>
      <c r="M5551">
        <v>0</v>
      </c>
      <c r="N5551">
        <v>11.7936</v>
      </c>
      <c r="O5551" s="5">
        <f t="shared" si="86"/>
        <v>0.27</v>
      </c>
    </row>
    <row r="5552" spans="1:15" x14ac:dyDescent="0.25">
      <c r="A5552" t="s">
        <v>640</v>
      </c>
      <c r="B5552" t="s">
        <v>155</v>
      </c>
      <c r="C5552" t="s">
        <v>16</v>
      </c>
      <c r="D5552" t="s">
        <v>17</v>
      </c>
      <c r="E5552" t="s">
        <v>65</v>
      </c>
      <c r="F5552" t="s">
        <v>27</v>
      </c>
      <c r="G5552">
        <v>94109</v>
      </c>
      <c r="H5552" t="s">
        <v>31</v>
      </c>
      <c r="I5552" t="s">
        <v>58</v>
      </c>
      <c r="J5552" t="s">
        <v>129</v>
      </c>
      <c r="K5552">
        <v>139.93</v>
      </c>
      <c r="L5552">
        <v>7</v>
      </c>
      <c r="M5552">
        <v>0</v>
      </c>
      <c r="N5552">
        <v>34.982500000000002</v>
      </c>
      <c r="O5552" s="5">
        <f t="shared" si="86"/>
        <v>0.25</v>
      </c>
    </row>
    <row r="5553" spans="1:15" x14ac:dyDescent="0.25">
      <c r="A5553" t="s">
        <v>644</v>
      </c>
      <c r="B5553" t="s">
        <v>38</v>
      </c>
      <c r="C5553" t="s">
        <v>30</v>
      </c>
      <c r="D5553" t="s">
        <v>17</v>
      </c>
      <c r="E5553" t="s">
        <v>81</v>
      </c>
      <c r="F5553" t="s">
        <v>50</v>
      </c>
      <c r="G5553">
        <v>77036</v>
      </c>
      <c r="H5553" t="s">
        <v>89</v>
      </c>
      <c r="I5553" t="s">
        <v>32</v>
      </c>
      <c r="J5553" t="s">
        <v>53</v>
      </c>
      <c r="K5553">
        <v>2.6720000000000002</v>
      </c>
      <c r="L5553">
        <v>1</v>
      </c>
      <c r="M5553">
        <v>0.2</v>
      </c>
      <c r="N5553">
        <v>0.33400000000000002</v>
      </c>
      <c r="O5553" s="5">
        <f t="shared" si="86"/>
        <v>0.125</v>
      </c>
    </row>
    <row r="5554" spans="1:15" x14ac:dyDescent="0.25">
      <c r="A5554" t="s">
        <v>644</v>
      </c>
      <c r="B5554" t="s">
        <v>38</v>
      </c>
      <c r="C5554" t="s">
        <v>30</v>
      </c>
      <c r="D5554" t="s">
        <v>17</v>
      </c>
      <c r="E5554" t="s">
        <v>81</v>
      </c>
      <c r="F5554" t="s">
        <v>50</v>
      </c>
      <c r="G5554">
        <v>77036</v>
      </c>
      <c r="H5554" t="s">
        <v>89</v>
      </c>
      <c r="I5554" t="s">
        <v>32</v>
      </c>
      <c r="J5554" t="s">
        <v>334</v>
      </c>
      <c r="K5554">
        <v>16.655999999999999</v>
      </c>
      <c r="L5554">
        <v>6</v>
      </c>
      <c r="M5554">
        <v>0.2</v>
      </c>
      <c r="N5554">
        <v>-3.1230000000000002</v>
      </c>
      <c r="O5554" s="5">
        <f t="shared" si="86"/>
        <v>-0.18750000000000003</v>
      </c>
    </row>
    <row r="5555" spans="1:15" x14ac:dyDescent="0.25">
      <c r="A5555" t="s">
        <v>644</v>
      </c>
      <c r="B5555" t="s">
        <v>38</v>
      </c>
      <c r="C5555" t="s">
        <v>30</v>
      </c>
      <c r="D5555" t="s">
        <v>17</v>
      </c>
      <c r="E5555" t="s">
        <v>81</v>
      </c>
      <c r="F5555" t="s">
        <v>50</v>
      </c>
      <c r="G5555">
        <v>77036</v>
      </c>
      <c r="H5555" t="s">
        <v>89</v>
      </c>
      <c r="I5555" t="s">
        <v>58</v>
      </c>
      <c r="J5555" t="s">
        <v>129</v>
      </c>
      <c r="K5555">
        <v>79.512</v>
      </c>
      <c r="L5555">
        <v>3</v>
      </c>
      <c r="M5555">
        <v>0.2</v>
      </c>
      <c r="N5555">
        <v>20.8719</v>
      </c>
      <c r="O5555" s="5">
        <f t="shared" si="86"/>
        <v>0.26250000000000001</v>
      </c>
    </row>
    <row r="5556" spans="1:15" x14ac:dyDescent="0.25">
      <c r="A5556" t="s">
        <v>644</v>
      </c>
      <c r="B5556" t="s">
        <v>38</v>
      </c>
      <c r="C5556" t="s">
        <v>30</v>
      </c>
      <c r="D5556" t="s">
        <v>17</v>
      </c>
      <c r="E5556" t="s">
        <v>81</v>
      </c>
      <c r="F5556" t="s">
        <v>50</v>
      </c>
      <c r="G5556">
        <v>77036</v>
      </c>
      <c r="H5556" t="s">
        <v>89</v>
      </c>
      <c r="I5556" t="s">
        <v>32</v>
      </c>
      <c r="J5556" t="s">
        <v>80</v>
      </c>
      <c r="K5556">
        <v>36.287999999999997</v>
      </c>
      <c r="L5556">
        <v>7</v>
      </c>
      <c r="M5556">
        <v>0.2</v>
      </c>
      <c r="N5556">
        <v>12.700799999999999</v>
      </c>
      <c r="O5556" s="5">
        <f t="shared" si="86"/>
        <v>0.35000000000000003</v>
      </c>
    </row>
    <row r="5557" spans="1:15" x14ac:dyDescent="0.25">
      <c r="A5557" t="s">
        <v>644</v>
      </c>
      <c r="B5557" t="s">
        <v>38</v>
      </c>
      <c r="C5557" t="s">
        <v>30</v>
      </c>
      <c r="D5557" t="s">
        <v>17</v>
      </c>
      <c r="E5557" t="s">
        <v>81</v>
      </c>
      <c r="F5557" t="s">
        <v>50</v>
      </c>
      <c r="G5557">
        <v>77036</v>
      </c>
      <c r="H5557" t="s">
        <v>89</v>
      </c>
      <c r="I5557" t="s">
        <v>21</v>
      </c>
      <c r="J5557" t="s">
        <v>22</v>
      </c>
      <c r="K5557">
        <v>67.993200000000002</v>
      </c>
      <c r="L5557">
        <v>1</v>
      </c>
      <c r="M5557">
        <v>0.32</v>
      </c>
      <c r="N5557">
        <v>-12.998699999999999</v>
      </c>
      <c r="O5557" s="5">
        <f t="shared" si="86"/>
        <v>-0.19117647058823528</v>
      </c>
    </row>
    <row r="5558" spans="1:15" x14ac:dyDescent="0.25">
      <c r="A5558" t="s">
        <v>765</v>
      </c>
      <c r="B5558" t="s">
        <v>15</v>
      </c>
      <c r="C5558" t="s">
        <v>30</v>
      </c>
      <c r="D5558" t="s">
        <v>17</v>
      </c>
      <c r="E5558" t="s">
        <v>310</v>
      </c>
      <c r="F5558" t="s">
        <v>23</v>
      </c>
      <c r="G5558">
        <v>36116</v>
      </c>
      <c r="H5558" t="s">
        <v>20</v>
      </c>
      <c r="I5558" t="s">
        <v>21</v>
      </c>
      <c r="J5558" t="s">
        <v>48</v>
      </c>
      <c r="K5558">
        <v>10.16</v>
      </c>
      <c r="L5558">
        <v>2</v>
      </c>
      <c r="M5558">
        <v>0</v>
      </c>
      <c r="N5558">
        <v>3.4544000000000001</v>
      </c>
      <c r="O5558" s="5">
        <f t="shared" si="86"/>
        <v>0.34</v>
      </c>
    </row>
    <row r="5559" spans="1:15" x14ac:dyDescent="0.25">
      <c r="A5559" t="s">
        <v>744</v>
      </c>
      <c r="B5559" t="s">
        <v>38</v>
      </c>
      <c r="C5559" t="s">
        <v>30</v>
      </c>
      <c r="D5559" t="s">
        <v>17</v>
      </c>
      <c r="E5559" t="s">
        <v>127</v>
      </c>
      <c r="F5559" t="s">
        <v>117</v>
      </c>
      <c r="G5559">
        <v>39212</v>
      </c>
      <c r="H5559" t="s">
        <v>20</v>
      </c>
      <c r="I5559" t="s">
        <v>21</v>
      </c>
      <c r="J5559" t="s">
        <v>48</v>
      </c>
      <c r="K5559">
        <v>6.16</v>
      </c>
      <c r="L5559">
        <v>2</v>
      </c>
      <c r="M5559">
        <v>0</v>
      </c>
      <c r="N5559">
        <v>1.9712000000000001</v>
      </c>
      <c r="O5559" s="5">
        <f t="shared" si="86"/>
        <v>0.32</v>
      </c>
    </row>
    <row r="5560" spans="1:15" x14ac:dyDescent="0.25">
      <c r="A5560" t="s">
        <v>744</v>
      </c>
      <c r="B5560" t="s">
        <v>38</v>
      </c>
      <c r="C5560" t="s">
        <v>30</v>
      </c>
      <c r="D5560" t="s">
        <v>17</v>
      </c>
      <c r="E5560" t="s">
        <v>127</v>
      </c>
      <c r="F5560" t="s">
        <v>117</v>
      </c>
      <c r="G5560">
        <v>39212</v>
      </c>
      <c r="H5560" t="s">
        <v>20</v>
      </c>
      <c r="I5560" t="s">
        <v>32</v>
      </c>
      <c r="J5560" t="s">
        <v>53</v>
      </c>
      <c r="K5560">
        <v>56.3</v>
      </c>
      <c r="L5560">
        <v>2</v>
      </c>
      <c r="M5560">
        <v>0</v>
      </c>
      <c r="N5560">
        <v>15.763999999999999</v>
      </c>
      <c r="O5560" s="5">
        <f t="shared" si="86"/>
        <v>0.28000000000000003</v>
      </c>
    </row>
    <row r="5561" spans="1:15" x14ac:dyDescent="0.25">
      <c r="A5561" t="s">
        <v>888</v>
      </c>
      <c r="B5561" t="s">
        <v>38</v>
      </c>
      <c r="C5561" t="s">
        <v>16</v>
      </c>
      <c r="D5561" t="s">
        <v>17</v>
      </c>
      <c r="E5561" t="s">
        <v>449</v>
      </c>
      <c r="F5561" t="s">
        <v>132</v>
      </c>
      <c r="G5561">
        <v>89031</v>
      </c>
      <c r="H5561" t="s">
        <v>31</v>
      </c>
      <c r="I5561" t="s">
        <v>32</v>
      </c>
      <c r="J5561" t="s">
        <v>80</v>
      </c>
      <c r="K5561">
        <v>6.48</v>
      </c>
      <c r="L5561">
        <v>1</v>
      </c>
      <c r="M5561">
        <v>0</v>
      </c>
      <c r="N5561">
        <v>3.1103999999999998</v>
      </c>
      <c r="O5561" s="5">
        <f t="shared" si="86"/>
        <v>0.47999999999999993</v>
      </c>
    </row>
    <row r="5562" spans="1:15" x14ac:dyDescent="0.25">
      <c r="A5562" t="s">
        <v>888</v>
      </c>
      <c r="B5562" t="s">
        <v>38</v>
      </c>
      <c r="C5562" t="s">
        <v>16</v>
      </c>
      <c r="D5562" t="s">
        <v>17</v>
      </c>
      <c r="E5562" t="s">
        <v>449</v>
      </c>
      <c r="F5562" t="s">
        <v>132</v>
      </c>
      <c r="G5562">
        <v>89031</v>
      </c>
      <c r="H5562" t="s">
        <v>31</v>
      </c>
      <c r="I5562" t="s">
        <v>32</v>
      </c>
      <c r="J5562" t="s">
        <v>43</v>
      </c>
      <c r="K5562">
        <v>1325.85</v>
      </c>
      <c r="L5562">
        <v>5</v>
      </c>
      <c r="M5562">
        <v>0</v>
      </c>
      <c r="N5562">
        <v>238.65299999999999</v>
      </c>
      <c r="O5562" s="5">
        <f t="shared" si="86"/>
        <v>0.18</v>
      </c>
    </row>
    <row r="5563" spans="1:15" x14ac:dyDescent="0.25">
      <c r="A5563" t="s">
        <v>888</v>
      </c>
      <c r="B5563" t="s">
        <v>38</v>
      </c>
      <c r="C5563" t="s">
        <v>16</v>
      </c>
      <c r="D5563" t="s">
        <v>17</v>
      </c>
      <c r="E5563" t="s">
        <v>449</v>
      </c>
      <c r="F5563" t="s">
        <v>132</v>
      </c>
      <c r="G5563">
        <v>89031</v>
      </c>
      <c r="H5563" t="s">
        <v>31</v>
      </c>
      <c r="I5563" t="s">
        <v>32</v>
      </c>
      <c r="J5563" t="s">
        <v>33</v>
      </c>
      <c r="K5563">
        <v>14.94</v>
      </c>
      <c r="L5563">
        <v>3</v>
      </c>
      <c r="M5563">
        <v>0</v>
      </c>
      <c r="N5563">
        <v>6.8723999999999998</v>
      </c>
      <c r="O5563" s="5">
        <f t="shared" si="86"/>
        <v>0.46</v>
      </c>
    </row>
    <row r="5564" spans="1:15" x14ac:dyDescent="0.25">
      <c r="A5564" t="s">
        <v>761</v>
      </c>
      <c r="B5564" t="s">
        <v>15</v>
      </c>
      <c r="C5564" t="s">
        <v>30</v>
      </c>
      <c r="D5564" t="s">
        <v>17</v>
      </c>
      <c r="E5564" t="s">
        <v>115</v>
      </c>
      <c r="F5564" t="s">
        <v>71</v>
      </c>
      <c r="G5564">
        <v>30318</v>
      </c>
      <c r="H5564" t="s">
        <v>20</v>
      </c>
      <c r="I5564" t="s">
        <v>32</v>
      </c>
      <c r="J5564" t="s">
        <v>64</v>
      </c>
      <c r="K5564">
        <v>34.54</v>
      </c>
      <c r="L5564">
        <v>1</v>
      </c>
      <c r="M5564">
        <v>0</v>
      </c>
      <c r="N5564">
        <v>17.27</v>
      </c>
      <c r="O5564" s="5">
        <f t="shared" si="86"/>
        <v>0.5</v>
      </c>
    </row>
    <row r="5565" spans="1:15" x14ac:dyDescent="0.25">
      <c r="A5565" t="s">
        <v>761</v>
      </c>
      <c r="B5565" t="s">
        <v>15</v>
      </c>
      <c r="C5565" t="s">
        <v>30</v>
      </c>
      <c r="D5565" t="s">
        <v>17</v>
      </c>
      <c r="E5565" t="s">
        <v>115</v>
      </c>
      <c r="F5565" t="s">
        <v>71</v>
      </c>
      <c r="G5565">
        <v>30318</v>
      </c>
      <c r="H5565" t="s">
        <v>20</v>
      </c>
      <c r="I5565" t="s">
        <v>58</v>
      </c>
      <c r="J5565" t="s">
        <v>556</v>
      </c>
      <c r="K5565">
        <v>2999.95</v>
      </c>
      <c r="L5565">
        <v>5</v>
      </c>
      <c r="M5565">
        <v>0</v>
      </c>
      <c r="N5565">
        <v>1439.9760000000001</v>
      </c>
      <c r="O5565" s="5">
        <f t="shared" si="86"/>
        <v>0.48000000000000009</v>
      </c>
    </row>
    <row r="5566" spans="1:15" x14ac:dyDescent="0.25">
      <c r="A5566" t="s">
        <v>761</v>
      </c>
      <c r="B5566" t="s">
        <v>15</v>
      </c>
      <c r="C5566" t="s">
        <v>30</v>
      </c>
      <c r="D5566" t="s">
        <v>17</v>
      </c>
      <c r="E5566" t="s">
        <v>115</v>
      </c>
      <c r="F5566" t="s">
        <v>71</v>
      </c>
      <c r="G5566">
        <v>30318</v>
      </c>
      <c r="H5566" t="s">
        <v>20</v>
      </c>
      <c r="I5566" t="s">
        <v>32</v>
      </c>
      <c r="J5566" t="s">
        <v>64</v>
      </c>
      <c r="K5566">
        <v>64.12</v>
      </c>
      <c r="L5566">
        <v>4</v>
      </c>
      <c r="M5566">
        <v>0</v>
      </c>
      <c r="N5566">
        <v>30.7776</v>
      </c>
      <c r="O5566" s="5">
        <f t="shared" si="86"/>
        <v>0.48</v>
      </c>
    </row>
    <row r="5567" spans="1:15" x14ac:dyDescent="0.25">
      <c r="A5567" t="s">
        <v>654</v>
      </c>
      <c r="B5567" t="s">
        <v>578</v>
      </c>
      <c r="C5567" t="s">
        <v>88</v>
      </c>
      <c r="D5567" t="s">
        <v>17</v>
      </c>
      <c r="E5567" t="s">
        <v>116</v>
      </c>
      <c r="F5567" t="s">
        <v>74</v>
      </c>
      <c r="G5567">
        <v>60610</v>
      </c>
      <c r="H5567" t="s">
        <v>89</v>
      </c>
      <c r="I5567" t="s">
        <v>32</v>
      </c>
      <c r="J5567" t="s">
        <v>53</v>
      </c>
      <c r="K5567">
        <v>19.456</v>
      </c>
      <c r="L5567">
        <v>4</v>
      </c>
      <c r="M5567">
        <v>0.2</v>
      </c>
      <c r="N5567">
        <v>2.1888000000000001</v>
      </c>
      <c r="O5567" s="5">
        <f t="shared" si="86"/>
        <v>0.1125</v>
      </c>
    </row>
    <row r="5568" spans="1:15" x14ac:dyDescent="0.25">
      <c r="A5568" t="s">
        <v>654</v>
      </c>
      <c r="B5568" t="s">
        <v>578</v>
      </c>
      <c r="C5568" t="s">
        <v>88</v>
      </c>
      <c r="D5568" t="s">
        <v>17</v>
      </c>
      <c r="E5568" t="s">
        <v>116</v>
      </c>
      <c r="F5568" t="s">
        <v>74</v>
      </c>
      <c r="G5568">
        <v>60610</v>
      </c>
      <c r="H5568" t="s">
        <v>89</v>
      </c>
      <c r="I5568" t="s">
        <v>58</v>
      </c>
      <c r="J5568" t="s">
        <v>371</v>
      </c>
      <c r="K5568">
        <v>209.98599999999999</v>
      </c>
      <c r="L5568">
        <v>2</v>
      </c>
      <c r="M5568">
        <v>0.3</v>
      </c>
      <c r="N5568">
        <v>8.9993999999999996</v>
      </c>
      <c r="O5568" s="5">
        <f t="shared" si="86"/>
        <v>4.2857142857142858E-2</v>
      </c>
    </row>
    <row r="5569" spans="1:15" x14ac:dyDescent="0.25">
      <c r="A5569" t="s">
        <v>654</v>
      </c>
      <c r="B5569" t="s">
        <v>578</v>
      </c>
      <c r="C5569" t="s">
        <v>88</v>
      </c>
      <c r="D5569" t="s">
        <v>17</v>
      </c>
      <c r="E5569" t="s">
        <v>116</v>
      </c>
      <c r="F5569" t="s">
        <v>74</v>
      </c>
      <c r="G5569">
        <v>60610</v>
      </c>
      <c r="H5569" t="s">
        <v>89</v>
      </c>
      <c r="I5569" t="s">
        <v>32</v>
      </c>
      <c r="J5569" t="s">
        <v>53</v>
      </c>
      <c r="K5569">
        <v>29.76</v>
      </c>
      <c r="L5569">
        <v>5</v>
      </c>
      <c r="M5569">
        <v>0.2</v>
      </c>
      <c r="N5569">
        <v>1.86</v>
      </c>
      <c r="O5569" s="5">
        <f t="shared" si="86"/>
        <v>6.25E-2</v>
      </c>
    </row>
    <row r="5570" spans="1:15" x14ac:dyDescent="0.25">
      <c r="A5570" t="s">
        <v>654</v>
      </c>
      <c r="B5570" t="s">
        <v>578</v>
      </c>
      <c r="C5570" t="s">
        <v>88</v>
      </c>
      <c r="D5570" t="s">
        <v>17</v>
      </c>
      <c r="E5570" t="s">
        <v>116</v>
      </c>
      <c r="F5570" t="s">
        <v>74</v>
      </c>
      <c r="G5570">
        <v>60610</v>
      </c>
      <c r="H5570" t="s">
        <v>89</v>
      </c>
      <c r="I5570" t="s">
        <v>21</v>
      </c>
      <c r="J5570" t="s">
        <v>25</v>
      </c>
      <c r="K5570">
        <v>89.768000000000001</v>
      </c>
      <c r="L5570">
        <v>1</v>
      </c>
      <c r="M5570">
        <v>0.3</v>
      </c>
      <c r="N5570">
        <v>-2.5648</v>
      </c>
      <c r="O5570" s="5">
        <f t="shared" si="86"/>
        <v>-2.8571428571428571E-2</v>
      </c>
    </row>
    <row r="5571" spans="1:15" x14ac:dyDescent="0.25">
      <c r="A5571" t="s">
        <v>654</v>
      </c>
      <c r="B5571" t="s">
        <v>578</v>
      </c>
      <c r="C5571" t="s">
        <v>88</v>
      </c>
      <c r="D5571" t="s">
        <v>17</v>
      </c>
      <c r="E5571" t="s">
        <v>116</v>
      </c>
      <c r="F5571" t="s">
        <v>74</v>
      </c>
      <c r="G5571">
        <v>60610</v>
      </c>
      <c r="H5571" t="s">
        <v>89</v>
      </c>
      <c r="I5571" t="s">
        <v>58</v>
      </c>
      <c r="J5571" t="s">
        <v>556</v>
      </c>
      <c r="K5571">
        <v>959.98400000000004</v>
      </c>
      <c r="L5571">
        <v>2</v>
      </c>
      <c r="M5571">
        <v>0.2</v>
      </c>
      <c r="N5571">
        <v>335.99439999999998</v>
      </c>
      <c r="O5571" s="5">
        <f t="shared" si="86"/>
        <v>0.35</v>
      </c>
    </row>
    <row r="5572" spans="1:15" x14ac:dyDescent="0.25">
      <c r="A5572" t="s">
        <v>654</v>
      </c>
      <c r="B5572" t="s">
        <v>578</v>
      </c>
      <c r="C5572" t="s">
        <v>88</v>
      </c>
      <c r="D5572" t="s">
        <v>17</v>
      </c>
      <c r="E5572" t="s">
        <v>116</v>
      </c>
      <c r="F5572" t="s">
        <v>74</v>
      </c>
      <c r="G5572">
        <v>60610</v>
      </c>
      <c r="H5572" t="s">
        <v>89</v>
      </c>
      <c r="I5572" t="s">
        <v>32</v>
      </c>
      <c r="J5572" t="s">
        <v>80</v>
      </c>
      <c r="K5572">
        <v>15.552</v>
      </c>
      <c r="L5572">
        <v>3</v>
      </c>
      <c r="M5572">
        <v>0.2</v>
      </c>
      <c r="N5572">
        <v>5.6375999999999999</v>
      </c>
      <c r="O5572" s="5">
        <f t="shared" ref="O5572:O5635" si="87">N5572/K5572</f>
        <v>0.36249999999999999</v>
      </c>
    </row>
    <row r="5573" spans="1:15" x14ac:dyDescent="0.25">
      <c r="A5573" t="s">
        <v>654</v>
      </c>
      <c r="B5573" t="s">
        <v>578</v>
      </c>
      <c r="C5573" t="s">
        <v>88</v>
      </c>
      <c r="D5573" t="s">
        <v>17</v>
      </c>
      <c r="E5573" t="s">
        <v>116</v>
      </c>
      <c r="F5573" t="s">
        <v>74</v>
      </c>
      <c r="G5573">
        <v>60610</v>
      </c>
      <c r="H5573" t="s">
        <v>89</v>
      </c>
      <c r="I5573" t="s">
        <v>58</v>
      </c>
      <c r="J5573" t="s">
        <v>59</v>
      </c>
      <c r="K5573">
        <v>34.36</v>
      </c>
      <c r="L5573">
        <v>1</v>
      </c>
      <c r="M5573">
        <v>0.2</v>
      </c>
      <c r="N5573">
        <v>-7.3014999999999999</v>
      </c>
      <c r="O5573" s="5">
        <f t="shared" si="87"/>
        <v>-0.21249999999999999</v>
      </c>
    </row>
    <row r="5574" spans="1:15" x14ac:dyDescent="0.25">
      <c r="A5574" t="s">
        <v>670</v>
      </c>
      <c r="B5574" t="s">
        <v>38</v>
      </c>
      <c r="C5574" t="s">
        <v>30</v>
      </c>
      <c r="D5574" t="s">
        <v>17</v>
      </c>
      <c r="E5574" t="s">
        <v>162</v>
      </c>
      <c r="F5574" t="s">
        <v>124</v>
      </c>
      <c r="G5574">
        <v>43229</v>
      </c>
      <c r="H5574" t="s">
        <v>119</v>
      </c>
      <c r="I5574" t="s">
        <v>32</v>
      </c>
      <c r="J5574" t="s">
        <v>80</v>
      </c>
      <c r="K5574">
        <v>98.376000000000005</v>
      </c>
      <c r="L5574">
        <v>3</v>
      </c>
      <c r="M5574">
        <v>0.2</v>
      </c>
      <c r="N5574">
        <v>35.661299999999997</v>
      </c>
      <c r="O5574" s="5">
        <f t="shared" si="87"/>
        <v>0.36249999999999993</v>
      </c>
    </row>
    <row r="5575" spans="1:15" x14ac:dyDescent="0.25">
      <c r="A5575" t="s">
        <v>670</v>
      </c>
      <c r="B5575" t="s">
        <v>38</v>
      </c>
      <c r="C5575" t="s">
        <v>30</v>
      </c>
      <c r="D5575" t="s">
        <v>17</v>
      </c>
      <c r="E5575" t="s">
        <v>162</v>
      </c>
      <c r="F5575" t="s">
        <v>124</v>
      </c>
      <c r="G5575">
        <v>43229</v>
      </c>
      <c r="H5575" t="s">
        <v>119</v>
      </c>
      <c r="I5575" t="s">
        <v>32</v>
      </c>
      <c r="J5575" t="s">
        <v>64</v>
      </c>
      <c r="K5575">
        <v>29.94</v>
      </c>
      <c r="L5575">
        <v>4</v>
      </c>
      <c r="M5575">
        <v>0.7</v>
      </c>
      <c r="N5575">
        <v>-23.952000000000002</v>
      </c>
      <c r="O5575" s="5">
        <f t="shared" si="87"/>
        <v>-0.8</v>
      </c>
    </row>
    <row r="5576" spans="1:15" x14ac:dyDescent="0.25">
      <c r="A5576" t="s">
        <v>670</v>
      </c>
      <c r="B5576" t="s">
        <v>38</v>
      </c>
      <c r="C5576" t="s">
        <v>30</v>
      </c>
      <c r="D5576" t="s">
        <v>17</v>
      </c>
      <c r="E5576" t="s">
        <v>162</v>
      </c>
      <c r="F5576" t="s">
        <v>124</v>
      </c>
      <c r="G5576">
        <v>43229</v>
      </c>
      <c r="H5576" t="s">
        <v>119</v>
      </c>
      <c r="I5576" t="s">
        <v>32</v>
      </c>
      <c r="J5576" t="s">
        <v>80</v>
      </c>
      <c r="K5576">
        <v>17.472000000000001</v>
      </c>
      <c r="L5576">
        <v>3</v>
      </c>
      <c r="M5576">
        <v>0.2</v>
      </c>
      <c r="N5576">
        <v>5.6783999999999999</v>
      </c>
      <c r="O5576" s="5">
        <f t="shared" si="87"/>
        <v>0.32499999999999996</v>
      </c>
    </row>
    <row r="5577" spans="1:15" x14ac:dyDescent="0.25">
      <c r="A5577" t="s">
        <v>670</v>
      </c>
      <c r="B5577" t="s">
        <v>38</v>
      </c>
      <c r="C5577" t="s">
        <v>30</v>
      </c>
      <c r="D5577" t="s">
        <v>17</v>
      </c>
      <c r="E5577" t="s">
        <v>162</v>
      </c>
      <c r="F5577" t="s">
        <v>124</v>
      </c>
      <c r="G5577">
        <v>43229</v>
      </c>
      <c r="H5577" t="s">
        <v>119</v>
      </c>
      <c r="I5577" t="s">
        <v>58</v>
      </c>
      <c r="J5577" t="s">
        <v>59</v>
      </c>
      <c r="K5577">
        <v>36.738</v>
      </c>
      <c r="L5577">
        <v>1</v>
      </c>
      <c r="M5577">
        <v>0.4</v>
      </c>
      <c r="N5577">
        <v>-9.1844999999999999</v>
      </c>
      <c r="O5577" s="5">
        <f t="shared" si="87"/>
        <v>-0.25</v>
      </c>
    </row>
    <row r="5578" spans="1:15" x14ac:dyDescent="0.25">
      <c r="A5578" t="s">
        <v>670</v>
      </c>
      <c r="B5578" t="s">
        <v>38</v>
      </c>
      <c r="C5578" t="s">
        <v>30</v>
      </c>
      <c r="D5578" t="s">
        <v>17</v>
      </c>
      <c r="E5578" t="s">
        <v>162</v>
      </c>
      <c r="F5578" t="s">
        <v>124</v>
      </c>
      <c r="G5578">
        <v>43229</v>
      </c>
      <c r="H5578" t="s">
        <v>119</v>
      </c>
      <c r="I5578" t="s">
        <v>58</v>
      </c>
      <c r="J5578" t="s">
        <v>59</v>
      </c>
      <c r="K5578">
        <v>179.94</v>
      </c>
      <c r="L5578">
        <v>2</v>
      </c>
      <c r="M5578">
        <v>0.4</v>
      </c>
      <c r="N5578">
        <v>-44.984999999999999</v>
      </c>
      <c r="O5578" s="5">
        <f t="shared" si="87"/>
        <v>-0.25</v>
      </c>
    </row>
    <row r="5579" spans="1:15" x14ac:dyDescent="0.25">
      <c r="A5579" t="s">
        <v>677</v>
      </c>
      <c r="B5579" t="s">
        <v>38</v>
      </c>
      <c r="C5579" t="s">
        <v>16</v>
      </c>
      <c r="D5579" t="s">
        <v>17</v>
      </c>
      <c r="E5579" t="s">
        <v>177</v>
      </c>
      <c r="F5579" t="s">
        <v>27</v>
      </c>
      <c r="G5579">
        <v>91104</v>
      </c>
      <c r="H5579" t="s">
        <v>31</v>
      </c>
      <c r="I5579" t="s">
        <v>21</v>
      </c>
      <c r="J5579" t="s">
        <v>48</v>
      </c>
      <c r="K5579">
        <v>383.64</v>
      </c>
      <c r="L5579">
        <v>6</v>
      </c>
      <c r="M5579">
        <v>0</v>
      </c>
      <c r="N5579">
        <v>122.76479999999999</v>
      </c>
      <c r="O5579" s="5">
        <f t="shared" si="87"/>
        <v>0.32</v>
      </c>
    </row>
    <row r="5580" spans="1:15" x14ac:dyDescent="0.25">
      <c r="A5580" t="s">
        <v>677</v>
      </c>
      <c r="B5580" t="s">
        <v>38</v>
      </c>
      <c r="C5580" t="s">
        <v>16</v>
      </c>
      <c r="D5580" t="s">
        <v>17</v>
      </c>
      <c r="E5580" t="s">
        <v>177</v>
      </c>
      <c r="F5580" t="s">
        <v>27</v>
      </c>
      <c r="G5580">
        <v>91104</v>
      </c>
      <c r="H5580" t="s">
        <v>31</v>
      </c>
      <c r="I5580" t="s">
        <v>32</v>
      </c>
      <c r="J5580" t="s">
        <v>68</v>
      </c>
      <c r="K5580">
        <v>56.52</v>
      </c>
      <c r="L5580">
        <v>3</v>
      </c>
      <c r="M5580">
        <v>0</v>
      </c>
      <c r="N5580">
        <v>15.8256</v>
      </c>
      <c r="O5580" s="5">
        <f t="shared" si="87"/>
        <v>0.27999999999999997</v>
      </c>
    </row>
    <row r="5581" spans="1:15" x14ac:dyDescent="0.25">
      <c r="A5581" t="s">
        <v>633</v>
      </c>
      <c r="B5581" t="s">
        <v>15</v>
      </c>
      <c r="C5581" t="s">
        <v>16</v>
      </c>
      <c r="D5581" t="s">
        <v>17</v>
      </c>
      <c r="E5581" t="s">
        <v>26</v>
      </c>
      <c r="F5581" t="s">
        <v>27</v>
      </c>
      <c r="G5581">
        <v>90004</v>
      </c>
      <c r="H5581" t="s">
        <v>31</v>
      </c>
      <c r="I5581" t="s">
        <v>32</v>
      </c>
      <c r="J5581" t="s">
        <v>53</v>
      </c>
      <c r="K5581">
        <v>6.56</v>
      </c>
      <c r="L5581">
        <v>2</v>
      </c>
      <c r="M5581">
        <v>0</v>
      </c>
      <c r="N5581">
        <v>1.9024000000000001</v>
      </c>
      <c r="O5581" s="5">
        <f t="shared" si="87"/>
        <v>0.29000000000000004</v>
      </c>
    </row>
    <row r="5582" spans="1:15" x14ac:dyDescent="0.25">
      <c r="A5582" t="s">
        <v>633</v>
      </c>
      <c r="B5582" t="s">
        <v>15</v>
      </c>
      <c r="C5582" t="s">
        <v>16</v>
      </c>
      <c r="D5582" t="s">
        <v>17</v>
      </c>
      <c r="E5582" t="s">
        <v>26</v>
      </c>
      <c r="F5582" t="s">
        <v>27</v>
      </c>
      <c r="G5582">
        <v>90004</v>
      </c>
      <c r="H5582" t="s">
        <v>31</v>
      </c>
      <c r="I5582" t="s">
        <v>21</v>
      </c>
      <c r="J5582" t="s">
        <v>25</v>
      </c>
      <c r="K5582">
        <v>243.92</v>
      </c>
      <c r="L5582">
        <v>5</v>
      </c>
      <c r="M5582">
        <v>0.2</v>
      </c>
      <c r="N5582">
        <v>-15.244999999999999</v>
      </c>
      <c r="O5582" s="5">
        <f t="shared" si="87"/>
        <v>-6.25E-2</v>
      </c>
    </row>
    <row r="5583" spans="1:15" x14ac:dyDescent="0.25">
      <c r="A5583" t="s">
        <v>633</v>
      </c>
      <c r="B5583" t="s">
        <v>15</v>
      </c>
      <c r="C5583" t="s">
        <v>16</v>
      </c>
      <c r="D5583" t="s">
        <v>17</v>
      </c>
      <c r="E5583" t="s">
        <v>26</v>
      </c>
      <c r="F5583" t="s">
        <v>27</v>
      </c>
      <c r="G5583">
        <v>90004</v>
      </c>
      <c r="H5583" t="s">
        <v>31</v>
      </c>
      <c r="I5583" t="s">
        <v>32</v>
      </c>
      <c r="J5583" t="s">
        <v>80</v>
      </c>
      <c r="K5583">
        <v>47.52</v>
      </c>
      <c r="L5583">
        <v>9</v>
      </c>
      <c r="M5583">
        <v>0</v>
      </c>
      <c r="N5583">
        <v>22.8096</v>
      </c>
      <c r="O5583" s="5">
        <f t="shared" si="87"/>
        <v>0.48</v>
      </c>
    </row>
    <row r="5584" spans="1:15" x14ac:dyDescent="0.25">
      <c r="A5584" t="s">
        <v>839</v>
      </c>
      <c r="B5584" t="s">
        <v>38</v>
      </c>
      <c r="C5584" t="s">
        <v>88</v>
      </c>
      <c r="D5584" t="s">
        <v>17</v>
      </c>
      <c r="E5584" t="s">
        <v>257</v>
      </c>
      <c r="F5584" t="s">
        <v>105</v>
      </c>
      <c r="G5584">
        <v>20735</v>
      </c>
      <c r="H5584" t="s">
        <v>119</v>
      </c>
      <c r="I5584" t="s">
        <v>21</v>
      </c>
      <c r="J5584" t="s">
        <v>48</v>
      </c>
      <c r="K5584">
        <v>19.98</v>
      </c>
      <c r="L5584">
        <v>1</v>
      </c>
      <c r="M5584">
        <v>0</v>
      </c>
      <c r="N5584">
        <v>8.5914000000000001</v>
      </c>
      <c r="O5584" s="5">
        <f t="shared" si="87"/>
        <v>0.43</v>
      </c>
    </row>
    <row r="5585" spans="1:15" x14ac:dyDescent="0.25">
      <c r="A5585" t="s">
        <v>652</v>
      </c>
      <c r="B5585" t="s">
        <v>38</v>
      </c>
      <c r="C5585" t="s">
        <v>88</v>
      </c>
      <c r="D5585" t="s">
        <v>17</v>
      </c>
      <c r="E5585" t="s">
        <v>110</v>
      </c>
      <c r="F5585" t="s">
        <v>94</v>
      </c>
      <c r="G5585">
        <v>10024</v>
      </c>
      <c r="H5585" t="s">
        <v>119</v>
      </c>
      <c r="I5585" t="s">
        <v>32</v>
      </c>
      <c r="J5585" t="s">
        <v>53</v>
      </c>
      <c r="K5585">
        <v>8</v>
      </c>
      <c r="L5585">
        <v>5</v>
      </c>
      <c r="M5585">
        <v>0</v>
      </c>
      <c r="N5585">
        <v>3.44</v>
      </c>
      <c r="O5585" s="5">
        <f t="shared" si="87"/>
        <v>0.43</v>
      </c>
    </row>
    <row r="5586" spans="1:15" x14ac:dyDescent="0.25">
      <c r="A5586" t="s">
        <v>705</v>
      </c>
      <c r="B5586" t="s">
        <v>15</v>
      </c>
      <c r="C5586" t="s">
        <v>16</v>
      </c>
      <c r="D5586" t="s">
        <v>17</v>
      </c>
      <c r="E5586" t="s">
        <v>228</v>
      </c>
      <c r="F5586" t="s">
        <v>27</v>
      </c>
      <c r="G5586">
        <v>92037</v>
      </c>
      <c r="H5586" t="s">
        <v>31</v>
      </c>
      <c r="I5586" t="s">
        <v>21</v>
      </c>
      <c r="J5586" t="s">
        <v>48</v>
      </c>
      <c r="K5586">
        <v>6.16</v>
      </c>
      <c r="L5586">
        <v>2</v>
      </c>
      <c r="M5586">
        <v>0</v>
      </c>
      <c r="N5586">
        <v>1.9712000000000001</v>
      </c>
      <c r="O5586" s="5">
        <f t="shared" si="87"/>
        <v>0.32</v>
      </c>
    </row>
    <row r="5587" spans="1:15" x14ac:dyDescent="0.25">
      <c r="A5587" t="s">
        <v>652</v>
      </c>
      <c r="B5587" t="s">
        <v>38</v>
      </c>
      <c r="C5587" t="s">
        <v>88</v>
      </c>
      <c r="D5587" t="s">
        <v>17</v>
      </c>
      <c r="E5587" t="s">
        <v>110</v>
      </c>
      <c r="F5587" t="s">
        <v>94</v>
      </c>
      <c r="G5587">
        <v>10011</v>
      </c>
      <c r="H5587" t="s">
        <v>119</v>
      </c>
      <c r="I5587" t="s">
        <v>32</v>
      </c>
      <c r="J5587" t="s">
        <v>43</v>
      </c>
      <c r="K5587">
        <v>83.56</v>
      </c>
      <c r="L5587">
        <v>4</v>
      </c>
      <c r="M5587">
        <v>0</v>
      </c>
      <c r="N5587">
        <v>1.6712</v>
      </c>
      <c r="O5587" s="5">
        <f t="shared" si="87"/>
        <v>0.02</v>
      </c>
    </row>
    <row r="5588" spans="1:15" x14ac:dyDescent="0.25">
      <c r="A5588" t="s">
        <v>652</v>
      </c>
      <c r="B5588" t="s">
        <v>38</v>
      </c>
      <c r="C5588" t="s">
        <v>88</v>
      </c>
      <c r="D5588" t="s">
        <v>17</v>
      </c>
      <c r="E5588" t="s">
        <v>110</v>
      </c>
      <c r="F5588" t="s">
        <v>94</v>
      </c>
      <c r="G5588">
        <v>10011</v>
      </c>
      <c r="H5588" t="s">
        <v>119</v>
      </c>
      <c r="I5588" t="s">
        <v>58</v>
      </c>
      <c r="J5588" t="s">
        <v>59</v>
      </c>
      <c r="K5588">
        <v>546.05999999999995</v>
      </c>
      <c r="L5588">
        <v>3</v>
      </c>
      <c r="M5588">
        <v>0</v>
      </c>
      <c r="N5588">
        <v>163.81800000000001</v>
      </c>
      <c r="O5588" s="5">
        <f t="shared" si="87"/>
        <v>0.30000000000000004</v>
      </c>
    </row>
    <row r="5589" spans="1:15" x14ac:dyDescent="0.25">
      <c r="A5589" t="s">
        <v>652</v>
      </c>
      <c r="B5589" t="s">
        <v>38</v>
      </c>
      <c r="C5589" t="s">
        <v>88</v>
      </c>
      <c r="D5589" t="s">
        <v>17</v>
      </c>
      <c r="E5589" t="s">
        <v>110</v>
      </c>
      <c r="F5589" t="s">
        <v>94</v>
      </c>
      <c r="G5589">
        <v>10011</v>
      </c>
      <c r="H5589" t="s">
        <v>119</v>
      </c>
      <c r="I5589" t="s">
        <v>32</v>
      </c>
      <c r="J5589" t="s">
        <v>43</v>
      </c>
      <c r="K5589">
        <v>269.49</v>
      </c>
      <c r="L5589">
        <v>3</v>
      </c>
      <c r="M5589">
        <v>0</v>
      </c>
      <c r="N5589">
        <v>5.3898000000000001</v>
      </c>
      <c r="O5589" s="5">
        <f t="shared" si="87"/>
        <v>0.02</v>
      </c>
    </row>
    <row r="5590" spans="1:15" x14ac:dyDescent="0.25">
      <c r="A5590" t="s">
        <v>800</v>
      </c>
      <c r="B5590" t="s">
        <v>155</v>
      </c>
      <c r="C5590" t="s">
        <v>16</v>
      </c>
      <c r="D5590" t="s">
        <v>17</v>
      </c>
      <c r="E5590" t="s">
        <v>354</v>
      </c>
      <c r="F5590" t="s">
        <v>27</v>
      </c>
      <c r="G5590">
        <v>93534</v>
      </c>
      <c r="H5590" t="s">
        <v>31</v>
      </c>
      <c r="I5590" t="s">
        <v>32</v>
      </c>
      <c r="J5590" t="s">
        <v>195</v>
      </c>
      <c r="K5590">
        <v>10.9</v>
      </c>
      <c r="L5590">
        <v>5</v>
      </c>
      <c r="M5590">
        <v>0</v>
      </c>
      <c r="N5590">
        <v>3.597</v>
      </c>
      <c r="O5590" s="5">
        <f t="shared" si="87"/>
        <v>0.32999999999999996</v>
      </c>
    </row>
    <row r="5591" spans="1:15" x14ac:dyDescent="0.25">
      <c r="A5591" t="s">
        <v>763</v>
      </c>
      <c r="B5591" t="s">
        <v>38</v>
      </c>
      <c r="C5591" t="s">
        <v>88</v>
      </c>
      <c r="D5591" t="s">
        <v>17</v>
      </c>
      <c r="E5591" t="s">
        <v>308</v>
      </c>
      <c r="F5591" t="s">
        <v>125</v>
      </c>
      <c r="G5591">
        <v>59405</v>
      </c>
      <c r="H5591" t="s">
        <v>31</v>
      </c>
      <c r="I5591" t="s">
        <v>32</v>
      </c>
      <c r="J5591" t="s">
        <v>64</v>
      </c>
      <c r="K5591">
        <v>6.0960000000000001</v>
      </c>
      <c r="L5591">
        <v>2</v>
      </c>
      <c r="M5591">
        <v>0.2</v>
      </c>
      <c r="N5591">
        <v>2.2098</v>
      </c>
      <c r="O5591" s="5">
        <f t="shared" si="87"/>
        <v>0.36249999999999999</v>
      </c>
    </row>
    <row r="5592" spans="1:15" x14ac:dyDescent="0.25">
      <c r="A5592" t="s">
        <v>640</v>
      </c>
      <c r="B5592" t="s">
        <v>15</v>
      </c>
      <c r="C5592" t="s">
        <v>16</v>
      </c>
      <c r="D5592" t="s">
        <v>17</v>
      </c>
      <c r="E5592" t="s">
        <v>65</v>
      </c>
      <c r="F5592" t="s">
        <v>27</v>
      </c>
      <c r="G5592">
        <v>94110</v>
      </c>
      <c r="H5592" t="s">
        <v>31</v>
      </c>
      <c r="I5592" t="s">
        <v>32</v>
      </c>
      <c r="J5592" t="s">
        <v>43</v>
      </c>
      <c r="K5592">
        <v>34.049999999999997</v>
      </c>
      <c r="L5592">
        <v>3</v>
      </c>
      <c r="M5592">
        <v>0</v>
      </c>
      <c r="N5592">
        <v>9.5340000000000007</v>
      </c>
      <c r="O5592" s="5">
        <f t="shared" si="87"/>
        <v>0.28000000000000003</v>
      </c>
    </row>
    <row r="5593" spans="1:15" x14ac:dyDescent="0.25">
      <c r="A5593" t="s">
        <v>640</v>
      </c>
      <c r="B5593" t="s">
        <v>15</v>
      </c>
      <c r="C5593" t="s">
        <v>16</v>
      </c>
      <c r="D5593" t="s">
        <v>17</v>
      </c>
      <c r="E5593" t="s">
        <v>65</v>
      </c>
      <c r="F5593" t="s">
        <v>27</v>
      </c>
      <c r="G5593">
        <v>94110</v>
      </c>
      <c r="H5593" t="s">
        <v>31</v>
      </c>
      <c r="I5593" t="s">
        <v>32</v>
      </c>
      <c r="J5593" t="s">
        <v>43</v>
      </c>
      <c r="K5593">
        <v>352.38</v>
      </c>
      <c r="L5593">
        <v>2</v>
      </c>
      <c r="M5593">
        <v>0</v>
      </c>
      <c r="N5593">
        <v>81.047399999999996</v>
      </c>
      <c r="O5593" s="5">
        <f t="shared" si="87"/>
        <v>0.22999999999999998</v>
      </c>
    </row>
    <row r="5594" spans="1:15" x14ac:dyDescent="0.25">
      <c r="A5594" t="s">
        <v>716</v>
      </c>
      <c r="B5594" t="s">
        <v>15</v>
      </c>
      <c r="C5594" t="s">
        <v>30</v>
      </c>
      <c r="D5594" t="s">
        <v>17</v>
      </c>
      <c r="E5594" t="s">
        <v>244</v>
      </c>
      <c r="F5594" t="s">
        <v>139</v>
      </c>
      <c r="G5594">
        <v>8701</v>
      </c>
      <c r="H5594" t="s">
        <v>119</v>
      </c>
      <c r="I5594" t="s">
        <v>21</v>
      </c>
      <c r="J5594" t="s">
        <v>25</v>
      </c>
      <c r="K5594">
        <v>245.98</v>
      </c>
      <c r="L5594">
        <v>2</v>
      </c>
      <c r="M5594">
        <v>0</v>
      </c>
      <c r="N5594">
        <v>27.0578</v>
      </c>
      <c r="O5594" s="5">
        <f t="shared" si="87"/>
        <v>0.11</v>
      </c>
    </row>
    <row r="5595" spans="1:15" x14ac:dyDescent="0.25">
      <c r="A5595" t="s">
        <v>716</v>
      </c>
      <c r="B5595" t="s">
        <v>15</v>
      </c>
      <c r="C5595" t="s">
        <v>30</v>
      </c>
      <c r="D5595" t="s">
        <v>17</v>
      </c>
      <c r="E5595" t="s">
        <v>244</v>
      </c>
      <c r="F5595" t="s">
        <v>139</v>
      </c>
      <c r="G5595">
        <v>8701</v>
      </c>
      <c r="H5595" t="s">
        <v>119</v>
      </c>
      <c r="I5595" t="s">
        <v>32</v>
      </c>
      <c r="J5595" t="s">
        <v>64</v>
      </c>
      <c r="K5595">
        <v>18.940000000000001</v>
      </c>
      <c r="L5595">
        <v>1</v>
      </c>
      <c r="M5595">
        <v>0</v>
      </c>
      <c r="N5595">
        <v>9.4700000000000006</v>
      </c>
      <c r="O5595" s="5">
        <f t="shared" si="87"/>
        <v>0.5</v>
      </c>
    </row>
    <row r="5596" spans="1:15" x14ac:dyDescent="0.25">
      <c r="A5596" t="s">
        <v>785</v>
      </c>
      <c r="B5596" t="s">
        <v>38</v>
      </c>
      <c r="C5596" t="s">
        <v>16</v>
      </c>
      <c r="D5596" t="s">
        <v>17</v>
      </c>
      <c r="E5596" t="s">
        <v>253</v>
      </c>
      <c r="F5596" t="s">
        <v>124</v>
      </c>
      <c r="G5596">
        <v>44105</v>
      </c>
      <c r="H5596" t="s">
        <v>119</v>
      </c>
      <c r="I5596" t="s">
        <v>32</v>
      </c>
      <c r="J5596" t="s">
        <v>64</v>
      </c>
      <c r="K5596">
        <v>59.912999999999997</v>
      </c>
      <c r="L5596">
        <v>7</v>
      </c>
      <c r="M5596">
        <v>0.7</v>
      </c>
      <c r="N5596">
        <v>-45.933300000000003</v>
      </c>
      <c r="O5596" s="5">
        <f t="shared" si="87"/>
        <v>-0.76666666666666672</v>
      </c>
    </row>
    <row r="5597" spans="1:15" x14ac:dyDescent="0.25">
      <c r="A5597" t="s">
        <v>743</v>
      </c>
      <c r="B5597" t="s">
        <v>578</v>
      </c>
      <c r="C5597" t="s">
        <v>30</v>
      </c>
      <c r="D5597" t="s">
        <v>17</v>
      </c>
      <c r="E5597" t="s">
        <v>283</v>
      </c>
      <c r="F5597" t="s">
        <v>108</v>
      </c>
      <c r="G5597">
        <v>1841</v>
      </c>
      <c r="H5597" t="s">
        <v>119</v>
      </c>
      <c r="I5597" t="s">
        <v>58</v>
      </c>
      <c r="J5597" t="s">
        <v>59</v>
      </c>
      <c r="K5597">
        <v>391.98</v>
      </c>
      <c r="L5597">
        <v>2</v>
      </c>
      <c r="M5597">
        <v>0</v>
      </c>
      <c r="N5597">
        <v>109.7544</v>
      </c>
      <c r="O5597" s="5">
        <f t="shared" si="87"/>
        <v>0.27999999999999997</v>
      </c>
    </row>
    <row r="5598" spans="1:15" x14ac:dyDescent="0.25">
      <c r="A5598" t="s">
        <v>743</v>
      </c>
      <c r="B5598" t="s">
        <v>578</v>
      </c>
      <c r="C5598" t="s">
        <v>30</v>
      </c>
      <c r="D5598" t="s">
        <v>17</v>
      </c>
      <c r="E5598" t="s">
        <v>283</v>
      </c>
      <c r="F5598" t="s">
        <v>108</v>
      </c>
      <c r="G5598">
        <v>1841</v>
      </c>
      <c r="H5598" t="s">
        <v>119</v>
      </c>
      <c r="I5598" t="s">
        <v>58</v>
      </c>
      <c r="J5598" t="s">
        <v>59</v>
      </c>
      <c r="K5598">
        <v>437.85</v>
      </c>
      <c r="L5598">
        <v>3</v>
      </c>
      <c r="M5598">
        <v>0</v>
      </c>
      <c r="N5598">
        <v>131.35499999999999</v>
      </c>
      <c r="O5598" s="5">
        <f t="shared" si="87"/>
        <v>0.29999999999999993</v>
      </c>
    </row>
    <row r="5599" spans="1:15" x14ac:dyDescent="0.25">
      <c r="A5599" t="s">
        <v>814</v>
      </c>
      <c r="B5599" t="s">
        <v>38</v>
      </c>
      <c r="C5599" t="s">
        <v>16</v>
      </c>
      <c r="D5599" t="s">
        <v>17</v>
      </c>
      <c r="E5599" t="s">
        <v>40</v>
      </c>
      <c r="F5599" t="s">
        <v>136</v>
      </c>
      <c r="G5599">
        <v>3301</v>
      </c>
      <c r="H5599" t="s">
        <v>119</v>
      </c>
      <c r="I5599" t="s">
        <v>32</v>
      </c>
      <c r="J5599" t="s">
        <v>64</v>
      </c>
      <c r="K5599">
        <v>68.62</v>
      </c>
      <c r="L5599">
        <v>2</v>
      </c>
      <c r="M5599">
        <v>0</v>
      </c>
      <c r="N5599">
        <v>32.251399999999997</v>
      </c>
      <c r="O5599" s="5">
        <f t="shared" si="87"/>
        <v>0.46999999999999992</v>
      </c>
    </row>
    <row r="5600" spans="1:15" x14ac:dyDescent="0.25">
      <c r="A5600" t="s">
        <v>913</v>
      </c>
      <c r="B5600" t="s">
        <v>38</v>
      </c>
      <c r="C5600" t="s">
        <v>16</v>
      </c>
      <c r="D5600" t="s">
        <v>17</v>
      </c>
      <c r="E5600" t="s">
        <v>140</v>
      </c>
      <c r="F5600" t="s">
        <v>105</v>
      </c>
      <c r="G5600">
        <v>21215</v>
      </c>
      <c r="H5600" t="s">
        <v>119</v>
      </c>
      <c r="I5600" t="s">
        <v>32</v>
      </c>
      <c r="J5600" t="s">
        <v>334</v>
      </c>
      <c r="K5600">
        <v>25.02</v>
      </c>
      <c r="L5600">
        <v>3</v>
      </c>
      <c r="M5600">
        <v>0</v>
      </c>
      <c r="N5600">
        <v>6.5052000000000003</v>
      </c>
      <c r="O5600" s="5">
        <f t="shared" si="87"/>
        <v>0.26</v>
      </c>
    </row>
    <row r="5601" spans="1:15" x14ac:dyDescent="0.25">
      <c r="A5601" t="s">
        <v>913</v>
      </c>
      <c r="B5601" t="s">
        <v>38</v>
      </c>
      <c r="C5601" t="s">
        <v>16</v>
      </c>
      <c r="D5601" t="s">
        <v>17</v>
      </c>
      <c r="E5601" t="s">
        <v>140</v>
      </c>
      <c r="F5601" t="s">
        <v>105</v>
      </c>
      <c r="G5601">
        <v>21215</v>
      </c>
      <c r="H5601" t="s">
        <v>119</v>
      </c>
      <c r="I5601" t="s">
        <v>32</v>
      </c>
      <c r="J5601" t="s">
        <v>53</v>
      </c>
      <c r="K5601">
        <v>10.71</v>
      </c>
      <c r="L5601">
        <v>3</v>
      </c>
      <c r="M5601">
        <v>0</v>
      </c>
      <c r="N5601">
        <v>2.7846000000000002</v>
      </c>
      <c r="O5601" s="5">
        <f t="shared" si="87"/>
        <v>0.26</v>
      </c>
    </row>
    <row r="5602" spans="1:15" x14ac:dyDescent="0.25">
      <c r="A5602" t="s">
        <v>670</v>
      </c>
      <c r="B5602" t="s">
        <v>578</v>
      </c>
      <c r="C5602" t="s">
        <v>16</v>
      </c>
      <c r="D5602" t="s">
        <v>17</v>
      </c>
      <c r="E5602" t="s">
        <v>162</v>
      </c>
      <c r="F5602" t="s">
        <v>124</v>
      </c>
      <c r="G5602">
        <v>43229</v>
      </c>
      <c r="H5602" t="s">
        <v>119</v>
      </c>
      <c r="I5602" t="s">
        <v>32</v>
      </c>
      <c r="J5602" t="s">
        <v>53</v>
      </c>
      <c r="K5602">
        <v>55.984000000000002</v>
      </c>
      <c r="L5602">
        <v>2</v>
      </c>
      <c r="M5602">
        <v>0.2</v>
      </c>
      <c r="N5602">
        <v>4.1988000000000003</v>
      </c>
      <c r="O5602" s="5">
        <f t="shared" si="87"/>
        <v>7.4999999999999997E-2</v>
      </c>
    </row>
    <row r="5603" spans="1:15" x14ac:dyDescent="0.25">
      <c r="A5603" t="s">
        <v>670</v>
      </c>
      <c r="B5603" t="s">
        <v>578</v>
      </c>
      <c r="C5603" t="s">
        <v>16</v>
      </c>
      <c r="D5603" t="s">
        <v>17</v>
      </c>
      <c r="E5603" t="s">
        <v>162</v>
      </c>
      <c r="F5603" t="s">
        <v>124</v>
      </c>
      <c r="G5603">
        <v>43229</v>
      </c>
      <c r="H5603" t="s">
        <v>119</v>
      </c>
      <c r="I5603" t="s">
        <v>32</v>
      </c>
      <c r="J5603" t="s">
        <v>143</v>
      </c>
      <c r="K5603">
        <v>14.48</v>
      </c>
      <c r="L5603">
        <v>5</v>
      </c>
      <c r="M5603">
        <v>0.2</v>
      </c>
      <c r="N5603">
        <v>4.8869999999999996</v>
      </c>
      <c r="O5603" s="5">
        <f t="shared" si="87"/>
        <v>0.33749999999999997</v>
      </c>
    </row>
    <row r="5604" spans="1:15" x14ac:dyDescent="0.25">
      <c r="A5604" t="s">
        <v>670</v>
      </c>
      <c r="B5604" t="s">
        <v>578</v>
      </c>
      <c r="C5604" t="s">
        <v>16</v>
      </c>
      <c r="D5604" t="s">
        <v>17</v>
      </c>
      <c r="E5604" t="s">
        <v>162</v>
      </c>
      <c r="F5604" t="s">
        <v>124</v>
      </c>
      <c r="G5604">
        <v>43229</v>
      </c>
      <c r="H5604" t="s">
        <v>119</v>
      </c>
      <c r="I5604" t="s">
        <v>58</v>
      </c>
      <c r="J5604" t="s">
        <v>129</v>
      </c>
      <c r="K5604">
        <v>142.488</v>
      </c>
      <c r="L5604">
        <v>3</v>
      </c>
      <c r="M5604">
        <v>0.2</v>
      </c>
      <c r="N5604">
        <v>-3.5621999999999998</v>
      </c>
      <c r="O5604" s="5">
        <f t="shared" si="87"/>
        <v>-2.4999999999999998E-2</v>
      </c>
    </row>
    <row r="5605" spans="1:15" x14ac:dyDescent="0.25">
      <c r="A5605" t="s">
        <v>644</v>
      </c>
      <c r="B5605" t="s">
        <v>15</v>
      </c>
      <c r="C5605" t="s">
        <v>30</v>
      </c>
      <c r="D5605" t="s">
        <v>17</v>
      </c>
      <c r="E5605" t="s">
        <v>81</v>
      </c>
      <c r="F5605" t="s">
        <v>50</v>
      </c>
      <c r="G5605">
        <v>77041</v>
      </c>
      <c r="H5605" t="s">
        <v>89</v>
      </c>
      <c r="I5605" t="s">
        <v>32</v>
      </c>
      <c r="J5605" t="s">
        <v>43</v>
      </c>
      <c r="K5605">
        <v>14.16</v>
      </c>
      <c r="L5605">
        <v>1</v>
      </c>
      <c r="M5605">
        <v>0.2</v>
      </c>
      <c r="N5605">
        <v>1.0620000000000001</v>
      </c>
      <c r="O5605" s="5">
        <f t="shared" si="87"/>
        <v>7.4999999999999997E-2</v>
      </c>
    </row>
    <row r="5606" spans="1:15" x14ac:dyDescent="0.25">
      <c r="A5606" t="s">
        <v>644</v>
      </c>
      <c r="B5606" t="s">
        <v>15</v>
      </c>
      <c r="C5606" t="s">
        <v>30</v>
      </c>
      <c r="D5606" t="s">
        <v>17</v>
      </c>
      <c r="E5606" t="s">
        <v>81</v>
      </c>
      <c r="F5606" t="s">
        <v>50</v>
      </c>
      <c r="G5606">
        <v>77041</v>
      </c>
      <c r="H5606" t="s">
        <v>89</v>
      </c>
      <c r="I5606" t="s">
        <v>32</v>
      </c>
      <c r="J5606" t="s">
        <v>80</v>
      </c>
      <c r="K5606">
        <v>79.92</v>
      </c>
      <c r="L5606">
        <v>5</v>
      </c>
      <c r="M5606">
        <v>0.2</v>
      </c>
      <c r="N5606">
        <v>27.972000000000001</v>
      </c>
      <c r="O5606" s="5">
        <f t="shared" si="87"/>
        <v>0.35000000000000003</v>
      </c>
    </row>
    <row r="5607" spans="1:15" x14ac:dyDescent="0.25">
      <c r="A5607" t="s">
        <v>652</v>
      </c>
      <c r="B5607" t="s">
        <v>38</v>
      </c>
      <c r="C5607" t="s">
        <v>30</v>
      </c>
      <c r="D5607" t="s">
        <v>17</v>
      </c>
      <c r="E5607" t="s">
        <v>110</v>
      </c>
      <c r="F5607" t="s">
        <v>94</v>
      </c>
      <c r="G5607">
        <v>10011</v>
      </c>
      <c r="H5607" t="s">
        <v>119</v>
      </c>
      <c r="I5607" t="s">
        <v>32</v>
      </c>
      <c r="J5607" t="s">
        <v>64</v>
      </c>
      <c r="K5607">
        <v>590.35199999999998</v>
      </c>
      <c r="L5607">
        <v>6</v>
      </c>
      <c r="M5607">
        <v>0.2</v>
      </c>
      <c r="N5607">
        <v>206.6232</v>
      </c>
      <c r="O5607" s="5">
        <f t="shared" si="87"/>
        <v>0.35000000000000003</v>
      </c>
    </row>
    <row r="5608" spans="1:15" x14ac:dyDescent="0.25">
      <c r="A5608" t="s">
        <v>912</v>
      </c>
      <c r="B5608" t="s">
        <v>38</v>
      </c>
      <c r="C5608" t="s">
        <v>30</v>
      </c>
      <c r="D5608" t="s">
        <v>17</v>
      </c>
      <c r="E5608" t="s">
        <v>390</v>
      </c>
      <c r="F5608" t="s">
        <v>41</v>
      </c>
      <c r="G5608">
        <v>27405</v>
      </c>
      <c r="H5608" t="s">
        <v>20</v>
      </c>
      <c r="I5608" t="s">
        <v>21</v>
      </c>
      <c r="J5608" t="s">
        <v>48</v>
      </c>
      <c r="K5608">
        <v>17.088000000000001</v>
      </c>
      <c r="L5608">
        <v>2</v>
      </c>
      <c r="M5608">
        <v>0.2</v>
      </c>
      <c r="N5608">
        <v>1.0680000000000001</v>
      </c>
      <c r="O5608" s="5">
        <f t="shared" si="87"/>
        <v>6.25E-2</v>
      </c>
    </row>
    <row r="5609" spans="1:15" x14ac:dyDescent="0.25">
      <c r="A5609" t="s">
        <v>912</v>
      </c>
      <c r="B5609" t="s">
        <v>38</v>
      </c>
      <c r="C5609" t="s">
        <v>30</v>
      </c>
      <c r="D5609" t="s">
        <v>17</v>
      </c>
      <c r="E5609" t="s">
        <v>390</v>
      </c>
      <c r="F5609" t="s">
        <v>41</v>
      </c>
      <c r="G5609">
        <v>27405</v>
      </c>
      <c r="H5609" t="s">
        <v>20</v>
      </c>
      <c r="I5609" t="s">
        <v>21</v>
      </c>
      <c r="J5609" t="s">
        <v>25</v>
      </c>
      <c r="K5609">
        <v>98.391999999999996</v>
      </c>
      <c r="L5609">
        <v>1</v>
      </c>
      <c r="M5609">
        <v>0.2</v>
      </c>
      <c r="N5609">
        <v>-11.069100000000001</v>
      </c>
      <c r="O5609" s="5">
        <f t="shared" si="87"/>
        <v>-0.11250000000000002</v>
      </c>
    </row>
    <row r="5610" spans="1:15" x14ac:dyDescent="0.25">
      <c r="A5610" t="s">
        <v>652</v>
      </c>
      <c r="B5610" t="s">
        <v>38</v>
      </c>
      <c r="C5610" t="s">
        <v>16</v>
      </c>
      <c r="D5610" t="s">
        <v>17</v>
      </c>
      <c r="E5610" t="s">
        <v>110</v>
      </c>
      <c r="F5610" t="s">
        <v>94</v>
      </c>
      <c r="G5610">
        <v>10024</v>
      </c>
      <c r="H5610" t="s">
        <v>119</v>
      </c>
      <c r="I5610" t="s">
        <v>32</v>
      </c>
      <c r="J5610" t="s">
        <v>53</v>
      </c>
      <c r="K5610">
        <v>11.05</v>
      </c>
      <c r="L5610">
        <v>5</v>
      </c>
      <c r="M5610">
        <v>0</v>
      </c>
      <c r="N5610">
        <v>2.9834999999999998</v>
      </c>
      <c r="O5610" s="5">
        <f t="shared" si="87"/>
        <v>0.26999999999999996</v>
      </c>
    </row>
    <row r="5611" spans="1:15" x14ac:dyDescent="0.25">
      <c r="A5611" t="s">
        <v>640</v>
      </c>
      <c r="B5611" t="s">
        <v>38</v>
      </c>
      <c r="C5611" t="s">
        <v>16</v>
      </c>
      <c r="D5611" t="s">
        <v>17</v>
      </c>
      <c r="E5611" t="s">
        <v>65</v>
      </c>
      <c r="F5611" t="s">
        <v>27</v>
      </c>
      <c r="G5611">
        <v>94109</v>
      </c>
      <c r="H5611" t="s">
        <v>31</v>
      </c>
      <c r="I5611" t="s">
        <v>32</v>
      </c>
      <c r="J5611" t="s">
        <v>68</v>
      </c>
      <c r="K5611">
        <v>7.78</v>
      </c>
      <c r="L5611">
        <v>2</v>
      </c>
      <c r="M5611">
        <v>0</v>
      </c>
      <c r="N5611">
        <v>2.0228000000000002</v>
      </c>
      <c r="O5611" s="5">
        <f t="shared" si="87"/>
        <v>0.26</v>
      </c>
    </row>
    <row r="5612" spans="1:15" x14ac:dyDescent="0.25">
      <c r="A5612" t="s">
        <v>686</v>
      </c>
      <c r="B5612" t="s">
        <v>38</v>
      </c>
      <c r="C5612" t="s">
        <v>16</v>
      </c>
      <c r="D5612" t="s">
        <v>17</v>
      </c>
      <c r="E5612" t="s">
        <v>196</v>
      </c>
      <c r="F5612" t="s">
        <v>97</v>
      </c>
      <c r="G5612">
        <v>71203</v>
      </c>
      <c r="H5612" t="s">
        <v>20</v>
      </c>
      <c r="I5612" t="s">
        <v>58</v>
      </c>
      <c r="J5612" t="s">
        <v>129</v>
      </c>
      <c r="K5612">
        <v>659.9</v>
      </c>
      <c r="L5612">
        <v>2</v>
      </c>
      <c r="M5612">
        <v>0</v>
      </c>
      <c r="N5612">
        <v>217.767</v>
      </c>
      <c r="O5612" s="5">
        <f t="shared" si="87"/>
        <v>0.33</v>
      </c>
    </row>
    <row r="5613" spans="1:15" x14ac:dyDescent="0.25">
      <c r="A5613" t="s">
        <v>710</v>
      </c>
      <c r="B5613" t="s">
        <v>155</v>
      </c>
      <c r="C5613" t="s">
        <v>16</v>
      </c>
      <c r="D5613" t="s">
        <v>17</v>
      </c>
      <c r="E5613" t="s">
        <v>234</v>
      </c>
      <c r="F5613" t="s">
        <v>124</v>
      </c>
      <c r="G5613">
        <v>45231</v>
      </c>
      <c r="H5613" t="s">
        <v>119</v>
      </c>
      <c r="I5613" t="s">
        <v>58</v>
      </c>
      <c r="J5613" t="s">
        <v>129</v>
      </c>
      <c r="K5613">
        <v>53.04</v>
      </c>
      <c r="L5613">
        <v>3</v>
      </c>
      <c r="M5613">
        <v>0.2</v>
      </c>
      <c r="N5613">
        <v>-4.641</v>
      </c>
      <c r="O5613" s="5">
        <f t="shared" si="87"/>
        <v>-8.7500000000000008E-2</v>
      </c>
    </row>
    <row r="5614" spans="1:15" x14ac:dyDescent="0.25">
      <c r="A5614" t="s">
        <v>636</v>
      </c>
      <c r="B5614" t="s">
        <v>38</v>
      </c>
      <c r="C5614" t="s">
        <v>30</v>
      </c>
      <c r="D5614" t="s">
        <v>17</v>
      </c>
      <c r="E5614" t="s">
        <v>44</v>
      </c>
      <c r="F5614" t="s">
        <v>45</v>
      </c>
      <c r="G5614">
        <v>98105</v>
      </c>
      <c r="H5614" t="s">
        <v>31</v>
      </c>
      <c r="I5614" t="s">
        <v>58</v>
      </c>
      <c r="J5614" t="s">
        <v>129</v>
      </c>
      <c r="K5614">
        <v>843.9</v>
      </c>
      <c r="L5614">
        <v>2</v>
      </c>
      <c r="M5614">
        <v>0</v>
      </c>
      <c r="N5614">
        <v>371.31599999999997</v>
      </c>
      <c r="O5614" s="5">
        <f t="shared" si="87"/>
        <v>0.44</v>
      </c>
    </row>
    <row r="5615" spans="1:15" x14ac:dyDescent="0.25">
      <c r="A5615" t="s">
        <v>636</v>
      </c>
      <c r="B5615" t="s">
        <v>38</v>
      </c>
      <c r="C5615" t="s">
        <v>30</v>
      </c>
      <c r="D5615" t="s">
        <v>17</v>
      </c>
      <c r="E5615" t="s">
        <v>44</v>
      </c>
      <c r="F5615" t="s">
        <v>45</v>
      </c>
      <c r="G5615">
        <v>98105</v>
      </c>
      <c r="H5615" t="s">
        <v>31</v>
      </c>
      <c r="I5615" t="s">
        <v>58</v>
      </c>
      <c r="J5615" t="s">
        <v>129</v>
      </c>
      <c r="K5615">
        <v>1496.16</v>
      </c>
      <c r="L5615">
        <v>9</v>
      </c>
      <c r="M5615">
        <v>0</v>
      </c>
      <c r="N5615">
        <v>224.42400000000001</v>
      </c>
      <c r="O5615" s="5">
        <f t="shared" si="87"/>
        <v>0.15</v>
      </c>
    </row>
    <row r="5616" spans="1:15" x14ac:dyDescent="0.25">
      <c r="A5616" t="s">
        <v>652</v>
      </c>
      <c r="B5616" t="s">
        <v>38</v>
      </c>
      <c r="C5616" t="s">
        <v>16</v>
      </c>
      <c r="D5616" t="s">
        <v>17</v>
      </c>
      <c r="E5616" t="s">
        <v>110</v>
      </c>
      <c r="F5616" t="s">
        <v>94</v>
      </c>
      <c r="G5616">
        <v>10011</v>
      </c>
      <c r="H5616" t="s">
        <v>119</v>
      </c>
      <c r="I5616" t="s">
        <v>32</v>
      </c>
      <c r="J5616" t="s">
        <v>43</v>
      </c>
      <c r="K5616">
        <v>117.96</v>
      </c>
      <c r="L5616">
        <v>2</v>
      </c>
      <c r="M5616">
        <v>0</v>
      </c>
      <c r="N5616">
        <v>5.8979999999999997</v>
      </c>
      <c r="O5616" s="5">
        <f t="shared" si="87"/>
        <v>0.05</v>
      </c>
    </row>
    <row r="5617" spans="1:15" x14ac:dyDescent="0.25">
      <c r="A5617" t="s">
        <v>652</v>
      </c>
      <c r="B5617" t="s">
        <v>38</v>
      </c>
      <c r="C5617" t="s">
        <v>30</v>
      </c>
      <c r="D5617" t="s">
        <v>17</v>
      </c>
      <c r="E5617" t="s">
        <v>110</v>
      </c>
      <c r="F5617" t="s">
        <v>94</v>
      </c>
      <c r="G5617">
        <v>10035</v>
      </c>
      <c r="H5617" t="s">
        <v>119</v>
      </c>
      <c r="I5617" t="s">
        <v>32</v>
      </c>
      <c r="J5617" t="s">
        <v>53</v>
      </c>
      <c r="K5617">
        <v>21.3</v>
      </c>
      <c r="L5617">
        <v>5</v>
      </c>
      <c r="M5617">
        <v>0</v>
      </c>
      <c r="N5617">
        <v>8.7330000000000005</v>
      </c>
      <c r="O5617" s="5">
        <f t="shared" si="87"/>
        <v>0.41000000000000003</v>
      </c>
    </row>
    <row r="5618" spans="1:15" x14ac:dyDescent="0.25">
      <c r="A5618" t="s">
        <v>652</v>
      </c>
      <c r="B5618" t="s">
        <v>38</v>
      </c>
      <c r="C5618" t="s">
        <v>30</v>
      </c>
      <c r="D5618" t="s">
        <v>17</v>
      </c>
      <c r="E5618" t="s">
        <v>110</v>
      </c>
      <c r="F5618" t="s">
        <v>94</v>
      </c>
      <c r="G5618">
        <v>10035</v>
      </c>
      <c r="H5618" t="s">
        <v>119</v>
      </c>
      <c r="I5618" t="s">
        <v>32</v>
      </c>
      <c r="J5618" t="s">
        <v>68</v>
      </c>
      <c r="K5618">
        <v>1040.8</v>
      </c>
      <c r="L5618">
        <v>5</v>
      </c>
      <c r="M5618">
        <v>0</v>
      </c>
      <c r="N5618">
        <v>281.01600000000002</v>
      </c>
      <c r="O5618" s="5">
        <f t="shared" si="87"/>
        <v>0.27</v>
      </c>
    </row>
    <row r="5619" spans="1:15" x14ac:dyDescent="0.25">
      <c r="A5619" t="s">
        <v>652</v>
      </c>
      <c r="B5619" t="s">
        <v>38</v>
      </c>
      <c r="C5619" t="s">
        <v>30</v>
      </c>
      <c r="D5619" t="s">
        <v>17</v>
      </c>
      <c r="E5619" t="s">
        <v>110</v>
      </c>
      <c r="F5619" t="s">
        <v>94</v>
      </c>
      <c r="G5619">
        <v>10035</v>
      </c>
      <c r="H5619" t="s">
        <v>119</v>
      </c>
      <c r="I5619" t="s">
        <v>32</v>
      </c>
      <c r="J5619" t="s">
        <v>53</v>
      </c>
      <c r="K5619">
        <v>29.34</v>
      </c>
      <c r="L5619">
        <v>6</v>
      </c>
      <c r="M5619">
        <v>0</v>
      </c>
      <c r="N5619">
        <v>7.9218000000000002</v>
      </c>
      <c r="O5619" s="5">
        <f t="shared" si="87"/>
        <v>0.27</v>
      </c>
    </row>
    <row r="5620" spans="1:15" x14ac:dyDescent="0.25">
      <c r="A5620" t="s">
        <v>658</v>
      </c>
      <c r="B5620" t="s">
        <v>38</v>
      </c>
      <c r="C5620" t="s">
        <v>30</v>
      </c>
      <c r="D5620" t="s">
        <v>17</v>
      </c>
      <c r="E5620" t="s">
        <v>130</v>
      </c>
      <c r="F5620" t="s">
        <v>104</v>
      </c>
      <c r="G5620">
        <v>38109</v>
      </c>
      <c r="H5620" t="s">
        <v>20</v>
      </c>
      <c r="I5620" t="s">
        <v>21</v>
      </c>
      <c r="J5620" t="s">
        <v>48</v>
      </c>
      <c r="K5620">
        <v>19.52</v>
      </c>
      <c r="L5620">
        <v>2</v>
      </c>
      <c r="M5620">
        <v>0.2</v>
      </c>
      <c r="N5620">
        <v>5.3680000000000003</v>
      </c>
      <c r="O5620" s="5">
        <f t="shared" si="87"/>
        <v>0.27500000000000002</v>
      </c>
    </row>
    <row r="5621" spans="1:15" x14ac:dyDescent="0.25">
      <c r="A5621" t="s">
        <v>705</v>
      </c>
      <c r="B5621" t="s">
        <v>155</v>
      </c>
      <c r="C5621" t="s">
        <v>16</v>
      </c>
      <c r="D5621" t="s">
        <v>17</v>
      </c>
      <c r="E5621" t="s">
        <v>228</v>
      </c>
      <c r="F5621" t="s">
        <v>27</v>
      </c>
      <c r="G5621">
        <v>92105</v>
      </c>
      <c r="H5621" t="s">
        <v>31</v>
      </c>
      <c r="I5621" t="s">
        <v>32</v>
      </c>
      <c r="J5621" t="s">
        <v>43</v>
      </c>
      <c r="K5621">
        <v>443.92</v>
      </c>
      <c r="L5621">
        <v>4</v>
      </c>
      <c r="M5621">
        <v>0</v>
      </c>
      <c r="N5621">
        <v>8.8783999999999992</v>
      </c>
      <c r="O5621" s="5">
        <f t="shared" si="87"/>
        <v>1.9999999999999997E-2</v>
      </c>
    </row>
    <row r="5622" spans="1:15" x14ac:dyDescent="0.25">
      <c r="A5622" t="s">
        <v>1103</v>
      </c>
      <c r="B5622" t="s">
        <v>38</v>
      </c>
      <c r="C5622" t="s">
        <v>30</v>
      </c>
      <c r="D5622" t="s">
        <v>17</v>
      </c>
      <c r="E5622" t="s">
        <v>455</v>
      </c>
      <c r="F5622" t="s">
        <v>55</v>
      </c>
      <c r="G5622">
        <v>54601</v>
      </c>
      <c r="H5622" t="s">
        <v>89</v>
      </c>
      <c r="I5622" t="s">
        <v>58</v>
      </c>
      <c r="J5622" t="s">
        <v>129</v>
      </c>
      <c r="K5622">
        <v>499.95</v>
      </c>
      <c r="L5622">
        <v>5</v>
      </c>
      <c r="M5622">
        <v>0</v>
      </c>
      <c r="N5622">
        <v>174.98249999999999</v>
      </c>
      <c r="O5622" s="5">
        <f t="shared" si="87"/>
        <v>0.35</v>
      </c>
    </row>
    <row r="5623" spans="1:15" x14ac:dyDescent="0.25">
      <c r="A5623" t="s">
        <v>1103</v>
      </c>
      <c r="B5623" t="s">
        <v>38</v>
      </c>
      <c r="C5623" t="s">
        <v>30</v>
      </c>
      <c r="D5623" t="s">
        <v>17</v>
      </c>
      <c r="E5623" t="s">
        <v>455</v>
      </c>
      <c r="F5623" t="s">
        <v>55</v>
      </c>
      <c r="G5623">
        <v>54601</v>
      </c>
      <c r="H5623" t="s">
        <v>89</v>
      </c>
      <c r="I5623" t="s">
        <v>32</v>
      </c>
      <c r="J5623" t="s">
        <v>53</v>
      </c>
      <c r="K5623">
        <v>3.04</v>
      </c>
      <c r="L5623">
        <v>1</v>
      </c>
      <c r="M5623">
        <v>0</v>
      </c>
      <c r="N5623">
        <v>1.0336000000000001</v>
      </c>
      <c r="O5623" s="5">
        <f t="shared" si="87"/>
        <v>0.34</v>
      </c>
    </row>
    <row r="5624" spans="1:15" x14ac:dyDescent="0.25">
      <c r="A5624" t="s">
        <v>1103</v>
      </c>
      <c r="B5624" t="s">
        <v>38</v>
      </c>
      <c r="C5624" t="s">
        <v>30</v>
      </c>
      <c r="D5624" t="s">
        <v>17</v>
      </c>
      <c r="E5624" t="s">
        <v>455</v>
      </c>
      <c r="F5624" t="s">
        <v>55</v>
      </c>
      <c r="G5624">
        <v>54601</v>
      </c>
      <c r="H5624" t="s">
        <v>89</v>
      </c>
      <c r="I5624" t="s">
        <v>21</v>
      </c>
      <c r="J5624" t="s">
        <v>25</v>
      </c>
      <c r="K5624">
        <v>201.96</v>
      </c>
      <c r="L5624">
        <v>2</v>
      </c>
      <c r="M5624">
        <v>0</v>
      </c>
      <c r="N5624">
        <v>50.49</v>
      </c>
      <c r="O5624" s="5">
        <f t="shared" si="87"/>
        <v>0.25</v>
      </c>
    </row>
    <row r="5625" spans="1:15" x14ac:dyDescent="0.25">
      <c r="A5625" t="s">
        <v>1103</v>
      </c>
      <c r="B5625" t="s">
        <v>38</v>
      </c>
      <c r="C5625" t="s">
        <v>30</v>
      </c>
      <c r="D5625" t="s">
        <v>17</v>
      </c>
      <c r="E5625" t="s">
        <v>455</v>
      </c>
      <c r="F5625" t="s">
        <v>55</v>
      </c>
      <c r="G5625">
        <v>54601</v>
      </c>
      <c r="H5625" t="s">
        <v>89</v>
      </c>
      <c r="I5625" t="s">
        <v>21</v>
      </c>
      <c r="J5625" t="s">
        <v>48</v>
      </c>
      <c r="K5625">
        <v>68.64</v>
      </c>
      <c r="L5625">
        <v>11</v>
      </c>
      <c r="M5625">
        <v>0</v>
      </c>
      <c r="N5625">
        <v>17.16</v>
      </c>
      <c r="O5625" s="5">
        <f t="shared" si="87"/>
        <v>0.25</v>
      </c>
    </row>
    <row r="5626" spans="1:15" x14ac:dyDescent="0.25">
      <c r="A5626" t="s">
        <v>633</v>
      </c>
      <c r="B5626" t="s">
        <v>15</v>
      </c>
      <c r="C5626" t="s">
        <v>30</v>
      </c>
      <c r="D5626" t="s">
        <v>17</v>
      </c>
      <c r="E5626" t="s">
        <v>26</v>
      </c>
      <c r="F5626" t="s">
        <v>27</v>
      </c>
      <c r="G5626">
        <v>90032</v>
      </c>
      <c r="H5626" t="s">
        <v>31</v>
      </c>
      <c r="I5626" t="s">
        <v>58</v>
      </c>
      <c r="J5626" t="s">
        <v>129</v>
      </c>
      <c r="K5626">
        <v>100</v>
      </c>
      <c r="L5626">
        <v>4</v>
      </c>
      <c r="M5626">
        <v>0</v>
      </c>
      <c r="N5626">
        <v>21</v>
      </c>
      <c r="O5626" s="5">
        <f t="shared" si="87"/>
        <v>0.21</v>
      </c>
    </row>
    <row r="5627" spans="1:15" x14ac:dyDescent="0.25">
      <c r="A5627" t="s">
        <v>633</v>
      </c>
      <c r="B5627" t="s">
        <v>15</v>
      </c>
      <c r="C5627" t="s">
        <v>30</v>
      </c>
      <c r="D5627" t="s">
        <v>17</v>
      </c>
      <c r="E5627" t="s">
        <v>26</v>
      </c>
      <c r="F5627" t="s">
        <v>27</v>
      </c>
      <c r="G5627">
        <v>90032</v>
      </c>
      <c r="H5627" t="s">
        <v>31</v>
      </c>
      <c r="I5627" t="s">
        <v>58</v>
      </c>
      <c r="J5627" t="s">
        <v>129</v>
      </c>
      <c r="K5627">
        <v>359.98</v>
      </c>
      <c r="L5627">
        <v>2</v>
      </c>
      <c r="M5627">
        <v>0</v>
      </c>
      <c r="N5627">
        <v>21.598800000000001</v>
      </c>
      <c r="O5627" s="5">
        <f t="shared" si="87"/>
        <v>0.06</v>
      </c>
    </row>
    <row r="5628" spans="1:15" x14ac:dyDescent="0.25">
      <c r="A5628" t="s">
        <v>636</v>
      </c>
      <c r="B5628" t="s">
        <v>15</v>
      </c>
      <c r="C5628" t="s">
        <v>88</v>
      </c>
      <c r="D5628" t="s">
        <v>17</v>
      </c>
      <c r="E5628" t="s">
        <v>44</v>
      </c>
      <c r="F5628" t="s">
        <v>45</v>
      </c>
      <c r="G5628">
        <v>98115</v>
      </c>
      <c r="H5628" t="s">
        <v>31</v>
      </c>
      <c r="I5628" t="s">
        <v>21</v>
      </c>
      <c r="J5628" t="s">
        <v>48</v>
      </c>
      <c r="K5628">
        <v>6.16</v>
      </c>
      <c r="L5628">
        <v>2</v>
      </c>
      <c r="M5628">
        <v>0</v>
      </c>
      <c r="N5628">
        <v>2.9567999999999999</v>
      </c>
      <c r="O5628" s="5">
        <f t="shared" si="87"/>
        <v>0.48</v>
      </c>
    </row>
    <row r="5629" spans="1:15" x14ac:dyDescent="0.25">
      <c r="A5629" t="s">
        <v>636</v>
      </c>
      <c r="B5629" t="s">
        <v>15</v>
      </c>
      <c r="C5629" t="s">
        <v>88</v>
      </c>
      <c r="D5629" t="s">
        <v>17</v>
      </c>
      <c r="E5629" t="s">
        <v>44</v>
      </c>
      <c r="F5629" t="s">
        <v>45</v>
      </c>
      <c r="G5629">
        <v>98115</v>
      </c>
      <c r="H5629" t="s">
        <v>31</v>
      </c>
      <c r="I5629" t="s">
        <v>21</v>
      </c>
      <c r="J5629" t="s">
        <v>39</v>
      </c>
      <c r="K5629">
        <v>2348.8200000000002</v>
      </c>
      <c r="L5629">
        <v>9</v>
      </c>
      <c r="M5629">
        <v>0</v>
      </c>
      <c r="N5629">
        <v>399.29939999999999</v>
      </c>
      <c r="O5629" s="5">
        <f t="shared" si="87"/>
        <v>0.16999999999999998</v>
      </c>
    </row>
    <row r="5630" spans="1:15" x14ac:dyDescent="0.25">
      <c r="A5630" t="s">
        <v>738</v>
      </c>
      <c r="B5630" t="s">
        <v>38</v>
      </c>
      <c r="C5630" t="s">
        <v>30</v>
      </c>
      <c r="D5630" t="s">
        <v>17</v>
      </c>
      <c r="E5630" t="s">
        <v>275</v>
      </c>
      <c r="F5630" t="s">
        <v>35</v>
      </c>
      <c r="G5630">
        <v>33180</v>
      </c>
      <c r="H5630" t="s">
        <v>20</v>
      </c>
      <c r="I5630" t="s">
        <v>32</v>
      </c>
      <c r="J5630" t="s">
        <v>33</v>
      </c>
      <c r="K5630">
        <v>13.872</v>
      </c>
      <c r="L5630">
        <v>6</v>
      </c>
      <c r="M5630">
        <v>0.2</v>
      </c>
      <c r="N5630">
        <v>4.6818</v>
      </c>
      <c r="O5630" s="5">
        <f t="shared" si="87"/>
        <v>0.33750000000000002</v>
      </c>
    </row>
    <row r="5631" spans="1:15" x14ac:dyDescent="0.25">
      <c r="A5631" t="s">
        <v>738</v>
      </c>
      <c r="B5631" t="s">
        <v>38</v>
      </c>
      <c r="C5631" t="s">
        <v>30</v>
      </c>
      <c r="D5631" t="s">
        <v>17</v>
      </c>
      <c r="E5631" t="s">
        <v>275</v>
      </c>
      <c r="F5631" t="s">
        <v>35</v>
      </c>
      <c r="G5631">
        <v>33180</v>
      </c>
      <c r="H5631" t="s">
        <v>20</v>
      </c>
      <c r="I5631" t="s">
        <v>21</v>
      </c>
      <c r="J5631" t="s">
        <v>25</v>
      </c>
      <c r="K5631">
        <v>273.55200000000002</v>
      </c>
      <c r="L5631">
        <v>3</v>
      </c>
      <c r="M5631">
        <v>0.2</v>
      </c>
      <c r="N5631">
        <v>-13.6776</v>
      </c>
      <c r="O5631" s="5">
        <f t="shared" si="87"/>
        <v>-4.9999999999999996E-2</v>
      </c>
    </row>
    <row r="5632" spans="1:15" x14ac:dyDescent="0.25">
      <c r="A5632" t="s">
        <v>642</v>
      </c>
      <c r="B5632" t="s">
        <v>15</v>
      </c>
      <c r="C5632" t="s">
        <v>88</v>
      </c>
      <c r="D5632" t="s">
        <v>17</v>
      </c>
      <c r="E5632" t="s">
        <v>73</v>
      </c>
      <c r="F5632" t="s">
        <v>70</v>
      </c>
      <c r="G5632">
        <v>19143</v>
      </c>
      <c r="H5632" t="s">
        <v>119</v>
      </c>
      <c r="I5632" t="s">
        <v>21</v>
      </c>
      <c r="J5632" t="s">
        <v>39</v>
      </c>
      <c r="K5632">
        <v>815.29200000000003</v>
      </c>
      <c r="L5632">
        <v>9</v>
      </c>
      <c r="M5632">
        <v>0.4</v>
      </c>
      <c r="N5632">
        <v>-339.70499999999998</v>
      </c>
      <c r="O5632" s="5">
        <f t="shared" si="87"/>
        <v>-0.41666666666666663</v>
      </c>
    </row>
    <row r="5633" spans="1:15" x14ac:dyDescent="0.25">
      <c r="A5633" t="s">
        <v>941</v>
      </c>
      <c r="B5633" t="s">
        <v>38</v>
      </c>
      <c r="C5633" t="s">
        <v>16</v>
      </c>
      <c r="D5633" t="s">
        <v>17</v>
      </c>
      <c r="E5633" t="s">
        <v>240</v>
      </c>
      <c r="F5633" t="s">
        <v>100</v>
      </c>
      <c r="G5633">
        <v>23320</v>
      </c>
      <c r="H5633" t="s">
        <v>20</v>
      </c>
      <c r="I5633" t="s">
        <v>58</v>
      </c>
      <c r="J5633" t="s">
        <v>129</v>
      </c>
      <c r="K5633">
        <v>234.45</v>
      </c>
      <c r="L5633">
        <v>3</v>
      </c>
      <c r="M5633">
        <v>0</v>
      </c>
      <c r="N5633">
        <v>103.158</v>
      </c>
      <c r="O5633" s="5">
        <f t="shared" si="87"/>
        <v>0.44</v>
      </c>
    </row>
    <row r="5634" spans="1:15" x14ac:dyDescent="0.25">
      <c r="A5634" t="s">
        <v>941</v>
      </c>
      <c r="B5634" t="s">
        <v>38</v>
      </c>
      <c r="C5634" t="s">
        <v>16</v>
      </c>
      <c r="D5634" t="s">
        <v>17</v>
      </c>
      <c r="E5634" t="s">
        <v>240</v>
      </c>
      <c r="F5634" t="s">
        <v>100</v>
      </c>
      <c r="G5634">
        <v>23320</v>
      </c>
      <c r="H5634" t="s">
        <v>20</v>
      </c>
      <c r="I5634" t="s">
        <v>21</v>
      </c>
      <c r="J5634" t="s">
        <v>39</v>
      </c>
      <c r="K5634">
        <v>1256.22</v>
      </c>
      <c r="L5634">
        <v>6</v>
      </c>
      <c r="M5634">
        <v>0</v>
      </c>
      <c r="N5634">
        <v>75.373199999999997</v>
      </c>
      <c r="O5634" s="5">
        <f t="shared" si="87"/>
        <v>0.06</v>
      </c>
    </row>
    <row r="5635" spans="1:15" x14ac:dyDescent="0.25">
      <c r="A5635" t="s">
        <v>941</v>
      </c>
      <c r="B5635" t="s">
        <v>38</v>
      </c>
      <c r="C5635" t="s">
        <v>16</v>
      </c>
      <c r="D5635" t="s">
        <v>17</v>
      </c>
      <c r="E5635" t="s">
        <v>240</v>
      </c>
      <c r="F5635" t="s">
        <v>100</v>
      </c>
      <c r="G5635">
        <v>23320</v>
      </c>
      <c r="H5635" t="s">
        <v>20</v>
      </c>
      <c r="I5635" t="s">
        <v>32</v>
      </c>
      <c r="J5635" t="s">
        <v>64</v>
      </c>
      <c r="K5635">
        <v>17.46</v>
      </c>
      <c r="L5635">
        <v>2</v>
      </c>
      <c r="M5635">
        <v>0</v>
      </c>
      <c r="N5635">
        <v>8.2062000000000008</v>
      </c>
      <c r="O5635" s="5">
        <f t="shared" si="87"/>
        <v>0.47000000000000003</v>
      </c>
    </row>
    <row r="5636" spans="1:15" x14ac:dyDescent="0.25">
      <c r="A5636" t="s">
        <v>652</v>
      </c>
      <c r="B5636" t="s">
        <v>15</v>
      </c>
      <c r="C5636" t="s">
        <v>88</v>
      </c>
      <c r="D5636" t="s">
        <v>17</v>
      </c>
      <c r="E5636" t="s">
        <v>110</v>
      </c>
      <c r="F5636" t="s">
        <v>94</v>
      </c>
      <c r="G5636">
        <v>10009</v>
      </c>
      <c r="H5636" t="s">
        <v>119</v>
      </c>
      <c r="I5636" t="s">
        <v>32</v>
      </c>
      <c r="J5636" t="s">
        <v>64</v>
      </c>
      <c r="K5636">
        <v>10.528</v>
      </c>
      <c r="L5636">
        <v>7</v>
      </c>
      <c r="M5636">
        <v>0.2</v>
      </c>
      <c r="N5636">
        <v>3.6848000000000001</v>
      </c>
      <c r="O5636" s="5">
        <f t="shared" ref="O5636:O5699" si="88">N5636/K5636</f>
        <v>0.35</v>
      </c>
    </row>
    <row r="5637" spans="1:15" x14ac:dyDescent="0.25">
      <c r="A5637" t="s">
        <v>1145</v>
      </c>
      <c r="B5637" t="s">
        <v>155</v>
      </c>
      <c r="C5637" t="s">
        <v>88</v>
      </c>
      <c r="D5637" t="s">
        <v>17</v>
      </c>
      <c r="E5637" t="s">
        <v>79</v>
      </c>
      <c r="F5637" t="s">
        <v>82</v>
      </c>
      <c r="G5637">
        <v>48104</v>
      </c>
      <c r="H5637" t="s">
        <v>89</v>
      </c>
      <c r="I5637" t="s">
        <v>32</v>
      </c>
      <c r="J5637" t="s">
        <v>64</v>
      </c>
      <c r="K5637">
        <v>152.80000000000001</v>
      </c>
      <c r="L5637">
        <v>5</v>
      </c>
      <c r="M5637">
        <v>0</v>
      </c>
      <c r="N5637">
        <v>76.400000000000006</v>
      </c>
      <c r="O5637" s="5">
        <f t="shared" si="88"/>
        <v>0.5</v>
      </c>
    </row>
    <row r="5638" spans="1:15" x14ac:dyDescent="0.25">
      <c r="A5638" t="s">
        <v>1146</v>
      </c>
      <c r="B5638" t="s">
        <v>38</v>
      </c>
      <c r="C5638" t="s">
        <v>88</v>
      </c>
      <c r="D5638" t="s">
        <v>17</v>
      </c>
      <c r="E5638" t="s">
        <v>456</v>
      </c>
      <c r="F5638" t="s">
        <v>27</v>
      </c>
      <c r="G5638">
        <v>91941</v>
      </c>
      <c r="H5638" t="s">
        <v>31</v>
      </c>
      <c r="I5638" t="s">
        <v>32</v>
      </c>
      <c r="J5638" t="s">
        <v>64</v>
      </c>
      <c r="K5638">
        <v>82.56</v>
      </c>
      <c r="L5638">
        <v>5</v>
      </c>
      <c r="M5638">
        <v>0.2</v>
      </c>
      <c r="N5638">
        <v>28.896000000000001</v>
      </c>
      <c r="O5638" s="5">
        <f t="shared" si="88"/>
        <v>0.35</v>
      </c>
    </row>
    <row r="5639" spans="1:15" x14ac:dyDescent="0.25">
      <c r="A5639" t="s">
        <v>1146</v>
      </c>
      <c r="B5639" t="s">
        <v>38</v>
      </c>
      <c r="C5639" t="s">
        <v>88</v>
      </c>
      <c r="D5639" t="s">
        <v>17</v>
      </c>
      <c r="E5639" t="s">
        <v>456</v>
      </c>
      <c r="F5639" t="s">
        <v>27</v>
      </c>
      <c r="G5639">
        <v>91941</v>
      </c>
      <c r="H5639" t="s">
        <v>31</v>
      </c>
      <c r="I5639" t="s">
        <v>58</v>
      </c>
      <c r="J5639" t="s">
        <v>129</v>
      </c>
      <c r="K5639">
        <v>284.97000000000003</v>
      </c>
      <c r="L5639">
        <v>3</v>
      </c>
      <c r="M5639">
        <v>0</v>
      </c>
      <c r="N5639">
        <v>85.491</v>
      </c>
      <c r="O5639" s="5">
        <f t="shared" si="88"/>
        <v>0.3</v>
      </c>
    </row>
    <row r="5640" spans="1:15" x14ac:dyDescent="0.25">
      <c r="A5640" t="s">
        <v>774</v>
      </c>
      <c r="B5640" t="s">
        <v>38</v>
      </c>
      <c r="C5640" t="s">
        <v>30</v>
      </c>
      <c r="D5640" t="s">
        <v>17</v>
      </c>
      <c r="E5640" t="s">
        <v>300</v>
      </c>
      <c r="F5640" t="s">
        <v>82</v>
      </c>
      <c r="G5640">
        <v>48126</v>
      </c>
      <c r="H5640" t="s">
        <v>89</v>
      </c>
      <c r="I5640" t="s">
        <v>21</v>
      </c>
      <c r="J5640" t="s">
        <v>48</v>
      </c>
      <c r="K5640">
        <v>60.84</v>
      </c>
      <c r="L5640">
        <v>3</v>
      </c>
      <c r="M5640">
        <v>0</v>
      </c>
      <c r="N5640">
        <v>23.119199999999999</v>
      </c>
      <c r="O5640" s="5">
        <f t="shared" si="88"/>
        <v>0.37999999999999995</v>
      </c>
    </row>
    <row r="5641" spans="1:15" x14ac:dyDescent="0.25">
      <c r="A5641" t="s">
        <v>705</v>
      </c>
      <c r="B5641" t="s">
        <v>38</v>
      </c>
      <c r="C5641" t="s">
        <v>16</v>
      </c>
      <c r="D5641" t="s">
        <v>17</v>
      </c>
      <c r="E5641" t="s">
        <v>228</v>
      </c>
      <c r="F5641" t="s">
        <v>27</v>
      </c>
      <c r="G5641">
        <v>92024</v>
      </c>
      <c r="H5641" t="s">
        <v>31</v>
      </c>
      <c r="I5641" t="s">
        <v>21</v>
      </c>
      <c r="J5641" t="s">
        <v>25</v>
      </c>
      <c r="K5641">
        <v>1325.76</v>
      </c>
      <c r="L5641">
        <v>6</v>
      </c>
      <c r="M5641">
        <v>0.2</v>
      </c>
      <c r="N5641">
        <v>149.148</v>
      </c>
      <c r="O5641" s="5">
        <f t="shared" si="88"/>
        <v>0.1125</v>
      </c>
    </row>
    <row r="5642" spans="1:15" x14ac:dyDescent="0.25">
      <c r="A5642" t="s">
        <v>705</v>
      </c>
      <c r="B5642" t="s">
        <v>38</v>
      </c>
      <c r="C5642" t="s">
        <v>16</v>
      </c>
      <c r="D5642" t="s">
        <v>17</v>
      </c>
      <c r="E5642" t="s">
        <v>228</v>
      </c>
      <c r="F5642" t="s">
        <v>27</v>
      </c>
      <c r="G5642">
        <v>92024</v>
      </c>
      <c r="H5642" t="s">
        <v>31</v>
      </c>
      <c r="I5642" t="s">
        <v>21</v>
      </c>
      <c r="J5642" t="s">
        <v>25</v>
      </c>
      <c r="K5642">
        <v>572.16</v>
      </c>
      <c r="L5642">
        <v>3</v>
      </c>
      <c r="M5642">
        <v>0.2</v>
      </c>
      <c r="N5642">
        <v>35.76</v>
      </c>
      <c r="O5642" s="5">
        <f t="shared" si="88"/>
        <v>6.25E-2</v>
      </c>
    </row>
    <row r="5643" spans="1:15" x14ac:dyDescent="0.25">
      <c r="A5643" t="s">
        <v>950</v>
      </c>
      <c r="B5643" t="s">
        <v>38</v>
      </c>
      <c r="C5643" t="s">
        <v>88</v>
      </c>
      <c r="D5643" t="s">
        <v>17</v>
      </c>
      <c r="E5643" t="s">
        <v>244</v>
      </c>
      <c r="F5643" t="s">
        <v>124</v>
      </c>
      <c r="G5643">
        <v>44107</v>
      </c>
      <c r="H5643" t="s">
        <v>119</v>
      </c>
      <c r="I5643" t="s">
        <v>32</v>
      </c>
      <c r="J5643" t="s">
        <v>80</v>
      </c>
      <c r="K5643">
        <v>28.8</v>
      </c>
      <c r="L5643">
        <v>9</v>
      </c>
      <c r="M5643">
        <v>0.2</v>
      </c>
      <c r="N5643">
        <v>10.08</v>
      </c>
      <c r="O5643" s="5">
        <f t="shared" si="88"/>
        <v>0.35</v>
      </c>
    </row>
    <row r="5644" spans="1:15" x14ac:dyDescent="0.25">
      <c r="A5644" t="s">
        <v>921</v>
      </c>
      <c r="B5644" t="s">
        <v>155</v>
      </c>
      <c r="C5644" t="s">
        <v>88</v>
      </c>
      <c r="D5644" t="s">
        <v>17</v>
      </c>
      <c r="E5644" t="s">
        <v>479</v>
      </c>
      <c r="F5644" t="s">
        <v>51</v>
      </c>
      <c r="G5644">
        <v>6450</v>
      </c>
      <c r="H5644" t="s">
        <v>119</v>
      </c>
      <c r="I5644" t="s">
        <v>32</v>
      </c>
      <c r="J5644" t="s">
        <v>53</v>
      </c>
      <c r="K5644">
        <v>11.12</v>
      </c>
      <c r="L5644">
        <v>4</v>
      </c>
      <c r="M5644">
        <v>0</v>
      </c>
      <c r="N5644">
        <v>2.8912</v>
      </c>
      <c r="O5644" s="5">
        <f t="shared" si="88"/>
        <v>0.26</v>
      </c>
    </row>
    <row r="5645" spans="1:15" x14ac:dyDescent="0.25">
      <c r="A5645" t="s">
        <v>727</v>
      </c>
      <c r="B5645" t="s">
        <v>15</v>
      </c>
      <c r="C5645" t="s">
        <v>88</v>
      </c>
      <c r="D5645" t="s">
        <v>17</v>
      </c>
      <c r="E5645" t="s">
        <v>162</v>
      </c>
      <c r="F5645" t="s">
        <v>71</v>
      </c>
      <c r="G5645">
        <v>31907</v>
      </c>
      <c r="H5645" t="s">
        <v>20</v>
      </c>
      <c r="I5645" t="s">
        <v>21</v>
      </c>
      <c r="J5645" t="s">
        <v>48</v>
      </c>
      <c r="K5645">
        <v>7.04</v>
      </c>
      <c r="L5645">
        <v>4</v>
      </c>
      <c r="M5645">
        <v>0</v>
      </c>
      <c r="N5645">
        <v>3.0975999999999999</v>
      </c>
      <c r="O5645" s="5">
        <f t="shared" si="88"/>
        <v>0.44</v>
      </c>
    </row>
    <row r="5646" spans="1:15" x14ac:dyDescent="0.25">
      <c r="A5646" t="s">
        <v>841</v>
      </c>
      <c r="B5646" t="s">
        <v>15</v>
      </c>
      <c r="C5646" t="s">
        <v>30</v>
      </c>
      <c r="D5646" t="s">
        <v>17</v>
      </c>
      <c r="E5646" t="s">
        <v>398</v>
      </c>
      <c r="F5646" t="s">
        <v>71</v>
      </c>
      <c r="G5646">
        <v>30076</v>
      </c>
      <c r="H5646" t="s">
        <v>20</v>
      </c>
      <c r="I5646" t="s">
        <v>32</v>
      </c>
      <c r="J5646" t="s">
        <v>143</v>
      </c>
      <c r="K5646">
        <v>17.940000000000001</v>
      </c>
      <c r="L5646">
        <v>3</v>
      </c>
      <c r="M5646">
        <v>0</v>
      </c>
      <c r="N5646">
        <v>8.7905999999999995</v>
      </c>
      <c r="O5646" s="5">
        <f t="shared" si="88"/>
        <v>0.48999999999999994</v>
      </c>
    </row>
    <row r="5647" spans="1:15" x14ac:dyDescent="0.25">
      <c r="A5647" t="s">
        <v>636</v>
      </c>
      <c r="B5647" t="s">
        <v>155</v>
      </c>
      <c r="C5647" t="s">
        <v>88</v>
      </c>
      <c r="D5647" t="s">
        <v>17</v>
      </c>
      <c r="E5647" t="s">
        <v>44</v>
      </c>
      <c r="F5647" t="s">
        <v>45</v>
      </c>
      <c r="G5647">
        <v>98105</v>
      </c>
      <c r="H5647" t="s">
        <v>31</v>
      </c>
      <c r="I5647" t="s">
        <v>32</v>
      </c>
      <c r="J5647" t="s">
        <v>64</v>
      </c>
      <c r="K5647">
        <v>34.76</v>
      </c>
      <c r="L5647">
        <v>5</v>
      </c>
      <c r="M5647">
        <v>0.2</v>
      </c>
      <c r="N5647">
        <v>11.297000000000001</v>
      </c>
      <c r="O5647" s="5">
        <f t="shared" si="88"/>
        <v>0.32500000000000001</v>
      </c>
    </row>
    <row r="5648" spans="1:15" x14ac:dyDescent="0.25">
      <c r="A5648" t="s">
        <v>709</v>
      </c>
      <c r="B5648" t="s">
        <v>38</v>
      </c>
      <c r="C5648" t="s">
        <v>30</v>
      </c>
      <c r="D5648" t="s">
        <v>17</v>
      </c>
      <c r="E5648" t="s">
        <v>233</v>
      </c>
      <c r="F5648" t="s">
        <v>139</v>
      </c>
      <c r="G5648">
        <v>7960</v>
      </c>
      <c r="H5648" t="s">
        <v>119</v>
      </c>
      <c r="I5648" t="s">
        <v>21</v>
      </c>
      <c r="J5648" t="s">
        <v>48</v>
      </c>
      <c r="K5648">
        <v>74.45</v>
      </c>
      <c r="L5648">
        <v>5</v>
      </c>
      <c r="M5648">
        <v>0</v>
      </c>
      <c r="N5648">
        <v>20.101500000000001</v>
      </c>
      <c r="O5648" s="5">
        <f t="shared" si="88"/>
        <v>0.27</v>
      </c>
    </row>
    <row r="5649" spans="1:15" x14ac:dyDescent="0.25">
      <c r="A5649" t="s">
        <v>818</v>
      </c>
      <c r="B5649" t="s">
        <v>38</v>
      </c>
      <c r="C5649" t="s">
        <v>30</v>
      </c>
      <c r="D5649" t="s">
        <v>17</v>
      </c>
      <c r="E5649" t="s">
        <v>47</v>
      </c>
      <c r="F5649" t="s">
        <v>100</v>
      </c>
      <c r="G5649">
        <v>22304</v>
      </c>
      <c r="H5649" t="s">
        <v>20</v>
      </c>
      <c r="I5649" t="s">
        <v>21</v>
      </c>
      <c r="J5649" t="s">
        <v>48</v>
      </c>
      <c r="K5649">
        <v>192.22</v>
      </c>
      <c r="L5649">
        <v>14</v>
      </c>
      <c r="M5649">
        <v>0</v>
      </c>
      <c r="N5649">
        <v>69.199200000000005</v>
      </c>
      <c r="O5649" s="5">
        <f t="shared" si="88"/>
        <v>0.36000000000000004</v>
      </c>
    </row>
    <row r="5650" spans="1:15" x14ac:dyDescent="0.25">
      <c r="A5650" t="s">
        <v>967</v>
      </c>
      <c r="B5650" t="s">
        <v>38</v>
      </c>
      <c r="C5650" t="s">
        <v>16</v>
      </c>
      <c r="D5650" t="s">
        <v>17</v>
      </c>
      <c r="E5650" t="s">
        <v>520</v>
      </c>
      <c r="F5650" t="s">
        <v>61</v>
      </c>
      <c r="G5650">
        <v>84106</v>
      </c>
      <c r="H5650" t="s">
        <v>31</v>
      </c>
      <c r="I5650" t="s">
        <v>32</v>
      </c>
      <c r="J5650" t="s">
        <v>80</v>
      </c>
      <c r="K5650">
        <v>19.440000000000001</v>
      </c>
      <c r="L5650">
        <v>3</v>
      </c>
      <c r="M5650">
        <v>0</v>
      </c>
      <c r="N5650">
        <v>9.3312000000000008</v>
      </c>
      <c r="O5650" s="5">
        <f t="shared" si="88"/>
        <v>0.48000000000000004</v>
      </c>
    </row>
    <row r="5651" spans="1:15" x14ac:dyDescent="0.25">
      <c r="A5651" t="s">
        <v>1034</v>
      </c>
      <c r="B5651" t="s">
        <v>15</v>
      </c>
      <c r="C5651" t="s">
        <v>30</v>
      </c>
      <c r="D5651" t="s">
        <v>17</v>
      </c>
      <c r="E5651" t="s">
        <v>92</v>
      </c>
      <c r="F5651" t="s">
        <v>27</v>
      </c>
      <c r="G5651">
        <v>92307</v>
      </c>
      <c r="H5651" t="s">
        <v>31</v>
      </c>
      <c r="I5651" t="s">
        <v>32</v>
      </c>
      <c r="J5651" t="s">
        <v>80</v>
      </c>
      <c r="K5651">
        <v>32.4</v>
      </c>
      <c r="L5651">
        <v>5</v>
      </c>
      <c r="M5651">
        <v>0</v>
      </c>
      <c r="N5651">
        <v>15.552</v>
      </c>
      <c r="O5651" s="5">
        <f t="shared" si="88"/>
        <v>0.48</v>
      </c>
    </row>
    <row r="5652" spans="1:15" x14ac:dyDescent="0.25">
      <c r="A5652" t="s">
        <v>1034</v>
      </c>
      <c r="B5652" t="s">
        <v>15</v>
      </c>
      <c r="C5652" t="s">
        <v>30</v>
      </c>
      <c r="D5652" t="s">
        <v>17</v>
      </c>
      <c r="E5652" t="s">
        <v>92</v>
      </c>
      <c r="F5652" t="s">
        <v>27</v>
      </c>
      <c r="G5652">
        <v>92307</v>
      </c>
      <c r="H5652" t="s">
        <v>31</v>
      </c>
      <c r="I5652" t="s">
        <v>32</v>
      </c>
      <c r="J5652" t="s">
        <v>143</v>
      </c>
      <c r="K5652">
        <v>57.9</v>
      </c>
      <c r="L5652">
        <v>5</v>
      </c>
      <c r="M5652">
        <v>0</v>
      </c>
      <c r="N5652">
        <v>28.95</v>
      </c>
      <c r="O5652" s="5">
        <f t="shared" si="88"/>
        <v>0.5</v>
      </c>
    </row>
    <row r="5653" spans="1:15" x14ac:dyDescent="0.25">
      <c r="A5653" t="s">
        <v>1034</v>
      </c>
      <c r="B5653" t="s">
        <v>15</v>
      </c>
      <c r="C5653" t="s">
        <v>30</v>
      </c>
      <c r="D5653" t="s">
        <v>17</v>
      </c>
      <c r="E5653" t="s">
        <v>92</v>
      </c>
      <c r="F5653" t="s">
        <v>27</v>
      </c>
      <c r="G5653">
        <v>92307</v>
      </c>
      <c r="H5653" t="s">
        <v>31</v>
      </c>
      <c r="I5653" t="s">
        <v>32</v>
      </c>
      <c r="J5653" t="s">
        <v>43</v>
      </c>
      <c r="K5653">
        <v>10.56</v>
      </c>
      <c r="L5653">
        <v>2</v>
      </c>
      <c r="M5653">
        <v>0</v>
      </c>
      <c r="N5653">
        <v>0</v>
      </c>
      <c r="O5653" s="5">
        <f t="shared" si="88"/>
        <v>0</v>
      </c>
    </row>
    <row r="5654" spans="1:15" x14ac:dyDescent="0.25">
      <c r="A5654" t="s">
        <v>1034</v>
      </c>
      <c r="B5654" t="s">
        <v>15</v>
      </c>
      <c r="C5654" t="s">
        <v>30</v>
      </c>
      <c r="D5654" t="s">
        <v>17</v>
      </c>
      <c r="E5654" t="s">
        <v>92</v>
      </c>
      <c r="F5654" t="s">
        <v>27</v>
      </c>
      <c r="G5654">
        <v>92307</v>
      </c>
      <c r="H5654" t="s">
        <v>31</v>
      </c>
      <c r="I5654" t="s">
        <v>21</v>
      </c>
      <c r="J5654" t="s">
        <v>22</v>
      </c>
      <c r="K5654">
        <v>1194.165</v>
      </c>
      <c r="L5654">
        <v>5</v>
      </c>
      <c r="M5654">
        <v>0.15</v>
      </c>
      <c r="N5654">
        <v>210.73500000000001</v>
      </c>
      <c r="O5654" s="5">
        <f t="shared" si="88"/>
        <v>0.17647058823529413</v>
      </c>
    </row>
    <row r="5655" spans="1:15" x14ac:dyDescent="0.25">
      <c r="A5655" t="s">
        <v>652</v>
      </c>
      <c r="B5655" t="s">
        <v>38</v>
      </c>
      <c r="C5655" t="s">
        <v>30</v>
      </c>
      <c r="D5655" t="s">
        <v>17</v>
      </c>
      <c r="E5655" t="s">
        <v>110</v>
      </c>
      <c r="F5655" t="s">
        <v>94</v>
      </c>
      <c r="G5655">
        <v>10009</v>
      </c>
      <c r="H5655" t="s">
        <v>119</v>
      </c>
      <c r="I5655" t="s">
        <v>32</v>
      </c>
      <c r="J5655" t="s">
        <v>80</v>
      </c>
      <c r="K5655">
        <v>40.99</v>
      </c>
      <c r="L5655">
        <v>1</v>
      </c>
      <c r="M5655">
        <v>0</v>
      </c>
      <c r="N5655">
        <v>20.085100000000001</v>
      </c>
      <c r="O5655" s="5">
        <f t="shared" si="88"/>
        <v>0.49</v>
      </c>
    </row>
    <row r="5656" spans="1:15" x14ac:dyDescent="0.25">
      <c r="A5656" t="s">
        <v>721</v>
      </c>
      <c r="B5656" t="s">
        <v>38</v>
      </c>
      <c r="C5656" t="s">
        <v>30</v>
      </c>
      <c r="D5656" t="s">
        <v>17</v>
      </c>
      <c r="E5656" t="s">
        <v>250</v>
      </c>
      <c r="F5656" t="s">
        <v>27</v>
      </c>
      <c r="G5656">
        <v>90805</v>
      </c>
      <c r="H5656" t="s">
        <v>31</v>
      </c>
      <c r="I5656" t="s">
        <v>32</v>
      </c>
      <c r="J5656" t="s">
        <v>53</v>
      </c>
      <c r="K5656">
        <v>2.94</v>
      </c>
      <c r="L5656">
        <v>1</v>
      </c>
      <c r="M5656">
        <v>0</v>
      </c>
      <c r="N5656">
        <v>0.79379999999999995</v>
      </c>
      <c r="O5656" s="5">
        <f t="shared" si="88"/>
        <v>0.26999999999999996</v>
      </c>
    </row>
    <row r="5657" spans="1:15" x14ac:dyDescent="0.25">
      <c r="A5657" t="s">
        <v>771</v>
      </c>
      <c r="B5657" t="s">
        <v>155</v>
      </c>
      <c r="C5657" t="s">
        <v>88</v>
      </c>
      <c r="D5657" t="s">
        <v>17</v>
      </c>
      <c r="E5657" t="s">
        <v>316</v>
      </c>
      <c r="F5657" t="s">
        <v>114</v>
      </c>
      <c r="G5657">
        <v>97301</v>
      </c>
      <c r="H5657" t="s">
        <v>31</v>
      </c>
      <c r="I5657" t="s">
        <v>32</v>
      </c>
      <c r="J5657" t="s">
        <v>64</v>
      </c>
      <c r="K5657">
        <v>45.24</v>
      </c>
      <c r="L5657">
        <v>4</v>
      </c>
      <c r="M5657">
        <v>0.7</v>
      </c>
      <c r="N5657">
        <v>-30.16</v>
      </c>
      <c r="O5657" s="5">
        <f t="shared" si="88"/>
        <v>-0.66666666666666663</v>
      </c>
    </row>
    <row r="5658" spans="1:15" x14ac:dyDescent="0.25">
      <c r="A5658" t="s">
        <v>771</v>
      </c>
      <c r="B5658" t="s">
        <v>155</v>
      </c>
      <c r="C5658" t="s">
        <v>88</v>
      </c>
      <c r="D5658" t="s">
        <v>17</v>
      </c>
      <c r="E5658" t="s">
        <v>316</v>
      </c>
      <c r="F5658" t="s">
        <v>114</v>
      </c>
      <c r="G5658">
        <v>97301</v>
      </c>
      <c r="H5658" t="s">
        <v>31</v>
      </c>
      <c r="I5658" t="s">
        <v>32</v>
      </c>
      <c r="J5658" t="s">
        <v>53</v>
      </c>
      <c r="K5658">
        <v>18.687999999999999</v>
      </c>
      <c r="L5658">
        <v>4</v>
      </c>
      <c r="M5658">
        <v>0.2</v>
      </c>
      <c r="N5658">
        <v>2.3359999999999999</v>
      </c>
      <c r="O5658" s="5">
        <f t="shared" si="88"/>
        <v>0.125</v>
      </c>
    </row>
    <row r="5659" spans="1:15" x14ac:dyDescent="0.25">
      <c r="A5659" t="s">
        <v>771</v>
      </c>
      <c r="B5659" t="s">
        <v>155</v>
      </c>
      <c r="C5659" t="s">
        <v>88</v>
      </c>
      <c r="D5659" t="s">
        <v>17</v>
      </c>
      <c r="E5659" t="s">
        <v>316</v>
      </c>
      <c r="F5659" t="s">
        <v>114</v>
      </c>
      <c r="G5659">
        <v>97301</v>
      </c>
      <c r="H5659" t="s">
        <v>31</v>
      </c>
      <c r="I5659" t="s">
        <v>32</v>
      </c>
      <c r="J5659" t="s">
        <v>80</v>
      </c>
      <c r="K5659">
        <v>11.648</v>
      </c>
      <c r="L5659">
        <v>2</v>
      </c>
      <c r="M5659">
        <v>0.2</v>
      </c>
      <c r="N5659">
        <v>3.7856000000000001</v>
      </c>
      <c r="O5659" s="5">
        <f t="shared" si="88"/>
        <v>0.32500000000000001</v>
      </c>
    </row>
    <row r="5660" spans="1:15" x14ac:dyDescent="0.25">
      <c r="A5660" t="s">
        <v>771</v>
      </c>
      <c r="B5660" t="s">
        <v>155</v>
      </c>
      <c r="C5660" t="s">
        <v>88</v>
      </c>
      <c r="D5660" t="s">
        <v>17</v>
      </c>
      <c r="E5660" t="s">
        <v>316</v>
      </c>
      <c r="F5660" t="s">
        <v>114</v>
      </c>
      <c r="G5660">
        <v>97301</v>
      </c>
      <c r="H5660" t="s">
        <v>31</v>
      </c>
      <c r="I5660" t="s">
        <v>58</v>
      </c>
      <c r="J5660" t="s">
        <v>129</v>
      </c>
      <c r="K5660">
        <v>112.776</v>
      </c>
      <c r="L5660">
        <v>3</v>
      </c>
      <c r="M5660">
        <v>0.2</v>
      </c>
      <c r="N5660">
        <v>-8.4581999999999997</v>
      </c>
      <c r="O5660" s="5">
        <f t="shared" si="88"/>
        <v>-7.4999999999999997E-2</v>
      </c>
    </row>
    <row r="5661" spans="1:15" x14ac:dyDescent="0.25">
      <c r="A5661" t="s">
        <v>771</v>
      </c>
      <c r="B5661" t="s">
        <v>155</v>
      </c>
      <c r="C5661" t="s">
        <v>88</v>
      </c>
      <c r="D5661" t="s">
        <v>17</v>
      </c>
      <c r="E5661" t="s">
        <v>316</v>
      </c>
      <c r="F5661" t="s">
        <v>114</v>
      </c>
      <c r="G5661">
        <v>97301</v>
      </c>
      <c r="H5661" t="s">
        <v>31</v>
      </c>
      <c r="I5661" t="s">
        <v>21</v>
      </c>
      <c r="J5661" t="s">
        <v>39</v>
      </c>
      <c r="K5661">
        <v>377.45</v>
      </c>
      <c r="L5661">
        <v>5</v>
      </c>
      <c r="M5661">
        <v>0.5</v>
      </c>
      <c r="N5661">
        <v>-264.21499999999997</v>
      </c>
      <c r="O5661" s="5">
        <f t="shared" si="88"/>
        <v>-0.7</v>
      </c>
    </row>
    <row r="5662" spans="1:15" x14ac:dyDescent="0.25">
      <c r="A5662" t="s">
        <v>771</v>
      </c>
      <c r="B5662" t="s">
        <v>155</v>
      </c>
      <c r="C5662" t="s">
        <v>88</v>
      </c>
      <c r="D5662" t="s">
        <v>17</v>
      </c>
      <c r="E5662" t="s">
        <v>316</v>
      </c>
      <c r="F5662" t="s">
        <v>114</v>
      </c>
      <c r="G5662">
        <v>97301</v>
      </c>
      <c r="H5662" t="s">
        <v>31</v>
      </c>
      <c r="I5662" t="s">
        <v>32</v>
      </c>
      <c r="J5662" t="s">
        <v>33</v>
      </c>
      <c r="K5662">
        <v>15.936</v>
      </c>
      <c r="L5662">
        <v>4</v>
      </c>
      <c r="M5662">
        <v>0.2</v>
      </c>
      <c r="N5662">
        <v>5.1791999999999998</v>
      </c>
      <c r="O5662" s="5">
        <f t="shared" si="88"/>
        <v>0.32500000000000001</v>
      </c>
    </row>
    <row r="5663" spans="1:15" x14ac:dyDescent="0.25">
      <c r="A5663" t="s">
        <v>771</v>
      </c>
      <c r="B5663" t="s">
        <v>155</v>
      </c>
      <c r="C5663" t="s">
        <v>88</v>
      </c>
      <c r="D5663" t="s">
        <v>17</v>
      </c>
      <c r="E5663" t="s">
        <v>316</v>
      </c>
      <c r="F5663" t="s">
        <v>114</v>
      </c>
      <c r="G5663">
        <v>97301</v>
      </c>
      <c r="H5663" t="s">
        <v>31</v>
      </c>
      <c r="I5663" t="s">
        <v>58</v>
      </c>
      <c r="J5663" t="s">
        <v>59</v>
      </c>
      <c r="K5663">
        <v>28.68</v>
      </c>
      <c r="L5663">
        <v>3</v>
      </c>
      <c r="M5663">
        <v>0.2</v>
      </c>
      <c r="N5663">
        <v>-7.17</v>
      </c>
      <c r="O5663" s="5">
        <f t="shared" si="88"/>
        <v>-0.25</v>
      </c>
    </row>
    <row r="5664" spans="1:15" x14ac:dyDescent="0.25">
      <c r="A5664" t="s">
        <v>666</v>
      </c>
      <c r="B5664" t="s">
        <v>38</v>
      </c>
      <c r="C5664" t="s">
        <v>88</v>
      </c>
      <c r="D5664" t="s">
        <v>17</v>
      </c>
      <c r="E5664" t="s">
        <v>126</v>
      </c>
      <c r="F5664" t="s">
        <v>46</v>
      </c>
      <c r="G5664">
        <v>80013</v>
      </c>
      <c r="H5664" t="s">
        <v>31</v>
      </c>
      <c r="I5664" t="s">
        <v>21</v>
      </c>
      <c r="J5664" t="s">
        <v>48</v>
      </c>
      <c r="K5664">
        <v>21.44</v>
      </c>
      <c r="L5664">
        <v>2</v>
      </c>
      <c r="M5664">
        <v>0.2</v>
      </c>
      <c r="N5664">
        <v>7.5039999999999996</v>
      </c>
      <c r="O5664" s="5">
        <f t="shared" si="88"/>
        <v>0.35</v>
      </c>
    </row>
    <row r="5665" spans="1:15" x14ac:dyDescent="0.25">
      <c r="A5665" t="s">
        <v>666</v>
      </c>
      <c r="B5665" t="s">
        <v>38</v>
      </c>
      <c r="C5665" t="s">
        <v>88</v>
      </c>
      <c r="D5665" t="s">
        <v>17</v>
      </c>
      <c r="E5665" t="s">
        <v>126</v>
      </c>
      <c r="F5665" t="s">
        <v>46</v>
      </c>
      <c r="G5665">
        <v>80013</v>
      </c>
      <c r="H5665" t="s">
        <v>31</v>
      </c>
      <c r="I5665" t="s">
        <v>32</v>
      </c>
      <c r="J5665" t="s">
        <v>43</v>
      </c>
      <c r="K5665">
        <v>511.05599999999998</v>
      </c>
      <c r="L5665">
        <v>9</v>
      </c>
      <c r="M5665">
        <v>0.2</v>
      </c>
      <c r="N5665">
        <v>-95.822999999999993</v>
      </c>
      <c r="O5665" s="5">
        <f t="shared" si="88"/>
        <v>-0.1875</v>
      </c>
    </row>
    <row r="5666" spans="1:15" x14ac:dyDescent="0.25">
      <c r="A5666" t="s">
        <v>678</v>
      </c>
      <c r="B5666" t="s">
        <v>578</v>
      </c>
      <c r="C5666" t="s">
        <v>30</v>
      </c>
      <c r="D5666" t="s">
        <v>17</v>
      </c>
      <c r="E5666" t="s">
        <v>179</v>
      </c>
      <c r="F5666" t="s">
        <v>124</v>
      </c>
      <c r="G5666">
        <v>43055</v>
      </c>
      <c r="H5666" t="s">
        <v>119</v>
      </c>
      <c r="I5666" t="s">
        <v>32</v>
      </c>
      <c r="J5666" t="s">
        <v>53</v>
      </c>
      <c r="K5666">
        <v>18.655999999999999</v>
      </c>
      <c r="L5666">
        <v>2</v>
      </c>
      <c r="M5666">
        <v>0.2</v>
      </c>
      <c r="N5666">
        <v>1.3992</v>
      </c>
      <c r="O5666" s="5">
        <f t="shared" si="88"/>
        <v>7.5000000000000011E-2</v>
      </c>
    </row>
    <row r="5667" spans="1:15" x14ac:dyDescent="0.25">
      <c r="A5667" t="s">
        <v>678</v>
      </c>
      <c r="B5667" t="s">
        <v>578</v>
      </c>
      <c r="C5667" t="s">
        <v>30</v>
      </c>
      <c r="D5667" t="s">
        <v>17</v>
      </c>
      <c r="E5667" t="s">
        <v>179</v>
      </c>
      <c r="F5667" t="s">
        <v>124</v>
      </c>
      <c r="G5667">
        <v>43055</v>
      </c>
      <c r="H5667" t="s">
        <v>119</v>
      </c>
      <c r="I5667" t="s">
        <v>32</v>
      </c>
      <c r="J5667" t="s">
        <v>64</v>
      </c>
      <c r="K5667">
        <v>11.087999999999999</v>
      </c>
      <c r="L5667">
        <v>7</v>
      </c>
      <c r="M5667">
        <v>0.7</v>
      </c>
      <c r="N5667">
        <v>-8.1311999999999998</v>
      </c>
      <c r="O5667" s="5">
        <f t="shared" si="88"/>
        <v>-0.73333333333333339</v>
      </c>
    </row>
    <row r="5668" spans="1:15" x14ac:dyDescent="0.25">
      <c r="A5668" t="s">
        <v>678</v>
      </c>
      <c r="B5668" t="s">
        <v>578</v>
      </c>
      <c r="C5668" t="s">
        <v>30</v>
      </c>
      <c r="D5668" t="s">
        <v>17</v>
      </c>
      <c r="E5668" t="s">
        <v>179</v>
      </c>
      <c r="F5668" t="s">
        <v>124</v>
      </c>
      <c r="G5668">
        <v>43055</v>
      </c>
      <c r="H5668" t="s">
        <v>119</v>
      </c>
      <c r="I5668" t="s">
        <v>32</v>
      </c>
      <c r="J5668" t="s">
        <v>43</v>
      </c>
      <c r="K5668">
        <v>66.688000000000002</v>
      </c>
      <c r="L5668">
        <v>1</v>
      </c>
      <c r="M5668">
        <v>0.2</v>
      </c>
      <c r="N5668">
        <v>4.1680000000000001</v>
      </c>
      <c r="O5668" s="5">
        <f t="shared" si="88"/>
        <v>6.25E-2</v>
      </c>
    </row>
    <row r="5669" spans="1:15" x14ac:dyDescent="0.25">
      <c r="A5669" t="s">
        <v>678</v>
      </c>
      <c r="B5669" t="s">
        <v>578</v>
      </c>
      <c r="C5669" t="s">
        <v>30</v>
      </c>
      <c r="D5669" t="s">
        <v>17</v>
      </c>
      <c r="E5669" t="s">
        <v>179</v>
      </c>
      <c r="F5669" t="s">
        <v>124</v>
      </c>
      <c r="G5669">
        <v>43055</v>
      </c>
      <c r="H5669" t="s">
        <v>119</v>
      </c>
      <c r="I5669" t="s">
        <v>32</v>
      </c>
      <c r="J5669" t="s">
        <v>43</v>
      </c>
      <c r="K5669">
        <v>99.488</v>
      </c>
      <c r="L5669">
        <v>2</v>
      </c>
      <c r="M5669">
        <v>0.2</v>
      </c>
      <c r="N5669">
        <v>8.7051999999999996</v>
      </c>
      <c r="O5669" s="5">
        <f t="shared" si="88"/>
        <v>8.7499999999999994E-2</v>
      </c>
    </row>
    <row r="5670" spans="1:15" x14ac:dyDescent="0.25">
      <c r="A5670" t="s">
        <v>636</v>
      </c>
      <c r="B5670" t="s">
        <v>38</v>
      </c>
      <c r="C5670" t="s">
        <v>16</v>
      </c>
      <c r="D5670" t="s">
        <v>17</v>
      </c>
      <c r="E5670" t="s">
        <v>44</v>
      </c>
      <c r="F5670" t="s">
        <v>45</v>
      </c>
      <c r="G5670">
        <v>98103</v>
      </c>
      <c r="H5670" t="s">
        <v>31</v>
      </c>
      <c r="I5670" t="s">
        <v>32</v>
      </c>
      <c r="J5670" t="s">
        <v>33</v>
      </c>
      <c r="K5670">
        <v>14.62</v>
      </c>
      <c r="L5670">
        <v>2</v>
      </c>
      <c r="M5670">
        <v>0</v>
      </c>
      <c r="N5670">
        <v>6.8714000000000004</v>
      </c>
      <c r="O5670" s="5">
        <f t="shared" si="88"/>
        <v>0.47000000000000003</v>
      </c>
    </row>
    <row r="5671" spans="1:15" x14ac:dyDescent="0.25">
      <c r="A5671" t="s">
        <v>636</v>
      </c>
      <c r="B5671" t="s">
        <v>38</v>
      </c>
      <c r="C5671" t="s">
        <v>16</v>
      </c>
      <c r="D5671" t="s">
        <v>17</v>
      </c>
      <c r="E5671" t="s">
        <v>44</v>
      </c>
      <c r="F5671" t="s">
        <v>45</v>
      </c>
      <c r="G5671">
        <v>98103</v>
      </c>
      <c r="H5671" t="s">
        <v>31</v>
      </c>
      <c r="I5671" t="s">
        <v>32</v>
      </c>
      <c r="J5671" t="s">
        <v>64</v>
      </c>
      <c r="K5671">
        <v>53.984000000000002</v>
      </c>
      <c r="L5671">
        <v>14</v>
      </c>
      <c r="M5671">
        <v>0.2</v>
      </c>
      <c r="N5671">
        <v>17.544799999999999</v>
      </c>
      <c r="O5671" s="5">
        <f t="shared" si="88"/>
        <v>0.32499999999999996</v>
      </c>
    </row>
    <row r="5672" spans="1:15" x14ac:dyDescent="0.25">
      <c r="A5672" t="s">
        <v>636</v>
      </c>
      <c r="B5672" t="s">
        <v>38</v>
      </c>
      <c r="C5672" t="s">
        <v>16</v>
      </c>
      <c r="D5672" t="s">
        <v>17</v>
      </c>
      <c r="E5672" t="s">
        <v>44</v>
      </c>
      <c r="F5672" t="s">
        <v>45</v>
      </c>
      <c r="G5672">
        <v>98103</v>
      </c>
      <c r="H5672" t="s">
        <v>31</v>
      </c>
      <c r="I5672" t="s">
        <v>58</v>
      </c>
      <c r="J5672" t="s">
        <v>129</v>
      </c>
      <c r="K5672">
        <v>389.97</v>
      </c>
      <c r="L5672">
        <v>3</v>
      </c>
      <c r="M5672">
        <v>0</v>
      </c>
      <c r="N5672">
        <v>132.5898</v>
      </c>
      <c r="O5672" s="5">
        <f t="shared" si="88"/>
        <v>0.33999999999999997</v>
      </c>
    </row>
    <row r="5673" spans="1:15" x14ac:dyDescent="0.25">
      <c r="A5673" t="s">
        <v>1147</v>
      </c>
      <c r="B5673" t="s">
        <v>15</v>
      </c>
      <c r="C5673" t="s">
        <v>16</v>
      </c>
      <c r="D5673" t="s">
        <v>17</v>
      </c>
      <c r="E5673" t="s">
        <v>588</v>
      </c>
      <c r="F5673" t="s">
        <v>75</v>
      </c>
      <c r="G5673">
        <v>83201</v>
      </c>
      <c r="H5673" t="s">
        <v>31</v>
      </c>
      <c r="I5673" t="s">
        <v>21</v>
      </c>
      <c r="J5673" t="s">
        <v>48</v>
      </c>
      <c r="K5673">
        <v>355.36</v>
      </c>
      <c r="L5673">
        <v>4</v>
      </c>
      <c r="M5673">
        <v>0</v>
      </c>
      <c r="N5673">
        <v>92.393600000000006</v>
      </c>
      <c r="O5673" s="5">
        <f t="shared" si="88"/>
        <v>0.26</v>
      </c>
    </row>
    <row r="5674" spans="1:15" x14ac:dyDescent="0.25">
      <c r="A5674" t="s">
        <v>1147</v>
      </c>
      <c r="B5674" t="s">
        <v>15</v>
      </c>
      <c r="C5674" t="s">
        <v>16</v>
      </c>
      <c r="D5674" t="s">
        <v>17</v>
      </c>
      <c r="E5674" t="s">
        <v>588</v>
      </c>
      <c r="F5674" t="s">
        <v>75</v>
      </c>
      <c r="G5674">
        <v>83201</v>
      </c>
      <c r="H5674" t="s">
        <v>31</v>
      </c>
      <c r="I5674" t="s">
        <v>58</v>
      </c>
      <c r="J5674" t="s">
        <v>59</v>
      </c>
      <c r="K5674">
        <v>140.376</v>
      </c>
      <c r="L5674">
        <v>3</v>
      </c>
      <c r="M5674">
        <v>0.2</v>
      </c>
      <c r="N5674">
        <v>8.7735000000000003</v>
      </c>
      <c r="O5674" s="5">
        <f t="shared" si="88"/>
        <v>6.25E-2</v>
      </c>
    </row>
    <row r="5675" spans="1:15" x14ac:dyDescent="0.25">
      <c r="A5675" t="s">
        <v>694</v>
      </c>
      <c r="B5675" t="s">
        <v>38</v>
      </c>
      <c r="C5675" t="s">
        <v>30</v>
      </c>
      <c r="D5675" t="s">
        <v>17</v>
      </c>
      <c r="E5675" t="s">
        <v>211</v>
      </c>
      <c r="F5675" t="s">
        <v>50</v>
      </c>
      <c r="G5675">
        <v>75081</v>
      </c>
      <c r="H5675" t="s">
        <v>89</v>
      </c>
      <c r="I5675" t="s">
        <v>32</v>
      </c>
      <c r="J5675" t="s">
        <v>143</v>
      </c>
      <c r="K5675">
        <v>15.84</v>
      </c>
      <c r="L5675">
        <v>2</v>
      </c>
      <c r="M5675">
        <v>0.2</v>
      </c>
      <c r="N5675">
        <v>5.5439999999999996</v>
      </c>
      <c r="O5675" s="5">
        <f t="shared" si="88"/>
        <v>0.35</v>
      </c>
    </row>
    <row r="5676" spans="1:15" x14ac:dyDescent="0.25">
      <c r="A5676" t="s">
        <v>694</v>
      </c>
      <c r="B5676" t="s">
        <v>38</v>
      </c>
      <c r="C5676" t="s">
        <v>30</v>
      </c>
      <c r="D5676" t="s">
        <v>17</v>
      </c>
      <c r="E5676" t="s">
        <v>211</v>
      </c>
      <c r="F5676" t="s">
        <v>50</v>
      </c>
      <c r="G5676">
        <v>75081</v>
      </c>
      <c r="H5676" t="s">
        <v>89</v>
      </c>
      <c r="I5676" t="s">
        <v>32</v>
      </c>
      <c r="J5676" t="s">
        <v>80</v>
      </c>
      <c r="K5676">
        <v>8.4480000000000004</v>
      </c>
      <c r="L5676">
        <v>2</v>
      </c>
      <c r="M5676">
        <v>0.2</v>
      </c>
      <c r="N5676">
        <v>2.64</v>
      </c>
      <c r="O5676" s="5">
        <f t="shared" si="88"/>
        <v>0.3125</v>
      </c>
    </row>
    <row r="5677" spans="1:15" x14ac:dyDescent="0.25">
      <c r="A5677" t="s">
        <v>636</v>
      </c>
      <c r="B5677" t="s">
        <v>38</v>
      </c>
      <c r="C5677" t="s">
        <v>16</v>
      </c>
      <c r="D5677" t="s">
        <v>17</v>
      </c>
      <c r="E5677" t="s">
        <v>44</v>
      </c>
      <c r="F5677" t="s">
        <v>45</v>
      </c>
      <c r="G5677">
        <v>98105</v>
      </c>
      <c r="H5677" t="s">
        <v>31</v>
      </c>
      <c r="I5677" t="s">
        <v>32</v>
      </c>
      <c r="J5677" t="s">
        <v>80</v>
      </c>
      <c r="K5677">
        <v>12.96</v>
      </c>
      <c r="L5677">
        <v>2</v>
      </c>
      <c r="M5677">
        <v>0</v>
      </c>
      <c r="N5677">
        <v>6.2207999999999997</v>
      </c>
      <c r="O5677" s="5">
        <f t="shared" si="88"/>
        <v>0.47999999999999993</v>
      </c>
    </row>
    <row r="5678" spans="1:15" x14ac:dyDescent="0.25">
      <c r="A5678" t="s">
        <v>636</v>
      </c>
      <c r="B5678" t="s">
        <v>38</v>
      </c>
      <c r="C5678" t="s">
        <v>30</v>
      </c>
      <c r="D5678" t="s">
        <v>17</v>
      </c>
      <c r="E5678" t="s">
        <v>44</v>
      </c>
      <c r="F5678" t="s">
        <v>45</v>
      </c>
      <c r="G5678">
        <v>98115</v>
      </c>
      <c r="H5678" t="s">
        <v>31</v>
      </c>
      <c r="I5678" t="s">
        <v>58</v>
      </c>
      <c r="J5678" t="s">
        <v>59</v>
      </c>
      <c r="K5678">
        <v>57.408000000000001</v>
      </c>
      <c r="L5678">
        <v>6</v>
      </c>
      <c r="M5678">
        <v>0.2</v>
      </c>
      <c r="N5678">
        <v>5.7408000000000001</v>
      </c>
      <c r="O5678" s="5">
        <f t="shared" si="88"/>
        <v>0.1</v>
      </c>
    </row>
    <row r="5679" spans="1:15" x14ac:dyDescent="0.25">
      <c r="A5679" t="s">
        <v>636</v>
      </c>
      <c r="B5679" t="s">
        <v>38</v>
      </c>
      <c r="C5679" t="s">
        <v>30</v>
      </c>
      <c r="D5679" t="s">
        <v>17</v>
      </c>
      <c r="E5679" t="s">
        <v>44</v>
      </c>
      <c r="F5679" t="s">
        <v>45</v>
      </c>
      <c r="G5679">
        <v>98115</v>
      </c>
      <c r="H5679" t="s">
        <v>31</v>
      </c>
      <c r="I5679" t="s">
        <v>58</v>
      </c>
      <c r="J5679" t="s">
        <v>129</v>
      </c>
      <c r="K5679">
        <v>27.6</v>
      </c>
      <c r="L5679">
        <v>4</v>
      </c>
      <c r="M5679">
        <v>0</v>
      </c>
      <c r="N5679">
        <v>2.2080000000000002</v>
      </c>
      <c r="O5679" s="5">
        <f t="shared" si="88"/>
        <v>0.08</v>
      </c>
    </row>
    <row r="5680" spans="1:15" x14ac:dyDescent="0.25">
      <c r="A5680" t="s">
        <v>654</v>
      </c>
      <c r="B5680" t="s">
        <v>38</v>
      </c>
      <c r="C5680" t="s">
        <v>16</v>
      </c>
      <c r="D5680" t="s">
        <v>17</v>
      </c>
      <c r="E5680" t="s">
        <v>116</v>
      </c>
      <c r="F5680" t="s">
        <v>74</v>
      </c>
      <c r="G5680">
        <v>60610</v>
      </c>
      <c r="H5680" t="s">
        <v>89</v>
      </c>
      <c r="I5680" t="s">
        <v>21</v>
      </c>
      <c r="J5680" t="s">
        <v>48</v>
      </c>
      <c r="K5680">
        <v>38.975999999999999</v>
      </c>
      <c r="L5680">
        <v>3</v>
      </c>
      <c r="M5680">
        <v>0.6</v>
      </c>
      <c r="N5680">
        <v>-50.668799999999997</v>
      </c>
      <c r="O5680" s="5">
        <f t="shared" si="88"/>
        <v>-1.3</v>
      </c>
    </row>
    <row r="5681" spans="1:15" x14ac:dyDescent="0.25">
      <c r="A5681" t="s">
        <v>1148</v>
      </c>
      <c r="B5681" t="s">
        <v>38</v>
      </c>
      <c r="C5681" t="s">
        <v>88</v>
      </c>
      <c r="D5681" t="s">
        <v>17</v>
      </c>
      <c r="E5681" t="s">
        <v>417</v>
      </c>
      <c r="F5681" t="s">
        <v>82</v>
      </c>
      <c r="G5681">
        <v>49423</v>
      </c>
      <c r="H5681" t="s">
        <v>89</v>
      </c>
      <c r="I5681" t="s">
        <v>32</v>
      </c>
      <c r="J5681" t="s">
        <v>195</v>
      </c>
      <c r="K5681">
        <v>20.440000000000001</v>
      </c>
      <c r="L5681">
        <v>7</v>
      </c>
      <c r="M5681">
        <v>0</v>
      </c>
      <c r="N5681">
        <v>9.1980000000000004</v>
      </c>
      <c r="O5681" s="5">
        <f t="shared" si="88"/>
        <v>0.45</v>
      </c>
    </row>
    <row r="5682" spans="1:15" x14ac:dyDescent="0.25">
      <c r="A5682" t="s">
        <v>1148</v>
      </c>
      <c r="B5682" t="s">
        <v>38</v>
      </c>
      <c r="C5682" t="s">
        <v>88</v>
      </c>
      <c r="D5682" t="s">
        <v>17</v>
      </c>
      <c r="E5682" t="s">
        <v>417</v>
      </c>
      <c r="F5682" t="s">
        <v>82</v>
      </c>
      <c r="G5682">
        <v>49423</v>
      </c>
      <c r="H5682" t="s">
        <v>89</v>
      </c>
      <c r="I5682" t="s">
        <v>32</v>
      </c>
      <c r="J5682" t="s">
        <v>80</v>
      </c>
      <c r="K5682">
        <v>109.92</v>
      </c>
      <c r="L5682">
        <v>2</v>
      </c>
      <c r="M5682">
        <v>0</v>
      </c>
      <c r="N5682">
        <v>53.860799999999998</v>
      </c>
      <c r="O5682" s="5">
        <f t="shared" si="88"/>
        <v>0.49</v>
      </c>
    </row>
    <row r="5683" spans="1:15" x14ac:dyDescent="0.25">
      <c r="A5683" t="s">
        <v>1077</v>
      </c>
      <c r="B5683" t="s">
        <v>38</v>
      </c>
      <c r="C5683" t="s">
        <v>16</v>
      </c>
      <c r="D5683" t="s">
        <v>17</v>
      </c>
      <c r="E5683" t="s">
        <v>194</v>
      </c>
      <c r="F5683" t="s">
        <v>131</v>
      </c>
      <c r="G5683">
        <v>74012</v>
      </c>
      <c r="H5683" t="s">
        <v>89</v>
      </c>
      <c r="I5683" t="s">
        <v>32</v>
      </c>
      <c r="J5683" t="s">
        <v>64</v>
      </c>
      <c r="K5683">
        <v>6.38</v>
      </c>
      <c r="L5683">
        <v>1</v>
      </c>
      <c r="M5683">
        <v>0</v>
      </c>
      <c r="N5683">
        <v>2.9348000000000001</v>
      </c>
      <c r="O5683" s="5">
        <f t="shared" si="88"/>
        <v>0.46</v>
      </c>
    </row>
    <row r="5684" spans="1:15" x14ac:dyDescent="0.25">
      <c r="A5684" t="s">
        <v>1077</v>
      </c>
      <c r="B5684" t="s">
        <v>38</v>
      </c>
      <c r="C5684" t="s">
        <v>16</v>
      </c>
      <c r="D5684" t="s">
        <v>17</v>
      </c>
      <c r="E5684" t="s">
        <v>194</v>
      </c>
      <c r="F5684" t="s">
        <v>131</v>
      </c>
      <c r="G5684">
        <v>74012</v>
      </c>
      <c r="H5684" t="s">
        <v>89</v>
      </c>
      <c r="I5684" t="s">
        <v>32</v>
      </c>
      <c r="J5684" t="s">
        <v>80</v>
      </c>
      <c r="K5684">
        <v>6.48</v>
      </c>
      <c r="L5684">
        <v>1</v>
      </c>
      <c r="M5684">
        <v>0</v>
      </c>
      <c r="N5684">
        <v>3.1103999999999998</v>
      </c>
      <c r="O5684" s="5">
        <f t="shared" si="88"/>
        <v>0.47999999999999993</v>
      </c>
    </row>
    <row r="5685" spans="1:15" x14ac:dyDescent="0.25">
      <c r="A5685" t="s">
        <v>1110</v>
      </c>
      <c r="B5685" t="s">
        <v>38</v>
      </c>
      <c r="C5685" t="s">
        <v>16</v>
      </c>
      <c r="D5685" t="s">
        <v>17</v>
      </c>
      <c r="E5685" t="s">
        <v>112</v>
      </c>
      <c r="F5685" t="s">
        <v>71</v>
      </c>
      <c r="G5685">
        <v>30605</v>
      </c>
      <c r="H5685" t="s">
        <v>20</v>
      </c>
      <c r="I5685" t="s">
        <v>32</v>
      </c>
      <c r="J5685" t="s">
        <v>80</v>
      </c>
      <c r="K5685">
        <v>15.84</v>
      </c>
      <c r="L5685">
        <v>3</v>
      </c>
      <c r="M5685">
        <v>0</v>
      </c>
      <c r="N5685">
        <v>7.1280000000000001</v>
      </c>
      <c r="O5685" s="5">
        <f t="shared" si="88"/>
        <v>0.45</v>
      </c>
    </row>
    <row r="5686" spans="1:15" x14ac:dyDescent="0.25">
      <c r="A5686" t="s">
        <v>1110</v>
      </c>
      <c r="B5686" t="s">
        <v>38</v>
      </c>
      <c r="C5686" t="s">
        <v>16</v>
      </c>
      <c r="D5686" t="s">
        <v>17</v>
      </c>
      <c r="E5686" t="s">
        <v>112</v>
      </c>
      <c r="F5686" t="s">
        <v>71</v>
      </c>
      <c r="G5686">
        <v>30605</v>
      </c>
      <c r="H5686" t="s">
        <v>20</v>
      </c>
      <c r="I5686" t="s">
        <v>58</v>
      </c>
      <c r="J5686" t="s">
        <v>59</v>
      </c>
      <c r="K5686">
        <v>1049.93</v>
      </c>
      <c r="L5686">
        <v>7</v>
      </c>
      <c r="M5686">
        <v>0</v>
      </c>
      <c r="N5686">
        <v>293.98039999999997</v>
      </c>
      <c r="O5686" s="5">
        <f t="shared" si="88"/>
        <v>0.27999999999999997</v>
      </c>
    </row>
    <row r="5687" spans="1:15" x14ac:dyDescent="0.25">
      <c r="A5687" t="s">
        <v>1110</v>
      </c>
      <c r="B5687" t="s">
        <v>38</v>
      </c>
      <c r="C5687" t="s">
        <v>16</v>
      </c>
      <c r="D5687" t="s">
        <v>17</v>
      </c>
      <c r="E5687" t="s">
        <v>112</v>
      </c>
      <c r="F5687" t="s">
        <v>71</v>
      </c>
      <c r="G5687">
        <v>30605</v>
      </c>
      <c r="H5687" t="s">
        <v>20</v>
      </c>
      <c r="I5687" t="s">
        <v>32</v>
      </c>
      <c r="J5687" t="s">
        <v>68</v>
      </c>
      <c r="K5687">
        <v>154.9</v>
      </c>
      <c r="L5687">
        <v>5</v>
      </c>
      <c r="M5687">
        <v>0</v>
      </c>
      <c r="N5687">
        <v>40.274000000000001</v>
      </c>
      <c r="O5687" s="5">
        <f t="shared" si="88"/>
        <v>0.26</v>
      </c>
    </row>
    <row r="5688" spans="1:15" x14ac:dyDescent="0.25">
      <c r="A5688" t="s">
        <v>636</v>
      </c>
      <c r="B5688" t="s">
        <v>578</v>
      </c>
      <c r="C5688" t="s">
        <v>16</v>
      </c>
      <c r="D5688" t="s">
        <v>17</v>
      </c>
      <c r="E5688" t="s">
        <v>44</v>
      </c>
      <c r="F5688" t="s">
        <v>45</v>
      </c>
      <c r="G5688">
        <v>98105</v>
      </c>
      <c r="H5688" t="s">
        <v>31</v>
      </c>
      <c r="I5688" t="s">
        <v>32</v>
      </c>
      <c r="J5688" t="s">
        <v>64</v>
      </c>
      <c r="K5688">
        <v>98.352000000000004</v>
      </c>
      <c r="L5688">
        <v>3</v>
      </c>
      <c r="M5688">
        <v>0.2</v>
      </c>
      <c r="N5688">
        <v>35.6526</v>
      </c>
      <c r="O5688" s="5">
        <f t="shared" si="88"/>
        <v>0.36249999999999999</v>
      </c>
    </row>
    <row r="5689" spans="1:15" x14ac:dyDescent="0.25">
      <c r="A5689" t="s">
        <v>935</v>
      </c>
      <c r="B5689" t="s">
        <v>578</v>
      </c>
      <c r="C5689" t="s">
        <v>16</v>
      </c>
      <c r="D5689" t="s">
        <v>17</v>
      </c>
      <c r="E5689" t="s">
        <v>87</v>
      </c>
      <c r="F5689" t="s">
        <v>35</v>
      </c>
      <c r="G5689">
        <v>32712</v>
      </c>
      <c r="H5689" t="s">
        <v>20</v>
      </c>
      <c r="I5689" t="s">
        <v>32</v>
      </c>
      <c r="J5689" t="s">
        <v>195</v>
      </c>
      <c r="K5689">
        <v>14.32</v>
      </c>
      <c r="L5689">
        <v>5</v>
      </c>
      <c r="M5689">
        <v>0.2</v>
      </c>
      <c r="N5689">
        <v>5.1909999999999998</v>
      </c>
      <c r="O5689" s="5">
        <f t="shared" si="88"/>
        <v>0.36249999999999999</v>
      </c>
    </row>
    <row r="5690" spans="1:15" x14ac:dyDescent="0.25">
      <c r="A5690" t="s">
        <v>935</v>
      </c>
      <c r="B5690" t="s">
        <v>578</v>
      </c>
      <c r="C5690" t="s">
        <v>16</v>
      </c>
      <c r="D5690" t="s">
        <v>17</v>
      </c>
      <c r="E5690" t="s">
        <v>87</v>
      </c>
      <c r="F5690" t="s">
        <v>35</v>
      </c>
      <c r="G5690">
        <v>32712</v>
      </c>
      <c r="H5690" t="s">
        <v>20</v>
      </c>
      <c r="I5690" t="s">
        <v>21</v>
      </c>
      <c r="J5690" t="s">
        <v>48</v>
      </c>
      <c r="K5690">
        <v>129.88800000000001</v>
      </c>
      <c r="L5690">
        <v>6</v>
      </c>
      <c r="M5690">
        <v>0.2</v>
      </c>
      <c r="N5690">
        <v>12.988799999999999</v>
      </c>
      <c r="O5690" s="5">
        <f t="shared" si="88"/>
        <v>9.9999999999999992E-2</v>
      </c>
    </row>
    <row r="5691" spans="1:15" x14ac:dyDescent="0.25">
      <c r="A5691" t="s">
        <v>935</v>
      </c>
      <c r="B5691" t="s">
        <v>578</v>
      </c>
      <c r="C5691" t="s">
        <v>16</v>
      </c>
      <c r="D5691" t="s">
        <v>17</v>
      </c>
      <c r="E5691" t="s">
        <v>87</v>
      </c>
      <c r="F5691" t="s">
        <v>35</v>
      </c>
      <c r="G5691">
        <v>32712</v>
      </c>
      <c r="H5691" t="s">
        <v>20</v>
      </c>
      <c r="I5691" t="s">
        <v>32</v>
      </c>
      <c r="J5691" t="s">
        <v>143</v>
      </c>
      <c r="K5691">
        <v>48.944000000000003</v>
      </c>
      <c r="L5691">
        <v>7</v>
      </c>
      <c r="M5691">
        <v>0.2</v>
      </c>
      <c r="N5691">
        <v>16.518599999999999</v>
      </c>
      <c r="O5691" s="5">
        <f t="shared" si="88"/>
        <v>0.33749999999999997</v>
      </c>
    </row>
    <row r="5692" spans="1:15" x14ac:dyDescent="0.25">
      <c r="A5692" t="s">
        <v>644</v>
      </c>
      <c r="B5692" t="s">
        <v>38</v>
      </c>
      <c r="C5692" t="s">
        <v>88</v>
      </c>
      <c r="D5692" t="s">
        <v>17</v>
      </c>
      <c r="E5692" t="s">
        <v>81</v>
      </c>
      <c r="F5692" t="s">
        <v>50</v>
      </c>
      <c r="G5692">
        <v>77070</v>
      </c>
      <c r="H5692" t="s">
        <v>89</v>
      </c>
      <c r="I5692" t="s">
        <v>21</v>
      </c>
      <c r="J5692" t="s">
        <v>25</v>
      </c>
      <c r="K5692">
        <v>275.05799999999999</v>
      </c>
      <c r="L5692">
        <v>3</v>
      </c>
      <c r="M5692">
        <v>0.3</v>
      </c>
      <c r="N5692">
        <v>-90.376199999999997</v>
      </c>
      <c r="O5692" s="5">
        <f t="shared" si="88"/>
        <v>-0.32857142857142857</v>
      </c>
    </row>
    <row r="5693" spans="1:15" x14ac:dyDescent="0.25">
      <c r="A5693" t="s">
        <v>913</v>
      </c>
      <c r="B5693" t="s">
        <v>38</v>
      </c>
      <c r="C5693" t="s">
        <v>30</v>
      </c>
      <c r="D5693" t="s">
        <v>17</v>
      </c>
      <c r="E5693" t="s">
        <v>140</v>
      </c>
      <c r="F5693" t="s">
        <v>105</v>
      </c>
      <c r="G5693">
        <v>21215</v>
      </c>
      <c r="H5693" t="s">
        <v>119</v>
      </c>
      <c r="I5693" t="s">
        <v>32</v>
      </c>
      <c r="J5693" t="s">
        <v>53</v>
      </c>
      <c r="K5693">
        <v>27.36</v>
      </c>
      <c r="L5693">
        <v>9</v>
      </c>
      <c r="M5693">
        <v>0</v>
      </c>
      <c r="N5693">
        <v>9.3024000000000004</v>
      </c>
      <c r="O5693" s="5">
        <f t="shared" si="88"/>
        <v>0.34</v>
      </c>
    </row>
    <row r="5694" spans="1:15" x14ac:dyDescent="0.25">
      <c r="A5694" t="s">
        <v>913</v>
      </c>
      <c r="B5694" t="s">
        <v>38</v>
      </c>
      <c r="C5694" t="s">
        <v>30</v>
      </c>
      <c r="D5694" t="s">
        <v>17</v>
      </c>
      <c r="E5694" t="s">
        <v>140</v>
      </c>
      <c r="F5694" t="s">
        <v>105</v>
      </c>
      <c r="G5694">
        <v>21215</v>
      </c>
      <c r="H5694" t="s">
        <v>119</v>
      </c>
      <c r="I5694" t="s">
        <v>32</v>
      </c>
      <c r="J5694" t="s">
        <v>80</v>
      </c>
      <c r="K5694">
        <v>44.75</v>
      </c>
      <c r="L5694">
        <v>5</v>
      </c>
      <c r="M5694">
        <v>0</v>
      </c>
      <c r="N5694">
        <v>20.585000000000001</v>
      </c>
      <c r="O5694" s="5">
        <f t="shared" si="88"/>
        <v>0.46</v>
      </c>
    </row>
    <row r="5695" spans="1:15" x14ac:dyDescent="0.25">
      <c r="A5695" t="s">
        <v>913</v>
      </c>
      <c r="B5695" t="s">
        <v>38</v>
      </c>
      <c r="C5695" t="s">
        <v>30</v>
      </c>
      <c r="D5695" t="s">
        <v>17</v>
      </c>
      <c r="E5695" t="s">
        <v>140</v>
      </c>
      <c r="F5695" t="s">
        <v>105</v>
      </c>
      <c r="G5695">
        <v>21215</v>
      </c>
      <c r="H5695" t="s">
        <v>119</v>
      </c>
      <c r="I5695" t="s">
        <v>58</v>
      </c>
      <c r="J5695" t="s">
        <v>59</v>
      </c>
      <c r="K5695">
        <v>134.99</v>
      </c>
      <c r="L5695">
        <v>1</v>
      </c>
      <c r="M5695">
        <v>0</v>
      </c>
      <c r="N5695">
        <v>36.447299999999998</v>
      </c>
      <c r="O5695" s="5">
        <f t="shared" si="88"/>
        <v>0.26999999999999996</v>
      </c>
    </row>
    <row r="5696" spans="1:15" x14ac:dyDescent="0.25">
      <c r="A5696" t="s">
        <v>913</v>
      </c>
      <c r="B5696" t="s">
        <v>38</v>
      </c>
      <c r="C5696" t="s">
        <v>30</v>
      </c>
      <c r="D5696" t="s">
        <v>17</v>
      </c>
      <c r="E5696" t="s">
        <v>140</v>
      </c>
      <c r="F5696" t="s">
        <v>105</v>
      </c>
      <c r="G5696">
        <v>21215</v>
      </c>
      <c r="H5696" t="s">
        <v>119</v>
      </c>
      <c r="I5696" t="s">
        <v>32</v>
      </c>
      <c r="J5696" t="s">
        <v>80</v>
      </c>
      <c r="K5696">
        <v>26.4</v>
      </c>
      <c r="L5696">
        <v>5</v>
      </c>
      <c r="M5696">
        <v>0</v>
      </c>
      <c r="N5696">
        <v>12.672000000000001</v>
      </c>
      <c r="O5696" s="5">
        <f t="shared" si="88"/>
        <v>0.48000000000000004</v>
      </c>
    </row>
    <row r="5697" spans="1:15" x14ac:dyDescent="0.25">
      <c r="A5697" t="s">
        <v>913</v>
      </c>
      <c r="B5697" t="s">
        <v>38</v>
      </c>
      <c r="C5697" t="s">
        <v>30</v>
      </c>
      <c r="D5697" t="s">
        <v>17</v>
      </c>
      <c r="E5697" t="s">
        <v>140</v>
      </c>
      <c r="F5697" t="s">
        <v>105</v>
      </c>
      <c r="G5697">
        <v>21215</v>
      </c>
      <c r="H5697" t="s">
        <v>119</v>
      </c>
      <c r="I5697" t="s">
        <v>21</v>
      </c>
      <c r="J5697" t="s">
        <v>25</v>
      </c>
      <c r="K5697">
        <v>542.94000000000005</v>
      </c>
      <c r="L5697">
        <v>3</v>
      </c>
      <c r="M5697">
        <v>0</v>
      </c>
      <c r="N5697">
        <v>141.1644</v>
      </c>
      <c r="O5697" s="5">
        <f t="shared" si="88"/>
        <v>0.25999999999999995</v>
      </c>
    </row>
    <row r="5698" spans="1:15" x14ac:dyDescent="0.25">
      <c r="A5698" t="s">
        <v>640</v>
      </c>
      <c r="B5698" t="s">
        <v>15</v>
      </c>
      <c r="C5698" t="s">
        <v>16</v>
      </c>
      <c r="D5698" t="s">
        <v>17</v>
      </c>
      <c r="E5698" t="s">
        <v>65</v>
      </c>
      <c r="F5698" t="s">
        <v>27</v>
      </c>
      <c r="G5698">
        <v>94109</v>
      </c>
      <c r="H5698" t="s">
        <v>31</v>
      </c>
      <c r="I5698" t="s">
        <v>21</v>
      </c>
      <c r="J5698" t="s">
        <v>39</v>
      </c>
      <c r="K5698">
        <v>71.087999999999994</v>
      </c>
      <c r="L5698">
        <v>2</v>
      </c>
      <c r="M5698">
        <v>0.2</v>
      </c>
      <c r="N5698">
        <v>-1.7771999999999999</v>
      </c>
      <c r="O5698" s="5">
        <f t="shared" si="88"/>
        <v>-2.5000000000000001E-2</v>
      </c>
    </row>
    <row r="5699" spans="1:15" x14ac:dyDescent="0.25">
      <c r="A5699" t="s">
        <v>654</v>
      </c>
      <c r="B5699" t="s">
        <v>38</v>
      </c>
      <c r="C5699" t="s">
        <v>88</v>
      </c>
      <c r="D5699" t="s">
        <v>17</v>
      </c>
      <c r="E5699" t="s">
        <v>116</v>
      </c>
      <c r="F5699" t="s">
        <v>74</v>
      </c>
      <c r="G5699">
        <v>60623</v>
      </c>
      <c r="H5699" t="s">
        <v>89</v>
      </c>
      <c r="I5699" t="s">
        <v>32</v>
      </c>
      <c r="J5699" t="s">
        <v>64</v>
      </c>
      <c r="K5699">
        <v>27.396000000000001</v>
      </c>
      <c r="L5699">
        <v>9</v>
      </c>
      <c r="M5699">
        <v>0.8</v>
      </c>
      <c r="N5699">
        <v>-42.463799999999999</v>
      </c>
      <c r="O5699" s="5">
        <f t="shared" si="88"/>
        <v>-1.5499999999999998</v>
      </c>
    </row>
    <row r="5700" spans="1:15" x14ac:dyDescent="0.25">
      <c r="A5700" t="s">
        <v>654</v>
      </c>
      <c r="B5700" t="s">
        <v>38</v>
      </c>
      <c r="C5700" t="s">
        <v>88</v>
      </c>
      <c r="D5700" t="s">
        <v>17</v>
      </c>
      <c r="E5700" t="s">
        <v>116</v>
      </c>
      <c r="F5700" t="s">
        <v>74</v>
      </c>
      <c r="G5700">
        <v>60623</v>
      </c>
      <c r="H5700" t="s">
        <v>89</v>
      </c>
      <c r="I5700" t="s">
        <v>32</v>
      </c>
      <c r="J5700" t="s">
        <v>64</v>
      </c>
      <c r="K5700">
        <v>13.456</v>
      </c>
      <c r="L5700">
        <v>1</v>
      </c>
      <c r="M5700">
        <v>0.8</v>
      </c>
      <c r="N5700">
        <v>-23.547999999999998</v>
      </c>
      <c r="O5700" s="5">
        <f t="shared" ref="O5700:O5763" si="89">N5700/K5700</f>
        <v>-1.75</v>
      </c>
    </row>
    <row r="5701" spans="1:15" x14ac:dyDescent="0.25">
      <c r="A5701" t="s">
        <v>772</v>
      </c>
      <c r="B5701" t="s">
        <v>578</v>
      </c>
      <c r="C5701" t="s">
        <v>16</v>
      </c>
      <c r="D5701" t="s">
        <v>17</v>
      </c>
      <c r="E5701" t="s">
        <v>318</v>
      </c>
      <c r="F5701" t="s">
        <v>50</v>
      </c>
      <c r="G5701">
        <v>78041</v>
      </c>
      <c r="H5701" t="s">
        <v>89</v>
      </c>
      <c r="I5701" t="s">
        <v>32</v>
      </c>
      <c r="J5701" t="s">
        <v>33</v>
      </c>
      <c r="K5701">
        <v>11.84</v>
      </c>
      <c r="L5701">
        <v>1</v>
      </c>
      <c r="M5701">
        <v>0.2</v>
      </c>
      <c r="N5701">
        <v>4.4400000000000004</v>
      </c>
      <c r="O5701" s="5">
        <f t="shared" si="89"/>
        <v>0.37500000000000006</v>
      </c>
    </row>
    <row r="5702" spans="1:15" x14ac:dyDescent="0.25">
      <c r="A5702" t="s">
        <v>640</v>
      </c>
      <c r="B5702" t="s">
        <v>38</v>
      </c>
      <c r="C5702" t="s">
        <v>16</v>
      </c>
      <c r="D5702" t="s">
        <v>17</v>
      </c>
      <c r="E5702" t="s">
        <v>65</v>
      </c>
      <c r="F5702" t="s">
        <v>27</v>
      </c>
      <c r="G5702">
        <v>94109</v>
      </c>
      <c r="H5702" t="s">
        <v>31</v>
      </c>
      <c r="I5702" t="s">
        <v>32</v>
      </c>
      <c r="J5702" t="s">
        <v>80</v>
      </c>
      <c r="K5702">
        <v>35.880000000000003</v>
      </c>
      <c r="L5702">
        <v>6</v>
      </c>
      <c r="M5702">
        <v>0</v>
      </c>
      <c r="N5702">
        <v>17.581199999999999</v>
      </c>
      <c r="O5702" s="5">
        <f t="shared" si="89"/>
        <v>0.48999999999999994</v>
      </c>
    </row>
    <row r="5703" spans="1:15" x14ac:dyDescent="0.25">
      <c r="A5703" t="s">
        <v>785</v>
      </c>
      <c r="B5703" t="s">
        <v>155</v>
      </c>
      <c r="C5703" t="s">
        <v>88</v>
      </c>
      <c r="D5703" t="s">
        <v>17</v>
      </c>
      <c r="E5703" t="s">
        <v>253</v>
      </c>
      <c r="F5703" t="s">
        <v>124</v>
      </c>
      <c r="G5703">
        <v>44105</v>
      </c>
      <c r="H5703" t="s">
        <v>119</v>
      </c>
      <c r="I5703" t="s">
        <v>32</v>
      </c>
      <c r="J5703" t="s">
        <v>143</v>
      </c>
      <c r="K5703">
        <v>40.752000000000002</v>
      </c>
      <c r="L5703">
        <v>3</v>
      </c>
      <c r="M5703">
        <v>0.2</v>
      </c>
      <c r="N5703">
        <v>15.282</v>
      </c>
      <c r="O5703" s="5">
        <f t="shared" si="89"/>
        <v>0.375</v>
      </c>
    </row>
    <row r="5704" spans="1:15" x14ac:dyDescent="0.25">
      <c r="A5704" t="s">
        <v>785</v>
      </c>
      <c r="B5704" t="s">
        <v>155</v>
      </c>
      <c r="C5704" t="s">
        <v>88</v>
      </c>
      <c r="D5704" t="s">
        <v>17</v>
      </c>
      <c r="E5704" t="s">
        <v>253</v>
      </c>
      <c r="F5704" t="s">
        <v>124</v>
      </c>
      <c r="G5704">
        <v>44105</v>
      </c>
      <c r="H5704" t="s">
        <v>119</v>
      </c>
      <c r="I5704" t="s">
        <v>58</v>
      </c>
      <c r="J5704" t="s">
        <v>129</v>
      </c>
      <c r="K5704">
        <v>139.96</v>
      </c>
      <c r="L5704">
        <v>5</v>
      </c>
      <c r="M5704">
        <v>0.2</v>
      </c>
      <c r="N5704">
        <v>-22.743500000000001</v>
      </c>
      <c r="O5704" s="5">
        <f t="shared" si="89"/>
        <v>-0.16250000000000001</v>
      </c>
    </row>
    <row r="5705" spans="1:15" x14ac:dyDescent="0.25">
      <c r="A5705" t="s">
        <v>972</v>
      </c>
      <c r="B5705" t="s">
        <v>38</v>
      </c>
      <c r="C5705" t="s">
        <v>16</v>
      </c>
      <c r="D5705" t="s">
        <v>17</v>
      </c>
      <c r="E5705" t="s">
        <v>512</v>
      </c>
      <c r="F5705" t="s">
        <v>124</v>
      </c>
      <c r="G5705">
        <v>43302</v>
      </c>
      <c r="H5705" t="s">
        <v>119</v>
      </c>
      <c r="I5705" t="s">
        <v>32</v>
      </c>
      <c r="J5705" t="s">
        <v>53</v>
      </c>
      <c r="K5705">
        <v>2.6240000000000001</v>
      </c>
      <c r="L5705">
        <v>1</v>
      </c>
      <c r="M5705">
        <v>0.2</v>
      </c>
      <c r="N5705">
        <v>0.29520000000000002</v>
      </c>
      <c r="O5705" s="5">
        <f t="shared" si="89"/>
        <v>0.1125</v>
      </c>
    </row>
    <row r="5706" spans="1:15" x14ac:dyDescent="0.25">
      <c r="A5706" t="s">
        <v>972</v>
      </c>
      <c r="B5706" t="s">
        <v>38</v>
      </c>
      <c r="C5706" t="s">
        <v>16</v>
      </c>
      <c r="D5706" t="s">
        <v>17</v>
      </c>
      <c r="E5706" t="s">
        <v>512</v>
      </c>
      <c r="F5706" t="s">
        <v>124</v>
      </c>
      <c r="G5706">
        <v>43302</v>
      </c>
      <c r="H5706" t="s">
        <v>119</v>
      </c>
      <c r="I5706" t="s">
        <v>21</v>
      </c>
      <c r="J5706" t="s">
        <v>39</v>
      </c>
      <c r="K5706">
        <v>136.53</v>
      </c>
      <c r="L5706">
        <v>1</v>
      </c>
      <c r="M5706">
        <v>0.4</v>
      </c>
      <c r="N5706">
        <v>-52.336500000000001</v>
      </c>
      <c r="O5706" s="5">
        <f t="shared" si="89"/>
        <v>-0.38333333333333336</v>
      </c>
    </row>
    <row r="5707" spans="1:15" x14ac:dyDescent="0.25">
      <c r="A5707" t="s">
        <v>972</v>
      </c>
      <c r="B5707" t="s">
        <v>38</v>
      </c>
      <c r="C5707" t="s">
        <v>16</v>
      </c>
      <c r="D5707" t="s">
        <v>17</v>
      </c>
      <c r="E5707" t="s">
        <v>512</v>
      </c>
      <c r="F5707" t="s">
        <v>124</v>
      </c>
      <c r="G5707">
        <v>43302</v>
      </c>
      <c r="H5707" t="s">
        <v>119</v>
      </c>
      <c r="I5707" t="s">
        <v>58</v>
      </c>
      <c r="J5707" t="s">
        <v>129</v>
      </c>
      <c r="K5707">
        <v>263.95999999999998</v>
      </c>
      <c r="L5707">
        <v>1</v>
      </c>
      <c r="M5707">
        <v>0.2</v>
      </c>
      <c r="N5707">
        <v>42.893500000000003</v>
      </c>
      <c r="O5707" s="5">
        <f t="shared" si="89"/>
        <v>0.16250000000000003</v>
      </c>
    </row>
    <row r="5708" spans="1:15" x14ac:dyDescent="0.25">
      <c r="A5708" t="s">
        <v>687</v>
      </c>
      <c r="B5708" t="s">
        <v>38</v>
      </c>
      <c r="C5708" t="s">
        <v>16</v>
      </c>
      <c r="D5708" t="s">
        <v>17</v>
      </c>
      <c r="E5708" t="s">
        <v>198</v>
      </c>
      <c r="F5708" t="s">
        <v>51</v>
      </c>
      <c r="G5708">
        <v>6824</v>
      </c>
      <c r="H5708" t="s">
        <v>119</v>
      </c>
      <c r="I5708" t="s">
        <v>32</v>
      </c>
      <c r="J5708" t="s">
        <v>334</v>
      </c>
      <c r="K5708">
        <v>11.64</v>
      </c>
      <c r="L5708">
        <v>3</v>
      </c>
      <c r="M5708">
        <v>0</v>
      </c>
      <c r="N5708">
        <v>3.3755999999999999</v>
      </c>
      <c r="O5708" s="5">
        <f t="shared" si="89"/>
        <v>0.28999999999999998</v>
      </c>
    </row>
    <row r="5709" spans="1:15" x14ac:dyDescent="0.25">
      <c r="A5709" t="s">
        <v>652</v>
      </c>
      <c r="B5709" t="s">
        <v>15</v>
      </c>
      <c r="C5709" t="s">
        <v>30</v>
      </c>
      <c r="D5709" t="s">
        <v>17</v>
      </c>
      <c r="E5709" t="s">
        <v>110</v>
      </c>
      <c r="F5709" t="s">
        <v>94</v>
      </c>
      <c r="G5709">
        <v>10009</v>
      </c>
      <c r="H5709" t="s">
        <v>119</v>
      </c>
      <c r="I5709" t="s">
        <v>32</v>
      </c>
      <c r="J5709" t="s">
        <v>64</v>
      </c>
      <c r="K5709">
        <v>40.176000000000002</v>
      </c>
      <c r="L5709">
        <v>3</v>
      </c>
      <c r="M5709">
        <v>0.2</v>
      </c>
      <c r="N5709">
        <v>14.563800000000001</v>
      </c>
      <c r="O5709" s="5">
        <f t="shared" si="89"/>
        <v>0.36249999999999999</v>
      </c>
    </row>
    <row r="5710" spans="1:15" x14ac:dyDescent="0.25">
      <c r="A5710" t="s">
        <v>652</v>
      </c>
      <c r="B5710" t="s">
        <v>38</v>
      </c>
      <c r="C5710" t="s">
        <v>16</v>
      </c>
      <c r="D5710" t="s">
        <v>17</v>
      </c>
      <c r="E5710" t="s">
        <v>110</v>
      </c>
      <c r="F5710" t="s">
        <v>94</v>
      </c>
      <c r="G5710">
        <v>10024</v>
      </c>
      <c r="H5710" t="s">
        <v>119</v>
      </c>
      <c r="I5710" t="s">
        <v>21</v>
      </c>
      <c r="J5710" t="s">
        <v>48</v>
      </c>
      <c r="K5710">
        <v>79.44</v>
      </c>
      <c r="L5710">
        <v>3</v>
      </c>
      <c r="M5710">
        <v>0</v>
      </c>
      <c r="N5710">
        <v>30.187200000000001</v>
      </c>
      <c r="O5710" s="5">
        <f t="shared" si="89"/>
        <v>0.38</v>
      </c>
    </row>
    <row r="5711" spans="1:15" x14ac:dyDescent="0.25">
      <c r="A5711" t="s">
        <v>652</v>
      </c>
      <c r="B5711" t="s">
        <v>38</v>
      </c>
      <c r="C5711" t="s">
        <v>16</v>
      </c>
      <c r="D5711" t="s">
        <v>17</v>
      </c>
      <c r="E5711" t="s">
        <v>110</v>
      </c>
      <c r="F5711" t="s">
        <v>94</v>
      </c>
      <c r="G5711">
        <v>10024</v>
      </c>
      <c r="H5711" t="s">
        <v>119</v>
      </c>
      <c r="I5711" t="s">
        <v>32</v>
      </c>
      <c r="J5711" t="s">
        <v>334</v>
      </c>
      <c r="K5711">
        <v>357.93</v>
      </c>
      <c r="L5711">
        <v>3</v>
      </c>
      <c r="M5711">
        <v>0</v>
      </c>
      <c r="N5711">
        <v>7.1585999999999999</v>
      </c>
      <c r="O5711" s="5">
        <f t="shared" si="89"/>
        <v>0.02</v>
      </c>
    </row>
    <row r="5712" spans="1:15" x14ac:dyDescent="0.25">
      <c r="A5712" t="s">
        <v>652</v>
      </c>
      <c r="B5712" t="s">
        <v>38</v>
      </c>
      <c r="C5712" t="s">
        <v>16</v>
      </c>
      <c r="D5712" t="s">
        <v>17</v>
      </c>
      <c r="E5712" t="s">
        <v>110</v>
      </c>
      <c r="F5712" t="s">
        <v>94</v>
      </c>
      <c r="G5712">
        <v>10024</v>
      </c>
      <c r="H5712" t="s">
        <v>119</v>
      </c>
      <c r="I5712" t="s">
        <v>21</v>
      </c>
      <c r="J5712" t="s">
        <v>25</v>
      </c>
      <c r="K5712">
        <v>127.764</v>
      </c>
      <c r="L5712">
        <v>2</v>
      </c>
      <c r="M5712">
        <v>0.1</v>
      </c>
      <c r="N5712">
        <v>21.294</v>
      </c>
      <c r="O5712" s="5">
        <f t="shared" si="89"/>
        <v>0.16666666666666669</v>
      </c>
    </row>
    <row r="5713" spans="1:15" x14ac:dyDescent="0.25">
      <c r="A5713" t="s">
        <v>652</v>
      </c>
      <c r="B5713" t="s">
        <v>38</v>
      </c>
      <c r="C5713" t="s">
        <v>16</v>
      </c>
      <c r="D5713" t="s">
        <v>17</v>
      </c>
      <c r="E5713" t="s">
        <v>110</v>
      </c>
      <c r="F5713" t="s">
        <v>94</v>
      </c>
      <c r="G5713">
        <v>10024</v>
      </c>
      <c r="H5713" t="s">
        <v>119</v>
      </c>
      <c r="I5713" t="s">
        <v>58</v>
      </c>
      <c r="J5713" t="s">
        <v>556</v>
      </c>
      <c r="K5713">
        <v>2799.944</v>
      </c>
      <c r="L5713">
        <v>7</v>
      </c>
      <c r="M5713">
        <v>0.2</v>
      </c>
      <c r="N5713">
        <v>1014.9797</v>
      </c>
      <c r="O5713" s="5">
        <f t="shared" si="89"/>
        <v>0.36249999999999999</v>
      </c>
    </row>
    <row r="5714" spans="1:15" x14ac:dyDescent="0.25">
      <c r="A5714" t="s">
        <v>652</v>
      </c>
      <c r="B5714" t="s">
        <v>38</v>
      </c>
      <c r="C5714" t="s">
        <v>16</v>
      </c>
      <c r="D5714" t="s">
        <v>17</v>
      </c>
      <c r="E5714" t="s">
        <v>110</v>
      </c>
      <c r="F5714" t="s">
        <v>94</v>
      </c>
      <c r="G5714">
        <v>10024</v>
      </c>
      <c r="H5714" t="s">
        <v>119</v>
      </c>
      <c r="I5714" t="s">
        <v>32</v>
      </c>
      <c r="J5714" t="s">
        <v>80</v>
      </c>
      <c r="K5714">
        <v>19.440000000000001</v>
      </c>
      <c r="L5714">
        <v>3</v>
      </c>
      <c r="M5714">
        <v>0</v>
      </c>
      <c r="N5714">
        <v>9.3312000000000008</v>
      </c>
      <c r="O5714" s="5">
        <f t="shared" si="89"/>
        <v>0.48000000000000004</v>
      </c>
    </row>
    <row r="5715" spans="1:15" x14ac:dyDescent="0.25">
      <c r="A5715" t="s">
        <v>654</v>
      </c>
      <c r="B5715" t="s">
        <v>578</v>
      </c>
      <c r="C5715" t="s">
        <v>16</v>
      </c>
      <c r="D5715" t="s">
        <v>17</v>
      </c>
      <c r="E5715" t="s">
        <v>116</v>
      </c>
      <c r="F5715" t="s">
        <v>74</v>
      </c>
      <c r="G5715">
        <v>60653</v>
      </c>
      <c r="H5715" t="s">
        <v>89</v>
      </c>
      <c r="I5715" t="s">
        <v>58</v>
      </c>
      <c r="J5715" t="s">
        <v>59</v>
      </c>
      <c r="K5715">
        <v>36.792000000000002</v>
      </c>
      <c r="L5715">
        <v>1</v>
      </c>
      <c r="M5715">
        <v>0.2</v>
      </c>
      <c r="N5715">
        <v>4.1391</v>
      </c>
      <c r="O5715" s="5">
        <f t="shared" si="89"/>
        <v>0.11249999999999999</v>
      </c>
    </row>
    <row r="5716" spans="1:15" x14ac:dyDescent="0.25">
      <c r="A5716" t="s">
        <v>652</v>
      </c>
      <c r="B5716" t="s">
        <v>38</v>
      </c>
      <c r="C5716" t="s">
        <v>88</v>
      </c>
      <c r="D5716" t="s">
        <v>17</v>
      </c>
      <c r="E5716" t="s">
        <v>110</v>
      </c>
      <c r="F5716" t="s">
        <v>94</v>
      </c>
      <c r="G5716">
        <v>10035</v>
      </c>
      <c r="H5716" t="s">
        <v>119</v>
      </c>
      <c r="I5716" t="s">
        <v>58</v>
      </c>
      <c r="J5716" t="s">
        <v>59</v>
      </c>
      <c r="K5716">
        <v>5.94</v>
      </c>
      <c r="L5716">
        <v>3</v>
      </c>
      <c r="M5716">
        <v>0</v>
      </c>
      <c r="N5716">
        <v>1.6037999999999999</v>
      </c>
      <c r="O5716" s="5">
        <f t="shared" si="89"/>
        <v>0.26999999999999996</v>
      </c>
    </row>
    <row r="5717" spans="1:15" x14ac:dyDescent="0.25">
      <c r="A5717" t="s">
        <v>801</v>
      </c>
      <c r="B5717" t="s">
        <v>38</v>
      </c>
      <c r="C5717" t="s">
        <v>16</v>
      </c>
      <c r="D5717" t="s">
        <v>17</v>
      </c>
      <c r="E5717" t="s">
        <v>279</v>
      </c>
      <c r="F5717" t="s">
        <v>100</v>
      </c>
      <c r="G5717">
        <v>23223</v>
      </c>
      <c r="H5717" t="s">
        <v>20</v>
      </c>
      <c r="I5717" t="s">
        <v>32</v>
      </c>
      <c r="J5717" t="s">
        <v>43</v>
      </c>
      <c r="K5717">
        <v>177.55</v>
      </c>
      <c r="L5717">
        <v>5</v>
      </c>
      <c r="M5717">
        <v>0</v>
      </c>
      <c r="N5717">
        <v>47.938499999999998</v>
      </c>
      <c r="O5717" s="5">
        <f t="shared" si="89"/>
        <v>0.26999999999999996</v>
      </c>
    </row>
    <row r="5718" spans="1:15" x14ac:dyDescent="0.25">
      <c r="A5718" t="s">
        <v>1145</v>
      </c>
      <c r="B5718" t="s">
        <v>15</v>
      </c>
      <c r="C5718" t="s">
        <v>30</v>
      </c>
      <c r="D5718" t="s">
        <v>17</v>
      </c>
      <c r="E5718" t="s">
        <v>79</v>
      </c>
      <c r="F5718" t="s">
        <v>82</v>
      </c>
      <c r="G5718">
        <v>48104</v>
      </c>
      <c r="H5718" t="s">
        <v>89</v>
      </c>
      <c r="I5718" t="s">
        <v>58</v>
      </c>
      <c r="J5718" t="s">
        <v>129</v>
      </c>
      <c r="K5718">
        <v>619.95000000000005</v>
      </c>
      <c r="L5718">
        <v>5</v>
      </c>
      <c r="M5718">
        <v>0</v>
      </c>
      <c r="N5718">
        <v>111.59099999999999</v>
      </c>
      <c r="O5718" s="5">
        <f t="shared" si="89"/>
        <v>0.17999999999999997</v>
      </c>
    </row>
    <row r="5719" spans="1:15" x14ac:dyDescent="0.25">
      <c r="A5719" t="s">
        <v>1145</v>
      </c>
      <c r="B5719" t="s">
        <v>15</v>
      </c>
      <c r="C5719" t="s">
        <v>30</v>
      </c>
      <c r="D5719" t="s">
        <v>17</v>
      </c>
      <c r="E5719" t="s">
        <v>79</v>
      </c>
      <c r="F5719" t="s">
        <v>82</v>
      </c>
      <c r="G5719">
        <v>48104</v>
      </c>
      <c r="H5719" t="s">
        <v>89</v>
      </c>
      <c r="I5719" t="s">
        <v>58</v>
      </c>
      <c r="J5719" t="s">
        <v>59</v>
      </c>
      <c r="K5719">
        <v>29.16</v>
      </c>
      <c r="L5719">
        <v>3</v>
      </c>
      <c r="M5719">
        <v>0</v>
      </c>
      <c r="N5719">
        <v>8.4564000000000004</v>
      </c>
      <c r="O5719" s="5">
        <f t="shared" si="89"/>
        <v>0.29000000000000004</v>
      </c>
    </row>
    <row r="5720" spans="1:15" x14ac:dyDescent="0.25">
      <c r="A5720" t="s">
        <v>1145</v>
      </c>
      <c r="B5720" t="s">
        <v>15</v>
      </c>
      <c r="C5720" t="s">
        <v>30</v>
      </c>
      <c r="D5720" t="s">
        <v>17</v>
      </c>
      <c r="E5720" t="s">
        <v>79</v>
      </c>
      <c r="F5720" t="s">
        <v>82</v>
      </c>
      <c r="G5720">
        <v>48104</v>
      </c>
      <c r="H5720" t="s">
        <v>89</v>
      </c>
      <c r="I5720" t="s">
        <v>32</v>
      </c>
      <c r="J5720" t="s">
        <v>143</v>
      </c>
      <c r="K5720">
        <v>57.96</v>
      </c>
      <c r="L5720">
        <v>7</v>
      </c>
      <c r="M5720">
        <v>0</v>
      </c>
      <c r="N5720">
        <v>27.241199999999999</v>
      </c>
      <c r="O5720" s="5">
        <f t="shared" si="89"/>
        <v>0.47</v>
      </c>
    </row>
    <row r="5721" spans="1:15" x14ac:dyDescent="0.25">
      <c r="A5721" t="s">
        <v>1145</v>
      </c>
      <c r="B5721" t="s">
        <v>15</v>
      </c>
      <c r="C5721" t="s">
        <v>30</v>
      </c>
      <c r="D5721" t="s">
        <v>17</v>
      </c>
      <c r="E5721" t="s">
        <v>79</v>
      </c>
      <c r="F5721" t="s">
        <v>82</v>
      </c>
      <c r="G5721">
        <v>48104</v>
      </c>
      <c r="H5721" t="s">
        <v>89</v>
      </c>
      <c r="I5721" t="s">
        <v>32</v>
      </c>
      <c r="J5721" t="s">
        <v>68</v>
      </c>
      <c r="K5721">
        <v>29.402999999999999</v>
      </c>
      <c r="L5721">
        <v>3</v>
      </c>
      <c r="M5721">
        <v>0.1</v>
      </c>
      <c r="N5721">
        <v>5.2271999999999998</v>
      </c>
      <c r="O5721" s="5">
        <f t="shared" si="89"/>
        <v>0.17777777777777778</v>
      </c>
    </row>
    <row r="5722" spans="1:15" x14ac:dyDescent="0.25">
      <c r="A5722" t="s">
        <v>981</v>
      </c>
      <c r="B5722" t="s">
        <v>15</v>
      </c>
      <c r="C5722" t="s">
        <v>16</v>
      </c>
      <c r="D5722" t="s">
        <v>17</v>
      </c>
      <c r="E5722" t="s">
        <v>459</v>
      </c>
      <c r="F5722" t="s">
        <v>83</v>
      </c>
      <c r="G5722">
        <v>47905</v>
      </c>
      <c r="H5722" t="s">
        <v>89</v>
      </c>
      <c r="I5722" t="s">
        <v>32</v>
      </c>
      <c r="J5722" t="s">
        <v>43</v>
      </c>
      <c r="K5722">
        <v>81.400000000000006</v>
      </c>
      <c r="L5722">
        <v>5</v>
      </c>
      <c r="M5722">
        <v>0</v>
      </c>
      <c r="N5722">
        <v>21.164000000000001</v>
      </c>
      <c r="O5722" s="5">
        <f t="shared" si="89"/>
        <v>0.26</v>
      </c>
    </row>
    <row r="5723" spans="1:15" x14ac:dyDescent="0.25">
      <c r="A5723" t="s">
        <v>934</v>
      </c>
      <c r="B5723" t="s">
        <v>155</v>
      </c>
      <c r="C5723" t="s">
        <v>30</v>
      </c>
      <c r="D5723" t="s">
        <v>17</v>
      </c>
      <c r="E5723" t="s">
        <v>123</v>
      </c>
      <c r="F5723" t="s">
        <v>114</v>
      </c>
      <c r="G5723">
        <v>97477</v>
      </c>
      <c r="H5723" t="s">
        <v>31</v>
      </c>
      <c r="I5723" t="s">
        <v>32</v>
      </c>
      <c r="J5723" t="s">
        <v>195</v>
      </c>
      <c r="K5723">
        <v>8.7200000000000006</v>
      </c>
      <c r="L5723">
        <v>5</v>
      </c>
      <c r="M5723">
        <v>0.2</v>
      </c>
      <c r="N5723">
        <v>2.2890000000000001</v>
      </c>
      <c r="O5723" s="5">
        <f t="shared" si="89"/>
        <v>0.26250000000000001</v>
      </c>
    </row>
    <row r="5724" spans="1:15" x14ac:dyDescent="0.25">
      <c r="A5724" t="s">
        <v>934</v>
      </c>
      <c r="B5724" t="s">
        <v>155</v>
      </c>
      <c r="C5724" t="s">
        <v>30</v>
      </c>
      <c r="D5724" t="s">
        <v>17</v>
      </c>
      <c r="E5724" t="s">
        <v>123</v>
      </c>
      <c r="F5724" t="s">
        <v>114</v>
      </c>
      <c r="G5724">
        <v>97477</v>
      </c>
      <c r="H5724" t="s">
        <v>31</v>
      </c>
      <c r="I5724" t="s">
        <v>58</v>
      </c>
      <c r="J5724" t="s">
        <v>129</v>
      </c>
      <c r="K5724">
        <v>91.176000000000002</v>
      </c>
      <c r="L5724">
        <v>3</v>
      </c>
      <c r="M5724">
        <v>0.2</v>
      </c>
      <c r="N5724">
        <v>4.5587999999999997</v>
      </c>
      <c r="O5724" s="5">
        <f t="shared" si="89"/>
        <v>4.9999999999999996E-2</v>
      </c>
    </row>
    <row r="5725" spans="1:15" x14ac:dyDescent="0.25">
      <c r="A5725" t="s">
        <v>934</v>
      </c>
      <c r="B5725" t="s">
        <v>155</v>
      </c>
      <c r="C5725" t="s">
        <v>30</v>
      </c>
      <c r="D5725" t="s">
        <v>17</v>
      </c>
      <c r="E5725" t="s">
        <v>123</v>
      </c>
      <c r="F5725" t="s">
        <v>114</v>
      </c>
      <c r="G5725">
        <v>97477</v>
      </c>
      <c r="H5725" t="s">
        <v>31</v>
      </c>
      <c r="I5725" t="s">
        <v>58</v>
      </c>
      <c r="J5725" t="s">
        <v>129</v>
      </c>
      <c r="K5725">
        <v>159.96799999999999</v>
      </c>
      <c r="L5725">
        <v>4</v>
      </c>
      <c r="M5725">
        <v>0.2</v>
      </c>
      <c r="N5725">
        <v>29.994</v>
      </c>
      <c r="O5725" s="5">
        <f t="shared" si="89"/>
        <v>0.1875</v>
      </c>
    </row>
    <row r="5726" spans="1:15" x14ac:dyDescent="0.25">
      <c r="A5726" t="s">
        <v>640</v>
      </c>
      <c r="B5726" t="s">
        <v>38</v>
      </c>
      <c r="C5726" t="s">
        <v>30</v>
      </c>
      <c r="D5726" t="s">
        <v>17</v>
      </c>
      <c r="E5726" t="s">
        <v>65</v>
      </c>
      <c r="F5726" t="s">
        <v>27</v>
      </c>
      <c r="G5726">
        <v>94109</v>
      </c>
      <c r="H5726" t="s">
        <v>31</v>
      </c>
      <c r="I5726" t="s">
        <v>32</v>
      </c>
      <c r="J5726" t="s">
        <v>80</v>
      </c>
      <c r="K5726">
        <v>12.96</v>
      </c>
      <c r="L5726">
        <v>2</v>
      </c>
      <c r="M5726">
        <v>0</v>
      </c>
      <c r="N5726">
        <v>6.2207999999999997</v>
      </c>
      <c r="O5726" s="5">
        <f t="shared" si="89"/>
        <v>0.47999999999999993</v>
      </c>
    </row>
    <row r="5727" spans="1:15" x14ac:dyDescent="0.25">
      <c r="A5727" t="s">
        <v>654</v>
      </c>
      <c r="B5727" t="s">
        <v>38</v>
      </c>
      <c r="C5727" t="s">
        <v>30</v>
      </c>
      <c r="D5727" t="s">
        <v>17</v>
      </c>
      <c r="E5727" t="s">
        <v>116</v>
      </c>
      <c r="F5727" t="s">
        <v>74</v>
      </c>
      <c r="G5727">
        <v>60653</v>
      </c>
      <c r="H5727" t="s">
        <v>89</v>
      </c>
      <c r="I5727" t="s">
        <v>32</v>
      </c>
      <c r="J5727" t="s">
        <v>43</v>
      </c>
      <c r="K5727">
        <v>331.536</v>
      </c>
      <c r="L5727">
        <v>3</v>
      </c>
      <c r="M5727">
        <v>0.2</v>
      </c>
      <c r="N5727">
        <v>-82.884</v>
      </c>
      <c r="O5727" s="5">
        <f t="shared" si="89"/>
        <v>-0.25</v>
      </c>
    </row>
    <row r="5728" spans="1:15" x14ac:dyDescent="0.25">
      <c r="A5728" t="s">
        <v>652</v>
      </c>
      <c r="B5728" t="s">
        <v>155</v>
      </c>
      <c r="C5728" t="s">
        <v>30</v>
      </c>
      <c r="D5728" t="s">
        <v>17</v>
      </c>
      <c r="E5728" t="s">
        <v>110</v>
      </c>
      <c r="F5728" t="s">
        <v>94</v>
      </c>
      <c r="G5728">
        <v>10011</v>
      </c>
      <c r="H5728" t="s">
        <v>119</v>
      </c>
      <c r="I5728" t="s">
        <v>58</v>
      </c>
      <c r="J5728" t="s">
        <v>129</v>
      </c>
      <c r="K5728">
        <v>899.91</v>
      </c>
      <c r="L5728">
        <v>9</v>
      </c>
      <c r="M5728">
        <v>0</v>
      </c>
      <c r="N5728">
        <v>395.96039999999999</v>
      </c>
      <c r="O5728" s="5">
        <f t="shared" si="89"/>
        <v>0.44</v>
      </c>
    </row>
    <row r="5729" spans="1:15" x14ac:dyDescent="0.25">
      <c r="A5729" t="s">
        <v>644</v>
      </c>
      <c r="B5729" t="s">
        <v>38</v>
      </c>
      <c r="C5729" t="s">
        <v>30</v>
      </c>
      <c r="D5729" t="s">
        <v>17</v>
      </c>
      <c r="E5729" t="s">
        <v>81</v>
      </c>
      <c r="F5729" t="s">
        <v>50</v>
      </c>
      <c r="G5729">
        <v>77095</v>
      </c>
      <c r="H5729" t="s">
        <v>89</v>
      </c>
      <c r="I5729" t="s">
        <v>58</v>
      </c>
      <c r="J5729" t="s">
        <v>59</v>
      </c>
      <c r="K5729">
        <v>946.34400000000005</v>
      </c>
      <c r="L5729">
        <v>7</v>
      </c>
      <c r="M5729">
        <v>0.2</v>
      </c>
      <c r="N5729">
        <v>118.29300000000001</v>
      </c>
      <c r="O5729" s="5">
        <f t="shared" si="89"/>
        <v>0.125</v>
      </c>
    </row>
    <row r="5730" spans="1:15" x14ac:dyDescent="0.25">
      <c r="A5730" t="s">
        <v>638</v>
      </c>
      <c r="B5730" t="s">
        <v>38</v>
      </c>
      <c r="C5730" t="s">
        <v>16</v>
      </c>
      <c r="D5730" t="s">
        <v>17</v>
      </c>
      <c r="E5730" t="s">
        <v>54</v>
      </c>
      <c r="F5730" t="s">
        <v>55</v>
      </c>
      <c r="G5730">
        <v>53711</v>
      </c>
      <c r="H5730" t="s">
        <v>89</v>
      </c>
      <c r="I5730" t="s">
        <v>58</v>
      </c>
      <c r="J5730" t="s">
        <v>129</v>
      </c>
      <c r="K5730">
        <v>178.11</v>
      </c>
      <c r="L5730">
        <v>3</v>
      </c>
      <c r="M5730">
        <v>0</v>
      </c>
      <c r="N5730">
        <v>32.059800000000003</v>
      </c>
      <c r="O5730" s="5">
        <f t="shared" si="89"/>
        <v>0.18</v>
      </c>
    </row>
    <row r="5731" spans="1:15" x14ac:dyDescent="0.25">
      <c r="A5731" t="s">
        <v>638</v>
      </c>
      <c r="B5731" t="s">
        <v>38</v>
      </c>
      <c r="C5731" t="s">
        <v>16</v>
      </c>
      <c r="D5731" t="s">
        <v>17</v>
      </c>
      <c r="E5731" t="s">
        <v>54</v>
      </c>
      <c r="F5731" t="s">
        <v>55</v>
      </c>
      <c r="G5731">
        <v>53711</v>
      </c>
      <c r="H5731" t="s">
        <v>89</v>
      </c>
      <c r="I5731" t="s">
        <v>32</v>
      </c>
      <c r="J5731" t="s">
        <v>68</v>
      </c>
      <c r="K5731">
        <v>1089.75</v>
      </c>
      <c r="L5731">
        <v>3</v>
      </c>
      <c r="M5731">
        <v>0</v>
      </c>
      <c r="N5731">
        <v>305.13</v>
      </c>
      <c r="O5731" s="5">
        <f t="shared" si="89"/>
        <v>0.27999999999999997</v>
      </c>
    </row>
    <row r="5732" spans="1:15" x14ac:dyDescent="0.25">
      <c r="A5732" t="s">
        <v>638</v>
      </c>
      <c r="B5732" t="s">
        <v>38</v>
      </c>
      <c r="C5732" t="s">
        <v>16</v>
      </c>
      <c r="D5732" t="s">
        <v>17</v>
      </c>
      <c r="E5732" t="s">
        <v>54</v>
      </c>
      <c r="F5732" t="s">
        <v>55</v>
      </c>
      <c r="G5732">
        <v>53711</v>
      </c>
      <c r="H5732" t="s">
        <v>89</v>
      </c>
      <c r="I5732" t="s">
        <v>32</v>
      </c>
      <c r="J5732" t="s">
        <v>33</v>
      </c>
      <c r="K5732">
        <v>61.06</v>
      </c>
      <c r="L5732">
        <v>2</v>
      </c>
      <c r="M5732">
        <v>0</v>
      </c>
      <c r="N5732">
        <v>28.087599999999998</v>
      </c>
      <c r="O5732" s="5">
        <f t="shared" si="89"/>
        <v>0.45999999999999996</v>
      </c>
    </row>
    <row r="5733" spans="1:15" x14ac:dyDescent="0.25">
      <c r="A5733" t="s">
        <v>638</v>
      </c>
      <c r="B5733" t="s">
        <v>38</v>
      </c>
      <c r="C5733" t="s">
        <v>16</v>
      </c>
      <c r="D5733" t="s">
        <v>17</v>
      </c>
      <c r="E5733" t="s">
        <v>54</v>
      </c>
      <c r="F5733" t="s">
        <v>55</v>
      </c>
      <c r="G5733">
        <v>53711</v>
      </c>
      <c r="H5733" t="s">
        <v>89</v>
      </c>
      <c r="I5733" t="s">
        <v>21</v>
      </c>
      <c r="J5733" t="s">
        <v>22</v>
      </c>
      <c r="K5733">
        <v>459.92</v>
      </c>
      <c r="L5733">
        <v>4</v>
      </c>
      <c r="M5733">
        <v>0</v>
      </c>
      <c r="N5733">
        <v>41.392800000000001</v>
      </c>
      <c r="O5733" s="5">
        <f t="shared" si="89"/>
        <v>0.09</v>
      </c>
    </row>
    <row r="5734" spans="1:15" x14ac:dyDescent="0.25">
      <c r="A5734" t="s">
        <v>638</v>
      </c>
      <c r="B5734" t="s">
        <v>38</v>
      </c>
      <c r="C5734" t="s">
        <v>16</v>
      </c>
      <c r="D5734" t="s">
        <v>17</v>
      </c>
      <c r="E5734" t="s">
        <v>54</v>
      </c>
      <c r="F5734" t="s">
        <v>55</v>
      </c>
      <c r="G5734">
        <v>53711</v>
      </c>
      <c r="H5734" t="s">
        <v>89</v>
      </c>
      <c r="I5734" t="s">
        <v>32</v>
      </c>
      <c r="J5734" t="s">
        <v>80</v>
      </c>
      <c r="K5734">
        <v>27.52</v>
      </c>
      <c r="L5734">
        <v>4</v>
      </c>
      <c r="M5734">
        <v>0</v>
      </c>
      <c r="N5734">
        <v>12.6592</v>
      </c>
      <c r="O5734" s="5">
        <f t="shared" si="89"/>
        <v>0.46</v>
      </c>
    </row>
    <row r="5735" spans="1:15" x14ac:dyDescent="0.25">
      <c r="A5735" t="s">
        <v>1149</v>
      </c>
      <c r="B5735" t="s">
        <v>155</v>
      </c>
      <c r="C5735" t="s">
        <v>30</v>
      </c>
      <c r="D5735" t="s">
        <v>17</v>
      </c>
      <c r="E5735" t="s">
        <v>527</v>
      </c>
      <c r="F5735" t="s">
        <v>51</v>
      </c>
      <c r="G5735">
        <v>6460</v>
      </c>
      <c r="H5735" t="s">
        <v>119</v>
      </c>
      <c r="I5735" t="s">
        <v>21</v>
      </c>
      <c r="J5735" t="s">
        <v>22</v>
      </c>
      <c r="K5735">
        <v>638.82000000000005</v>
      </c>
      <c r="L5735">
        <v>9</v>
      </c>
      <c r="M5735">
        <v>0</v>
      </c>
      <c r="N5735">
        <v>185.2578</v>
      </c>
      <c r="O5735" s="5">
        <f t="shared" si="89"/>
        <v>0.28999999999999998</v>
      </c>
    </row>
    <row r="5736" spans="1:15" x14ac:dyDescent="0.25">
      <c r="A5736" t="s">
        <v>1149</v>
      </c>
      <c r="B5736" t="s">
        <v>155</v>
      </c>
      <c r="C5736" t="s">
        <v>30</v>
      </c>
      <c r="D5736" t="s">
        <v>17</v>
      </c>
      <c r="E5736" t="s">
        <v>527</v>
      </c>
      <c r="F5736" t="s">
        <v>51</v>
      </c>
      <c r="G5736">
        <v>6460</v>
      </c>
      <c r="H5736" t="s">
        <v>119</v>
      </c>
      <c r="I5736" t="s">
        <v>32</v>
      </c>
      <c r="J5736" t="s">
        <v>334</v>
      </c>
      <c r="K5736">
        <v>30.69</v>
      </c>
      <c r="L5736">
        <v>3</v>
      </c>
      <c r="M5736">
        <v>0</v>
      </c>
      <c r="N5736">
        <v>7.9794</v>
      </c>
      <c r="O5736" s="5">
        <f t="shared" si="89"/>
        <v>0.26</v>
      </c>
    </row>
    <row r="5737" spans="1:15" x14ac:dyDescent="0.25">
      <c r="A5737" t="s">
        <v>1149</v>
      </c>
      <c r="B5737" t="s">
        <v>155</v>
      </c>
      <c r="C5737" t="s">
        <v>30</v>
      </c>
      <c r="D5737" t="s">
        <v>17</v>
      </c>
      <c r="E5737" t="s">
        <v>527</v>
      </c>
      <c r="F5737" t="s">
        <v>51</v>
      </c>
      <c r="G5737">
        <v>6460</v>
      </c>
      <c r="H5737" t="s">
        <v>119</v>
      </c>
      <c r="I5737" t="s">
        <v>21</v>
      </c>
      <c r="J5737" t="s">
        <v>48</v>
      </c>
      <c r="K5737">
        <v>25.16</v>
      </c>
      <c r="L5737">
        <v>2</v>
      </c>
      <c r="M5737">
        <v>0</v>
      </c>
      <c r="N5737">
        <v>8.5543999999999993</v>
      </c>
      <c r="O5737" s="5">
        <f t="shared" si="89"/>
        <v>0.33999999999999997</v>
      </c>
    </row>
    <row r="5738" spans="1:15" x14ac:dyDescent="0.25">
      <c r="A5738" t="s">
        <v>652</v>
      </c>
      <c r="B5738" t="s">
        <v>38</v>
      </c>
      <c r="C5738" t="s">
        <v>16</v>
      </c>
      <c r="D5738" t="s">
        <v>17</v>
      </c>
      <c r="E5738" t="s">
        <v>110</v>
      </c>
      <c r="F5738" t="s">
        <v>94</v>
      </c>
      <c r="G5738">
        <v>10024</v>
      </c>
      <c r="H5738" t="s">
        <v>119</v>
      </c>
      <c r="I5738" t="s">
        <v>32</v>
      </c>
      <c r="J5738" t="s">
        <v>64</v>
      </c>
      <c r="K5738">
        <v>13.92</v>
      </c>
      <c r="L5738">
        <v>3</v>
      </c>
      <c r="M5738">
        <v>0.2</v>
      </c>
      <c r="N5738">
        <v>4.8719999999999999</v>
      </c>
      <c r="O5738" s="5">
        <f t="shared" si="89"/>
        <v>0.35</v>
      </c>
    </row>
    <row r="5739" spans="1:15" x14ac:dyDescent="0.25">
      <c r="A5739" t="s">
        <v>633</v>
      </c>
      <c r="B5739" t="s">
        <v>38</v>
      </c>
      <c r="C5739" t="s">
        <v>16</v>
      </c>
      <c r="D5739" t="s">
        <v>17</v>
      </c>
      <c r="E5739" t="s">
        <v>26</v>
      </c>
      <c r="F5739" t="s">
        <v>27</v>
      </c>
      <c r="G5739">
        <v>90049</v>
      </c>
      <c r="H5739" t="s">
        <v>31</v>
      </c>
      <c r="I5739" t="s">
        <v>32</v>
      </c>
      <c r="J5739" t="s">
        <v>80</v>
      </c>
      <c r="K5739">
        <v>19.36</v>
      </c>
      <c r="L5739">
        <v>2</v>
      </c>
      <c r="M5739">
        <v>0</v>
      </c>
      <c r="N5739">
        <v>9.2927999999999997</v>
      </c>
      <c r="O5739" s="5">
        <f t="shared" si="89"/>
        <v>0.48</v>
      </c>
    </row>
    <row r="5740" spans="1:15" x14ac:dyDescent="0.25">
      <c r="A5740" t="s">
        <v>633</v>
      </c>
      <c r="B5740" t="s">
        <v>38</v>
      </c>
      <c r="C5740" t="s">
        <v>16</v>
      </c>
      <c r="D5740" t="s">
        <v>17</v>
      </c>
      <c r="E5740" t="s">
        <v>26</v>
      </c>
      <c r="F5740" t="s">
        <v>27</v>
      </c>
      <c r="G5740">
        <v>90049</v>
      </c>
      <c r="H5740" t="s">
        <v>31</v>
      </c>
      <c r="I5740" t="s">
        <v>21</v>
      </c>
      <c r="J5740" t="s">
        <v>48</v>
      </c>
      <c r="K5740">
        <v>19.3</v>
      </c>
      <c r="L5740">
        <v>2</v>
      </c>
      <c r="M5740">
        <v>0</v>
      </c>
      <c r="N5740">
        <v>5.79</v>
      </c>
      <c r="O5740" s="5">
        <f t="shared" si="89"/>
        <v>0.3</v>
      </c>
    </row>
    <row r="5741" spans="1:15" x14ac:dyDescent="0.25">
      <c r="A5741" t="s">
        <v>640</v>
      </c>
      <c r="B5741" t="s">
        <v>38</v>
      </c>
      <c r="C5741" t="s">
        <v>16</v>
      </c>
      <c r="D5741" t="s">
        <v>17</v>
      </c>
      <c r="E5741" t="s">
        <v>65</v>
      </c>
      <c r="F5741" t="s">
        <v>27</v>
      </c>
      <c r="G5741">
        <v>94109</v>
      </c>
      <c r="H5741" t="s">
        <v>31</v>
      </c>
      <c r="I5741" t="s">
        <v>32</v>
      </c>
      <c r="J5741" t="s">
        <v>64</v>
      </c>
      <c r="K5741">
        <v>38.375999999999998</v>
      </c>
      <c r="L5741">
        <v>3</v>
      </c>
      <c r="M5741">
        <v>0.2</v>
      </c>
      <c r="N5741">
        <v>13.4316</v>
      </c>
      <c r="O5741" s="5">
        <f t="shared" si="89"/>
        <v>0.35000000000000003</v>
      </c>
    </row>
    <row r="5742" spans="1:15" x14ac:dyDescent="0.25">
      <c r="A5742" t="s">
        <v>866</v>
      </c>
      <c r="B5742" t="s">
        <v>155</v>
      </c>
      <c r="C5742" t="s">
        <v>30</v>
      </c>
      <c r="D5742" t="s">
        <v>17</v>
      </c>
      <c r="E5742" t="s">
        <v>198</v>
      </c>
      <c r="F5742" t="s">
        <v>27</v>
      </c>
      <c r="G5742">
        <v>94533</v>
      </c>
      <c r="H5742" t="s">
        <v>31</v>
      </c>
      <c r="I5742" t="s">
        <v>32</v>
      </c>
      <c r="J5742" t="s">
        <v>80</v>
      </c>
      <c r="K5742">
        <v>12.96</v>
      </c>
      <c r="L5742">
        <v>2</v>
      </c>
      <c r="M5742">
        <v>0</v>
      </c>
      <c r="N5742">
        <v>6.3503999999999996</v>
      </c>
      <c r="O5742" s="5">
        <f t="shared" si="89"/>
        <v>0.48999999999999994</v>
      </c>
    </row>
    <row r="5743" spans="1:15" x14ac:dyDescent="0.25">
      <c r="A5743" t="s">
        <v>866</v>
      </c>
      <c r="B5743" t="s">
        <v>155</v>
      </c>
      <c r="C5743" t="s">
        <v>30</v>
      </c>
      <c r="D5743" t="s">
        <v>17</v>
      </c>
      <c r="E5743" t="s">
        <v>198</v>
      </c>
      <c r="F5743" t="s">
        <v>27</v>
      </c>
      <c r="G5743">
        <v>94533</v>
      </c>
      <c r="H5743" t="s">
        <v>31</v>
      </c>
      <c r="I5743" t="s">
        <v>21</v>
      </c>
      <c r="J5743" t="s">
        <v>48</v>
      </c>
      <c r="K5743">
        <v>26.48</v>
      </c>
      <c r="L5743">
        <v>1</v>
      </c>
      <c r="M5743">
        <v>0</v>
      </c>
      <c r="N5743">
        <v>10.0624</v>
      </c>
      <c r="O5743" s="5">
        <f t="shared" si="89"/>
        <v>0.38</v>
      </c>
    </row>
    <row r="5744" spans="1:15" x14ac:dyDescent="0.25">
      <c r="A5744" t="s">
        <v>866</v>
      </c>
      <c r="B5744" t="s">
        <v>155</v>
      </c>
      <c r="C5744" t="s">
        <v>30</v>
      </c>
      <c r="D5744" t="s">
        <v>17</v>
      </c>
      <c r="E5744" t="s">
        <v>198</v>
      </c>
      <c r="F5744" t="s">
        <v>27</v>
      </c>
      <c r="G5744">
        <v>94533</v>
      </c>
      <c r="H5744" t="s">
        <v>31</v>
      </c>
      <c r="I5744" t="s">
        <v>58</v>
      </c>
      <c r="J5744" t="s">
        <v>371</v>
      </c>
      <c r="K5744">
        <v>532.72</v>
      </c>
      <c r="L5744">
        <v>2</v>
      </c>
      <c r="M5744">
        <v>0.2</v>
      </c>
      <c r="N5744">
        <v>53.271999999999998</v>
      </c>
      <c r="O5744" s="5">
        <f t="shared" si="89"/>
        <v>9.9999999999999992E-2</v>
      </c>
    </row>
    <row r="5745" spans="1:15" x14ac:dyDescent="0.25">
      <c r="A5745" t="s">
        <v>866</v>
      </c>
      <c r="B5745" t="s">
        <v>155</v>
      </c>
      <c r="C5745" t="s">
        <v>30</v>
      </c>
      <c r="D5745" t="s">
        <v>17</v>
      </c>
      <c r="E5745" t="s">
        <v>198</v>
      </c>
      <c r="F5745" t="s">
        <v>27</v>
      </c>
      <c r="G5745">
        <v>94533</v>
      </c>
      <c r="H5745" t="s">
        <v>31</v>
      </c>
      <c r="I5745" t="s">
        <v>32</v>
      </c>
      <c r="J5745" t="s">
        <v>80</v>
      </c>
      <c r="K5745">
        <v>26.72</v>
      </c>
      <c r="L5745">
        <v>4</v>
      </c>
      <c r="M5745">
        <v>0</v>
      </c>
      <c r="N5745">
        <v>12.8256</v>
      </c>
      <c r="O5745" s="5">
        <f t="shared" si="89"/>
        <v>0.48</v>
      </c>
    </row>
    <row r="5746" spans="1:15" x14ac:dyDescent="0.25">
      <c r="A5746" t="s">
        <v>866</v>
      </c>
      <c r="B5746" t="s">
        <v>155</v>
      </c>
      <c r="C5746" t="s">
        <v>30</v>
      </c>
      <c r="D5746" t="s">
        <v>17</v>
      </c>
      <c r="E5746" t="s">
        <v>198</v>
      </c>
      <c r="F5746" t="s">
        <v>27</v>
      </c>
      <c r="G5746">
        <v>94533</v>
      </c>
      <c r="H5746" t="s">
        <v>31</v>
      </c>
      <c r="I5746" t="s">
        <v>32</v>
      </c>
      <c r="J5746" t="s">
        <v>80</v>
      </c>
      <c r="K5746">
        <v>20.04</v>
      </c>
      <c r="L5746">
        <v>3</v>
      </c>
      <c r="M5746">
        <v>0</v>
      </c>
      <c r="N5746">
        <v>9.6191999999999993</v>
      </c>
      <c r="O5746" s="5">
        <f t="shared" si="89"/>
        <v>0.48</v>
      </c>
    </row>
    <row r="5747" spans="1:15" x14ac:dyDescent="0.25">
      <c r="A5747" t="s">
        <v>866</v>
      </c>
      <c r="B5747" t="s">
        <v>155</v>
      </c>
      <c r="C5747" t="s">
        <v>30</v>
      </c>
      <c r="D5747" t="s">
        <v>17</v>
      </c>
      <c r="E5747" t="s">
        <v>198</v>
      </c>
      <c r="F5747" t="s">
        <v>27</v>
      </c>
      <c r="G5747">
        <v>94533</v>
      </c>
      <c r="H5747" t="s">
        <v>31</v>
      </c>
      <c r="I5747" t="s">
        <v>32</v>
      </c>
      <c r="J5747" t="s">
        <v>43</v>
      </c>
      <c r="K5747">
        <v>795.48</v>
      </c>
      <c r="L5747">
        <v>7</v>
      </c>
      <c r="M5747">
        <v>0</v>
      </c>
      <c r="N5747">
        <v>7.9547999999999996</v>
      </c>
      <c r="O5747" s="5">
        <f t="shared" si="89"/>
        <v>9.9999999999999985E-3</v>
      </c>
    </row>
    <row r="5748" spans="1:15" x14ac:dyDescent="0.25">
      <c r="A5748" t="s">
        <v>866</v>
      </c>
      <c r="B5748" t="s">
        <v>155</v>
      </c>
      <c r="C5748" t="s">
        <v>30</v>
      </c>
      <c r="D5748" t="s">
        <v>17</v>
      </c>
      <c r="E5748" t="s">
        <v>198</v>
      </c>
      <c r="F5748" t="s">
        <v>27</v>
      </c>
      <c r="G5748">
        <v>94533</v>
      </c>
      <c r="H5748" t="s">
        <v>31</v>
      </c>
      <c r="I5748" t="s">
        <v>21</v>
      </c>
      <c r="J5748" t="s">
        <v>48</v>
      </c>
      <c r="K5748">
        <v>21.56</v>
      </c>
      <c r="L5748">
        <v>7</v>
      </c>
      <c r="M5748">
        <v>0</v>
      </c>
      <c r="N5748">
        <v>6.8992000000000004</v>
      </c>
      <c r="O5748" s="5">
        <f t="shared" si="89"/>
        <v>0.32000000000000006</v>
      </c>
    </row>
    <row r="5749" spans="1:15" x14ac:dyDescent="0.25">
      <c r="A5749" t="s">
        <v>859</v>
      </c>
      <c r="B5749" t="s">
        <v>38</v>
      </c>
      <c r="C5749" t="s">
        <v>16</v>
      </c>
      <c r="D5749" t="s">
        <v>17</v>
      </c>
      <c r="E5749" t="s">
        <v>392</v>
      </c>
      <c r="F5749" t="s">
        <v>41</v>
      </c>
      <c r="G5749">
        <v>27834</v>
      </c>
      <c r="H5749" t="s">
        <v>20</v>
      </c>
      <c r="I5749" t="s">
        <v>58</v>
      </c>
      <c r="J5749" t="s">
        <v>59</v>
      </c>
      <c r="K5749">
        <v>249.584</v>
      </c>
      <c r="L5749">
        <v>2</v>
      </c>
      <c r="M5749">
        <v>0.2</v>
      </c>
      <c r="N5749">
        <v>31.198</v>
      </c>
      <c r="O5749" s="5">
        <f t="shared" si="89"/>
        <v>0.125</v>
      </c>
    </row>
    <row r="5750" spans="1:15" x14ac:dyDescent="0.25">
      <c r="A5750" t="s">
        <v>859</v>
      </c>
      <c r="B5750" t="s">
        <v>38</v>
      </c>
      <c r="C5750" t="s">
        <v>16</v>
      </c>
      <c r="D5750" t="s">
        <v>17</v>
      </c>
      <c r="E5750" t="s">
        <v>392</v>
      </c>
      <c r="F5750" t="s">
        <v>41</v>
      </c>
      <c r="G5750">
        <v>27834</v>
      </c>
      <c r="H5750" t="s">
        <v>20</v>
      </c>
      <c r="I5750" t="s">
        <v>58</v>
      </c>
      <c r="J5750" t="s">
        <v>129</v>
      </c>
      <c r="K5750">
        <v>68.111999999999995</v>
      </c>
      <c r="L5750">
        <v>3</v>
      </c>
      <c r="M5750">
        <v>0.2</v>
      </c>
      <c r="N5750">
        <v>17.8794</v>
      </c>
      <c r="O5750" s="5">
        <f t="shared" si="89"/>
        <v>0.26250000000000001</v>
      </c>
    </row>
    <row r="5751" spans="1:15" x14ac:dyDescent="0.25">
      <c r="A5751" t="s">
        <v>859</v>
      </c>
      <c r="B5751" t="s">
        <v>38</v>
      </c>
      <c r="C5751" t="s">
        <v>16</v>
      </c>
      <c r="D5751" t="s">
        <v>17</v>
      </c>
      <c r="E5751" t="s">
        <v>392</v>
      </c>
      <c r="F5751" t="s">
        <v>41</v>
      </c>
      <c r="G5751">
        <v>27834</v>
      </c>
      <c r="H5751" t="s">
        <v>20</v>
      </c>
      <c r="I5751" t="s">
        <v>58</v>
      </c>
      <c r="J5751" t="s">
        <v>129</v>
      </c>
      <c r="K5751">
        <v>16.559999999999999</v>
      </c>
      <c r="L5751">
        <v>3</v>
      </c>
      <c r="M5751">
        <v>0.2</v>
      </c>
      <c r="N5751">
        <v>-2.484</v>
      </c>
      <c r="O5751" s="5">
        <f t="shared" si="89"/>
        <v>-0.15000000000000002</v>
      </c>
    </row>
    <row r="5752" spans="1:15" x14ac:dyDescent="0.25">
      <c r="A5752" t="s">
        <v>860</v>
      </c>
      <c r="B5752" t="s">
        <v>38</v>
      </c>
      <c r="C5752" t="s">
        <v>16</v>
      </c>
      <c r="D5752" t="s">
        <v>17</v>
      </c>
      <c r="E5752" t="s">
        <v>250</v>
      </c>
      <c r="F5752" t="s">
        <v>94</v>
      </c>
      <c r="G5752">
        <v>11561</v>
      </c>
      <c r="H5752" t="s">
        <v>119</v>
      </c>
      <c r="I5752" t="s">
        <v>58</v>
      </c>
      <c r="J5752" t="s">
        <v>59</v>
      </c>
      <c r="K5752">
        <v>74.95</v>
      </c>
      <c r="L5752">
        <v>5</v>
      </c>
      <c r="M5752">
        <v>0</v>
      </c>
      <c r="N5752">
        <v>36.725499999999997</v>
      </c>
      <c r="O5752" s="5">
        <f t="shared" si="89"/>
        <v>0.48999999999999994</v>
      </c>
    </row>
    <row r="5753" spans="1:15" x14ac:dyDescent="0.25">
      <c r="A5753" t="s">
        <v>1150</v>
      </c>
      <c r="B5753" t="s">
        <v>38</v>
      </c>
      <c r="C5753" t="s">
        <v>16</v>
      </c>
      <c r="D5753" t="s">
        <v>17</v>
      </c>
      <c r="E5753" t="s">
        <v>205</v>
      </c>
      <c r="F5753" t="s">
        <v>74</v>
      </c>
      <c r="G5753">
        <v>60089</v>
      </c>
      <c r="H5753" t="s">
        <v>89</v>
      </c>
      <c r="I5753" t="s">
        <v>21</v>
      </c>
      <c r="J5753" t="s">
        <v>39</v>
      </c>
      <c r="K5753">
        <v>355.45499999999998</v>
      </c>
      <c r="L5753">
        <v>3</v>
      </c>
      <c r="M5753">
        <v>0.5</v>
      </c>
      <c r="N5753">
        <v>-184.8366</v>
      </c>
      <c r="O5753" s="5">
        <f t="shared" si="89"/>
        <v>-0.52</v>
      </c>
    </row>
    <row r="5754" spans="1:15" x14ac:dyDescent="0.25">
      <c r="A5754" t="s">
        <v>705</v>
      </c>
      <c r="B5754" t="s">
        <v>38</v>
      </c>
      <c r="C5754" t="s">
        <v>16</v>
      </c>
      <c r="D5754" t="s">
        <v>17</v>
      </c>
      <c r="E5754" t="s">
        <v>228</v>
      </c>
      <c r="F5754" t="s">
        <v>27</v>
      </c>
      <c r="G5754">
        <v>92037</v>
      </c>
      <c r="H5754" t="s">
        <v>31</v>
      </c>
      <c r="I5754" t="s">
        <v>32</v>
      </c>
      <c r="J5754" t="s">
        <v>33</v>
      </c>
      <c r="K5754">
        <v>44.4</v>
      </c>
      <c r="L5754">
        <v>3</v>
      </c>
      <c r="M5754">
        <v>0</v>
      </c>
      <c r="N5754">
        <v>22.2</v>
      </c>
      <c r="O5754" s="5">
        <f t="shared" si="89"/>
        <v>0.5</v>
      </c>
    </row>
    <row r="5755" spans="1:15" x14ac:dyDescent="0.25">
      <c r="A5755" t="s">
        <v>705</v>
      </c>
      <c r="B5755" t="s">
        <v>38</v>
      </c>
      <c r="C5755" t="s">
        <v>16</v>
      </c>
      <c r="D5755" t="s">
        <v>17</v>
      </c>
      <c r="E5755" t="s">
        <v>228</v>
      </c>
      <c r="F5755" t="s">
        <v>27</v>
      </c>
      <c r="G5755">
        <v>92037</v>
      </c>
      <c r="H5755" t="s">
        <v>31</v>
      </c>
      <c r="I5755" t="s">
        <v>32</v>
      </c>
      <c r="J5755" t="s">
        <v>33</v>
      </c>
      <c r="K5755">
        <v>20.65</v>
      </c>
      <c r="L5755">
        <v>5</v>
      </c>
      <c r="M5755">
        <v>0</v>
      </c>
      <c r="N5755">
        <v>9.4990000000000006</v>
      </c>
      <c r="O5755" s="5">
        <f t="shared" si="89"/>
        <v>0.46000000000000008</v>
      </c>
    </row>
    <row r="5756" spans="1:15" x14ac:dyDescent="0.25">
      <c r="A5756" t="s">
        <v>741</v>
      </c>
      <c r="B5756" t="s">
        <v>38</v>
      </c>
      <c r="C5756" t="s">
        <v>16</v>
      </c>
      <c r="D5756" t="s">
        <v>17</v>
      </c>
      <c r="E5756" t="s">
        <v>279</v>
      </c>
      <c r="F5756" t="s">
        <v>19</v>
      </c>
      <c r="G5756">
        <v>40475</v>
      </c>
      <c r="H5756" t="s">
        <v>20</v>
      </c>
      <c r="I5756" t="s">
        <v>21</v>
      </c>
      <c r="J5756" t="s">
        <v>25</v>
      </c>
      <c r="K5756">
        <v>866.4</v>
      </c>
      <c r="L5756">
        <v>4</v>
      </c>
      <c r="M5756">
        <v>0</v>
      </c>
      <c r="N5756">
        <v>225.26400000000001</v>
      </c>
      <c r="O5756" s="5">
        <f t="shared" si="89"/>
        <v>0.26</v>
      </c>
    </row>
    <row r="5757" spans="1:15" x14ac:dyDescent="0.25">
      <c r="A5757" t="s">
        <v>656</v>
      </c>
      <c r="B5757" t="s">
        <v>15</v>
      </c>
      <c r="C5757" t="s">
        <v>16</v>
      </c>
      <c r="D5757" t="s">
        <v>17</v>
      </c>
      <c r="E5757" t="s">
        <v>123</v>
      </c>
      <c r="F5757" t="s">
        <v>100</v>
      </c>
      <c r="G5757">
        <v>22153</v>
      </c>
      <c r="H5757" t="s">
        <v>20</v>
      </c>
      <c r="I5757" t="s">
        <v>32</v>
      </c>
      <c r="J5757" t="s">
        <v>53</v>
      </c>
      <c r="K5757">
        <v>5.56</v>
      </c>
      <c r="L5757">
        <v>2</v>
      </c>
      <c r="M5757">
        <v>0</v>
      </c>
      <c r="N5757">
        <v>1.4456</v>
      </c>
      <c r="O5757" s="5">
        <f t="shared" si="89"/>
        <v>0.26</v>
      </c>
    </row>
    <row r="5758" spans="1:15" x14ac:dyDescent="0.25">
      <c r="A5758" t="s">
        <v>637</v>
      </c>
      <c r="B5758" t="s">
        <v>38</v>
      </c>
      <c r="C5758" t="s">
        <v>16</v>
      </c>
      <c r="D5758" t="s">
        <v>17</v>
      </c>
      <c r="E5758" t="s">
        <v>49</v>
      </c>
      <c r="F5758" t="s">
        <v>50</v>
      </c>
      <c r="G5758">
        <v>76106</v>
      </c>
      <c r="H5758" t="s">
        <v>89</v>
      </c>
      <c r="I5758" t="s">
        <v>32</v>
      </c>
      <c r="J5758" t="s">
        <v>68</v>
      </c>
      <c r="K5758">
        <v>3.16</v>
      </c>
      <c r="L5758">
        <v>4</v>
      </c>
      <c r="M5758">
        <v>0.8</v>
      </c>
      <c r="N5758">
        <v>-8.532</v>
      </c>
      <c r="O5758" s="5">
        <f t="shared" si="89"/>
        <v>-2.6999999999999997</v>
      </c>
    </row>
    <row r="5759" spans="1:15" x14ac:dyDescent="0.25">
      <c r="A5759" t="s">
        <v>637</v>
      </c>
      <c r="B5759" t="s">
        <v>38</v>
      </c>
      <c r="C5759" t="s">
        <v>16</v>
      </c>
      <c r="D5759" t="s">
        <v>17</v>
      </c>
      <c r="E5759" t="s">
        <v>49</v>
      </c>
      <c r="F5759" t="s">
        <v>50</v>
      </c>
      <c r="G5759">
        <v>76106</v>
      </c>
      <c r="H5759" t="s">
        <v>89</v>
      </c>
      <c r="I5759" t="s">
        <v>58</v>
      </c>
      <c r="J5759" t="s">
        <v>556</v>
      </c>
      <c r="K5759">
        <v>1999.96</v>
      </c>
      <c r="L5759">
        <v>5</v>
      </c>
      <c r="M5759">
        <v>0.2</v>
      </c>
      <c r="N5759">
        <v>624.98749999999995</v>
      </c>
      <c r="O5759" s="5">
        <f t="shared" si="89"/>
        <v>0.31249999999999994</v>
      </c>
    </row>
    <row r="5760" spans="1:15" x14ac:dyDescent="0.25">
      <c r="A5760" t="s">
        <v>919</v>
      </c>
      <c r="B5760" t="s">
        <v>38</v>
      </c>
      <c r="C5760" t="s">
        <v>16</v>
      </c>
      <c r="D5760" t="s">
        <v>17</v>
      </c>
      <c r="E5760" t="s">
        <v>475</v>
      </c>
      <c r="F5760" t="s">
        <v>41</v>
      </c>
      <c r="G5760">
        <v>27604</v>
      </c>
      <c r="H5760" t="s">
        <v>20</v>
      </c>
      <c r="I5760" t="s">
        <v>21</v>
      </c>
      <c r="J5760" t="s">
        <v>48</v>
      </c>
      <c r="K5760">
        <v>46.152000000000001</v>
      </c>
      <c r="L5760">
        <v>3</v>
      </c>
      <c r="M5760">
        <v>0.2</v>
      </c>
      <c r="N5760">
        <v>12.1149</v>
      </c>
      <c r="O5760" s="5">
        <f t="shared" si="89"/>
        <v>0.26250000000000001</v>
      </c>
    </row>
    <row r="5761" spans="1:15" x14ac:dyDescent="0.25">
      <c r="A5761" t="s">
        <v>793</v>
      </c>
      <c r="B5761" t="s">
        <v>155</v>
      </c>
      <c r="C5761" t="s">
        <v>16</v>
      </c>
      <c r="D5761" t="s">
        <v>17</v>
      </c>
      <c r="E5761" t="s">
        <v>347</v>
      </c>
      <c r="F5761" t="s">
        <v>35</v>
      </c>
      <c r="G5761">
        <v>33012</v>
      </c>
      <c r="H5761" t="s">
        <v>20</v>
      </c>
      <c r="I5761" t="s">
        <v>58</v>
      </c>
      <c r="J5761" t="s">
        <v>371</v>
      </c>
      <c r="K5761">
        <v>32.984999999999999</v>
      </c>
      <c r="L5761">
        <v>3</v>
      </c>
      <c r="M5761">
        <v>0.5</v>
      </c>
      <c r="N5761">
        <v>-1.9791000000000001</v>
      </c>
      <c r="O5761" s="5">
        <f t="shared" si="89"/>
        <v>-6.0000000000000005E-2</v>
      </c>
    </row>
    <row r="5762" spans="1:15" x14ac:dyDescent="0.25">
      <c r="A5762" t="s">
        <v>633</v>
      </c>
      <c r="B5762" t="s">
        <v>578</v>
      </c>
      <c r="C5762" t="s">
        <v>88</v>
      </c>
      <c r="D5762" t="s">
        <v>17</v>
      </c>
      <c r="E5762" t="s">
        <v>26</v>
      </c>
      <c r="F5762" t="s">
        <v>27</v>
      </c>
      <c r="G5762">
        <v>90032</v>
      </c>
      <c r="H5762" t="s">
        <v>31</v>
      </c>
      <c r="I5762" t="s">
        <v>32</v>
      </c>
      <c r="J5762" t="s">
        <v>43</v>
      </c>
      <c r="K5762">
        <v>481.32</v>
      </c>
      <c r="L5762">
        <v>4</v>
      </c>
      <c r="M5762">
        <v>0</v>
      </c>
      <c r="N5762">
        <v>125.14319999999999</v>
      </c>
      <c r="O5762" s="5">
        <f t="shared" si="89"/>
        <v>0.26</v>
      </c>
    </row>
    <row r="5763" spans="1:15" x14ac:dyDescent="0.25">
      <c r="A5763" t="s">
        <v>633</v>
      </c>
      <c r="B5763" t="s">
        <v>578</v>
      </c>
      <c r="C5763" t="s">
        <v>88</v>
      </c>
      <c r="D5763" t="s">
        <v>17</v>
      </c>
      <c r="E5763" t="s">
        <v>26</v>
      </c>
      <c r="F5763" t="s">
        <v>27</v>
      </c>
      <c r="G5763">
        <v>90032</v>
      </c>
      <c r="H5763" t="s">
        <v>31</v>
      </c>
      <c r="I5763" t="s">
        <v>32</v>
      </c>
      <c r="J5763" t="s">
        <v>64</v>
      </c>
      <c r="K5763">
        <v>6.3840000000000003</v>
      </c>
      <c r="L5763">
        <v>1</v>
      </c>
      <c r="M5763">
        <v>0.2</v>
      </c>
      <c r="N5763">
        <v>2.1545999999999998</v>
      </c>
      <c r="O5763" s="5">
        <f t="shared" si="89"/>
        <v>0.33749999999999997</v>
      </c>
    </row>
    <row r="5764" spans="1:15" x14ac:dyDescent="0.25">
      <c r="A5764" t="s">
        <v>1151</v>
      </c>
      <c r="B5764" t="s">
        <v>155</v>
      </c>
      <c r="C5764" t="s">
        <v>16</v>
      </c>
      <c r="D5764" t="s">
        <v>17</v>
      </c>
      <c r="E5764" t="s">
        <v>461</v>
      </c>
      <c r="F5764" t="s">
        <v>27</v>
      </c>
      <c r="G5764">
        <v>92630</v>
      </c>
      <c r="H5764" t="s">
        <v>31</v>
      </c>
      <c r="I5764" t="s">
        <v>32</v>
      </c>
      <c r="J5764" t="s">
        <v>68</v>
      </c>
      <c r="K5764">
        <v>542.94000000000005</v>
      </c>
      <c r="L5764">
        <v>3</v>
      </c>
      <c r="M5764">
        <v>0</v>
      </c>
      <c r="N5764">
        <v>152.0232</v>
      </c>
      <c r="O5764" s="5">
        <f t="shared" ref="O5764:O5827" si="90">N5764/K5764</f>
        <v>0.27999999999999997</v>
      </c>
    </row>
    <row r="5765" spans="1:15" x14ac:dyDescent="0.25">
      <c r="A5765" t="s">
        <v>1151</v>
      </c>
      <c r="B5765" t="s">
        <v>155</v>
      </c>
      <c r="C5765" t="s">
        <v>16</v>
      </c>
      <c r="D5765" t="s">
        <v>17</v>
      </c>
      <c r="E5765" t="s">
        <v>461</v>
      </c>
      <c r="F5765" t="s">
        <v>27</v>
      </c>
      <c r="G5765">
        <v>92630</v>
      </c>
      <c r="H5765" t="s">
        <v>31</v>
      </c>
      <c r="I5765" t="s">
        <v>21</v>
      </c>
      <c r="J5765" t="s">
        <v>48</v>
      </c>
      <c r="K5765">
        <v>54.92</v>
      </c>
      <c r="L5765">
        <v>4</v>
      </c>
      <c r="M5765">
        <v>0</v>
      </c>
      <c r="N5765">
        <v>19.7712</v>
      </c>
      <c r="O5765" s="5">
        <f t="shared" si="90"/>
        <v>0.36</v>
      </c>
    </row>
    <row r="5766" spans="1:15" x14ac:dyDescent="0.25">
      <c r="A5766" t="s">
        <v>860</v>
      </c>
      <c r="B5766" t="s">
        <v>155</v>
      </c>
      <c r="C5766" t="s">
        <v>30</v>
      </c>
      <c r="D5766" t="s">
        <v>17</v>
      </c>
      <c r="E5766" t="s">
        <v>250</v>
      </c>
      <c r="F5766" t="s">
        <v>94</v>
      </c>
      <c r="G5766">
        <v>11561</v>
      </c>
      <c r="H5766" t="s">
        <v>119</v>
      </c>
      <c r="I5766" t="s">
        <v>21</v>
      </c>
      <c r="J5766" t="s">
        <v>25</v>
      </c>
      <c r="K5766">
        <v>1448.82</v>
      </c>
      <c r="L5766">
        <v>10</v>
      </c>
      <c r="M5766">
        <v>0.1</v>
      </c>
      <c r="N5766">
        <v>209.274</v>
      </c>
      <c r="O5766" s="5">
        <f t="shared" si="90"/>
        <v>0.14444444444444446</v>
      </c>
    </row>
    <row r="5767" spans="1:15" x14ac:dyDescent="0.25">
      <c r="A5767" t="s">
        <v>636</v>
      </c>
      <c r="B5767" t="s">
        <v>15</v>
      </c>
      <c r="C5767" t="s">
        <v>16</v>
      </c>
      <c r="D5767" t="s">
        <v>17</v>
      </c>
      <c r="E5767" t="s">
        <v>44</v>
      </c>
      <c r="F5767" t="s">
        <v>45</v>
      </c>
      <c r="G5767">
        <v>98103</v>
      </c>
      <c r="H5767" t="s">
        <v>31</v>
      </c>
      <c r="I5767" t="s">
        <v>32</v>
      </c>
      <c r="J5767" t="s">
        <v>43</v>
      </c>
      <c r="K5767">
        <v>353.88</v>
      </c>
      <c r="L5767">
        <v>6</v>
      </c>
      <c r="M5767">
        <v>0</v>
      </c>
      <c r="N5767">
        <v>17.693999999999999</v>
      </c>
      <c r="O5767" s="5">
        <f t="shared" si="90"/>
        <v>4.9999999999999996E-2</v>
      </c>
    </row>
    <row r="5768" spans="1:15" x14ac:dyDescent="0.25">
      <c r="A5768" t="s">
        <v>1152</v>
      </c>
      <c r="B5768" t="s">
        <v>38</v>
      </c>
      <c r="C5768" t="s">
        <v>16</v>
      </c>
      <c r="D5768" t="s">
        <v>17</v>
      </c>
      <c r="E5768" t="s">
        <v>596</v>
      </c>
      <c r="F5768" t="s">
        <v>27</v>
      </c>
      <c r="G5768">
        <v>96003</v>
      </c>
      <c r="H5768" t="s">
        <v>31</v>
      </c>
      <c r="I5768" t="s">
        <v>58</v>
      </c>
      <c r="J5768" t="s">
        <v>59</v>
      </c>
      <c r="K5768">
        <v>333.57600000000002</v>
      </c>
      <c r="L5768">
        <v>3</v>
      </c>
      <c r="M5768">
        <v>0.2</v>
      </c>
      <c r="N5768">
        <v>25.0182</v>
      </c>
      <c r="O5768" s="5">
        <f t="shared" si="90"/>
        <v>7.4999999999999997E-2</v>
      </c>
    </row>
    <row r="5769" spans="1:15" x14ac:dyDescent="0.25">
      <c r="A5769" t="s">
        <v>684</v>
      </c>
      <c r="B5769" t="s">
        <v>38</v>
      </c>
      <c r="C5769" t="s">
        <v>88</v>
      </c>
      <c r="D5769" t="s">
        <v>17</v>
      </c>
      <c r="E5769" t="s">
        <v>193</v>
      </c>
      <c r="F5769" t="s">
        <v>50</v>
      </c>
      <c r="G5769">
        <v>78207</v>
      </c>
      <c r="H5769" t="s">
        <v>89</v>
      </c>
      <c r="I5769" t="s">
        <v>32</v>
      </c>
      <c r="J5769" t="s">
        <v>33</v>
      </c>
      <c r="K5769">
        <v>60.143999999999998</v>
      </c>
      <c r="L5769">
        <v>6</v>
      </c>
      <c r="M5769">
        <v>0.2</v>
      </c>
      <c r="N5769">
        <v>20.2986</v>
      </c>
      <c r="O5769" s="5">
        <f t="shared" si="90"/>
        <v>0.33750000000000002</v>
      </c>
    </row>
    <row r="5770" spans="1:15" x14ac:dyDescent="0.25">
      <c r="A5770" t="s">
        <v>644</v>
      </c>
      <c r="B5770" t="s">
        <v>15</v>
      </c>
      <c r="C5770" t="s">
        <v>30</v>
      </c>
      <c r="D5770" t="s">
        <v>17</v>
      </c>
      <c r="E5770" t="s">
        <v>81</v>
      </c>
      <c r="F5770" t="s">
        <v>50</v>
      </c>
      <c r="G5770">
        <v>77070</v>
      </c>
      <c r="H5770" t="s">
        <v>89</v>
      </c>
      <c r="I5770" t="s">
        <v>58</v>
      </c>
      <c r="J5770" t="s">
        <v>129</v>
      </c>
      <c r="K5770">
        <v>85.2</v>
      </c>
      <c r="L5770">
        <v>6</v>
      </c>
      <c r="M5770">
        <v>0.2</v>
      </c>
      <c r="N5770">
        <v>20.234999999999999</v>
      </c>
      <c r="O5770" s="5">
        <f t="shared" si="90"/>
        <v>0.23749999999999999</v>
      </c>
    </row>
    <row r="5771" spans="1:15" x14ac:dyDescent="0.25">
      <c r="A5771" t="s">
        <v>947</v>
      </c>
      <c r="B5771" t="s">
        <v>38</v>
      </c>
      <c r="C5771" t="s">
        <v>16</v>
      </c>
      <c r="D5771" t="s">
        <v>17</v>
      </c>
      <c r="E5771" t="s">
        <v>476</v>
      </c>
      <c r="F5771" t="s">
        <v>108</v>
      </c>
      <c r="G5771">
        <v>1453</v>
      </c>
      <c r="H5771" t="s">
        <v>119</v>
      </c>
      <c r="I5771" t="s">
        <v>32</v>
      </c>
      <c r="J5771" t="s">
        <v>33</v>
      </c>
      <c r="K5771">
        <v>3.15</v>
      </c>
      <c r="L5771">
        <v>1</v>
      </c>
      <c r="M5771">
        <v>0</v>
      </c>
      <c r="N5771">
        <v>1.512</v>
      </c>
      <c r="O5771" s="5">
        <f t="shared" si="90"/>
        <v>0.48000000000000004</v>
      </c>
    </row>
    <row r="5772" spans="1:15" x14ac:dyDescent="0.25">
      <c r="A5772" t="s">
        <v>947</v>
      </c>
      <c r="B5772" t="s">
        <v>38</v>
      </c>
      <c r="C5772" t="s">
        <v>16</v>
      </c>
      <c r="D5772" t="s">
        <v>17</v>
      </c>
      <c r="E5772" t="s">
        <v>476</v>
      </c>
      <c r="F5772" t="s">
        <v>108</v>
      </c>
      <c r="G5772">
        <v>1453</v>
      </c>
      <c r="H5772" t="s">
        <v>119</v>
      </c>
      <c r="I5772" t="s">
        <v>32</v>
      </c>
      <c r="J5772" t="s">
        <v>80</v>
      </c>
      <c r="K5772">
        <v>22.72</v>
      </c>
      <c r="L5772">
        <v>4</v>
      </c>
      <c r="M5772">
        <v>0</v>
      </c>
      <c r="N5772">
        <v>10.224</v>
      </c>
      <c r="O5772" s="5">
        <f t="shared" si="90"/>
        <v>0.45</v>
      </c>
    </row>
    <row r="5773" spans="1:15" x14ac:dyDescent="0.25">
      <c r="A5773" t="s">
        <v>633</v>
      </c>
      <c r="B5773" t="s">
        <v>38</v>
      </c>
      <c r="C5773" t="s">
        <v>30</v>
      </c>
      <c r="D5773" t="s">
        <v>17</v>
      </c>
      <c r="E5773" t="s">
        <v>26</v>
      </c>
      <c r="F5773" t="s">
        <v>27</v>
      </c>
      <c r="G5773">
        <v>90032</v>
      </c>
      <c r="H5773" t="s">
        <v>31</v>
      </c>
      <c r="I5773" t="s">
        <v>21</v>
      </c>
      <c r="J5773" t="s">
        <v>48</v>
      </c>
      <c r="K5773">
        <v>14.91</v>
      </c>
      <c r="L5773">
        <v>3</v>
      </c>
      <c r="M5773">
        <v>0</v>
      </c>
      <c r="N5773">
        <v>4.6220999999999997</v>
      </c>
      <c r="O5773" s="5">
        <f t="shared" si="90"/>
        <v>0.31</v>
      </c>
    </row>
    <row r="5774" spans="1:15" x14ac:dyDescent="0.25">
      <c r="A5774" t="s">
        <v>633</v>
      </c>
      <c r="B5774" t="s">
        <v>38</v>
      </c>
      <c r="C5774" t="s">
        <v>30</v>
      </c>
      <c r="D5774" t="s">
        <v>17</v>
      </c>
      <c r="E5774" t="s">
        <v>26</v>
      </c>
      <c r="F5774" t="s">
        <v>27</v>
      </c>
      <c r="G5774">
        <v>90032</v>
      </c>
      <c r="H5774" t="s">
        <v>31</v>
      </c>
      <c r="I5774" t="s">
        <v>32</v>
      </c>
      <c r="J5774" t="s">
        <v>68</v>
      </c>
      <c r="K5774">
        <v>1158.1199999999999</v>
      </c>
      <c r="L5774">
        <v>4</v>
      </c>
      <c r="M5774">
        <v>0</v>
      </c>
      <c r="N5774">
        <v>335.85480000000001</v>
      </c>
      <c r="O5774" s="5">
        <f t="shared" si="90"/>
        <v>0.29000000000000004</v>
      </c>
    </row>
    <row r="5775" spans="1:15" x14ac:dyDescent="0.25">
      <c r="A5775" t="s">
        <v>938</v>
      </c>
      <c r="B5775" t="s">
        <v>38</v>
      </c>
      <c r="C5775" t="s">
        <v>30</v>
      </c>
      <c r="D5775" t="s">
        <v>17</v>
      </c>
      <c r="E5775" t="s">
        <v>123</v>
      </c>
      <c r="F5775" t="s">
        <v>121</v>
      </c>
      <c r="G5775">
        <v>65807</v>
      </c>
      <c r="H5775" t="s">
        <v>89</v>
      </c>
      <c r="I5775" t="s">
        <v>58</v>
      </c>
      <c r="J5775" t="s">
        <v>556</v>
      </c>
      <c r="K5775">
        <v>599.99</v>
      </c>
      <c r="L5775">
        <v>1</v>
      </c>
      <c r="M5775">
        <v>0</v>
      </c>
      <c r="N5775">
        <v>233.99610000000001</v>
      </c>
      <c r="O5775" s="5">
        <f t="shared" si="90"/>
        <v>0.39</v>
      </c>
    </row>
    <row r="5776" spans="1:15" x14ac:dyDescent="0.25">
      <c r="A5776" t="s">
        <v>1130</v>
      </c>
      <c r="B5776" t="s">
        <v>38</v>
      </c>
      <c r="C5776" t="s">
        <v>16</v>
      </c>
      <c r="D5776" t="s">
        <v>17</v>
      </c>
      <c r="E5776" t="s">
        <v>610</v>
      </c>
      <c r="F5776" t="s">
        <v>50</v>
      </c>
      <c r="G5776">
        <v>76706</v>
      </c>
      <c r="H5776" t="s">
        <v>89</v>
      </c>
      <c r="I5776" t="s">
        <v>32</v>
      </c>
      <c r="J5776" t="s">
        <v>43</v>
      </c>
      <c r="K5776">
        <v>23.968</v>
      </c>
      <c r="L5776">
        <v>2</v>
      </c>
      <c r="M5776">
        <v>0.2</v>
      </c>
      <c r="N5776">
        <v>2.3967999999999998</v>
      </c>
      <c r="O5776" s="5">
        <f t="shared" si="90"/>
        <v>9.9999999999999992E-2</v>
      </c>
    </row>
    <row r="5777" spans="1:15" x14ac:dyDescent="0.25">
      <c r="A5777" t="s">
        <v>633</v>
      </c>
      <c r="B5777" t="s">
        <v>38</v>
      </c>
      <c r="C5777" t="s">
        <v>16</v>
      </c>
      <c r="D5777" t="s">
        <v>17</v>
      </c>
      <c r="E5777" t="s">
        <v>26</v>
      </c>
      <c r="F5777" t="s">
        <v>27</v>
      </c>
      <c r="G5777">
        <v>90036</v>
      </c>
      <c r="H5777" t="s">
        <v>31</v>
      </c>
      <c r="I5777" t="s">
        <v>21</v>
      </c>
      <c r="J5777" t="s">
        <v>25</v>
      </c>
      <c r="K5777">
        <v>638.28800000000001</v>
      </c>
      <c r="L5777">
        <v>7</v>
      </c>
      <c r="M5777">
        <v>0.2</v>
      </c>
      <c r="N5777">
        <v>-31.914400000000001</v>
      </c>
      <c r="O5777" s="5">
        <f t="shared" si="90"/>
        <v>-0.05</v>
      </c>
    </row>
    <row r="5778" spans="1:15" x14ac:dyDescent="0.25">
      <c r="A5778" t="s">
        <v>633</v>
      </c>
      <c r="B5778" t="s">
        <v>38</v>
      </c>
      <c r="C5778" t="s">
        <v>16</v>
      </c>
      <c r="D5778" t="s">
        <v>17</v>
      </c>
      <c r="E5778" t="s">
        <v>26</v>
      </c>
      <c r="F5778" t="s">
        <v>27</v>
      </c>
      <c r="G5778">
        <v>90036</v>
      </c>
      <c r="H5778" t="s">
        <v>31</v>
      </c>
      <c r="I5778" t="s">
        <v>32</v>
      </c>
      <c r="J5778" t="s">
        <v>64</v>
      </c>
      <c r="K5778">
        <v>13.208</v>
      </c>
      <c r="L5778">
        <v>1</v>
      </c>
      <c r="M5778">
        <v>0.2</v>
      </c>
      <c r="N5778">
        <v>4.6227999999999998</v>
      </c>
      <c r="O5778" s="5">
        <f t="shared" si="90"/>
        <v>0.35</v>
      </c>
    </row>
    <row r="5779" spans="1:15" x14ac:dyDescent="0.25">
      <c r="A5779" t="s">
        <v>750</v>
      </c>
      <c r="B5779" t="s">
        <v>38</v>
      </c>
      <c r="C5779" t="s">
        <v>16</v>
      </c>
      <c r="D5779" t="s">
        <v>17</v>
      </c>
      <c r="E5779" t="s">
        <v>122</v>
      </c>
      <c r="F5779" t="s">
        <v>94</v>
      </c>
      <c r="G5779">
        <v>13021</v>
      </c>
      <c r="H5779" t="s">
        <v>119</v>
      </c>
      <c r="I5779" t="s">
        <v>32</v>
      </c>
      <c r="J5779" t="s">
        <v>64</v>
      </c>
      <c r="K5779">
        <v>15.528</v>
      </c>
      <c r="L5779">
        <v>3</v>
      </c>
      <c r="M5779">
        <v>0.2</v>
      </c>
      <c r="N5779">
        <v>5.8230000000000004</v>
      </c>
      <c r="O5779" s="5">
        <f t="shared" si="90"/>
        <v>0.375</v>
      </c>
    </row>
    <row r="5780" spans="1:15" x14ac:dyDescent="0.25">
      <c r="A5780" t="s">
        <v>640</v>
      </c>
      <c r="B5780" t="s">
        <v>38</v>
      </c>
      <c r="C5780" t="s">
        <v>16</v>
      </c>
      <c r="D5780" t="s">
        <v>17</v>
      </c>
      <c r="E5780" t="s">
        <v>65</v>
      </c>
      <c r="F5780" t="s">
        <v>27</v>
      </c>
      <c r="G5780">
        <v>94109</v>
      </c>
      <c r="H5780" t="s">
        <v>31</v>
      </c>
      <c r="I5780" t="s">
        <v>32</v>
      </c>
      <c r="J5780" t="s">
        <v>80</v>
      </c>
      <c r="K5780">
        <v>104.85</v>
      </c>
      <c r="L5780">
        <v>1</v>
      </c>
      <c r="M5780">
        <v>0</v>
      </c>
      <c r="N5780">
        <v>50.328000000000003</v>
      </c>
      <c r="O5780" s="5">
        <f t="shared" si="90"/>
        <v>0.48000000000000004</v>
      </c>
    </row>
    <row r="5781" spans="1:15" x14ac:dyDescent="0.25">
      <c r="A5781" t="s">
        <v>633</v>
      </c>
      <c r="B5781" t="s">
        <v>38</v>
      </c>
      <c r="C5781" t="s">
        <v>16</v>
      </c>
      <c r="D5781" t="s">
        <v>17</v>
      </c>
      <c r="E5781" t="s">
        <v>26</v>
      </c>
      <c r="F5781" t="s">
        <v>27</v>
      </c>
      <c r="G5781">
        <v>90008</v>
      </c>
      <c r="H5781" t="s">
        <v>31</v>
      </c>
      <c r="I5781" t="s">
        <v>32</v>
      </c>
      <c r="J5781" t="s">
        <v>53</v>
      </c>
      <c r="K5781">
        <v>30.48</v>
      </c>
      <c r="L5781">
        <v>3</v>
      </c>
      <c r="M5781">
        <v>0</v>
      </c>
      <c r="N5781">
        <v>7.9248000000000003</v>
      </c>
      <c r="O5781" s="5">
        <f t="shared" si="90"/>
        <v>0.26</v>
      </c>
    </row>
    <row r="5782" spans="1:15" x14ac:dyDescent="0.25">
      <c r="A5782" t="s">
        <v>633</v>
      </c>
      <c r="B5782" t="s">
        <v>38</v>
      </c>
      <c r="C5782" t="s">
        <v>16</v>
      </c>
      <c r="D5782" t="s">
        <v>17</v>
      </c>
      <c r="E5782" t="s">
        <v>26</v>
      </c>
      <c r="F5782" t="s">
        <v>27</v>
      </c>
      <c r="G5782">
        <v>90008</v>
      </c>
      <c r="H5782" t="s">
        <v>31</v>
      </c>
      <c r="I5782" t="s">
        <v>21</v>
      </c>
      <c r="J5782" t="s">
        <v>25</v>
      </c>
      <c r="K5782">
        <v>112.648</v>
      </c>
      <c r="L5782">
        <v>1</v>
      </c>
      <c r="M5782">
        <v>0.2</v>
      </c>
      <c r="N5782">
        <v>11.264799999999999</v>
      </c>
      <c r="O5782" s="5">
        <f t="shared" si="90"/>
        <v>9.9999999999999992E-2</v>
      </c>
    </row>
    <row r="5783" spans="1:15" x14ac:dyDescent="0.25">
      <c r="A5783" t="s">
        <v>633</v>
      </c>
      <c r="B5783" t="s">
        <v>38</v>
      </c>
      <c r="C5783" t="s">
        <v>16</v>
      </c>
      <c r="D5783" t="s">
        <v>17</v>
      </c>
      <c r="E5783" t="s">
        <v>26</v>
      </c>
      <c r="F5783" t="s">
        <v>27</v>
      </c>
      <c r="G5783">
        <v>90049</v>
      </c>
      <c r="H5783" t="s">
        <v>31</v>
      </c>
      <c r="I5783" t="s">
        <v>58</v>
      </c>
      <c r="J5783" t="s">
        <v>371</v>
      </c>
      <c r="K5783">
        <v>71.975999999999999</v>
      </c>
      <c r="L5783">
        <v>3</v>
      </c>
      <c r="M5783">
        <v>0.2</v>
      </c>
      <c r="N5783">
        <v>24.291899999999998</v>
      </c>
      <c r="O5783" s="5">
        <f t="shared" si="90"/>
        <v>0.33749999999999997</v>
      </c>
    </row>
    <row r="5784" spans="1:15" x14ac:dyDescent="0.25">
      <c r="A5784" t="s">
        <v>1153</v>
      </c>
      <c r="B5784" t="s">
        <v>15</v>
      </c>
      <c r="C5784" t="s">
        <v>16</v>
      </c>
      <c r="D5784" t="s">
        <v>17</v>
      </c>
      <c r="E5784" t="s">
        <v>245</v>
      </c>
      <c r="F5784" t="s">
        <v>27</v>
      </c>
      <c r="G5784">
        <v>95928</v>
      </c>
      <c r="H5784" t="s">
        <v>31</v>
      </c>
      <c r="I5784" t="s">
        <v>32</v>
      </c>
      <c r="J5784" t="s">
        <v>53</v>
      </c>
      <c r="K5784">
        <v>2.21</v>
      </c>
      <c r="L5784">
        <v>1</v>
      </c>
      <c r="M5784">
        <v>0</v>
      </c>
      <c r="N5784">
        <v>0.59670000000000001</v>
      </c>
      <c r="O5784" s="5">
        <f t="shared" si="90"/>
        <v>0.27</v>
      </c>
    </row>
    <row r="5785" spans="1:15" x14ac:dyDescent="0.25">
      <c r="A5785" t="s">
        <v>1153</v>
      </c>
      <c r="B5785" t="s">
        <v>15</v>
      </c>
      <c r="C5785" t="s">
        <v>16</v>
      </c>
      <c r="D5785" t="s">
        <v>17</v>
      </c>
      <c r="E5785" t="s">
        <v>245</v>
      </c>
      <c r="F5785" t="s">
        <v>27</v>
      </c>
      <c r="G5785">
        <v>95928</v>
      </c>
      <c r="H5785" t="s">
        <v>31</v>
      </c>
      <c r="I5785" t="s">
        <v>32</v>
      </c>
      <c r="J5785" t="s">
        <v>143</v>
      </c>
      <c r="K5785">
        <v>15.52</v>
      </c>
      <c r="L5785">
        <v>4</v>
      </c>
      <c r="M5785">
        <v>0</v>
      </c>
      <c r="N5785">
        <v>7.4496000000000002</v>
      </c>
      <c r="O5785" s="5">
        <f t="shared" si="90"/>
        <v>0.48000000000000004</v>
      </c>
    </row>
    <row r="5786" spans="1:15" x14ac:dyDescent="0.25">
      <c r="A5786" t="s">
        <v>1153</v>
      </c>
      <c r="B5786" t="s">
        <v>15</v>
      </c>
      <c r="C5786" t="s">
        <v>16</v>
      </c>
      <c r="D5786" t="s">
        <v>17</v>
      </c>
      <c r="E5786" t="s">
        <v>245</v>
      </c>
      <c r="F5786" t="s">
        <v>27</v>
      </c>
      <c r="G5786">
        <v>95928</v>
      </c>
      <c r="H5786" t="s">
        <v>31</v>
      </c>
      <c r="I5786" t="s">
        <v>32</v>
      </c>
      <c r="J5786" t="s">
        <v>80</v>
      </c>
      <c r="K5786">
        <v>36.44</v>
      </c>
      <c r="L5786">
        <v>4</v>
      </c>
      <c r="M5786">
        <v>0</v>
      </c>
      <c r="N5786">
        <v>16.398</v>
      </c>
      <c r="O5786" s="5">
        <f t="shared" si="90"/>
        <v>0.45</v>
      </c>
    </row>
    <row r="5787" spans="1:15" x14ac:dyDescent="0.25">
      <c r="A5787" t="s">
        <v>934</v>
      </c>
      <c r="B5787" t="s">
        <v>38</v>
      </c>
      <c r="C5787" t="s">
        <v>16</v>
      </c>
      <c r="D5787" t="s">
        <v>17</v>
      </c>
      <c r="E5787" t="s">
        <v>123</v>
      </c>
      <c r="F5787" t="s">
        <v>114</v>
      </c>
      <c r="G5787">
        <v>97477</v>
      </c>
      <c r="H5787" t="s">
        <v>31</v>
      </c>
      <c r="I5787" t="s">
        <v>21</v>
      </c>
      <c r="J5787" t="s">
        <v>22</v>
      </c>
      <c r="K5787">
        <v>217.76400000000001</v>
      </c>
      <c r="L5787">
        <v>6</v>
      </c>
      <c r="M5787">
        <v>0.7</v>
      </c>
      <c r="N5787">
        <v>-384.71640000000002</v>
      </c>
      <c r="O5787" s="5">
        <f t="shared" si="90"/>
        <v>-1.7666666666666666</v>
      </c>
    </row>
    <row r="5788" spans="1:15" x14ac:dyDescent="0.25">
      <c r="A5788" t="s">
        <v>934</v>
      </c>
      <c r="B5788" t="s">
        <v>38</v>
      </c>
      <c r="C5788" t="s">
        <v>16</v>
      </c>
      <c r="D5788" t="s">
        <v>17</v>
      </c>
      <c r="E5788" t="s">
        <v>123</v>
      </c>
      <c r="F5788" t="s">
        <v>114</v>
      </c>
      <c r="G5788">
        <v>97477</v>
      </c>
      <c r="H5788" t="s">
        <v>31</v>
      </c>
      <c r="I5788" t="s">
        <v>32</v>
      </c>
      <c r="J5788" t="s">
        <v>334</v>
      </c>
      <c r="K5788">
        <v>39.072000000000003</v>
      </c>
      <c r="L5788">
        <v>6</v>
      </c>
      <c r="M5788">
        <v>0.2</v>
      </c>
      <c r="N5788">
        <v>4.3956</v>
      </c>
      <c r="O5788" s="5">
        <f t="shared" si="90"/>
        <v>0.11249999999999999</v>
      </c>
    </row>
    <row r="5789" spans="1:15" x14ac:dyDescent="0.25">
      <c r="A5789" t="s">
        <v>934</v>
      </c>
      <c r="B5789" t="s">
        <v>38</v>
      </c>
      <c r="C5789" t="s">
        <v>16</v>
      </c>
      <c r="D5789" t="s">
        <v>17</v>
      </c>
      <c r="E5789" t="s">
        <v>123</v>
      </c>
      <c r="F5789" t="s">
        <v>114</v>
      </c>
      <c r="G5789">
        <v>97477</v>
      </c>
      <c r="H5789" t="s">
        <v>31</v>
      </c>
      <c r="I5789" t="s">
        <v>32</v>
      </c>
      <c r="J5789" t="s">
        <v>64</v>
      </c>
      <c r="K5789">
        <v>22.638000000000002</v>
      </c>
      <c r="L5789">
        <v>7</v>
      </c>
      <c r="M5789">
        <v>0.7</v>
      </c>
      <c r="N5789">
        <v>-16.601199999999999</v>
      </c>
      <c r="O5789" s="5">
        <f t="shared" si="90"/>
        <v>-0.73333333333333317</v>
      </c>
    </row>
    <row r="5790" spans="1:15" x14ac:dyDescent="0.25">
      <c r="A5790" t="s">
        <v>934</v>
      </c>
      <c r="B5790" t="s">
        <v>38</v>
      </c>
      <c r="C5790" t="s">
        <v>16</v>
      </c>
      <c r="D5790" t="s">
        <v>17</v>
      </c>
      <c r="E5790" t="s">
        <v>123</v>
      </c>
      <c r="F5790" t="s">
        <v>114</v>
      </c>
      <c r="G5790">
        <v>97477</v>
      </c>
      <c r="H5790" t="s">
        <v>31</v>
      </c>
      <c r="I5790" t="s">
        <v>32</v>
      </c>
      <c r="J5790" t="s">
        <v>53</v>
      </c>
      <c r="K5790">
        <v>95.144000000000005</v>
      </c>
      <c r="L5790">
        <v>7</v>
      </c>
      <c r="M5790">
        <v>0.2</v>
      </c>
      <c r="N5790">
        <v>10.7037</v>
      </c>
      <c r="O5790" s="5">
        <f t="shared" si="90"/>
        <v>0.11249999999999999</v>
      </c>
    </row>
    <row r="5791" spans="1:15" x14ac:dyDescent="0.25">
      <c r="A5791" t="s">
        <v>748</v>
      </c>
      <c r="B5791" t="s">
        <v>15</v>
      </c>
      <c r="C5791" t="s">
        <v>30</v>
      </c>
      <c r="D5791" t="s">
        <v>17</v>
      </c>
      <c r="E5791" t="s">
        <v>290</v>
      </c>
      <c r="F5791" t="s">
        <v>35</v>
      </c>
      <c r="G5791">
        <v>32216</v>
      </c>
      <c r="H5791" t="s">
        <v>20</v>
      </c>
      <c r="I5791" t="s">
        <v>21</v>
      </c>
      <c r="J5791" t="s">
        <v>48</v>
      </c>
      <c r="K5791">
        <v>12.32</v>
      </c>
      <c r="L5791">
        <v>5</v>
      </c>
      <c r="M5791">
        <v>0.2</v>
      </c>
      <c r="N5791">
        <v>1.8480000000000001</v>
      </c>
      <c r="O5791" s="5">
        <f t="shared" si="90"/>
        <v>0.15</v>
      </c>
    </row>
    <row r="5792" spans="1:15" x14ac:dyDescent="0.25">
      <c r="A5792" t="s">
        <v>748</v>
      </c>
      <c r="B5792" t="s">
        <v>15</v>
      </c>
      <c r="C5792" t="s">
        <v>30</v>
      </c>
      <c r="D5792" t="s">
        <v>17</v>
      </c>
      <c r="E5792" t="s">
        <v>290</v>
      </c>
      <c r="F5792" t="s">
        <v>35</v>
      </c>
      <c r="G5792">
        <v>32216</v>
      </c>
      <c r="H5792" t="s">
        <v>20</v>
      </c>
      <c r="I5792" t="s">
        <v>32</v>
      </c>
      <c r="J5792" t="s">
        <v>64</v>
      </c>
      <c r="K5792">
        <v>4.4189999999999996</v>
      </c>
      <c r="L5792">
        <v>3</v>
      </c>
      <c r="M5792">
        <v>0.7</v>
      </c>
      <c r="N5792">
        <v>-3.0933000000000002</v>
      </c>
      <c r="O5792" s="5">
        <f t="shared" si="90"/>
        <v>-0.70000000000000007</v>
      </c>
    </row>
    <row r="5793" spans="1:15" x14ac:dyDescent="0.25">
      <c r="A5793" t="s">
        <v>1014</v>
      </c>
      <c r="B5793" t="s">
        <v>155</v>
      </c>
      <c r="C5793" t="s">
        <v>16</v>
      </c>
      <c r="D5793" t="s">
        <v>17</v>
      </c>
      <c r="E5793" t="s">
        <v>137</v>
      </c>
      <c r="F5793" t="s">
        <v>27</v>
      </c>
      <c r="G5793">
        <v>93309</v>
      </c>
      <c r="H5793" t="s">
        <v>31</v>
      </c>
      <c r="I5793" t="s">
        <v>32</v>
      </c>
      <c r="J5793" t="s">
        <v>195</v>
      </c>
      <c r="K5793">
        <v>35</v>
      </c>
      <c r="L5793">
        <v>7</v>
      </c>
      <c r="M5793">
        <v>0</v>
      </c>
      <c r="N5793">
        <v>16.8</v>
      </c>
      <c r="O5793" s="5">
        <f t="shared" si="90"/>
        <v>0.48000000000000004</v>
      </c>
    </row>
    <row r="5794" spans="1:15" x14ac:dyDescent="0.25">
      <c r="A5794" t="s">
        <v>1014</v>
      </c>
      <c r="B5794" t="s">
        <v>155</v>
      </c>
      <c r="C5794" t="s">
        <v>16</v>
      </c>
      <c r="D5794" t="s">
        <v>17</v>
      </c>
      <c r="E5794" t="s">
        <v>137</v>
      </c>
      <c r="F5794" t="s">
        <v>27</v>
      </c>
      <c r="G5794">
        <v>93309</v>
      </c>
      <c r="H5794" t="s">
        <v>31</v>
      </c>
      <c r="I5794" t="s">
        <v>21</v>
      </c>
      <c r="J5794" t="s">
        <v>25</v>
      </c>
      <c r="K5794">
        <v>72.784000000000006</v>
      </c>
      <c r="L5794">
        <v>1</v>
      </c>
      <c r="M5794">
        <v>0.2</v>
      </c>
      <c r="N5794">
        <v>0</v>
      </c>
      <c r="O5794" s="5">
        <f t="shared" si="90"/>
        <v>0</v>
      </c>
    </row>
    <row r="5795" spans="1:15" x14ac:dyDescent="0.25">
      <c r="A5795" t="s">
        <v>1014</v>
      </c>
      <c r="B5795" t="s">
        <v>155</v>
      </c>
      <c r="C5795" t="s">
        <v>16</v>
      </c>
      <c r="D5795" t="s">
        <v>17</v>
      </c>
      <c r="E5795" t="s">
        <v>137</v>
      </c>
      <c r="F5795" t="s">
        <v>27</v>
      </c>
      <c r="G5795">
        <v>93309</v>
      </c>
      <c r="H5795" t="s">
        <v>31</v>
      </c>
      <c r="I5795" t="s">
        <v>32</v>
      </c>
      <c r="J5795" t="s">
        <v>68</v>
      </c>
      <c r="K5795">
        <v>97.84</v>
      </c>
      <c r="L5795">
        <v>2</v>
      </c>
      <c r="M5795">
        <v>0</v>
      </c>
      <c r="N5795">
        <v>25.438400000000001</v>
      </c>
      <c r="O5795" s="5">
        <f t="shared" si="90"/>
        <v>0.26</v>
      </c>
    </row>
    <row r="5796" spans="1:15" x14ac:dyDescent="0.25">
      <c r="A5796" t="s">
        <v>1014</v>
      </c>
      <c r="B5796" t="s">
        <v>155</v>
      </c>
      <c r="C5796" t="s">
        <v>16</v>
      </c>
      <c r="D5796" t="s">
        <v>17</v>
      </c>
      <c r="E5796" t="s">
        <v>137</v>
      </c>
      <c r="F5796" t="s">
        <v>27</v>
      </c>
      <c r="G5796">
        <v>93309</v>
      </c>
      <c r="H5796" t="s">
        <v>31</v>
      </c>
      <c r="I5796" t="s">
        <v>21</v>
      </c>
      <c r="J5796" t="s">
        <v>48</v>
      </c>
      <c r="K5796">
        <v>51.75</v>
      </c>
      <c r="L5796">
        <v>1</v>
      </c>
      <c r="M5796">
        <v>0</v>
      </c>
      <c r="N5796">
        <v>15.525</v>
      </c>
      <c r="O5796" s="5">
        <f t="shared" si="90"/>
        <v>0.3</v>
      </c>
    </row>
    <row r="5797" spans="1:15" x14ac:dyDescent="0.25">
      <c r="A5797" t="s">
        <v>1014</v>
      </c>
      <c r="B5797" t="s">
        <v>155</v>
      </c>
      <c r="C5797" t="s">
        <v>16</v>
      </c>
      <c r="D5797" t="s">
        <v>17</v>
      </c>
      <c r="E5797" t="s">
        <v>137</v>
      </c>
      <c r="F5797" t="s">
        <v>27</v>
      </c>
      <c r="G5797">
        <v>93309</v>
      </c>
      <c r="H5797" t="s">
        <v>31</v>
      </c>
      <c r="I5797" t="s">
        <v>32</v>
      </c>
      <c r="J5797" t="s">
        <v>64</v>
      </c>
      <c r="K5797">
        <v>46.671999999999997</v>
      </c>
      <c r="L5797">
        <v>2</v>
      </c>
      <c r="M5797">
        <v>0.2</v>
      </c>
      <c r="N5797">
        <v>16.3352</v>
      </c>
      <c r="O5797" s="5">
        <f t="shared" si="90"/>
        <v>0.35000000000000003</v>
      </c>
    </row>
    <row r="5798" spans="1:15" x14ac:dyDescent="0.25">
      <c r="A5798" t="s">
        <v>652</v>
      </c>
      <c r="B5798" t="s">
        <v>15</v>
      </c>
      <c r="C5798" t="s">
        <v>16</v>
      </c>
      <c r="D5798" t="s">
        <v>17</v>
      </c>
      <c r="E5798" t="s">
        <v>110</v>
      </c>
      <c r="F5798" t="s">
        <v>94</v>
      </c>
      <c r="G5798">
        <v>10011</v>
      </c>
      <c r="H5798" t="s">
        <v>119</v>
      </c>
      <c r="I5798" t="s">
        <v>32</v>
      </c>
      <c r="J5798" t="s">
        <v>43</v>
      </c>
      <c r="K5798">
        <v>1395.54</v>
      </c>
      <c r="L5798">
        <v>9</v>
      </c>
      <c r="M5798">
        <v>0</v>
      </c>
      <c r="N5798">
        <v>362.84039999999999</v>
      </c>
      <c r="O5798" s="5">
        <f t="shared" si="90"/>
        <v>0.26</v>
      </c>
    </row>
    <row r="5799" spans="1:15" x14ac:dyDescent="0.25">
      <c r="A5799" t="s">
        <v>652</v>
      </c>
      <c r="B5799" t="s">
        <v>15</v>
      </c>
      <c r="C5799" t="s">
        <v>16</v>
      </c>
      <c r="D5799" t="s">
        <v>17</v>
      </c>
      <c r="E5799" t="s">
        <v>110</v>
      </c>
      <c r="F5799" t="s">
        <v>94</v>
      </c>
      <c r="G5799">
        <v>10011</v>
      </c>
      <c r="H5799" t="s">
        <v>119</v>
      </c>
      <c r="I5799" t="s">
        <v>21</v>
      </c>
      <c r="J5799" t="s">
        <v>48</v>
      </c>
      <c r="K5799">
        <v>117.36</v>
      </c>
      <c r="L5799">
        <v>4</v>
      </c>
      <c r="M5799">
        <v>0</v>
      </c>
      <c r="N5799">
        <v>36.381599999999999</v>
      </c>
      <c r="O5799" s="5">
        <f t="shared" si="90"/>
        <v>0.31</v>
      </c>
    </row>
    <row r="5800" spans="1:15" x14ac:dyDescent="0.25">
      <c r="A5800" t="s">
        <v>652</v>
      </c>
      <c r="B5800" t="s">
        <v>15</v>
      </c>
      <c r="C5800" t="s">
        <v>16</v>
      </c>
      <c r="D5800" t="s">
        <v>17</v>
      </c>
      <c r="E5800" t="s">
        <v>110</v>
      </c>
      <c r="F5800" t="s">
        <v>94</v>
      </c>
      <c r="G5800">
        <v>10011</v>
      </c>
      <c r="H5800" t="s">
        <v>119</v>
      </c>
      <c r="I5800" t="s">
        <v>32</v>
      </c>
      <c r="J5800" t="s">
        <v>33</v>
      </c>
      <c r="K5800">
        <v>18.899999999999999</v>
      </c>
      <c r="L5800">
        <v>3</v>
      </c>
      <c r="M5800">
        <v>0</v>
      </c>
      <c r="N5800">
        <v>8.6940000000000008</v>
      </c>
      <c r="O5800" s="5">
        <f t="shared" si="90"/>
        <v>0.46000000000000008</v>
      </c>
    </row>
    <row r="5801" spans="1:15" x14ac:dyDescent="0.25">
      <c r="A5801" t="s">
        <v>652</v>
      </c>
      <c r="B5801" t="s">
        <v>15</v>
      </c>
      <c r="C5801" t="s">
        <v>16</v>
      </c>
      <c r="D5801" t="s">
        <v>17</v>
      </c>
      <c r="E5801" t="s">
        <v>110</v>
      </c>
      <c r="F5801" t="s">
        <v>94</v>
      </c>
      <c r="G5801">
        <v>10011</v>
      </c>
      <c r="H5801" t="s">
        <v>119</v>
      </c>
      <c r="I5801" t="s">
        <v>32</v>
      </c>
      <c r="J5801" t="s">
        <v>80</v>
      </c>
      <c r="K5801">
        <v>77.52</v>
      </c>
      <c r="L5801">
        <v>2</v>
      </c>
      <c r="M5801">
        <v>0</v>
      </c>
      <c r="N5801">
        <v>37.9848</v>
      </c>
      <c r="O5801" s="5">
        <f t="shared" si="90"/>
        <v>0.49000000000000005</v>
      </c>
    </row>
    <row r="5802" spans="1:15" x14ac:dyDescent="0.25">
      <c r="A5802" t="s">
        <v>654</v>
      </c>
      <c r="B5802" t="s">
        <v>15</v>
      </c>
      <c r="C5802" t="s">
        <v>16</v>
      </c>
      <c r="D5802" t="s">
        <v>17</v>
      </c>
      <c r="E5802" t="s">
        <v>116</v>
      </c>
      <c r="F5802" t="s">
        <v>74</v>
      </c>
      <c r="G5802">
        <v>60610</v>
      </c>
      <c r="H5802" t="s">
        <v>89</v>
      </c>
      <c r="I5802" t="s">
        <v>21</v>
      </c>
      <c r="J5802" t="s">
        <v>25</v>
      </c>
      <c r="K5802">
        <v>421.37200000000001</v>
      </c>
      <c r="L5802">
        <v>2</v>
      </c>
      <c r="M5802">
        <v>0.3</v>
      </c>
      <c r="N5802">
        <v>-6.0195999999999996</v>
      </c>
      <c r="O5802" s="5">
        <f t="shared" si="90"/>
        <v>-1.4285714285714284E-2</v>
      </c>
    </row>
    <row r="5803" spans="1:15" x14ac:dyDescent="0.25">
      <c r="A5803" t="s">
        <v>899</v>
      </c>
      <c r="B5803" t="s">
        <v>155</v>
      </c>
      <c r="C5803" t="s">
        <v>16</v>
      </c>
      <c r="D5803" t="s">
        <v>17</v>
      </c>
      <c r="E5803" t="s">
        <v>333</v>
      </c>
      <c r="F5803" t="s">
        <v>50</v>
      </c>
      <c r="G5803">
        <v>79907</v>
      </c>
      <c r="H5803" t="s">
        <v>89</v>
      </c>
      <c r="I5803" t="s">
        <v>58</v>
      </c>
      <c r="J5803" t="s">
        <v>59</v>
      </c>
      <c r="K5803">
        <v>575.96799999999996</v>
      </c>
      <c r="L5803">
        <v>4</v>
      </c>
      <c r="M5803">
        <v>0.2</v>
      </c>
      <c r="N5803">
        <v>43.197600000000001</v>
      </c>
      <c r="O5803" s="5">
        <f t="shared" si="90"/>
        <v>7.5000000000000011E-2</v>
      </c>
    </row>
    <row r="5804" spans="1:15" x14ac:dyDescent="0.25">
      <c r="A5804" t="s">
        <v>899</v>
      </c>
      <c r="B5804" t="s">
        <v>155</v>
      </c>
      <c r="C5804" t="s">
        <v>16</v>
      </c>
      <c r="D5804" t="s">
        <v>17</v>
      </c>
      <c r="E5804" t="s">
        <v>333</v>
      </c>
      <c r="F5804" t="s">
        <v>50</v>
      </c>
      <c r="G5804">
        <v>79907</v>
      </c>
      <c r="H5804" t="s">
        <v>89</v>
      </c>
      <c r="I5804" t="s">
        <v>32</v>
      </c>
      <c r="J5804" t="s">
        <v>80</v>
      </c>
      <c r="K5804">
        <v>10.368</v>
      </c>
      <c r="L5804">
        <v>2</v>
      </c>
      <c r="M5804">
        <v>0.2</v>
      </c>
      <c r="N5804">
        <v>3.6288</v>
      </c>
      <c r="O5804" s="5">
        <f t="shared" si="90"/>
        <v>0.35</v>
      </c>
    </row>
    <row r="5805" spans="1:15" x14ac:dyDescent="0.25">
      <c r="A5805" t="s">
        <v>984</v>
      </c>
      <c r="B5805" t="s">
        <v>155</v>
      </c>
      <c r="C5805" t="s">
        <v>16</v>
      </c>
      <c r="D5805" t="s">
        <v>17</v>
      </c>
      <c r="E5805" t="s">
        <v>530</v>
      </c>
      <c r="F5805" t="s">
        <v>27</v>
      </c>
      <c r="G5805">
        <v>91360</v>
      </c>
      <c r="H5805" t="s">
        <v>31</v>
      </c>
      <c r="I5805" t="s">
        <v>58</v>
      </c>
      <c r="J5805" t="s">
        <v>59</v>
      </c>
      <c r="K5805">
        <v>15.984</v>
      </c>
      <c r="L5805">
        <v>2</v>
      </c>
      <c r="M5805">
        <v>0.2</v>
      </c>
      <c r="N5805">
        <v>1.1988000000000001</v>
      </c>
      <c r="O5805" s="5">
        <f t="shared" si="90"/>
        <v>7.5000000000000011E-2</v>
      </c>
    </row>
    <row r="5806" spans="1:15" x14ac:dyDescent="0.25">
      <c r="A5806" t="s">
        <v>768</v>
      </c>
      <c r="B5806" t="s">
        <v>38</v>
      </c>
      <c r="C5806" t="s">
        <v>88</v>
      </c>
      <c r="D5806" t="s">
        <v>17</v>
      </c>
      <c r="E5806" t="s">
        <v>123</v>
      </c>
      <c r="F5806" t="s">
        <v>124</v>
      </c>
      <c r="G5806">
        <v>45503</v>
      </c>
      <c r="H5806" t="s">
        <v>119</v>
      </c>
      <c r="I5806" t="s">
        <v>32</v>
      </c>
      <c r="J5806" t="s">
        <v>53</v>
      </c>
      <c r="K5806">
        <v>10.272</v>
      </c>
      <c r="L5806">
        <v>3</v>
      </c>
      <c r="M5806">
        <v>0.2</v>
      </c>
      <c r="N5806">
        <v>1.1556</v>
      </c>
      <c r="O5806" s="5">
        <f t="shared" si="90"/>
        <v>0.11249999999999999</v>
      </c>
    </row>
    <row r="5807" spans="1:15" x14ac:dyDescent="0.25">
      <c r="A5807" t="s">
        <v>694</v>
      </c>
      <c r="B5807" t="s">
        <v>38</v>
      </c>
      <c r="C5807" t="s">
        <v>30</v>
      </c>
      <c r="D5807" t="s">
        <v>17</v>
      </c>
      <c r="E5807" t="s">
        <v>211</v>
      </c>
      <c r="F5807" t="s">
        <v>50</v>
      </c>
      <c r="G5807">
        <v>75220</v>
      </c>
      <c r="H5807" t="s">
        <v>89</v>
      </c>
      <c r="I5807" t="s">
        <v>32</v>
      </c>
      <c r="J5807" t="s">
        <v>43</v>
      </c>
      <c r="K5807">
        <v>61.792000000000002</v>
      </c>
      <c r="L5807">
        <v>4</v>
      </c>
      <c r="M5807">
        <v>0.2</v>
      </c>
      <c r="N5807">
        <v>6.1791999999999998</v>
      </c>
      <c r="O5807" s="5">
        <f t="shared" si="90"/>
        <v>9.9999999999999992E-2</v>
      </c>
    </row>
    <row r="5808" spans="1:15" x14ac:dyDescent="0.25">
      <c r="A5808" t="s">
        <v>694</v>
      </c>
      <c r="B5808" t="s">
        <v>38</v>
      </c>
      <c r="C5808" t="s">
        <v>30</v>
      </c>
      <c r="D5808" t="s">
        <v>17</v>
      </c>
      <c r="E5808" t="s">
        <v>211</v>
      </c>
      <c r="F5808" t="s">
        <v>50</v>
      </c>
      <c r="G5808">
        <v>75220</v>
      </c>
      <c r="H5808" t="s">
        <v>89</v>
      </c>
      <c r="I5808" t="s">
        <v>21</v>
      </c>
      <c r="J5808" t="s">
        <v>22</v>
      </c>
      <c r="K5808">
        <v>205.9992</v>
      </c>
      <c r="L5808">
        <v>3</v>
      </c>
      <c r="M5808">
        <v>0.32</v>
      </c>
      <c r="N5808">
        <v>-27.264600000000002</v>
      </c>
      <c r="O5808" s="5">
        <f t="shared" si="90"/>
        <v>-0.13235294117647059</v>
      </c>
    </row>
    <row r="5809" spans="1:15" x14ac:dyDescent="0.25">
      <c r="A5809" t="s">
        <v>969</v>
      </c>
      <c r="B5809" t="s">
        <v>15</v>
      </c>
      <c r="C5809" t="s">
        <v>16</v>
      </c>
      <c r="D5809" t="s">
        <v>17</v>
      </c>
      <c r="E5809" t="s">
        <v>453</v>
      </c>
      <c r="F5809" t="s">
        <v>104</v>
      </c>
      <c r="G5809">
        <v>37918</v>
      </c>
      <c r="H5809" t="s">
        <v>20</v>
      </c>
      <c r="I5809" t="s">
        <v>32</v>
      </c>
      <c r="J5809" t="s">
        <v>80</v>
      </c>
      <c r="K5809">
        <v>12.192</v>
      </c>
      <c r="L5809">
        <v>3</v>
      </c>
      <c r="M5809">
        <v>0.2</v>
      </c>
      <c r="N5809">
        <v>4.1147999999999998</v>
      </c>
      <c r="O5809" s="5">
        <f t="shared" si="90"/>
        <v>0.33749999999999997</v>
      </c>
    </row>
    <row r="5810" spans="1:15" x14ac:dyDescent="0.25">
      <c r="A5810" t="s">
        <v>969</v>
      </c>
      <c r="B5810" t="s">
        <v>15</v>
      </c>
      <c r="C5810" t="s">
        <v>16</v>
      </c>
      <c r="D5810" t="s">
        <v>17</v>
      </c>
      <c r="E5810" t="s">
        <v>453</v>
      </c>
      <c r="F5810" t="s">
        <v>104</v>
      </c>
      <c r="G5810">
        <v>37918</v>
      </c>
      <c r="H5810" t="s">
        <v>20</v>
      </c>
      <c r="I5810" t="s">
        <v>32</v>
      </c>
      <c r="J5810" t="s">
        <v>68</v>
      </c>
      <c r="K5810">
        <v>87.168000000000006</v>
      </c>
      <c r="L5810">
        <v>2</v>
      </c>
      <c r="M5810">
        <v>0.2</v>
      </c>
      <c r="N5810">
        <v>8.7167999999999992</v>
      </c>
      <c r="O5810" s="5">
        <f t="shared" si="90"/>
        <v>9.9999999999999978E-2</v>
      </c>
    </row>
    <row r="5811" spans="1:15" x14ac:dyDescent="0.25">
      <c r="A5811" t="s">
        <v>969</v>
      </c>
      <c r="B5811" t="s">
        <v>15</v>
      </c>
      <c r="C5811" t="s">
        <v>16</v>
      </c>
      <c r="D5811" t="s">
        <v>17</v>
      </c>
      <c r="E5811" t="s">
        <v>453</v>
      </c>
      <c r="F5811" t="s">
        <v>104</v>
      </c>
      <c r="G5811">
        <v>37918</v>
      </c>
      <c r="H5811" t="s">
        <v>20</v>
      </c>
      <c r="I5811" t="s">
        <v>32</v>
      </c>
      <c r="J5811" t="s">
        <v>53</v>
      </c>
      <c r="K5811">
        <v>31.744</v>
      </c>
      <c r="L5811">
        <v>2</v>
      </c>
      <c r="M5811">
        <v>0.2</v>
      </c>
      <c r="N5811">
        <v>8.3328000000000007</v>
      </c>
      <c r="O5811" s="5">
        <f t="shared" si="90"/>
        <v>0.26250000000000001</v>
      </c>
    </row>
    <row r="5812" spans="1:15" x14ac:dyDescent="0.25">
      <c r="A5812" t="s">
        <v>1032</v>
      </c>
      <c r="B5812" t="s">
        <v>38</v>
      </c>
      <c r="C5812" t="s">
        <v>30</v>
      </c>
      <c r="D5812" t="s">
        <v>17</v>
      </c>
      <c r="E5812" t="s">
        <v>238</v>
      </c>
      <c r="F5812" t="s">
        <v>104</v>
      </c>
      <c r="G5812">
        <v>37421</v>
      </c>
      <c r="H5812" t="s">
        <v>20</v>
      </c>
      <c r="I5812" t="s">
        <v>21</v>
      </c>
      <c r="J5812" t="s">
        <v>48</v>
      </c>
      <c r="K5812">
        <v>132.22399999999999</v>
      </c>
      <c r="L5812">
        <v>4</v>
      </c>
      <c r="M5812">
        <v>0.2</v>
      </c>
      <c r="N5812">
        <v>-18.180800000000001</v>
      </c>
      <c r="O5812" s="5">
        <f t="shared" si="90"/>
        <v>-0.13750000000000001</v>
      </c>
    </row>
    <row r="5813" spans="1:15" x14ac:dyDescent="0.25">
      <c r="A5813" t="s">
        <v>705</v>
      </c>
      <c r="B5813" t="s">
        <v>38</v>
      </c>
      <c r="C5813" t="s">
        <v>30</v>
      </c>
      <c r="D5813" t="s">
        <v>17</v>
      </c>
      <c r="E5813" t="s">
        <v>228</v>
      </c>
      <c r="F5813" t="s">
        <v>27</v>
      </c>
      <c r="G5813">
        <v>92037</v>
      </c>
      <c r="H5813" t="s">
        <v>31</v>
      </c>
      <c r="I5813" t="s">
        <v>32</v>
      </c>
      <c r="J5813" t="s">
        <v>80</v>
      </c>
      <c r="K5813">
        <v>105.52</v>
      </c>
      <c r="L5813">
        <v>4</v>
      </c>
      <c r="M5813">
        <v>0</v>
      </c>
      <c r="N5813">
        <v>48.539200000000001</v>
      </c>
      <c r="O5813" s="5">
        <f t="shared" si="90"/>
        <v>0.46</v>
      </c>
    </row>
    <row r="5814" spans="1:15" x14ac:dyDescent="0.25">
      <c r="A5814" t="s">
        <v>705</v>
      </c>
      <c r="B5814" t="s">
        <v>38</v>
      </c>
      <c r="C5814" t="s">
        <v>30</v>
      </c>
      <c r="D5814" t="s">
        <v>17</v>
      </c>
      <c r="E5814" t="s">
        <v>228</v>
      </c>
      <c r="F5814" t="s">
        <v>27</v>
      </c>
      <c r="G5814">
        <v>92037</v>
      </c>
      <c r="H5814" t="s">
        <v>31</v>
      </c>
      <c r="I5814" t="s">
        <v>21</v>
      </c>
      <c r="J5814" t="s">
        <v>48</v>
      </c>
      <c r="K5814">
        <v>91.96</v>
      </c>
      <c r="L5814">
        <v>2</v>
      </c>
      <c r="M5814">
        <v>0</v>
      </c>
      <c r="N5814">
        <v>15.6332</v>
      </c>
      <c r="O5814" s="5">
        <f t="shared" si="90"/>
        <v>0.17</v>
      </c>
    </row>
    <row r="5815" spans="1:15" x14ac:dyDescent="0.25">
      <c r="A5815" t="s">
        <v>705</v>
      </c>
      <c r="B5815" t="s">
        <v>38</v>
      </c>
      <c r="C5815" t="s">
        <v>30</v>
      </c>
      <c r="D5815" t="s">
        <v>17</v>
      </c>
      <c r="E5815" t="s">
        <v>228</v>
      </c>
      <c r="F5815" t="s">
        <v>27</v>
      </c>
      <c r="G5815">
        <v>92037</v>
      </c>
      <c r="H5815" t="s">
        <v>31</v>
      </c>
      <c r="I5815" t="s">
        <v>58</v>
      </c>
      <c r="J5815" t="s">
        <v>59</v>
      </c>
      <c r="K5815">
        <v>1487.9760000000001</v>
      </c>
      <c r="L5815">
        <v>3</v>
      </c>
      <c r="M5815">
        <v>0.2</v>
      </c>
      <c r="N5815">
        <v>185.99700000000001</v>
      </c>
      <c r="O5815" s="5">
        <f t="shared" si="90"/>
        <v>0.125</v>
      </c>
    </row>
    <row r="5816" spans="1:15" x14ac:dyDescent="0.25">
      <c r="A5816" t="s">
        <v>652</v>
      </c>
      <c r="B5816" t="s">
        <v>155</v>
      </c>
      <c r="C5816" t="s">
        <v>88</v>
      </c>
      <c r="D5816" t="s">
        <v>17</v>
      </c>
      <c r="E5816" t="s">
        <v>110</v>
      </c>
      <c r="F5816" t="s">
        <v>94</v>
      </c>
      <c r="G5816">
        <v>10024</v>
      </c>
      <c r="H5816" t="s">
        <v>119</v>
      </c>
      <c r="I5816" t="s">
        <v>32</v>
      </c>
      <c r="J5816" t="s">
        <v>80</v>
      </c>
      <c r="K5816">
        <v>19.440000000000001</v>
      </c>
      <c r="L5816">
        <v>3</v>
      </c>
      <c r="M5816">
        <v>0</v>
      </c>
      <c r="N5816">
        <v>9.3312000000000008</v>
      </c>
      <c r="O5816" s="5">
        <f t="shared" si="90"/>
        <v>0.48000000000000004</v>
      </c>
    </row>
    <row r="5817" spans="1:15" x14ac:dyDescent="0.25">
      <c r="A5817" t="s">
        <v>702</v>
      </c>
      <c r="B5817" t="s">
        <v>155</v>
      </c>
      <c r="C5817" t="s">
        <v>16</v>
      </c>
      <c r="D5817" t="s">
        <v>17</v>
      </c>
      <c r="E5817" t="s">
        <v>222</v>
      </c>
      <c r="F5817" t="s">
        <v>35</v>
      </c>
      <c r="G5817">
        <v>33614</v>
      </c>
      <c r="H5817" t="s">
        <v>20</v>
      </c>
      <c r="I5817" t="s">
        <v>58</v>
      </c>
      <c r="J5817" t="s">
        <v>129</v>
      </c>
      <c r="K5817">
        <v>11.672000000000001</v>
      </c>
      <c r="L5817">
        <v>1</v>
      </c>
      <c r="M5817">
        <v>0.2</v>
      </c>
      <c r="N5817">
        <v>-0.72950000000000004</v>
      </c>
      <c r="O5817" s="5">
        <f t="shared" si="90"/>
        <v>-6.25E-2</v>
      </c>
    </row>
    <row r="5818" spans="1:15" x14ac:dyDescent="0.25">
      <c r="A5818" t="s">
        <v>1154</v>
      </c>
      <c r="B5818" t="s">
        <v>578</v>
      </c>
      <c r="C5818" t="s">
        <v>16</v>
      </c>
      <c r="D5818" t="s">
        <v>17</v>
      </c>
      <c r="E5818" t="s">
        <v>620</v>
      </c>
      <c r="F5818" t="s">
        <v>94</v>
      </c>
      <c r="G5818">
        <v>13501</v>
      </c>
      <c r="H5818" t="s">
        <v>119</v>
      </c>
      <c r="I5818" t="s">
        <v>58</v>
      </c>
      <c r="J5818" t="s">
        <v>59</v>
      </c>
      <c r="K5818">
        <v>279.95999999999998</v>
      </c>
      <c r="L5818">
        <v>4</v>
      </c>
      <c r="M5818">
        <v>0</v>
      </c>
      <c r="N5818">
        <v>78.388800000000003</v>
      </c>
      <c r="O5818" s="5">
        <f t="shared" si="90"/>
        <v>0.28000000000000003</v>
      </c>
    </row>
    <row r="5819" spans="1:15" x14ac:dyDescent="0.25">
      <c r="A5819" t="s">
        <v>1154</v>
      </c>
      <c r="B5819" t="s">
        <v>578</v>
      </c>
      <c r="C5819" t="s">
        <v>16</v>
      </c>
      <c r="D5819" t="s">
        <v>17</v>
      </c>
      <c r="E5819" t="s">
        <v>620</v>
      </c>
      <c r="F5819" t="s">
        <v>94</v>
      </c>
      <c r="G5819">
        <v>13501</v>
      </c>
      <c r="H5819" t="s">
        <v>119</v>
      </c>
      <c r="I5819" t="s">
        <v>32</v>
      </c>
      <c r="J5819" t="s">
        <v>64</v>
      </c>
      <c r="K5819">
        <v>12.912000000000001</v>
      </c>
      <c r="L5819">
        <v>3</v>
      </c>
      <c r="M5819">
        <v>0.2</v>
      </c>
      <c r="N5819">
        <v>4.6806000000000001</v>
      </c>
      <c r="O5819" s="5">
        <f t="shared" si="90"/>
        <v>0.36249999999999999</v>
      </c>
    </row>
    <row r="5820" spans="1:15" x14ac:dyDescent="0.25">
      <c r="A5820" t="s">
        <v>1154</v>
      </c>
      <c r="B5820" t="s">
        <v>578</v>
      </c>
      <c r="C5820" t="s">
        <v>16</v>
      </c>
      <c r="D5820" t="s">
        <v>17</v>
      </c>
      <c r="E5820" t="s">
        <v>620</v>
      </c>
      <c r="F5820" t="s">
        <v>94</v>
      </c>
      <c r="G5820">
        <v>13501</v>
      </c>
      <c r="H5820" t="s">
        <v>119</v>
      </c>
      <c r="I5820" t="s">
        <v>32</v>
      </c>
      <c r="J5820" t="s">
        <v>64</v>
      </c>
      <c r="K5820">
        <v>17.088000000000001</v>
      </c>
      <c r="L5820">
        <v>4</v>
      </c>
      <c r="M5820">
        <v>0.2</v>
      </c>
      <c r="N5820">
        <v>5.7671999999999999</v>
      </c>
      <c r="O5820" s="5">
        <f t="shared" si="90"/>
        <v>0.33749999999999997</v>
      </c>
    </row>
    <row r="5821" spans="1:15" x14ac:dyDescent="0.25">
      <c r="A5821" t="s">
        <v>1154</v>
      </c>
      <c r="B5821" t="s">
        <v>578</v>
      </c>
      <c r="C5821" t="s">
        <v>16</v>
      </c>
      <c r="D5821" t="s">
        <v>17</v>
      </c>
      <c r="E5821" t="s">
        <v>620</v>
      </c>
      <c r="F5821" t="s">
        <v>94</v>
      </c>
      <c r="G5821">
        <v>13501</v>
      </c>
      <c r="H5821" t="s">
        <v>119</v>
      </c>
      <c r="I5821" t="s">
        <v>32</v>
      </c>
      <c r="J5821" t="s">
        <v>33</v>
      </c>
      <c r="K5821">
        <v>93.15</v>
      </c>
      <c r="L5821">
        <v>9</v>
      </c>
      <c r="M5821">
        <v>0</v>
      </c>
      <c r="N5821">
        <v>44.712000000000003</v>
      </c>
      <c r="O5821" s="5">
        <f t="shared" si="90"/>
        <v>0.48</v>
      </c>
    </row>
    <row r="5822" spans="1:15" x14ac:dyDescent="0.25">
      <c r="A5822" t="s">
        <v>1154</v>
      </c>
      <c r="B5822" t="s">
        <v>578</v>
      </c>
      <c r="C5822" t="s">
        <v>16</v>
      </c>
      <c r="D5822" t="s">
        <v>17</v>
      </c>
      <c r="E5822" t="s">
        <v>620</v>
      </c>
      <c r="F5822" t="s">
        <v>94</v>
      </c>
      <c r="G5822">
        <v>13501</v>
      </c>
      <c r="H5822" t="s">
        <v>119</v>
      </c>
      <c r="I5822" t="s">
        <v>32</v>
      </c>
      <c r="J5822" t="s">
        <v>33</v>
      </c>
      <c r="K5822">
        <v>11.52</v>
      </c>
      <c r="L5822">
        <v>4</v>
      </c>
      <c r="M5822">
        <v>0</v>
      </c>
      <c r="N5822">
        <v>5.6448</v>
      </c>
      <c r="O5822" s="5">
        <f t="shared" si="90"/>
        <v>0.49000000000000005</v>
      </c>
    </row>
    <row r="5823" spans="1:15" x14ac:dyDescent="0.25">
      <c r="A5823" t="s">
        <v>640</v>
      </c>
      <c r="B5823" t="s">
        <v>38</v>
      </c>
      <c r="C5823" t="s">
        <v>30</v>
      </c>
      <c r="D5823" t="s">
        <v>17</v>
      </c>
      <c r="E5823" t="s">
        <v>65</v>
      </c>
      <c r="F5823" t="s">
        <v>27</v>
      </c>
      <c r="G5823">
        <v>94122</v>
      </c>
      <c r="H5823" t="s">
        <v>31</v>
      </c>
      <c r="I5823" t="s">
        <v>32</v>
      </c>
      <c r="J5823" t="s">
        <v>334</v>
      </c>
      <c r="K5823">
        <v>238.62</v>
      </c>
      <c r="L5823">
        <v>2</v>
      </c>
      <c r="M5823">
        <v>0</v>
      </c>
      <c r="N5823">
        <v>4.7724000000000002</v>
      </c>
      <c r="O5823" s="5">
        <f t="shared" si="90"/>
        <v>0.02</v>
      </c>
    </row>
    <row r="5824" spans="1:15" x14ac:dyDescent="0.25">
      <c r="A5824" t="s">
        <v>640</v>
      </c>
      <c r="B5824" t="s">
        <v>38</v>
      </c>
      <c r="C5824" t="s">
        <v>30</v>
      </c>
      <c r="D5824" t="s">
        <v>17</v>
      </c>
      <c r="E5824" t="s">
        <v>65</v>
      </c>
      <c r="F5824" t="s">
        <v>27</v>
      </c>
      <c r="G5824">
        <v>94122</v>
      </c>
      <c r="H5824" t="s">
        <v>31</v>
      </c>
      <c r="I5824" t="s">
        <v>32</v>
      </c>
      <c r="J5824" t="s">
        <v>68</v>
      </c>
      <c r="K5824">
        <v>7.77</v>
      </c>
      <c r="L5824">
        <v>1</v>
      </c>
      <c r="M5824">
        <v>0</v>
      </c>
      <c r="N5824">
        <v>2.0979000000000001</v>
      </c>
      <c r="O5824" s="5">
        <f t="shared" si="90"/>
        <v>0.27</v>
      </c>
    </row>
    <row r="5825" spans="1:15" x14ac:dyDescent="0.25">
      <c r="A5825" t="s">
        <v>640</v>
      </c>
      <c r="B5825" t="s">
        <v>38</v>
      </c>
      <c r="C5825" t="s">
        <v>30</v>
      </c>
      <c r="D5825" t="s">
        <v>17</v>
      </c>
      <c r="E5825" t="s">
        <v>65</v>
      </c>
      <c r="F5825" t="s">
        <v>27</v>
      </c>
      <c r="G5825">
        <v>94122</v>
      </c>
      <c r="H5825" t="s">
        <v>31</v>
      </c>
      <c r="I5825" t="s">
        <v>21</v>
      </c>
      <c r="J5825" t="s">
        <v>39</v>
      </c>
      <c r="K5825">
        <v>285.48</v>
      </c>
      <c r="L5825">
        <v>5</v>
      </c>
      <c r="M5825">
        <v>0.2</v>
      </c>
      <c r="N5825">
        <v>-10.705500000000001</v>
      </c>
      <c r="O5825" s="5">
        <f t="shared" si="90"/>
        <v>-3.7499999999999999E-2</v>
      </c>
    </row>
    <row r="5826" spans="1:15" x14ac:dyDescent="0.25">
      <c r="A5826" t="s">
        <v>640</v>
      </c>
      <c r="B5826" t="s">
        <v>38</v>
      </c>
      <c r="C5826" t="s">
        <v>30</v>
      </c>
      <c r="D5826" t="s">
        <v>17</v>
      </c>
      <c r="E5826" t="s">
        <v>65</v>
      </c>
      <c r="F5826" t="s">
        <v>27</v>
      </c>
      <c r="G5826">
        <v>94122</v>
      </c>
      <c r="H5826" t="s">
        <v>31</v>
      </c>
      <c r="I5826" t="s">
        <v>32</v>
      </c>
      <c r="J5826" t="s">
        <v>64</v>
      </c>
      <c r="K5826">
        <v>19.167999999999999</v>
      </c>
      <c r="L5826">
        <v>4</v>
      </c>
      <c r="M5826">
        <v>0.2</v>
      </c>
      <c r="N5826">
        <v>6.4691999999999998</v>
      </c>
      <c r="O5826" s="5">
        <f t="shared" si="90"/>
        <v>0.33750000000000002</v>
      </c>
    </row>
    <row r="5827" spans="1:15" x14ac:dyDescent="0.25">
      <c r="A5827" t="s">
        <v>670</v>
      </c>
      <c r="B5827" t="s">
        <v>578</v>
      </c>
      <c r="C5827" t="s">
        <v>16</v>
      </c>
      <c r="D5827" t="s">
        <v>17</v>
      </c>
      <c r="E5827" t="s">
        <v>162</v>
      </c>
      <c r="F5827" t="s">
        <v>124</v>
      </c>
      <c r="G5827">
        <v>43229</v>
      </c>
      <c r="H5827" t="s">
        <v>119</v>
      </c>
      <c r="I5827" t="s">
        <v>32</v>
      </c>
      <c r="J5827" t="s">
        <v>68</v>
      </c>
      <c r="K5827">
        <v>26.135999999999999</v>
      </c>
      <c r="L5827">
        <v>3</v>
      </c>
      <c r="M5827">
        <v>0.2</v>
      </c>
      <c r="N5827">
        <v>1.9601999999999999</v>
      </c>
      <c r="O5827" s="5">
        <f t="shared" si="90"/>
        <v>7.4999999999999997E-2</v>
      </c>
    </row>
    <row r="5828" spans="1:15" x14ac:dyDescent="0.25">
      <c r="A5828" t="s">
        <v>652</v>
      </c>
      <c r="B5828" t="s">
        <v>15</v>
      </c>
      <c r="C5828" t="s">
        <v>88</v>
      </c>
      <c r="D5828" t="s">
        <v>17</v>
      </c>
      <c r="E5828" t="s">
        <v>110</v>
      </c>
      <c r="F5828" t="s">
        <v>94</v>
      </c>
      <c r="G5828">
        <v>10035</v>
      </c>
      <c r="H5828" t="s">
        <v>119</v>
      </c>
      <c r="I5828" t="s">
        <v>32</v>
      </c>
      <c r="J5828" t="s">
        <v>80</v>
      </c>
      <c r="K5828">
        <v>419.4</v>
      </c>
      <c r="L5828">
        <v>4</v>
      </c>
      <c r="M5828">
        <v>0</v>
      </c>
      <c r="N5828">
        <v>201.31200000000001</v>
      </c>
      <c r="O5828" s="5">
        <f t="shared" ref="O5828:O5891" si="91">N5828/K5828</f>
        <v>0.48000000000000004</v>
      </c>
    </row>
    <row r="5829" spans="1:15" x14ac:dyDescent="0.25">
      <c r="A5829" t="s">
        <v>652</v>
      </c>
      <c r="B5829" t="s">
        <v>15</v>
      </c>
      <c r="C5829" t="s">
        <v>88</v>
      </c>
      <c r="D5829" t="s">
        <v>17</v>
      </c>
      <c r="E5829" t="s">
        <v>110</v>
      </c>
      <c r="F5829" t="s">
        <v>94</v>
      </c>
      <c r="G5829">
        <v>10035</v>
      </c>
      <c r="H5829" t="s">
        <v>119</v>
      </c>
      <c r="I5829" t="s">
        <v>21</v>
      </c>
      <c r="J5829" t="s">
        <v>25</v>
      </c>
      <c r="K5829">
        <v>90.801000000000002</v>
      </c>
      <c r="L5829">
        <v>1</v>
      </c>
      <c r="M5829">
        <v>0.1</v>
      </c>
      <c r="N5829">
        <v>14.124599999999999</v>
      </c>
      <c r="O5829" s="5">
        <f t="shared" si="91"/>
        <v>0.15555555555555553</v>
      </c>
    </row>
    <row r="5830" spans="1:15" x14ac:dyDescent="0.25">
      <c r="A5830" t="s">
        <v>652</v>
      </c>
      <c r="B5830" t="s">
        <v>15</v>
      </c>
      <c r="C5830" t="s">
        <v>88</v>
      </c>
      <c r="D5830" t="s">
        <v>17</v>
      </c>
      <c r="E5830" t="s">
        <v>110</v>
      </c>
      <c r="F5830" t="s">
        <v>94</v>
      </c>
      <c r="G5830">
        <v>10035</v>
      </c>
      <c r="H5830" t="s">
        <v>119</v>
      </c>
      <c r="I5830" t="s">
        <v>21</v>
      </c>
      <c r="J5830" t="s">
        <v>25</v>
      </c>
      <c r="K5830">
        <v>181.76400000000001</v>
      </c>
      <c r="L5830">
        <v>2</v>
      </c>
      <c r="M5830">
        <v>0.1</v>
      </c>
      <c r="N5830">
        <v>-8.0784000000000002</v>
      </c>
      <c r="O5830" s="5">
        <f t="shared" si="91"/>
        <v>-4.4444444444444446E-2</v>
      </c>
    </row>
    <row r="5831" spans="1:15" x14ac:dyDescent="0.25">
      <c r="A5831" t="s">
        <v>652</v>
      </c>
      <c r="B5831" t="s">
        <v>15</v>
      </c>
      <c r="C5831" t="s">
        <v>88</v>
      </c>
      <c r="D5831" t="s">
        <v>17</v>
      </c>
      <c r="E5831" t="s">
        <v>110</v>
      </c>
      <c r="F5831" t="s">
        <v>94</v>
      </c>
      <c r="G5831">
        <v>10035</v>
      </c>
      <c r="H5831" t="s">
        <v>119</v>
      </c>
      <c r="I5831" t="s">
        <v>32</v>
      </c>
      <c r="J5831" t="s">
        <v>53</v>
      </c>
      <c r="K5831">
        <v>5.56</v>
      </c>
      <c r="L5831">
        <v>2</v>
      </c>
      <c r="M5831">
        <v>0</v>
      </c>
      <c r="N5831">
        <v>2.2240000000000002</v>
      </c>
      <c r="O5831" s="5">
        <f t="shared" si="91"/>
        <v>0.40000000000000008</v>
      </c>
    </row>
    <row r="5832" spans="1:15" x14ac:dyDescent="0.25">
      <c r="A5832" t="s">
        <v>843</v>
      </c>
      <c r="B5832" t="s">
        <v>38</v>
      </c>
      <c r="C5832" t="s">
        <v>16</v>
      </c>
      <c r="D5832" t="s">
        <v>17</v>
      </c>
      <c r="E5832" t="s">
        <v>279</v>
      </c>
      <c r="F5832" t="s">
        <v>83</v>
      </c>
      <c r="G5832">
        <v>47374</v>
      </c>
      <c r="H5832" t="s">
        <v>89</v>
      </c>
      <c r="I5832" t="s">
        <v>21</v>
      </c>
      <c r="J5832" t="s">
        <v>39</v>
      </c>
      <c r="K5832">
        <v>581.96</v>
      </c>
      <c r="L5832">
        <v>2</v>
      </c>
      <c r="M5832">
        <v>0</v>
      </c>
      <c r="N5832">
        <v>104.75279999999999</v>
      </c>
      <c r="O5832" s="5">
        <f t="shared" si="91"/>
        <v>0.17999999999999997</v>
      </c>
    </row>
    <row r="5833" spans="1:15" x14ac:dyDescent="0.25">
      <c r="A5833" t="s">
        <v>843</v>
      </c>
      <c r="B5833" t="s">
        <v>38</v>
      </c>
      <c r="C5833" t="s">
        <v>16</v>
      </c>
      <c r="D5833" t="s">
        <v>17</v>
      </c>
      <c r="E5833" t="s">
        <v>279</v>
      </c>
      <c r="F5833" t="s">
        <v>83</v>
      </c>
      <c r="G5833">
        <v>47374</v>
      </c>
      <c r="H5833" t="s">
        <v>89</v>
      </c>
      <c r="I5833" t="s">
        <v>21</v>
      </c>
      <c r="J5833" t="s">
        <v>25</v>
      </c>
      <c r="K5833">
        <v>29.98</v>
      </c>
      <c r="L5833">
        <v>1</v>
      </c>
      <c r="M5833">
        <v>0</v>
      </c>
      <c r="N5833">
        <v>8.0945999999999998</v>
      </c>
      <c r="O5833" s="5">
        <f t="shared" si="91"/>
        <v>0.26999999999999996</v>
      </c>
    </row>
    <row r="5834" spans="1:15" x14ac:dyDescent="0.25">
      <c r="A5834" t="s">
        <v>705</v>
      </c>
      <c r="B5834" t="s">
        <v>38</v>
      </c>
      <c r="C5834" t="s">
        <v>16</v>
      </c>
      <c r="D5834" t="s">
        <v>17</v>
      </c>
      <c r="E5834" t="s">
        <v>228</v>
      </c>
      <c r="F5834" t="s">
        <v>27</v>
      </c>
      <c r="G5834">
        <v>92105</v>
      </c>
      <c r="H5834" t="s">
        <v>31</v>
      </c>
      <c r="I5834" t="s">
        <v>58</v>
      </c>
      <c r="J5834" t="s">
        <v>129</v>
      </c>
      <c r="K5834">
        <v>519.96</v>
      </c>
      <c r="L5834">
        <v>4</v>
      </c>
      <c r="M5834">
        <v>0</v>
      </c>
      <c r="N5834">
        <v>176.78639999999999</v>
      </c>
      <c r="O5834" s="5">
        <f t="shared" si="91"/>
        <v>0.33999999999999997</v>
      </c>
    </row>
    <row r="5835" spans="1:15" x14ac:dyDescent="0.25">
      <c r="A5835" t="s">
        <v>635</v>
      </c>
      <c r="B5835" t="s">
        <v>38</v>
      </c>
      <c r="C5835" t="s">
        <v>16</v>
      </c>
      <c r="D5835" t="s">
        <v>17</v>
      </c>
      <c r="E5835" t="s">
        <v>40</v>
      </c>
      <c r="F5835" t="s">
        <v>41</v>
      </c>
      <c r="G5835">
        <v>28027</v>
      </c>
      <c r="H5835" t="s">
        <v>20</v>
      </c>
      <c r="I5835" t="s">
        <v>32</v>
      </c>
      <c r="J5835" t="s">
        <v>33</v>
      </c>
      <c r="K5835">
        <v>6.2640000000000002</v>
      </c>
      <c r="L5835">
        <v>3</v>
      </c>
      <c r="M5835">
        <v>0.2</v>
      </c>
      <c r="N5835">
        <v>2.0358000000000001</v>
      </c>
      <c r="O5835" s="5">
        <f t="shared" si="91"/>
        <v>0.32500000000000001</v>
      </c>
    </row>
    <row r="5836" spans="1:15" x14ac:dyDescent="0.25">
      <c r="A5836" t="s">
        <v>635</v>
      </c>
      <c r="B5836" t="s">
        <v>38</v>
      </c>
      <c r="C5836" t="s">
        <v>16</v>
      </c>
      <c r="D5836" t="s">
        <v>17</v>
      </c>
      <c r="E5836" t="s">
        <v>40</v>
      </c>
      <c r="F5836" t="s">
        <v>41</v>
      </c>
      <c r="G5836">
        <v>28027</v>
      </c>
      <c r="H5836" t="s">
        <v>20</v>
      </c>
      <c r="I5836" t="s">
        <v>21</v>
      </c>
      <c r="J5836" t="s">
        <v>25</v>
      </c>
      <c r="K5836">
        <v>363.92</v>
      </c>
      <c r="L5836">
        <v>5</v>
      </c>
      <c r="M5836">
        <v>0.2</v>
      </c>
      <c r="N5836">
        <v>0</v>
      </c>
      <c r="O5836" s="5">
        <f t="shared" si="91"/>
        <v>0</v>
      </c>
    </row>
    <row r="5837" spans="1:15" x14ac:dyDescent="0.25">
      <c r="A5837" t="s">
        <v>738</v>
      </c>
      <c r="B5837" t="s">
        <v>38</v>
      </c>
      <c r="C5837" t="s">
        <v>16</v>
      </c>
      <c r="D5837" t="s">
        <v>17</v>
      </c>
      <c r="E5837" t="s">
        <v>275</v>
      </c>
      <c r="F5837" t="s">
        <v>35</v>
      </c>
      <c r="G5837">
        <v>33178</v>
      </c>
      <c r="H5837" t="s">
        <v>20</v>
      </c>
      <c r="I5837" t="s">
        <v>32</v>
      </c>
      <c r="J5837" t="s">
        <v>64</v>
      </c>
      <c r="K5837">
        <v>64.2</v>
      </c>
      <c r="L5837">
        <v>5</v>
      </c>
      <c r="M5837">
        <v>0.7</v>
      </c>
      <c r="N5837">
        <v>-42.8</v>
      </c>
      <c r="O5837" s="5">
        <f t="shared" si="91"/>
        <v>-0.66666666666666663</v>
      </c>
    </row>
    <row r="5838" spans="1:15" x14ac:dyDescent="0.25">
      <c r="A5838" t="s">
        <v>738</v>
      </c>
      <c r="B5838" t="s">
        <v>38</v>
      </c>
      <c r="C5838" t="s">
        <v>16</v>
      </c>
      <c r="D5838" t="s">
        <v>17</v>
      </c>
      <c r="E5838" t="s">
        <v>275</v>
      </c>
      <c r="F5838" t="s">
        <v>35</v>
      </c>
      <c r="G5838">
        <v>33178</v>
      </c>
      <c r="H5838" t="s">
        <v>20</v>
      </c>
      <c r="I5838" t="s">
        <v>32</v>
      </c>
      <c r="J5838" t="s">
        <v>64</v>
      </c>
      <c r="K5838">
        <v>38.520000000000003</v>
      </c>
      <c r="L5838">
        <v>3</v>
      </c>
      <c r="M5838">
        <v>0.7</v>
      </c>
      <c r="N5838">
        <v>-26.963999999999999</v>
      </c>
      <c r="O5838" s="5">
        <f t="shared" si="91"/>
        <v>-0.7</v>
      </c>
    </row>
    <row r="5839" spans="1:15" x14ac:dyDescent="0.25">
      <c r="A5839" t="s">
        <v>738</v>
      </c>
      <c r="B5839" t="s">
        <v>38</v>
      </c>
      <c r="C5839" t="s">
        <v>16</v>
      </c>
      <c r="D5839" t="s">
        <v>17</v>
      </c>
      <c r="E5839" t="s">
        <v>275</v>
      </c>
      <c r="F5839" t="s">
        <v>35</v>
      </c>
      <c r="G5839">
        <v>33178</v>
      </c>
      <c r="H5839" t="s">
        <v>20</v>
      </c>
      <c r="I5839" t="s">
        <v>58</v>
      </c>
      <c r="J5839" t="s">
        <v>129</v>
      </c>
      <c r="K5839">
        <v>72.599999999999994</v>
      </c>
      <c r="L5839">
        <v>5</v>
      </c>
      <c r="M5839">
        <v>0.2</v>
      </c>
      <c r="N5839">
        <v>-8.1675000000000004</v>
      </c>
      <c r="O5839" s="5">
        <f t="shared" si="91"/>
        <v>-0.11250000000000002</v>
      </c>
    </row>
    <row r="5840" spans="1:15" x14ac:dyDescent="0.25">
      <c r="A5840" t="s">
        <v>633</v>
      </c>
      <c r="B5840" t="s">
        <v>38</v>
      </c>
      <c r="C5840" t="s">
        <v>16</v>
      </c>
      <c r="D5840" t="s">
        <v>17</v>
      </c>
      <c r="E5840" t="s">
        <v>26</v>
      </c>
      <c r="F5840" t="s">
        <v>27</v>
      </c>
      <c r="G5840">
        <v>90036</v>
      </c>
      <c r="H5840" t="s">
        <v>31</v>
      </c>
      <c r="I5840" t="s">
        <v>58</v>
      </c>
      <c r="J5840" t="s">
        <v>59</v>
      </c>
      <c r="K5840">
        <v>57.567999999999998</v>
      </c>
      <c r="L5840">
        <v>4</v>
      </c>
      <c r="M5840">
        <v>0.2</v>
      </c>
      <c r="N5840">
        <v>5.7568000000000001</v>
      </c>
      <c r="O5840" s="5">
        <f t="shared" si="91"/>
        <v>0.1</v>
      </c>
    </row>
    <row r="5841" spans="1:15" x14ac:dyDescent="0.25">
      <c r="A5841" t="s">
        <v>636</v>
      </c>
      <c r="B5841" t="s">
        <v>38</v>
      </c>
      <c r="C5841" t="s">
        <v>16</v>
      </c>
      <c r="D5841" t="s">
        <v>17</v>
      </c>
      <c r="E5841" t="s">
        <v>44</v>
      </c>
      <c r="F5841" t="s">
        <v>45</v>
      </c>
      <c r="G5841">
        <v>98115</v>
      </c>
      <c r="H5841" t="s">
        <v>31</v>
      </c>
      <c r="I5841" t="s">
        <v>32</v>
      </c>
      <c r="J5841" t="s">
        <v>43</v>
      </c>
      <c r="K5841">
        <v>83.7</v>
      </c>
      <c r="L5841">
        <v>5</v>
      </c>
      <c r="M5841">
        <v>0</v>
      </c>
      <c r="N5841">
        <v>3.3479999999999999</v>
      </c>
      <c r="O5841" s="5">
        <f t="shared" si="91"/>
        <v>3.9999999999999994E-2</v>
      </c>
    </row>
    <row r="5842" spans="1:15" x14ac:dyDescent="0.25">
      <c r="A5842" t="s">
        <v>717</v>
      </c>
      <c r="B5842" t="s">
        <v>15</v>
      </c>
      <c r="C5842" t="s">
        <v>88</v>
      </c>
      <c r="D5842" t="s">
        <v>17</v>
      </c>
      <c r="E5842" t="s">
        <v>98</v>
      </c>
      <c r="F5842" t="s">
        <v>100</v>
      </c>
      <c r="G5842">
        <v>22204</v>
      </c>
      <c r="H5842" t="s">
        <v>20</v>
      </c>
      <c r="I5842" t="s">
        <v>32</v>
      </c>
      <c r="J5842" t="s">
        <v>80</v>
      </c>
      <c r="K5842">
        <v>32.4</v>
      </c>
      <c r="L5842">
        <v>5</v>
      </c>
      <c r="M5842">
        <v>0</v>
      </c>
      <c r="N5842">
        <v>15.552</v>
      </c>
      <c r="O5842" s="5">
        <f t="shared" si="91"/>
        <v>0.48</v>
      </c>
    </row>
    <row r="5843" spans="1:15" x14ac:dyDescent="0.25">
      <c r="A5843" t="s">
        <v>717</v>
      </c>
      <c r="B5843" t="s">
        <v>15</v>
      </c>
      <c r="C5843" t="s">
        <v>88</v>
      </c>
      <c r="D5843" t="s">
        <v>17</v>
      </c>
      <c r="E5843" t="s">
        <v>98</v>
      </c>
      <c r="F5843" t="s">
        <v>100</v>
      </c>
      <c r="G5843">
        <v>22204</v>
      </c>
      <c r="H5843" t="s">
        <v>20</v>
      </c>
      <c r="I5843" t="s">
        <v>21</v>
      </c>
      <c r="J5843" t="s">
        <v>48</v>
      </c>
      <c r="K5843">
        <v>47.98</v>
      </c>
      <c r="L5843">
        <v>2</v>
      </c>
      <c r="M5843">
        <v>0</v>
      </c>
      <c r="N5843">
        <v>11.035399999999999</v>
      </c>
      <c r="O5843" s="5">
        <f t="shared" si="91"/>
        <v>0.23</v>
      </c>
    </row>
    <row r="5844" spans="1:15" x14ac:dyDescent="0.25">
      <c r="A5844" t="s">
        <v>705</v>
      </c>
      <c r="B5844" t="s">
        <v>38</v>
      </c>
      <c r="C5844" t="s">
        <v>16</v>
      </c>
      <c r="D5844" t="s">
        <v>17</v>
      </c>
      <c r="E5844" t="s">
        <v>228</v>
      </c>
      <c r="F5844" t="s">
        <v>27</v>
      </c>
      <c r="G5844">
        <v>92105</v>
      </c>
      <c r="H5844" t="s">
        <v>31</v>
      </c>
      <c r="I5844" t="s">
        <v>58</v>
      </c>
      <c r="J5844" t="s">
        <v>59</v>
      </c>
      <c r="K5844">
        <v>415.96800000000002</v>
      </c>
      <c r="L5844">
        <v>4</v>
      </c>
      <c r="M5844">
        <v>0.2</v>
      </c>
      <c r="N5844">
        <v>51.996000000000002</v>
      </c>
      <c r="O5844" s="5">
        <f t="shared" si="91"/>
        <v>0.125</v>
      </c>
    </row>
    <row r="5845" spans="1:15" x14ac:dyDescent="0.25">
      <c r="A5845" t="s">
        <v>705</v>
      </c>
      <c r="B5845" t="s">
        <v>38</v>
      </c>
      <c r="C5845" t="s">
        <v>16</v>
      </c>
      <c r="D5845" t="s">
        <v>17</v>
      </c>
      <c r="E5845" t="s">
        <v>228</v>
      </c>
      <c r="F5845" t="s">
        <v>27</v>
      </c>
      <c r="G5845">
        <v>92105</v>
      </c>
      <c r="H5845" t="s">
        <v>31</v>
      </c>
      <c r="I5845" t="s">
        <v>32</v>
      </c>
      <c r="J5845" t="s">
        <v>43</v>
      </c>
      <c r="K5845">
        <v>304.89999999999998</v>
      </c>
      <c r="L5845">
        <v>5</v>
      </c>
      <c r="M5845">
        <v>0</v>
      </c>
      <c r="N5845">
        <v>6.0979999999999999</v>
      </c>
      <c r="O5845" s="5">
        <f t="shared" si="91"/>
        <v>0.02</v>
      </c>
    </row>
    <row r="5846" spans="1:15" x14ac:dyDescent="0.25">
      <c r="A5846" t="s">
        <v>705</v>
      </c>
      <c r="B5846" t="s">
        <v>38</v>
      </c>
      <c r="C5846" t="s">
        <v>16</v>
      </c>
      <c r="D5846" t="s">
        <v>17</v>
      </c>
      <c r="E5846" t="s">
        <v>228</v>
      </c>
      <c r="F5846" t="s">
        <v>27</v>
      </c>
      <c r="G5846">
        <v>92105</v>
      </c>
      <c r="H5846" t="s">
        <v>31</v>
      </c>
      <c r="I5846" t="s">
        <v>21</v>
      </c>
      <c r="J5846" t="s">
        <v>48</v>
      </c>
      <c r="K5846">
        <v>80.959999999999994</v>
      </c>
      <c r="L5846">
        <v>4</v>
      </c>
      <c r="M5846">
        <v>0</v>
      </c>
      <c r="N5846">
        <v>29.145600000000002</v>
      </c>
      <c r="O5846" s="5">
        <f t="shared" si="91"/>
        <v>0.36000000000000004</v>
      </c>
    </row>
    <row r="5847" spans="1:15" x14ac:dyDescent="0.25">
      <c r="A5847" t="s">
        <v>705</v>
      </c>
      <c r="B5847" t="s">
        <v>38</v>
      </c>
      <c r="C5847" t="s">
        <v>16</v>
      </c>
      <c r="D5847" t="s">
        <v>17</v>
      </c>
      <c r="E5847" t="s">
        <v>228</v>
      </c>
      <c r="F5847" t="s">
        <v>27</v>
      </c>
      <c r="G5847">
        <v>92105</v>
      </c>
      <c r="H5847" t="s">
        <v>31</v>
      </c>
      <c r="I5847" t="s">
        <v>32</v>
      </c>
      <c r="J5847" t="s">
        <v>43</v>
      </c>
      <c r="K5847">
        <v>777.21</v>
      </c>
      <c r="L5847">
        <v>7</v>
      </c>
      <c r="M5847">
        <v>0</v>
      </c>
      <c r="N5847">
        <v>54.404699999999998</v>
      </c>
      <c r="O5847" s="5">
        <f t="shared" si="91"/>
        <v>6.9999999999999993E-2</v>
      </c>
    </row>
    <row r="5848" spans="1:15" x14ac:dyDescent="0.25">
      <c r="A5848" t="s">
        <v>705</v>
      </c>
      <c r="B5848" t="s">
        <v>38</v>
      </c>
      <c r="C5848" t="s">
        <v>16</v>
      </c>
      <c r="D5848" t="s">
        <v>17</v>
      </c>
      <c r="E5848" t="s">
        <v>228</v>
      </c>
      <c r="F5848" t="s">
        <v>27</v>
      </c>
      <c r="G5848">
        <v>92105</v>
      </c>
      <c r="H5848" t="s">
        <v>31</v>
      </c>
      <c r="I5848" t="s">
        <v>32</v>
      </c>
      <c r="J5848" t="s">
        <v>80</v>
      </c>
      <c r="K5848">
        <v>32.4</v>
      </c>
      <c r="L5848">
        <v>5</v>
      </c>
      <c r="M5848">
        <v>0</v>
      </c>
      <c r="N5848">
        <v>15.552</v>
      </c>
      <c r="O5848" s="5">
        <f t="shared" si="91"/>
        <v>0.48</v>
      </c>
    </row>
    <row r="5849" spans="1:15" x14ac:dyDescent="0.25">
      <c r="A5849" t="s">
        <v>705</v>
      </c>
      <c r="B5849" t="s">
        <v>38</v>
      </c>
      <c r="C5849" t="s">
        <v>16</v>
      </c>
      <c r="D5849" t="s">
        <v>17</v>
      </c>
      <c r="E5849" t="s">
        <v>228</v>
      </c>
      <c r="F5849" t="s">
        <v>27</v>
      </c>
      <c r="G5849">
        <v>92105</v>
      </c>
      <c r="H5849" t="s">
        <v>31</v>
      </c>
      <c r="I5849" t="s">
        <v>21</v>
      </c>
      <c r="J5849" t="s">
        <v>25</v>
      </c>
      <c r="K5849">
        <v>225.56800000000001</v>
      </c>
      <c r="L5849">
        <v>2</v>
      </c>
      <c r="M5849">
        <v>0.2</v>
      </c>
      <c r="N5849">
        <v>2.8195999999999999</v>
      </c>
      <c r="O5849" s="5">
        <f t="shared" si="91"/>
        <v>1.2499999999999999E-2</v>
      </c>
    </row>
    <row r="5850" spans="1:15" x14ac:dyDescent="0.25">
      <c r="A5850" t="s">
        <v>705</v>
      </c>
      <c r="B5850" t="s">
        <v>38</v>
      </c>
      <c r="C5850" t="s">
        <v>16</v>
      </c>
      <c r="D5850" t="s">
        <v>17</v>
      </c>
      <c r="E5850" t="s">
        <v>228</v>
      </c>
      <c r="F5850" t="s">
        <v>27</v>
      </c>
      <c r="G5850">
        <v>92105</v>
      </c>
      <c r="H5850" t="s">
        <v>31</v>
      </c>
      <c r="I5850" t="s">
        <v>21</v>
      </c>
      <c r="J5850" t="s">
        <v>48</v>
      </c>
      <c r="K5850">
        <v>36.6</v>
      </c>
      <c r="L5850">
        <v>3</v>
      </c>
      <c r="M5850">
        <v>0</v>
      </c>
      <c r="N5850">
        <v>15.372</v>
      </c>
      <c r="O5850" s="5">
        <f t="shared" si="91"/>
        <v>0.42</v>
      </c>
    </row>
    <row r="5851" spans="1:15" x14ac:dyDescent="0.25">
      <c r="A5851" t="s">
        <v>1134</v>
      </c>
      <c r="B5851" t="s">
        <v>38</v>
      </c>
      <c r="C5851" t="s">
        <v>88</v>
      </c>
      <c r="D5851" t="s">
        <v>17</v>
      </c>
      <c r="E5851" t="s">
        <v>173</v>
      </c>
      <c r="F5851" t="s">
        <v>78</v>
      </c>
      <c r="G5851">
        <v>55113</v>
      </c>
      <c r="H5851" t="s">
        <v>89</v>
      </c>
      <c r="I5851" t="s">
        <v>32</v>
      </c>
      <c r="J5851" t="s">
        <v>68</v>
      </c>
      <c r="K5851">
        <v>715.64</v>
      </c>
      <c r="L5851">
        <v>2</v>
      </c>
      <c r="M5851">
        <v>0</v>
      </c>
      <c r="N5851">
        <v>178.91</v>
      </c>
      <c r="O5851" s="5">
        <f t="shared" si="91"/>
        <v>0.25</v>
      </c>
    </row>
    <row r="5852" spans="1:15" x14ac:dyDescent="0.25">
      <c r="A5852" t="s">
        <v>1134</v>
      </c>
      <c r="B5852" t="s">
        <v>38</v>
      </c>
      <c r="C5852" t="s">
        <v>88</v>
      </c>
      <c r="D5852" t="s">
        <v>17</v>
      </c>
      <c r="E5852" t="s">
        <v>173</v>
      </c>
      <c r="F5852" t="s">
        <v>78</v>
      </c>
      <c r="G5852">
        <v>55113</v>
      </c>
      <c r="H5852" t="s">
        <v>89</v>
      </c>
      <c r="I5852" t="s">
        <v>32</v>
      </c>
      <c r="J5852" t="s">
        <v>43</v>
      </c>
      <c r="K5852">
        <v>795.51</v>
      </c>
      <c r="L5852">
        <v>3</v>
      </c>
      <c r="M5852">
        <v>0</v>
      </c>
      <c r="N5852">
        <v>143.1918</v>
      </c>
      <c r="O5852" s="5">
        <f t="shared" si="91"/>
        <v>0.18</v>
      </c>
    </row>
    <row r="5853" spans="1:15" x14ac:dyDescent="0.25">
      <c r="A5853" t="s">
        <v>1134</v>
      </c>
      <c r="B5853" t="s">
        <v>38</v>
      </c>
      <c r="C5853" t="s">
        <v>88</v>
      </c>
      <c r="D5853" t="s">
        <v>17</v>
      </c>
      <c r="E5853" t="s">
        <v>173</v>
      </c>
      <c r="F5853" t="s">
        <v>78</v>
      </c>
      <c r="G5853">
        <v>55113</v>
      </c>
      <c r="H5853" t="s">
        <v>89</v>
      </c>
      <c r="I5853" t="s">
        <v>58</v>
      </c>
      <c r="J5853" t="s">
        <v>556</v>
      </c>
      <c r="K5853">
        <v>549.99</v>
      </c>
      <c r="L5853">
        <v>1</v>
      </c>
      <c r="M5853">
        <v>0</v>
      </c>
      <c r="N5853">
        <v>274.995</v>
      </c>
      <c r="O5853" s="5">
        <f t="shared" si="91"/>
        <v>0.5</v>
      </c>
    </row>
    <row r="5854" spans="1:15" x14ac:dyDescent="0.25">
      <c r="A5854" t="s">
        <v>1134</v>
      </c>
      <c r="B5854" t="s">
        <v>38</v>
      </c>
      <c r="C5854" t="s">
        <v>88</v>
      </c>
      <c r="D5854" t="s">
        <v>17</v>
      </c>
      <c r="E5854" t="s">
        <v>173</v>
      </c>
      <c r="F5854" t="s">
        <v>78</v>
      </c>
      <c r="G5854">
        <v>55113</v>
      </c>
      <c r="H5854" t="s">
        <v>89</v>
      </c>
      <c r="I5854" t="s">
        <v>32</v>
      </c>
      <c r="J5854" t="s">
        <v>64</v>
      </c>
      <c r="K5854">
        <v>74.760000000000005</v>
      </c>
      <c r="L5854">
        <v>3</v>
      </c>
      <c r="M5854">
        <v>0</v>
      </c>
      <c r="N5854">
        <v>34.389600000000002</v>
      </c>
      <c r="O5854" s="5">
        <f t="shared" si="91"/>
        <v>0.45999999999999996</v>
      </c>
    </row>
    <row r="5855" spans="1:15" x14ac:dyDescent="0.25">
      <c r="A5855" t="s">
        <v>1134</v>
      </c>
      <c r="B5855" t="s">
        <v>38</v>
      </c>
      <c r="C5855" t="s">
        <v>88</v>
      </c>
      <c r="D5855" t="s">
        <v>17</v>
      </c>
      <c r="E5855" t="s">
        <v>173</v>
      </c>
      <c r="F5855" t="s">
        <v>78</v>
      </c>
      <c r="G5855">
        <v>55113</v>
      </c>
      <c r="H5855" t="s">
        <v>89</v>
      </c>
      <c r="I5855" t="s">
        <v>21</v>
      </c>
      <c r="J5855" t="s">
        <v>48</v>
      </c>
      <c r="K5855">
        <v>29.22</v>
      </c>
      <c r="L5855">
        <v>3</v>
      </c>
      <c r="M5855">
        <v>0</v>
      </c>
      <c r="N5855">
        <v>12.8568</v>
      </c>
      <c r="O5855" s="5">
        <f t="shared" si="91"/>
        <v>0.44</v>
      </c>
    </row>
    <row r="5856" spans="1:15" x14ac:dyDescent="0.25">
      <c r="A5856" t="s">
        <v>826</v>
      </c>
      <c r="B5856" t="s">
        <v>38</v>
      </c>
      <c r="C5856" t="s">
        <v>88</v>
      </c>
      <c r="D5856" t="s">
        <v>17</v>
      </c>
      <c r="E5856" t="s">
        <v>382</v>
      </c>
      <c r="F5856" t="s">
        <v>100</v>
      </c>
      <c r="G5856">
        <v>23464</v>
      </c>
      <c r="H5856" t="s">
        <v>20</v>
      </c>
      <c r="I5856" t="s">
        <v>32</v>
      </c>
      <c r="J5856" t="s">
        <v>64</v>
      </c>
      <c r="K5856">
        <v>9.64</v>
      </c>
      <c r="L5856">
        <v>2</v>
      </c>
      <c r="M5856">
        <v>0</v>
      </c>
      <c r="N5856">
        <v>4.7236000000000002</v>
      </c>
      <c r="O5856" s="5">
        <f t="shared" si="91"/>
        <v>0.49</v>
      </c>
    </row>
    <row r="5857" spans="1:15" x14ac:dyDescent="0.25">
      <c r="A5857" t="s">
        <v>694</v>
      </c>
      <c r="B5857" t="s">
        <v>38</v>
      </c>
      <c r="C5857" t="s">
        <v>30</v>
      </c>
      <c r="D5857" t="s">
        <v>17</v>
      </c>
      <c r="E5857" t="s">
        <v>211</v>
      </c>
      <c r="F5857" t="s">
        <v>50</v>
      </c>
      <c r="G5857">
        <v>75220</v>
      </c>
      <c r="H5857" t="s">
        <v>89</v>
      </c>
      <c r="I5857" t="s">
        <v>32</v>
      </c>
      <c r="J5857" t="s">
        <v>43</v>
      </c>
      <c r="K5857">
        <v>33.488</v>
      </c>
      <c r="L5857">
        <v>7</v>
      </c>
      <c r="M5857">
        <v>0.2</v>
      </c>
      <c r="N5857">
        <v>-1.2558</v>
      </c>
      <c r="O5857" s="5">
        <f t="shared" si="91"/>
        <v>-3.7499999999999999E-2</v>
      </c>
    </row>
    <row r="5858" spans="1:15" x14ac:dyDescent="0.25">
      <c r="A5858" t="s">
        <v>694</v>
      </c>
      <c r="B5858" t="s">
        <v>38</v>
      </c>
      <c r="C5858" t="s">
        <v>30</v>
      </c>
      <c r="D5858" t="s">
        <v>17</v>
      </c>
      <c r="E5858" t="s">
        <v>211</v>
      </c>
      <c r="F5858" t="s">
        <v>50</v>
      </c>
      <c r="G5858">
        <v>75220</v>
      </c>
      <c r="H5858" t="s">
        <v>89</v>
      </c>
      <c r="I5858" t="s">
        <v>32</v>
      </c>
      <c r="J5858" t="s">
        <v>334</v>
      </c>
      <c r="K5858">
        <v>23.04</v>
      </c>
      <c r="L5858">
        <v>3</v>
      </c>
      <c r="M5858">
        <v>0.2</v>
      </c>
      <c r="N5858">
        <v>-4.8959999999999999</v>
      </c>
      <c r="O5858" s="5">
        <f t="shared" si="91"/>
        <v>-0.21249999999999999</v>
      </c>
    </row>
    <row r="5859" spans="1:15" x14ac:dyDescent="0.25">
      <c r="A5859" t="s">
        <v>694</v>
      </c>
      <c r="B5859" t="s">
        <v>38</v>
      </c>
      <c r="C5859" t="s">
        <v>30</v>
      </c>
      <c r="D5859" t="s">
        <v>17</v>
      </c>
      <c r="E5859" t="s">
        <v>211</v>
      </c>
      <c r="F5859" t="s">
        <v>50</v>
      </c>
      <c r="G5859">
        <v>75220</v>
      </c>
      <c r="H5859" t="s">
        <v>89</v>
      </c>
      <c r="I5859" t="s">
        <v>32</v>
      </c>
      <c r="J5859" t="s">
        <v>64</v>
      </c>
      <c r="K5859">
        <v>1.3620000000000001</v>
      </c>
      <c r="L5859">
        <v>1</v>
      </c>
      <c r="M5859">
        <v>0.8</v>
      </c>
      <c r="N5859">
        <v>-2.1791999999999998</v>
      </c>
      <c r="O5859" s="5">
        <f t="shared" si="91"/>
        <v>-1.5999999999999996</v>
      </c>
    </row>
    <row r="5860" spans="1:15" x14ac:dyDescent="0.25">
      <c r="A5860" t="s">
        <v>694</v>
      </c>
      <c r="B5860" t="s">
        <v>38</v>
      </c>
      <c r="C5860" t="s">
        <v>30</v>
      </c>
      <c r="D5860" t="s">
        <v>17</v>
      </c>
      <c r="E5860" t="s">
        <v>211</v>
      </c>
      <c r="F5860" t="s">
        <v>50</v>
      </c>
      <c r="G5860">
        <v>75220</v>
      </c>
      <c r="H5860" t="s">
        <v>89</v>
      </c>
      <c r="I5860" t="s">
        <v>21</v>
      </c>
      <c r="J5860" t="s">
        <v>48</v>
      </c>
      <c r="K5860">
        <v>14.76</v>
      </c>
      <c r="L5860">
        <v>5</v>
      </c>
      <c r="M5860">
        <v>0.6</v>
      </c>
      <c r="N5860">
        <v>-11.439</v>
      </c>
      <c r="O5860" s="5">
        <f t="shared" si="91"/>
        <v>-0.77500000000000002</v>
      </c>
    </row>
    <row r="5861" spans="1:15" x14ac:dyDescent="0.25">
      <c r="A5861" t="s">
        <v>752</v>
      </c>
      <c r="B5861" t="s">
        <v>15</v>
      </c>
      <c r="C5861" t="s">
        <v>16</v>
      </c>
      <c r="D5861" t="s">
        <v>17</v>
      </c>
      <c r="E5861" t="s">
        <v>40</v>
      </c>
      <c r="F5861" t="s">
        <v>27</v>
      </c>
      <c r="G5861">
        <v>94521</v>
      </c>
      <c r="H5861" t="s">
        <v>31</v>
      </c>
      <c r="I5861" t="s">
        <v>21</v>
      </c>
      <c r="J5861" t="s">
        <v>22</v>
      </c>
      <c r="K5861">
        <v>239.666</v>
      </c>
      <c r="L5861">
        <v>2</v>
      </c>
      <c r="M5861">
        <v>0.15</v>
      </c>
      <c r="N5861">
        <v>14.098000000000001</v>
      </c>
      <c r="O5861" s="5">
        <f t="shared" si="91"/>
        <v>5.8823529411764712E-2</v>
      </c>
    </row>
    <row r="5862" spans="1:15" x14ac:dyDescent="0.25">
      <c r="A5862" t="s">
        <v>1155</v>
      </c>
      <c r="B5862" t="s">
        <v>38</v>
      </c>
      <c r="C5862" t="s">
        <v>16</v>
      </c>
      <c r="D5862" t="s">
        <v>17</v>
      </c>
      <c r="E5862" t="s">
        <v>272</v>
      </c>
      <c r="F5862" t="s">
        <v>36</v>
      </c>
      <c r="G5862">
        <v>72032</v>
      </c>
      <c r="H5862" t="s">
        <v>20</v>
      </c>
      <c r="I5862" t="s">
        <v>21</v>
      </c>
      <c r="J5862" t="s">
        <v>39</v>
      </c>
      <c r="K5862">
        <v>301.95999999999998</v>
      </c>
      <c r="L5862">
        <v>2</v>
      </c>
      <c r="M5862">
        <v>0</v>
      </c>
      <c r="N5862">
        <v>45.293999999999997</v>
      </c>
      <c r="O5862" s="5">
        <f t="shared" si="91"/>
        <v>0.15</v>
      </c>
    </row>
    <row r="5863" spans="1:15" x14ac:dyDescent="0.25">
      <c r="A5863" t="s">
        <v>642</v>
      </c>
      <c r="B5863" t="s">
        <v>15</v>
      </c>
      <c r="C5863" t="s">
        <v>88</v>
      </c>
      <c r="D5863" t="s">
        <v>17</v>
      </c>
      <c r="E5863" t="s">
        <v>73</v>
      </c>
      <c r="F5863" t="s">
        <v>70</v>
      </c>
      <c r="G5863">
        <v>19120</v>
      </c>
      <c r="H5863" t="s">
        <v>119</v>
      </c>
      <c r="I5863" t="s">
        <v>32</v>
      </c>
      <c r="J5863" t="s">
        <v>80</v>
      </c>
      <c r="K5863">
        <v>7.968</v>
      </c>
      <c r="L5863">
        <v>2</v>
      </c>
      <c r="M5863">
        <v>0.2</v>
      </c>
      <c r="N5863">
        <v>2.8883999999999999</v>
      </c>
      <c r="O5863" s="5">
        <f t="shared" si="91"/>
        <v>0.36249999999999999</v>
      </c>
    </row>
    <row r="5864" spans="1:15" x14ac:dyDescent="0.25">
      <c r="A5864" t="s">
        <v>970</v>
      </c>
      <c r="B5864" t="s">
        <v>15</v>
      </c>
      <c r="C5864" t="s">
        <v>16</v>
      </c>
      <c r="D5864" t="s">
        <v>17</v>
      </c>
      <c r="E5864" t="s">
        <v>483</v>
      </c>
      <c r="F5864" t="s">
        <v>36</v>
      </c>
      <c r="G5864">
        <v>72209</v>
      </c>
      <c r="H5864" t="s">
        <v>20</v>
      </c>
      <c r="I5864" t="s">
        <v>32</v>
      </c>
      <c r="J5864" t="s">
        <v>80</v>
      </c>
      <c r="K5864">
        <v>109.92</v>
      </c>
      <c r="L5864">
        <v>2</v>
      </c>
      <c r="M5864">
        <v>0</v>
      </c>
      <c r="N5864">
        <v>53.860799999999998</v>
      </c>
      <c r="O5864" s="5">
        <f t="shared" si="91"/>
        <v>0.49</v>
      </c>
    </row>
    <row r="5865" spans="1:15" x14ac:dyDescent="0.25">
      <c r="A5865" t="s">
        <v>970</v>
      </c>
      <c r="B5865" t="s">
        <v>15</v>
      </c>
      <c r="C5865" t="s">
        <v>16</v>
      </c>
      <c r="D5865" t="s">
        <v>17</v>
      </c>
      <c r="E5865" t="s">
        <v>483</v>
      </c>
      <c r="F5865" t="s">
        <v>36</v>
      </c>
      <c r="G5865">
        <v>72209</v>
      </c>
      <c r="H5865" t="s">
        <v>20</v>
      </c>
      <c r="I5865" t="s">
        <v>32</v>
      </c>
      <c r="J5865" t="s">
        <v>80</v>
      </c>
      <c r="K5865">
        <v>19.440000000000001</v>
      </c>
      <c r="L5865">
        <v>3</v>
      </c>
      <c r="M5865">
        <v>0</v>
      </c>
      <c r="N5865">
        <v>9.3312000000000008</v>
      </c>
      <c r="O5865" s="5">
        <f t="shared" si="91"/>
        <v>0.48000000000000004</v>
      </c>
    </row>
    <row r="5866" spans="1:15" x14ac:dyDescent="0.25">
      <c r="A5866" t="s">
        <v>970</v>
      </c>
      <c r="B5866" t="s">
        <v>15</v>
      </c>
      <c r="C5866" t="s">
        <v>16</v>
      </c>
      <c r="D5866" t="s">
        <v>17</v>
      </c>
      <c r="E5866" t="s">
        <v>483</v>
      </c>
      <c r="F5866" t="s">
        <v>36</v>
      </c>
      <c r="G5866">
        <v>72209</v>
      </c>
      <c r="H5866" t="s">
        <v>20</v>
      </c>
      <c r="I5866" t="s">
        <v>32</v>
      </c>
      <c r="J5866" t="s">
        <v>53</v>
      </c>
      <c r="K5866">
        <v>11.16</v>
      </c>
      <c r="L5866">
        <v>2</v>
      </c>
      <c r="M5866">
        <v>0</v>
      </c>
      <c r="N5866">
        <v>4.3524000000000003</v>
      </c>
      <c r="O5866" s="5">
        <f t="shared" si="91"/>
        <v>0.39</v>
      </c>
    </row>
    <row r="5867" spans="1:15" x14ac:dyDescent="0.25">
      <c r="A5867" t="s">
        <v>921</v>
      </c>
      <c r="B5867" t="s">
        <v>15</v>
      </c>
      <c r="C5867" t="s">
        <v>30</v>
      </c>
      <c r="D5867" t="s">
        <v>17</v>
      </c>
      <c r="E5867" t="s">
        <v>479</v>
      </c>
      <c r="F5867" t="s">
        <v>51</v>
      </c>
      <c r="G5867">
        <v>6450</v>
      </c>
      <c r="H5867" t="s">
        <v>119</v>
      </c>
      <c r="I5867" t="s">
        <v>32</v>
      </c>
      <c r="J5867" t="s">
        <v>68</v>
      </c>
      <c r="K5867">
        <v>79.47</v>
      </c>
      <c r="L5867">
        <v>3</v>
      </c>
      <c r="M5867">
        <v>0</v>
      </c>
      <c r="N5867">
        <v>22.2516</v>
      </c>
      <c r="O5867" s="5">
        <f t="shared" si="91"/>
        <v>0.28000000000000003</v>
      </c>
    </row>
    <row r="5868" spans="1:15" x14ac:dyDescent="0.25">
      <c r="A5868" t="s">
        <v>921</v>
      </c>
      <c r="B5868" t="s">
        <v>15</v>
      </c>
      <c r="C5868" t="s">
        <v>30</v>
      </c>
      <c r="D5868" t="s">
        <v>17</v>
      </c>
      <c r="E5868" t="s">
        <v>479</v>
      </c>
      <c r="F5868" t="s">
        <v>51</v>
      </c>
      <c r="G5868">
        <v>6450</v>
      </c>
      <c r="H5868" t="s">
        <v>119</v>
      </c>
      <c r="I5868" t="s">
        <v>32</v>
      </c>
      <c r="J5868" t="s">
        <v>53</v>
      </c>
      <c r="K5868">
        <v>4.5599999999999996</v>
      </c>
      <c r="L5868">
        <v>2</v>
      </c>
      <c r="M5868">
        <v>0</v>
      </c>
      <c r="N5868">
        <v>2.0064000000000002</v>
      </c>
      <c r="O5868" s="5">
        <f t="shared" si="91"/>
        <v>0.44000000000000006</v>
      </c>
    </row>
    <row r="5869" spans="1:15" x14ac:dyDescent="0.25">
      <c r="A5869" t="s">
        <v>921</v>
      </c>
      <c r="B5869" t="s">
        <v>15</v>
      </c>
      <c r="C5869" t="s">
        <v>30</v>
      </c>
      <c r="D5869" t="s">
        <v>17</v>
      </c>
      <c r="E5869" t="s">
        <v>479</v>
      </c>
      <c r="F5869" t="s">
        <v>51</v>
      </c>
      <c r="G5869">
        <v>6450</v>
      </c>
      <c r="H5869" t="s">
        <v>119</v>
      </c>
      <c r="I5869" t="s">
        <v>21</v>
      </c>
      <c r="J5869" t="s">
        <v>25</v>
      </c>
      <c r="K5869">
        <v>1133.3499999999999</v>
      </c>
      <c r="L5869">
        <v>5</v>
      </c>
      <c r="M5869">
        <v>0</v>
      </c>
      <c r="N5869">
        <v>294.67099999999999</v>
      </c>
      <c r="O5869" s="5">
        <f t="shared" si="91"/>
        <v>0.26</v>
      </c>
    </row>
    <row r="5870" spans="1:15" x14ac:dyDescent="0.25">
      <c r="A5870" t="s">
        <v>642</v>
      </c>
      <c r="B5870" t="s">
        <v>38</v>
      </c>
      <c r="C5870" t="s">
        <v>30</v>
      </c>
      <c r="D5870" t="s">
        <v>17</v>
      </c>
      <c r="E5870" t="s">
        <v>73</v>
      </c>
      <c r="F5870" t="s">
        <v>70</v>
      </c>
      <c r="G5870">
        <v>19143</v>
      </c>
      <c r="H5870" t="s">
        <v>119</v>
      </c>
      <c r="I5870" t="s">
        <v>32</v>
      </c>
      <c r="J5870" t="s">
        <v>53</v>
      </c>
      <c r="K5870">
        <v>4.6719999999999997</v>
      </c>
      <c r="L5870">
        <v>1</v>
      </c>
      <c r="M5870">
        <v>0.2</v>
      </c>
      <c r="N5870">
        <v>0.58399999999999996</v>
      </c>
      <c r="O5870" s="5">
        <f t="shared" si="91"/>
        <v>0.125</v>
      </c>
    </row>
    <row r="5871" spans="1:15" x14ac:dyDescent="0.25">
      <c r="A5871" t="s">
        <v>642</v>
      </c>
      <c r="B5871" t="s">
        <v>38</v>
      </c>
      <c r="C5871" t="s">
        <v>30</v>
      </c>
      <c r="D5871" t="s">
        <v>17</v>
      </c>
      <c r="E5871" t="s">
        <v>73</v>
      </c>
      <c r="F5871" t="s">
        <v>70</v>
      </c>
      <c r="G5871">
        <v>19143</v>
      </c>
      <c r="H5871" t="s">
        <v>119</v>
      </c>
      <c r="I5871" t="s">
        <v>32</v>
      </c>
      <c r="J5871" t="s">
        <v>64</v>
      </c>
      <c r="K5871">
        <v>104.58</v>
      </c>
      <c r="L5871">
        <v>6</v>
      </c>
      <c r="M5871">
        <v>0.7</v>
      </c>
      <c r="N5871">
        <v>-80.177999999999997</v>
      </c>
      <c r="O5871" s="5">
        <f t="shared" si="91"/>
        <v>-0.76666666666666661</v>
      </c>
    </row>
    <row r="5872" spans="1:15" x14ac:dyDescent="0.25">
      <c r="A5872" t="s">
        <v>1156</v>
      </c>
      <c r="B5872" t="s">
        <v>38</v>
      </c>
      <c r="C5872" t="s">
        <v>88</v>
      </c>
      <c r="D5872" t="s">
        <v>17</v>
      </c>
      <c r="E5872" t="s">
        <v>243</v>
      </c>
      <c r="F5872" t="s">
        <v>183</v>
      </c>
      <c r="G5872">
        <v>82001</v>
      </c>
      <c r="H5872" t="s">
        <v>31</v>
      </c>
      <c r="I5872" t="s">
        <v>21</v>
      </c>
      <c r="J5872" t="s">
        <v>25</v>
      </c>
      <c r="K5872">
        <v>1603.136</v>
      </c>
      <c r="L5872">
        <v>4</v>
      </c>
      <c r="M5872">
        <v>0.2</v>
      </c>
      <c r="N5872">
        <v>100.196</v>
      </c>
      <c r="O5872" s="5">
        <f t="shared" si="91"/>
        <v>6.25E-2</v>
      </c>
    </row>
    <row r="5873" spans="1:15" x14ac:dyDescent="0.25">
      <c r="A5873" t="s">
        <v>769</v>
      </c>
      <c r="B5873" t="s">
        <v>578</v>
      </c>
      <c r="C5873" t="s">
        <v>30</v>
      </c>
      <c r="D5873" t="s">
        <v>17</v>
      </c>
      <c r="E5873" t="s">
        <v>72</v>
      </c>
      <c r="F5873" t="s">
        <v>27</v>
      </c>
      <c r="G5873">
        <v>92804</v>
      </c>
      <c r="H5873" t="s">
        <v>31</v>
      </c>
      <c r="I5873" t="s">
        <v>21</v>
      </c>
      <c r="J5873" t="s">
        <v>39</v>
      </c>
      <c r="K5873">
        <v>1293.4880000000001</v>
      </c>
      <c r="L5873">
        <v>7</v>
      </c>
      <c r="M5873">
        <v>0.2</v>
      </c>
      <c r="N5873">
        <v>80.843000000000004</v>
      </c>
      <c r="O5873" s="5">
        <f t="shared" si="91"/>
        <v>6.25E-2</v>
      </c>
    </row>
    <row r="5874" spans="1:15" x14ac:dyDescent="0.25">
      <c r="A5874" t="s">
        <v>1067</v>
      </c>
      <c r="B5874" t="s">
        <v>38</v>
      </c>
      <c r="C5874" t="s">
        <v>16</v>
      </c>
      <c r="D5874" t="s">
        <v>17</v>
      </c>
      <c r="E5874" t="s">
        <v>169</v>
      </c>
      <c r="F5874" t="s">
        <v>83</v>
      </c>
      <c r="G5874">
        <v>47401</v>
      </c>
      <c r="H5874" t="s">
        <v>89</v>
      </c>
      <c r="I5874" t="s">
        <v>21</v>
      </c>
      <c r="J5874" t="s">
        <v>48</v>
      </c>
      <c r="K5874">
        <v>127.95</v>
      </c>
      <c r="L5874">
        <v>3</v>
      </c>
      <c r="M5874">
        <v>0</v>
      </c>
      <c r="N5874">
        <v>21.7515</v>
      </c>
      <c r="O5874" s="5">
        <f t="shared" si="91"/>
        <v>0.16999999999999998</v>
      </c>
    </row>
    <row r="5875" spans="1:15" x14ac:dyDescent="0.25">
      <c r="A5875" t="s">
        <v>727</v>
      </c>
      <c r="B5875" t="s">
        <v>38</v>
      </c>
      <c r="C5875" t="s">
        <v>88</v>
      </c>
      <c r="D5875" t="s">
        <v>17</v>
      </c>
      <c r="E5875" t="s">
        <v>162</v>
      </c>
      <c r="F5875" t="s">
        <v>71</v>
      </c>
      <c r="G5875">
        <v>31907</v>
      </c>
      <c r="H5875" t="s">
        <v>20</v>
      </c>
      <c r="I5875" t="s">
        <v>32</v>
      </c>
      <c r="J5875" t="s">
        <v>43</v>
      </c>
      <c r="K5875">
        <v>59.76</v>
      </c>
      <c r="L5875">
        <v>1</v>
      </c>
      <c r="M5875">
        <v>0</v>
      </c>
      <c r="N5875">
        <v>16.732800000000001</v>
      </c>
      <c r="O5875" s="5">
        <f t="shared" si="91"/>
        <v>0.28000000000000003</v>
      </c>
    </row>
    <row r="5876" spans="1:15" x14ac:dyDescent="0.25">
      <c r="A5876" t="s">
        <v>842</v>
      </c>
      <c r="B5876" t="s">
        <v>578</v>
      </c>
      <c r="C5876" t="s">
        <v>88</v>
      </c>
      <c r="D5876" t="s">
        <v>17</v>
      </c>
      <c r="E5876" t="s">
        <v>400</v>
      </c>
      <c r="F5876" t="s">
        <v>36</v>
      </c>
      <c r="G5876">
        <v>72401</v>
      </c>
      <c r="H5876" t="s">
        <v>20</v>
      </c>
      <c r="I5876" t="s">
        <v>32</v>
      </c>
      <c r="J5876" t="s">
        <v>64</v>
      </c>
      <c r="K5876">
        <v>108.08</v>
      </c>
      <c r="L5876">
        <v>7</v>
      </c>
      <c r="M5876">
        <v>0</v>
      </c>
      <c r="N5876">
        <v>54.04</v>
      </c>
      <c r="O5876" s="5">
        <f t="shared" si="91"/>
        <v>0.5</v>
      </c>
    </row>
    <row r="5877" spans="1:15" x14ac:dyDescent="0.25">
      <c r="A5877" t="s">
        <v>842</v>
      </c>
      <c r="B5877" t="s">
        <v>578</v>
      </c>
      <c r="C5877" t="s">
        <v>88</v>
      </c>
      <c r="D5877" t="s">
        <v>17</v>
      </c>
      <c r="E5877" t="s">
        <v>400</v>
      </c>
      <c r="F5877" t="s">
        <v>36</v>
      </c>
      <c r="G5877">
        <v>72401</v>
      </c>
      <c r="H5877" t="s">
        <v>20</v>
      </c>
      <c r="I5877" t="s">
        <v>32</v>
      </c>
      <c r="J5877" t="s">
        <v>64</v>
      </c>
      <c r="K5877">
        <v>9.5399999999999991</v>
      </c>
      <c r="L5877">
        <v>3</v>
      </c>
      <c r="M5877">
        <v>0</v>
      </c>
      <c r="N5877">
        <v>4.3883999999999999</v>
      </c>
      <c r="O5877" s="5">
        <f t="shared" si="91"/>
        <v>0.46</v>
      </c>
    </row>
    <row r="5878" spans="1:15" x14ac:dyDescent="0.25">
      <c r="A5878" t="s">
        <v>642</v>
      </c>
      <c r="B5878" t="s">
        <v>155</v>
      </c>
      <c r="C5878" t="s">
        <v>88</v>
      </c>
      <c r="D5878" t="s">
        <v>17</v>
      </c>
      <c r="E5878" t="s">
        <v>73</v>
      </c>
      <c r="F5878" t="s">
        <v>70</v>
      </c>
      <c r="G5878">
        <v>19140</v>
      </c>
      <c r="H5878" t="s">
        <v>119</v>
      </c>
      <c r="I5878" t="s">
        <v>32</v>
      </c>
      <c r="J5878" t="s">
        <v>53</v>
      </c>
      <c r="K5878">
        <v>11.736000000000001</v>
      </c>
      <c r="L5878">
        <v>3</v>
      </c>
      <c r="M5878">
        <v>0.2</v>
      </c>
      <c r="N5878">
        <v>1.0268999999999999</v>
      </c>
      <c r="O5878" s="5">
        <f t="shared" si="91"/>
        <v>8.7499999999999994E-2</v>
      </c>
    </row>
    <row r="5879" spans="1:15" x14ac:dyDescent="0.25">
      <c r="A5879" t="s">
        <v>743</v>
      </c>
      <c r="B5879" t="s">
        <v>38</v>
      </c>
      <c r="C5879" t="s">
        <v>88</v>
      </c>
      <c r="D5879" t="s">
        <v>17</v>
      </c>
      <c r="E5879" t="s">
        <v>283</v>
      </c>
      <c r="F5879" t="s">
        <v>108</v>
      </c>
      <c r="G5879">
        <v>1841</v>
      </c>
      <c r="H5879" t="s">
        <v>119</v>
      </c>
      <c r="I5879" t="s">
        <v>32</v>
      </c>
      <c r="J5879" t="s">
        <v>64</v>
      </c>
      <c r="K5879">
        <v>447.86</v>
      </c>
      <c r="L5879">
        <v>7</v>
      </c>
      <c r="M5879">
        <v>0</v>
      </c>
      <c r="N5879">
        <v>219.45140000000001</v>
      </c>
      <c r="O5879" s="5">
        <f t="shared" si="91"/>
        <v>0.49</v>
      </c>
    </row>
    <row r="5880" spans="1:15" x14ac:dyDescent="0.25">
      <c r="A5880" t="s">
        <v>743</v>
      </c>
      <c r="B5880" t="s">
        <v>38</v>
      </c>
      <c r="C5880" t="s">
        <v>88</v>
      </c>
      <c r="D5880" t="s">
        <v>17</v>
      </c>
      <c r="E5880" t="s">
        <v>283</v>
      </c>
      <c r="F5880" t="s">
        <v>108</v>
      </c>
      <c r="G5880">
        <v>1841</v>
      </c>
      <c r="H5880" t="s">
        <v>119</v>
      </c>
      <c r="I5880" t="s">
        <v>32</v>
      </c>
      <c r="J5880" t="s">
        <v>80</v>
      </c>
      <c r="K5880">
        <v>17.940000000000001</v>
      </c>
      <c r="L5880">
        <v>3</v>
      </c>
      <c r="M5880">
        <v>0</v>
      </c>
      <c r="N5880">
        <v>8.7905999999999995</v>
      </c>
      <c r="O5880" s="5">
        <f t="shared" si="91"/>
        <v>0.48999999999999994</v>
      </c>
    </row>
    <row r="5881" spans="1:15" x14ac:dyDescent="0.25">
      <c r="A5881" t="s">
        <v>743</v>
      </c>
      <c r="B5881" t="s">
        <v>38</v>
      </c>
      <c r="C5881" t="s">
        <v>88</v>
      </c>
      <c r="D5881" t="s">
        <v>17</v>
      </c>
      <c r="E5881" t="s">
        <v>283</v>
      </c>
      <c r="F5881" t="s">
        <v>108</v>
      </c>
      <c r="G5881">
        <v>1841</v>
      </c>
      <c r="H5881" t="s">
        <v>119</v>
      </c>
      <c r="I5881" t="s">
        <v>32</v>
      </c>
      <c r="J5881" t="s">
        <v>68</v>
      </c>
      <c r="K5881">
        <v>245.88</v>
      </c>
      <c r="L5881">
        <v>6</v>
      </c>
      <c r="M5881">
        <v>0</v>
      </c>
      <c r="N5881">
        <v>68.846400000000003</v>
      </c>
      <c r="O5881" s="5">
        <f t="shared" si="91"/>
        <v>0.28000000000000003</v>
      </c>
    </row>
    <row r="5882" spans="1:15" x14ac:dyDescent="0.25">
      <c r="A5882" t="s">
        <v>652</v>
      </c>
      <c r="B5882" t="s">
        <v>38</v>
      </c>
      <c r="C5882" t="s">
        <v>16</v>
      </c>
      <c r="D5882" t="s">
        <v>17</v>
      </c>
      <c r="E5882" t="s">
        <v>110</v>
      </c>
      <c r="F5882" t="s">
        <v>94</v>
      </c>
      <c r="G5882">
        <v>10011</v>
      </c>
      <c r="H5882" t="s">
        <v>119</v>
      </c>
      <c r="I5882" t="s">
        <v>32</v>
      </c>
      <c r="J5882" t="s">
        <v>80</v>
      </c>
      <c r="K5882">
        <v>192.16</v>
      </c>
      <c r="L5882">
        <v>4</v>
      </c>
      <c r="M5882">
        <v>0</v>
      </c>
      <c r="N5882">
        <v>92.236800000000002</v>
      </c>
      <c r="O5882" s="5">
        <f t="shared" si="91"/>
        <v>0.48000000000000004</v>
      </c>
    </row>
    <row r="5883" spans="1:15" x14ac:dyDescent="0.25">
      <c r="A5883" t="s">
        <v>705</v>
      </c>
      <c r="B5883" t="s">
        <v>38</v>
      </c>
      <c r="C5883" t="s">
        <v>30</v>
      </c>
      <c r="D5883" t="s">
        <v>17</v>
      </c>
      <c r="E5883" t="s">
        <v>228</v>
      </c>
      <c r="F5883" t="s">
        <v>27</v>
      </c>
      <c r="G5883">
        <v>92105</v>
      </c>
      <c r="H5883" t="s">
        <v>31</v>
      </c>
      <c r="I5883" t="s">
        <v>21</v>
      </c>
      <c r="J5883" t="s">
        <v>25</v>
      </c>
      <c r="K5883">
        <v>801.56799999999998</v>
      </c>
      <c r="L5883">
        <v>2</v>
      </c>
      <c r="M5883">
        <v>0.2</v>
      </c>
      <c r="N5883">
        <v>50.097999999999999</v>
      </c>
      <c r="O5883" s="5">
        <f t="shared" si="91"/>
        <v>6.25E-2</v>
      </c>
    </row>
    <row r="5884" spans="1:15" x14ac:dyDescent="0.25">
      <c r="A5884" t="s">
        <v>705</v>
      </c>
      <c r="B5884" t="s">
        <v>38</v>
      </c>
      <c r="C5884" t="s">
        <v>30</v>
      </c>
      <c r="D5884" t="s">
        <v>17</v>
      </c>
      <c r="E5884" t="s">
        <v>228</v>
      </c>
      <c r="F5884" t="s">
        <v>27</v>
      </c>
      <c r="G5884">
        <v>92105</v>
      </c>
      <c r="H5884" t="s">
        <v>31</v>
      </c>
      <c r="I5884" t="s">
        <v>32</v>
      </c>
      <c r="J5884" t="s">
        <v>80</v>
      </c>
      <c r="K5884">
        <v>368.91</v>
      </c>
      <c r="L5884">
        <v>9</v>
      </c>
      <c r="M5884">
        <v>0</v>
      </c>
      <c r="N5884">
        <v>180.76589999999999</v>
      </c>
      <c r="O5884" s="5">
        <f t="shared" si="91"/>
        <v>0.48999999999999994</v>
      </c>
    </row>
    <row r="5885" spans="1:15" x14ac:dyDescent="0.25">
      <c r="A5885" t="s">
        <v>705</v>
      </c>
      <c r="B5885" t="s">
        <v>38</v>
      </c>
      <c r="C5885" t="s">
        <v>30</v>
      </c>
      <c r="D5885" t="s">
        <v>17</v>
      </c>
      <c r="E5885" t="s">
        <v>228</v>
      </c>
      <c r="F5885" t="s">
        <v>27</v>
      </c>
      <c r="G5885">
        <v>92105</v>
      </c>
      <c r="H5885" t="s">
        <v>31</v>
      </c>
      <c r="I5885" t="s">
        <v>21</v>
      </c>
      <c r="J5885" t="s">
        <v>25</v>
      </c>
      <c r="K5885">
        <v>885.52800000000002</v>
      </c>
      <c r="L5885">
        <v>9</v>
      </c>
      <c r="M5885">
        <v>0.2</v>
      </c>
      <c r="N5885">
        <v>-99.621899999999997</v>
      </c>
      <c r="O5885" s="5">
        <f t="shared" si="91"/>
        <v>-0.11249999999999999</v>
      </c>
    </row>
    <row r="5886" spans="1:15" x14ac:dyDescent="0.25">
      <c r="A5886" t="s">
        <v>640</v>
      </c>
      <c r="B5886" t="s">
        <v>15</v>
      </c>
      <c r="C5886" t="s">
        <v>30</v>
      </c>
      <c r="D5886" t="s">
        <v>17</v>
      </c>
      <c r="E5886" t="s">
        <v>65</v>
      </c>
      <c r="F5886" t="s">
        <v>27</v>
      </c>
      <c r="G5886">
        <v>94109</v>
      </c>
      <c r="H5886" t="s">
        <v>31</v>
      </c>
      <c r="I5886" t="s">
        <v>21</v>
      </c>
      <c r="J5886" t="s">
        <v>48</v>
      </c>
      <c r="K5886">
        <v>28.28</v>
      </c>
      <c r="L5886">
        <v>2</v>
      </c>
      <c r="M5886">
        <v>0</v>
      </c>
      <c r="N5886">
        <v>7.3528000000000002</v>
      </c>
      <c r="O5886" s="5">
        <f t="shared" si="91"/>
        <v>0.26</v>
      </c>
    </row>
    <row r="5887" spans="1:15" x14ac:dyDescent="0.25">
      <c r="A5887" t="s">
        <v>640</v>
      </c>
      <c r="B5887" t="s">
        <v>15</v>
      </c>
      <c r="C5887" t="s">
        <v>30</v>
      </c>
      <c r="D5887" t="s">
        <v>17</v>
      </c>
      <c r="E5887" t="s">
        <v>65</v>
      </c>
      <c r="F5887" t="s">
        <v>27</v>
      </c>
      <c r="G5887">
        <v>94109</v>
      </c>
      <c r="H5887" t="s">
        <v>31</v>
      </c>
      <c r="I5887" t="s">
        <v>32</v>
      </c>
      <c r="J5887" t="s">
        <v>334</v>
      </c>
      <c r="K5887">
        <v>4912.59</v>
      </c>
      <c r="L5887">
        <v>3</v>
      </c>
      <c r="M5887">
        <v>0</v>
      </c>
      <c r="N5887">
        <v>196.50360000000001</v>
      </c>
      <c r="O5887" s="5">
        <f t="shared" si="91"/>
        <v>0.04</v>
      </c>
    </row>
    <row r="5888" spans="1:15" x14ac:dyDescent="0.25">
      <c r="A5888" t="s">
        <v>640</v>
      </c>
      <c r="B5888" t="s">
        <v>578</v>
      </c>
      <c r="C5888" t="s">
        <v>16</v>
      </c>
      <c r="D5888" t="s">
        <v>17</v>
      </c>
      <c r="E5888" t="s">
        <v>65</v>
      </c>
      <c r="F5888" t="s">
        <v>27</v>
      </c>
      <c r="G5888">
        <v>94110</v>
      </c>
      <c r="H5888" t="s">
        <v>31</v>
      </c>
      <c r="I5888" t="s">
        <v>32</v>
      </c>
      <c r="J5888" t="s">
        <v>64</v>
      </c>
      <c r="K5888">
        <v>14.352</v>
      </c>
      <c r="L5888">
        <v>3</v>
      </c>
      <c r="M5888">
        <v>0.2</v>
      </c>
      <c r="N5888">
        <v>5.0232000000000001</v>
      </c>
      <c r="O5888" s="5">
        <f t="shared" si="91"/>
        <v>0.35</v>
      </c>
    </row>
    <row r="5889" spans="1:15" x14ac:dyDescent="0.25">
      <c r="A5889" t="s">
        <v>640</v>
      </c>
      <c r="B5889" t="s">
        <v>578</v>
      </c>
      <c r="C5889" t="s">
        <v>16</v>
      </c>
      <c r="D5889" t="s">
        <v>17</v>
      </c>
      <c r="E5889" t="s">
        <v>65</v>
      </c>
      <c r="F5889" t="s">
        <v>27</v>
      </c>
      <c r="G5889">
        <v>94110</v>
      </c>
      <c r="H5889" t="s">
        <v>31</v>
      </c>
      <c r="I5889" t="s">
        <v>58</v>
      </c>
      <c r="J5889" t="s">
        <v>129</v>
      </c>
      <c r="K5889">
        <v>179.97</v>
      </c>
      <c r="L5889">
        <v>3</v>
      </c>
      <c r="M5889">
        <v>0</v>
      </c>
      <c r="N5889">
        <v>86.385599999999997</v>
      </c>
      <c r="O5889" s="5">
        <f t="shared" si="91"/>
        <v>0.48</v>
      </c>
    </row>
    <row r="5890" spans="1:15" x14ac:dyDescent="0.25">
      <c r="A5890" t="s">
        <v>1085</v>
      </c>
      <c r="B5890" t="s">
        <v>155</v>
      </c>
      <c r="C5890" t="s">
        <v>30</v>
      </c>
      <c r="D5890" t="s">
        <v>17</v>
      </c>
      <c r="E5890" t="s">
        <v>289</v>
      </c>
      <c r="F5890" t="s">
        <v>153</v>
      </c>
      <c r="G5890">
        <v>2920</v>
      </c>
      <c r="H5890" t="s">
        <v>119</v>
      </c>
      <c r="I5890" t="s">
        <v>32</v>
      </c>
      <c r="J5890" t="s">
        <v>43</v>
      </c>
      <c r="K5890">
        <v>42.76</v>
      </c>
      <c r="L5890">
        <v>1</v>
      </c>
      <c r="M5890">
        <v>0</v>
      </c>
      <c r="N5890">
        <v>11.117599999999999</v>
      </c>
      <c r="O5890" s="5">
        <f t="shared" si="91"/>
        <v>0.26</v>
      </c>
    </row>
    <row r="5891" spans="1:15" x14ac:dyDescent="0.25">
      <c r="A5891" t="s">
        <v>1157</v>
      </c>
      <c r="B5891" t="s">
        <v>38</v>
      </c>
      <c r="C5891" t="s">
        <v>16</v>
      </c>
      <c r="D5891" t="s">
        <v>17</v>
      </c>
      <c r="E5891" t="s">
        <v>570</v>
      </c>
      <c r="F5891" t="s">
        <v>19</v>
      </c>
      <c r="G5891">
        <v>42301</v>
      </c>
      <c r="H5891" t="s">
        <v>20</v>
      </c>
      <c r="I5891" t="s">
        <v>32</v>
      </c>
      <c r="J5891" t="s">
        <v>80</v>
      </c>
      <c r="K5891">
        <v>45.68</v>
      </c>
      <c r="L5891">
        <v>2</v>
      </c>
      <c r="M5891">
        <v>0</v>
      </c>
      <c r="N5891">
        <v>21.012799999999999</v>
      </c>
      <c r="O5891" s="5">
        <f t="shared" si="91"/>
        <v>0.45999999999999996</v>
      </c>
    </row>
    <row r="5892" spans="1:15" x14ac:dyDescent="0.25">
      <c r="A5892" t="s">
        <v>913</v>
      </c>
      <c r="B5892" t="s">
        <v>155</v>
      </c>
      <c r="C5892" t="s">
        <v>16</v>
      </c>
      <c r="D5892" t="s">
        <v>17</v>
      </c>
      <c r="E5892" t="s">
        <v>140</v>
      </c>
      <c r="F5892" t="s">
        <v>105</v>
      </c>
      <c r="G5892">
        <v>21215</v>
      </c>
      <c r="H5892" t="s">
        <v>119</v>
      </c>
      <c r="I5892" t="s">
        <v>32</v>
      </c>
      <c r="J5892" t="s">
        <v>64</v>
      </c>
      <c r="K5892">
        <v>25.06</v>
      </c>
      <c r="L5892">
        <v>2</v>
      </c>
      <c r="M5892">
        <v>0</v>
      </c>
      <c r="N5892">
        <v>11.7782</v>
      </c>
      <c r="O5892" s="5">
        <f t="shared" ref="O5892:O5955" si="92">N5892/K5892</f>
        <v>0.47000000000000003</v>
      </c>
    </row>
    <row r="5893" spans="1:15" x14ac:dyDescent="0.25">
      <c r="A5893" t="s">
        <v>654</v>
      </c>
      <c r="B5893" t="s">
        <v>38</v>
      </c>
      <c r="C5893" t="s">
        <v>16</v>
      </c>
      <c r="D5893" t="s">
        <v>17</v>
      </c>
      <c r="E5893" t="s">
        <v>116</v>
      </c>
      <c r="F5893" t="s">
        <v>74</v>
      </c>
      <c r="G5893">
        <v>60610</v>
      </c>
      <c r="H5893" t="s">
        <v>89</v>
      </c>
      <c r="I5893" t="s">
        <v>32</v>
      </c>
      <c r="J5893" t="s">
        <v>80</v>
      </c>
      <c r="K5893">
        <v>38.432000000000002</v>
      </c>
      <c r="L5893">
        <v>1</v>
      </c>
      <c r="M5893">
        <v>0.2</v>
      </c>
      <c r="N5893">
        <v>13.4512</v>
      </c>
      <c r="O5893" s="5">
        <f t="shared" si="92"/>
        <v>0.35</v>
      </c>
    </row>
    <row r="5894" spans="1:15" x14ac:dyDescent="0.25">
      <c r="A5894" t="s">
        <v>654</v>
      </c>
      <c r="B5894" t="s">
        <v>38</v>
      </c>
      <c r="C5894" t="s">
        <v>16</v>
      </c>
      <c r="D5894" t="s">
        <v>17</v>
      </c>
      <c r="E5894" t="s">
        <v>116</v>
      </c>
      <c r="F5894" t="s">
        <v>74</v>
      </c>
      <c r="G5894">
        <v>60610</v>
      </c>
      <c r="H5894" t="s">
        <v>89</v>
      </c>
      <c r="I5894" t="s">
        <v>32</v>
      </c>
      <c r="J5894" t="s">
        <v>43</v>
      </c>
      <c r="K5894">
        <v>21.568000000000001</v>
      </c>
      <c r="L5894">
        <v>2</v>
      </c>
      <c r="M5894">
        <v>0.2</v>
      </c>
      <c r="N5894">
        <v>1.6175999999999999</v>
      </c>
      <c r="O5894" s="5">
        <f t="shared" si="92"/>
        <v>7.4999999999999997E-2</v>
      </c>
    </row>
    <row r="5895" spans="1:15" x14ac:dyDescent="0.25">
      <c r="A5895" t="s">
        <v>654</v>
      </c>
      <c r="B5895" t="s">
        <v>38</v>
      </c>
      <c r="C5895" t="s">
        <v>16</v>
      </c>
      <c r="D5895" t="s">
        <v>17</v>
      </c>
      <c r="E5895" t="s">
        <v>116</v>
      </c>
      <c r="F5895" t="s">
        <v>74</v>
      </c>
      <c r="G5895">
        <v>60610</v>
      </c>
      <c r="H5895" t="s">
        <v>89</v>
      </c>
      <c r="I5895" t="s">
        <v>58</v>
      </c>
      <c r="J5895" t="s">
        <v>129</v>
      </c>
      <c r="K5895">
        <v>81.575999999999993</v>
      </c>
      <c r="L5895">
        <v>3</v>
      </c>
      <c r="M5895">
        <v>0.2</v>
      </c>
      <c r="N5895">
        <v>2.0394000000000001</v>
      </c>
      <c r="O5895" s="5">
        <f t="shared" si="92"/>
        <v>2.5000000000000005E-2</v>
      </c>
    </row>
    <row r="5896" spans="1:15" x14ac:dyDescent="0.25">
      <c r="A5896" t="s">
        <v>761</v>
      </c>
      <c r="B5896" t="s">
        <v>38</v>
      </c>
      <c r="C5896" t="s">
        <v>16</v>
      </c>
      <c r="D5896" t="s">
        <v>17</v>
      </c>
      <c r="E5896" t="s">
        <v>115</v>
      </c>
      <c r="F5896" t="s">
        <v>71</v>
      </c>
      <c r="G5896">
        <v>30318</v>
      </c>
      <c r="H5896" t="s">
        <v>20</v>
      </c>
      <c r="I5896" t="s">
        <v>32</v>
      </c>
      <c r="J5896" t="s">
        <v>64</v>
      </c>
      <c r="K5896">
        <v>2.78</v>
      </c>
      <c r="L5896">
        <v>1</v>
      </c>
      <c r="M5896">
        <v>0</v>
      </c>
      <c r="N5896">
        <v>1.3622000000000001</v>
      </c>
      <c r="O5896" s="5">
        <f t="shared" si="92"/>
        <v>0.49000000000000005</v>
      </c>
    </row>
    <row r="5897" spans="1:15" x14ac:dyDescent="0.25">
      <c r="A5897" t="s">
        <v>633</v>
      </c>
      <c r="B5897" t="s">
        <v>38</v>
      </c>
      <c r="C5897" t="s">
        <v>30</v>
      </c>
      <c r="D5897" t="s">
        <v>17</v>
      </c>
      <c r="E5897" t="s">
        <v>26</v>
      </c>
      <c r="F5897" t="s">
        <v>27</v>
      </c>
      <c r="G5897">
        <v>90036</v>
      </c>
      <c r="H5897" t="s">
        <v>31</v>
      </c>
      <c r="I5897" t="s">
        <v>32</v>
      </c>
      <c r="J5897" t="s">
        <v>43</v>
      </c>
      <c r="K5897">
        <v>99.87</v>
      </c>
      <c r="L5897">
        <v>3</v>
      </c>
      <c r="M5897">
        <v>0</v>
      </c>
      <c r="N5897">
        <v>23.968800000000002</v>
      </c>
      <c r="O5897" s="5">
        <f t="shared" si="92"/>
        <v>0.24000000000000002</v>
      </c>
    </row>
    <row r="5898" spans="1:15" x14ac:dyDescent="0.25">
      <c r="A5898" t="s">
        <v>633</v>
      </c>
      <c r="B5898" t="s">
        <v>38</v>
      </c>
      <c r="C5898" t="s">
        <v>88</v>
      </c>
      <c r="D5898" t="s">
        <v>17</v>
      </c>
      <c r="E5898" t="s">
        <v>26</v>
      </c>
      <c r="F5898" t="s">
        <v>27</v>
      </c>
      <c r="G5898">
        <v>90049</v>
      </c>
      <c r="H5898" t="s">
        <v>31</v>
      </c>
      <c r="I5898" t="s">
        <v>32</v>
      </c>
      <c r="J5898" t="s">
        <v>33</v>
      </c>
      <c r="K5898">
        <v>44.4</v>
      </c>
      <c r="L5898">
        <v>3</v>
      </c>
      <c r="M5898">
        <v>0</v>
      </c>
      <c r="N5898">
        <v>22.2</v>
      </c>
      <c r="O5898" s="5">
        <f t="shared" si="92"/>
        <v>0.5</v>
      </c>
    </row>
    <row r="5899" spans="1:15" x14ac:dyDescent="0.25">
      <c r="A5899" t="s">
        <v>633</v>
      </c>
      <c r="B5899" t="s">
        <v>38</v>
      </c>
      <c r="C5899" t="s">
        <v>88</v>
      </c>
      <c r="D5899" t="s">
        <v>17</v>
      </c>
      <c r="E5899" t="s">
        <v>26</v>
      </c>
      <c r="F5899" t="s">
        <v>27</v>
      </c>
      <c r="G5899">
        <v>90049</v>
      </c>
      <c r="H5899" t="s">
        <v>31</v>
      </c>
      <c r="I5899" t="s">
        <v>32</v>
      </c>
      <c r="J5899" t="s">
        <v>80</v>
      </c>
      <c r="K5899">
        <v>21.4</v>
      </c>
      <c r="L5899">
        <v>5</v>
      </c>
      <c r="M5899">
        <v>0</v>
      </c>
      <c r="N5899">
        <v>9.6300000000000008</v>
      </c>
      <c r="O5899" s="5">
        <f t="shared" si="92"/>
        <v>0.45000000000000007</v>
      </c>
    </row>
    <row r="5900" spans="1:15" x14ac:dyDescent="0.25">
      <c r="A5900" t="s">
        <v>843</v>
      </c>
      <c r="B5900" t="s">
        <v>38</v>
      </c>
      <c r="C5900" t="s">
        <v>16</v>
      </c>
      <c r="D5900" t="s">
        <v>17</v>
      </c>
      <c r="E5900" t="s">
        <v>279</v>
      </c>
      <c r="F5900" t="s">
        <v>83</v>
      </c>
      <c r="G5900">
        <v>47374</v>
      </c>
      <c r="H5900" t="s">
        <v>89</v>
      </c>
      <c r="I5900" t="s">
        <v>21</v>
      </c>
      <c r="J5900" t="s">
        <v>48</v>
      </c>
      <c r="K5900">
        <v>71.12</v>
      </c>
      <c r="L5900">
        <v>4</v>
      </c>
      <c r="M5900">
        <v>0</v>
      </c>
      <c r="N5900">
        <v>22.0472</v>
      </c>
      <c r="O5900" s="5">
        <f t="shared" si="92"/>
        <v>0.31</v>
      </c>
    </row>
    <row r="5901" spans="1:15" x14ac:dyDescent="0.25">
      <c r="A5901" t="s">
        <v>843</v>
      </c>
      <c r="B5901" t="s">
        <v>38</v>
      </c>
      <c r="C5901" t="s">
        <v>16</v>
      </c>
      <c r="D5901" t="s">
        <v>17</v>
      </c>
      <c r="E5901" t="s">
        <v>279</v>
      </c>
      <c r="F5901" t="s">
        <v>83</v>
      </c>
      <c r="G5901">
        <v>47374</v>
      </c>
      <c r="H5901" t="s">
        <v>89</v>
      </c>
      <c r="I5901" t="s">
        <v>58</v>
      </c>
      <c r="J5901" t="s">
        <v>59</v>
      </c>
      <c r="K5901">
        <v>259.95999999999998</v>
      </c>
      <c r="L5901">
        <v>4</v>
      </c>
      <c r="M5901">
        <v>0</v>
      </c>
      <c r="N5901">
        <v>124.7808</v>
      </c>
      <c r="O5901" s="5">
        <f t="shared" si="92"/>
        <v>0.48000000000000004</v>
      </c>
    </row>
    <row r="5902" spans="1:15" x14ac:dyDescent="0.25">
      <c r="A5902" t="s">
        <v>640</v>
      </c>
      <c r="B5902" t="s">
        <v>38</v>
      </c>
      <c r="C5902" t="s">
        <v>30</v>
      </c>
      <c r="D5902" t="s">
        <v>17</v>
      </c>
      <c r="E5902" t="s">
        <v>65</v>
      </c>
      <c r="F5902" t="s">
        <v>27</v>
      </c>
      <c r="G5902">
        <v>94110</v>
      </c>
      <c r="H5902" t="s">
        <v>31</v>
      </c>
      <c r="I5902" t="s">
        <v>32</v>
      </c>
      <c r="J5902" t="s">
        <v>143</v>
      </c>
      <c r="K5902">
        <v>9.7799999999999994</v>
      </c>
      <c r="L5902">
        <v>1</v>
      </c>
      <c r="M5902">
        <v>0</v>
      </c>
      <c r="N5902">
        <v>4.8899999999999997</v>
      </c>
      <c r="O5902" s="5">
        <f t="shared" si="92"/>
        <v>0.5</v>
      </c>
    </row>
    <row r="5903" spans="1:15" x14ac:dyDescent="0.25">
      <c r="A5903" t="s">
        <v>640</v>
      </c>
      <c r="B5903" t="s">
        <v>38</v>
      </c>
      <c r="C5903" t="s">
        <v>88</v>
      </c>
      <c r="D5903" t="s">
        <v>17</v>
      </c>
      <c r="E5903" t="s">
        <v>65</v>
      </c>
      <c r="F5903" t="s">
        <v>27</v>
      </c>
      <c r="G5903">
        <v>94122</v>
      </c>
      <c r="H5903" t="s">
        <v>31</v>
      </c>
      <c r="I5903" t="s">
        <v>32</v>
      </c>
      <c r="J5903" t="s">
        <v>64</v>
      </c>
      <c r="K5903">
        <v>24.192</v>
      </c>
      <c r="L5903">
        <v>9</v>
      </c>
      <c r="M5903">
        <v>0.2</v>
      </c>
      <c r="N5903">
        <v>7.56</v>
      </c>
      <c r="O5903" s="5">
        <f t="shared" si="92"/>
        <v>0.3125</v>
      </c>
    </row>
    <row r="5904" spans="1:15" x14ac:dyDescent="0.25">
      <c r="A5904" t="s">
        <v>691</v>
      </c>
      <c r="B5904" t="s">
        <v>38</v>
      </c>
      <c r="C5904" t="s">
        <v>30</v>
      </c>
      <c r="D5904" t="s">
        <v>17</v>
      </c>
      <c r="E5904" t="s">
        <v>206</v>
      </c>
      <c r="F5904" t="s">
        <v>139</v>
      </c>
      <c r="G5904">
        <v>7090</v>
      </c>
      <c r="H5904" t="s">
        <v>119</v>
      </c>
      <c r="I5904" t="s">
        <v>21</v>
      </c>
      <c r="J5904" t="s">
        <v>48</v>
      </c>
      <c r="K5904">
        <v>31.56</v>
      </c>
      <c r="L5904">
        <v>3</v>
      </c>
      <c r="M5904">
        <v>0</v>
      </c>
      <c r="N5904">
        <v>10.4148</v>
      </c>
      <c r="O5904" s="5">
        <f t="shared" si="92"/>
        <v>0.33</v>
      </c>
    </row>
    <row r="5905" spans="1:15" x14ac:dyDescent="0.25">
      <c r="A5905" t="s">
        <v>640</v>
      </c>
      <c r="B5905" t="s">
        <v>578</v>
      </c>
      <c r="C5905" t="s">
        <v>88</v>
      </c>
      <c r="D5905" t="s">
        <v>17</v>
      </c>
      <c r="E5905" t="s">
        <v>65</v>
      </c>
      <c r="F5905" t="s">
        <v>27</v>
      </c>
      <c r="G5905">
        <v>94122</v>
      </c>
      <c r="H5905" t="s">
        <v>31</v>
      </c>
      <c r="I5905" t="s">
        <v>32</v>
      </c>
      <c r="J5905" t="s">
        <v>80</v>
      </c>
      <c r="K5905">
        <v>59.94</v>
      </c>
      <c r="L5905">
        <v>3</v>
      </c>
      <c r="M5905">
        <v>0</v>
      </c>
      <c r="N5905">
        <v>28.171800000000001</v>
      </c>
      <c r="O5905" s="5">
        <f t="shared" si="92"/>
        <v>0.47000000000000003</v>
      </c>
    </row>
    <row r="5906" spans="1:15" x14ac:dyDescent="0.25">
      <c r="A5906" t="s">
        <v>640</v>
      </c>
      <c r="B5906" t="s">
        <v>578</v>
      </c>
      <c r="C5906" t="s">
        <v>88</v>
      </c>
      <c r="D5906" t="s">
        <v>17</v>
      </c>
      <c r="E5906" t="s">
        <v>65</v>
      </c>
      <c r="F5906" t="s">
        <v>27</v>
      </c>
      <c r="G5906">
        <v>94122</v>
      </c>
      <c r="H5906" t="s">
        <v>31</v>
      </c>
      <c r="I5906" t="s">
        <v>32</v>
      </c>
      <c r="J5906" t="s">
        <v>80</v>
      </c>
      <c r="K5906">
        <v>45.36</v>
      </c>
      <c r="L5906">
        <v>4</v>
      </c>
      <c r="M5906">
        <v>0</v>
      </c>
      <c r="N5906">
        <v>22.226400000000002</v>
      </c>
      <c r="O5906" s="5">
        <f t="shared" si="92"/>
        <v>0.49000000000000005</v>
      </c>
    </row>
    <row r="5907" spans="1:15" x14ac:dyDescent="0.25">
      <c r="A5907" t="s">
        <v>640</v>
      </c>
      <c r="B5907" t="s">
        <v>578</v>
      </c>
      <c r="C5907" t="s">
        <v>88</v>
      </c>
      <c r="D5907" t="s">
        <v>17</v>
      </c>
      <c r="E5907" t="s">
        <v>65</v>
      </c>
      <c r="F5907" t="s">
        <v>27</v>
      </c>
      <c r="G5907">
        <v>94122</v>
      </c>
      <c r="H5907" t="s">
        <v>31</v>
      </c>
      <c r="I5907" t="s">
        <v>32</v>
      </c>
      <c r="J5907" t="s">
        <v>80</v>
      </c>
      <c r="K5907">
        <v>26.4</v>
      </c>
      <c r="L5907">
        <v>5</v>
      </c>
      <c r="M5907">
        <v>0</v>
      </c>
      <c r="N5907">
        <v>12.672000000000001</v>
      </c>
      <c r="O5907" s="5">
        <f t="shared" si="92"/>
        <v>0.48000000000000004</v>
      </c>
    </row>
    <row r="5908" spans="1:15" x14ac:dyDescent="0.25">
      <c r="A5908" t="s">
        <v>640</v>
      </c>
      <c r="B5908" t="s">
        <v>578</v>
      </c>
      <c r="C5908" t="s">
        <v>88</v>
      </c>
      <c r="D5908" t="s">
        <v>17</v>
      </c>
      <c r="E5908" t="s">
        <v>65</v>
      </c>
      <c r="F5908" t="s">
        <v>27</v>
      </c>
      <c r="G5908">
        <v>94122</v>
      </c>
      <c r="H5908" t="s">
        <v>31</v>
      </c>
      <c r="I5908" t="s">
        <v>32</v>
      </c>
      <c r="J5908" t="s">
        <v>33</v>
      </c>
      <c r="K5908">
        <v>41.4</v>
      </c>
      <c r="L5908">
        <v>4</v>
      </c>
      <c r="M5908">
        <v>0</v>
      </c>
      <c r="N5908">
        <v>19.872</v>
      </c>
      <c r="O5908" s="5">
        <f t="shared" si="92"/>
        <v>0.48000000000000004</v>
      </c>
    </row>
    <row r="5909" spans="1:15" x14ac:dyDescent="0.25">
      <c r="A5909" t="s">
        <v>640</v>
      </c>
      <c r="B5909" t="s">
        <v>578</v>
      </c>
      <c r="C5909" t="s">
        <v>88</v>
      </c>
      <c r="D5909" t="s">
        <v>17</v>
      </c>
      <c r="E5909" t="s">
        <v>65</v>
      </c>
      <c r="F5909" t="s">
        <v>27</v>
      </c>
      <c r="G5909">
        <v>94122</v>
      </c>
      <c r="H5909" t="s">
        <v>31</v>
      </c>
      <c r="I5909" t="s">
        <v>58</v>
      </c>
      <c r="J5909" t="s">
        <v>129</v>
      </c>
      <c r="K5909">
        <v>16.95</v>
      </c>
      <c r="L5909">
        <v>1</v>
      </c>
      <c r="M5909">
        <v>0</v>
      </c>
      <c r="N5909">
        <v>1.0169999999999999</v>
      </c>
      <c r="O5909" s="5">
        <f t="shared" si="92"/>
        <v>0.06</v>
      </c>
    </row>
    <row r="5910" spans="1:15" x14ac:dyDescent="0.25">
      <c r="A5910" t="s">
        <v>681</v>
      </c>
      <c r="B5910" t="s">
        <v>38</v>
      </c>
      <c r="C5910" t="s">
        <v>30</v>
      </c>
      <c r="D5910" t="s">
        <v>17</v>
      </c>
      <c r="E5910" t="s">
        <v>187</v>
      </c>
      <c r="F5910" t="s">
        <v>27</v>
      </c>
      <c r="G5910">
        <v>95123</v>
      </c>
      <c r="H5910" t="s">
        <v>31</v>
      </c>
      <c r="I5910" t="s">
        <v>32</v>
      </c>
      <c r="J5910" t="s">
        <v>64</v>
      </c>
      <c r="K5910">
        <v>24.704000000000001</v>
      </c>
      <c r="L5910">
        <v>2</v>
      </c>
      <c r="M5910">
        <v>0.2</v>
      </c>
      <c r="N5910">
        <v>9.2639999999999993</v>
      </c>
      <c r="O5910" s="5">
        <f t="shared" si="92"/>
        <v>0.37499999999999994</v>
      </c>
    </row>
    <row r="5911" spans="1:15" x14ac:dyDescent="0.25">
      <c r="A5911" t="s">
        <v>681</v>
      </c>
      <c r="B5911" t="s">
        <v>38</v>
      </c>
      <c r="C5911" t="s">
        <v>30</v>
      </c>
      <c r="D5911" t="s">
        <v>17</v>
      </c>
      <c r="E5911" t="s">
        <v>187</v>
      </c>
      <c r="F5911" t="s">
        <v>27</v>
      </c>
      <c r="G5911">
        <v>95123</v>
      </c>
      <c r="H5911" t="s">
        <v>31</v>
      </c>
      <c r="I5911" t="s">
        <v>32</v>
      </c>
      <c r="J5911" t="s">
        <v>68</v>
      </c>
      <c r="K5911">
        <v>59.7</v>
      </c>
      <c r="L5911">
        <v>3</v>
      </c>
      <c r="M5911">
        <v>0</v>
      </c>
      <c r="N5911">
        <v>26.864999999999998</v>
      </c>
      <c r="O5911" s="5">
        <f t="shared" si="92"/>
        <v>0.44999999999999996</v>
      </c>
    </row>
    <row r="5912" spans="1:15" x14ac:dyDescent="0.25">
      <c r="A5912" t="s">
        <v>681</v>
      </c>
      <c r="B5912" t="s">
        <v>38</v>
      </c>
      <c r="C5912" t="s">
        <v>30</v>
      </c>
      <c r="D5912" t="s">
        <v>17</v>
      </c>
      <c r="E5912" t="s">
        <v>187</v>
      </c>
      <c r="F5912" t="s">
        <v>27</v>
      </c>
      <c r="G5912">
        <v>95123</v>
      </c>
      <c r="H5912" t="s">
        <v>31</v>
      </c>
      <c r="I5912" t="s">
        <v>21</v>
      </c>
      <c r="J5912" t="s">
        <v>48</v>
      </c>
      <c r="K5912">
        <v>14.52</v>
      </c>
      <c r="L5912">
        <v>3</v>
      </c>
      <c r="M5912">
        <v>0</v>
      </c>
      <c r="N5912">
        <v>5.6627999999999998</v>
      </c>
      <c r="O5912" s="5">
        <f t="shared" si="92"/>
        <v>0.39</v>
      </c>
    </row>
    <row r="5913" spans="1:15" x14ac:dyDescent="0.25">
      <c r="A5913" t="s">
        <v>681</v>
      </c>
      <c r="B5913" t="s">
        <v>38</v>
      </c>
      <c r="C5913" t="s">
        <v>30</v>
      </c>
      <c r="D5913" t="s">
        <v>17</v>
      </c>
      <c r="E5913" t="s">
        <v>187</v>
      </c>
      <c r="F5913" t="s">
        <v>27</v>
      </c>
      <c r="G5913">
        <v>95123</v>
      </c>
      <c r="H5913" t="s">
        <v>31</v>
      </c>
      <c r="I5913" t="s">
        <v>32</v>
      </c>
      <c r="J5913" t="s">
        <v>64</v>
      </c>
      <c r="K5913">
        <v>104.184</v>
      </c>
      <c r="L5913">
        <v>3</v>
      </c>
      <c r="M5913">
        <v>0.2</v>
      </c>
      <c r="N5913">
        <v>33.8598</v>
      </c>
      <c r="O5913" s="5">
        <f t="shared" si="92"/>
        <v>0.32500000000000001</v>
      </c>
    </row>
    <row r="5914" spans="1:15" x14ac:dyDescent="0.25">
      <c r="A5914" t="s">
        <v>636</v>
      </c>
      <c r="B5914" t="s">
        <v>38</v>
      </c>
      <c r="C5914" t="s">
        <v>88</v>
      </c>
      <c r="D5914" t="s">
        <v>17</v>
      </c>
      <c r="E5914" t="s">
        <v>44</v>
      </c>
      <c r="F5914" t="s">
        <v>45</v>
      </c>
      <c r="G5914">
        <v>98115</v>
      </c>
      <c r="H5914" t="s">
        <v>31</v>
      </c>
      <c r="I5914" t="s">
        <v>32</v>
      </c>
      <c r="J5914" t="s">
        <v>43</v>
      </c>
      <c r="K5914">
        <v>46.53</v>
      </c>
      <c r="L5914">
        <v>3</v>
      </c>
      <c r="M5914">
        <v>0</v>
      </c>
      <c r="N5914">
        <v>13.0284</v>
      </c>
      <c r="O5914" s="5">
        <f t="shared" si="92"/>
        <v>0.27999999999999997</v>
      </c>
    </row>
    <row r="5915" spans="1:15" x14ac:dyDescent="0.25">
      <c r="A5915" t="s">
        <v>1157</v>
      </c>
      <c r="B5915" t="s">
        <v>15</v>
      </c>
      <c r="C5915" t="s">
        <v>30</v>
      </c>
      <c r="D5915" t="s">
        <v>17</v>
      </c>
      <c r="E5915" t="s">
        <v>570</v>
      </c>
      <c r="F5915" t="s">
        <v>19</v>
      </c>
      <c r="G5915">
        <v>42301</v>
      </c>
      <c r="H5915" t="s">
        <v>20</v>
      </c>
      <c r="I5915" t="s">
        <v>32</v>
      </c>
      <c r="J5915" t="s">
        <v>334</v>
      </c>
      <c r="K5915">
        <v>25.5</v>
      </c>
      <c r="L5915">
        <v>3</v>
      </c>
      <c r="M5915">
        <v>0</v>
      </c>
      <c r="N5915">
        <v>6.63</v>
      </c>
      <c r="O5915" s="5">
        <f t="shared" si="92"/>
        <v>0.26</v>
      </c>
    </row>
    <row r="5916" spans="1:15" x14ac:dyDescent="0.25">
      <c r="A5916" t="s">
        <v>652</v>
      </c>
      <c r="B5916" t="s">
        <v>38</v>
      </c>
      <c r="C5916" t="s">
        <v>16</v>
      </c>
      <c r="D5916" t="s">
        <v>17</v>
      </c>
      <c r="E5916" t="s">
        <v>110</v>
      </c>
      <c r="F5916" t="s">
        <v>94</v>
      </c>
      <c r="G5916">
        <v>10035</v>
      </c>
      <c r="H5916" t="s">
        <v>119</v>
      </c>
      <c r="I5916" t="s">
        <v>32</v>
      </c>
      <c r="J5916" t="s">
        <v>43</v>
      </c>
      <c r="K5916">
        <v>14.9</v>
      </c>
      <c r="L5916">
        <v>5</v>
      </c>
      <c r="M5916">
        <v>0</v>
      </c>
      <c r="N5916">
        <v>1.0429999999999999</v>
      </c>
      <c r="O5916" s="5">
        <f t="shared" si="92"/>
        <v>6.9999999999999993E-2</v>
      </c>
    </row>
    <row r="5917" spans="1:15" x14ac:dyDescent="0.25">
      <c r="A5917" t="s">
        <v>652</v>
      </c>
      <c r="B5917" t="s">
        <v>38</v>
      </c>
      <c r="C5917" t="s">
        <v>16</v>
      </c>
      <c r="D5917" t="s">
        <v>17</v>
      </c>
      <c r="E5917" t="s">
        <v>110</v>
      </c>
      <c r="F5917" t="s">
        <v>94</v>
      </c>
      <c r="G5917">
        <v>10035</v>
      </c>
      <c r="H5917" t="s">
        <v>119</v>
      </c>
      <c r="I5917" t="s">
        <v>32</v>
      </c>
      <c r="J5917" t="s">
        <v>33</v>
      </c>
      <c r="K5917">
        <v>87.71</v>
      </c>
      <c r="L5917">
        <v>7</v>
      </c>
      <c r="M5917">
        <v>0</v>
      </c>
      <c r="N5917">
        <v>41.223700000000001</v>
      </c>
      <c r="O5917" s="5">
        <f t="shared" si="92"/>
        <v>0.47000000000000003</v>
      </c>
    </row>
    <row r="5918" spans="1:15" x14ac:dyDescent="0.25">
      <c r="A5918" t="s">
        <v>652</v>
      </c>
      <c r="B5918" t="s">
        <v>38</v>
      </c>
      <c r="C5918" t="s">
        <v>16</v>
      </c>
      <c r="D5918" t="s">
        <v>17</v>
      </c>
      <c r="E5918" t="s">
        <v>110</v>
      </c>
      <c r="F5918" t="s">
        <v>94</v>
      </c>
      <c r="G5918">
        <v>10035</v>
      </c>
      <c r="H5918" t="s">
        <v>119</v>
      </c>
      <c r="I5918" t="s">
        <v>21</v>
      </c>
      <c r="J5918" t="s">
        <v>25</v>
      </c>
      <c r="K5918">
        <v>199.76400000000001</v>
      </c>
      <c r="L5918">
        <v>2</v>
      </c>
      <c r="M5918">
        <v>0.1</v>
      </c>
      <c r="N5918">
        <v>8.8783999999999992</v>
      </c>
      <c r="O5918" s="5">
        <f t="shared" si="92"/>
        <v>4.4444444444444439E-2</v>
      </c>
    </row>
    <row r="5919" spans="1:15" x14ac:dyDescent="0.25">
      <c r="A5919" t="s">
        <v>652</v>
      </c>
      <c r="B5919" t="s">
        <v>38</v>
      </c>
      <c r="C5919" t="s">
        <v>16</v>
      </c>
      <c r="D5919" t="s">
        <v>17</v>
      </c>
      <c r="E5919" t="s">
        <v>110</v>
      </c>
      <c r="F5919" t="s">
        <v>94</v>
      </c>
      <c r="G5919">
        <v>10035</v>
      </c>
      <c r="H5919" t="s">
        <v>119</v>
      </c>
      <c r="I5919" t="s">
        <v>32</v>
      </c>
      <c r="J5919" t="s">
        <v>43</v>
      </c>
      <c r="K5919">
        <v>94.6</v>
      </c>
      <c r="L5919">
        <v>4</v>
      </c>
      <c r="M5919">
        <v>0</v>
      </c>
      <c r="N5919">
        <v>27.434000000000001</v>
      </c>
      <c r="O5919" s="5">
        <f t="shared" si="92"/>
        <v>0.29000000000000004</v>
      </c>
    </row>
    <row r="5920" spans="1:15" x14ac:dyDescent="0.25">
      <c r="A5920" t="s">
        <v>652</v>
      </c>
      <c r="B5920" t="s">
        <v>38</v>
      </c>
      <c r="C5920" t="s">
        <v>16</v>
      </c>
      <c r="D5920" t="s">
        <v>17</v>
      </c>
      <c r="E5920" t="s">
        <v>110</v>
      </c>
      <c r="F5920" t="s">
        <v>94</v>
      </c>
      <c r="G5920">
        <v>10035</v>
      </c>
      <c r="H5920" t="s">
        <v>119</v>
      </c>
      <c r="I5920" t="s">
        <v>21</v>
      </c>
      <c r="J5920" t="s">
        <v>22</v>
      </c>
      <c r="K5920">
        <v>4228.7039999999997</v>
      </c>
      <c r="L5920">
        <v>6</v>
      </c>
      <c r="M5920">
        <v>0.2</v>
      </c>
      <c r="N5920">
        <v>158.57640000000001</v>
      </c>
      <c r="O5920" s="5">
        <f t="shared" si="92"/>
        <v>3.7500000000000006E-2</v>
      </c>
    </row>
    <row r="5921" spans="1:15" x14ac:dyDescent="0.25">
      <c r="A5921" t="s">
        <v>652</v>
      </c>
      <c r="B5921" t="s">
        <v>38</v>
      </c>
      <c r="C5921" t="s">
        <v>16</v>
      </c>
      <c r="D5921" t="s">
        <v>17</v>
      </c>
      <c r="E5921" t="s">
        <v>110</v>
      </c>
      <c r="F5921" t="s">
        <v>94</v>
      </c>
      <c r="G5921">
        <v>10035</v>
      </c>
      <c r="H5921" t="s">
        <v>119</v>
      </c>
      <c r="I5921" t="s">
        <v>21</v>
      </c>
      <c r="J5921" t="s">
        <v>22</v>
      </c>
      <c r="K5921">
        <v>2003.92</v>
      </c>
      <c r="L5921">
        <v>5</v>
      </c>
      <c r="M5921">
        <v>0.2</v>
      </c>
      <c r="N5921">
        <v>-25.048999999999999</v>
      </c>
      <c r="O5921" s="5">
        <f t="shared" si="92"/>
        <v>-1.2499999999999999E-2</v>
      </c>
    </row>
    <row r="5922" spans="1:15" x14ac:dyDescent="0.25">
      <c r="A5922" t="s">
        <v>652</v>
      </c>
      <c r="B5922" t="s">
        <v>38</v>
      </c>
      <c r="C5922" t="s">
        <v>16</v>
      </c>
      <c r="D5922" t="s">
        <v>17</v>
      </c>
      <c r="E5922" t="s">
        <v>110</v>
      </c>
      <c r="F5922" t="s">
        <v>94</v>
      </c>
      <c r="G5922">
        <v>10035</v>
      </c>
      <c r="H5922" t="s">
        <v>119</v>
      </c>
      <c r="I5922" t="s">
        <v>58</v>
      </c>
      <c r="J5922" t="s">
        <v>59</v>
      </c>
      <c r="K5922">
        <v>209.97</v>
      </c>
      <c r="L5922">
        <v>3</v>
      </c>
      <c r="M5922">
        <v>0</v>
      </c>
      <c r="N5922">
        <v>58.791600000000003</v>
      </c>
      <c r="O5922" s="5">
        <f t="shared" si="92"/>
        <v>0.28000000000000003</v>
      </c>
    </row>
    <row r="5923" spans="1:15" x14ac:dyDescent="0.25">
      <c r="A5923" t="s">
        <v>652</v>
      </c>
      <c r="B5923" t="s">
        <v>38</v>
      </c>
      <c r="C5923" t="s">
        <v>16</v>
      </c>
      <c r="D5923" t="s">
        <v>17</v>
      </c>
      <c r="E5923" t="s">
        <v>110</v>
      </c>
      <c r="F5923" t="s">
        <v>94</v>
      </c>
      <c r="G5923">
        <v>10035</v>
      </c>
      <c r="H5923" t="s">
        <v>119</v>
      </c>
      <c r="I5923" t="s">
        <v>58</v>
      </c>
      <c r="J5923" t="s">
        <v>129</v>
      </c>
      <c r="K5923">
        <v>659.9</v>
      </c>
      <c r="L5923">
        <v>2</v>
      </c>
      <c r="M5923">
        <v>0</v>
      </c>
      <c r="N5923">
        <v>217.767</v>
      </c>
      <c r="O5923" s="5">
        <f t="shared" si="92"/>
        <v>0.33</v>
      </c>
    </row>
    <row r="5924" spans="1:15" x14ac:dyDescent="0.25">
      <c r="A5924" t="s">
        <v>652</v>
      </c>
      <c r="B5924" t="s">
        <v>38</v>
      </c>
      <c r="C5924" t="s">
        <v>16</v>
      </c>
      <c r="D5924" t="s">
        <v>17</v>
      </c>
      <c r="E5924" t="s">
        <v>110</v>
      </c>
      <c r="F5924" t="s">
        <v>94</v>
      </c>
      <c r="G5924">
        <v>10035</v>
      </c>
      <c r="H5924" t="s">
        <v>119</v>
      </c>
      <c r="I5924" t="s">
        <v>32</v>
      </c>
      <c r="J5924" t="s">
        <v>80</v>
      </c>
      <c r="K5924">
        <v>110.96</v>
      </c>
      <c r="L5924">
        <v>2</v>
      </c>
      <c r="M5924">
        <v>0</v>
      </c>
      <c r="N5924">
        <v>53.260800000000003</v>
      </c>
      <c r="O5924" s="5">
        <f t="shared" si="92"/>
        <v>0.48000000000000004</v>
      </c>
    </row>
    <row r="5925" spans="1:15" x14ac:dyDescent="0.25">
      <c r="A5925" t="s">
        <v>652</v>
      </c>
      <c r="B5925" t="s">
        <v>38</v>
      </c>
      <c r="C5925" t="s">
        <v>16</v>
      </c>
      <c r="D5925" t="s">
        <v>17</v>
      </c>
      <c r="E5925" t="s">
        <v>110</v>
      </c>
      <c r="F5925" t="s">
        <v>94</v>
      </c>
      <c r="G5925">
        <v>10035</v>
      </c>
      <c r="H5925" t="s">
        <v>119</v>
      </c>
      <c r="I5925" t="s">
        <v>58</v>
      </c>
      <c r="J5925" t="s">
        <v>59</v>
      </c>
      <c r="K5925">
        <v>67.8</v>
      </c>
      <c r="L5925">
        <v>4</v>
      </c>
      <c r="M5925">
        <v>0</v>
      </c>
      <c r="N5925">
        <v>1.3560000000000001</v>
      </c>
      <c r="O5925" s="5">
        <f t="shared" si="92"/>
        <v>2.0000000000000004E-2</v>
      </c>
    </row>
    <row r="5926" spans="1:15" x14ac:dyDescent="0.25">
      <c r="A5926" t="s">
        <v>652</v>
      </c>
      <c r="B5926" t="s">
        <v>15</v>
      </c>
      <c r="C5926" t="s">
        <v>30</v>
      </c>
      <c r="D5926" t="s">
        <v>17</v>
      </c>
      <c r="E5926" t="s">
        <v>110</v>
      </c>
      <c r="F5926" t="s">
        <v>94</v>
      </c>
      <c r="G5926">
        <v>10011</v>
      </c>
      <c r="H5926" t="s">
        <v>119</v>
      </c>
      <c r="I5926" t="s">
        <v>21</v>
      </c>
      <c r="J5926" t="s">
        <v>39</v>
      </c>
      <c r="K5926">
        <v>313.17599999999999</v>
      </c>
      <c r="L5926">
        <v>2</v>
      </c>
      <c r="M5926">
        <v>0.4</v>
      </c>
      <c r="N5926">
        <v>-120.0508</v>
      </c>
      <c r="O5926" s="5">
        <f t="shared" si="92"/>
        <v>-0.38333333333333336</v>
      </c>
    </row>
    <row r="5927" spans="1:15" x14ac:dyDescent="0.25">
      <c r="A5927" t="s">
        <v>656</v>
      </c>
      <c r="B5927" t="s">
        <v>15</v>
      </c>
      <c r="C5927" t="s">
        <v>16</v>
      </c>
      <c r="D5927" t="s">
        <v>17</v>
      </c>
      <c r="E5927" t="s">
        <v>123</v>
      </c>
      <c r="F5927" t="s">
        <v>100</v>
      </c>
      <c r="G5927">
        <v>22153</v>
      </c>
      <c r="H5927" t="s">
        <v>20</v>
      </c>
      <c r="I5927" t="s">
        <v>32</v>
      </c>
      <c r="J5927" t="s">
        <v>53</v>
      </c>
      <c r="K5927">
        <v>22.96</v>
      </c>
      <c r="L5927">
        <v>7</v>
      </c>
      <c r="M5927">
        <v>0</v>
      </c>
      <c r="N5927">
        <v>6.6584000000000003</v>
      </c>
      <c r="O5927" s="5">
        <f t="shared" si="92"/>
        <v>0.28999999999999998</v>
      </c>
    </row>
    <row r="5928" spans="1:15" x14ac:dyDescent="0.25">
      <c r="A5928" t="s">
        <v>1000</v>
      </c>
      <c r="B5928" t="s">
        <v>38</v>
      </c>
      <c r="C5928" t="s">
        <v>30</v>
      </c>
      <c r="D5928" t="s">
        <v>17</v>
      </c>
      <c r="E5928" t="s">
        <v>161</v>
      </c>
      <c r="F5928" t="s">
        <v>45</v>
      </c>
      <c r="G5928">
        <v>98226</v>
      </c>
      <c r="H5928" t="s">
        <v>31</v>
      </c>
      <c r="I5928" t="s">
        <v>58</v>
      </c>
      <c r="J5928" t="s">
        <v>129</v>
      </c>
      <c r="K5928">
        <v>1099.5</v>
      </c>
      <c r="L5928">
        <v>10</v>
      </c>
      <c r="M5928">
        <v>0</v>
      </c>
      <c r="N5928">
        <v>362.83499999999998</v>
      </c>
      <c r="O5928" s="5">
        <f t="shared" si="92"/>
        <v>0.32999999999999996</v>
      </c>
    </row>
    <row r="5929" spans="1:15" x14ac:dyDescent="0.25">
      <c r="A5929" t="s">
        <v>659</v>
      </c>
      <c r="B5929" t="s">
        <v>38</v>
      </c>
      <c r="C5929" t="s">
        <v>30</v>
      </c>
      <c r="D5929" t="s">
        <v>17</v>
      </c>
      <c r="E5929" t="s">
        <v>134</v>
      </c>
      <c r="F5929" t="s">
        <v>23</v>
      </c>
      <c r="G5929">
        <v>35601</v>
      </c>
      <c r="H5929" t="s">
        <v>20</v>
      </c>
      <c r="I5929" t="s">
        <v>21</v>
      </c>
      <c r="J5929" t="s">
        <v>39</v>
      </c>
      <c r="K5929">
        <v>1215.92</v>
      </c>
      <c r="L5929">
        <v>8</v>
      </c>
      <c r="M5929">
        <v>0</v>
      </c>
      <c r="N5929">
        <v>316.13920000000002</v>
      </c>
      <c r="O5929" s="5">
        <f t="shared" si="92"/>
        <v>0.26</v>
      </c>
    </row>
    <row r="5930" spans="1:15" x14ac:dyDescent="0.25">
      <c r="A5930" t="s">
        <v>758</v>
      </c>
      <c r="B5930" t="s">
        <v>38</v>
      </c>
      <c r="C5930" t="s">
        <v>30</v>
      </c>
      <c r="D5930" t="s">
        <v>17</v>
      </c>
      <c r="E5930" t="s">
        <v>301</v>
      </c>
      <c r="F5930" t="s">
        <v>36</v>
      </c>
      <c r="G5930">
        <v>72701</v>
      </c>
      <c r="H5930" t="s">
        <v>20</v>
      </c>
      <c r="I5930" t="s">
        <v>32</v>
      </c>
      <c r="J5930" t="s">
        <v>33</v>
      </c>
      <c r="K5930">
        <v>7.31</v>
      </c>
      <c r="L5930">
        <v>1</v>
      </c>
      <c r="M5930">
        <v>0</v>
      </c>
      <c r="N5930">
        <v>3.4357000000000002</v>
      </c>
      <c r="O5930" s="5">
        <f t="shared" si="92"/>
        <v>0.47000000000000003</v>
      </c>
    </row>
    <row r="5931" spans="1:15" x14ac:dyDescent="0.25">
      <c r="A5931" t="s">
        <v>758</v>
      </c>
      <c r="B5931" t="s">
        <v>38</v>
      </c>
      <c r="C5931" t="s">
        <v>30</v>
      </c>
      <c r="D5931" t="s">
        <v>17</v>
      </c>
      <c r="E5931" t="s">
        <v>301</v>
      </c>
      <c r="F5931" t="s">
        <v>36</v>
      </c>
      <c r="G5931">
        <v>72701</v>
      </c>
      <c r="H5931" t="s">
        <v>20</v>
      </c>
      <c r="I5931" t="s">
        <v>21</v>
      </c>
      <c r="J5931" t="s">
        <v>48</v>
      </c>
      <c r="K5931">
        <v>8.92</v>
      </c>
      <c r="L5931">
        <v>4</v>
      </c>
      <c r="M5931">
        <v>0</v>
      </c>
      <c r="N5931">
        <v>3.9247999999999998</v>
      </c>
      <c r="O5931" s="5">
        <f t="shared" si="92"/>
        <v>0.44</v>
      </c>
    </row>
    <row r="5932" spans="1:15" x14ac:dyDescent="0.25">
      <c r="A5932" t="s">
        <v>642</v>
      </c>
      <c r="B5932" t="s">
        <v>155</v>
      </c>
      <c r="C5932" t="s">
        <v>16</v>
      </c>
      <c r="D5932" t="s">
        <v>17</v>
      </c>
      <c r="E5932" t="s">
        <v>73</v>
      </c>
      <c r="F5932" t="s">
        <v>70</v>
      </c>
      <c r="G5932">
        <v>19120</v>
      </c>
      <c r="H5932" t="s">
        <v>119</v>
      </c>
      <c r="I5932" t="s">
        <v>21</v>
      </c>
      <c r="J5932" t="s">
        <v>22</v>
      </c>
      <c r="K5932">
        <v>87.21</v>
      </c>
      <c r="L5932">
        <v>3</v>
      </c>
      <c r="M5932">
        <v>0.5</v>
      </c>
      <c r="N5932">
        <v>-45.349200000000003</v>
      </c>
      <c r="O5932" s="5">
        <f t="shared" si="92"/>
        <v>-0.52000000000000013</v>
      </c>
    </row>
    <row r="5933" spans="1:15" x14ac:dyDescent="0.25">
      <c r="A5933" t="s">
        <v>642</v>
      </c>
      <c r="B5933" t="s">
        <v>155</v>
      </c>
      <c r="C5933" t="s">
        <v>16</v>
      </c>
      <c r="D5933" t="s">
        <v>17</v>
      </c>
      <c r="E5933" t="s">
        <v>73</v>
      </c>
      <c r="F5933" t="s">
        <v>70</v>
      </c>
      <c r="G5933">
        <v>19120</v>
      </c>
      <c r="H5933" t="s">
        <v>119</v>
      </c>
      <c r="I5933" t="s">
        <v>32</v>
      </c>
      <c r="J5933" t="s">
        <v>80</v>
      </c>
      <c r="K5933">
        <v>15.552</v>
      </c>
      <c r="L5933">
        <v>3</v>
      </c>
      <c r="M5933">
        <v>0.2</v>
      </c>
      <c r="N5933">
        <v>5.4432</v>
      </c>
      <c r="O5933" s="5">
        <f t="shared" si="92"/>
        <v>0.35000000000000003</v>
      </c>
    </row>
    <row r="5934" spans="1:15" x14ac:dyDescent="0.25">
      <c r="A5934" t="s">
        <v>642</v>
      </c>
      <c r="B5934" t="s">
        <v>155</v>
      </c>
      <c r="C5934" t="s">
        <v>16</v>
      </c>
      <c r="D5934" t="s">
        <v>17</v>
      </c>
      <c r="E5934" t="s">
        <v>73</v>
      </c>
      <c r="F5934" t="s">
        <v>70</v>
      </c>
      <c r="G5934">
        <v>19120</v>
      </c>
      <c r="H5934" t="s">
        <v>119</v>
      </c>
      <c r="I5934" t="s">
        <v>58</v>
      </c>
      <c r="J5934" t="s">
        <v>59</v>
      </c>
      <c r="K5934">
        <v>683.98800000000006</v>
      </c>
      <c r="L5934">
        <v>2</v>
      </c>
      <c r="M5934">
        <v>0.4</v>
      </c>
      <c r="N5934">
        <v>-113.998</v>
      </c>
      <c r="O5934" s="5">
        <f t="shared" si="92"/>
        <v>-0.16666666666666666</v>
      </c>
    </row>
    <row r="5935" spans="1:15" x14ac:dyDescent="0.25">
      <c r="A5935" t="s">
        <v>642</v>
      </c>
      <c r="B5935" t="s">
        <v>155</v>
      </c>
      <c r="C5935" t="s">
        <v>16</v>
      </c>
      <c r="D5935" t="s">
        <v>17</v>
      </c>
      <c r="E5935" t="s">
        <v>73</v>
      </c>
      <c r="F5935" t="s">
        <v>70</v>
      </c>
      <c r="G5935">
        <v>19120</v>
      </c>
      <c r="H5935" t="s">
        <v>119</v>
      </c>
      <c r="I5935" t="s">
        <v>32</v>
      </c>
      <c r="J5935" t="s">
        <v>43</v>
      </c>
      <c r="K5935">
        <v>13.391999999999999</v>
      </c>
      <c r="L5935">
        <v>3</v>
      </c>
      <c r="M5935">
        <v>0.2</v>
      </c>
      <c r="N5935">
        <v>1.0044</v>
      </c>
      <c r="O5935" s="5">
        <f t="shared" si="92"/>
        <v>7.4999999999999997E-2</v>
      </c>
    </row>
    <row r="5936" spans="1:15" x14ac:dyDescent="0.25">
      <c r="A5936" t="s">
        <v>642</v>
      </c>
      <c r="B5936" t="s">
        <v>155</v>
      </c>
      <c r="C5936" t="s">
        <v>16</v>
      </c>
      <c r="D5936" t="s">
        <v>17</v>
      </c>
      <c r="E5936" t="s">
        <v>73</v>
      </c>
      <c r="F5936" t="s">
        <v>70</v>
      </c>
      <c r="G5936">
        <v>19120</v>
      </c>
      <c r="H5936" t="s">
        <v>119</v>
      </c>
      <c r="I5936" t="s">
        <v>58</v>
      </c>
      <c r="J5936" t="s">
        <v>129</v>
      </c>
      <c r="K5936">
        <v>16.776</v>
      </c>
      <c r="L5936">
        <v>3</v>
      </c>
      <c r="M5936">
        <v>0.2</v>
      </c>
      <c r="N5936">
        <v>4.8231000000000002</v>
      </c>
      <c r="O5936" s="5">
        <f t="shared" si="92"/>
        <v>0.28750000000000003</v>
      </c>
    </row>
    <row r="5937" spans="1:15" x14ac:dyDescent="0.25">
      <c r="A5937" t="s">
        <v>642</v>
      </c>
      <c r="B5937" t="s">
        <v>155</v>
      </c>
      <c r="C5937" t="s">
        <v>16</v>
      </c>
      <c r="D5937" t="s">
        <v>17</v>
      </c>
      <c r="E5937" t="s">
        <v>73</v>
      </c>
      <c r="F5937" t="s">
        <v>70</v>
      </c>
      <c r="G5937">
        <v>19120</v>
      </c>
      <c r="H5937" t="s">
        <v>119</v>
      </c>
      <c r="I5937" t="s">
        <v>58</v>
      </c>
      <c r="J5937" t="s">
        <v>129</v>
      </c>
      <c r="K5937">
        <v>527.91999999999996</v>
      </c>
      <c r="L5937">
        <v>2</v>
      </c>
      <c r="M5937">
        <v>0.2</v>
      </c>
      <c r="N5937">
        <v>85.787000000000006</v>
      </c>
      <c r="O5937" s="5">
        <f t="shared" si="92"/>
        <v>0.16250000000000003</v>
      </c>
    </row>
    <row r="5938" spans="1:15" x14ac:dyDescent="0.25">
      <c r="A5938" t="s">
        <v>636</v>
      </c>
      <c r="B5938" t="s">
        <v>578</v>
      </c>
      <c r="C5938" t="s">
        <v>88</v>
      </c>
      <c r="D5938" t="s">
        <v>17</v>
      </c>
      <c r="E5938" t="s">
        <v>44</v>
      </c>
      <c r="F5938" t="s">
        <v>45</v>
      </c>
      <c r="G5938">
        <v>98103</v>
      </c>
      <c r="H5938" t="s">
        <v>31</v>
      </c>
      <c r="I5938" t="s">
        <v>21</v>
      </c>
      <c r="J5938" t="s">
        <v>48</v>
      </c>
      <c r="K5938">
        <v>25.4</v>
      </c>
      <c r="L5938">
        <v>5</v>
      </c>
      <c r="M5938">
        <v>0</v>
      </c>
      <c r="N5938">
        <v>8.6359999999999992</v>
      </c>
      <c r="O5938" s="5">
        <f t="shared" si="92"/>
        <v>0.33999999999999997</v>
      </c>
    </row>
    <row r="5939" spans="1:15" x14ac:dyDescent="0.25">
      <c r="A5939" t="s">
        <v>636</v>
      </c>
      <c r="B5939" t="s">
        <v>578</v>
      </c>
      <c r="C5939" t="s">
        <v>88</v>
      </c>
      <c r="D5939" t="s">
        <v>17</v>
      </c>
      <c r="E5939" t="s">
        <v>44</v>
      </c>
      <c r="F5939" t="s">
        <v>45</v>
      </c>
      <c r="G5939">
        <v>98103</v>
      </c>
      <c r="H5939" t="s">
        <v>31</v>
      </c>
      <c r="I5939" t="s">
        <v>58</v>
      </c>
      <c r="J5939" t="s">
        <v>59</v>
      </c>
      <c r="K5939">
        <v>177.48</v>
      </c>
      <c r="L5939">
        <v>3</v>
      </c>
      <c r="M5939">
        <v>0.2</v>
      </c>
      <c r="N5939">
        <v>19.9665</v>
      </c>
      <c r="O5939" s="5">
        <f t="shared" si="92"/>
        <v>0.1125</v>
      </c>
    </row>
    <row r="5940" spans="1:15" x14ac:dyDescent="0.25">
      <c r="A5940" t="s">
        <v>636</v>
      </c>
      <c r="B5940" t="s">
        <v>578</v>
      </c>
      <c r="C5940" t="s">
        <v>88</v>
      </c>
      <c r="D5940" t="s">
        <v>17</v>
      </c>
      <c r="E5940" t="s">
        <v>44</v>
      </c>
      <c r="F5940" t="s">
        <v>45</v>
      </c>
      <c r="G5940">
        <v>98103</v>
      </c>
      <c r="H5940" t="s">
        <v>31</v>
      </c>
      <c r="I5940" t="s">
        <v>58</v>
      </c>
      <c r="J5940" t="s">
        <v>59</v>
      </c>
      <c r="K5940">
        <v>71.975999999999999</v>
      </c>
      <c r="L5940">
        <v>3</v>
      </c>
      <c r="M5940">
        <v>0.2</v>
      </c>
      <c r="N5940">
        <v>8.9969999999999999</v>
      </c>
      <c r="O5940" s="5">
        <f t="shared" si="92"/>
        <v>0.125</v>
      </c>
    </row>
    <row r="5941" spans="1:15" x14ac:dyDescent="0.25">
      <c r="A5941" t="s">
        <v>907</v>
      </c>
      <c r="B5941" t="s">
        <v>38</v>
      </c>
      <c r="C5941" t="s">
        <v>16</v>
      </c>
      <c r="D5941" t="s">
        <v>17</v>
      </c>
      <c r="E5941" t="s">
        <v>464</v>
      </c>
      <c r="F5941" t="s">
        <v>50</v>
      </c>
      <c r="G5941">
        <v>75023</v>
      </c>
      <c r="H5941" t="s">
        <v>89</v>
      </c>
      <c r="I5941" t="s">
        <v>58</v>
      </c>
      <c r="J5941" t="s">
        <v>59</v>
      </c>
      <c r="K5941">
        <v>95.992000000000004</v>
      </c>
      <c r="L5941">
        <v>1</v>
      </c>
      <c r="M5941">
        <v>0.2</v>
      </c>
      <c r="N5941">
        <v>9.5991999999999997</v>
      </c>
      <c r="O5941" s="5">
        <f t="shared" si="92"/>
        <v>9.9999999999999992E-2</v>
      </c>
    </row>
    <row r="5942" spans="1:15" x14ac:dyDescent="0.25">
      <c r="A5942" t="s">
        <v>907</v>
      </c>
      <c r="B5942" t="s">
        <v>38</v>
      </c>
      <c r="C5942" t="s">
        <v>16</v>
      </c>
      <c r="D5942" t="s">
        <v>17</v>
      </c>
      <c r="E5942" t="s">
        <v>464</v>
      </c>
      <c r="F5942" t="s">
        <v>50</v>
      </c>
      <c r="G5942">
        <v>75023</v>
      </c>
      <c r="H5942" t="s">
        <v>89</v>
      </c>
      <c r="I5942" t="s">
        <v>32</v>
      </c>
      <c r="J5942" t="s">
        <v>33</v>
      </c>
      <c r="K5942">
        <v>13.215999999999999</v>
      </c>
      <c r="L5942">
        <v>4</v>
      </c>
      <c r="M5942">
        <v>0.2</v>
      </c>
      <c r="N5942">
        <v>4.2952000000000004</v>
      </c>
      <c r="O5942" s="5">
        <f t="shared" si="92"/>
        <v>0.32500000000000007</v>
      </c>
    </row>
    <row r="5943" spans="1:15" x14ac:dyDescent="0.25">
      <c r="A5943" t="s">
        <v>633</v>
      </c>
      <c r="B5943" t="s">
        <v>15</v>
      </c>
      <c r="C5943" t="s">
        <v>16</v>
      </c>
      <c r="D5943" t="s">
        <v>17</v>
      </c>
      <c r="E5943" t="s">
        <v>26</v>
      </c>
      <c r="F5943" t="s">
        <v>27</v>
      </c>
      <c r="G5943">
        <v>90049</v>
      </c>
      <c r="H5943" t="s">
        <v>31</v>
      </c>
      <c r="I5943" t="s">
        <v>58</v>
      </c>
      <c r="J5943" t="s">
        <v>129</v>
      </c>
      <c r="K5943">
        <v>435.84</v>
      </c>
      <c r="L5943">
        <v>12</v>
      </c>
      <c r="M5943">
        <v>0</v>
      </c>
      <c r="N5943">
        <v>130.75200000000001</v>
      </c>
      <c r="O5943" s="5">
        <f t="shared" si="92"/>
        <v>0.30000000000000004</v>
      </c>
    </row>
    <row r="5944" spans="1:15" x14ac:dyDescent="0.25">
      <c r="A5944" t="s">
        <v>633</v>
      </c>
      <c r="B5944" t="s">
        <v>15</v>
      </c>
      <c r="C5944" t="s">
        <v>16</v>
      </c>
      <c r="D5944" t="s">
        <v>17</v>
      </c>
      <c r="E5944" t="s">
        <v>26</v>
      </c>
      <c r="F5944" t="s">
        <v>27</v>
      </c>
      <c r="G5944">
        <v>90049</v>
      </c>
      <c r="H5944" t="s">
        <v>31</v>
      </c>
      <c r="I5944" t="s">
        <v>32</v>
      </c>
      <c r="J5944" t="s">
        <v>53</v>
      </c>
      <c r="K5944">
        <v>5.88</v>
      </c>
      <c r="L5944">
        <v>2</v>
      </c>
      <c r="M5944">
        <v>0</v>
      </c>
      <c r="N5944">
        <v>1.5875999999999999</v>
      </c>
      <c r="O5944" s="5">
        <f t="shared" si="92"/>
        <v>0.26999999999999996</v>
      </c>
    </row>
    <row r="5945" spans="1:15" x14ac:dyDescent="0.25">
      <c r="A5945" t="s">
        <v>633</v>
      </c>
      <c r="B5945" t="s">
        <v>38</v>
      </c>
      <c r="C5945" t="s">
        <v>16</v>
      </c>
      <c r="D5945" t="s">
        <v>17</v>
      </c>
      <c r="E5945" t="s">
        <v>26</v>
      </c>
      <c r="F5945" t="s">
        <v>27</v>
      </c>
      <c r="G5945">
        <v>90032</v>
      </c>
      <c r="H5945" t="s">
        <v>31</v>
      </c>
      <c r="I5945" t="s">
        <v>58</v>
      </c>
      <c r="J5945" t="s">
        <v>59</v>
      </c>
      <c r="K5945">
        <v>211.16800000000001</v>
      </c>
      <c r="L5945">
        <v>4</v>
      </c>
      <c r="M5945">
        <v>0.2</v>
      </c>
      <c r="N5945">
        <v>18.4772</v>
      </c>
      <c r="O5945" s="5">
        <f t="shared" si="92"/>
        <v>8.7499999999999994E-2</v>
      </c>
    </row>
    <row r="5946" spans="1:15" x14ac:dyDescent="0.25">
      <c r="A5946" t="s">
        <v>633</v>
      </c>
      <c r="B5946" t="s">
        <v>38</v>
      </c>
      <c r="C5946" t="s">
        <v>30</v>
      </c>
      <c r="D5946" t="s">
        <v>17</v>
      </c>
      <c r="E5946" t="s">
        <v>26</v>
      </c>
      <c r="F5946" t="s">
        <v>27</v>
      </c>
      <c r="G5946">
        <v>90036</v>
      </c>
      <c r="H5946" t="s">
        <v>31</v>
      </c>
      <c r="I5946" t="s">
        <v>21</v>
      </c>
      <c r="J5946" t="s">
        <v>48</v>
      </c>
      <c r="K5946">
        <v>6.28</v>
      </c>
      <c r="L5946">
        <v>1</v>
      </c>
      <c r="M5946">
        <v>0</v>
      </c>
      <c r="N5946">
        <v>2.6375999999999999</v>
      </c>
      <c r="O5946" s="5">
        <f t="shared" si="92"/>
        <v>0.42</v>
      </c>
    </row>
    <row r="5947" spans="1:15" x14ac:dyDescent="0.25">
      <c r="A5947" t="s">
        <v>633</v>
      </c>
      <c r="B5947" t="s">
        <v>38</v>
      </c>
      <c r="C5947" t="s">
        <v>30</v>
      </c>
      <c r="D5947" t="s">
        <v>17</v>
      </c>
      <c r="E5947" t="s">
        <v>26</v>
      </c>
      <c r="F5947" t="s">
        <v>27</v>
      </c>
      <c r="G5947">
        <v>90036</v>
      </c>
      <c r="H5947" t="s">
        <v>31</v>
      </c>
      <c r="I5947" t="s">
        <v>58</v>
      </c>
      <c r="J5947" t="s">
        <v>129</v>
      </c>
      <c r="K5947">
        <v>95.1</v>
      </c>
      <c r="L5947">
        <v>5</v>
      </c>
      <c r="M5947">
        <v>0</v>
      </c>
      <c r="N5947">
        <v>30.431999999999999</v>
      </c>
      <c r="O5947" s="5">
        <f t="shared" si="92"/>
        <v>0.32</v>
      </c>
    </row>
    <row r="5948" spans="1:15" x14ac:dyDescent="0.25">
      <c r="A5948" t="s">
        <v>633</v>
      </c>
      <c r="B5948" t="s">
        <v>38</v>
      </c>
      <c r="C5948" t="s">
        <v>30</v>
      </c>
      <c r="D5948" t="s">
        <v>17</v>
      </c>
      <c r="E5948" t="s">
        <v>26</v>
      </c>
      <c r="F5948" t="s">
        <v>27</v>
      </c>
      <c r="G5948">
        <v>90036</v>
      </c>
      <c r="H5948" t="s">
        <v>31</v>
      </c>
      <c r="I5948" t="s">
        <v>32</v>
      </c>
      <c r="J5948" t="s">
        <v>80</v>
      </c>
      <c r="K5948">
        <v>25.92</v>
      </c>
      <c r="L5948">
        <v>4</v>
      </c>
      <c r="M5948">
        <v>0</v>
      </c>
      <c r="N5948">
        <v>12.441599999999999</v>
      </c>
      <c r="O5948" s="5">
        <f t="shared" si="92"/>
        <v>0.47999999999999993</v>
      </c>
    </row>
    <row r="5949" spans="1:15" x14ac:dyDescent="0.25">
      <c r="A5949" t="s">
        <v>633</v>
      </c>
      <c r="B5949" t="s">
        <v>38</v>
      </c>
      <c r="C5949" t="s">
        <v>30</v>
      </c>
      <c r="D5949" t="s">
        <v>17</v>
      </c>
      <c r="E5949" t="s">
        <v>26</v>
      </c>
      <c r="F5949" t="s">
        <v>27</v>
      </c>
      <c r="G5949">
        <v>90036</v>
      </c>
      <c r="H5949" t="s">
        <v>31</v>
      </c>
      <c r="I5949" t="s">
        <v>32</v>
      </c>
      <c r="J5949" t="s">
        <v>43</v>
      </c>
      <c r="K5949">
        <v>48.84</v>
      </c>
      <c r="L5949">
        <v>4</v>
      </c>
      <c r="M5949">
        <v>0</v>
      </c>
      <c r="N5949">
        <v>13.1868</v>
      </c>
      <c r="O5949" s="5">
        <f t="shared" si="92"/>
        <v>0.26999999999999996</v>
      </c>
    </row>
    <row r="5950" spans="1:15" x14ac:dyDescent="0.25">
      <c r="A5950" t="s">
        <v>799</v>
      </c>
      <c r="B5950" t="s">
        <v>15</v>
      </c>
      <c r="C5950" t="s">
        <v>88</v>
      </c>
      <c r="D5950" t="s">
        <v>17</v>
      </c>
      <c r="E5950" t="s">
        <v>268</v>
      </c>
      <c r="F5950" t="s">
        <v>86</v>
      </c>
      <c r="G5950">
        <v>50315</v>
      </c>
      <c r="H5950" t="s">
        <v>89</v>
      </c>
      <c r="I5950" t="s">
        <v>32</v>
      </c>
      <c r="J5950" t="s">
        <v>64</v>
      </c>
      <c r="K5950">
        <v>25.9</v>
      </c>
      <c r="L5950">
        <v>5</v>
      </c>
      <c r="M5950">
        <v>0</v>
      </c>
      <c r="N5950">
        <v>12.691000000000001</v>
      </c>
      <c r="O5950" s="5">
        <f t="shared" si="92"/>
        <v>0.49000000000000005</v>
      </c>
    </row>
    <row r="5951" spans="1:15" x14ac:dyDescent="0.25">
      <c r="A5951" t="s">
        <v>976</v>
      </c>
      <c r="B5951" t="s">
        <v>578</v>
      </c>
      <c r="C5951" t="s">
        <v>30</v>
      </c>
      <c r="D5951" t="s">
        <v>17</v>
      </c>
      <c r="E5951" t="s">
        <v>523</v>
      </c>
      <c r="F5951" t="s">
        <v>117</v>
      </c>
      <c r="G5951">
        <v>38671</v>
      </c>
      <c r="H5951" t="s">
        <v>20</v>
      </c>
      <c r="I5951" t="s">
        <v>32</v>
      </c>
      <c r="J5951" t="s">
        <v>143</v>
      </c>
      <c r="K5951">
        <v>42.68</v>
      </c>
      <c r="L5951">
        <v>4</v>
      </c>
      <c r="M5951">
        <v>0</v>
      </c>
      <c r="N5951">
        <v>19.6328</v>
      </c>
      <c r="O5951" s="5">
        <f t="shared" si="92"/>
        <v>0.46</v>
      </c>
    </row>
    <row r="5952" spans="1:15" x14ac:dyDescent="0.25">
      <c r="A5952" t="s">
        <v>976</v>
      </c>
      <c r="B5952" t="s">
        <v>578</v>
      </c>
      <c r="C5952" t="s">
        <v>30</v>
      </c>
      <c r="D5952" t="s">
        <v>17</v>
      </c>
      <c r="E5952" t="s">
        <v>523</v>
      </c>
      <c r="F5952" t="s">
        <v>117</v>
      </c>
      <c r="G5952">
        <v>38671</v>
      </c>
      <c r="H5952" t="s">
        <v>20</v>
      </c>
      <c r="I5952" t="s">
        <v>58</v>
      </c>
      <c r="J5952" t="s">
        <v>129</v>
      </c>
      <c r="K5952">
        <v>299.97000000000003</v>
      </c>
      <c r="L5952">
        <v>3</v>
      </c>
      <c r="M5952">
        <v>0</v>
      </c>
      <c r="N5952">
        <v>125.98739999999999</v>
      </c>
      <c r="O5952" s="5">
        <f t="shared" si="92"/>
        <v>0.41999999999999993</v>
      </c>
    </row>
    <row r="5953" spans="1:15" x14ac:dyDescent="0.25">
      <c r="A5953" t="s">
        <v>976</v>
      </c>
      <c r="B5953" t="s">
        <v>578</v>
      </c>
      <c r="C5953" t="s">
        <v>30</v>
      </c>
      <c r="D5953" t="s">
        <v>17</v>
      </c>
      <c r="E5953" t="s">
        <v>523</v>
      </c>
      <c r="F5953" t="s">
        <v>117</v>
      </c>
      <c r="G5953">
        <v>38671</v>
      </c>
      <c r="H5953" t="s">
        <v>20</v>
      </c>
      <c r="I5953" t="s">
        <v>32</v>
      </c>
      <c r="J5953" t="s">
        <v>68</v>
      </c>
      <c r="K5953">
        <v>262.24</v>
      </c>
      <c r="L5953">
        <v>2</v>
      </c>
      <c r="M5953">
        <v>0</v>
      </c>
      <c r="N5953">
        <v>78.671999999999997</v>
      </c>
      <c r="O5953" s="5">
        <f t="shared" si="92"/>
        <v>0.3</v>
      </c>
    </row>
    <row r="5954" spans="1:15" x14ac:dyDescent="0.25">
      <c r="A5954" t="s">
        <v>976</v>
      </c>
      <c r="B5954" t="s">
        <v>578</v>
      </c>
      <c r="C5954" t="s">
        <v>30</v>
      </c>
      <c r="D5954" t="s">
        <v>17</v>
      </c>
      <c r="E5954" t="s">
        <v>523</v>
      </c>
      <c r="F5954" t="s">
        <v>117</v>
      </c>
      <c r="G5954">
        <v>38671</v>
      </c>
      <c r="H5954" t="s">
        <v>20</v>
      </c>
      <c r="I5954" t="s">
        <v>32</v>
      </c>
      <c r="J5954" t="s">
        <v>64</v>
      </c>
      <c r="K5954">
        <v>234.36</v>
      </c>
      <c r="L5954">
        <v>6</v>
      </c>
      <c r="M5954">
        <v>0</v>
      </c>
      <c r="N5954">
        <v>112.4928</v>
      </c>
      <c r="O5954" s="5">
        <f t="shared" si="92"/>
        <v>0.48</v>
      </c>
    </row>
    <row r="5955" spans="1:15" x14ac:dyDescent="0.25">
      <c r="A5955" t="s">
        <v>644</v>
      </c>
      <c r="B5955" t="s">
        <v>38</v>
      </c>
      <c r="C5955" t="s">
        <v>88</v>
      </c>
      <c r="D5955" t="s">
        <v>17</v>
      </c>
      <c r="E5955" t="s">
        <v>81</v>
      </c>
      <c r="F5955" t="s">
        <v>50</v>
      </c>
      <c r="G5955">
        <v>77041</v>
      </c>
      <c r="H5955" t="s">
        <v>89</v>
      </c>
      <c r="I5955" t="s">
        <v>32</v>
      </c>
      <c r="J5955" t="s">
        <v>80</v>
      </c>
      <c r="K5955">
        <v>20.736000000000001</v>
      </c>
      <c r="L5955">
        <v>4</v>
      </c>
      <c r="M5955">
        <v>0.2</v>
      </c>
      <c r="N5955">
        <v>7.2576000000000001</v>
      </c>
      <c r="O5955" s="5">
        <f t="shared" si="92"/>
        <v>0.35</v>
      </c>
    </row>
    <row r="5956" spans="1:15" x14ac:dyDescent="0.25">
      <c r="A5956" t="s">
        <v>652</v>
      </c>
      <c r="B5956" t="s">
        <v>155</v>
      </c>
      <c r="C5956" t="s">
        <v>30</v>
      </c>
      <c r="D5956" t="s">
        <v>17</v>
      </c>
      <c r="E5956" t="s">
        <v>110</v>
      </c>
      <c r="F5956" t="s">
        <v>94</v>
      </c>
      <c r="G5956">
        <v>10009</v>
      </c>
      <c r="H5956" t="s">
        <v>119</v>
      </c>
      <c r="I5956" t="s">
        <v>32</v>
      </c>
      <c r="J5956" t="s">
        <v>53</v>
      </c>
      <c r="K5956">
        <v>10.5</v>
      </c>
      <c r="L5956">
        <v>5</v>
      </c>
      <c r="M5956">
        <v>0</v>
      </c>
      <c r="N5956">
        <v>2.94</v>
      </c>
      <c r="O5956" s="5">
        <f t="shared" ref="O5956:O6019" si="93">N5956/K5956</f>
        <v>0.27999999999999997</v>
      </c>
    </row>
    <row r="5957" spans="1:15" x14ac:dyDescent="0.25">
      <c r="A5957" t="s">
        <v>936</v>
      </c>
      <c r="B5957" t="s">
        <v>15</v>
      </c>
      <c r="C5957" t="s">
        <v>30</v>
      </c>
      <c r="D5957" t="s">
        <v>17</v>
      </c>
      <c r="E5957" t="s">
        <v>492</v>
      </c>
      <c r="F5957" t="s">
        <v>70</v>
      </c>
      <c r="G5957">
        <v>19601</v>
      </c>
      <c r="H5957" t="s">
        <v>119</v>
      </c>
      <c r="I5957" t="s">
        <v>21</v>
      </c>
      <c r="J5957" t="s">
        <v>48</v>
      </c>
      <c r="K5957">
        <v>23.968</v>
      </c>
      <c r="L5957">
        <v>2</v>
      </c>
      <c r="M5957">
        <v>0.2</v>
      </c>
      <c r="N5957">
        <v>7.7896000000000001</v>
      </c>
      <c r="O5957" s="5">
        <f t="shared" si="93"/>
        <v>0.32500000000000001</v>
      </c>
    </row>
    <row r="5958" spans="1:15" x14ac:dyDescent="0.25">
      <c r="A5958" t="s">
        <v>936</v>
      </c>
      <c r="B5958" t="s">
        <v>15</v>
      </c>
      <c r="C5958" t="s">
        <v>30</v>
      </c>
      <c r="D5958" t="s">
        <v>17</v>
      </c>
      <c r="E5958" t="s">
        <v>492</v>
      </c>
      <c r="F5958" t="s">
        <v>70</v>
      </c>
      <c r="G5958">
        <v>19601</v>
      </c>
      <c r="H5958" t="s">
        <v>119</v>
      </c>
      <c r="I5958" t="s">
        <v>21</v>
      </c>
      <c r="J5958" t="s">
        <v>22</v>
      </c>
      <c r="K5958">
        <v>521.96</v>
      </c>
      <c r="L5958">
        <v>4</v>
      </c>
      <c r="M5958">
        <v>0.5</v>
      </c>
      <c r="N5958">
        <v>-250.54079999999999</v>
      </c>
      <c r="O5958" s="5">
        <f t="shared" si="93"/>
        <v>-0.47999999999999993</v>
      </c>
    </row>
    <row r="5959" spans="1:15" x14ac:dyDescent="0.25">
      <c r="A5959" t="s">
        <v>640</v>
      </c>
      <c r="B5959" t="s">
        <v>15</v>
      </c>
      <c r="C5959" t="s">
        <v>30</v>
      </c>
      <c r="D5959" t="s">
        <v>17</v>
      </c>
      <c r="E5959" t="s">
        <v>65</v>
      </c>
      <c r="F5959" t="s">
        <v>27</v>
      </c>
      <c r="G5959">
        <v>94109</v>
      </c>
      <c r="H5959" t="s">
        <v>31</v>
      </c>
      <c r="I5959" t="s">
        <v>32</v>
      </c>
      <c r="J5959" t="s">
        <v>43</v>
      </c>
      <c r="K5959">
        <v>676.55</v>
      </c>
      <c r="L5959">
        <v>5</v>
      </c>
      <c r="M5959">
        <v>0</v>
      </c>
      <c r="N5959">
        <v>6.7655000000000003</v>
      </c>
      <c r="O5959" s="5">
        <f t="shared" si="93"/>
        <v>1.0000000000000002E-2</v>
      </c>
    </row>
    <row r="5960" spans="1:15" x14ac:dyDescent="0.25">
      <c r="A5960" t="s">
        <v>640</v>
      </c>
      <c r="B5960" t="s">
        <v>15</v>
      </c>
      <c r="C5960" t="s">
        <v>30</v>
      </c>
      <c r="D5960" t="s">
        <v>17</v>
      </c>
      <c r="E5960" t="s">
        <v>65</v>
      </c>
      <c r="F5960" t="s">
        <v>27</v>
      </c>
      <c r="G5960">
        <v>94109</v>
      </c>
      <c r="H5960" t="s">
        <v>31</v>
      </c>
      <c r="I5960" t="s">
        <v>32</v>
      </c>
      <c r="J5960" t="s">
        <v>68</v>
      </c>
      <c r="K5960">
        <v>154.9</v>
      </c>
      <c r="L5960">
        <v>5</v>
      </c>
      <c r="M5960">
        <v>0</v>
      </c>
      <c r="N5960">
        <v>40.274000000000001</v>
      </c>
      <c r="O5960" s="5">
        <f t="shared" si="93"/>
        <v>0.26</v>
      </c>
    </row>
    <row r="5961" spans="1:15" x14ac:dyDescent="0.25">
      <c r="A5961" t="s">
        <v>640</v>
      </c>
      <c r="B5961" t="s">
        <v>15</v>
      </c>
      <c r="C5961" t="s">
        <v>30</v>
      </c>
      <c r="D5961" t="s">
        <v>17</v>
      </c>
      <c r="E5961" t="s">
        <v>65</v>
      </c>
      <c r="F5961" t="s">
        <v>27</v>
      </c>
      <c r="G5961">
        <v>94109</v>
      </c>
      <c r="H5961" t="s">
        <v>31</v>
      </c>
      <c r="I5961" t="s">
        <v>32</v>
      </c>
      <c r="J5961" t="s">
        <v>143</v>
      </c>
      <c r="K5961">
        <v>30.56</v>
      </c>
      <c r="L5961">
        <v>4</v>
      </c>
      <c r="M5961">
        <v>0</v>
      </c>
      <c r="N5961">
        <v>14.974399999999999</v>
      </c>
      <c r="O5961" s="5">
        <f t="shared" si="93"/>
        <v>0.49</v>
      </c>
    </row>
    <row r="5962" spans="1:15" x14ac:dyDescent="0.25">
      <c r="A5962" t="s">
        <v>640</v>
      </c>
      <c r="B5962" t="s">
        <v>15</v>
      </c>
      <c r="C5962" t="s">
        <v>30</v>
      </c>
      <c r="D5962" t="s">
        <v>17</v>
      </c>
      <c r="E5962" t="s">
        <v>65</v>
      </c>
      <c r="F5962" t="s">
        <v>27</v>
      </c>
      <c r="G5962">
        <v>94109</v>
      </c>
      <c r="H5962" t="s">
        <v>31</v>
      </c>
      <c r="I5962" t="s">
        <v>21</v>
      </c>
      <c r="J5962" t="s">
        <v>25</v>
      </c>
      <c r="K5962">
        <v>770.35199999999998</v>
      </c>
      <c r="L5962">
        <v>3</v>
      </c>
      <c r="M5962">
        <v>0.2</v>
      </c>
      <c r="N5962">
        <v>77.035200000000003</v>
      </c>
      <c r="O5962" s="5">
        <f t="shared" si="93"/>
        <v>0.1</v>
      </c>
    </row>
    <row r="5963" spans="1:15" x14ac:dyDescent="0.25">
      <c r="A5963" t="s">
        <v>633</v>
      </c>
      <c r="B5963" t="s">
        <v>15</v>
      </c>
      <c r="C5963" t="s">
        <v>30</v>
      </c>
      <c r="D5963" t="s">
        <v>17</v>
      </c>
      <c r="E5963" t="s">
        <v>26</v>
      </c>
      <c r="F5963" t="s">
        <v>27</v>
      </c>
      <c r="G5963">
        <v>90045</v>
      </c>
      <c r="H5963" t="s">
        <v>31</v>
      </c>
      <c r="I5963" t="s">
        <v>21</v>
      </c>
      <c r="J5963" t="s">
        <v>48</v>
      </c>
      <c r="K5963">
        <v>21.12</v>
      </c>
      <c r="L5963">
        <v>4</v>
      </c>
      <c r="M5963">
        <v>0</v>
      </c>
      <c r="N5963">
        <v>6.5472000000000001</v>
      </c>
      <c r="O5963" s="5">
        <f t="shared" si="93"/>
        <v>0.31</v>
      </c>
    </row>
    <row r="5964" spans="1:15" x14ac:dyDescent="0.25">
      <c r="A5964" t="s">
        <v>633</v>
      </c>
      <c r="B5964" t="s">
        <v>15</v>
      </c>
      <c r="C5964" t="s">
        <v>88</v>
      </c>
      <c r="D5964" t="s">
        <v>17</v>
      </c>
      <c r="E5964" t="s">
        <v>26</v>
      </c>
      <c r="F5964" t="s">
        <v>27</v>
      </c>
      <c r="G5964">
        <v>90004</v>
      </c>
      <c r="H5964" t="s">
        <v>31</v>
      </c>
      <c r="I5964" t="s">
        <v>58</v>
      </c>
      <c r="J5964" t="s">
        <v>59</v>
      </c>
      <c r="K5964">
        <v>575.928</v>
      </c>
      <c r="L5964">
        <v>9</v>
      </c>
      <c r="M5964">
        <v>0.2</v>
      </c>
      <c r="N5964">
        <v>57.592799999999997</v>
      </c>
      <c r="O5964" s="5">
        <f t="shared" si="93"/>
        <v>9.9999999999999992E-2</v>
      </c>
    </row>
    <row r="5965" spans="1:15" x14ac:dyDescent="0.25">
      <c r="A5965" t="s">
        <v>633</v>
      </c>
      <c r="B5965" t="s">
        <v>15</v>
      </c>
      <c r="C5965" t="s">
        <v>88</v>
      </c>
      <c r="D5965" t="s">
        <v>17</v>
      </c>
      <c r="E5965" t="s">
        <v>26</v>
      </c>
      <c r="F5965" t="s">
        <v>27</v>
      </c>
      <c r="G5965">
        <v>90004</v>
      </c>
      <c r="H5965" t="s">
        <v>31</v>
      </c>
      <c r="I5965" t="s">
        <v>32</v>
      </c>
      <c r="J5965" t="s">
        <v>68</v>
      </c>
      <c r="K5965">
        <v>7.78</v>
      </c>
      <c r="L5965">
        <v>2</v>
      </c>
      <c r="M5965">
        <v>0</v>
      </c>
      <c r="N5965">
        <v>2.0228000000000002</v>
      </c>
      <c r="O5965" s="5">
        <f t="shared" si="93"/>
        <v>0.26</v>
      </c>
    </row>
    <row r="5966" spans="1:15" x14ac:dyDescent="0.25">
      <c r="A5966" t="s">
        <v>633</v>
      </c>
      <c r="B5966" t="s">
        <v>15</v>
      </c>
      <c r="C5966" t="s">
        <v>88</v>
      </c>
      <c r="D5966" t="s">
        <v>17</v>
      </c>
      <c r="E5966" t="s">
        <v>26</v>
      </c>
      <c r="F5966" t="s">
        <v>27</v>
      </c>
      <c r="G5966">
        <v>90004</v>
      </c>
      <c r="H5966" t="s">
        <v>31</v>
      </c>
      <c r="I5966" t="s">
        <v>32</v>
      </c>
      <c r="J5966" t="s">
        <v>80</v>
      </c>
      <c r="K5966">
        <v>123.92</v>
      </c>
      <c r="L5966">
        <v>4</v>
      </c>
      <c r="M5966">
        <v>0</v>
      </c>
      <c r="N5966">
        <v>55.764000000000003</v>
      </c>
      <c r="O5966" s="5">
        <f t="shared" si="93"/>
        <v>0.45</v>
      </c>
    </row>
    <row r="5967" spans="1:15" x14ac:dyDescent="0.25">
      <c r="A5967" t="s">
        <v>640</v>
      </c>
      <c r="B5967" t="s">
        <v>38</v>
      </c>
      <c r="C5967" t="s">
        <v>30</v>
      </c>
      <c r="D5967" t="s">
        <v>17</v>
      </c>
      <c r="E5967" t="s">
        <v>65</v>
      </c>
      <c r="F5967" t="s">
        <v>27</v>
      </c>
      <c r="G5967">
        <v>94109</v>
      </c>
      <c r="H5967" t="s">
        <v>31</v>
      </c>
      <c r="I5967" t="s">
        <v>32</v>
      </c>
      <c r="J5967" t="s">
        <v>334</v>
      </c>
      <c r="K5967">
        <v>17.22</v>
      </c>
      <c r="L5967">
        <v>3</v>
      </c>
      <c r="M5967">
        <v>0</v>
      </c>
      <c r="N5967">
        <v>5.1660000000000004</v>
      </c>
      <c r="O5967" s="5">
        <f t="shared" si="93"/>
        <v>0.30000000000000004</v>
      </c>
    </row>
    <row r="5968" spans="1:15" x14ac:dyDescent="0.25">
      <c r="A5968" t="s">
        <v>640</v>
      </c>
      <c r="B5968" t="s">
        <v>38</v>
      </c>
      <c r="C5968" t="s">
        <v>30</v>
      </c>
      <c r="D5968" t="s">
        <v>17</v>
      </c>
      <c r="E5968" t="s">
        <v>65</v>
      </c>
      <c r="F5968" t="s">
        <v>27</v>
      </c>
      <c r="G5968">
        <v>94109</v>
      </c>
      <c r="H5968" t="s">
        <v>31</v>
      </c>
      <c r="I5968" t="s">
        <v>32</v>
      </c>
      <c r="J5968" t="s">
        <v>43</v>
      </c>
      <c r="K5968">
        <v>226.56</v>
      </c>
      <c r="L5968">
        <v>6</v>
      </c>
      <c r="M5968">
        <v>0</v>
      </c>
      <c r="N5968">
        <v>63.436799999999998</v>
      </c>
      <c r="O5968" s="5">
        <f t="shared" si="93"/>
        <v>0.27999999999999997</v>
      </c>
    </row>
    <row r="5969" spans="1:15" x14ac:dyDescent="0.25">
      <c r="A5969" t="s">
        <v>640</v>
      </c>
      <c r="B5969" t="s">
        <v>38</v>
      </c>
      <c r="C5969" t="s">
        <v>30</v>
      </c>
      <c r="D5969" t="s">
        <v>17</v>
      </c>
      <c r="E5969" t="s">
        <v>65</v>
      </c>
      <c r="F5969" t="s">
        <v>27</v>
      </c>
      <c r="G5969">
        <v>94109</v>
      </c>
      <c r="H5969" t="s">
        <v>31</v>
      </c>
      <c r="I5969" t="s">
        <v>58</v>
      </c>
      <c r="J5969" t="s">
        <v>59</v>
      </c>
      <c r="K5969">
        <v>107.88</v>
      </c>
      <c r="L5969">
        <v>3</v>
      </c>
      <c r="M5969">
        <v>0.2</v>
      </c>
      <c r="N5969">
        <v>10.788</v>
      </c>
      <c r="O5969" s="5">
        <f t="shared" si="93"/>
        <v>0.1</v>
      </c>
    </row>
    <row r="5970" spans="1:15" x14ac:dyDescent="0.25">
      <c r="A5970" t="s">
        <v>652</v>
      </c>
      <c r="B5970" t="s">
        <v>155</v>
      </c>
      <c r="C5970" t="s">
        <v>88</v>
      </c>
      <c r="D5970" t="s">
        <v>17</v>
      </c>
      <c r="E5970" t="s">
        <v>110</v>
      </c>
      <c r="F5970" t="s">
        <v>94</v>
      </c>
      <c r="G5970">
        <v>10009</v>
      </c>
      <c r="H5970" t="s">
        <v>119</v>
      </c>
      <c r="I5970" t="s">
        <v>32</v>
      </c>
      <c r="J5970" t="s">
        <v>80</v>
      </c>
      <c r="K5970">
        <v>81.98</v>
      </c>
      <c r="L5970">
        <v>2</v>
      </c>
      <c r="M5970">
        <v>0</v>
      </c>
      <c r="N5970">
        <v>40.170200000000001</v>
      </c>
      <c r="O5970" s="5">
        <f t="shared" si="93"/>
        <v>0.49</v>
      </c>
    </row>
    <row r="5971" spans="1:15" x14ac:dyDescent="0.25">
      <c r="A5971" t="s">
        <v>705</v>
      </c>
      <c r="B5971" t="s">
        <v>155</v>
      </c>
      <c r="C5971" t="s">
        <v>16</v>
      </c>
      <c r="D5971" t="s">
        <v>17</v>
      </c>
      <c r="E5971" t="s">
        <v>228</v>
      </c>
      <c r="F5971" t="s">
        <v>27</v>
      </c>
      <c r="G5971">
        <v>92105</v>
      </c>
      <c r="H5971" t="s">
        <v>31</v>
      </c>
      <c r="I5971" t="s">
        <v>32</v>
      </c>
      <c r="J5971" t="s">
        <v>80</v>
      </c>
      <c r="K5971">
        <v>104.85</v>
      </c>
      <c r="L5971">
        <v>1</v>
      </c>
      <c r="M5971">
        <v>0</v>
      </c>
      <c r="N5971">
        <v>50.328000000000003</v>
      </c>
      <c r="O5971" s="5">
        <f t="shared" si="93"/>
        <v>0.48000000000000004</v>
      </c>
    </row>
    <row r="5972" spans="1:15" x14ac:dyDescent="0.25">
      <c r="A5972" t="s">
        <v>705</v>
      </c>
      <c r="B5972" t="s">
        <v>155</v>
      </c>
      <c r="C5972" t="s">
        <v>16</v>
      </c>
      <c r="D5972" t="s">
        <v>17</v>
      </c>
      <c r="E5972" t="s">
        <v>228</v>
      </c>
      <c r="F5972" t="s">
        <v>27</v>
      </c>
      <c r="G5972">
        <v>92105</v>
      </c>
      <c r="H5972" t="s">
        <v>31</v>
      </c>
      <c r="I5972" t="s">
        <v>32</v>
      </c>
      <c r="J5972" t="s">
        <v>64</v>
      </c>
      <c r="K5972">
        <v>8.7040000000000006</v>
      </c>
      <c r="L5972">
        <v>2</v>
      </c>
      <c r="M5972">
        <v>0.2</v>
      </c>
      <c r="N5972">
        <v>3.1551999999999998</v>
      </c>
      <c r="O5972" s="5">
        <f t="shared" si="93"/>
        <v>0.36249999999999993</v>
      </c>
    </row>
    <row r="5973" spans="1:15" x14ac:dyDescent="0.25">
      <c r="A5973" t="s">
        <v>705</v>
      </c>
      <c r="B5973" t="s">
        <v>155</v>
      </c>
      <c r="C5973" t="s">
        <v>16</v>
      </c>
      <c r="D5973" t="s">
        <v>17</v>
      </c>
      <c r="E5973" t="s">
        <v>228</v>
      </c>
      <c r="F5973" t="s">
        <v>27</v>
      </c>
      <c r="G5973">
        <v>92105</v>
      </c>
      <c r="H5973" t="s">
        <v>31</v>
      </c>
      <c r="I5973" t="s">
        <v>32</v>
      </c>
      <c r="J5973" t="s">
        <v>80</v>
      </c>
      <c r="K5973">
        <v>19.920000000000002</v>
      </c>
      <c r="L5973">
        <v>4</v>
      </c>
      <c r="M5973">
        <v>0</v>
      </c>
      <c r="N5973">
        <v>9.7607999999999997</v>
      </c>
      <c r="O5973" s="5">
        <f t="shared" si="93"/>
        <v>0.48999999999999994</v>
      </c>
    </row>
    <row r="5974" spans="1:15" x14ac:dyDescent="0.25">
      <c r="A5974" t="s">
        <v>705</v>
      </c>
      <c r="B5974" t="s">
        <v>155</v>
      </c>
      <c r="C5974" t="s">
        <v>16</v>
      </c>
      <c r="D5974" t="s">
        <v>17</v>
      </c>
      <c r="E5974" t="s">
        <v>228</v>
      </c>
      <c r="F5974" t="s">
        <v>27</v>
      </c>
      <c r="G5974">
        <v>92105</v>
      </c>
      <c r="H5974" t="s">
        <v>31</v>
      </c>
      <c r="I5974" t="s">
        <v>21</v>
      </c>
      <c r="J5974" t="s">
        <v>48</v>
      </c>
      <c r="K5974">
        <v>43.02</v>
      </c>
      <c r="L5974">
        <v>3</v>
      </c>
      <c r="M5974">
        <v>0</v>
      </c>
      <c r="N5974">
        <v>15.4872</v>
      </c>
      <c r="O5974" s="5">
        <f t="shared" si="93"/>
        <v>0.36</v>
      </c>
    </row>
    <row r="5975" spans="1:15" x14ac:dyDescent="0.25">
      <c r="A5975" t="s">
        <v>652</v>
      </c>
      <c r="B5975" t="s">
        <v>38</v>
      </c>
      <c r="C5975" t="s">
        <v>16</v>
      </c>
      <c r="D5975" t="s">
        <v>17</v>
      </c>
      <c r="E5975" t="s">
        <v>110</v>
      </c>
      <c r="F5975" t="s">
        <v>94</v>
      </c>
      <c r="G5975">
        <v>10024</v>
      </c>
      <c r="H5975" t="s">
        <v>119</v>
      </c>
      <c r="I5975" t="s">
        <v>21</v>
      </c>
      <c r="J5975" t="s">
        <v>22</v>
      </c>
      <c r="K5975">
        <v>240.78399999999999</v>
      </c>
      <c r="L5975">
        <v>1</v>
      </c>
      <c r="M5975">
        <v>0.2</v>
      </c>
      <c r="N5975">
        <v>30.097999999999999</v>
      </c>
      <c r="O5975" s="5">
        <f t="shared" si="93"/>
        <v>0.125</v>
      </c>
    </row>
    <row r="5976" spans="1:15" x14ac:dyDescent="0.25">
      <c r="A5976" t="s">
        <v>652</v>
      </c>
      <c r="B5976" t="s">
        <v>38</v>
      </c>
      <c r="C5976" t="s">
        <v>88</v>
      </c>
      <c r="D5976" t="s">
        <v>17</v>
      </c>
      <c r="E5976" t="s">
        <v>110</v>
      </c>
      <c r="F5976" t="s">
        <v>94</v>
      </c>
      <c r="G5976">
        <v>10011</v>
      </c>
      <c r="H5976" t="s">
        <v>119</v>
      </c>
      <c r="I5976" t="s">
        <v>32</v>
      </c>
      <c r="J5976" t="s">
        <v>68</v>
      </c>
      <c r="K5976">
        <v>414.96</v>
      </c>
      <c r="L5976">
        <v>2</v>
      </c>
      <c r="M5976">
        <v>0</v>
      </c>
      <c r="N5976">
        <v>124.488</v>
      </c>
      <c r="O5976" s="5">
        <f t="shared" si="93"/>
        <v>0.3</v>
      </c>
    </row>
    <row r="5977" spans="1:15" x14ac:dyDescent="0.25">
      <c r="A5977" t="s">
        <v>667</v>
      </c>
      <c r="B5977" t="s">
        <v>38</v>
      </c>
      <c r="C5977" t="s">
        <v>16</v>
      </c>
      <c r="D5977" t="s">
        <v>17</v>
      </c>
      <c r="E5977" t="s">
        <v>156</v>
      </c>
      <c r="F5977" t="s">
        <v>41</v>
      </c>
      <c r="G5977">
        <v>28205</v>
      </c>
      <c r="H5977" t="s">
        <v>20</v>
      </c>
      <c r="I5977" t="s">
        <v>32</v>
      </c>
      <c r="J5977" t="s">
        <v>43</v>
      </c>
      <c r="K5977">
        <v>387.72</v>
      </c>
      <c r="L5977">
        <v>5</v>
      </c>
      <c r="M5977">
        <v>0.2</v>
      </c>
      <c r="N5977">
        <v>-67.850999999999999</v>
      </c>
      <c r="O5977" s="5">
        <f t="shared" si="93"/>
        <v>-0.17499999999999999</v>
      </c>
    </row>
    <row r="5978" spans="1:15" x14ac:dyDescent="0.25">
      <c r="A5978" t="s">
        <v>1043</v>
      </c>
      <c r="B5978" t="s">
        <v>38</v>
      </c>
      <c r="C5978" t="s">
        <v>30</v>
      </c>
      <c r="D5978" t="s">
        <v>17</v>
      </c>
      <c r="E5978" t="s">
        <v>568</v>
      </c>
      <c r="F5978" t="s">
        <v>91</v>
      </c>
      <c r="G5978">
        <v>66212</v>
      </c>
      <c r="H5978" t="s">
        <v>89</v>
      </c>
      <c r="I5978" t="s">
        <v>32</v>
      </c>
      <c r="J5978" t="s">
        <v>43</v>
      </c>
      <c r="K5978">
        <v>360.38</v>
      </c>
      <c r="L5978">
        <v>2</v>
      </c>
      <c r="M5978">
        <v>0</v>
      </c>
      <c r="N5978">
        <v>93.698800000000006</v>
      </c>
      <c r="O5978" s="5">
        <f t="shared" si="93"/>
        <v>0.26</v>
      </c>
    </row>
    <row r="5979" spans="1:15" x14ac:dyDescent="0.25">
      <c r="A5979" t="s">
        <v>1043</v>
      </c>
      <c r="B5979" t="s">
        <v>38</v>
      </c>
      <c r="C5979" t="s">
        <v>30</v>
      </c>
      <c r="D5979" t="s">
        <v>17</v>
      </c>
      <c r="E5979" t="s">
        <v>568</v>
      </c>
      <c r="F5979" t="s">
        <v>91</v>
      </c>
      <c r="G5979">
        <v>66212</v>
      </c>
      <c r="H5979" t="s">
        <v>89</v>
      </c>
      <c r="I5979" t="s">
        <v>32</v>
      </c>
      <c r="J5979" t="s">
        <v>80</v>
      </c>
      <c r="K5979">
        <v>13.56</v>
      </c>
      <c r="L5979">
        <v>2</v>
      </c>
      <c r="M5979">
        <v>0</v>
      </c>
      <c r="N5979">
        <v>6.2375999999999996</v>
      </c>
      <c r="O5979" s="5">
        <f t="shared" si="93"/>
        <v>0.45999999999999996</v>
      </c>
    </row>
    <row r="5980" spans="1:15" x14ac:dyDescent="0.25">
      <c r="A5980" t="s">
        <v>766</v>
      </c>
      <c r="B5980" t="s">
        <v>155</v>
      </c>
      <c r="C5980" t="s">
        <v>16</v>
      </c>
      <c r="D5980" t="s">
        <v>17</v>
      </c>
      <c r="E5980" t="s">
        <v>312</v>
      </c>
      <c r="F5980" t="s">
        <v>28</v>
      </c>
      <c r="G5980">
        <v>85204</v>
      </c>
      <c r="H5980" t="s">
        <v>31</v>
      </c>
      <c r="I5980" t="s">
        <v>58</v>
      </c>
      <c r="J5980" t="s">
        <v>59</v>
      </c>
      <c r="K5980">
        <v>552</v>
      </c>
      <c r="L5980">
        <v>10</v>
      </c>
      <c r="M5980">
        <v>0.2</v>
      </c>
      <c r="N5980">
        <v>34.5</v>
      </c>
      <c r="O5980" s="5">
        <f t="shared" si="93"/>
        <v>6.25E-2</v>
      </c>
    </row>
    <row r="5981" spans="1:15" x14ac:dyDescent="0.25">
      <c r="A5981" t="s">
        <v>917</v>
      </c>
      <c r="B5981" t="s">
        <v>38</v>
      </c>
      <c r="C5981" t="s">
        <v>88</v>
      </c>
      <c r="D5981" t="s">
        <v>17</v>
      </c>
      <c r="E5981" t="s">
        <v>471</v>
      </c>
      <c r="F5981" t="s">
        <v>131</v>
      </c>
      <c r="G5981">
        <v>74133</v>
      </c>
      <c r="H5981" t="s">
        <v>89</v>
      </c>
      <c r="I5981" t="s">
        <v>21</v>
      </c>
      <c r="J5981" t="s">
        <v>39</v>
      </c>
      <c r="K5981">
        <v>429.9</v>
      </c>
      <c r="L5981">
        <v>5</v>
      </c>
      <c r="M5981">
        <v>0</v>
      </c>
      <c r="N5981">
        <v>111.774</v>
      </c>
      <c r="O5981" s="5">
        <f t="shared" si="93"/>
        <v>0.26</v>
      </c>
    </row>
    <row r="5982" spans="1:15" x14ac:dyDescent="0.25">
      <c r="A5982" t="s">
        <v>917</v>
      </c>
      <c r="B5982" t="s">
        <v>38</v>
      </c>
      <c r="C5982" t="s">
        <v>88</v>
      </c>
      <c r="D5982" t="s">
        <v>17</v>
      </c>
      <c r="E5982" t="s">
        <v>471</v>
      </c>
      <c r="F5982" t="s">
        <v>131</v>
      </c>
      <c r="G5982">
        <v>74133</v>
      </c>
      <c r="H5982" t="s">
        <v>89</v>
      </c>
      <c r="I5982" t="s">
        <v>32</v>
      </c>
      <c r="J5982" t="s">
        <v>64</v>
      </c>
      <c r="K5982">
        <v>32.06</v>
      </c>
      <c r="L5982">
        <v>2</v>
      </c>
      <c r="M5982">
        <v>0</v>
      </c>
      <c r="N5982">
        <v>15.3888</v>
      </c>
      <c r="O5982" s="5">
        <f t="shared" si="93"/>
        <v>0.48</v>
      </c>
    </row>
    <row r="5983" spans="1:15" x14ac:dyDescent="0.25">
      <c r="A5983" t="s">
        <v>917</v>
      </c>
      <c r="B5983" t="s">
        <v>38</v>
      </c>
      <c r="C5983" t="s">
        <v>88</v>
      </c>
      <c r="D5983" t="s">
        <v>17</v>
      </c>
      <c r="E5983" t="s">
        <v>471</v>
      </c>
      <c r="F5983" t="s">
        <v>131</v>
      </c>
      <c r="G5983">
        <v>74133</v>
      </c>
      <c r="H5983" t="s">
        <v>89</v>
      </c>
      <c r="I5983" t="s">
        <v>21</v>
      </c>
      <c r="J5983" t="s">
        <v>25</v>
      </c>
      <c r="K5983">
        <v>161.96</v>
      </c>
      <c r="L5983">
        <v>2</v>
      </c>
      <c r="M5983">
        <v>0</v>
      </c>
      <c r="N5983">
        <v>45.348799999999997</v>
      </c>
      <c r="O5983" s="5">
        <f t="shared" si="93"/>
        <v>0.27999999999999997</v>
      </c>
    </row>
    <row r="5984" spans="1:15" x14ac:dyDescent="0.25">
      <c r="A5984" t="s">
        <v>917</v>
      </c>
      <c r="B5984" t="s">
        <v>38</v>
      </c>
      <c r="C5984" t="s">
        <v>88</v>
      </c>
      <c r="D5984" t="s">
        <v>17</v>
      </c>
      <c r="E5984" t="s">
        <v>471</v>
      </c>
      <c r="F5984" t="s">
        <v>131</v>
      </c>
      <c r="G5984">
        <v>74133</v>
      </c>
      <c r="H5984" t="s">
        <v>89</v>
      </c>
      <c r="I5984" t="s">
        <v>32</v>
      </c>
      <c r="J5984" t="s">
        <v>43</v>
      </c>
      <c r="K5984">
        <v>19.86</v>
      </c>
      <c r="L5984">
        <v>2</v>
      </c>
      <c r="M5984">
        <v>0</v>
      </c>
      <c r="N5984">
        <v>5.7594000000000003</v>
      </c>
      <c r="O5984" s="5">
        <f t="shared" si="93"/>
        <v>0.29000000000000004</v>
      </c>
    </row>
    <row r="5985" spans="1:15" x14ac:dyDescent="0.25">
      <c r="A5985" t="s">
        <v>652</v>
      </c>
      <c r="B5985" t="s">
        <v>38</v>
      </c>
      <c r="C5985" t="s">
        <v>16</v>
      </c>
      <c r="D5985" t="s">
        <v>17</v>
      </c>
      <c r="E5985" t="s">
        <v>110</v>
      </c>
      <c r="F5985" t="s">
        <v>94</v>
      </c>
      <c r="G5985">
        <v>10035</v>
      </c>
      <c r="H5985" t="s">
        <v>119</v>
      </c>
      <c r="I5985" t="s">
        <v>32</v>
      </c>
      <c r="J5985" t="s">
        <v>80</v>
      </c>
      <c r="K5985">
        <v>12.96</v>
      </c>
      <c r="L5985">
        <v>2</v>
      </c>
      <c r="M5985">
        <v>0</v>
      </c>
      <c r="N5985">
        <v>6.3503999999999996</v>
      </c>
      <c r="O5985" s="5">
        <f t="shared" si="93"/>
        <v>0.48999999999999994</v>
      </c>
    </row>
    <row r="5986" spans="1:15" x14ac:dyDescent="0.25">
      <c r="A5986" t="s">
        <v>642</v>
      </c>
      <c r="B5986" t="s">
        <v>15</v>
      </c>
      <c r="C5986" t="s">
        <v>16</v>
      </c>
      <c r="D5986" t="s">
        <v>17</v>
      </c>
      <c r="E5986" t="s">
        <v>73</v>
      </c>
      <c r="F5986" t="s">
        <v>70</v>
      </c>
      <c r="G5986">
        <v>19143</v>
      </c>
      <c r="H5986" t="s">
        <v>119</v>
      </c>
      <c r="I5986" t="s">
        <v>32</v>
      </c>
      <c r="J5986" t="s">
        <v>80</v>
      </c>
      <c r="K5986">
        <v>20.544</v>
      </c>
      <c r="L5986">
        <v>6</v>
      </c>
      <c r="M5986">
        <v>0.2</v>
      </c>
      <c r="N5986">
        <v>6.42</v>
      </c>
      <c r="O5986" s="5">
        <f t="shared" si="93"/>
        <v>0.3125</v>
      </c>
    </row>
    <row r="5987" spans="1:15" x14ac:dyDescent="0.25">
      <c r="A5987" t="s">
        <v>1105</v>
      </c>
      <c r="B5987" t="s">
        <v>38</v>
      </c>
      <c r="C5987" t="s">
        <v>16</v>
      </c>
      <c r="D5987" t="s">
        <v>17</v>
      </c>
      <c r="E5987" t="s">
        <v>407</v>
      </c>
      <c r="F5987" t="s">
        <v>117</v>
      </c>
      <c r="G5987">
        <v>39401</v>
      </c>
      <c r="H5987" t="s">
        <v>20</v>
      </c>
      <c r="I5987" t="s">
        <v>21</v>
      </c>
      <c r="J5987" t="s">
        <v>48</v>
      </c>
      <c r="K5987">
        <v>185.58</v>
      </c>
      <c r="L5987">
        <v>6</v>
      </c>
      <c r="M5987">
        <v>0</v>
      </c>
      <c r="N5987">
        <v>76.087800000000001</v>
      </c>
      <c r="O5987" s="5">
        <f t="shared" si="93"/>
        <v>0.41</v>
      </c>
    </row>
    <row r="5988" spans="1:15" x14ac:dyDescent="0.25">
      <c r="A5988" t="s">
        <v>1105</v>
      </c>
      <c r="B5988" t="s">
        <v>38</v>
      </c>
      <c r="C5988" t="s">
        <v>16</v>
      </c>
      <c r="D5988" t="s">
        <v>17</v>
      </c>
      <c r="E5988" t="s">
        <v>407</v>
      </c>
      <c r="F5988" t="s">
        <v>117</v>
      </c>
      <c r="G5988">
        <v>39401</v>
      </c>
      <c r="H5988" t="s">
        <v>20</v>
      </c>
      <c r="I5988" t="s">
        <v>32</v>
      </c>
      <c r="J5988" t="s">
        <v>64</v>
      </c>
      <c r="K5988">
        <v>77.56</v>
      </c>
      <c r="L5988">
        <v>2</v>
      </c>
      <c r="M5988">
        <v>0</v>
      </c>
      <c r="N5988">
        <v>35.677599999999998</v>
      </c>
      <c r="O5988" s="5">
        <f t="shared" si="93"/>
        <v>0.45999999999999996</v>
      </c>
    </row>
    <row r="5989" spans="1:15" x14ac:dyDescent="0.25">
      <c r="A5989" t="s">
        <v>1105</v>
      </c>
      <c r="B5989" t="s">
        <v>38</v>
      </c>
      <c r="C5989" t="s">
        <v>16</v>
      </c>
      <c r="D5989" t="s">
        <v>17</v>
      </c>
      <c r="E5989" t="s">
        <v>407</v>
      </c>
      <c r="F5989" t="s">
        <v>117</v>
      </c>
      <c r="G5989">
        <v>39401</v>
      </c>
      <c r="H5989" t="s">
        <v>20</v>
      </c>
      <c r="I5989" t="s">
        <v>32</v>
      </c>
      <c r="J5989" t="s">
        <v>43</v>
      </c>
      <c r="K5989">
        <v>87.92</v>
      </c>
      <c r="L5989">
        <v>4</v>
      </c>
      <c r="M5989">
        <v>0</v>
      </c>
      <c r="N5989">
        <v>0.87919999999999998</v>
      </c>
      <c r="O5989" s="5">
        <f t="shared" si="93"/>
        <v>0.01</v>
      </c>
    </row>
    <row r="5990" spans="1:15" x14ac:dyDescent="0.25">
      <c r="A5990" t="s">
        <v>1105</v>
      </c>
      <c r="B5990" t="s">
        <v>38</v>
      </c>
      <c r="C5990" t="s">
        <v>16</v>
      </c>
      <c r="D5990" t="s">
        <v>17</v>
      </c>
      <c r="E5990" t="s">
        <v>407</v>
      </c>
      <c r="F5990" t="s">
        <v>117</v>
      </c>
      <c r="G5990">
        <v>39401</v>
      </c>
      <c r="H5990" t="s">
        <v>20</v>
      </c>
      <c r="I5990" t="s">
        <v>32</v>
      </c>
      <c r="J5990" t="s">
        <v>80</v>
      </c>
      <c r="K5990">
        <v>245.94</v>
      </c>
      <c r="L5990">
        <v>6</v>
      </c>
      <c r="M5990">
        <v>0</v>
      </c>
      <c r="N5990">
        <v>120.5106</v>
      </c>
      <c r="O5990" s="5">
        <f t="shared" si="93"/>
        <v>0.49</v>
      </c>
    </row>
    <row r="5991" spans="1:15" x14ac:dyDescent="0.25">
      <c r="A5991" t="s">
        <v>1105</v>
      </c>
      <c r="B5991" t="s">
        <v>38</v>
      </c>
      <c r="C5991" t="s">
        <v>16</v>
      </c>
      <c r="D5991" t="s">
        <v>17</v>
      </c>
      <c r="E5991" t="s">
        <v>407</v>
      </c>
      <c r="F5991" t="s">
        <v>117</v>
      </c>
      <c r="G5991">
        <v>39401</v>
      </c>
      <c r="H5991" t="s">
        <v>20</v>
      </c>
      <c r="I5991" t="s">
        <v>32</v>
      </c>
      <c r="J5991" t="s">
        <v>64</v>
      </c>
      <c r="K5991">
        <v>8.6</v>
      </c>
      <c r="L5991">
        <v>1</v>
      </c>
      <c r="M5991">
        <v>0</v>
      </c>
      <c r="N5991">
        <v>4.0419999999999998</v>
      </c>
      <c r="O5991" s="5">
        <f t="shared" si="93"/>
        <v>0.47</v>
      </c>
    </row>
    <row r="5992" spans="1:15" x14ac:dyDescent="0.25">
      <c r="A5992" t="s">
        <v>1105</v>
      </c>
      <c r="B5992" t="s">
        <v>38</v>
      </c>
      <c r="C5992" t="s">
        <v>16</v>
      </c>
      <c r="D5992" t="s">
        <v>17</v>
      </c>
      <c r="E5992" t="s">
        <v>407</v>
      </c>
      <c r="F5992" t="s">
        <v>117</v>
      </c>
      <c r="G5992">
        <v>39401</v>
      </c>
      <c r="H5992" t="s">
        <v>20</v>
      </c>
      <c r="I5992" t="s">
        <v>21</v>
      </c>
      <c r="J5992" t="s">
        <v>22</v>
      </c>
      <c r="K5992">
        <v>504.9</v>
      </c>
      <c r="L5992">
        <v>5</v>
      </c>
      <c r="M5992">
        <v>0</v>
      </c>
      <c r="N5992">
        <v>126.22499999999999</v>
      </c>
      <c r="O5992" s="5">
        <f t="shared" si="93"/>
        <v>0.25</v>
      </c>
    </row>
    <row r="5993" spans="1:15" x14ac:dyDescent="0.25">
      <c r="A5993" t="s">
        <v>633</v>
      </c>
      <c r="B5993" t="s">
        <v>38</v>
      </c>
      <c r="C5993" t="s">
        <v>16</v>
      </c>
      <c r="D5993" t="s">
        <v>17</v>
      </c>
      <c r="E5993" t="s">
        <v>26</v>
      </c>
      <c r="F5993" t="s">
        <v>27</v>
      </c>
      <c r="G5993">
        <v>90049</v>
      </c>
      <c r="H5993" t="s">
        <v>31</v>
      </c>
      <c r="I5993" t="s">
        <v>32</v>
      </c>
      <c r="J5993" t="s">
        <v>64</v>
      </c>
      <c r="K5993">
        <v>2357.4879999999998</v>
      </c>
      <c r="L5993">
        <v>7</v>
      </c>
      <c r="M5993">
        <v>0.2</v>
      </c>
      <c r="N5993">
        <v>884.05799999999999</v>
      </c>
      <c r="O5993" s="5">
        <f t="shared" si="93"/>
        <v>0.375</v>
      </c>
    </row>
    <row r="5994" spans="1:15" x14ac:dyDescent="0.25">
      <c r="A5994" t="s">
        <v>633</v>
      </c>
      <c r="B5994" t="s">
        <v>38</v>
      </c>
      <c r="C5994" t="s">
        <v>16</v>
      </c>
      <c r="D5994" t="s">
        <v>17</v>
      </c>
      <c r="E5994" t="s">
        <v>26</v>
      </c>
      <c r="F5994" t="s">
        <v>27</v>
      </c>
      <c r="G5994">
        <v>90049</v>
      </c>
      <c r="H5994" t="s">
        <v>31</v>
      </c>
      <c r="I5994" t="s">
        <v>58</v>
      </c>
      <c r="J5994" t="s">
        <v>59</v>
      </c>
      <c r="K5994">
        <v>369.54399999999998</v>
      </c>
      <c r="L5994">
        <v>7</v>
      </c>
      <c r="M5994">
        <v>0.2</v>
      </c>
      <c r="N5994">
        <v>32.335099999999997</v>
      </c>
      <c r="O5994" s="5">
        <f t="shared" si="93"/>
        <v>8.7499999999999994E-2</v>
      </c>
    </row>
    <row r="5995" spans="1:15" x14ac:dyDescent="0.25">
      <c r="A5995" t="s">
        <v>633</v>
      </c>
      <c r="B5995" t="s">
        <v>38</v>
      </c>
      <c r="C5995" t="s">
        <v>16</v>
      </c>
      <c r="D5995" t="s">
        <v>17</v>
      </c>
      <c r="E5995" t="s">
        <v>26</v>
      </c>
      <c r="F5995" t="s">
        <v>27</v>
      </c>
      <c r="G5995">
        <v>90049</v>
      </c>
      <c r="H5995" t="s">
        <v>31</v>
      </c>
      <c r="I5995" t="s">
        <v>21</v>
      </c>
      <c r="J5995" t="s">
        <v>25</v>
      </c>
      <c r="K5995">
        <v>184.75200000000001</v>
      </c>
      <c r="L5995">
        <v>3</v>
      </c>
      <c r="M5995">
        <v>0.2</v>
      </c>
      <c r="N5995">
        <v>-20.784600000000001</v>
      </c>
      <c r="O5995" s="5">
        <f t="shared" si="93"/>
        <v>-0.1125</v>
      </c>
    </row>
    <row r="5996" spans="1:15" x14ac:dyDescent="0.25">
      <c r="A5996" t="s">
        <v>670</v>
      </c>
      <c r="B5996" t="s">
        <v>578</v>
      </c>
      <c r="C5996" t="s">
        <v>30</v>
      </c>
      <c r="D5996" t="s">
        <v>17</v>
      </c>
      <c r="E5996" t="s">
        <v>162</v>
      </c>
      <c r="F5996" t="s">
        <v>124</v>
      </c>
      <c r="G5996">
        <v>43229</v>
      </c>
      <c r="H5996" t="s">
        <v>119</v>
      </c>
      <c r="I5996" t="s">
        <v>32</v>
      </c>
      <c r="J5996" t="s">
        <v>43</v>
      </c>
      <c r="K5996">
        <v>64.959999999999994</v>
      </c>
      <c r="L5996">
        <v>5</v>
      </c>
      <c r="M5996">
        <v>0.2</v>
      </c>
      <c r="N5996">
        <v>-4.0599999999999996</v>
      </c>
      <c r="O5996" s="5">
        <f t="shared" si="93"/>
        <v>-6.25E-2</v>
      </c>
    </row>
    <row r="5997" spans="1:15" x14ac:dyDescent="0.25">
      <c r="A5997" t="s">
        <v>670</v>
      </c>
      <c r="B5997" t="s">
        <v>578</v>
      </c>
      <c r="C5997" t="s">
        <v>30</v>
      </c>
      <c r="D5997" t="s">
        <v>17</v>
      </c>
      <c r="E5997" t="s">
        <v>162</v>
      </c>
      <c r="F5997" t="s">
        <v>124</v>
      </c>
      <c r="G5997">
        <v>43229</v>
      </c>
      <c r="H5997" t="s">
        <v>119</v>
      </c>
      <c r="I5997" t="s">
        <v>32</v>
      </c>
      <c r="J5997" t="s">
        <v>334</v>
      </c>
      <c r="K5997">
        <v>13.52</v>
      </c>
      <c r="L5997">
        <v>2</v>
      </c>
      <c r="M5997">
        <v>0.2</v>
      </c>
      <c r="N5997">
        <v>1.69</v>
      </c>
      <c r="O5997" s="5">
        <f t="shared" si="93"/>
        <v>0.125</v>
      </c>
    </row>
    <row r="5998" spans="1:15" x14ac:dyDescent="0.25">
      <c r="A5998" t="s">
        <v>670</v>
      </c>
      <c r="B5998" t="s">
        <v>578</v>
      </c>
      <c r="C5998" t="s">
        <v>30</v>
      </c>
      <c r="D5998" t="s">
        <v>17</v>
      </c>
      <c r="E5998" t="s">
        <v>162</v>
      </c>
      <c r="F5998" t="s">
        <v>124</v>
      </c>
      <c r="G5998">
        <v>43229</v>
      </c>
      <c r="H5998" t="s">
        <v>119</v>
      </c>
      <c r="I5998" t="s">
        <v>21</v>
      </c>
      <c r="J5998" t="s">
        <v>25</v>
      </c>
      <c r="K5998">
        <v>458.43</v>
      </c>
      <c r="L5998">
        <v>5</v>
      </c>
      <c r="M5998">
        <v>0.3</v>
      </c>
      <c r="N5998">
        <v>-137.529</v>
      </c>
      <c r="O5998" s="5">
        <f t="shared" si="93"/>
        <v>-0.3</v>
      </c>
    </row>
    <row r="5999" spans="1:15" x14ac:dyDescent="0.25">
      <c r="A5999" t="s">
        <v>670</v>
      </c>
      <c r="B5999" t="s">
        <v>578</v>
      </c>
      <c r="C5999" t="s">
        <v>30</v>
      </c>
      <c r="D5999" t="s">
        <v>17</v>
      </c>
      <c r="E5999" t="s">
        <v>162</v>
      </c>
      <c r="F5999" t="s">
        <v>124</v>
      </c>
      <c r="G5999">
        <v>43229</v>
      </c>
      <c r="H5999" t="s">
        <v>119</v>
      </c>
      <c r="I5999" t="s">
        <v>32</v>
      </c>
      <c r="J5999" t="s">
        <v>68</v>
      </c>
      <c r="K5999">
        <v>387.13600000000002</v>
      </c>
      <c r="L5999">
        <v>4</v>
      </c>
      <c r="M5999">
        <v>0.2</v>
      </c>
      <c r="N5999">
        <v>24.196000000000002</v>
      </c>
      <c r="O5999" s="5">
        <f t="shared" si="93"/>
        <v>6.25E-2</v>
      </c>
    </row>
    <row r="6000" spans="1:15" x14ac:dyDescent="0.25">
      <c r="A6000" t="s">
        <v>670</v>
      </c>
      <c r="B6000" t="s">
        <v>578</v>
      </c>
      <c r="C6000" t="s">
        <v>30</v>
      </c>
      <c r="D6000" t="s">
        <v>17</v>
      </c>
      <c r="E6000" t="s">
        <v>162</v>
      </c>
      <c r="F6000" t="s">
        <v>124</v>
      </c>
      <c r="G6000">
        <v>43229</v>
      </c>
      <c r="H6000" t="s">
        <v>119</v>
      </c>
      <c r="I6000" t="s">
        <v>21</v>
      </c>
      <c r="J6000" t="s">
        <v>39</v>
      </c>
      <c r="K6000">
        <v>328.59</v>
      </c>
      <c r="L6000">
        <v>3</v>
      </c>
      <c r="M6000">
        <v>0.4</v>
      </c>
      <c r="N6000">
        <v>-147.8655</v>
      </c>
      <c r="O6000" s="5">
        <f t="shared" si="93"/>
        <v>-0.45</v>
      </c>
    </row>
    <row r="6001" spans="1:15" x14ac:dyDescent="0.25">
      <c r="A6001" t="s">
        <v>1158</v>
      </c>
      <c r="B6001" t="s">
        <v>38</v>
      </c>
      <c r="C6001" t="s">
        <v>30</v>
      </c>
      <c r="D6001" t="s">
        <v>17</v>
      </c>
      <c r="E6001" t="s">
        <v>212</v>
      </c>
      <c r="F6001" t="s">
        <v>75</v>
      </c>
      <c r="G6001">
        <v>83605</v>
      </c>
      <c r="H6001" t="s">
        <v>31</v>
      </c>
      <c r="I6001" t="s">
        <v>21</v>
      </c>
      <c r="J6001" t="s">
        <v>25</v>
      </c>
      <c r="K6001">
        <v>338.35199999999998</v>
      </c>
      <c r="L6001">
        <v>3</v>
      </c>
      <c r="M6001">
        <v>0.2</v>
      </c>
      <c r="N6001">
        <v>4.2294</v>
      </c>
      <c r="O6001" s="5">
        <f t="shared" si="93"/>
        <v>1.2500000000000001E-2</v>
      </c>
    </row>
    <row r="6002" spans="1:15" x14ac:dyDescent="0.25">
      <c r="A6002" t="s">
        <v>1158</v>
      </c>
      <c r="B6002" t="s">
        <v>38</v>
      </c>
      <c r="C6002" t="s">
        <v>30</v>
      </c>
      <c r="D6002" t="s">
        <v>17</v>
      </c>
      <c r="E6002" t="s">
        <v>212</v>
      </c>
      <c r="F6002" t="s">
        <v>75</v>
      </c>
      <c r="G6002">
        <v>83605</v>
      </c>
      <c r="H6002" t="s">
        <v>31</v>
      </c>
      <c r="I6002" t="s">
        <v>32</v>
      </c>
      <c r="J6002" t="s">
        <v>80</v>
      </c>
      <c r="K6002">
        <v>25.92</v>
      </c>
      <c r="L6002">
        <v>4</v>
      </c>
      <c r="M6002">
        <v>0</v>
      </c>
      <c r="N6002">
        <v>12.441599999999999</v>
      </c>
      <c r="O6002" s="5">
        <f t="shared" si="93"/>
        <v>0.47999999999999993</v>
      </c>
    </row>
    <row r="6003" spans="1:15" x14ac:dyDescent="0.25">
      <c r="A6003" t="s">
        <v>1158</v>
      </c>
      <c r="B6003" t="s">
        <v>38</v>
      </c>
      <c r="C6003" t="s">
        <v>30</v>
      </c>
      <c r="D6003" t="s">
        <v>17</v>
      </c>
      <c r="E6003" t="s">
        <v>212</v>
      </c>
      <c r="F6003" t="s">
        <v>75</v>
      </c>
      <c r="G6003">
        <v>83605</v>
      </c>
      <c r="H6003" t="s">
        <v>31</v>
      </c>
      <c r="I6003" t="s">
        <v>32</v>
      </c>
      <c r="J6003" t="s">
        <v>80</v>
      </c>
      <c r="K6003">
        <v>91.36</v>
      </c>
      <c r="L6003">
        <v>4</v>
      </c>
      <c r="M6003">
        <v>0</v>
      </c>
      <c r="N6003">
        <v>42.025599999999997</v>
      </c>
      <c r="O6003" s="5">
        <f t="shared" si="93"/>
        <v>0.45999999999999996</v>
      </c>
    </row>
    <row r="6004" spans="1:15" x14ac:dyDescent="0.25">
      <c r="A6004" t="s">
        <v>674</v>
      </c>
      <c r="B6004" t="s">
        <v>38</v>
      </c>
      <c r="C6004" t="s">
        <v>30</v>
      </c>
      <c r="D6004" t="s">
        <v>17</v>
      </c>
      <c r="E6004" t="s">
        <v>170</v>
      </c>
      <c r="F6004" t="s">
        <v>28</v>
      </c>
      <c r="G6004">
        <v>85023</v>
      </c>
      <c r="H6004" t="s">
        <v>31</v>
      </c>
      <c r="I6004" t="s">
        <v>21</v>
      </c>
      <c r="J6004" t="s">
        <v>48</v>
      </c>
      <c r="K6004">
        <v>87.96</v>
      </c>
      <c r="L6004">
        <v>3</v>
      </c>
      <c r="M6004">
        <v>0.2</v>
      </c>
      <c r="N6004">
        <v>7.6965000000000003</v>
      </c>
      <c r="O6004" s="5">
        <f t="shared" si="93"/>
        <v>8.7500000000000008E-2</v>
      </c>
    </row>
    <row r="6005" spans="1:15" x14ac:dyDescent="0.25">
      <c r="A6005" t="s">
        <v>674</v>
      </c>
      <c r="B6005" t="s">
        <v>38</v>
      </c>
      <c r="C6005" t="s">
        <v>30</v>
      </c>
      <c r="D6005" t="s">
        <v>17</v>
      </c>
      <c r="E6005" t="s">
        <v>170</v>
      </c>
      <c r="F6005" t="s">
        <v>28</v>
      </c>
      <c r="G6005">
        <v>85023</v>
      </c>
      <c r="H6005" t="s">
        <v>31</v>
      </c>
      <c r="I6005" t="s">
        <v>32</v>
      </c>
      <c r="J6005" t="s">
        <v>64</v>
      </c>
      <c r="K6005">
        <v>5.2140000000000004</v>
      </c>
      <c r="L6005">
        <v>2</v>
      </c>
      <c r="M6005">
        <v>0.7</v>
      </c>
      <c r="N6005">
        <v>-4.1711999999999998</v>
      </c>
      <c r="O6005" s="5">
        <f t="shared" si="93"/>
        <v>-0.79999999999999993</v>
      </c>
    </row>
    <row r="6006" spans="1:15" x14ac:dyDescent="0.25">
      <c r="A6006" t="s">
        <v>738</v>
      </c>
      <c r="B6006" t="s">
        <v>38</v>
      </c>
      <c r="C6006" t="s">
        <v>16</v>
      </c>
      <c r="D6006" t="s">
        <v>17</v>
      </c>
      <c r="E6006" t="s">
        <v>275</v>
      </c>
      <c r="F6006" t="s">
        <v>35</v>
      </c>
      <c r="G6006">
        <v>33142</v>
      </c>
      <c r="H6006" t="s">
        <v>20</v>
      </c>
      <c r="I6006" t="s">
        <v>32</v>
      </c>
      <c r="J6006" t="s">
        <v>64</v>
      </c>
      <c r="K6006">
        <v>12.294</v>
      </c>
      <c r="L6006">
        <v>1</v>
      </c>
      <c r="M6006">
        <v>0.7</v>
      </c>
      <c r="N6006">
        <v>-8.6058000000000003</v>
      </c>
      <c r="O6006" s="5">
        <f t="shared" si="93"/>
        <v>-0.7</v>
      </c>
    </row>
    <row r="6007" spans="1:15" x14ac:dyDescent="0.25">
      <c r="A6007" t="s">
        <v>633</v>
      </c>
      <c r="B6007" t="s">
        <v>38</v>
      </c>
      <c r="C6007" t="s">
        <v>16</v>
      </c>
      <c r="D6007" t="s">
        <v>17</v>
      </c>
      <c r="E6007" t="s">
        <v>26</v>
      </c>
      <c r="F6007" t="s">
        <v>27</v>
      </c>
      <c r="G6007">
        <v>90004</v>
      </c>
      <c r="H6007" t="s">
        <v>31</v>
      </c>
      <c r="I6007" t="s">
        <v>21</v>
      </c>
      <c r="J6007" t="s">
        <v>48</v>
      </c>
      <c r="K6007">
        <v>19.760000000000002</v>
      </c>
      <c r="L6007">
        <v>4</v>
      </c>
      <c r="M6007">
        <v>0</v>
      </c>
      <c r="N6007">
        <v>8.2992000000000008</v>
      </c>
      <c r="O6007" s="5">
        <f t="shared" si="93"/>
        <v>0.42</v>
      </c>
    </row>
    <row r="6008" spans="1:15" x14ac:dyDescent="0.25">
      <c r="A6008" t="s">
        <v>653</v>
      </c>
      <c r="B6008" t="s">
        <v>38</v>
      </c>
      <c r="C6008" t="s">
        <v>16</v>
      </c>
      <c r="D6008" t="s">
        <v>17</v>
      </c>
      <c r="E6008" t="s">
        <v>113</v>
      </c>
      <c r="F6008" t="s">
        <v>94</v>
      </c>
      <c r="G6008">
        <v>12180</v>
      </c>
      <c r="H6008" t="s">
        <v>119</v>
      </c>
      <c r="I6008" t="s">
        <v>21</v>
      </c>
      <c r="J6008" t="s">
        <v>25</v>
      </c>
      <c r="K6008">
        <v>109.764</v>
      </c>
      <c r="L6008">
        <v>2</v>
      </c>
      <c r="M6008">
        <v>0.1</v>
      </c>
      <c r="N6008">
        <v>8.5372000000000003</v>
      </c>
      <c r="O6008" s="5">
        <f t="shared" si="93"/>
        <v>7.7777777777777779E-2</v>
      </c>
    </row>
    <row r="6009" spans="1:15" x14ac:dyDescent="0.25">
      <c r="A6009" t="s">
        <v>878</v>
      </c>
      <c r="B6009" t="s">
        <v>38</v>
      </c>
      <c r="C6009" t="s">
        <v>30</v>
      </c>
      <c r="D6009" t="s">
        <v>17</v>
      </c>
      <c r="E6009" t="s">
        <v>436</v>
      </c>
      <c r="F6009" t="s">
        <v>108</v>
      </c>
      <c r="G6009">
        <v>2740</v>
      </c>
      <c r="H6009" t="s">
        <v>119</v>
      </c>
      <c r="I6009" t="s">
        <v>58</v>
      </c>
      <c r="J6009" t="s">
        <v>59</v>
      </c>
      <c r="K6009">
        <v>128.85</v>
      </c>
      <c r="L6009">
        <v>3</v>
      </c>
      <c r="M6009">
        <v>0</v>
      </c>
      <c r="N6009">
        <v>3.8654999999999999</v>
      </c>
      <c r="O6009" s="5">
        <f t="shared" si="93"/>
        <v>3.0000000000000002E-2</v>
      </c>
    </row>
    <row r="6010" spans="1:15" x14ac:dyDescent="0.25">
      <c r="A6010" t="s">
        <v>933</v>
      </c>
      <c r="B6010" t="s">
        <v>155</v>
      </c>
      <c r="C6010" t="s">
        <v>30</v>
      </c>
      <c r="D6010" t="s">
        <v>17</v>
      </c>
      <c r="E6010" t="s">
        <v>353</v>
      </c>
      <c r="F6010" t="s">
        <v>111</v>
      </c>
      <c r="G6010">
        <v>29501</v>
      </c>
      <c r="H6010" t="s">
        <v>20</v>
      </c>
      <c r="I6010" t="s">
        <v>21</v>
      </c>
      <c r="J6010" t="s">
        <v>48</v>
      </c>
      <c r="K6010">
        <v>127.95</v>
      </c>
      <c r="L6010">
        <v>3</v>
      </c>
      <c r="M6010">
        <v>0</v>
      </c>
      <c r="N6010">
        <v>21.7515</v>
      </c>
      <c r="O6010" s="5">
        <f t="shared" si="93"/>
        <v>0.16999999999999998</v>
      </c>
    </row>
    <row r="6011" spans="1:15" x14ac:dyDescent="0.25">
      <c r="A6011" t="s">
        <v>633</v>
      </c>
      <c r="B6011" t="s">
        <v>38</v>
      </c>
      <c r="C6011" t="s">
        <v>16</v>
      </c>
      <c r="D6011" t="s">
        <v>17</v>
      </c>
      <c r="E6011" t="s">
        <v>26</v>
      </c>
      <c r="F6011" t="s">
        <v>27</v>
      </c>
      <c r="G6011">
        <v>90049</v>
      </c>
      <c r="H6011" t="s">
        <v>31</v>
      </c>
      <c r="I6011" t="s">
        <v>32</v>
      </c>
      <c r="J6011" t="s">
        <v>80</v>
      </c>
      <c r="K6011">
        <v>68.52</v>
      </c>
      <c r="L6011">
        <v>3</v>
      </c>
      <c r="M6011">
        <v>0</v>
      </c>
      <c r="N6011">
        <v>31.519200000000001</v>
      </c>
      <c r="O6011" s="5">
        <f t="shared" si="93"/>
        <v>0.46</v>
      </c>
    </row>
    <row r="6012" spans="1:15" x14ac:dyDescent="0.25">
      <c r="A6012" t="s">
        <v>633</v>
      </c>
      <c r="B6012" t="s">
        <v>38</v>
      </c>
      <c r="C6012" t="s">
        <v>16</v>
      </c>
      <c r="D6012" t="s">
        <v>17</v>
      </c>
      <c r="E6012" t="s">
        <v>26</v>
      </c>
      <c r="F6012" t="s">
        <v>27</v>
      </c>
      <c r="G6012">
        <v>90049</v>
      </c>
      <c r="H6012" t="s">
        <v>31</v>
      </c>
      <c r="I6012" t="s">
        <v>32</v>
      </c>
      <c r="J6012" t="s">
        <v>43</v>
      </c>
      <c r="K6012">
        <v>74.94</v>
      </c>
      <c r="L6012">
        <v>3</v>
      </c>
      <c r="M6012">
        <v>0</v>
      </c>
      <c r="N6012">
        <v>14.2386</v>
      </c>
      <c r="O6012" s="5">
        <f t="shared" si="93"/>
        <v>0.19</v>
      </c>
    </row>
    <row r="6013" spans="1:15" x14ac:dyDescent="0.25">
      <c r="A6013" t="s">
        <v>633</v>
      </c>
      <c r="B6013" t="s">
        <v>38</v>
      </c>
      <c r="C6013" t="s">
        <v>16</v>
      </c>
      <c r="D6013" t="s">
        <v>17</v>
      </c>
      <c r="E6013" t="s">
        <v>26</v>
      </c>
      <c r="F6013" t="s">
        <v>27</v>
      </c>
      <c r="G6013">
        <v>90049</v>
      </c>
      <c r="H6013" t="s">
        <v>31</v>
      </c>
      <c r="I6013" t="s">
        <v>58</v>
      </c>
      <c r="J6013" t="s">
        <v>371</v>
      </c>
      <c r="K6013">
        <v>2548.56</v>
      </c>
      <c r="L6013">
        <v>6</v>
      </c>
      <c r="M6013">
        <v>0.2</v>
      </c>
      <c r="N6013">
        <v>286.71300000000002</v>
      </c>
      <c r="O6013" s="5">
        <f t="shared" si="93"/>
        <v>0.11250000000000002</v>
      </c>
    </row>
    <row r="6014" spans="1:15" x14ac:dyDescent="0.25">
      <c r="A6014" t="s">
        <v>633</v>
      </c>
      <c r="B6014" t="s">
        <v>38</v>
      </c>
      <c r="C6014" t="s">
        <v>16</v>
      </c>
      <c r="D6014" t="s">
        <v>17</v>
      </c>
      <c r="E6014" t="s">
        <v>26</v>
      </c>
      <c r="F6014" t="s">
        <v>27</v>
      </c>
      <c r="G6014">
        <v>90049</v>
      </c>
      <c r="H6014" t="s">
        <v>31</v>
      </c>
      <c r="I6014" t="s">
        <v>32</v>
      </c>
      <c r="J6014" t="s">
        <v>143</v>
      </c>
      <c r="K6014">
        <v>271.44</v>
      </c>
      <c r="L6014">
        <v>3</v>
      </c>
      <c r="M6014">
        <v>0</v>
      </c>
      <c r="N6014">
        <v>122.148</v>
      </c>
      <c r="O6014" s="5">
        <f t="shared" si="93"/>
        <v>0.45</v>
      </c>
    </row>
    <row r="6015" spans="1:15" x14ac:dyDescent="0.25">
      <c r="A6015" t="s">
        <v>633</v>
      </c>
      <c r="B6015" t="s">
        <v>38</v>
      </c>
      <c r="C6015" t="s">
        <v>16</v>
      </c>
      <c r="D6015" t="s">
        <v>17</v>
      </c>
      <c r="E6015" t="s">
        <v>26</v>
      </c>
      <c r="F6015" t="s">
        <v>27</v>
      </c>
      <c r="G6015">
        <v>90049</v>
      </c>
      <c r="H6015" t="s">
        <v>31</v>
      </c>
      <c r="I6015" t="s">
        <v>58</v>
      </c>
      <c r="J6015" t="s">
        <v>59</v>
      </c>
      <c r="K6015">
        <v>287.88</v>
      </c>
      <c r="L6015">
        <v>3</v>
      </c>
      <c r="M6015">
        <v>0.2</v>
      </c>
      <c r="N6015">
        <v>35.984999999999999</v>
      </c>
      <c r="O6015" s="5">
        <f t="shared" si="93"/>
        <v>0.125</v>
      </c>
    </row>
    <row r="6016" spans="1:15" x14ac:dyDescent="0.25">
      <c r="A6016" t="s">
        <v>633</v>
      </c>
      <c r="B6016" t="s">
        <v>155</v>
      </c>
      <c r="C6016" t="s">
        <v>88</v>
      </c>
      <c r="D6016" t="s">
        <v>17</v>
      </c>
      <c r="E6016" t="s">
        <v>26</v>
      </c>
      <c r="F6016" t="s">
        <v>27</v>
      </c>
      <c r="G6016">
        <v>90008</v>
      </c>
      <c r="H6016" t="s">
        <v>31</v>
      </c>
      <c r="I6016" t="s">
        <v>32</v>
      </c>
      <c r="J6016" t="s">
        <v>80</v>
      </c>
      <c r="K6016">
        <v>14.9</v>
      </c>
      <c r="L6016">
        <v>5</v>
      </c>
      <c r="M6016">
        <v>0</v>
      </c>
      <c r="N6016">
        <v>7.1520000000000001</v>
      </c>
      <c r="O6016" s="5">
        <f t="shared" si="93"/>
        <v>0.48</v>
      </c>
    </row>
    <row r="6017" spans="1:15" x14ac:dyDescent="0.25">
      <c r="A6017" t="s">
        <v>633</v>
      </c>
      <c r="B6017" t="s">
        <v>155</v>
      </c>
      <c r="C6017" t="s">
        <v>88</v>
      </c>
      <c r="D6017" t="s">
        <v>17</v>
      </c>
      <c r="E6017" t="s">
        <v>26</v>
      </c>
      <c r="F6017" t="s">
        <v>27</v>
      </c>
      <c r="G6017">
        <v>90008</v>
      </c>
      <c r="H6017" t="s">
        <v>31</v>
      </c>
      <c r="I6017" t="s">
        <v>58</v>
      </c>
      <c r="J6017" t="s">
        <v>59</v>
      </c>
      <c r="K6017">
        <v>4158.9120000000003</v>
      </c>
      <c r="L6017">
        <v>8</v>
      </c>
      <c r="M6017">
        <v>0.2</v>
      </c>
      <c r="N6017">
        <v>363.90480000000002</v>
      </c>
      <c r="O6017" s="5">
        <f t="shared" si="93"/>
        <v>8.7499999999999994E-2</v>
      </c>
    </row>
    <row r="6018" spans="1:15" x14ac:dyDescent="0.25">
      <c r="A6018" t="s">
        <v>633</v>
      </c>
      <c r="B6018" t="s">
        <v>38</v>
      </c>
      <c r="C6018" t="s">
        <v>30</v>
      </c>
      <c r="D6018" t="s">
        <v>17</v>
      </c>
      <c r="E6018" t="s">
        <v>26</v>
      </c>
      <c r="F6018" t="s">
        <v>27</v>
      </c>
      <c r="G6018">
        <v>90049</v>
      </c>
      <c r="H6018" t="s">
        <v>31</v>
      </c>
      <c r="I6018" t="s">
        <v>21</v>
      </c>
      <c r="J6018" t="s">
        <v>48</v>
      </c>
      <c r="K6018">
        <v>91.96</v>
      </c>
      <c r="L6018">
        <v>2</v>
      </c>
      <c r="M6018">
        <v>0</v>
      </c>
      <c r="N6018">
        <v>15.6332</v>
      </c>
      <c r="O6018" s="5">
        <f t="shared" si="93"/>
        <v>0.17</v>
      </c>
    </row>
    <row r="6019" spans="1:15" x14ac:dyDescent="0.25">
      <c r="A6019" t="s">
        <v>633</v>
      </c>
      <c r="B6019" t="s">
        <v>38</v>
      </c>
      <c r="C6019" t="s">
        <v>30</v>
      </c>
      <c r="D6019" t="s">
        <v>17</v>
      </c>
      <c r="E6019" t="s">
        <v>26</v>
      </c>
      <c r="F6019" t="s">
        <v>27</v>
      </c>
      <c r="G6019">
        <v>90049</v>
      </c>
      <c r="H6019" t="s">
        <v>31</v>
      </c>
      <c r="I6019" t="s">
        <v>21</v>
      </c>
      <c r="J6019" t="s">
        <v>48</v>
      </c>
      <c r="K6019">
        <v>33.11</v>
      </c>
      <c r="L6019">
        <v>7</v>
      </c>
      <c r="M6019">
        <v>0</v>
      </c>
      <c r="N6019">
        <v>12.9129</v>
      </c>
      <c r="O6019" s="5">
        <f t="shared" si="93"/>
        <v>0.39</v>
      </c>
    </row>
    <row r="6020" spans="1:15" x14ac:dyDescent="0.25">
      <c r="A6020" t="s">
        <v>633</v>
      </c>
      <c r="B6020" t="s">
        <v>38</v>
      </c>
      <c r="C6020" t="s">
        <v>30</v>
      </c>
      <c r="D6020" t="s">
        <v>17</v>
      </c>
      <c r="E6020" t="s">
        <v>26</v>
      </c>
      <c r="F6020" t="s">
        <v>27</v>
      </c>
      <c r="G6020">
        <v>90049</v>
      </c>
      <c r="H6020" t="s">
        <v>31</v>
      </c>
      <c r="I6020" t="s">
        <v>32</v>
      </c>
      <c r="J6020" t="s">
        <v>80</v>
      </c>
      <c r="K6020">
        <v>19.440000000000001</v>
      </c>
      <c r="L6020">
        <v>3</v>
      </c>
      <c r="M6020">
        <v>0</v>
      </c>
      <c r="N6020">
        <v>9.3312000000000008</v>
      </c>
      <c r="O6020" s="5">
        <f t="shared" ref="O6020:O6083" si="94">N6020/K6020</f>
        <v>0.48000000000000004</v>
      </c>
    </row>
    <row r="6021" spans="1:15" x14ac:dyDescent="0.25">
      <c r="A6021" t="s">
        <v>633</v>
      </c>
      <c r="B6021" t="s">
        <v>38</v>
      </c>
      <c r="C6021" t="s">
        <v>30</v>
      </c>
      <c r="D6021" t="s">
        <v>17</v>
      </c>
      <c r="E6021" t="s">
        <v>26</v>
      </c>
      <c r="F6021" t="s">
        <v>27</v>
      </c>
      <c r="G6021">
        <v>90049</v>
      </c>
      <c r="H6021" t="s">
        <v>31</v>
      </c>
      <c r="I6021" t="s">
        <v>32</v>
      </c>
      <c r="J6021" t="s">
        <v>80</v>
      </c>
      <c r="K6021">
        <v>55.48</v>
      </c>
      <c r="L6021">
        <v>1</v>
      </c>
      <c r="M6021">
        <v>0</v>
      </c>
      <c r="N6021">
        <v>26.630400000000002</v>
      </c>
      <c r="O6021" s="5">
        <f t="shared" si="94"/>
        <v>0.48000000000000004</v>
      </c>
    </row>
    <row r="6022" spans="1:15" x14ac:dyDescent="0.25">
      <c r="A6022" t="s">
        <v>670</v>
      </c>
      <c r="B6022" t="s">
        <v>15</v>
      </c>
      <c r="C6022" t="s">
        <v>16</v>
      </c>
      <c r="D6022" t="s">
        <v>17</v>
      </c>
      <c r="E6022" t="s">
        <v>162</v>
      </c>
      <c r="F6022" t="s">
        <v>124</v>
      </c>
      <c r="G6022">
        <v>43229</v>
      </c>
      <c r="H6022" t="s">
        <v>119</v>
      </c>
      <c r="I6022" t="s">
        <v>32</v>
      </c>
      <c r="J6022" t="s">
        <v>68</v>
      </c>
      <c r="K6022">
        <v>91.92</v>
      </c>
      <c r="L6022">
        <v>5</v>
      </c>
      <c r="M6022">
        <v>0.2</v>
      </c>
      <c r="N6022">
        <v>11.49</v>
      </c>
      <c r="O6022" s="5">
        <f t="shared" si="94"/>
        <v>0.125</v>
      </c>
    </row>
    <row r="6023" spans="1:15" x14ac:dyDescent="0.25">
      <c r="A6023" t="s">
        <v>1159</v>
      </c>
      <c r="B6023" t="s">
        <v>578</v>
      </c>
      <c r="C6023" t="s">
        <v>16</v>
      </c>
      <c r="D6023" t="s">
        <v>17</v>
      </c>
      <c r="E6023" t="s">
        <v>445</v>
      </c>
      <c r="F6023" t="s">
        <v>97</v>
      </c>
      <c r="G6023">
        <v>70065</v>
      </c>
      <c r="H6023" t="s">
        <v>20</v>
      </c>
      <c r="I6023" t="s">
        <v>32</v>
      </c>
      <c r="J6023" t="s">
        <v>68</v>
      </c>
      <c r="K6023">
        <v>17.34</v>
      </c>
      <c r="L6023">
        <v>2</v>
      </c>
      <c r="M6023">
        <v>0</v>
      </c>
      <c r="N6023">
        <v>4.6818</v>
      </c>
      <c r="O6023" s="5">
        <f t="shared" si="94"/>
        <v>0.27</v>
      </c>
    </row>
    <row r="6024" spans="1:15" x14ac:dyDescent="0.25">
      <c r="A6024" t="s">
        <v>1159</v>
      </c>
      <c r="B6024" t="s">
        <v>578</v>
      </c>
      <c r="C6024" t="s">
        <v>16</v>
      </c>
      <c r="D6024" t="s">
        <v>17</v>
      </c>
      <c r="E6024" t="s">
        <v>445</v>
      </c>
      <c r="F6024" t="s">
        <v>97</v>
      </c>
      <c r="G6024">
        <v>70065</v>
      </c>
      <c r="H6024" t="s">
        <v>20</v>
      </c>
      <c r="I6024" t="s">
        <v>58</v>
      </c>
      <c r="J6024" t="s">
        <v>129</v>
      </c>
      <c r="K6024">
        <v>71.98</v>
      </c>
      <c r="L6024">
        <v>2</v>
      </c>
      <c r="M6024">
        <v>0</v>
      </c>
      <c r="N6024">
        <v>15.1158</v>
      </c>
      <c r="O6024" s="5">
        <f t="shared" si="94"/>
        <v>0.21</v>
      </c>
    </row>
    <row r="6025" spans="1:15" x14ac:dyDescent="0.25">
      <c r="A6025" t="s">
        <v>1142</v>
      </c>
      <c r="B6025" t="s">
        <v>38</v>
      </c>
      <c r="C6025" t="s">
        <v>16</v>
      </c>
      <c r="D6025" t="s">
        <v>17</v>
      </c>
      <c r="E6025" t="s">
        <v>227</v>
      </c>
      <c r="F6025" t="s">
        <v>50</v>
      </c>
      <c r="G6025">
        <v>75104</v>
      </c>
      <c r="H6025" t="s">
        <v>89</v>
      </c>
      <c r="I6025" t="s">
        <v>32</v>
      </c>
      <c r="J6025" t="s">
        <v>143</v>
      </c>
      <c r="K6025">
        <v>7.08</v>
      </c>
      <c r="L6025">
        <v>3</v>
      </c>
      <c r="M6025">
        <v>0.2</v>
      </c>
      <c r="N6025">
        <v>2.4780000000000002</v>
      </c>
      <c r="O6025" s="5">
        <f t="shared" si="94"/>
        <v>0.35000000000000003</v>
      </c>
    </row>
    <row r="6026" spans="1:15" x14ac:dyDescent="0.25">
      <c r="A6026" t="s">
        <v>864</v>
      </c>
      <c r="B6026" t="s">
        <v>155</v>
      </c>
      <c r="C6026" t="s">
        <v>30</v>
      </c>
      <c r="D6026" t="s">
        <v>17</v>
      </c>
      <c r="E6026" t="s">
        <v>421</v>
      </c>
      <c r="F6026" t="s">
        <v>153</v>
      </c>
      <c r="G6026">
        <v>2908</v>
      </c>
      <c r="H6026" t="s">
        <v>119</v>
      </c>
      <c r="I6026" t="s">
        <v>58</v>
      </c>
      <c r="J6026" t="s">
        <v>129</v>
      </c>
      <c r="K6026">
        <v>69.98</v>
      </c>
      <c r="L6026">
        <v>2</v>
      </c>
      <c r="M6026">
        <v>0</v>
      </c>
      <c r="N6026">
        <v>4.8986000000000001</v>
      </c>
      <c r="O6026" s="5">
        <f t="shared" si="94"/>
        <v>6.9999999999999993E-2</v>
      </c>
    </row>
    <row r="6027" spans="1:15" x14ac:dyDescent="0.25">
      <c r="A6027" t="s">
        <v>1007</v>
      </c>
      <c r="B6027" t="s">
        <v>15</v>
      </c>
      <c r="C6027" t="s">
        <v>16</v>
      </c>
      <c r="D6027" t="s">
        <v>17</v>
      </c>
      <c r="E6027" t="s">
        <v>354</v>
      </c>
      <c r="F6027" t="s">
        <v>124</v>
      </c>
      <c r="G6027">
        <v>43130</v>
      </c>
      <c r="H6027" t="s">
        <v>119</v>
      </c>
      <c r="I6027" t="s">
        <v>32</v>
      </c>
      <c r="J6027" t="s">
        <v>68</v>
      </c>
      <c r="K6027">
        <v>646.27200000000005</v>
      </c>
      <c r="L6027">
        <v>8</v>
      </c>
      <c r="M6027">
        <v>0.2</v>
      </c>
      <c r="N6027">
        <v>64.627200000000002</v>
      </c>
      <c r="O6027" s="5">
        <f t="shared" si="94"/>
        <v>9.9999999999999992E-2</v>
      </c>
    </row>
    <row r="6028" spans="1:15" x14ac:dyDescent="0.25">
      <c r="A6028" t="s">
        <v>1007</v>
      </c>
      <c r="B6028" t="s">
        <v>15</v>
      </c>
      <c r="C6028" t="s">
        <v>16</v>
      </c>
      <c r="D6028" t="s">
        <v>17</v>
      </c>
      <c r="E6028" t="s">
        <v>354</v>
      </c>
      <c r="F6028" t="s">
        <v>124</v>
      </c>
      <c r="G6028">
        <v>43130</v>
      </c>
      <c r="H6028" t="s">
        <v>119</v>
      </c>
      <c r="I6028" t="s">
        <v>32</v>
      </c>
      <c r="J6028" t="s">
        <v>80</v>
      </c>
      <c r="K6028">
        <v>10.368</v>
      </c>
      <c r="L6028">
        <v>2</v>
      </c>
      <c r="M6028">
        <v>0.2</v>
      </c>
      <c r="N6028">
        <v>3.7584</v>
      </c>
      <c r="O6028" s="5">
        <f t="shared" si="94"/>
        <v>0.36249999999999999</v>
      </c>
    </row>
    <row r="6029" spans="1:15" x14ac:dyDescent="0.25">
      <c r="A6029" t="s">
        <v>636</v>
      </c>
      <c r="B6029" t="s">
        <v>38</v>
      </c>
      <c r="C6029" t="s">
        <v>30</v>
      </c>
      <c r="D6029" t="s">
        <v>17</v>
      </c>
      <c r="E6029" t="s">
        <v>44</v>
      </c>
      <c r="F6029" t="s">
        <v>45</v>
      </c>
      <c r="G6029">
        <v>98115</v>
      </c>
      <c r="H6029" t="s">
        <v>31</v>
      </c>
      <c r="I6029" t="s">
        <v>32</v>
      </c>
      <c r="J6029" t="s">
        <v>195</v>
      </c>
      <c r="K6029">
        <v>8.4</v>
      </c>
      <c r="L6029">
        <v>5</v>
      </c>
      <c r="M6029">
        <v>0</v>
      </c>
      <c r="N6029">
        <v>0.33600000000000002</v>
      </c>
      <c r="O6029" s="5">
        <f t="shared" si="94"/>
        <v>0.04</v>
      </c>
    </row>
    <row r="6030" spans="1:15" x14ac:dyDescent="0.25">
      <c r="A6030" t="s">
        <v>636</v>
      </c>
      <c r="B6030" t="s">
        <v>38</v>
      </c>
      <c r="C6030" t="s">
        <v>30</v>
      </c>
      <c r="D6030" t="s">
        <v>17</v>
      </c>
      <c r="E6030" t="s">
        <v>44</v>
      </c>
      <c r="F6030" t="s">
        <v>45</v>
      </c>
      <c r="G6030">
        <v>98115</v>
      </c>
      <c r="H6030" t="s">
        <v>31</v>
      </c>
      <c r="I6030" t="s">
        <v>58</v>
      </c>
      <c r="J6030" t="s">
        <v>59</v>
      </c>
      <c r="K6030">
        <v>71.959999999999994</v>
      </c>
      <c r="L6030">
        <v>5</v>
      </c>
      <c r="M6030">
        <v>0.2</v>
      </c>
      <c r="N6030">
        <v>25.186</v>
      </c>
      <c r="O6030" s="5">
        <f t="shared" si="94"/>
        <v>0.35000000000000003</v>
      </c>
    </row>
    <row r="6031" spans="1:15" x14ac:dyDescent="0.25">
      <c r="A6031" t="s">
        <v>828</v>
      </c>
      <c r="B6031" t="s">
        <v>155</v>
      </c>
      <c r="C6031" t="s">
        <v>16</v>
      </c>
      <c r="D6031" t="s">
        <v>17</v>
      </c>
      <c r="E6031" t="s">
        <v>290</v>
      </c>
      <c r="F6031" t="s">
        <v>41</v>
      </c>
      <c r="G6031">
        <v>28540</v>
      </c>
      <c r="H6031" t="s">
        <v>20</v>
      </c>
      <c r="I6031" t="s">
        <v>32</v>
      </c>
      <c r="J6031" t="s">
        <v>53</v>
      </c>
      <c r="K6031">
        <v>18.48</v>
      </c>
      <c r="L6031">
        <v>2</v>
      </c>
      <c r="M6031">
        <v>0.2</v>
      </c>
      <c r="N6031">
        <v>6.0060000000000002</v>
      </c>
      <c r="O6031" s="5">
        <f t="shared" si="94"/>
        <v>0.32500000000000001</v>
      </c>
    </row>
    <row r="6032" spans="1:15" x14ac:dyDescent="0.25">
      <c r="A6032" t="s">
        <v>633</v>
      </c>
      <c r="B6032" t="s">
        <v>155</v>
      </c>
      <c r="C6032" t="s">
        <v>16</v>
      </c>
      <c r="D6032" t="s">
        <v>17</v>
      </c>
      <c r="E6032" t="s">
        <v>26</v>
      </c>
      <c r="F6032" t="s">
        <v>27</v>
      </c>
      <c r="G6032">
        <v>90049</v>
      </c>
      <c r="H6032" t="s">
        <v>31</v>
      </c>
      <c r="I6032" t="s">
        <v>32</v>
      </c>
      <c r="J6032" t="s">
        <v>53</v>
      </c>
      <c r="K6032">
        <v>9.84</v>
      </c>
      <c r="L6032">
        <v>3</v>
      </c>
      <c r="M6032">
        <v>0</v>
      </c>
      <c r="N6032">
        <v>2.8536000000000001</v>
      </c>
      <c r="O6032" s="5">
        <f t="shared" si="94"/>
        <v>0.29000000000000004</v>
      </c>
    </row>
    <row r="6033" spans="1:15" x14ac:dyDescent="0.25">
      <c r="A6033" t="s">
        <v>738</v>
      </c>
      <c r="B6033" t="s">
        <v>578</v>
      </c>
      <c r="C6033" t="s">
        <v>16</v>
      </c>
      <c r="D6033" t="s">
        <v>17</v>
      </c>
      <c r="E6033" t="s">
        <v>275</v>
      </c>
      <c r="F6033" t="s">
        <v>35</v>
      </c>
      <c r="G6033">
        <v>33142</v>
      </c>
      <c r="H6033" t="s">
        <v>20</v>
      </c>
      <c r="I6033" t="s">
        <v>21</v>
      </c>
      <c r="J6033" t="s">
        <v>25</v>
      </c>
      <c r="K6033">
        <v>239.24</v>
      </c>
      <c r="L6033">
        <v>1</v>
      </c>
      <c r="M6033">
        <v>0.2</v>
      </c>
      <c r="N6033">
        <v>23.923999999999999</v>
      </c>
      <c r="O6033" s="5">
        <f t="shared" si="94"/>
        <v>9.9999999999999992E-2</v>
      </c>
    </row>
    <row r="6034" spans="1:15" x14ac:dyDescent="0.25">
      <c r="A6034" t="s">
        <v>1160</v>
      </c>
      <c r="B6034" t="s">
        <v>38</v>
      </c>
      <c r="C6034" t="s">
        <v>30</v>
      </c>
      <c r="D6034" t="s">
        <v>17</v>
      </c>
      <c r="E6034" t="s">
        <v>547</v>
      </c>
      <c r="F6034" t="s">
        <v>136</v>
      </c>
      <c r="G6034">
        <v>3060</v>
      </c>
      <c r="H6034" t="s">
        <v>119</v>
      </c>
      <c r="I6034" t="s">
        <v>21</v>
      </c>
      <c r="J6034" t="s">
        <v>48</v>
      </c>
      <c r="K6034">
        <v>21.12</v>
      </c>
      <c r="L6034">
        <v>4</v>
      </c>
      <c r="M6034">
        <v>0</v>
      </c>
      <c r="N6034">
        <v>6.5472000000000001</v>
      </c>
      <c r="O6034" s="5">
        <f t="shared" si="94"/>
        <v>0.31</v>
      </c>
    </row>
    <row r="6035" spans="1:15" x14ac:dyDescent="0.25">
      <c r="A6035" t="s">
        <v>652</v>
      </c>
      <c r="B6035" t="s">
        <v>155</v>
      </c>
      <c r="C6035" t="s">
        <v>16</v>
      </c>
      <c r="D6035" t="s">
        <v>17</v>
      </c>
      <c r="E6035" t="s">
        <v>110</v>
      </c>
      <c r="F6035" t="s">
        <v>94</v>
      </c>
      <c r="G6035">
        <v>10011</v>
      </c>
      <c r="H6035" t="s">
        <v>119</v>
      </c>
      <c r="I6035" t="s">
        <v>32</v>
      </c>
      <c r="J6035" t="s">
        <v>334</v>
      </c>
      <c r="K6035">
        <v>54.9</v>
      </c>
      <c r="L6035">
        <v>5</v>
      </c>
      <c r="M6035">
        <v>0</v>
      </c>
      <c r="N6035">
        <v>15.372</v>
      </c>
      <c r="O6035" s="5">
        <f t="shared" si="94"/>
        <v>0.28000000000000003</v>
      </c>
    </row>
    <row r="6036" spans="1:15" x14ac:dyDescent="0.25">
      <c r="A6036" t="s">
        <v>633</v>
      </c>
      <c r="B6036" t="s">
        <v>38</v>
      </c>
      <c r="C6036" t="s">
        <v>88</v>
      </c>
      <c r="D6036" t="s">
        <v>17</v>
      </c>
      <c r="E6036" t="s">
        <v>26</v>
      </c>
      <c r="F6036" t="s">
        <v>27</v>
      </c>
      <c r="G6036">
        <v>90036</v>
      </c>
      <c r="H6036" t="s">
        <v>31</v>
      </c>
      <c r="I6036" t="s">
        <v>21</v>
      </c>
      <c r="J6036" t="s">
        <v>48</v>
      </c>
      <c r="K6036">
        <v>15.24</v>
      </c>
      <c r="L6036">
        <v>3</v>
      </c>
      <c r="M6036">
        <v>0</v>
      </c>
      <c r="N6036">
        <v>5.1816000000000004</v>
      </c>
      <c r="O6036" s="5">
        <f t="shared" si="94"/>
        <v>0.34</v>
      </c>
    </row>
    <row r="6037" spans="1:15" x14ac:dyDescent="0.25">
      <c r="A6037" t="s">
        <v>901</v>
      </c>
      <c r="B6037" t="s">
        <v>38</v>
      </c>
      <c r="C6037" t="s">
        <v>16</v>
      </c>
      <c r="D6037" t="s">
        <v>17</v>
      </c>
      <c r="E6037" t="s">
        <v>223</v>
      </c>
      <c r="F6037" t="s">
        <v>50</v>
      </c>
      <c r="G6037">
        <v>75007</v>
      </c>
      <c r="H6037" t="s">
        <v>89</v>
      </c>
      <c r="I6037" t="s">
        <v>32</v>
      </c>
      <c r="J6037" t="s">
        <v>68</v>
      </c>
      <c r="K6037">
        <v>19.568000000000001</v>
      </c>
      <c r="L6037">
        <v>2</v>
      </c>
      <c r="M6037">
        <v>0.8</v>
      </c>
      <c r="N6037">
        <v>-52.833599999999997</v>
      </c>
      <c r="O6037" s="5">
        <f t="shared" si="94"/>
        <v>-2.6999999999999997</v>
      </c>
    </row>
    <row r="6038" spans="1:15" x14ac:dyDescent="0.25">
      <c r="A6038" t="s">
        <v>901</v>
      </c>
      <c r="B6038" t="s">
        <v>38</v>
      </c>
      <c r="C6038" t="s">
        <v>16</v>
      </c>
      <c r="D6038" t="s">
        <v>17</v>
      </c>
      <c r="E6038" t="s">
        <v>223</v>
      </c>
      <c r="F6038" t="s">
        <v>50</v>
      </c>
      <c r="G6038">
        <v>75007</v>
      </c>
      <c r="H6038" t="s">
        <v>89</v>
      </c>
      <c r="I6038" t="s">
        <v>32</v>
      </c>
      <c r="J6038" t="s">
        <v>64</v>
      </c>
      <c r="K6038">
        <v>310.392</v>
      </c>
      <c r="L6038">
        <v>4</v>
      </c>
      <c r="M6038">
        <v>0.8</v>
      </c>
      <c r="N6038">
        <v>-512.14679999999998</v>
      </c>
      <c r="O6038" s="5">
        <f t="shared" si="94"/>
        <v>-1.65</v>
      </c>
    </row>
    <row r="6039" spans="1:15" x14ac:dyDescent="0.25">
      <c r="A6039" t="s">
        <v>1125</v>
      </c>
      <c r="B6039" t="s">
        <v>38</v>
      </c>
      <c r="C6039" t="s">
        <v>16</v>
      </c>
      <c r="D6039" t="s">
        <v>17</v>
      </c>
      <c r="E6039" t="s">
        <v>373</v>
      </c>
      <c r="F6039" t="s">
        <v>19</v>
      </c>
      <c r="G6039">
        <v>40324</v>
      </c>
      <c r="H6039" t="s">
        <v>20</v>
      </c>
      <c r="I6039" t="s">
        <v>21</v>
      </c>
      <c r="J6039" t="s">
        <v>48</v>
      </c>
      <c r="K6039">
        <v>42.6</v>
      </c>
      <c r="L6039">
        <v>3</v>
      </c>
      <c r="M6039">
        <v>0</v>
      </c>
      <c r="N6039">
        <v>16.614000000000001</v>
      </c>
      <c r="O6039" s="5">
        <f t="shared" si="94"/>
        <v>0.39</v>
      </c>
    </row>
    <row r="6040" spans="1:15" x14ac:dyDescent="0.25">
      <c r="A6040" t="s">
        <v>1125</v>
      </c>
      <c r="B6040" t="s">
        <v>38</v>
      </c>
      <c r="C6040" t="s">
        <v>16</v>
      </c>
      <c r="D6040" t="s">
        <v>17</v>
      </c>
      <c r="E6040" t="s">
        <v>373</v>
      </c>
      <c r="F6040" t="s">
        <v>19</v>
      </c>
      <c r="G6040">
        <v>40324</v>
      </c>
      <c r="H6040" t="s">
        <v>20</v>
      </c>
      <c r="I6040" t="s">
        <v>32</v>
      </c>
      <c r="J6040" t="s">
        <v>64</v>
      </c>
      <c r="K6040">
        <v>113.94</v>
      </c>
      <c r="L6040">
        <v>6</v>
      </c>
      <c r="M6040">
        <v>0</v>
      </c>
      <c r="N6040">
        <v>54.691200000000002</v>
      </c>
      <c r="O6040" s="5">
        <f t="shared" si="94"/>
        <v>0.48000000000000004</v>
      </c>
    </row>
    <row r="6041" spans="1:15" x14ac:dyDescent="0.25">
      <c r="A6041" t="s">
        <v>1125</v>
      </c>
      <c r="B6041" t="s">
        <v>38</v>
      </c>
      <c r="C6041" t="s">
        <v>16</v>
      </c>
      <c r="D6041" t="s">
        <v>17</v>
      </c>
      <c r="E6041" t="s">
        <v>373</v>
      </c>
      <c r="F6041" t="s">
        <v>19</v>
      </c>
      <c r="G6041">
        <v>40324</v>
      </c>
      <c r="H6041" t="s">
        <v>20</v>
      </c>
      <c r="I6041" t="s">
        <v>32</v>
      </c>
      <c r="J6041" t="s">
        <v>43</v>
      </c>
      <c r="K6041">
        <v>129.91999999999999</v>
      </c>
      <c r="L6041">
        <v>4</v>
      </c>
      <c r="M6041">
        <v>0</v>
      </c>
      <c r="N6041">
        <v>5.1967999999999996</v>
      </c>
      <c r="O6041" s="5">
        <f t="shared" si="94"/>
        <v>0.04</v>
      </c>
    </row>
    <row r="6042" spans="1:15" x14ac:dyDescent="0.25">
      <c r="A6042" t="s">
        <v>1125</v>
      </c>
      <c r="B6042" t="s">
        <v>38</v>
      </c>
      <c r="C6042" t="s">
        <v>16</v>
      </c>
      <c r="D6042" t="s">
        <v>17</v>
      </c>
      <c r="E6042" t="s">
        <v>373</v>
      </c>
      <c r="F6042" t="s">
        <v>19</v>
      </c>
      <c r="G6042">
        <v>40324</v>
      </c>
      <c r="H6042" t="s">
        <v>20</v>
      </c>
      <c r="I6042" t="s">
        <v>32</v>
      </c>
      <c r="J6042" t="s">
        <v>53</v>
      </c>
      <c r="K6042">
        <v>5.28</v>
      </c>
      <c r="L6042">
        <v>3</v>
      </c>
      <c r="M6042">
        <v>0</v>
      </c>
      <c r="N6042">
        <v>2.5344000000000002</v>
      </c>
      <c r="O6042" s="5">
        <f t="shared" si="94"/>
        <v>0.48000000000000004</v>
      </c>
    </row>
    <row r="6043" spans="1:15" x14ac:dyDescent="0.25">
      <c r="A6043" t="s">
        <v>633</v>
      </c>
      <c r="B6043" t="s">
        <v>38</v>
      </c>
      <c r="C6043" t="s">
        <v>30</v>
      </c>
      <c r="D6043" t="s">
        <v>17</v>
      </c>
      <c r="E6043" t="s">
        <v>26</v>
      </c>
      <c r="F6043" t="s">
        <v>27</v>
      </c>
      <c r="G6043">
        <v>90008</v>
      </c>
      <c r="H6043" t="s">
        <v>31</v>
      </c>
      <c r="I6043" t="s">
        <v>58</v>
      </c>
      <c r="J6043" t="s">
        <v>59</v>
      </c>
      <c r="K6043">
        <v>859.2</v>
      </c>
      <c r="L6043">
        <v>3</v>
      </c>
      <c r="M6043">
        <v>0.2</v>
      </c>
      <c r="N6043">
        <v>75.180000000000007</v>
      </c>
      <c r="O6043" s="5">
        <f t="shared" si="94"/>
        <v>8.7500000000000008E-2</v>
      </c>
    </row>
    <row r="6044" spans="1:15" x14ac:dyDescent="0.25">
      <c r="A6044" t="s">
        <v>633</v>
      </c>
      <c r="B6044" t="s">
        <v>38</v>
      </c>
      <c r="C6044" t="s">
        <v>30</v>
      </c>
      <c r="D6044" t="s">
        <v>17</v>
      </c>
      <c r="E6044" t="s">
        <v>26</v>
      </c>
      <c r="F6044" t="s">
        <v>27</v>
      </c>
      <c r="G6044">
        <v>90008</v>
      </c>
      <c r="H6044" t="s">
        <v>31</v>
      </c>
      <c r="I6044" t="s">
        <v>58</v>
      </c>
      <c r="J6044" t="s">
        <v>371</v>
      </c>
      <c r="K6044">
        <v>506.28</v>
      </c>
      <c r="L6044">
        <v>3</v>
      </c>
      <c r="M6044">
        <v>0.2</v>
      </c>
      <c r="N6044">
        <v>177.19800000000001</v>
      </c>
      <c r="O6044" s="5">
        <f t="shared" si="94"/>
        <v>0.35000000000000003</v>
      </c>
    </row>
    <row r="6045" spans="1:15" x14ac:dyDescent="0.25">
      <c r="A6045" t="s">
        <v>780</v>
      </c>
      <c r="B6045" t="s">
        <v>38</v>
      </c>
      <c r="C6045" t="s">
        <v>16</v>
      </c>
      <c r="D6045" t="s">
        <v>17</v>
      </c>
      <c r="E6045" t="s">
        <v>330</v>
      </c>
      <c r="F6045" t="s">
        <v>28</v>
      </c>
      <c r="G6045">
        <v>85635</v>
      </c>
      <c r="H6045" t="s">
        <v>31</v>
      </c>
      <c r="I6045" t="s">
        <v>21</v>
      </c>
      <c r="J6045" t="s">
        <v>48</v>
      </c>
      <c r="K6045">
        <v>14.368</v>
      </c>
      <c r="L6045">
        <v>2</v>
      </c>
      <c r="M6045">
        <v>0.2</v>
      </c>
      <c r="N6045">
        <v>3.9512</v>
      </c>
      <c r="O6045" s="5">
        <f t="shared" si="94"/>
        <v>0.27500000000000002</v>
      </c>
    </row>
    <row r="6046" spans="1:15" x14ac:dyDescent="0.25">
      <c r="A6046" t="s">
        <v>969</v>
      </c>
      <c r="B6046" t="s">
        <v>15</v>
      </c>
      <c r="C6046" t="s">
        <v>30</v>
      </c>
      <c r="D6046" t="s">
        <v>17</v>
      </c>
      <c r="E6046" t="s">
        <v>453</v>
      </c>
      <c r="F6046" t="s">
        <v>104</v>
      </c>
      <c r="G6046">
        <v>37918</v>
      </c>
      <c r="H6046" t="s">
        <v>20</v>
      </c>
      <c r="I6046" t="s">
        <v>21</v>
      </c>
      <c r="J6046" t="s">
        <v>25</v>
      </c>
      <c r="K6046">
        <v>314.35199999999998</v>
      </c>
      <c r="L6046">
        <v>3</v>
      </c>
      <c r="M6046">
        <v>0.2</v>
      </c>
      <c r="N6046">
        <v>-35.364600000000003</v>
      </c>
      <c r="O6046" s="5">
        <f t="shared" si="94"/>
        <v>-0.11250000000000002</v>
      </c>
    </row>
    <row r="6047" spans="1:15" x14ac:dyDescent="0.25">
      <c r="A6047" t="s">
        <v>969</v>
      </c>
      <c r="B6047" t="s">
        <v>15</v>
      </c>
      <c r="C6047" t="s">
        <v>30</v>
      </c>
      <c r="D6047" t="s">
        <v>17</v>
      </c>
      <c r="E6047" t="s">
        <v>453</v>
      </c>
      <c r="F6047" t="s">
        <v>104</v>
      </c>
      <c r="G6047">
        <v>37918</v>
      </c>
      <c r="H6047" t="s">
        <v>20</v>
      </c>
      <c r="I6047" t="s">
        <v>32</v>
      </c>
      <c r="J6047" t="s">
        <v>80</v>
      </c>
      <c r="K6047">
        <v>27.888000000000002</v>
      </c>
      <c r="L6047">
        <v>7</v>
      </c>
      <c r="M6047">
        <v>0.2</v>
      </c>
      <c r="N6047">
        <v>10.109400000000001</v>
      </c>
      <c r="O6047" s="5">
        <f t="shared" si="94"/>
        <v>0.36249999999999999</v>
      </c>
    </row>
    <row r="6048" spans="1:15" x14ac:dyDescent="0.25">
      <c r="A6048" t="s">
        <v>730</v>
      </c>
      <c r="B6048" t="s">
        <v>38</v>
      </c>
      <c r="C6048" t="s">
        <v>30</v>
      </c>
      <c r="D6048" t="s">
        <v>17</v>
      </c>
      <c r="E6048" t="s">
        <v>264</v>
      </c>
      <c r="F6048" t="s">
        <v>28</v>
      </c>
      <c r="G6048">
        <v>85705</v>
      </c>
      <c r="H6048" t="s">
        <v>31</v>
      </c>
      <c r="I6048" t="s">
        <v>21</v>
      </c>
      <c r="J6048" t="s">
        <v>48</v>
      </c>
      <c r="K6048">
        <v>238.15199999999999</v>
      </c>
      <c r="L6048">
        <v>3</v>
      </c>
      <c r="M6048">
        <v>0.2</v>
      </c>
      <c r="N6048">
        <v>89.307000000000002</v>
      </c>
      <c r="O6048" s="5">
        <f t="shared" si="94"/>
        <v>0.37500000000000006</v>
      </c>
    </row>
    <row r="6049" spans="1:15" x14ac:dyDescent="0.25">
      <c r="A6049" t="s">
        <v>663</v>
      </c>
      <c r="B6049" t="s">
        <v>38</v>
      </c>
      <c r="C6049" t="s">
        <v>88</v>
      </c>
      <c r="D6049" t="s">
        <v>17</v>
      </c>
      <c r="E6049" t="s">
        <v>146</v>
      </c>
      <c r="F6049" t="s">
        <v>78</v>
      </c>
      <c r="G6049">
        <v>55407</v>
      </c>
      <c r="H6049" t="s">
        <v>89</v>
      </c>
      <c r="I6049" t="s">
        <v>21</v>
      </c>
      <c r="J6049" t="s">
        <v>39</v>
      </c>
      <c r="K6049">
        <v>692.94</v>
      </c>
      <c r="L6049">
        <v>3</v>
      </c>
      <c r="M6049">
        <v>0</v>
      </c>
      <c r="N6049">
        <v>173.23500000000001</v>
      </c>
      <c r="O6049" s="5">
        <f t="shared" si="94"/>
        <v>0.25</v>
      </c>
    </row>
    <row r="6050" spans="1:15" x14ac:dyDescent="0.25">
      <c r="A6050" t="s">
        <v>738</v>
      </c>
      <c r="B6050" t="s">
        <v>38</v>
      </c>
      <c r="C6050" t="s">
        <v>30</v>
      </c>
      <c r="D6050" t="s">
        <v>17</v>
      </c>
      <c r="E6050" t="s">
        <v>275</v>
      </c>
      <c r="F6050" t="s">
        <v>35</v>
      </c>
      <c r="G6050">
        <v>33142</v>
      </c>
      <c r="H6050" t="s">
        <v>20</v>
      </c>
      <c r="I6050" t="s">
        <v>32</v>
      </c>
      <c r="J6050" t="s">
        <v>64</v>
      </c>
      <c r="K6050">
        <v>16.146000000000001</v>
      </c>
      <c r="L6050">
        <v>9</v>
      </c>
      <c r="M6050">
        <v>0.7</v>
      </c>
      <c r="N6050">
        <v>-12.9168</v>
      </c>
      <c r="O6050" s="5">
        <f t="shared" si="94"/>
        <v>-0.79999999999999993</v>
      </c>
    </row>
    <row r="6051" spans="1:15" x14ac:dyDescent="0.25">
      <c r="A6051" t="s">
        <v>738</v>
      </c>
      <c r="B6051" t="s">
        <v>38</v>
      </c>
      <c r="C6051" t="s">
        <v>30</v>
      </c>
      <c r="D6051" t="s">
        <v>17</v>
      </c>
      <c r="E6051" t="s">
        <v>275</v>
      </c>
      <c r="F6051" t="s">
        <v>35</v>
      </c>
      <c r="G6051">
        <v>33142</v>
      </c>
      <c r="H6051" t="s">
        <v>20</v>
      </c>
      <c r="I6051" t="s">
        <v>32</v>
      </c>
      <c r="J6051" t="s">
        <v>64</v>
      </c>
      <c r="K6051">
        <v>1345.4849999999999</v>
      </c>
      <c r="L6051">
        <v>5</v>
      </c>
      <c r="M6051">
        <v>0.7</v>
      </c>
      <c r="N6051">
        <v>-1031.5385000000001</v>
      </c>
      <c r="O6051" s="5">
        <f t="shared" si="94"/>
        <v>-0.76666666666666683</v>
      </c>
    </row>
    <row r="6052" spans="1:15" x14ac:dyDescent="0.25">
      <c r="A6052" t="s">
        <v>644</v>
      </c>
      <c r="B6052" t="s">
        <v>155</v>
      </c>
      <c r="C6052" t="s">
        <v>16</v>
      </c>
      <c r="D6052" t="s">
        <v>17</v>
      </c>
      <c r="E6052" t="s">
        <v>81</v>
      </c>
      <c r="F6052" t="s">
        <v>50</v>
      </c>
      <c r="G6052">
        <v>77036</v>
      </c>
      <c r="H6052" t="s">
        <v>89</v>
      </c>
      <c r="I6052" t="s">
        <v>32</v>
      </c>
      <c r="J6052" t="s">
        <v>80</v>
      </c>
      <c r="K6052">
        <v>173.488</v>
      </c>
      <c r="L6052">
        <v>7</v>
      </c>
      <c r="M6052">
        <v>0.2</v>
      </c>
      <c r="N6052">
        <v>54.215000000000003</v>
      </c>
      <c r="O6052" s="5">
        <f t="shared" si="94"/>
        <v>0.3125</v>
      </c>
    </row>
    <row r="6053" spans="1:15" x14ac:dyDescent="0.25">
      <c r="A6053" t="s">
        <v>807</v>
      </c>
      <c r="B6053" t="s">
        <v>38</v>
      </c>
      <c r="C6053" t="s">
        <v>16</v>
      </c>
      <c r="D6053" t="s">
        <v>17</v>
      </c>
      <c r="E6053" t="s">
        <v>361</v>
      </c>
      <c r="F6053" t="s">
        <v>55</v>
      </c>
      <c r="G6053">
        <v>53209</v>
      </c>
      <c r="H6053" t="s">
        <v>89</v>
      </c>
      <c r="I6053" t="s">
        <v>32</v>
      </c>
      <c r="J6053" t="s">
        <v>53</v>
      </c>
      <c r="K6053">
        <v>57.75</v>
      </c>
      <c r="L6053">
        <v>5</v>
      </c>
      <c r="M6053">
        <v>0</v>
      </c>
      <c r="N6053">
        <v>16.170000000000002</v>
      </c>
      <c r="O6053" s="5">
        <f t="shared" si="94"/>
        <v>0.28000000000000003</v>
      </c>
    </row>
    <row r="6054" spans="1:15" x14ac:dyDescent="0.25">
      <c r="A6054" t="s">
        <v>807</v>
      </c>
      <c r="B6054" t="s">
        <v>38</v>
      </c>
      <c r="C6054" t="s">
        <v>16</v>
      </c>
      <c r="D6054" t="s">
        <v>17</v>
      </c>
      <c r="E6054" t="s">
        <v>361</v>
      </c>
      <c r="F6054" t="s">
        <v>55</v>
      </c>
      <c r="G6054">
        <v>53209</v>
      </c>
      <c r="H6054" t="s">
        <v>89</v>
      </c>
      <c r="I6054" t="s">
        <v>32</v>
      </c>
      <c r="J6054" t="s">
        <v>68</v>
      </c>
      <c r="K6054">
        <v>272.39999999999998</v>
      </c>
      <c r="L6054">
        <v>5</v>
      </c>
      <c r="M6054">
        <v>0</v>
      </c>
      <c r="N6054">
        <v>76.272000000000006</v>
      </c>
      <c r="O6054" s="5">
        <f t="shared" si="94"/>
        <v>0.28000000000000003</v>
      </c>
    </row>
    <row r="6055" spans="1:15" x14ac:dyDescent="0.25">
      <c r="A6055" t="s">
        <v>1007</v>
      </c>
      <c r="B6055" t="s">
        <v>15</v>
      </c>
      <c r="C6055" t="s">
        <v>88</v>
      </c>
      <c r="D6055" t="s">
        <v>17</v>
      </c>
      <c r="E6055" t="s">
        <v>354</v>
      </c>
      <c r="F6055" t="s">
        <v>124</v>
      </c>
      <c r="G6055">
        <v>43130</v>
      </c>
      <c r="H6055" t="s">
        <v>119</v>
      </c>
      <c r="I6055" t="s">
        <v>32</v>
      </c>
      <c r="J6055" t="s">
        <v>80</v>
      </c>
      <c r="K6055">
        <v>11.952</v>
      </c>
      <c r="L6055">
        <v>3</v>
      </c>
      <c r="M6055">
        <v>0.2</v>
      </c>
      <c r="N6055">
        <v>4.0338000000000003</v>
      </c>
      <c r="O6055" s="5">
        <f t="shared" si="94"/>
        <v>0.33750000000000002</v>
      </c>
    </row>
    <row r="6056" spans="1:15" x14ac:dyDescent="0.25">
      <c r="A6056" t="s">
        <v>1007</v>
      </c>
      <c r="B6056" t="s">
        <v>15</v>
      </c>
      <c r="C6056" t="s">
        <v>88</v>
      </c>
      <c r="D6056" t="s">
        <v>17</v>
      </c>
      <c r="E6056" t="s">
        <v>354</v>
      </c>
      <c r="F6056" t="s">
        <v>124</v>
      </c>
      <c r="G6056">
        <v>43130</v>
      </c>
      <c r="H6056" t="s">
        <v>119</v>
      </c>
      <c r="I6056" t="s">
        <v>21</v>
      </c>
      <c r="J6056" t="s">
        <v>48</v>
      </c>
      <c r="K6056">
        <v>28</v>
      </c>
      <c r="L6056">
        <v>4</v>
      </c>
      <c r="M6056">
        <v>0.2</v>
      </c>
      <c r="N6056">
        <v>7.7</v>
      </c>
      <c r="O6056" s="5">
        <f t="shared" si="94"/>
        <v>0.27500000000000002</v>
      </c>
    </row>
    <row r="6057" spans="1:15" x14ac:dyDescent="0.25">
      <c r="A6057" t="s">
        <v>1007</v>
      </c>
      <c r="B6057" t="s">
        <v>15</v>
      </c>
      <c r="C6057" t="s">
        <v>88</v>
      </c>
      <c r="D6057" t="s">
        <v>17</v>
      </c>
      <c r="E6057" t="s">
        <v>354</v>
      </c>
      <c r="F6057" t="s">
        <v>124</v>
      </c>
      <c r="G6057">
        <v>43130</v>
      </c>
      <c r="H6057" t="s">
        <v>119</v>
      </c>
      <c r="I6057" t="s">
        <v>32</v>
      </c>
      <c r="J6057" t="s">
        <v>64</v>
      </c>
      <c r="K6057">
        <v>12.201000000000001</v>
      </c>
      <c r="L6057">
        <v>7</v>
      </c>
      <c r="M6057">
        <v>0.7</v>
      </c>
      <c r="N6057">
        <v>-9.7607999999999997</v>
      </c>
      <c r="O6057" s="5">
        <f t="shared" si="94"/>
        <v>-0.79999999999999993</v>
      </c>
    </row>
    <row r="6058" spans="1:15" x14ac:dyDescent="0.25">
      <c r="A6058" t="s">
        <v>1069</v>
      </c>
      <c r="B6058" t="s">
        <v>155</v>
      </c>
      <c r="C6058" t="s">
        <v>16</v>
      </c>
      <c r="D6058" t="s">
        <v>17</v>
      </c>
      <c r="E6058" t="s">
        <v>326</v>
      </c>
      <c r="F6058" t="s">
        <v>50</v>
      </c>
      <c r="G6058">
        <v>78539</v>
      </c>
      <c r="H6058" t="s">
        <v>89</v>
      </c>
      <c r="I6058" t="s">
        <v>32</v>
      </c>
      <c r="J6058" t="s">
        <v>64</v>
      </c>
      <c r="K6058">
        <v>2.0680000000000001</v>
      </c>
      <c r="L6058">
        <v>1</v>
      </c>
      <c r="M6058">
        <v>0.8</v>
      </c>
      <c r="N6058">
        <v>-3.4121999999999999</v>
      </c>
      <c r="O6058" s="5">
        <f t="shared" si="94"/>
        <v>-1.65</v>
      </c>
    </row>
    <row r="6059" spans="1:15" x14ac:dyDescent="0.25">
      <c r="A6059" t="s">
        <v>1069</v>
      </c>
      <c r="B6059" t="s">
        <v>155</v>
      </c>
      <c r="C6059" t="s">
        <v>16</v>
      </c>
      <c r="D6059" t="s">
        <v>17</v>
      </c>
      <c r="E6059" t="s">
        <v>326</v>
      </c>
      <c r="F6059" t="s">
        <v>50</v>
      </c>
      <c r="G6059">
        <v>78539</v>
      </c>
      <c r="H6059" t="s">
        <v>89</v>
      </c>
      <c r="I6059" t="s">
        <v>32</v>
      </c>
      <c r="J6059" t="s">
        <v>80</v>
      </c>
      <c r="K6059">
        <v>83.84</v>
      </c>
      <c r="L6059">
        <v>8</v>
      </c>
      <c r="M6059">
        <v>0.2</v>
      </c>
      <c r="N6059">
        <v>30.391999999999999</v>
      </c>
      <c r="O6059" s="5">
        <f t="shared" si="94"/>
        <v>0.36249999999999999</v>
      </c>
    </row>
    <row r="6060" spans="1:15" x14ac:dyDescent="0.25">
      <c r="A6060" t="s">
        <v>652</v>
      </c>
      <c r="B6060" t="s">
        <v>38</v>
      </c>
      <c r="C6060" t="s">
        <v>88</v>
      </c>
      <c r="D6060" t="s">
        <v>17</v>
      </c>
      <c r="E6060" t="s">
        <v>110</v>
      </c>
      <c r="F6060" t="s">
        <v>94</v>
      </c>
      <c r="G6060">
        <v>10009</v>
      </c>
      <c r="H6060" t="s">
        <v>119</v>
      </c>
      <c r="I6060" t="s">
        <v>32</v>
      </c>
      <c r="J6060" t="s">
        <v>143</v>
      </c>
      <c r="K6060">
        <v>11.36</v>
      </c>
      <c r="L6060">
        <v>2</v>
      </c>
      <c r="M6060">
        <v>0</v>
      </c>
      <c r="N6060">
        <v>5.3391999999999999</v>
      </c>
      <c r="O6060" s="5">
        <f t="shared" si="94"/>
        <v>0.47000000000000003</v>
      </c>
    </row>
    <row r="6061" spans="1:15" x14ac:dyDescent="0.25">
      <c r="A6061" t="s">
        <v>652</v>
      </c>
      <c r="B6061" t="s">
        <v>38</v>
      </c>
      <c r="C6061" t="s">
        <v>88</v>
      </c>
      <c r="D6061" t="s">
        <v>17</v>
      </c>
      <c r="E6061" t="s">
        <v>110</v>
      </c>
      <c r="F6061" t="s">
        <v>94</v>
      </c>
      <c r="G6061">
        <v>10009</v>
      </c>
      <c r="H6061" t="s">
        <v>119</v>
      </c>
      <c r="I6061" t="s">
        <v>32</v>
      </c>
      <c r="J6061" t="s">
        <v>80</v>
      </c>
      <c r="K6061">
        <v>36.4</v>
      </c>
      <c r="L6061">
        <v>5</v>
      </c>
      <c r="M6061">
        <v>0</v>
      </c>
      <c r="N6061">
        <v>17.472000000000001</v>
      </c>
      <c r="O6061" s="5">
        <f t="shared" si="94"/>
        <v>0.48000000000000004</v>
      </c>
    </row>
    <row r="6062" spans="1:15" x14ac:dyDescent="0.25">
      <c r="A6062" t="s">
        <v>642</v>
      </c>
      <c r="B6062" t="s">
        <v>38</v>
      </c>
      <c r="C6062" t="s">
        <v>16</v>
      </c>
      <c r="D6062" t="s">
        <v>17</v>
      </c>
      <c r="E6062" t="s">
        <v>73</v>
      </c>
      <c r="F6062" t="s">
        <v>70</v>
      </c>
      <c r="G6062">
        <v>19120</v>
      </c>
      <c r="H6062" t="s">
        <v>119</v>
      </c>
      <c r="I6062" t="s">
        <v>58</v>
      </c>
      <c r="J6062" t="s">
        <v>129</v>
      </c>
      <c r="K6062">
        <v>27.968</v>
      </c>
      <c r="L6062">
        <v>2</v>
      </c>
      <c r="M6062">
        <v>0.2</v>
      </c>
      <c r="N6062">
        <v>6.992</v>
      </c>
      <c r="O6062" s="5">
        <f t="shared" si="94"/>
        <v>0.25</v>
      </c>
    </row>
    <row r="6063" spans="1:15" x14ac:dyDescent="0.25">
      <c r="A6063" t="s">
        <v>757</v>
      </c>
      <c r="B6063" t="s">
        <v>38</v>
      </c>
      <c r="C6063" t="s">
        <v>88</v>
      </c>
      <c r="D6063" t="s">
        <v>17</v>
      </c>
      <c r="E6063" t="s">
        <v>144</v>
      </c>
      <c r="F6063" t="s">
        <v>94</v>
      </c>
      <c r="G6063">
        <v>14609</v>
      </c>
      <c r="H6063" t="s">
        <v>119</v>
      </c>
      <c r="I6063" t="s">
        <v>32</v>
      </c>
      <c r="J6063" t="s">
        <v>43</v>
      </c>
      <c r="K6063">
        <v>142.04</v>
      </c>
      <c r="L6063">
        <v>4</v>
      </c>
      <c r="M6063">
        <v>0</v>
      </c>
      <c r="N6063">
        <v>38.3508</v>
      </c>
      <c r="O6063" s="5">
        <f t="shared" si="94"/>
        <v>0.27</v>
      </c>
    </row>
    <row r="6064" spans="1:15" x14ac:dyDescent="0.25">
      <c r="A6064" t="s">
        <v>757</v>
      </c>
      <c r="B6064" t="s">
        <v>38</v>
      </c>
      <c r="C6064" t="s">
        <v>88</v>
      </c>
      <c r="D6064" t="s">
        <v>17</v>
      </c>
      <c r="E6064" t="s">
        <v>144</v>
      </c>
      <c r="F6064" t="s">
        <v>94</v>
      </c>
      <c r="G6064">
        <v>14609</v>
      </c>
      <c r="H6064" t="s">
        <v>119</v>
      </c>
      <c r="I6064" t="s">
        <v>32</v>
      </c>
      <c r="J6064" t="s">
        <v>53</v>
      </c>
      <c r="K6064">
        <v>14.67</v>
      </c>
      <c r="L6064">
        <v>3</v>
      </c>
      <c r="M6064">
        <v>0</v>
      </c>
      <c r="N6064">
        <v>6.0147000000000004</v>
      </c>
      <c r="O6064" s="5">
        <f t="shared" si="94"/>
        <v>0.41000000000000003</v>
      </c>
    </row>
    <row r="6065" spans="1:15" x14ac:dyDescent="0.25">
      <c r="A6065" t="s">
        <v>705</v>
      </c>
      <c r="B6065" t="s">
        <v>15</v>
      </c>
      <c r="C6065" t="s">
        <v>16</v>
      </c>
      <c r="D6065" t="s">
        <v>17</v>
      </c>
      <c r="E6065" t="s">
        <v>228</v>
      </c>
      <c r="F6065" t="s">
        <v>27</v>
      </c>
      <c r="G6065">
        <v>92037</v>
      </c>
      <c r="H6065" t="s">
        <v>31</v>
      </c>
      <c r="I6065" t="s">
        <v>58</v>
      </c>
      <c r="J6065" t="s">
        <v>556</v>
      </c>
      <c r="K6065">
        <v>1199.96</v>
      </c>
      <c r="L6065">
        <v>5</v>
      </c>
      <c r="M6065">
        <v>0.2</v>
      </c>
      <c r="N6065">
        <v>224.99250000000001</v>
      </c>
      <c r="O6065" s="5">
        <f t="shared" si="94"/>
        <v>0.1875</v>
      </c>
    </row>
    <row r="6066" spans="1:15" x14ac:dyDescent="0.25">
      <c r="A6066" t="s">
        <v>705</v>
      </c>
      <c r="B6066" t="s">
        <v>15</v>
      </c>
      <c r="C6066" t="s">
        <v>16</v>
      </c>
      <c r="D6066" t="s">
        <v>17</v>
      </c>
      <c r="E6066" t="s">
        <v>228</v>
      </c>
      <c r="F6066" t="s">
        <v>27</v>
      </c>
      <c r="G6066">
        <v>92037</v>
      </c>
      <c r="H6066" t="s">
        <v>31</v>
      </c>
      <c r="I6066" t="s">
        <v>32</v>
      </c>
      <c r="J6066" t="s">
        <v>80</v>
      </c>
      <c r="K6066">
        <v>12.6</v>
      </c>
      <c r="L6066">
        <v>3</v>
      </c>
      <c r="M6066">
        <v>0</v>
      </c>
      <c r="N6066">
        <v>6.1740000000000004</v>
      </c>
      <c r="O6066" s="5">
        <f t="shared" si="94"/>
        <v>0.49000000000000005</v>
      </c>
    </row>
    <row r="6067" spans="1:15" x14ac:dyDescent="0.25">
      <c r="A6067" t="s">
        <v>705</v>
      </c>
      <c r="B6067" t="s">
        <v>15</v>
      </c>
      <c r="C6067" t="s">
        <v>16</v>
      </c>
      <c r="D6067" t="s">
        <v>17</v>
      </c>
      <c r="E6067" t="s">
        <v>228</v>
      </c>
      <c r="F6067" t="s">
        <v>27</v>
      </c>
      <c r="G6067">
        <v>92037</v>
      </c>
      <c r="H6067" t="s">
        <v>31</v>
      </c>
      <c r="I6067" t="s">
        <v>32</v>
      </c>
      <c r="J6067" t="s">
        <v>80</v>
      </c>
      <c r="K6067">
        <v>17.940000000000001</v>
      </c>
      <c r="L6067">
        <v>3</v>
      </c>
      <c r="M6067">
        <v>0</v>
      </c>
      <c r="N6067">
        <v>8.0730000000000004</v>
      </c>
      <c r="O6067" s="5">
        <f t="shared" si="94"/>
        <v>0.45</v>
      </c>
    </row>
    <row r="6068" spans="1:15" x14ac:dyDescent="0.25">
      <c r="A6068" t="s">
        <v>642</v>
      </c>
      <c r="B6068" t="s">
        <v>155</v>
      </c>
      <c r="C6068" t="s">
        <v>16</v>
      </c>
      <c r="D6068" t="s">
        <v>17</v>
      </c>
      <c r="E6068" t="s">
        <v>73</v>
      </c>
      <c r="F6068" t="s">
        <v>70</v>
      </c>
      <c r="G6068">
        <v>19120</v>
      </c>
      <c r="H6068" t="s">
        <v>119</v>
      </c>
      <c r="I6068" t="s">
        <v>32</v>
      </c>
      <c r="J6068" t="s">
        <v>33</v>
      </c>
      <c r="K6068">
        <v>23.904</v>
      </c>
      <c r="L6068">
        <v>6</v>
      </c>
      <c r="M6068">
        <v>0.2</v>
      </c>
      <c r="N6068">
        <v>7.7687999999999997</v>
      </c>
      <c r="O6068" s="5">
        <f t="shared" si="94"/>
        <v>0.32500000000000001</v>
      </c>
    </row>
    <row r="6069" spans="1:15" x14ac:dyDescent="0.25">
      <c r="A6069" t="s">
        <v>1161</v>
      </c>
      <c r="B6069" t="s">
        <v>38</v>
      </c>
      <c r="C6069" t="s">
        <v>16</v>
      </c>
      <c r="D6069" t="s">
        <v>17</v>
      </c>
      <c r="E6069" t="s">
        <v>145</v>
      </c>
      <c r="F6069" t="s">
        <v>104</v>
      </c>
      <c r="G6069">
        <v>38134</v>
      </c>
      <c r="H6069" t="s">
        <v>20</v>
      </c>
      <c r="I6069" t="s">
        <v>32</v>
      </c>
      <c r="J6069" t="s">
        <v>334</v>
      </c>
      <c r="K6069">
        <v>88.96</v>
      </c>
      <c r="L6069">
        <v>8</v>
      </c>
      <c r="M6069">
        <v>0.2</v>
      </c>
      <c r="N6069">
        <v>10.007999999999999</v>
      </c>
      <c r="O6069" s="5">
        <f t="shared" si="94"/>
        <v>0.1125</v>
      </c>
    </row>
    <row r="6070" spans="1:15" x14ac:dyDescent="0.25">
      <c r="A6070" t="s">
        <v>1072</v>
      </c>
      <c r="B6070" t="s">
        <v>38</v>
      </c>
      <c r="C6070" t="s">
        <v>88</v>
      </c>
      <c r="D6070" t="s">
        <v>17</v>
      </c>
      <c r="E6070" t="s">
        <v>244</v>
      </c>
      <c r="F6070" t="s">
        <v>27</v>
      </c>
      <c r="G6070">
        <v>90712</v>
      </c>
      <c r="H6070" t="s">
        <v>31</v>
      </c>
      <c r="I6070" t="s">
        <v>21</v>
      </c>
      <c r="J6070" t="s">
        <v>25</v>
      </c>
      <c r="K6070">
        <v>518.27200000000005</v>
      </c>
      <c r="L6070">
        <v>8</v>
      </c>
      <c r="M6070">
        <v>0.2</v>
      </c>
      <c r="N6070">
        <v>-97.176000000000002</v>
      </c>
      <c r="O6070" s="5">
        <f t="shared" si="94"/>
        <v>-0.1875</v>
      </c>
    </row>
    <row r="6071" spans="1:15" x14ac:dyDescent="0.25">
      <c r="A6071" t="s">
        <v>1072</v>
      </c>
      <c r="B6071" t="s">
        <v>38</v>
      </c>
      <c r="C6071" t="s">
        <v>88</v>
      </c>
      <c r="D6071" t="s">
        <v>17</v>
      </c>
      <c r="E6071" t="s">
        <v>244</v>
      </c>
      <c r="F6071" t="s">
        <v>27</v>
      </c>
      <c r="G6071">
        <v>90712</v>
      </c>
      <c r="H6071" t="s">
        <v>31</v>
      </c>
      <c r="I6071" t="s">
        <v>21</v>
      </c>
      <c r="J6071" t="s">
        <v>48</v>
      </c>
      <c r="K6071">
        <v>6.98</v>
      </c>
      <c r="L6071">
        <v>1</v>
      </c>
      <c r="M6071">
        <v>0</v>
      </c>
      <c r="N6071">
        <v>3.3504</v>
      </c>
      <c r="O6071" s="5">
        <f t="shared" si="94"/>
        <v>0.48</v>
      </c>
    </row>
    <row r="6072" spans="1:15" x14ac:dyDescent="0.25">
      <c r="A6072" t="s">
        <v>1072</v>
      </c>
      <c r="B6072" t="s">
        <v>38</v>
      </c>
      <c r="C6072" t="s">
        <v>88</v>
      </c>
      <c r="D6072" t="s">
        <v>17</v>
      </c>
      <c r="E6072" t="s">
        <v>244</v>
      </c>
      <c r="F6072" t="s">
        <v>27</v>
      </c>
      <c r="G6072">
        <v>90712</v>
      </c>
      <c r="H6072" t="s">
        <v>31</v>
      </c>
      <c r="I6072" t="s">
        <v>58</v>
      </c>
      <c r="J6072" t="s">
        <v>371</v>
      </c>
      <c r="K6072">
        <v>343.2</v>
      </c>
      <c r="L6072">
        <v>1</v>
      </c>
      <c r="M6072">
        <v>0.2</v>
      </c>
      <c r="N6072">
        <v>38.61</v>
      </c>
      <c r="O6072" s="5">
        <f t="shared" si="94"/>
        <v>0.1125</v>
      </c>
    </row>
    <row r="6073" spans="1:15" x14ac:dyDescent="0.25">
      <c r="A6073" t="s">
        <v>642</v>
      </c>
      <c r="B6073" t="s">
        <v>38</v>
      </c>
      <c r="C6073" t="s">
        <v>30</v>
      </c>
      <c r="D6073" t="s">
        <v>17</v>
      </c>
      <c r="E6073" t="s">
        <v>73</v>
      </c>
      <c r="F6073" t="s">
        <v>70</v>
      </c>
      <c r="G6073">
        <v>19120</v>
      </c>
      <c r="H6073" t="s">
        <v>119</v>
      </c>
      <c r="I6073" t="s">
        <v>32</v>
      </c>
      <c r="J6073" t="s">
        <v>33</v>
      </c>
      <c r="K6073">
        <v>17.544</v>
      </c>
      <c r="L6073">
        <v>3</v>
      </c>
      <c r="M6073">
        <v>0.2</v>
      </c>
      <c r="N6073">
        <v>5.9211</v>
      </c>
      <c r="O6073" s="5">
        <f t="shared" si="94"/>
        <v>0.33749999999999997</v>
      </c>
    </row>
    <row r="6074" spans="1:15" x14ac:dyDescent="0.25">
      <c r="A6074" t="s">
        <v>725</v>
      </c>
      <c r="B6074" t="s">
        <v>38</v>
      </c>
      <c r="C6074" t="s">
        <v>16</v>
      </c>
      <c r="D6074" t="s">
        <v>17</v>
      </c>
      <c r="E6074" t="s">
        <v>128</v>
      </c>
      <c r="F6074" t="s">
        <v>50</v>
      </c>
      <c r="G6074">
        <v>78745</v>
      </c>
      <c r="H6074" t="s">
        <v>89</v>
      </c>
      <c r="I6074" t="s">
        <v>32</v>
      </c>
      <c r="J6074" t="s">
        <v>43</v>
      </c>
      <c r="K6074">
        <v>152.68799999999999</v>
      </c>
      <c r="L6074">
        <v>2</v>
      </c>
      <c r="M6074">
        <v>0.2</v>
      </c>
      <c r="N6074">
        <v>-26.720400000000001</v>
      </c>
      <c r="O6074" s="5">
        <f t="shared" si="94"/>
        <v>-0.17500000000000002</v>
      </c>
    </row>
    <row r="6075" spans="1:15" x14ac:dyDescent="0.25">
      <c r="A6075" t="s">
        <v>725</v>
      </c>
      <c r="B6075" t="s">
        <v>38</v>
      </c>
      <c r="C6075" t="s">
        <v>16</v>
      </c>
      <c r="D6075" t="s">
        <v>17</v>
      </c>
      <c r="E6075" t="s">
        <v>128</v>
      </c>
      <c r="F6075" t="s">
        <v>50</v>
      </c>
      <c r="G6075">
        <v>78745</v>
      </c>
      <c r="H6075" t="s">
        <v>89</v>
      </c>
      <c r="I6075" t="s">
        <v>32</v>
      </c>
      <c r="J6075" t="s">
        <v>195</v>
      </c>
      <c r="K6075">
        <v>3.488</v>
      </c>
      <c r="L6075">
        <v>2</v>
      </c>
      <c r="M6075">
        <v>0.2</v>
      </c>
      <c r="N6075">
        <v>0.56679999999999997</v>
      </c>
      <c r="O6075" s="5">
        <f t="shared" si="94"/>
        <v>0.16250000000000001</v>
      </c>
    </row>
    <row r="6076" spans="1:15" x14ac:dyDescent="0.25">
      <c r="A6076" t="s">
        <v>725</v>
      </c>
      <c r="B6076" t="s">
        <v>38</v>
      </c>
      <c r="C6076" t="s">
        <v>16</v>
      </c>
      <c r="D6076" t="s">
        <v>17</v>
      </c>
      <c r="E6076" t="s">
        <v>128</v>
      </c>
      <c r="F6076" t="s">
        <v>50</v>
      </c>
      <c r="G6076">
        <v>78745</v>
      </c>
      <c r="H6076" t="s">
        <v>89</v>
      </c>
      <c r="I6076" t="s">
        <v>32</v>
      </c>
      <c r="J6076" t="s">
        <v>334</v>
      </c>
      <c r="K6076">
        <v>5.8879999999999999</v>
      </c>
      <c r="L6076">
        <v>2</v>
      </c>
      <c r="M6076">
        <v>0.2</v>
      </c>
      <c r="N6076">
        <v>-1.3248</v>
      </c>
      <c r="O6076" s="5">
        <f t="shared" si="94"/>
        <v>-0.22500000000000001</v>
      </c>
    </row>
    <row r="6077" spans="1:15" x14ac:dyDescent="0.25">
      <c r="A6077" t="s">
        <v>633</v>
      </c>
      <c r="B6077" t="s">
        <v>38</v>
      </c>
      <c r="C6077" t="s">
        <v>30</v>
      </c>
      <c r="D6077" t="s">
        <v>17</v>
      </c>
      <c r="E6077" t="s">
        <v>26</v>
      </c>
      <c r="F6077" t="s">
        <v>27</v>
      </c>
      <c r="G6077">
        <v>90008</v>
      </c>
      <c r="H6077" t="s">
        <v>31</v>
      </c>
      <c r="I6077" t="s">
        <v>32</v>
      </c>
      <c r="J6077" t="s">
        <v>64</v>
      </c>
      <c r="K6077">
        <v>153.55199999999999</v>
      </c>
      <c r="L6077">
        <v>3</v>
      </c>
      <c r="M6077">
        <v>0.2</v>
      </c>
      <c r="N6077">
        <v>51.823799999999999</v>
      </c>
      <c r="O6077" s="5">
        <f t="shared" si="94"/>
        <v>0.33750000000000002</v>
      </c>
    </row>
    <row r="6078" spans="1:15" x14ac:dyDescent="0.25">
      <c r="A6078" t="s">
        <v>633</v>
      </c>
      <c r="B6078" t="s">
        <v>38</v>
      </c>
      <c r="C6078" t="s">
        <v>30</v>
      </c>
      <c r="D6078" t="s">
        <v>17</v>
      </c>
      <c r="E6078" t="s">
        <v>26</v>
      </c>
      <c r="F6078" t="s">
        <v>27</v>
      </c>
      <c r="G6078">
        <v>90008</v>
      </c>
      <c r="H6078" t="s">
        <v>31</v>
      </c>
      <c r="I6078" t="s">
        <v>32</v>
      </c>
      <c r="J6078" t="s">
        <v>43</v>
      </c>
      <c r="K6078">
        <v>270.62</v>
      </c>
      <c r="L6078">
        <v>2</v>
      </c>
      <c r="M6078">
        <v>0</v>
      </c>
      <c r="N6078">
        <v>2.7061999999999999</v>
      </c>
      <c r="O6078" s="5">
        <f t="shared" si="94"/>
        <v>0.01</v>
      </c>
    </row>
    <row r="6079" spans="1:15" x14ac:dyDescent="0.25">
      <c r="A6079" t="s">
        <v>652</v>
      </c>
      <c r="B6079" t="s">
        <v>38</v>
      </c>
      <c r="C6079" t="s">
        <v>16</v>
      </c>
      <c r="D6079" t="s">
        <v>17</v>
      </c>
      <c r="E6079" t="s">
        <v>110</v>
      </c>
      <c r="F6079" t="s">
        <v>94</v>
      </c>
      <c r="G6079">
        <v>10011</v>
      </c>
      <c r="H6079" t="s">
        <v>119</v>
      </c>
      <c r="I6079" t="s">
        <v>58</v>
      </c>
      <c r="J6079" t="s">
        <v>129</v>
      </c>
      <c r="K6079">
        <v>468.9</v>
      </c>
      <c r="L6079">
        <v>6</v>
      </c>
      <c r="M6079">
        <v>0</v>
      </c>
      <c r="N6079">
        <v>206.316</v>
      </c>
      <c r="O6079" s="5">
        <f t="shared" si="94"/>
        <v>0.44</v>
      </c>
    </row>
    <row r="6080" spans="1:15" x14ac:dyDescent="0.25">
      <c r="A6080" t="s">
        <v>652</v>
      </c>
      <c r="B6080" t="s">
        <v>38</v>
      </c>
      <c r="C6080" t="s">
        <v>16</v>
      </c>
      <c r="D6080" t="s">
        <v>17</v>
      </c>
      <c r="E6080" t="s">
        <v>110</v>
      </c>
      <c r="F6080" t="s">
        <v>94</v>
      </c>
      <c r="G6080">
        <v>10011</v>
      </c>
      <c r="H6080" t="s">
        <v>119</v>
      </c>
      <c r="I6080" t="s">
        <v>58</v>
      </c>
      <c r="J6080" t="s">
        <v>129</v>
      </c>
      <c r="K6080">
        <v>72.48</v>
      </c>
      <c r="L6080">
        <v>2</v>
      </c>
      <c r="M6080">
        <v>0</v>
      </c>
      <c r="N6080">
        <v>30.441600000000001</v>
      </c>
      <c r="O6080" s="5">
        <f t="shared" si="94"/>
        <v>0.42</v>
      </c>
    </row>
    <row r="6081" spans="1:15" x14ac:dyDescent="0.25">
      <c r="A6081" t="s">
        <v>652</v>
      </c>
      <c r="B6081" t="s">
        <v>38</v>
      </c>
      <c r="C6081" t="s">
        <v>16</v>
      </c>
      <c r="D6081" t="s">
        <v>17</v>
      </c>
      <c r="E6081" t="s">
        <v>110</v>
      </c>
      <c r="F6081" t="s">
        <v>94</v>
      </c>
      <c r="G6081">
        <v>10011</v>
      </c>
      <c r="H6081" t="s">
        <v>119</v>
      </c>
      <c r="I6081" t="s">
        <v>32</v>
      </c>
      <c r="J6081" t="s">
        <v>334</v>
      </c>
      <c r="K6081">
        <v>10.95</v>
      </c>
      <c r="L6081">
        <v>3</v>
      </c>
      <c r="M6081">
        <v>0</v>
      </c>
      <c r="N6081">
        <v>3.2850000000000001</v>
      </c>
      <c r="O6081" s="5">
        <f t="shared" si="94"/>
        <v>0.30000000000000004</v>
      </c>
    </row>
    <row r="6082" spans="1:15" x14ac:dyDescent="0.25">
      <c r="A6082" t="s">
        <v>652</v>
      </c>
      <c r="B6082" t="s">
        <v>38</v>
      </c>
      <c r="C6082" t="s">
        <v>16</v>
      </c>
      <c r="D6082" t="s">
        <v>17</v>
      </c>
      <c r="E6082" t="s">
        <v>110</v>
      </c>
      <c r="F6082" t="s">
        <v>94</v>
      </c>
      <c r="G6082">
        <v>10011</v>
      </c>
      <c r="H6082" t="s">
        <v>119</v>
      </c>
      <c r="I6082" t="s">
        <v>21</v>
      </c>
      <c r="J6082" t="s">
        <v>48</v>
      </c>
      <c r="K6082">
        <v>191.82</v>
      </c>
      <c r="L6082">
        <v>3</v>
      </c>
      <c r="M6082">
        <v>0</v>
      </c>
      <c r="N6082">
        <v>61.382399999999997</v>
      </c>
      <c r="O6082" s="5">
        <f t="shared" si="94"/>
        <v>0.32</v>
      </c>
    </row>
    <row r="6083" spans="1:15" x14ac:dyDescent="0.25">
      <c r="A6083" t="s">
        <v>644</v>
      </c>
      <c r="B6083" t="s">
        <v>155</v>
      </c>
      <c r="C6083" t="s">
        <v>88</v>
      </c>
      <c r="D6083" t="s">
        <v>17</v>
      </c>
      <c r="E6083" t="s">
        <v>81</v>
      </c>
      <c r="F6083" t="s">
        <v>50</v>
      </c>
      <c r="G6083">
        <v>77070</v>
      </c>
      <c r="H6083" t="s">
        <v>89</v>
      </c>
      <c r="I6083" t="s">
        <v>32</v>
      </c>
      <c r="J6083" t="s">
        <v>43</v>
      </c>
      <c r="K6083">
        <v>151.05600000000001</v>
      </c>
      <c r="L6083">
        <v>9</v>
      </c>
      <c r="M6083">
        <v>0.2</v>
      </c>
      <c r="N6083">
        <v>7.5528000000000004</v>
      </c>
      <c r="O6083" s="5">
        <f t="shared" si="94"/>
        <v>4.9999999999999996E-2</v>
      </c>
    </row>
    <row r="6084" spans="1:15" x14ac:dyDescent="0.25">
      <c r="A6084" t="s">
        <v>942</v>
      </c>
      <c r="B6084" t="s">
        <v>578</v>
      </c>
      <c r="C6084" t="s">
        <v>16</v>
      </c>
      <c r="D6084" t="s">
        <v>17</v>
      </c>
      <c r="E6084" t="s">
        <v>496</v>
      </c>
      <c r="F6084" t="s">
        <v>50</v>
      </c>
      <c r="G6084">
        <v>79424</v>
      </c>
      <c r="H6084" t="s">
        <v>89</v>
      </c>
      <c r="I6084" t="s">
        <v>21</v>
      </c>
      <c r="J6084" t="s">
        <v>48</v>
      </c>
      <c r="K6084">
        <v>25.16</v>
      </c>
      <c r="L6084">
        <v>5</v>
      </c>
      <c r="M6084">
        <v>0.6</v>
      </c>
      <c r="N6084">
        <v>-11.321999999999999</v>
      </c>
      <c r="O6084" s="5">
        <f t="shared" ref="O6084:O6147" si="95">N6084/K6084</f>
        <v>-0.44999999999999996</v>
      </c>
    </row>
    <row r="6085" spans="1:15" x14ac:dyDescent="0.25">
      <c r="A6085" t="s">
        <v>644</v>
      </c>
      <c r="B6085" t="s">
        <v>38</v>
      </c>
      <c r="C6085" t="s">
        <v>16</v>
      </c>
      <c r="D6085" t="s">
        <v>17</v>
      </c>
      <c r="E6085" t="s">
        <v>81</v>
      </c>
      <c r="F6085" t="s">
        <v>50</v>
      </c>
      <c r="G6085">
        <v>77095</v>
      </c>
      <c r="H6085" t="s">
        <v>89</v>
      </c>
      <c r="I6085" t="s">
        <v>32</v>
      </c>
      <c r="J6085" t="s">
        <v>64</v>
      </c>
      <c r="K6085">
        <v>6.2160000000000002</v>
      </c>
      <c r="L6085">
        <v>6</v>
      </c>
      <c r="M6085">
        <v>0.8</v>
      </c>
      <c r="N6085">
        <v>-9.6348000000000003</v>
      </c>
      <c r="O6085" s="5">
        <f t="shared" si="95"/>
        <v>-1.55</v>
      </c>
    </row>
    <row r="6086" spans="1:15" x14ac:dyDescent="0.25">
      <c r="A6086" t="s">
        <v>644</v>
      </c>
      <c r="B6086" t="s">
        <v>38</v>
      </c>
      <c r="C6086" t="s">
        <v>16</v>
      </c>
      <c r="D6086" t="s">
        <v>17</v>
      </c>
      <c r="E6086" t="s">
        <v>81</v>
      </c>
      <c r="F6086" t="s">
        <v>50</v>
      </c>
      <c r="G6086">
        <v>77095</v>
      </c>
      <c r="H6086" t="s">
        <v>89</v>
      </c>
      <c r="I6086" t="s">
        <v>32</v>
      </c>
      <c r="J6086" t="s">
        <v>53</v>
      </c>
      <c r="K6086">
        <v>23.616</v>
      </c>
      <c r="L6086">
        <v>9</v>
      </c>
      <c r="M6086">
        <v>0.2</v>
      </c>
      <c r="N6086">
        <v>2.6568000000000001</v>
      </c>
      <c r="O6086" s="5">
        <f t="shared" si="95"/>
        <v>0.1125</v>
      </c>
    </row>
    <row r="6087" spans="1:15" x14ac:dyDescent="0.25">
      <c r="A6087" t="s">
        <v>644</v>
      </c>
      <c r="B6087" t="s">
        <v>38</v>
      </c>
      <c r="C6087" t="s">
        <v>16</v>
      </c>
      <c r="D6087" t="s">
        <v>17</v>
      </c>
      <c r="E6087" t="s">
        <v>81</v>
      </c>
      <c r="F6087" t="s">
        <v>50</v>
      </c>
      <c r="G6087">
        <v>77095</v>
      </c>
      <c r="H6087" t="s">
        <v>89</v>
      </c>
      <c r="I6087" t="s">
        <v>58</v>
      </c>
      <c r="J6087" t="s">
        <v>129</v>
      </c>
      <c r="K6087">
        <v>24.032</v>
      </c>
      <c r="L6087">
        <v>2</v>
      </c>
      <c r="M6087">
        <v>0.2</v>
      </c>
      <c r="N6087">
        <v>-0.6008</v>
      </c>
      <c r="O6087" s="5">
        <f t="shared" si="95"/>
        <v>-2.5000000000000001E-2</v>
      </c>
    </row>
    <row r="6088" spans="1:15" x14ac:dyDescent="0.25">
      <c r="A6088" t="s">
        <v>644</v>
      </c>
      <c r="B6088" t="s">
        <v>38</v>
      </c>
      <c r="C6088" t="s">
        <v>16</v>
      </c>
      <c r="D6088" t="s">
        <v>17</v>
      </c>
      <c r="E6088" t="s">
        <v>81</v>
      </c>
      <c r="F6088" t="s">
        <v>50</v>
      </c>
      <c r="G6088">
        <v>77095</v>
      </c>
      <c r="H6088" t="s">
        <v>89</v>
      </c>
      <c r="I6088" t="s">
        <v>32</v>
      </c>
      <c r="J6088" t="s">
        <v>33</v>
      </c>
      <c r="K6088">
        <v>2.0880000000000001</v>
      </c>
      <c r="L6088">
        <v>1</v>
      </c>
      <c r="M6088">
        <v>0.2</v>
      </c>
      <c r="N6088">
        <v>0.67859999999999998</v>
      </c>
      <c r="O6088" s="5">
        <f t="shared" si="95"/>
        <v>0.32499999999999996</v>
      </c>
    </row>
    <row r="6089" spans="1:15" x14ac:dyDescent="0.25">
      <c r="A6089" t="s">
        <v>644</v>
      </c>
      <c r="B6089" t="s">
        <v>38</v>
      </c>
      <c r="C6089" t="s">
        <v>16</v>
      </c>
      <c r="D6089" t="s">
        <v>17</v>
      </c>
      <c r="E6089" t="s">
        <v>81</v>
      </c>
      <c r="F6089" t="s">
        <v>50</v>
      </c>
      <c r="G6089">
        <v>77095</v>
      </c>
      <c r="H6089" t="s">
        <v>89</v>
      </c>
      <c r="I6089" t="s">
        <v>32</v>
      </c>
      <c r="J6089" t="s">
        <v>64</v>
      </c>
      <c r="K6089">
        <v>4.4880000000000004</v>
      </c>
      <c r="L6089">
        <v>6</v>
      </c>
      <c r="M6089">
        <v>0.8</v>
      </c>
      <c r="N6089">
        <v>-6.7320000000000002</v>
      </c>
      <c r="O6089" s="5">
        <f t="shared" si="95"/>
        <v>-1.5</v>
      </c>
    </row>
    <row r="6090" spans="1:15" x14ac:dyDescent="0.25">
      <c r="A6090" t="s">
        <v>759</v>
      </c>
      <c r="B6090" t="s">
        <v>38</v>
      </c>
      <c r="C6090" t="s">
        <v>16</v>
      </c>
      <c r="D6090" t="s">
        <v>17</v>
      </c>
      <c r="E6090" t="s">
        <v>284</v>
      </c>
      <c r="F6090" t="s">
        <v>27</v>
      </c>
      <c r="G6090">
        <v>92627</v>
      </c>
      <c r="H6090" t="s">
        <v>31</v>
      </c>
      <c r="I6090" t="s">
        <v>21</v>
      </c>
      <c r="J6090" t="s">
        <v>48</v>
      </c>
      <c r="K6090">
        <v>29.22</v>
      </c>
      <c r="L6090">
        <v>3</v>
      </c>
      <c r="M6090">
        <v>0</v>
      </c>
      <c r="N6090">
        <v>12.8568</v>
      </c>
      <c r="O6090" s="5">
        <f t="shared" si="95"/>
        <v>0.44</v>
      </c>
    </row>
    <row r="6091" spans="1:15" x14ac:dyDescent="0.25">
      <c r="A6091" t="s">
        <v>841</v>
      </c>
      <c r="B6091" t="s">
        <v>38</v>
      </c>
      <c r="C6091" t="s">
        <v>30</v>
      </c>
      <c r="D6091" t="s">
        <v>17</v>
      </c>
      <c r="E6091" t="s">
        <v>398</v>
      </c>
      <c r="F6091" t="s">
        <v>71</v>
      </c>
      <c r="G6091">
        <v>30076</v>
      </c>
      <c r="H6091" t="s">
        <v>20</v>
      </c>
      <c r="I6091" t="s">
        <v>32</v>
      </c>
      <c r="J6091" t="s">
        <v>80</v>
      </c>
      <c r="K6091">
        <v>6.48</v>
      </c>
      <c r="L6091">
        <v>1</v>
      </c>
      <c r="M6091">
        <v>0</v>
      </c>
      <c r="N6091">
        <v>3.1103999999999998</v>
      </c>
      <c r="O6091" s="5">
        <f t="shared" si="95"/>
        <v>0.47999999999999993</v>
      </c>
    </row>
    <row r="6092" spans="1:15" x14ac:dyDescent="0.25">
      <c r="A6092" t="s">
        <v>1126</v>
      </c>
      <c r="B6092" t="s">
        <v>15</v>
      </c>
      <c r="C6092" t="s">
        <v>30</v>
      </c>
      <c r="D6092" t="s">
        <v>17</v>
      </c>
      <c r="E6092" t="s">
        <v>495</v>
      </c>
      <c r="F6092" t="s">
        <v>46</v>
      </c>
      <c r="G6092">
        <v>80538</v>
      </c>
      <c r="H6092" t="s">
        <v>31</v>
      </c>
      <c r="I6092" t="s">
        <v>32</v>
      </c>
      <c r="J6092" t="s">
        <v>64</v>
      </c>
      <c r="K6092">
        <v>1.1879999999999999</v>
      </c>
      <c r="L6092">
        <v>2</v>
      </c>
      <c r="M6092">
        <v>0.7</v>
      </c>
      <c r="N6092">
        <v>-0.99</v>
      </c>
      <c r="O6092" s="5">
        <f t="shared" si="95"/>
        <v>-0.83333333333333337</v>
      </c>
    </row>
    <row r="6093" spans="1:15" x14ac:dyDescent="0.25">
      <c r="A6093" t="s">
        <v>652</v>
      </c>
      <c r="B6093" t="s">
        <v>38</v>
      </c>
      <c r="C6093" t="s">
        <v>16</v>
      </c>
      <c r="D6093" t="s">
        <v>17</v>
      </c>
      <c r="E6093" t="s">
        <v>110</v>
      </c>
      <c r="F6093" t="s">
        <v>94</v>
      </c>
      <c r="G6093">
        <v>10035</v>
      </c>
      <c r="H6093" t="s">
        <v>119</v>
      </c>
      <c r="I6093" t="s">
        <v>21</v>
      </c>
      <c r="J6093" t="s">
        <v>25</v>
      </c>
      <c r="K6093">
        <v>272.64600000000002</v>
      </c>
      <c r="L6093">
        <v>3</v>
      </c>
      <c r="M6093">
        <v>0.1</v>
      </c>
      <c r="N6093">
        <v>18.176400000000001</v>
      </c>
      <c r="O6093" s="5">
        <f t="shared" si="95"/>
        <v>6.6666666666666666E-2</v>
      </c>
    </row>
    <row r="6094" spans="1:15" x14ac:dyDescent="0.25">
      <c r="A6094" t="s">
        <v>652</v>
      </c>
      <c r="B6094" t="s">
        <v>38</v>
      </c>
      <c r="C6094" t="s">
        <v>16</v>
      </c>
      <c r="D6094" t="s">
        <v>17</v>
      </c>
      <c r="E6094" t="s">
        <v>110</v>
      </c>
      <c r="F6094" t="s">
        <v>94</v>
      </c>
      <c r="G6094">
        <v>10035</v>
      </c>
      <c r="H6094" t="s">
        <v>119</v>
      </c>
      <c r="I6094" t="s">
        <v>58</v>
      </c>
      <c r="J6094" t="s">
        <v>129</v>
      </c>
      <c r="K6094">
        <v>212.8</v>
      </c>
      <c r="L6094">
        <v>2</v>
      </c>
      <c r="M6094">
        <v>0</v>
      </c>
      <c r="N6094">
        <v>95.76</v>
      </c>
      <c r="O6094" s="5">
        <f t="shared" si="95"/>
        <v>0.45</v>
      </c>
    </row>
    <row r="6095" spans="1:15" x14ac:dyDescent="0.25">
      <c r="A6095" t="s">
        <v>652</v>
      </c>
      <c r="B6095" t="s">
        <v>38</v>
      </c>
      <c r="C6095" t="s">
        <v>16</v>
      </c>
      <c r="D6095" t="s">
        <v>17</v>
      </c>
      <c r="E6095" t="s">
        <v>110</v>
      </c>
      <c r="F6095" t="s">
        <v>94</v>
      </c>
      <c r="G6095">
        <v>10035</v>
      </c>
      <c r="H6095" t="s">
        <v>119</v>
      </c>
      <c r="I6095" t="s">
        <v>32</v>
      </c>
      <c r="J6095" t="s">
        <v>80</v>
      </c>
      <c r="K6095">
        <v>38.520000000000003</v>
      </c>
      <c r="L6095">
        <v>9</v>
      </c>
      <c r="M6095">
        <v>0</v>
      </c>
      <c r="N6095">
        <v>18.104399999999998</v>
      </c>
      <c r="O6095" s="5">
        <f t="shared" si="95"/>
        <v>0.46999999999999992</v>
      </c>
    </row>
    <row r="6096" spans="1:15" x14ac:dyDescent="0.25">
      <c r="A6096" t="s">
        <v>652</v>
      </c>
      <c r="B6096" t="s">
        <v>38</v>
      </c>
      <c r="C6096" t="s">
        <v>16</v>
      </c>
      <c r="D6096" t="s">
        <v>17</v>
      </c>
      <c r="E6096" t="s">
        <v>110</v>
      </c>
      <c r="F6096" t="s">
        <v>94</v>
      </c>
      <c r="G6096">
        <v>10035</v>
      </c>
      <c r="H6096" t="s">
        <v>119</v>
      </c>
      <c r="I6096" t="s">
        <v>58</v>
      </c>
      <c r="J6096" t="s">
        <v>129</v>
      </c>
      <c r="K6096">
        <v>72.64</v>
      </c>
      <c r="L6096">
        <v>2</v>
      </c>
      <c r="M6096">
        <v>0</v>
      </c>
      <c r="N6096">
        <v>21.792000000000002</v>
      </c>
      <c r="O6096" s="5">
        <f t="shared" si="95"/>
        <v>0.30000000000000004</v>
      </c>
    </row>
    <row r="6097" spans="1:15" x14ac:dyDescent="0.25">
      <c r="A6097" t="s">
        <v>652</v>
      </c>
      <c r="B6097" t="s">
        <v>38</v>
      </c>
      <c r="C6097" t="s">
        <v>16</v>
      </c>
      <c r="D6097" t="s">
        <v>17</v>
      </c>
      <c r="E6097" t="s">
        <v>110</v>
      </c>
      <c r="F6097" t="s">
        <v>94</v>
      </c>
      <c r="G6097">
        <v>10035</v>
      </c>
      <c r="H6097" t="s">
        <v>119</v>
      </c>
      <c r="I6097" t="s">
        <v>32</v>
      </c>
      <c r="J6097" t="s">
        <v>43</v>
      </c>
      <c r="K6097">
        <v>45.4</v>
      </c>
      <c r="L6097">
        <v>4</v>
      </c>
      <c r="M6097">
        <v>0</v>
      </c>
      <c r="N6097">
        <v>12.712</v>
      </c>
      <c r="O6097" s="5">
        <f t="shared" si="95"/>
        <v>0.28000000000000003</v>
      </c>
    </row>
    <row r="6098" spans="1:15" x14ac:dyDescent="0.25">
      <c r="A6098" t="s">
        <v>652</v>
      </c>
      <c r="B6098" t="s">
        <v>38</v>
      </c>
      <c r="C6098" t="s">
        <v>16</v>
      </c>
      <c r="D6098" t="s">
        <v>17</v>
      </c>
      <c r="E6098" t="s">
        <v>110</v>
      </c>
      <c r="F6098" t="s">
        <v>94</v>
      </c>
      <c r="G6098">
        <v>10035</v>
      </c>
      <c r="H6098" t="s">
        <v>119</v>
      </c>
      <c r="I6098" t="s">
        <v>32</v>
      </c>
      <c r="J6098" t="s">
        <v>80</v>
      </c>
      <c r="K6098">
        <v>13.76</v>
      </c>
      <c r="L6098">
        <v>2</v>
      </c>
      <c r="M6098">
        <v>0</v>
      </c>
      <c r="N6098">
        <v>6.3296000000000001</v>
      </c>
      <c r="O6098" s="5">
        <f t="shared" si="95"/>
        <v>0.46</v>
      </c>
    </row>
    <row r="6099" spans="1:15" x14ac:dyDescent="0.25">
      <c r="A6099" t="s">
        <v>652</v>
      </c>
      <c r="B6099" t="s">
        <v>38</v>
      </c>
      <c r="C6099" t="s">
        <v>16</v>
      </c>
      <c r="D6099" t="s">
        <v>17</v>
      </c>
      <c r="E6099" t="s">
        <v>110</v>
      </c>
      <c r="F6099" t="s">
        <v>94</v>
      </c>
      <c r="G6099">
        <v>10035</v>
      </c>
      <c r="H6099" t="s">
        <v>119</v>
      </c>
      <c r="I6099" t="s">
        <v>21</v>
      </c>
      <c r="J6099" t="s">
        <v>25</v>
      </c>
      <c r="K6099">
        <v>80.991</v>
      </c>
      <c r="L6099">
        <v>1</v>
      </c>
      <c r="M6099">
        <v>0.1</v>
      </c>
      <c r="N6099">
        <v>8.0991</v>
      </c>
      <c r="O6099" s="5">
        <f t="shared" si="95"/>
        <v>0.1</v>
      </c>
    </row>
    <row r="6100" spans="1:15" x14ac:dyDescent="0.25">
      <c r="A6100" t="s">
        <v>652</v>
      </c>
      <c r="B6100" t="s">
        <v>38</v>
      </c>
      <c r="C6100" t="s">
        <v>16</v>
      </c>
      <c r="D6100" t="s">
        <v>17</v>
      </c>
      <c r="E6100" t="s">
        <v>110</v>
      </c>
      <c r="F6100" t="s">
        <v>94</v>
      </c>
      <c r="G6100">
        <v>10035</v>
      </c>
      <c r="H6100" t="s">
        <v>119</v>
      </c>
      <c r="I6100" t="s">
        <v>32</v>
      </c>
      <c r="J6100" t="s">
        <v>64</v>
      </c>
      <c r="K6100">
        <v>11.784000000000001</v>
      </c>
      <c r="L6100">
        <v>3</v>
      </c>
      <c r="M6100">
        <v>0.2</v>
      </c>
      <c r="N6100">
        <v>3.9771000000000001</v>
      </c>
      <c r="O6100" s="5">
        <f t="shared" si="95"/>
        <v>0.33749999999999997</v>
      </c>
    </row>
    <row r="6101" spans="1:15" x14ac:dyDescent="0.25">
      <c r="A6101" t="s">
        <v>652</v>
      </c>
      <c r="B6101" t="s">
        <v>38</v>
      </c>
      <c r="C6101" t="s">
        <v>16</v>
      </c>
      <c r="D6101" t="s">
        <v>17</v>
      </c>
      <c r="E6101" t="s">
        <v>110</v>
      </c>
      <c r="F6101" t="s">
        <v>94</v>
      </c>
      <c r="G6101">
        <v>10035</v>
      </c>
      <c r="H6101" t="s">
        <v>119</v>
      </c>
      <c r="I6101" t="s">
        <v>32</v>
      </c>
      <c r="J6101" t="s">
        <v>195</v>
      </c>
      <c r="K6101">
        <v>4.3600000000000003</v>
      </c>
      <c r="L6101">
        <v>2</v>
      </c>
      <c r="M6101">
        <v>0</v>
      </c>
      <c r="N6101">
        <v>1.7876000000000001</v>
      </c>
      <c r="O6101" s="5">
        <f t="shared" si="95"/>
        <v>0.41</v>
      </c>
    </row>
    <row r="6102" spans="1:15" x14ac:dyDescent="0.25">
      <c r="A6102" t="s">
        <v>652</v>
      </c>
      <c r="B6102" t="s">
        <v>38</v>
      </c>
      <c r="C6102" t="s">
        <v>16</v>
      </c>
      <c r="D6102" t="s">
        <v>17</v>
      </c>
      <c r="E6102" t="s">
        <v>110</v>
      </c>
      <c r="F6102" t="s">
        <v>94</v>
      </c>
      <c r="G6102">
        <v>10035</v>
      </c>
      <c r="H6102" t="s">
        <v>119</v>
      </c>
      <c r="I6102" t="s">
        <v>21</v>
      </c>
      <c r="J6102" t="s">
        <v>25</v>
      </c>
      <c r="K6102">
        <v>2888.127</v>
      </c>
      <c r="L6102">
        <v>11</v>
      </c>
      <c r="M6102">
        <v>0.1</v>
      </c>
      <c r="N6102">
        <v>609.71569999999997</v>
      </c>
      <c r="O6102" s="5">
        <f t="shared" si="95"/>
        <v>0.21111111111111111</v>
      </c>
    </row>
    <row r="6103" spans="1:15" x14ac:dyDescent="0.25">
      <c r="A6103" t="s">
        <v>652</v>
      </c>
      <c r="B6103" t="s">
        <v>38</v>
      </c>
      <c r="C6103" t="s">
        <v>16</v>
      </c>
      <c r="D6103" t="s">
        <v>17</v>
      </c>
      <c r="E6103" t="s">
        <v>110</v>
      </c>
      <c r="F6103" t="s">
        <v>94</v>
      </c>
      <c r="G6103">
        <v>10035</v>
      </c>
      <c r="H6103" t="s">
        <v>119</v>
      </c>
      <c r="I6103" t="s">
        <v>58</v>
      </c>
      <c r="J6103" t="s">
        <v>59</v>
      </c>
      <c r="K6103">
        <v>1299.6600000000001</v>
      </c>
      <c r="L6103">
        <v>2</v>
      </c>
      <c r="M6103">
        <v>0</v>
      </c>
      <c r="N6103">
        <v>350.90820000000002</v>
      </c>
      <c r="O6103" s="5">
        <f t="shared" si="95"/>
        <v>0.27</v>
      </c>
    </row>
    <row r="6104" spans="1:15" x14ac:dyDescent="0.25">
      <c r="A6104" t="s">
        <v>652</v>
      </c>
      <c r="B6104" t="s">
        <v>38</v>
      </c>
      <c r="C6104" t="s">
        <v>16</v>
      </c>
      <c r="D6104" t="s">
        <v>17</v>
      </c>
      <c r="E6104" t="s">
        <v>110</v>
      </c>
      <c r="F6104" t="s">
        <v>94</v>
      </c>
      <c r="G6104">
        <v>10035</v>
      </c>
      <c r="H6104" t="s">
        <v>119</v>
      </c>
      <c r="I6104" t="s">
        <v>21</v>
      </c>
      <c r="J6104" t="s">
        <v>25</v>
      </c>
      <c r="K6104">
        <v>2254.41</v>
      </c>
      <c r="L6104">
        <v>5</v>
      </c>
      <c r="M6104">
        <v>0.1</v>
      </c>
      <c r="N6104">
        <v>375.73500000000001</v>
      </c>
      <c r="O6104" s="5">
        <f t="shared" si="95"/>
        <v>0.16666666666666669</v>
      </c>
    </row>
    <row r="6105" spans="1:15" x14ac:dyDescent="0.25">
      <c r="A6105" t="s">
        <v>652</v>
      </c>
      <c r="B6105" t="s">
        <v>38</v>
      </c>
      <c r="C6105" t="s">
        <v>16</v>
      </c>
      <c r="D6105" t="s">
        <v>17</v>
      </c>
      <c r="E6105" t="s">
        <v>110</v>
      </c>
      <c r="F6105" t="s">
        <v>94</v>
      </c>
      <c r="G6105">
        <v>10035</v>
      </c>
      <c r="H6105" t="s">
        <v>119</v>
      </c>
      <c r="I6105" t="s">
        <v>58</v>
      </c>
      <c r="J6105" t="s">
        <v>59</v>
      </c>
      <c r="K6105">
        <v>104.85</v>
      </c>
      <c r="L6105">
        <v>3</v>
      </c>
      <c r="M6105">
        <v>0</v>
      </c>
      <c r="N6105">
        <v>28.3095</v>
      </c>
      <c r="O6105" s="5">
        <f t="shared" si="95"/>
        <v>0.27</v>
      </c>
    </row>
    <row r="6106" spans="1:15" x14ac:dyDescent="0.25">
      <c r="A6106" t="s">
        <v>652</v>
      </c>
      <c r="B6106" t="s">
        <v>38</v>
      </c>
      <c r="C6106" t="s">
        <v>16</v>
      </c>
      <c r="D6106" t="s">
        <v>17</v>
      </c>
      <c r="E6106" t="s">
        <v>110</v>
      </c>
      <c r="F6106" t="s">
        <v>94</v>
      </c>
      <c r="G6106">
        <v>10035</v>
      </c>
      <c r="H6106" t="s">
        <v>119</v>
      </c>
      <c r="I6106" t="s">
        <v>58</v>
      </c>
      <c r="J6106" t="s">
        <v>129</v>
      </c>
      <c r="K6106">
        <v>59.97</v>
      </c>
      <c r="L6106">
        <v>3</v>
      </c>
      <c r="M6106">
        <v>0</v>
      </c>
      <c r="N6106">
        <v>20.389800000000001</v>
      </c>
      <c r="O6106" s="5">
        <f t="shared" si="95"/>
        <v>0.34</v>
      </c>
    </row>
    <row r="6107" spans="1:15" x14ac:dyDescent="0.25">
      <c r="A6107" t="s">
        <v>642</v>
      </c>
      <c r="B6107" t="s">
        <v>155</v>
      </c>
      <c r="C6107" t="s">
        <v>88</v>
      </c>
      <c r="D6107" t="s">
        <v>17</v>
      </c>
      <c r="E6107" t="s">
        <v>73</v>
      </c>
      <c r="F6107" t="s">
        <v>70</v>
      </c>
      <c r="G6107">
        <v>19143</v>
      </c>
      <c r="H6107" t="s">
        <v>119</v>
      </c>
      <c r="I6107" t="s">
        <v>21</v>
      </c>
      <c r="J6107" t="s">
        <v>39</v>
      </c>
      <c r="K6107">
        <v>314.53199999999998</v>
      </c>
      <c r="L6107">
        <v>2</v>
      </c>
      <c r="M6107">
        <v>0.4</v>
      </c>
      <c r="N6107">
        <v>-83.875200000000007</v>
      </c>
      <c r="O6107" s="5">
        <f t="shared" si="95"/>
        <v>-0.26666666666666672</v>
      </c>
    </row>
    <row r="6108" spans="1:15" x14ac:dyDescent="0.25">
      <c r="A6108" t="s">
        <v>738</v>
      </c>
      <c r="B6108" t="s">
        <v>38</v>
      </c>
      <c r="C6108" t="s">
        <v>30</v>
      </c>
      <c r="D6108" t="s">
        <v>17</v>
      </c>
      <c r="E6108" t="s">
        <v>275</v>
      </c>
      <c r="F6108" t="s">
        <v>35</v>
      </c>
      <c r="G6108">
        <v>33178</v>
      </c>
      <c r="H6108" t="s">
        <v>20</v>
      </c>
      <c r="I6108" t="s">
        <v>32</v>
      </c>
      <c r="J6108" t="s">
        <v>53</v>
      </c>
      <c r="K6108">
        <v>13.632</v>
      </c>
      <c r="L6108">
        <v>4</v>
      </c>
      <c r="M6108">
        <v>0.2</v>
      </c>
      <c r="N6108">
        <v>3.5783999999999998</v>
      </c>
      <c r="O6108" s="5">
        <f t="shared" si="95"/>
        <v>0.26250000000000001</v>
      </c>
    </row>
    <row r="6109" spans="1:15" x14ac:dyDescent="0.25">
      <c r="A6109" t="s">
        <v>688</v>
      </c>
      <c r="B6109" t="s">
        <v>38</v>
      </c>
      <c r="C6109" t="s">
        <v>16</v>
      </c>
      <c r="D6109" t="s">
        <v>17</v>
      </c>
      <c r="E6109" t="s">
        <v>200</v>
      </c>
      <c r="F6109" t="s">
        <v>50</v>
      </c>
      <c r="G6109">
        <v>75051</v>
      </c>
      <c r="H6109" t="s">
        <v>89</v>
      </c>
      <c r="I6109" t="s">
        <v>32</v>
      </c>
      <c r="J6109" t="s">
        <v>68</v>
      </c>
      <c r="K6109">
        <v>19.431999999999999</v>
      </c>
      <c r="L6109">
        <v>2</v>
      </c>
      <c r="M6109">
        <v>0.8</v>
      </c>
      <c r="N6109">
        <v>-49.551600000000001</v>
      </c>
      <c r="O6109" s="5">
        <f t="shared" si="95"/>
        <v>-2.5500000000000003</v>
      </c>
    </row>
    <row r="6110" spans="1:15" x14ac:dyDescent="0.25">
      <c r="A6110" t="s">
        <v>688</v>
      </c>
      <c r="B6110" t="s">
        <v>38</v>
      </c>
      <c r="C6110" t="s">
        <v>16</v>
      </c>
      <c r="D6110" t="s">
        <v>17</v>
      </c>
      <c r="E6110" t="s">
        <v>200</v>
      </c>
      <c r="F6110" t="s">
        <v>50</v>
      </c>
      <c r="G6110">
        <v>75051</v>
      </c>
      <c r="H6110" t="s">
        <v>89</v>
      </c>
      <c r="I6110" t="s">
        <v>58</v>
      </c>
      <c r="J6110" t="s">
        <v>129</v>
      </c>
      <c r="K6110">
        <v>65.44</v>
      </c>
      <c r="L6110">
        <v>5</v>
      </c>
      <c r="M6110">
        <v>0.2</v>
      </c>
      <c r="N6110">
        <v>-8.18</v>
      </c>
      <c r="O6110" s="5">
        <f t="shared" si="95"/>
        <v>-0.125</v>
      </c>
    </row>
    <row r="6111" spans="1:15" x14ac:dyDescent="0.25">
      <c r="A6111" t="s">
        <v>654</v>
      </c>
      <c r="B6111" t="s">
        <v>38</v>
      </c>
      <c r="C6111" t="s">
        <v>16</v>
      </c>
      <c r="D6111" t="s">
        <v>17</v>
      </c>
      <c r="E6111" t="s">
        <v>116</v>
      </c>
      <c r="F6111" t="s">
        <v>74</v>
      </c>
      <c r="G6111">
        <v>60653</v>
      </c>
      <c r="H6111" t="s">
        <v>89</v>
      </c>
      <c r="I6111" t="s">
        <v>32</v>
      </c>
      <c r="J6111" t="s">
        <v>33</v>
      </c>
      <c r="K6111">
        <v>6</v>
      </c>
      <c r="L6111">
        <v>2</v>
      </c>
      <c r="M6111">
        <v>0.2</v>
      </c>
      <c r="N6111">
        <v>2.1</v>
      </c>
      <c r="O6111" s="5">
        <f t="shared" si="95"/>
        <v>0.35000000000000003</v>
      </c>
    </row>
    <row r="6112" spans="1:15" x14ac:dyDescent="0.25">
      <c r="A6112" t="s">
        <v>654</v>
      </c>
      <c r="B6112" t="s">
        <v>38</v>
      </c>
      <c r="C6112" t="s">
        <v>16</v>
      </c>
      <c r="D6112" t="s">
        <v>17</v>
      </c>
      <c r="E6112" t="s">
        <v>116</v>
      </c>
      <c r="F6112" t="s">
        <v>74</v>
      </c>
      <c r="G6112">
        <v>60653</v>
      </c>
      <c r="H6112" t="s">
        <v>89</v>
      </c>
      <c r="I6112" t="s">
        <v>32</v>
      </c>
      <c r="J6112" t="s">
        <v>64</v>
      </c>
      <c r="K6112">
        <v>1.9079999999999999</v>
      </c>
      <c r="L6112">
        <v>3</v>
      </c>
      <c r="M6112">
        <v>0.8</v>
      </c>
      <c r="N6112">
        <v>-3.2435999999999998</v>
      </c>
      <c r="O6112" s="5">
        <f t="shared" si="95"/>
        <v>-1.7</v>
      </c>
    </row>
    <row r="6113" spans="1:15" x14ac:dyDescent="0.25">
      <c r="A6113" t="s">
        <v>876</v>
      </c>
      <c r="B6113" t="s">
        <v>38</v>
      </c>
      <c r="C6113" t="s">
        <v>16</v>
      </c>
      <c r="D6113" t="s">
        <v>17</v>
      </c>
      <c r="E6113" t="s">
        <v>434</v>
      </c>
      <c r="F6113" t="s">
        <v>124</v>
      </c>
      <c r="G6113">
        <v>44134</v>
      </c>
      <c r="H6113" t="s">
        <v>119</v>
      </c>
      <c r="I6113" t="s">
        <v>21</v>
      </c>
      <c r="J6113" t="s">
        <v>25</v>
      </c>
      <c r="K6113">
        <v>1474.8019999999999</v>
      </c>
      <c r="L6113">
        <v>7</v>
      </c>
      <c r="M6113">
        <v>0.3</v>
      </c>
      <c r="N6113">
        <v>-21.0686</v>
      </c>
      <c r="O6113" s="5">
        <f t="shared" si="95"/>
        <v>-1.4285714285714287E-2</v>
      </c>
    </row>
    <row r="6114" spans="1:15" x14ac:dyDescent="0.25">
      <c r="A6114" t="s">
        <v>876</v>
      </c>
      <c r="B6114" t="s">
        <v>38</v>
      </c>
      <c r="C6114" t="s">
        <v>16</v>
      </c>
      <c r="D6114" t="s">
        <v>17</v>
      </c>
      <c r="E6114" t="s">
        <v>434</v>
      </c>
      <c r="F6114" t="s">
        <v>124</v>
      </c>
      <c r="G6114">
        <v>44134</v>
      </c>
      <c r="H6114" t="s">
        <v>119</v>
      </c>
      <c r="I6114" t="s">
        <v>32</v>
      </c>
      <c r="J6114" t="s">
        <v>68</v>
      </c>
      <c r="K6114">
        <v>110.096</v>
      </c>
      <c r="L6114">
        <v>2</v>
      </c>
      <c r="M6114">
        <v>0.2</v>
      </c>
      <c r="N6114">
        <v>33.028799999999997</v>
      </c>
      <c r="O6114" s="5">
        <f t="shared" si="95"/>
        <v>0.3</v>
      </c>
    </row>
    <row r="6115" spans="1:15" x14ac:dyDescent="0.25">
      <c r="A6115" t="s">
        <v>876</v>
      </c>
      <c r="B6115" t="s">
        <v>38</v>
      </c>
      <c r="C6115" t="s">
        <v>16</v>
      </c>
      <c r="D6115" t="s">
        <v>17</v>
      </c>
      <c r="E6115" t="s">
        <v>434</v>
      </c>
      <c r="F6115" t="s">
        <v>124</v>
      </c>
      <c r="G6115">
        <v>44134</v>
      </c>
      <c r="H6115" t="s">
        <v>119</v>
      </c>
      <c r="I6115" t="s">
        <v>32</v>
      </c>
      <c r="J6115" t="s">
        <v>195</v>
      </c>
      <c r="K6115">
        <v>16.751999999999999</v>
      </c>
      <c r="L6115">
        <v>6</v>
      </c>
      <c r="M6115">
        <v>0.2</v>
      </c>
      <c r="N6115">
        <v>5.4443999999999999</v>
      </c>
      <c r="O6115" s="5">
        <f t="shared" si="95"/>
        <v>0.32500000000000001</v>
      </c>
    </row>
    <row r="6116" spans="1:15" x14ac:dyDescent="0.25">
      <c r="A6116" t="s">
        <v>876</v>
      </c>
      <c r="B6116" t="s">
        <v>38</v>
      </c>
      <c r="C6116" t="s">
        <v>16</v>
      </c>
      <c r="D6116" t="s">
        <v>17</v>
      </c>
      <c r="E6116" t="s">
        <v>434</v>
      </c>
      <c r="F6116" t="s">
        <v>124</v>
      </c>
      <c r="G6116">
        <v>44134</v>
      </c>
      <c r="H6116" t="s">
        <v>119</v>
      </c>
      <c r="I6116" t="s">
        <v>21</v>
      </c>
      <c r="J6116" t="s">
        <v>25</v>
      </c>
      <c r="K6116">
        <v>1537.0740000000001</v>
      </c>
      <c r="L6116">
        <v>9</v>
      </c>
      <c r="M6116">
        <v>0.3</v>
      </c>
      <c r="N6116">
        <v>0</v>
      </c>
      <c r="O6116" s="5">
        <f t="shared" si="95"/>
        <v>0</v>
      </c>
    </row>
    <row r="6117" spans="1:15" x14ac:dyDescent="0.25">
      <c r="A6117" t="s">
        <v>876</v>
      </c>
      <c r="B6117" t="s">
        <v>38</v>
      </c>
      <c r="C6117" t="s">
        <v>16</v>
      </c>
      <c r="D6117" t="s">
        <v>17</v>
      </c>
      <c r="E6117" t="s">
        <v>434</v>
      </c>
      <c r="F6117" t="s">
        <v>124</v>
      </c>
      <c r="G6117">
        <v>44134</v>
      </c>
      <c r="H6117" t="s">
        <v>119</v>
      </c>
      <c r="I6117" t="s">
        <v>21</v>
      </c>
      <c r="J6117" t="s">
        <v>25</v>
      </c>
      <c r="K6117">
        <v>449.37200000000001</v>
      </c>
      <c r="L6117">
        <v>2</v>
      </c>
      <c r="M6117">
        <v>0.3</v>
      </c>
      <c r="N6117">
        <v>-12.8392</v>
      </c>
      <c r="O6117" s="5">
        <f t="shared" si="95"/>
        <v>-2.8571428571428571E-2</v>
      </c>
    </row>
    <row r="6118" spans="1:15" x14ac:dyDescent="0.25">
      <c r="A6118" t="s">
        <v>1162</v>
      </c>
      <c r="B6118" t="s">
        <v>38</v>
      </c>
      <c r="C6118" t="s">
        <v>30</v>
      </c>
      <c r="D6118" t="s">
        <v>17</v>
      </c>
      <c r="E6118" t="s">
        <v>597</v>
      </c>
      <c r="F6118" t="s">
        <v>27</v>
      </c>
      <c r="G6118">
        <v>94061</v>
      </c>
      <c r="H6118" t="s">
        <v>31</v>
      </c>
      <c r="I6118" t="s">
        <v>32</v>
      </c>
      <c r="J6118" t="s">
        <v>64</v>
      </c>
      <c r="K6118">
        <v>41.904000000000003</v>
      </c>
      <c r="L6118">
        <v>6</v>
      </c>
      <c r="M6118">
        <v>0.2</v>
      </c>
      <c r="N6118">
        <v>14.1426</v>
      </c>
      <c r="O6118" s="5">
        <f t="shared" si="95"/>
        <v>0.33749999999999997</v>
      </c>
    </row>
    <row r="6119" spans="1:15" x14ac:dyDescent="0.25">
      <c r="A6119" t="s">
        <v>652</v>
      </c>
      <c r="B6119" t="s">
        <v>38</v>
      </c>
      <c r="C6119" t="s">
        <v>88</v>
      </c>
      <c r="D6119" t="s">
        <v>17</v>
      </c>
      <c r="E6119" t="s">
        <v>110</v>
      </c>
      <c r="F6119" t="s">
        <v>94</v>
      </c>
      <c r="G6119">
        <v>10011</v>
      </c>
      <c r="H6119" t="s">
        <v>119</v>
      </c>
      <c r="I6119" t="s">
        <v>58</v>
      </c>
      <c r="J6119" t="s">
        <v>59</v>
      </c>
      <c r="K6119">
        <v>2279.96</v>
      </c>
      <c r="L6119">
        <v>4</v>
      </c>
      <c r="M6119">
        <v>0</v>
      </c>
      <c r="N6119">
        <v>592.78959999999995</v>
      </c>
      <c r="O6119" s="5">
        <f t="shared" si="95"/>
        <v>0.25999999999999995</v>
      </c>
    </row>
    <row r="6120" spans="1:15" x14ac:dyDescent="0.25">
      <c r="A6120" t="s">
        <v>652</v>
      </c>
      <c r="B6120" t="s">
        <v>38</v>
      </c>
      <c r="C6120" t="s">
        <v>88</v>
      </c>
      <c r="D6120" t="s">
        <v>17</v>
      </c>
      <c r="E6120" t="s">
        <v>110</v>
      </c>
      <c r="F6120" t="s">
        <v>94</v>
      </c>
      <c r="G6120">
        <v>10011</v>
      </c>
      <c r="H6120" t="s">
        <v>119</v>
      </c>
      <c r="I6120" t="s">
        <v>32</v>
      </c>
      <c r="J6120" t="s">
        <v>33</v>
      </c>
      <c r="K6120">
        <v>14.94</v>
      </c>
      <c r="L6120">
        <v>3</v>
      </c>
      <c r="M6120">
        <v>0</v>
      </c>
      <c r="N6120">
        <v>6.8723999999999998</v>
      </c>
      <c r="O6120" s="5">
        <f t="shared" si="95"/>
        <v>0.46</v>
      </c>
    </row>
    <row r="6121" spans="1:15" x14ac:dyDescent="0.25">
      <c r="A6121" t="s">
        <v>934</v>
      </c>
      <c r="B6121" t="s">
        <v>38</v>
      </c>
      <c r="C6121" t="s">
        <v>30</v>
      </c>
      <c r="D6121" t="s">
        <v>17</v>
      </c>
      <c r="E6121" t="s">
        <v>123</v>
      </c>
      <c r="F6121" t="s">
        <v>114</v>
      </c>
      <c r="G6121">
        <v>97477</v>
      </c>
      <c r="H6121" t="s">
        <v>31</v>
      </c>
      <c r="I6121" t="s">
        <v>58</v>
      </c>
      <c r="J6121" t="s">
        <v>59</v>
      </c>
      <c r="K6121">
        <v>191.976</v>
      </c>
      <c r="L6121">
        <v>3</v>
      </c>
      <c r="M6121">
        <v>0.2</v>
      </c>
      <c r="N6121">
        <v>19.197600000000001</v>
      </c>
      <c r="O6121" s="5">
        <f t="shared" si="95"/>
        <v>0.1</v>
      </c>
    </row>
    <row r="6122" spans="1:15" x14ac:dyDescent="0.25">
      <c r="A6122" t="s">
        <v>934</v>
      </c>
      <c r="B6122" t="s">
        <v>38</v>
      </c>
      <c r="C6122" t="s">
        <v>30</v>
      </c>
      <c r="D6122" t="s">
        <v>17</v>
      </c>
      <c r="E6122" t="s">
        <v>123</v>
      </c>
      <c r="F6122" t="s">
        <v>114</v>
      </c>
      <c r="G6122">
        <v>97477</v>
      </c>
      <c r="H6122" t="s">
        <v>31</v>
      </c>
      <c r="I6122" t="s">
        <v>32</v>
      </c>
      <c r="J6122" t="s">
        <v>53</v>
      </c>
      <c r="K6122">
        <v>23.832000000000001</v>
      </c>
      <c r="L6122">
        <v>3</v>
      </c>
      <c r="M6122">
        <v>0.2</v>
      </c>
      <c r="N6122">
        <v>6.5537999999999998</v>
      </c>
      <c r="O6122" s="5">
        <f t="shared" si="95"/>
        <v>0.27499999999999997</v>
      </c>
    </row>
    <row r="6123" spans="1:15" x14ac:dyDescent="0.25">
      <c r="A6123" t="s">
        <v>934</v>
      </c>
      <c r="B6123" t="s">
        <v>38</v>
      </c>
      <c r="C6123" t="s">
        <v>30</v>
      </c>
      <c r="D6123" t="s">
        <v>17</v>
      </c>
      <c r="E6123" t="s">
        <v>123</v>
      </c>
      <c r="F6123" t="s">
        <v>114</v>
      </c>
      <c r="G6123">
        <v>97477</v>
      </c>
      <c r="H6123" t="s">
        <v>31</v>
      </c>
      <c r="I6123" t="s">
        <v>21</v>
      </c>
      <c r="J6123" t="s">
        <v>48</v>
      </c>
      <c r="K6123">
        <v>409.21600000000001</v>
      </c>
      <c r="L6123">
        <v>8</v>
      </c>
      <c r="M6123">
        <v>0.2</v>
      </c>
      <c r="N6123">
        <v>61.382399999999997</v>
      </c>
      <c r="O6123" s="5">
        <f t="shared" si="95"/>
        <v>0.15</v>
      </c>
    </row>
    <row r="6124" spans="1:15" x14ac:dyDescent="0.25">
      <c r="A6124" t="s">
        <v>934</v>
      </c>
      <c r="B6124" t="s">
        <v>38</v>
      </c>
      <c r="C6124" t="s">
        <v>30</v>
      </c>
      <c r="D6124" t="s">
        <v>17</v>
      </c>
      <c r="E6124" t="s">
        <v>123</v>
      </c>
      <c r="F6124" t="s">
        <v>114</v>
      </c>
      <c r="G6124">
        <v>97477</v>
      </c>
      <c r="H6124" t="s">
        <v>31</v>
      </c>
      <c r="I6124" t="s">
        <v>21</v>
      </c>
      <c r="J6124" t="s">
        <v>22</v>
      </c>
      <c r="K6124">
        <v>72.587999999999994</v>
      </c>
      <c r="L6124">
        <v>2</v>
      </c>
      <c r="M6124">
        <v>0.7</v>
      </c>
      <c r="N6124">
        <v>-128.2388</v>
      </c>
      <c r="O6124" s="5">
        <f t="shared" si="95"/>
        <v>-1.7666666666666668</v>
      </c>
    </row>
    <row r="6125" spans="1:15" x14ac:dyDescent="0.25">
      <c r="A6125" t="s">
        <v>654</v>
      </c>
      <c r="B6125" t="s">
        <v>38</v>
      </c>
      <c r="C6125" t="s">
        <v>16</v>
      </c>
      <c r="D6125" t="s">
        <v>17</v>
      </c>
      <c r="E6125" t="s">
        <v>116</v>
      </c>
      <c r="F6125" t="s">
        <v>74</v>
      </c>
      <c r="G6125">
        <v>60610</v>
      </c>
      <c r="H6125" t="s">
        <v>89</v>
      </c>
      <c r="I6125" t="s">
        <v>32</v>
      </c>
      <c r="J6125" t="s">
        <v>43</v>
      </c>
      <c r="K6125">
        <v>61.567999999999998</v>
      </c>
      <c r="L6125">
        <v>2</v>
      </c>
      <c r="M6125">
        <v>0.2</v>
      </c>
      <c r="N6125">
        <v>4.6176000000000004</v>
      </c>
      <c r="O6125" s="5">
        <f t="shared" si="95"/>
        <v>7.5000000000000011E-2</v>
      </c>
    </row>
    <row r="6126" spans="1:15" x14ac:dyDescent="0.25">
      <c r="A6126" t="s">
        <v>1075</v>
      </c>
      <c r="B6126" t="s">
        <v>38</v>
      </c>
      <c r="C6126" t="s">
        <v>88</v>
      </c>
      <c r="D6126" t="s">
        <v>17</v>
      </c>
      <c r="E6126" t="s">
        <v>154</v>
      </c>
      <c r="F6126" t="s">
        <v>50</v>
      </c>
      <c r="G6126">
        <v>76021</v>
      </c>
      <c r="H6126" t="s">
        <v>89</v>
      </c>
      <c r="I6126" t="s">
        <v>32</v>
      </c>
      <c r="J6126" t="s">
        <v>80</v>
      </c>
      <c r="K6126">
        <v>20.96</v>
      </c>
      <c r="L6126">
        <v>4</v>
      </c>
      <c r="M6126">
        <v>0.2</v>
      </c>
      <c r="N6126">
        <v>6.8120000000000003</v>
      </c>
      <c r="O6126" s="5">
        <f t="shared" si="95"/>
        <v>0.32500000000000001</v>
      </c>
    </row>
    <row r="6127" spans="1:15" x14ac:dyDescent="0.25">
      <c r="A6127" t="s">
        <v>633</v>
      </c>
      <c r="B6127" t="s">
        <v>38</v>
      </c>
      <c r="C6127" t="s">
        <v>30</v>
      </c>
      <c r="D6127" t="s">
        <v>17</v>
      </c>
      <c r="E6127" t="s">
        <v>26</v>
      </c>
      <c r="F6127" t="s">
        <v>27</v>
      </c>
      <c r="G6127">
        <v>90036</v>
      </c>
      <c r="H6127" t="s">
        <v>31</v>
      </c>
      <c r="I6127" t="s">
        <v>58</v>
      </c>
      <c r="J6127" t="s">
        <v>129</v>
      </c>
      <c r="K6127">
        <v>44.75</v>
      </c>
      <c r="L6127">
        <v>5</v>
      </c>
      <c r="M6127">
        <v>0</v>
      </c>
      <c r="N6127">
        <v>8.5024999999999995</v>
      </c>
      <c r="O6127" s="5">
        <f t="shared" si="95"/>
        <v>0.19</v>
      </c>
    </row>
    <row r="6128" spans="1:15" x14ac:dyDescent="0.25">
      <c r="A6128" t="s">
        <v>633</v>
      </c>
      <c r="B6128" t="s">
        <v>38</v>
      </c>
      <c r="C6128" t="s">
        <v>30</v>
      </c>
      <c r="D6128" t="s">
        <v>17</v>
      </c>
      <c r="E6128" t="s">
        <v>26</v>
      </c>
      <c r="F6128" t="s">
        <v>27</v>
      </c>
      <c r="G6128">
        <v>90036</v>
      </c>
      <c r="H6128" t="s">
        <v>31</v>
      </c>
      <c r="I6128" t="s">
        <v>32</v>
      </c>
      <c r="J6128" t="s">
        <v>80</v>
      </c>
      <c r="K6128">
        <v>11.96</v>
      </c>
      <c r="L6128">
        <v>2</v>
      </c>
      <c r="M6128">
        <v>0</v>
      </c>
      <c r="N6128">
        <v>5.3819999999999997</v>
      </c>
      <c r="O6128" s="5">
        <f t="shared" si="95"/>
        <v>0.44999999999999996</v>
      </c>
    </row>
    <row r="6129" spans="1:15" x14ac:dyDescent="0.25">
      <c r="A6129" t="s">
        <v>633</v>
      </c>
      <c r="B6129" t="s">
        <v>38</v>
      </c>
      <c r="C6129" t="s">
        <v>30</v>
      </c>
      <c r="D6129" t="s">
        <v>17</v>
      </c>
      <c r="E6129" t="s">
        <v>26</v>
      </c>
      <c r="F6129" t="s">
        <v>27</v>
      </c>
      <c r="G6129">
        <v>90036</v>
      </c>
      <c r="H6129" t="s">
        <v>31</v>
      </c>
      <c r="I6129" t="s">
        <v>32</v>
      </c>
      <c r="J6129" t="s">
        <v>64</v>
      </c>
      <c r="K6129">
        <v>3.9119999999999999</v>
      </c>
      <c r="L6129">
        <v>1</v>
      </c>
      <c r="M6129">
        <v>0.2</v>
      </c>
      <c r="N6129">
        <v>1.2714000000000001</v>
      </c>
      <c r="O6129" s="5">
        <f t="shared" si="95"/>
        <v>0.32500000000000001</v>
      </c>
    </row>
    <row r="6130" spans="1:15" x14ac:dyDescent="0.25">
      <c r="A6130" t="s">
        <v>652</v>
      </c>
      <c r="B6130" t="s">
        <v>38</v>
      </c>
      <c r="C6130" t="s">
        <v>16</v>
      </c>
      <c r="D6130" t="s">
        <v>17</v>
      </c>
      <c r="E6130" t="s">
        <v>110</v>
      </c>
      <c r="F6130" t="s">
        <v>94</v>
      </c>
      <c r="G6130">
        <v>10009</v>
      </c>
      <c r="H6130" t="s">
        <v>119</v>
      </c>
      <c r="I6130" t="s">
        <v>21</v>
      </c>
      <c r="J6130" t="s">
        <v>25</v>
      </c>
      <c r="K6130">
        <v>327.99599999999998</v>
      </c>
      <c r="L6130">
        <v>6</v>
      </c>
      <c r="M6130">
        <v>0.1</v>
      </c>
      <c r="N6130">
        <v>54.665999999999997</v>
      </c>
      <c r="O6130" s="5">
        <f t="shared" si="95"/>
        <v>0.16666666666666666</v>
      </c>
    </row>
    <row r="6131" spans="1:15" x14ac:dyDescent="0.25">
      <c r="A6131" t="s">
        <v>640</v>
      </c>
      <c r="B6131" t="s">
        <v>155</v>
      </c>
      <c r="C6131" t="s">
        <v>30</v>
      </c>
      <c r="D6131" t="s">
        <v>17</v>
      </c>
      <c r="E6131" t="s">
        <v>65</v>
      </c>
      <c r="F6131" t="s">
        <v>27</v>
      </c>
      <c r="G6131">
        <v>94109</v>
      </c>
      <c r="H6131" t="s">
        <v>31</v>
      </c>
      <c r="I6131" t="s">
        <v>32</v>
      </c>
      <c r="J6131" t="s">
        <v>64</v>
      </c>
      <c r="K6131">
        <v>49.408000000000001</v>
      </c>
      <c r="L6131">
        <v>4</v>
      </c>
      <c r="M6131">
        <v>0.2</v>
      </c>
      <c r="N6131">
        <v>18.527999999999999</v>
      </c>
      <c r="O6131" s="5">
        <f t="shared" si="95"/>
        <v>0.37499999999999994</v>
      </c>
    </row>
    <row r="6132" spans="1:15" x14ac:dyDescent="0.25">
      <c r="A6132" t="s">
        <v>826</v>
      </c>
      <c r="B6132" t="s">
        <v>38</v>
      </c>
      <c r="C6132" t="s">
        <v>88</v>
      </c>
      <c r="D6132" t="s">
        <v>17</v>
      </c>
      <c r="E6132" t="s">
        <v>382</v>
      </c>
      <c r="F6132" t="s">
        <v>100</v>
      </c>
      <c r="G6132">
        <v>23464</v>
      </c>
      <c r="H6132" t="s">
        <v>20</v>
      </c>
      <c r="I6132" t="s">
        <v>58</v>
      </c>
      <c r="J6132" t="s">
        <v>129</v>
      </c>
      <c r="K6132">
        <v>53.25</v>
      </c>
      <c r="L6132">
        <v>3</v>
      </c>
      <c r="M6132">
        <v>0</v>
      </c>
      <c r="N6132">
        <v>20.767499999999998</v>
      </c>
      <c r="O6132" s="5">
        <f t="shared" si="95"/>
        <v>0.38999999999999996</v>
      </c>
    </row>
    <row r="6133" spans="1:15" x14ac:dyDescent="0.25">
      <c r="A6133" t="s">
        <v>826</v>
      </c>
      <c r="B6133" t="s">
        <v>38</v>
      </c>
      <c r="C6133" t="s">
        <v>88</v>
      </c>
      <c r="D6133" t="s">
        <v>17</v>
      </c>
      <c r="E6133" t="s">
        <v>382</v>
      </c>
      <c r="F6133" t="s">
        <v>100</v>
      </c>
      <c r="G6133">
        <v>23464</v>
      </c>
      <c r="H6133" t="s">
        <v>20</v>
      </c>
      <c r="I6133" t="s">
        <v>32</v>
      </c>
      <c r="J6133" t="s">
        <v>195</v>
      </c>
      <c r="K6133">
        <v>3.76</v>
      </c>
      <c r="L6133">
        <v>2</v>
      </c>
      <c r="M6133">
        <v>0</v>
      </c>
      <c r="N6133">
        <v>1.3160000000000001</v>
      </c>
      <c r="O6133" s="5">
        <f t="shared" si="95"/>
        <v>0.35000000000000003</v>
      </c>
    </row>
    <row r="6134" spans="1:15" x14ac:dyDescent="0.25">
      <c r="A6134" t="s">
        <v>652</v>
      </c>
      <c r="B6134" t="s">
        <v>38</v>
      </c>
      <c r="C6134" t="s">
        <v>88</v>
      </c>
      <c r="D6134" t="s">
        <v>17</v>
      </c>
      <c r="E6134" t="s">
        <v>110</v>
      </c>
      <c r="F6134" t="s">
        <v>94</v>
      </c>
      <c r="G6134">
        <v>10011</v>
      </c>
      <c r="H6134" t="s">
        <v>119</v>
      </c>
      <c r="I6134" t="s">
        <v>21</v>
      </c>
      <c r="J6134" t="s">
        <v>25</v>
      </c>
      <c r="K6134">
        <v>767.21400000000006</v>
      </c>
      <c r="L6134">
        <v>14</v>
      </c>
      <c r="M6134">
        <v>0.1</v>
      </c>
      <c r="N6134">
        <v>161.9674</v>
      </c>
      <c r="O6134" s="5">
        <f t="shared" si="95"/>
        <v>0.21111111111111108</v>
      </c>
    </row>
    <row r="6135" spans="1:15" x14ac:dyDescent="0.25">
      <c r="A6135" t="s">
        <v>1163</v>
      </c>
      <c r="B6135" t="s">
        <v>38</v>
      </c>
      <c r="C6135" t="s">
        <v>16</v>
      </c>
      <c r="D6135" t="s">
        <v>17</v>
      </c>
      <c r="E6135" t="s">
        <v>472</v>
      </c>
      <c r="F6135" t="s">
        <v>104</v>
      </c>
      <c r="G6135">
        <v>37087</v>
      </c>
      <c r="H6135" t="s">
        <v>20</v>
      </c>
      <c r="I6135" t="s">
        <v>32</v>
      </c>
      <c r="J6135" t="s">
        <v>80</v>
      </c>
      <c r="K6135">
        <v>163.96</v>
      </c>
      <c r="L6135">
        <v>5</v>
      </c>
      <c r="M6135">
        <v>0.2</v>
      </c>
      <c r="N6135">
        <v>59.435499999999998</v>
      </c>
      <c r="O6135" s="5">
        <f t="shared" si="95"/>
        <v>0.36249999999999999</v>
      </c>
    </row>
    <row r="6136" spans="1:15" x14ac:dyDescent="0.25">
      <c r="A6136" t="s">
        <v>633</v>
      </c>
      <c r="B6136" t="s">
        <v>155</v>
      </c>
      <c r="C6136" t="s">
        <v>30</v>
      </c>
      <c r="D6136" t="s">
        <v>17</v>
      </c>
      <c r="E6136" t="s">
        <v>26</v>
      </c>
      <c r="F6136" t="s">
        <v>27</v>
      </c>
      <c r="G6136">
        <v>90045</v>
      </c>
      <c r="H6136" t="s">
        <v>31</v>
      </c>
      <c r="I6136" t="s">
        <v>21</v>
      </c>
      <c r="J6136" t="s">
        <v>39</v>
      </c>
      <c r="K6136">
        <v>161.28</v>
      </c>
      <c r="L6136">
        <v>2</v>
      </c>
      <c r="M6136">
        <v>0.2</v>
      </c>
      <c r="N6136">
        <v>12.096</v>
      </c>
      <c r="O6136" s="5">
        <f t="shared" si="95"/>
        <v>7.4999999999999997E-2</v>
      </c>
    </row>
    <row r="6137" spans="1:15" x14ac:dyDescent="0.25">
      <c r="A6137" t="s">
        <v>1062</v>
      </c>
      <c r="B6137" t="s">
        <v>578</v>
      </c>
      <c r="C6137" t="s">
        <v>16</v>
      </c>
      <c r="D6137" t="s">
        <v>17</v>
      </c>
      <c r="E6137" t="s">
        <v>246</v>
      </c>
      <c r="F6137" t="s">
        <v>27</v>
      </c>
      <c r="G6137">
        <v>91911</v>
      </c>
      <c r="H6137" t="s">
        <v>31</v>
      </c>
      <c r="I6137" t="s">
        <v>32</v>
      </c>
      <c r="J6137" t="s">
        <v>53</v>
      </c>
      <c r="K6137">
        <v>192.8</v>
      </c>
      <c r="L6137">
        <v>4</v>
      </c>
      <c r="M6137">
        <v>0</v>
      </c>
      <c r="N6137">
        <v>55.911999999999999</v>
      </c>
      <c r="O6137" s="5">
        <f t="shared" si="95"/>
        <v>0.28999999999999998</v>
      </c>
    </row>
    <row r="6138" spans="1:15" x14ac:dyDescent="0.25">
      <c r="A6138" t="s">
        <v>1082</v>
      </c>
      <c r="B6138" t="s">
        <v>38</v>
      </c>
      <c r="C6138" t="s">
        <v>88</v>
      </c>
      <c r="D6138" t="s">
        <v>17</v>
      </c>
      <c r="E6138" t="s">
        <v>518</v>
      </c>
      <c r="F6138" t="s">
        <v>50</v>
      </c>
      <c r="G6138">
        <v>78501</v>
      </c>
      <c r="H6138" t="s">
        <v>89</v>
      </c>
      <c r="I6138" t="s">
        <v>58</v>
      </c>
      <c r="J6138" t="s">
        <v>129</v>
      </c>
      <c r="K6138">
        <v>27.696000000000002</v>
      </c>
      <c r="L6138">
        <v>3</v>
      </c>
      <c r="M6138">
        <v>0.2</v>
      </c>
      <c r="N6138">
        <v>3.4620000000000002</v>
      </c>
      <c r="O6138" s="5">
        <f t="shared" si="95"/>
        <v>0.125</v>
      </c>
    </row>
    <row r="6139" spans="1:15" x14ac:dyDescent="0.25">
      <c r="A6139" t="s">
        <v>1082</v>
      </c>
      <c r="B6139" t="s">
        <v>38</v>
      </c>
      <c r="C6139" t="s">
        <v>88</v>
      </c>
      <c r="D6139" t="s">
        <v>17</v>
      </c>
      <c r="E6139" t="s">
        <v>518</v>
      </c>
      <c r="F6139" t="s">
        <v>50</v>
      </c>
      <c r="G6139">
        <v>78501</v>
      </c>
      <c r="H6139" t="s">
        <v>89</v>
      </c>
      <c r="I6139" t="s">
        <v>32</v>
      </c>
      <c r="J6139" t="s">
        <v>68</v>
      </c>
      <c r="K6139">
        <v>73.164000000000001</v>
      </c>
      <c r="L6139">
        <v>6</v>
      </c>
      <c r="M6139">
        <v>0.8</v>
      </c>
      <c r="N6139">
        <v>-186.56819999999999</v>
      </c>
      <c r="O6139" s="5">
        <f t="shared" si="95"/>
        <v>-2.5499999999999998</v>
      </c>
    </row>
    <row r="6140" spans="1:15" x14ac:dyDescent="0.25">
      <c r="A6140" t="s">
        <v>1079</v>
      </c>
      <c r="B6140" t="s">
        <v>15</v>
      </c>
      <c r="C6140" t="s">
        <v>16</v>
      </c>
      <c r="D6140" t="s">
        <v>17</v>
      </c>
      <c r="E6140" t="s">
        <v>418</v>
      </c>
      <c r="F6140" t="s">
        <v>35</v>
      </c>
      <c r="G6140">
        <v>33021</v>
      </c>
      <c r="H6140" t="s">
        <v>20</v>
      </c>
      <c r="I6140" t="s">
        <v>32</v>
      </c>
      <c r="J6140" t="s">
        <v>80</v>
      </c>
      <c r="K6140">
        <v>32.064</v>
      </c>
      <c r="L6140">
        <v>6</v>
      </c>
      <c r="M6140">
        <v>0.2</v>
      </c>
      <c r="N6140">
        <v>11.2224</v>
      </c>
      <c r="O6140" s="5">
        <f t="shared" si="95"/>
        <v>0.35000000000000003</v>
      </c>
    </row>
    <row r="6141" spans="1:15" x14ac:dyDescent="0.25">
      <c r="A6141" t="s">
        <v>640</v>
      </c>
      <c r="B6141" t="s">
        <v>38</v>
      </c>
      <c r="C6141" t="s">
        <v>16</v>
      </c>
      <c r="D6141" t="s">
        <v>17</v>
      </c>
      <c r="E6141" t="s">
        <v>65</v>
      </c>
      <c r="F6141" t="s">
        <v>27</v>
      </c>
      <c r="G6141">
        <v>94110</v>
      </c>
      <c r="H6141" t="s">
        <v>31</v>
      </c>
      <c r="I6141" t="s">
        <v>21</v>
      </c>
      <c r="J6141" t="s">
        <v>22</v>
      </c>
      <c r="K6141">
        <v>205.666</v>
      </c>
      <c r="L6141">
        <v>2</v>
      </c>
      <c r="M6141">
        <v>0.15</v>
      </c>
      <c r="N6141">
        <v>-12.098000000000001</v>
      </c>
      <c r="O6141" s="5">
        <f t="shared" si="95"/>
        <v>-5.8823529411764712E-2</v>
      </c>
    </row>
    <row r="6142" spans="1:15" x14ac:dyDescent="0.25">
      <c r="A6142" t="s">
        <v>1164</v>
      </c>
      <c r="B6142" t="s">
        <v>155</v>
      </c>
      <c r="C6142" t="s">
        <v>16</v>
      </c>
      <c r="D6142" t="s">
        <v>17</v>
      </c>
      <c r="E6142" t="s">
        <v>617</v>
      </c>
      <c r="F6142" t="s">
        <v>27</v>
      </c>
      <c r="G6142">
        <v>93454</v>
      </c>
      <c r="H6142" t="s">
        <v>31</v>
      </c>
      <c r="I6142" t="s">
        <v>32</v>
      </c>
      <c r="J6142" t="s">
        <v>43</v>
      </c>
      <c r="K6142">
        <v>115.44</v>
      </c>
      <c r="L6142">
        <v>3</v>
      </c>
      <c r="M6142">
        <v>0</v>
      </c>
      <c r="N6142">
        <v>30.014399999999998</v>
      </c>
      <c r="O6142" s="5">
        <f t="shared" si="95"/>
        <v>0.26</v>
      </c>
    </row>
    <row r="6143" spans="1:15" x14ac:dyDescent="0.25">
      <c r="A6143" t="s">
        <v>728</v>
      </c>
      <c r="B6143" t="s">
        <v>38</v>
      </c>
      <c r="C6143" t="s">
        <v>16</v>
      </c>
      <c r="D6143" t="s">
        <v>17</v>
      </c>
      <c r="E6143" t="s">
        <v>261</v>
      </c>
      <c r="F6143" t="s">
        <v>51</v>
      </c>
      <c r="G6143">
        <v>6040</v>
      </c>
      <c r="H6143" t="s">
        <v>119</v>
      </c>
      <c r="I6143" t="s">
        <v>32</v>
      </c>
      <c r="J6143" t="s">
        <v>80</v>
      </c>
      <c r="K6143">
        <v>274.8</v>
      </c>
      <c r="L6143">
        <v>5</v>
      </c>
      <c r="M6143">
        <v>0</v>
      </c>
      <c r="N6143">
        <v>134.65199999999999</v>
      </c>
      <c r="O6143" s="5">
        <f t="shared" si="95"/>
        <v>0.48999999999999994</v>
      </c>
    </row>
    <row r="6144" spans="1:15" x14ac:dyDescent="0.25">
      <c r="A6144" t="s">
        <v>728</v>
      </c>
      <c r="B6144" t="s">
        <v>38</v>
      </c>
      <c r="C6144" t="s">
        <v>16</v>
      </c>
      <c r="D6144" t="s">
        <v>17</v>
      </c>
      <c r="E6144" t="s">
        <v>261</v>
      </c>
      <c r="F6144" t="s">
        <v>51</v>
      </c>
      <c r="G6144">
        <v>6040</v>
      </c>
      <c r="H6144" t="s">
        <v>119</v>
      </c>
      <c r="I6144" t="s">
        <v>32</v>
      </c>
      <c r="J6144" t="s">
        <v>43</v>
      </c>
      <c r="K6144">
        <v>195.64</v>
      </c>
      <c r="L6144">
        <v>4</v>
      </c>
      <c r="M6144">
        <v>0</v>
      </c>
      <c r="N6144">
        <v>3.9127999999999998</v>
      </c>
      <c r="O6144" s="5">
        <f t="shared" si="95"/>
        <v>0.02</v>
      </c>
    </row>
    <row r="6145" spans="1:15" x14ac:dyDescent="0.25">
      <c r="A6145" t="s">
        <v>728</v>
      </c>
      <c r="B6145" t="s">
        <v>38</v>
      </c>
      <c r="C6145" t="s">
        <v>16</v>
      </c>
      <c r="D6145" t="s">
        <v>17</v>
      </c>
      <c r="E6145" t="s">
        <v>261</v>
      </c>
      <c r="F6145" t="s">
        <v>51</v>
      </c>
      <c r="G6145">
        <v>6040</v>
      </c>
      <c r="H6145" t="s">
        <v>119</v>
      </c>
      <c r="I6145" t="s">
        <v>58</v>
      </c>
      <c r="J6145" t="s">
        <v>59</v>
      </c>
      <c r="K6145">
        <v>257.98</v>
      </c>
      <c r="L6145">
        <v>2</v>
      </c>
      <c r="M6145">
        <v>0</v>
      </c>
      <c r="N6145">
        <v>74.8142</v>
      </c>
      <c r="O6145" s="5">
        <f t="shared" si="95"/>
        <v>0.28999999999999998</v>
      </c>
    </row>
    <row r="6146" spans="1:15" x14ac:dyDescent="0.25">
      <c r="A6146" t="s">
        <v>728</v>
      </c>
      <c r="B6146" t="s">
        <v>38</v>
      </c>
      <c r="C6146" t="s">
        <v>16</v>
      </c>
      <c r="D6146" t="s">
        <v>17</v>
      </c>
      <c r="E6146" t="s">
        <v>261</v>
      </c>
      <c r="F6146" t="s">
        <v>51</v>
      </c>
      <c r="G6146">
        <v>6040</v>
      </c>
      <c r="H6146" t="s">
        <v>119</v>
      </c>
      <c r="I6146" t="s">
        <v>32</v>
      </c>
      <c r="J6146" t="s">
        <v>53</v>
      </c>
      <c r="K6146">
        <v>119.04</v>
      </c>
      <c r="L6146">
        <v>6</v>
      </c>
      <c r="M6146">
        <v>0</v>
      </c>
      <c r="N6146">
        <v>48.806399999999996</v>
      </c>
      <c r="O6146" s="5">
        <f t="shared" si="95"/>
        <v>0.41</v>
      </c>
    </row>
    <row r="6147" spans="1:15" x14ac:dyDescent="0.25">
      <c r="A6147" t="s">
        <v>804</v>
      </c>
      <c r="B6147" t="s">
        <v>38</v>
      </c>
      <c r="C6147" t="s">
        <v>16</v>
      </c>
      <c r="D6147" t="s">
        <v>17</v>
      </c>
      <c r="E6147" t="s">
        <v>357</v>
      </c>
      <c r="F6147" t="s">
        <v>66</v>
      </c>
      <c r="G6147">
        <v>68104</v>
      </c>
      <c r="H6147" t="s">
        <v>89</v>
      </c>
      <c r="I6147" t="s">
        <v>32</v>
      </c>
      <c r="J6147" t="s">
        <v>80</v>
      </c>
      <c r="K6147">
        <v>20.07</v>
      </c>
      <c r="L6147">
        <v>3</v>
      </c>
      <c r="M6147">
        <v>0</v>
      </c>
      <c r="N6147">
        <v>9.2322000000000006</v>
      </c>
      <c r="O6147" s="5">
        <f t="shared" si="95"/>
        <v>0.46</v>
      </c>
    </row>
    <row r="6148" spans="1:15" x14ac:dyDescent="0.25">
      <c r="A6148" t="s">
        <v>681</v>
      </c>
      <c r="B6148" t="s">
        <v>38</v>
      </c>
      <c r="C6148" t="s">
        <v>16</v>
      </c>
      <c r="D6148" t="s">
        <v>17</v>
      </c>
      <c r="E6148" t="s">
        <v>187</v>
      </c>
      <c r="F6148" t="s">
        <v>27</v>
      </c>
      <c r="G6148">
        <v>95123</v>
      </c>
      <c r="H6148" t="s">
        <v>31</v>
      </c>
      <c r="I6148" t="s">
        <v>32</v>
      </c>
      <c r="J6148" t="s">
        <v>53</v>
      </c>
      <c r="K6148">
        <v>11.76</v>
      </c>
      <c r="L6148">
        <v>4</v>
      </c>
      <c r="M6148">
        <v>0</v>
      </c>
      <c r="N6148">
        <v>3.1751999999999998</v>
      </c>
      <c r="O6148" s="5">
        <f t="shared" ref="O6148:O6211" si="96">N6148/K6148</f>
        <v>0.26999999999999996</v>
      </c>
    </row>
    <row r="6149" spans="1:15" x14ac:dyDescent="0.25">
      <c r="A6149" t="s">
        <v>640</v>
      </c>
      <c r="B6149" t="s">
        <v>38</v>
      </c>
      <c r="C6149" t="s">
        <v>30</v>
      </c>
      <c r="D6149" t="s">
        <v>17</v>
      </c>
      <c r="E6149" t="s">
        <v>65</v>
      </c>
      <c r="F6149" t="s">
        <v>27</v>
      </c>
      <c r="G6149">
        <v>94122</v>
      </c>
      <c r="H6149" t="s">
        <v>31</v>
      </c>
      <c r="I6149" t="s">
        <v>32</v>
      </c>
      <c r="J6149" t="s">
        <v>53</v>
      </c>
      <c r="K6149">
        <v>11.76</v>
      </c>
      <c r="L6149">
        <v>4</v>
      </c>
      <c r="M6149">
        <v>0</v>
      </c>
      <c r="N6149">
        <v>3.1751999999999998</v>
      </c>
      <c r="O6149" s="5">
        <f t="shared" si="96"/>
        <v>0.26999999999999996</v>
      </c>
    </row>
    <row r="6150" spans="1:15" x14ac:dyDescent="0.25">
      <c r="A6150" t="s">
        <v>640</v>
      </c>
      <c r="B6150" t="s">
        <v>38</v>
      </c>
      <c r="C6150" t="s">
        <v>30</v>
      </c>
      <c r="D6150" t="s">
        <v>17</v>
      </c>
      <c r="E6150" t="s">
        <v>65</v>
      </c>
      <c r="F6150" t="s">
        <v>27</v>
      </c>
      <c r="G6150">
        <v>94122</v>
      </c>
      <c r="H6150" t="s">
        <v>31</v>
      </c>
      <c r="I6150" t="s">
        <v>32</v>
      </c>
      <c r="J6150" t="s">
        <v>64</v>
      </c>
      <c r="K6150">
        <v>40.735999999999997</v>
      </c>
      <c r="L6150">
        <v>2</v>
      </c>
      <c r="M6150">
        <v>0.2</v>
      </c>
      <c r="N6150">
        <v>14.7668</v>
      </c>
      <c r="O6150" s="5">
        <f t="shared" si="96"/>
        <v>0.36250000000000004</v>
      </c>
    </row>
    <row r="6151" spans="1:15" x14ac:dyDescent="0.25">
      <c r="A6151" t="s">
        <v>640</v>
      </c>
      <c r="B6151" t="s">
        <v>15</v>
      </c>
      <c r="C6151" t="s">
        <v>16</v>
      </c>
      <c r="D6151" t="s">
        <v>17</v>
      </c>
      <c r="E6151" t="s">
        <v>65</v>
      </c>
      <c r="F6151" t="s">
        <v>27</v>
      </c>
      <c r="G6151">
        <v>94109</v>
      </c>
      <c r="H6151" t="s">
        <v>31</v>
      </c>
      <c r="I6151" t="s">
        <v>58</v>
      </c>
      <c r="J6151" t="s">
        <v>59</v>
      </c>
      <c r="K6151">
        <v>201.584</v>
      </c>
      <c r="L6151">
        <v>2</v>
      </c>
      <c r="M6151">
        <v>0.2</v>
      </c>
      <c r="N6151">
        <v>12.599</v>
      </c>
      <c r="O6151" s="5">
        <f t="shared" si="96"/>
        <v>6.25E-2</v>
      </c>
    </row>
    <row r="6152" spans="1:15" x14ac:dyDescent="0.25">
      <c r="A6152" t="s">
        <v>721</v>
      </c>
      <c r="B6152" t="s">
        <v>155</v>
      </c>
      <c r="C6152" t="s">
        <v>30</v>
      </c>
      <c r="D6152" t="s">
        <v>17</v>
      </c>
      <c r="E6152" t="s">
        <v>250</v>
      </c>
      <c r="F6152" t="s">
        <v>27</v>
      </c>
      <c r="G6152">
        <v>90805</v>
      </c>
      <c r="H6152" t="s">
        <v>31</v>
      </c>
      <c r="I6152" t="s">
        <v>21</v>
      </c>
      <c r="J6152" t="s">
        <v>25</v>
      </c>
      <c r="K6152">
        <v>340.70400000000001</v>
      </c>
      <c r="L6152">
        <v>6</v>
      </c>
      <c r="M6152">
        <v>0.2</v>
      </c>
      <c r="N6152">
        <v>-34.070399999999999</v>
      </c>
      <c r="O6152" s="5">
        <f t="shared" si="96"/>
        <v>-9.9999999999999992E-2</v>
      </c>
    </row>
    <row r="6153" spans="1:15" x14ac:dyDescent="0.25">
      <c r="A6153" t="s">
        <v>727</v>
      </c>
      <c r="B6153" t="s">
        <v>155</v>
      </c>
      <c r="C6153" t="s">
        <v>16</v>
      </c>
      <c r="D6153" t="s">
        <v>17</v>
      </c>
      <c r="E6153" t="s">
        <v>162</v>
      </c>
      <c r="F6153" t="s">
        <v>71</v>
      </c>
      <c r="G6153">
        <v>31907</v>
      </c>
      <c r="H6153" t="s">
        <v>20</v>
      </c>
      <c r="I6153" t="s">
        <v>21</v>
      </c>
      <c r="J6153" t="s">
        <v>22</v>
      </c>
      <c r="K6153">
        <v>354.9</v>
      </c>
      <c r="L6153">
        <v>5</v>
      </c>
      <c r="M6153">
        <v>0</v>
      </c>
      <c r="N6153">
        <v>88.724999999999994</v>
      </c>
      <c r="O6153" s="5">
        <f t="shared" si="96"/>
        <v>0.25</v>
      </c>
    </row>
    <row r="6154" spans="1:15" x14ac:dyDescent="0.25">
      <c r="A6154" t="s">
        <v>640</v>
      </c>
      <c r="B6154" t="s">
        <v>15</v>
      </c>
      <c r="C6154" t="s">
        <v>88</v>
      </c>
      <c r="D6154" t="s">
        <v>17</v>
      </c>
      <c r="E6154" t="s">
        <v>65</v>
      </c>
      <c r="F6154" t="s">
        <v>27</v>
      </c>
      <c r="G6154">
        <v>94110</v>
      </c>
      <c r="H6154" t="s">
        <v>31</v>
      </c>
      <c r="I6154" t="s">
        <v>21</v>
      </c>
      <c r="J6154" t="s">
        <v>22</v>
      </c>
      <c r="K6154">
        <v>1198.33</v>
      </c>
      <c r="L6154">
        <v>10</v>
      </c>
      <c r="M6154">
        <v>0.15</v>
      </c>
      <c r="N6154">
        <v>70.489999999999995</v>
      </c>
      <c r="O6154" s="5">
        <f t="shared" si="96"/>
        <v>5.8823529411764705E-2</v>
      </c>
    </row>
    <row r="6155" spans="1:15" x14ac:dyDescent="0.25">
      <c r="A6155" t="s">
        <v>633</v>
      </c>
      <c r="B6155" t="s">
        <v>38</v>
      </c>
      <c r="C6155" t="s">
        <v>16</v>
      </c>
      <c r="D6155" t="s">
        <v>17</v>
      </c>
      <c r="E6155" t="s">
        <v>26</v>
      </c>
      <c r="F6155" t="s">
        <v>27</v>
      </c>
      <c r="G6155">
        <v>90004</v>
      </c>
      <c r="H6155" t="s">
        <v>31</v>
      </c>
      <c r="I6155" t="s">
        <v>32</v>
      </c>
      <c r="J6155" t="s">
        <v>43</v>
      </c>
      <c r="K6155">
        <v>87.92</v>
      </c>
      <c r="L6155">
        <v>4</v>
      </c>
      <c r="M6155">
        <v>0</v>
      </c>
      <c r="N6155">
        <v>0.87919999999999998</v>
      </c>
      <c r="O6155" s="5">
        <f t="shared" si="96"/>
        <v>0.01</v>
      </c>
    </row>
    <row r="6156" spans="1:15" x14ac:dyDescent="0.25">
      <c r="A6156" t="s">
        <v>642</v>
      </c>
      <c r="B6156" t="s">
        <v>155</v>
      </c>
      <c r="C6156" t="s">
        <v>30</v>
      </c>
      <c r="D6156" t="s">
        <v>17</v>
      </c>
      <c r="E6156" t="s">
        <v>73</v>
      </c>
      <c r="F6156" t="s">
        <v>70</v>
      </c>
      <c r="G6156">
        <v>19120</v>
      </c>
      <c r="H6156" t="s">
        <v>119</v>
      </c>
      <c r="I6156" t="s">
        <v>21</v>
      </c>
      <c r="J6156" t="s">
        <v>48</v>
      </c>
      <c r="K6156">
        <v>51.968000000000004</v>
      </c>
      <c r="L6156">
        <v>2</v>
      </c>
      <c r="M6156">
        <v>0.2</v>
      </c>
      <c r="N6156">
        <v>10.393599999999999</v>
      </c>
      <c r="O6156" s="5">
        <f t="shared" si="96"/>
        <v>0.19999999999999998</v>
      </c>
    </row>
    <row r="6157" spans="1:15" x14ac:dyDescent="0.25">
      <c r="A6157" t="s">
        <v>642</v>
      </c>
      <c r="B6157" t="s">
        <v>155</v>
      </c>
      <c r="C6157" t="s">
        <v>30</v>
      </c>
      <c r="D6157" t="s">
        <v>17</v>
      </c>
      <c r="E6157" t="s">
        <v>73</v>
      </c>
      <c r="F6157" t="s">
        <v>70</v>
      </c>
      <c r="G6157">
        <v>19120</v>
      </c>
      <c r="H6157" t="s">
        <v>119</v>
      </c>
      <c r="I6157" t="s">
        <v>32</v>
      </c>
      <c r="J6157" t="s">
        <v>43</v>
      </c>
      <c r="K6157">
        <v>51.335999999999999</v>
      </c>
      <c r="L6157">
        <v>3</v>
      </c>
      <c r="M6157">
        <v>0.2</v>
      </c>
      <c r="N6157">
        <v>5.7752999999999997</v>
      </c>
      <c r="O6157" s="5">
        <f t="shared" si="96"/>
        <v>0.1125</v>
      </c>
    </row>
    <row r="6158" spans="1:15" x14ac:dyDescent="0.25">
      <c r="A6158" t="s">
        <v>642</v>
      </c>
      <c r="B6158" t="s">
        <v>155</v>
      </c>
      <c r="C6158" t="s">
        <v>30</v>
      </c>
      <c r="D6158" t="s">
        <v>17</v>
      </c>
      <c r="E6158" t="s">
        <v>73</v>
      </c>
      <c r="F6158" t="s">
        <v>70</v>
      </c>
      <c r="G6158">
        <v>19120</v>
      </c>
      <c r="H6158" t="s">
        <v>119</v>
      </c>
      <c r="I6158" t="s">
        <v>32</v>
      </c>
      <c r="J6158" t="s">
        <v>43</v>
      </c>
      <c r="K6158">
        <v>332.70400000000001</v>
      </c>
      <c r="L6158">
        <v>1</v>
      </c>
      <c r="M6158">
        <v>0.2</v>
      </c>
      <c r="N6158">
        <v>33.270400000000002</v>
      </c>
      <c r="O6158" s="5">
        <f t="shared" si="96"/>
        <v>0.1</v>
      </c>
    </row>
    <row r="6159" spans="1:15" x14ac:dyDescent="0.25">
      <c r="A6159" t="s">
        <v>642</v>
      </c>
      <c r="B6159" t="s">
        <v>155</v>
      </c>
      <c r="C6159" t="s">
        <v>30</v>
      </c>
      <c r="D6159" t="s">
        <v>17</v>
      </c>
      <c r="E6159" t="s">
        <v>73</v>
      </c>
      <c r="F6159" t="s">
        <v>70</v>
      </c>
      <c r="G6159">
        <v>19120</v>
      </c>
      <c r="H6159" t="s">
        <v>119</v>
      </c>
      <c r="I6159" t="s">
        <v>21</v>
      </c>
      <c r="J6159" t="s">
        <v>48</v>
      </c>
      <c r="K6159">
        <v>42.408000000000001</v>
      </c>
      <c r="L6159">
        <v>3</v>
      </c>
      <c r="M6159">
        <v>0.2</v>
      </c>
      <c r="N6159">
        <v>9.5418000000000003</v>
      </c>
      <c r="O6159" s="5">
        <f t="shared" si="96"/>
        <v>0.22500000000000001</v>
      </c>
    </row>
    <row r="6160" spans="1:15" x14ac:dyDescent="0.25">
      <c r="A6160" t="s">
        <v>917</v>
      </c>
      <c r="B6160" t="s">
        <v>15</v>
      </c>
      <c r="C6160" t="s">
        <v>16</v>
      </c>
      <c r="D6160" t="s">
        <v>17</v>
      </c>
      <c r="E6160" t="s">
        <v>471</v>
      </c>
      <c r="F6160" t="s">
        <v>131</v>
      </c>
      <c r="G6160">
        <v>74133</v>
      </c>
      <c r="H6160" t="s">
        <v>89</v>
      </c>
      <c r="I6160" t="s">
        <v>32</v>
      </c>
      <c r="J6160" t="s">
        <v>143</v>
      </c>
      <c r="K6160">
        <v>81.540000000000006</v>
      </c>
      <c r="L6160">
        <v>3</v>
      </c>
      <c r="M6160">
        <v>0</v>
      </c>
      <c r="N6160">
        <v>38.323799999999999</v>
      </c>
      <c r="O6160" s="5">
        <f t="shared" si="96"/>
        <v>0.47</v>
      </c>
    </row>
    <row r="6161" spans="1:15" x14ac:dyDescent="0.25">
      <c r="A6161" t="s">
        <v>917</v>
      </c>
      <c r="B6161" t="s">
        <v>15</v>
      </c>
      <c r="C6161" t="s">
        <v>16</v>
      </c>
      <c r="D6161" t="s">
        <v>17</v>
      </c>
      <c r="E6161" t="s">
        <v>471</v>
      </c>
      <c r="F6161" t="s">
        <v>131</v>
      </c>
      <c r="G6161">
        <v>74133</v>
      </c>
      <c r="H6161" t="s">
        <v>89</v>
      </c>
      <c r="I6161" t="s">
        <v>58</v>
      </c>
      <c r="J6161" t="s">
        <v>129</v>
      </c>
      <c r="K6161">
        <v>167.28</v>
      </c>
      <c r="L6161">
        <v>12</v>
      </c>
      <c r="M6161">
        <v>0</v>
      </c>
      <c r="N6161">
        <v>23.4192</v>
      </c>
      <c r="O6161" s="5">
        <f t="shared" si="96"/>
        <v>0.13999999999999999</v>
      </c>
    </row>
    <row r="6162" spans="1:15" x14ac:dyDescent="0.25">
      <c r="A6162" t="s">
        <v>633</v>
      </c>
      <c r="B6162" t="s">
        <v>38</v>
      </c>
      <c r="C6162" t="s">
        <v>16</v>
      </c>
      <c r="D6162" t="s">
        <v>17</v>
      </c>
      <c r="E6162" t="s">
        <v>26</v>
      </c>
      <c r="F6162" t="s">
        <v>27</v>
      </c>
      <c r="G6162">
        <v>90049</v>
      </c>
      <c r="H6162" t="s">
        <v>31</v>
      </c>
      <c r="I6162" t="s">
        <v>32</v>
      </c>
      <c r="J6162" t="s">
        <v>43</v>
      </c>
      <c r="K6162">
        <v>772.68</v>
      </c>
      <c r="L6162">
        <v>4</v>
      </c>
      <c r="M6162">
        <v>0</v>
      </c>
      <c r="N6162">
        <v>108.1752</v>
      </c>
      <c r="O6162" s="5">
        <f t="shared" si="96"/>
        <v>0.14000000000000001</v>
      </c>
    </row>
    <row r="6163" spans="1:15" x14ac:dyDescent="0.25">
      <c r="A6163" t="s">
        <v>764</v>
      </c>
      <c r="B6163" t="s">
        <v>155</v>
      </c>
      <c r="C6163" t="s">
        <v>30</v>
      </c>
      <c r="D6163" t="s">
        <v>17</v>
      </c>
      <c r="E6163" t="s">
        <v>309</v>
      </c>
      <c r="F6163" t="s">
        <v>35</v>
      </c>
      <c r="G6163">
        <v>33801</v>
      </c>
      <c r="H6163" t="s">
        <v>20</v>
      </c>
      <c r="I6163" t="s">
        <v>58</v>
      </c>
      <c r="J6163" t="s">
        <v>59</v>
      </c>
      <c r="K6163">
        <v>323.976</v>
      </c>
      <c r="L6163">
        <v>3</v>
      </c>
      <c r="M6163">
        <v>0.2</v>
      </c>
      <c r="N6163">
        <v>28.347899999999999</v>
      </c>
      <c r="O6163" s="5">
        <f t="shared" si="96"/>
        <v>8.7499999999999994E-2</v>
      </c>
    </row>
    <row r="6164" spans="1:15" x14ac:dyDescent="0.25">
      <c r="A6164" t="s">
        <v>764</v>
      </c>
      <c r="B6164" t="s">
        <v>155</v>
      </c>
      <c r="C6164" t="s">
        <v>30</v>
      </c>
      <c r="D6164" t="s">
        <v>17</v>
      </c>
      <c r="E6164" t="s">
        <v>309</v>
      </c>
      <c r="F6164" t="s">
        <v>35</v>
      </c>
      <c r="G6164">
        <v>33801</v>
      </c>
      <c r="H6164" t="s">
        <v>20</v>
      </c>
      <c r="I6164" t="s">
        <v>32</v>
      </c>
      <c r="J6164" t="s">
        <v>33</v>
      </c>
      <c r="K6164">
        <v>11.808</v>
      </c>
      <c r="L6164">
        <v>4</v>
      </c>
      <c r="M6164">
        <v>0.2</v>
      </c>
      <c r="N6164">
        <v>3.9851999999999999</v>
      </c>
      <c r="O6164" s="5">
        <f t="shared" si="96"/>
        <v>0.33749999999999997</v>
      </c>
    </row>
    <row r="6165" spans="1:15" x14ac:dyDescent="0.25">
      <c r="A6165" t="s">
        <v>764</v>
      </c>
      <c r="B6165" t="s">
        <v>155</v>
      </c>
      <c r="C6165" t="s">
        <v>30</v>
      </c>
      <c r="D6165" t="s">
        <v>17</v>
      </c>
      <c r="E6165" t="s">
        <v>309</v>
      </c>
      <c r="F6165" t="s">
        <v>35</v>
      </c>
      <c r="G6165">
        <v>33801</v>
      </c>
      <c r="H6165" t="s">
        <v>20</v>
      </c>
      <c r="I6165" t="s">
        <v>32</v>
      </c>
      <c r="J6165" t="s">
        <v>43</v>
      </c>
      <c r="K6165">
        <v>26.16</v>
      </c>
      <c r="L6165">
        <v>3</v>
      </c>
      <c r="M6165">
        <v>0.2</v>
      </c>
      <c r="N6165">
        <v>1.962</v>
      </c>
      <c r="O6165" s="5">
        <f t="shared" si="96"/>
        <v>7.4999999999999997E-2</v>
      </c>
    </row>
    <row r="6166" spans="1:15" x14ac:dyDescent="0.25">
      <c r="A6166" t="s">
        <v>764</v>
      </c>
      <c r="B6166" t="s">
        <v>155</v>
      </c>
      <c r="C6166" t="s">
        <v>30</v>
      </c>
      <c r="D6166" t="s">
        <v>17</v>
      </c>
      <c r="E6166" t="s">
        <v>309</v>
      </c>
      <c r="F6166" t="s">
        <v>35</v>
      </c>
      <c r="G6166">
        <v>33801</v>
      </c>
      <c r="H6166" t="s">
        <v>20</v>
      </c>
      <c r="I6166" t="s">
        <v>32</v>
      </c>
      <c r="J6166" t="s">
        <v>64</v>
      </c>
      <c r="K6166">
        <v>33.57</v>
      </c>
      <c r="L6166">
        <v>5</v>
      </c>
      <c r="M6166">
        <v>0.7</v>
      </c>
      <c r="N6166">
        <v>-25.736999999999998</v>
      </c>
      <c r="O6166" s="5">
        <f t="shared" si="96"/>
        <v>-0.76666666666666661</v>
      </c>
    </row>
    <row r="6167" spans="1:15" x14ac:dyDescent="0.25">
      <c r="A6167" t="s">
        <v>764</v>
      </c>
      <c r="B6167" t="s">
        <v>155</v>
      </c>
      <c r="C6167" t="s">
        <v>30</v>
      </c>
      <c r="D6167" t="s">
        <v>17</v>
      </c>
      <c r="E6167" t="s">
        <v>309</v>
      </c>
      <c r="F6167" t="s">
        <v>35</v>
      </c>
      <c r="G6167">
        <v>33801</v>
      </c>
      <c r="H6167" t="s">
        <v>20</v>
      </c>
      <c r="I6167" t="s">
        <v>21</v>
      </c>
      <c r="J6167" t="s">
        <v>48</v>
      </c>
      <c r="K6167">
        <v>4.992</v>
      </c>
      <c r="L6167">
        <v>3</v>
      </c>
      <c r="M6167">
        <v>0.2</v>
      </c>
      <c r="N6167">
        <v>1.3728</v>
      </c>
      <c r="O6167" s="5">
        <f t="shared" si="96"/>
        <v>0.27500000000000002</v>
      </c>
    </row>
    <row r="6168" spans="1:15" x14ac:dyDescent="0.25">
      <c r="A6168" t="s">
        <v>764</v>
      </c>
      <c r="B6168" t="s">
        <v>155</v>
      </c>
      <c r="C6168" t="s">
        <v>30</v>
      </c>
      <c r="D6168" t="s">
        <v>17</v>
      </c>
      <c r="E6168" t="s">
        <v>309</v>
      </c>
      <c r="F6168" t="s">
        <v>35</v>
      </c>
      <c r="G6168">
        <v>33801</v>
      </c>
      <c r="H6168" t="s">
        <v>20</v>
      </c>
      <c r="I6168" t="s">
        <v>21</v>
      </c>
      <c r="J6168" t="s">
        <v>48</v>
      </c>
      <c r="K6168">
        <v>20.015999999999998</v>
      </c>
      <c r="L6168">
        <v>3</v>
      </c>
      <c r="M6168">
        <v>0.2</v>
      </c>
      <c r="N6168">
        <v>5.5044000000000004</v>
      </c>
      <c r="O6168" s="5">
        <f t="shared" si="96"/>
        <v>0.27500000000000002</v>
      </c>
    </row>
    <row r="6169" spans="1:15" x14ac:dyDescent="0.25">
      <c r="A6169" t="s">
        <v>764</v>
      </c>
      <c r="B6169" t="s">
        <v>155</v>
      </c>
      <c r="C6169" t="s">
        <v>30</v>
      </c>
      <c r="D6169" t="s">
        <v>17</v>
      </c>
      <c r="E6169" t="s">
        <v>309</v>
      </c>
      <c r="F6169" t="s">
        <v>35</v>
      </c>
      <c r="G6169">
        <v>33801</v>
      </c>
      <c r="H6169" t="s">
        <v>20</v>
      </c>
      <c r="I6169" t="s">
        <v>58</v>
      </c>
      <c r="J6169" t="s">
        <v>129</v>
      </c>
      <c r="K6169">
        <v>170.24</v>
      </c>
      <c r="L6169">
        <v>2</v>
      </c>
      <c r="M6169">
        <v>0.2</v>
      </c>
      <c r="N6169">
        <v>53.2</v>
      </c>
      <c r="O6169" s="5">
        <f t="shared" si="96"/>
        <v>0.3125</v>
      </c>
    </row>
    <row r="6170" spans="1:15" x14ac:dyDescent="0.25">
      <c r="A6170" t="s">
        <v>644</v>
      </c>
      <c r="B6170" t="s">
        <v>38</v>
      </c>
      <c r="C6170" t="s">
        <v>16</v>
      </c>
      <c r="D6170" t="s">
        <v>17</v>
      </c>
      <c r="E6170" t="s">
        <v>81</v>
      </c>
      <c r="F6170" t="s">
        <v>50</v>
      </c>
      <c r="G6170">
        <v>77036</v>
      </c>
      <c r="H6170" t="s">
        <v>89</v>
      </c>
      <c r="I6170" t="s">
        <v>32</v>
      </c>
      <c r="J6170" t="s">
        <v>80</v>
      </c>
      <c r="K6170">
        <v>117.456</v>
      </c>
      <c r="L6170">
        <v>3</v>
      </c>
      <c r="M6170">
        <v>0.2</v>
      </c>
      <c r="N6170">
        <v>44.045999999999999</v>
      </c>
      <c r="O6170" s="5">
        <f t="shared" si="96"/>
        <v>0.375</v>
      </c>
    </row>
    <row r="6171" spans="1:15" x14ac:dyDescent="0.25">
      <c r="A6171" t="s">
        <v>633</v>
      </c>
      <c r="B6171" t="s">
        <v>15</v>
      </c>
      <c r="C6171" t="s">
        <v>30</v>
      </c>
      <c r="D6171" t="s">
        <v>17</v>
      </c>
      <c r="E6171" t="s">
        <v>26</v>
      </c>
      <c r="F6171" t="s">
        <v>27</v>
      </c>
      <c r="G6171">
        <v>90008</v>
      </c>
      <c r="H6171" t="s">
        <v>31</v>
      </c>
      <c r="I6171" t="s">
        <v>32</v>
      </c>
      <c r="J6171" t="s">
        <v>80</v>
      </c>
      <c r="K6171">
        <v>22.96</v>
      </c>
      <c r="L6171">
        <v>2</v>
      </c>
      <c r="M6171">
        <v>0</v>
      </c>
      <c r="N6171">
        <v>11.250400000000001</v>
      </c>
      <c r="O6171" s="5">
        <f t="shared" si="96"/>
        <v>0.49</v>
      </c>
    </row>
    <row r="6172" spans="1:15" x14ac:dyDescent="0.25">
      <c r="A6172" t="s">
        <v>656</v>
      </c>
      <c r="B6172" t="s">
        <v>15</v>
      </c>
      <c r="C6172" t="s">
        <v>16</v>
      </c>
      <c r="D6172" t="s">
        <v>17</v>
      </c>
      <c r="E6172" t="s">
        <v>123</v>
      </c>
      <c r="F6172" t="s">
        <v>100</v>
      </c>
      <c r="G6172">
        <v>22153</v>
      </c>
      <c r="H6172" t="s">
        <v>20</v>
      </c>
      <c r="I6172" t="s">
        <v>32</v>
      </c>
      <c r="J6172" t="s">
        <v>80</v>
      </c>
      <c r="K6172">
        <v>13.36</v>
      </c>
      <c r="L6172">
        <v>2</v>
      </c>
      <c r="M6172">
        <v>0</v>
      </c>
      <c r="N6172">
        <v>6.4127999999999998</v>
      </c>
      <c r="O6172" s="5">
        <f t="shared" si="96"/>
        <v>0.48</v>
      </c>
    </row>
    <row r="6173" spans="1:15" x14ac:dyDescent="0.25">
      <c r="A6173" t="s">
        <v>652</v>
      </c>
      <c r="B6173" t="s">
        <v>15</v>
      </c>
      <c r="C6173" t="s">
        <v>30</v>
      </c>
      <c r="D6173" t="s">
        <v>17</v>
      </c>
      <c r="E6173" t="s">
        <v>110</v>
      </c>
      <c r="F6173" t="s">
        <v>94</v>
      </c>
      <c r="G6173">
        <v>10035</v>
      </c>
      <c r="H6173" t="s">
        <v>119</v>
      </c>
      <c r="I6173" t="s">
        <v>32</v>
      </c>
      <c r="J6173" t="s">
        <v>64</v>
      </c>
      <c r="K6173">
        <v>34.247999999999998</v>
      </c>
      <c r="L6173">
        <v>3</v>
      </c>
      <c r="M6173">
        <v>0.2</v>
      </c>
      <c r="N6173">
        <v>11.5587</v>
      </c>
      <c r="O6173" s="5">
        <f t="shared" si="96"/>
        <v>0.33750000000000002</v>
      </c>
    </row>
    <row r="6174" spans="1:15" x14ac:dyDescent="0.25">
      <c r="A6174" t="s">
        <v>652</v>
      </c>
      <c r="B6174" t="s">
        <v>15</v>
      </c>
      <c r="C6174" t="s">
        <v>30</v>
      </c>
      <c r="D6174" t="s">
        <v>17</v>
      </c>
      <c r="E6174" t="s">
        <v>110</v>
      </c>
      <c r="F6174" t="s">
        <v>94</v>
      </c>
      <c r="G6174">
        <v>10035</v>
      </c>
      <c r="H6174" t="s">
        <v>119</v>
      </c>
      <c r="I6174" t="s">
        <v>32</v>
      </c>
      <c r="J6174" t="s">
        <v>53</v>
      </c>
      <c r="K6174">
        <v>3.52</v>
      </c>
      <c r="L6174">
        <v>2</v>
      </c>
      <c r="M6174">
        <v>0</v>
      </c>
      <c r="N6174">
        <v>1.0207999999999999</v>
      </c>
      <c r="O6174" s="5">
        <f t="shared" si="96"/>
        <v>0.28999999999999998</v>
      </c>
    </row>
    <row r="6175" spans="1:15" x14ac:dyDescent="0.25">
      <c r="A6175" t="s">
        <v>938</v>
      </c>
      <c r="B6175" t="s">
        <v>38</v>
      </c>
      <c r="C6175" t="s">
        <v>88</v>
      </c>
      <c r="D6175" t="s">
        <v>17</v>
      </c>
      <c r="E6175" t="s">
        <v>123</v>
      </c>
      <c r="F6175" t="s">
        <v>121</v>
      </c>
      <c r="G6175">
        <v>65807</v>
      </c>
      <c r="H6175" t="s">
        <v>89</v>
      </c>
      <c r="I6175" t="s">
        <v>32</v>
      </c>
      <c r="J6175" t="s">
        <v>64</v>
      </c>
      <c r="K6175">
        <v>26.7</v>
      </c>
      <c r="L6175">
        <v>5</v>
      </c>
      <c r="M6175">
        <v>0</v>
      </c>
      <c r="N6175">
        <v>12.548999999999999</v>
      </c>
      <c r="O6175" s="5">
        <f t="shared" si="96"/>
        <v>0.47</v>
      </c>
    </row>
    <row r="6176" spans="1:15" x14ac:dyDescent="0.25">
      <c r="A6176" t="s">
        <v>938</v>
      </c>
      <c r="B6176" t="s">
        <v>38</v>
      </c>
      <c r="C6176" t="s">
        <v>88</v>
      </c>
      <c r="D6176" t="s">
        <v>17</v>
      </c>
      <c r="E6176" t="s">
        <v>123</v>
      </c>
      <c r="F6176" t="s">
        <v>121</v>
      </c>
      <c r="G6176">
        <v>65807</v>
      </c>
      <c r="H6176" t="s">
        <v>89</v>
      </c>
      <c r="I6176" t="s">
        <v>58</v>
      </c>
      <c r="J6176" t="s">
        <v>129</v>
      </c>
      <c r="K6176">
        <v>21.2</v>
      </c>
      <c r="L6176">
        <v>2</v>
      </c>
      <c r="M6176">
        <v>0</v>
      </c>
      <c r="N6176">
        <v>9.1159999999999997</v>
      </c>
      <c r="O6176" s="5">
        <f t="shared" si="96"/>
        <v>0.43</v>
      </c>
    </row>
    <row r="6177" spans="1:15" x14ac:dyDescent="0.25">
      <c r="A6177" t="s">
        <v>938</v>
      </c>
      <c r="B6177" t="s">
        <v>38</v>
      </c>
      <c r="C6177" t="s">
        <v>88</v>
      </c>
      <c r="D6177" t="s">
        <v>17</v>
      </c>
      <c r="E6177" t="s">
        <v>123</v>
      </c>
      <c r="F6177" t="s">
        <v>121</v>
      </c>
      <c r="G6177">
        <v>65807</v>
      </c>
      <c r="H6177" t="s">
        <v>89</v>
      </c>
      <c r="I6177" t="s">
        <v>32</v>
      </c>
      <c r="J6177" t="s">
        <v>43</v>
      </c>
      <c r="K6177">
        <v>838.38</v>
      </c>
      <c r="L6177">
        <v>2</v>
      </c>
      <c r="M6177">
        <v>0</v>
      </c>
      <c r="N6177">
        <v>226.36259999999999</v>
      </c>
      <c r="O6177" s="5">
        <f t="shared" si="96"/>
        <v>0.26999999999999996</v>
      </c>
    </row>
    <row r="6178" spans="1:15" x14ac:dyDescent="0.25">
      <c r="A6178" t="s">
        <v>661</v>
      </c>
      <c r="B6178" t="s">
        <v>38</v>
      </c>
      <c r="C6178" t="s">
        <v>16</v>
      </c>
      <c r="D6178" t="s">
        <v>17</v>
      </c>
      <c r="E6178" t="s">
        <v>141</v>
      </c>
      <c r="F6178" t="s">
        <v>111</v>
      </c>
      <c r="G6178">
        <v>29203</v>
      </c>
      <c r="H6178" t="s">
        <v>20</v>
      </c>
      <c r="I6178" t="s">
        <v>21</v>
      </c>
      <c r="J6178" t="s">
        <v>25</v>
      </c>
      <c r="K6178">
        <v>1690.04</v>
      </c>
      <c r="L6178">
        <v>4</v>
      </c>
      <c r="M6178">
        <v>0</v>
      </c>
      <c r="N6178">
        <v>422.51</v>
      </c>
      <c r="O6178" s="5">
        <f t="shared" si="96"/>
        <v>0.25</v>
      </c>
    </row>
    <row r="6179" spans="1:15" x14ac:dyDescent="0.25">
      <c r="A6179" t="s">
        <v>661</v>
      </c>
      <c r="B6179" t="s">
        <v>38</v>
      </c>
      <c r="C6179" t="s">
        <v>16</v>
      </c>
      <c r="D6179" t="s">
        <v>17</v>
      </c>
      <c r="E6179" t="s">
        <v>141</v>
      </c>
      <c r="F6179" t="s">
        <v>111</v>
      </c>
      <c r="G6179">
        <v>29203</v>
      </c>
      <c r="H6179" t="s">
        <v>20</v>
      </c>
      <c r="I6179" t="s">
        <v>32</v>
      </c>
      <c r="J6179" t="s">
        <v>43</v>
      </c>
      <c r="K6179">
        <v>85.96</v>
      </c>
      <c r="L6179">
        <v>7</v>
      </c>
      <c r="M6179">
        <v>0</v>
      </c>
      <c r="N6179">
        <v>24.0688</v>
      </c>
      <c r="O6179" s="5">
        <f t="shared" si="96"/>
        <v>0.28000000000000003</v>
      </c>
    </row>
    <row r="6180" spans="1:15" x14ac:dyDescent="0.25">
      <c r="A6180" t="s">
        <v>661</v>
      </c>
      <c r="B6180" t="s">
        <v>38</v>
      </c>
      <c r="C6180" t="s">
        <v>16</v>
      </c>
      <c r="D6180" t="s">
        <v>17</v>
      </c>
      <c r="E6180" t="s">
        <v>141</v>
      </c>
      <c r="F6180" t="s">
        <v>111</v>
      </c>
      <c r="G6180">
        <v>29203</v>
      </c>
      <c r="H6180" t="s">
        <v>20</v>
      </c>
      <c r="I6180" t="s">
        <v>32</v>
      </c>
      <c r="J6180" t="s">
        <v>143</v>
      </c>
      <c r="K6180">
        <v>121.96</v>
      </c>
      <c r="L6180">
        <v>2</v>
      </c>
      <c r="M6180">
        <v>0</v>
      </c>
      <c r="N6180">
        <v>57.321199999999997</v>
      </c>
      <c r="O6180" s="5">
        <f t="shared" si="96"/>
        <v>0.47000000000000003</v>
      </c>
    </row>
    <row r="6181" spans="1:15" x14ac:dyDescent="0.25">
      <c r="A6181" t="s">
        <v>661</v>
      </c>
      <c r="B6181" t="s">
        <v>38</v>
      </c>
      <c r="C6181" t="s">
        <v>16</v>
      </c>
      <c r="D6181" t="s">
        <v>17</v>
      </c>
      <c r="E6181" t="s">
        <v>141</v>
      </c>
      <c r="F6181" t="s">
        <v>111</v>
      </c>
      <c r="G6181">
        <v>29203</v>
      </c>
      <c r="H6181" t="s">
        <v>20</v>
      </c>
      <c r="I6181" t="s">
        <v>32</v>
      </c>
      <c r="J6181" t="s">
        <v>80</v>
      </c>
      <c r="K6181">
        <v>23.92</v>
      </c>
      <c r="L6181">
        <v>4</v>
      </c>
      <c r="M6181">
        <v>0</v>
      </c>
      <c r="N6181">
        <v>11.720800000000001</v>
      </c>
      <c r="O6181" s="5">
        <f t="shared" si="96"/>
        <v>0.49</v>
      </c>
    </row>
    <row r="6182" spans="1:15" x14ac:dyDescent="0.25">
      <c r="A6182" t="s">
        <v>661</v>
      </c>
      <c r="B6182" t="s">
        <v>38</v>
      </c>
      <c r="C6182" t="s">
        <v>16</v>
      </c>
      <c r="D6182" t="s">
        <v>17</v>
      </c>
      <c r="E6182" t="s">
        <v>141</v>
      </c>
      <c r="F6182" t="s">
        <v>111</v>
      </c>
      <c r="G6182">
        <v>29203</v>
      </c>
      <c r="H6182" t="s">
        <v>20</v>
      </c>
      <c r="I6182" t="s">
        <v>32</v>
      </c>
      <c r="J6182" t="s">
        <v>43</v>
      </c>
      <c r="K6182">
        <v>63.96</v>
      </c>
      <c r="L6182">
        <v>2</v>
      </c>
      <c r="M6182">
        <v>0</v>
      </c>
      <c r="N6182">
        <v>6.3959999999999999</v>
      </c>
      <c r="O6182" s="5">
        <f t="shared" si="96"/>
        <v>9.9999999999999992E-2</v>
      </c>
    </row>
    <row r="6183" spans="1:15" x14ac:dyDescent="0.25">
      <c r="A6183" t="s">
        <v>661</v>
      </c>
      <c r="B6183" t="s">
        <v>38</v>
      </c>
      <c r="C6183" t="s">
        <v>16</v>
      </c>
      <c r="D6183" t="s">
        <v>17</v>
      </c>
      <c r="E6183" t="s">
        <v>141</v>
      </c>
      <c r="F6183" t="s">
        <v>111</v>
      </c>
      <c r="G6183">
        <v>29203</v>
      </c>
      <c r="H6183" t="s">
        <v>20</v>
      </c>
      <c r="I6183" t="s">
        <v>58</v>
      </c>
      <c r="J6183" t="s">
        <v>59</v>
      </c>
      <c r="K6183">
        <v>629.95000000000005</v>
      </c>
      <c r="L6183">
        <v>5</v>
      </c>
      <c r="M6183">
        <v>0</v>
      </c>
      <c r="N6183">
        <v>176.386</v>
      </c>
      <c r="O6183" s="5">
        <f t="shared" si="96"/>
        <v>0.27999999999999997</v>
      </c>
    </row>
    <row r="6184" spans="1:15" x14ac:dyDescent="0.25">
      <c r="A6184" t="s">
        <v>661</v>
      </c>
      <c r="B6184" t="s">
        <v>38</v>
      </c>
      <c r="C6184" t="s">
        <v>16</v>
      </c>
      <c r="D6184" t="s">
        <v>17</v>
      </c>
      <c r="E6184" t="s">
        <v>141</v>
      </c>
      <c r="F6184" t="s">
        <v>111</v>
      </c>
      <c r="G6184">
        <v>29203</v>
      </c>
      <c r="H6184" t="s">
        <v>20</v>
      </c>
      <c r="I6184" t="s">
        <v>58</v>
      </c>
      <c r="J6184" t="s">
        <v>59</v>
      </c>
      <c r="K6184">
        <v>113.73</v>
      </c>
      <c r="L6184">
        <v>3</v>
      </c>
      <c r="M6184">
        <v>0</v>
      </c>
      <c r="N6184">
        <v>32.981699999999996</v>
      </c>
      <c r="O6184" s="5">
        <f t="shared" si="96"/>
        <v>0.28999999999999998</v>
      </c>
    </row>
    <row r="6185" spans="1:15" x14ac:dyDescent="0.25">
      <c r="A6185" t="s">
        <v>661</v>
      </c>
      <c r="B6185" t="s">
        <v>38</v>
      </c>
      <c r="C6185" t="s">
        <v>16</v>
      </c>
      <c r="D6185" t="s">
        <v>17</v>
      </c>
      <c r="E6185" t="s">
        <v>141</v>
      </c>
      <c r="F6185" t="s">
        <v>111</v>
      </c>
      <c r="G6185">
        <v>29203</v>
      </c>
      <c r="H6185" t="s">
        <v>20</v>
      </c>
      <c r="I6185" t="s">
        <v>32</v>
      </c>
      <c r="J6185" t="s">
        <v>64</v>
      </c>
      <c r="K6185">
        <v>14.6</v>
      </c>
      <c r="L6185">
        <v>2</v>
      </c>
      <c r="M6185">
        <v>0</v>
      </c>
      <c r="N6185">
        <v>6.8620000000000001</v>
      </c>
      <c r="O6185" s="5">
        <f t="shared" si="96"/>
        <v>0.47000000000000003</v>
      </c>
    </row>
    <row r="6186" spans="1:15" x14ac:dyDescent="0.25">
      <c r="A6186" t="s">
        <v>661</v>
      </c>
      <c r="B6186" t="s">
        <v>38</v>
      </c>
      <c r="C6186" t="s">
        <v>16</v>
      </c>
      <c r="D6186" t="s">
        <v>17</v>
      </c>
      <c r="E6186" t="s">
        <v>141</v>
      </c>
      <c r="F6186" t="s">
        <v>111</v>
      </c>
      <c r="G6186">
        <v>29203</v>
      </c>
      <c r="H6186" t="s">
        <v>20</v>
      </c>
      <c r="I6186" t="s">
        <v>32</v>
      </c>
      <c r="J6186" t="s">
        <v>43</v>
      </c>
      <c r="K6186">
        <v>887.84</v>
      </c>
      <c r="L6186">
        <v>8</v>
      </c>
      <c r="M6186">
        <v>0</v>
      </c>
      <c r="N6186">
        <v>17.756799999999998</v>
      </c>
      <c r="O6186" s="5">
        <f t="shared" si="96"/>
        <v>1.9999999999999997E-2</v>
      </c>
    </row>
    <row r="6187" spans="1:15" x14ac:dyDescent="0.25">
      <c r="A6187" t="s">
        <v>664</v>
      </c>
      <c r="B6187" t="s">
        <v>155</v>
      </c>
      <c r="C6187" t="s">
        <v>88</v>
      </c>
      <c r="D6187" t="s">
        <v>17</v>
      </c>
      <c r="E6187" t="s">
        <v>148</v>
      </c>
      <c r="F6187" t="s">
        <v>114</v>
      </c>
      <c r="G6187">
        <v>97206</v>
      </c>
      <c r="H6187" t="s">
        <v>31</v>
      </c>
      <c r="I6187" t="s">
        <v>21</v>
      </c>
      <c r="J6187" t="s">
        <v>25</v>
      </c>
      <c r="K6187">
        <v>403.92</v>
      </c>
      <c r="L6187">
        <v>5</v>
      </c>
      <c r="M6187">
        <v>0.2</v>
      </c>
      <c r="N6187">
        <v>25.245000000000001</v>
      </c>
      <c r="O6187" s="5">
        <f t="shared" si="96"/>
        <v>6.25E-2</v>
      </c>
    </row>
    <row r="6188" spans="1:15" x14ac:dyDescent="0.25">
      <c r="A6188" t="s">
        <v>642</v>
      </c>
      <c r="B6188" t="s">
        <v>38</v>
      </c>
      <c r="C6188" t="s">
        <v>16</v>
      </c>
      <c r="D6188" t="s">
        <v>17</v>
      </c>
      <c r="E6188" t="s">
        <v>73</v>
      </c>
      <c r="F6188" t="s">
        <v>70</v>
      </c>
      <c r="G6188">
        <v>19120</v>
      </c>
      <c r="H6188" t="s">
        <v>119</v>
      </c>
      <c r="I6188" t="s">
        <v>32</v>
      </c>
      <c r="J6188" t="s">
        <v>53</v>
      </c>
      <c r="K6188">
        <v>106.8</v>
      </c>
      <c r="L6188">
        <v>10</v>
      </c>
      <c r="M6188">
        <v>0.2</v>
      </c>
      <c r="N6188">
        <v>10.68</v>
      </c>
      <c r="O6188" s="5">
        <f t="shared" si="96"/>
        <v>0.1</v>
      </c>
    </row>
    <row r="6189" spans="1:15" x14ac:dyDescent="0.25">
      <c r="A6189" t="s">
        <v>652</v>
      </c>
      <c r="B6189" t="s">
        <v>155</v>
      </c>
      <c r="C6189" t="s">
        <v>30</v>
      </c>
      <c r="D6189" t="s">
        <v>17</v>
      </c>
      <c r="E6189" t="s">
        <v>110</v>
      </c>
      <c r="F6189" t="s">
        <v>94</v>
      </c>
      <c r="G6189">
        <v>10035</v>
      </c>
      <c r="H6189" t="s">
        <v>119</v>
      </c>
      <c r="I6189" t="s">
        <v>32</v>
      </c>
      <c r="J6189" t="s">
        <v>43</v>
      </c>
      <c r="K6189">
        <v>70.95</v>
      </c>
      <c r="L6189">
        <v>3</v>
      </c>
      <c r="M6189">
        <v>0</v>
      </c>
      <c r="N6189">
        <v>20.575500000000002</v>
      </c>
      <c r="O6189" s="5">
        <f t="shared" si="96"/>
        <v>0.29000000000000004</v>
      </c>
    </row>
    <row r="6190" spans="1:15" x14ac:dyDescent="0.25">
      <c r="A6190" t="s">
        <v>652</v>
      </c>
      <c r="B6190" t="s">
        <v>155</v>
      </c>
      <c r="C6190" t="s">
        <v>30</v>
      </c>
      <c r="D6190" t="s">
        <v>17</v>
      </c>
      <c r="E6190" t="s">
        <v>110</v>
      </c>
      <c r="F6190" t="s">
        <v>94</v>
      </c>
      <c r="G6190">
        <v>10035</v>
      </c>
      <c r="H6190" t="s">
        <v>119</v>
      </c>
      <c r="I6190" t="s">
        <v>32</v>
      </c>
      <c r="J6190" t="s">
        <v>64</v>
      </c>
      <c r="K6190">
        <v>34.944000000000003</v>
      </c>
      <c r="L6190">
        <v>6</v>
      </c>
      <c r="M6190">
        <v>0.2</v>
      </c>
      <c r="N6190">
        <v>11.7936</v>
      </c>
      <c r="O6190" s="5">
        <f t="shared" si="96"/>
        <v>0.33749999999999997</v>
      </c>
    </row>
    <row r="6191" spans="1:15" x14ac:dyDescent="0.25">
      <c r="A6191" t="s">
        <v>652</v>
      </c>
      <c r="B6191" t="s">
        <v>155</v>
      </c>
      <c r="C6191" t="s">
        <v>30</v>
      </c>
      <c r="D6191" t="s">
        <v>17</v>
      </c>
      <c r="E6191" t="s">
        <v>110</v>
      </c>
      <c r="F6191" t="s">
        <v>94</v>
      </c>
      <c r="G6191">
        <v>10035</v>
      </c>
      <c r="H6191" t="s">
        <v>119</v>
      </c>
      <c r="I6191" t="s">
        <v>32</v>
      </c>
      <c r="J6191" t="s">
        <v>53</v>
      </c>
      <c r="K6191">
        <v>119.04</v>
      </c>
      <c r="L6191">
        <v>6</v>
      </c>
      <c r="M6191">
        <v>0</v>
      </c>
      <c r="N6191">
        <v>35.712000000000003</v>
      </c>
      <c r="O6191" s="5">
        <f t="shared" si="96"/>
        <v>0.3</v>
      </c>
    </row>
    <row r="6192" spans="1:15" x14ac:dyDescent="0.25">
      <c r="A6192" t="s">
        <v>1165</v>
      </c>
      <c r="B6192" t="s">
        <v>38</v>
      </c>
      <c r="C6192" t="s">
        <v>16</v>
      </c>
      <c r="D6192" t="s">
        <v>17</v>
      </c>
      <c r="E6192" t="s">
        <v>311</v>
      </c>
      <c r="F6192" t="s">
        <v>74</v>
      </c>
      <c r="G6192">
        <v>60016</v>
      </c>
      <c r="H6192" t="s">
        <v>89</v>
      </c>
      <c r="I6192" t="s">
        <v>58</v>
      </c>
      <c r="J6192" t="s">
        <v>59</v>
      </c>
      <c r="K6192">
        <v>383.84</v>
      </c>
      <c r="L6192">
        <v>4</v>
      </c>
      <c r="M6192">
        <v>0.2</v>
      </c>
      <c r="N6192">
        <v>47.98</v>
      </c>
      <c r="O6192" s="5">
        <f t="shared" si="96"/>
        <v>0.125</v>
      </c>
    </row>
    <row r="6193" spans="1:15" x14ac:dyDescent="0.25">
      <c r="A6193" t="s">
        <v>652</v>
      </c>
      <c r="B6193" t="s">
        <v>38</v>
      </c>
      <c r="C6193" t="s">
        <v>16</v>
      </c>
      <c r="D6193" t="s">
        <v>17</v>
      </c>
      <c r="E6193" t="s">
        <v>110</v>
      </c>
      <c r="F6193" t="s">
        <v>94</v>
      </c>
      <c r="G6193">
        <v>10035</v>
      </c>
      <c r="H6193" t="s">
        <v>119</v>
      </c>
      <c r="I6193" t="s">
        <v>21</v>
      </c>
      <c r="J6193" t="s">
        <v>48</v>
      </c>
      <c r="K6193">
        <v>799.56</v>
      </c>
      <c r="L6193">
        <v>9</v>
      </c>
      <c r="M6193">
        <v>0</v>
      </c>
      <c r="N6193">
        <v>207.88560000000001</v>
      </c>
      <c r="O6193" s="5">
        <f t="shared" si="96"/>
        <v>0.26</v>
      </c>
    </row>
    <row r="6194" spans="1:15" x14ac:dyDescent="0.25">
      <c r="A6194" t="s">
        <v>636</v>
      </c>
      <c r="B6194" t="s">
        <v>578</v>
      </c>
      <c r="C6194" t="s">
        <v>16</v>
      </c>
      <c r="D6194" t="s">
        <v>17</v>
      </c>
      <c r="E6194" t="s">
        <v>44</v>
      </c>
      <c r="F6194" t="s">
        <v>45</v>
      </c>
      <c r="G6194">
        <v>98103</v>
      </c>
      <c r="H6194" t="s">
        <v>31</v>
      </c>
      <c r="I6194" t="s">
        <v>32</v>
      </c>
      <c r="J6194" t="s">
        <v>43</v>
      </c>
      <c r="K6194">
        <v>31.44</v>
      </c>
      <c r="L6194">
        <v>3</v>
      </c>
      <c r="M6194">
        <v>0</v>
      </c>
      <c r="N6194">
        <v>8.4887999999999995</v>
      </c>
      <c r="O6194" s="5">
        <f t="shared" si="96"/>
        <v>0.26999999999999996</v>
      </c>
    </row>
    <row r="6195" spans="1:15" x14ac:dyDescent="0.25">
      <c r="A6195" t="s">
        <v>644</v>
      </c>
      <c r="B6195" t="s">
        <v>38</v>
      </c>
      <c r="C6195" t="s">
        <v>16</v>
      </c>
      <c r="D6195" t="s">
        <v>17</v>
      </c>
      <c r="E6195" t="s">
        <v>81</v>
      </c>
      <c r="F6195" t="s">
        <v>50</v>
      </c>
      <c r="G6195">
        <v>77095</v>
      </c>
      <c r="H6195" t="s">
        <v>89</v>
      </c>
      <c r="I6195" t="s">
        <v>32</v>
      </c>
      <c r="J6195" t="s">
        <v>80</v>
      </c>
      <c r="K6195">
        <v>25.92</v>
      </c>
      <c r="L6195">
        <v>5</v>
      </c>
      <c r="M6195">
        <v>0.2</v>
      </c>
      <c r="N6195">
        <v>9.0719999999999992</v>
      </c>
      <c r="O6195" s="5">
        <f t="shared" si="96"/>
        <v>0.34999999999999992</v>
      </c>
    </row>
    <row r="6196" spans="1:15" x14ac:dyDescent="0.25">
      <c r="A6196" t="s">
        <v>644</v>
      </c>
      <c r="B6196" t="s">
        <v>38</v>
      </c>
      <c r="C6196" t="s">
        <v>16</v>
      </c>
      <c r="D6196" t="s">
        <v>17</v>
      </c>
      <c r="E6196" t="s">
        <v>81</v>
      </c>
      <c r="F6196" t="s">
        <v>50</v>
      </c>
      <c r="G6196">
        <v>77095</v>
      </c>
      <c r="H6196" t="s">
        <v>89</v>
      </c>
      <c r="I6196" t="s">
        <v>32</v>
      </c>
      <c r="J6196" t="s">
        <v>64</v>
      </c>
      <c r="K6196">
        <v>6.33</v>
      </c>
      <c r="L6196">
        <v>5</v>
      </c>
      <c r="M6196">
        <v>0.8</v>
      </c>
      <c r="N6196">
        <v>-9.8115000000000006</v>
      </c>
      <c r="O6196" s="5">
        <f t="shared" si="96"/>
        <v>-1.55</v>
      </c>
    </row>
    <row r="6197" spans="1:15" x14ac:dyDescent="0.25">
      <c r="A6197" t="s">
        <v>644</v>
      </c>
      <c r="B6197" t="s">
        <v>38</v>
      </c>
      <c r="C6197" t="s">
        <v>16</v>
      </c>
      <c r="D6197" t="s">
        <v>17</v>
      </c>
      <c r="E6197" t="s">
        <v>81</v>
      </c>
      <c r="F6197" t="s">
        <v>50</v>
      </c>
      <c r="G6197">
        <v>77095</v>
      </c>
      <c r="H6197" t="s">
        <v>89</v>
      </c>
      <c r="I6197" t="s">
        <v>32</v>
      </c>
      <c r="J6197" t="s">
        <v>80</v>
      </c>
      <c r="K6197">
        <v>75.88</v>
      </c>
      <c r="L6197">
        <v>5</v>
      </c>
      <c r="M6197">
        <v>0.2</v>
      </c>
      <c r="N6197">
        <v>26.558</v>
      </c>
      <c r="O6197" s="5">
        <f t="shared" si="96"/>
        <v>0.35000000000000003</v>
      </c>
    </row>
    <row r="6198" spans="1:15" x14ac:dyDescent="0.25">
      <c r="A6198" t="s">
        <v>642</v>
      </c>
      <c r="B6198" t="s">
        <v>38</v>
      </c>
      <c r="C6198" t="s">
        <v>16</v>
      </c>
      <c r="D6198" t="s">
        <v>17</v>
      </c>
      <c r="E6198" t="s">
        <v>73</v>
      </c>
      <c r="F6198" t="s">
        <v>70</v>
      </c>
      <c r="G6198">
        <v>19143</v>
      </c>
      <c r="H6198" t="s">
        <v>119</v>
      </c>
      <c r="I6198" t="s">
        <v>58</v>
      </c>
      <c r="J6198" t="s">
        <v>59</v>
      </c>
      <c r="K6198">
        <v>329.988</v>
      </c>
      <c r="L6198">
        <v>2</v>
      </c>
      <c r="M6198">
        <v>0.4</v>
      </c>
      <c r="N6198">
        <v>-76.997200000000007</v>
      </c>
      <c r="O6198" s="5">
        <f t="shared" si="96"/>
        <v>-0.23333333333333336</v>
      </c>
    </row>
    <row r="6199" spans="1:15" x14ac:dyDescent="0.25">
      <c r="A6199" t="s">
        <v>642</v>
      </c>
      <c r="B6199" t="s">
        <v>38</v>
      </c>
      <c r="C6199" t="s">
        <v>16</v>
      </c>
      <c r="D6199" t="s">
        <v>17</v>
      </c>
      <c r="E6199" t="s">
        <v>73</v>
      </c>
      <c r="F6199" t="s">
        <v>70</v>
      </c>
      <c r="G6199">
        <v>19143</v>
      </c>
      <c r="H6199" t="s">
        <v>119</v>
      </c>
      <c r="I6199" t="s">
        <v>32</v>
      </c>
      <c r="J6199" t="s">
        <v>43</v>
      </c>
      <c r="K6199">
        <v>71.376000000000005</v>
      </c>
      <c r="L6199">
        <v>3</v>
      </c>
      <c r="M6199">
        <v>0.2</v>
      </c>
      <c r="N6199">
        <v>-4.4610000000000003</v>
      </c>
      <c r="O6199" s="5">
        <f t="shared" si="96"/>
        <v>-6.25E-2</v>
      </c>
    </row>
    <row r="6200" spans="1:15" x14ac:dyDescent="0.25">
      <c r="A6200" t="s">
        <v>749</v>
      </c>
      <c r="B6200" t="s">
        <v>38</v>
      </c>
      <c r="C6200" t="s">
        <v>16</v>
      </c>
      <c r="D6200" t="s">
        <v>17</v>
      </c>
      <c r="E6200" t="s">
        <v>162</v>
      </c>
      <c r="F6200" t="s">
        <v>83</v>
      </c>
      <c r="G6200">
        <v>47201</v>
      </c>
      <c r="H6200" t="s">
        <v>89</v>
      </c>
      <c r="I6200" t="s">
        <v>32</v>
      </c>
      <c r="J6200" t="s">
        <v>80</v>
      </c>
      <c r="K6200">
        <v>63.77</v>
      </c>
      <c r="L6200">
        <v>7</v>
      </c>
      <c r="M6200">
        <v>0</v>
      </c>
      <c r="N6200">
        <v>28.6965</v>
      </c>
      <c r="O6200" s="5">
        <f t="shared" si="96"/>
        <v>0.44999999999999996</v>
      </c>
    </row>
    <row r="6201" spans="1:15" x14ac:dyDescent="0.25">
      <c r="A6201" t="s">
        <v>749</v>
      </c>
      <c r="B6201" t="s">
        <v>38</v>
      </c>
      <c r="C6201" t="s">
        <v>16</v>
      </c>
      <c r="D6201" t="s">
        <v>17</v>
      </c>
      <c r="E6201" t="s">
        <v>162</v>
      </c>
      <c r="F6201" t="s">
        <v>83</v>
      </c>
      <c r="G6201">
        <v>47201</v>
      </c>
      <c r="H6201" t="s">
        <v>89</v>
      </c>
      <c r="I6201" t="s">
        <v>58</v>
      </c>
      <c r="J6201" t="s">
        <v>59</v>
      </c>
      <c r="K6201">
        <v>50.97</v>
      </c>
      <c r="L6201">
        <v>3</v>
      </c>
      <c r="M6201">
        <v>0</v>
      </c>
      <c r="N6201">
        <v>13.2522</v>
      </c>
      <c r="O6201" s="5">
        <f t="shared" si="96"/>
        <v>0.26</v>
      </c>
    </row>
    <row r="6202" spans="1:15" x14ac:dyDescent="0.25">
      <c r="A6202" t="s">
        <v>749</v>
      </c>
      <c r="B6202" t="s">
        <v>38</v>
      </c>
      <c r="C6202" t="s">
        <v>16</v>
      </c>
      <c r="D6202" t="s">
        <v>17</v>
      </c>
      <c r="E6202" t="s">
        <v>162</v>
      </c>
      <c r="F6202" t="s">
        <v>83</v>
      </c>
      <c r="G6202">
        <v>47201</v>
      </c>
      <c r="H6202" t="s">
        <v>89</v>
      </c>
      <c r="I6202" t="s">
        <v>32</v>
      </c>
      <c r="J6202" t="s">
        <v>80</v>
      </c>
      <c r="K6202">
        <v>96.08</v>
      </c>
      <c r="L6202">
        <v>2</v>
      </c>
      <c r="M6202">
        <v>0</v>
      </c>
      <c r="N6202">
        <v>46.118400000000001</v>
      </c>
      <c r="O6202" s="5">
        <f t="shared" si="96"/>
        <v>0.48000000000000004</v>
      </c>
    </row>
    <row r="6203" spans="1:15" x14ac:dyDescent="0.25">
      <c r="A6203" t="s">
        <v>795</v>
      </c>
      <c r="B6203" t="s">
        <v>38</v>
      </c>
      <c r="C6203" t="s">
        <v>16</v>
      </c>
      <c r="D6203" t="s">
        <v>17</v>
      </c>
      <c r="E6203" t="s">
        <v>346</v>
      </c>
      <c r="F6203" t="s">
        <v>74</v>
      </c>
      <c r="G6203">
        <v>60201</v>
      </c>
      <c r="H6203" t="s">
        <v>89</v>
      </c>
      <c r="I6203" t="s">
        <v>58</v>
      </c>
      <c r="J6203" t="s">
        <v>556</v>
      </c>
      <c r="K6203">
        <v>1439.9680000000001</v>
      </c>
      <c r="L6203">
        <v>4</v>
      </c>
      <c r="M6203">
        <v>0.2</v>
      </c>
      <c r="N6203">
        <v>485.98919999999998</v>
      </c>
      <c r="O6203" s="5">
        <f t="shared" si="96"/>
        <v>0.33749999999999997</v>
      </c>
    </row>
    <row r="6204" spans="1:15" x14ac:dyDescent="0.25">
      <c r="A6204" t="s">
        <v>795</v>
      </c>
      <c r="B6204" t="s">
        <v>38</v>
      </c>
      <c r="C6204" t="s">
        <v>16</v>
      </c>
      <c r="D6204" t="s">
        <v>17</v>
      </c>
      <c r="E6204" t="s">
        <v>346</v>
      </c>
      <c r="F6204" t="s">
        <v>74</v>
      </c>
      <c r="G6204">
        <v>60201</v>
      </c>
      <c r="H6204" t="s">
        <v>89</v>
      </c>
      <c r="I6204" t="s">
        <v>58</v>
      </c>
      <c r="J6204" t="s">
        <v>129</v>
      </c>
      <c r="K6204">
        <v>43.56</v>
      </c>
      <c r="L6204">
        <v>3</v>
      </c>
      <c r="M6204">
        <v>0.2</v>
      </c>
      <c r="N6204">
        <v>-4.9005000000000001</v>
      </c>
      <c r="O6204" s="5">
        <f t="shared" si="96"/>
        <v>-0.1125</v>
      </c>
    </row>
    <row r="6205" spans="1:15" x14ac:dyDescent="0.25">
      <c r="A6205" t="s">
        <v>1034</v>
      </c>
      <c r="B6205" t="s">
        <v>38</v>
      </c>
      <c r="C6205" t="s">
        <v>16</v>
      </c>
      <c r="D6205" t="s">
        <v>17</v>
      </c>
      <c r="E6205" t="s">
        <v>92</v>
      </c>
      <c r="F6205" t="s">
        <v>27</v>
      </c>
      <c r="G6205">
        <v>92307</v>
      </c>
      <c r="H6205" t="s">
        <v>31</v>
      </c>
      <c r="I6205" t="s">
        <v>21</v>
      </c>
      <c r="J6205" t="s">
        <v>25</v>
      </c>
      <c r="K6205">
        <v>563.91999999999996</v>
      </c>
      <c r="L6205">
        <v>5</v>
      </c>
      <c r="M6205">
        <v>0.2</v>
      </c>
      <c r="N6205">
        <v>7.0490000000000004</v>
      </c>
      <c r="O6205" s="5">
        <f t="shared" si="96"/>
        <v>1.2500000000000002E-2</v>
      </c>
    </row>
    <row r="6206" spans="1:15" x14ac:dyDescent="0.25">
      <c r="A6206" t="s">
        <v>670</v>
      </c>
      <c r="B6206" t="s">
        <v>38</v>
      </c>
      <c r="C6206" t="s">
        <v>16</v>
      </c>
      <c r="D6206" t="s">
        <v>17</v>
      </c>
      <c r="E6206" t="s">
        <v>162</v>
      </c>
      <c r="F6206" t="s">
        <v>124</v>
      </c>
      <c r="G6206">
        <v>43229</v>
      </c>
      <c r="H6206" t="s">
        <v>119</v>
      </c>
      <c r="I6206" t="s">
        <v>58</v>
      </c>
      <c r="J6206" t="s">
        <v>59</v>
      </c>
      <c r="K6206">
        <v>235.15199999999999</v>
      </c>
      <c r="L6206">
        <v>8</v>
      </c>
      <c r="M6206">
        <v>0.4</v>
      </c>
      <c r="N6206">
        <v>-47.0304</v>
      </c>
      <c r="O6206" s="5">
        <f t="shared" si="96"/>
        <v>-0.2</v>
      </c>
    </row>
    <row r="6207" spans="1:15" x14ac:dyDescent="0.25">
      <c r="A6207" t="s">
        <v>972</v>
      </c>
      <c r="B6207" t="s">
        <v>155</v>
      </c>
      <c r="C6207" t="s">
        <v>88</v>
      </c>
      <c r="D6207" t="s">
        <v>17</v>
      </c>
      <c r="E6207" t="s">
        <v>512</v>
      </c>
      <c r="F6207" t="s">
        <v>124</v>
      </c>
      <c r="G6207">
        <v>43302</v>
      </c>
      <c r="H6207" t="s">
        <v>119</v>
      </c>
      <c r="I6207" t="s">
        <v>21</v>
      </c>
      <c r="J6207" t="s">
        <v>48</v>
      </c>
      <c r="K6207">
        <v>7.7119999999999997</v>
      </c>
      <c r="L6207">
        <v>2</v>
      </c>
      <c r="M6207">
        <v>0.2</v>
      </c>
      <c r="N6207">
        <v>1.7352000000000001</v>
      </c>
      <c r="O6207" s="5">
        <f t="shared" si="96"/>
        <v>0.22500000000000001</v>
      </c>
    </row>
    <row r="6208" spans="1:15" x14ac:dyDescent="0.25">
      <c r="A6208" t="s">
        <v>644</v>
      </c>
      <c r="B6208" t="s">
        <v>15</v>
      </c>
      <c r="C6208" t="s">
        <v>16</v>
      </c>
      <c r="D6208" t="s">
        <v>17</v>
      </c>
      <c r="E6208" t="s">
        <v>81</v>
      </c>
      <c r="F6208" t="s">
        <v>50</v>
      </c>
      <c r="G6208">
        <v>77095</v>
      </c>
      <c r="H6208" t="s">
        <v>89</v>
      </c>
      <c r="I6208" t="s">
        <v>32</v>
      </c>
      <c r="J6208" t="s">
        <v>80</v>
      </c>
      <c r="K6208">
        <v>51.015999999999998</v>
      </c>
      <c r="L6208">
        <v>7</v>
      </c>
      <c r="M6208">
        <v>0.2</v>
      </c>
      <c r="N6208">
        <v>15.942500000000001</v>
      </c>
      <c r="O6208" s="5">
        <f t="shared" si="96"/>
        <v>0.3125</v>
      </c>
    </row>
    <row r="6209" spans="1:15" x14ac:dyDescent="0.25">
      <c r="A6209" t="s">
        <v>644</v>
      </c>
      <c r="B6209" t="s">
        <v>15</v>
      </c>
      <c r="C6209" t="s">
        <v>16</v>
      </c>
      <c r="D6209" t="s">
        <v>17</v>
      </c>
      <c r="E6209" t="s">
        <v>81</v>
      </c>
      <c r="F6209" t="s">
        <v>50</v>
      </c>
      <c r="G6209">
        <v>77095</v>
      </c>
      <c r="H6209" t="s">
        <v>89</v>
      </c>
      <c r="I6209" t="s">
        <v>32</v>
      </c>
      <c r="J6209" t="s">
        <v>195</v>
      </c>
      <c r="K6209">
        <v>25.248000000000001</v>
      </c>
      <c r="L6209">
        <v>4</v>
      </c>
      <c r="M6209">
        <v>0.2</v>
      </c>
      <c r="N6209">
        <v>7.89</v>
      </c>
      <c r="O6209" s="5">
        <f t="shared" si="96"/>
        <v>0.3125</v>
      </c>
    </row>
    <row r="6210" spans="1:15" x14ac:dyDescent="0.25">
      <c r="A6210" t="s">
        <v>644</v>
      </c>
      <c r="B6210" t="s">
        <v>15</v>
      </c>
      <c r="C6210" t="s">
        <v>16</v>
      </c>
      <c r="D6210" t="s">
        <v>17</v>
      </c>
      <c r="E6210" t="s">
        <v>81</v>
      </c>
      <c r="F6210" t="s">
        <v>50</v>
      </c>
      <c r="G6210">
        <v>77095</v>
      </c>
      <c r="H6210" t="s">
        <v>89</v>
      </c>
      <c r="I6210" t="s">
        <v>21</v>
      </c>
      <c r="J6210" t="s">
        <v>25</v>
      </c>
      <c r="K6210">
        <v>56.686</v>
      </c>
      <c r="L6210">
        <v>1</v>
      </c>
      <c r="M6210">
        <v>0.3</v>
      </c>
      <c r="N6210">
        <v>-14.5764</v>
      </c>
      <c r="O6210" s="5">
        <f t="shared" si="96"/>
        <v>-0.25714285714285712</v>
      </c>
    </row>
    <row r="6211" spans="1:15" x14ac:dyDescent="0.25">
      <c r="A6211" t="s">
        <v>972</v>
      </c>
      <c r="B6211" t="s">
        <v>38</v>
      </c>
      <c r="C6211" t="s">
        <v>30</v>
      </c>
      <c r="D6211" t="s">
        <v>17</v>
      </c>
      <c r="E6211" t="s">
        <v>512</v>
      </c>
      <c r="F6211" t="s">
        <v>124</v>
      </c>
      <c r="G6211">
        <v>43302</v>
      </c>
      <c r="H6211" t="s">
        <v>119</v>
      </c>
      <c r="I6211" t="s">
        <v>32</v>
      </c>
      <c r="J6211" t="s">
        <v>43</v>
      </c>
      <c r="K6211">
        <v>51.167999999999999</v>
      </c>
      <c r="L6211">
        <v>2</v>
      </c>
      <c r="M6211">
        <v>0.2</v>
      </c>
      <c r="N6211">
        <v>-6.3959999999999999</v>
      </c>
      <c r="O6211" s="5">
        <f t="shared" si="96"/>
        <v>-0.125</v>
      </c>
    </row>
    <row r="6212" spans="1:15" x14ac:dyDescent="0.25">
      <c r="A6212" t="s">
        <v>636</v>
      </c>
      <c r="B6212" t="s">
        <v>38</v>
      </c>
      <c r="C6212" t="s">
        <v>30</v>
      </c>
      <c r="D6212" t="s">
        <v>17</v>
      </c>
      <c r="E6212" t="s">
        <v>44</v>
      </c>
      <c r="F6212" t="s">
        <v>45</v>
      </c>
      <c r="G6212">
        <v>98103</v>
      </c>
      <c r="H6212" t="s">
        <v>31</v>
      </c>
      <c r="I6212" t="s">
        <v>32</v>
      </c>
      <c r="J6212" t="s">
        <v>64</v>
      </c>
      <c r="K6212">
        <v>2793.5279999999998</v>
      </c>
      <c r="L6212">
        <v>9</v>
      </c>
      <c r="M6212">
        <v>0.2</v>
      </c>
      <c r="N6212">
        <v>942.81569999999999</v>
      </c>
      <c r="O6212" s="5">
        <f t="shared" ref="O6212:O6275" si="97">N6212/K6212</f>
        <v>0.33750000000000002</v>
      </c>
    </row>
    <row r="6213" spans="1:15" x14ac:dyDescent="0.25">
      <c r="A6213" t="s">
        <v>636</v>
      </c>
      <c r="B6213" t="s">
        <v>38</v>
      </c>
      <c r="C6213" t="s">
        <v>30</v>
      </c>
      <c r="D6213" t="s">
        <v>17</v>
      </c>
      <c r="E6213" t="s">
        <v>44</v>
      </c>
      <c r="F6213" t="s">
        <v>45</v>
      </c>
      <c r="G6213">
        <v>98103</v>
      </c>
      <c r="H6213" t="s">
        <v>31</v>
      </c>
      <c r="I6213" t="s">
        <v>32</v>
      </c>
      <c r="J6213" t="s">
        <v>43</v>
      </c>
      <c r="K6213">
        <v>1000.02</v>
      </c>
      <c r="L6213">
        <v>7</v>
      </c>
      <c r="M6213">
        <v>0</v>
      </c>
      <c r="N6213">
        <v>290.00580000000002</v>
      </c>
      <c r="O6213" s="5">
        <f t="shared" si="97"/>
        <v>0.29000000000000004</v>
      </c>
    </row>
    <row r="6214" spans="1:15" x14ac:dyDescent="0.25">
      <c r="A6214" t="s">
        <v>636</v>
      </c>
      <c r="B6214" t="s">
        <v>38</v>
      </c>
      <c r="C6214" t="s">
        <v>30</v>
      </c>
      <c r="D6214" t="s">
        <v>17</v>
      </c>
      <c r="E6214" t="s">
        <v>44</v>
      </c>
      <c r="F6214" t="s">
        <v>45</v>
      </c>
      <c r="G6214">
        <v>98103</v>
      </c>
      <c r="H6214" t="s">
        <v>31</v>
      </c>
      <c r="I6214" t="s">
        <v>21</v>
      </c>
      <c r="J6214" t="s">
        <v>48</v>
      </c>
      <c r="K6214">
        <v>65.94</v>
      </c>
      <c r="L6214">
        <v>3</v>
      </c>
      <c r="M6214">
        <v>0</v>
      </c>
      <c r="N6214">
        <v>22.419599999999999</v>
      </c>
      <c r="O6214" s="5">
        <f t="shared" si="97"/>
        <v>0.34</v>
      </c>
    </row>
    <row r="6215" spans="1:15" x14ac:dyDescent="0.25">
      <c r="A6215" t="s">
        <v>1166</v>
      </c>
      <c r="B6215" t="s">
        <v>15</v>
      </c>
      <c r="C6215" t="s">
        <v>16</v>
      </c>
      <c r="D6215" t="s">
        <v>17</v>
      </c>
      <c r="E6215" t="s">
        <v>491</v>
      </c>
      <c r="F6215" t="s">
        <v>45</v>
      </c>
      <c r="G6215">
        <v>98632</v>
      </c>
      <c r="H6215" t="s">
        <v>31</v>
      </c>
      <c r="I6215" t="s">
        <v>32</v>
      </c>
      <c r="J6215" t="s">
        <v>195</v>
      </c>
      <c r="K6215">
        <v>18.239999999999998</v>
      </c>
      <c r="L6215">
        <v>3</v>
      </c>
      <c r="M6215">
        <v>0</v>
      </c>
      <c r="N6215">
        <v>9.1199999999999992</v>
      </c>
      <c r="O6215" s="5">
        <f t="shared" si="97"/>
        <v>0.5</v>
      </c>
    </row>
    <row r="6216" spans="1:15" x14ac:dyDescent="0.25">
      <c r="A6216" t="s">
        <v>1166</v>
      </c>
      <c r="B6216" t="s">
        <v>15</v>
      </c>
      <c r="C6216" t="s">
        <v>16</v>
      </c>
      <c r="D6216" t="s">
        <v>17</v>
      </c>
      <c r="E6216" t="s">
        <v>491</v>
      </c>
      <c r="F6216" t="s">
        <v>45</v>
      </c>
      <c r="G6216">
        <v>98632</v>
      </c>
      <c r="H6216" t="s">
        <v>31</v>
      </c>
      <c r="I6216" t="s">
        <v>32</v>
      </c>
      <c r="J6216" t="s">
        <v>68</v>
      </c>
      <c r="K6216">
        <v>76.12</v>
      </c>
      <c r="L6216">
        <v>2</v>
      </c>
      <c r="M6216">
        <v>0</v>
      </c>
      <c r="N6216">
        <v>22.0748</v>
      </c>
      <c r="O6216" s="5">
        <f t="shared" si="97"/>
        <v>0.28999999999999998</v>
      </c>
    </row>
    <row r="6217" spans="1:15" x14ac:dyDescent="0.25">
      <c r="A6217" t="s">
        <v>1018</v>
      </c>
      <c r="B6217" t="s">
        <v>38</v>
      </c>
      <c r="C6217" t="s">
        <v>16</v>
      </c>
      <c r="D6217" t="s">
        <v>17</v>
      </c>
      <c r="E6217" t="s">
        <v>551</v>
      </c>
      <c r="F6217" t="s">
        <v>27</v>
      </c>
      <c r="G6217">
        <v>90278</v>
      </c>
      <c r="H6217" t="s">
        <v>31</v>
      </c>
      <c r="I6217" t="s">
        <v>32</v>
      </c>
      <c r="J6217" t="s">
        <v>143</v>
      </c>
      <c r="K6217">
        <v>7.64</v>
      </c>
      <c r="L6217">
        <v>1</v>
      </c>
      <c r="M6217">
        <v>0</v>
      </c>
      <c r="N6217">
        <v>3.7435999999999998</v>
      </c>
      <c r="O6217" s="5">
        <f t="shared" si="97"/>
        <v>0.49</v>
      </c>
    </row>
    <row r="6218" spans="1:15" x14ac:dyDescent="0.25">
      <c r="A6218" t="s">
        <v>652</v>
      </c>
      <c r="B6218" t="s">
        <v>38</v>
      </c>
      <c r="C6218" t="s">
        <v>30</v>
      </c>
      <c r="D6218" t="s">
        <v>17</v>
      </c>
      <c r="E6218" t="s">
        <v>110</v>
      </c>
      <c r="F6218" t="s">
        <v>94</v>
      </c>
      <c r="G6218">
        <v>10035</v>
      </c>
      <c r="H6218" t="s">
        <v>119</v>
      </c>
      <c r="I6218" t="s">
        <v>21</v>
      </c>
      <c r="J6218" t="s">
        <v>48</v>
      </c>
      <c r="K6218">
        <v>68.16</v>
      </c>
      <c r="L6218">
        <v>3</v>
      </c>
      <c r="M6218">
        <v>0</v>
      </c>
      <c r="N6218">
        <v>27.945599999999999</v>
      </c>
      <c r="O6218" s="5">
        <f t="shared" si="97"/>
        <v>0.41000000000000003</v>
      </c>
    </row>
    <row r="6219" spans="1:15" x14ac:dyDescent="0.25">
      <c r="A6219" t="s">
        <v>652</v>
      </c>
      <c r="B6219" t="s">
        <v>38</v>
      </c>
      <c r="C6219" t="s">
        <v>30</v>
      </c>
      <c r="D6219" t="s">
        <v>17</v>
      </c>
      <c r="E6219" t="s">
        <v>110</v>
      </c>
      <c r="F6219" t="s">
        <v>94</v>
      </c>
      <c r="G6219">
        <v>10035</v>
      </c>
      <c r="H6219" t="s">
        <v>119</v>
      </c>
      <c r="I6219" t="s">
        <v>32</v>
      </c>
      <c r="J6219" t="s">
        <v>143</v>
      </c>
      <c r="K6219">
        <v>62.24</v>
      </c>
      <c r="L6219">
        <v>8</v>
      </c>
      <c r="M6219">
        <v>0</v>
      </c>
      <c r="N6219">
        <v>29.252800000000001</v>
      </c>
      <c r="O6219" s="5">
        <f t="shared" si="97"/>
        <v>0.47</v>
      </c>
    </row>
    <row r="6220" spans="1:15" x14ac:dyDescent="0.25">
      <c r="A6220" t="s">
        <v>784</v>
      </c>
      <c r="B6220" t="s">
        <v>38</v>
      </c>
      <c r="C6220" t="s">
        <v>16</v>
      </c>
      <c r="D6220" t="s">
        <v>17</v>
      </c>
      <c r="E6220" t="s">
        <v>281</v>
      </c>
      <c r="F6220" t="s">
        <v>19</v>
      </c>
      <c r="G6220">
        <v>40214</v>
      </c>
      <c r="H6220" t="s">
        <v>20</v>
      </c>
      <c r="I6220" t="s">
        <v>58</v>
      </c>
      <c r="J6220" t="s">
        <v>59</v>
      </c>
      <c r="K6220">
        <v>29.97</v>
      </c>
      <c r="L6220">
        <v>3</v>
      </c>
      <c r="M6220">
        <v>0</v>
      </c>
      <c r="N6220">
        <v>0.29970000000000002</v>
      </c>
      <c r="O6220" s="5">
        <f t="shared" si="97"/>
        <v>1.0000000000000002E-2</v>
      </c>
    </row>
    <row r="6221" spans="1:15" x14ac:dyDescent="0.25">
      <c r="A6221" t="s">
        <v>796</v>
      </c>
      <c r="B6221" t="s">
        <v>38</v>
      </c>
      <c r="C6221" t="s">
        <v>16</v>
      </c>
      <c r="D6221" t="s">
        <v>17</v>
      </c>
      <c r="E6221" t="s">
        <v>351</v>
      </c>
      <c r="F6221" t="s">
        <v>82</v>
      </c>
      <c r="G6221">
        <v>48183</v>
      </c>
      <c r="H6221" t="s">
        <v>89</v>
      </c>
      <c r="I6221" t="s">
        <v>58</v>
      </c>
      <c r="J6221" t="s">
        <v>59</v>
      </c>
      <c r="K6221">
        <v>125.7</v>
      </c>
      <c r="L6221">
        <v>6</v>
      </c>
      <c r="M6221">
        <v>0</v>
      </c>
      <c r="N6221">
        <v>35.195999999999998</v>
      </c>
      <c r="O6221" s="5">
        <f t="shared" si="97"/>
        <v>0.27999999999999997</v>
      </c>
    </row>
    <row r="6222" spans="1:15" x14ac:dyDescent="0.25">
      <c r="A6222" t="s">
        <v>796</v>
      </c>
      <c r="B6222" t="s">
        <v>38</v>
      </c>
      <c r="C6222" t="s">
        <v>16</v>
      </c>
      <c r="D6222" t="s">
        <v>17</v>
      </c>
      <c r="E6222" t="s">
        <v>351</v>
      </c>
      <c r="F6222" t="s">
        <v>82</v>
      </c>
      <c r="G6222">
        <v>48183</v>
      </c>
      <c r="H6222" t="s">
        <v>89</v>
      </c>
      <c r="I6222" t="s">
        <v>58</v>
      </c>
      <c r="J6222" t="s">
        <v>59</v>
      </c>
      <c r="K6222">
        <v>191.98</v>
      </c>
      <c r="L6222">
        <v>2</v>
      </c>
      <c r="M6222">
        <v>0</v>
      </c>
      <c r="N6222">
        <v>51.834600000000002</v>
      </c>
      <c r="O6222" s="5">
        <f t="shared" si="97"/>
        <v>0.27</v>
      </c>
    </row>
    <row r="6223" spans="1:15" x14ac:dyDescent="0.25">
      <c r="A6223" t="s">
        <v>796</v>
      </c>
      <c r="B6223" t="s">
        <v>38</v>
      </c>
      <c r="C6223" t="s">
        <v>16</v>
      </c>
      <c r="D6223" t="s">
        <v>17</v>
      </c>
      <c r="E6223" t="s">
        <v>351</v>
      </c>
      <c r="F6223" t="s">
        <v>82</v>
      </c>
      <c r="G6223">
        <v>48183</v>
      </c>
      <c r="H6223" t="s">
        <v>89</v>
      </c>
      <c r="I6223" t="s">
        <v>32</v>
      </c>
      <c r="J6223" t="s">
        <v>43</v>
      </c>
      <c r="K6223">
        <v>20.86</v>
      </c>
      <c r="L6223">
        <v>7</v>
      </c>
      <c r="M6223">
        <v>0</v>
      </c>
      <c r="N6223">
        <v>1.4601999999999999</v>
      </c>
      <c r="O6223" s="5">
        <f t="shared" si="97"/>
        <v>6.9999999999999993E-2</v>
      </c>
    </row>
    <row r="6224" spans="1:15" x14ac:dyDescent="0.25">
      <c r="A6224" t="s">
        <v>633</v>
      </c>
      <c r="B6224" t="s">
        <v>15</v>
      </c>
      <c r="C6224" t="s">
        <v>16</v>
      </c>
      <c r="D6224" t="s">
        <v>17</v>
      </c>
      <c r="E6224" t="s">
        <v>26</v>
      </c>
      <c r="F6224" t="s">
        <v>27</v>
      </c>
      <c r="G6224">
        <v>90045</v>
      </c>
      <c r="H6224" t="s">
        <v>31</v>
      </c>
      <c r="I6224" t="s">
        <v>32</v>
      </c>
      <c r="J6224" t="s">
        <v>33</v>
      </c>
      <c r="K6224">
        <v>56.7</v>
      </c>
      <c r="L6224">
        <v>9</v>
      </c>
      <c r="M6224">
        <v>0</v>
      </c>
      <c r="N6224">
        <v>26.082000000000001</v>
      </c>
      <c r="O6224" s="5">
        <f t="shared" si="97"/>
        <v>0.45999999999999996</v>
      </c>
    </row>
    <row r="6225" spans="1:15" x14ac:dyDescent="0.25">
      <c r="A6225" t="s">
        <v>1167</v>
      </c>
      <c r="B6225" t="s">
        <v>38</v>
      </c>
      <c r="C6225" t="s">
        <v>16</v>
      </c>
      <c r="D6225" t="s">
        <v>17</v>
      </c>
      <c r="E6225" t="s">
        <v>412</v>
      </c>
      <c r="F6225" t="s">
        <v>104</v>
      </c>
      <c r="G6225">
        <v>37075</v>
      </c>
      <c r="H6225" t="s">
        <v>20</v>
      </c>
      <c r="I6225" t="s">
        <v>21</v>
      </c>
      <c r="J6225" t="s">
        <v>48</v>
      </c>
      <c r="K6225">
        <v>72.703999999999994</v>
      </c>
      <c r="L6225">
        <v>4</v>
      </c>
      <c r="M6225">
        <v>0.2</v>
      </c>
      <c r="N6225">
        <v>19.084800000000001</v>
      </c>
      <c r="O6225" s="5">
        <f t="shared" si="97"/>
        <v>0.26250000000000007</v>
      </c>
    </row>
    <row r="6226" spans="1:15" x14ac:dyDescent="0.25">
      <c r="A6226" t="s">
        <v>1167</v>
      </c>
      <c r="B6226" t="s">
        <v>38</v>
      </c>
      <c r="C6226" t="s">
        <v>16</v>
      </c>
      <c r="D6226" t="s">
        <v>17</v>
      </c>
      <c r="E6226" t="s">
        <v>412</v>
      </c>
      <c r="F6226" t="s">
        <v>104</v>
      </c>
      <c r="G6226">
        <v>37075</v>
      </c>
      <c r="H6226" t="s">
        <v>20</v>
      </c>
      <c r="I6226" t="s">
        <v>32</v>
      </c>
      <c r="J6226" t="s">
        <v>53</v>
      </c>
      <c r="K6226">
        <v>12.263999999999999</v>
      </c>
      <c r="L6226">
        <v>7</v>
      </c>
      <c r="M6226">
        <v>0.2</v>
      </c>
      <c r="N6226">
        <v>1.0730999999999999</v>
      </c>
      <c r="O6226" s="5">
        <f t="shared" si="97"/>
        <v>8.7499999999999994E-2</v>
      </c>
    </row>
    <row r="6227" spans="1:15" x14ac:dyDescent="0.25">
      <c r="A6227" t="s">
        <v>1167</v>
      </c>
      <c r="B6227" t="s">
        <v>38</v>
      </c>
      <c r="C6227" t="s">
        <v>16</v>
      </c>
      <c r="D6227" t="s">
        <v>17</v>
      </c>
      <c r="E6227" t="s">
        <v>412</v>
      </c>
      <c r="F6227" t="s">
        <v>104</v>
      </c>
      <c r="G6227">
        <v>37075</v>
      </c>
      <c r="H6227" t="s">
        <v>20</v>
      </c>
      <c r="I6227" t="s">
        <v>32</v>
      </c>
      <c r="J6227" t="s">
        <v>43</v>
      </c>
      <c r="K6227">
        <v>218.352</v>
      </c>
      <c r="L6227">
        <v>3</v>
      </c>
      <c r="M6227">
        <v>0.2</v>
      </c>
      <c r="N6227">
        <v>-54.588000000000001</v>
      </c>
      <c r="O6227" s="5">
        <f t="shared" si="97"/>
        <v>-0.25</v>
      </c>
    </row>
    <row r="6228" spans="1:15" x14ac:dyDescent="0.25">
      <c r="A6228" t="s">
        <v>664</v>
      </c>
      <c r="B6228" t="s">
        <v>38</v>
      </c>
      <c r="C6228" t="s">
        <v>16</v>
      </c>
      <c r="D6228" t="s">
        <v>17</v>
      </c>
      <c r="E6228" t="s">
        <v>148</v>
      </c>
      <c r="F6228" t="s">
        <v>114</v>
      </c>
      <c r="G6228">
        <v>97206</v>
      </c>
      <c r="H6228" t="s">
        <v>31</v>
      </c>
      <c r="I6228" t="s">
        <v>21</v>
      </c>
      <c r="J6228" t="s">
        <v>22</v>
      </c>
      <c r="K6228">
        <v>66.293999999999997</v>
      </c>
      <c r="L6228">
        <v>1</v>
      </c>
      <c r="M6228">
        <v>0.7</v>
      </c>
      <c r="N6228">
        <v>-103.86060000000001</v>
      </c>
      <c r="O6228" s="5">
        <f t="shared" si="97"/>
        <v>-1.5666666666666669</v>
      </c>
    </row>
    <row r="6229" spans="1:15" x14ac:dyDescent="0.25">
      <c r="A6229" t="s">
        <v>664</v>
      </c>
      <c r="B6229" t="s">
        <v>38</v>
      </c>
      <c r="C6229" t="s">
        <v>16</v>
      </c>
      <c r="D6229" t="s">
        <v>17</v>
      </c>
      <c r="E6229" t="s">
        <v>148</v>
      </c>
      <c r="F6229" t="s">
        <v>114</v>
      </c>
      <c r="G6229">
        <v>97206</v>
      </c>
      <c r="H6229" t="s">
        <v>31</v>
      </c>
      <c r="I6229" t="s">
        <v>21</v>
      </c>
      <c r="J6229" t="s">
        <v>25</v>
      </c>
      <c r="K6229">
        <v>291.16800000000001</v>
      </c>
      <c r="L6229">
        <v>4</v>
      </c>
      <c r="M6229">
        <v>0.2</v>
      </c>
      <c r="N6229">
        <v>-14.558400000000001</v>
      </c>
      <c r="O6229" s="5">
        <f t="shared" si="97"/>
        <v>-0.05</v>
      </c>
    </row>
    <row r="6230" spans="1:15" x14ac:dyDescent="0.25">
      <c r="A6230" t="s">
        <v>879</v>
      </c>
      <c r="B6230" t="s">
        <v>38</v>
      </c>
      <c r="C6230" t="s">
        <v>16</v>
      </c>
      <c r="D6230" t="s">
        <v>17</v>
      </c>
      <c r="E6230" t="s">
        <v>433</v>
      </c>
      <c r="F6230" t="s">
        <v>50</v>
      </c>
      <c r="G6230">
        <v>75061</v>
      </c>
      <c r="H6230" t="s">
        <v>89</v>
      </c>
      <c r="I6230" t="s">
        <v>58</v>
      </c>
      <c r="J6230" t="s">
        <v>59</v>
      </c>
      <c r="K6230">
        <v>88.775999999999996</v>
      </c>
      <c r="L6230">
        <v>3</v>
      </c>
      <c r="M6230">
        <v>0.2</v>
      </c>
      <c r="N6230">
        <v>7.7679</v>
      </c>
      <c r="O6230" s="5">
        <f t="shared" si="97"/>
        <v>8.7500000000000008E-2</v>
      </c>
    </row>
    <row r="6231" spans="1:15" x14ac:dyDescent="0.25">
      <c r="A6231" t="s">
        <v>785</v>
      </c>
      <c r="B6231" t="s">
        <v>38</v>
      </c>
      <c r="C6231" t="s">
        <v>88</v>
      </c>
      <c r="D6231" t="s">
        <v>17</v>
      </c>
      <c r="E6231" t="s">
        <v>253</v>
      </c>
      <c r="F6231" t="s">
        <v>124</v>
      </c>
      <c r="G6231">
        <v>44105</v>
      </c>
      <c r="H6231" t="s">
        <v>119</v>
      </c>
      <c r="I6231" t="s">
        <v>58</v>
      </c>
      <c r="J6231" t="s">
        <v>59</v>
      </c>
      <c r="K6231">
        <v>110.376</v>
      </c>
      <c r="L6231">
        <v>4</v>
      </c>
      <c r="M6231">
        <v>0.4</v>
      </c>
      <c r="N6231">
        <v>-20.235600000000002</v>
      </c>
      <c r="O6231" s="5">
        <f t="shared" si="97"/>
        <v>-0.18333333333333335</v>
      </c>
    </row>
    <row r="6232" spans="1:15" x14ac:dyDescent="0.25">
      <c r="A6232" t="s">
        <v>785</v>
      </c>
      <c r="B6232" t="s">
        <v>38</v>
      </c>
      <c r="C6232" t="s">
        <v>88</v>
      </c>
      <c r="D6232" t="s">
        <v>17</v>
      </c>
      <c r="E6232" t="s">
        <v>253</v>
      </c>
      <c r="F6232" t="s">
        <v>124</v>
      </c>
      <c r="G6232">
        <v>44105</v>
      </c>
      <c r="H6232" t="s">
        <v>119</v>
      </c>
      <c r="I6232" t="s">
        <v>58</v>
      </c>
      <c r="J6232" t="s">
        <v>129</v>
      </c>
      <c r="K6232">
        <v>55.176000000000002</v>
      </c>
      <c r="L6232">
        <v>3</v>
      </c>
      <c r="M6232">
        <v>0.2</v>
      </c>
      <c r="N6232">
        <v>15.863099999999999</v>
      </c>
      <c r="O6232" s="5">
        <f t="shared" si="97"/>
        <v>0.28749999999999998</v>
      </c>
    </row>
    <row r="6233" spans="1:15" x14ac:dyDescent="0.25">
      <c r="A6233" t="s">
        <v>1168</v>
      </c>
      <c r="B6233" t="s">
        <v>38</v>
      </c>
      <c r="C6233" t="s">
        <v>16</v>
      </c>
      <c r="D6233" t="s">
        <v>17</v>
      </c>
      <c r="E6233" t="s">
        <v>622</v>
      </c>
      <c r="F6233" t="s">
        <v>86</v>
      </c>
      <c r="G6233">
        <v>50701</v>
      </c>
      <c r="H6233" t="s">
        <v>89</v>
      </c>
      <c r="I6233" t="s">
        <v>32</v>
      </c>
      <c r="J6233" t="s">
        <v>53</v>
      </c>
      <c r="K6233">
        <v>30.32</v>
      </c>
      <c r="L6233">
        <v>4</v>
      </c>
      <c r="M6233">
        <v>0</v>
      </c>
      <c r="N6233">
        <v>11.8248</v>
      </c>
      <c r="O6233" s="5">
        <f t="shared" si="97"/>
        <v>0.39</v>
      </c>
    </row>
    <row r="6234" spans="1:15" x14ac:dyDescent="0.25">
      <c r="A6234" t="s">
        <v>636</v>
      </c>
      <c r="B6234" t="s">
        <v>578</v>
      </c>
      <c r="C6234" t="s">
        <v>16</v>
      </c>
      <c r="D6234" t="s">
        <v>17</v>
      </c>
      <c r="E6234" t="s">
        <v>44</v>
      </c>
      <c r="F6234" t="s">
        <v>45</v>
      </c>
      <c r="G6234">
        <v>98105</v>
      </c>
      <c r="H6234" t="s">
        <v>31</v>
      </c>
      <c r="I6234" t="s">
        <v>21</v>
      </c>
      <c r="J6234" t="s">
        <v>25</v>
      </c>
      <c r="K6234">
        <v>177.56800000000001</v>
      </c>
      <c r="L6234">
        <v>2</v>
      </c>
      <c r="M6234">
        <v>0.2</v>
      </c>
      <c r="N6234">
        <v>8.8783999999999992</v>
      </c>
      <c r="O6234" s="5">
        <f t="shared" si="97"/>
        <v>4.9999999999999989E-2</v>
      </c>
    </row>
    <row r="6235" spans="1:15" x14ac:dyDescent="0.25">
      <c r="A6235" t="s">
        <v>636</v>
      </c>
      <c r="B6235" t="s">
        <v>578</v>
      </c>
      <c r="C6235" t="s">
        <v>16</v>
      </c>
      <c r="D6235" t="s">
        <v>17</v>
      </c>
      <c r="E6235" t="s">
        <v>44</v>
      </c>
      <c r="F6235" t="s">
        <v>45</v>
      </c>
      <c r="G6235">
        <v>98105</v>
      </c>
      <c r="H6235" t="s">
        <v>31</v>
      </c>
      <c r="I6235" t="s">
        <v>32</v>
      </c>
      <c r="J6235" t="s">
        <v>80</v>
      </c>
      <c r="K6235">
        <v>19.440000000000001</v>
      </c>
      <c r="L6235">
        <v>3</v>
      </c>
      <c r="M6235">
        <v>0</v>
      </c>
      <c r="N6235">
        <v>9.3312000000000008</v>
      </c>
      <c r="O6235" s="5">
        <f t="shared" si="97"/>
        <v>0.48000000000000004</v>
      </c>
    </row>
    <row r="6236" spans="1:15" x14ac:dyDescent="0.25">
      <c r="A6236" t="s">
        <v>636</v>
      </c>
      <c r="B6236" t="s">
        <v>578</v>
      </c>
      <c r="C6236" t="s">
        <v>16</v>
      </c>
      <c r="D6236" t="s">
        <v>17</v>
      </c>
      <c r="E6236" t="s">
        <v>44</v>
      </c>
      <c r="F6236" t="s">
        <v>45</v>
      </c>
      <c r="G6236">
        <v>98105</v>
      </c>
      <c r="H6236" t="s">
        <v>31</v>
      </c>
      <c r="I6236" t="s">
        <v>32</v>
      </c>
      <c r="J6236" t="s">
        <v>80</v>
      </c>
      <c r="K6236">
        <v>71.28</v>
      </c>
      <c r="L6236">
        <v>11</v>
      </c>
      <c r="M6236">
        <v>0</v>
      </c>
      <c r="N6236">
        <v>34.214399999999998</v>
      </c>
      <c r="O6236" s="5">
        <f t="shared" si="97"/>
        <v>0.48</v>
      </c>
    </row>
    <row r="6237" spans="1:15" x14ac:dyDescent="0.25">
      <c r="A6237" t="s">
        <v>636</v>
      </c>
      <c r="B6237" t="s">
        <v>578</v>
      </c>
      <c r="C6237" t="s">
        <v>16</v>
      </c>
      <c r="D6237" t="s">
        <v>17</v>
      </c>
      <c r="E6237" t="s">
        <v>44</v>
      </c>
      <c r="F6237" t="s">
        <v>45</v>
      </c>
      <c r="G6237">
        <v>98105</v>
      </c>
      <c r="H6237" t="s">
        <v>31</v>
      </c>
      <c r="I6237" t="s">
        <v>32</v>
      </c>
      <c r="J6237" t="s">
        <v>64</v>
      </c>
      <c r="K6237">
        <v>1471.96</v>
      </c>
      <c r="L6237">
        <v>5</v>
      </c>
      <c r="M6237">
        <v>0.2</v>
      </c>
      <c r="N6237">
        <v>459.98750000000001</v>
      </c>
      <c r="O6237" s="5">
        <f t="shared" si="97"/>
        <v>0.3125</v>
      </c>
    </row>
    <row r="6238" spans="1:15" x14ac:dyDescent="0.25">
      <c r="A6238" t="s">
        <v>636</v>
      </c>
      <c r="B6238" t="s">
        <v>578</v>
      </c>
      <c r="C6238" t="s">
        <v>16</v>
      </c>
      <c r="D6238" t="s">
        <v>17</v>
      </c>
      <c r="E6238" t="s">
        <v>44</v>
      </c>
      <c r="F6238" t="s">
        <v>45</v>
      </c>
      <c r="G6238">
        <v>98105</v>
      </c>
      <c r="H6238" t="s">
        <v>31</v>
      </c>
      <c r="I6238" t="s">
        <v>58</v>
      </c>
      <c r="J6238" t="s">
        <v>59</v>
      </c>
      <c r="K6238">
        <v>79.959999999999994</v>
      </c>
      <c r="L6238">
        <v>5</v>
      </c>
      <c r="M6238">
        <v>0.2</v>
      </c>
      <c r="N6238">
        <v>-17.991</v>
      </c>
      <c r="O6238" s="5">
        <f t="shared" si="97"/>
        <v>-0.22500000000000001</v>
      </c>
    </row>
    <row r="6239" spans="1:15" x14ac:dyDescent="0.25">
      <c r="A6239" t="s">
        <v>642</v>
      </c>
      <c r="B6239" t="s">
        <v>38</v>
      </c>
      <c r="C6239" t="s">
        <v>30</v>
      </c>
      <c r="D6239" t="s">
        <v>17</v>
      </c>
      <c r="E6239" t="s">
        <v>73</v>
      </c>
      <c r="F6239" t="s">
        <v>70</v>
      </c>
      <c r="G6239">
        <v>19120</v>
      </c>
      <c r="H6239" t="s">
        <v>119</v>
      </c>
      <c r="I6239" t="s">
        <v>32</v>
      </c>
      <c r="J6239" t="s">
        <v>143</v>
      </c>
      <c r="K6239">
        <v>57.576000000000001</v>
      </c>
      <c r="L6239">
        <v>3</v>
      </c>
      <c r="M6239">
        <v>0.2</v>
      </c>
      <c r="N6239">
        <v>21.591000000000001</v>
      </c>
      <c r="O6239" s="5">
        <f t="shared" si="97"/>
        <v>0.375</v>
      </c>
    </row>
    <row r="6240" spans="1:15" x14ac:dyDescent="0.25">
      <c r="A6240" t="s">
        <v>652</v>
      </c>
      <c r="B6240" t="s">
        <v>38</v>
      </c>
      <c r="C6240" t="s">
        <v>16</v>
      </c>
      <c r="D6240" t="s">
        <v>17</v>
      </c>
      <c r="E6240" t="s">
        <v>110</v>
      </c>
      <c r="F6240" t="s">
        <v>94</v>
      </c>
      <c r="G6240">
        <v>10009</v>
      </c>
      <c r="H6240" t="s">
        <v>119</v>
      </c>
      <c r="I6240" t="s">
        <v>32</v>
      </c>
      <c r="J6240" t="s">
        <v>64</v>
      </c>
      <c r="K6240">
        <v>26.335999999999999</v>
      </c>
      <c r="L6240">
        <v>4</v>
      </c>
      <c r="M6240">
        <v>0.2</v>
      </c>
      <c r="N6240">
        <v>9.2175999999999991</v>
      </c>
      <c r="O6240" s="5">
        <f t="shared" si="97"/>
        <v>0.35</v>
      </c>
    </row>
    <row r="6241" spans="1:15" x14ac:dyDescent="0.25">
      <c r="A6241" t="s">
        <v>681</v>
      </c>
      <c r="B6241" t="s">
        <v>38</v>
      </c>
      <c r="C6241" t="s">
        <v>16</v>
      </c>
      <c r="D6241" t="s">
        <v>17</v>
      </c>
      <c r="E6241" t="s">
        <v>187</v>
      </c>
      <c r="F6241" t="s">
        <v>27</v>
      </c>
      <c r="G6241">
        <v>95123</v>
      </c>
      <c r="H6241" t="s">
        <v>31</v>
      </c>
      <c r="I6241" t="s">
        <v>21</v>
      </c>
      <c r="J6241" t="s">
        <v>48</v>
      </c>
      <c r="K6241">
        <v>166.5</v>
      </c>
      <c r="L6241">
        <v>3</v>
      </c>
      <c r="M6241">
        <v>0</v>
      </c>
      <c r="N6241">
        <v>21.645</v>
      </c>
      <c r="O6241" s="5">
        <f t="shared" si="97"/>
        <v>0.13</v>
      </c>
    </row>
    <row r="6242" spans="1:15" x14ac:dyDescent="0.25">
      <c r="A6242" t="s">
        <v>681</v>
      </c>
      <c r="B6242" t="s">
        <v>38</v>
      </c>
      <c r="C6242" t="s">
        <v>16</v>
      </c>
      <c r="D6242" t="s">
        <v>17</v>
      </c>
      <c r="E6242" t="s">
        <v>187</v>
      </c>
      <c r="F6242" t="s">
        <v>27</v>
      </c>
      <c r="G6242">
        <v>95123</v>
      </c>
      <c r="H6242" t="s">
        <v>31</v>
      </c>
      <c r="I6242" t="s">
        <v>32</v>
      </c>
      <c r="J6242" t="s">
        <v>43</v>
      </c>
      <c r="K6242">
        <v>360.38</v>
      </c>
      <c r="L6242">
        <v>2</v>
      </c>
      <c r="M6242">
        <v>0</v>
      </c>
      <c r="N6242">
        <v>93.698800000000006</v>
      </c>
      <c r="O6242" s="5">
        <f t="shared" si="97"/>
        <v>0.26</v>
      </c>
    </row>
    <row r="6243" spans="1:15" x14ac:dyDescent="0.25">
      <c r="A6243" t="s">
        <v>633</v>
      </c>
      <c r="B6243" t="s">
        <v>15</v>
      </c>
      <c r="C6243" t="s">
        <v>16</v>
      </c>
      <c r="D6243" t="s">
        <v>17</v>
      </c>
      <c r="E6243" t="s">
        <v>26</v>
      </c>
      <c r="F6243" t="s">
        <v>27</v>
      </c>
      <c r="G6243">
        <v>90008</v>
      </c>
      <c r="H6243" t="s">
        <v>31</v>
      </c>
      <c r="I6243" t="s">
        <v>32</v>
      </c>
      <c r="J6243" t="s">
        <v>64</v>
      </c>
      <c r="K6243">
        <v>11.744</v>
      </c>
      <c r="L6243">
        <v>1</v>
      </c>
      <c r="M6243">
        <v>0.2</v>
      </c>
      <c r="N6243">
        <v>3.8168000000000002</v>
      </c>
      <c r="O6243" s="5">
        <f t="shared" si="97"/>
        <v>0.32500000000000001</v>
      </c>
    </row>
    <row r="6244" spans="1:15" x14ac:dyDescent="0.25">
      <c r="A6244" t="s">
        <v>814</v>
      </c>
      <c r="B6244" t="s">
        <v>15</v>
      </c>
      <c r="C6244" t="s">
        <v>30</v>
      </c>
      <c r="D6244" t="s">
        <v>17</v>
      </c>
      <c r="E6244" t="s">
        <v>40</v>
      </c>
      <c r="F6244" t="s">
        <v>136</v>
      </c>
      <c r="G6244">
        <v>3301</v>
      </c>
      <c r="H6244" t="s">
        <v>119</v>
      </c>
      <c r="I6244" t="s">
        <v>21</v>
      </c>
      <c r="J6244" t="s">
        <v>48</v>
      </c>
      <c r="K6244">
        <v>247.44</v>
      </c>
      <c r="L6244">
        <v>8</v>
      </c>
      <c r="M6244">
        <v>0</v>
      </c>
      <c r="N6244">
        <v>101.4504</v>
      </c>
      <c r="O6244" s="5">
        <f t="shared" si="97"/>
        <v>0.41000000000000003</v>
      </c>
    </row>
    <row r="6245" spans="1:15" x14ac:dyDescent="0.25">
      <c r="A6245" t="s">
        <v>701</v>
      </c>
      <c r="B6245" t="s">
        <v>38</v>
      </c>
      <c r="C6245" t="s">
        <v>88</v>
      </c>
      <c r="D6245" t="s">
        <v>17</v>
      </c>
      <c r="E6245" t="s">
        <v>141</v>
      </c>
      <c r="F6245" t="s">
        <v>104</v>
      </c>
      <c r="G6245">
        <v>38401</v>
      </c>
      <c r="H6245" t="s">
        <v>20</v>
      </c>
      <c r="I6245" t="s">
        <v>32</v>
      </c>
      <c r="J6245" t="s">
        <v>64</v>
      </c>
      <c r="K6245">
        <v>18.239999999999998</v>
      </c>
      <c r="L6245">
        <v>2</v>
      </c>
      <c r="M6245">
        <v>0.7</v>
      </c>
      <c r="N6245">
        <v>-14.592000000000001</v>
      </c>
      <c r="O6245" s="5">
        <f t="shared" si="97"/>
        <v>-0.8</v>
      </c>
    </row>
    <row r="6246" spans="1:15" x14ac:dyDescent="0.25">
      <c r="A6246" t="s">
        <v>897</v>
      </c>
      <c r="B6246" t="s">
        <v>38</v>
      </c>
      <c r="C6246" t="s">
        <v>88</v>
      </c>
      <c r="D6246" t="s">
        <v>17</v>
      </c>
      <c r="E6246" t="s">
        <v>159</v>
      </c>
      <c r="F6246" t="s">
        <v>45</v>
      </c>
      <c r="G6246">
        <v>98006</v>
      </c>
      <c r="H6246" t="s">
        <v>31</v>
      </c>
      <c r="I6246" t="s">
        <v>32</v>
      </c>
      <c r="J6246" t="s">
        <v>334</v>
      </c>
      <c r="K6246">
        <v>25.35</v>
      </c>
      <c r="L6246">
        <v>3</v>
      </c>
      <c r="M6246">
        <v>0</v>
      </c>
      <c r="N6246">
        <v>7.6050000000000004</v>
      </c>
      <c r="O6246" s="5">
        <f t="shared" si="97"/>
        <v>0.3</v>
      </c>
    </row>
    <row r="6247" spans="1:15" x14ac:dyDescent="0.25">
      <c r="A6247" t="s">
        <v>636</v>
      </c>
      <c r="B6247" t="s">
        <v>38</v>
      </c>
      <c r="C6247" t="s">
        <v>88</v>
      </c>
      <c r="D6247" t="s">
        <v>17</v>
      </c>
      <c r="E6247" t="s">
        <v>44</v>
      </c>
      <c r="F6247" t="s">
        <v>45</v>
      </c>
      <c r="G6247">
        <v>98105</v>
      </c>
      <c r="H6247" t="s">
        <v>31</v>
      </c>
      <c r="I6247" t="s">
        <v>32</v>
      </c>
      <c r="J6247" t="s">
        <v>53</v>
      </c>
      <c r="K6247">
        <v>119.04</v>
      </c>
      <c r="L6247">
        <v>6</v>
      </c>
      <c r="M6247">
        <v>0</v>
      </c>
      <c r="N6247">
        <v>30.950399999999998</v>
      </c>
      <c r="O6247" s="5">
        <f t="shared" si="97"/>
        <v>0.25999999999999995</v>
      </c>
    </row>
    <row r="6248" spans="1:15" x14ac:dyDescent="0.25">
      <c r="A6248" t="s">
        <v>636</v>
      </c>
      <c r="B6248" t="s">
        <v>38</v>
      </c>
      <c r="C6248" t="s">
        <v>88</v>
      </c>
      <c r="D6248" t="s">
        <v>17</v>
      </c>
      <c r="E6248" t="s">
        <v>44</v>
      </c>
      <c r="F6248" t="s">
        <v>45</v>
      </c>
      <c r="G6248">
        <v>98105</v>
      </c>
      <c r="H6248" t="s">
        <v>31</v>
      </c>
      <c r="I6248" t="s">
        <v>21</v>
      </c>
      <c r="J6248" t="s">
        <v>48</v>
      </c>
      <c r="K6248">
        <v>22.14</v>
      </c>
      <c r="L6248">
        <v>3</v>
      </c>
      <c r="M6248">
        <v>0</v>
      </c>
      <c r="N6248">
        <v>6.4206000000000003</v>
      </c>
      <c r="O6248" s="5">
        <f t="shared" si="97"/>
        <v>0.28999999999999998</v>
      </c>
    </row>
    <row r="6249" spans="1:15" x14ac:dyDescent="0.25">
      <c r="A6249" t="s">
        <v>636</v>
      </c>
      <c r="B6249" t="s">
        <v>38</v>
      </c>
      <c r="C6249" t="s">
        <v>88</v>
      </c>
      <c r="D6249" t="s">
        <v>17</v>
      </c>
      <c r="E6249" t="s">
        <v>44</v>
      </c>
      <c r="F6249" t="s">
        <v>45</v>
      </c>
      <c r="G6249">
        <v>98105</v>
      </c>
      <c r="H6249" t="s">
        <v>31</v>
      </c>
      <c r="I6249" t="s">
        <v>58</v>
      </c>
      <c r="J6249" t="s">
        <v>129</v>
      </c>
      <c r="K6249">
        <v>13.98</v>
      </c>
      <c r="L6249">
        <v>2</v>
      </c>
      <c r="M6249">
        <v>0</v>
      </c>
      <c r="N6249">
        <v>6.0114000000000001</v>
      </c>
      <c r="O6249" s="5">
        <f t="shared" si="97"/>
        <v>0.43</v>
      </c>
    </row>
    <row r="6250" spans="1:15" x14ac:dyDescent="0.25">
      <c r="A6250" t="s">
        <v>749</v>
      </c>
      <c r="B6250" t="s">
        <v>38</v>
      </c>
      <c r="C6250" t="s">
        <v>16</v>
      </c>
      <c r="D6250" t="s">
        <v>17</v>
      </c>
      <c r="E6250" t="s">
        <v>162</v>
      </c>
      <c r="F6250" t="s">
        <v>83</v>
      </c>
      <c r="G6250">
        <v>47201</v>
      </c>
      <c r="H6250" t="s">
        <v>89</v>
      </c>
      <c r="I6250" t="s">
        <v>32</v>
      </c>
      <c r="J6250" t="s">
        <v>64</v>
      </c>
      <c r="K6250">
        <v>43.41</v>
      </c>
      <c r="L6250">
        <v>1</v>
      </c>
      <c r="M6250">
        <v>0</v>
      </c>
      <c r="N6250">
        <v>19.968599999999999</v>
      </c>
      <c r="O6250" s="5">
        <f t="shared" si="97"/>
        <v>0.46</v>
      </c>
    </row>
    <row r="6251" spans="1:15" x14ac:dyDescent="0.25">
      <c r="A6251" t="s">
        <v>749</v>
      </c>
      <c r="B6251" t="s">
        <v>38</v>
      </c>
      <c r="C6251" t="s">
        <v>16</v>
      </c>
      <c r="D6251" t="s">
        <v>17</v>
      </c>
      <c r="E6251" t="s">
        <v>162</v>
      </c>
      <c r="F6251" t="s">
        <v>83</v>
      </c>
      <c r="G6251">
        <v>47201</v>
      </c>
      <c r="H6251" t="s">
        <v>89</v>
      </c>
      <c r="I6251" t="s">
        <v>21</v>
      </c>
      <c r="J6251" t="s">
        <v>48</v>
      </c>
      <c r="K6251">
        <v>6.24</v>
      </c>
      <c r="L6251">
        <v>3</v>
      </c>
      <c r="M6251">
        <v>0</v>
      </c>
      <c r="N6251">
        <v>2.6208</v>
      </c>
      <c r="O6251" s="5">
        <f t="shared" si="97"/>
        <v>0.42</v>
      </c>
    </row>
    <row r="6252" spans="1:15" x14ac:dyDescent="0.25">
      <c r="A6252" t="s">
        <v>749</v>
      </c>
      <c r="B6252" t="s">
        <v>38</v>
      </c>
      <c r="C6252" t="s">
        <v>16</v>
      </c>
      <c r="D6252" t="s">
        <v>17</v>
      </c>
      <c r="E6252" t="s">
        <v>162</v>
      </c>
      <c r="F6252" t="s">
        <v>83</v>
      </c>
      <c r="G6252">
        <v>47201</v>
      </c>
      <c r="H6252" t="s">
        <v>89</v>
      </c>
      <c r="I6252" t="s">
        <v>32</v>
      </c>
      <c r="J6252" t="s">
        <v>68</v>
      </c>
      <c r="K6252">
        <v>465.16</v>
      </c>
      <c r="L6252">
        <v>2</v>
      </c>
      <c r="M6252">
        <v>0</v>
      </c>
      <c r="N6252">
        <v>120.94159999999999</v>
      </c>
      <c r="O6252" s="5">
        <f t="shared" si="97"/>
        <v>0.25999999999999995</v>
      </c>
    </row>
    <row r="6253" spans="1:15" x14ac:dyDescent="0.25">
      <c r="A6253" t="s">
        <v>749</v>
      </c>
      <c r="B6253" t="s">
        <v>38</v>
      </c>
      <c r="C6253" t="s">
        <v>16</v>
      </c>
      <c r="D6253" t="s">
        <v>17</v>
      </c>
      <c r="E6253" t="s">
        <v>162</v>
      </c>
      <c r="F6253" t="s">
        <v>83</v>
      </c>
      <c r="G6253">
        <v>47201</v>
      </c>
      <c r="H6253" t="s">
        <v>89</v>
      </c>
      <c r="I6253" t="s">
        <v>32</v>
      </c>
      <c r="J6253" t="s">
        <v>80</v>
      </c>
      <c r="K6253">
        <v>7.98</v>
      </c>
      <c r="L6253">
        <v>1</v>
      </c>
      <c r="M6253">
        <v>0</v>
      </c>
      <c r="N6253">
        <v>3.99</v>
      </c>
      <c r="O6253" s="5">
        <f t="shared" si="97"/>
        <v>0.5</v>
      </c>
    </row>
    <row r="6254" spans="1:15" x14ac:dyDescent="0.25">
      <c r="A6254" t="s">
        <v>654</v>
      </c>
      <c r="B6254" t="s">
        <v>155</v>
      </c>
      <c r="C6254" t="s">
        <v>16</v>
      </c>
      <c r="D6254" t="s">
        <v>17</v>
      </c>
      <c r="E6254" t="s">
        <v>116</v>
      </c>
      <c r="F6254" t="s">
        <v>74</v>
      </c>
      <c r="G6254">
        <v>60623</v>
      </c>
      <c r="H6254" t="s">
        <v>89</v>
      </c>
      <c r="I6254" t="s">
        <v>32</v>
      </c>
      <c r="J6254" t="s">
        <v>68</v>
      </c>
      <c r="K6254">
        <v>2.3940000000000001</v>
      </c>
      <c r="L6254">
        <v>1</v>
      </c>
      <c r="M6254">
        <v>0.8</v>
      </c>
      <c r="N6254">
        <v>-6.3441000000000001</v>
      </c>
      <c r="O6254" s="5">
        <f t="shared" si="97"/>
        <v>-2.65</v>
      </c>
    </row>
    <row r="6255" spans="1:15" x14ac:dyDescent="0.25">
      <c r="A6255" t="s">
        <v>1114</v>
      </c>
      <c r="B6255" t="s">
        <v>578</v>
      </c>
      <c r="C6255" t="s">
        <v>88</v>
      </c>
      <c r="D6255" t="s">
        <v>17</v>
      </c>
      <c r="E6255" t="s">
        <v>510</v>
      </c>
      <c r="F6255" t="s">
        <v>71</v>
      </c>
      <c r="G6255">
        <v>30062</v>
      </c>
      <c r="H6255" t="s">
        <v>20</v>
      </c>
      <c r="I6255" t="s">
        <v>32</v>
      </c>
      <c r="J6255" t="s">
        <v>80</v>
      </c>
      <c r="K6255">
        <v>58.32</v>
      </c>
      <c r="L6255">
        <v>9</v>
      </c>
      <c r="M6255">
        <v>0</v>
      </c>
      <c r="N6255">
        <v>27.993600000000001</v>
      </c>
      <c r="O6255" s="5">
        <f t="shared" si="97"/>
        <v>0.48</v>
      </c>
    </row>
    <row r="6256" spans="1:15" x14ac:dyDescent="0.25">
      <c r="A6256" t="s">
        <v>1114</v>
      </c>
      <c r="B6256" t="s">
        <v>578</v>
      </c>
      <c r="C6256" t="s">
        <v>88</v>
      </c>
      <c r="D6256" t="s">
        <v>17</v>
      </c>
      <c r="E6256" t="s">
        <v>510</v>
      </c>
      <c r="F6256" t="s">
        <v>71</v>
      </c>
      <c r="G6256">
        <v>30062</v>
      </c>
      <c r="H6256" t="s">
        <v>20</v>
      </c>
      <c r="I6256" t="s">
        <v>58</v>
      </c>
      <c r="J6256" t="s">
        <v>59</v>
      </c>
      <c r="K6256">
        <v>200.97</v>
      </c>
      <c r="L6256">
        <v>3</v>
      </c>
      <c r="M6256">
        <v>0</v>
      </c>
      <c r="N6256">
        <v>50.2425</v>
      </c>
      <c r="O6256" s="5">
        <f t="shared" si="97"/>
        <v>0.25</v>
      </c>
    </row>
    <row r="6257" spans="1:15" x14ac:dyDescent="0.25">
      <c r="A6257" t="s">
        <v>765</v>
      </c>
      <c r="B6257" t="s">
        <v>38</v>
      </c>
      <c r="C6257" t="s">
        <v>30</v>
      </c>
      <c r="D6257" t="s">
        <v>17</v>
      </c>
      <c r="E6257" t="s">
        <v>310</v>
      </c>
      <c r="F6257" t="s">
        <v>23</v>
      </c>
      <c r="G6257">
        <v>36116</v>
      </c>
      <c r="H6257" t="s">
        <v>20</v>
      </c>
      <c r="I6257" t="s">
        <v>21</v>
      </c>
      <c r="J6257" t="s">
        <v>48</v>
      </c>
      <c r="K6257">
        <v>21.36</v>
      </c>
      <c r="L6257">
        <v>8</v>
      </c>
      <c r="M6257">
        <v>0</v>
      </c>
      <c r="N6257">
        <v>8.1167999999999996</v>
      </c>
      <c r="O6257" s="5">
        <f t="shared" si="97"/>
        <v>0.38</v>
      </c>
    </row>
    <row r="6258" spans="1:15" x14ac:dyDescent="0.25">
      <c r="A6258" t="s">
        <v>907</v>
      </c>
      <c r="B6258" t="s">
        <v>38</v>
      </c>
      <c r="C6258" t="s">
        <v>30</v>
      </c>
      <c r="D6258" t="s">
        <v>17</v>
      </c>
      <c r="E6258" t="s">
        <v>464</v>
      </c>
      <c r="F6258" t="s">
        <v>50</v>
      </c>
      <c r="G6258">
        <v>75023</v>
      </c>
      <c r="H6258" t="s">
        <v>89</v>
      </c>
      <c r="I6258" t="s">
        <v>32</v>
      </c>
      <c r="J6258" t="s">
        <v>33</v>
      </c>
      <c r="K6258">
        <v>9.8559999999999999</v>
      </c>
      <c r="L6258">
        <v>4</v>
      </c>
      <c r="M6258">
        <v>0.2</v>
      </c>
      <c r="N6258">
        <v>3.4496000000000002</v>
      </c>
      <c r="O6258" s="5">
        <f t="shared" si="97"/>
        <v>0.35000000000000003</v>
      </c>
    </row>
    <row r="6259" spans="1:15" x14ac:dyDescent="0.25">
      <c r="A6259" t="s">
        <v>712</v>
      </c>
      <c r="B6259" t="s">
        <v>15</v>
      </c>
      <c r="C6259" t="s">
        <v>88</v>
      </c>
      <c r="D6259" t="s">
        <v>17</v>
      </c>
      <c r="E6259" t="s">
        <v>237</v>
      </c>
      <c r="F6259" t="s">
        <v>35</v>
      </c>
      <c r="G6259">
        <v>33319</v>
      </c>
      <c r="H6259" t="s">
        <v>20</v>
      </c>
      <c r="I6259" t="s">
        <v>32</v>
      </c>
      <c r="J6259" t="s">
        <v>64</v>
      </c>
      <c r="K6259">
        <v>3.444</v>
      </c>
      <c r="L6259">
        <v>1</v>
      </c>
      <c r="M6259">
        <v>0.7</v>
      </c>
      <c r="N6259">
        <v>-2.5255999999999998</v>
      </c>
      <c r="O6259" s="5">
        <f t="shared" si="97"/>
        <v>-0.73333333333333328</v>
      </c>
    </row>
    <row r="6260" spans="1:15" x14ac:dyDescent="0.25">
      <c r="A6260" t="s">
        <v>670</v>
      </c>
      <c r="B6260" t="s">
        <v>15</v>
      </c>
      <c r="C6260" t="s">
        <v>30</v>
      </c>
      <c r="D6260" t="s">
        <v>17</v>
      </c>
      <c r="E6260" t="s">
        <v>162</v>
      </c>
      <c r="F6260" t="s">
        <v>124</v>
      </c>
      <c r="G6260">
        <v>43229</v>
      </c>
      <c r="H6260" t="s">
        <v>119</v>
      </c>
      <c r="I6260" t="s">
        <v>32</v>
      </c>
      <c r="J6260" t="s">
        <v>334</v>
      </c>
      <c r="K6260">
        <v>384.59199999999998</v>
      </c>
      <c r="L6260">
        <v>2</v>
      </c>
      <c r="M6260">
        <v>0.2</v>
      </c>
      <c r="N6260">
        <v>-81.725800000000007</v>
      </c>
      <c r="O6260" s="5">
        <f t="shared" si="97"/>
        <v>-0.21250000000000002</v>
      </c>
    </row>
    <row r="6261" spans="1:15" x14ac:dyDescent="0.25">
      <c r="A6261" t="s">
        <v>652</v>
      </c>
      <c r="B6261" t="s">
        <v>15</v>
      </c>
      <c r="C6261" t="s">
        <v>16</v>
      </c>
      <c r="D6261" t="s">
        <v>17</v>
      </c>
      <c r="E6261" t="s">
        <v>110</v>
      </c>
      <c r="F6261" t="s">
        <v>94</v>
      </c>
      <c r="G6261">
        <v>10009</v>
      </c>
      <c r="H6261" t="s">
        <v>119</v>
      </c>
      <c r="I6261" t="s">
        <v>32</v>
      </c>
      <c r="J6261" t="s">
        <v>143</v>
      </c>
      <c r="K6261">
        <v>22.92</v>
      </c>
      <c r="L6261">
        <v>3</v>
      </c>
      <c r="M6261">
        <v>0</v>
      </c>
      <c r="N6261">
        <v>11.2308</v>
      </c>
      <c r="O6261" s="5">
        <f t="shared" si="97"/>
        <v>0.49</v>
      </c>
    </row>
    <row r="6262" spans="1:15" x14ac:dyDescent="0.25">
      <c r="A6262" t="s">
        <v>843</v>
      </c>
      <c r="B6262" t="s">
        <v>15</v>
      </c>
      <c r="C6262" t="s">
        <v>16</v>
      </c>
      <c r="D6262" t="s">
        <v>17</v>
      </c>
      <c r="E6262" t="s">
        <v>279</v>
      </c>
      <c r="F6262" t="s">
        <v>83</v>
      </c>
      <c r="G6262">
        <v>47374</v>
      </c>
      <c r="H6262" t="s">
        <v>89</v>
      </c>
      <c r="I6262" t="s">
        <v>32</v>
      </c>
      <c r="J6262" t="s">
        <v>64</v>
      </c>
      <c r="K6262">
        <v>11.36</v>
      </c>
      <c r="L6262">
        <v>4</v>
      </c>
      <c r="M6262">
        <v>0</v>
      </c>
      <c r="N6262">
        <v>5.5663999999999998</v>
      </c>
      <c r="O6262" s="5">
        <f t="shared" si="97"/>
        <v>0.49</v>
      </c>
    </row>
    <row r="6263" spans="1:15" x14ac:dyDescent="0.25">
      <c r="A6263" t="s">
        <v>636</v>
      </c>
      <c r="B6263" t="s">
        <v>38</v>
      </c>
      <c r="C6263" t="s">
        <v>16</v>
      </c>
      <c r="D6263" t="s">
        <v>17</v>
      </c>
      <c r="E6263" t="s">
        <v>44</v>
      </c>
      <c r="F6263" t="s">
        <v>45</v>
      </c>
      <c r="G6263">
        <v>98115</v>
      </c>
      <c r="H6263" t="s">
        <v>31</v>
      </c>
      <c r="I6263" t="s">
        <v>32</v>
      </c>
      <c r="J6263" t="s">
        <v>64</v>
      </c>
      <c r="K6263">
        <v>14.592000000000001</v>
      </c>
      <c r="L6263">
        <v>3</v>
      </c>
      <c r="M6263">
        <v>0.2</v>
      </c>
      <c r="N6263">
        <v>4.9248000000000003</v>
      </c>
      <c r="O6263" s="5">
        <f t="shared" si="97"/>
        <v>0.33750000000000002</v>
      </c>
    </row>
    <row r="6264" spans="1:15" x14ac:dyDescent="0.25">
      <c r="A6264" t="s">
        <v>860</v>
      </c>
      <c r="B6264" t="s">
        <v>38</v>
      </c>
      <c r="C6264" t="s">
        <v>30</v>
      </c>
      <c r="D6264" t="s">
        <v>17</v>
      </c>
      <c r="E6264" t="s">
        <v>250</v>
      </c>
      <c r="F6264" t="s">
        <v>94</v>
      </c>
      <c r="G6264">
        <v>11561</v>
      </c>
      <c r="H6264" t="s">
        <v>119</v>
      </c>
      <c r="I6264" t="s">
        <v>32</v>
      </c>
      <c r="J6264" t="s">
        <v>33</v>
      </c>
      <c r="K6264">
        <v>41.4</v>
      </c>
      <c r="L6264">
        <v>4</v>
      </c>
      <c r="M6264">
        <v>0</v>
      </c>
      <c r="N6264">
        <v>19.872</v>
      </c>
      <c r="O6264" s="5">
        <f t="shared" si="97"/>
        <v>0.48000000000000004</v>
      </c>
    </row>
    <row r="6265" spans="1:15" x14ac:dyDescent="0.25">
      <c r="A6265" t="s">
        <v>834</v>
      </c>
      <c r="B6265" t="s">
        <v>155</v>
      </c>
      <c r="C6265" t="s">
        <v>30</v>
      </c>
      <c r="D6265" t="s">
        <v>17</v>
      </c>
      <c r="E6265" t="s">
        <v>391</v>
      </c>
      <c r="F6265" t="s">
        <v>74</v>
      </c>
      <c r="G6265">
        <v>61107</v>
      </c>
      <c r="H6265" t="s">
        <v>89</v>
      </c>
      <c r="I6265" t="s">
        <v>32</v>
      </c>
      <c r="J6265" t="s">
        <v>64</v>
      </c>
      <c r="K6265">
        <v>442.37200000000001</v>
      </c>
      <c r="L6265">
        <v>7</v>
      </c>
      <c r="M6265">
        <v>0.8</v>
      </c>
      <c r="N6265">
        <v>-729.91380000000004</v>
      </c>
      <c r="O6265" s="5">
        <f t="shared" si="97"/>
        <v>-1.6500000000000001</v>
      </c>
    </row>
    <row r="6266" spans="1:15" x14ac:dyDescent="0.25">
      <c r="A6266" t="s">
        <v>727</v>
      </c>
      <c r="B6266" t="s">
        <v>38</v>
      </c>
      <c r="C6266" t="s">
        <v>30</v>
      </c>
      <c r="D6266" t="s">
        <v>17</v>
      </c>
      <c r="E6266" t="s">
        <v>162</v>
      </c>
      <c r="F6266" t="s">
        <v>71</v>
      </c>
      <c r="G6266">
        <v>31907</v>
      </c>
      <c r="H6266" t="s">
        <v>20</v>
      </c>
      <c r="I6266" t="s">
        <v>32</v>
      </c>
      <c r="J6266" t="s">
        <v>64</v>
      </c>
      <c r="K6266">
        <v>34.5</v>
      </c>
      <c r="L6266">
        <v>3</v>
      </c>
      <c r="M6266">
        <v>0</v>
      </c>
      <c r="N6266">
        <v>15.525</v>
      </c>
      <c r="O6266" s="5">
        <f t="shared" si="97"/>
        <v>0.45</v>
      </c>
    </row>
    <row r="6267" spans="1:15" x14ac:dyDescent="0.25">
      <c r="A6267" t="s">
        <v>917</v>
      </c>
      <c r="B6267" t="s">
        <v>578</v>
      </c>
      <c r="C6267" t="s">
        <v>16</v>
      </c>
      <c r="D6267" t="s">
        <v>17</v>
      </c>
      <c r="E6267" t="s">
        <v>471</v>
      </c>
      <c r="F6267" t="s">
        <v>131</v>
      </c>
      <c r="G6267">
        <v>74133</v>
      </c>
      <c r="H6267" t="s">
        <v>89</v>
      </c>
      <c r="I6267" t="s">
        <v>32</v>
      </c>
      <c r="J6267" t="s">
        <v>64</v>
      </c>
      <c r="K6267">
        <v>28.85</v>
      </c>
      <c r="L6267">
        <v>5</v>
      </c>
      <c r="M6267">
        <v>0</v>
      </c>
      <c r="N6267">
        <v>14.425000000000001</v>
      </c>
      <c r="O6267" s="5">
        <f t="shared" si="97"/>
        <v>0.5</v>
      </c>
    </row>
    <row r="6268" spans="1:15" x14ac:dyDescent="0.25">
      <c r="A6268" t="s">
        <v>999</v>
      </c>
      <c r="B6268" t="s">
        <v>38</v>
      </c>
      <c r="C6268" t="s">
        <v>16</v>
      </c>
      <c r="D6268" t="s">
        <v>17</v>
      </c>
      <c r="E6268" t="s">
        <v>543</v>
      </c>
      <c r="F6268" t="s">
        <v>104</v>
      </c>
      <c r="G6268">
        <v>37211</v>
      </c>
      <c r="H6268" t="s">
        <v>20</v>
      </c>
      <c r="I6268" t="s">
        <v>32</v>
      </c>
      <c r="J6268" t="s">
        <v>80</v>
      </c>
      <c r="K6268">
        <v>3.488</v>
      </c>
      <c r="L6268">
        <v>2</v>
      </c>
      <c r="M6268">
        <v>0.2</v>
      </c>
      <c r="N6268">
        <v>1.1772</v>
      </c>
      <c r="O6268" s="5">
        <f t="shared" si="97"/>
        <v>0.33750000000000002</v>
      </c>
    </row>
    <row r="6269" spans="1:15" x14ac:dyDescent="0.25">
      <c r="A6269" t="s">
        <v>999</v>
      </c>
      <c r="B6269" t="s">
        <v>38</v>
      </c>
      <c r="C6269" t="s">
        <v>16</v>
      </c>
      <c r="D6269" t="s">
        <v>17</v>
      </c>
      <c r="E6269" t="s">
        <v>543</v>
      </c>
      <c r="F6269" t="s">
        <v>104</v>
      </c>
      <c r="G6269">
        <v>37211</v>
      </c>
      <c r="H6269" t="s">
        <v>20</v>
      </c>
      <c r="I6269" t="s">
        <v>32</v>
      </c>
      <c r="J6269" t="s">
        <v>80</v>
      </c>
      <c r="K6269">
        <v>143.85599999999999</v>
      </c>
      <c r="L6269">
        <v>9</v>
      </c>
      <c r="M6269">
        <v>0.2</v>
      </c>
      <c r="N6269">
        <v>48.551400000000001</v>
      </c>
      <c r="O6269" s="5">
        <f t="shared" si="97"/>
        <v>0.33750000000000002</v>
      </c>
    </row>
    <row r="6270" spans="1:15" x14ac:dyDescent="0.25">
      <c r="A6270" t="s">
        <v>1169</v>
      </c>
      <c r="B6270" t="s">
        <v>15</v>
      </c>
      <c r="C6270" t="s">
        <v>88</v>
      </c>
      <c r="D6270" t="s">
        <v>17</v>
      </c>
      <c r="E6270" t="s">
        <v>216</v>
      </c>
      <c r="F6270" t="s">
        <v>108</v>
      </c>
      <c r="G6270">
        <v>2138</v>
      </c>
      <c r="H6270" t="s">
        <v>119</v>
      </c>
      <c r="I6270" t="s">
        <v>58</v>
      </c>
      <c r="J6270" t="s">
        <v>59</v>
      </c>
      <c r="K6270">
        <v>311.98</v>
      </c>
      <c r="L6270">
        <v>2</v>
      </c>
      <c r="M6270">
        <v>0</v>
      </c>
      <c r="N6270">
        <v>93.593999999999994</v>
      </c>
      <c r="O6270" s="5">
        <f t="shared" si="97"/>
        <v>0.3</v>
      </c>
    </row>
    <row r="6271" spans="1:15" x14ac:dyDescent="0.25">
      <c r="A6271" t="s">
        <v>1169</v>
      </c>
      <c r="B6271" t="s">
        <v>15</v>
      </c>
      <c r="C6271" t="s">
        <v>88</v>
      </c>
      <c r="D6271" t="s">
        <v>17</v>
      </c>
      <c r="E6271" t="s">
        <v>216</v>
      </c>
      <c r="F6271" t="s">
        <v>108</v>
      </c>
      <c r="G6271">
        <v>2138</v>
      </c>
      <c r="H6271" t="s">
        <v>119</v>
      </c>
      <c r="I6271" t="s">
        <v>32</v>
      </c>
      <c r="J6271" t="s">
        <v>64</v>
      </c>
      <c r="K6271">
        <v>22.45</v>
      </c>
      <c r="L6271">
        <v>5</v>
      </c>
      <c r="M6271">
        <v>0</v>
      </c>
      <c r="N6271">
        <v>10.327</v>
      </c>
      <c r="O6271" s="5">
        <f t="shared" si="97"/>
        <v>0.46</v>
      </c>
    </row>
    <row r="6272" spans="1:15" x14ac:dyDescent="0.25">
      <c r="A6272" t="s">
        <v>837</v>
      </c>
      <c r="B6272" t="s">
        <v>38</v>
      </c>
      <c r="C6272" t="s">
        <v>30</v>
      </c>
      <c r="D6272" t="s">
        <v>17</v>
      </c>
      <c r="E6272" t="s">
        <v>396</v>
      </c>
      <c r="F6272" t="s">
        <v>27</v>
      </c>
      <c r="G6272">
        <v>94601</v>
      </c>
      <c r="H6272" t="s">
        <v>31</v>
      </c>
      <c r="I6272" t="s">
        <v>58</v>
      </c>
      <c r="J6272" t="s">
        <v>59</v>
      </c>
      <c r="K6272">
        <v>39.991999999999997</v>
      </c>
      <c r="L6272">
        <v>1</v>
      </c>
      <c r="M6272">
        <v>0.2</v>
      </c>
      <c r="N6272">
        <v>-7.9984000000000002</v>
      </c>
      <c r="O6272" s="5">
        <f t="shared" si="97"/>
        <v>-0.2</v>
      </c>
    </row>
    <row r="6273" spans="1:15" x14ac:dyDescent="0.25">
      <c r="A6273" t="s">
        <v>837</v>
      </c>
      <c r="B6273" t="s">
        <v>38</v>
      </c>
      <c r="C6273" t="s">
        <v>30</v>
      </c>
      <c r="D6273" t="s">
        <v>17</v>
      </c>
      <c r="E6273" t="s">
        <v>396</v>
      </c>
      <c r="F6273" t="s">
        <v>27</v>
      </c>
      <c r="G6273">
        <v>94601</v>
      </c>
      <c r="H6273" t="s">
        <v>31</v>
      </c>
      <c r="I6273" t="s">
        <v>21</v>
      </c>
      <c r="J6273" t="s">
        <v>25</v>
      </c>
      <c r="K6273">
        <v>1159.056</v>
      </c>
      <c r="L6273">
        <v>9</v>
      </c>
      <c r="M6273">
        <v>0.2</v>
      </c>
      <c r="N6273">
        <v>43.464599999999997</v>
      </c>
      <c r="O6273" s="5">
        <f t="shared" si="97"/>
        <v>3.7499999999999999E-2</v>
      </c>
    </row>
    <row r="6274" spans="1:15" x14ac:dyDescent="0.25">
      <c r="A6274" t="s">
        <v>837</v>
      </c>
      <c r="B6274" t="s">
        <v>38</v>
      </c>
      <c r="C6274" t="s">
        <v>30</v>
      </c>
      <c r="D6274" t="s">
        <v>17</v>
      </c>
      <c r="E6274" t="s">
        <v>396</v>
      </c>
      <c r="F6274" t="s">
        <v>27</v>
      </c>
      <c r="G6274">
        <v>94601</v>
      </c>
      <c r="H6274" t="s">
        <v>31</v>
      </c>
      <c r="I6274" t="s">
        <v>32</v>
      </c>
      <c r="J6274" t="s">
        <v>53</v>
      </c>
      <c r="K6274">
        <v>179.9</v>
      </c>
      <c r="L6274">
        <v>5</v>
      </c>
      <c r="M6274">
        <v>0</v>
      </c>
      <c r="N6274">
        <v>44.975000000000001</v>
      </c>
      <c r="O6274" s="5">
        <f t="shared" si="97"/>
        <v>0.25</v>
      </c>
    </row>
    <row r="6275" spans="1:15" x14ac:dyDescent="0.25">
      <c r="A6275" t="s">
        <v>1170</v>
      </c>
      <c r="B6275" t="s">
        <v>155</v>
      </c>
      <c r="C6275" t="s">
        <v>30</v>
      </c>
      <c r="D6275" t="s">
        <v>17</v>
      </c>
      <c r="E6275" t="s">
        <v>574</v>
      </c>
      <c r="F6275" t="s">
        <v>74</v>
      </c>
      <c r="G6275">
        <v>60067</v>
      </c>
      <c r="H6275" t="s">
        <v>89</v>
      </c>
      <c r="I6275" t="s">
        <v>58</v>
      </c>
      <c r="J6275" t="s">
        <v>129</v>
      </c>
      <c r="K6275">
        <v>116.312</v>
      </c>
      <c r="L6275">
        <v>7</v>
      </c>
      <c r="M6275">
        <v>0.2</v>
      </c>
      <c r="N6275">
        <v>23.2624</v>
      </c>
      <c r="O6275" s="5">
        <f t="shared" si="97"/>
        <v>0.2</v>
      </c>
    </row>
    <row r="6276" spans="1:15" x14ac:dyDescent="0.25">
      <c r="A6276" t="s">
        <v>636</v>
      </c>
      <c r="B6276" t="s">
        <v>15</v>
      </c>
      <c r="C6276" t="s">
        <v>16</v>
      </c>
      <c r="D6276" t="s">
        <v>17</v>
      </c>
      <c r="E6276" t="s">
        <v>44</v>
      </c>
      <c r="F6276" t="s">
        <v>45</v>
      </c>
      <c r="G6276">
        <v>98105</v>
      </c>
      <c r="H6276" t="s">
        <v>31</v>
      </c>
      <c r="I6276" t="s">
        <v>21</v>
      </c>
      <c r="J6276" t="s">
        <v>48</v>
      </c>
      <c r="K6276">
        <v>12.42</v>
      </c>
      <c r="L6276">
        <v>3</v>
      </c>
      <c r="M6276">
        <v>0</v>
      </c>
      <c r="N6276">
        <v>4.4711999999999996</v>
      </c>
      <c r="O6276" s="5">
        <f t="shared" ref="O6276:O6339" si="98">N6276/K6276</f>
        <v>0.36</v>
      </c>
    </row>
    <row r="6277" spans="1:15" x14ac:dyDescent="0.25">
      <c r="A6277" t="s">
        <v>636</v>
      </c>
      <c r="B6277" t="s">
        <v>15</v>
      </c>
      <c r="C6277" t="s">
        <v>16</v>
      </c>
      <c r="D6277" t="s">
        <v>17</v>
      </c>
      <c r="E6277" t="s">
        <v>44</v>
      </c>
      <c r="F6277" t="s">
        <v>45</v>
      </c>
      <c r="G6277">
        <v>98105</v>
      </c>
      <c r="H6277" t="s">
        <v>31</v>
      </c>
      <c r="I6277" t="s">
        <v>58</v>
      </c>
      <c r="J6277" t="s">
        <v>129</v>
      </c>
      <c r="K6277">
        <v>428.4</v>
      </c>
      <c r="L6277">
        <v>3</v>
      </c>
      <c r="M6277">
        <v>0</v>
      </c>
      <c r="N6277">
        <v>89.963999999999999</v>
      </c>
      <c r="O6277" s="5">
        <f t="shared" si="98"/>
        <v>0.21000000000000002</v>
      </c>
    </row>
    <row r="6278" spans="1:15" x14ac:dyDescent="0.25">
      <c r="A6278" t="s">
        <v>636</v>
      </c>
      <c r="B6278" t="s">
        <v>15</v>
      </c>
      <c r="C6278" t="s">
        <v>16</v>
      </c>
      <c r="D6278" t="s">
        <v>17</v>
      </c>
      <c r="E6278" t="s">
        <v>44</v>
      </c>
      <c r="F6278" t="s">
        <v>45</v>
      </c>
      <c r="G6278">
        <v>98105</v>
      </c>
      <c r="H6278" t="s">
        <v>31</v>
      </c>
      <c r="I6278" t="s">
        <v>21</v>
      </c>
      <c r="J6278" t="s">
        <v>48</v>
      </c>
      <c r="K6278">
        <v>24.75</v>
      </c>
      <c r="L6278">
        <v>5</v>
      </c>
      <c r="M6278">
        <v>0</v>
      </c>
      <c r="N6278">
        <v>10.89</v>
      </c>
      <c r="O6278" s="5">
        <f t="shared" si="98"/>
        <v>0.44</v>
      </c>
    </row>
    <row r="6279" spans="1:15" x14ac:dyDescent="0.25">
      <c r="A6279" t="s">
        <v>636</v>
      </c>
      <c r="B6279" t="s">
        <v>15</v>
      </c>
      <c r="C6279" t="s">
        <v>16</v>
      </c>
      <c r="D6279" t="s">
        <v>17</v>
      </c>
      <c r="E6279" t="s">
        <v>44</v>
      </c>
      <c r="F6279" t="s">
        <v>45</v>
      </c>
      <c r="G6279">
        <v>98105</v>
      </c>
      <c r="H6279" t="s">
        <v>31</v>
      </c>
      <c r="I6279" t="s">
        <v>32</v>
      </c>
      <c r="J6279" t="s">
        <v>33</v>
      </c>
      <c r="K6279">
        <v>87.71</v>
      </c>
      <c r="L6279">
        <v>7</v>
      </c>
      <c r="M6279">
        <v>0</v>
      </c>
      <c r="N6279">
        <v>41.223700000000001</v>
      </c>
      <c r="O6279" s="5">
        <f t="shared" si="98"/>
        <v>0.47000000000000003</v>
      </c>
    </row>
    <row r="6280" spans="1:15" x14ac:dyDescent="0.25">
      <c r="A6280" t="s">
        <v>636</v>
      </c>
      <c r="B6280" t="s">
        <v>15</v>
      </c>
      <c r="C6280" t="s">
        <v>16</v>
      </c>
      <c r="D6280" t="s">
        <v>17</v>
      </c>
      <c r="E6280" t="s">
        <v>44</v>
      </c>
      <c r="F6280" t="s">
        <v>45</v>
      </c>
      <c r="G6280">
        <v>98105</v>
      </c>
      <c r="H6280" t="s">
        <v>31</v>
      </c>
      <c r="I6280" t="s">
        <v>32</v>
      </c>
      <c r="J6280" t="s">
        <v>43</v>
      </c>
      <c r="K6280">
        <v>69.52</v>
      </c>
      <c r="L6280">
        <v>2</v>
      </c>
      <c r="M6280">
        <v>0</v>
      </c>
      <c r="N6280">
        <v>17.38</v>
      </c>
      <c r="O6280" s="5">
        <f t="shared" si="98"/>
        <v>0.25</v>
      </c>
    </row>
    <row r="6281" spans="1:15" x14ac:dyDescent="0.25">
      <c r="A6281" t="s">
        <v>636</v>
      </c>
      <c r="B6281" t="s">
        <v>15</v>
      </c>
      <c r="C6281" t="s">
        <v>16</v>
      </c>
      <c r="D6281" t="s">
        <v>17</v>
      </c>
      <c r="E6281" t="s">
        <v>44</v>
      </c>
      <c r="F6281" t="s">
        <v>45</v>
      </c>
      <c r="G6281">
        <v>98105</v>
      </c>
      <c r="H6281" t="s">
        <v>31</v>
      </c>
      <c r="I6281" t="s">
        <v>58</v>
      </c>
      <c r="J6281" t="s">
        <v>59</v>
      </c>
      <c r="K6281">
        <v>20.783999999999999</v>
      </c>
      <c r="L6281">
        <v>2</v>
      </c>
      <c r="M6281">
        <v>0.2</v>
      </c>
      <c r="N6281">
        <v>-4.6764000000000001</v>
      </c>
      <c r="O6281" s="5">
        <f t="shared" si="98"/>
        <v>-0.22500000000000001</v>
      </c>
    </row>
    <row r="6282" spans="1:15" x14ac:dyDescent="0.25">
      <c r="A6282" t="s">
        <v>636</v>
      </c>
      <c r="B6282" t="s">
        <v>15</v>
      </c>
      <c r="C6282" t="s">
        <v>16</v>
      </c>
      <c r="D6282" t="s">
        <v>17</v>
      </c>
      <c r="E6282" t="s">
        <v>44</v>
      </c>
      <c r="F6282" t="s">
        <v>45</v>
      </c>
      <c r="G6282">
        <v>98105</v>
      </c>
      <c r="H6282" t="s">
        <v>31</v>
      </c>
      <c r="I6282" t="s">
        <v>32</v>
      </c>
      <c r="J6282" t="s">
        <v>64</v>
      </c>
      <c r="K6282">
        <v>12.816000000000001</v>
      </c>
      <c r="L6282">
        <v>3</v>
      </c>
      <c r="M6282">
        <v>0.2</v>
      </c>
      <c r="N6282">
        <v>4.1651999999999996</v>
      </c>
      <c r="O6282" s="5">
        <f t="shared" si="98"/>
        <v>0.32499999999999996</v>
      </c>
    </row>
    <row r="6283" spans="1:15" x14ac:dyDescent="0.25">
      <c r="A6283" t="s">
        <v>710</v>
      </c>
      <c r="B6283" t="s">
        <v>38</v>
      </c>
      <c r="C6283" t="s">
        <v>16</v>
      </c>
      <c r="D6283" t="s">
        <v>17</v>
      </c>
      <c r="E6283" t="s">
        <v>234</v>
      </c>
      <c r="F6283" t="s">
        <v>124</v>
      </c>
      <c r="G6283">
        <v>45231</v>
      </c>
      <c r="H6283" t="s">
        <v>119</v>
      </c>
      <c r="I6283" t="s">
        <v>32</v>
      </c>
      <c r="J6283" t="s">
        <v>33</v>
      </c>
      <c r="K6283">
        <v>5.9039999999999999</v>
      </c>
      <c r="L6283">
        <v>2</v>
      </c>
      <c r="M6283">
        <v>0.2</v>
      </c>
      <c r="N6283">
        <v>1.9925999999999999</v>
      </c>
      <c r="O6283" s="5">
        <f t="shared" si="98"/>
        <v>0.33749999999999997</v>
      </c>
    </row>
    <row r="6284" spans="1:15" x14ac:dyDescent="0.25">
      <c r="A6284" t="s">
        <v>972</v>
      </c>
      <c r="B6284" t="s">
        <v>38</v>
      </c>
      <c r="C6284" t="s">
        <v>16</v>
      </c>
      <c r="D6284" t="s">
        <v>17</v>
      </c>
      <c r="E6284" t="s">
        <v>512</v>
      </c>
      <c r="F6284" t="s">
        <v>124</v>
      </c>
      <c r="G6284">
        <v>43302</v>
      </c>
      <c r="H6284" t="s">
        <v>119</v>
      </c>
      <c r="I6284" t="s">
        <v>21</v>
      </c>
      <c r="J6284" t="s">
        <v>48</v>
      </c>
      <c r="K6284">
        <v>63.823999999999998</v>
      </c>
      <c r="L6284">
        <v>2</v>
      </c>
      <c r="M6284">
        <v>0.2</v>
      </c>
      <c r="N6284">
        <v>9.5736000000000008</v>
      </c>
      <c r="O6284" s="5">
        <f t="shared" si="98"/>
        <v>0.15000000000000002</v>
      </c>
    </row>
    <row r="6285" spans="1:15" x14ac:dyDescent="0.25">
      <c r="A6285" t="s">
        <v>972</v>
      </c>
      <c r="B6285" t="s">
        <v>38</v>
      </c>
      <c r="C6285" t="s">
        <v>16</v>
      </c>
      <c r="D6285" t="s">
        <v>17</v>
      </c>
      <c r="E6285" t="s">
        <v>512</v>
      </c>
      <c r="F6285" t="s">
        <v>124</v>
      </c>
      <c r="G6285">
        <v>43302</v>
      </c>
      <c r="H6285" t="s">
        <v>119</v>
      </c>
      <c r="I6285" t="s">
        <v>32</v>
      </c>
      <c r="J6285" t="s">
        <v>43</v>
      </c>
      <c r="K6285">
        <v>141.55199999999999</v>
      </c>
      <c r="L6285">
        <v>3</v>
      </c>
      <c r="M6285">
        <v>0.2</v>
      </c>
      <c r="N6285">
        <v>-26.541</v>
      </c>
      <c r="O6285" s="5">
        <f t="shared" si="98"/>
        <v>-0.1875</v>
      </c>
    </row>
    <row r="6286" spans="1:15" x14ac:dyDescent="0.25">
      <c r="A6286" t="s">
        <v>633</v>
      </c>
      <c r="B6286" t="s">
        <v>38</v>
      </c>
      <c r="C6286" t="s">
        <v>30</v>
      </c>
      <c r="D6286" t="s">
        <v>17</v>
      </c>
      <c r="E6286" t="s">
        <v>26</v>
      </c>
      <c r="F6286" t="s">
        <v>27</v>
      </c>
      <c r="G6286">
        <v>90049</v>
      </c>
      <c r="H6286" t="s">
        <v>31</v>
      </c>
      <c r="I6286" t="s">
        <v>32</v>
      </c>
      <c r="J6286" t="s">
        <v>143</v>
      </c>
      <c r="K6286">
        <v>304.89999999999998</v>
      </c>
      <c r="L6286">
        <v>5</v>
      </c>
      <c r="M6286">
        <v>0</v>
      </c>
      <c r="N6286">
        <v>143.303</v>
      </c>
      <c r="O6286" s="5">
        <f t="shared" si="98"/>
        <v>0.47000000000000003</v>
      </c>
    </row>
    <row r="6287" spans="1:15" x14ac:dyDescent="0.25">
      <c r="A6287" t="s">
        <v>633</v>
      </c>
      <c r="B6287" t="s">
        <v>38</v>
      </c>
      <c r="C6287" t="s">
        <v>30</v>
      </c>
      <c r="D6287" t="s">
        <v>17</v>
      </c>
      <c r="E6287" t="s">
        <v>26</v>
      </c>
      <c r="F6287" t="s">
        <v>27</v>
      </c>
      <c r="G6287">
        <v>90049</v>
      </c>
      <c r="H6287" t="s">
        <v>31</v>
      </c>
      <c r="I6287" t="s">
        <v>21</v>
      </c>
      <c r="J6287" t="s">
        <v>25</v>
      </c>
      <c r="K6287">
        <v>563.24</v>
      </c>
      <c r="L6287">
        <v>5</v>
      </c>
      <c r="M6287">
        <v>0.2</v>
      </c>
      <c r="N6287">
        <v>56.323999999999998</v>
      </c>
      <c r="O6287" s="5">
        <f t="shared" si="98"/>
        <v>9.9999999999999992E-2</v>
      </c>
    </row>
    <row r="6288" spans="1:15" x14ac:dyDescent="0.25">
      <c r="A6288" t="s">
        <v>950</v>
      </c>
      <c r="B6288" t="s">
        <v>38</v>
      </c>
      <c r="C6288" t="s">
        <v>30</v>
      </c>
      <c r="D6288" t="s">
        <v>17</v>
      </c>
      <c r="E6288" t="s">
        <v>244</v>
      </c>
      <c r="F6288" t="s">
        <v>124</v>
      </c>
      <c r="G6288">
        <v>44107</v>
      </c>
      <c r="H6288" t="s">
        <v>119</v>
      </c>
      <c r="I6288" t="s">
        <v>21</v>
      </c>
      <c r="J6288" t="s">
        <v>39</v>
      </c>
      <c r="K6288">
        <v>661.17600000000004</v>
      </c>
      <c r="L6288">
        <v>2</v>
      </c>
      <c r="M6288">
        <v>0.4</v>
      </c>
      <c r="N6288">
        <v>-231.41159999999999</v>
      </c>
      <c r="O6288" s="5">
        <f t="shared" si="98"/>
        <v>-0.35</v>
      </c>
    </row>
    <row r="6289" spans="1:15" x14ac:dyDescent="0.25">
      <c r="A6289" t="s">
        <v>1163</v>
      </c>
      <c r="B6289" t="s">
        <v>38</v>
      </c>
      <c r="C6289" t="s">
        <v>88</v>
      </c>
      <c r="D6289" t="s">
        <v>17</v>
      </c>
      <c r="E6289" t="s">
        <v>472</v>
      </c>
      <c r="F6289" t="s">
        <v>104</v>
      </c>
      <c r="G6289">
        <v>37087</v>
      </c>
      <c r="H6289" t="s">
        <v>20</v>
      </c>
      <c r="I6289" t="s">
        <v>58</v>
      </c>
      <c r="J6289" t="s">
        <v>59</v>
      </c>
      <c r="K6289">
        <v>239.976</v>
      </c>
      <c r="L6289">
        <v>3</v>
      </c>
      <c r="M6289">
        <v>0.2</v>
      </c>
      <c r="N6289">
        <v>17.998200000000001</v>
      </c>
      <c r="O6289" s="5">
        <f t="shared" si="98"/>
        <v>7.4999999999999997E-2</v>
      </c>
    </row>
    <row r="6290" spans="1:15" x14ac:dyDescent="0.25">
      <c r="A6290" t="s">
        <v>640</v>
      </c>
      <c r="B6290" t="s">
        <v>38</v>
      </c>
      <c r="C6290" t="s">
        <v>30</v>
      </c>
      <c r="D6290" t="s">
        <v>17</v>
      </c>
      <c r="E6290" t="s">
        <v>65</v>
      </c>
      <c r="F6290" t="s">
        <v>27</v>
      </c>
      <c r="G6290">
        <v>94122</v>
      </c>
      <c r="H6290" t="s">
        <v>31</v>
      </c>
      <c r="I6290" t="s">
        <v>21</v>
      </c>
      <c r="J6290" t="s">
        <v>39</v>
      </c>
      <c r="K6290">
        <v>502.488</v>
      </c>
      <c r="L6290">
        <v>3</v>
      </c>
      <c r="M6290">
        <v>0.2</v>
      </c>
      <c r="N6290">
        <v>-87.935400000000001</v>
      </c>
      <c r="O6290" s="5">
        <f t="shared" si="98"/>
        <v>-0.17500000000000002</v>
      </c>
    </row>
    <row r="6291" spans="1:15" x14ac:dyDescent="0.25">
      <c r="A6291" t="s">
        <v>640</v>
      </c>
      <c r="B6291" t="s">
        <v>38</v>
      </c>
      <c r="C6291" t="s">
        <v>30</v>
      </c>
      <c r="D6291" t="s">
        <v>17</v>
      </c>
      <c r="E6291" t="s">
        <v>65</v>
      </c>
      <c r="F6291" t="s">
        <v>27</v>
      </c>
      <c r="G6291">
        <v>94122</v>
      </c>
      <c r="H6291" t="s">
        <v>31</v>
      </c>
      <c r="I6291" t="s">
        <v>32</v>
      </c>
      <c r="J6291" t="s">
        <v>64</v>
      </c>
      <c r="K6291">
        <v>196.70400000000001</v>
      </c>
      <c r="L6291">
        <v>6</v>
      </c>
      <c r="M6291">
        <v>0.2</v>
      </c>
      <c r="N6291">
        <v>68.846400000000003</v>
      </c>
      <c r="O6291" s="5">
        <f t="shared" si="98"/>
        <v>0.35</v>
      </c>
    </row>
    <row r="6292" spans="1:15" x14ac:dyDescent="0.25">
      <c r="A6292" t="s">
        <v>1153</v>
      </c>
      <c r="B6292" t="s">
        <v>15</v>
      </c>
      <c r="C6292" t="s">
        <v>88</v>
      </c>
      <c r="D6292" t="s">
        <v>17</v>
      </c>
      <c r="E6292" t="s">
        <v>245</v>
      </c>
      <c r="F6292" t="s">
        <v>27</v>
      </c>
      <c r="G6292">
        <v>95928</v>
      </c>
      <c r="H6292" t="s">
        <v>31</v>
      </c>
      <c r="I6292" t="s">
        <v>21</v>
      </c>
      <c r="J6292" t="s">
        <v>25</v>
      </c>
      <c r="K6292">
        <v>915.13599999999997</v>
      </c>
      <c r="L6292">
        <v>4</v>
      </c>
      <c r="M6292">
        <v>0.2</v>
      </c>
      <c r="N6292">
        <v>102.9528</v>
      </c>
      <c r="O6292" s="5">
        <f t="shared" si="98"/>
        <v>0.1125</v>
      </c>
    </row>
    <row r="6293" spans="1:15" x14ac:dyDescent="0.25">
      <c r="A6293" t="s">
        <v>1153</v>
      </c>
      <c r="B6293" t="s">
        <v>15</v>
      </c>
      <c r="C6293" t="s">
        <v>88</v>
      </c>
      <c r="D6293" t="s">
        <v>17</v>
      </c>
      <c r="E6293" t="s">
        <v>245</v>
      </c>
      <c r="F6293" t="s">
        <v>27</v>
      </c>
      <c r="G6293">
        <v>95928</v>
      </c>
      <c r="H6293" t="s">
        <v>31</v>
      </c>
      <c r="I6293" t="s">
        <v>21</v>
      </c>
      <c r="J6293" t="s">
        <v>48</v>
      </c>
      <c r="K6293">
        <v>327.76</v>
      </c>
      <c r="L6293">
        <v>8</v>
      </c>
      <c r="M6293">
        <v>0</v>
      </c>
      <c r="N6293">
        <v>91.772800000000004</v>
      </c>
      <c r="O6293" s="5">
        <f t="shared" si="98"/>
        <v>0.28000000000000003</v>
      </c>
    </row>
    <row r="6294" spans="1:15" x14ac:dyDescent="0.25">
      <c r="A6294" t="s">
        <v>875</v>
      </c>
      <c r="B6294" t="s">
        <v>155</v>
      </c>
      <c r="C6294" t="s">
        <v>16</v>
      </c>
      <c r="D6294" t="s">
        <v>17</v>
      </c>
      <c r="E6294" t="s">
        <v>316</v>
      </c>
      <c r="F6294" t="s">
        <v>100</v>
      </c>
      <c r="G6294">
        <v>24153</v>
      </c>
      <c r="H6294" t="s">
        <v>20</v>
      </c>
      <c r="I6294" t="s">
        <v>21</v>
      </c>
      <c r="J6294" t="s">
        <v>25</v>
      </c>
      <c r="K6294">
        <v>701.96</v>
      </c>
      <c r="L6294">
        <v>2</v>
      </c>
      <c r="M6294">
        <v>0</v>
      </c>
      <c r="N6294">
        <v>168.47040000000001</v>
      </c>
      <c r="O6294" s="5">
        <f t="shared" si="98"/>
        <v>0.24</v>
      </c>
    </row>
    <row r="6295" spans="1:15" x14ac:dyDescent="0.25">
      <c r="A6295" t="s">
        <v>633</v>
      </c>
      <c r="B6295" t="s">
        <v>38</v>
      </c>
      <c r="C6295" t="s">
        <v>16</v>
      </c>
      <c r="D6295" t="s">
        <v>17</v>
      </c>
      <c r="E6295" t="s">
        <v>26</v>
      </c>
      <c r="F6295" t="s">
        <v>27</v>
      </c>
      <c r="G6295">
        <v>90008</v>
      </c>
      <c r="H6295" t="s">
        <v>31</v>
      </c>
      <c r="I6295" t="s">
        <v>58</v>
      </c>
      <c r="J6295" t="s">
        <v>59</v>
      </c>
      <c r="K6295">
        <v>88.775999999999996</v>
      </c>
      <c r="L6295">
        <v>3</v>
      </c>
      <c r="M6295">
        <v>0.2</v>
      </c>
      <c r="N6295">
        <v>7.7679</v>
      </c>
      <c r="O6295" s="5">
        <f t="shared" si="98"/>
        <v>8.7500000000000008E-2</v>
      </c>
    </row>
    <row r="6296" spans="1:15" x14ac:dyDescent="0.25">
      <c r="A6296" t="s">
        <v>633</v>
      </c>
      <c r="B6296" t="s">
        <v>38</v>
      </c>
      <c r="C6296" t="s">
        <v>16</v>
      </c>
      <c r="D6296" t="s">
        <v>17</v>
      </c>
      <c r="E6296" t="s">
        <v>26</v>
      </c>
      <c r="F6296" t="s">
        <v>27</v>
      </c>
      <c r="G6296">
        <v>90008</v>
      </c>
      <c r="H6296" t="s">
        <v>31</v>
      </c>
      <c r="I6296" t="s">
        <v>32</v>
      </c>
      <c r="J6296" t="s">
        <v>53</v>
      </c>
      <c r="K6296">
        <v>64.14</v>
      </c>
      <c r="L6296">
        <v>3</v>
      </c>
      <c r="M6296">
        <v>0</v>
      </c>
      <c r="N6296">
        <v>16.676400000000001</v>
      </c>
      <c r="O6296" s="5">
        <f t="shared" si="98"/>
        <v>0.26</v>
      </c>
    </row>
    <row r="6297" spans="1:15" x14ac:dyDescent="0.25">
      <c r="A6297" t="s">
        <v>652</v>
      </c>
      <c r="B6297" t="s">
        <v>155</v>
      </c>
      <c r="C6297" t="s">
        <v>30</v>
      </c>
      <c r="D6297" t="s">
        <v>17</v>
      </c>
      <c r="E6297" t="s">
        <v>110</v>
      </c>
      <c r="F6297" t="s">
        <v>94</v>
      </c>
      <c r="G6297">
        <v>10024</v>
      </c>
      <c r="H6297" t="s">
        <v>119</v>
      </c>
      <c r="I6297" t="s">
        <v>32</v>
      </c>
      <c r="J6297" t="s">
        <v>64</v>
      </c>
      <c r="K6297">
        <v>33.552</v>
      </c>
      <c r="L6297">
        <v>1</v>
      </c>
      <c r="M6297">
        <v>0.2</v>
      </c>
      <c r="N6297">
        <v>12.582000000000001</v>
      </c>
      <c r="O6297" s="5">
        <f t="shared" si="98"/>
        <v>0.375</v>
      </c>
    </row>
    <row r="6298" spans="1:15" x14ac:dyDescent="0.25">
      <c r="A6298" t="s">
        <v>1171</v>
      </c>
      <c r="B6298" t="s">
        <v>38</v>
      </c>
      <c r="C6298" t="s">
        <v>30</v>
      </c>
      <c r="D6298" t="s">
        <v>17</v>
      </c>
      <c r="E6298" t="s">
        <v>166</v>
      </c>
      <c r="F6298" t="s">
        <v>108</v>
      </c>
      <c r="G6298">
        <v>1915</v>
      </c>
      <c r="H6298" t="s">
        <v>119</v>
      </c>
      <c r="I6298" t="s">
        <v>32</v>
      </c>
      <c r="J6298" t="s">
        <v>68</v>
      </c>
      <c r="K6298">
        <v>1737.18</v>
      </c>
      <c r="L6298">
        <v>6</v>
      </c>
      <c r="M6298">
        <v>0</v>
      </c>
      <c r="N6298">
        <v>503.78219999999999</v>
      </c>
      <c r="O6298" s="5">
        <f t="shared" si="98"/>
        <v>0.28999999999999998</v>
      </c>
    </row>
    <row r="6299" spans="1:15" x14ac:dyDescent="0.25">
      <c r="A6299" t="s">
        <v>1171</v>
      </c>
      <c r="B6299" t="s">
        <v>38</v>
      </c>
      <c r="C6299" t="s">
        <v>30</v>
      </c>
      <c r="D6299" t="s">
        <v>17</v>
      </c>
      <c r="E6299" t="s">
        <v>166</v>
      </c>
      <c r="F6299" t="s">
        <v>108</v>
      </c>
      <c r="G6299">
        <v>1915</v>
      </c>
      <c r="H6299" t="s">
        <v>119</v>
      </c>
      <c r="I6299" t="s">
        <v>32</v>
      </c>
      <c r="J6299" t="s">
        <v>43</v>
      </c>
      <c r="K6299">
        <v>704.25</v>
      </c>
      <c r="L6299">
        <v>5</v>
      </c>
      <c r="M6299">
        <v>0</v>
      </c>
      <c r="N6299">
        <v>84.51</v>
      </c>
      <c r="O6299" s="5">
        <f t="shared" si="98"/>
        <v>0.12000000000000001</v>
      </c>
    </row>
    <row r="6300" spans="1:15" x14ac:dyDescent="0.25">
      <c r="A6300" t="s">
        <v>1171</v>
      </c>
      <c r="B6300" t="s">
        <v>38</v>
      </c>
      <c r="C6300" t="s">
        <v>30</v>
      </c>
      <c r="D6300" t="s">
        <v>17</v>
      </c>
      <c r="E6300" t="s">
        <v>166</v>
      </c>
      <c r="F6300" t="s">
        <v>108</v>
      </c>
      <c r="G6300">
        <v>1915</v>
      </c>
      <c r="H6300" t="s">
        <v>119</v>
      </c>
      <c r="I6300" t="s">
        <v>32</v>
      </c>
      <c r="J6300" t="s">
        <v>80</v>
      </c>
      <c r="K6300">
        <v>141.76</v>
      </c>
      <c r="L6300">
        <v>4</v>
      </c>
      <c r="M6300">
        <v>0</v>
      </c>
      <c r="N6300">
        <v>66.627200000000002</v>
      </c>
      <c r="O6300" s="5">
        <f t="shared" si="98"/>
        <v>0.47000000000000003</v>
      </c>
    </row>
    <row r="6301" spans="1:15" x14ac:dyDescent="0.25">
      <c r="A6301" t="s">
        <v>705</v>
      </c>
      <c r="B6301" t="s">
        <v>38</v>
      </c>
      <c r="C6301" t="s">
        <v>30</v>
      </c>
      <c r="D6301" t="s">
        <v>17</v>
      </c>
      <c r="E6301" t="s">
        <v>228</v>
      </c>
      <c r="F6301" t="s">
        <v>27</v>
      </c>
      <c r="G6301">
        <v>92024</v>
      </c>
      <c r="H6301" t="s">
        <v>31</v>
      </c>
      <c r="I6301" t="s">
        <v>32</v>
      </c>
      <c r="J6301" t="s">
        <v>64</v>
      </c>
      <c r="K6301">
        <v>36.36</v>
      </c>
      <c r="L6301">
        <v>3</v>
      </c>
      <c r="M6301">
        <v>0.2</v>
      </c>
      <c r="N6301">
        <v>12.2715</v>
      </c>
      <c r="O6301" s="5">
        <f t="shared" si="98"/>
        <v>0.33750000000000002</v>
      </c>
    </row>
    <row r="6302" spans="1:15" x14ac:dyDescent="0.25">
      <c r="A6302" t="s">
        <v>640</v>
      </c>
      <c r="B6302" t="s">
        <v>155</v>
      </c>
      <c r="C6302" t="s">
        <v>88</v>
      </c>
      <c r="D6302" t="s">
        <v>17</v>
      </c>
      <c r="E6302" t="s">
        <v>65</v>
      </c>
      <c r="F6302" t="s">
        <v>27</v>
      </c>
      <c r="G6302">
        <v>94109</v>
      </c>
      <c r="H6302" t="s">
        <v>31</v>
      </c>
      <c r="I6302" t="s">
        <v>21</v>
      </c>
      <c r="J6302" t="s">
        <v>48</v>
      </c>
      <c r="K6302">
        <v>25.83</v>
      </c>
      <c r="L6302">
        <v>3</v>
      </c>
      <c r="M6302">
        <v>0</v>
      </c>
      <c r="N6302">
        <v>9.5571000000000002</v>
      </c>
      <c r="O6302" s="5">
        <f t="shared" si="98"/>
        <v>0.37000000000000005</v>
      </c>
    </row>
    <row r="6303" spans="1:15" x14ac:dyDescent="0.25">
      <c r="A6303" t="s">
        <v>654</v>
      </c>
      <c r="B6303" t="s">
        <v>38</v>
      </c>
      <c r="C6303" t="s">
        <v>16</v>
      </c>
      <c r="D6303" t="s">
        <v>17</v>
      </c>
      <c r="E6303" t="s">
        <v>116</v>
      </c>
      <c r="F6303" t="s">
        <v>74</v>
      </c>
      <c r="G6303">
        <v>60623</v>
      </c>
      <c r="H6303" t="s">
        <v>89</v>
      </c>
      <c r="I6303" t="s">
        <v>32</v>
      </c>
      <c r="J6303" t="s">
        <v>64</v>
      </c>
      <c r="K6303">
        <v>24.588000000000001</v>
      </c>
      <c r="L6303">
        <v>3</v>
      </c>
      <c r="M6303">
        <v>0.8</v>
      </c>
      <c r="N6303">
        <v>-38.111400000000003</v>
      </c>
      <c r="O6303" s="5">
        <f t="shared" si="98"/>
        <v>-1.55</v>
      </c>
    </row>
    <row r="6304" spans="1:15" x14ac:dyDescent="0.25">
      <c r="A6304" t="s">
        <v>654</v>
      </c>
      <c r="B6304" t="s">
        <v>38</v>
      </c>
      <c r="C6304" t="s">
        <v>16</v>
      </c>
      <c r="D6304" t="s">
        <v>17</v>
      </c>
      <c r="E6304" t="s">
        <v>116</v>
      </c>
      <c r="F6304" t="s">
        <v>74</v>
      </c>
      <c r="G6304">
        <v>60623</v>
      </c>
      <c r="H6304" t="s">
        <v>89</v>
      </c>
      <c r="I6304" t="s">
        <v>32</v>
      </c>
      <c r="J6304" t="s">
        <v>143</v>
      </c>
      <c r="K6304">
        <v>13.984</v>
      </c>
      <c r="L6304">
        <v>2</v>
      </c>
      <c r="M6304">
        <v>0.2</v>
      </c>
      <c r="N6304">
        <v>4.7195999999999998</v>
      </c>
      <c r="O6304" s="5">
        <f t="shared" si="98"/>
        <v>0.33749999999999997</v>
      </c>
    </row>
    <row r="6305" spans="1:15" x14ac:dyDescent="0.25">
      <c r="A6305" t="s">
        <v>694</v>
      </c>
      <c r="B6305" t="s">
        <v>38</v>
      </c>
      <c r="C6305" t="s">
        <v>16</v>
      </c>
      <c r="D6305" t="s">
        <v>17</v>
      </c>
      <c r="E6305" t="s">
        <v>211</v>
      </c>
      <c r="F6305" t="s">
        <v>50</v>
      </c>
      <c r="G6305">
        <v>75220</v>
      </c>
      <c r="H6305" t="s">
        <v>89</v>
      </c>
      <c r="I6305" t="s">
        <v>58</v>
      </c>
      <c r="J6305" t="s">
        <v>59</v>
      </c>
      <c r="K6305">
        <v>195.96</v>
      </c>
      <c r="L6305">
        <v>5</v>
      </c>
      <c r="M6305">
        <v>0.2</v>
      </c>
      <c r="N6305">
        <v>19.596</v>
      </c>
      <c r="O6305" s="5">
        <f t="shared" si="98"/>
        <v>9.9999999999999992E-2</v>
      </c>
    </row>
    <row r="6306" spans="1:15" x14ac:dyDescent="0.25">
      <c r="A6306" t="s">
        <v>1017</v>
      </c>
      <c r="B6306" t="s">
        <v>15</v>
      </c>
      <c r="C6306" t="s">
        <v>88</v>
      </c>
      <c r="D6306" t="s">
        <v>17</v>
      </c>
      <c r="E6306" t="s">
        <v>282</v>
      </c>
      <c r="F6306" t="s">
        <v>50</v>
      </c>
      <c r="G6306">
        <v>78415</v>
      </c>
      <c r="H6306" t="s">
        <v>89</v>
      </c>
      <c r="I6306" t="s">
        <v>32</v>
      </c>
      <c r="J6306" t="s">
        <v>80</v>
      </c>
      <c r="K6306">
        <v>74.352000000000004</v>
      </c>
      <c r="L6306">
        <v>3</v>
      </c>
      <c r="M6306">
        <v>0.2</v>
      </c>
      <c r="N6306">
        <v>23.234999999999999</v>
      </c>
      <c r="O6306" s="5">
        <f t="shared" si="98"/>
        <v>0.3125</v>
      </c>
    </row>
    <row r="6307" spans="1:15" x14ac:dyDescent="0.25">
      <c r="A6307" t="s">
        <v>652</v>
      </c>
      <c r="B6307" t="s">
        <v>578</v>
      </c>
      <c r="C6307" t="s">
        <v>16</v>
      </c>
      <c r="D6307" t="s">
        <v>17</v>
      </c>
      <c r="E6307" t="s">
        <v>110</v>
      </c>
      <c r="F6307" t="s">
        <v>94</v>
      </c>
      <c r="G6307">
        <v>10035</v>
      </c>
      <c r="H6307" t="s">
        <v>119</v>
      </c>
      <c r="I6307" t="s">
        <v>32</v>
      </c>
      <c r="J6307" t="s">
        <v>80</v>
      </c>
      <c r="K6307">
        <v>6.68</v>
      </c>
      <c r="L6307">
        <v>1</v>
      </c>
      <c r="M6307">
        <v>0</v>
      </c>
      <c r="N6307">
        <v>3.2063999999999999</v>
      </c>
      <c r="O6307" s="5">
        <f t="shared" si="98"/>
        <v>0.48</v>
      </c>
    </row>
    <row r="6308" spans="1:15" x14ac:dyDescent="0.25">
      <c r="A6308" t="s">
        <v>1172</v>
      </c>
      <c r="B6308" t="s">
        <v>15</v>
      </c>
      <c r="C6308" t="s">
        <v>30</v>
      </c>
      <c r="D6308" t="s">
        <v>17</v>
      </c>
      <c r="E6308" t="s">
        <v>344</v>
      </c>
      <c r="F6308" t="s">
        <v>114</v>
      </c>
      <c r="G6308">
        <v>97405</v>
      </c>
      <c r="H6308" t="s">
        <v>31</v>
      </c>
      <c r="I6308" t="s">
        <v>32</v>
      </c>
      <c r="J6308" t="s">
        <v>334</v>
      </c>
      <c r="K6308">
        <v>17.584</v>
      </c>
      <c r="L6308">
        <v>7</v>
      </c>
      <c r="M6308">
        <v>0.2</v>
      </c>
      <c r="N6308">
        <v>-4.1761999999999997</v>
      </c>
      <c r="O6308" s="5">
        <f t="shared" si="98"/>
        <v>-0.23749999999999999</v>
      </c>
    </row>
    <row r="6309" spans="1:15" x14ac:dyDescent="0.25">
      <c r="A6309" t="s">
        <v>1172</v>
      </c>
      <c r="B6309" t="s">
        <v>15</v>
      </c>
      <c r="C6309" t="s">
        <v>30</v>
      </c>
      <c r="D6309" t="s">
        <v>17</v>
      </c>
      <c r="E6309" t="s">
        <v>344</v>
      </c>
      <c r="F6309" t="s">
        <v>114</v>
      </c>
      <c r="G6309">
        <v>97405</v>
      </c>
      <c r="H6309" t="s">
        <v>31</v>
      </c>
      <c r="I6309" t="s">
        <v>21</v>
      </c>
      <c r="J6309" t="s">
        <v>25</v>
      </c>
      <c r="K6309">
        <v>104.78400000000001</v>
      </c>
      <c r="L6309">
        <v>1</v>
      </c>
      <c r="M6309">
        <v>0.2</v>
      </c>
      <c r="N6309">
        <v>-14.4078</v>
      </c>
      <c r="O6309" s="5">
        <f t="shared" si="98"/>
        <v>-0.13749999999999998</v>
      </c>
    </row>
    <row r="6310" spans="1:15" x14ac:dyDescent="0.25">
      <c r="A6310" t="s">
        <v>1172</v>
      </c>
      <c r="B6310" t="s">
        <v>15</v>
      </c>
      <c r="C6310" t="s">
        <v>30</v>
      </c>
      <c r="D6310" t="s">
        <v>17</v>
      </c>
      <c r="E6310" t="s">
        <v>344</v>
      </c>
      <c r="F6310" t="s">
        <v>114</v>
      </c>
      <c r="G6310">
        <v>97405</v>
      </c>
      <c r="H6310" t="s">
        <v>31</v>
      </c>
      <c r="I6310" t="s">
        <v>32</v>
      </c>
      <c r="J6310" t="s">
        <v>80</v>
      </c>
      <c r="K6310">
        <v>47.951999999999998</v>
      </c>
      <c r="L6310">
        <v>3</v>
      </c>
      <c r="M6310">
        <v>0.2</v>
      </c>
      <c r="N6310">
        <v>16.783200000000001</v>
      </c>
      <c r="O6310" s="5">
        <f t="shared" si="98"/>
        <v>0.35000000000000003</v>
      </c>
    </row>
    <row r="6311" spans="1:15" x14ac:dyDescent="0.25">
      <c r="A6311" t="s">
        <v>1172</v>
      </c>
      <c r="B6311" t="s">
        <v>15</v>
      </c>
      <c r="C6311" t="s">
        <v>30</v>
      </c>
      <c r="D6311" t="s">
        <v>17</v>
      </c>
      <c r="E6311" t="s">
        <v>344</v>
      </c>
      <c r="F6311" t="s">
        <v>114</v>
      </c>
      <c r="G6311">
        <v>97405</v>
      </c>
      <c r="H6311" t="s">
        <v>31</v>
      </c>
      <c r="I6311" t="s">
        <v>21</v>
      </c>
      <c r="J6311" t="s">
        <v>25</v>
      </c>
      <c r="K6311">
        <v>650.35199999999998</v>
      </c>
      <c r="L6311">
        <v>3</v>
      </c>
      <c r="M6311">
        <v>0.2</v>
      </c>
      <c r="N6311">
        <v>-97.552800000000005</v>
      </c>
      <c r="O6311" s="5">
        <f t="shared" si="98"/>
        <v>-0.15000000000000002</v>
      </c>
    </row>
    <row r="6312" spans="1:15" x14ac:dyDescent="0.25">
      <c r="A6312" t="s">
        <v>1172</v>
      </c>
      <c r="B6312" t="s">
        <v>15</v>
      </c>
      <c r="C6312" t="s">
        <v>30</v>
      </c>
      <c r="D6312" t="s">
        <v>17</v>
      </c>
      <c r="E6312" t="s">
        <v>344</v>
      </c>
      <c r="F6312" t="s">
        <v>114</v>
      </c>
      <c r="G6312">
        <v>97405</v>
      </c>
      <c r="H6312" t="s">
        <v>31</v>
      </c>
      <c r="I6312" t="s">
        <v>32</v>
      </c>
      <c r="J6312" t="s">
        <v>33</v>
      </c>
      <c r="K6312">
        <v>629.18399999999997</v>
      </c>
      <c r="L6312">
        <v>8</v>
      </c>
      <c r="M6312">
        <v>0.2</v>
      </c>
      <c r="N6312">
        <v>228.07919999999999</v>
      </c>
      <c r="O6312" s="5">
        <f t="shared" si="98"/>
        <v>0.36249999999999999</v>
      </c>
    </row>
    <row r="6313" spans="1:15" x14ac:dyDescent="0.25">
      <c r="A6313" t="s">
        <v>1172</v>
      </c>
      <c r="B6313" t="s">
        <v>15</v>
      </c>
      <c r="C6313" t="s">
        <v>30</v>
      </c>
      <c r="D6313" t="s">
        <v>17</v>
      </c>
      <c r="E6313" t="s">
        <v>344</v>
      </c>
      <c r="F6313" t="s">
        <v>114</v>
      </c>
      <c r="G6313">
        <v>97405</v>
      </c>
      <c r="H6313" t="s">
        <v>31</v>
      </c>
      <c r="I6313" t="s">
        <v>32</v>
      </c>
      <c r="J6313" t="s">
        <v>80</v>
      </c>
      <c r="K6313">
        <v>15.176</v>
      </c>
      <c r="L6313">
        <v>1</v>
      </c>
      <c r="M6313">
        <v>0.2</v>
      </c>
      <c r="N6313">
        <v>5.3116000000000003</v>
      </c>
      <c r="O6313" s="5">
        <f t="shared" si="98"/>
        <v>0.35000000000000003</v>
      </c>
    </row>
    <row r="6314" spans="1:15" x14ac:dyDescent="0.25">
      <c r="A6314" t="s">
        <v>1173</v>
      </c>
      <c r="B6314" t="s">
        <v>38</v>
      </c>
      <c r="C6314" t="s">
        <v>16</v>
      </c>
      <c r="D6314" t="s">
        <v>17</v>
      </c>
      <c r="E6314" t="s">
        <v>572</v>
      </c>
      <c r="F6314" t="s">
        <v>27</v>
      </c>
      <c r="G6314">
        <v>93030</v>
      </c>
      <c r="H6314" t="s">
        <v>31</v>
      </c>
      <c r="I6314" t="s">
        <v>21</v>
      </c>
      <c r="J6314" t="s">
        <v>48</v>
      </c>
      <c r="K6314">
        <v>127.95</v>
      </c>
      <c r="L6314">
        <v>3</v>
      </c>
      <c r="M6314">
        <v>0</v>
      </c>
      <c r="N6314">
        <v>21.7515</v>
      </c>
      <c r="O6314" s="5">
        <f t="shared" si="98"/>
        <v>0.16999999999999998</v>
      </c>
    </row>
    <row r="6315" spans="1:15" x14ac:dyDescent="0.25">
      <c r="A6315" t="s">
        <v>687</v>
      </c>
      <c r="B6315" t="s">
        <v>38</v>
      </c>
      <c r="C6315" t="s">
        <v>30</v>
      </c>
      <c r="D6315" t="s">
        <v>17</v>
      </c>
      <c r="E6315" t="s">
        <v>198</v>
      </c>
      <c r="F6315" t="s">
        <v>51</v>
      </c>
      <c r="G6315">
        <v>6824</v>
      </c>
      <c r="H6315" t="s">
        <v>119</v>
      </c>
      <c r="I6315" t="s">
        <v>32</v>
      </c>
      <c r="J6315" t="s">
        <v>43</v>
      </c>
      <c r="K6315">
        <v>579.51</v>
      </c>
      <c r="L6315">
        <v>3</v>
      </c>
      <c r="M6315">
        <v>0</v>
      </c>
      <c r="N6315">
        <v>81.131399999999999</v>
      </c>
      <c r="O6315" s="5">
        <f t="shared" si="98"/>
        <v>0.14000000000000001</v>
      </c>
    </row>
    <row r="6316" spans="1:15" x14ac:dyDescent="0.25">
      <c r="A6316" t="s">
        <v>687</v>
      </c>
      <c r="B6316" t="s">
        <v>38</v>
      </c>
      <c r="C6316" t="s">
        <v>30</v>
      </c>
      <c r="D6316" t="s">
        <v>17</v>
      </c>
      <c r="E6316" t="s">
        <v>198</v>
      </c>
      <c r="F6316" t="s">
        <v>51</v>
      </c>
      <c r="G6316">
        <v>6824</v>
      </c>
      <c r="H6316" t="s">
        <v>119</v>
      </c>
      <c r="I6316" t="s">
        <v>58</v>
      </c>
      <c r="J6316" t="s">
        <v>59</v>
      </c>
      <c r="K6316">
        <v>14.99</v>
      </c>
      <c r="L6316">
        <v>1</v>
      </c>
      <c r="M6316">
        <v>0</v>
      </c>
      <c r="N6316">
        <v>7.3451000000000004</v>
      </c>
      <c r="O6316" s="5">
        <f t="shared" si="98"/>
        <v>0.49000000000000005</v>
      </c>
    </row>
    <row r="6317" spans="1:15" x14ac:dyDescent="0.25">
      <c r="A6317" t="s">
        <v>657</v>
      </c>
      <c r="B6317" t="s">
        <v>38</v>
      </c>
      <c r="C6317" t="s">
        <v>30</v>
      </c>
      <c r="D6317" t="s">
        <v>17</v>
      </c>
      <c r="E6317" t="s">
        <v>127</v>
      </c>
      <c r="F6317" t="s">
        <v>82</v>
      </c>
      <c r="G6317">
        <v>49201</v>
      </c>
      <c r="H6317" t="s">
        <v>89</v>
      </c>
      <c r="I6317" t="s">
        <v>32</v>
      </c>
      <c r="J6317" t="s">
        <v>53</v>
      </c>
      <c r="K6317">
        <v>151.91999999999999</v>
      </c>
      <c r="L6317">
        <v>4</v>
      </c>
      <c r="M6317">
        <v>0</v>
      </c>
      <c r="N6317">
        <v>45.576000000000001</v>
      </c>
      <c r="O6317" s="5">
        <f t="shared" si="98"/>
        <v>0.30000000000000004</v>
      </c>
    </row>
    <row r="6318" spans="1:15" x14ac:dyDescent="0.25">
      <c r="A6318" t="s">
        <v>657</v>
      </c>
      <c r="B6318" t="s">
        <v>38</v>
      </c>
      <c r="C6318" t="s">
        <v>30</v>
      </c>
      <c r="D6318" t="s">
        <v>17</v>
      </c>
      <c r="E6318" t="s">
        <v>127</v>
      </c>
      <c r="F6318" t="s">
        <v>82</v>
      </c>
      <c r="G6318">
        <v>49201</v>
      </c>
      <c r="H6318" t="s">
        <v>89</v>
      </c>
      <c r="I6318" t="s">
        <v>32</v>
      </c>
      <c r="J6318" t="s">
        <v>33</v>
      </c>
      <c r="K6318">
        <v>196.62</v>
      </c>
      <c r="L6318">
        <v>2</v>
      </c>
      <c r="M6318">
        <v>0</v>
      </c>
      <c r="N6318">
        <v>96.343800000000002</v>
      </c>
      <c r="O6318" s="5">
        <f t="shared" si="98"/>
        <v>0.49</v>
      </c>
    </row>
    <row r="6319" spans="1:15" x14ac:dyDescent="0.25">
      <c r="A6319" t="s">
        <v>657</v>
      </c>
      <c r="B6319" t="s">
        <v>38</v>
      </c>
      <c r="C6319" t="s">
        <v>30</v>
      </c>
      <c r="D6319" t="s">
        <v>17</v>
      </c>
      <c r="E6319" t="s">
        <v>127</v>
      </c>
      <c r="F6319" t="s">
        <v>82</v>
      </c>
      <c r="G6319">
        <v>49201</v>
      </c>
      <c r="H6319" t="s">
        <v>89</v>
      </c>
      <c r="I6319" t="s">
        <v>32</v>
      </c>
      <c r="J6319" t="s">
        <v>80</v>
      </c>
      <c r="K6319">
        <v>144.12</v>
      </c>
      <c r="L6319">
        <v>3</v>
      </c>
      <c r="M6319">
        <v>0</v>
      </c>
      <c r="N6319">
        <v>69.177599999999998</v>
      </c>
      <c r="O6319" s="5">
        <f t="shared" si="98"/>
        <v>0.48</v>
      </c>
    </row>
    <row r="6320" spans="1:15" x14ac:dyDescent="0.25">
      <c r="A6320" t="s">
        <v>657</v>
      </c>
      <c r="B6320" t="s">
        <v>38</v>
      </c>
      <c r="C6320" t="s">
        <v>30</v>
      </c>
      <c r="D6320" t="s">
        <v>17</v>
      </c>
      <c r="E6320" t="s">
        <v>127</v>
      </c>
      <c r="F6320" t="s">
        <v>82</v>
      </c>
      <c r="G6320">
        <v>49201</v>
      </c>
      <c r="H6320" t="s">
        <v>89</v>
      </c>
      <c r="I6320" t="s">
        <v>32</v>
      </c>
      <c r="J6320" t="s">
        <v>80</v>
      </c>
      <c r="K6320">
        <v>15.96</v>
      </c>
      <c r="L6320">
        <v>2</v>
      </c>
      <c r="M6320">
        <v>0</v>
      </c>
      <c r="N6320">
        <v>7.98</v>
      </c>
      <c r="O6320" s="5">
        <f t="shared" si="98"/>
        <v>0.5</v>
      </c>
    </row>
    <row r="6321" spans="1:15" x14ac:dyDescent="0.25">
      <c r="A6321" t="s">
        <v>892</v>
      </c>
      <c r="B6321" t="s">
        <v>15</v>
      </c>
      <c r="C6321" t="s">
        <v>30</v>
      </c>
      <c r="D6321" t="s">
        <v>17</v>
      </c>
      <c r="E6321" t="s">
        <v>454</v>
      </c>
      <c r="F6321" t="s">
        <v>27</v>
      </c>
      <c r="G6321">
        <v>92677</v>
      </c>
      <c r="H6321" t="s">
        <v>31</v>
      </c>
      <c r="I6321" t="s">
        <v>58</v>
      </c>
      <c r="J6321" t="s">
        <v>59</v>
      </c>
      <c r="K6321">
        <v>39.96</v>
      </c>
      <c r="L6321">
        <v>5</v>
      </c>
      <c r="M6321">
        <v>0.2</v>
      </c>
      <c r="N6321">
        <v>3.4965000000000002</v>
      </c>
      <c r="O6321" s="5">
        <f t="shared" si="98"/>
        <v>8.7500000000000008E-2</v>
      </c>
    </row>
    <row r="6322" spans="1:15" x14ac:dyDescent="0.25">
      <c r="A6322" t="s">
        <v>892</v>
      </c>
      <c r="B6322" t="s">
        <v>15</v>
      </c>
      <c r="C6322" t="s">
        <v>30</v>
      </c>
      <c r="D6322" t="s">
        <v>17</v>
      </c>
      <c r="E6322" t="s">
        <v>454</v>
      </c>
      <c r="F6322" t="s">
        <v>27</v>
      </c>
      <c r="G6322">
        <v>92677</v>
      </c>
      <c r="H6322" t="s">
        <v>31</v>
      </c>
      <c r="I6322" t="s">
        <v>32</v>
      </c>
      <c r="J6322" t="s">
        <v>80</v>
      </c>
      <c r="K6322">
        <v>34.08</v>
      </c>
      <c r="L6322">
        <v>6</v>
      </c>
      <c r="M6322">
        <v>0</v>
      </c>
      <c r="N6322">
        <v>15.336</v>
      </c>
      <c r="O6322" s="5">
        <f t="shared" si="98"/>
        <v>0.45</v>
      </c>
    </row>
    <row r="6323" spans="1:15" x14ac:dyDescent="0.25">
      <c r="A6323" t="s">
        <v>748</v>
      </c>
      <c r="B6323" t="s">
        <v>38</v>
      </c>
      <c r="C6323" t="s">
        <v>30</v>
      </c>
      <c r="D6323" t="s">
        <v>17</v>
      </c>
      <c r="E6323" t="s">
        <v>290</v>
      </c>
      <c r="F6323" t="s">
        <v>35</v>
      </c>
      <c r="G6323">
        <v>32216</v>
      </c>
      <c r="H6323" t="s">
        <v>20</v>
      </c>
      <c r="I6323" t="s">
        <v>32</v>
      </c>
      <c r="J6323" t="s">
        <v>80</v>
      </c>
      <c r="K6323">
        <v>10.368</v>
      </c>
      <c r="L6323">
        <v>2</v>
      </c>
      <c r="M6323">
        <v>0.2</v>
      </c>
      <c r="N6323">
        <v>3.6288</v>
      </c>
      <c r="O6323" s="5">
        <f t="shared" si="98"/>
        <v>0.35</v>
      </c>
    </row>
    <row r="6324" spans="1:15" x14ac:dyDescent="0.25">
      <c r="A6324" t="s">
        <v>792</v>
      </c>
      <c r="B6324" t="s">
        <v>38</v>
      </c>
      <c r="C6324" t="s">
        <v>30</v>
      </c>
      <c r="D6324" t="s">
        <v>17</v>
      </c>
      <c r="E6324" t="s">
        <v>345</v>
      </c>
      <c r="F6324" t="s">
        <v>94</v>
      </c>
      <c r="G6324">
        <v>10550</v>
      </c>
      <c r="H6324" t="s">
        <v>119</v>
      </c>
      <c r="I6324" t="s">
        <v>32</v>
      </c>
      <c r="J6324" t="s">
        <v>64</v>
      </c>
      <c r="K6324">
        <v>7.7519999999999998</v>
      </c>
      <c r="L6324">
        <v>3</v>
      </c>
      <c r="M6324">
        <v>0.2</v>
      </c>
      <c r="N6324">
        <v>2.8100999999999998</v>
      </c>
      <c r="O6324" s="5">
        <f t="shared" si="98"/>
        <v>0.36249999999999999</v>
      </c>
    </row>
    <row r="6325" spans="1:15" x14ac:dyDescent="0.25">
      <c r="A6325" t="s">
        <v>978</v>
      </c>
      <c r="B6325" t="s">
        <v>15</v>
      </c>
      <c r="C6325" t="s">
        <v>88</v>
      </c>
      <c r="D6325" t="s">
        <v>17</v>
      </c>
      <c r="E6325" t="s">
        <v>525</v>
      </c>
      <c r="F6325" t="s">
        <v>82</v>
      </c>
      <c r="G6325">
        <v>48640</v>
      </c>
      <c r="H6325" t="s">
        <v>89</v>
      </c>
      <c r="I6325" t="s">
        <v>32</v>
      </c>
      <c r="J6325" t="s">
        <v>143</v>
      </c>
      <c r="K6325">
        <v>15.28</v>
      </c>
      <c r="L6325">
        <v>2</v>
      </c>
      <c r="M6325">
        <v>0</v>
      </c>
      <c r="N6325">
        <v>7.4871999999999996</v>
      </c>
      <c r="O6325" s="5">
        <f t="shared" si="98"/>
        <v>0.49</v>
      </c>
    </row>
    <row r="6326" spans="1:15" x14ac:dyDescent="0.25">
      <c r="A6326" t="s">
        <v>890</v>
      </c>
      <c r="B6326" t="s">
        <v>38</v>
      </c>
      <c r="C6326" t="s">
        <v>16</v>
      </c>
      <c r="D6326" t="s">
        <v>17</v>
      </c>
      <c r="E6326" t="s">
        <v>179</v>
      </c>
      <c r="F6326" t="s">
        <v>56</v>
      </c>
      <c r="G6326">
        <v>19711</v>
      </c>
      <c r="H6326" t="s">
        <v>119</v>
      </c>
      <c r="I6326" t="s">
        <v>58</v>
      </c>
      <c r="J6326" t="s">
        <v>371</v>
      </c>
      <c r="K6326">
        <v>65.97</v>
      </c>
      <c r="L6326">
        <v>3</v>
      </c>
      <c r="M6326">
        <v>0</v>
      </c>
      <c r="N6326">
        <v>31.0059</v>
      </c>
      <c r="O6326" s="5">
        <f t="shared" si="98"/>
        <v>0.47000000000000003</v>
      </c>
    </row>
    <row r="6327" spans="1:15" x14ac:dyDescent="0.25">
      <c r="A6327" t="s">
        <v>640</v>
      </c>
      <c r="B6327" t="s">
        <v>38</v>
      </c>
      <c r="C6327" t="s">
        <v>30</v>
      </c>
      <c r="D6327" t="s">
        <v>17</v>
      </c>
      <c r="E6327" t="s">
        <v>65</v>
      </c>
      <c r="F6327" t="s">
        <v>27</v>
      </c>
      <c r="G6327">
        <v>94109</v>
      </c>
      <c r="H6327" t="s">
        <v>31</v>
      </c>
      <c r="I6327" t="s">
        <v>32</v>
      </c>
      <c r="J6327" t="s">
        <v>80</v>
      </c>
      <c r="K6327">
        <v>33.4</v>
      </c>
      <c r="L6327">
        <v>5</v>
      </c>
      <c r="M6327">
        <v>0</v>
      </c>
      <c r="N6327">
        <v>16.032</v>
      </c>
      <c r="O6327" s="5">
        <f t="shared" si="98"/>
        <v>0.48000000000000004</v>
      </c>
    </row>
    <row r="6328" spans="1:15" x14ac:dyDescent="0.25">
      <c r="A6328" t="s">
        <v>640</v>
      </c>
      <c r="B6328" t="s">
        <v>38</v>
      </c>
      <c r="C6328" t="s">
        <v>30</v>
      </c>
      <c r="D6328" t="s">
        <v>17</v>
      </c>
      <c r="E6328" t="s">
        <v>65</v>
      </c>
      <c r="F6328" t="s">
        <v>27</v>
      </c>
      <c r="G6328">
        <v>94109</v>
      </c>
      <c r="H6328" t="s">
        <v>31</v>
      </c>
      <c r="I6328" t="s">
        <v>32</v>
      </c>
      <c r="J6328" t="s">
        <v>143</v>
      </c>
      <c r="K6328">
        <v>210.84</v>
      </c>
      <c r="L6328">
        <v>4</v>
      </c>
      <c r="M6328">
        <v>0</v>
      </c>
      <c r="N6328">
        <v>103.3116</v>
      </c>
      <c r="O6328" s="5">
        <f t="shared" si="98"/>
        <v>0.49</v>
      </c>
    </row>
    <row r="6329" spans="1:15" x14ac:dyDescent="0.25">
      <c r="A6329" t="s">
        <v>649</v>
      </c>
      <c r="B6329" t="s">
        <v>38</v>
      </c>
      <c r="C6329" t="s">
        <v>16</v>
      </c>
      <c r="D6329" t="s">
        <v>17</v>
      </c>
      <c r="E6329" t="s">
        <v>99</v>
      </c>
      <c r="F6329" t="s">
        <v>82</v>
      </c>
      <c r="G6329">
        <v>48185</v>
      </c>
      <c r="H6329" t="s">
        <v>89</v>
      </c>
      <c r="I6329" t="s">
        <v>32</v>
      </c>
      <c r="J6329" t="s">
        <v>43</v>
      </c>
      <c r="K6329">
        <v>13.98</v>
      </c>
      <c r="L6329">
        <v>1</v>
      </c>
      <c r="M6329">
        <v>0</v>
      </c>
      <c r="N6329">
        <v>4.0541999999999998</v>
      </c>
      <c r="O6329" s="5">
        <f t="shared" si="98"/>
        <v>0.28999999999999998</v>
      </c>
    </row>
    <row r="6330" spans="1:15" x14ac:dyDescent="0.25">
      <c r="A6330" t="s">
        <v>649</v>
      </c>
      <c r="B6330" t="s">
        <v>38</v>
      </c>
      <c r="C6330" t="s">
        <v>16</v>
      </c>
      <c r="D6330" t="s">
        <v>17</v>
      </c>
      <c r="E6330" t="s">
        <v>99</v>
      </c>
      <c r="F6330" t="s">
        <v>82</v>
      </c>
      <c r="G6330">
        <v>48185</v>
      </c>
      <c r="H6330" t="s">
        <v>89</v>
      </c>
      <c r="I6330" t="s">
        <v>21</v>
      </c>
      <c r="J6330" t="s">
        <v>48</v>
      </c>
      <c r="K6330">
        <v>272.94</v>
      </c>
      <c r="L6330">
        <v>3</v>
      </c>
      <c r="M6330">
        <v>0</v>
      </c>
      <c r="N6330">
        <v>30.023399999999999</v>
      </c>
      <c r="O6330" s="5">
        <f t="shared" si="98"/>
        <v>0.11</v>
      </c>
    </row>
    <row r="6331" spans="1:15" x14ac:dyDescent="0.25">
      <c r="A6331" t="s">
        <v>649</v>
      </c>
      <c r="B6331" t="s">
        <v>38</v>
      </c>
      <c r="C6331" t="s">
        <v>16</v>
      </c>
      <c r="D6331" t="s">
        <v>17</v>
      </c>
      <c r="E6331" t="s">
        <v>99</v>
      </c>
      <c r="F6331" t="s">
        <v>82</v>
      </c>
      <c r="G6331">
        <v>48185</v>
      </c>
      <c r="H6331" t="s">
        <v>89</v>
      </c>
      <c r="I6331" t="s">
        <v>32</v>
      </c>
      <c r="J6331" t="s">
        <v>64</v>
      </c>
      <c r="K6331">
        <v>19.05</v>
      </c>
      <c r="L6331">
        <v>5</v>
      </c>
      <c r="M6331">
        <v>0</v>
      </c>
      <c r="N6331">
        <v>8.9535</v>
      </c>
      <c r="O6331" s="5">
        <f t="shared" si="98"/>
        <v>0.47</v>
      </c>
    </row>
    <row r="6332" spans="1:15" x14ac:dyDescent="0.25">
      <c r="A6332" t="s">
        <v>649</v>
      </c>
      <c r="B6332" t="s">
        <v>38</v>
      </c>
      <c r="C6332" t="s">
        <v>16</v>
      </c>
      <c r="D6332" t="s">
        <v>17</v>
      </c>
      <c r="E6332" t="s">
        <v>99</v>
      </c>
      <c r="F6332" t="s">
        <v>82</v>
      </c>
      <c r="G6332">
        <v>48185</v>
      </c>
      <c r="H6332" t="s">
        <v>89</v>
      </c>
      <c r="I6332" t="s">
        <v>32</v>
      </c>
      <c r="J6332" t="s">
        <v>68</v>
      </c>
      <c r="K6332">
        <v>247.71600000000001</v>
      </c>
      <c r="L6332">
        <v>4</v>
      </c>
      <c r="M6332">
        <v>0.1</v>
      </c>
      <c r="N6332">
        <v>93.581599999999995</v>
      </c>
      <c r="O6332" s="5">
        <f t="shared" si="98"/>
        <v>0.37777777777777777</v>
      </c>
    </row>
    <row r="6333" spans="1:15" x14ac:dyDescent="0.25">
      <c r="A6333" t="s">
        <v>649</v>
      </c>
      <c r="B6333" t="s">
        <v>38</v>
      </c>
      <c r="C6333" t="s">
        <v>16</v>
      </c>
      <c r="D6333" t="s">
        <v>17</v>
      </c>
      <c r="E6333" t="s">
        <v>99</v>
      </c>
      <c r="F6333" t="s">
        <v>82</v>
      </c>
      <c r="G6333">
        <v>48185</v>
      </c>
      <c r="H6333" t="s">
        <v>89</v>
      </c>
      <c r="I6333" t="s">
        <v>32</v>
      </c>
      <c r="J6333" t="s">
        <v>43</v>
      </c>
      <c r="K6333">
        <v>66.58</v>
      </c>
      <c r="L6333">
        <v>2</v>
      </c>
      <c r="M6333">
        <v>0</v>
      </c>
      <c r="N6333">
        <v>15.979200000000001</v>
      </c>
      <c r="O6333" s="5">
        <f t="shared" si="98"/>
        <v>0.24000000000000002</v>
      </c>
    </row>
    <row r="6334" spans="1:15" x14ac:dyDescent="0.25">
      <c r="A6334" t="s">
        <v>649</v>
      </c>
      <c r="B6334" t="s">
        <v>38</v>
      </c>
      <c r="C6334" t="s">
        <v>16</v>
      </c>
      <c r="D6334" t="s">
        <v>17</v>
      </c>
      <c r="E6334" t="s">
        <v>99</v>
      </c>
      <c r="F6334" t="s">
        <v>82</v>
      </c>
      <c r="G6334">
        <v>48185</v>
      </c>
      <c r="H6334" t="s">
        <v>89</v>
      </c>
      <c r="I6334" t="s">
        <v>32</v>
      </c>
      <c r="J6334" t="s">
        <v>53</v>
      </c>
      <c r="K6334">
        <v>43.92</v>
      </c>
      <c r="L6334">
        <v>3</v>
      </c>
      <c r="M6334">
        <v>0</v>
      </c>
      <c r="N6334">
        <v>12.736800000000001</v>
      </c>
      <c r="O6334" s="5">
        <f t="shared" si="98"/>
        <v>0.28999999999999998</v>
      </c>
    </row>
    <row r="6335" spans="1:15" x14ac:dyDescent="0.25">
      <c r="A6335" t="s">
        <v>649</v>
      </c>
      <c r="B6335" t="s">
        <v>38</v>
      </c>
      <c r="C6335" t="s">
        <v>16</v>
      </c>
      <c r="D6335" t="s">
        <v>17</v>
      </c>
      <c r="E6335" t="s">
        <v>99</v>
      </c>
      <c r="F6335" t="s">
        <v>82</v>
      </c>
      <c r="G6335">
        <v>48185</v>
      </c>
      <c r="H6335" t="s">
        <v>89</v>
      </c>
      <c r="I6335" t="s">
        <v>21</v>
      </c>
      <c r="J6335" t="s">
        <v>48</v>
      </c>
      <c r="K6335">
        <v>14.73</v>
      </c>
      <c r="L6335">
        <v>3</v>
      </c>
      <c r="M6335">
        <v>0</v>
      </c>
      <c r="N6335">
        <v>4.8609</v>
      </c>
      <c r="O6335" s="5">
        <f t="shared" si="98"/>
        <v>0.33</v>
      </c>
    </row>
    <row r="6336" spans="1:15" x14ac:dyDescent="0.25">
      <c r="A6336" t="s">
        <v>649</v>
      </c>
      <c r="B6336" t="s">
        <v>38</v>
      </c>
      <c r="C6336" t="s">
        <v>16</v>
      </c>
      <c r="D6336" t="s">
        <v>17</v>
      </c>
      <c r="E6336" t="s">
        <v>99</v>
      </c>
      <c r="F6336" t="s">
        <v>82</v>
      </c>
      <c r="G6336">
        <v>48185</v>
      </c>
      <c r="H6336" t="s">
        <v>89</v>
      </c>
      <c r="I6336" t="s">
        <v>32</v>
      </c>
      <c r="J6336" t="s">
        <v>64</v>
      </c>
      <c r="K6336">
        <v>29.7</v>
      </c>
      <c r="L6336">
        <v>5</v>
      </c>
      <c r="M6336">
        <v>0</v>
      </c>
      <c r="N6336">
        <v>13.365</v>
      </c>
      <c r="O6336" s="5">
        <f t="shared" si="98"/>
        <v>0.45</v>
      </c>
    </row>
    <row r="6337" spans="1:15" x14ac:dyDescent="0.25">
      <c r="A6337" t="s">
        <v>652</v>
      </c>
      <c r="B6337" t="s">
        <v>38</v>
      </c>
      <c r="C6337" t="s">
        <v>16</v>
      </c>
      <c r="D6337" t="s">
        <v>17</v>
      </c>
      <c r="E6337" t="s">
        <v>110</v>
      </c>
      <c r="F6337" t="s">
        <v>94</v>
      </c>
      <c r="G6337">
        <v>10011</v>
      </c>
      <c r="H6337" t="s">
        <v>119</v>
      </c>
      <c r="I6337" t="s">
        <v>32</v>
      </c>
      <c r="J6337" t="s">
        <v>80</v>
      </c>
      <c r="K6337">
        <v>49.12</v>
      </c>
      <c r="L6337">
        <v>4</v>
      </c>
      <c r="M6337">
        <v>0</v>
      </c>
      <c r="N6337">
        <v>23.086400000000001</v>
      </c>
      <c r="O6337" s="5">
        <f t="shared" si="98"/>
        <v>0.47000000000000003</v>
      </c>
    </row>
    <row r="6338" spans="1:15" x14ac:dyDescent="0.25">
      <c r="A6338" t="s">
        <v>652</v>
      </c>
      <c r="B6338" t="s">
        <v>38</v>
      </c>
      <c r="C6338" t="s">
        <v>16</v>
      </c>
      <c r="D6338" t="s">
        <v>17</v>
      </c>
      <c r="E6338" t="s">
        <v>110</v>
      </c>
      <c r="F6338" t="s">
        <v>94</v>
      </c>
      <c r="G6338">
        <v>10011</v>
      </c>
      <c r="H6338" t="s">
        <v>119</v>
      </c>
      <c r="I6338" t="s">
        <v>32</v>
      </c>
      <c r="J6338" t="s">
        <v>64</v>
      </c>
      <c r="K6338">
        <v>18.28</v>
      </c>
      <c r="L6338">
        <v>5</v>
      </c>
      <c r="M6338">
        <v>0.2</v>
      </c>
      <c r="N6338">
        <v>6.3979999999999997</v>
      </c>
      <c r="O6338" s="5">
        <f t="shared" si="98"/>
        <v>0.35</v>
      </c>
    </row>
    <row r="6339" spans="1:15" x14ac:dyDescent="0.25">
      <c r="A6339" t="s">
        <v>633</v>
      </c>
      <c r="B6339" t="s">
        <v>38</v>
      </c>
      <c r="C6339" t="s">
        <v>16</v>
      </c>
      <c r="D6339" t="s">
        <v>17</v>
      </c>
      <c r="E6339" t="s">
        <v>26</v>
      </c>
      <c r="F6339" t="s">
        <v>27</v>
      </c>
      <c r="G6339">
        <v>90008</v>
      </c>
      <c r="H6339" t="s">
        <v>31</v>
      </c>
      <c r="I6339" t="s">
        <v>21</v>
      </c>
      <c r="J6339" t="s">
        <v>48</v>
      </c>
      <c r="K6339">
        <v>47.04</v>
      </c>
      <c r="L6339">
        <v>4</v>
      </c>
      <c r="M6339">
        <v>0</v>
      </c>
      <c r="N6339">
        <v>15.993600000000001</v>
      </c>
      <c r="O6339" s="5">
        <f t="shared" si="98"/>
        <v>0.34</v>
      </c>
    </row>
    <row r="6340" spans="1:15" x14ac:dyDescent="0.25">
      <c r="A6340" t="s">
        <v>633</v>
      </c>
      <c r="B6340" t="s">
        <v>38</v>
      </c>
      <c r="C6340" t="s">
        <v>16</v>
      </c>
      <c r="D6340" t="s">
        <v>17</v>
      </c>
      <c r="E6340" t="s">
        <v>26</v>
      </c>
      <c r="F6340" t="s">
        <v>27</v>
      </c>
      <c r="G6340">
        <v>90008</v>
      </c>
      <c r="H6340" t="s">
        <v>31</v>
      </c>
      <c r="I6340" t="s">
        <v>58</v>
      </c>
      <c r="J6340" t="s">
        <v>59</v>
      </c>
      <c r="K6340">
        <v>339.96</v>
      </c>
      <c r="L6340">
        <v>5</v>
      </c>
      <c r="M6340">
        <v>0.2</v>
      </c>
      <c r="N6340">
        <v>42.494999999999997</v>
      </c>
      <c r="O6340" s="5">
        <f t="shared" ref="O6340:O6403" si="99">N6340/K6340</f>
        <v>0.125</v>
      </c>
    </row>
    <row r="6341" spans="1:15" x14ac:dyDescent="0.25">
      <c r="A6341" t="s">
        <v>652</v>
      </c>
      <c r="B6341" t="s">
        <v>38</v>
      </c>
      <c r="C6341" t="s">
        <v>30</v>
      </c>
      <c r="D6341" t="s">
        <v>17</v>
      </c>
      <c r="E6341" t="s">
        <v>110</v>
      </c>
      <c r="F6341" t="s">
        <v>94</v>
      </c>
      <c r="G6341">
        <v>10035</v>
      </c>
      <c r="H6341" t="s">
        <v>119</v>
      </c>
      <c r="I6341" t="s">
        <v>58</v>
      </c>
      <c r="J6341" t="s">
        <v>59</v>
      </c>
      <c r="K6341">
        <v>87.8</v>
      </c>
      <c r="L6341">
        <v>4</v>
      </c>
      <c r="M6341">
        <v>0</v>
      </c>
      <c r="N6341">
        <v>43.9</v>
      </c>
      <c r="O6341" s="5">
        <f t="shared" si="99"/>
        <v>0.5</v>
      </c>
    </row>
    <row r="6342" spans="1:15" x14ac:dyDescent="0.25">
      <c r="A6342" t="s">
        <v>652</v>
      </c>
      <c r="B6342" t="s">
        <v>38</v>
      </c>
      <c r="C6342" t="s">
        <v>30</v>
      </c>
      <c r="D6342" t="s">
        <v>17</v>
      </c>
      <c r="E6342" t="s">
        <v>110</v>
      </c>
      <c r="F6342" t="s">
        <v>94</v>
      </c>
      <c r="G6342">
        <v>10035</v>
      </c>
      <c r="H6342" t="s">
        <v>119</v>
      </c>
      <c r="I6342" t="s">
        <v>21</v>
      </c>
      <c r="J6342" t="s">
        <v>25</v>
      </c>
      <c r="K6342">
        <v>221.38200000000001</v>
      </c>
      <c r="L6342">
        <v>2</v>
      </c>
      <c r="M6342">
        <v>0.1</v>
      </c>
      <c r="N6342">
        <v>2.4598</v>
      </c>
      <c r="O6342" s="5">
        <f t="shared" si="99"/>
        <v>1.1111111111111112E-2</v>
      </c>
    </row>
    <row r="6343" spans="1:15" x14ac:dyDescent="0.25">
      <c r="A6343" t="s">
        <v>652</v>
      </c>
      <c r="B6343" t="s">
        <v>38</v>
      </c>
      <c r="C6343" t="s">
        <v>30</v>
      </c>
      <c r="D6343" t="s">
        <v>17</v>
      </c>
      <c r="E6343" t="s">
        <v>110</v>
      </c>
      <c r="F6343" t="s">
        <v>94</v>
      </c>
      <c r="G6343">
        <v>10035</v>
      </c>
      <c r="H6343" t="s">
        <v>119</v>
      </c>
      <c r="I6343" t="s">
        <v>58</v>
      </c>
      <c r="J6343" t="s">
        <v>371</v>
      </c>
      <c r="K6343">
        <v>5199.96</v>
      </c>
      <c r="L6343">
        <v>4</v>
      </c>
      <c r="M6343">
        <v>0</v>
      </c>
      <c r="N6343">
        <v>1351.9896000000001</v>
      </c>
      <c r="O6343" s="5">
        <f t="shared" si="99"/>
        <v>0.26</v>
      </c>
    </row>
    <row r="6344" spans="1:15" x14ac:dyDescent="0.25">
      <c r="A6344" t="s">
        <v>1007</v>
      </c>
      <c r="B6344" t="s">
        <v>155</v>
      </c>
      <c r="C6344" t="s">
        <v>16</v>
      </c>
      <c r="D6344" t="s">
        <v>17</v>
      </c>
      <c r="E6344" t="s">
        <v>354</v>
      </c>
      <c r="F6344" t="s">
        <v>124</v>
      </c>
      <c r="G6344">
        <v>43130</v>
      </c>
      <c r="H6344" t="s">
        <v>119</v>
      </c>
      <c r="I6344" t="s">
        <v>32</v>
      </c>
      <c r="J6344" t="s">
        <v>43</v>
      </c>
      <c r="K6344">
        <v>156.512</v>
      </c>
      <c r="L6344">
        <v>4</v>
      </c>
      <c r="M6344">
        <v>0.2</v>
      </c>
      <c r="N6344">
        <v>-35.215200000000003</v>
      </c>
      <c r="O6344" s="5">
        <f t="shared" si="99"/>
        <v>-0.22500000000000001</v>
      </c>
    </row>
    <row r="6345" spans="1:15" x14ac:dyDescent="0.25">
      <c r="A6345" t="s">
        <v>890</v>
      </c>
      <c r="B6345" t="s">
        <v>155</v>
      </c>
      <c r="C6345" t="s">
        <v>88</v>
      </c>
      <c r="D6345" t="s">
        <v>17</v>
      </c>
      <c r="E6345" t="s">
        <v>179</v>
      </c>
      <c r="F6345" t="s">
        <v>56</v>
      </c>
      <c r="G6345">
        <v>19711</v>
      </c>
      <c r="H6345" t="s">
        <v>119</v>
      </c>
      <c r="I6345" t="s">
        <v>58</v>
      </c>
      <c r="J6345" t="s">
        <v>129</v>
      </c>
      <c r="K6345">
        <v>119.85</v>
      </c>
      <c r="L6345">
        <v>3</v>
      </c>
      <c r="M6345">
        <v>0</v>
      </c>
      <c r="N6345">
        <v>52.734000000000002</v>
      </c>
      <c r="O6345" s="5">
        <f t="shared" si="99"/>
        <v>0.44000000000000006</v>
      </c>
    </row>
    <row r="6346" spans="1:15" x14ac:dyDescent="0.25">
      <c r="A6346" t="s">
        <v>890</v>
      </c>
      <c r="B6346" t="s">
        <v>155</v>
      </c>
      <c r="C6346" t="s">
        <v>88</v>
      </c>
      <c r="D6346" t="s">
        <v>17</v>
      </c>
      <c r="E6346" t="s">
        <v>179</v>
      </c>
      <c r="F6346" t="s">
        <v>56</v>
      </c>
      <c r="G6346">
        <v>19711</v>
      </c>
      <c r="H6346" t="s">
        <v>119</v>
      </c>
      <c r="I6346" t="s">
        <v>32</v>
      </c>
      <c r="J6346" t="s">
        <v>64</v>
      </c>
      <c r="K6346">
        <v>30.44</v>
      </c>
      <c r="L6346">
        <v>2</v>
      </c>
      <c r="M6346">
        <v>0</v>
      </c>
      <c r="N6346">
        <v>14.9156</v>
      </c>
      <c r="O6346" s="5">
        <f t="shared" si="99"/>
        <v>0.49</v>
      </c>
    </row>
    <row r="6347" spans="1:15" x14ac:dyDescent="0.25">
      <c r="A6347" t="s">
        <v>890</v>
      </c>
      <c r="B6347" t="s">
        <v>155</v>
      </c>
      <c r="C6347" t="s">
        <v>88</v>
      </c>
      <c r="D6347" t="s">
        <v>17</v>
      </c>
      <c r="E6347" t="s">
        <v>179</v>
      </c>
      <c r="F6347" t="s">
        <v>56</v>
      </c>
      <c r="G6347">
        <v>19711</v>
      </c>
      <c r="H6347" t="s">
        <v>119</v>
      </c>
      <c r="I6347" t="s">
        <v>32</v>
      </c>
      <c r="J6347" t="s">
        <v>64</v>
      </c>
      <c r="K6347">
        <v>69.28</v>
      </c>
      <c r="L6347">
        <v>2</v>
      </c>
      <c r="M6347">
        <v>0</v>
      </c>
      <c r="N6347">
        <v>33.254399999999997</v>
      </c>
      <c r="O6347" s="5">
        <f t="shared" si="99"/>
        <v>0.47999999999999993</v>
      </c>
    </row>
    <row r="6348" spans="1:15" x14ac:dyDescent="0.25">
      <c r="A6348" t="s">
        <v>890</v>
      </c>
      <c r="B6348" t="s">
        <v>155</v>
      </c>
      <c r="C6348" t="s">
        <v>88</v>
      </c>
      <c r="D6348" t="s">
        <v>17</v>
      </c>
      <c r="E6348" t="s">
        <v>179</v>
      </c>
      <c r="F6348" t="s">
        <v>56</v>
      </c>
      <c r="G6348">
        <v>19711</v>
      </c>
      <c r="H6348" t="s">
        <v>119</v>
      </c>
      <c r="I6348" t="s">
        <v>58</v>
      </c>
      <c r="J6348" t="s">
        <v>59</v>
      </c>
      <c r="K6348">
        <v>587.97</v>
      </c>
      <c r="L6348">
        <v>3</v>
      </c>
      <c r="M6348">
        <v>0</v>
      </c>
      <c r="N6348">
        <v>170.51130000000001</v>
      </c>
      <c r="O6348" s="5">
        <f t="shared" si="99"/>
        <v>0.28999999999999998</v>
      </c>
    </row>
    <row r="6349" spans="1:15" x14ac:dyDescent="0.25">
      <c r="A6349" t="s">
        <v>652</v>
      </c>
      <c r="B6349" t="s">
        <v>578</v>
      </c>
      <c r="C6349" t="s">
        <v>88</v>
      </c>
      <c r="D6349" t="s">
        <v>17</v>
      </c>
      <c r="E6349" t="s">
        <v>110</v>
      </c>
      <c r="F6349" t="s">
        <v>94</v>
      </c>
      <c r="G6349">
        <v>10024</v>
      </c>
      <c r="H6349" t="s">
        <v>119</v>
      </c>
      <c r="I6349" t="s">
        <v>32</v>
      </c>
      <c r="J6349" t="s">
        <v>33</v>
      </c>
      <c r="K6349">
        <v>24.55</v>
      </c>
      <c r="L6349">
        <v>5</v>
      </c>
      <c r="M6349">
        <v>0</v>
      </c>
      <c r="N6349">
        <v>12.029500000000001</v>
      </c>
      <c r="O6349" s="5">
        <f t="shared" si="99"/>
        <v>0.49</v>
      </c>
    </row>
    <row r="6350" spans="1:15" x14ac:dyDescent="0.25">
      <c r="A6350" t="s">
        <v>640</v>
      </c>
      <c r="B6350" t="s">
        <v>38</v>
      </c>
      <c r="C6350" t="s">
        <v>16</v>
      </c>
      <c r="D6350" t="s">
        <v>17</v>
      </c>
      <c r="E6350" t="s">
        <v>65</v>
      </c>
      <c r="F6350" t="s">
        <v>27</v>
      </c>
      <c r="G6350">
        <v>94109</v>
      </c>
      <c r="H6350" t="s">
        <v>31</v>
      </c>
      <c r="I6350" t="s">
        <v>32</v>
      </c>
      <c r="J6350" t="s">
        <v>64</v>
      </c>
      <c r="K6350">
        <v>12.176</v>
      </c>
      <c r="L6350">
        <v>1</v>
      </c>
      <c r="M6350">
        <v>0.2</v>
      </c>
      <c r="N6350">
        <v>4.4138000000000002</v>
      </c>
      <c r="O6350" s="5">
        <f t="shared" si="99"/>
        <v>0.36249999999999999</v>
      </c>
    </row>
    <row r="6351" spans="1:15" x14ac:dyDescent="0.25">
      <c r="A6351" t="s">
        <v>640</v>
      </c>
      <c r="B6351" t="s">
        <v>38</v>
      </c>
      <c r="C6351" t="s">
        <v>16</v>
      </c>
      <c r="D6351" t="s">
        <v>17</v>
      </c>
      <c r="E6351" t="s">
        <v>65</v>
      </c>
      <c r="F6351" t="s">
        <v>27</v>
      </c>
      <c r="G6351">
        <v>94109</v>
      </c>
      <c r="H6351" t="s">
        <v>31</v>
      </c>
      <c r="I6351" t="s">
        <v>32</v>
      </c>
      <c r="J6351" t="s">
        <v>43</v>
      </c>
      <c r="K6351">
        <v>37.32</v>
      </c>
      <c r="L6351">
        <v>3</v>
      </c>
      <c r="M6351">
        <v>0</v>
      </c>
      <c r="N6351">
        <v>10.4496</v>
      </c>
      <c r="O6351" s="5">
        <f t="shared" si="99"/>
        <v>0.28000000000000003</v>
      </c>
    </row>
    <row r="6352" spans="1:15" x14ac:dyDescent="0.25">
      <c r="A6352" t="s">
        <v>640</v>
      </c>
      <c r="B6352" t="s">
        <v>38</v>
      </c>
      <c r="C6352" t="s">
        <v>16</v>
      </c>
      <c r="D6352" t="s">
        <v>17</v>
      </c>
      <c r="E6352" t="s">
        <v>65</v>
      </c>
      <c r="F6352" t="s">
        <v>27</v>
      </c>
      <c r="G6352">
        <v>94109</v>
      </c>
      <c r="H6352" t="s">
        <v>31</v>
      </c>
      <c r="I6352" t="s">
        <v>32</v>
      </c>
      <c r="J6352" t="s">
        <v>334</v>
      </c>
      <c r="K6352">
        <v>35.06</v>
      </c>
      <c r="L6352">
        <v>2</v>
      </c>
      <c r="M6352">
        <v>0</v>
      </c>
      <c r="N6352">
        <v>10.518000000000001</v>
      </c>
      <c r="O6352" s="5">
        <f t="shared" si="99"/>
        <v>0.3</v>
      </c>
    </row>
    <row r="6353" spans="1:15" x14ac:dyDescent="0.25">
      <c r="A6353" t="s">
        <v>694</v>
      </c>
      <c r="B6353" t="s">
        <v>38</v>
      </c>
      <c r="C6353" t="s">
        <v>16</v>
      </c>
      <c r="D6353" t="s">
        <v>17</v>
      </c>
      <c r="E6353" t="s">
        <v>211</v>
      </c>
      <c r="F6353" t="s">
        <v>50</v>
      </c>
      <c r="G6353">
        <v>75217</v>
      </c>
      <c r="H6353" t="s">
        <v>89</v>
      </c>
      <c r="I6353" t="s">
        <v>21</v>
      </c>
      <c r="J6353" t="s">
        <v>48</v>
      </c>
      <c r="K6353">
        <v>108.4</v>
      </c>
      <c r="L6353">
        <v>5</v>
      </c>
      <c r="M6353">
        <v>0.6</v>
      </c>
      <c r="N6353">
        <v>-105.69</v>
      </c>
      <c r="O6353" s="5">
        <f t="shared" si="99"/>
        <v>-0.97499999999999998</v>
      </c>
    </row>
    <row r="6354" spans="1:15" x14ac:dyDescent="0.25">
      <c r="A6354" t="s">
        <v>738</v>
      </c>
      <c r="B6354" t="s">
        <v>38</v>
      </c>
      <c r="C6354" t="s">
        <v>30</v>
      </c>
      <c r="D6354" t="s">
        <v>17</v>
      </c>
      <c r="E6354" t="s">
        <v>275</v>
      </c>
      <c r="F6354" t="s">
        <v>35</v>
      </c>
      <c r="G6354">
        <v>33178</v>
      </c>
      <c r="H6354" t="s">
        <v>20</v>
      </c>
      <c r="I6354" t="s">
        <v>58</v>
      </c>
      <c r="J6354" t="s">
        <v>59</v>
      </c>
      <c r="K6354">
        <v>361.37599999999998</v>
      </c>
      <c r="L6354">
        <v>2</v>
      </c>
      <c r="M6354">
        <v>0.2</v>
      </c>
      <c r="N6354">
        <v>27.103200000000001</v>
      </c>
      <c r="O6354" s="5">
        <f t="shared" si="99"/>
        <v>7.5000000000000011E-2</v>
      </c>
    </row>
    <row r="6355" spans="1:15" x14ac:dyDescent="0.25">
      <c r="A6355" t="s">
        <v>642</v>
      </c>
      <c r="B6355" t="s">
        <v>38</v>
      </c>
      <c r="C6355" t="s">
        <v>16</v>
      </c>
      <c r="D6355" t="s">
        <v>17</v>
      </c>
      <c r="E6355" t="s">
        <v>73</v>
      </c>
      <c r="F6355" t="s">
        <v>70</v>
      </c>
      <c r="G6355">
        <v>19120</v>
      </c>
      <c r="H6355" t="s">
        <v>119</v>
      </c>
      <c r="I6355" t="s">
        <v>32</v>
      </c>
      <c r="J6355" t="s">
        <v>64</v>
      </c>
      <c r="K6355">
        <v>2.4119999999999999</v>
      </c>
      <c r="L6355">
        <v>1</v>
      </c>
      <c r="M6355">
        <v>0.7</v>
      </c>
      <c r="N6355">
        <v>-2.0099999999999998</v>
      </c>
      <c r="O6355" s="5">
        <f t="shared" si="99"/>
        <v>-0.83333333333333326</v>
      </c>
    </row>
    <row r="6356" spans="1:15" x14ac:dyDescent="0.25">
      <c r="A6356" t="s">
        <v>652</v>
      </c>
      <c r="B6356" t="s">
        <v>38</v>
      </c>
      <c r="C6356" t="s">
        <v>30</v>
      </c>
      <c r="D6356" t="s">
        <v>17</v>
      </c>
      <c r="E6356" t="s">
        <v>110</v>
      </c>
      <c r="F6356" t="s">
        <v>94</v>
      </c>
      <c r="G6356">
        <v>10011</v>
      </c>
      <c r="H6356" t="s">
        <v>119</v>
      </c>
      <c r="I6356" t="s">
        <v>32</v>
      </c>
      <c r="J6356" t="s">
        <v>68</v>
      </c>
      <c r="K6356">
        <v>8.39</v>
      </c>
      <c r="L6356">
        <v>1</v>
      </c>
      <c r="M6356">
        <v>0</v>
      </c>
      <c r="N6356">
        <v>2.0975000000000001</v>
      </c>
      <c r="O6356" s="5">
        <f t="shared" si="99"/>
        <v>0.25</v>
      </c>
    </row>
    <row r="6357" spans="1:15" x14ac:dyDescent="0.25">
      <c r="A6357" t="s">
        <v>652</v>
      </c>
      <c r="B6357" t="s">
        <v>38</v>
      </c>
      <c r="C6357" t="s">
        <v>30</v>
      </c>
      <c r="D6357" t="s">
        <v>17</v>
      </c>
      <c r="E6357" t="s">
        <v>110</v>
      </c>
      <c r="F6357" t="s">
        <v>94</v>
      </c>
      <c r="G6357">
        <v>10011</v>
      </c>
      <c r="H6357" t="s">
        <v>119</v>
      </c>
      <c r="I6357" t="s">
        <v>58</v>
      </c>
      <c r="J6357" t="s">
        <v>59</v>
      </c>
      <c r="K6357">
        <v>337.98</v>
      </c>
      <c r="L6357">
        <v>2</v>
      </c>
      <c r="M6357">
        <v>0</v>
      </c>
      <c r="N6357">
        <v>101.39400000000001</v>
      </c>
      <c r="O6357" s="5">
        <f t="shared" si="99"/>
        <v>0.3</v>
      </c>
    </row>
    <row r="6358" spans="1:15" x14ac:dyDescent="0.25">
      <c r="A6358" t="s">
        <v>642</v>
      </c>
      <c r="B6358" t="s">
        <v>38</v>
      </c>
      <c r="C6358" t="s">
        <v>16</v>
      </c>
      <c r="D6358" t="s">
        <v>17</v>
      </c>
      <c r="E6358" t="s">
        <v>73</v>
      </c>
      <c r="F6358" t="s">
        <v>70</v>
      </c>
      <c r="G6358">
        <v>19120</v>
      </c>
      <c r="H6358" t="s">
        <v>119</v>
      </c>
      <c r="I6358" t="s">
        <v>32</v>
      </c>
      <c r="J6358" t="s">
        <v>43</v>
      </c>
      <c r="K6358">
        <v>83.92</v>
      </c>
      <c r="L6358">
        <v>5</v>
      </c>
      <c r="M6358">
        <v>0.2</v>
      </c>
      <c r="N6358">
        <v>-13.637</v>
      </c>
      <c r="O6358" s="5">
        <f t="shared" si="99"/>
        <v>-0.16250000000000001</v>
      </c>
    </row>
    <row r="6359" spans="1:15" x14ac:dyDescent="0.25">
      <c r="A6359" t="s">
        <v>636</v>
      </c>
      <c r="B6359" t="s">
        <v>38</v>
      </c>
      <c r="C6359" t="s">
        <v>30</v>
      </c>
      <c r="D6359" t="s">
        <v>17</v>
      </c>
      <c r="E6359" t="s">
        <v>44</v>
      </c>
      <c r="F6359" t="s">
        <v>45</v>
      </c>
      <c r="G6359">
        <v>98103</v>
      </c>
      <c r="H6359" t="s">
        <v>31</v>
      </c>
      <c r="I6359" t="s">
        <v>32</v>
      </c>
      <c r="J6359" t="s">
        <v>64</v>
      </c>
      <c r="K6359">
        <v>19.68</v>
      </c>
      <c r="L6359">
        <v>5</v>
      </c>
      <c r="M6359">
        <v>0.2</v>
      </c>
      <c r="N6359">
        <v>6.8879999999999999</v>
      </c>
      <c r="O6359" s="5">
        <f t="shared" si="99"/>
        <v>0.35</v>
      </c>
    </row>
    <row r="6360" spans="1:15" x14ac:dyDescent="0.25">
      <c r="A6360" t="s">
        <v>636</v>
      </c>
      <c r="B6360" t="s">
        <v>38</v>
      </c>
      <c r="C6360" t="s">
        <v>30</v>
      </c>
      <c r="D6360" t="s">
        <v>17</v>
      </c>
      <c r="E6360" t="s">
        <v>44</v>
      </c>
      <c r="F6360" t="s">
        <v>45</v>
      </c>
      <c r="G6360">
        <v>98103</v>
      </c>
      <c r="H6360" t="s">
        <v>31</v>
      </c>
      <c r="I6360" t="s">
        <v>32</v>
      </c>
      <c r="J6360" t="s">
        <v>80</v>
      </c>
      <c r="K6360">
        <v>25.92</v>
      </c>
      <c r="L6360">
        <v>4</v>
      </c>
      <c r="M6360">
        <v>0</v>
      </c>
      <c r="N6360">
        <v>12.441599999999999</v>
      </c>
      <c r="O6360" s="5">
        <f t="shared" si="99"/>
        <v>0.47999999999999993</v>
      </c>
    </row>
    <row r="6361" spans="1:15" x14ac:dyDescent="0.25">
      <c r="A6361" t="s">
        <v>636</v>
      </c>
      <c r="B6361" t="s">
        <v>38</v>
      </c>
      <c r="C6361" t="s">
        <v>30</v>
      </c>
      <c r="D6361" t="s">
        <v>17</v>
      </c>
      <c r="E6361" t="s">
        <v>44</v>
      </c>
      <c r="F6361" t="s">
        <v>45</v>
      </c>
      <c r="G6361">
        <v>98103</v>
      </c>
      <c r="H6361" t="s">
        <v>31</v>
      </c>
      <c r="I6361" t="s">
        <v>32</v>
      </c>
      <c r="J6361" t="s">
        <v>80</v>
      </c>
      <c r="K6361">
        <v>6.48</v>
      </c>
      <c r="L6361">
        <v>1</v>
      </c>
      <c r="M6361">
        <v>0</v>
      </c>
      <c r="N6361">
        <v>3.1103999999999998</v>
      </c>
      <c r="O6361" s="5">
        <f t="shared" si="99"/>
        <v>0.47999999999999993</v>
      </c>
    </row>
    <row r="6362" spans="1:15" x14ac:dyDescent="0.25">
      <c r="A6362" t="s">
        <v>636</v>
      </c>
      <c r="B6362" t="s">
        <v>38</v>
      </c>
      <c r="C6362" t="s">
        <v>30</v>
      </c>
      <c r="D6362" t="s">
        <v>17</v>
      </c>
      <c r="E6362" t="s">
        <v>44</v>
      </c>
      <c r="F6362" t="s">
        <v>45</v>
      </c>
      <c r="G6362">
        <v>98103</v>
      </c>
      <c r="H6362" t="s">
        <v>31</v>
      </c>
      <c r="I6362" t="s">
        <v>58</v>
      </c>
      <c r="J6362" t="s">
        <v>59</v>
      </c>
      <c r="K6362">
        <v>86.352000000000004</v>
      </c>
      <c r="L6362">
        <v>6</v>
      </c>
      <c r="M6362">
        <v>0.2</v>
      </c>
      <c r="N6362">
        <v>8.6351999999999993</v>
      </c>
      <c r="O6362" s="5">
        <f t="shared" si="99"/>
        <v>9.9999999999999992E-2</v>
      </c>
    </row>
    <row r="6363" spans="1:15" x14ac:dyDescent="0.25">
      <c r="A6363" t="s">
        <v>633</v>
      </c>
      <c r="B6363" t="s">
        <v>38</v>
      </c>
      <c r="C6363" t="s">
        <v>88</v>
      </c>
      <c r="D6363" t="s">
        <v>17</v>
      </c>
      <c r="E6363" t="s">
        <v>26</v>
      </c>
      <c r="F6363" t="s">
        <v>27</v>
      </c>
      <c r="G6363">
        <v>90032</v>
      </c>
      <c r="H6363" t="s">
        <v>31</v>
      </c>
      <c r="I6363" t="s">
        <v>32</v>
      </c>
      <c r="J6363" t="s">
        <v>53</v>
      </c>
      <c r="K6363">
        <v>56.3</v>
      </c>
      <c r="L6363">
        <v>2</v>
      </c>
      <c r="M6363">
        <v>0</v>
      </c>
      <c r="N6363">
        <v>15.763999999999999</v>
      </c>
      <c r="O6363" s="5">
        <f t="shared" si="99"/>
        <v>0.28000000000000003</v>
      </c>
    </row>
    <row r="6364" spans="1:15" x14ac:dyDescent="0.25">
      <c r="A6364" t="s">
        <v>934</v>
      </c>
      <c r="B6364" t="s">
        <v>38</v>
      </c>
      <c r="C6364" t="s">
        <v>16</v>
      </c>
      <c r="D6364" t="s">
        <v>17</v>
      </c>
      <c r="E6364" t="s">
        <v>123</v>
      </c>
      <c r="F6364" t="s">
        <v>114</v>
      </c>
      <c r="G6364">
        <v>97477</v>
      </c>
      <c r="H6364" t="s">
        <v>31</v>
      </c>
      <c r="I6364" t="s">
        <v>32</v>
      </c>
      <c r="J6364" t="s">
        <v>53</v>
      </c>
      <c r="K6364">
        <v>51.015999999999998</v>
      </c>
      <c r="L6364">
        <v>7</v>
      </c>
      <c r="M6364">
        <v>0.2</v>
      </c>
      <c r="N6364">
        <v>8.2901000000000007</v>
      </c>
      <c r="O6364" s="5">
        <f t="shared" si="99"/>
        <v>0.16250000000000001</v>
      </c>
    </row>
    <row r="6365" spans="1:15" x14ac:dyDescent="0.25">
      <c r="A6365" t="s">
        <v>1174</v>
      </c>
      <c r="B6365" t="s">
        <v>38</v>
      </c>
      <c r="C6365" t="s">
        <v>16</v>
      </c>
      <c r="D6365" t="s">
        <v>17</v>
      </c>
      <c r="E6365" t="s">
        <v>599</v>
      </c>
      <c r="F6365" t="s">
        <v>45</v>
      </c>
      <c r="G6365">
        <v>98059</v>
      </c>
      <c r="H6365" t="s">
        <v>31</v>
      </c>
      <c r="I6365" t="s">
        <v>32</v>
      </c>
      <c r="J6365" t="s">
        <v>64</v>
      </c>
      <c r="K6365">
        <v>150.80000000000001</v>
      </c>
      <c r="L6365">
        <v>5</v>
      </c>
      <c r="M6365">
        <v>0.2</v>
      </c>
      <c r="N6365">
        <v>56.55</v>
      </c>
      <c r="O6365" s="5">
        <f t="shared" si="99"/>
        <v>0.37499999999999994</v>
      </c>
    </row>
    <row r="6366" spans="1:15" x14ac:dyDescent="0.25">
      <c r="A6366" t="s">
        <v>1174</v>
      </c>
      <c r="B6366" t="s">
        <v>38</v>
      </c>
      <c r="C6366" t="s">
        <v>16</v>
      </c>
      <c r="D6366" t="s">
        <v>17</v>
      </c>
      <c r="E6366" t="s">
        <v>599</v>
      </c>
      <c r="F6366" t="s">
        <v>45</v>
      </c>
      <c r="G6366">
        <v>98059</v>
      </c>
      <c r="H6366" t="s">
        <v>31</v>
      </c>
      <c r="I6366" t="s">
        <v>58</v>
      </c>
      <c r="J6366" t="s">
        <v>371</v>
      </c>
      <c r="K6366">
        <v>1039.992</v>
      </c>
      <c r="L6366">
        <v>1</v>
      </c>
      <c r="M6366">
        <v>0.2</v>
      </c>
      <c r="N6366">
        <v>103.9992</v>
      </c>
      <c r="O6366" s="5">
        <f t="shared" si="99"/>
        <v>0.1</v>
      </c>
    </row>
    <row r="6367" spans="1:15" x14ac:dyDescent="0.25">
      <c r="A6367" t="s">
        <v>1174</v>
      </c>
      <c r="B6367" t="s">
        <v>38</v>
      </c>
      <c r="C6367" t="s">
        <v>16</v>
      </c>
      <c r="D6367" t="s">
        <v>17</v>
      </c>
      <c r="E6367" t="s">
        <v>599</v>
      </c>
      <c r="F6367" t="s">
        <v>45</v>
      </c>
      <c r="G6367">
        <v>98059</v>
      </c>
      <c r="H6367" t="s">
        <v>31</v>
      </c>
      <c r="I6367" t="s">
        <v>32</v>
      </c>
      <c r="J6367" t="s">
        <v>80</v>
      </c>
      <c r="K6367">
        <v>51.84</v>
      </c>
      <c r="L6367">
        <v>8</v>
      </c>
      <c r="M6367">
        <v>0</v>
      </c>
      <c r="N6367">
        <v>24.883199999999999</v>
      </c>
      <c r="O6367" s="5">
        <f t="shared" si="99"/>
        <v>0.47999999999999993</v>
      </c>
    </row>
    <row r="6368" spans="1:15" x14ac:dyDescent="0.25">
      <c r="A6368" t="s">
        <v>652</v>
      </c>
      <c r="B6368" t="s">
        <v>155</v>
      </c>
      <c r="C6368" t="s">
        <v>88</v>
      </c>
      <c r="D6368" t="s">
        <v>17</v>
      </c>
      <c r="E6368" t="s">
        <v>110</v>
      </c>
      <c r="F6368" t="s">
        <v>94</v>
      </c>
      <c r="G6368">
        <v>10009</v>
      </c>
      <c r="H6368" t="s">
        <v>119</v>
      </c>
      <c r="I6368" t="s">
        <v>58</v>
      </c>
      <c r="J6368" t="s">
        <v>59</v>
      </c>
      <c r="K6368">
        <v>41.22</v>
      </c>
      <c r="L6368">
        <v>1</v>
      </c>
      <c r="M6368">
        <v>0</v>
      </c>
      <c r="N6368">
        <v>11.1294</v>
      </c>
      <c r="O6368" s="5">
        <f t="shared" si="99"/>
        <v>0.27</v>
      </c>
    </row>
    <row r="6369" spans="1:15" x14ac:dyDescent="0.25">
      <c r="A6369" t="s">
        <v>652</v>
      </c>
      <c r="B6369" t="s">
        <v>155</v>
      </c>
      <c r="C6369" t="s">
        <v>88</v>
      </c>
      <c r="D6369" t="s">
        <v>17</v>
      </c>
      <c r="E6369" t="s">
        <v>110</v>
      </c>
      <c r="F6369" t="s">
        <v>94</v>
      </c>
      <c r="G6369">
        <v>10009</v>
      </c>
      <c r="H6369" t="s">
        <v>119</v>
      </c>
      <c r="I6369" t="s">
        <v>32</v>
      </c>
      <c r="J6369" t="s">
        <v>334</v>
      </c>
      <c r="K6369">
        <v>240.37</v>
      </c>
      <c r="L6369">
        <v>1</v>
      </c>
      <c r="M6369">
        <v>0</v>
      </c>
      <c r="N6369">
        <v>7.2111000000000001</v>
      </c>
      <c r="O6369" s="5">
        <f t="shared" si="99"/>
        <v>0.03</v>
      </c>
    </row>
    <row r="6370" spans="1:15" x14ac:dyDescent="0.25">
      <c r="A6370" t="s">
        <v>652</v>
      </c>
      <c r="B6370" t="s">
        <v>155</v>
      </c>
      <c r="C6370" t="s">
        <v>88</v>
      </c>
      <c r="D6370" t="s">
        <v>17</v>
      </c>
      <c r="E6370" t="s">
        <v>110</v>
      </c>
      <c r="F6370" t="s">
        <v>94</v>
      </c>
      <c r="G6370">
        <v>10009</v>
      </c>
      <c r="H6370" t="s">
        <v>119</v>
      </c>
      <c r="I6370" t="s">
        <v>58</v>
      </c>
      <c r="J6370" t="s">
        <v>59</v>
      </c>
      <c r="K6370">
        <v>119.02</v>
      </c>
      <c r="L6370">
        <v>2</v>
      </c>
      <c r="M6370">
        <v>0</v>
      </c>
      <c r="N6370">
        <v>33.325600000000001</v>
      </c>
      <c r="O6370" s="5">
        <f t="shared" si="99"/>
        <v>0.28000000000000003</v>
      </c>
    </row>
    <row r="6371" spans="1:15" x14ac:dyDescent="0.25">
      <c r="A6371" t="s">
        <v>681</v>
      </c>
      <c r="B6371" t="s">
        <v>38</v>
      </c>
      <c r="C6371" t="s">
        <v>16</v>
      </c>
      <c r="D6371" t="s">
        <v>17</v>
      </c>
      <c r="E6371" t="s">
        <v>187</v>
      </c>
      <c r="F6371" t="s">
        <v>27</v>
      </c>
      <c r="G6371">
        <v>95123</v>
      </c>
      <c r="H6371" t="s">
        <v>31</v>
      </c>
      <c r="I6371" t="s">
        <v>32</v>
      </c>
      <c r="J6371" t="s">
        <v>64</v>
      </c>
      <c r="K6371">
        <v>133.12</v>
      </c>
      <c r="L6371">
        <v>5</v>
      </c>
      <c r="M6371">
        <v>0.2</v>
      </c>
      <c r="N6371">
        <v>49.92</v>
      </c>
      <c r="O6371" s="5">
        <f t="shared" si="99"/>
        <v>0.375</v>
      </c>
    </row>
    <row r="6372" spans="1:15" x14ac:dyDescent="0.25">
      <c r="A6372" t="s">
        <v>688</v>
      </c>
      <c r="B6372" t="s">
        <v>38</v>
      </c>
      <c r="C6372" t="s">
        <v>30</v>
      </c>
      <c r="D6372" t="s">
        <v>17</v>
      </c>
      <c r="E6372" t="s">
        <v>200</v>
      </c>
      <c r="F6372" t="s">
        <v>50</v>
      </c>
      <c r="G6372">
        <v>75051</v>
      </c>
      <c r="H6372" t="s">
        <v>89</v>
      </c>
      <c r="I6372" t="s">
        <v>21</v>
      </c>
      <c r="J6372" t="s">
        <v>48</v>
      </c>
      <c r="K6372">
        <v>38.08</v>
      </c>
      <c r="L6372">
        <v>5</v>
      </c>
      <c r="M6372">
        <v>0.6</v>
      </c>
      <c r="N6372">
        <v>-29.512</v>
      </c>
      <c r="O6372" s="5">
        <f t="shared" si="99"/>
        <v>-0.77500000000000002</v>
      </c>
    </row>
    <row r="6373" spans="1:15" x14ac:dyDescent="0.25">
      <c r="A6373" t="s">
        <v>652</v>
      </c>
      <c r="B6373" t="s">
        <v>578</v>
      </c>
      <c r="C6373" t="s">
        <v>88</v>
      </c>
      <c r="D6373" t="s">
        <v>17</v>
      </c>
      <c r="E6373" t="s">
        <v>110</v>
      </c>
      <c r="F6373" t="s">
        <v>94</v>
      </c>
      <c r="G6373">
        <v>10009</v>
      </c>
      <c r="H6373" t="s">
        <v>119</v>
      </c>
      <c r="I6373" t="s">
        <v>21</v>
      </c>
      <c r="J6373" t="s">
        <v>22</v>
      </c>
      <c r="K6373">
        <v>113.568</v>
      </c>
      <c r="L6373">
        <v>2</v>
      </c>
      <c r="M6373">
        <v>0.2</v>
      </c>
      <c r="N6373">
        <v>12.776400000000001</v>
      </c>
      <c r="O6373" s="5">
        <f t="shared" si="99"/>
        <v>0.1125</v>
      </c>
    </row>
    <row r="6374" spans="1:15" x14ac:dyDescent="0.25">
      <c r="A6374" t="s">
        <v>652</v>
      </c>
      <c r="B6374" t="s">
        <v>15</v>
      </c>
      <c r="C6374" t="s">
        <v>88</v>
      </c>
      <c r="D6374" t="s">
        <v>17</v>
      </c>
      <c r="E6374" t="s">
        <v>110</v>
      </c>
      <c r="F6374" t="s">
        <v>94</v>
      </c>
      <c r="G6374">
        <v>10009</v>
      </c>
      <c r="H6374" t="s">
        <v>119</v>
      </c>
      <c r="I6374" t="s">
        <v>21</v>
      </c>
      <c r="J6374" t="s">
        <v>48</v>
      </c>
      <c r="K6374">
        <v>83.92</v>
      </c>
      <c r="L6374">
        <v>4</v>
      </c>
      <c r="M6374">
        <v>0</v>
      </c>
      <c r="N6374">
        <v>21.819199999999999</v>
      </c>
      <c r="O6374" s="5">
        <f t="shared" si="99"/>
        <v>0.25999999999999995</v>
      </c>
    </row>
    <row r="6375" spans="1:15" x14ac:dyDescent="0.25">
      <c r="A6375" t="s">
        <v>652</v>
      </c>
      <c r="B6375" t="s">
        <v>15</v>
      </c>
      <c r="C6375" t="s">
        <v>88</v>
      </c>
      <c r="D6375" t="s">
        <v>17</v>
      </c>
      <c r="E6375" t="s">
        <v>110</v>
      </c>
      <c r="F6375" t="s">
        <v>94</v>
      </c>
      <c r="G6375">
        <v>10009</v>
      </c>
      <c r="H6375" t="s">
        <v>119</v>
      </c>
      <c r="I6375" t="s">
        <v>32</v>
      </c>
      <c r="J6375" t="s">
        <v>53</v>
      </c>
      <c r="K6375">
        <v>6.63</v>
      </c>
      <c r="L6375">
        <v>3</v>
      </c>
      <c r="M6375">
        <v>0</v>
      </c>
      <c r="N6375">
        <v>3.1160999999999999</v>
      </c>
      <c r="O6375" s="5">
        <f t="shared" si="99"/>
        <v>0.47</v>
      </c>
    </row>
    <row r="6376" spans="1:15" x14ac:dyDescent="0.25">
      <c r="A6376" t="s">
        <v>652</v>
      </c>
      <c r="B6376" t="s">
        <v>15</v>
      </c>
      <c r="C6376" t="s">
        <v>88</v>
      </c>
      <c r="D6376" t="s">
        <v>17</v>
      </c>
      <c r="E6376" t="s">
        <v>110</v>
      </c>
      <c r="F6376" t="s">
        <v>94</v>
      </c>
      <c r="G6376">
        <v>10009</v>
      </c>
      <c r="H6376" t="s">
        <v>119</v>
      </c>
      <c r="I6376" t="s">
        <v>58</v>
      </c>
      <c r="J6376" t="s">
        <v>129</v>
      </c>
      <c r="K6376">
        <v>371.97</v>
      </c>
      <c r="L6376">
        <v>3</v>
      </c>
      <c r="M6376">
        <v>0</v>
      </c>
      <c r="N6376">
        <v>66.954599999999999</v>
      </c>
      <c r="O6376" s="5">
        <f t="shared" si="99"/>
        <v>0.18</v>
      </c>
    </row>
    <row r="6377" spans="1:15" x14ac:dyDescent="0.25">
      <c r="A6377" t="s">
        <v>658</v>
      </c>
      <c r="B6377" t="s">
        <v>38</v>
      </c>
      <c r="C6377" t="s">
        <v>30</v>
      </c>
      <c r="D6377" t="s">
        <v>17</v>
      </c>
      <c r="E6377" t="s">
        <v>130</v>
      </c>
      <c r="F6377" t="s">
        <v>104</v>
      </c>
      <c r="G6377">
        <v>38109</v>
      </c>
      <c r="H6377" t="s">
        <v>20</v>
      </c>
      <c r="I6377" t="s">
        <v>21</v>
      </c>
      <c r="J6377" t="s">
        <v>25</v>
      </c>
      <c r="K6377">
        <v>561.58399999999995</v>
      </c>
      <c r="L6377">
        <v>2</v>
      </c>
      <c r="M6377">
        <v>0.2</v>
      </c>
      <c r="N6377">
        <v>70.197999999999993</v>
      </c>
      <c r="O6377" s="5">
        <f t="shared" si="99"/>
        <v>0.125</v>
      </c>
    </row>
    <row r="6378" spans="1:15" x14ac:dyDescent="0.25">
      <c r="A6378" t="s">
        <v>658</v>
      </c>
      <c r="B6378" t="s">
        <v>38</v>
      </c>
      <c r="C6378" t="s">
        <v>30</v>
      </c>
      <c r="D6378" t="s">
        <v>17</v>
      </c>
      <c r="E6378" t="s">
        <v>130</v>
      </c>
      <c r="F6378" t="s">
        <v>104</v>
      </c>
      <c r="G6378">
        <v>38109</v>
      </c>
      <c r="H6378" t="s">
        <v>20</v>
      </c>
      <c r="I6378" t="s">
        <v>32</v>
      </c>
      <c r="J6378" t="s">
        <v>43</v>
      </c>
      <c r="K6378">
        <v>99.92</v>
      </c>
      <c r="L6378">
        <v>5</v>
      </c>
      <c r="M6378">
        <v>0.2</v>
      </c>
      <c r="N6378">
        <v>-1.2490000000000001</v>
      </c>
      <c r="O6378" s="5">
        <f t="shared" si="99"/>
        <v>-1.2500000000000001E-2</v>
      </c>
    </row>
    <row r="6379" spans="1:15" x14ac:dyDescent="0.25">
      <c r="A6379" t="s">
        <v>642</v>
      </c>
      <c r="B6379" t="s">
        <v>155</v>
      </c>
      <c r="C6379" t="s">
        <v>88</v>
      </c>
      <c r="D6379" t="s">
        <v>17</v>
      </c>
      <c r="E6379" t="s">
        <v>73</v>
      </c>
      <c r="F6379" t="s">
        <v>70</v>
      </c>
      <c r="G6379">
        <v>19143</v>
      </c>
      <c r="H6379" t="s">
        <v>119</v>
      </c>
      <c r="I6379" t="s">
        <v>32</v>
      </c>
      <c r="J6379" t="s">
        <v>33</v>
      </c>
      <c r="K6379">
        <v>4.9279999999999999</v>
      </c>
      <c r="L6379">
        <v>2</v>
      </c>
      <c r="M6379">
        <v>0.2</v>
      </c>
      <c r="N6379">
        <v>1.7248000000000001</v>
      </c>
      <c r="O6379" s="5">
        <f t="shared" si="99"/>
        <v>0.35000000000000003</v>
      </c>
    </row>
    <row r="6380" spans="1:15" x14ac:dyDescent="0.25">
      <c r="A6380" t="s">
        <v>633</v>
      </c>
      <c r="B6380" t="s">
        <v>38</v>
      </c>
      <c r="C6380" t="s">
        <v>16</v>
      </c>
      <c r="D6380" t="s">
        <v>17</v>
      </c>
      <c r="E6380" t="s">
        <v>26</v>
      </c>
      <c r="F6380" t="s">
        <v>27</v>
      </c>
      <c r="G6380">
        <v>90004</v>
      </c>
      <c r="H6380" t="s">
        <v>31</v>
      </c>
      <c r="I6380" t="s">
        <v>21</v>
      </c>
      <c r="J6380" t="s">
        <v>48</v>
      </c>
      <c r="K6380">
        <v>14.76</v>
      </c>
      <c r="L6380">
        <v>2</v>
      </c>
      <c r="M6380">
        <v>0</v>
      </c>
      <c r="N6380">
        <v>4.2804000000000002</v>
      </c>
      <c r="O6380" s="5">
        <f t="shared" si="99"/>
        <v>0.29000000000000004</v>
      </c>
    </row>
    <row r="6381" spans="1:15" x14ac:dyDescent="0.25">
      <c r="A6381" t="s">
        <v>1109</v>
      </c>
      <c r="B6381" t="s">
        <v>38</v>
      </c>
      <c r="C6381" t="s">
        <v>88</v>
      </c>
      <c r="D6381" t="s">
        <v>17</v>
      </c>
      <c r="E6381" t="s">
        <v>604</v>
      </c>
      <c r="F6381" t="s">
        <v>51</v>
      </c>
      <c r="G6381">
        <v>6708</v>
      </c>
      <c r="H6381" t="s">
        <v>119</v>
      </c>
      <c r="I6381" t="s">
        <v>58</v>
      </c>
      <c r="J6381" t="s">
        <v>129</v>
      </c>
      <c r="K6381">
        <v>99.99</v>
      </c>
      <c r="L6381">
        <v>1</v>
      </c>
      <c r="M6381">
        <v>0</v>
      </c>
      <c r="N6381">
        <v>41.995800000000003</v>
      </c>
      <c r="O6381" s="5">
        <f t="shared" si="99"/>
        <v>0.42000000000000004</v>
      </c>
    </row>
    <row r="6382" spans="1:15" x14ac:dyDescent="0.25">
      <c r="A6382" t="s">
        <v>1109</v>
      </c>
      <c r="B6382" t="s">
        <v>38</v>
      </c>
      <c r="C6382" t="s">
        <v>88</v>
      </c>
      <c r="D6382" t="s">
        <v>17</v>
      </c>
      <c r="E6382" t="s">
        <v>604</v>
      </c>
      <c r="F6382" t="s">
        <v>51</v>
      </c>
      <c r="G6382">
        <v>6708</v>
      </c>
      <c r="H6382" t="s">
        <v>119</v>
      </c>
      <c r="I6382" t="s">
        <v>32</v>
      </c>
      <c r="J6382" t="s">
        <v>43</v>
      </c>
      <c r="K6382">
        <v>286.14999999999998</v>
      </c>
      <c r="L6382">
        <v>5</v>
      </c>
      <c r="M6382">
        <v>0</v>
      </c>
      <c r="N6382">
        <v>71.537499999999994</v>
      </c>
      <c r="O6382" s="5">
        <f t="shared" si="99"/>
        <v>0.25</v>
      </c>
    </row>
    <row r="6383" spans="1:15" x14ac:dyDescent="0.25">
      <c r="A6383" t="s">
        <v>1127</v>
      </c>
      <c r="B6383" t="s">
        <v>38</v>
      </c>
      <c r="C6383" t="s">
        <v>88</v>
      </c>
      <c r="D6383" t="s">
        <v>17</v>
      </c>
      <c r="E6383" t="s">
        <v>232</v>
      </c>
      <c r="F6383" t="s">
        <v>28</v>
      </c>
      <c r="G6383">
        <v>85224</v>
      </c>
      <c r="H6383" t="s">
        <v>31</v>
      </c>
      <c r="I6383" t="s">
        <v>32</v>
      </c>
      <c r="J6383" t="s">
        <v>195</v>
      </c>
      <c r="K6383">
        <v>49.792000000000002</v>
      </c>
      <c r="L6383">
        <v>8</v>
      </c>
      <c r="M6383">
        <v>0.2</v>
      </c>
      <c r="N6383">
        <v>-11.8256</v>
      </c>
      <c r="O6383" s="5">
        <f t="shared" si="99"/>
        <v>-0.23749999999999999</v>
      </c>
    </row>
    <row r="6384" spans="1:15" x14ac:dyDescent="0.25">
      <c r="A6384" t="s">
        <v>768</v>
      </c>
      <c r="B6384" t="s">
        <v>38</v>
      </c>
      <c r="C6384" t="s">
        <v>16</v>
      </c>
      <c r="D6384" t="s">
        <v>17</v>
      </c>
      <c r="E6384" t="s">
        <v>123</v>
      </c>
      <c r="F6384" t="s">
        <v>124</v>
      </c>
      <c r="G6384">
        <v>45503</v>
      </c>
      <c r="H6384" t="s">
        <v>119</v>
      </c>
      <c r="I6384" t="s">
        <v>21</v>
      </c>
      <c r="J6384" t="s">
        <v>22</v>
      </c>
      <c r="K6384">
        <v>299.97500000000002</v>
      </c>
      <c r="L6384">
        <v>5</v>
      </c>
      <c r="M6384">
        <v>0.5</v>
      </c>
      <c r="N6384">
        <v>-167.98599999999999</v>
      </c>
      <c r="O6384" s="5">
        <f t="shared" si="99"/>
        <v>-0.55999999999999994</v>
      </c>
    </row>
    <row r="6385" spans="1:15" x14ac:dyDescent="0.25">
      <c r="A6385" t="s">
        <v>768</v>
      </c>
      <c r="B6385" t="s">
        <v>38</v>
      </c>
      <c r="C6385" t="s">
        <v>16</v>
      </c>
      <c r="D6385" t="s">
        <v>17</v>
      </c>
      <c r="E6385" t="s">
        <v>123</v>
      </c>
      <c r="F6385" t="s">
        <v>124</v>
      </c>
      <c r="G6385">
        <v>45503</v>
      </c>
      <c r="H6385" t="s">
        <v>119</v>
      </c>
      <c r="I6385" t="s">
        <v>58</v>
      </c>
      <c r="J6385" t="s">
        <v>59</v>
      </c>
      <c r="K6385">
        <v>158.376</v>
      </c>
      <c r="L6385">
        <v>4</v>
      </c>
      <c r="M6385">
        <v>0.4</v>
      </c>
      <c r="N6385">
        <v>-36.9544</v>
      </c>
      <c r="O6385" s="5">
        <f t="shared" si="99"/>
        <v>-0.23333333333333334</v>
      </c>
    </row>
    <row r="6386" spans="1:15" x14ac:dyDescent="0.25">
      <c r="A6386" t="s">
        <v>725</v>
      </c>
      <c r="B6386" t="s">
        <v>155</v>
      </c>
      <c r="C6386" t="s">
        <v>16</v>
      </c>
      <c r="D6386" t="s">
        <v>17</v>
      </c>
      <c r="E6386" t="s">
        <v>128</v>
      </c>
      <c r="F6386" t="s">
        <v>50</v>
      </c>
      <c r="G6386">
        <v>78745</v>
      </c>
      <c r="H6386" t="s">
        <v>89</v>
      </c>
      <c r="I6386" t="s">
        <v>32</v>
      </c>
      <c r="J6386" t="s">
        <v>64</v>
      </c>
      <c r="K6386">
        <v>32.783999999999999</v>
      </c>
      <c r="L6386">
        <v>4</v>
      </c>
      <c r="M6386">
        <v>0.8</v>
      </c>
      <c r="N6386">
        <v>-52.4544</v>
      </c>
      <c r="O6386" s="5">
        <f t="shared" si="99"/>
        <v>-1.6</v>
      </c>
    </row>
    <row r="6387" spans="1:15" x14ac:dyDescent="0.25">
      <c r="A6387" t="s">
        <v>725</v>
      </c>
      <c r="B6387" t="s">
        <v>155</v>
      </c>
      <c r="C6387" t="s">
        <v>16</v>
      </c>
      <c r="D6387" t="s">
        <v>17</v>
      </c>
      <c r="E6387" t="s">
        <v>128</v>
      </c>
      <c r="F6387" t="s">
        <v>50</v>
      </c>
      <c r="G6387">
        <v>78745</v>
      </c>
      <c r="H6387" t="s">
        <v>89</v>
      </c>
      <c r="I6387" t="s">
        <v>58</v>
      </c>
      <c r="J6387" t="s">
        <v>129</v>
      </c>
      <c r="K6387">
        <v>47.984000000000002</v>
      </c>
      <c r="L6387">
        <v>2</v>
      </c>
      <c r="M6387">
        <v>0.2</v>
      </c>
      <c r="N6387">
        <v>14.395200000000001</v>
      </c>
      <c r="O6387" s="5">
        <f t="shared" si="99"/>
        <v>0.3</v>
      </c>
    </row>
    <row r="6388" spans="1:15" x14ac:dyDescent="0.25">
      <c r="A6388" t="s">
        <v>725</v>
      </c>
      <c r="B6388" t="s">
        <v>155</v>
      </c>
      <c r="C6388" t="s">
        <v>16</v>
      </c>
      <c r="D6388" t="s">
        <v>17</v>
      </c>
      <c r="E6388" t="s">
        <v>128</v>
      </c>
      <c r="F6388" t="s">
        <v>50</v>
      </c>
      <c r="G6388">
        <v>78745</v>
      </c>
      <c r="H6388" t="s">
        <v>89</v>
      </c>
      <c r="I6388" t="s">
        <v>58</v>
      </c>
      <c r="J6388" t="s">
        <v>129</v>
      </c>
      <c r="K6388">
        <v>62.591999999999999</v>
      </c>
      <c r="L6388">
        <v>8</v>
      </c>
      <c r="M6388">
        <v>0.2</v>
      </c>
      <c r="N6388">
        <v>13.300800000000001</v>
      </c>
      <c r="O6388" s="5">
        <f t="shared" si="99"/>
        <v>0.21250000000000002</v>
      </c>
    </row>
    <row r="6389" spans="1:15" x14ac:dyDescent="0.25">
      <c r="A6389" t="s">
        <v>725</v>
      </c>
      <c r="B6389" t="s">
        <v>155</v>
      </c>
      <c r="C6389" t="s">
        <v>16</v>
      </c>
      <c r="D6389" t="s">
        <v>17</v>
      </c>
      <c r="E6389" t="s">
        <v>128</v>
      </c>
      <c r="F6389" t="s">
        <v>50</v>
      </c>
      <c r="G6389">
        <v>78745</v>
      </c>
      <c r="H6389" t="s">
        <v>89</v>
      </c>
      <c r="I6389" t="s">
        <v>32</v>
      </c>
      <c r="J6389" t="s">
        <v>64</v>
      </c>
      <c r="K6389">
        <v>4.2759999999999998</v>
      </c>
      <c r="L6389">
        <v>1</v>
      </c>
      <c r="M6389">
        <v>0.8</v>
      </c>
      <c r="N6389">
        <v>-6.6277999999999997</v>
      </c>
      <c r="O6389" s="5">
        <f t="shared" si="99"/>
        <v>-1.55</v>
      </c>
    </row>
    <row r="6390" spans="1:15" x14ac:dyDescent="0.25">
      <c r="A6390" t="s">
        <v>700</v>
      </c>
      <c r="B6390" t="s">
        <v>38</v>
      </c>
      <c r="C6390" t="s">
        <v>16</v>
      </c>
      <c r="D6390" t="s">
        <v>17</v>
      </c>
      <c r="E6390" t="s">
        <v>220</v>
      </c>
      <c r="F6390" t="s">
        <v>82</v>
      </c>
      <c r="G6390">
        <v>48234</v>
      </c>
      <c r="H6390" t="s">
        <v>89</v>
      </c>
      <c r="I6390" t="s">
        <v>32</v>
      </c>
      <c r="J6390" t="s">
        <v>80</v>
      </c>
      <c r="K6390">
        <v>10.56</v>
      </c>
      <c r="L6390">
        <v>2</v>
      </c>
      <c r="M6390">
        <v>0</v>
      </c>
      <c r="N6390">
        <v>4.7519999999999998</v>
      </c>
      <c r="O6390" s="5">
        <f t="shared" si="99"/>
        <v>0.44999999999999996</v>
      </c>
    </row>
    <row r="6391" spans="1:15" x14ac:dyDescent="0.25">
      <c r="A6391" t="s">
        <v>700</v>
      </c>
      <c r="B6391" t="s">
        <v>38</v>
      </c>
      <c r="C6391" t="s">
        <v>16</v>
      </c>
      <c r="D6391" t="s">
        <v>17</v>
      </c>
      <c r="E6391" t="s">
        <v>220</v>
      </c>
      <c r="F6391" t="s">
        <v>82</v>
      </c>
      <c r="G6391">
        <v>48234</v>
      </c>
      <c r="H6391" t="s">
        <v>89</v>
      </c>
      <c r="I6391" t="s">
        <v>32</v>
      </c>
      <c r="J6391" t="s">
        <v>43</v>
      </c>
      <c r="K6391">
        <v>229.94</v>
      </c>
      <c r="L6391">
        <v>2</v>
      </c>
      <c r="M6391">
        <v>0</v>
      </c>
      <c r="N6391">
        <v>6.8982000000000001</v>
      </c>
      <c r="O6391" s="5">
        <f t="shared" si="99"/>
        <v>3.0000000000000002E-2</v>
      </c>
    </row>
    <row r="6392" spans="1:15" x14ac:dyDescent="0.25">
      <c r="A6392" t="s">
        <v>656</v>
      </c>
      <c r="B6392" t="s">
        <v>38</v>
      </c>
      <c r="C6392" t="s">
        <v>30</v>
      </c>
      <c r="D6392" t="s">
        <v>17</v>
      </c>
      <c r="E6392" t="s">
        <v>123</v>
      </c>
      <c r="F6392" t="s">
        <v>100</v>
      </c>
      <c r="G6392">
        <v>22153</v>
      </c>
      <c r="H6392" t="s">
        <v>20</v>
      </c>
      <c r="I6392" t="s">
        <v>32</v>
      </c>
      <c r="J6392" t="s">
        <v>143</v>
      </c>
      <c r="K6392">
        <v>311.14999999999998</v>
      </c>
      <c r="L6392">
        <v>5</v>
      </c>
      <c r="M6392">
        <v>0</v>
      </c>
      <c r="N6392">
        <v>146.2405</v>
      </c>
      <c r="O6392" s="5">
        <f t="shared" si="99"/>
        <v>0.47000000000000003</v>
      </c>
    </row>
    <row r="6393" spans="1:15" x14ac:dyDescent="0.25">
      <c r="A6393" t="s">
        <v>656</v>
      </c>
      <c r="B6393" t="s">
        <v>38</v>
      </c>
      <c r="C6393" t="s">
        <v>30</v>
      </c>
      <c r="D6393" t="s">
        <v>17</v>
      </c>
      <c r="E6393" t="s">
        <v>123</v>
      </c>
      <c r="F6393" t="s">
        <v>100</v>
      </c>
      <c r="G6393">
        <v>22153</v>
      </c>
      <c r="H6393" t="s">
        <v>20</v>
      </c>
      <c r="I6393" t="s">
        <v>32</v>
      </c>
      <c r="J6393" t="s">
        <v>80</v>
      </c>
      <c r="K6393">
        <v>12.96</v>
      </c>
      <c r="L6393">
        <v>2</v>
      </c>
      <c r="M6393">
        <v>0</v>
      </c>
      <c r="N6393">
        <v>6.3503999999999996</v>
      </c>
      <c r="O6393" s="5">
        <f t="shared" si="99"/>
        <v>0.48999999999999994</v>
      </c>
    </row>
    <row r="6394" spans="1:15" x14ac:dyDescent="0.25">
      <c r="A6394" t="s">
        <v>652</v>
      </c>
      <c r="B6394" t="s">
        <v>38</v>
      </c>
      <c r="C6394" t="s">
        <v>16</v>
      </c>
      <c r="D6394" t="s">
        <v>17</v>
      </c>
      <c r="E6394" t="s">
        <v>110</v>
      </c>
      <c r="F6394" t="s">
        <v>94</v>
      </c>
      <c r="G6394">
        <v>10011</v>
      </c>
      <c r="H6394" t="s">
        <v>119</v>
      </c>
      <c r="I6394" t="s">
        <v>32</v>
      </c>
      <c r="J6394" t="s">
        <v>80</v>
      </c>
      <c r="K6394">
        <v>14.62</v>
      </c>
      <c r="L6394">
        <v>2</v>
      </c>
      <c r="M6394">
        <v>0</v>
      </c>
      <c r="N6394">
        <v>6.7252000000000001</v>
      </c>
      <c r="O6394" s="5">
        <f t="shared" si="99"/>
        <v>0.46</v>
      </c>
    </row>
    <row r="6395" spans="1:15" x14ac:dyDescent="0.25">
      <c r="A6395" t="s">
        <v>652</v>
      </c>
      <c r="B6395" t="s">
        <v>38</v>
      </c>
      <c r="C6395" t="s">
        <v>16</v>
      </c>
      <c r="D6395" t="s">
        <v>17</v>
      </c>
      <c r="E6395" t="s">
        <v>110</v>
      </c>
      <c r="F6395" t="s">
        <v>94</v>
      </c>
      <c r="G6395">
        <v>10011</v>
      </c>
      <c r="H6395" t="s">
        <v>119</v>
      </c>
      <c r="I6395" t="s">
        <v>32</v>
      </c>
      <c r="J6395" t="s">
        <v>33</v>
      </c>
      <c r="K6395">
        <v>5.76</v>
      </c>
      <c r="L6395">
        <v>2</v>
      </c>
      <c r="M6395">
        <v>0</v>
      </c>
      <c r="N6395">
        <v>2.8224</v>
      </c>
      <c r="O6395" s="5">
        <f t="shared" si="99"/>
        <v>0.49000000000000005</v>
      </c>
    </row>
    <row r="6396" spans="1:15" x14ac:dyDescent="0.25">
      <c r="A6396" t="s">
        <v>652</v>
      </c>
      <c r="B6396" t="s">
        <v>38</v>
      </c>
      <c r="C6396" t="s">
        <v>16</v>
      </c>
      <c r="D6396" t="s">
        <v>17</v>
      </c>
      <c r="E6396" t="s">
        <v>110</v>
      </c>
      <c r="F6396" t="s">
        <v>94</v>
      </c>
      <c r="G6396">
        <v>10011</v>
      </c>
      <c r="H6396" t="s">
        <v>119</v>
      </c>
      <c r="I6396" t="s">
        <v>32</v>
      </c>
      <c r="J6396" t="s">
        <v>195</v>
      </c>
      <c r="K6396">
        <v>21.48</v>
      </c>
      <c r="L6396">
        <v>6</v>
      </c>
      <c r="M6396">
        <v>0</v>
      </c>
      <c r="N6396">
        <v>10.5252</v>
      </c>
      <c r="O6396" s="5">
        <f t="shared" si="99"/>
        <v>0.49</v>
      </c>
    </row>
    <row r="6397" spans="1:15" x14ac:dyDescent="0.25">
      <c r="A6397" t="s">
        <v>652</v>
      </c>
      <c r="B6397" t="s">
        <v>38</v>
      </c>
      <c r="C6397" t="s">
        <v>16</v>
      </c>
      <c r="D6397" t="s">
        <v>17</v>
      </c>
      <c r="E6397" t="s">
        <v>110</v>
      </c>
      <c r="F6397" t="s">
        <v>94</v>
      </c>
      <c r="G6397">
        <v>10011</v>
      </c>
      <c r="H6397" t="s">
        <v>119</v>
      </c>
      <c r="I6397" t="s">
        <v>21</v>
      </c>
      <c r="J6397" t="s">
        <v>48</v>
      </c>
      <c r="K6397">
        <v>396.92</v>
      </c>
      <c r="L6397">
        <v>4</v>
      </c>
      <c r="M6397">
        <v>0</v>
      </c>
      <c r="N6397">
        <v>198.46</v>
      </c>
      <c r="O6397" s="5">
        <f t="shared" si="99"/>
        <v>0.5</v>
      </c>
    </row>
    <row r="6398" spans="1:15" x14ac:dyDescent="0.25">
      <c r="A6398" t="s">
        <v>652</v>
      </c>
      <c r="B6398" t="s">
        <v>38</v>
      </c>
      <c r="C6398" t="s">
        <v>16</v>
      </c>
      <c r="D6398" t="s">
        <v>17</v>
      </c>
      <c r="E6398" t="s">
        <v>110</v>
      </c>
      <c r="F6398" t="s">
        <v>94</v>
      </c>
      <c r="G6398">
        <v>10011</v>
      </c>
      <c r="H6398" t="s">
        <v>119</v>
      </c>
      <c r="I6398" t="s">
        <v>32</v>
      </c>
      <c r="J6398" t="s">
        <v>43</v>
      </c>
      <c r="K6398">
        <v>17.149999999999999</v>
      </c>
      <c r="L6398">
        <v>1</v>
      </c>
      <c r="M6398">
        <v>0</v>
      </c>
      <c r="N6398">
        <v>4.6304999999999996</v>
      </c>
      <c r="O6398" s="5">
        <f t="shared" si="99"/>
        <v>0.27</v>
      </c>
    </row>
    <row r="6399" spans="1:15" x14ac:dyDescent="0.25">
      <c r="A6399" t="s">
        <v>652</v>
      </c>
      <c r="B6399" t="s">
        <v>38</v>
      </c>
      <c r="C6399" t="s">
        <v>16</v>
      </c>
      <c r="D6399" t="s">
        <v>17</v>
      </c>
      <c r="E6399" t="s">
        <v>110</v>
      </c>
      <c r="F6399" t="s">
        <v>94</v>
      </c>
      <c r="G6399">
        <v>10011</v>
      </c>
      <c r="H6399" t="s">
        <v>119</v>
      </c>
      <c r="I6399" t="s">
        <v>32</v>
      </c>
      <c r="J6399" t="s">
        <v>64</v>
      </c>
      <c r="K6399">
        <v>23.12</v>
      </c>
      <c r="L6399">
        <v>2</v>
      </c>
      <c r="M6399">
        <v>0.2</v>
      </c>
      <c r="N6399">
        <v>7.8029999999999999</v>
      </c>
      <c r="O6399" s="5">
        <f t="shared" si="99"/>
        <v>0.33749999999999997</v>
      </c>
    </row>
    <row r="6400" spans="1:15" x14ac:dyDescent="0.25">
      <c r="A6400" t="s">
        <v>694</v>
      </c>
      <c r="B6400" t="s">
        <v>38</v>
      </c>
      <c r="C6400" t="s">
        <v>88</v>
      </c>
      <c r="D6400" t="s">
        <v>17</v>
      </c>
      <c r="E6400" t="s">
        <v>211</v>
      </c>
      <c r="F6400" t="s">
        <v>50</v>
      </c>
      <c r="G6400">
        <v>75217</v>
      </c>
      <c r="H6400" t="s">
        <v>89</v>
      </c>
      <c r="I6400" t="s">
        <v>32</v>
      </c>
      <c r="J6400" t="s">
        <v>53</v>
      </c>
      <c r="K6400">
        <v>5.2480000000000002</v>
      </c>
      <c r="L6400">
        <v>2</v>
      </c>
      <c r="M6400">
        <v>0.2</v>
      </c>
      <c r="N6400">
        <v>0.59040000000000004</v>
      </c>
      <c r="O6400" s="5">
        <f t="shared" si="99"/>
        <v>0.1125</v>
      </c>
    </row>
    <row r="6401" spans="1:15" x14ac:dyDescent="0.25">
      <c r="A6401" t="s">
        <v>814</v>
      </c>
      <c r="B6401" t="s">
        <v>38</v>
      </c>
      <c r="C6401" t="s">
        <v>88</v>
      </c>
      <c r="D6401" t="s">
        <v>17</v>
      </c>
      <c r="E6401" t="s">
        <v>40</v>
      </c>
      <c r="F6401" t="s">
        <v>136</v>
      </c>
      <c r="G6401">
        <v>3301</v>
      </c>
      <c r="H6401" t="s">
        <v>119</v>
      </c>
      <c r="I6401" t="s">
        <v>58</v>
      </c>
      <c r="J6401" t="s">
        <v>59</v>
      </c>
      <c r="K6401">
        <v>824.95</v>
      </c>
      <c r="L6401">
        <v>5</v>
      </c>
      <c r="M6401">
        <v>0</v>
      </c>
      <c r="N6401">
        <v>247.48500000000001</v>
      </c>
      <c r="O6401" s="5">
        <f t="shared" si="99"/>
        <v>0.3</v>
      </c>
    </row>
    <row r="6402" spans="1:15" x14ac:dyDescent="0.25">
      <c r="A6402" t="s">
        <v>814</v>
      </c>
      <c r="B6402" t="s">
        <v>38</v>
      </c>
      <c r="C6402" t="s">
        <v>88</v>
      </c>
      <c r="D6402" t="s">
        <v>17</v>
      </c>
      <c r="E6402" t="s">
        <v>40</v>
      </c>
      <c r="F6402" t="s">
        <v>136</v>
      </c>
      <c r="G6402">
        <v>3301</v>
      </c>
      <c r="H6402" t="s">
        <v>119</v>
      </c>
      <c r="I6402" t="s">
        <v>32</v>
      </c>
      <c r="J6402" t="s">
        <v>33</v>
      </c>
      <c r="K6402">
        <v>24.64</v>
      </c>
      <c r="L6402">
        <v>8</v>
      </c>
      <c r="M6402">
        <v>0</v>
      </c>
      <c r="N6402">
        <v>11.827199999999999</v>
      </c>
      <c r="O6402" s="5">
        <f t="shared" si="99"/>
        <v>0.48</v>
      </c>
    </row>
    <row r="6403" spans="1:15" x14ac:dyDescent="0.25">
      <c r="A6403" t="s">
        <v>814</v>
      </c>
      <c r="B6403" t="s">
        <v>38</v>
      </c>
      <c r="C6403" t="s">
        <v>88</v>
      </c>
      <c r="D6403" t="s">
        <v>17</v>
      </c>
      <c r="E6403" t="s">
        <v>40</v>
      </c>
      <c r="F6403" t="s">
        <v>136</v>
      </c>
      <c r="G6403">
        <v>3301</v>
      </c>
      <c r="H6403" t="s">
        <v>119</v>
      </c>
      <c r="I6403" t="s">
        <v>32</v>
      </c>
      <c r="J6403" t="s">
        <v>53</v>
      </c>
      <c r="K6403">
        <v>227.88</v>
      </c>
      <c r="L6403">
        <v>6</v>
      </c>
      <c r="M6403">
        <v>0</v>
      </c>
      <c r="N6403">
        <v>68.364000000000004</v>
      </c>
      <c r="O6403" s="5">
        <f t="shared" si="99"/>
        <v>0.30000000000000004</v>
      </c>
    </row>
    <row r="6404" spans="1:15" x14ac:dyDescent="0.25">
      <c r="A6404" t="s">
        <v>904</v>
      </c>
      <c r="B6404" t="s">
        <v>155</v>
      </c>
      <c r="C6404" t="s">
        <v>16</v>
      </c>
      <c r="D6404" t="s">
        <v>17</v>
      </c>
      <c r="E6404" t="s">
        <v>459</v>
      </c>
      <c r="F6404" t="s">
        <v>97</v>
      </c>
      <c r="G6404">
        <v>70506</v>
      </c>
      <c r="H6404" t="s">
        <v>20</v>
      </c>
      <c r="I6404" t="s">
        <v>21</v>
      </c>
      <c r="J6404" t="s">
        <v>22</v>
      </c>
      <c r="K6404">
        <v>241.96</v>
      </c>
      <c r="L6404">
        <v>2</v>
      </c>
      <c r="M6404">
        <v>0</v>
      </c>
      <c r="N6404">
        <v>33.874400000000001</v>
      </c>
      <c r="O6404" s="5">
        <f t="shared" ref="O6404:O6467" si="100">N6404/K6404</f>
        <v>0.14000000000000001</v>
      </c>
    </row>
    <row r="6405" spans="1:15" x14ac:dyDescent="0.25">
      <c r="A6405" t="s">
        <v>904</v>
      </c>
      <c r="B6405" t="s">
        <v>155</v>
      </c>
      <c r="C6405" t="s">
        <v>16</v>
      </c>
      <c r="D6405" t="s">
        <v>17</v>
      </c>
      <c r="E6405" t="s">
        <v>459</v>
      </c>
      <c r="F6405" t="s">
        <v>97</v>
      </c>
      <c r="G6405">
        <v>70506</v>
      </c>
      <c r="H6405" t="s">
        <v>20</v>
      </c>
      <c r="I6405" t="s">
        <v>32</v>
      </c>
      <c r="J6405" t="s">
        <v>64</v>
      </c>
      <c r="K6405">
        <v>3.89</v>
      </c>
      <c r="L6405">
        <v>1</v>
      </c>
      <c r="M6405">
        <v>0</v>
      </c>
      <c r="N6405">
        <v>1.8672</v>
      </c>
      <c r="O6405" s="5">
        <f t="shared" si="100"/>
        <v>0.48</v>
      </c>
    </row>
    <row r="6406" spans="1:15" x14ac:dyDescent="0.25">
      <c r="A6406" t="s">
        <v>904</v>
      </c>
      <c r="B6406" t="s">
        <v>155</v>
      </c>
      <c r="C6406" t="s">
        <v>16</v>
      </c>
      <c r="D6406" t="s">
        <v>17</v>
      </c>
      <c r="E6406" t="s">
        <v>459</v>
      </c>
      <c r="F6406" t="s">
        <v>97</v>
      </c>
      <c r="G6406">
        <v>70506</v>
      </c>
      <c r="H6406" t="s">
        <v>20</v>
      </c>
      <c r="I6406" t="s">
        <v>21</v>
      </c>
      <c r="J6406" t="s">
        <v>48</v>
      </c>
      <c r="K6406">
        <v>8.01</v>
      </c>
      <c r="L6406">
        <v>3</v>
      </c>
      <c r="M6406">
        <v>0</v>
      </c>
      <c r="N6406">
        <v>3.0438000000000001</v>
      </c>
      <c r="O6406" s="5">
        <f t="shared" si="100"/>
        <v>0.38</v>
      </c>
    </row>
    <row r="6407" spans="1:15" x14ac:dyDescent="0.25">
      <c r="A6407" t="s">
        <v>919</v>
      </c>
      <c r="B6407" t="s">
        <v>38</v>
      </c>
      <c r="C6407" t="s">
        <v>16</v>
      </c>
      <c r="D6407" t="s">
        <v>17</v>
      </c>
      <c r="E6407" t="s">
        <v>475</v>
      </c>
      <c r="F6407" t="s">
        <v>41</v>
      </c>
      <c r="G6407">
        <v>27604</v>
      </c>
      <c r="H6407" t="s">
        <v>20</v>
      </c>
      <c r="I6407" t="s">
        <v>58</v>
      </c>
      <c r="J6407" t="s">
        <v>59</v>
      </c>
      <c r="K6407">
        <v>177.48</v>
      </c>
      <c r="L6407">
        <v>3</v>
      </c>
      <c r="M6407">
        <v>0.2</v>
      </c>
      <c r="N6407">
        <v>19.9665</v>
      </c>
      <c r="O6407" s="5">
        <f t="shared" si="100"/>
        <v>0.1125</v>
      </c>
    </row>
    <row r="6408" spans="1:15" x14ac:dyDescent="0.25">
      <c r="A6408" t="s">
        <v>926</v>
      </c>
      <c r="B6408" t="s">
        <v>15</v>
      </c>
      <c r="C6408" t="s">
        <v>30</v>
      </c>
      <c r="D6408" t="s">
        <v>17</v>
      </c>
      <c r="E6408" t="s">
        <v>482</v>
      </c>
      <c r="F6408" t="s">
        <v>45</v>
      </c>
      <c r="G6408">
        <v>99207</v>
      </c>
      <c r="H6408" t="s">
        <v>31</v>
      </c>
      <c r="I6408" t="s">
        <v>21</v>
      </c>
      <c r="J6408" t="s">
        <v>25</v>
      </c>
      <c r="K6408">
        <v>569.56799999999998</v>
      </c>
      <c r="L6408">
        <v>2</v>
      </c>
      <c r="M6408">
        <v>0.2</v>
      </c>
      <c r="N6408">
        <v>7.1196000000000002</v>
      </c>
      <c r="O6408" s="5">
        <f t="shared" si="100"/>
        <v>1.2500000000000001E-2</v>
      </c>
    </row>
    <row r="6409" spans="1:15" x14ac:dyDescent="0.25">
      <c r="A6409" t="s">
        <v>926</v>
      </c>
      <c r="B6409" t="s">
        <v>15</v>
      </c>
      <c r="C6409" t="s">
        <v>30</v>
      </c>
      <c r="D6409" t="s">
        <v>17</v>
      </c>
      <c r="E6409" t="s">
        <v>482</v>
      </c>
      <c r="F6409" t="s">
        <v>45</v>
      </c>
      <c r="G6409">
        <v>99207</v>
      </c>
      <c r="H6409" t="s">
        <v>31</v>
      </c>
      <c r="I6409" t="s">
        <v>32</v>
      </c>
      <c r="J6409" t="s">
        <v>43</v>
      </c>
      <c r="K6409">
        <v>149.72999999999999</v>
      </c>
      <c r="L6409">
        <v>7</v>
      </c>
      <c r="M6409">
        <v>0</v>
      </c>
      <c r="N6409">
        <v>43.421700000000001</v>
      </c>
      <c r="O6409" s="5">
        <f t="shared" si="100"/>
        <v>0.29000000000000004</v>
      </c>
    </row>
    <row r="6410" spans="1:15" x14ac:dyDescent="0.25">
      <c r="A6410" t="s">
        <v>644</v>
      </c>
      <c r="B6410" t="s">
        <v>155</v>
      </c>
      <c r="C6410" t="s">
        <v>16</v>
      </c>
      <c r="D6410" t="s">
        <v>17</v>
      </c>
      <c r="E6410" t="s">
        <v>81</v>
      </c>
      <c r="F6410" t="s">
        <v>50</v>
      </c>
      <c r="G6410">
        <v>77041</v>
      </c>
      <c r="H6410" t="s">
        <v>89</v>
      </c>
      <c r="I6410" t="s">
        <v>21</v>
      </c>
      <c r="J6410" t="s">
        <v>25</v>
      </c>
      <c r="K6410">
        <v>899.43</v>
      </c>
      <c r="L6410">
        <v>5</v>
      </c>
      <c r="M6410">
        <v>0.3</v>
      </c>
      <c r="N6410">
        <v>-12.849</v>
      </c>
      <c r="O6410" s="5">
        <f t="shared" si="100"/>
        <v>-1.4285714285714287E-2</v>
      </c>
    </row>
    <row r="6411" spans="1:15" x14ac:dyDescent="0.25">
      <c r="A6411" t="s">
        <v>644</v>
      </c>
      <c r="B6411" t="s">
        <v>155</v>
      </c>
      <c r="C6411" t="s">
        <v>16</v>
      </c>
      <c r="D6411" t="s">
        <v>17</v>
      </c>
      <c r="E6411" t="s">
        <v>81</v>
      </c>
      <c r="F6411" t="s">
        <v>50</v>
      </c>
      <c r="G6411">
        <v>77041</v>
      </c>
      <c r="H6411" t="s">
        <v>89</v>
      </c>
      <c r="I6411" t="s">
        <v>32</v>
      </c>
      <c r="J6411" t="s">
        <v>53</v>
      </c>
      <c r="K6411">
        <v>46.2</v>
      </c>
      <c r="L6411">
        <v>5</v>
      </c>
      <c r="M6411">
        <v>0.2</v>
      </c>
      <c r="N6411">
        <v>5.7750000000000004</v>
      </c>
      <c r="O6411" s="5">
        <f t="shared" si="100"/>
        <v>0.125</v>
      </c>
    </row>
    <row r="6412" spans="1:15" x14ac:dyDescent="0.25">
      <c r="A6412" t="s">
        <v>644</v>
      </c>
      <c r="B6412" t="s">
        <v>155</v>
      </c>
      <c r="C6412" t="s">
        <v>16</v>
      </c>
      <c r="D6412" t="s">
        <v>17</v>
      </c>
      <c r="E6412" t="s">
        <v>81</v>
      </c>
      <c r="F6412" t="s">
        <v>50</v>
      </c>
      <c r="G6412">
        <v>77041</v>
      </c>
      <c r="H6412" t="s">
        <v>89</v>
      </c>
      <c r="I6412" t="s">
        <v>32</v>
      </c>
      <c r="J6412" t="s">
        <v>80</v>
      </c>
      <c r="K6412">
        <v>47.951999999999998</v>
      </c>
      <c r="L6412">
        <v>3</v>
      </c>
      <c r="M6412">
        <v>0.2</v>
      </c>
      <c r="N6412">
        <v>16.183800000000002</v>
      </c>
      <c r="O6412" s="5">
        <f t="shared" si="100"/>
        <v>0.33750000000000002</v>
      </c>
    </row>
    <row r="6413" spans="1:15" x14ac:dyDescent="0.25">
      <c r="A6413" t="s">
        <v>644</v>
      </c>
      <c r="B6413" t="s">
        <v>155</v>
      </c>
      <c r="C6413" t="s">
        <v>16</v>
      </c>
      <c r="D6413" t="s">
        <v>17</v>
      </c>
      <c r="E6413" t="s">
        <v>81</v>
      </c>
      <c r="F6413" t="s">
        <v>50</v>
      </c>
      <c r="G6413">
        <v>77041</v>
      </c>
      <c r="H6413" t="s">
        <v>89</v>
      </c>
      <c r="I6413" t="s">
        <v>58</v>
      </c>
      <c r="J6413" t="s">
        <v>59</v>
      </c>
      <c r="K6413">
        <v>7.992</v>
      </c>
      <c r="L6413">
        <v>1</v>
      </c>
      <c r="M6413">
        <v>0.2</v>
      </c>
      <c r="N6413">
        <v>0.69930000000000003</v>
      </c>
      <c r="O6413" s="5">
        <f t="shared" si="100"/>
        <v>8.7500000000000008E-2</v>
      </c>
    </row>
    <row r="6414" spans="1:15" x14ac:dyDescent="0.25">
      <c r="A6414" t="s">
        <v>644</v>
      </c>
      <c r="B6414" t="s">
        <v>155</v>
      </c>
      <c r="C6414" t="s">
        <v>16</v>
      </c>
      <c r="D6414" t="s">
        <v>17</v>
      </c>
      <c r="E6414" t="s">
        <v>81</v>
      </c>
      <c r="F6414" t="s">
        <v>50</v>
      </c>
      <c r="G6414">
        <v>77041</v>
      </c>
      <c r="H6414" t="s">
        <v>89</v>
      </c>
      <c r="I6414" t="s">
        <v>32</v>
      </c>
      <c r="J6414" t="s">
        <v>80</v>
      </c>
      <c r="K6414">
        <v>76.864000000000004</v>
      </c>
      <c r="L6414">
        <v>2</v>
      </c>
      <c r="M6414">
        <v>0.2</v>
      </c>
      <c r="N6414">
        <v>26.9024</v>
      </c>
      <c r="O6414" s="5">
        <f t="shared" si="100"/>
        <v>0.35</v>
      </c>
    </row>
    <row r="6415" spans="1:15" x14ac:dyDescent="0.25">
      <c r="A6415" t="s">
        <v>784</v>
      </c>
      <c r="B6415" t="s">
        <v>38</v>
      </c>
      <c r="C6415" t="s">
        <v>88</v>
      </c>
      <c r="D6415" t="s">
        <v>17</v>
      </c>
      <c r="E6415" t="s">
        <v>281</v>
      </c>
      <c r="F6415" t="s">
        <v>19</v>
      </c>
      <c r="G6415">
        <v>40214</v>
      </c>
      <c r="H6415" t="s">
        <v>20</v>
      </c>
      <c r="I6415" t="s">
        <v>32</v>
      </c>
      <c r="J6415" t="s">
        <v>64</v>
      </c>
      <c r="K6415">
        <v>102.93</v>
      </c>
      <c r="L6415">
        <v>3</v>
      </c>
      <c r="M6415">
        <v>0</v>
      </c>
      <c r="N6415">
        <v>48.377099999999999</v>
      </c>
      <c r="O6415" s="5">
        <f t="shared" si="100"/>
        <v>0.47</v>
      </c>
    </row>
    <row r="6416" spans="1:15" x14ac:dyDescent="0.25">
      <c r="A6416" t="s">
        <v>784</v>
      </c>
      <c r="B6416" t="s">
        <v>38</v>
      </c>
      <c r="C6416" t="s">
        <v>88</v>
      </c>
      <c r="D6416" t="s">
        <v>17</v>
      </c>
      <c r="E6416" t="s">
        <v>281</v>
      </c>
      <c r="F6416" t="s">
        <v>19</v>
      </c>
      <c r="G6416">
        <v>40214</v>
      </c>
      <c r="H6416" t="s">
        <v>20</v>
      </c>
      <c r="I6416" t="s">
        <v>58</v>
      </c>
      <c r="J6416" t="s">
        <v>129</v>
      </c>
      <c r="K6416">
        <v>98.16</v>
      </c>
      <c r="L6416">
        <v>6</v>
      </c>
      <c r="M6416">
        <v>0</v>
      </c>
      <c r="N6416">
        <v>9.8160000000000007</v>
      </c>
      <c r="O6416" s="5">
        <f t="shared" si="100"/>
        <v>0.1</v>
      </c>
    </row>
    <row r="6417" spans="1:15" x14ac:dyDescent="0.25">
      <c r="A6417" t="s">
        <v>1079</v>
      </c>
      <c r="B6417" t="s">
        <v>15</v>
      </c>
      <c r="C6417" t="s">
        <v>88</v>
      </c>
      <c r="D6417" t="s">
        <v>17</v>
      </c>
      <c r="E6417" t="s">
        <v>418</v>
      </c>
      <c r="F6417" t="s">
        <v>35</v>
      </c>
      <c r="G6417">
        <v>33021</v>
      </c>
      <c r="H6417" t="s">
        <v>20</v>
      </c>
      <c r="I6417" t="s">
        <v>32</v>
      </c>
      <c r="J6417" t="s">
        <v>64</v>
      </c>
      <c r="K6417">
        <v>11.52</v>
      </c>
      <c r="L6417">
        <v>5</v>
      </c>
      <c r="M6417">
        <v>0.7</v>
      </c>
      <c r="N6417">
        <v>-7.68</v>
      </c>
      <c r="O6417" s="5">
        <f t="shared" si="100"/>
        <v>-0.66666666666666663</v>
      </c>
    </row>
    <row r="6418" spans="1:15" x14ac:dyDescent="0.25">
      <c r="A6418" t="s">
        <v>1127</v>
      </c>
      <c r="B6418" t="s">
        <v>578</v>
      </c>
      <c r="C6418" t="s">
        <v>30</v>
      </c>
      <c r="D6418" t="s">
        <v>17</v>
      </c>
      <c r="E6418" t="s">
        <v>232</v>
      </c>
      <c r="F6418" t="s">
        <v>28</v>
      </c>
      <c r="G6418">
        <v>85224</v>
      </c>
      <c r="H6418" t="s">
        <v>31</v>
      </c>
      <c r="I6418" t="s">
        <v>32</v>
      </c>
      <c r="J6418" t="s">
        <v>80</v>
      </c>
      <c r="K6418">
        <v>83.88</v>
      </c>
      <c r="L6418">
        <v>1</v>
      </c>
      <c r="M6418">
        <v>0.2</v>
      </c>
      <c r="N6418">
        <v>29.358000000000001</v>
      </c>
      <c r="O6418" s="5">
        <f t="shared" si="100"/>
        <v>0.35000000000000003</v>
      </c>
    </row>
    <row r="6419" spans="1:15" x14ac:dyDescent="0.25">
      <c r="A6419" t="s">
        <v>642</v>
      </c>
      <c r="B6419" t="s">
        <v>38</v>
      </c>
      <c r="C6419" t="s">
        <v>16</v>
      </c>
      <c r="D6419" t="s">
        <v>17</v>
      </c>
      <c r="E6419" t="s">
        <v>73</v>
      </c>
      <c r="F6419" t="s">
        <v>70</v>
      </c>
      <c r="G6419">
        <v>19120</v>
      </c>
      <c r="H6419" t="s">
        <v>119</v>
      </c>
      <c r="I6419" t="s">
        <v>58</v>
      </c>
      <c r="J6419" t="s">
        <v>59</v>
      </c>
      <c r="K6419">
        <v>108.57599999999999</v>
      </c>
      <c r="L6419">
        <v>4</v>
      </c>
      <c r="M6419">
        <v>0.4</v>
      </c>
      <c r="N6419">
        <v>-25.334399999999999</v>
      </c>
      <c r="O6419" s="5">
        <f t="shared" si="100"/>
        <v>-0.23333333333333334</v>
      </c>
    </row>
    <row r="6420" spans="1:15" x14ac:dyDescent="0.25">
      <c r="A6420" t="s">
        <v>642</v>
      </c>
      <c r="B6420" t="s">
        <v>38</v>
      </c>
      <c r="C6420" t="s">
        <v>16</v>
      </c>
      <c r="D6420" t="s">
        <v>17</v>
      </c>
      <c r="E6420" t="s">
        <v>73</v>
      </c>
      <c r="F6420" t="s">
        <v>70</v>
      </c>
      <c r="G6420">
        <v>19120</v>
      </c>
      <c r="H6420" t="s">
        <v>119</v>
      </c>
      <c r="I6420" t="s">
        <v>32</v>
      </c>
      <c r="J6420" t="s">
        <v>195</v>
      </c>
      <c r="K6420">
        <v>5.984</v>
      </c>
      <c r="L6420">
        <v>2</v>
      </c>
      <c r="M6420">
        <v>0.2</v>
      </c>
      <c r="N6420">
        <v>-1.3464</v>
      </c>
      <c r="O6420" s="5">
        <f t="shared" si="100"/>
        <v>-0.22500000000000001</v>
      </c>
    </row>
    <row r="6421" spans="1:15" x14ac:dyDescent="0.25">
      <c r="A6421" t="s">
        <v>917</v>
      </c>
      <c r="B6421" t="s">
        <v>38</v>
      </c>
      <c r="C6421" t="s">
        <v>30</v>
      </c>
      <c r="D6421" t="s">
        <v>17</v>
      </c>
      <c r="E6421" t="s">
        <v>471</v>
      </c>
      <c r="F6421" t="s">
        <v>131</v>
      </c>
      <c r="G6421">
        <v>74133</v>
      </c>
      <c r="H6421" t="s">
        <v>89</v>
      </c>
      <c r="I6421" t="s">
        <v>32</v>
      </c>
      <c r="J6421" t="s">
        <v>334</v>
      </c>
      <c r="K6421">
        <v>21.96</v>
      </c>
      <c r="L6421">
        <v>2</v>
      </c>
      <c r="M6421">
        <v>0</v>
      </c>
      <c r="N6421">
        <v>6.1487999999999996</v>
      </c>
      <c r="O6421" s="5">
        <f t="shared" si="100"/>
        <v>0.27999999999999997</v>
      </c>
    </row>
    <row r="6422" spans="1:15" x14ac:dyDescent="0.25">
      <c r="A6422" t="s">
        <v>917</v>
      </c>
      <c r="B6422" t="s">
        <v>38</v>
      </c>
      <c r="C6422" t="s">
        <v>30</v>
      </c>
      <c r="D6422" t="s">
        <v>17</v>
      </c>
      <c r="E6422" t="s">
        <v>471</v>
      </c>
      <c r="F6422" t="s">
        <v>131</v>
      </c>
      <c r="G6422">
        <v>74133</v>
      </c>
      <c r="H6422" t="s">
        <v>89</v>
      </c>
      <c r="I6422" t="s">
        <v>21</v>
      </c>
      <c r="J6422" t="s">
        <v>25</v>
      </c>
      <c r="K6422">
        <v>368.97</v>
      </c>
      <c r="L6422">
        <v>3</v>
      </c>
      <c r="M6422">
        <v>0</v>
      </c>
      <c r="N6422">
        <v>81.173400000000001</v>
      </c>
      <c r="O6422" s="5">
        <f t="shared" si="100"/>
        <v>0.21999999999999997</v>
      </c>
    </row>
    <row r="6423" spans="1:15" x14ac:dyDescent="0.25">
      <c r="A6423" t="s">
        <v>917</v>
      </c>
      <c r="B6423" t="s">
        <v>38</v>
      </c>
      <c r="C6423" t="s">
        <v>30</v>
      </c>
      <c r="D6423" t="s">
        <v>17</v>
      </c>
      <c r="E6423" t="s">
        <v>471</v>
      </c>
      <c r="F6423" t="s">
        <v>131</v>
      </c>
      <c r="G6423">
        <v>74133</v>
      </c>
      <c r="H6423" t="s">
        <v>89</v>
      </c>
      <c r="I6423" t="s">
        <v>32</v>
      </c>
      <c r="J6423" t="s">
        <v>53</v>
      </c>
      <c r="K6423">
        <v>12.39</v>
      </c>
      <c r="L6423">
        <v>3</v>
      </c>
      <c r="M6423">
        <v>0</v>
      </c>
      <c r="N6423">
        <v>3.4691999999999998</v>
      </c>
      <c r="O6423" s="5">
        <f t="shared" si="100"/>
        <v>0.27999999999999997</v>
      </c>
    </row>
    <row r="6424" spans="1:15" x14ac:dyDescent="0.25">
      <c r="A6424" t="s">
        <v>917</v>
      </c>
      <c r="B6424" t="s">
        <v>38</v>
      </c>
      <c r="C6424" t="s">
        <v>30</v>
      </c>
      <c r="D6424" t="s">
        <v>17</v>
      </c>
      <c r="E6424" t="s">
        <v>471</v>
      </c>
      <c r="F6424" t="s">
        <v>131</v>
      </c>
      <c r="G6424">
        <v>74133</v>
      </c>
      <c r="H6424" t="s">
        <v>89</v>
      </c>
      <c r="I6424" t="s">
        <v>32</v>
      </c>
      <c r="J6424" t="s">
        <v>43</v>
      </c>
      <c r="K6424">
        <v>332.94</v>
      </c>
      <c r="L6424">
        <v>3</v>
      </c>
      <c r="M6424">
        <v>0</v>
      </c>
      <c r="N6424">
        <v>9.9882000000000009</v>
      </c>
      <c r="O6424" s="5">
        <f t="shared" si="100"/>
        <v>3.0000000000000002E-2</v>
      </c>
    </row>
    <row r="6425" spans="1:15" x14ac:dyDescent="0.25">
      <c r="A6425" t="s">
        <v>1144</v>
      </c>
      <c r="B6425" t="s">
        <v>38</v>
      </c>
      <c r="C6425" t="s">
        <v>30</v>
      </c>
      <c r="D6425" t="s">
        <v>17</v>
      </c>
      <c r="E6425" t="s">
        <v>314</v>
      </c>
      <c r="F6425" t="s">
        <v>61</v>
      </c>
      <c r="G6425">
        <v>84020</v>
      </c>
      <c r="H6425" t="s">
        <v>31</v>
      </c>
      <c r="I6425" t="s">
        <v>58</v>
      </c>
      <c r="J6425" t="s">
        <v>129</v>
      </c>
      <c r="K6425">
        <v>111.93</v>
      </c>
      <c r="L6425">
        <v>7</v>
      </c>
      <c r="M6425">
        <v>0</v>
      </c>
      <c r="N6425">
        <v>34.698300000000003</v>
      </c>
      <c r="O6425" s="5">
        <f t="shared" si="100"/>
        <v>0.31</v>
      </c>
    </row>
    <row r="6426" spans="1:15" x14ac:dyDescent="0.25">
      <c r="A6426" t="s">
        <v>837</v>
      </c>
      <c r="B6426" t="s">
        <v>155</v>
      </c>
      <c r="C6426" t="s">
        <v>88</v>
      </c>
      <c r="D6426" t="s">
        <v>17</v>
      </c>
      <c r="E6426" t="s">
        <v>396</v>
      </c>
      <c r="F6426" t="s">
        <v>27</v>
      </c>
      <c r="G6426">
        <v>94601</v>
      </c>
      <c r="H6426" t="s">
        <v>31</v>
      </c>
      <c r="I6426" t="s">
        <v>21</v>
      </c>
      <c r="J6426" t="s">
        <v>25</v>
      </c>
      <c r="K6426">
        <v>454.27199999999999</v>
      </c>
      <c r="L6426">
        <v>8</v>
      </c>
      <c r="M6426">
        <v>0.2</v>
      </c>
      <c r="N6426">
        <v>-73.819199999999995</v>
      </c>
      <c r="O6426" s="5">
        <f t="shared" si="100"/>
        <v>-0.16250000000000001</v>
      </c>
    </row>
    <row r="6427" spans="1:15" x14ac:dyDescent="0.25">
      <c r="A6427" t="s">
        <v>743</v>
      </c>
      <c r="B6427" t="s">
        <v>38</v>
      </c>
      <c r="C6427" t="s">
        <v>16</v>
      </c>
      <c r="D6427" t="s">
        <v>17</v>
      </c>
      <c r="E6427" t="s">
        <v>283</v>
      </c>
      <c r="F6427" t="s">
        <v>108</v>
      </c>
      <c r="G6427">
        <v>1841</v>
      </c>
      <c r="H6427" t="s">
        <v>119</v>
      </c>
      <c r="I6427" t="s">
        <v>32</v>
      </c>
      <c r="J6427" t="s">
        <v>80</v>
      </c>
      <c r="K6427">
        <v>19.440000000000001</v>
      </c>
      <c r="L6427">
        <v>3</v>
      </c>
      <c r="M6427">
        <v>0</v>
      </c>
      <c r="N6427">
        <v>9.3312000000000008</v>
      </c>
      <c r="O6427" s="5">
        <f t="shared" si="100"/>
        <v>0.48000000000000004</v>
      </c>
    </row>
    <row r="6428" spans="1:15" x14ac:dyDescent="0.25">
      <c r="A6428" t="s">
        <v>642</v>
      </c>
      <c r="B6428" t="s">
        <v>38</v>
      </c>
      <c r="C6428" t="s">
        <v>16</v>
      </c>
      <c r="D6428" t="s">
        <v>17</v>
      </c>
      <c r="E6428" t="s">
        <v>73</v>
      </c>
      <c r="F6428" t="s">
        <v>70</v>
      </c>
      <c r="G6428">
        <v>19120</v>
      </c>
      <c r="H6428" t="s">
        <v>119</v>
      </c>
      <c r="I6428" t="s">
        <v>58</v>
      </c>
      <c r="J6428" t="s">
        <v>556</v>
      </c>
      <c r="K6428">
        <v>8399.9760000000006</v>
      </c>
      <c r="L6428">
        <v>4</v>
      </c>
      <c r="M6428">
        <v>0.4</v>
      </c>
      <c r="N6428">
        <v>1119.9967999999999</v>
      </c>
      <c r="O6428" s="5">
        <f t="shared" si="100"/>
        <v>0.1333333333333333</v>
      </c>
    </row>
    <row r="6429" spans="1:15" x14ac:dyDescent="0.25">
      <c r="A6429" t="s">
        <v>642</v>
      </c>
      <c r="B6429" t="s">
        <v>38</v>
      </c>
      <c r="C6429" t="s">
        <v>16</v>
      </c>
      <c r="D6429" t="s">
        <v>17</v>
      </c>
      <c r="E6429" t="s">
        <v>73</v>
      </c>
      <c r="F6429" t="s">
        <v>70</v>
      </c>
      <c r="G6429">
        <v>19120</v>
      </c>
      <c r="H6429" t="s">
        <v>119</v>
      </c>
      <c r="I6429" t="s">
        <v>32</v>
      </c>
      <c r="J6429" t="s">
        <v>64</v>
      </c>
      <c r="K6429">
        <v>6.2939999999999996</v>
      </c>
      <c r="L6429">
        <v>1</v>
      </c>
      <c r="M6429">
        <v>0.7</v>
      </c>
      <c r="N6429">
        <v>-4.1959999999999997</v>
      </c>
      <c r="O6429" s="5">
        <f t="shared" si="100"/>
        <v>-0.66666666666666663</v>
      </c>
    </row>
    <row r="6430" spans="1:15" x14ac:dyDescent="0.25">
      <c r="A6430" t="s">
        <v>642</v>
      </c>
      <c r="B6430" t="s">
        <v>38</v>
      </c>
      <c r="C6430" t="s">
        <v>16</v>
      </c>
      <c r="D6430" t="s">
        <v>17</v>
      </c>
      <c r="E6430" t="s">
        <v>73</v>
      </c>
      <c r="F6430" t="s">
        <v>70</v>
      </c>
      <c r="G6430">
        <v>19120</v>
      </c>
      <c r="H6430" t="s">
        <v>119</v>
      </c>
      <c r="I6430" t="s">
        <v>32</v>
      </c>
      <c r="J6430" t="s">
        <v>80</v>
      </c>
      <c r="K6430">
        <v>10.368</v>
      </c>
      <c r="L6430">
        <v>2</v>
      </c>
      <c r="M6430">
        <v>0.2</v>
      </c>
      <c r="N6430">
        <v>3.6288</v>
      </c>
      <c r="O6430" s="5">
        <f t="shared" si="100"/>
        <v>0.35</v>
      </c>
    </row>
    <row r="6431" spans="1:15" x14ac:dyDescent="0.25">
      <c r="A6431" t="s">
        <v>642</v>
      </c>
      <c r="B6431" t="s">
        <v>38</v>
      </c>
      <c r="C6431" t="s">
        <v>16</v>
      </c>
      <c r="D6431" t="s">
        <v>17</v>
      </c>
      <c r="E6431" t="s">
        <v>73</v>
      </c>
      <c r="F6431" t="s">
        <v>70</v>
      </c>
      <c r="G6431">
        <v>19120</v>
      </c>
      <c r="H6431" t="s">
        <v>119</v>
      </c>
      <c r="I6431" t="s">
        <v>58</v>
      </c>
      <c r="J6431" t="s">
        <v>59</v>
      </c>
      <c r="K6431">
        <v>122.38200000000001</v>
      </c>
      <c r="L6431">
        <v>3</v>
      </c>
      <c r="M6431">
        <v>0.4</v>
      </c>
      <c r="N6431">
        <v>-24.476400000000002</v>
      </c>
      <c r="O6431" s="5">
        <f t="shared" si="100"/>
        <v>-0.2</v>
      </c>
    </row>
    <row r="6432" spans="1:15" x14ac:dyDescent="0.25">
      <c r="A6432" t="s">
        <v>828</v>
      </c>
      <c r="B6432" t="s">
        <v>38</v>
      </c>
      <c r="C6432" t="s">
        <v>16</v>
      </c>
      <c r="D6432" t="s">
        <v>17</v>
      </c>
      <c r="E6432" t="s">
        <v>290</v>
      </c>
      <c r="F6432" t="s">
        <v>41</v>
      </c>
      <c r="G6432">
        <v>28540</v>
      </c>
      <c r="H6432" t="s">
        <v>20</v>
      </c>
      <c r="I6432" t="s">
        <v>32</v>
      </c>
      <c r="J6432" t="s">
        <v>43</v>
      </c>
      <c r="K6432">
        <v>25.984000000000002</v>
      </c>
      <c r="L6432">
        <v>2</v>
      </c>
      <c r="M6432">
        <v>0.2</v>
      </c>
      <c r="N6432">
        <v>-1.6240000000000001</v>
      </c>
      <c r="O6432" s="5">
        <f t="shared" si="100"/>
        <v>-6.25E-2</v>
      </c>
    </row>
    <row r="6433" spans="1:15" x14ac:dyDescent="0.25">
      <c r="A6433" t="s">
        <v>828</v>
      </c>
      <c r="B6433" t="s">
        <v>38</v>
      </c>
      <c r="C6433" t="s">
        <v>16</v>
      </c>
      <c r="D6433" t="s">
        <v>17</v>
      </c>
      <c r="E6433" t="s">
        <v>290</v>
      </c>
      <c r="F6433" t="s">
        <v>41</v>
      </c>
      <c r="G6433">
        <v>28540</v>
      </c>
      <c r="H6433" t="s">
        <v>20</v>
      </c>
      <c r="I6433" t="s">
        <v>21</v>
      </c>
      <c r="J6433" t="s">
        <v>39</v>
      </c>
      <c r="K6433">
        <v>945.03599999999994</v>
      </c>
      <c r="L6433">
        <v>6</v>
      </c>
      <c r="M6433">
        <v>0.4</v>
      </c>
      <c r="N6433">
        <v>-299.26139999999998</v>
      </c>
      <c r="O6433" s="5">
        <f t="shared" si="100"/>
        <v>-0.31666666666666665</v>
      </c>
    </row>
    <row r="6434" spans="1:15" x14ac:dyDescent="0.25">
      <c r="A6434" t="s">
        <v>828</v>
      </c>
      <c r="B6434" t="s">
        <v>38</v>
      </c>
      <c r="C6434" t="s">
        <v>16</v>
      </c>
      <c r="D6434" t="s">
        <v>17</v>
      </c>
      <c r="E6434" t="s">
        <v>290</v>
      </c>
      <c r="F6434" t="s">
        <v>41</v>
      </c>
      <c r="G6434">
        <v>28540</v>
      </c>
      <c r="H6434" t="s">
        <v>20</v>
      </c>
      <c r="I6434" t="s">
        <v>32</v>
      </c>
      <c r="J6434" t="s">
        <v>64</v>
      </c>
      <c r="K6434">
        <v>14.301</v>
      </c>
      <c r="L6434">
        <v>7</v>
      </c>
      <c r="M6434">
        <v>0.7</v>
      </c>
      <c r="N6434">
        <v>-10.487399999999999</v>
      </c>
      <c r="O6434" s="5">
        <f t="shared" si="100"/>
        <v>-0.73333333333333328</v>
      </c>
    </row>
    <row r="6435" spans="1:15" x14ac:dyDescent="0.25">
      <c r="A6435" t="s">
        <v>828</v>
      </c>
      <c r="B6435" t="s">
        <v>38</v>
      </c>
      <c r="C6435" t="s">
        <v>16</v>
      </c>
      <c r="D6435" t="s">
        <v>17</v>
      </c>
      <c r="E6435" t="s">
        <v>290</v>
      </c>
      <c r="F6435" t="s">
        <v>41</v>
      </c>
      <c r="G6435">
        <v>28540</v>
      </c>
      <c r="H6435" t="s">
        <v>20</v>
      </c>
      <c r="I6435" t="s">
        <v>21</v>
      </c>
      <c r="J6435" t="s">
        <v>48</v>
      </c>
      <c r="K6435">
        <v>410.35199999999998</v>
      </c>
      <c r="L6435">
        <v>3</v>
      </c>
      <c r="M6435">
        <v>0.2</v>
      </c>
      <c r="N6435">
        <v>-51.293999999999997</v>
      </c>
      <c r="O6435" s="5">
        <f t="shared" si="100"/>
        <v>-0.125</v>
      </c>
    </row>
    <row r="6436" spans="1:15" x14ac:dyDescent="0.25">
      <c r="A6436" t="s">
        <v>654</v>
      </c>
      <c r="B6436" t="s">
        <v>38</v>
      </c>
      <c r="C6436" t="s">
        <v>30</v>
      </c>
      <c r="D6436" t="s">
        <v>17</v>
      </c>
      <c r="E6436" t="s">
        <v>116</v>
      </c>
      <c r="F6436" t="s">
        <v>74</v>
      </c>
      <c r="G6436">
        <v>60610</v>
      </c>
      <c r="H6436" t="s">
        <v>89</v>
      </c>
      <c r="I6436" t="s">
        <v>32</v>
      </c>
      <c r="J6436" t="s">
        <v>80</v>
      </c>
      <c r="K6436">
        <v>23.52</v>
      </c>
      <c r="L6436">
        <v>5</v>
      </c>
      <c r="M6436">
        <v>0.2</v>
      </c>
      <c r="N6436">
        <v>8.5259999999999998</v>
      </c>
      <c r="O6436" s="5">
        <f t="shared" si="100"/>
        <v>0.36249999999999999</v>
      </c>
    </row>
    <row r="6437" spans="1:15" x14ac:dyDescent="0.25">
      <c r="A6437" t="s">
        <v>654</v>
      </c>
      <c r="B6437" t="s">
        <v>38</v>
      </c>
      <c r="C6437" t="s">
        <v>30</v>
      </c>
      <c r="D6437" t="s">
        <v>17</v>
      </c>
      <c r="E6437" t="s">
        <v>116</v>
      </c>
      <c r="F6437" t="s">
        <v>74</v>
      </c>
      <c r="G6437">
        <v>60610</v>
      </c>
      <c r="H6437" t="s">
        <v>89</v>
      </c>
      <c r="I6437" t="s">
        <v>58</v>
      </c>
      <c r="J6437" t="s">
        <v>59</v>
      </c>
      <c r="K6437">
        <v>180.96</v>
      </c>
      <c r="L6437">
        <v>5</v>
      </c>
      <c r="M6437">
        <v>0.2</v>
      </c>
      <c r="N6437">
        <v>13.571999999999999</v>
      </c>
      <c r="O6437" s="5">
        <f t="shared" si="100"/>
        <v>7.4999999999999997E-2</v>
      </c>
    </row>
    <row r="6438" spans="1:15" x14ac:dyDescent="0.25">
      <c r="A6438" t="s">
        <v>1147</v>
      </c>
      <c r="B6438" t="s">
        <v>155</v>
      </c>
      <c r="C6438" t="s">
        <v>16</v>
      </c>
      <c r="D6438" t="s">
        <v>17</v>
      </c>
      <c r="E6438" t="s">
        <v>588</v>
      </c>
      <c r="F6438" t="s">
        <v>75</v>
      </c>
      <c r="G6438">
        <v>83201</v>
      </c>
      <c r="H6438" t="s">
        <v>31</v>
      </c>
      <c r="I6438" t="s">
        <v>21</v>
      </c>
      <c r="J6438" t="s">
        <v>48</v>
      </c>
      <c r="K6438">
        <v>35</v>
      </c>
      <c r="L6438">
        <v>4</v>
      </c>
      <c r="M6438">
        <v>0</v>
      </c>
      <c r="N6438">
        <v>14.7</v>
      </c>
      <c r="O6438" s="5">
        <f t="shared" si="100"/>
        <v>0.42</v>
      </c>
    </row>
    <row r="6439" spans="1:15" x14ac:dyDescent="0.25">
      <c r="A6439" t="s">
        <v>1147</v>
      </c>
      <c r="B6439" t="s">
        <v>155</v>
      </c>
      <c r="C6439" t="s">
        <v>16</v>
      </c>
      <c r="D6439" t="s">
        <v>17</v>
      </c>
      <c r="E6439" t="s">
        <v>588</v>
      </c>
      <c r="F6439" t="s">
        <v>75</v>
      </c>
      <c r="G6439">
        <v>83201</v>
      </c>
      <c r="H6439" t="s">
        <v>31</v>
      </c>
      <c r="I6439" t="s">
        <v>32</v>
      </c>
      <c r="J6439" t="s">
        <v>43</v>
      </c>
      <c r="K6439">
        <v>477.15</v>
      </c>
      <c r="L6439">
        <v>5</v>
      </c>
      <c r="M6439">
        <v>0</v>
      </c>
      <c r="N6439">
        <v>28.629000000000001</v>
      </c>
      <c r="O6439" s="5">
        <f t="shared" si="100"/>
        <v>6.0000000000000005E-2</v>
      </c>
    </row>
    <row r="6440" spans="1:15" x14ac:dyDescent="0.25">
      <c r="A6440" t="s">
        <v>1147</v>
      </c>
      <c r="B6440" t="s">
        <v>155</v>
      </c>
      <c r="C6440" t="s">
        <v>16</v>
      </c>
      <c r="D6440" t="s">
        <v>17</v>
      </c>
      <c r="E6440" t="s">
        <v>588</v>
      </c>
      <c r="F6440" t="s">
        <v>75</v>
      </c>
      <c r="G6440">
        <v>83201</v>
      </c>
      <c r="H6440" t="s">
        <v>31</v>
      </c>
      <c r="I6440" t="s">
        <v>58</v>
      </c>
      <c r="J6440" t="s">
        <v>59</v>
      </c>
      <c r="K6440">
        <v>302.37599999999998</v>
      </c>
      <c r="L6440">
        <v>3</v>
      </c>
      <c r="M6440">
        <v>0.2</v>
      </c>
      <c r="N6440">
        <v>22.6782</v>
      </c>
      <c r="O6440" s="5">
        <f t="shared" si="100"/>
        <v>7.5000000000000011E-2</v>
      </c>
    </row>
    <row r="6441" spans="1:15" x14ac:dyDescent="0.25">
      <c r="A6441" t="s">
        <v>907</v>
      </c>
      <c r="B6441" t="s">
        <v>38</v>
      </c>
      <c r="C6441" t="s">
        <v>16</v>
      </c>
      <c r="D6441" t="s">
        <v>17</v>
      </c>
      <c r="E6441" t="s">
        <v>464</v>
      </c>
      <c r="F6441" t="s">
        <v>50</v>
      </c>
      <c r="G6441">
        <v>75023</v>
      </c>
      <c r="H6441" t="s">
        <v>89</v>
      </c>
      <c r="I6441" t="s">
        <v>21</v>
      </c>
      <c r="J6441" t="s">
        <v>39</v>
      </c>
      <c r="K6441">
        <v>974.98800000000006</v>
      </c>
      <c r="L6441">
        <v>4</v>
      </c>
      <c r="M6441">
        <v>0.3</v>
      </c>
      <c r="N6441">
        <v>-97.498800000000003</v>
      </c>
      <c r="O6441" s="5">
        <f t="shared" si="100"/>
        <v>-9.9999999999999992E-2</v>
      </c>
    </row>
    <row r="6442" spans="1:15" x14ac:dyDescent="0.25">
      <c r="A6442" t="s">
        <v>652</v>
      </c>
      <c r="B6442" t="s">
        <v>155</v>
      </c>
      <c r="C6442" t="s">
        <v>16</v>
      </c>
      <c r="D6442" t="s">
        <v>17</v>
      </c>
      <c r="E6442" t="s">
        <v>110</v>
      </c>
      <c r="F6442" t="s">
        <v>94</v>
      </c>
      <c r="G6442">
        <v>10024</v>
      </c>
      <c r="H6442" t="s">
        <v>119</v>
      </c>
      <c r="I6442" t="s">
        <v>21</v>
      </c>
      <c r="J6442" t="s">
        <v>25</v>
      </c>
      <c r="K6442">
        <v>589.41</v>
      </c>
      <c r="L6442">
        <v>5</v>
      </c>
      <c r="M6442">
        <v>0.1</v>
      </c>
      <c r="N6442">
        <v>-6.5490000000000004</v>
      </c>
      <c r="O6442" s="5">
        <f t="shared" si="100"/>
        <v>-1.1111111111111112E-2</v>
      </c>
    </row>
    <row r="6443" spans="1:15" x14ac:dyDescent="0.25">
      <c r="A6443" t="s">
        <v>652</v>
      </c>
      <c r="B6443" t="s">
        <v>38</v>
      </c>
      <c r="C6443" t="s">
        <v>30</v>
      </c>
      <c r="D6443" t="s">
        <v>17</v>
      </c>
      <c r="E6443" t="s">
        <v>110</v>
      </c>
      <c r="F6443" t="s">
        <v>94</v>
      </c>
      <c r="G6443">
        <v>10024</v>
      </c>
      <c r="H6443" t="s">
        <v>119</v>
      </c>
      <c r="I6443" t="s">
        <v>32</v>
      </c>
      <c r="J6443" t="s">
        <v>53</v>
      </c>
      <c r="K6443">
        <v>34.700000000000003</v>
      </c>
      <c r="L6443">
        <v>5</v>
      </c>
      <c r="M6443">
        <v>0</v>
      </c>
      <c r="N6443">
        <v>12.492000000000001</v>
      </c>
      <c r="O6443" s="5">
        <f t="shared" si="100"/>
        <v>0.36</v>
      </c>
    </row>
    <row r="6444" spans="1:15" x14ac:dyDescent="0.25">
      <c r="A6444" t="s">
        <v>652</v>
      </c>
      <c r="B6444" t="s">
        <v>38</v>
      </c>
      <c r="C6444" t="s">
        <v>30</v>
      </c>
      <c r="D6444" t="s">
        <v>17</v>
      </c>
      <c r="E6444" t="s">
        <v>110</v>
      </c>
      <c r="F6444" t="s">
        <v>94</v>
      </c>
      <c r="G6444">
        <v>10024</v>
      </c>
      <c r="H6444" t="s">
        <v>119</v>
      </c>
      <c r="I6444" t="s">
        <v>32</v>
      </c>
      <c r="J6444" t="s">
        <v>43</v>
      </c>
      <c r="K6444">
        <v>99.87</v>
      </c>
      <c r="L6444">
        <v>3</v>
      </c>
      <c r="M6444">
        <v>0</v>
      </c>
      <c r="N6444">
        <v>23.968800000000002</v>
      </c>
      <c r="O6444" s="5">
        <f t="shared" si="100"/>
        <v>0.24000000000000002</v>
      </c>
    </row>
    <row r="6445" spans="1:15" x14ac:dyDescent="0.25">
      <c r="A6445" t="s">
        <v>652</v>
      </c>
      <c r="B6445" t="s">
        <v>38</v>
      </c>
      <c r="C6445" t="s">
        <v>30</v>
      </c>
      <c r="D6445" t="s">
        <v>17</v>
      </c>
      <c r="E6445" t="s">
        <v>110</v>
      </c>
      <c r="F6445" t="s">
        <v>94</v>
      </c>
      <c r="G6445">
        <v>10024</v>
      </c>
      <c r="H6445" t="s">
        <v>119</v>
      </c>
      <c r="I6445" t="s">
        <v>32</v>
      </c>
      <c r="J6445" t="s">
        <v>80</v>
      </c>
      <c r="K6445">
        <v>37.94</v>
      </c>
      <c r="L6445">
        <v>2</v>
      </c>
      <c r="M6445">
        <v>0</v>
      </c>
      <c r="N6445">
        <v>18.211200000000002</v>
      </c>
      <c r="O6445" s="5">
        <f t="shared" si="100"/>
        <v>0.48000000000000009</v>
      </c>
    </row>
    <row r="6446" spans="1:15" x14ac:dyDescent="0.25">
      <c r="A6446" t="s">
        <v>652</v>
      </c>
      <c r="B6446" t="s">
        <v>38</v>
      </c>
      <c r="C6446" t="s">
        <v>30</v>
      </c>
      <c r="D6446" t="s">
        <v>17</v>
      </c>
      <c r="E6446" t="s">
        <v>110</v>
      </c>
      <c r="F6446" t="s">
        <v>94</v>
      </c>
      <c r="G6446">
        <v>10024</v>
      </c>
      <c r="H6446" t="s">
        <v>119</v>
      </c>
      <c r="I6446" t="s">
        <v>32</v>
      </c>
      <c r="J6446" t="s">
        <v>33</v>
      </c>
      <c r="K6446">
        <v>24.9</v>
      </c>
      <c r="L6446">
        <v>5</v>
      </c>
      <c r="M6446">
        <v>0</v>
      </c>
      <c r="N6446">
        <v>11.454000000000001</v>
      </c>
      <c r="O6446" s="5">
        <f t="shared" si="100"/>
        <v>0.46000000000000008</v>
      </c>
    </row>
    <row r="6447" spans="1:15" x14ac:dyDescent="0.25">
      <c r="A6447" t="s">
        <v>652</v>
      </c>
      <c r="B6447" t="s">
        <v>38</v>
      </c>
      <c r="C6447" t="s">
        <v>30</v>
      </c>
      <c r="D6447" t="s">
        <v>17</v>
      </c>
      <c r="E6447" t="s">
        <v>110</v>
      </c>
      <c r="F6447" t="s">
        <v>94</v>
      </c>
      <c r="G6447">
        <v>10024</v>
      </c>
      <c r="H6447" t="s">
        <v>119</v>
      </c>
      <c r="I6447" t="s">
        <v>21</v>
      </c>
      <c r="J6447" t="s">
        <v>48</v>
      </c>
      <c r="K6447">
        <v>82.26</v>
      </c>
      <c r="L6447">
        <v>3</v>
      </c>
      <c r="M6447">
        <v>0</v>
      </c>
      <c r="N6447">
        <v>33.726599999999998</v>
      </c>
      <c r="O6447" s="5">
        <f t="shared" si="100"/>
        <v>0.40999999999999992</v>
      </c>
    </row>
    <row r="6448" spans="1:15" x14ac:dyDescent="0.25">
      <c r="A6448" t="s">
        <v>654</v>
      </c>
      <c r="B6448" t="s">
        <v>38</v>
      </c>
      <c r="C6448" t="s">
        <v>16</v>
      </c>
      <c r="D6448" t="s">
        <v>17</v>
      </c>
      <c r="E6448" t="s">
        <v>116</v>
      </c>
      <c r="F6448" t="s">
        <v>74</v>
      </c>
      <c r="G6448">
        <v>60623</v>
      </c>
      <c r="H6448" t="s">
        <v>89</v>
      </c>
      <c r="I6448" t="s">
        <v>32</v>
      </c>
      <c r="J6448" t="s">
        <v>195</v>
      </c>
      <c r="K6448">
        <v>7.1040000000000001</v>
      </c>
      <c r="L6448">
        <v>6</v>
      </c>
      <c r="M6448">
        <v>0.2</v>
      </c>
      <c r="N6448">
        <v>2.4864000000000002</v>
      </c>
      <c r="O6448" s="5">
        <f t="shared" si="100"/>
        <v>0.35000000000000003</v>
      </c>
    </row>
    <row r="6449" spans="1:15" x14ac:dyDescent="0.25">
      <c r="A6449" t="s">
        <v>644</v>
      </c>
      <c r="B6449" t="s">
        <v>15</v>
      </c>
      <c r="C6449" t="s">
        <v>88</v>
      </c>
      <c r="D6449" t="s">
        <v>17</v>
      </c>
      <c r="E6449" t="s">
        <v>81</v>
      </c>
      <c r="F6449" t="s">
        <v>50</v>
      </c>
      <c r="G6449">
        <v>77095</v>
      </c>
      <c r="H6449" t="s">
        <v>89</v>
      </c>
      <c r="I6449" t="s">
        <v>21</v>
      </c>
      <c r="J6449" t="s">
        <v>48</v>
      </c>
      <c r="K6449">
        <v>103.5</v>
      </c>
      <c r="L6449">
        <v>5</v>
      </c>
      <c r="M6449">
        <v>0.6</v>
      </c>
      <c r="N6449">
        <v>-77.625</v>
      </c>
      <c r="O6449" s="5">
        <f t="shared" si="100"/>
        <v>-0.75</v>
      </c>
    </row>
    <row r="6450" spans="1:15" x14ac:dyDescent="0.25">
      <c r="A6450" t="s">
        <v>644</v>
      </c>
      <c r="B6450" t="s">
        <v>15</v>
      </c>
      <c r="C6450" t="s">
        <v>88</v>
      </c>
      <c r="D6450" t="s">
        <v>17</v>
      </c>
      <c r="E6450" t="s">
        <v>81</v>
      </c>
      <c r="F6450" t="s">
        <v>50</v>
      </c>
      <c r="G6450">
        <v>77095</v>
      </c>
      <c r="H6450" t="s">
        <v>89</v>
      </c>
      <c r="I6450" t="s">
        <v>32</v>
      </c>
      <c r="J6450" t="s">
        <v>33</v>
      </c>
      <c r="K6450">
        <v>2.464</v>
      </c>
      <c r="L6450">
        <v>1</v>
      </c>
      <c r="M6450">
        <v>0.2</v>
      </c>
      <c r="N6450">
        <v>0.86240000000000006</v>
      </c>
      <c r="O6450" s="5">
        <f t="shared" si="100"/>
        <v>0.35000000000000003</v>
      </c>
    </row>
    <row r="6451" spans="1:15" x14ac:dyDescent="0.25">
      <c r="A6451" t="s">
        <v>644</v>
      </c>
      <c r="B6451" t="s">
        <v>15</v>
      </c>
      <c r="C6451" t="s">
        <v>88</v>
      </c>
      <c r="D6451" t="s">
        <v>17</v>
      </c>
      <c r="E6451" t="s">
        <v>81</v>
      </c>
      <c r="F6451" t="s">
        <v>50</v>
      </c>
      <c r="G6451">
        <v>77095</v>
      </c>
      <c r="H6451" t="s">
        <v>89</v>
      </c>
      <c r="I6451" t="s">
        <v>32</v>
      </c>
      <c r="J6451" t="s">
        <v>43</v>
      </c>
      <c r="K6451">
        <v>8.7200000000000006</v>
      </c>
      <c r="L6451">
        <v>1</v>
      </c>
      <c r="M6451">
        <v>0.2</v>
      </c>
      <c r="N6451">
        <v>0.65400000000000003</v>
      </c>
      <c r="O6451" s="5">
        <f t="shared" si="100"/>
        <v>7.4999999999999997E-2</v>
      </c>
    </row>
    <row r="6452" spans="1:15" x14ac:dyDescent="0.25">
      <c r="A6452" t="s">
        <v>921</v>
      </c>
      <c r="B6452" t="s">
        <v>38</v>
      </c>
      <c r="C6452" t="s">
        <v>16</v>
      </c>
      <c r="D6452" t="s">
        <v>17</v>
      </c>
      <c r="E6452" t="s">
        <v>479</v>
      </c>
      <c r="F6452" t="s">
        <v>51</v>
      </c>
      <c r="G6452">
        <v>6450</v>
      </c>
      <c r="H6452" t="s">
        <v>119</v>
      </c>
      <c r="I6452" t="s">
        <v>32</v>
      </c>
      <c r="J6452" t="s">
        <v>64</v>
      </c>
      <c r="K6452">
        <v>10.76</v>
      </c>
      <c r="L6452">
        <v>2</v>
      </c>
      <c r="M6452">
        <v>0</v>
      </c>
      <c r="N6452">
        <v>5.1647999999999996</v>
      </c>
      <c r="O6452" s="5">
        <f t="shared" si="100"/>
        <v>0.48</v>
      </c>
    </row>
    <row r="6453" spans="1:15" x14ac:dyDescent="0.25">
      <c r="A6453" t="s">
        <v>921</v>
      </c>
      <c r="B6453" t="s">
        <v>38</v>
      </c>
      <c r="C6453" t="s">
        <v>16</v>
      </c>
      <c r="D6453" t="s">
        <v>17</v>
      </c>
      <c r="E6453" t="s">
        <v>479</v>
      </c>
      <c r="F6453" t="s">
        <v>51</v>
      </c>
      <c r="G6453">
        <v>6450</v>
      </c>
      <c r="H6453" t="s">
        <v>119</v>
      </c>
      <c r="I6453" t="s">
        <v>32</v>
      </c>
      <c r="J6453" t="s">
        <v>80</v>
      </c>
      <c r="K6453">
        <v>45.68</v>
      </c>
      <c r="L6453">
        <v>2</v>
      </c>
      <c r="M6453">
        <v>0</v>
      </c>
      <c r="N6453">
        <v>21.012799999999999</v>
      </c>
      <c r="O6453" s="5">
        <f t="shared" si="100"/>
        <v>0.45999999999999996</v>
      </c>
    </row>
    <row r="6454" spans="1:15" x14ac:dyDescent="0.25">
      <c r="A6454" t="s">
        <v>921</v>
      </c>
      <c r="B6454" t="s">
        <v>38</v>
      </c>
      <c r="C6454" t="s">
        <v>16</v>
      </c>
      <c r="D6454" t="s">
        <v>17</v>
      </c>
      <c r="E6454" t="s">
        <v>479</v>
      </c>
      <c r="F6454" t="s">
        <v>51</v>
      </c>
      <c r="G6454">
        <v>6450</v>
      </c>
      <c r="H6454" t="s">
        <v>119</v>
      </c>
      <c r="I6454" t="s">
        <v>32</v>
      </c>
      <c r="J6454" t="s">
        <v>53</v>
      </c>
      <c r="K6454">
        <v>6.7</v>
      </c>
      <c r="L6454">
        <v>1</v>
      </c>
      <c r="M6454">
        <v>0</v>
      </c>
      <c r="N6454">
        <v>2.2109999999999999</v>
      </c>
      <c r="O6454" s="5">
        <f t="shared" si="100"/>
        <v>0.32999999999999996</v>
      </c>
    </row>
    <row r="6455" spans="1:15" x14ac:dyDescent="0.25">
      <c r="A6455" t="s">
        <v>1175</v>
      </c>
      <c r="B6455" t="s">
        <v>15</v>
      </c>
      <c r="C6455" t="s">
        <v>16</v>
      </c>
      <c r="D6455" t="s">
        <v>17</v>
      </c>
      <c r="E6455" t="s">
        <v>377</v>
      </c>
      <c r="F6455" t="s">
        <v>74</v>
      </c>
      <c r="G6455">
        <v>60025</v>
      </c>
      <c r="H6455" t="s">
        <v>89</v>
      </c>
      <c r="I6455" t="s">
        <v>58</v>
      </c>
      <c r="J6455" t="s">
        <v>59</v>
      </c>
      <c r="K6455">
        <v>158.376</v>
      </c>
      <c r="L6455">
        <v>3</v>
      </c>
      <c r="M6455">
        <v>0.2</v>
      </c>
      <c r="N6455">
        <v>13.857900000000001</v>
      </c>
      <c r="O6455" s="5">
        <f t="shared" si="100"/>
        <v>8.7500000000000008E-2</v>
      </c>
    </row>
    <row r="6456" spans="1:15" x14ac:dyDescent="0.25">
      <c r="A6456" t="s">
        <v>644</v>
      </c>
      <c r="B6456" t="s">
        <v>38</v>
      </c>
      <c r="C6456" t="s">
        <v>16</v>
      </c>
      <c r="D6456" t="s">
        <v>17</v>
      </c>
      <c r="E6456" t="s">
        <v>81</v>
      </c>
      <c r="F6456" t="s">
        <v>50</v>
      </c>
      <c r="G6456">
        <v>77036</v>
      </c>
      <c r="H6456" t="s">
        <v>89</v>
      </c>
      <c r="I6456" t="s">
        <v>32</v>
      </c>
      <c r="J6456" t="s">
        <v>53</v>
      </c>
      <c r="K6456">
        <v>3.44</v>
      </c>
      <c r="L6456">
        <v>2</v>
      </c>
      <c r="M6456">
        <v>0.2</v>
      </c>
      <c r="N6456">
        <v>0.55900000000000005</v>
      </c>
      <c r="O6456" s="5">
        <f t="shared" si="100"/>
        <v>0.16250000000000001</v>
      </c>
    </row>
    <row r="6457" spans="1:15" x14ac:dyDescent="0.25">
      <c r="A6457" t="s">
        <v>640</v>
      </c>
      <c r="B6457" t="s">
        <v>155</v>
      </c>
      <c r="C6457" t="s">
        <v>16</v>
      </c>
      <c r="D6457" t="s">
        <v>17</v>
      </c>
      <c r="E6457" t="s">
        <v>65</v>
      </c>
      <c r="F6457" t="s">
        <v>27</v>
      </c>
      <c r="G6457">
        <v>94110</v>
      </c>
      <c r="H6457" t="s">
        <v>31</v>
      </c>
      <c r="I6457" t="s">
        <v>32</v>
      </c>
      <c r="J6457" t="s">
        <v>43</v>
      </c>
      <c r="K6457">
        <v>56.56</v>
      </c>
      <c r="L6457">
        <v>2</v>
      </c>
      <c r="M6457">
        <v>0</v>
      </c>
      <c r="N6457">
        <v>15.2712</v>
      </c>
      <c r="O6457" s="5">
        <f t="shared" si="100"/>
        <v>0.27</v>
      </c>
    </row>
    <row r="6458" spans="1:15" x14ac:dyDescent="0.25">
      <c r="A6458" t="s">
        <v>640</v>
      </c>
      <c r="B6458" t="s">
        <v>155</v>
      </c>
      <c r="C6458" t="s">
        <v>16</v>
      </c>
      <c r="D6458" t="s">
        <v>17</v>
      </c>
      <c r="E6458" t="s">
        <v>65</v>
      </c>
      <c r="F6458" t="s">
        <v>27</v>
      </c>
      <c r="G6458">
        <v>94110</v>
      </c>
      <c r="H6458" t="s">
        <v>31</v>
      </c>
      <c r="I6458" t="s">
        <v>21</v>
      </c>
      <c r="J6458" t="s">
        <v>48</v>
      </c>
      <c r="K6458">
        <v>36.96</v>
      </c>
      <c r="L6458">
        <v>7</v>
      </c>
      <c r="M6458">
        <v>0</v>
      </c>
      <c r="N6458">
        <v>11.457599999999999</v>
      </c>
      <c r="O6458" s="5">
        <f t="shared" si="100"/>
        <v>0.31</v>
      </c>
    </row>
    <row r="6459" spans="1:15" x14ac:dyDescent="0.25">
      <c r="A6459" t="s">
        <v>652</v>
      </c>
      <c r="B6459" t="s">
        <v>38</v>
      </c>
      <c r="C6459" t="s">
        <v>30</v>
      </c>
      <c r="D6459" t="s">
        <v>17</v>
      </c>
      <c r="E6459" t="s">
        <v>110</v>
      </c>
      <c r="F6459" t="s">
        <v>94</v>
      </c>
      <c r="G6459">
        <v>10009</v>
      </c>
      <c r="H6459" t="s">
        <v>119</v>
      </c>
      <c r="I6459" t="s">
        <v>58</v>
      </c>
      <c r="J6459" t="s">
        <v>59</v>
      </c>
      <c r="K6459">
        <v>135.99</v>
      </c>
      <c r="L6459">
        <v>1</v>
      </c>
      <c r="M6459">
        <v>0</v>
      </c>
      <c r="N6459">
        <v>36.717300000000002</v>
      </c>
      <c r="O6459" s="5">
        <f t="shared" si="100"/>
        <v>0.27</v>
      </c>
    </row>
    <row r="6460" spans="1:15" x14ac:dyDescent="0.25">
      <c r="A6460" t="s">
        <v>652</v>
      </c>
      <c r="B6460" t="s">
        <v>38</v>
      </c>
      <c r="C6460" t="s">
        <v>30</v>
      </c>
      <c r="D6460" t="s">
        <v>17</v>
      </c>
      <c r="E6460" t="s">
        <v>110</v>
      </c>
      <c r="F6460" t="s">
        <v>94</v>
      </c>
      <c r="G6460">
        <v>10009</v>
      </c>
      <c r="H6460" t="s">
        <v>119</v>
      </c>
      <c r="I6460" t="s">
        <v>32</v>
      </c>
      <c r="J6460" t="s">
        <v>53</v>
      </c>
      <c r="K6460">
        <v>15.96</v>
      </c>
      <c r="L6460">
        <v>7</v>
      </c>
      <c r="M6460">
        <v>0</v>
      </c>
      <c r="N6460">
        <v>7.0224000000000002</v>
      </c>
      <c r="O6460" s="5">
        <f t="shared" si="100"/>
        <v>0.44</v>
      </c>
    </row>
    <row r="6461" spans="1:15" x14ac:dyDescent="0.25">
      <c r="A6461" t="s">
        <v>913</v>
      </c>
      <c r="B6461" t="s">
        <v>155</v>
      </c>
      <c r="C6461" t="s">
        <v>30</v>
      </c>
      <c r="D6461" t="s">
        <v>17</v>
      </c>
      <c r="E6461" t="s">
        <v>140</v>
      </c>
      <c r="F6461" t="s">
        <v>105</v>
      </c>
      <c r="G6461">
        <v>21215</v>
      </c>
      <c r="H6461" t="s">
        <v>119</v>
      </c>
      <c r="I6461" t="s">
        <v>32</v>
      </c>
      <c r="J6461" t="s">
        <v>53</v>
      </c>
      <c r="K6461">
        <v>3.76</v>
      </c>
      <c r="L6461">
        <v>2</v>
      </c>
      <c r="M6461">
        <v>0</v>
      </c>
      <c r="N6461">
        <v>1.0904</v>
      </c>
      <c r="O6461" s="5">
        <f t="shared" si="100"/>
        <v>0.29000000000000004</v>
      </c>
    </row>
    <row r="6462" spans="1:15" x14ac:dyDescent="0.25">
      <c r="A6462" t="s">
        <v>913</v>
      </c>
      <c r="B6462" t="s">
        <v>155</v>
      </c>
      <c r="C6462" t="s">
        <v>30</v>
      </c>
      <c r="D6462" t="s">
        <v>17</v>
      </c>
      <c r="E6462" t="s">
        <v>140</v>
      </c>
      <c r="F6462" t="s">
        <v>105</v>
      </c>
      <c r="G6462">
        <v>21215</v>
      </c>
      <c r="H6462" t="s">
        <v>119</v>
      </c>
      <c r="I6462" t="s">
        <v>32</v>
      </c>
      <c r="J6462" t="s">
        <v>53</v>
      </c>
      <c r="K6462">
        <v>14.7</v>
      </c>
      <c r="L6462">
        <v>5</v>
      </c>
      <c r="M6462">
        <v>0</v>
      </c>
      <c r="N6462">
        <v>6.6150000000000002</v>
      </c>
      <c r="O6462" s="5">
        <f t="shared" si="100"/>
        <v>0.45</v>
      </c>
    </row>
    <row r="6463" spans="1:15" x14ac:dyDescent="0.25">
      <c r="A6463" t="s">
        <v>913</v>
      </c>
      <c r="B6463" t="s">
        <v>155</v>
      </c>
      <c r="C6463" t="s">
        <v>30</v>
      </c>
      <c r="D6463" t="s">
        <v>17</v>
      </c>
      <c r="E6463" t="s">
        <v>140</v>
      </c>
      <c r="F6463" t="s">
        <v>105</v>
      </c>
      <c r="G6463">
        <v>21215</v>
      </c>
      <c r="H6463" t="s">
        <v>119</v>
      </c>
      <c r="I6463" t="s">
        <v>32</v>
      </c>
      <c r="J6463" t="s">
        <v>53</v>
      </c>
      <c r="K6463">
        <v>37.200000000000003</v>
      </c>
      <c r="L6463">
        <v>5</v>
      </c>
      <c r="M6463">
        <v>0</v>
      </c>
      <c r="N6463">
        <v>9.3000000000000007</v>
      </c>
      <c r="O6463" s="5">
        <f t="shared" si="100"/>
        <v>0.25</v>
      </c>
    </row>
    <row r="6464" spans="1:15" x14ac:dyDescent="0.25">
      <c r="A6464" t="s">
        <v>913</v>
      </c>
      <c r="B6464" t="s">
        <v>155</v>
      </c>
      <c r="C6464" t="s">
        <v>30</v>
      </c>
      <c r="D6464" t="s">
        <v>17</v>
      </c>
      <c r="E6464" t="s">
        <v>140</v>
      </c>
      <c r="F6464" t="s">
        <v>105</v>
      </c>
      <c r="G6464">
        <v>21215</v>
      </c>
      <c r="H6464" t="s">
        <v>119</v>
      </c>
      <c r="I6464" t="s">
        <v>58</v>
      </c>
      <c r="J6464" t="s">
        <v>129</v>
      </c>
      <c r="K6464">
        <v>89.97</v>
      </c>
      <c r="L6464">
        <v>3</v>
      </c>
      <c r="M6464">
        <v>0</v>
      </c>
      <c r="N6464">
        <v>18.893699999999999</v>
      </c>
      <c r="O6464" s="5">
        <f t="shared" si="100"/>
        <v>0.21</v>
      </c>
    </row>
    <row r="6465" spans="1:15" x14ac:dyDescent="0.25">
      <c r="A6465" t="s">
        <v>913</v>
      </c>
      <c r="B6465" t="s">
        <v>155</v>
      </c>
      <c r="C6465" t="s">
        <v>30</v>
      </c>
      <c r="D6465" t="s">
        <v>17</v>
      </c>
      <c r="E6465" t="s">
        <v>140</v>
      </c>
      <c r="F6465" t="s">
        <v>105</v>
      </c>
      <c r="G6465">
        <v>21215</v>
      </c>
      <c r="H6465" t="s">
        <v>119</v>
      </c>
      <c r="I6465" t="s">
        <v>21</v>
      </c>
      <c r="J6465" t="s">
        <v>25</v>
      </c>
      <c r="K6465">
        <v>261.95999999999998</v>
      </c>
      <c r="L6465">
        <v>2</v>
      </c>
      <c r="M6465">
        <v>0</v>
      </c>
      <c r="N6465">
        <v>23.5764</v>
      </c>
      <c r="O6465" s="5">
        <f t="shared" si="100"/>
        <v>9.0000000000000011E-2</v>
      </c>
    </row>
    <row r="6466" spans="1:15" x14ac:dyDescent="0.25">
      <c r="A6466" t="s">
        <v>913</v>
      </c>
      <c r="B6466" t="s">
        <v>155</v>
      </c>
      <c r="C6466" t="s">
        <v>30</v>
      </c>
      <c r="D6466" t="s">
        <v>17</v>
      </c>
      <c r="E6466" t="s">
        <v>140</v>
      </c>
      <c r="F6466" t="s">
        <v>105</v>
      </c>
      <c r="G6466">
        <v>21215</v>
      </c>
      <c r="H6466" t="s">
        <v>119</v>
      </c>
      <c r="I6466" t="s">
        <v>32</v>
      </c>
      <c r="J6466" t="s">
        <v>33</v>
      </c>
      <c r="K6466">
        <v>74</v>
      </c>
      <c r="L6466">
        <v>5</v>
      </c>
      <c r="M6466">
        <v>0</v>
      </c>
      <c r="N6466">
        <v>37</v>
      </c>
      <c r="O6466" s="5">
        <f t="shared" si="100"/>
        <v>0.5</v>
      </c>
    </row>
    <row r="6467" spans="1:15" x14ac:dyDescent="0.25">
      <c r="A6467" t="s">
        <v>784</v>
      </c>
      <c r="B6467" t="s">
        <v>38</v>
      </c>
      <c r="C6467" t="s">
        <v>88</v>
      </c>
      <c r="D6467" t="s">
        <v>17</v>
      </c>
      <c r="E6467" t="s">
        <v>281</v>
      </c>
      <c r="F6467" t="s">
        <v>19</v>
      </c>
      <c r="G6467">
        <v>40214</v>
      </c>
      <c r="H6467" t="s">
        <v>20</v>
      </c>
      <c r="I6467" t="s">
        <v>21</v>
      </c>
      <c r="J6467" t="s">
        <v>48</v>
      </c>
      <c r="K6467">
        <v>13.28</v>
      </c>
      <c r="L6467">
        <v>2</v>
      </c>
      <c r="M6467">
        <v>0</v>
      </c>
      <c r="N6467">
        <v>6.3743999999999996</v>
      </c>
      <c r="O6467" s="5">
        <f t="shared" si="100"/>
        <v>0.48</v>
      </c>
    </row>
    <row r="6468" spans="1:15" x14ac:dyDescent="0.25">
      <c r="A6468" t="s">
        <v>1163</v>
      </c>
      <c r="B6468" t="s">
        <v>38</v>
      </c>
      <c r="C6468" t="s">
        <v>16</v>
      </c>
      <c r="D6468" t="s">
        <v>17</v>
      </c>
      <c r="E6468" t="s">
        <v>472</v>
      </c>
      <c r="F6468" t="s">
        <v>104</v>
      </c>
      <c r="G6468">
        <v>37087</v>
      </c>
      <c r="H6468" t="s">
        <v>20</v>
      </c>
      <c r="I6468" t="s">
        <v>32</v>
      </c>
      <c r="J6468" t="s">
        <v>43</v>
      </c>
      <c r="K6468">
        <v>84.96</v>
      </c>
      <c r="L6468">
        <v>6</v>
      </c>
      <c r="M6468">
        <v>0.2</v>
      </c>
      <c r="N6468">
        <v>6.3719999999999999</v>
      </c>
      <c r="O6468" s="5">
        <f t="shared" ref="O6468:O6531" si="101">N6468/K6468</f>
        <v>7.5000000000000011E-2</v>
      </c>
    </row>
    <row r="6469" spans="1:15" x14ac:dyDescent="0.25">
      <c r="A6469" t="s">
        <v>633</v>
      </c>
      <c r="B6469" t="s">
        <v>15</v>
      </c>
      <c r="C6469" t="s">
        <v>16</v>
      </c>
      <c r="D6469" t="s">
        <v>17</v>
      </c>
      <c r="E6469" t="s">
        <v>26</v>
      </c>
      <c r="F6469" t="s">
        <v>27</v>
      </c>
      <c r="G6469">
        <v>90008</v>
      </c>
      <c r="H6469" t="s">
        <v>31</v>
      </c>
      <c r="I6469" t="s">
        <v>58</v>
      </c>
      <c r="J6469" t="s">
        <v>129</v>
      </c>
      <c r="K6469">
        <v>68.459999999999994</v>
      </c>
      <c r="L6469">
        <v>7</v>
      </c>
      <c r="M6469">
        <v>0</v>
      </c>
      <c r="N6469">
        <v>25.330200000000001</v>
      </c>
      <c r="O6469" s="5">
        <f t="shared" si="101"/>
        <v>0.37000000000000005</v>
      </c>
    </row>
    <row r="6470" spans="1:15" x14ac:dyDescent="0.25">
      <c r="A6470" t="s">
        <v>864</v>
      </c>
      <c r="B6470" t="s">
        <v>38</v>
      </c>
      <c r="C6470" t="s">
        <v>88</v>
      </c>
      <c r="D6470" t="s">
        <v>17</v>
      </c>
      <c r="E6470" t="s">
        <v>421</v>
      </c>
      <c r="F6470" t="s">
        <v>153</v>
      </c>
      <c r="G6470">
        <v>2908</v>
      </c>
      <c r="H6470" t="s">
        <v>119</v>
      </c>
      <c r="I6470" t="s">
        <v>32</v>
      </c>
      <c r="J6470" t="s">
        <v>43</v>
      </c>
      <c r="K6470">
        <v>2079.4</v>
      </c>
      <c r="L6470">
        <v>5</v>
      </c>
      <c r="M6470">
        <v>0</v>
      </c>
      <c r="N6470">
        <v>582.23199999999997</v>
      </c>
      <c r="O6470" s="5">
        <f t="shared" si="101"/>
        <v>0.27999999999999997</v>
      </c>
    </row>
    <row r="6471" spans="1:15" x14ac:dyDescent="0.25">
      <c r="A6471" t="s">
        <v>864</v>
      </c>
      <c r="B6471" t="s">
        <v>38</v>
      </c>
      <c r="C6471" t="s">
        <v>88</v>
      </c>
      <c r="D6471" t="s">
        <v>17</v>
      </c>
      <c r="E6471" t="s">
        <v>421</v>
      </c>
      <c r="F6471" t="s">
        <v>153</v>
      </c>
      <c r="G6471">
        <v>2908</v>
      </c>
      <c r="H6471" t="s">
        <v>119</v>
      </c>
      <c r="I6471" t="s">
        <v>58</v>
      </c>
      <c r="J6471" t="s">
        <v>59</v>
      </c>
      <c r="K6471">
        <v>629.95000000000005</v>
      </c>
      <c r="L6471">
        <v>5</v>
      </c>
      <c r="M6471">
        <v>0</v>
      </c>
      <c r="N6471">
        <v>176.386</v>
      </c>
      <c r="O6471" s="5">
        <f t="shared" si="101"/>
        <v>0.27999999999999997</v>
      </c>
    </row>
    <row r="6472" spans="1:15" x14ac:dyDescent="0.25">
      <c r="A6472" t="s">
        <v>864</v>
      </c>
      <c r="B6472" t="s">
        <v>38</v>
      </c>
      <c r="C6472" t="s">
        <v>88</v>
      </c>
      <c r="D6472" t="s">
        <v>17</v>
      </c>
      <c r="E6472" t="s">
        <v>421</v>
      </c>
      <c r="F6472" t="s">
        <v>153</v>
      </c>
      <c r="G6472">
        <v>2908</v>
      </c>
      <c r="H6472" t="s">
        <v>119</v>
      </c>
      <c r="I6472" t="s">
        <v>21</v>
      </c>
      <c r="J6472" t="s">
        <v>48</v>
      </c>
      <c r="K6472">
        <v>72.42</v>
      </c>
      <c r="L6472">
        <v>6</v>
      </c>
      <c r="M6472">
        <v>0</v>
      </c>
      <c r="N6472">
        <v>23.898599999999998</v>
      </c>
      <c r="O6472" s="5">
        <f t="shared" si="101"/>
        <v>0.32999999999999996</v>
      </c>
    </row>
    <row r="6473" spans="1:15" x14ac:dyDescent="0.25">
      <c r="A6473" t="s">
        <v>700</v>
      </c>
      <c r="B6473" t="s">
        <v>38</v>
      </c>
      <c r="C6473" t="s">
        <v>88</v>
      </c>
      <c r="D6473" t="s">
        <v>17</v>
      </c>
      <c r="E6473" t="s">
        <v>220</v>
      </c>
      <c r="F6473" t="s">
        <v>82</v>
      </c>
      <c r="G6473">
        <v>48234</v>
      </c>
      <c r="H6473" t="s">
        <v>89</v>
      </c>
      <c r="I6473" t="s">
        <v>58</v>
      </c>
      <c r="J6473" t="s">
        <v>59</v>
      </c>
      <c r="K6473">
        <v>131.97999999999999</v>
      </c>
      <c r="L6473">
        <v>2</v>
      </c>
      <c r="M6473">
        <v>0</v>
      </c>
      <c r="N6473">
        <v>35.634599999999999</v>
      </c>
      <c r="O6473" s="5">
        <f t="shared" si="101"/>
        <v>0.27</v>
      </c>
    </row>
    <row r="6474" spans="1:15" x14ac:dyDescent="0.25">
      <c r="A6474" t="s">
        <v>700</v>
      </c>
      <c r="B6474" t="s">
        <v>38</v>
      </c>
      <c r="C6474" t="s">
        <v>88</v>
      </c>
      <c r="D6474" t="s">
        <v>17</v>
      </c>
      <c r="E6474" t="s">
        <v>220</v>
      </c>
      <c r="F6474" t="s">
        <v>82</v>
      </c>
      <c r="G6474">
        <v>48234</v>
      </c>
      <c r="H6474" t="s">
        <v>89</v>
      </c>
      <c r="I6474" t="s">
        <v>58</v>
      </c>
      <c r="J6474" t="s">
        <v>129</v>
      </c>
      <c r="K6474">
        <v>114.52</v>
      </c>
      <c r="L6474">
        <v>7</v>
      </c>
      <c r="M6474">
        <v>0</v>
      </c>
      <c r="N6474">
        <v>11.452</v>
      </c>
      <c r="O6474" s="5">
        <f t="shared" si="101"/>
        <v>0.1</v>
      </c>
    </row>
    <row r="6475" spans="1:15" x14ac:dyDescent="0.25">
      <c r="A6475" t="s">
        <v>644</v>
      </c>
      <c r="B6475" t="s">
        <v>38</v>
      </c>
      <c r="C6475" t="s">
        <v>88</v>
      </c>
      <c r="D6475" t="s">
        <v>17</v>
      </c>
      <c r="E6475" t="s">
        <v>81</v>
      </c>
      <c r="F6475" t="s">
        <v>50</v>
      </c>
      <c r="G6475">
        <v>77070</v>
      </c>
      <c r="H6475" t="s">
        <v>89</v>
      </c>
      <c r="I6475" t="s">
        <v>32</v>
      </c>
      <c r="J6475" t="s">
        <v>33</v>
      </c>
      <c r="K6475">
        <v>100.24</v>
      </c>
      <c r="L6475">
        <v>10</v>
      </c>
      <c r="M6475">
        <v>0.2</v>
      </c>
      <c r="N6475">
        <v>33.831000000000003</v>
      </c>
      <c r="O6475" s="5">
        <f t="shared" si="101"/>
        <v>0.33750000000000002</v>
      </c>
    </row>
    <row r="6476" spans="1:15" x14ac:dyDescent="0.25">
      <c r="A6476" t="s">
        <v>701</v>
      </c>
      <c r="B6476" t="s">
        <v>15</v>
      </c>
      <c r="C6476" t="s">
        <v>16</v>
      </c>
      <c r="D6476" t="s">
        <v>17</v>
      </c>
      <c r="E6476" t="s">
        <v>141</v>
      </c>
      <c r="F6476" t="s">
        <v>104</v>
      </c>
      <c r="G6476">
        <v>38401</v>
      </c>
      <c r="H6476" t="s">
        <v>20</v>
      </c>
      <c r="I6476" t="s">
        <v>32</v>
      </c>
      <c r="J6476" t="s">
        <v>68</v>
      </c>
      <c r="K6476">
        <v>871.8</v>
      </c>
      <c r="L6476">
        <v>3</v>
      </c>
      <c r="M6476">
        <v>0.2</v>
      </c>
      <c r="N6476">
        <v>87.18</v>
      </c>
      <c r="O6476" s="5">
        <f t="shared" si="101"/>
        <v>0.10000000000000002</v>
      </c>
    </row>
    <row r="6477" spans="1:15" x14ac:dyDescent="0.25">
      <c r="A6477" t="s">
        <v>642</v>
      </c>
      <c r="B6477" t="s">
        <v>155</v>
      </c>
      <c r="C6477" t="s">
        <v>30</v>
      </c>
      <c r="D6477" t="s">
        <v>17</v>
      </c>
      <c r="E6477" t="s">
        <v>73</v>
      </c>
      <c r="F6477" t="s">
        <v>70</v>
      </c>
      <c r="G6477">
        <v>19140</v>
      </c>
      <c r="H6477" t="s">
        <v>119</v>
      </c>
      <c r="I6477" t="s">
        <v>21</v>
      </c>
      <c r="J6477" t="s">
        <v>22</v>
      </c>
      <c r="K6477">
        <v>61.96</v>
      </c>
      <c r="L6477">
        <v>4</v>
      </c>
      <c r="M6477">
        <v>0.5</v>
      </c>
      <c r="N6477">
        <v>-53.285600000000002</v>
      </c>
      <c r="O6477" s="5">
        <f t="shared" si="101"/>
        <v>-0.86</v>
      </c>
    </row>
    <row r="6478" spans="1:15" x14ac:dyDescent="0.25">
      <c r="A6478" t="s">
        <v>733</v>
      </c>
      <c r="B6478" t="s">
        <v>38</v>
      </c>
      <c r="C6478" t="s">
        <v>16</v>
      </c>
      <c r="D6478" t="s">
        <v>17</v>
      </c>
      <c r="E6478" t="s">
        <v>266</v>
      </c>
      <c r="F6478" t="s">
        <v>35</v>
      </c>
      <c r="G6478">
        <v>33024</v>
      </c>
      <c r="H6478" t="s">
        <v>20</v>
      </c>
      <c r="I6478" t="s">
        <v>32</v>
      </c>
      <c r="J6478" t="s">
        <v>64</v>
      </c>
      <c r="K6478">
        <v>4.5540000000000003</v>
      </c>
      <c r="L6478">
        <v>3</v>
      </c>
      <c r="M6478">
        <v>0.7</v>
      </c>
      <c r="N6478">
        <v>-3.4914000000000001</v>
      </c>
      <c r="O6478" s="5">
        <f t="shared" si="101"/>
        <v>-0.76666666666666661</v>
      </c>
    </row>
    <row r="6479" spans="1:15" x14ac:dyDescent="0.25">
      <c r="A6479" t="s">
        <v>733</v>
      </c>
      <c r="B6479" t="s">
        <v>38</v>
      </c>
      <c r="C6479" t="s">
        <v>16</v>
      </c>
      <c r="D6479" t="s">
        <v>17</v>
      </c>
      <c r="E6479" t="s">
        <v>266</v>
      </c>
      <c r="F6479" t="s">
        <v>35</v>
      </c>
      <c r="G6479">
        <v>33024</v>
      </c>
      <c r="H6479" t="s">
        <v>20</v>
      </c>
      <c r="I6479" t="s">
        <v>32</v>
      </c>
      <c r="J6479" t="s">
        <v>68</v>
      </c>
      <c r="K6479">
        <v>5.2</v>
      </c>
      <c r="L6479">
        <v>2</v>
      </c>
      <c r="M6479">
        <v>0.2</v>
      </c>
      <c r="N6479">
        <v>0.58499999999999996</v>
      </c>
      <c r="O6479" s="5">
        <f t="shared" si="101"/>
        <v>0.11249999999999999</v>
      </c>
    </row>
    <row r="6480" spans="1:15" x14ac:dyDescent="0.25">
      <c r="A6480" t="s">
        <v>733</v>
      </c>
      <c r="B6480" t="s">
        <v>38</v>
      </c>
      <c r="C6480" t="s">
        <v>16</v>
      </c>
      <c r="D6480" t="s">
        <v>17</v>
      </c>
      <c r="E6480" t="s">
        <v>266</v>
      </c>
      <c r="F6480" t="s">
        <v>35</v>
      </c>
      <c r="G6480">
        <v>33024</v>
      </c>
      <c r="H6480" t="s">
        <v>20</v>
      </c>
      <c r="I6480" t="s">
        <v>58</v>
      </c>
      <c r="J6480" t="s">
        <v>129</v>
      </c>
      <c r="K6480">
        <v>205.99199999999999</v>
      </c>
      <c r="L6480">
        <v>1</v>
      </c>
      <c r="M6480">
        <v>0.2</v>
      </c>
      <c r="N6480">
        <v>-2.5749</v>
      </c>
      <c r="O6480" s="5">
        <f t="shared" si="101"/>
        <v>-1.2500000000000001E-2</v>
      </c>
    </row>
    <row r="6481" spans="1:15" x14ac:dyDescent="0.25">
      <c r="A6481" t="s">
        <v>733</v>
      </c>
      <c r="B6481" t="s">
        <v>38</v>
      </c>
      <c r="C6481" t="s">
        <v>16</v>
      </c>
      <c r="D6481" t="s">
        <v>17</v>
      </c>
      <c r="E6481" t="s">
        <v>266</v>
      </c>
      <c r="F6481" t="s">
        <v>35</v>
      </c>
      <c r="G6481">
        <v>33024</v>
      </c>
      <c r="H6481" t="s">
        <v>20</v>
      </c>
      <c r="I6481" t="s">
        <v>32</v>
      </c>
      <c r="J6481" t="s">
        <v>80</v>
      </c>
      <c r="K6481">
        <v>15.552</v>
      </c>
      <c r="L6481">
        <v>3</v>
      </c>
      <c r="M6481">
        <v>0.2</v>
      </c>
      <c r="N6481">
        <v>5.4432</v>
      </c>
      <c r="O6481" s="5">
        <f t="shared" si="101"/>
        <v>0.35000000000000003</v>
      </c>
    </row>
    <row r="6482" spans="1:15" x14ac:dyDescent="0.25">
      <c r="A6482" t="s">
        <v>733</v>
      </c>
      <c r="B6482" t="s">
        <v>38</v>
      </c>
      <c r="C6482" t="s">
        <v>16</v>
      </c>
      <c r="D6482" t="s">
        <v>17</v>
      </c>
      <c r="E6482" t="s">
        <v>266</v>
      </c>
      <c r="F6482" t="s">
        <v>35</v>
      </c>
      <c r="G6482">
        <v>33024</v>
      </c>
      <c r="H6482" t="s">
        <v>20</v>
      </c>
      <c r="I6482" t="s">
        <v>58</v>
      </c>
      <c r="J6482" t="s">
        <v>59</v>
      </c>
      <c r="K6482">
        <v>503.96</v>
      </c>
      <c r="L6482">
        <v>5</v>
      </c>
      <c r="M6482">
        <v>0.2</v>
      </c>
      <c r="N6482">
        <v>50.396000000000001</v>
      </c>
      <c r="O6482" s="5">
        <f t="shared" si="101"/>
        <v>0.1</v>
      </c>
    </row>
    <row r="6483" spans="1:15" x14ac:dyDescent="0.25">
      <c r="A6483" t="s">
        <v>733</v>
      </c>
      <c r="B6483" t="s">
        <v>38</v>
      </c>
      <c r="C6483" t="s">
        <v>16</v>
      </c>
      <c r="D6483" t="s">
        <v>17</v>
      </c>
      <c r="E6483" t="s">
        <v>266</v>
      </c>
      <c r="F6483" t="s">
        <v>35</v>
      </c>
      <c r="G6483">
        <v>33024</v>
      </c>
      <c r="H6483" t="s">
        <v>20</v>
      </c>
      <c r="I6483" t="s">
        <v>32</v>
      </c>
      <c r="J6483" t="s">
        <v>68</v>
      </c>
      <c r="K6483">
        <v>24.472000000000001</v>
      </c>
      <c r="L6483">
        <v>7</v>
      </c>
      <c r="M6483">
        <v>0.2</v>
      </c>
      <c r="N6483">
        <v>1.8353999999999999</v>
      </c>
      <c r="O6483" s="5">
        <f t="shared" si="101"/>
        <v>7.4999999999999997E-2</v>
      </c>
    </row>
    <row r="6484" spans="1:15" x14ac:dyDescent="0.25">
      <c r="A6484" t="s">
        <v>733</v>
      </c>
      <c r="B6484" t="s">
        <v>38</v>
      </c>
      <c r="C6484" t="s">
        <v>16</v>
      </c>
      <c r="D6484" t="s">
        <v>17</v>
      </c>
      <c r="E6484" t="s">
        <v>266</v>
      </c>
      <c r="F6484" t="s">
        <v>35</v>
      </c>
      <c r="G6484">
        <v>33024</v>
      </c>
      <c r="H6484" t="s">
        <v>20</v>
      </c>
      <c r="I6484" t="s">
        <v>21</v>
      </c>
      <c r="J6484" t="s">
        <v>22</v>
      </c>
      <c r="K6484">
        <v>241.56800000000001</v>
      </c>
      <c r="L6484">
        <v>2</v>
      </c>
      <c r="M6484">
        <v>0.2</v>
      </c>
      <c r="N6484">
        <v>0</v>
      </c>
      <c r="O6484" s="5">
        <f t="shared" si="101"/>
        <v>0</v>
      </c>
    </row>
    <row r="6485" spans="1:15" x14ac:dyDescent="0.25">
      <c r="A6485" t="s">
        <v>733</v>
      </c>
      <c r="B6485" t="s">
        <v>38</v>
      </c>
      <c r="C6485" t="s">
        <v>16</v>
      </c>
      <c r="D6485" t="s">
        <v>17</v>
      </c>
      <c r="E6485" t="s">
        <v>266</v>
      </c>
      <c r="F6485" t="s">
        <v>35</v>
      </c>
      <c r="G6485">
        <v>33024</v>
      </c>
      <c r="H6485" t="s">
        <v>20</v>
      </c>
      <c r="I6485" t="s">
        <v>58</v>
      </c>
      <c r="J6485" t="s">
        <v>129</v>
      </c>
      <c r="K6485">
        <v>110.4</v>
      </c>
      <c r="L6485">
        <v>2</v>
      </c>
      <c r="M6485">
        <v>0.2</v>
      </c>
      <c r="N6485">
        <v>-4.1399999999999997</v>
      </c>
      <c r="O6485" s="5">
        <f t="shared" si="101"/>
        <v>-3.7499999999999999E-2</v>
      </c>
    </row>
    <row r="6486" spans="1:15" x14ac:dyDescent="0.25">
      <c r="A6486" t="s">
        <v>652</v>
      </c>
      <c r="B6486" t="s">
        <v>38</v>
      </c>
      <c r="C6486" t="s">
        <v>30</v>
      </c>
      <c r="D6486" t="s">
        <v>17</v>
      </c>
      <c r="E6486" t="s">
        <v>110</v>
      </c>
      <c r="F6486" t="s">
        <v>94</v>
      </c>
      <c r="G6486">
        <v>10011</v>
      </c>
      <c r="H6486" t="s">
        <v>119</v>
      </c>
      <c r="I6486" t="s">
        <v>21</v>
      </c>
      <c r="J6486" t="s">
        <v>39</v>
      </c>
      <c r="K6486">
        <v>384.76799999999997</v>
      </c>
      <c r="L6486">
        <v>2</v>
      </c>
      <c r="M6486">
        <v>0.4</v>
      </c>
      <c r="N6486">
        <v>-115.43040000000001</v>
      </c>
      <c r="O6486" s="5">
        <f t="shared" si="101"/>
        <v>-0.30000000000000004</v>
      </c>
    </row>
    <row r="6487" spans="1:15" x14ac:dyDescent="0.25">
      <c r="A6487" t="s">
        <v>652</v>
      </c>
      <c r="B6487" t="s">
        <v>38</v>
      </c>
      <c r="C6487" t="s">
        <v>30</v>
      </c>
      <c r="D6487" t="s">
        <v>17</v>
      </c>
      <c r="E6487" t="s">
        <v>110</v>
      </c>
      <c r="F6487" t="s">
        <v>94</v>
      </c>
      <c r="G6487">
        <v>10011</v>
      </c>
      <c r="H6487" t="s">
        <v>119</v>
      </c>
      <c r="I6487" t="s">
        <v>58</v>
      </c>
      <c r="J6487" t="s">
        <v>371</v>
      </c>
      <c r="K6487">
        <v>78.66</v>
      </c>
      <c r="L6487">
        <v>6</v>
      </c>
      <c r="M6487">
        <v>0</v>
      </c>
      <c r="N6487">
        <v>36.183599999999998</v>
      </c>
      <c r="O6487" s="5">
        <f t="shared" si="101"/>
        <v>0.46</v>
      </c>
    </row>
    <row r="6488" spans="1:15" x14ac:dyDescent="0.25">
      <c r="A6488" t="s">
        <v>652</v>
      </c>
      <c r="B6488" t="s">
        <v>38</v>
      </c>
      <c r="C6488" t="s">
        <v>30</v>
      </c>
      <c r="D6488" t="s">
        <v>17</v>
      </c>
      <c r="E6488" t="s">
        <v>110</v>
      </c>
      <c r="F6488" t="s">
        <v>94</v>
      </c>
      <c r="G6488">
        <v>10011</v>
      </c>
      <c r="H6488" t="s">
        <v>119</v>
      </c>
      <c r="I6488" t="s">
        <v>32</v>
      </c>
      <c r="J6488" t="s">
        <v>80</v>
      </c>
      <c r="K6488">
        <v>45.36</v>
      </c>
      <c r="L6488">
        <v>4</v>
      </c>
      <c r="M6488">
        <v>0</v>
      </c>
      <c r="N6488">
        <v>22.226400000000002</v>
      </c>
      <c r="O6488" s="5">
        <f t="shared" si="101"/>
        <v>0.49000000000000005</v>
      </c>
    </row>
    <row r="6489" spans="1:15" x14ac:dyDescent="0.25">
      <c r="A6489" t="s">
        <v>828</v>
      </c>
      <c r="B6489" t="s">
        <v>38</v>
      </c>
      <c r="C6489" t="s">
        <v>16</v>
      </c>
      <c r="D6489" t="s">
        <v>17</v>
      </c>
      <c r="E6489" t="s">
        <v>290</v>
      </c>
      <c r="F6489" t="s">
        <v>41</v>
      </c>
      <c r="G6489">
        <v>28540</v>
      </c>
      <c r="H6489" t="s">
        <v>20</v>
      </c>
      <c r="I6489" t="s">
        <v>32</v>
      </c>
      <c r="J6489" t="s">
        <v>68</v>
      </c>
      <c r="K6489">
        <v>962.08</v>
      </c>
      <c r="L6489">
        <v>4</v>
      </c>
      <c r="M6489">
        <v>0.2</v>
      </c>
      <c r="N6489">
        <v>156.33799999999999</v>
      </c>
      <c r="O6489" s="5">
        <f t="shared" si="101"/>
        <v>0.16249999999999998</v>
      </c>
    </row>
    <row r="6490" spans="1:15" x14ac:dyDescent="0.25">
      <c r="A6490" t="s">
        <v>828</v>
      </c>
      <c r="B6490" t="s">
        <v>38</v>
      </c>
      <c r="C6490" t="s">
        <v>16</v>
      </c>
      <c r="D6490" t="s">
        <v>17</v>
      </c>
      <c r="E6490" t="s">
        <v>290</v>
      </c>
      <c r="F6490" t="s">
        <v>41</v>
      </c>
      <c r="G6490">
        <v>28540</v>
      </c>
      <c r="H6490" t="s">
        <v>20</v>
      </c>
      <c r="I6490" t="s">
        <v>32</v>
      </c>
      <c r="J6490" t="s">
        <v>64</v>
      </c>
      <c r="K6490">
        <v>12.843</v>
      </c>
      <c r="L6490">
        <v>3</v>
      </c>
      <c r="M6490">
        <v>0.7</v>
      </c>
      <c r="N6490">
        <v>-9.8462999999999994</v>
      </c>
      <c r="O6490" s="5">
        <f t="shared" si="101"/>
        <v>-0.76666666666666661</v>
      </c>
    </row>
    <row r="6491" spans="1:15" x14ac:dyDescent="0.25">
      <c r="A6491" t="s">
        <v>828</v>
      </c>
      <c r="B6491" t="s">
        <v>38</v>
      </c>
      <c r="C6491" t="s">
        <v>16</v>
      </c>
      <c r="D6491" t="s">
        <v>17</v>
      </c>
      <c r="E6491" t="s">
        <v>290</v>
      </c>
      <c r="F6491" t="s">
        <v>41</v>
      </c>
      <c r="G6491">
        <v>28540</v>
      </c>
      <c r="H6491" t="s">
        <v>20</v>
      </c>
      <c r="I6491" t="s">
        <v>32</v>
      </c>
      <c r="J6491" t="s">
        <v>80</v>
      </c>
      <c r="K6491">
        <v>295.45600000000002</v>
      </c>
      <c r="L6491">
        <v>14</v>
      </c>
      <c r="M6491">
        <v>0.2</v>
      </c>
      <c r="N6491">
        <v>96.023200000000003</v>
      </c>
      <c r="O6491" s="5">
        <f t="shared" si="101"/>
        <v>0.32500000000000001</v>
      </c>
    </row>
    <row r="6492" spans="1:15" x14ac:dyDescent="0.25">
      <c r="A6492" t="s">
        <v>652</v>
      </c>
      <c r="B6492" t="s">
        <v>38</v>
      </c>
      <c r="C6492" t="s">
        <v>16</v>
      </c>
      <c r="D6492" t="s">
        <v>17</v>
      </c>
      <c r="E6492" t="s">
        <v>110</v>
      </c>
      <c r="F6492" t="s">
        <v>94</v>
      </c>
      <c r="G6492">
        <v>10011</v>
      </c>
      <c r="H6492" t="s">
        <v>119</v>
      </c>
      <c r="I6492" t="s">
        <v>32</v>
      </c>
      <c r="J6492" t="s">
        <v>80</v>
      </c>
      <c r="K6492">
        <v>32.4</v>
      </c>
      <c r="L6492">
        <v>5</v>
      </c>
      <c r="M6492">
        <v>0</v>
      </c>
      <c r="N6492">
        <v>15.552</v>
      </c>
      <c r="O6492" s="5">
        <f t="shared" si="101"/>
        <v>0.48</v>
      </c>
    </row>
    <row r="6493" spans="1:15" x14ac:dyDescent="0.25">
      <c r="A6493" t="s">
        <v>642</v>
      </c>
      <c r="B6493" t="s">
        <v>38</v>
      </c>
      <c r="C6493" t="s">
        <v>30</v>
      </c>
      <c r="D6493" t="s">
        <v>17</v>
      </c>
      <c r="E6493" t="s">
        <v>73</v>
      </c>
      <c r="F6493" t="s">
        <v>70</v>
      </c>
      <c r="G6493">
        <v>19120</v>
      </c>
      <c r="H6493" t="s">
        <v>119</v>
      </c>
      <c r="I6493" t="s">
        <v>21</v>
      </c>
      <c r="J6493" t="s">
        <v>48</v>
      </c>
      <c r="K6493">
        <v>103.93600000000001</v>
      </c>
      <c r="L6493">
        <v>4</v>
      </c>
      <c r="M6493">
        <v>0.2</v>
      </c>
      <c r="N6493">
        <v>16.889600000000002</v>
      </c>
      <c r="O6493" s="5">
        <f t="shared" si="101"/>
        <v>0.16250000000000001</v>
      </c>
    </row>
    <row r="6494" spans="1:15" x14ac:dyDescent="0.25">
      <c r="A6494" t="s">
        <v>1019</v>
      </c>
      <c r="B6494" t="s">
        <v>38</v>
      </c>
      <c r="C6494" t="s">
        <v>30</v>
      </c>
      <c r="D6494" t="s">
        <v>17</v>
      </c>
      <c r="E6494" t="s">
        <v>552</v>
      </c>
      <c r="F6494" t="s">
        <v>35</v>
      </c>
      <c r="G6494">
        <v>32839</v>
      </c>
      <c r="H6494" t="s">
        <v>20</v>
      </c>
      <c r="I6494" t="s">
        <v>21</v>
      </c>
      <c r="J6494" t="s">
        <v>22</v>
      </c>
      <c r="K6494">
        <v>289.56799999999998</v>
      </c>
      <c r="L6494">
        <v>2</v>
      </c>
      <c r="M6494">
        <v>0.2</v>
      </c>
      <c r="N6494">
        <v>10.8588</v>
      </c>
      <c r="O6494" s="5">
        <f t="shared" si="101"/>
        <v>3.7500000000000006E-2</v>
      </c>
    </row>
    <row r="6495" spans="1:15" x14ac:dyDescent="0.25">
      <c r="A6495" t="s">
        <v>1019</v>
      </c>
      <c r="B6495" t="s">
        <v>38</v>
      </c>
      <c r="C6495" t="s">
        <v>30</v>
      </c>
      <c r="D6495" t="s">
        <v>17</v>
      </c>
      <c r="E6495" t="s">
        <v>552</v>
      </c>
      <c r="F6495" t="s">
        <v>35</v>
      </c>
      <c r="G6495">
        <v>32839</v>
      </c>
      <c r="H6495" t="s">
        <v>20</v>
      </c>
      <c r="I6495" t="s">
        <v>32</v>
      </c>
      <c r="J6495" t="s">
        <v>43</v>
      </c>
      <c r="K6495">
        <v>39.72</v>
      </c>
      <c r="L6495">
        <v>5</v>
      </c>
      <c r="M6495">
        <v>0.2</v>
      </c>
      <c r="N6495">
        <v>4.4684999999999997</v>
      </c>
      <c r="O6495" s="5">
        <f t="shared" si="101"/>
        <v>0.11249999999999999</v>
      </c>
    </row>
    <row r="6496" spans="1:15" x14ac:dyDescent="0.25">
      <c r="A6496" t="s">
        <v>1019</v>
      </c>
      <c r="B6496" t="s">
        <v>38</v>
      </c>
      <c r="C6496" t="s">
        <v>30</v>
      </c>
      <c r="D6496" t="s">
        <v>17</v>
      </c>
      <c r="E6496" t="s">
        <v>552</v>
      </c>
      <c r="F6496" t="s">
        <v>35</v>
      </c>
      <c r="G6496">
        <v>32839</v>
      </c>
      <c r="H6496" t="s">
        <v>20</v>
      </c>
      <c r="I6496" t="s">
        <v>58</v>
      </c>
      <c r="J6496" t="s">
        <v>59</v>
      </c>
      <c r="K6496">
        <v>244.768</v>
      </c>
      <c r="L6496">
        <v>4</v>
      </c>
      <c r="M6496">
        <v>0.2</v>
      </c>
      <c r="N6496">
        <v>24.476800000000001</v>
      </c>
      <c r="O6496" s="5">
        <f t="shared" si="101"/>
        <v>0.1</v>
      </c>
    </row>
    <row r="6497" spans="1:15" x14ac:dyDescent="0.25">
      <c r="A6497" t="s">
        <v>644</v>
      </c>
      <c r="B6497" t="s">
        <v>15</v>
      </c>
      <c r="C6497" t="s">
        <v>16</v>
      </c>
      <c r="D6497" t="s">
        <v>17</v>
      </c>
      <c r="E6497" t="s">
        <v>81</v>
      </c>
      <c r="F6497" t="s">
        <v>50</v>
      </c>
      <c r="G6497">
        <v>77095</v>
      </c>
      <c r="H6497" t="s">
        <v>89</v>
      </c>
      <c r="I6497" t="s">
        <v>58</v>
      </c>
      <c r="J6497" t="s">
        <v>129</v>
      </c>
      <c r="K6497">
        <v>24</v>
      </c>
      <c r="L6497">
        <v>2</v>
      </c>
      <c r="M6497">
        <v>0.2</v>
      </c>
      <c r="N6497">
        <v>-2.7</v>
      </c>
      <c r="O6497" s="5">
        <f t="shared" si="101"/>
        <v>-0.1125</v>
      </c>
    </row>
    <row r="6498" spans="1:15" x14ac:dyDescent="0.25">
      <c r="A6498" t="s">
        <v>644</v>
      </c>
      <c r="B6498" t="s">
        <v>15</v>
      </c>
      <c r="C6498" t="s">
        <v>16</v>
      </c>
      <c r="D6498" t="s">
        <v>17</v>
      </c>
      <c r="E6498" t="s">
        <v>81</v>
      </c>
      <c r="F6498" t="s">
        <v>50</v>
      </c>
      <c r="G6498">
        <v>77095</v>
      </c>
      <c r="H6498" t="s">
        <v>89</v>
      </c>
      <c r="I6498" t="s">
        <v>32</v>
      </c>
      <c r="J6498" t="s">
        <v>80</v>
      </c>
      <c r="K6498">
        <v>15.552</v>
      </c>
      <c r="L6498">
        <v>3</v>
      </c>
      <c r="M6498">
        <v>0.2</v>
      </c>
      <c r="N6498">
        <v>5.4432</v>
      </c>
      <c r="O6498" s="5">
        <f t="shared" si="101"/>
        <v>0.35000000000000003</v>
      </c>
    </row>
    <row r="6499" spans="1:15" x14ac:dyDescent="0.25">
      <c r="A6499" t="s">
        <v>644</v>
      </c>
      <c r="B6499" t="s">
        <v>15</v>
      </c>
      <c r="C6499" t="s">
        <v>16</v>
      </c>
      <c r="D6499" t="s">
        <v>17</v>
      </c>
      <c r="E6499" t="s">
        <v>81</v>
      </c>
      <c r="F6499" t="s">
        <v>50</v>
      </c>
      <c r="G6499">
        <v>77095</v>
      </c>
      <c r="H6499" t="s">
        <v>89</v>
      </c>
      <c r="I6499" t="s">
        <v>58</v>
      </c>
      <c r="J6499" t="s">
        <v>129</v>
      </c>
      <c r="K6499">
        <v>26.175999999999998</v>
      </c>
      <c r="L6499">
        <v>2</v>
      </c>
      <c r="M6499">
        <v>0.2</v>
      </c>
      <c r="N6499">
        <v>-3.2719999999999998</v>
      </c>
      <c r="O6499" s="5">
        <f t="shared" si="101"/>
        <v>-0.125</v>
      </c>
    </row>
    <row r="6500" spans="1:15" x14ac:dyDescent="0.25">
      <c r="A6500" t="s">
        <v>784</v>
      </c>
      <c r="B6500" t="s">
        <v>38</v>
      </c>
      <c r="C6500" t="s">
        <v>88</v>
      </c>
      <c r="D6500" t="s">
        <v>17</v>
      </c>
      <c r="E6500" t="s">
        <v>281</v>
      </c>
      <c r="F6500" t="s">
        <v>19</v>
      </c>
      <c r="G6500">
        <v>40214</v>
      </c>
      <c r="H6500" t="s">
        <v>20</v>
      </c>
      <c r="I6500" t="s">
        <v>21</v>
      </c>
      <c r="J6500" t="s">
        <v>48</v>
      </c>
      <c r="K6500">
        <v>20.94</v>
      </c>
      <c r="L6500">
        <v>3</v>
      </c>
      <c r="M6500">
        <v>0</v>
      </c>
      <c r="N6500">
        <v>6.0726000000000004</v>
      </c>
      <c r="O6500" s="5">
        <f t="shared" si="101"/>
        <v>0.28999999999999998</v>
      </c>
    </row>
    <row r="6501" spans="1:15" x14ac:dyDescent="0.25">
      <c r="A6501" t="s">
        <v>784</v>
      </c>
      <c r="B6501" t="s">
        <v>38</v>
      </c>
      <c r="C6501" t="s">
        <v>88</v>
      </c>
      <c r="D6501" t="s">
        <v>17</v>
      </c>
      <c r="E6501" t="s">
        <v>281</v>
      </c>
      <c r="F6501" t="s">
        <v>19</v>
      </c>
      <c r="G6501">
        <v>40214</v>
      </c>
      <c r="H6501" t="s">
        <v>20</v>
      </c>
      <c r="I6501" t="s">
        <v>32</v>
      </c>
      <c r="J6501" t="s">
        <v>64</v>
      </c>
      <c r="K6501">
        <v>135.09</v>
      </c>
      <c r="L6501">
        <v>9</v>
      </c>
      <c r="M6501">
        <v>0</v>
      </c>
      <c r="N6501">
        <v>62.141399999999997</v>
      </c>
      <c r="O6501" s="5">
        <f t="shared" si="101"/>
        <v>0.45999999999999996</v>
      </c>
    </row>
    <row r="6502" spans="1:15" x14ac:dyDescent="0.25">
      <c r="A6502" t="s">
        <v>784</v>
      </c>
      <c r="B6502" t="s">
        <v>38</v>
      </c>
      <c r="C6502" t="s">
        <v>88</v>
      </c>
      <c r="D6502" t="s">
        <v>17</v>
      </c>
      <c r="E6502" t="s">
        <v>281</v>
      </c>
      <c r="F6502" t="s">
        <v>19</v>
      </c>
      <c r="G6502">
        <v>40214</v>
      </c>
      <c r="H6502" t="s">
        <v>20</v>
      </c>
      <c r="I6502" t="s">
        <v>58</v>
      </c>
      <c r="J6502" t="s">
        <v>129</v>
      </c>
      <c r="K6502">
        <v>279.86</v>
      </c>
      <c r="L6502">
        <v>14</v>
      </c>
      <c r="M6502">
        <v>0</v>
      </c>
      <c r="N6502">
        <v>64.367800000000003</v>
      </c>
      <c r="O6502" s="5">
        <f t="shared" si="101"/>
        <v>0.23</v>
      </c>
    </row>
    <row r="6503" spans="1:15" x14ac:dyDescent="0.25">
      <c r="A6503" t="s">
        <v>784</v>
      </c>
      <c r="B6503" t="s">
        <v>38</v>
      </c>
      <c r="C6503" t="s">
        <v>88</v>
      </c>
      <c r="D6503" t="s">
        <v>17</v>
      </c>
      <c r="E6503" t="s">
        <v>281</v>
      </c>
      <c r="F6503" t="s">
        <v>19</v>
      </c>
      <c r="G6503">
        <v>40214</v>
      </c>
      <c r="H6503" t="s">
        <v>20</v>
      </c>
      <c r="I6503" t="s">
        <v>32</v>
      </c>
      <c r="J6503" t="s">
        <v>64</v>
      </c>
      <c r="K6503">
        <v>90.06</v>
      </c>
      <c r="L6503">
        <v>6</v>
      </c>
      <c r="M6503">
        <v>0</v>
      </c>
      <c r="N6503">
        <v>41.427599999999998</v>
      </c>
      <c r="O6503" s="5">
        <f t="shared" si="101"/>
        <v>0.45999999999999996</v>
      </c>
    </row>
    <row r="6504" spans="1:15" x14ac:dyDescent="0.25">
      <c r="A6504" t="s">
        <v>698</v>
      </c>
      <c r="B6504" t="s">
        <v>38</v>
      </c>
      <c r="C6504" t="s">
        <v>16</v>
      </c>
      <c r="D6504" t="s">
        <v>17</v>
      </c>
      <c r="E6504" t="s">
        <v>217</v>
      </c>
      <c r="F6504" t="s">
        <v>124</v>
      </c>
      <c r="G6504">
        <v>44256</v>
      </c>
      <c r="H6504" t="s">
        <v>119</v>
      </c>
      <c r="I6504" t="s">
        <v>58</v>
      </c>
      <c r="J6504" t="s">
        <v>59</v>
      </c>
      <c r="K6504">
        <v>539.96400000000006</v>
      </c>
      <c r="L6504">
        <v>6</v>
      </c>
      <c r="M6504">
        <v>0.4</v>
      </c>
      <c r="N6504">
        <v>-107.9928</v>
      </c>
      <c r="O6504" s="5">
        <f t="shared" si="101"/>
        <v>-0.19999999999999998</v>
      </c>
    </row>
    <row r="6505" spans="1:15" x14ac:dyDescent="0.25">
      <c r="A6505" t="s">
        <v>698</v>
      </c>
      <c r="B6505" t="s">
        <v>38</v>
      </c>
      <c r="C6505" t="s">
        <v>16</v>
      </c>
      <c r="D6505" t="s">
        <v>17</v>
      </c>
      <c r="E6505" t="s">
        <v>217</v>
      </c>
      <c r="F6505" t="s">
        <v>124</v>
      </c>
      <c r="G6505">
        <v>44256</v>
      </c>
      <c r="H6505" t="s">
        <v>119</v>
      </c>
      <c r="I6505" t="s">
        <v>58</v>
      </c>
      <c r="J6505" t="s">
        <v>59</v>
      </c>
      <c r="K6505">
        <v>50.231999999999999</v>
      </c>
      <c r="L6505">
        <v>7</v>
      </c>
      <c r="M6505">
        <v>0.4</v>
      </c>
      <c r="N6505">
        <v>-10.0464</v>
      </c>
      <c r="O6505" s="5">
        <f t="shared" si="101"/>
        <v>-0.2</v>
      </c>
    </row>
    <row r="6506" spans="1:15" x14ac:dyDescent="0.25">
      <c r="A6506" t="s">
        <v>698</v>
      </c>
      <c r="B6506" t="s">
        <v>38</v>
      </c>
      <c r="C6506" t="s">
        <v>16</v>
      </c>
      <c r="D6506" t="s">
        <v>17</v>
      </c>
      <c r="E6506" t="s">
        <v>217</v>
      </c>
      <c r="F6506" t="s">
        <v>124</v>
      </c>
      <c r="G6506">
        <v>44256</v>
      </c>
      <c r="H6506" t="s">
        <v>119</v>
      </c>
      <c r="I6506" t="s">
        <v>32</v>
      </c>
      <c r="J6506" t="s">
        <v>64</v>
      </c>
      <c r="K6506">
        <v>19.242000000000001</v>
      </c>
      <c r="L6506">
        <v>3</v>
      </c>
      <c r="M6506">
        <v>0.7</v>
      </c>
      <c r="N6506">
        <v>-13.4694</v>
      </c>
      <c r="O6506" s="5">
        <f t="shared" si="101"/>
        <v>-0.7</v>
      </c>
    </row>
    <row r="6507" spans="1:15" x14ac:dyDescent="0.25">
      <c r="A6507" t="s">
        <v>652</v>
      </c>
      <c r="B6507" t="s">
        <v>15</v>
      </c>
      <c r="C6507" t="s">
        <v>30</v>
      </c>
      <c r="D6507" t="s">
        <v>17</v>
      </c>
      <c r="E6507" t="s">
        <v>110</v>
      </c>
      <c r="F6507" t="s">
        <v>94</v>
      </c>
      <c r="G6507">
        <v>10011</v>
      </c>
      <c r="H6507" t="s">
        <v>119</v>
      </c>
      <c r="I6507" t="s">
        <v>32</v>
      </c>
      <c r="J6507" t="s">
        <v>43</v>
      </c>
      <c r="K6507">
        <v>1247.6400000000001</v>
      </c>
      <c r="L6507">
        <v>3</v>
      </c>
      <c r="M6507">
        <v>0</v>
      </c>
      <c r="N6507">
        <v>349.33920000000001</v>
      </c>
      <c r="O6507" s="5">
        <f t="shared" si="101"/>
        <v>0.27999999999999997</v>
      </c>
    </row>
    <row r="6508" spans="1:15" x14ac:dyDescent="0.25">
      <c r="A6508" t="s">
        <v>654</v>
      </c>
      <c r="B6508" t="s">
        <v>38</v>
      </c>
      <c r="C6508" t="s">
        <v>30</v>
      </c>
      <c r="D6508" t="s">
        <v>17</v>
      </c>
      <c r="E6508" t="s">
        <v>116</v>
      </c>
      <c r="F6508" t="s">
        <v>74</v>
      </c>
      <c r="G6508">
        <v>60653</v>
      </c>
      <c r="H6508" t="s">
        <v>89</v>
      </c>
      <c r="I6508" t="s">
        <v>32</v>
      </c>
      <c r="J6508" t="s">
        <v>53</v>
      </c>
      <c r="K6508">
        <v>5.3040000000000003</v>
      </c>
      <c r="L6508">
        <v>3</v>
      </c>
      <c r="M6508">
        <v>0.2</v>
      </c>
      <c r="N6508">
        <v>0.46410000000000001</v>
      </c>
      <c r="O6508" s="5">
        <f t="shared" si="101"/>
        <v>8.7499999999999994E-2</v>
      </c>
    </row>
    <row r="6509" spans="1:15" x14ac:dyDescent="0.25">
      <c r="A6509" t="s">
        <v>642</v>
      </c>
      <c r="B6509" t="s">
        <v>15</v>
      </c>
      <c r="C6509" t="s">
        <v>30</v>
      </c>
      <c r="D6509" t="s">
        <v>17</v>
      </c>
      <c r="E6509" t="s">
        <v>73</v>
      </c>
      <c r="F6509" t="s">
        <v>70</v>
      </c>
      <c r="G6509">
        <v>19143</v>
      </c>
      <c r="H6509" t="s">
        <v>119</v>
      </c>
      <c r="I6509" t="s">
        <v>32</v>
      </c>
      <c r="J6509" t="s">
        <v>80</v>
      </c>
      <c r="K6509">
        <v>19.135999999999999</v>
      </c>
      <c r="L6509">
        <v>4</v>
      </c>
      <c r="M6509">
        <v>0.2</v>
      </c>
      <c r="N6509">
        <v>5.98</v>
      </c>
      <c r="O6509" s="5">
        <f t="shared" si="101"/>
        <v>0.31250000000000006</v>
      </c>
    </row>
    <row r="6510" spans="1:15" x14ac:dyDescent="0.25">
      <c r="A6510" t="s">
        <v>642</v>
      </c>
      <c r="B6510" t="s">
        <v>15</v>
      </c>
      <c r="C6510" t="s">
        <v>30</v>
      </c>
      <c r="D6510" t="s">
        <v>17</v>
      </c>
      <c r="E6510" t="s">
        <v>73</v>
      </c>
      <c r="F6510" t="s">
        <v>70</v>
      </c>
      <c r="G6510">
        <v>19143</v>
      </c>
      <c r="H6510" t="s">
        <v>119</v>
      </c>
      <c r="I6510" t="s">
        <v>21</v>
      </c>
      <c r="J6510" t="s">
        <v>48</v>
      </c>
      <c r="K6510">
        <v>332.83199999999999</v>
      </c>
      <c r="L6510">
        <v>4</v>
      </c>
      <c r="M6510">
        <v>0.2</v>
      </c>
      <c r="N6510">
        <v>-24.962399999999999</v>
      </c>
      <c r="O6510" s="5">
        <f t="shared" si="101"/>
        <v>-7.4999999999999997E-2</v>
      </c>
    </row>
    <row r="6511" spans="1:15" x14ac:dyDescent="0.25">
      <c r="A6511" t="s">
        <v>652</v>
      </c>
      <c r="B6511" t="s">
        <v>38</v>
      </c>
      <c r="C6511" t="s">
        <v>30</v>
      </c>
      <c r="D6511" t="s">
        <v>17</v>
      </c>
      <c r="E6511" t="s">
        <v>110</v>
      </c>
      <c r="F6511" t="s">
        <v>94</v>
      </c>
      <c r="G6511">
        <v>10009</v>
      </c>
      <c r="H6511" t="s">
        <v>119</v>
      </c>
      <c r="I6511" t="s">
        <v>32</v>
      </c>
      <c r="J6511" t="s">
        <v>80</v>
      </c>
      <c r="K6511">
        <v>279.89999999999998</v>
      </c>
      <c r="L6511">
        <v>5</v>
      </c>
      <c r="M6511">
        <v>0</v>
      </c>
      <c r="N6511">
        <v>137.15100000000001</v>
      </c>
      <c r="O6511" s="5">
        <f t="shared" si="101"/>
        <v>0.4900000000000001</v>
      </c>
    </row>
    <row r="6512" spans="1:15" x14ac:dyDescent="0.25">
      <c r="A6512" t="s">
        <v>652</v>
      </c>
      <c r="B6512" t="s">
        <v>38</v>
      </c>
      <c r="C6512" t="s">
        <v>30</v>
      </c>
      <c r="D6512" t="s">
        <v>17</v>
      </c>
      <c r="E6512" t="s">
        <v>110</v>
      </c>
      <c r="F6512" t="s">
        <v>94</v>
      </c>
      <c r="G6512">
        <v>10009</v>
      </c>
      <c r="H6512" t="s">
        <v>119</v>
      </c>
      <c r="I6512" t="s">
        <v>32</v>
      </c>
      <c r="J6512" t="s">
        <v>64</v>
      </c>
      <c r="K6512">
        <v>50.351999999999997</v>
      </c>
      <c r="L6512">
        <v>3</v>
      </c>
      <c r="M6512">
        <v>0.2</v>
      </c>
      <c r="N6512">
        <v>17.623200000000001</v>
      </c>
      <c r="O6512" s="5">
        <f t="shared" si="101"/>
        <v>0.35000000000000003</v>
      </c>
    </row>
    <row r="6513" spans="1:15" x14ac:dyDescent="0.25">
      <c r="A6513" t="s">
        <v>652</v>
      </c>
      <c r="B6513" t="s">
        <v>38</v>
      </c>
      <c r="C6513" t="s">
        <v>30</v>
      </c>
      <c r="D6513" t="s">
        <v>17</v>
      </c>
      <c r="E6513" t="s">
        <v>110</v>
      </c>
      <c r="F6513" t="s">
        <v>94</v>
      </c>
      <c r="G6513">
        <v>10009</v>
      </c>
      <c r="H6513" t="s">
        <v>119</v>
      </c>
      <c r="I6513" t="s">
        <v>32</v>
      </c>
      <c r="J6513" t="s">
        <v>80</v>
      </c>
      <c r="K6513">
        <v>34.020000000000003</v>
      </c>
      <c r="L6513">
        <v>3</v>
      </c>
      <c r="M6513">
        <v>0</v>
      </c>
      <c r="N6513">
        <v>16.669799999999999</v>
      </c>
      <c r="O6513" s="5">
        <f t="shared" si="101"/>
        <v>0.48999999999999994</v>
      </c>
    </row>
    <row r="6514" spans="1:15" x14ac:dyDescent="0.25">
      <c r="A6514" t="s">
        <v>640</v>
      </c>
      <c r="B6514" t="s">
        <v>38</v>
      </c>
      <c r="C6514" t="s">
        <v>88</v>
      </c>
      <c r="D6514" t="s">
        <v>17</v>
      </c>
      <c r="E6514" t="s">
        <v>65</v>
      </c>
      <c r="F6514" t="s">
        <v>27</v>
      </c>
      <c r="G6514">
        <v>94109</v>
      </c>
      <c r="H6514" t="s">
        <v>31</v>
      </c>
      <c r="I6514" t="s">
        <v>32</v>
      </c>
      <c r="J6514" t="s">
        <v>53</v>
      </c>
      <c r="K6514">
        <v>23.88</v>
      </c>
      <c r="L6514">
        <v>6</v>
      </c>
      <c r="M6514">
        <v>0</v>
      </c>
      <c r="N6514">
        <v>8.1191999999999993</v>
      </c>
      <c r="O6514" s="5">
        <f t="shared" si="101"/>
        <v>0.33999999999999997</v>
      </c>
    </row>
    <row r="6515" spans="1:15" x14ac:dyDescent="0.25">
      <c r="A6515" t="s">
        <v>640</v>
      </c>
      <c r="B6515" t="s">
        <v>38</v>
      </c>
      <c r="C6515" t="s">
        <v>88</v>
      </c>
      <c r="D6515" t="s">
        <v>17</v>
      </c>
      <c r="E6515" t="s">
        <v>65</v>
      </c>
      <c r="F6515" t="s">
        <v>27</v>
      </c>
      <c r="G6515">
        <v>94109</v>
      </c>
      <c r="H6515" t="s">
        <v>31</v>
      </c>
      <c r="I6515" t="s">
        <v>32</v>
      </c>
      <c r="J6515" t="s">
        <v>33</v>
      </c>
      <c r="K6515">
        <v>11.52</v>
      </c>
      <c r="L6515">
        <v>4</v>
      </c>
      <c r="M6515">
        <v>0</v>
      </c>
      <c r="N6515">
        <v>5.6448</v>
      </c>
      <c r="O6515" s="5">
        <f t="shared" si="101"/>
        <v>0.49000000000000005</v>
      </c>
    </row>
    <row r="6516" spans="1:15" x14ac:dyDescent="0.25">
      <c r="A6516" t="s">
        <v>640</v>
      </c>
      <c r="B6516" t="s">
        <v>38</v>
      </c>
      <c r="C6516" t="s">
        <v>88</v>
      </c>
      <c r="D6516" t="s">
        <v>17</v>
      </c>
      <c r="E6516" t="s">
        <v>65</v>
      </c>
      <c r="F6516" t="s">
        <v>27</v>
      </c>
      <c r="G6516">
        <v>94109</v>
      </c>
      <c r="H6516" t="s">
        <v>31</v>
      </c>
      <c r="I6516" t="s">
        <v>32</v>
      </c>
      <c r="J6516" t="s">
        <v>80</v>
      </c>
      <c r="K6516">
        <v>286.93</v>
      </c>
      <c r="L6516">
        <v>7</v>
      </c>
      <c r="M6516">
        <v>0</v>
      </c>
      <c r="N6516">
        <v>140.59569999999999</v>
      </c>
      <c r="O6516" s="5">
        <f t="shared" si="101"/>
        <v>0.49</v>
      </c>
    </row>
    <row r="6517" spans="1:15" x14ac:dyDescent="0.25">
      <c r="A6517" t="s">
        <v>640</v>
      </c>
      <c r="B6517" t="s">
        <v>38</v>
      </c>
      <c r="C6517" t="s">
        <v>88</v>
      </c>
      <c r="D6517" t="s">
        <v>17</v>
      </c>
      <c r="E6517" t="s">
        <v>65</v>
      </c>
      <c r="F6517" t="s">
        <v>27</v>
      </c>
      <c r="G6517">
        <v>94109</v>
      </c>
      <c r="H6517" t="s">
        <v>31</v>
      </c>
      <c r="I6517" t="s">
        <v>58</v>
      </c>
      <c r="J6517" t="s">
        <v>59</v>
      </c>
      <c r="K6517">
        <v>206.38399999999999</v>
      </c>
      <c r="L6517">
        <v>2</v>
      </c>
      <c r="M6517">
        <v>0.2</v>
      </c>
      <c r="N6517">
        <v>23.2182</v>
      </c>
      <c r="O6517" s="5">
        <f t="shared" si="101"/>
        <v>0.1125</v>
      </c>
    </row>
    <row r="6518" spans="1:15" x14ac:dyDescent="0.25">
      <c r="A6518" t="s">
        <v>640</v>
      </c>
      <c r="B6518" t="s">
        <v>38</v>
      </c>
      <c r="C6518" t="s">
        <v>16</v>
      </c>
      <c r="D6518" t="s">
        <v>17</v>
      </c>
      <c r="E6518" t="s">
        <v>65</v>
      </c>
      <c r="F6518" t="s">
        <v>27</v>
      </c>
      <c r="G6518">
        <v>94122</v>
      </c>
      <c r="H6518" t="s">
        <v>31</v>
      </c>
      <c r="I6518" t="s">
        <v>21</v>
      </c>
      <c r="J6518" t="s">
        <v>25</v>
      </c>
      <c r="K6518">
        <v>218.352</v>
      </c>
      <c r="L6518">
        <v>3</v>
      </c>
      <c r="M6518">
        <v>0.2</v>
      </c>
      <c r="N6518">
        <v>0</v>
      </c>
      <c r="O6518" s="5">
        <f t="shared" si="101"/>
        <v>0</v>
      </c>
    </row>
    <row r="6519" spans="1:15" x14ac:dyDescent="0.25">
      <c r="A6519" t="s">
        <v>640</v>
      </c>
      <c r="B6519" t="s">
        <v>38</v>
      </c>
      <c r="C6519" t="s">
        <v>16</v>
      </c>
      <c r="D6519" t="s">
        <v>17</v>
      </c>
      <c r="E6519" t="s">
        <v>65</v>
      </c>
      <c r="F6519" t="s">
        <v>27</v>
      </c>
      <c r="G6519">
        <v>94122</v>
      </c>
      <c r="H6519" t="s">
        <v>31</v>
      </c>
      <c r="I6519" t="s">
        <v>21</v>
      </c>
      <c r="J6519" t="s">
        <v>48</v>
      </c>
      <c r="K6519">
        <v>529.9</v>
      </c>
      <c r="L6519">
        <v>5</v>
      </c>
      <c r="M6519">
        <v>0</v>
      </c>
      <c r="N6519">
        <v>105.98</v>
      </c>
      <c r="O6519" s="5">
        <f t="shared" si="101"/>
        <v>0.2</v>
      </c>
    </row>
    <row r="6520" spans="1:15" x14ac:dyDescent="0.25">
      <c r="A6520" t="s">
        <v>640</v>
      </c>
      <c r="B6520" t="s">
        <v>38</v>
      </c>
      <c r="C6520" t="s">
        <v>16</v>
      </c>
      <c r="D6520" t="s">
        <v>17</v>
      </c>
      <c r="E6520" t="s">
        <v>65</v>
      </c>
      <c r="F6520" t="s">
        <v>27</v>
      </c>
      <c r="G6520">
        <v>94122</v>
      </c>
      <c r="H6520" t="s">
        <v>31</v>
      </c>
      <c r="I6520" t="s">
        <v>32</v>
      </c>
      <c r="J6520" t="s">
        <v>53</v>
      </c>
      <c r="K6520">
        <v>99.3</v>
      </c>
      <c r="L6520">
        <v>10</v>
      </c>
      <c r="M6520">
        <v>0</v>
      </c>
      <c r="N6520">
        <v>41.706000000000003</v>
      </c>
      <c r="O6520" s="5">
        <f t="shared" si="101"/>
        <v>0.42000000000000004</v>
      </c>
    </row>
    <row r="6521" spans="1:15" x14ac:dyDescent="0.25">
      <c r="A6521" t="s">
        <v>640</v>
      </c>
      <c r="B6521" t="s">
        <v>38</v>
      </c>
      <c r="C6521" t="s">
        <v>16</v>
      </c>
      <c r="D6521" t="s">
        <v>17</v>
      </c>
      <c r="E6521" t="s">
        <v>65</v>
      </c>
      <c r="F6521" t="s">
        <v>27</v>
      </c>
      <c r="G6521">
        <v>94122</v>
      </c>
      <c r="H6521" t="s">
        <v>31</v>
      </c>
      <c r="I6521" t="s">
        <v>32</v>
      </c>
      <c r="J6521" t="s">
        <v>68</v>
      </c>
      <c r="K6521">
        <v>108.96</v>
      </c>
      <c r="L6521">
        <v>2</v>
      </c>
      <c r="M6521">
        <v>0</v>
      </c>
      <c r="N6521">
        <v>30.508800000000001</v>
      </c>
      <c r="O6521" s="5">
        <f t="shared" si="101"/>
        <v>0.28000000000000003</v>
      </c>
    </row>
    <row r="6522" spans="1:15" x14ac:dyDescent="0.25">
      <c r="A6522" t="s">
        <v>640</v>
      </c>
      <c r="B6522" t="s">
        <v>38</v>
      </c>
      <c r="C6522" t="s">
        <v>16</v>
      </c>
      <c r="D6522" t="s">
        <v>17</v>
      </c>
      <c r="E6522" t="s">
        <v>65</v>
      </c>
      <c r="F6522" t="s">
        <v>27</v>
      </c>
      <c r="G6522">
        <v>94122</v>
      </c>
      <c r="H6522" t="s">
        <v>31</v>
      </c>
      <c r="I6522" t="s">
        <v>32</v>
      </c>
      <c r="J6522" t="s">
        <v>64</v>
      </c>
      <c r="K6522">
        <v>2.6880000000000002</v>
      </c>
      <c r="L6522">
        <v>1</v>
      </c>
      <c r="M6522">
        <v>0.2</v>
      </c>
      <c r="N6522">
        <v>0.84</v>
      </c>
      <c r="O6522" s="5">
        <f t="shared" si="101"/>
        <v>0.31249999999999994</v>
      </c>
    </row>
    <row r="6523" spans="1:15" x14ac:dyDescent="0.25">
      <c r="A6523" t="s">
        <v>657</v>
      </c>
      <c r="B6523" t="s">
        <v>15</v>
      </c>
      <c r="C6523" t="s">
        <v>16</v>
      </c>
      <c r="D6523" t="s">
        <v>17</v>
      </c>
      <c r="E6523" t="s">
        <v>127</v>
      </c>
      <c r="F6523" t="s">
        <v>82</v>
      </c>
      <c r="G6523">
        <v>49201</v>
      </c>
      <c r="H6523" t="s">
        <v>89</v>
      </c>
      <c r="I6523" t="s">
        <v>32</v>
      </c>
      <c r="J6523" t="s">
        <v>64</v>
      </c>
      <c r="K6523">
        <v>5443.96</v>
      </c>
      <c r="L6523">
        <v>4</v>
      </c>
      <c r="M6523">
        <v>0</v>
      </c>
      <c r="N6523">
        <v>2504.2215999999999</v>
      </c>
      <c r="O6523" s="5">
        <f t="shared" si="101"/>
        <v>0.45999999999999996</v>
      </c>
    </row>
    <row r="6524" spans="1:15" x14ac:dyDescent="0.25">
      <c r="A6524" t="s">
        <v>657</v>
      </c>
      <c r="B6524" t="s">
        <v>15</v>
      </c>
      <c r="C6524" t="s">
        <v>16</v>
      </c>
      <c r="D6524" t="s">
        <v>17</v>
      </c>
      <c r="E6524" t="s">
        <v>127</v>
      </c>
      <c r="F6524" t="s">
        <v>82</v>
      </c>
      <c r="G6524">
        <v>49201</v>
      </c>
      <c r="H6524" t="s">
        <v>89</v>
      </c>
      <c r="I6524" t="s">
        <v>21</v>
      </c>
      <c r="J6524" t="s">
        <v>25</v>
      </c>
      <c r="K6524">
        <v>302.67</v>
      </c>
      <c r="L6524">
        <v>3</v>
      </c>
      <c r="M6524">
        <v>0</v>
      </c>
      <c r="N6524">
        <v>72.640799999999999</v>
      </c>
      <c r="O6524" s="5">
        <f t="shared" si="101"/>
        <v>0.24</v>
      </c>
    </row>
    <row r="6525" spans="1:15" x14ac:dyDescent="0.25">
      <c r="A6525" t="s">
        <v>657</v>
      </c>
      <c r="B6525" t="s">
        <v>15</v>
      </c>
      <c r="C6525" t="s">
        <v>16</v>
      </c>
      <c r="D6525" t="s">
        <v>17</v>
      </c>
      <c r="E6525" t="s">
        <v>127</v>
      </c>
      <c r="F6525" t="s">
        <v>82</v>
      </c>
      <c r="G6525">
        <v>49201</v>
      </c>
      <c r="H6525" t="s">
        <v>89</v>
      </c>
      <c r="I6525" t="s">
        <v>32</v>
      </c>
      <c r="J6525" t="s">
        <v>80</v>
      </c>
      <c r="K6525">
        <v>56.07</v>
      </c>
      <c r="L6525">
        <v>7</v>
      </c>
      <c r="M6525">
        <v>0</v>
      </c>
      <c r="N6525">
        <v>25.2315</v>
      </c>
      <c r="O6525" s="5">
        <f t="shared" si="101"/>
        <v>0.45</v>
      </c>
    </row>
    <row r="6526" spans="1:15" x14ac:dyDescent="0.25">
      <c r="A6526" t="s">
        <v>642</v>
      </c>
      <c r="B6526" t="s">
        <v>38</v>
      </c>
      <c r="C6526" t="s">
        <v>88</v>
      </c>
      <c r="D6526" t="s">
        <v>17</v>
      </c>
      <c r="E6526" t="s">
        <v>73</v>
      </c>
      <c r="F6526" t="s">
        <v>70</v>
      </c>
      <c r="G6526">
        <v>19120</v>
      </c>
      <c r="H6526" t="s">
        <v>119</v>
      </c>
      <c r="I6526" t="s">
        <v>32</v>
      </c>
      <c r="J6526" t="s">
        <v>33</v>
      </c>
      <c r="K6526">
        <v>10.08</v>
      </c>
      <c r="L6526">
        <v>2</v>
      </c>
      <c r="M6526">
        <v>0.2</v>
      </c>
      <c r="N6526">
        <v>3.2759999999999998</v>
      </c>
      <c r="O6526" s="5">
        <f t="shared" si="101"/>
        <v>0.32499999999999996</v>
      </c>
    </row>
    <row r="6527" spans="1:15" x14ac:dyDescent="0.25">
      <c r="A6527" t="s">
        <v>642</v>
      </c>
      <c r="B6527" t="s">
        <v>38</v>
      </c>
      <c r="C6527" t="s">
        <v>88</v>
      </c>
      <c r="D6527" t="s">
        <v>17</v>
      </c>
      <c r="E6527" t="s">
        <v>73</v>
      </c>
      <c r="F6527" t="s">
        <v>70</v>
      </c>
      <c r="G6527">
        <v>19120</v>
      </c>
      <c r="H6527" t="s">
        <v>119</v>
      </c>
      <c r="I6527" t="s">
        <v>58</v>
      </c>
      <c r="J6527" t="s">
        <v>59</v>
      </c>
      <c r="K6527">
        <v>59.994</v>
      </c>
      <c r="L6527">
        <v>1</v>
      </c>
      <c r="M6527">
        <v>0.4</v>
      </c>
      <c r="N6527">
        <v>-12.998699999999999</v>
      </c>
      <c r="O6527" s="5">
        <f t="shared" si="101"/>
        <v>-0.21666666666666665</v>
      </c>
    </row>
    <row r="6528" spans="1:15" x14ac:dyDescent="0.25">
      <c r="A6528" t="s">
        <v>642</v>
      </c>
      <c r="B6528" t="s">
        <v>38</v>
      </c>
      <c r="C6528" t="s">
        <v>88</v>
      </c>
      <c r="D6528" t="s">
        <v>17</v>
      </c>
      <c r="E6528" t="s">
        <v>73</v>
      </c>
      <c r="F6528" t="s">
        <v>70</v>
      </c>
      <c r="G6528">
        <v>19120</v>
      </c>
      <c r="H6528" t="s">
        <v>119</v>
      </c>
      <c r="I6528" t="s">
        <v>32</v>
      </c>
      <c r="J6528" t="s">
        <v>64</v>
      </c>
      <c r="K6528">
        <v>5.7149999999999999</v>
      </c>
      <c r="L6528">
        <v>5</v>
      </c>
      <c r="M6528">
        <v>0.7</v>
      </c>
      <c r="N6528">
        <v>-4.7625000000000002</v>
      </c>
      <c r="O6528" s="5">
        <f t="shared" si="101"/>
        <v>-0.83333333333333337</v>
      </c>
    </row>
    <row r="6529" spans="1:15" x14ac:dyDescent="0.25">
      <c r="A6529" t="s">
        <v>642</v>
      </c>
      <c r="B6529" t="s">
        <v>38</v>
      </c>
      <c r="C6529" t="s">
        <v>88</v>
      </c>
      <c r="D6529" t="s">
        <v>17</v>
      </c>
      <c r="E6529" t="s">
        <v>73</v>
      </c>
      <c r="F6529" t="s">
        <v>70</v>
      </c>
      <c r="G6529">
        <v>19120</v>
      </c>
      <c r="H6529" t="s">
        <v>119</v>
      </c>
      <c r="I6529" t="s">
        <v>32</v>
      </c>
      <c r="J6529" t="s">
        <v>64</v>
      </c>
      <c r="K6529">
        <v>9.42</v>
      </c>
      <c r="L6529">
        <v>5</v>
      </c>
      <c r="M6529">
        <v>0.7</v>
      </c>
      <c r="N6529">
        <v>-7.85</v>
      </c>
      <c r="O6529" s="5">
        <f t="shared" si="101"/>
        <v>-0.83333333333333326</v>
      </c>
    </row>
    <row r="6530" spans="1:15" x14ac:dyDescent="0.25">
      <c r="A6530" t="s">
        <v>737</v>
      </c>
      <c r="B6530" t="s">
        <v>15</v>
      </c>
      <c r="C6530" t="s">
        <v>30</v>
      </c>
      <c r="D6530" t="s">
        <v>17</v>
      </c>
      <c r="E6530" t="s">
        <v>273</v>
      </c>
      <c r="F6530" t="s">
        <v>153</v>
      </c>
      <c r="G6530">
        <v>2886</v>
      </c>
      <c r="H6530" t="s">
        <v>119</v>
      </c>
      <c r="I6530" t="s">
        <v>58</v>
      </c>
      <c r="J6530" t="s">
        <v>556</v>
      </c>
      <c r="K6530">
        <v>1999.96</v>
      </c>
      <c r="L6530">
        <v>4</v>
      </c>
      <c r="M6530">
        <v>0</v>
      </c>
      <c r="N6530">
        <v>899.98199999999997</v>
      </c>
      <c r="O6530" s="5">
        <f t="shared" si="101"/>
        <v>0.44999999999999996</v>
      </c>
    </row>
    <row r="6531" spans="1:15" x14ac:dyDescent="0.25">
      <c r="A6531" t="s">
        <v>652</v>
      </c>
      <c r="B6531" t="s">
        <v>38</v>
      </c>
      <c r="C6531" t="s">
        <v>88</v>
      </c>
      <c r="D6531" t="s">
        <v>17</v>
      </c>
      <c r="E6531" t="s">
        <v>110</v>
      </c>
      <c r="F6531" t="s">
        <v>94</v>
      </c>
      <c r="G6531">
        <v>10024</v>
      </c>
      <c r="H6531" t="s">
        <v>119</v>
      </c>
      <c r="I6531" t="s">
        <v>32</v>
      </c>
      <c r="J6531" t="s">
        <v>43</v>
      </c>
      <c r="K6531">
        <v>216.4</v>
      </c>
      <c r="L6531">
        <v>4</v>
      </c>
      <c r="M6531">
        <v>0</v>
      </c>
      <c r="N6531">
        <v>56.264000000000003</v>
      </c>
      <c r="O6531" s="5">
        <f t="shared" si="101"/>
        <v>0.26</v>
      </c>
    </row>
    <row r="6532" spans="1:15" x14ac:dyDescent="0.25">
      <c r="A6532" t="s">
        <v>899</v>
      </c>
      <c r="B6532" t="s">
        <v>38</v>
      </c>
      <c r="C6532" t="s">
        <v>88</v>
      </c>
      <c r="D6532" t="s">
        <v>17</v>
      </c>
      <c r="E6532" t="s">
        <v>333</v>
      </c>
      <c r="F6532" t="s">
        <v>50</v>
      </c>
      <c r="G6532">
        <v>79907</v>
      </c>
      <c r="H6532" t="s">
        <v>89</v>
      </c>
      <c r="I6532" t="s">
        <v>32</v>
      </c>
      <c r="J6532" t="s">
        <v>33</v>
      </c>
      <c r="K6532">
        <v>6.9359999999999999</v>
      </c>
      <c r="L6532">
        <v>3</v>
      </c>
      <c r="M6532">
        <v>0.2</v>
      </c>
      <c r="N6532">
        <v>2.3409</v>
      </c>
      <c r="O6532" s="5">
        <f t="shared" ref="O6532:O6595" si="102">N6532/K6532</f>
        <v>0.33750000000000002</v>
      </c>
    </row>
    <row r="6533" spans="1:15" x14ac:dyDescent="0.25">
      <c r="A6533" t="s">
        <v>899</v>
      </c>
      <c r="B6533" t="s">
        <v>38</v>
      </c>
      <c r="C6533" t="s">
        <v>88</v>
      </c>
      <c r="D6533" t="s">
        <v>17</v>
      </c>
      <c r="E6533" t="s">
        <v>333</v>
      </c>
      <c r="F6533" t="s">
        <v>50</v>
      </c>
      <c r="G6533">
        <v>79907</v>
      </c>
      <c r="H6533" t="s">
        <v>89</v>
      </c>
      <c r="I6533" t="s">
        <v>32</v>
      </c>
      <c r="J6533" t="s">
        <v>64</v>
      </c>
      <c r="K6533">
        <v>4.4279999999999999</v>
      </c>
      <c r="L6533">
        <v>3</v>
      </c>
      <c r="M6533">
        <v>0.8</v>
      </c>
      <c r="N6533">
        <v>-6.8634000000000004</v>
      </c>
      <c r="O6533" s="5">
        <f t="shared" si="102"/>
        <v>-1.55</v>
      </c>
    </row>
    <row r="6534" spans="1:15" x14ac:dyDescent="0.25">
      <c r="A6534" t="s">
        <v>662</v>
      </c>
      <c r="B6534" t="s">
        <v>38</v>
      </c>
      <c r="C6534" t="s">
        <v>16</v>
      </c>
      <c r="D6534" t="s">
        <v>17</v>
      </c>
      <c r="E6534" t="s">
        <v>144</v>
      </c>
      <c r="F6534" t="s">
        <v>78</v>
      </c>
      <c r="G6534">
        <v>55901</v>
      </c>
      <c r="H6534" t="s">
        <v>89</v>
      </c>
      <c r="I6534" t="s">
        <v>32</v>
      </c>
      <c r="J6534" t="s">
        <v>53</v>
      </c>
      <c r="K6534">
        <v>8.8000000000000007</v>
      </c>
      <c r="L6534">
        <v>5</v>
      </c>
      <c r="M6534">
        <v>0</v>
      </c>
      <c r="N6534">
        <v>2.552</v>
      </c>
      <c r="O6534" s="5">
        <f t="shared" si="102"/>
        <v>0.28999999999999998</v>
      </c>
    </row>
    <row r="6535" spans="1:15" x14ac:dyDescent="0.25">
      <c r="A6535" t="s">
        <v>662</v>
      </c>
      <c r="B6535" t="s">
        <v>38</v>
      </c>
      <c r="C6535" t="s">
        <v>16</v>
      </c>
      <c r="D6535" t="s">
        <v>17</v>
      </c>
      <c r="E6535" t="s">
        <v>144</v>
      </c>
      <c r="F6535" t="s">
        <v>78</v>
      </c>
      <c r="G6535">
        <v>55901</v>
      </c>
      <c r="H6535" t="s">
        <v>89</v>
      </c>
      <c r="I6535" t="s">
        <v>58</v>
      </c>
      <c r="J6535" t="s">
        <v>129</v>
      </c>
      <c r="K6535">
        <v>142.80000000000001</v>
      </c>
      <c r="L6535">
        <v>1</v>
      </c>
      <c r="M6535">
        <v>0</v>
      </c>
      <c r="N6535">
        <v>29.988</v>
      </c>
      <c r="O6535" s="5">
        <f t="shared" si="102"/>
        <v>0.21</v>
      </c>
    </row>
    <row r="6536" spans="1:15" x14ac:dyDescent="0.25">
      <c r="A6536" t="s">
        <v>662</v>
      </c>
      <c r="B6536" t="s">
        <v>38</v>
      </c>
      <c r="C6536" t="s">
        <v>16</v>
      </c>
      <c r="D6536" t="s">
        <v>17</v>
      </c>
      <c r="E6536" t="s">
        <v>144</v>
      </c>
      <c r="F6536" t="s">
        <v>78</v>
      </c>
      <c r="G6536">
        <v>55901</v>
      </c>
      <c r="H6536" t="s">
        <v>89</v>
      </c>
      <c r="I6536" t="s">
        <v>58</v>
      </c>
      <c r="J6536" t="s">
        <v>129</v>
      </c>
      <c r="K6536">
        <v>399.95</v>
      </c>
      <c r="L6536">
        <v>5</v>
      </c>
      <c r="M6536">
        <v>0</v>
      </c>
      <c r="N6536">
        <v>143.982</v>
      </c>
      <c r="O6536" s="5">
        <f t="shared" si="102"/>
        <v>0.36</v>
      </c>
    </row>
    <row r="6537" spans="1:15" x14ac:dyDescent="0.25">
      <c r="A6537" t="s">
        <v>855</v>
      </c>
      <c r="B6537" t="s">
        <v>38</v>
      </c>
      <c r="C6537" t="s">
        <v>16</v>
      </c>
      <c r="D6537" t="s">
        <v>17</v>
      </c>
      <c r="E6537" t="s">
        <v>203</v>
      </c>
      <c r="F6537" t="s">
        <v>94</v>
      </c>
      <c r="G6537">
        <v>14215</v>
      </c>
      <c r="H6537" t="s">
        <v>119</v>
      </c>
      <c r="I6537" t="s">
        <v>32</v>
      </c>
      <c r="J6537" t="s">
        <v>64</v>
      </c>
      <c r="K6537">
        <v>2152.7759999999998</v>
      </c>
      <c r="L6537">
        <v>3</v>
      </c>
      <c r="M6537">
        <v>0.2</v>
      </c>
      <c r="N6537">
        <v>726.56190000000004</v>
      </c>
      <c r="O6537" s="5">
        <f t="shared" si="102"/>
        <v>0.33750000000000002</v>
      </c>
    </row>
    <row r="6538" spans="1:15" x14ac:dyDescent="0.25">
      <c r="A6538" t="s">
        <v>855</v>
      </c>
      <c r="B6538" t="s">
        <v>38</v>
      </c>
      <c r="C6538" t="s">
        <v>16</v>
      </c>
      <c r="D6538" t="s">
        <v>17</v>
      </c>
      <c r="E6538" t="s">
        <v>203</v>
      </c>
      <c r="F6538" t="s">
        <v>94</v>
      </c>
      <c r="G6538">
        <v>14215</v>
      </c>
      <c r="H6538" t="s">
        <v>119</v>
      </c>
      <c r="I6538" t="s">
        <v>21</v>
      </c>
      <c r="J6538" t="s">
        <v>22</v>
      </c>
      <c r="K6538">
        <v>4007.84</v>
      </c>
      <c r="L6538">
        <v>10</v>
      </c>
      <c r="M6538">
        <v>0.2</v>
      </c>
      <c r="N6538">
        <v>-50.097999999999999</v>
      </c>
      <c r="O6538" s="5">
        <f t="shared" si="102"/>
        <v>-1.2499999999999999E-2</v>
      </c>
    </row>
    <row r="6539" spans="1:15" x14ac:dyDescent="0.25">
      <c r="A6539" t="s">
        <v>969</v>
      </c>
      <c r="B6539" t="s">
        <v>155</v>
      </c>
      <c r="C6539" t="s">
        <v>30</v>
      </c>
      <c r="D6539" t="s">
        <v>17</v>
      </c>
      <c r="E6539" t="s">
        <v>453</v>
      </c>
      <c r="F6539" t="s">
        <v>104</v>
      </c>
      <c r="G6539">
        <v>37918</v>
      </c>
      <c r="H6539" t="s">
        <v>20</v>
      </c>
      <c r="I6539" t="s">
        <v>21</v>
      </c>
      <c r="J6539" t="s">
        <v>39</v>
      </c>
      <c r="K6539">
        <v>328.59</v>
      </c>
      <c r="L6539">
        <v>3</v>
      </c>
      <c r="M6539">
        <v>0.4</v>
      </c>
      <c r="N6539">
        <v>-147.8655</v>
      </c>
      <c r="O6539" s="5">
        <f t="shared" si="102"/>
        <v>-0.45</v>
      </c>
    </row>
    <row r="6540" spans="1:15" x14ac:dyDescent="0.25">
      <c r="A6540" t="s">
        <v>969</v>
      </c>
      <c r="B6540" t="s">
        <v>155</v>
      </c>
      <c r="C6540" t="s">
        <v>30</v>
      </c>
      <c r="D6540" t="s">
        <v>17</v>
      </c>
      <c r="E6540" t="s">
        <v>453</v>
      </c>
      <c r="F6540" t="s">
        <v>104</v>
      </c>
      <c r="G6540">
        <v>37918</v>
      </c>
      <c r="H6540" t="s">
        <v>20</v>
      </c>
      <c r="I6540" t="s">
        <v>32</v>
      </c>
      <c r="J6540" t="s">
        <v>43</v>
      </c>
      <c r="K6540">
        <v>98.352000000000004</v>
      </c>
      <c r="L6540">
        <v>3</v>
      </c>
      <c r="M6540">
        <v>0.2</v>
      </c>
      <c r="N6540">
        <v>-24.588000000000001</v>
      </c>
      <c r="O6540" s="5">
        <f t="shared" si="102"/>
        <v>-0.25</v>
      </c>
    </row>
    <row r="6541" spans="1:15" x14ac:dyDescent="0.25">
      <c r="A6541" t="s">
        <v>890</v>
      </c>
      <c r="B6541" t="s">
        <v>38</v>
      </c>
      <c r="C6541" t="s">
        <v>30</v>
      </c>
      <c r="D6541" t="s">
        <v>17</v>
      </c>
      <c r="E6541" t="s">
        <v>179</v>
      </c>
      <c r="F6541" t="s">
        <v>56</v>
      </c>
      <c r="G6541">
        <v>19711</v>
      </c>
      <c r="H6541" t="s">
        <v>119</v>
      </c>
      <c r="I6541" t="s">
        <v>58</v>
      </c>
      <c r="J6541" t="s">
        <v>59</v>
      </c>
      <c r="K6541">
        <v>158.99</v>
      </c>
      <c r="L6541">
        <v>1</v>
      </c>
      <c r="M6541">
        <v>0</v>
      </c>
      <c r="N6541">
        <v>41.337400000000002</v>
      </c>
      <c r="O6541" s="5">
        <f t="shared" si="102"/>
        <v>0.26</v>
      </c>
    </row>
    <row r="6542" spans="1:15" x14ac:dyDescent="0.25">
      <c r="A6542" t="s">
        <v>890</v>
      </c>
      <c r="B6542" t="s">
        <v>38</v>
      </c>
      <c r="C6542" t="s">
        <v>30</v>
      </c>
      <c r="D6542" t="s">
        <v>17</v>
      </c>
      <c r="E6542" t="s">
        <v>179</v>
      </c>
      <c r="F6542" t="s">
        <v>56</v>
      </c>
      <c r="G6542">
        <v>19711</v>
      </c>
      <c r="H6542" t="s">
        <v>119</v>
      </c>
      <c r="I6542" t="s">
        <v>21</v>
      </c>
      <c r="J6542" t="s">
        <v>25</v>
      </c>
      <c r="K6542">
        <v>291.10000000000002</v>
      </c>
      <c r="L6542">
        <v>5</v>
      </c>
      <c r="M6542">
        <v>0</v>
      </c>
      <c r="N6542">
        <v>75.686000000000007</v>
      </c>
      <c r="O6542" s="5">
        <f t="shared" si="102"/>
        <v>0.26</v>
      </c>
    </row>
    <row r="6543" spans="1:15" x14ac:dyDescent="0.25">
      <c r="A6543" t="s">
        <v>636</v>
      </c>
      <c r="B6543" t="s">
        <v>155</v>
      </c>
      <c r="C6543" t="s">
        <v>16</v>
      </c>
      <c r="D6543" t="s">
        <v>17</v>
      </c>
      <c r="E6543" t="s">
        <v>44</v>
      </c>
      <c r="F6543" t="s">
        <v>45</v>
      </c>
      <c r="G6543">
        <v>98103</v>
      </c>
      <c r="H6543" t="s">
        <v>31</v>
      </c>
      <c r="I6543" t="s">
        <v>32</v>
      </c>
      <c r="J6543" t="s">
        <v>80</v>
      </c>
      <c r="K6543">
        <v>73.680000000000007</v>
      </c>
      <c r="L6543">
        <v>6</v>
      </c>
      <c r="M6543">
        <v>0</v>
      </c>
      <c r="N6543">
        <v>34.629600000000003</v>
      </c>
      <c r="O6543" s="5">
        <f t="shared" si="102"/>
        <v>0.47000000000000003</v>
      </c>
    </row>
    <row r="6544" spans="1:15" x14ac:dyDescent="0.25">
      <c r="A6544" t="s">
        <v>636</v>
      </c>
      <c r="B6544" t="s">
        <v>155</v>
      </c>
      <c r="C6544" t="s">
        <v>16</v>
      </c>
      <c r="D6544" t="s">
        <v>17</v>
      </c>
      <c r="E6544" t="s">
        <v>44</v>
      </c>
      <c r="F6544" t="s">
        <v>45</v>
      </c>
      <c r="G6544">
        <v>98103</v>
      </c>
      <c r="H6544" t="s">
        <v>31</v>
      </c>
      <c r="I6544" t="s">
        <v>21</v>
      </c>
      <c r="J6544" t="s">
        <v>48</v>
      </c>
      <c r="K6544">
        <v>139.91999999999999</v>
      </c>
      <c r="L6544">
        <v>2</v>
      </c>
      <c r="M6544">
        <v>0</v>
      </c>
      <c r="N6544">
        <v>23.7864</v>
      </c>
      <c r="O6544" s="5">
        <f t="shared" si="102"/>
        <v>0.17</v>
      </c>
    </row>
    <row r="6545" spans="1:15" x14ac:dyDescent="0.25">
      <c r="A6545" t="s">
        <v>636</v>
      </c>
      <c r="B6545" t="s">
        <v>155</v>
      </c>
      <c r="C6545" t="s">
        <v>16</v>
      </c>
      <c r="D6545" t="s">
        <v>17</v>
      </c>
      <c r="E6545" t="s">
        <v>44</v>
      </c>
      <c r="F6545" t="s">
        <v>45</v>
      </c>
      <c r="G6545">
        <v>98103</v>
      </c>
      <c r="H6545" t="s">
        <v>31</v>
      </c>
      <c r="I6545" t="s">
        <v>58</v>
      </c>
      <c r="J6545" t="s">
        <v>59</v>
      </c>
      <c r="K6545">
        <v>107.88</v>
      </c>
      <c r="L6545">
        <v>3</v>
      </c>
      <c r="M6545">
        <v>0.2</v>
      </c>
      <c r="N6545">
        <v>10.788</v>
      </c>
      <c r="O6545" s="5">
        <f t="shared" si="102"/>
        <v>0.1</v>
      </c>
    </row>
    <row r="6546" spans="1:15" x14ac:dyDescent="0.25">
      <c r="A6546" t="s">
        <v>636</v>
      </c>
      <c r="B6546" t="s">
        <v>155</v>
      </c>
      <c r="C6546" t="s">
        <v>16</v>
      </c>
      <c r="D6546" t="s">
        <v>17</v>
      </c>
      <c r="E6546" t="s">
        <v>44</v>
      </c>
      <c r="F6546" t="s">
        <v>45</v>
      </c>
      <c r="G6546">
        <v>98103</v>
      </c>
      <c r="H6546" t="s">
        <v>31</v>
      </c>
      <c r="I6546" t="s">
        <v>32</v>
      </c>
      <c r="J6546" t="s">
        <v>43</v>
      </c>
      <c r="K6546">
        <v>33.29</v>
      </c>
      <c r="L6546">
        <v>1</v>
      </c>
      <c r="M6546">
        <v>0</v>
      </c>
      <c r="N6546">
        <v>7.9896000000000003</v>
      </c>
      <c r="O6546" s="5">
        <f t="shared" si="102"/>
        <v>0.24000000000000002</v>
      </c>
    </row>
    <row r="6547" spans="1:15" x14ac:dyDescent="0.25">
      <c r="A6547" t="s">
        <v>785</v>
      </c>
      <c r="B6547" t="s">
        <v>38</v>
      </c>
      <c r="C6547" t="s">
        <v>16</v>
      </c>
      <c r="D6547" t="s">
        <v>17</v>
      </c>
      <c r="E6547" t="s">
        <v>253</v>
      </c>
      <c r="F6547" t="s">
        <v>124</v>
      </c>
      <c r="G6547">
        <v>44105</v>
      </c>
      <c r="H6547" t="s">
        <v>119</v>
      </c>
      <c r="I6547" t="s">
        <v>32</v>
      </c>
      <c r="J6547" t="s">
        <v>64</v>
      </c>
      <c r="K6547">
        <v>58.17</v>
      </c>
      <c r="L6547">
        <v>5</v>
      </c>
      <c r="M6547">
        <v>0.7</v>
      </c>
      <c r="N6547">
        <v>-46.536000000000001</v>
      </c>
      <c r="O6547" s="5">
        <f t="shared" si="102"/>
        <v>-0.8</v>
      </c>
    </row>
    <row r="6548" spans="1:15" x14ac:dyDescent="0.25">
      <c r="A6548" t="s">
        <v>785</v>
      </c>
      <c r="B6548" t="s">
        <v>38</v>
      </c>
      <c r="C6548" t="s">
        <v>16</v>
      </c>
      <c r="D6548" t="s">
        <v>17</v>
      </c>
      <c r="E6548" t="s">
        <v>253</v>
      </c>
      <c r="F6548" t="s">
        <v>124</v>
      </c>
      <c r="G6548">
        <v>44105</v>
      </c>
      <c r="H6548" t="s">
        <v>119</v>
      </c>
      <c r="I6548" t="s">
        <v>32</v>
      </c>
      <c r="J6548" t="s">
        <v>33</v>
      </c>
      <c r="K6548">
        <v>5.04</v>
      </c>
      <c r="L6548">
        <v>2</v>
      </c>
      <c r="M6548">
        <v>0.2</v>
      </c>
      <c r="N6548">
        <v>1.764</v>
      </c>
      <c r="O6548" s="5">
        <f t="shared" si="102"/>
        <v>0.35</v>
      </c>
    </row>
    <row r="6549" spans="1:15" x14ac:dyDescent="0.25">
      <c r="A6549" t="s">
        <v>785</v>
      </c>
      <c r="B6549" t="s">
        <v>38</v>
      </c>
      <c r="C6549" t="s">
        <v>16</v>
      </c>
      <c r="D6549" t="s">
        <v>17</v>
      </c>
      <c r="E6549" t="s">
        <v>253</v>
      </c>
      <c r="F6549" t="s">
        <v>124</v>
      </c>
      <c r="G6549">
        <v>44105</v>
      </c>
      <c r="H6549" t="s">
        <v>119</v>
      </c>
      <c r="I6549" t="s">
        <v>32</v>
      </c>
      <c r="J6549" t="s">
        <v>80</v>
      </c>
      <c r="K6549">
        <v>24.783999999999999</v>
      </c>
      <c r="L6549">
        <v>1</v>
      </c>
      <c r="M6549">
        <v>0.2</v>
      </c>
      <c r="N6549">
        <v>7.7450000000000001</v>
      </c>
      <c r="O6549" s="5">
        <f t="shared" si="102"/>
        <v>0.3125</v>
      </c>
    </row>
    <row r="6550" spans="1:15" x14ac:dyDescent="0.25">
      <c r="A6550" t="s">
        <v>990</v>
      </c>
      <c r="B6550" t="s">
        <v>38</v>
      </c>
      <c r="C6550" t="s">
        <v>88</v>
      </c>
      <c r="D6550" t="s">
        <v>17</v>
      </c>
      <c r="E6550" t="s">
        <v>337</v>
      </c>
      <c r="F6550" t="s">
        <v>74</v>
      </c>
      <c r="G6550">
        <v>60126</v>
      </c>
      <c r="H6550" t="s">
        <v>89</v>
      </c>
      <c r="I6550" t="s">
        <v>21</v>
      </c>
      <c r="J6550" t="s">
        <v>25</v>
      </c>
      <c r="K6550">
        <v>634.11599999999999</v>
      </c>
      <c r="L6550">
        <v>6</v>
      </c>
      <c r="M6550">
        <v>0.3</v>
      </c>
      <c r="N6550">
        <v>-172.1172</v>
      </c>
      <c r="O6550" s="5">
        <f t="shared" si="102"/>
        <v>-0.27142857142857141</v>
      </c>
    </row>
    <row r="6551" spans="1:15" x14ac:dyDescent="0.25">
      <c r="A6551" t="s">
        <v>990</v>
      </c>
      <c r="B6551" t="s">
        <v>38</v>
      </c>
      <c r="C6551" t="s">
        <v>88</v>
      </c>
      <c r="D6551" t="s">
        <v>17</v>
      </c>
      <c r="E6551" t="s">
        <v>337</v>
      </c>
      <c r="F6551" t="s">
        <v>74</v>
      </c>
      <c r="G6551">
        <v>60126</v>
      </c>
      <c r="H6551" t="s">
        <v>89</v>
      </c>
      <c r="I6551" t="s">
        <v>32</v>
      </c>
      <c r="J6551" t="s">
        <v>80</v>
      </c>
      <c r="K6551">
        <v>17.472000000000001</v>
      </c>
      <c r="L6551">
        <v>3</v>
      </c>
      <c r="M6551">
        <v>0.2</v>
      </c>
      <c r="N6551">
        <v>5.6783999999999999</v>
      </c>
      <c r="O6551" s="5">
        <f t="shared" si="102"/>
        <v>0.32499999999999996</v>
      </c>
    </row>
    <row r="6552" spans="1:15" x14ac:dyDescent="0.25">
      <c r="A6552" t="s">
        <v>704</v>
      </c>
      <c r="B6552" t="s">
        <v>155</v>
      </c>
      <c r="C6552" t="s">
        <v>88</v>
      </c>
      <c r="D6552" t="s">
        <v>17</v>
      </c>
      <c r="E6552" t="s">
        <v>226</v>
      </c>
      <c r="F6552" t="s">
        <v>78</v>
      </c>
      <c r="G6552">
        <v>55044</v>
      </c>
      <c r="H6552" t="s">
        <v>89</v>
      </c>
      <c r="I6552" t="s">
        <v>21</v>
      </c>
      <c r="J6552" t="s">
        <v>25</v>
      </c>
      <c r="K6552">
        <v>155.88</v>
      </c>
      <c r="L6552">
        <v>6</v>
      </c>
      <c r="M6552">
        <v>0</v>
      </c>
      <c r="N6552">
        <v>38.97</v>
      </c>
      <c r="O6552" s="5">
        <f t="shared" si="102"/>
        <v>0.25</v>
      </c>
    </row>
    <row r="6553" spans="1:15" x14ac:dyDescent="0.25">
      <c r="A6553" t="s">
        <v>652</v>
      </c>
      <c r="B6553" t="s">
        <v>15</v>
      </c>
      <c r="C6553" t="s">
        <v>16</v>
      </c>
      <c r="D6553" t="s">
        <v>17</v>
      </c>
      <c r="E6553" t="s">
        <v>110</v>
      </c>
      <c r="F6553" t="s">
        <v>94</v>
      </c>
      <c r="G6553">
        <v>10035</v>
      </c>
      <c r="H6553" t="s">
        <v>119</v>
      </c>
      <c r="I6553" t="s">
        <v>21</v>
      </c>
      <c r="J6553" t="s">
        <v>25</v>
      </c>
      <c r="K6553">
        <v>327.56400000000002</v>
      </c>
      <c r="L6553">
        <v>4</v>
      </c>
      <c r="M6553">
        <v>0.1</v>
      </c>
      <c r="N6553">
        <v>21.837599999999998</v>
      </c>
      <c r="O6553" s="5">
        <f t="shared" si="102"/>
        <v>6.6666666666666652E-2</v>
      </c>
    </row>
    <row r="6554" spans="1:15" x14ac:dyDescent="0.25">
      <c r="A6554" t="s">
        <v>633</v>
      </c>
      <c r="B6554" t="s">
        <v>15</v>
      </c>
      <c r="C6554" t="s">
        <v>88</v>
      </c>
      <c r="D6554" t="s">
        <v>17</v>
      </c>
      <c r="E6554" t="s">
        <v>26</v>
      </c>
      <c r="F6554" t="s">
        <v>27</v>
      </c>
      <c r="G6554">
        <v>90036</v>
      </c>
      <c r="H6554" t="s">
        <v>31</v>
      </c>
      <c r="I6554" t="s">
        <v>32</v>
      </c>
      <c r="J6554" t="s">
        <v>80</v>
      </c>
      <c r="K6554">
        <v>13.36</v>
      </c>
      <c r="L6554">
        <v>2</v>
      </c>
      <c r="M6554">
        <v>0</v>
      </c>
      <c r="N6554">
        <v>6.4127999999999998</v>
      </c>
      <c r="O6554" s="5">
        <f t="shared" si="102"/>
        <v>0.48</v>
      </c>
    </row>
    <row r="6555" spans="1:15" x14ac:dyDescent="0.25">
      <c r="A6555" t="s">
        <v>633</v>
      </c>
      <c r="B6555" t="s">
        <v>15</v>
      </c>
      <c r="C6555" t="s">
        <v>88</v>
      </c>
      <c r="D6555" t="s">
        <v>17</v>
      </c>
      <c r="E6555" t="s">
        <v>26</v>
      </c>
      <c r="F6555" t="s">
        <v>27</v>
      </c>
      <c r="G6555">
        <v>90036</v>
      </c>
      <c r="H6555" t="s">
        <v>31</v>
      </c>
      <c r="I6555" t="s">
        <v>32</v>
      </c>
      <c r="J6555" t="s">
        <v>43</v>
      </c>
      <c r="K6555">
        <v>158.9</v>
      </c>
      <c r="L6555">
        <v>5</v>
      </c>
      <c r="M6555">
        <v>0</v>
      </c>
      <c r="N6555">
        <v>7.9450000000000003</v>
      </c>
      <c r="O6555" s="5">
        <f t="shared" si="102"/>
        <v>0.05</v>
      </c>
    </row>
    <row r="6556" spans="1:15" x14ac:dyDescent="0.25">
      <c r="A6556" t="s">
        <v>654</v>
      </c>
      <c r="B6556" t="s">
        <v>15</v>
      </c>
      <c r="C6556" t="s">
        <v>88</v>
      </c>
      <c r="D6556" t="s">
        <v>17</v>
      </c>
      <c r="E6556" t="s">
        <v>116</v>
      </c>
      <c r="F6556" t="s">
        <v>74</v>
      </c>
      <c r="G6556">
        <v>60653</v>
      </c>
      <c r="H6556" t="s">
        <v>89</v>
      </c>
      <c r="I6556" t="s">
        <v>58</v>
      </c>
      <c r="J6556" t="s">
        <v>129</v>
      </c>
      <c r="K6556">
        <v>319.96800000000002</v>
      </c>
      <c r="L6556">
        <v>4</v>
      </c>
      <c r="M6556">
        <v>0.2</v>
      </c>
      <c r="N6556">
        <v>71.992800000000003</v>
      </c>
      <c r="O6556" s="5">
        <f t="shared" si="102"/>
        <v>0.22500000000000001</v>
      </c>
    </row>
    <row r="6557" spans="1:15" x14ac:dyDescent="0.25">
      <c r="A6557" t="s">
        <v>654</v>
      </c>
      <c r="B6557" t="s">
        <v>15</v>
      </c>
      <c r="C6557" t="s">
        <v>88</v>
      </c>
      <c r="D6557" t="s">
        <v>17</v>
      </c>
      <c r="E6557" t="s">
        <v>116</v>
      </c>
      <c r="F6557" t="s">
        <v>74</v>
      </c>
      <c r="G6557">
        <v>60653</v>
      </c>
      <c r="H6557" t="s">
        <v>89</v>
      </c>
      <c r="I6557" t="s">
        <v>32</v>
      </c>
      <c r="J6557" t="s">
        <v>43</v>
      </c>
      <c r="K6557">
        <v>505.32</v>
      </c>
      <c r="L6557">
        <v>3</v>
      </c>
      <c r="M6557">
        <v>0.2</v>
      </c>
      <c r="N6557">
        <v>31.5825</v>
      </c>
      <c r="O6557" s="5">
        <f t="shared" si="102"/>
        <v>6.25E-2</v>
      </c>
    </row>
    <row r="6558" spans="1:15" x14ac:dyDescent="0.25">
      <c r="A6558" t="s">
        <v>654</v>
      </c>
      <c r="B6558" t="s">
        <v>15</v>
      </c>
      <c r="C6558" t="s">
        <v>88</v>
      </c>
      <c r="D6558" t="s">
        <v>17</v>
      </c>
      <c r="E6558" t="s">
        <v>116</v>
      </c>
      <c r="F6558" t="s">
        <v>74</v>
      </c>
      <c r="G6558">
        <v>60653</v>
      </c>
      <c r="H6558" t="s">
        <v>89</v>
      </c>
      <c r="I6558" t="s">
        <v>32</v>
      </c>
      <c r="J6558" t="s">
        <v>80</v>
      </c>
      <c r="K6558">
        <v>3.8079999999999998</v>
      </c>
      <c r="L6558">
        <v>1</v>
      </c>
      <c r="M6558">
        <v>0.2</v>
      </c>
      <c r="N6558">
        <v>1.2376</v>
      </c>
      <c r="O6558" s="5">
        <f t="shared" si="102"/>
        <v>0.32500000000000001</v>
      </c>
    </row>
    <row r="6559" spans="1:15" x14ac:dyDescent="0.25">
      <c r="A6559" t="s">
        <v>654</v>
      </c>
      <c r="B6559" t="s">
        <v>15</v>
      </c>
      <c r="C6559" t="s">
        <v>88</v>
      </c>
      <c r="D6559" t="s">
        <v>17</v>
      </c>
      <c r="E6559" t="s">
        <v>116</v>
      </c>
      <c r="F6559" t="s">
        <v>74</v>
      </c>
      <c r="G6559">
        <v>60653</v>
      </c>
      <c r="H6559" t="s">
        <v>89</v>
      </c>
      <c r="I6559" t="s">
        <v>32</v>
      </c>
      <c r="J6559" t="s">
        <v>64</v>
      </c>
      <c r="K6559">
        <v>8.6820000000000004</v>
      </c>
      <c r="L6559">
        <v>1</v>
      </c>
      <c r="M6559">
        <v>0.8</v>
      </c>
      <c r="N6559">
        <v>-14.759399999999999</v>
      </c>
      <c r="O6559" s="5">
        <f t="shared" si="102"/>
        <v>-1.7</v>
      </c>
    </row>
    <row r="6560" spans="1:15" x14ac:dyDescent="0.25">
      <c r="A6560" t="s">
        <v>654</v>
      </c>
      <c r="B6560" t="s">
        <v>15</v>
      </c>
      <c r="C6560" t="s">
        <v>88</v>
      </c>
      <c r="D6560" t="s">
        <v>17</v>
      </c>
      <c r="E6560" t="s">
        <v>116</v>
      </c>
      <c r="F6560" t="s">
        <v>74</v>
      </c>
      <c r="G6560">
        <v>60653</v>
      </c>
      <c r="H6560" t="s">
        <v>89</v>
      </c>
      <c r="I6560" t="s">
        <v>32</v>
      </c>
      <c r="J6560" t="s">
        <v>33</v>
      </c>
      <c r="K6560">
        <v>24.423999999999999</v>
      </c>
      <c r="L6560">
        <v>1</v>
      </c>
      <c r="M6560">
        <v>0.2</v>
      </c>
      <c r="N6560">
        <v>7.9378000000000002</v>
      </c>
      <c r="O6560" s="5">
        <f t="shared" si="102"/>
        <v>0.32500000000000001</v>
      </c>
    </row>
    <row r="6561" spans="1:15" x14ac:dyDescent="0.25">
      <c r="A6561" t="s">
        <v>855</v>
      </c>
      <c r="B6561" t="s">
        <v>38</v>
      </c>
      <c r="C6561" t="s">
        <v>30</v>
      </c>
      <c r="D6561" t="s">
        <v>17</v>
      </c>
      <c r="E6561" t="s">
        <v>203</v>
      </c>
      <c r="F6561" t="s">
        <v>94</v>
      </c>
      <c r="G6561">
        <v>14215</v>
      </c>
      <c r="H6561" t="s">
        <v>119</v>
      </c>
      <c r="I6561" t="s">
        <v>21</v>
      </c>
      <c r="J6561" t="s">
        <v>25</v>
      </c>
      <c r="K6561">
        <v>1522.6379999999999</v>
      </c>
      <c r="L6561">
        <v>9</v>
      </c>
      <c r="M6561">
        <v>0.1</v>
      </c>
      <c r="N6561">
        <v>169.18199999999999</v>
      </c>
      <c r="O6561" s="5">
        <f t="shared" si="102"/>
        <v>0.1111111111111111</v>
      </c>
    </row>
    <row r="6562" spans="1:15" x14ac:dyDescent="0.25">
      <c r="A6562" t="s">
        <v>675</v>
      </c>
      <c r="B6562" t="s">
        <v>38</v>
      </c>
      <c r="C6562" t="s">
        <v>30</v>
      </c>
      <c r="D6562" t="s">
        <v>17</v>
      </c>
      <c r="E6562" t="s">
        <v>173</v>
      </c>
      <c r="F6562" t="s">
        <v>27</v>
      </c>
      <c r="G6562">
        <v>95661</v>
      </c>
      <c r="H6562" t="s">
        <v>31</v>
      </c>
      <c r="I6562" t="s">
        <v>32</v>
      </c>
      <c r="J6562" t="s">
        <v>143</v>
      </c>
      <c r="K6562">
        <v>419.9</v>
      </c>
      <c r="L6562">
        <v>5</v>
      </c>
      <c r="M6562">
        <v>0</v>
      </c>
      <c r="N6562">
        <v>197.35300000000001</v>
      </c>
      <c r="O6562" s="5">
        <f t="shared" si="102"/>
        <v>0.47000000000000003</v>
      </c>
    </row>
    <row r="6563" spans="1:15" x14ac:dyDescent="0.25">
      <c r="A6563" t="s">
        <v>675</v>
      </c>
      <c r="B6563" t="s">
        <v>38</v>
      </c>
      <c r="C6563" t="s">
        <v>30</v>
      </c>
      <c r="D6563" t="s">
        <v>17</v>
      </c>
      <c r="E6563" t="s">
        <v>173</v>
      </c>
      <c r="F6563" t="s">
        <v>27</v>
      </c>
      <c r="G6563">
        <v>95661</v>
      </c>
      <c r="H6563" t="s">
        <v>31</v>
      </c>
      <c r="I6563" t="s">
        <v>32</v>
      </c>
      <c r="J6563" t="s">
        <v>33</v>
      </c>
      <c r="K6563">
        <v>3.15</v>
      </c>
      <c r="L6563">
        <v>1</v>
      </c>
      <c r="M6563">
        <v>0</v>
      </c>
      <c r="N6563">
        <v>1.512</v>
      </c>
      <c r="O6563" s="5">
        <f t="shared" si="102"/>
        <v>0.48000000000000004</v>
      </c>
    </row>
    <row r="6564" spans="1:15" x14ac:dyDescent="0.25">
      <c r="A6564" t="s">
        <v>783</v>
      </c>
      <c r="B6564" t="s">
        <v>155</v>
      </c>
      <c r="C6564" t="s">
        <v>30</v>
      </c>
      <c r="D6564" t="s">
        <v>17</v>
      </c>
      <c r="E6564" t="s">
        <v>98</v>
      </c>
      <c r="F6564" t="s">
        <v>50</v>
      </c>
      <c r="G6564">
        <v>76017</v>
      </c>
      <c r="H6564" t="s">
        <v>89</v>
      </c>
      <c r="I6564" t="s">
        <v>32</v>
      </c>
      <c r="J6564" t="s">
        <v>68</v>
      </c>
      <c r="K6564">
        <v>33.619999999999997</v>
      </c>
      <c r="L6564">
        <v>5</v>
      </c>
      <c r="M6564">
        <v>0.8</v>
      </c>
      <c r="N6564">
        <v>-90.774000000000001</v>
      </c>
      <c r="O6564" s="5">
        <f t="shared" si="102"/>
        <v>-2.7</v>
      </c>
    </row>
    <row r="6565" spans="1:15" x14ac:dyDescent="0.25">
      <c r="A6565" t="s">
        <v>743</v>
      </c>
      <c r="B6565" t="s">
        <v>38</v>
      </c>
      <c r="C6565" t="s">
        <v>16</v>
      </c>
      <c r="D6565" t="s">
        <v>17</v>
      </c>
      <c r="E6565" t="s">
        <v>283</v>
      </c>
      <c r="F6565" t="s">
        <v>108</v>
      </c>
      <c r="G6565">
        <v>1841</v>
      </c>
      <c r="H6565" t="s">
        <v>119</v>
      </c>
      <c r="I6565" t="s">
        <v>32</v>
      </c>
      <c r="J6565" t="s">
        <v>64</v>
      </c>
      <c r="K6565">
        <v>16.14</v>
      </c>
      <c r="L6565">
        <v>3</v>
      </c>
      <c r="M6565">
        <v>0</v>
      </c>
      <c r="N6565">
        <v>7.9085999999999999</v>
      </c>
      <c r="O6565" s="5">
        <f t="shared" si="102"/>
        <v>0.49</v>
      </c>
    </row>
    <row r="6566" spans="1:15" x14ac:dyDescent="0.25">
      <c r="A6566" t="s">
        <v>743</v>
      </c>
      <c r="B6566" t="s">
        <v>38</v>
      </c>
      <c r="C6566" t="s">
        <v>16</v>
      </c>
      <c r="D6566" t="s">
        <v>17</v>
      </c>
      <c r="E6566" t="s">
        <v>283</v>
      </c>
      <c r="F6566" t="s">
        <v>108</v>
      </c>
      <c r="G6566">
        <v>1841</v>
      </c>
      <c r="H6566" t="s">
        <v>119</v>
      </c>
      <c r="I6566" t="s">
        <v>21</v>
      </c>
      <c r="J6566" t="s">
        <v>39</v>
      </c>
      <c r="K6566">
        <v>194.25</v>
      </c>
      <c r="L6566">
        <v>2</v>
      </c>
      <c r="M6566">
        <v>0.3</v>
      </c>
      <c r="N6566">
        <v>-38.85</v>
      </c>
      <c r="O6566" s="5">
        <f t="shared" si="102"/>
        <v>-0.2</v>
      </c>
    </row>
    <row r="6567" spans="1:15" x14ac:dyDescent="0.25">
      <c r="A6567" t="s">
        <v>743</v>
      </c>
      <c r="B6567" t="s">
        <v>38</v>
      </c>
      <c r="C6567" t="s">
        <v>16</v>
      </c>
      <c r="D6567" t="s">
        <v>17</v>
      </c>
      <c r="E6567" t="s">
        <v>283</v>
      </c>
      <c r="F6567" t="s">
        <v>108</v>
      </c>
      <c r="G6567">
        <v>1841</v>
      </c>
      <c r="H6567" t="s">
        <v>119</v>
      </c>
      <c r="I6567" t="s">
        <v>32</v>
      </c>
      <c r="J6567" t="s">
        <v>53</v>
      </c>
      <c r="K6567">
        <v>8.64</v>
      </c>
      <c r="L6567">
        <v>3</v>
      </c>
      <c r="M6567">
        <v>0</v>
      </c>
      <c r="N6567">
        <v>2.5055999999999998</v>
      </c>
      <c r="O6567" s="5">
        <f t="shared" si="102"/>
        <v>0.28999999999999998</v>
      </c>
    </row>
    <row r="6568" spans="1:15" x14ac:dyDescent="0.25">
      <c r="A6568" t="s">
        <v>743</v>
      </c>
      <c r="B6568" t="s">
        <v>38</v>
      </c>
      <c r="C6568" t="s">
        <v>16</v>
      </c>
      <c r="D6568" t="s">
        <v>17</v>
      </c>
      <c r="E6568" t="s">
        <v>283</v>
      </c>
      <c r="F6568" t="s">
        <v>108</v>
      </c>
      <c r="G6568">
        <v>1841</v>
      </c>
      <c r="H6568" t="s">
        <v>119</v>
      </c>
      <c r="I6568" t="s">
        <v>21</v>
      </c>
      <c r="J6568" t="s">
        <v>25</v>
      </c>
      <c r="K6568">
        <v>872.32</v>
      </c>
      <c r="L6568">
        <v>4</v>
      </c>
      <c r="M6568">
        <v>0</v>
      </c>
      <c r="N6568">
        <v>244.24959999999999</v>
      </c>
      <c r="O6568" s="5">
        <f t="shared" si="102"/>
        <v>0.27999999999999997</v>
      </c>
    </row>
    <row r="6569" spans="1:15" x14ac:dyDescent="0.25">
      <c r="A6569" t="s">
        <v>1130</v>
      </c>
      <c r="B6569" t="s">
        <v>15</v>
      </c>
      <c r="C6569" t="s">
        <v>16</v>
      </c>
      <c r="D6569" t="s">
        <v>17</v>
      </c>
      <c r="E6569" t="s">
        <v>610</v>
      </c>
      <c r="F6569" t="s">
        <v>50</v>
      </c>
      <c r="G6569">
        <v>76706</v>
      </c>
      <c r="H6569" t="s">
        <v>89</v>
      </c>
      <c r="I6569" t="s">
        <v>32</v>
      </c>
      <c r="J6569" t="s">
        <v>64</v>
      </c>
      <c r="K6569">
        <v>243.99199999999999</v>
      </c>
      <c r="L6569">
        <v>4</v>
      </c>
      <c r="M6569">
        <v>0.8</v>
      </c>
      <c r="N6569">
        <v>-426.98599999999999</v>
      </c>
      <c r="O6569" s="5">
        <f t="shared" si="102"/>
        <v>-1.75</v>
      </c>
    </row>
    <row r="6570" spans="1:15" x14ac:dyDescent="0.25">
      <c r="A6570" t="s">
        <v>1130</v>
      </c>
      <c r="B6570" t="s">
        <v>15</v>
      </c>
      <c r="C6570" t="s">
        <v>16</v>
      </c>
      <c r="D6570" t="s">
        <v>17</v>
      </c>
      <c r="E6570" t="s">
        <v>610</v>
      </c>
      <c r="F6570" t="s">
        <v>50</v>
      </c>
      <c r="G6570">
        <v>76706</v>
      </c>
      <c r="H6570" t="s">
        <v>89</v>
      </c>
      <c r="I6570" t="s">
        <v>32</v>
      </c>
      <c r="J6570" t="s">
        <v>53</v>
      </c>
      <c r="K6570">
        <v>7.12</v>
      </c>
      <c r="L6570">
        <v>5</v>
      </c>
      <c r="M6570">
        <v>0.2</v>
      </c>
      <c r="N6570">
        <v>0.71199999999999997</v>
      </c>
      <c r="O6570" s="5">
        <f t="shared" si="102"/>
        <v>9.9999999999999992E-2</v>
      </c>
    </row>
    <row r="6571" spans="1:15" x14ac:dyDescent="0.25">
      <c r="A6571" t="s">
        <v>644</v>
      </c>
      <c r="B6571" t="s">
        <v>38</v>
      </c>
      <c r="C6571" t="s">
        <v>16</v>
      </c>
      <c r="D6571" t="s">
        <v>17</v>
      </c>
      <c r="E6571" t="s">
        <v>81</v>
      </c>
      <c r="F6571" t="s">
        <v>50</v>
      </c>
      <c r="G6571">
        <v>77095</v>
      </c>
      <c r="H6571" t="s">
        <v>89</v>
      </c>
      <c r="I6571" t="s">
        <v>32</v>
      </c>
      <c r="J6571" t="s">
        <v>53</v>
      </c>
      <c r="K6571">
        <v>2.6880000000000002</v>
      </c>
      <c r="L6571">
        <v>2</v>
      </c>
      <c r="M6571">
        <v>0.2</v>
      </c>
      <c r="N6571">
        <v>1.008</v>
      </c>
      <c r="O6571" s="5">
        <f t="shared" si="102"/>
        <v>0.375</v>
      </c>
    </row>
    <row r="6572" spans="1:15" x14ac:dyDescent="0.25">
      <c r="A6572" t="s">
        <v>644</v>
      </c>
      <c r="B6572" t="s">
        <v>38</v>
      </c>
      <c r="C6572" t="s">
        <v>16</v>
      </c>
      <c r="D6572" t="s">
        <v>17</v>
      </c>
      <c r="E6572" t="s">
        <v>81</v>
      </c>
      <c r="F6572" t="s">
        <v>50</v>
      </c>
      <c r="G6572">
        <v>77095</v>
      </c>
      <c r="H6572" t="s">
        <v>89</v>
      </c>
      <c r="I6572" t="s">
        <v>21</v>
      </c>
      <c r="J6572" t="s">
        <v>25</v>
      </c>
      <c r="K6572">
        <v>317.05799999999999</v>
      </c>
      <c r="L6572">
        <v>3</v>
      </c>
      <c r="M6572">
        <v>0.3</v>
      </c>
      <c r="N6572">
        <v>-18.117599999999999</v>
      </c>
      <c r="O6572" s="5">
        <f t="shared" si="102"/>
        <v>-5.7142857142857141E-2</v>
      </c>
    </row>
    <row r="6573" spans="1:15" x14ac:dyDescent="0.25">
      <c r="A6573" t="s">
        <v>644</v>
      </c>
      <c r="B6573" t="s">
        <v>38</v>
      </c>
      <c r="C6573" t="s">
        <v>16</v>
      </c>
      <c r="D6573" t="s">
        <v>17</v>
      </c>
      <c r="E6573" t="s">
        <v>81</v>
      </c>
      <c r="F6573" t="s">
        <v>50</v>
      </c>
      <c r="G6573">
        <v>77095</v>
      </c>
      <c r="H6573" t="s">
        <v>89</v>
      </c>
      <c r="I6573" t="s">
        <v>32</v>
      </c>
      <c r="J6573" t="s">
        <v>143</v>
      </c>
      <c r="K6573">
        <v>149.352</v>
      </c>
      <c r="L6573">
        <v>3</v>
      </c>
      <c r="M6573">
        <v>0.2</v>
      </c>
      <c r="N6573">
        <v>50.406300000000002</v>
      </c>
      <c r="O6573" s="5">
        <f t="shared" si="102"/>
        <v>0.33750000000000002</v>
      </c>
    </row>
    <row r="6574" spans="1:15" x14ac:dyDescent="0.25">
      <c r="A6574" t="s">
        <v>644</v>
      </c>
      <c r="B6574" t="s">
        <v>38</v>
      </c>
      <c r="C6574" t="s">
        <v>16</v>
      </c>
      <c r="D6574" t="s">
        <v>17</v>
      </c>
      <c r="E6574" t="s">
        <v>81</v>
      </c>
      <c r="F6574" t="s">
        <v>50</v>
      </c>
      <c r="G6574">
        <v>77095</v>
      </c>
      <c r="H6574" t="s">
        <v>89</v>
      </c>
      <c r="I6574" t="s">
        <v>58</v>
      </c>
      <c r="J6574" t="s">
        <v>129</v>
      </c>
      <c r="K6574">
        <v>227.976</v>
      </c>
      <c r="L6574">
        <v>3</v>
      </c>
      <c r="M6574">
        <v>0.2</v>
      </c>
      <c r="N6574">
        <v>28.497</v>
      </c>
      <c r="O6574" s="5">
        <f t="shared" si="102"/>
        <v>0.125</v>
      </c>
    </row>
    <row r="6575" spans="1:15" x14ac:dyDescent="0.25">
      <c r="A6575" t="s">
        <v>636</v>
      </c>
      <c r="B6575" t="s">
        <v>38</v>
      </c>
      <c r="C6575" t="s">
        <v>16</v>
      </c>
      <c r="D6575" t="s">
        <v>17</v>
      </c>
      <c r="E6575" t="s">
        <v>44</v>
      </c>
      <c r="F6575" t="s">
        <v>45</v>
      </c>
      <c r="G6575">
        <v>98105</v>
      </c>
      <c r="H6575" t="s">
        <v>31</v>
      </c>
      <c r="I6575" t="s">
        <v>32</v>
      </c>
      <c r="J6575" t="s">
        <v>80</v>
      </c>
      <c r="K6575">
        <v>11.96</v>
      </c>
      <c r="L6575">
        <v>2</v>
      </c>
      <c r="M6575">
        <v>0</v>
      </c>
      <c r="N6575">
        <v>5.8604000000000003</v>
      </c>
      <c r="O6575" s="5">
        <f t="shared" si="102"/>
        <v>0.49</v>
      </c>
    </row>
    <row r="6576" spans="1:15" x14ac:dyDescent="0.25">
      <c r="A6576" t="s">
        <v>779</v>
      </c>
      <c r="B6576" t="s">
        <v>38</v>
      </c>
      <c r="C6576" t="s">
        <v>30</v>
      </c>
      <c r="D6576" t="s">
        <v>17</v>
      </c>
      <c r="E6576" t="s">
        <v>328</v>
      </c>
      <c r="F6576" t="s">
        <v>139</v>
      </c>
      <c r="G6576">
        <v>7060</v>
      </c>
      <c r="H6576" t="s">
        <v>119</v>
      </c>
      <c r="I6576" t="s">
        <v>32</v>
      </c>
      <c r="J6576" t="s">
        <v>43</v>
      </c>
      <c r="K6576">
        <v>563.4</v>
      </c>
      <c r="L6576">
        <v>4</v>
      </c>
      <c r="M6576">
        <v>0</v>
      </c>
      <c r="N6576">
        <v>67.608000000000004</v>
      </c>
      <c r="O6576" s="5">
        <f t="shared" si="102"/>
        <v>0.12000000000000001</v>
      </c>
    </row>
    <row r="6577" spans="1:15" x14ac:dyDescent="0.25">
      <c r="A6577" t="s">
        <v>779</v>
      </c>
      <c r="B6577" t="s">
        <v>38</v>
      </c>
      <c r="C6577" t="s">
        <v>30</v>
      </c>
      <c r="D6577" t="s">
        <v>17</v>
      </c>
      <c r="E6577" t="s">
        <v>328</v>
      </c>
      <c r="F6577" t="s">
        <v>139</v>
      </c>
      <c r="G6577">
        <v>7060</v>
      </c>
      <c r="H6577" t="s">
        <v>119</v>
      </c>
      <c r="I6577" t="s">
        <v>58</v>
      </c>
      <c r="J6577" t="s">
        <v>371</v>
      </c>
      <c r="K6577">
        <v>319.92</v>
      </c>
      <c r="L6577">
        <v>8</v>
      </c>
      <c r="M6577">
        <v>0</v>
      </c>
      <c r="N6577">
        <v>118.3704</v>
      </c>
      <c r="O6577" s="5">
        <f t="shared" si="102"/>
        <v>0.37</v>
      </c>
    </row>
    <row r="6578" spans="1:15" x14ac:dyDescent="0.25">
      <c r="A6578" t="s">
        <v>633</v>
      </c>
      <c r="B6578" t="s">
        <v>38</v>
      </c>
      <c r="C6578" t="s">
        <v>16</v>
      </c>
      <c r="D6578" t="s">
        <v>17</v>
      </c>
      <c r="E6578" t="s">
        <v>26</v>
      </c>
      <c r="F6578" t="s">
        <v>27</v>
      </c>
      <c r="G6578">
        <v>90008</v>
      </c>
      <c r="H6578" t="s">
        <v>31</v>
      </c>
      <c r="I6578" t="s">
        <v>58</v>
      </c>
      <c r="J6578" t="s">
        <v>129</v>
      </c>
      <c r="K6578">
        <v>1049.44</v>
      </c>
      <c r="L6578">
        <v>8</v>
      </c>
      <c r="M6578">
        <v>0</v>
      </c>
      <c r="N6578">
        <v>440.76479999999998</v>
      </c>
      <c r="O6578" s="5">
        <f t="shared" si="102"/>
        <v>0.42</v>
      </c>
    </row>
    <row r="6579" spans="1:15" x14ac:dyDescent="0.25">
      <c r="A6579" t="s">
        <v>633</v>
      </c>
      <c r="B6579" t="s">
        <v>38</v>
      </c>
      <c r="C6579" t="s">
        <v>16</v>
      </c>
      <c r="D6579" t="s">
        <v>17</v>
      </c>
      <c r="E6579" t="s">
        <v>26</v>
      </c>
      <c r="F6579" t="s">
        <v>27</v>
      </c>
      <c r="G6579">
        <v>90008</v>
      </c>
      <c r="H6579" t="s">
        <v>31</v>
      </c>
      <c r="I6579" t="s">
        <v>21</v>
      </c>
      <c r="J6579" t="s">
        <v>25</v>
      </c>
      <c r="K6579">
        <v>170.352</v>
      </c>
      <c r="L6579">
        <v>3</v>
      </c>
      <c r="M6579">
        <v>0.2</v>
      </c>
      <c r="N6579">
        <v>-17.0352</v>
      </c>
      <c r="O6579" s="5">
        <f t="shared" si="102"/>
        <v>-9.9999999999999992E-2</v>
      </c>
    </row>
    <row r="6580" spans="1:15" x14ac:dyDescent="0.25">
      <c r="A6580" t="s">
        <v>717</v>
      </c>
      <c r="B6580" t="s">
        <v>15</v>
      </c>
      <c r="C6580" t="s">
        <v>16</v>
      </c>
      <c r="D6580" t="s">
        <v>17</v>
      </c>
      <c r="E6580" t="s">
        <v>98</v>
      </c>
      <c r="F6580" t="s">
        <v>100</v>
      </c>
      <c r="G6580">
        <v>22204</v>
      </c>
      <c r="H6580" t="s">
        <v>20</v>
      </c>
      <c r="I6580" t="s">
        <v>58</v>
      </c>
      <c r="J6580" t="s">
        <v>59</v>
      </c>
      <c r="K6580">
        <v>173.94</v>
      </c>
      <c r="L6580">
        <v>6</v>
      </c>
      <c r="M6580">
        <v>0</v>
      </c>
      <c r="N6580">
        <v>50.442599999999999</v>
      </c>
      <c r="O6580" s="5">
        <f t="shared" si="102"/>
        <v>0.28999999999999998</v>
      </c>
    </row>
    <row r="6581" spans="1:15" x14ac:dyDescent="0.25">
      <c r="A6581" t="s">
        <v>636</v>
      </c>
      <c r="B6581" t="s">
        <v>38</v>
      </c>
      <c r="C6581" t="s">
        <v>16</v>
      </c>
      <c r="D6581" t="s">
        <v>17</v>
      </c>
      <c r="E6581" t="s">
        <v>44</v>
      </c>
      <c r="F6581" t="s">
        <v>45</v>
      </c>
      <c r="G6581">
        <v>98103</v>
      </c>
      <c r="H6581" t="s">
        <v>31</v>
      </c>
      <c r="I6581" t="s">
        <v>58</v>
      </c>
      <c r="J6581" t="s">
        <v>59</v>
      </c>
      <c r="K6581">
        <v>1007.944</v>
      </c>
      <c r="L6581">
        <v>7</v>
      </c>
      <c r="M6581">
        <v>0.2</v>
      </c>
      <c r="N6581">
        <v>75.595799999999997</v>
      </c>
      <c r="O6581" s="5">
        <f t="shared" si="102"/>
        <v>7.4999999999999997E-2</v>
      </c>
    </row>
    <row r="6582" spans="1:15" x14ac:dyDescent="0.25">
      <c r="A6582" t="s">
        <v>636</v>
      </c>
      <c r="B6582" t="s">
        <v>578</v>
      </c>
      <c r="C6582" t="s">
        <v>16</v>
      </c>
      <c r="D6582" t="s">
        <v>17</v>
      </c>
      <c r="E6582" t="s">
        <v>44</v>
      </c>
      <c r="F6582" t="s">
        <v>45</v>
      </c>
      <c r="G6582">
        <v>98105</v>
      </c>
      <c r="H6582" t="s">
        <v>31</v>
      </c>
      <c r="I6582" t="s">
        <v>32</v>
      </c>
      <c r="J6582" t="s">
        <v>80</v>
      </c>
      <c r="K6582">
        <v>6.68</v>
      </c>
      <c r="L6582">
        <v>1</v>
      </c>
      <c r="M6582">
        <v>0</v>
      </c>
      <c r="N6582">
        <v>3.2063999999999999</v>
      </c>
      <c r="O6582" s="5">
        <f t="shared" si="102"/>
        <v>0.48</v>
      </c>
    </row>
    <row r="6583" spans="1:15" x14ac:dyDescent="0.25">
      <c r="A6583" t="s">
        <v>636</v>
      </c>
      <c r="B6583" t="s">
        <v>578</v>
      </c>
      <c r="C6583" t="s">
        <v>16</v>
      </c>
      <c r="D6583" t="s">
        <v>17</v>
      </c>
      <c r="E6583" t="s">
        <v>44</v>
      </c>
      <c r="F6583" t="s">
        <v>45</v>
      </c>
      <c r="G6583">
        <v>98105</v>
      </c>
      <c r="H6583" t="s">
        <v>31</v>
      </c>
      <c r="I6583" t="s">
        <v>32</v>
      </c>
      <c r="J6583" t="s">
        <v>53</v>
      </c>
      <c r="K6583">
        <v>8.34</v>
      </c>
      <c r="L6583">
        <v>3</v>
      </c>
      <c r="M6583">
        <v>0</v>
      </c>
      <c r="N6583">
        <v>2.2517999999999998</v>
      </c>
      <c r="O6583" s="5">
        <f t="shared" si="102"/>
        <v>0.26999999999999996</v>
      </c>
    </row>
    <row r="6584" spans="1:15" x14ac:dyDescent="0.25">
      <c r="A6584" t="s">
        <v>636</v>
      </c>
      <c r="B6584" t="s">
        <v>578</v>
      </c>
      <c r="C6584" t="s">
        <v>16</v>
      </c>
      <c r="D6584" t="s">
        <v>17</v>
      </c>
      <c r="E6584" t="s">
        <v>44</v>
      </c>
      <c r="F6584" t="s">
        <v>45</v>
      </c>
      <c r="G6584">
        <v>98105</v>
      </c>
      <c r="H6584" t="s">
        <v>31</v>
      </c>
      <c r="I6584" t="s">
        <v>21</v>
      </c>
      <c r="J6584" t="s">
        <v>48</v>
      </c>
      <c r="K6584">
        <v>101.94</v>
      </c>
      <c r="L6584">
        <v>3</v>
      </c>
      <c r="M6584">
        <v>0</v>
      </c>
      <c r="N6584">
        <v>30.582000000000001</v>
      </c>
      <c r="O6584" s="5">
        <f t="shared" si="102"/>
        <v>0.3</v>
      </c>
    </row>
    <row r="6585" spans="1:15" x14ac:dyDescent="0.25">
      <c r="A6585" t="s">
        <v>805</v>
      </c>
      <c r="B6585" t="s">
        <v>38</v>
      </c>
      <c r="C6585" t="s">
        <v>30</v>
      </c>
      <c r="D6585" t="s">
        <v>17</v>
      </c>
      <c r="E6585" t="s">
        <v>329</v>
      </c>
      <c r="F6585" t="s">
        <v>45</v>
      </c>
      <c r="G6585">
        <v>98026</v>
      </c>
      <c r="H6585" t="s">
        <v>31</v>
      </c>
      <c r="I6585" t="s">
        <v>58</v>
      </c>
      <c r="J6585" t="s">
        <v>129</v>
      </c>
      <c r="K6585">
        <v>179.97</v>
      </c>
      <c r="L6585">
        <v>3</v>
      </c>
      <c r="M6585">
        <v>0</v>
      </c>
      <c r="N6585">
        <v>86.385599999999997</v>
      </c>
      <c r="O6585" s="5">
        <f t="shared" si="102"/>
        <v>0.48</v>
      </c>
    </row>
    <row r="6586" spans="1:15" x14ac:dyDescent="0.25">
      <c r="A6586" t="s">
        <v>875</v>
      </c>
      <c r="B6586" t="s">
        <v>38</v>
      </c>
      <c r="C6586" t="s">
        <v>16</v>
      </c>
      <c r="D6586" t="s">
        <v>17</v>
      </c>
      <c r="E6586" t="s">
        <v>316</v>
      </c>
      <c r="F6586" t="s">
        <v>100</v>
      </c>
      <c r="G6586">
        <v>24153</v>
      </c>
      <c r="H6586" t="s">
        <v>20</v>
      </c>
      <c r="I6586" t="s">
        <v>32</v>
      </c>
      <c r="J6586" t="s">
        <v>53</v>
      </c>
      <c r="K6586">
        <v>101.94</v>
      </c>
      <c r="L6586">
        <v>6</v>
      </c>
      <c r="M6586">
        <v>0</v>
      </c>
      <c r="N6586">
        <v>29.5626</v>
      </c>
      <c r="O6586" s="5">
        <f t="shared" si="102"/>
        <v>0.28999999999999998</v>
      </c>
    </row>
    <row r="6587" spans="1:15" x14ac:dyDescent="0.25">
      <c r="A6587" t="s">
        <v>875</v>
      </c>
      <c r="B6587" t="s">
        <v>38</v>
      </c>
      <c r="C6587" t="s">
        <v>16</v>
      </c>
      <c r="D6587" t="s">
        <v>17</v>
      </c>
      <c r="E6587" t="s">
        <v>316</v>
      </c>
      <c r="F6587" t="s">
        <v>100</v>
      </c>
      <c r="G6587">
        <v>24153</v>
      </c>
      <c r="H6587" t="s">
        <v>20</v>
      </c>
      <c r="I6587" t="s">
        <v>58</v>
      </c>
      <c r="J6587" t="s">
        <v>59</v>
      </c>
      <c r="K6587">
        <v>271.95999999999998</v>
      </c>
      <c r="L6587">
        <v>4</v>
      </c>
      <c r="M6587">
        <v>0</v>
      </c>
      <c r="N6587">
        <v>67.989999999999995</v>
      </c>
      <c r="O6587" s="5">
        <f t="shared" si="102"/>
        <v>0.25</v>
      </c>
    </row>
    <row r="6588" spans="1:15" x14ac:dyDescent="0.25">
      <c r="A6588" t="s">
        <v>875</v>
      </c>
      <c r="B6588" t="s">
        <v>38</v>
      </c>
      <c r="C6588" t="s">
        <v>16</v>
      </c>
      <c r="D6588" t="s">
        <v>17</v>
      </c>
      <c r="E6588" t="s">
        <v>316</v>
      </c>
      <c r="F6588" t="s">
        <v>100</v>
      </c>
      <c r="G6588">
        <v>24153</v>
      </c>
      <c r="H6588" t="s">
        <v>20</v>
      </c>
      <c r="I6588" t="s">
        <v>21</v>
      </c>
      <c r="J6588" t="s">
        <v>48</v>
      </c>
      <c r="K6588">
        <v>8.8000000000000007</v>
      </c>
      <c r="L6588">
        <v>5</v>
      </c>
      <c r="M6588">
        <v>0</v>
      </c>
      <c r="N6588">
        <v>3.8719999999999999</v>
      </c>
      <c r="O6588" s="5">
        <f t="shared" si="102"/>
        <v>0.43999999999999995</v>
      </c>
    </row>
    <row r="6589" spans="1:15" x14ac:dyDescent="0.25">
      <c r="A6589" t="s">
        <v>875</v>
      </c>
      <c r="B6589" t="s">
        <v>38</v>
      </c>
      <c r="C6589" t="s">
        <v>16</v>
      </c>
      <c r="D6589" t="s">
        <v>17</v>
      </c>
      <c r="E6589" t="s">
        <v>316</v>
      </c>
      <c r="F6589" t="s">
        <v>100</v>
      </c>
      <c r="G6589">
        <v>24153</v>
      </c>
      <c r="H6589" t="s">
        <v>20</v>
      </c>
      <c r="I6589" t="s">
        <v>32</v>
      </c>
      <c r="J6589" t="s">
        <v>53</v>
      </c>
      <c r="K6589">
        <v>19.68</v>
      </c>
      <c r="L6589">
        <v>6</v>
      </c>
      <c r="M6589">
        <v>0</v>
      </c>
      <c r="N6589">
        <v>5.7072000000000003</v>
      </c>
      <c r="O6589" s="5">
        <f t="shared" si="102"/>
        <v>0.29000000000000004</v>
      </c>
    </row>
    <row r="6590" spans="1:15" x14ac:dyDescent="0.25">
      <c r="A6590" t="s">
        <v>875</v>
      </c>
      <c r="B6590" t="s">
        <v>38</v>
      </c>
      <c r="C6590" t="s">
        <v>16</v>
      </c>
      <c r="D6590" t="s">
        <v>17</v>
      </c>
      <c r="E6590" t="s">
        <v>316</v>
      </c>
      <c r="F6590" t="s">
        <v>100</v>
      </c>
      <c r="G6590">
        <v>24153</v>
      </c>
      <c r="H6590" t="s">
        <v>20</v>
      </c>
      <c r="I6590" t="s">
        <v>21</v>
      </c>
      <c r="J6590" t="s">
        <v>22</v>
      </c>
      <c r="K6590">
        <v>302.94</v>
      </c>
      <c r="L6590">
        <v>3</v>
      </c>
      <c r="M6590">
        <v>0</v>
      </c>
      <c r="N6590">
        <v>69.676199999999994</v>
      </c>
      <c r="O6590" s="5">
        <f t="shared" si="102"/>
        <v>0.22999999999999998</v>
      </c>
    </row>
    <row r="6591" spans="1:15" x14ac:dyDescent="0.25">
      <c r="A6591" t="s">
        <v>875</v>
      </c>
      <c r="B6591" t="s">
        <v>38</v>
      </c>
      <c r="C6591" t="s">
        <v>16</v>
      </c>
      <c r="D6591" t="s">
        <v>17</v>
      </c>
      <c r="E6591" t="s">
        <v>316</v>
      </c>
      <c r="F6591" t="s">
        <v>100</v>
      </c>
      <c r="G6591">
        <v>24153</v>
      </c>
      <c r="H6591" t="s">
        <v>20</v>
      </c>
      <c r="I6591" t="s">
        <v>32</v>
      </c>
      <c r="J6591" t="s">
        <v>64</v>
      </c>
      <c r="K6591">
        <v>14.94</v>
      </c>
      <c r="L6591">
        <v>3</v>
      </c>
      <c r="M6591">
        <v>0</v>
      </c>
      <c r="N6591">
        <v>7.1711999999999998</v>
      </c>
      <c r="O6591" s="5">
        <f t="shared" si="102"/>
        <v>0.48</v>
      </c>
    </row>
    <row r="6592" spans="1:15" x14ac:dyDescent="0.25">
      <c r="A6592" t="s">
        <v>875</v>
      </c>
      <c r="B6592" t="s">
        <v>38</v>
      </c>
      <c r="C6592" t="s">
        <v>16</v>
      </c>
      <c r="D6592" t="s">
        <v>17</v>
      </c>
      <c r="E6592" t="s">
        <v>316</v>
      </c>
      <c r="F6592" t="s">
        <v>100</v>
      </c>
      <c r="G6592">
        <v>24153</v>
      </c>
      <c r="H6592" t="s">
        <v>20</v>
      </c>
      <c r="I6592" t="s">
        <v>32</v>
      </c>
      <c r="J6592" t="s">
        <v>334</v>
      </c>
      <c r="K6592">
        <v>231.72</v>
      </c>
      <c r="L6592">
        <v>2</v>
      </c>
      <c r="M6592">
        <v>0</v>
      </c>
      <c r="N6592">
        <v>11.586</v>
      </c>
      <c r="O6592" s="5">
        <f t="shared" si="102"/>
        <v>0.05</v>
      </c>
    </row>
    <row r="6593" spans="1:15" x14ac:dyDescent="0.25">
      <c r="A6593" t="s">
        <v>1176</v>
      </c>
      <c r="B6593" t="s">
        <v>155</v>
      </c>
      <c r="C6593" t="s">
        <v>16</v>
      </c>
      <c r="D6593" t="s">
        <v>17</v>
      </c>
      <c r="E6593" t="s">
        <v>305</v>
      </c>
      <c r="F6593" t="s">
        <v>35</v>
      </c>
      <c r="G6593">
        <v>33445</v>
      </c>
      <c r="H6593" t="s">
        <v>20</v>
      </c>
      <c r="I6593" t="s">
        <v>32</v>
      </c>
      <c r="J6593" t="s">
        <v>33</v>
      </c>
      <c r="K6593">
        <v>9.9120000000000008</v>
      </c>
      <c r="L6593">
        <v>3</v>
      </c>
      <c r="M6593">
        <v>0.2</v>
      </c>
      <c r="N6593">
        <v>3.2214</v>
      </c>
      <c r="O6593" s="5">
        <f t="shared" si="102"/>
        <v>0.32499999999999996</v>
      </c>
    </row>
    <row r="6594" spans="1:15" x14ac:dyDescent="0.25">
      <c r="A6594" t="s">
        <v>640</v>
      </c>
      <c r="B6594" t="s">
        <v>38</v>
      </c>
      <c r="C6594" t="s">
        <v>30</v>
      </c>
      <c r="D6594" t="s">
        <v>17</v>
      </c>
      <c r="E6594" t="s">
        <v>65</v>
      </c>
      <c r="F6594" t="s">
        <v>27</v>
      </c>
      <c r="G6594">
        <v>94110</v>
      </c>
      <c r="H6594" t="s">
        <v>31</v>
      </c>
      <c r="I6594" t="s">
        <v>32</v>
      </c>
      <c r="J6594" t="s">
        <v>53</v>
      </c>
      <c r="K6594">
        <v>34.65</v>
      </c>
      <c r="L6594">
        <v>3</v>
      </c>
      <c r="M6594">
        <v>0</v>
      </c>
      <c r="N6594">
        <v>9.702</v>
      </c>
      <c r="O6594" s="5">
        <f t="shared" si="102"/>
        <v>0.28000000000000003</v>
      </c>
    </row>
    <row r="6595" spans="1:15" x14ac:dyDescent="0.25">
      <c r="A6595" t="s">
        <v>640</v>
      </c>
      <c r="B6595" t="s">
        <v>38</v>
      </c>
      <c r="C6595" t="s">
        <v>30</v>
      </c>
      <c r="D6595" t="s">
        <v>17</v>
      </c>
      <c r="E6595" t="s">
        <v>65</v>
      </c>
      <c r="F6595" t="s">
        <v>27</v>
      </c>
      <c r="G6595">
        <v>94110</v>
      </c>
      <c r="H6595" t="s">
        <v>31</v>
      </c>
      <c r="I6595" t="s">
        <v>58</v>
      </c>
      <c r="J6595" t="s">
        <v>59</v>
      </c>
      <c r="K6595">
        <v>19.8</v>
      </c>
      <c r="L6595">
        <v>5</v>
      </c>
      <c r="M6595">
        <v>0.2</v>
      </c>
      <c r="N6595">
        <v>1.7324999999999999</v>
      </c>
      <c r="O6595" s="5">
        <f t="shared" si="102"/>
        <v>8.7499999999999994E-2</v>
      </c>
    </row>
    <row r="6596" spans="1:15" x14ac:dyDescent="0.25">
      <c r="A6596" t="s">
        <v>652</v>
      </c>
      <c r="B6596" t="s">
        <v>15</v>
      </c>
      <c r="C6596" t="s">
        <v>16</v>
      </c>
      <c r="D6596" t="s">
        <v>17</v>
      </c>
      <c r="E6596" t="s">
        <v>110</v>
      </c>
      <c r="F6596" t="s">
        <v>94</v>
      </c>
      <c r="G6596">
        <v>10024</v>
      </c>
      <c r="H6596" t="s">
        <v>119</v>
      </c>
      <c r="I6596" t="s">
        <v>32</v>
      </c>
      <c r="J6596" t="s">
        <v>64</v>
      </c>
      <c r="K6596">
        <v>33.567999999999998</v>
      </c>
      <c r="L6596">
        <v>2</v>
      </c>
      <c r="M6596">
        <v>0.2</v>
      </c>
      <c r="N6596">
        <v>11.748799999999999</v>
      </c>
      <c r="O6596" s="5">
        <f t="shared" ref="O6596:O6659" si="103">N6596/K6596</f>
        <v>0.35</v>
      </c>
    </row>
    <row r="6597" spans="1:15" x14ac:dyDescent="0.25">
      <c r="A6597" t="s">
        <v>909</v>
      </c>
      <c r="B6597" t="s">
        <v>38</v>
      </c>
      <c r="C6597" t="s">
        <v>30</v>
      </c>
      <c r="D6597" t="s">
        <v>17</v>
      </c>
      <c r="E6597" t="s">
        <v>428</v>
      </c>
      <c r="F6597" t="s">
        <v>83</v>
      </c>
      <c r="G6597">
        <v>46203</v>
      </c>
      <c r="H6597" t="s">
        <v>89</v>
      </c>
      <c r="I6597" t="s">
        <v>32</v>
      </c>
      <c r="J6597" t="s">
        <v>53</v>
      </c>
      <c r="K6597">
        <v>125.93</v>
      </c>
      <c r="L6597">
        <v>7</v>
      </c>
      <c r="M6597">
        <v>0</v>
      </c>
      <c r="N6597">
        <v>35.260399999999997</v>
      </c>
      <c r="O6597" s="5">
        <f t="shared" si="103"/>
        <v>0.27999999999999997</v>
      </c>
    </row>
    <row r="6598" spans="1:15" x14ac:dyDescent="0.25">
      <c r="A6598" t="s">
        <v>670</v>
      </c>
      <c r="B6598" t="s">
        <v>155</v>
      </c>
      <c r="C6598" t="s">
        <v>30</v>
      </c>
      <c r="D6598" t="s">
        <v>17</v>
      </c>
      <c r="E6598" t="s">
        <v>162</v>
      </c>
      <c r="F6598" t="s">
        <v>124</v>
      </c>
      <c r="G6598">
        <v>43229</v>
      </c>
      <c r="H6598" t="s">
        <v>119</v>
      </c>
      <c r="I6598" t="s">
        <v>32</v>
      </c>
      <c r="J6598" t="s">
        <v>64</v>
      </c>
      <c r="K6598">
        <v>11.76</v>
      </c>
      <c r="L6598">
        <v>5</v>
      </c>
      <c r="M6598">
        <v>0.7</v>
      </c>
      <c r="N6598">
        <v>-7.84</v>
      </c>
      <c r="O6598" s="5">
        <f t="shared" si="103"/>
        <v>-0.66666666666666663</v>
      </c>
    </row>
    <row r="6599" spans="1:15" x14ac:dyDescent="0.25">
      <c r="A6599" t="s">
        <v>670</v>
      </c>
      <c r="B6599" t="s">
        <v>155</v>
      </c>
      <c r="C6599" t="s">
        <v>30</v>
      </c>
      <c r="D6599" t="s">
        <v>17</v>
      </c>
      <c r="E6599" t="s">
        <v>162</v>
      </c>
      <c r="F6599" t="s">
        <v>124</v>
      </c>
      <c r="G6599">
        <v>43229</v>
      </c>
      <c r="H6599" t="s">
        <v>119</v>
      </c>
      <c r="I6599" t="s">
        <v>32</v>
      </c>
      <c r="J6599" t="s">
        <v>80</v>
      </c>
      <c r="K6599">
        <v>5.3440000000000003</v>
      </c>
      <c r="L6599">
        <v>1</v>
      </c>
      <c r="M6599">
        <v>0.2</v>
      </c>
      <c r="N6599">
        <v>1.8704000000000001</v>
      </c>
      <c r="O6599" s="5">
        <f t="shared" si="103"/>
        <v>0.35</v>
      </c>
    </row>
    <row r="6600" spans="1:15" x14ac:dyDescent="0.25">
      <c r="A6600" t="s">
        <v>748</v>
      </c>
      <c r="B6600" t="s">
        <v>38</v>
      </c>
      <c r="C6600" t="s">
        <v>16</v>
      </c>
      <c r="D6600" t="s">
        <v>17</v>
      </c>
      <c r="E6600" t="s">
        <v>290</v>
      </c>
      <c r="F6600" t="s">
        <v>35</v>
      </c>
      <c r="G6600">
        <v>32216</v>
      </c>
      <c r="H6600" t="s">
        <v>20</v>
      </c>
      <c r="I6600" t="s">
        <v>32</v>
      </c>
      <c r="J6600" t="s">
        <v>64</v>
      </c>
      <c r="K6600">
        <v>1.365</v>
      </c>
      <c r="L6600">
        <v>1</v>
      </c>
      <c r="M6600">
        <v>0.7</v>
      </c>
      <c r="N6600">
        <v>-0.91</v>
      </c>
      <c r="O6600" s="5">
        <f t="shared" si="103"/>
        <v>-0.66666666666666674</v>
      </c>
    </row>
    <row r="6601" spans="1:15" x14ac:dyDescent="0.25">
      <c r="A6601" t="s">
        <v>748</v>
      </c>
      <c r="B6601" t="s">
        <v>38</v>
      </c>
      <c r="C6601" t="s">
        <v>16</v>
      </c>
      <c r="D6601" t="s">
        <v>17</v>
      </c>
      <c r="E6601" t="s">
        <v>290</v>
      </c>
      <c r="F6601" t="s">
        <v>35</v>
      </c>
      <c r="G6601">
        <v>32216</v>
      </c>
      <c r="H6601" t="s">
        <v>20</v>
      </c>
      <c r="I6601" t="s">
        <v>32</v>
      </c>
      <c r="J6601" t="s">
        <v>80</v>
      </c>
      <c r="K6601">
        <v>62.015999999999998</v>
      </c>
      <c r="L6601">
        <v>2</v>
      </c>
      <c r="M6601">
        <v>0.2</v>
      </c>
      <c r="N6601">
        <v>22.480799999999999</v>
      </c>
      <c r="O6601" s="5">
        <f t="shared" si="103"/>
        <v>0.36249999999999999</v>
      </c>
    </row>
    <row r="6602" spans="1:15" x14ac:dyDescent="0.25">
      <c r="A6602" t="s">
        <v>839</v>
      </c>
      <c r="B6602" t="s">
        <v>38</v>
      </c>
      <c r="C6602" t="s">
        <v>30</v>
      </c>
      <c r="D6602" t="s">
        <v>17</v>
      </c>
      <c r="E6602" t="s">
        <v>257</v>
      </c>
      <c r="F6602" t="s">
        <v>105</v>
      </c>
      <c r="G6602">
        <v>20735</v>
      </c>
      <c r="H6602" t="s">
        <v>119</v>
      </c>
      <c r="I6602" t="s">
        <v>21</v>
      </c>
      <c r="J6602" t="s">
        <v>48</v>
      </c>
      <c r="K6602">
        <v>60.72</v>
      </c>
      <c r="L6602">
        <v>3</v>
      </c>
      <c r="M6602">
        <v>0</v>
      </c>
      <c r="N6602">
        <v>23.680800000000001</v>
      </c>
      <c r="O6602" s="5">
        <f t="shared" si="103"/>
        <v>0.39</v>
      </c>
    </row>
    <row r="6603" spans="1:15" x14ac:dyDescent="0.25">
      <c r="A6603" t="s">
        <v>839</v>
      </c>
      <c r="B6603" t="s">
        <v>38</v>
      </c>
      <c r="C6603" t="s">
        <v>30</v>
      </c>
      <c r="D6603" t="s">
        <v>17</v>
      </c>
      <c r="E6603" t="s">
        <v>257</v>
      </c>
      <c r="F6603" t="s">
        <v>105</v>
      </c>
      <c r="G6603">
        <v>20735</v>
      </c>
      <c r="H6603" t="s">
        <v>119</v>
      </c>
      <c r="I6603" t="s">
        <v>32</v>
      </c>
      <c r="J6603" t="s">
        <v>80</v>
      </c>
      <c r="K6603">
        <v>146.82</v>
      </c>
      <c r="L6603">
        <v>3</v>
      </c>
      <c r="M6603">
        <v>0</v>
      </c>
      <c r="N6603">
        <v>73.41</v>
      </c>
      <c r="O6603" s="5">
        <f t="shared" si="103"/>
        <v>0.5</v>
      </c>
    </row>
    <row r="6604" spans="1:15" x14ac:dyDescent="0.25">
      <c r="A6604" t="s">
        <v>839</v>
      </c>
      <c r="B6604" t="s">
        <v>38</v>
      </c>
      <c r="C6604" t="s">
        <v>30</v>
      </c>
      <c r="D6604" t="s">
        <v>17</v>
      </c>
      <c r="E6604" t="s">
        <v>257</v>
      </c>
      <c r="F6604" t="s">
        <v>105</v>
      </c>
      <c r="G6604">
        <v>20735</v>
      </c>
      <c r="H6604" t="s">
        <v>119</v>
      </c>
      <c r="I6604" t="s">
        <v>21</v>
      </c>
      <c r="J6604" t="s">
        <v>25</v>
      </c>
      <c r="K6604">
        <v>239.84</v>
      </c>
      <c r="L6604">
        <v>8</v>
      </c>
      <c r="M6604">
        <v>0</v>
      </c>
      <c r="N6604">
        <v>64.756799999999998</v>
      </c>
      <c r="O6604" s="5">
        <f t="shared" si="103"/>
        <v>0.26999999999999996</v>
      </c>
    </row>
    <row r="6605" spans="1:15" x14ac:dyDescent="0.25">
      <c r="A6605" t="s">
        <v>839</v>
      </c>
      <c r="B6605" t="s">
        <v>38</v>
      </c>
      <c r="C6605" t="s">
        <v>30</v>
      </c>
      <c r="D6605" t="s">
        <v>17</v>
      </c>
      <c r="E6605" t="s">
        <v>257</v>
      </c>
      <c r="F6605" t="s">
        <v>105</v>
      </c>
      <c r="G6605">
        <v>20735</v>
      </c>
      <c r="H6605" t="s">
        <v>119</v>
      </c>
      <c r="I6605" t="s">
        <v>32</v>
      </c>
      <c r="J6605" t="s">
        <v>33</v>
      </c>
      <c r="K6605">
        <v>15.66</v>
      </c>
      <c r="L6605">
        <v>6</v>
      </c>
      <c r="M6605">
        <v>0</v>
      </c>
      <c r="N6605">
        <v>7.2035999999999998</v>
      </c>
      <c r="O6605" s="5">
        <f t="shared" si="103"/>
        <v>0.45999999999999996</v>
      </c>
    </row>
    <row r="6606" spans="1:15" x14ac:dyDescent="0.25">
      <c r="A6606" t="s">
        <v>1177</v>
      </c>
      <c r="B6606" t="s">
        <v>155</v>
      </c>
      <c r="C6606" t="s">
        <v>16</v>
      </c>
      <c r="D6606" t="s">
        <v>17</v>
      </c>
      <c r="E6606" t="s">
        <v>267</v>
      </c>
      <c r="F6606" t="s">
        <v>46</v>
      </c>
      <c r="G6606">
        <v>80022</v>
      </c>
      <c r="H6606" t="s">
        <v>31</v>
      </c>
      <c r="I6606" t="s">
        <v>32</v>
      </c>
      <c r="J6606" t="s">
        <v>43</v>
      </c>
      <c r="K6606">
        <v>146.352</v>
      </c>
      <c r="L6606">
        <v>3</v>
      </c>
      <c r="M6606">
        <v>0.2</v>
      </c>
      <c r="N6606">
        <v>-32.929200000000002</v>
      </c>
      <c r="O6606" s="5">
        <f t="shared" si="103"/>
        <v>-0.22500000000000001</v>
      </c>
    </row>
    <row r="6607" spans="1:15" x14ac:dyDescent="0.25">
      <c r="A6607" t="s">
        <v>806</v>
      </c>
      <c r="B6607" t="s">
        <v>38</v>
      </c>
      <c r="C6607" t="s">
        <v>16</v>
      </c>
      <c r="D6607" t="s">
        <v>17</v>
      </c>
      <c r="E6607" t="s">
        <v>359</v>
      </c>
      <c r="F6607" t="s">
        <v>27</v>
      </c>
      <c r="G6607">
        <v>92704</v>
      </c>
      <c r="H6607" t="s">
        <v>31</v>
      </c>
      <c r="I6607" t="s">
        <v>32</v>
      </c>
      <c r="J6607" t="s">
        <v>195</v>
      </c>
      <c r="K6607">
        <v>5.94</v>
      </c>
      <c r="L6607">
        <v>3</v>
      </c>
      <c r="M6607">
        <v>0</v>
      </c>
      <c r="N6607">
        <v>0</v>
      </c>
      <c r="O6607" s="5">
        <f t="shared" si="103"/>
        <v>0</v>
      </c>
    </row>
    <row r="6608" spans="1:15" x14ac:dyDescent="0.25">
      <c r="A6608" t="s">
        <v>806</v>
      </c>
      <c r="B6608" t="s">
        <v>38</v>
      </c>
      <c r="C6608" t="s">
        <v>16</v>
      </c>
      <c r="D6608" t="s">
        <v>17</v>
      </c>
      <c r="E6608" t="s">
        <v>359</v>
      </c>
      <c r="F6608" t="s">
        <v>27</v>
      </c>
      <c r="G6608">
        <v>92704</v>
      </c>
      <c r="H6608" t="s">
        <v>31</v>
      </c>
      <c r="I6608" t="s">
        <v>32</v>
      </c>
      <c r="J6608" t="s">
        <v>80</v>
      </c>
      <c r="K6608">
        <v>45.36</v>
      </c>
      <c r="L6608">
        <v>7</v>
      </c>
      <c r="M6608">
        <v>0</v>
      </c>
      <c r="N6608">
        <v>21.7728</v>
      </c>
      <c r="O6608" s="5">
        <f t="shared" si="103"/>
        <v>0.48</v>
      </c>
    </row>
    <row r="6609" spans="1:15" x14ac:dyDescent="0.25">
      <c r="A6609" t="s">
        <v>806</v>
      </c>
      <c r="B6609" t="s">
        <v>38</v>
      </c>
      <c r="C6609" t="s">
        <v>16</v>
      </c>
      <c r="D6609" t="s">
        <v>17</v>
      </c>
      <c r="E6609" t="s">
        <v>359</v>
      </c>
      <c r="F6609" t="s">
        <v>27</v>
      </c>
      <c r="G6609">
        <v>92704</v>
      </c>
      <c r="H6609" t="s">
        <v>31</v>
      </c>
      <c r="I6609" t="s">
        <v>58</v>
      </c>
      <c r="J6609" t="s">
        <v>59</v>
      </c>
      <c r="K6609">
        <v>211.16800000000001</v>
      </c>
      <c r="L6609">
        <v>4</v>
      </c>
      <c r="M6609">
        <v>0.2</v>
      </c>
      <c r="N6609">
        <v>23.756399999999999</v>
      </c>
      <c r="O6609" s="5">
        <f t="shared" si="103"/>
        <v>0.11249999999999999</v>
      </c>
    </row>
    <row r="6610" spans="1:15" x14ac:dyDescent="0.25">
      <c r="A6610" t="s">
        <v>806</v>
      </c>
      <c r="B6610" t="s">
        <v>38</v>
      </c>
      <c r="C6610" t="s">
        <v>16</v>
      </c>
      <c r="D6610" t="s">
        <v>17</v>
      </c>
      <c r="E6610" t="s">
        <v>359</v>
      </c>
      <c r="F6610" t="s">
        <v>27</v>
      </c>
      <c r="G6610">
        <v>92704</v>
      </c>
      <c r="H6610" t="s">
        <v>31</v>
      </c>
      <c r="I6610" t="s">
        <v>21</v>
      </c>
      <c r="J6610" t="s">
        <v>25</v>
      </c>
      <c r="K6610">
        <v>484.70400000000001</v>
      </c>
      <c r="L6610">
        <v>6</v>
      </c>
      <c r="M6610">
        <v>0.2</v>
      </c>
      <c r="N6610">
        <v>-84.8232</v>
      </c>
      <c r="O6610" s="5">
        <f t="shared" si="103"/>
        <v>-0.17499999999999999</v>
      </c>
    </row>
    <row r="6611" spans="1:15" x14ac:dyDescent="0.25">
      <c r="A6611" t="s">
        <v>806</v>
      </c>
      <c r="B6611" t="s">
        <v>38</v>
      </c>
      <c r="C6611" t="s">
        <v>16</v>
      </c>
      <c r="D6611" t="s">
        <v>17</v>
      </c>
      <c r="E6611" t="s">
        <v>359</v>
      </c>
      <c r="F6611" t="s">
        <v>27</v>
      </c>
      <c r="G6611">
        <v>92704</v>
      </c>
      <c r="H6611" t="s">
        <v>31</v>
      </c>
      <c r="I6611" t="s">
        <v>58</v>
      </c>
      <c r="J6611" t="s">
        <v>371</v>
      </c>
      <c r="K6611">
        <v>371.976</v>
      </c>
      <c r="L6611">
        <v>3</v>
      </c>
      <c r="M6611">
        <v>0.2</v>
      </c>
      <c r="N6611">
        <v>116.24250000000001</v>
      </c>
      <c r="O6611" s="5">
        <f t="shared" si="103"/>
        <v>0.3125</v>
      </c>
    </row>
    <row r="6612" spans="1:15" x14ac:dyDescent="0.25">
      <c r="A6612" t="s">
        <v>839</v>
      </c>
      <c r="B6612" t="s">
        <v>578</v>
      </c>
      <c r="C6612" t="s">
        <v>30</v>
      </c>
      <c r="D6612" t="s">
        <v>17</v>
      </c>
      <c r="E6612" t="s">
        <v>257</v>
      </c>
      <c r="F6612" t="s">
        <v>105</v>
      </c>
      <c r="G6612">
        <v>20735</v>
      </c>
      <c r="H6612" t="s">
        <v>119</v>
      </c>
      <c r="I6612" t="s">
        <v>32</v>
      </c>
      <c r="J6612" t="s">
        <v>43</v>
      </c>
      <c r="K6612">
        <v>89.82</v>
      </c>
      <c r="L6612">
        <v>6</v>
      </c>
      <c r="M6612">
        <v>0</v>
      </c>
      <c r="N6612">
        <v>25.1496</v>
      </c>
      <c r="O6612" s="5">
        <f t="shared" si="103"/>
        <v>0.28000000000000003</v>
      </c>
    </row>
    <row r="6613" spans="1:15" x14ac:dyDescent="0.25">
      <c r="A6613" t="s">
        <v>633</v>
      </c>
      <c r="B6613" t="s">
        <v>155</v>
      </c>
      <c r="C6613" t="s">
        <v>30</v>
      </c>
      <c r="D6613" t="s">
        <v>17</v>
      </c>
      <c r="E6613" t="s">
        <v>26</v>
      </c>
      <c r="F6613" t="s">
        <v>27</v>
      </c>
      <c r="G6613">
        <v>90049</v>
      </c>
      <c r="H6613" t="s">
        <v>31</v>
      </c>
      <c r="I6613" t="s">
        <v>32</v>
      </c>
      <c r="J6613" t="s">
        <v>64</v>
      </c>
      <c r="K6613">
        <v>19.295999999999999</v>
      </c>
      <c r="L6613">
        <v>3</v>
      </c>
      <c r="M6613">
        <v>0.2</v>
      </c>
      <c r="N6613">
        <v>6.03</v>
      </c>
      <c r="O6613" s="5">
        <f t="shared" si="103"/>
        <v>0.3125</v>
      </c>
    </row>
    <row r="6614" spans="1:15" x14ac:dyDescent="0.25">
      <c r="A6614" t="s">
        <v>784</v>
      </c>
      <c r="B6614" t="s">
        <v>38</v>
      </c>
      <c r="C6614" t="s">
        <v>16</v>
      </c>
      <c r="D6614" t="s">
        <v>17</v>
      </c>
      <c r="E6614" t="s">
        <v>281</v>
      </c>
      <c r="F6614" t="s">
        <v>19</v>
      </c>
      <c r="G6614">
        <v>40214</v>
      </c>
      <c r="H6614" t="s">
        <v>20</v>
      </c>
      <c r="I6614" t="s">
        <v>21</v>
      </c>
      <c r="J6614" t="s">
        <v>25</v>
      </c>
      <c r="K6614">
        <v>191.96</v>
      </c>
      <c r="L6614">
        <v>2</v>
      </c>
      <c r="M6614">
        <v>0</v>
      </c>
      <c r="N6614">
        <v>51.8292</v>
      </c>
      <c r="O6614" s="5">
        <f t="shared" si="103"/>
        <v>0.26999999999999996</v>
      </c>
    </row>
    <row r="6615" spans="1:15" x14ac:dyDescent="0.25">
      <c r="A6615" t="s">
        <v>784</v>
      </c>
      <c r="B6615" t="s">
        <v>38</v>
      </c>
      <c r="C6615" t="s">
        <v>16</v>
      </c>
      <c r="D6615" t="s">
        <v>17</v>
      </c>
      <c r="E6615" t="s">
        <v>281</v>
      </c>
      <c r="F6615" t="s">
        <v>19</v>
      </c>
      <c r="G6615">
        <v>40214</v>
      </c>
      <c r="H6615" t="s">
        <v>20</v>
      </c>
      <c r="I6615" t="s">
        <v>32</v>
      </c>
      <c r="J6615" t="s">
        <v>64</v>
      </c>
      <c r="K6615">
        <v>21.3</v>
      </c>
      <c r="L6615">
        <v>3</v>
      </c>
      <c r="M6615">
        <v>0</v>
      </c>
      <c r="N6615">
        <v>9.798</v>
      </c>
      <c r="O6615" s="5">
        <f t="shared" si="103"/>
        <v>0.45999999999999996</v>
      </c>
    </row>
    <row r="6616" spans="1:15" x14ac:dyDescent="0.25">
      <c r="A6616" t="s">
        <v>784</v>
      </c>
      <c r="B6616" t="s">
        <v>38</v>
      </c>
      <c r="C6616" t="s">
        <v>16</v>
      </c>
      <c r="D6616" t="s">
        <v>17</v>
      </c>
      <c r="E6616" t="s">
        <v>281</v>
      </c>
      <c r="F6616" t="s">
        <v>19</v>
      </c>
      <c r="G6616">
        <v>40214</v>
      </c>
      <c r="H6616" t="s">
        <v>20</v>
      </c>
      <c r="I6616" t="s">
        <v>58</v>
      </c>
      <c r="J6616" t="s">
        <v>59</v>
      </c>
      <c r="K6616">
        <v>469.95</v>
      </c>
      <c r="L6616">
        <v>5</v>
      </c>
      <c r="M6616">
        <v>0</v>
      </c>
      <c r="N6616">
        <v>131.58600000000001</v>
      </c>
      <c r="O6616" s="5">
        <f t="shared" si="103"/>
        <v>0.28000000000000003</v>
      </c>
    </row>
    <row r="6617" spans="1:15" x14ac:dyDescent="0.25">
      <c r="A6617" t="s">
        <v>784</v>
      </c>
      <c r="B6617" t="s">
        <v>38</v>
      </c>
      <c r="C6617" t="s">
        <v>16</v>
      </c>
      <c r="D6617" t="s">
        <v>17</v>
      </c>
      <c r="E6617" t="s">
        <v>281</v>
      </c>
      <c r="F6617" t="s">
        <v>19</v>
      </c>
      <c r="G6617">
        <v>40214</v>
      </c>
      <c r="H6617" t="s">
        <v>20</v>
      </c>
      <c r="I6617" t="s">
        <v>21</v>
      </c>
      <c r="J6617" t="s">
        <v>48</v>
      </c>
      <c r="K6617">
        <v>209.88</v>
      </c>
      <c r="L6617">
        <v>3</v>
      </c>
      <c r="M6617">
        <v>0</v>
      </c>
      <c r="N6617">
        <v>35.679600000000001</v>
      </c>
      <c r="O6617" s="5">
        <f t="shared" si="103"/>
        <v>0.17</v>
      </c>
    </row>
    <row r="6618" spans="1:15" x14ac:dyDescent="0.25">
      <c r="A6618" t="s">
        <v>633</v>
      </c>
      <c r="B6618" t="s">
        <v>155</v>
      </c>
      <c r="C6618" t="s">
        <v>16</v>
      </c>
      <c r="D6618" t="s">
        <v>17</v>
      </c>
      <c r="E6618" t="s">
        <v>26</v>
      </c>
      <c r="F6618" t="s">
        <v>27</v>
      </c>
      <c r="G6618">
        <v>90045</v>
      </c>
      <c r="H6618" t="s">
        <v>31</v>
      </c>
      <c r="I6618" t="s">
        <v>21</v>
      </c>
      <c r="J6618" t="s">
        <v>22</v>
      </c>
      <c r="K6618">
        <v>239.666</v>
      </c>
      <c r="L6618">
        <v>2</v>
      </c>
      <c r="M6618">
        <v>0.15</v>
      </c>
      <c r="N6618">
        <v>14.098000000000001</v>
      </c>
      <c r="O6618" s="5">
        <f t="shared" si="103"/>
        <v>5.8823529411764712E-2</v>
      </c>
    </row>
    <row r="6619" spans="1:15" x14ac:dyDescent="0.25">
      <c r="A6619" t="s">
        <v>633</v>
      </c>
      <c r="B6619" t="s">
        <v>155</v>
      </c>
      <c r="C6619" t="s">
        <v>16</v>
      </c>
      <c r="D6619" t="s">
        <v>17</v>
      </c>
      <c r="E6619" t="s">
        <v>26</v>
      </c>
      <c r="F6619" t="s">
        <v>27</v>
      </c>
      <c r="G6619">
        <v>90045</v>
      </c>
      <c r="H6619" t="s">
        <v>31</v>
      </c>
      <c r="I6619" t="s">
        <v>32</v>
      </c>
      <c r="J6619" t="s">
        <v>33</v>
      </c>
      <c r="K6619">
        <v>22.5</v>
      </c>
      <c r="L6619">
        <v>6</v>
      </c>
      <c r="M6619">
        <v>0</v>
      </c>
      <c r="N6619">
        <v>10.8</v>
      </c>
      <c r="O6619" s="5">
        <f t="shared" si="103"/>
        <v>0.48000000000000004</v>
      </c>
    </row>
    <row r="6620" spans="1:15" x14ac:dyDescent="0.25">
      <c r="A6620" t="s">
        <v>633</v>
      </c>
      <c r="B6620" t="s">
        <v>155</v>
      </c>
      <c r="C6620" t="s">
        <v>16</v>
      </c>
      <c r="D6620" t="s">
        <v>17</v>
      </c>
      <c r="E6620" t="s">
        <v>26</v>
      </c>
      <c r="F6620" t="s">
        <v>27</v>
      </c>
      <c r="G6620">
        <v>90045</v>
      </c>
      <c r="H6620" t="s">
        <v>31</v>
      </c>
      <c r="I6620" t="s">
        <v>32</v>
      </c>
      <c r="J6620" t="s">
        <v>80</v>
      </c>
      <c r="K6620">
        <v>219.84</v>
      </c>
      <c r="L6620">
        <v>4</v>
      </c>
      <c r="M6620">
        <v>0</v>
      </c>
      <c r="N6620">
        <v>107.7216</v>
      </c>
      <c r="O6620" s="5">
        <f t="shared" si="103"/>
        <v>0.49</v>
      </c>
    </row>
    <row r="6621" spans="1:15" x14ac:dyDescent="0.25">
      <c r="A6621" t="s">
        <v>938</v>
      </c>
      <c r="B6621" t="s">
        <v>15</v>
      </c>
      <c r="C6621" t="s">
        <v>30</v>
      </c>
      <c r="D6621" t="s">
        <v>17</v>
      </c>
      <c r="E6621" t="s">
        <v>123</v>
      </c>
      <c r="F6621" t="s">
        <v>121</v>
      </c>
      <c r="G6621">
        <v>65807</v>
      </c>
      <c r="H6621" t="s">
        <v>89</v>
      </c>
      <c r="I6621" t="s">
        <v>32</v>
      </c>
      <c r="J6621" t="s">
        <v>80</v>
      </c>
      <c r="K6621">
        <v>32.4</v>
      </c>
      <c r="L6621">
        <v>5</v>
      </c>
      <c r="M6621">
        <v>0</v>
      </c>
      <c r="N6621">
        <v>15.552</v>
      </c>
      <c r="O6621" s="5">
        <f t="shared" si="103"/>
        <v>0.48</v>
      </c>
    </row>
    <row r="6622" spans="1:15" x14ac:dyDescent="0.25">
      <c r="A6622" t="s">
        <v>938</v>
      </c>
      <c r="B6622" t="s">
        <v>15</v>
      </c>
      <c r="C6622" t="s">
        <v>30</v>
      </c>
      <c r="D6622" t="s">
        <v>17</v>
      </c>
      <c r="E6622" t="s">
        <v>123</v>
      </c>
      <c r="F6622" t="s">
        <v>121</v>
      </c>
      <c r="G6622">
        <v>65807</v>
      </c>
      <c r="H6622" t="s">
        <v>89</v>
      </c>
      <c r="I6622" t="s">
        <v>32</v>
      </c>
      <c r="J6622" t="s">
        <v>53</v>
      </c>
      <c r="K6622">
        <v>209.94</v>
      </c>
      <c r="L6622">
        <v>6</v>
      </c>
      <c r="M6622">
        <v>0</v>
      </c>
      <c r="N6622">
        <v>54.584400000000002</v>
      </c>
      <c r="O6622" s="5">
        <f t="shared" si="103"/>
        <v>0.26</v>
      </c>
    </row>
    <row r="6623" spans="1:15" x14ac:dyDescent="0.25">
      <c r="A6623" t="s">
        <v>938</v>
      </c>
      <c r="B6623" t="s">
        <v>15</v>
      </c>
      <c r="C6623" t="s">
        <v>30</v>
      </c>
      <c r="D6623" t="s">
        <v>17</v>
      </c>
      <c r="E6623" t="s">
        <v>123</v>
      </c>
      <c r="F6623" t="s">
        <v>121</v>
      </c>
      <c r="G6623">
        <v>65807</v>
      </c>
      <c r="H6623" t="s">
        <v>89</v>
      </c>
      <c r="I6623" t="s">
        <v>32</v>
      </c>
      <c r="J6623" t="s">
        <v>334</v>
      </c>
      <c r="K6623">
        <v>4164.05</v>
      </c>
      <c r="L6623">
        <v>5</v>
      </c>
      <c r="M6623">
        <v>0</v>
      </c>
      <c r="N6623">
        <v>83.281000000000006</v>
      </c>
      <c r="O6623" s="5">
        <f t="shared" si="103"/>
        <v>0.02</v>
      </c>
    </row>
    <row r="6624" spans="1:15" x14ac:dyDescent="0.25">
      <c r="A6624" t="s">
        <v>938</v>
      </c>
      <c r="B6624" t="s">
        <v>15</v>
      </c>
      <c r="C6624" t="s">
        <v>30</v>
      </c>
      <c r="D6624" t="s">
        <v>17</v>
      </c>
      <c r="E6624" t="s">
        <v>123</v>
      </c>
      <c r="F6624" t="s">
        <v>121</v>
      </c>
      <c r="G6624">
        <v>65807</v>
      </c>
      <c r="H6624" t="s">
        <v>89</v>
      </c>
      <c r="I6624" t="s">
        <v>21</v>
      </c>
      <c r="J6624" t="s">
        <v>22</v>
      </c>
      <c r="K6624">
        <v>212.94</v>
      </c>
      <c r="L6624">
        <v>3</v>
      </c>
      <c r="M6624">
        <v>0</v>
      </c>
      <c r="N6624">
        <v>53.234999999999999</v>
      </c>
      <c r="O6624" s="5">
        <f t="shared" si="103"/>
        <v>0.25</v>
      </c>
    </row>
    <row r="6625" spans="1:15" x14ac:dyDescent="0.25">
      <c r="A6625" t="s">
        <v>640</v>
      </c>
      <c r="B6625" t="s">
        <v>155</v>
      </c>
      <c r="C6625" t="s">
        <v>30</v>
      </c>
      <c r="D6625" t="s">
        <v>17</v>
      </c>
      <c r="E6625" t="s">
        <v>65</v>
      </c>
      <c r="F6625" t="s">
        <v>27</v>
      </c>
      <c r="G6625">
        <v>94109</v>
      </c>
      <c r="H6625" t="s">
        <v>31</v>
      </c>
      <c r="I6625" t="s">
        <v>21</v>
      </c>
      <c r="J6625" t="s">
        <v>48</v>
      </c>
      <c r="K6625">
        <v>41.88</v>
      </c>
      <c r="L6625">
        <v>6</v>
      </c>
      <c r="M6625">
        <v>0</v>
      </c>
      <c r="N6625">
        <v>12.145200000000001</v>
      </c>
      <c r="O6625" s="5">
        <f t="shared" si="103"/>
        <v>0.28999999999999998</v>
      </c>
    </row>
    <row r="6626" spans="1:15" x14ac:dyDescent="0.25">
      <c r="A6626" t="s">
        <v>640</v>
      </c>
      <c r="B6626" t="s">
        <v>155</v>
      </c>
      <c r="C6626" t="s">
        <v>30</v>
      </c>
      <c r="D6626" t="s">
        <v>17</v>
      </c>
      <c r="E6626" t="s">
        <v>65</v>
      </c>
      <c r="F6626" t="s">
        <v>27</v>
      </c>
      <c r="G6626">
        <v>94109</v>
      </c>
      <c r="H6626" t="s">
        <v>31</v>
      </c>
      <c r="I6626" t="s">
        <v>32</v>
      </c>
      <c r="J6626" t="s">
        <v>33</v>
      </c>
      <c r="K6626">
        <v>58.48</v>
      </c>
      <c r="L6626">
        <v>8</v>
      </c>
      <c r="M6626">
        <v>0</v>
      </c>
      <c r="N6626">
        <v>27.485600000000002</v>
      </c>
      <c r="O6626" s="5">
        <f t="shared" si="103"/>
        <v>0.47000000000000003</v>
      </c>
    </row>
    <row r="6627" spans="1:15" x14ac:dyDescent="0.25">
      <c r="A6627" t="s">
        <v>1178</v>
      </c>
      <c r="B6627" t="s">
        <v>38</v>
      </c>
      <c r="C6627" t="s">
        <v>16</v>
      </c>
      <c r="D6627" t="s">
        <v>17</v>
      </c>
      <c r="E6627" t="s">
        <v>623</v>
      </c>
      <c r="F6627" t="s">
        <v>50</v>
      </c>
      <c r="G6627">
        <v>77590</v>
      </c>
      <c r="H6627" t="s">
        <v>89</v>
      </c>
      <c r="I6627" t="s">
        <v>21</v>
      </c>
      <c r="J6627" t="s">
        <v>39</v>
      </c>
      <c r="K6627">
        <v>102.438</v>
      </c>
      <c r="L6627">
        <v>1</v>
      </c>
      <c r="M6627">
        <v>0.3</v>
      </c>
      <c r="N6627">
        <v>-13.1706</v>
      </c>
      <c r="O6627" s="5">
        <f t="shared" si="103"/>
        <v>-0.12857142857142856</v>
      </c>
    </row>
    <row r="6628" spans="1:15" x14ac:dyDescent="0.25">
      <c r="A6628" t="s">
        <v>1178</v>
      </c>
      <c r="B6628" t="s">
        <v>38</v>
      </c>
      <c r="C6628" t="s">
        <v>16</v>
      </c>
      <c r="D6628" t="s">
        <v>17</v>
      </c>
      <c r="E6628" t="s">
        <v>623</v>
      </c>
      <c r="F6628" t="s">
        <v>50</v>
      </c>
      <c r="G6628">
        <v>77590</v>
      </c>
      <c r="H6628" t="s">
        <v>89</v>
      </c>
      <c r="I6628" t="s">
        <v>21</v>
      </c>
      <c r="J6628" t="s">
        <v>25</v>
      </c>
      <c r="K6628">
        <v>199.304</v>
      </c>
      <c r="L6628">
        <v>4</v>
      </c>
      <c r="M6628">
        <v>0.3</v>
      </c>
      <c r="N6628">
        <v>-8.5416000000000007</v>
      </c>
      <c r="O6628" s="5">
        <f t="shared" si="103"/>
        <v>-4.2857142857142858E-2</v>
      </c>
    </row>
    <row r="6629" spans="1:15" x14ac:dyDescent="0.25">
      <c r="A6629" t="s">
        <v>652</v>
      </c>
      <c r="B6629" t="s">
        <v>38</v>
      </c>
      <c r="C6629" t="s">
        <v>16</v>
      </c>
      <c r="D6629" t="s">
        <v>17</v>
      </c>
      <c r="E6629" t="s">
        <v>110</v>
      </c>
      <c r="F6629" t="s">
        <v>94</v>
      </c>
      <c r="G6629">
        <v>10024</v>
      </c>
      <c r="H6629" t="s">
        <v>119</v>
      </c>
      <c r="I6629" t="s">
        <v>58</v>
      </c>
      <c r="J6629" t="s">
        <v>371</v>
      </c>
      <c r="K6629">
        <v>6999.96</v>
      </c>
      <c r="L6629">
        <v>4</v>
      </c>
      <c r="M6629">
        <v>0</v>
      </c>
      <c r="N6629">
        <v>2239.9872</v>
      </c>
      <c r="O6629" s="5">
        <f t="shared" si="103"/>
        <v>0.32</v>
      </c>
    </row>
    <row r="6630" spans="1:15" x14ac:dyDescent="0.25">
      <c r="A6630" t="s">
        <v>897</v>
      </c>
      <c r="B6630" t="s">
        <v>38</v>
      </c>
      <c r="C6630" t="s">
        <v>16</v>
      </c>
      <c r="D6630" t="s">
        <v>17</v>
      </c>
      <c r="E6630" t="s">
        <v>159</v>
      </c>
      <c r="F6630" t="s">
        <v>45</v>
      </c>
      <c r="G6630">
        <v>98006</v>
      </c>
      <c r="H6630" t="s">
        <v>31</v>
      </c>
      <c r="I6630" t="s">
        <v>32</v>
      </c>
      <c r="J6630" t="s">
        <v>80</v>
      </c>
      <c r="K6630">
        <v>12.96</v>
      </c>
      <c r="L6630">
        <v>2</v>
      </c>
      <c r="M6630">
        <v>0</v>
      </c>
      <c r="N6630">
        <v>6.2207999999999997</v>
      </c>
      <c r="O6630" s="5">
        <f t="shared" si="103"/>
        <v>0.47999999999999993</v>
      </c>
    </row>
    <row r="6631" spans="1:15" x14ac:dyDescent="0.25">
      <c r="A6631" t="s">
        <v>652</v>
      </c>
      <c r="B6631" t="s">
        <v>15</v>
      </c>
      <c r="C6631" t="s">
        <v>16</v>
      </c>
      <c r="D6631" t="s">
        <v>17</v>
      </c>
      <c r="E6631" t="s">
        <v>110</v>
      </c>
      <c r="F6631" t="s">
        <v>94</v>
      </c>
      <c r="G6631">
        <v>10024</v>
      </c>
      <c r="H6631" t="s">
        <v>119</v>
      </c>
      <c r="I6631" t="s">
        <v>58</v>
      </c>
      <c r="J6631" t="s">
        <v>59</v>
      </c>
      <c r="K6631">
        <v>279.86</v>
      </c>
      <c r="L6631">
        <v>14</v>
      </c>
      <c r="M6631">
        <v>0</v>
      </c>
      <c r="N6631">
        <v>134.33279999999999</v>
      </c>
      <c r="O6631" s="5">
        <f t="shared" si="103"/>
        <v>0.47999999999999993</v>
      </c>
    </row>
    <row r="6632" spans="1:15" x14ac:dyDescent="0.25">
      <c r="A6632" t="s">
        <v>1179</v>
      </c>
      <c r="B6632" t="s">
        <v>38</v>
      </c>
      <c r="C6632" t="s">
        <v>88</v>
      </c>
      <c r="D6632" t="s">
        <v>17</v>
      </c>
      <c r="E6632" t="s">
        <v>624</v>
      </c>
      <c r="F6632" t="s">
        <v>41</v>
      </c>
      <c r="G6632">
        <v>27893</v>
      </c>
      <c r="H6632" t="s">
        <v>20</v>
      </c>
      <c r="I6632" t="s">
        <v>32</v>
      </c>
      <c r="J6632" t="s">
        <v>64</v>
      </c>
      <c r="K6632">
        <v>7.38</v>
      </c>
      <c r="L6632">
        <v>5</v>
      </c>
      <c r="M6632">
        <v>0.7</v>
      </c>
      <c r="N6632">
        <v>-5.4119999999999999</v>
      </c>
      <c r="O6632" s="5">
        <f t="shared" si="103"/>
        <v>-0.73333333333333328</v>
      </c>
    </row>
    <row r="6633" spans="1:15" x14ac:dyDescent="0.25">
      <c r="A6633" t="s">
        <v>636</v>
      </c>
      <c r="B6633" t="s">
        <v>38</v>
      </c>
      <c r="C6633" t="s">
        <v>16</v>
      </c>
      <c r="D6633" t="s">
        <v>17</v>
      </c>
      <c r="E6633" t="s">
        <v>44</v>
      </c>
      <c r="F6633" t="s">
        <v>45</v>
      </c>
      <c r="G6633">
        <v>98115</v>
      </c>
      <c r="H6633" t="s">
        <v>31</v>
      </c>
      <c r="I6633" t="s">
        <v>21</v>
      </c>
      <c r="J6633" t="s">
        <v>25</v>
      </c>
      <c r="K6633">
        <v>698.35199999999998</v>
      </c>
      <c r="L6633">
        <v>3</v>
      </c>
      <c r="M6633">
        <v>0.2</v>
      </c>
      <c r="N6633">
        <v>52.376399999999997</v>
      </c>
      <c r="O6633" s="5">
        <f t="shared" si="103"/>
        <v>7.4999999999999997E-2</v>
      </c>
    </row>
    <row r="6634" spans="1:15" x14ac:dyDescent="0.25">
      <c r="A6634" t="s">
        <v>636</v>
      </c>
      <c r="B6634" t="s">
        <v>38</v>
      </c>
      <c r="C6634" t="s">
        <v>16</v>
      </c>
      <c r="D6634" t="s">
        <v>17</v>
      </c>
      <c r="E6634" t="s">
        <v>44</v>
      </c>
      <c r="F6634" t="s">
        <v>45</v>
      </c>
      <c r="G6634">
        <v>98115</v>
      </c>
      <c r="H6634" t="s">
        <v>31</v>
      </c>
      <c r="I6634" t="s">
        <v>21</v>
      </c>
      <c r="J6634" t="s">
        <v>39</v>
      </c>
      <c r="K6634">
        <v>1747.25</v>
      </c>
      <c r="L6634">
        <v>5</v>
      </c>
      <c r="M6634">
        <v>0</v>
      </c>
      <c r="N6634">
        <v>629.01</v>
      </c>
      <c r="O6634" s="5">
        <f t="shared" si="103"/>
        <v>0.36</v>
      </c>
    </row>
    <row r="6635" spans="1:15" x14ac:dyDescent="0.25">
      <c r="A6635" t="s">
        <v>938</v>
      </c>
      <c r="B6635" t="s">
        <v>15</v>
      </c>
      <c r="C6635" t="s">
        <v>88</v>
      </c>
      <c r="D6635" t="s">
        <v>17</v>
      </c>
      <c r="E6635" t="s">
        <v>123</v>
      </c>
      <c r="F6635" t="s">
        <v>121</v>
      </c>
      <c r="G6635">
        <v>65807</v>
      </c>
      <c r="H6635" t="s">
        <v>89</v>
      </c>
      <c r="I6635" t="s">
        <v>32</v>
      </c>
      <c r="J6635" t="s">
        <v>68</v>
      </c>
      <c r="K6635">
        <v>54.48</v>
      </c>
      <c r="L6635">
        <v>1</v>
      </c>
      <c r="M6635">
        <v>0</v>
      </c>
      <c r="N6635">
        <v>15.2544</v>
      </c>
      <c r="O6635" s="5">
        <f t="shared" si="103"/>
        <v>0.28000000000000003</v>
      </c>
    </row>
    <row r="6636" spans="1:15" x14ac:dyDescent="0.25">
      <c r="A6636" t="s">
        <v>640</v>
      </c>
      <c r="B6636" t="s">
        <v>578</v>
      </c>
      <c r="C6636" t="s">
        <v>16</v>
      </c>
      <c r="D6636" t="s">
        <v>17</v>
      </c>
      <c r="E6636" t="s">
        <v>65</v>
      </c>
      <c r="F6636" t="s">
        <v>27</v>
      </c>
      <c r="G6636">
        <v>94109</v>
      </c>
      <c r="H6636" t="s">
        <v>31</v>
      </c>
      <c r="I6636" t="s">
        <v>58</v>
      </c>
      <c r="J6636" t="s">
        <v>129</v>
      </c>
      <c r="K6636">
        <v>199.99</v>
      </c>
      <c r="L6636">
        <v>1</v>
      </c>
      <c r="M6636">
        <v>0</v>
      </c>
      <c r="N6636">
        <v>85.995699999999999</v>
      </c>
      <c r="O6636" s="5">
        <f t="shared" si="103"/>
        <v>0.43</v>
      </c>
    </row>
    <row r="6637" spans="1:15" x14ac:dyDescent="0.25">
      <c r="A6637" t="s">
        <v>667</v>
      </c>
      <c r="B6637" t="s">
        <v>578</v>
      </c>
      <c r="C6637" t="s">
        <v>16</v>
      </c>
      <c r="D6637" t="s">
        <v>17</v>
      </c>
      <c r="E6637" t="s">
        <v>156</v>
      </c>
      <c r="F6637" t="s">
        <v>41</v>
      </c>
      <c r="G6637">
        <v>28205</v>
      </c>
      <c r="H6637" t="s">
        <v>20</v>
      </c>
      <c r="I6637" t="s">
        <v>32</v>
      </c>
      <c r="J6637" t="s">
        <v>64</v>
      </c>
      <c r="K6637">
        <v>68.540999999999997</v>
      </c>
      <c r="L6637">
        <v>11</v>
      </c>
      <c r="M6637">
        <v>0.7</v>
      </c>
      <c r="N6637">
        <v>-52.548099999999998</v>
      </c>
      <c r="O6637" s="5">
        <f t="shared" si="103"/>
        <v>-0.76666666666666672</v>
      </c>
    </row>
    <row r="6638" spans="1:15" x14ac:dyDescent="0.25">
      <c r="A6638" t="s">
        <v>667</v>
      </c>
      <c r="B6638" t="s">
        <v>578</v>
      </c>
      <c r="C6638" t="s">
        <v>16</v>
      </c>
      <c r="D6638" t="s">
        <v>17</v>
      </c>
      <c r="E6638" t="s">
        <v>156</v>
      </c>
      <c r="F6638" t="s">
        <v>41</v>
      </c>
      <c r="G6638">
        <v>28205</v>
      </c>
      <c r="H6638" t="s">
        <v>20</v>
      </c>
      <c r="I6638" t="s">
        <v>58</v>
      </c>
      <c r="J6638" t="s">
        <v>59</v>
      </c>
      <c r="K6638">
        <v>627.16800000000001</v>
      </c>
      <c r="L6638">
        <v>4</v>
      </c>
      <c r="M6638">
        <v>0.2</v>
      </c>
      <c r="N6638">
        <v>70.556399999999996</v>
      </c>
      <c r="O6638" s="5">
        <f t="shared" si="103"/>
        <v>0.11249999999999999</v>
      </c>
    </row>
    <row r="6639" spans="1:15" x14ac:dyDescent="0.25">
      <c r="A6639" t="s">
        <v>667</v>
      </c>
      <c r="B6639" t="s">
        <v>578</v>
      </c>
      <c r="C6639" t="s">
        <v>16</v>
      </c>
      <c r="D6639" t="s">
        <v>17</v>
      </c>
      <c r="E6639" t="s">
        <v>156</v>
      </c>
      <c r="F6639" t="s">
        <v>41</v>
      </c>
      <c r="G6639">
        <v>28205</v>
      </c>
      <c r="H6639" t="s">
        <v>20</v>
      </c>
      <c r="I6639" t="s">
        <v>32</v>
      </c>
      <c r="J6639" t="s">
        <v>33</v>
      </c>
      <c r="K6639">
        <v>122.12</v>
      </c>
      <c r="L6639">
        <v>5</v>
      </c>
      <c r="M6639">
        <v>0.2</v>
      </c>
      <c r="N6639">
        <v>39.689</v>
      </c>
      <c r="O6639" s="5">
        <f t="shared" si="103"/>
        <v>0.32500000000000001</v>
      </c>
    </row>
    <row r="6640" spans="1:15" x14ac:dyDescent="0.25">
      <c r="A6640" t="s">
        <v>652</v>
      </c>
      <c r="B6640" t="s">
        <v>15</v>
      </c>
      <c r="C6640" t="s">
        <v>16</v>
      </c>
      <c r="D6640" t="s">
        <v>17</v>
      </c>
      <c r="E6640" t="s">
        <v>110</v>
      </c>
      <c r="F6640" t="s">
        <v>94</v>
      </c>
      <c r="G6640">
        <v>10011</v>
      </c>
      <c r="H6640" t="s">
        <v>119</v>
      </c>
      <c r="I6640" t="s">
        <v>32</v>
      </c>
      <c r="J6640" t="s">
        <v>53</v>
      </c>
      <c r="K6640">
        <v>6.99</v>
      </c>
      <c r="L6640">
        <v>3</v>
      </c>
      <c r="M6640">
        <v>0</v>
      </c>
      <c r="N6640">
        <v>2.0270999999999999</v>
      </c>
      <c r="O6640" s="5">
        <f t="shared" si="103"/>
        <v>0.28999999999999998</v>
      </c>
    </row>
    <row r="6641" spans="1:15" x14ac:dyDescent="0.25">
      <c r="A6641" t="s">
        <v>652</v>
      </c>
      <c r="B6641" t="s">
        <v>15</v>
      </c>
      <c r="C6641" t="s">
        <v>16</v>
      </c>
      <c r="D6641" t="s">
        <v>17</v>
      </c>
      <c r="E6641" t="s">
        <v>110</v>
      </c>
      <c r="F6641" t="s">
        <v>94</v>
      </c>
      <c r="G6641">
        <v>10011</v>
      </c>
      <c r="H6641" t="s">
        <v>119</v>
      </c>
      <c r="I6641" t="s">
        <v>32</v>
      </c>
      <c r="J6641" t="s">
        <v>64</v>
      </c>
      <c r="K6641">
        <v>107.42400000000001</v>
      </c>
      <c r="L6641">
        <v>6</v>
      </c>
      <c r="M6641">
        <v>0.2</v>
      </c>
      <c r="N6641">
        <v>36.255600000000001</v>
      </c>
      <c r="O6641" s="5">
        <f t="shared" si="103"/>
        <v>0.33749999999999997</v>
      </c>
    </row>
    <row r="6642" spans="1:15" x14ac:dyDescent="0.25">
      <c r="A6642" t="s">
        <v>809</v>
      </c>
      <c r="B6642" t="s">
        <v>15</v>
      </c>
      <c r="C6642" t="s">
        <v>30</v>
      </c>
      <c r="D6642" t="s">
        <v>17</v>
      </c>
      <c r="E6642" t="s">
        <v>363</v>
      </c>
      <c r="F6642" t="s">
        <v>124</v>
      </c>
      <c r="G6642">
        <v>44052</v>
      </c>
      <c r="H6642" t="s">
        <v>119</v>
      </c>
      <c r="I6642" t="s">
        <v>21</v>
      </c>
      <c r="J6642" t="s">
        <v>39</v>
      </c>
      <c r="K6642">
        <v>1421.664</v>
      </c>
      <c r="L6642">
        <v>8</v>
      </c>
      <c r="M6642">
        <v>0.4</v>
      </c>
      <c r="N6642">
        <v>-734.52639999999997</v>
      </c>
      <c r="O6642" s="5">
        <f t="shared" si="103"/>
        <v>-0.51666666666666661</v>
      </c>
    </row>
    <row r="6643" spans="1:15" x14ac:dyDescent="0.25">
      <c r="A6643" t="s">
        <v>909</v>
      </c>
      <c r="B6643" t="s">
        <v>38</v>
      </c>
      <c r="C6643" t="s">
        <v>16</v>
      </c>
      <c r="D6643" t="s">
        <v>17</v>
      </c>
      <c r="E6643" t="s">
        <v>428</v>
      </c>
      <c r="F6643" t="s">
        <v>83</v>
      </c>
      <c r="G6643">
        <v>46203</v>
      </c>
      <c r="H6643" t="s">
        <v>89</v>
      </c>
      <c r="I6643" t="s">
        <v>32</v>
      </c>
      <c r="J6643" t="s">
        <v>64</v>
      </c>
      <c r="K6643">
        <v>125.88</v>
      </c>
      <c r="L6643">
        <v>6</v>
      </c>
      <c r="M6643">
        <v>0</v>
      </c>
      <c r="N6643">
        <v>60.422400000000003</v>
      </c>
      <c r="O6643" s="5">
        <f t="shared" si="103"/>
        <v>0.48000000000000004</v>
      </c>
    </row>
    <row r="6644" spans="1:15" x14ac:dyDescent="0.25">
      <c r="A6644" t="s">
        <v>909</v>
      </c>
      <c r="B6644" t="s">
        <v>38</v>
      </c>
      <c r="C6644" t="s">
        <v>16</v>
      </c>
      <c r="D6644" t="s">
        <v>17</v>
      </c>
      <c r="E6644" t="s">
        <v>428</v>
      </c>
      <c r="F6644" t="s">
        <v>83</v>
      </c>
      <c r="G6644">
        <v>46203</v>
      </c>
      <c r="H6644" t="s">
        <v>89</v>
      </c>
      <c r="I6644" t="s">
        <v>58</v>
      </c>
      <c r="J6644" t="s">
        <v>129</v>
      </c>
      <c r="K6644">
        <v>79.78</v>
      </c>
      <c r="L6644">
        <v>2</v>
      </c>
      <c r="M6644">
        <v>0</v>
      </c>
      <c r="N6644">
        <v>29.518599999999999</v>
      </c>
      <c r="O6644" s="5">
        <f t="shared" si="103"/>
        <v>0.37</v>
      </c>
    </row>
    <row r="6645" spans="1:15" x14ac:dyDescent="0.25">
      <c r="A6645" t="s">
        <v>909</v>
      </c>
      <c r="B6645" t="s">
        <v>38</v>
      </c>
      <c r="C6645" t="s">
        <v>16</v>
      </c>
      <c r="D6645" t="s">
        <v>17</v>
      </c>
      <c r="E6645" t="s">
        <v>428</v>
      </c>
      <c r="F6645" t="s">
        <v>83</v>
      </c>
      <c r="G6645">
        <v>46203</v>
      </c>
      <c r="H6645" t="s">
        <v>89</v>
      </c>
      <c r="I6645" t="s">
        <v>32</v>
      </c>
      <c r="J6645" t="s">
        <v>33</v>
      </c>
      <c r="K6645">
        <v>133.19999999999999</v>
      </c>
      <c r="L6645">
        <v>9</v>
      </c>
      <c r="M6645">
        <v>0</v>
      </c>
      <c r="N6645">
        <v>66.599999999999994</v>
      </c>
      <c r="O6645" s="5">
        <f t="shared" si="103"/>
        <v>0.5</v>
      </c>
    </row>
    <row r="6646" spans="1:15" x14ac:dyDescent="0.25">
      <c r="A6646" t="s">
        <v>918</v>
      </c>
      <c r="B6646" t="s">
        <v>38</v>
      </c>
      <c r="C6646" t="s">
        <v>16</v>
      </c>
      <c r="D6646" t="s">
        <v>17</v>
      </c>
      <c r="E6646" t="s">
        <v>473</v>
      </c>
      <c r="F6646" t="s">
        <v>114</v>
      </c>
      <c r="G6646">
        <v>97756</v>
      </c>
      <c r="H6646" t="s">
        <v>31</v>
      </c>
      <c r="I6646" t="s">
        <v>58</v>
      </c>
      <c r="J6646" t="s">
        <v>59</v>
      </c>
      <c r="K6646">
        <v>438.36799999999999</v>
      </c>
      <c r="L6646">
        <v>4</v>
      </c>
      <c r="M6646">
        <v>0.2</v>
      </c>
      <c r="N6646">
        <v>38.357199999999999</v>
      </c>
      <c r="O6646" s="5">
        <f t="shared" si="103"/>
        <v>8.7499999999999994E-2</v>
      </c>
    </row>
    <row r="6647" spans="1:15" x14ac:dyDescent="0.25">
      <c r="A6647" t="s">
        <v>918</v>
      </c>
      <c r="B6647" t="s">
        <v>38</v>
      </c>
      <c r="C6647" t="s">
        <v>16</v>
      </c>
      <c r="D6647" t="s">
        <v>17</v>
      </c>
      <c r="E6647" t="s">
        <v>473</v>
      </c>
      <c r="F6647" t="s">
        <v>114</v>
      </c>
      <c r="G6647">
        <v>97756</v>
      </c>
      <c r="H6647" t="s">
        <v>31</v>
      </c>
      <c r="I6647" t="s">
        <v>58</v>
      </c>
      <c r="J6647" t="s">
        <v>59</v>
      </c>
      <c r="K6647">
        <v>139.94399999999999</v>
      </c>
      <c r="L6647">
        <v>7</v>
      </c>
      <c r="M6647">
        <v>0.2</v>
      </c>
      <c r="N6647">
        <v>-31.487400000000001</v>
      </c>
      <c r="O6647" s="5">
        <f t="shared" si="103"/>
        <v>-0.22500000000000003</v>
      </c>
    </row>
    <row r="6648" spans="1:15" x14ac:dyDescent="0.25">
      <c r="A6648" t="s">
        <v>918</v>
      </c>
      <c r="B6648" t="s">
        <v>38</v>
      </c>
      <c r="C6648" t="s">
        <v>16</v>
      </c>
      <c r="D6648" t="s">
        <v>17</v>
      </c>
      <c r="E6648" t="s">
        <v>473</v>
      </c>
      <c r="F6648" t="s">
        <v>114</v>
      </c>
      <c r="G6648">
        <v>97756</v>
      </c>
      <c r="H6648" t="s">
        <v>31</v>
      </c>
      <c r="I6648" t="s">
        <v>32</v>
      </c>
      <c r="J6648" t="s">
        <v>68</v>
      </c>
      <c r="K6648">
        <v>133.47200000000001</v>
      </c>
      <c r="L6648">
        <v>4</v>
      </c>
      <c r="M6648">
        <v>0.2</v>
      </c>
      <c r="N6648">
        <v>15.015599999999999</v>
      </c>
      <c r="O6648" s="5">
        <f t="shared" si="103"/>
        <v>0.11249999999999999</v>
      </c>
    </row>
    <row r="6649" spans="1:15" x14ac:dyDescent="0.25">
      <c r="A6649" t="s">
        <v>934</v>
      </c>
      <c r="B6649" t="s">
        <v>38</v>
      </c>
      <c r="C6649" t="s">
        <v>88</v>
      </c>
      <c r="D6649" t="s">
        <v>17</v>
      </c>
      <c r="E6649" t="s">
        <v>123</v>
      </c>
      <c r="F6649" t="s">
        <v>114</v>
      </c>
      <c r="G6649">
        <v>97477</v>
      </c>
      <c r="H6649" t="s">
        <v>31</v>
      </c>
      <c r="I6649" t="s">
        <v>21</v>
      </c>
      <c r="J6649" t="s">
        <v>39</v>
      </c>
      <c r="K6649">
        <v>564.19500000000005</v>
      </c>
      <c r="L6649">
        <v>3</v>
      </c>
      <c r="M6649">
        <v>0.5</v>
      </c>
      <c r="N6649">
        <v>-304.6653</v>
      </c>
      <c r="O6649" s="5">
        <f t="shared" si="103"/>
        <v>-0.53999999999999992</v>
      </c>
    </row>
    <row r="6650" spans="1:15" x14ac:dyDescent="0.25">
      <c r="A6650" t="s">
        <v>934</v>
      </c>
      <c r="B6650" t="s">
        <v>38</v>
      </c>
      <c r="C6650" t="s">
        <v>88</v>
      </c>
      <c r="D6650" t="s">
        <v>17</v>
      </c>
      <c r="E6650" t="s">
        <v>123</v>
      </c>
      <c r="F6650" t="s">
        <v>114</v>
      </c>
      <c r="G6650">
        <v>97477</v>
      </c>
      <c r="H6650" t="s">
        <v>31</v>
      </c>
      <c r="I6650" t="s">
        <v>32</v>
      </c>
      <c r="J6650" t="s">
        <v>68</v>
      </c>
      <c r="K6650">
        <v>87.168000000000006</v>
      </c>
      <c r="L6650">
        <v>2</v>
      </c>
      <c r="M6650">
        <v>0.2</v>
      </c>
      <c r="N6650">
        <v>8.7167999999999992</v>
      </c>
      <c r="O6650" s="5">
        <f t="shared" si="103"/>
        <v>9.9999999999999978E-2</v>
      </c>
    </row>
    <row r="6651" spans="1:15" x14ac:dyDescent="0.25">
      <c r="A6651" t="s">
        <v>783</v>
      </c>
      <c r="B6651" t="s">
        <v>155</v>
      </c>
      <c r="C6651" t="s">
        <v>30</v>
      </c>
      <c r="D6651" t="s">
        <v>17</v>
      </c>
      <c r="E6651" t="s">
        <v>98</v>
      </c>
      <c r="F6651" t="s">
        <v>50</v>
      </c>
      <c r="G6651">
        <v>76017</v>
      </c>
      <c r="H6651" t="s">
        <v>89</v>
      </c>
      <c r="I6651" t="s">
        <v>32</v>
      </c>
      <c r="J6651" t="s">
        <v>64</v>
      </c>
      <c r="K6651">
        <v>42.616</v>
      </c>
      <c r="L6651">
        <v>7</v>
      </c>
      <c r="M6651">
        <v>0.8</v>
      </c>
      <c r="N6651">
        <v>-68.185599999999994</v>
      </c>
      <c r="O6651" s="5">
        <f t="shared" si="103"/>
        <v>-1.5999999999999999</v>
      </c>
    </row>
    <row r="6652" spans="1:15" x14ac:dyDescent="0.25">
      <c r="A6652" t="s">
        <v>783</v>
      </c>
      <c r="B6652" t="s">
        <v>155</v>
      </c>
      <c r="C6652" t="s">
        <v>30</v>
      </c>
      <c r="D6652" t="s">
        <v>17</v>
      </c>
      <c r="E6652" t="s">
        <v>98</v>
      </c>
      <c r="F6652" t="s">
        <v>50</v>
      </c>
      <c r="G6652">
        <v>76017</v>
      </c>
      <c r="H6652" t="s">
        <v>89</v>
      </c>
      <c r="I6652" t="s">
        <v>58</v>
      </c>
      <c r="J6652" t="s">
        <v>556</v>
      </c>
      <c r="K6652">
        <v>319.98399999999998</v>
      </c>
      <c r="L6652">
        <v>2</v>
      </c>
      <c r="M6652">
        <v>0.2</v>
      </c>
      <c r="N6652">
        <v>107.99460000000001</v>
      </c>
      <c r="O6652" s="5">
        <f t="shared" si="103"/>
        <v>0.33750000000000002</v>
      </c>
    </row>
    <row r="6653" spans="1:15" x14ac:dyDescent="0.25">
      <c r="A6653" t="s">
        <v>783</v>
      </c>
      <c r="B6653" t="s">
        <v>155</v>
      </c>
      <c r="C6653" t="s">
        <v>30</v>
      </c>
      <c r="D6653" t="s">
        <v>17</v>
      </c>
      <c r="E6653" t="s">
        <v>98</v>
      </c>
      <c r="F6653" t="s">
        <v>50</v>
      </c>
      <c r="G6653">
        <v>76017</v>
      </c>
      <c r="H6653" t="s">
        <v>89</v>
      </c>
      <c r="I6653" t="s">
        <v>32</v>
      </c>
      <c r="J6653" t="s">
        <v>195</v>
      </c>
      <c r="K6653">
        <v>45.92</v>
      </c>
      <c r="L6653">
        <v>5</v>
      </c>
      <c r="M6653">
        <v>0.2</v>
      </c>
      <c r="N6653">
        <v>15.497999999999999</v>
      </c>
      <c r="O6653" s="5">
        <f t="shared" si="103"/>
        <v>0.33749999999999997</v>
      </c>
    </row>
    <row r="6654" spans="1:15" x14ac:dyDescent="0.25">
      <c r="A6654" t="s">
        <v>783</v>
      </c>
      <c r="B6654" t="s">
        <v>155</v>
      </c>
      <c r="C6654" t="s">
        <v>30</v>
      </c>
      <c r="D6654" t="s">
        <v>17</v>
      </c>
      <c r="E6654" t="s">
        <v>98</v>
      </c>
      <c r="F6654" t="s">
        <v>50</v>
      </c>
      <c r="G6654">
        <v>76017</v>
      </c>
      <c r="H6654" t="s">
        <v>89</v>
      </c>
      <c r="I6654" t="s">
        <v>21</v>
      </c>
      <c r="J6654" t="s">
        <v>48</v>
      </c>
      <c r="K6654">
        <v>21.184000000000001</v>
      </c>
      <c r="L6654">
        <v>2</v>
      </c>
      <c r="M6654">
        <v>0.6</v>
      </c>
      <c r="N6654">
        <v>-11.651199999999999</v>
      </c>
      <c r="O6654" s="5">
        <f t="shared" si="103"/>
        <v>-0.54999999999999993</v>
      </c>
    </row>
    <row r="6655" spans="1:15" x14ac:dyDescent="0.25">
      <c r="A6655" t="s">
        <v>783</v>
      </c>
      <c r="B6655" t="s">
        <v>155</v>
      </c>
      <c r="C6655" t="s">
        <v>30</v>
      </c>
      <c r="D6655" t="s">
        <v>17</v>
      </c>
      <c r="E6655" t="s">
        <v>98</v>
      </c>
      <c r="F6655" t="s">
        <v>50</v>
      </c>
      <c r="G6655">
        <v>76017</v>
      </c>
      <c r="H6655" t="s">
        <v>89</v>
      </c>
      <c r="I6655" t="s">
        <v>32</v>
      </c>
      <c r="J6655" t="s">
        <v>80</v>
      </c>
      <c r="K6655">
        <v>20.736000000000001</v>
      </c>
      <c r="L6655">
        <v>4</v>
      </c>
      <c r="M6655">
        <v>0.2</v>
      </c>
      <c r="N6655">
        <v>7.2576000000000001</v>
      </c>
      <c r="O6655" s="5">
        <f t="shared" si="103"/>
        <v>0.35</v>
      </c>
    </row>
    <row r="6656" spans="1:15" x14ac:dyDescent="0.25">
      <c r="A6656" t="s">
        <v>783</v>
      </c>
      <c r="B6656" t="s">
        <v>155</v>
      </c>
      <c r="C6656" t="s">
        <v>30</v>
      </c>
      <c r="D6656" t="s">
        <v>17</v>
      </c>
      <c r="E6656" t="s">
        <v>98</v>
      </c>
      <c r="F6656" t="s">
        <v>50</v>
      </c>
      <c r="G6656">
        <v>76017</v>
      </c>
      <c r="H6656" t="s">
        <v>89</v>
      </c>
      <c r="I6656" t="s">
        <v>21</v>
      </c>
      <c r="J6656" t="s">
        <v>25</v>
      </c>
      <c r="K6656">
        <v>213.43</v>
      </c>
      <c r="L6656">
        <v>5</v>
      </c>
      <c r="M6656">
        <v>0.3</v>
      </c>
      <c r="N6656">
        <v>-39.637</v>
      </c>
      <c r="O6656" s="5">
        <f t="shared" si="103"/>
        <v>-0.18571428571428572</v>
      </c>
    </row>
    <row r="6657" spans="1:15" x14ac:dyDescent="0.25">
      <c r="A6657" t="s">
        <v>655</v>
      </c>
      <c r="B6657" t="s">
        <v>38</v>
      </c>
      <c r="C6657" t="s">
        <v>88</v>
      </c>
      <c r="D6657" t="s">
        <v>17</v>
      </c>
      <c r="E6657" t="s">
        <v>120</v>
      </c>
      <c r="F6657" t="s">
        <v>28</v>
      </c>
      <c r="G6657">
        <v>85234</v>
      </c>
      <c r="H6657" t="s">
        <v>31</v>
      </c>
      <c r="I6657" t="s">
        <v>58</v>
      </c>
      <c r="J6657" t="s">
        <v>59</v>
      </c>
      <c r="K6657">
        <v>333.57600000000002</v>
      </c>
      <c r="L6657">
        <v>3</v>
      </c>
      <c r="M6657">
        <v>0.2</v>
      </c>
      <c r="N6657">
        <v>25.0182</v>
      </c>
      <c r="O6657" s="5">
        <f t="shared" si="103"/>
        <v>7.4999999999999997E-2</v>
      </c>
    </row>
    <row r="6658" spans="1:15" x14ac:dyDescent="0.25">
      <c r="A6658" t="s">
        <v>655</v>
      </c>
      <c r="B6658" t="s">
        <v>38</v>
      </c>
      <c r="C6658" t="s">
        <v>88</v>
      </c>
      <c r="D6658" t="s">
        <v>17</v>
      </c>
      <c r="E6658" t="s">
        <v>120</v>
      </c>
      <c r="F6658" t="s">
        <v>28</v>
      </c>
      <c r="G6658">
        <v>85234</v>
      </c>
      <c r="H6658" t="s">
        <v>31</v>
      </c>
      <c r="I6658" t="s">
        <v>58</v>
      </c>
      <c r="J6658" t="s">
        <v>129</v>
      </c>
      <c r="K6658">
        <v>31.992000000000001</v>
      </c>
      <c r="L6658">
        <v>1</v>
      </c>
      <c r="M6658">
        <v>0.2</v>
      </c>
      <c r="N6658">
        <v>4.7988</v>
      </c>
      <c r="O6658" s="5">
        <f t="shared" si="103"/>
        <v>0.15</v>
      </c>
    </row>
    <row r="6659" spans="1:15" x14ac:dyDescent="0.25">
      <c r="A6659" t="s">
        <v>655</v>
      </c>
      <c r="B6659" t="s">
        <v>38</v>
      </c>
      <c r="C6659" t="s">
        <v>88</v>
      </c>
      <c r="D6659" t="s">
        <v>17</v>
      </c>
      <c r="E6659" t="s">
        <v>120</v>
      </c>
      <c r="F6659" t="s">
        <v>28</v>
      </c>
      <c r="G6659">
        <v>85234</v>
      </c>
      <c r="H6659" t="s">
        <v>31</v>
      </c>
      <c r="I6659" t="s">
        <v>32</v>
      </c>
      <c r="J6659" t="s">
        <v>43</v>
      </c>
      <c r="K6659">
        <v>51.167999999999999</v>
      </c>
      <c r="L6659">
        <v>2</v>
      </c>
      <c r="M6659">
        <v>0.2</v>
      </c>
      <c r="N6659">
        <v>-6.3959999999999999</v>
      </c>
      <c r="O6659" s="5">
        <f t="shared" si="103"/>
        <v>-0.125</v>
      </c>
    </row>
    <row r="6660" spans="1:15" x14ac:dyDescent="0.25">
      <c r="A6660" t="s">
        <v>655</v>
      </c>
      <c r="B6660" t="s">
        <v>38</v>
      </c>
      <c r="C6660" t="s">
        <v>88</v>
      </c>
      <c r="D6660" t="s">
        <v>17</v>
      </c>
      <c r="E6660" t="s">
        <v>120</v>
      </c>
      <c r="F6660" t="s">
        <v>28</v>
      </c>
      <c r="G6660">
        <v>85234</v>
      </c>
      <c r="H6660" t="s">
        <v>31</v>
      </c>
      <c r="I6660" t="s">
        <v>32</v>
      </c>
      <c r="J6660" t="s">
        <v>143</v>
      </c>
      <c r="K6660">
        <v>10.64</v>
      </c>
      <c r="L6660">
        <v>5</v>
      </c>
      <c r="M6660">
        <v>0.2</v>
      </c>
      <c r="N6660">
        <v>3.8570000000000002</v>
      </c>
      <c r="O6660" s="5">
        <f t="shared" ref="O6660:O6723" si="104">N6660/K6660</f>
        <v>0.36249999999999999</v>
      </c>
    </row>
    <row r="6661" spans="1:15" x14ac:dyDescent="0.25">
      <c r="A6661" t="s">
        <v>655</v>
      </c>
      <c r="B6661" t="s">
        <v>38</v>
      </c>
      <c r="C6661" t="s">
        <v>88</v>
      </c>
      <c r="D6661" t="s">
        <v>17</v>
      </c>
      <c r="E6661" t="s">
        <v>120</v>
      </c>
      <c r="F6661" t="s">
        <v>28</v>
      </c>
      <c r="G6661">
        <v>85234</v>
      </c>
      <c r="H6661" t="s">
        <v>31</v>
      </c>
      <c r="I6661" t="s">
        <v>21</v>
      </c>
      <c r="J6661" t="s">
        <v>48</v>
      </c>
      <c r="K6661">
        <v>68.703999999999994</v>
      </c>
      <c r="L6661">
        <v>2</v>
      </c>
      <c r="M6661">
        <v>0.2</v>
      </c>
      <c r="N6661">
        <v>16.3172</v>
      </c>
      <c r="O6661" s="5">
        <f t="shared" si="104"/>
        <v>0.23750000000000002</v>
      </c>
    </row>
    <row r="6662" spans="1:15" x14ac:dyDescent="0.25">
      <c r="A6662" t="s">
        <v>655</v>
      </c>
      <c r="B6662" t="s">
        <v>38</v>
      </c>
      <c r="C6662" t="s">
        <v>88</v>
      </c>
      <c r="D6662" t="s">
        <v>17</v>
      </c>
      <c r="E6662" t="s">
        <v>120</v>
      </c>
      <c r="F6662" t="s">
        <v>28</v>
      </c>
      <c r="G6662">
        <v>85234</v>
      </c>
      <c r="H6662" t="s">
        <v>31</v>
      </c>
      <c r="I6662" t="s">
        <v>21</v>
      </c>
      <c r="J6662" t="s">
        <v>39</v>
      </c>
      <c r="K6662">
        <v>386.91</v>
      </c>
      <c r="L6662">
        <v>9</v>
      </c>
      <c r="M6662">
        <v>0.5</v>
      </c>
      <c r="N6662">
        <v>-185.71680000000001</v>
      </c>
      <c r="O6662" s="5">
        <f t="shared" si="104"/>
        <v>-0.48</v>
      </c>
    </row>
    <row r="6663" spans="1:15" x14ac:dyDescent="0.25">
      <c r="A6663" t="s">
        <v>743</v>
      </c>
      <c r="B6663" t="s">
        <v>15</v>
      </c>
      <c r="C6663" t="s">
        <v>16</v>
      </c>
      <c r="D6663" t="s">
        <v>17</v>
      </c>
      <c r="E6663" t="s">
        <v>283</v>
      </c>
      <c r="F6663" t="s">
        <v>108</v>
      </c>
      <c r="G6663">
        <v>1841</v>
      </c>
      <c r="H6663" t="s">
        <v>119</v>
      </c>
      <c r="I6663" t="s">
        <v>32</v>
      </c>
      <c r="J6663" t="s">
        <v>53</v>
      </c>
      <c r="K6663">
        <v>39.659999999999997</v>
      </c>
      <c r="L6663">
        <v>2</v>
      </c>
      <c r="M6663">
        <v>0</v>
      </c>
      <c r="N6663">
        <v>11.898</v>
      </c>
      <c r="O6663" s="5">
        <f t="shared" si="104"/>
        <v>0.30000000000000004</v>
      </c>
    </row>
    <row r="6664" spans="1:15" x14ac:dyDescent="0.25">
      <c r="A6664" t="s">
        <v>743</v>
      </c>
      <c r="B6664" t="s">
        <v>15</v>
      </c>
      <c r="C6664" t="s">
        <v>16</v>
      </c>
      <c r="D6664" t="s">
        <v>17</v>
      </c>
      <c r="E6664" t="s">
        <v>283</v>
      </c>
      <c r="F6664" t="s">
        <v>108</v>
      </c>
      <c r="G6664">
        <v>1841</v>
      </c>
      <c r="H6664" t="s">
        <v>119</v>
      </c>
      <c r="I6664" t="s">
        <v>32</v>
      </c>
      <c r="J6664" t="s">
        <v>68</v>
      </c>
      <c r="K6664">
        <v>113.92</v>
      </c>
      <c r="L6664">
        <v>2</v>
      </c>
      <c r="M6664">
        <v>0</v>
      </c>
      <c r="N6664">
        <v>33.036799999999999</v>
      </c>
      <c r="O6664" s="5">
        <f t="shared" si="104"/>
        <v>0.28999999999999998</v>
      </c>
    </row>
    <row r="6665" spans="1:15" x14ac:dyDescent="0.25">
      <c r="A6665" t="s">
        <v>743</v>
      </c>
      <c r="B6665" t="s">
        <v>15</v>
      </c>
      <c r="C6665" t="s">
        <v>16</v>
      </c>
      <c r="D6665" t="s">
        <v>17</v>
      </c>
      <c r="E6665" t="s">
        <v>283</v>
      </c>
      <c r="F6665" t="s">
        <v>108</v>
      </c>
      <c r="G6665">
        <v>1841</v>
      </c>
      <c r="H6665" t="s">
        <v>119</v>
      </c>
      <c r="I6665" t="s">
        <v>32</v>
      </c>
      <c r="J6665" t="s">
        <v>64</v>
      </c>
      <c r="K6665">
        <v>447.86</v>
      </c>
      <c r="L6665">
        <v>7</v>
      </c>
      <c r="M6665">
        <v>0</v>
      </c>
      <c r="N6665">
        <v>210.49420000000001</v>
      </c>
      <c r="O6665" s="5">
        <f t="shared" si="104"/>
        <v>0.47</v>
      </c>
    </row>
    <row r="6666" spans="1:15" x14ac:dyDescent="0.25">
      <c r="A6666" t="s">
        <v>826</v>
      </c>
      <c r="B6666" t="s">
        <v>38</v>
      </c>
      <c r="C6666" t="s">
        <v>16</v>
      </c>
      <c r="D6666" t="s">
        <v>17</v>
      </c>
      <c r="E6666" t="s">
        <v>382</v>
      </c>
      <c r="F6666" t="s">
        <v>100</v>
      </c>
      <c r="G6666">
        <v>23464</v>
      </c>
      <c r="H6666" t="s">
        <v>20</v>
      </c>
      <c r="I6666" t="s">
        <v>21</v>
      </c>
      <c r="J6666" t="s">
        <v>39</v>
      </c>
      <c r="K6666">
        <v>356.85</v>
      </c>
      <c r="L6666">
        <v>5</v>
      </c>
      <c r="M6666">
        <v>0</v>
      </c>
      <c r="N6666">
        <v>60.664499999999997</v>
      </c>
      <c r="O6666" s="5">
        <f t="shared" si="104"/>
        <v>0.16999999999999998</v>
      </c>
    </row>
    <row r="6667" spans="1:15" x14ac:dyDescent="0.25">
      <c r="A6667" t="s">
        <v>826</v>
      </c>
      <c r="B6667" t="s">
        <v>38</v>
      </c>
      <c r="C6667" t="s">
        <v>16</v>
      </c>
      <c r="D6667" t="s">
        <v>17</v>
      </c>
      <c r="E6667" t="s">
        <v>382</v>
      </c>
      <c r="F6667" t="s">
        <v>100</v>
      </c>
      <c r="G6667">
        <v>23464</v>
      </c>
      <c r="H6667" t="s">
        <v>20</v>
      </c>
      <c r="I6667" t="s">
        <v>32</v>
      </c>
      <c r="J6667" t="s">
        <v>143</v>
      </c>
      <c r="K6667">
        <v>251.58</v>
      </c>
      <c r="L6667">
        <v>7</v>
      </c>
      <c r="M6667">
        <v>0</v>
      </c>
      <c r="N6667">
        <v>113.211</v>
      </c>
      <c r="O6667" s="5">
        <f t="shared" si="104"/>
        <v>0.44999999999999996</v>
      </c>
    </row>
    <row r="6668" spans="1:15" x14ac:dyDescent="0.25">
      <c r="A6668" t="s">
        <v>879</v>
      </c>
      <c r="B6668" t="s">
        <v>15</v>
      </c>
      <c r="C6668" t="s">
        <v>16</v>
      </c>
      <c r="D6668" t="s">
        <v>17</v>
      </c>
      <c r="E6668" t="s">
        <v>433</v>
      </c>
      <c r="F6668" t="s">
        <v>50</v>
      </c>
      <c r="G6668">
        <v>75061</v>
      </c>
      <c r="H6668" t="s">
        <v>89</v>
      </c>
      <c r="I6668" t="s">
        <v>32</v>
      </c>
      <c r="J6668" t="s">
        <v>80</v>
      </c>
      <c r="K6668">
        <v>219.84</v>
      </c>
      <c r="L6668">
        <v>5</v>
      </c>
      <c r="M6668">
        <v>0.2</v>
      </c>
      <c r="N6668">
        <v>79.691999999999993</v>
      </c>
      <c r="O6668" s="5">
        <f t="shared" si="104"/>
        <v>0.36249999999999999</v>
      </c>
    </row>
    <row r="6669" spans="1:15" x14ac:dyDescent="0.25">
      <c r="A6669" t="s">
        <v>880</v>
      </c>
      <c r="B6669" t="s">
        <v>15</v>
      </c>
      <c r="C6669" t="s">
        <v>16</v>
      </c>
      <c r="D6669" t="s">
        <v>17</v>
      </c>
      <c r="E6669" t="s">
        <v>438</v>
      </c>
      <c r="F6669" t="s">
        <v>139</v>
      </c>
      <c r="G6669">
        <v>8360</v>
      </c>
      <c r="H6669" t="s">
        <v>119</v>
      </c>
      <c r="I6669" t="s">
        <v>21</v>
      </c>
      <c r="J6669" t="s">
        <v>48</v>
      </c>
      <c r="K6669">
        <v>42.85</v>
      </c>
      <c r="L6669">
        <v>5</v>
      </c>
      <c r="M6669">
        <v>0</v>
      </c>
      <c r="N6669">
        <v>15.426</v>
      </c>
      <c r="O6669" s="5">
        <f t="shared" si="104"/>
        <v>0.36</v>
      </c>
    </row>
    <row r="6670" spans="1:15" x14ac:dyDescent="0.25">
      <c r="A6670" t="s">
        <v>880</v>
      </c>
      <c r="B6670" t="s">
        <v>15</v>
      </c>
      <c r="C6670" t="s">
        <v>16</v>
      </c>
      <c r="D6670" t="s">
        <v>17</v>
      </c>
      <c r="E6670" t="s">
        <v>438</v>
      </c>
      <c r="F6670" t="s">
        <v>139</v>
      </c>
      <c r="G6670">
        <v>8360</v>
      </c>
      <c r="H6670" t="s">
        <v>119</v>
      </c>
      <c r="I6670" t="s">
        <v>32</v>
      </c>
      <c r="J6670" t="s">
        <v>33</v>
      </c>
      <c r="K6670">
        <v>6.16</v>
      </c>
      <c r="L6670">
        <v>2</v>
      </c>
      <c r="M6670">
        <v>0</v>
      </c>
      <c r="N6670">
        <v>2.9567999999999999</v>
      </c>
      <c r="O6670" s="5">
        <f t="shared" si="104"/>
        <v>0.48</v>
      </c>
    </row>
    <row r="6671" spans="1:15" x14ac:dyDescent="0.25">
      <c r="A6671" t="s">
        <v>880</v>
      </c>
      <c r="B6671" t="s">
        <v>15</v>
      </c>
      <c r="C6671" t="s">
        <v>16</v>
      </c>
      <c r="D6671" t="s">
        <v>17</v>
      </c>
      <c r="E6671" t="s">
        <v>438</v>
      </c>
      <c r="F6671" t="s">
        <v>139</v>
      </c>
      <c r="G6671">
        <v>8360</v>
      </c>
      <c r="H6671" t="s">
        <v>119</v>
      </c>
      <c r="I6671" t="s">
        <v>32</v>
      </c>
      <c r="J6671" t="s">
        <v>334</v>
      </c>
      <c r="K6671">
        <v>17</v>
      </c>
      <c r="L6671">
        <v>2</v>
      </c>
      <c r="M6671">
        <v>0</v>
      </c>
      <c r="N6671">
        <v>4.42</v>
      </c>
      <c r="O6671" s="5">
        <f t="shared" si="104"/>
        <v>0.26</v>
      </c>
    </row>
    <row r="6672" spans="1:15" x14ac:dyDescent="0.25">
      <c r="A6672" t="s">
        <v>880</v>
      </c>
      <c r="B6672" t="s">
        <v>15</v>
      </c>
      <c r="C6672" t="s">
        <v>16</v>
      </c>
      <c r="D6672" t="s">
        <v>17</v>
      </c>
      <c r="E6672" t="s">
        <v>438</v>
      </c>
      <c r="F6672" t="s">
        <v>139</v>
      </c>
      <c r="G6672">
        <v>8360</v>
      </c>
      <c r="H6672" t="s">
        <v>119</v>
      </c>
      <c r="I6672" t="s">
        <v>58</v>
      </c>
      <c r="J6672" t="s">
        <v>129</v>
      </c>
      <c r="K6672">
        <v>87.4</v>
      </c>
      <c r="L6672">
        <v>5</v>
      </c>
      <c r="M6672">
        <v>0</v>
      </c>
      <c r="N6672">
        <v>34.96</v>
      </c>
      <c r="O6672" s="5">
        <f t="shared" si="104"/>
        <v>0.39999999999999997</v>
      </c>
    </row>
    <row r="6673" spans="1:15" x14ac:dyDescent="0.25">
      <c r="A6673" t="s">
        <v>727</v>
      </c>
      <c r="B6673" t="s">
        <v>38</v>
      </c>
      <c r="C6673" t="s">
        <v>88</v>
      </c>
      <c r="D6673" t="s">
        <v>17</v>
      </c>
      <c r="E6673" t="s">
        <v>162</v>
      </c>
      <c r="F6673" t="s">
        <v>71</v>
      </c>
      <c r="G6673">
        <v>31907</v>
      </c>
      <c r="H6673" t="s">
        <v>20</v>
      </c>
      <c r="I6673" t="s">
        <v>32</v>
      </c>
      <c r="J6673" t="s">
        <v>64</v>
      </c>
      <c r="K6673">
        <v>29.84</v>
      </c>
      <c r="L6673">
        <v>2</v>
      </c>
      <c r="M6673">
        <v>0</v>
      </c>
      <c r="N6673">
        <v>13.428000000000001</v>
      </c>
      <c r="O6673" s="5">
        <f t="shared" si="104"/>
        <v>0.45</v>
      </c>
    </row>
    <row r="6674" spans="1:15" x14ac:dyDescent="0.25">
      <c r="A6674" t="s">
        <v>633</v>
      </c>
      <c r="B6674" t="s">
        <v>15</v>
      </c>
      <c r="C6674" t="s">
        <v>30</v>
      </c>
      <c r="D6674" t="s">
        <v>17</v>
      </c>
      <c r="E6674" t="s">
        <v>26</v>
      </c>
      <c r="F6674" t="s">
        <v>27</v>
      </c>
      <c r="G6674">
        <v>90032</v>
      </c>
      <c r="H6674" t="s">
        <v>31</v>
      </c>
      <c r="I6674" t="s">
        <v>32</v>
      </c>
      <c r="J6674" t="s">
        <v>64</v>
      </c>
      <c r="K6674">
        <v>49.567999999999998</v>
      </c>
      <c r="L6674">
        <v>2</v>
      </c>
      <c r="M6674">
        <v>0.2</v>
      </c>
      <c r="N6674">
        <v>17.348800000000001</v>
      </c>
      <c r="O6674" s="5">
        <f t="shared" si="104"/>
        <v>0.35000000000000003</v>
      </c>
    </row>
    <row r="6675" spans="1:15" x14ac:dyDescent="0.25">
      <c r="A6675" t="s">
        <v>705</v>
      </c>
      <c r="B6675" t="s">
        <v>38</v>
      </c>
      <c r="C6675" t="s">
        <v>30</v>
      </c>
      <c r="D6675" t="s">
        <v>17</v>
      </c>
      <c r="E6675" t="s">
        <v>228</v>
      </c>
      <c r="F6675" t="s">
        <v>27</v>
      </c>
      <c r="G6675">
        <v>92024</v>
      </c>
      <c r="H6675" t="s">
        <v>31</v>
      </c>
      <c r="I6675" t="s">
        <v>32</v>
      </c>
      <c r="J6675" t="s">
        <v>53</v>
      </c>
      <c r="K6675">
        <v>265.86</v>
      </c>
      <c r="L6675">
        <v>7</v>
      </c>
      <c r="M6675">
        <v>0</v>
      </c>
      <c r="N6675">
        <v>79.757999999999996</v>
      </c>
      <c r="O6675" s="5">
        <f t="shared" si="104"/>
        <v>0.3</v>
      </c>
    </row>
    <row r="6676" spans="1:15" x14ac:dyDescent="0.25">
      <c r="A6676" t="s">
        <v>931</v>
      </c>
      <c r="B6676" t="s">
        <v>38</v>
      </c>
      <c r="C6676" t="s">
        <v>88</v>
      </c>
      <c r="D6676" t="s">
        <v>17</v>
      </c>
      <c r="E6676" t="s">
        <v>236</v>
      </c>
      <c r="F6676" t="s">
        <v>100</v>
      </c>
      <c r="G6676">
        <v>22901</v>
      </c>
      <c r="H6676" t="s">
        <v>20</v>
      </c>
      <c r="I6676" t="s">
        <v>21</v>
      </c>
      <c r="J6676" t="s">
        <v>48</v>
      </c>
      <c r="K6676">
        <v>67.959999999999994</v>
      </c>
      <c r="L6676">
        <v>4</v>
      </c>
      <c r="M6676">
        <v>0</v>
      </c>
      <c r="N6676">
        <v>12.232799999999999</v>
      </c>
      <c r="O6676" s="5">
        <f t="shared" si="104"/>
        <v>0.18</v>
      </c>
    </row>
    <row r="6677" spans="1:15" x14ac:dyDescent="0.25">
      <c r="A6677" t="s">
        <v>1056</v>
      </c>
      <c r="B6677" t="s">
        <v>15</v>
      </c>
      <c r="C6677" t="s">
        <v>16</v>
      </c>
      <c r="D6677" t="s">
        <v>17</v>
      </c>
      <c r="E6677" t="s">
        <v>283</v>
      </c>
      <c r="F6677" t="s">
        <v>83</v>
      </c>
      <c r="G6677">
        <v>46226</v>
      </c>
      <c r="H6677" t="s">
        <v>89</v>
      </c>
      <c r="I6677" t="s">
        <v>32</v>
      </c>
      <c r="J6677" t="s">
        <v>53</v>
      </c>
      <c r="K6677">
        <v>10.92</v>
      </c>
      <c r="L6677">
        <v>6</v>
      </c>
      <c r="M6677">
        <v>0</v>
      </c>
      <c r="N6677">
        <v>4.9139999999999997</v>
      </c>
      <c r="O6677" s="5">
        <f t="shared" si="104"/>
        <v>0.44999999999999996</v>
      </c>
    </row>
    <row r="6678" spans="1:15" x14ac:dyDescent="0.25">
      <c r="A6678" t="s">
        <v>1056</v>
      </c>
      <c r="B6678" t="s">
        <v>15</v>
      </c>
      <c r="C6678" t="s">
        <v>16</v>
      </c>
      <c r="D6678" t="s">
        <v>17</v>
      </c>
      <c r="E6678" t="s">
        <v>283</v>
      </c>
      <c r="F6678" t="s">
        <v>83</v>
      </c>
      <c r="G6678">
        <v>46226</v>
      </c>
      <c r="H6678" t="s">
        <v>89</v>
      </c>
      <c r="I6678" t="s">
        <v>58</v>
      </c>
      <c r="J6678" t="s">
        <v>371</v>
      </c>
      <c r="K6678">
        <v>83.9</v>
      </c>
      <c r="L6678">
        <v>2</v>
      </c>
      <c r="M6678">
        <v>0</v>
      </c>
      <c r="N6678">
        <v>22.652999999999999</v>
      </c>
      <c r="O6678" s="5">
        <f t="shared" si="104"/>
        <v>0.26999999999999996</v>
      </c>
    </row>
    <row r="6679" spans="1:15" x14ac:dyDescent="0.25">
      <c r="A6679" t="s">
        <v>1056</v>
      </c>
      <c r="B6679" t="s">
        <v>15</v>
      </c>
      <c r="C6679" t="s">
        <v>16</v>
      </c>
      <c r="D6679" t="s">
        <v>17</v>
      </c>
      <c r="E6679" t="s">
        <v>283</v>
      </c>
      <c r="F6679" t="s">
        <v>83</v>
      </c>
      <c r="G6679">
        <v>46226</v>
      </c>
      <c r="H6679" t="s">
        <v>89</v>
      </c>
      <c r="I6679" t="s">
        <v>32</v>
      </c>
      <c r="J6679" t="s">
        <v>68</v>
      </c>
      <c r="K6679">
        <v>19.75</v>
      </c>
      <c r="L6679">
        <v>5</v>
      </c>
      <c r="M6679">
        <v>0</v>
      </c>
      <c r="N6679">
        <v>5.1349999999999998</v>
      </c>
      <c r="O6679" s="5">
        <f t="shared" si="104"/>
        <v>0.26</v>
      </c>
    </row>
    <row r="6680" spans="1:15" x14ac:dyDescent="0.25">
      <c r="A6680" t="s">
        <v>1056</v>
      </c>
      <c r="B6680" t="s">
        <v>15</v>
      </c>
      <c r="C6680" t="s">
        <v>16</v>
      </c>
      <c r="D6680" t="s">
        <v>17</v>
      </c>
      <c r="E6680" t="s">
        <v>283</v>
      </c>
      <c r="F6680" t="s">
        <v>83</v>
      </c>
      <c r="G6680">
        <v>46226</v>
      </c>
      <c r="H6680" t="s">
        <v>89</v>
      </c>
      <c r="I6680" t="s">
        <v>58</v>
      </c>
      <c r="J6680" t="s">
        <v>129</v>
      </c>
      <c r="K6680">
        <v>393.54</v>
      </c>
      <c r="L6680">
        <v>3</v>
      </c>
      <c r="M6680">
        <v>0</v>
      </c>
      <c r="N6680">
        <v>165.2868</v>
      </c>
      <c r="O6680" s="5">
        <f t="shared" si="104"/>
        <v>0.42</v>
      </c>
    </row>
    <row r="6681" spans="1:15" x14ac:dyDescent="0.25">
      <c r="A6681" t="s">
        <v>674</v>
      </c>
      <c r="B6681" t="s">
        <v>38</v>
      </c>
      <c r="C6681" t="s">
        <v>88</v>
      </c>
      <c r="D6681" t="s">
        <v>17</v>
      </c>
      <c r="E6681" t="s">
        <v>170</v>
      </c>
      <c r="F6681" t="s">
        <v>28</v>
      </c>
      <c r="G6681">
        <v>85023</v>
      </c>
      <c r="H6681" t="s">
        <v>31</v>
      </c>
      <c r="I6681" t="s">
        <v>21</v>
      </c>
      <c r="J6681" t="s">
        <v>48</v>
      </c>
      <c r="K6681">
        <v>46.872</v>
      </c>
      <c r="L6681">
        <v>7</v>
      </c>
      <c r="M6681">
        <v>0.2</v>
      </c>
      <c r="N6681">
        <v>3.5154000000000001</v>
      </c>
      <c r="O6681" s="5">
        <f t="shared" si="104"/>
        <v>7.4999999999999997E-2</v>
      </c>
    </row>
    <row r="6682" spans="1:15" x14ac:dyDescent="0.25">
      <c r="A6682" t="s">
        <v>921</v>
      </c>
      <c r="B6682" t="s">
        <v>15</v>
      </c>
      <c r="C6682" t="s">
        <v>16</v>
      </c>
      <c r="D6682" t="s">
        <v>17</v>
      </c>
      <c r="E6682" t="s">
        <v>479</v>
      </c>
      <c r="F6682" t="s">
        <v>51</v>
      </c>
      <c r="G6682">
        <v>6450</v>
      </c>
      <c r="H6682" t="s">
        <v>119</v>
      </c>
      <c r="I6682" t="s">
        <v>32</v>
      </c>
      <c r="J6682" t="s">
        <v>43</v>
      </c>
      <c r="K6682">
        <v>10.9</v>
      </c>
      <c r="L6682">
        <v>1</v>
      </c>
      <c r="M6682">
        <v>0</v>
      </c>
      <c r="N6682">
        <v>2.8340000000000001</v>
      </c>
      <c r="O6682" s="5">
        <f t="shared" si="104"/>
        <v>0.26</v>
      </c>
    </row>
    <row r="6683" spans="1:15" x14ac:dyDescent="0.25">
      <c r="A6683" t="s">
        <v>921</v>
      </c>
      <c r="B6683" t="s">
        <v>15</v>
      </c>
      <c r="C6683" t="s">
        <v>16</v>
      </c>
      <c r="D6683" t="s">
        <v>17</v>
      </c>
      <c r="E6683" t="s">
        <v>479</v>
      </c>
      <c r="F6683" t="s">
        <v>51</v>
      </c>
      <c r="G6683">
        <v>6450</v>
      </c>
      <c r="H6683" t="s">
        <v>119</v>
      </c>
      <c r="I6683" t="s">
        <v>32</v>
      </c>
      <c r="J6683" t="s">
        <v>80</v>
      </c>
      <c r="K6683">
        <v>79.92</v>
      </c>
      <c r="L6683">
        <v>4</v>
      </c>
      <c r="M6683">
        <v>0</v>
      </c>
      <c r="N6683">
        <v>37.562399999999997</v>
      </c>
      <c r="O6683" s="5">
        <f t="shared" si="104"/>
        <v>0.47</v>
      </c>
    </row>
    <row r="6684" spans="1:15" x14ac:dyDescent="0.25">
      <c r="A6684" t="s">
        <v>921</v>
      </c>
      <c r="B6684" t="s">
        <v>15</v>
      </c>
      <c r="C6684" t="s">
        <v>16</v>
      </c>
      <c r="D6684" t="s">
        <v>17</v>
      </c>
      <c r="E6684" t="s">
        <v>479</v>
      </c>
      <c r="F6684" t="s">
        <v>51</v>
      </c>
      <c r="G6684">
        <v>6450</v>
      </c>
      <c r="H6684" t="s">
        <v>119</v>
      </c>
      <c r="I6684" t="s">
        <v>32</v>
      </c>
      <c r="J6684" t="s">
        <v>80</v>
      </c>
      <c r="K6684">
        <v>146.82</v>
      </c>
      <c r="L6684">
        <v>3</v>
      </c>
      <c r="M6684">
        <v>0</v>
      </c>
      <c r="N6684">
        <v>73.41</v>
      </c>
      <c r="O6684" s="5">
        <f t="shared" si="104"/>
        <v>0.5</v>
      </c>
    </row>
    <row r="6685" spans="1:15" x14ac:dyDescent="0.25">
      <c r="A6685" t="s">
        <v>679</v>
      </c>
      <c r="B6685" t="s">
        <v>155</v>
      </c>
      <c r="C6685" t="s">
        <v>88</v>
      </c>
      <c r="D6685" t="s">
        <v>17</v>
      </c>
      <c r="E6685" t="s">
        <v>182</v>
      </c>
      <c r="F6685" t="s">
        <v>55</v>
      </c>
      <c r="G6685">
        <v>53132</v>
      </c>
      <c r="H6685" t="s">
        <v>89</v>
      </c>
      <c r="I6685" t="s">
        <v>32</v>
      </c>
      <c r="J6685" t="s">
        <v>64</v>
      </c>
      <c r="K6685">
        <v>3.6</v>
      </c>
      <c r="L6685">
        <v>2</v>
      </c>
      <c r="M6685">
        <v>0</v>
      </c>
      <c r="N6685">
        <v>1.728</v>
      </c>
      <c r="O6685" s="5">
        <f t="shared" si="104"/>
        <v>0.48</v>
      </c>
    </row>
    <row r="6686" spans="1:15" x14ac:dyDescent="0.25">
      <c r="A6686" t="s">
        <v>633</v>
      </c>
      <c r="B6686" t="s">
        <v>38</v>
      </c>
      <c r="C6686" t="s">
        <v>88</v>
      </c>
      <c r="D6686" t="s">
        <v>17</v>
      </c>
      <c r="E6686" t="s">
        <v>26</v>
      </c>
      <c r="F6686" t="s">
        <v>27</v>
      </c>
      <c r="G6686">
        <v>90008</v>
      </c>
      <c r="H6686" t="s">
        <v>31</v>
      </c>
      <c r="I6686" t="s">
        <v>21</v>
      </c>
      <c r="J6686" t="s">
        <v>48</v>
      </c>
      <c r="K6686">
        <v>20.04</v>
      </c>
      <c r="L6686">
        <v>6</v>
      </c>
      <c r="M6686">
        <v>0</v>
      </c>
      <c r="N6686">
        <v>8.8176000000000005</v>
      </c>
      <c r="O6686" s="5">
        <f t="shared" si="104"/>
        <v>0.44000000000000006</v>
      </c>
    </row>
    <row r="6687" spans="1:15" x14ac:dyDescent="0.25">
      <c r="A6687" t="s">
        <v>673</v>
      </c>
      <c r="B6687" t="s">
        <v>38</v>
      </c>
      <c r="C6687" t="s">
        <v>16</v>
      </c>
      <c r="D6687" t="s">
        <v>17</v>
      </c>
      <c r="E6687" t="s">
        <v>169</v>
      </c>
      <c r="F6687" t="s">
        <v>74</v>
      </c>
      <c r="G6687">
        <v>61701</v>
      </c>
      <c r="H6687" t="s">
        <v>89</v>
      </c>
      <c r="I6687" t="s">
        <v>32</v>
      </c>
      <c r="J6687" t="s">
        <v>43</v>
      </c>
      <c r="K6687">
        <v>180.01599999999999</v>
      </c>
      <c r="L6687">
        <v>1</v>
      </c>
      <c r="M6687">
        <v>0.2</v>
      </c>
      <c r="N6687">
        <v>-15.7514</v>
      </c>
      <c r="O6687" s="5">
        <f t="shared" si="104"/>
        <v>-8.7500000000000008E-2</v>
      </c>
    </row>
    <row r="6688" spans="1:15" x14ac:dyDescent="0.25">
      <c r="A6688" t="s">
        <v>673</v>
      </c>
      <c r="B6688" t="s">
        <v>38</v>
      </c>
      <c r="C6688" t="s">
        <v>16</v>
      </c>
      <c r="D6688" t="s">
        <v>17</v>
      </c>
      <c r="E6688" t="s">
        <v>169</v>
      </c>
      <c r="F6688" t="s">
        <v>74</v>
      </c>
      <c r="G6688">
        <v>61701</v>
      </c>
      <c r="H6688" t="s">
        <v>89</v>
      </c>
      <c r="I6688" t="s">
        <v>21</v>
      </c>
      <c r="J6688" t="s">
        <v>48</v>
      </c>
      <c r="K6688">
        <v>41.552</v>
      </c>
      <c r="L6688">
        <v>2</v>
      </c>
      <c r="M6688">
        <v>0.6</v>
      </c>
      <c r="N6688">
        <v>-19.737200000000001</v>
      </c>
      <c r="O6688" s="5">
        <f t="shared" si="104"/>
        <v>-0.47500000000000003</v>
      </c>
    </row>
    <row r="6689" spans="1:15" x14ac:dyDescent="0.25">
      <c r="A6689" t="s">
        <v>673</v>
      </c>
      <c r="B6689" t="s">
        <v>38</v>
      </c>
      <c r="C6689" t="s">
        <v>16</v>
      </c>
      <c r="D6689" t="s">
        <v>17</v>
      </c>
      <c r="E6689" t="s">
        <v>169</v>
      </c>
      <c r="F6689" t="s">
        <v>74</v>
      </c>
      <c r="G6689">
        <v>61701</v>
      </c>
      <c r="H6689" t="s">
        <v>89</v>
      </c>
      <c r="I6689" t="s">
        <v>32</v>
      </c>
      <c r="J6689" t="s">
        <v>53</v>
      </c>
      <c r="K6689">
        <v>13.12</v>
      </c>
      <c r="L6689">
        <v>5</v>
      </c>
      <c r="M6689">
        <v>0.2</v>
      </c>
      <c r="N6689">
        <v>1.476</v>
      </c>
      <c r="O6689" s="5">
        <f t="shared" si="104"/>
        <v>0.1125</v>
      </c>
    </row>
    <row r="6690" spans="1:15" x14ac:dyDescent="0.25">
      <c r="A6690" t="s">
        <v>633</v>
      </c>
      <c r="B6690" t="s">
        <v>38</v>
      </c>
      <c r="C6690" t="s">
        <v>16</v>
      </c>
      <c r="D6690" t="s">
        <v>17</v>
      </c>
      <c r="E6690" t="s">
        <v>26</v>
      </c>
      <c r="F6690" t="s">
        <v>27</v>
      </c>
      <c r="G6690">
        <v>90032</v>
      </c>
      <c r="H6690" t="s">
        <v>31</v>
      </c>
      <c r="I6690" t="s">
        <v>32</v>
      </c>
      <c r="J6690" t="s">
        <v>43</v>
      </c>
      <c r="K6690">
        <v>1117.92</v>
      </c>
      <c r="L6690">
        <v>4</v>
      </c>
      <c r="M6690">
        <v>0</v>
      </c>
      <c r="N6690">
        <v>55.896000000000001</v>
      </c>
      <c r="O6690" s="5">
        <f t="shared" si="104"/>
        <v>4.9999999999999996E-2</v>
      </c>
    </row>
    <row r="6691" spans="1:15" x14ac:dyDescent="0.25">
      <c r="A6691" t="s">
        <v>640</v>
      </c>
      <c r="B6691" t="s">
        <v>15</v>
      </c>
      <c r="C6691" t="s">
        <v>30</v>
      </c>
      <c r="D6691" t="s">
        <v>17</v>
      </c>
      <c r="E6691" t="s">
        <v>65</v>
      </c>
      <c r="F6691" t="s">
        <v>27</v>
      </c>
      <c r="G6691">
        <v>94109</v>
      </c>
      <c r="H6691" t="s">
        <v>31</v>
      </c>
      <c r="I6691" t="s">
        <v>58</v>
      </c>
      <c r="J6691" t="s">
        <v>129</v>
      </c>
      <c r="K6691">
        <v>111.96</v>
      </c>
      <c r="L6691">
        <v>4</v>
      </c>
      <c r="M6691">
        <v>0</v>
      </c>
      <c r="N6691">
        <v>21.272400000000001</v>
      </c>
      <c r="O6691" s="5">
        <f t="shared" si="104"/>
        <v>0.19000000000000003</v>
      </c>
    </row>
    <row r="6692" spans="1:15" x14ac:dyDescent="0.25">
      <c r="A6692" t="s">
        <v>644</v>
      </c>
      <c r="B6692" t="s">
        <v>38</v>
      </c>
      <c r="C6692" t="s">
        <v>30</v>
      </c>
      <c r="D6692" t="s">
        <v>17</v>
      </c>
      <c r="E6692" t="s">
        <v>81</v>
      </c>
      <c r="F6692" t="s">
        <v>50</v>
      </c>
      <c r="G6692">
        <v>77095</v>
      </c>
      <c r="H6692" t="s">
        <v>89</v>
      </c>
      <c r="I6692" t="s">
        <v>32</v>
      </c>
      <c r="J6692" t="s">
        <v>53</v>
      </c>
      <c r="K6692">
        <v>12.16</v>
      </c>
      <c r="L6692">
        <v>5</v>
      </c>
      <c r="M6692">
        <v>0.2</v>
      </c>
      <c r="N6692">
        <v>2.1280000000000001</v>
      </c>
      <c r="O6692" s="5">
        <f t="shared" si="104"/>
        <v>0.17500000000000002</v>
      </c>
    </row>
    <row r="6693" spans="1:15" x14ac:dyDescent="0.25">
      <c r="A6693" t="s">
        <v>807</v>
      </c>
      <c r="B6693" t="s">
        <v>38</v>
      </c>
      <c r="C6693" t="s">
        <v>30</v>
      </c>
      <c r="D6693" t="s">
        <v>17</v>
      </c>
      <c r="E6693" t="s">
        <v>361</v>
      </c>
      <c r="F6693" t="s">
        <v>55</v>
      </c>
      <c r="G6693">
        <v>53209</v>
      </c>
      <c r="H6693" t="s">
        <v>89</v>
      </c>
      <c r="I6693" t="s">
        <v>32</v>
      </c>
      <c r="J6693" t="s">
        <v>64</v>
      </c>
      <c r="K6693">
        <v>17.52</v>
      </c>
      <c r="L6693">
        <v>4</v>
      </c>
      <c r="M6693">
        <v>0</v>
      </c>
      <c r="N6693">
        <v>8.4095999999999993</v>
      </c>
      <c r="O6693" s="5">
        <f t="shared" si="104"/>
        <v>0.48</v>
      </c>
    </row>
    <row r="6694" spans="1:15" x14ac:dyDescent="0.25">
      <c r="A6694" t="s">
        <v>807</v>
      </c>
      <c r="B6694" t="s">
        <v>38</v>
      </c>
      <c r="C6694" t="s">
        <v>30</v>
      </c>
      <c r="D6694" t="s">
        <v>17</v>
      </c>
      <c r="E6694" t="s">
        <v>361</v>
      </c>
      <c r="F6694" t="s">
        <v>55</v>
      </c>
      <c r="G6694">
        <v>53209</v>
      </c>
      <c r="H6694" t="s">
        <v>89</v>
      </c>
      <c r="I6694" t="s">
        <v>32</v>
      </c>
      <c r="J6694" t="s">
        <v>68</v>
      </c>
      <c r="K6694">
        <v>155.88</v>
      </c>
      <c r="L6694">
        <v>6</v>
      </c>
      <c r="M6694">
        <v>0</v>
      </c>
      <c r="N6694">
        <v>54.558</v>
      </c>
      <c r="O6694" s="5">
        <f t="shared" si="104"/>
        <v>0.35000000000000003</v>
      </c>
    </row>
    <row r="6695" spans="1:15" x14ac:dyDescent="0.25">
      <c r="A6695" t="s">
        <v>1021</v>
      </c>
      <c r="B6695" t="s">
        <v>15</v>
      </c>
      <c r="C6695" t="s">
        <v>88</v>
      </c>
      <c r="D6695" t="s">
        <v>17</v>
      </c>
      <c r="E6695" t="s">
        <v>460</v>
      </c>
      <c r="F6695" t="s">
        <v>97</v>
      </c>
      <c r="G6695">
        <v>70601</v>
      </c>
      <c r="H6695" t="s">
        <v>20</v>
      </c>
      <c r="I6695" t="s">
        <v>32</v>
      </c>
      <c r="J6695" t="s">
        <v>64</v>
      </c>
      <c r="K6695">
        <v>477.51</v>
      </c>
      <c r="L6695">
        <v>11</v>
      </c>
      <c r="M6695">
        <v>0</v>
      </c>
      <c r="N6695">
        <v>219.65459999999999</v>
      </c>
      <c r="O6695" s="5">
        <f t="shared" si="104"/>
        <v>0.45999999999999996</v>
      </c>
    </row>
    <row r="6696" spans="1:15" x14ac:dyDescent="0.25">
      <c r="A6696" t="s">
        <v>913</v>
      </c>
      <c r="B6696" t="s">
        <v>15</v>
      </c>
      <c r="C6696" t="s">
        <v>16</v>
      </c>
      <c r="D6696" t="s">
        <v>17</v>
      </c>
      <c r="E6696" t="s">
        <v>140</v>
      </c>
      <c r="F6696" t="s">
        <v>105</v>
      </c>
      <c r="G6696">
        <v>21215</v>
      </c>
      <c r="H6696" t="s">
        <v>119</v>
      </c>
      <c r="I6696" t="s">
        <v>32</v>
      </c>
      <c r="J6696" t="s">
        <v>80</v>
      </c>
      <c r="K6696">
        <v>164.88</v>
      </c>
      <c r="L6696">
        <v>3</v>
      </c>
      <c r="M6696">
        <v>0</v>
      </c>
      <c r="N6696">
        <v>80.791200000000003</v>
      </c>
      <c r="O6696" s="5">
        <f t="shared" si="104"/>
        <v>0.49000000000000005</v>
      </c>
    </row>
    <row r="6697" spans="1:15" x14ac:dyDescent="0.25">
      <c r="A6697" t="s">
        <v>679</v>
      </c>
      <c r="B6697" t="s">
        <v>38</v>
      </c>
      <c r="C6697" t="s">
        <v>88</v>
      </c>
      <c r="D6697" t="s">
        <v>17</v>
      </c>
      <c r="E6697" t="s">
        <v>182</v>
      </c>
      <c r="F6697" t="s">
        <v>55</v>
      </c>
      <c r="G6697">
        <v>53132</v>
      </c>
      <c r="H6697" t="s">
        <v>89</v>
      </c>
      <c r="I6697" t="s">
        <v>58</v>
      </c>
      <c r="J6697" t="s">
        <v>129</v>
      </c>
      <c r="K6697">
        <v>47.97</v>
      </c>
      <c r="L6697">
        <v>3</v>
      </c>
      <c r="M6697">
        <v>0</v>
      </c>
      <c r="N6697">
        <v>14.870699999999999</v>
      </c>
      <c r="O6697" s="5">
        <f t="shared" si="104"/>
        <v>0.31</v>
      </c>
    </row>
    <row r="6698" spans="1:15" x14ac:dyDescent="0.25">
      <c r="A6698" t="s">
        <v>652</v>
      </c>
      <c r="B6698" t="s">
        <v>38</v>
      </c>
      <c r="C6698" t="s">
        <v>16</v>
      </c>
      <c r="D6698" t="s">
        <v>17</v>
      </c>
      <c r="E6698" t="s">
        <v>110</v>
      </c>
      <c r="F6698" t="s">
        <v>94</v>
      </c>
      <c r="G6698">
        <v>10024</v>
      </c>
      <c r="H6698" t="s">
        <v>119</v>
      </c>
      <c r="I6698" t="s">
        <v>32</v>
      </c>
      <c r="J6698" t="s">
        <v>64</v>
      </c>
      <c r="K6698">
        <v>415.17599999999999</v>
      </c>
      <c r="L6698">
        <v>3</v>
      </c>
      <c r="M6698">
        <v>0.2</v>
      </c>
      <c r="N6698">
        <v>134.93219999999999</v>
      </c>
      <c r="O6698" s="5">
        <f t="shared" si="104"/>
        <v>0.32500000000000001</v>
      </c>
    </row>
    <row r="6699" spans="1:15" x14ac:dyDescent="0.25">
      <c r="A6699" t="s">
        <v>652</v>
      </c>
      <c r="B6699" t="s">
        <v>38</v>
      </c>
      <c r="C6699" t="s">
        <v>16</v>
      </c>
      <c r="D6699" t="s">
        <v>17</v>
      </c>
      <c r="E6699" t="s">
        <v>110</v>
      </c>
      <c r="F6699" t="s">
        <v>94</v>
      </c>
      <c r="G6699">
        <v>10024</v>
      </c>
      <c r="H6699" t="s">
        <v>119</v>
      </c>
      <c r="I6699" t="s">
        <v>32</v>
      </c>
      <c r="J6699" t="s">
        <v>64</v>
      </c>
      <c r="K6699">
        <v>35.231999999999999</v>
      </c>
      <c r="L6699">
        <v>3</v>
      </c>
      <c r="M6699">
        <v>0.2</v>
      </c>
      <c r="N6699">
        <v>11.4504</v>
      </c>
      <c r="O6699" s="5">
        <f t="shared" si="104"/>
        <v>0.32500000000000001</v>
      </c>
    </row>
    <row r="6700" spans="1:15" x14ac:dyDescent="0.25">
      <c r="A6700" t="s">
        <v>652</v>
      </c>
      <c r="B6700" t="s">
        <v>38</v>
      </c>
      <c r="C6700" t="s">
        <v>16</v>
      </c>
      <c r="D6700" t="s">
        <v>17</v>
      </c>
      <c r="E6700" t="s">
        <v>110</v>
      </c>
      <c r="F6700" t="s">
        <v>94</v>
      </c>
      <c r="G6700">
        <v>10024</v>
      </c>
      <c r="H6700" t="s">
        <v>119</v>
      </c>
      <c r="I6700" t="s">
        <v>32</v>
      </c>
      <c r="J6700" t="s">
        <v>80</v>
      </c>
      <c r="K6700">
        <v>54.96</v>
      </c>
      <c r="L6700">
        <v>1</v>
      </c>
      <c r="M6700">
        <v>0</v>
      </c>
      <c r="N6700">
        <v>26.930399999999999</v>
      </c>
      <c r="O6700" s="5">
        <f t="shared" si="104"/>
        <v>0.49</v>
      </c>
    </row>
    <row r="6701" spans="1:15" x14ac:dyDescent="0.25">
      <c r="A6701" t="s">
        <v>705</v>
      </c>
      <c r="B6701" t="s">
        <v>38</v>
      </c>
      <c r="C6701" t="s">
        <v>16</v>
      </c>
      <c r="D6701" t="s">
        <v>17</v>
      </c>
      <c r="E6701" t="s">
        <v>228</v>
      </c>
      <c r="F6701" t="s">
        <v>27</v>
      </c>
      <c r="G6701">
        <v>92024</v>
      </c>
      <c r="H6701" t="s">
        <v>31</v>
      </c>
      <c r="I6701" t="s">
        <v>32</v>
      </c>
      <c r="J6701" t="s">
        <v>80</v>
      </c>
      <c r="K6701">
        <v>16.34</v>
      </c>
      <c r="L6701">
        <v>2</v>
      </c>
      <c r="M6701">
        <v>0</v>
      </c>
      <c r="N6701">
        <v>7.6798000000000002</v>
      </c>
      <c r="O6701" s="5">
        <f t="shared" si="104"/>
        <v>0.47000000000000003</v>
      </c>
    </row>
    <row r="6702" spans="1:15" x14ac:dyDescent="0.25">
      <c r="A6702" t="s">
        <v>705</v>
      </c>
      <c r="B6702" t="s">
        <v>38</v>
      </c>
      <c r="C6702" t="s">
        <v>16</v>
      </c>
      <c r="D6702" t="s">
        <v>17</v>
      </c>
      <c r="E6702" t="s">
        <v>228</v>
      </c>
      <c r="F6702" t="s">
        <v>27</v>
      </c>
      <c r="G6702">
        <v>92024</v>
      </c>
      <c r="H6702" t="s">
        <v>31</v>
      </c>
      <c r="I6702" t="s">
        <v>21</v>
      </c>
      <c r="J6702" t="s">
        <v>25</v>
      </c>
      <c r="K6702">
        <v>225.29599999999999</v>
      </c>
      <c r="L6702">
        <v>2</v>
      </c>
      <c r="M6702">
        <v>0.2</v>
      </c>
      <c r="N6702">
        <v>22.529599999999999</v>
      </c>
      <c r="O6702" s="5">
        <f t="shared" si="104"/>
        <v>9.9999999999999992E-2</v>
      </c>
    </row>
    <row r="6703" spans="1:15" x14ac:dyDescent="0.25">
      <c r="A6703" t="s">
        <v>705</v>
      </c>
      <c r="B6703" t="s">
        <v>38</v>
      </c>
      <c r="C6703" t="s">
        <v>16</v>
      </c>
      <c r="D6703" t="s">
        <v>17</v>
      </c>
      <c r="E6703" t="s">
        <v>228</v>
      </c>
      <c r="F6703" t="s">
        <v>27</v>
      </c>
      <c r="G6703">
        <v>92024</v>
      </c>
      <c r="H6703" t="s">
        <v>31</v>
      </c>
      <c r="I6703" t="s">
        <v>32</v>
      </c>
      <c r="J6703" t="s">
        <v>64</v>
      </c>
      <c r="K6703">
        <v>50.351999999999997</v>
      </c>
      <c r="L6703">
        <v>3</v>
      </c>
      <c r="M6703">
        <v>0.2</v>
      </c>
      <c r="N6703">
        <v>17.623200000000001</v>
      </c>
      <c r="O6703" s="5">
        <f t="shared" si="104"/>
        <v>0.35000000000000003</v>
      </c>
    </row>
    <row r="6704" spans="1:15" x14ac:dyDescent="0.25">
      <c r="A6704" t="s">
        <v>1179</v>
      </c>
      <c r="B6704" t="s">
        <v>38</v>
      </c>
      <c r="C6704" t="s">
        <v>16</v>
      </c>
      <c r="D6704" t="s">
        <v>17</v>
      </c>
      <c r="E6704" t="s">
        <v>624</v>
      </c>
      <c r="F6704" t="s">
        <v>41</v>
      </c>
      <c r="G6704">
        <v>27893</v>
      </c>
      <c r="H6704" t="s">
        <v>20</v>
      </c>
      <c r="I6704" t="s">
        <v>21</v>
      </c>
      <c r="J6704" t="s">
        <v>48</v>
      </c>
      <c r="K6704">
        <v>163.136</v>
      </c>
      <c r="L6704">
        <v>4</v>
      </c>
      <c r="M6704">
        <v>0.2</v>
      </c>
      <c r="N6704">
        <v>20.391999999999999</v>
      </c>
      <c r="O6704" s="5">
        <f t="shared" si="104"/>
        <v>0.125</v>
      </c>
    </row>
    <row r="6705" spans="1:15" x14ac:dyDescent="0.25">
      <c r="A6705" t="s">
        <v>1179</v>
      </c>
      <c r="B6705" t="s">
        <v>38</v>
      </c>
      <c r="C6705" t="s">
        <v>16</v>
      </c>
      <c r="D6705" t="s">
        <v>17</v>
      </c>
      <c r="E6705" t="s">
        <v>624</v>
      </c>
      <c r="F6705" t="s">
        <v>41</v>
      </c>
      <c r="G6705">
        <v>27893</v>
      </c>
      <c r="H6705" t="s">
        <v>20</v>
      </c>
      <c r="I6705" t="s">
        <v>32</v>
      </c>
      <c r="J6705" t="s">
        <v>64</v>
      </c>
      <c r="K6705">
        <v>6.4080000000000004</v>
      </c>
      <c r="L6705">
        <v>4</v>
      </c>
      <c r="M6705">
        <v>0.7</v>
      </c>
      <c r="N6705">
        <v>-4.9127999999999998</v>
      </c>
      <c r="O6705" s="5">
        <f t="shared" si="104"/>
        <v>-0.76666666666666661</v>
      </c>
    </row>
    <row r="6706" spans="1:15" x14ac:dyDescent="0.25">
      <c r="A6706" t="s">
        <v>721</v>
      </c>
      <c r="B6706" t="s">
        <v>38</v>
      </c>
      <c r="C6706" t="s">
        <v>16</v>
      </c>
      <c r="D6706" t="s">
        <v>17</v>
      </c>
      <c r="E6706" t="s">
        <v>250</v>
      </c>
      <c r="F6706" t="s">
        <v>27</v>
      </c>
      <c r="G6706">
        <v>90805</v>
      </c>
      <c r="H6706" t="s">
        <v>31</v>
      </c>
      <c r="I6706" t="s">
        <v>58</v>
      </c>
      <c r="J6706" t="s">
        <v>59</v>
      </c>
      <c r="K6706">
        <v>217.584</v>
      </c>
      <c r="L6706">
        <v>2</v>
      </c>
      <c r="M6706">
        <v>0.2</v>
      </c>
      <c r="N6706">
        <v>19.038599999999999</v>
      </c>
      <c r="O6706" s="5">
        <f t="shared" si="104"/>
        <v>8.7499999999999994E-2</v>
      </c>
    </row>
    <row r="6707" spans="1:15" x14ac:dyDescent="0.25">
      <c r="A6707" t="s">
        <v>721</v>
      </c>
      <c r="B6707" t="s">
        <v>38</v>
      </c>
      <c r="C6707" t="s">
        <v>16</v>
      </c>
      <c r="D6707" t="s">
        <v>17</v>
      </c>
      <c r="E6707" t="s">
        <v>250</v>
      </c>
      <c r="F6707" t="s">
        <v>27</v>
      </c>
      <c r="G6707">
        <v>90805</v>
      </c>
      <c r="H6707" t="s">
        <v>31</v>
      </c>
      <c r="I6707" t="s">
        <v>32</v>
      </c>
      <c r="J6707" t="s">
        <v>195</v>
      </c>
      <c r="K6707">
        <v>5.43</v>
      </c>
      <c r="L6707">
        <v>3</v>
      </c>
      <c r="M6707">
        <v>0</v>
      </c>
      <c r="N6707">
        <v>1.7919</v>
      </c>
      <c r="O6707" s="5">
        <f t="shared" si="104"/>
        <v>0.33</v>
      </c>
    </row>
    <row r="6708" spans="1:15" x14ac:dyDescent="0.25">
      <c r="A6708" t="s">
        <v>721</v>
      </c>
      <c r="B6708" t="s">
        <v>38</v>
      </c>
      <c r="C6708" t="s">
        <v>16</v>
      </c>
      <c r="D6708" t="s">
        <v>17</v>
      </c>
      <c r="E6708" t="s">
        <v>250</v>
      </c>
      <c r="F6708" t="s">
        <v>27</v>
      </c>
      <c r="G6708">
        <v>90805</v>
      </c>
      <c r="H6708" t="s">
        <v>31</v>
      </c>
      <c r="I6708" t="s">
        <v>58</v>
      </c>
      <c r="J6708" t="s">
        <v>59</v>
      </c>
      <c r="K6708">
        <v>143.976</v>
      </c>
      <c r="L6708">
        <v>3</v>
      </c>
      <c r="M6708">
        <v>0.2</v>
      </c>
      <c r="N6708">
        <v>8.9984999999999999</v>
      </c>
      <c r="O6708" s="5">
        <f t="shared" si="104"/>
        <v>6.25E-2</v>
      </c>
    </row>
    <row r="6709" spans="1:15" x14ac:dyDescent="0.25">
      <c r="A6709" t="s">
        <v>634</v>
      </c>
      <c r="B6709" t="s">
        <v>38</v>
      </c>
      <c r="C6709" t="s">
        <v>30</v>
      </c>
      <c r="D6709" t="s">
        <v>17</v>
      </c>
      <c r="E6709" t="s">
        <v>34</v>
      </c>
      <c r="F6709" t="s">
        <v>35</v>
      </c>
      <c r="G6709">
        <v>33311</v>
      </c>
      <c r="H6709" t="s">
        <v>20</v>
      </c>
      <c r="I6709" t="s">
        <v>58</v>
      </c>
      <c r="J6709" t="s">
        <v>59</v>
      </c>
      <c r="K6709">
        <v>519.67999999999995</v>
      </c>
      <c r="L6709">
        <v>7</v>
      </c>
      <c r="M6709">
        <v>0.2</v>
      </c>
      <c r="N6709">
        <v>58.463999999999999</v>
      </c>
      <c r="O6709" s="5">
        <f t="shared" si="104"/>
        <v>0.1125</v>
      </c>
    </row>
    <row r="6710" spans="1:15" x14ac:dyDescent="0.25">
      <c r="A6710" t="s">
        <v>913</v>
      </c>
      <c r="B6710" t="s">
        <v>38</v>
      </c>
      <c r="C6710" t="s">
        <v>88</v>
      </c>
      <c r="D6710" t="s">
        <v>17</v>
      </c>
      <c r="E6710" t="s">
        <v>140</v>
      </c>
      <c r="F6710" t="s">
        <v>105</v>
      </c>
      <c r="G6710">
        <v>21215</v>
      </c>
      <c r="H6710" t="s">
        <v>119</v>
      </c>
      <c r="I6710" t="s">
        <v>32</v>
      </c>
      <c r="J6710" t="s">
        <v>33</v>
      </c>
      <c r="K6710">
        <v>7.83</v>
      </c>
      <c r="L6710">
        <v>3</v>
      </c>
      <c r="M6710">
        <v>0</v>
      </c>
      <c r="N6710">
        <v>3.6017999999999999</v>
      </c>
      <c r="O6710" s="5">
        <f t="shared" si="104"/>
        <v>0.45999999999999996</v>
      </c>
    </row>
    <row r="6711" spans="1:15" x14ac:dyDescent="0.25">
      <c r="A6711" t="s">
        <v>1180</v>
      </c>
      <c r="B6711" t="s">
        <v>38</v>
      </c>
      <c r="C6711" t="s">
        <v>16</v>
      </c>
      <c r="D6711" t="s">
        <v>17</v>
      </c>
      <c r="E6711" t="s">
        <v>601</v>
      </c>
      <c r="F6711" t="s">
        <v>135</v>
      </c>
      <c r="G6711">
        <v>87124</v>
      </c>
      <c r="H6711" t="s">
        <v>31</v>
      </c>
      <c r="I6711" t="s">
        <v>21</v>
      </c>
      <c r="J6711" t="s">
        <v>25</v>
      </c>
      <c r="K6711">
        <v>883.84</v>
      </c>
      <c r="L6711">
        <v>4</v>
      </c>
      <c r="M6711">
        <v>0.2</v>
      </c>
      <c r="N6711">
        <v>99.432000000000002</v>
      </c>
      <c r="O6711" s="5">
        <f t="shared" si="104"/>
        <v>0.1125</v>
      </c>
    </row>
    <row r="6712" spans="1:15" x14ac:dyDescent="0.25">
      <c r="A6712" t="s">
        <v>1180</v>
      </c>
      <c r="B6712" t="s">
        <v>38</v>
      </c>
      <c r="C6712" t="s">
        <v>16</v>
      </c>
      <c r="D6712" t="s">
        <v>17</v>
      </c>
      <c r="E6712" t="s">
        <v>601</v>
      </c>
      <c r="F6712" t="s">
        <v>135</v>
      </c>
      <c r="G6712">
        <v>87124</v>
      </c>
      <c r="H6712" t="s">
        <v>31</v>
      </c>
      <c r="I6712" t="s">
        <v>21</v>
      </c>
      <c r="J6712" t="s">
        <v>25</v>
      </c>
      <c r="K6712">
        <v>230.352</v>
      </c>
      <c r="L6712">
        <v>3</v>
      </c>
      <c r="M6712">
        <v>0.2</v>
      </c>
      <c r="N6712">
        <v>20.155799999999999</v>
      </c>
      <c r="O6712" s="5">
        <f t="shared" si="104"/>
        <v>8.7499999999999994E-2</v>
      </c>
    </row>
    <row r="6713" spans="1:15" x14ac:dyDescent="0.25">
      <c r="A6713" t="s">
        <v>956</v>
      </c>
      <c r="B6713" t="s">
        <v>155</v>
      </c>
      <c r="C6713" t="s">
        <v>30</v>
      </c>
      <c r="D6713" t="s">
        <v>17</v>
      </c>
      <c r="E6713" t="s">
        <v>509</v>
      </c>
      <c r="F6713" t="s">
        <v>27</v>
      </c>
      <c r="G6713">
        <v>95207</v>
      </c>
      <c r="H6713" t="s">
        <v>31</v>
      </c>
      <c r="I6713" t="s">
        <v>32</v>
      </c>
      <c r="J6713" t="s">
        <v>64</v>
      </c>
      <c r="K6713">
        <v>273.92</v>
      </c>
      <c r="L6713">
        <v>8</v>
      </c>
      <c r="M6713">
        <v>0.2</v>
      </c>
      <c r="N6713">
        <v>99.296000000000006</v>
      </c>
      <c r="O6713" s="5">
        <f t="shared" si="104"/>
        <v>0.36249999999999999</v>
      </c>
    </row>
    <row r="6714" spans="1:15" x14ac:dyDescent="0.25">
      <c r="A6714" t="s">
        <v>670</v>
      </c>
      <c r="B6714" t="s">
        <v>15</v>
      </c>
      <c r="C6714" t="s">
        <v>16</v>
      </c>
      <c r="D6714" t="s">
        <v>17</v>
      </c>
      <c r="E6714" t="s">
        <v>162</v>
      </c>
      <c r="F6714" t="s">
        <v>124</v>
      </c>
      <c r="G6714">
        <v>43229</v>
      </c>
      <c r="H6714" t="s">
        <v>119</v>
      </c>
      <c r="I6714" t="s">
        <v>32</v>
      </c>
      <c r="J6714" t="s">
        <v>53</v>
      </c>
      <c r="K6714">
        <v>9.9120000000000008</v>
      </c>
      <c r="L6714">
        <v>3</v>
      </c>
      <c r="M6714">
        <v>0.2</v>
      </c>
      <c r="N6714">
        <v>1.2390000000000001</v>
      </c>
      <c r="O6714" s="5">
        <f t="shared" si="104"/>
        <v>0.125</v>
      </c>
    </row>
    <row r="6715" spans="1:15" x14ac:dyDescent="0.25">
      <c r="A6715" t="s">
        <v>906</v>
      </c>
      <c r="B6715" t="s">
        <v>578</v>
      </c>
      <c r="C6715" t="s">
        <v>16</v>
      </c>
      <c r="D6715" t="s">
        <v>17</v>
      </c>
      <c r="E6715" t="s">
        <v>463</v>
      </c>
      <c r="F6715" t="s">
        <v>74</v>
      </c>
      <c r="G6715">
        <v>60076</v>
      </c>
      <c r="H6715" t="s">
        <v>89</v>
      </c>
      <c r="I6715" t="s">
        <v>21</v>
      </c>
      <c r="J6715" t="s">
        <v>48</v>
      </c>
      <c r="K6715">
        <v>266.35199999999998</v>
      </c>
      <c r="L6715">
        <v>6</v>
      </c>
      <c r="M6715">
        <v>0.6</v>
      </c>
      <c r="N6715">
        <v>-292.98719999999997</v>
      </c>
      <c r="O6715" s="5">
        <f t="shared" si="104"/>
        <v>-1.1000000000000001</v>
      </c>
    </row>
    <row r="6716" spans="1:15" x14ac:dyDescent="0.25">
      <c r="A6716" t="s">
        <v>906</v>
      </c>
      <c r="B6716" t="s">
        <v>578</v>
      </c>
      <c r="C6716" t="s">
        <v>16</v>
      </c>
      <c r="D6716" t="s">
        <v>17</v>
      </c>
      <c r="E6716" t="s">
        <v>463</v>
      </c>
      <c r="F6716" t="s">
        <v>74</v>
      </c>
      <c r="G6716">
        <v>60076</v>
      </c>
      <c r="H6716" t="s">
        <v>89</v>
      </c>
      <c r="I6716" t="s">
        <v>21</v>
      </c>
      <c r="J6716" t="s">
        <v>48</v>
      </c>
      <c r="K6716">
        <v>56.328000000000003</v>
      </c>
      <c r="L6716">
        <v>3</v>
      </c>
      <c r="M6716">
        <v>0.6</v>
      </c>
      <c r="N6716">
        <v>-26.755800000000001</v>
      </c>
      <c r="O6716" s="5">
        <f t="shared" si="104"/>
        <v>-0.47499999999999998</v>
      </c>
    </row>
    <row r="6717" spans="1:15" x14ac:dyDescent="0.25">
      <c r="A6717" t="s">
        <v>906</v>
      </c>
      <c r="B6717" t="s">
        <v>578</v>
      </c>
      <c r="C6717" t="s">
        <v>16</v>
      </c>
      <c r="D6717" t="s">
        <v>17</v>
      </c>
      <c r="E6717" t="s">
        <v>463</v>
      </c>
      <c r="F6717" t="s">
        <v>74</v>
      </c>
      <c r="G6717">
        <v>60076</v>
      </c>
      <c r="H6717" t="s">
        <v>89</v>
      </c>
      <c r="I6717" t="s">
        <v>58</v>
      </c>
      <c r="J6717" t="s">
        <v>129</v>
      </c>
      <c r="K6717">
        <v>39.264000000000003</v>
      </c>
      <c r="L6717">
        <v>3</v>
      </c>
      <c r="M6717">
        <v>0.2</v>
      </c>
      <c r="N6717">
        <v>-4.9080000000000004</v>
      </c>
      <c r="O6717" s="5">
        <f t="shared" si="104"/>
        <v>-0.125</v>
      </c>
    </row>
    <row r="6718" spans="1:15" x14ac:dyDescent="0.25">
      <c r="A6718" t="s">
        <v>906</v>
      </c>
      <c r="B6718" t="s">
        <v>578</v>
      </c>
      <c r="C6718" t="s">
        <v>16</v>
      </c>
      <c r="D6718" t="s">
        <v>17</v>
      </c>
      <c r="E6718" t="s">
        <v>463</v>
      </c>
      <c r="F6718" t="s">
        <v>74</v>
      </c>
      <c r="G6718">
        <v>60076</v>
      </c>
      <c r="H6718" t="s">
        <v>89</v>
      </c>
      <c r="I6718" t="s">
        <v>32</v>
      </c>
      <c r="J6718" t="s">
        <v>53</v>
      </c>
      <c r="K6718">
        <v>95.231999999999999</v>
      </c>
      <c r="L6718">
        <v>6</v>
      </c>
      <c r="M6718">
        <v>0.2</v>
      </c>
      <c r="N6718">
        <v>24.9984</v>
      </c>
      <c r="O6718" s="5">
        <f t="shared" si="104"/>
        <v>0.26250000000000001</v>
      </c>
    </row>
    <row r="6719" spans="1:15" x14ac:dyDescent="0.25">
      <c r="A6719" t="s">
        <v>1005</v>
      </c>
      <c r="B6719" t="s">
        <v>38</v>
      </c>
      <c r="C6719" t="s">
        <v>88</v>
      </c>
      <c r="D6719" t="s">
        <v>17</v>
      </c>
      <c r="E6719" t="s">
        <v>424</v>
      </c>
      <c r="F6719" t="s">
        <v>36</v>
      </c>
      <c r="G6719">
        <v>71901</v>
      </c>
      <c r="H6719" t="s">
        <v>20</v>
      </c>
      <c r="I6719" t="s">
        <v>32</v>
      </c>
      <c r="J6719" t="s">
        <v>195</v>
      </c>
      <c r="K6719">
        <v>30</v>
      </c>
      <c r="L6719">
        <v>6</v>
      </c>
      <c r="M6719">
        <v>0</v>
      </c>
      <c r="N6719">
        <v>14.4</v>
      </c>
      <c r="O6719" s="5">
        <f t="shared" si="104"/>
        <v>0.48000000000000004</v>
      </c>
    </row>
    <row r="6720" spans="1:15" x14ac:dyDescent="0.25">
      <c r="A6720" t="s">
        <v>1005</v>
      </c>
      <c r="B6720" t="s">
        <v>38</v>
      </c>
      <c r="C6720" t="s">
        <v>88</v>
      </c>
      <c r="D6720" t="s">
        <v>17</v>
      </c>
      <c r="E6720" t="s">
        <v>424</v>
      </c>
      <c r="F6720" t="s">
        <v>36</v>
      </c>
      <c r="G6720">
        <v>71901</v>
      </c>
      <c r="H6720" t="s">
        <v>20</v>
      </c>
      <c r="I6720" t="s">
        <v>32</v>
      </c>
      <c r="J6720" t="s">
        <v>80</v>
      </c>
      <c r="K6720">
        <v>25.92</v>
      </c>
      <c r="L6720">
        <v>4</v>
      </c>
      <c r="M6720">
        <v>0</v>
      </c>
      <c r="N6720">
        <v>12.700799999999999</v>
      </c>
      <c r="O6720" s="5">
        <f t="shared" si="104"/>
        <v>0.48999999999999994</v>
      </c>
    </row>
    <row r="6721" spans="1:15" x14ac:dyDescent="0.25">
      <c r="A6721" t="s">
        <v>1005</v>
      </c>
      <c r="B6721" t="s">
        <v>38</v>
      </c>
      <c r="C6721" t="s">
        <v>88</v>
      </c>
      <c r="D6721" t="s">
        <v>17</v>
      </c>
      <c r="E6721" t="s">
        <v>424</v>
      </c>
      <c r="F6721" t="s">
        <v>36</v>
      </c>
      <c r="G6721">
        <v>71901</v>
      </c>
      <c r="H6721" t="s">
        <v>20</v>
      </c>
      <c r="I6721" t="s">
        <v>21</v>
      </c>
      <c r="J6721" t="s">
        <v>48</v>
      </c>
      <c r="K6721">
        <v>159.91999999999999</v>
      </c>
      <c r="L6721">
        <v>4</v>
      </c>
      <c r="M6721">
        <v>0</v>
      </c>
      <c r="N6721">
        <v>31.984000000000002</v>
      </c>
      <c r="O6721" s="5">
        <f t="shared" si="104"/>
        <v>0.20000000000000004</v>
      </c>
    </row>
    <row r="6722" spans="1:15" x14ac:dyDescent="0.25">
      <c r="A6722" t="s">
        <v>1181</v>
      </c>
      <c r="B6722" t="s">
        <v>155</v>
      </c>
      <c r="C6722" t="s">
        <v>16</v>
      </c>
      <c r="D6722" t="s">
        <v>17</v>
      </c>
      <c r="E6722" t="s">
        <v>379</v>
      </c>
      <c r="F6722" t="s">
        <v>41</v>
      </c>
      <c r="G6722">
        <v>27534</v>
      </c>
      <c r="H6722" t="s">
        <v>20</v>
      </c>
      <c r="I6722" t="s">
        <v>32</v>
      </c>
      <c r="J6722" t="s">
        <v>68</v>
      </c>
      <c r="K6722">
        <v>34.944000000000003</v>
      </c>
      <c r="L6722">
        <v>3</v>
      </c>
      <c r="M6722">
        <v>0.2</v>
      </c>
      <c r="N6722">
        <v>3.0575999999999999</v>
      </c>
      <c r="O6722" s="5">
        <f t="shared" si="104"/>
        <v>8.7499999999999994E-2</v>
      </c>
    </row>
    <row r="6723" spans="1:15" x14ac:dyDescent="0.25">
      <c r="A6723" t="s">
        <v>633</v>
      </c>
      <c r="B6723" t="s">
        <v>38</v>
      </c>
      <c r="C6723" t="s">
        <v>30</v>
      </c>
      <c r="D6723" t="s">
        <v>17</v>
      </c>
      <c r="E6723" t="s">
        <v>26</v>
      </c>
      <c r="F6723" t="s">
        <v>27</v>
      </c>
      <c r="G6723">
        <v>90032</v>
      </c>
      <c r="H6723" t="s">
        <v>31</v>
      </c>
      <c r="I6723" t="s">
        <v>58</v>
      </c>
      <c r="J6723" t="s">
        <v>129</v>
      </c>
      <c r="K6723">
        <v>149.94999999999999</v>
      </c>
      <c r="L6723">
        <v>5</v>
      </c>
      <c r="M6723">
        <v>0</v>
      </c>
      <c r="N6723">
        <v>31.4895</v>
      </c>
      <c r="O6723" s="5">
        <f t="shared" si="104"/>
        <v>0.21000000000000002</v>
      </c>
    </row>
    <row r="6724" spans="1:15" x14ac:dyDescent="0.25">
      <c r="A6724" t="s">
        <v>633</v>
      </c>
      <c r="B6724" t="s">
        <v>38</v>
      </c>
      <c r="C6724" t="s">
        <v>30</v>
      </c>
      <c r="D6724" t="s">
        <v>17</v>
      </c>
      <c r="E6724" t="s">
        <v>26</v>
      </c>
      <c r="F6724" t="s">
        <v>27</v>
      </c>
      <c r="G6724">
        <v>90032</v>
      </c>
      <c r="H6724" t="s">
        <v>31</v>
      </c>
      <c r="I6724" t="s">
        <v>32</v>
      </c>
      <c r="J6724" t="s">
        <v>53</v>
      </c>
      <c r="K6724">
        <v>23.32</v>
      </c>
      <c r="L6724">
        <v>2</v>
      </c>
      <c r="M6724">
        <v>0</v>
      </c>
      <c r="N6724">
        <v>6.0632000000000001</v>
      </c>
      <c r="O6724" s="5">
        <f t="shared" ref="O6724:O6787" si="105">N6724/K6724</f>
        <v>0.26</v>
      </c>
    </row>
    <row r="6725" spans="1:15" x14ac:dyDescent="0.25">
      <c r="A6725" t="s">
        <v>633</v>
      </c>
      <c r="B6725" t="s">
        <v>38</v>
      </c>
      <c r="C6725" t="s">
        <v>30</v>
      </c>
      <c r="D6725" t="s">
        <v>17</v>
      </c>
      <c r="E6725" t="s">
        <v>26</v>
      </c>
      <c r="F6725" t="s">
        <v>27</v>
      </c>
      <c r="G6725">
        <v>90032</v>
      </c>
      <c r="H6725" t="s">
        <v>31</v>
      </c>
      <c r="I6725" t="s">
        <v>32</v>
      </c>
      <c r="J6725" t="s">
        <v>53</v>
      </c>
      <c r="K6725">
        <v>16.739999999999998</v>
      </c>
      <c r="L6725">
        <v>3</v>
      </c>
      <c r="M6725">
        <v>0</v>
      </c>
      <c r="N6725">
        <v>4.8545999999999996</v>
      </c>
      <c r="O6725" s="5">
        <f t="shared" si="105"/>
        <v>0.28999999999999998</v>
      </c>
    </row>
    <row r="6726" spans="1:15" x14ac:dyDescent="0.25">
      <c r="A6726" t="s">
        <v>1160</v>
      </c>
      <c r="B6726" t="s">
        <v>15</v>
      </c>
      <c r="C6726" t="s">
        <v>16</v>
      </c>
      <c r="D6726" t="s">
        <v>17</v>
      </c>
      <c r="E6726" t="s">
        <v>547</v>
      </c>
      <c r="F6726" t="s">
        <v>136</v>
      </c>
      <c r="G6726">
        <v>3060</v>
      </c>
      <c r="H6726" t="s">
        <v>119</v>
      </c>
      <c r="I6726" t="s">
        <v>32</v>
      </c>
      <c r="J6726" t="s">
        <v>195</v>
      </c>
      <c r="K6726">
        <v>14.82</v>
      </c>
      <c r="L6726">
        <v>6</v>
      </c>
      <c r="M6726">
        <v>0</v>
      </c>
      <c r="N6726">
        <v>6.9653999999999998</v>
      </c>
      <c r="O6726" s="5">
        <f t="shared" si="105"/>
        <v>0.47</v>
      </c>
    </row>
    <row r="6727" spans="1:15" x14ac:dyDescent="0.25">
      <c r="A6727" t="s">
        <v>636</v>
      </c>
      <c r="B6727" t="s">
        <v>38</v>
      </c>
      <c r="C6727" t="s">
        <v>16</v>
      </c>
      <c r="D6727" t="s">
        <v>17</v>
      </c>
      <c r="E6727" t="s">
        <v>44</v>
      </c>
      <c r="F6727" t="s">
        <v>45</v>
      </c>
      <c r="G6727">
        <v>98103</v>
      </c>
      <c r="H6727" t="s">
        <v>31</v>
      </c>
      <c r="I6727" t="s">
        <v>32</v>
      </c>
      <c r="J6727" t="s">
        <v>195</v>
      </c>
      <c r="K6727">
        <v>10.47</v>
      </c>
      <c r="L6727">
        <v>3</v>
      </c>
      <c r="M6727">
        <v>0</v>
      </c>
      <c r="N6727">
        <v>4.8162000000000003</v>
      </c>
      <c r="O6727" s="5">
        <f t="shared" si="105"/>
        <v>0.46</v>
      </c>
    </row>
    <row r="6728" spans="1:15" x14ac:dyDescent="0.25">
      <c r="A6728" t="s">
        <v>636</v>
      </c>
      <c r="B6728" t="s">
        <v>38</v>
      </c>
      <c r="C6728" t="s">
        <v>16</v>
      </c>
      <c r="D6728" t="s">
        <v>17</v>
      </c>
      <c r="E6728" t="s">
        <v>44</v>
      </c>
      <c r="F6728" t="s">
        <v>45</v>
      </c>
      <c r="G6728">
        <v>98103</v>
      </c>
      <c r="H6728" t="s">
        <v>31</v>
      </c>
      <c r="I6728" t="s">
        <v>32</v>
      </c>
      <c r="J6728" t="s">
        <v>33</v>
      </c>
      <c r="K6728">
        <v>11.07</v>
      </c>
      <c r="L6728">
        <v>3</v>
      </c>
      <c r="M6728">
        <v>0</v>
      </c>
      <c r="N6728">
        <v>5.2028999999999996</v>
      </c>
      <c r="O6728" s="5">
        <f t="shared" si="105"/>
        <v>0.47</v>
      </c>
    </row>
    <row r="6729" spans="1:15" x14ac:dyDescent="0.25">
      <c r="A6729" t="s">
        <v>636</v>
      </c>
      <c r="B6729" t="s">
        <v>38</v>
      </c>
      <c r="C6729" t="s">
        <v>16</v>
      </c>
      <c r="D6729" t="s">
        <v>17</v>
      </c>
      <c r="E6729" t="s">
        <v>44</v>
      </c>
      <c r="F6729" t="s">
        <v>45</v>
      </c>
      <c r="G6729">
        <v>98103</v>
      </c>
      <c r="H6729" t="s">
        <v>31</v>
      </c>
      <c r="I6729" t="s">
        <v>32</v>
      </c>
      <c r="J6729" t="s">
        <v>64</v>
      </c>
      <c r="K6729">
        <v>20.704000000000001</v>
      </c>
      <c r="L6729">
        <v>4</v>
      </c>
      <c r="M6729">
        <v>0.2</v>
      </c>
      <c r="N6729">
        <v>7.7640000000000002</v>
      </c>
      <c r="O6729" s="5">
        <f t="shared" si="105"/>
        <v>0.375</v>
      </c>
    </row>
    <row r="6730" spans="1:15" x14ac:dyDescent="0.25">
      <c r="A6730" t="s">
        <v>843</v>
      </c>
      <c r="B6730" t="s">
        <v>15</v>
      </c>
      <c r="C6730" t="s">
        <v>30</v>
      </c>
      <c r="D6730" t="s">
        <v>17</v>
      </c>
      <c r="E6730" t="s">
        <v>279</v>
      </c>
      <c r="F6730" t="s">
        <v>83</v>
      </c>
      <c r="G6730">
        <v>47374</v>
      </c>
      <c r="H6730" t="s">
        <v>89</v>
      </c>
      <c r="I6730" t="s">
        <v>32</v>
      </c>
      <c r="J6730" t="s">
        <v>80</v>
      </c>
      <c r="K6730">
        <v>177.2</v>
      </c>
      <c r="L6730">
        <v>5</v>
      </c>
      <c r="M6730">
        <v>0</v>
      </c>
      <c r="N6730">
        <v>83.284000000000006</v>
      </c>
      <c r="O6730" s="5">
        <f t="shared" si="105"/>
        <v>0.47000000000000008</v>
      </c>
    </row>
    <row r="6731" spans="1:15" x14ac:dyDescent="0.25">
      <c r="A6731" t="s">
        <v>738</v>
      </c>
      <c r="B6731" t="s">
        <v>38</v>
      </c>
      <c r="C6731" t="s">
        <v>30</v>
      </c>
      <c r="D6731" t="s">
        <v>17</v>
      </c>
      <c r="E6731" t="s">
        <v>275</v>
      </c>
      <c r="F6731" t="s">
        <v>35</v>
      </c>
      <c r="G6731">
        <v>33180</v>
      </c>
      <c r="H6731" t="s">
        <v>20</v>
      </c>
      <c r="I6731" t="s">
        <v>21</v>
      </c>
      <c r="J6731" t="s">
        <v>48</v>
      </c>
      <c r="K6731">
        <v>50.496000000000002</v>
      </c>
      <c r="L6731">
        <v>6</v>
      </c>
      <c r="M6731">
        <v>0.2</v>
      </c>
      <c r="N6731">
        <v>8.2056000000000004</v>
      </c>
      <c r="O6731" s="5">
        <f t="shared" si="105"/>
        <v>0.16250000000000001</v>
      </c>
    </row>
    <row r="6732" spans="1:15" x14ac:dyDescent="0.25">
      <c r="A6732" t="s">
        <v>902</v>
      </c>
      <c r="B6732" t="s">
        <v>155</v>
      </c>
      <c r="C6732" t="s">
        <v>30</v>
      </c>
      <c r="D6732" t="s">
        <v>17</v>
      </c>
      <c r="E6732" t="s">
        <v>432</v>
      </c>
      <c r="F6732" t="s">
        <v>104</v>
      </c>
      <c r="G6732">
        <v>37167</v>
      </c>
      <c r="H6732" t="s">
        <v>20</v>
      </c>
      <c r="I6732" t="s">
        <v>32</v>
      </c>
      <c r="J6732" t="s">
        <v>64</v>
      </c>
      <c r="K6732">
        <v>6.1289999999999996</v>
      </c>
      <c r="L6732">
        <v>3</v>
      </c>
      <c r="M6732">
        <v>0.7</v>
      </c>
      <c r="N6732">
        <v>-4.4946000000000002</v>
      </c>
      <c r="O6732" s="5">
        <f t="shared" si="105"/>
        <v>-0.73333333333333339</v>
      </c>
    </row>
    <row r="6733" spans="1:15" x14ac:dyDescent="0.25">
      <c r="A6733" t="s">
        <v>902</v>
      </c>
      <c r="B6733" t="s">
        <v>155</v>
      </c>
      <c r="C6733" t="s">
        <v>30</v>
      </c>
      <c r="D6733" t="s">
        <v>17</v>
      </c>
      <c r="E6733" t="s">
        <v>432</v>
      </c>
      <c r="F6733" t="s">
        <v>104</v>
      </c>
      <c r="G6733">
        <v>37167</v>
      </c>
      <c r="H6733" t="s">
        <v>20</v>
      </c>
      <c r="I6733" t="s">
        <v>21</v>
      </c>
      <c r="J6733" t="s">
        <v>25</v>
      </c>
      <c r="K6733">
        <v>643.13599999999997</v>
      </c>
      <c r="L6733">
        <v>4</v>
      </c>
      <c r="M6733">
        <v>0.2</v>
      </c>
      <c r="N6733">
        <v>56.2744</v>
      </c>
      <c r="O6733" s="5">
        <f t="shared" si="105"/>
        <v>8.7500000000000008E-2</v>
      </c>
    </row>
    <row r="6734" spans="1:15" x14ac:dyDescent="0.25">
      <c r="A6734" t="s">
        <v>902</v>
      </c>
      <c r="B6734" t="s">
        <v>155</v>
      </c>
      <c r="C6734" t="s">
        <v>30</v>
      </c>
      <c r="D6734" t="s">
        <v>17</v>
      </c>
      <c r="E6734" t="s">
        <v>432</v>
      </c>
      <c r="F6734" t="s">
        <v>104</v>
      </c>
      <c r="G6734">
        <v>37167</v>
      </c>
      <c r="H6734" t="s">
        <v>20</v>
      </c>
      <c r="I6734" t="s">
        <v>32</v>
      </c>
      <c r="J6734" t="s">
        <v>80</v>
      </c>
      <c r="K6734">
        <v>20.736000000000001</v>
      </c>
      <c r="L6734">
        <v>4</v>
      </c>
      <c r="M6734">
        <v>0.2</v>
      </c>
      <c r="N6734">
        <v>7.2576000000000001</v>
      </c>
      <c r="O6734" s="5">
        <f t="shared" si="105"/>
        <v>0.35</v>
      </c>
    </row>
    <row r="6735" spans="1:15" x14ac:dyDescent="0.25">
      <c r="A6735" t="s">
        <v>666</v>
      </c>
      <c r="B6735" t="s">
        <v>155</v>
      </c>
      <c r="C6735" t="s">
        <v>30</v>
      </c>
      <c r="D6735" t="s">
        <v>17</v>
      </c>
      <c r="E6735" t="s">
        <v>126</v>
      </c>
      <c r="F6735" t="s">
        <v>46</v>
      </c>
      <c r="G6735">
        <v>80013</v>
      </c>
      <c r="H6735" t="s">
        <v>31</v>
      </c>
      <c r="I6735" t="s">
        <v>32</v>
      </c>
      <c r="J6735" t="s">
        <v>80</v>
      </c>
      <c r="K6735">
        <v>177.536</v>
      </c>
      <c r="L6735">
        <v>4</v>
      </c>
      <c r="M6735">
        <v>0.2</v>
      </c>
      <c r="N6735">
        <v>62.137599999999999</v>
      </c>
      <c r="O6735" s="5">
        <f t="shared" si="105"/>
        <v>0.35</v>
      </c>
    </row>
    <row r="6736" spans="1:15" x14ac:dyDescent="0.25">
      <c r="A6736" t="s">
        <v>666</v>
      </c>
      <c r="B6736" t="s">
        <v>155</v>
      </c>
      <c r="C6736" t="s">
        <v>30</v>
      </c>
      <c r="D6736" t="s">
        <v>17</v>
      </c>
      <c r="E6736" t="s">
        <v>126</v>
      </c>
      <c r="F6736" t="s">
        <v>46</v>
      </c>
      <c r="G6736">
        <v>80013</v>
      </c>
      <c r="H6736" t="s">
        <v>31</v>
      </c>
      <c r="I6736" t="s">
        <v>32</v>
      </c>
      <c r="J6736" t="s">
        <v>68</v>
      </c>
      <c r="K6736">
        <v>32.432000000000002</v>
      </c>
      <c r="L6736">
        <v>2</v>
      </c>
      <c r="M6736">
        <v>0.2</v>
      </c>
      <c r="N6736">
        <v>3.2431999999999999</v>
      </c>
      <c r="O6736" s="5">
        <f t="shared" si="105"/>
        <v>9.9999999999999992E-2</v>
      </c>
    </row>
    <row r="6737" spans="1:15" x14ac:dyDescent="0.25">
      <c r="A6737" t="s">
        <v>738</v>
      </c>
      <c r="B6737" t="s">
        <v>38</v>
      </c>
      <c r="C6737" t="s">
        <v>88</v>
      </c>
      <c r="D6737" t="s">
        <v>17</v>
      </c>
      <c r="E6737" t="s">
        <v>275</v>
      </c>
      <c r="F6737" t="s">
        <v>35</v>
      </c>
      <c r="G6737">
        <v>33142</v>
      </c>
      <c r="H6737" t="s">
        <v>20</v>
      </c>
      <c r="I6737" t="s">
        <v>32</v>
      </c>
      <c r="J6737" t="s">
        <v>33</v>
      </c>
      <c r="K6737">
        <v>11.696</v>
      </c>
      <c r="L6737">
        <v>2</v>
      </c>
      <c r="M6737">
        <v>0.2</v>
      </c>
      <c r="N6737">
        <v>3.9474</v>
      </c>
      <c r="O6737" s="5">
        <f t="shared" si="105"/>
        <v>0.33750000000000002</v>
      </c>
    </row>
    <row r="6738" spans="1:15" x14ac:dyDescent="0.25">
      <c r="A6738" t="s">
        <v>640</v>
      </c>
      <c r="B6738" t="s">
        <v>38</v>
      </c>
      <c r="C6738" t="s">
        <v>16</v>
      </c>
      <c r="D6738" t="s">
        <v>17</v>
      </c>
      <c r="E6738" t="s">
        <v>65</v>
      </c>
      <c r="F6738" t="s">
        <v>27</v>
      </c>
      <c r="G6738">
        <v>94122</v>
      </c>
      <c r="H6738" t="s">
        <v>31</v>
      </c>
      <c r="I6738" t="s">
        <v>32</v>
      </c>
      <c r="J6738" t="s">
        <v>68</v>
      </c>
      <c r="K6738">
        <v>113.76</v>
      </c>
      <c r="L6738">
        <v>3</v>
      </c>
      <c r="M6738">
        <v>0</v>
      </c>
      <c r="N6738">
        <v>44.366399999999999</v>
      </c>
      <c r="O6738" s="5">
        <f t="shared" si="105"/>
        <v>0.38999999999999996</v>
      </c>
    </row>
    <row r="6739" spans="1:15" x14ac:dyDescent="0.25">
      <c r="A6739" t="s">
        <v>640</v>
      </c>
      <c r="B6739" t="s">
        <v>38</v>
      </c>
      <c r="C6739" t="s">
        <v>16</v>
      </c>
      <c r="D6739" t="s">
        <v>17</v>
      </c>
      <c r="E6739" t="s">
        <v>65</v>
      </c>
      <c r="F6739" t="s">
        <v>27</v>
      </c>
      <c r="G6739">
        <v>94122</v>
      </c>
      <c r="H6739" t="s">
        <v>31</v>
      </c>
      <c r="I6739" t="s">
        <v>32</v>
      </c>
      <c r="J6739" t="s">
        <v>43</v>
      </c>
      <c r="K6739">
        <v>579.51</v>
      </c>
      <c r="L6739">
        <v>3</v>
      </c>
      <c r="M6739">
        <v>0</v>
      </c>
      <c r="N6739">
        <v>81.131399999999999</v>
      </c>
      <c r="O6739" s="5">
        <f t="shared" si="105"/>
        <v>0.14000000000000001</v>
      </c>
    </row>
    <row r="6740" spans="1:15" x14ac:dyDescent="0.25">
      <c r="A6740" t="s">
        <v>640</v>
      </c>
      <c r="B6740" t="s">
        <v>38</v>
      </c>
      <c r="C6740" t="s">
        <v>16</v>
      </c>
      <c r="D6740" t="s">
        <v>17</v>
      </c>
      <c r="E6740" t="s">
        <v>65</v>
      </c>
      <c r="F6740" t="s">
        <v>27</v>
      </c>
      <c r="G6740">
        <v>94122</v>
      </c>
      <c r="H6740" t="s">
        <v>31</v>
      </c>
      <c r="I6740" t="s">
        <v>32</v>
      </c>
      <c r="J6740" t="s">
        <v>43</v>
      </c>
      <c r="K6740">
        <v>150.66</v>
      </c>
      <c r="L6740">
        <v>9</v>
      </c>
      <c r="M6740">
        <v>0</v>
      </c>
      <c r="N6740">
        <v>6.0263999999999998</v>
      </c>
      <c r="O6740" s="5">
        <f t="shared" si="105"/>
        <v>0.04</v>
      </c>
    </row>
    <row r="6741" spans="1:15" x14ac:dyDescent="0.25">
      <c r="A6741" t="s">
        <v>640</v>
      </c>
      <c r="B6741" t="s">
        <v>38</v>
      </c>
      <c r="C6741" t="s">
        <v>16</v>
      </c>
      <c r="D6741" t="s">
        <v>17</v>
      </c>
      <c r="E6741" t="s">
        <v>65</v>
      </c>
      <c r="F6741" t="s">
        <v>27</v>
      </c>
      <c r="G6741">
        <v>94122</v>
      </c>
      <c r="H6741" t="s">
        <v>31</v>
      </c>
      <c r="I6741" t="s">
        <v>32</v>
      </c>
      <c r="J6741" t="s">
        <v>64</v>
      </c>
      <c r="K6741">
        <v>48.031999999999996</v>
      </c>
      <c r="L6741">
        <v>4</v>
      </c>
      <c r="M6741">
        <v>0.2</v>
      </c>
      <c r="N6741">
        <v>15.6104</v>
      </c>
      <c r="O6741" s="5">
        <f t="shared" si="105"/>
        <v>0.32500000000000001</v>
      </c>
    </row>
    <row r="6742" spans="1:15" x14ac:dyDescent="0.25">
      <c r="A6742" t="s">
        <v>654</v>
      </c>
      <c r="B6742" t="s">
        <v>38</v>
      </c>
      <c r="C6742" t="s">
        <v>16</v>
      </c>
      <c r="D6742" t="s">
        <v>17</v>
      </c>
      <c r="E6742" t="s">
        <v>116</v>
      </c>
      <c r="F6742" t="s">
        <v>74</v>
      </c>
      <c r="G6742">
        <v>60623</v>
      </c>
      <c r="H6742" t="s">
        <v>89</v>
      </c>
      <c r="I6742" t="s">
        <v>32</v>
      </c>
      <c r="J6742" t="s">
        <v>43</v>
      </c>
      <c r="K6742">
        <v>102.624</v>
      </c>
      <c r="L6742">
        <v>3</v>
      </c>
      <c r="M6742">
        <v>0.2</v>
      </c>
      <c r="N6742">
        <v>7.6967999999999996</v>
      </c>
      <c r="O6742" s="5">
        <f t="shared" si="105"/>
        <v>7.4999999999999997E-2</v>
      </c>
    </row>
    <row r="6743" spans="1:15" x14ac:dyDescent="0.25">
      <c r="A6743" t="s">
        <v>654</v>
      </c>
      <c r="B6743" t="s">
        <v>38</v>
      </c>
      <c r="C6743" t="s">
        <v>16</v>
      </c>
      <c r="D6743" t="s">
        <v>17</v>
      </c>
      <c r="E6743" t="s">
        <v>116</v>
      </c>
      <c r="F6743" t="s">
        <v>74</v>
      </c>
      <c r="G6743">
        <v>60623</v>
      </c>
      <c r="H6743" t="s">
        <v>89</v>
      </c>
      <c r="I6743" t="s">
        <v>21</v>
      </c>
      <c r="J6743" t="s">
        <v>25</v>
      </c>
      <c r="K6743">
        <v>359.77199999999999</v>
      </c>
      <c r="L6743">
        <v>2</v>
      </c>
      <c r="M6743">
        <v>0.3</v>
      </c>
      <c r="N6743">
        <v>-5.1395999999999997</v>
      </c>
      <c r="O6743" s="5">
        <f t="shared" si="105"/>
        <v>-1.4285714285714285E-2</v>
      </c>
    </row>
    <row r="6744" spans="1:15" x14ac:dyDescent="0.25">
      <c r="A6744" t="s">
        <v>654</v>
      </c>
      <c r="B6744" t="s">
        <v>38</v>
      </c>
      <c r="C6744" t="s">
        <v>16</v>
      </c>
      <c r="D6744" t="s">
        <v>17</v>
      </c>
      <c r="E6744" t="s">
        <v>116</v>
      </c>
      <c r="F6744" t="s">
        <v>74</v>
      </c>
      <c r="G6744">
        <v>60623</v>
      </c>
      <c r="H6744" t="s">
        <v>89</v>
      </c>
      <c r="I6744" t="s">
        <v>32</v>
      </c>
      <c r="J6744" t="s">
        <v>53</v>
      </c>
      <c r="K6744">
        <v>13.391999999999999</v>
      </c>
      <c r="L6744">
        <v>3</v>
      </c>
      <c r="M6744">
        <v>0.2</v>
      </c>
      <c r="N6744">
        <v>3.1806000000000001</v>
      </c>
      <c r="O6744" s="5">
        <f t="shared" si="105"/>
        <v>0.23750000000000002</v>
      </c>
    </row>
    <row r="6745" spans="1:15" x14ac:dyDescent="0.25">
      <c r="A6745" t="s">
        <v>633</v>
      </c>
      <c r="B6745" t="s">
        <v>38</v>
      </c>
      <c r="C6745" t="s">
        <v>16</v>
      </c>
      <c r="D6745" t="s">
        <v>17</v>
      </c>
      <c r="E6745" t="s">
        <v>26</v>
      </c>
      <c r="F6745" t="s">
        <v>27</v>
      </c>
      <c r="G6745">
        <v>90008</v>
      </c>
      <c r="H6745" t="s">
        <v>31</v>
      </c>
      <c r="I6745" t="s">
        <v>21</v>
      </c>
      <c r="J6745" t="s">
        <v>25</v>
      </c>
      <c r="K6745">
        <v>122.136</v>
      </c>
      <c r="L6745">
        <v>3</v>
      </c>
      <c r="M6745">
        <v>0.2</v>
      </c>
      <c r="N6745">
        <v>-13.7403</v>
      </c>
      <c r="O6745" s="5">
        <f t="shared" si="105"/>
        <v>-0.1125</v>
      </c>
    </row>
    <row r="6746" spans="1:15" x14ac:dyDescent="0.25">
      <c r="A6746" t="s">
        <v>959</v>
      </c>
      <c r="B6746" t="s">
        <v>38</v>
      </c>
      <c r="C6746" t="s">
        <v>30</v>
      </c>
      <c r="D6746" t="s">
        <v>17</v>
      </c>
      <c r="E6746" t="s">
        <v>103</v>
      </c>
      <c r="F6746" t="s">
        <v>136</v>
      </c>
      <c r="G6746">
        <v>3820</v>
      </c>
      <c r="H6746" t="s">
        <v>119</v>
      </c>
      <c r="I6746" t="s">
        <v>32</v>
      </c>
      <c r="J6746" t="s">
        <v>80</v>
      </c>
      <c r="K6746">
        <v>35.880000000000003</v>
      </c>
      <c r="L6746">
        <v>6</v>
      </c>
      <c r="M6746">
        <v>0</v>
      </c>
      <c r="N6746">
        <v>16.146000000000001</v>
      </c>
      <c r="O6746" s="5">
        <f t="shared" si="105"/>
        <v>0.45</v>
      </c>
    </row>
    <row r="6747" spans="1:15" x14ac:dyDescent="0.25">
      <c r="A6747" t="s">
        <v>699</v>
      </c>
      <c r="B6747" t="s">
        <v>15</v>
      </c>
      <c r="C6747" t="s">
        <v>16</v>
      </c>
      <c r="D6747" t="s">
        <v>17</v>
      </c>
      <c r="E6747" t="s">
        <v>219</v>
      </c>
      <c r="F6747" t="s">
        <v>124</v>
      </c>
      <c r="G6747">
        <v>43017</v>
      </c>
      <c r="H6747" t="s">
        <v>119</v>
      </c>
      <c r="I6747" t="s">
        <v>58</v>
      </c>
      <c r="J6747" t="s">
        <v>129</v>
      </c>
      <c r="K6747">
        <v>479.952</v>
      </c>
      <c r="L6747">
        <v>6</v>
      </c>
      <c r="M6747">
        <v>0.2</v>
      </c>
      <c r="N6747">
        <v>107.9892</v>
      </c>
      <c r="O6747" s="5">
        <f t="shared" si="105"/>
        <v>0.22500000000000001</v>
      </c>
    </row>
    <row r="6748" spans="1:15" x14ac:dyDescent="0.25">
      <c r="A6748" t="s">
        <v>699</v>
      </c>
      <c r="B6748" t="s">
        <v>15</v>
      </c>
      <c r="C6748" t="s">
        <v>16</v>
      </c>
      <c r="D6748" t="s">
        <v>17</v>
      </c>
      <c r="E6748" t="s">
        <v>219</v>
      </c>
      <c r="F6748" t="s">
        <v>124</v>
      </c>
      <c r="G6748">
        <v>43017</v>
      </c>
      <c r="H6748" t="s">
        <v>119</v>
      </c>
      <c r="I6748" t="s">
        <v>32</v>
      </c>
      <c r="J6748" t="s">
        <v>53</v>
      </c>
      <c r="K6748">
        <v>23.92</v>
      </c>
      <c r="L6748">
        <v>5</v>
      </c>
      <c r="M6748">
        <v>0.2</v>
      </c>
      <c r="N6748">
        <v>1.794</v>
      </c>
      <c r="O6748" s="5">
        <f t="shared" si="105"/>
        <v>7.4999999999999997E-2</v>
      </c>
    </row>
    <row r="6749" spans="1:15" x14ac:dyDescent="0.25">
      <c r="A6749" t="s">
        <v>652</v>
      </c>
      <c r="B6749" t="s">
        <v>155</v>
      </c>
      <c r="C6749" t="s">
        <v>30</v>
      </c>
      <c r="D6749" t="s">
        <v>17</v>
      </c>
      <c r="E6749" t="s">
        <v>110</v>
      </c>
      <c r="F6749" t="s">
        <v>94</v>
      </c>
      <c r="G6749">
        <v>10009</v>
      </c>
      <c r="H6749" t="s">
        <v>119</v>
      </c>
      <c r="I6749" t="s">
        <v>58</v>
      </c>
      <c r="J6749" t="s">
        <v>59</v>
      </c>
      <c r="K6749">
        <v>629.95000000000005</v>
      </c>
      <c r="L6749">
        <v>5</v>
      </c>
      <c r="M6749">
        <v>0</v>
      </c>
      <c r="N6749">
        <v>163.78700000000001</v>
      </c>
      <c r="O6749" s="5">
        <f t="shared" si="105"/>
        <v>0.26</v>
      </c>
    </row>
    <row r="6750" spans="1:15" x14ac:dyDescent="0.25">
      <c r="A6750" t="s">
        <v>652</v>
      </c>
      <c r="B6750" t="s">
        <v>38</v>
      </c>
      <c r="C6750" t="s">
        <v>16</v>
      </c>
      <c r="D6750" t="s">
        <v>17</v>
      </c>
      <c r="E6750" t="s">
        <v>110</v>
      </c>
      <c r="F6750" t="s">
        <v>94</v>
      </c>
      <c r="G6750">
        <v>10035</v>
      </c>
      <c r="H6750" t="s">
        <v>119</v>
      </c>
      <c r="I6750" t="s">
        <v>32</v>
      </c>
      <c r="J6750" t="s">
        <v>64</v>
      </c>
      <c r="K6750">
        <v>14.952</v>
      </c>
      <c r="L6750">
        <v>1</v>
      </c>
      <c r="M6750">
        <v>0.2</v>
      </c>
      <c r="N6750">
        <v>5.0462999999999996</v>
      </c>
      <c r="O6750" s="5">
        <f t="shared" si="105"/>
        <v>0.33749999999999997</v>
      </c>
    </row>
    <row r="6751" spans="1:15" x14ac:dyDescent="0.25">
      <c r="A6751" t="s">
        <v>652</v>
      </c>
      <c r="B6751" t="s">
        <v>38</v>
      </c>
      <c r="C6751" t="s">
        <v>16</v>
      </c>
      <c r="D6751" t="s">
        <v>17</v>
      </c>
      <c r="E6751" t="s">
        <v>110</v>
      </c>
      <c r="F6751" t="s">
        <v>94</v>
      </c>
      <c r="G6751">
        <v>10035</v>
      </c>
      <c r="H6751" t="s">
        <v>119</v>
      </c>
      <c r="I6751" t="s">
        <v>32</v>
      </c>
      <c r="J6751" t="s">
        <v>80</v>
      </c>
      <c r="K6751">
        <v>17.940000000000001</v>
      </c>
      <c r="L6751">
        <v>3</v>
      </c>
      <c r="M6751">
        <v>0</v>
      </c>
      <c r="N6751">
        <v>8.0730000000000004</v>
      </c>
      <c r="O6751" s="5">
        <f t="shared" si="105"/>
        <v>0.45</v>
      </c>
    </row>
    <row r="6752" spans="1:15" x14ac:dyDescent="0.25">
      <c r="A6752" t="s">
        <v>652</v>
      </c>
      <c r="B6752" t="s">
        <v>38</v>
      </c>
      <c r="C6752" t="s">
        <v>16</v>
      </c>
      <c r="D6752" t="s">
        <v>17</v>
      </c>
      <c r="E6752" t="s">
        <v>110</v>
      </c>
      <c r="F6752" t="s">
        <v>94</v>
      </c>
      <c r="G6752">
        <v>10035</v>
      </c>
      <c r="H6752" t="s">
        <v>119</v>
      </c>
      <c r="I6752" t="s">
        <v>58</v>
      </c>
      <c r="J6752" t="s">
        <v>59</v>
      </c>
      <c r="K6752">
        <v>116.98</v>
      </c>
      <c r="L6752">
        <v>2</v>
      </c>
      <c r="M6752">
        <v>0</v>
      </c>
      <c r="N6752">
        <v>29.245000000000001</v>
      </c>
      <c r="O6752" s="5">
        <f t="shared" si="105"/>
        <v>0.25</v>
      </c>
    </row>
    <row r="6753" spans="1:15" x14ac:dyDescent="0.25">
      <c r="A6753" t="s">
        <v>939</v>
      </c>
      <c r="B6753" t="s">
        <v>15</v>
      </c>
      <c r="C6753" t="s">
        <v>16</v>
      </c>
      <c r="D6753" t="s">
        <v>17</v>
      </c>
      <c r="E6753" t="s">
        <v>493</v>
      </c>
      <c r="F6753" t="s">
        <v>139</v>
      </c>
      <c r="G6753">
        <v>7501</v>
      </c>
      <c r="H6753" t="s">
        <v>119</v>
      </c>
      <c r="I6753" t="s">
        <v>21</v>
      </c>
      <c r="J6753" t="s">
        <v>25</v>
      </c>
      <c r="K6753">
        <v>121.96</v>
      </c>
      <c r="L6753">
        <v>2</v>
      </c>
      <c r="M6753">
        <v>0</v>
      </c>
      <c r="N6753">
        <v>20.7332</v>
      </c>
      <c r="O6753" s="5">
        <f t="shared" si="105"/>
        <v>0.17</v>
      </c>
    </row>
    <row r="6754" spans="1:15" x14ac:dyDescent="0.25">
      <c r="A6754" t="s">
        <v>939</v>
      </c>
      <c r="B6754" t="s">
        <v>15</v>
      </c>
      <c r="C6754" t="s">
        <v>16</v>
      </c>
      <c r="D6754" t="s">
        <v>17</v>
      </c>
      <c r="E6754" t="s">
        <v>493</v>
      </c>
      <c r="F6754" t="s">
        <v>139</v>
      </c>
      <c r="G6754">
        <v>7501</v>
      </c>
      <c r="H6754" t="s">
        <v>119</v>
      </c>
      <c r="I6754" t="s">
        <v>32</v>
      </c>
      <c r="J6754" t="s">
        <v>68</v>
      </c>
      <c r="K6754">
        <v>8.74</v>
      </c>
      <c r="L6754">
        <v>2</v>
      </c>
      <c r="M6754">
        <v>0</v>
      </c>
      <c r="N6754">
        <v>2.2724000000000002</v>
      </c>
      <c r="O6754" s="5">
        <f t="shared" si="105"/>
        <v>0.26</v>
      </c>
    </row>
    <row r="6755" spans="1:15" x14ac:dyDescent="0.25">
      <c r="A6755" t="s">
        <v>939</v>
      </c>
      <c r="B6755" t="s">
        <v>15</v>
      </c>
      <c r="C6755" t="s">
        <v>16</v>
      </c>
      <c r="D6755" t="s">
        <v>17</v>
      </c>
      <c r="E6755" t="s">
        <v>493</v>
      </c>
      <c r="F6755" t="s">
        <v>139</v>
      </c>
      <c r="G6755">
        <v>7501</v>
      </c>
      <c r="H6755" t="s">
        <v>119</v>
      </c>
      <c r="I6755" t="s">
        <v>32</v>
      </c>
      <c r="J6755" t="s">
        <v>80</v>
      </c>
      <c r="K6755">
        <v>61.96</v>
      </c>
      <c r="L6755">
        <v>2</v>
      </c>
      <c r="M6755">
        <v>0</v>
      </c>
      <c r="N6755">
        <v>27.882000000000001</v>
      </c>
      <c r="O6755" s="5">
        <f t="shared" si="105"/>
        <v>0.45</v>
      </c>
    </row>
    <row r="6756" spans="1:15" x14ac:dyDescent="0.25">
      <c r="A6756" t="s">
        <v>939</v>
      </c>
      <c r="B6756" t="s">
        <v>15</v>
      </c>
      <c r="C6756" t="s">
        <v>16</v>
      </c>
      <c r="D6756" t="s">
        <v>17</v>
      </c>
      <c r="E6756" t="s">
        <v>493</v>
      </c>
      <c r="F6756" t="s">
        <v>139</v>
      </c>
      <c r="G6756">
        <v>7501</v>
      </c>
      <c r="H6756" t="s">
        <v>119</v>
      </c>
      <c r="I6756" t="s">
        <v>32</v>
      </c>
      <c r="J6756" t="s">
        <v>64</v>
      </c>
      <c r="K6756">
        <v>7.96</v>
      </c>
      <c r="L6756">
        <v>2</v>
      </c>
      <c r="M6756">
        <v>0</v>
      </c>
      <c r="N6756">
        <v>3.7412000000000001</v>
      </c>
      <c r="O6756" s="5">
        <f t="shared" si="105"/>
        <v>0.47000000000000003</v>
      </c>
    </row>
    <row r="6757" spans="1:15" x14ac:dyDescent="0.25">
      <c r="A6757" t="s">
        <v>939</v>
      </c>
      <c r="B6757" t="s">
        <v>15</v>
      </c>
      <c r="C6757" t="s">
        <v>16</v>
      </c>
      <c r="D6757" t="s">
        <v>17</v>
      </c>
      <c r="E6757" t="s">
        <v>493</v>
      </c>
      <c r="F6757" t="s">
        <v>139</v>
      </c>
      <c r="G6757">
        <v>7501</v>
      </c>
      <c r="H6757" t="s">
        <v>119</v>
      </c>
      <c r="I6757" t="s">
        <v>32</v>
      </c>
      <c r="J6757" t="s">
        <v>68</v>
      </c>
      <c r="K6757">
        <v>275.24</v>
      </c>
      <c r="L6757">
        <v>4</v>
      </c>
      <c r="M6757">
        <v>0</v>
      </c>
      <c r="N6757">
        <v>121.1056</v>
      </c>
      <c r="O6757" s="5">
        <f t="shared" si="105"/>
        <v>0.43999999999999995</v>
      </c>
    </row>
    <row r="6758" spans="1:15" x14ac:dyDescent="0.25">
      <c r="A6758" t="s">
        <v>716</v>
      </c>
      <c r="B6758" t="s">
        <v>38</v>
      </c>
      <c r="C6758" t="s">
        <v>30</v>
      </c>
      <c r="D6758" t="s">
        <v>17</v>
      </c>
      <c r="E6758" t="s">
        <v>244</v>
      </c>
      <c r="F6758" t="s">
        <v>139</v>
      </c>
      <c r="G6758">
        <v>8701</v>
      </c>
      <c r="H6758" t="s">
        <v>119</v>
      </c>
      <c r="I6758" t="s">
        <v>21</v>
      </c>
      <c r="J6758" t="s">
        <v>48</v>
      </c>
      <c r="K6758">
        <v>47.4</v>
      </c>
      <c r="L6758">
        <v>5</v>
      </c>
      <c r="M6758">
        <v>0</v>
      </c>
      <c r="N6758">
        <v>18.96</v>
      </c>
      <c r="O6758" s="5">
        <f t="shared" si="105"/>
        <v>0.4</v>
      </c>
    </row>
    <row r="6759" spans="1:15" x14ac:dyDescent="0.25">
      <c r="A6759" t="s">
        <v>716</v>
      </c>
      <c r="B6759" t="s">
        <v>38</v>
      </c>
      <c r="C6759" t="s">
        <v>30</v>
      </c>
      <c r="D6759" t="s">
        <v>17</v>
      </c>
      <c r="E6759" t="s">
        <v>244</v>
      </c>
      <c r="F6759" t="s">
        <v>139</v>
      </c>
      <c r="G6759">
        <v>8701</v>
      </c>
      <c r="H6759" t="s">
        <v>119</v>
      </c>
      <c r="I6759" t="s">
        <v>21</v>
      </c>
      <c r="J6759" t="s">
        <v>25</v>
      </c>
      <c r="K6759">
        <v>512.96</v>
      </c>
      <c r="L6759">
        <v>4</v>
      </c>
      <c r="M6759">
        <v>0</v>
      </c>
      <c r="N6759">
        <v>143.62880000000001</v>
      </c>
      <c r="O6759" s="5">
        <f t="shared" si="105"/>
        <v>0.28000000000000003</v>
      </c>
    </row>
    <row r="6760" spans="1:15" x14ac:dyDescent="0.25">
      <c r="A6760" t="s">
        <v>716</v>
      </c>
      <c r="B6760" t="s">
        <v>38</v>
      </c>
      <c r="C6760" t="s">
        <v>30</v>
      </c>
      <c r="D6760" t="s">
        <v>17</v>
      </c>
      <c r="E6760" t="s">
        <v>244</v>
      </c>
      <c r="F6760" t="s">
        <v>139</v>
      </c>
      <c r="G6760">
        <v>8701</v>
      </c>
      <c r="H6760" t="s">
        <v>119</v>
      </c>
      <c r="I6760" t="s">
        <v>58</v>
      </c>
      <c r="J6760" t="s">
        <v>59</v>
      </c>
      <c r="K6760">
        <v>395.94</v>
      </c>
      <c r="L6760">
        <v>6</v>
      </c>
      <c r="M6760">
        <v>0</v>
      </c>
      <c r="N6760">
        <v>102.9444</v>
      </c>
      <c r="O6760" s="5">
        <f t="shared" si="105"/>
        <v>0.26</v>
      </c>
    </row>
    <row r="6761" spans="1:15" x14ac:dyDescent="0.25">
      <c r="A6761" t="s">
        <v>716</v>
      </c>
      <c r="B6761" t="s">
        <v>38</v>
      </c>
      <c r="C6761" t="s">
        <v>30</v>
      </c>
      <c r="D6761" t="s">
        <v>17</v>
      </c>
      <c r="E6761" t="s">
        <v>244</v>
      </c>
      <c r="F6761" t="s">
        <v>139</v>
      </c>
      <c r="G6761">
        <v>8701</v>
      </c>
      <c r="H6761" t="s">
        <v>119</v>
      </c>
      <c r="I6761" t="s">
        <v>32</v>
      </c>
      <c r="J6761" t="s">
        <v>43</v>
      </c>
      <c r="K6761">
        <v>81.96</v>
      </c>
      <c r="L6761">
        <v>2</v>
      </c>
      <c r="M6761">
        <v>0</v>
      </c>
      <c r="N6761">
        <v>0</v>
      </c>
      <c r="O6761" s="5">
        <f t="shared" si="105"/>
        <v>0</v>
      </c>
    </row>
    <row r="6762" spans="1:15" x14ac:dyDescent="0.25">
      <c r="A6762" t="s">
        <v>912</v>
      </c>
      <c r="B6762" t="s">
        <v>38</v>
      </c>
      <c r="C6762" t="s">
        <v>16</v>
      </c>
      <c r="D6762" t="s">
        <v>17</v>
      </c>
      <c r="E6762" t="s">
        <v>390</v>
      </c>
      <c r="F6762" t="s">
        <v>41</v>
      </c>
      <c r="G6762">
        <v>27405</v>
      </c>
      <c r="H6762" t="s">
        <v>20</v>
      </c>
      <c r="I6762" t="s">
        <v>32</v>
      </c>
      <c r="J6762" t="s">
        <v>53</v>
      </c>
      <c r="K6762">
        <v>32.776000000000003</v>
      </c>
      <c r="L6762">
        <v>1</v>
      </c>
      <c r="M6762">
        <v>0.2</v>
      </c>
      <c r="N6762">
        <v>2.4582000000000002</v>
      </c>
      <c r="O6762" s="5">
        <f t="shared" si="105"/>
        <v>7.4999999999999997E-2</v>
      </c>
    </row>
    <row r="6763" spans="1:15" x14ac:dyDescent="0.25">
      <c r="A6763" t="s">
        <v>652</v>
      </c>
      <c r="B6763" t="s">
        <v>38</v>
      </c>
      <c r="C6763" t="s">
        <v>16</v>
      </c>
      <c r="D6763" t="s">
        <v>17</v>
      </c>
      <c r="E6763" t="s">
        <v>110</v>
      </c>
      <c r="F6763" t="s">
        <v>94</v>
      </c>
      <c r="G6763">
        <v>10035</v>
      </c>
      <c r="H6763" t="s">
        <v>119</v>
      </c>
      <c r="I6763" t="s">
        <v>32</v>
      </c>
      <c r="J6763" t="s">
        <v>43</v>
      </c>
      <c r="K6763">
        <v>272.94</v>
      </c>
      <c r="L6763">
        <v>3</v>
      </c>
      <c r="M6763">
        <v>0</v>
      </c>
      <c r="N6763">
        <v>0</v>
      </c>
      <c r="O6763" s="5">
        <f t="shared" si="105"/>
        <v>0</v>
      </c>
    </row>
    <row r="6764" spans="1:15" x14ac:dyDescent="0.25">
      <c r="A6764" t="s">
        <v>652</v>
      </c>
      <c r="B6764" t="s">
        <v>15</v>
      </c>
      <c r="C6764" t="s">
        <v>30</v>
      </c>
      <c r="D6764" t="s">
        <v>17</v>
      </c>
      <c r="E6764" t="s">
        <v>110</v>
      </c>
      <c r="F6764" t="s">
        <v>94</v>
      </c>
      <c r="G6764">
        <v>10035</v>
      </c>
      <c r="H6764" t="s">
        <v>119</v>
      </c>
      <c r="I6764" t="s">
        <v>21</v>
      </c>
      <c r="J6764" t="s">
        <v>25</v>
      </c>
      <c r="K6764">
        <v>253.76400000000001</v>
      </c>
      <c r="L6764">
        <v>2</v>
      </c>
      <c r="M6764">
        <v>0.1</v>
      </c>
      <c r="N6764">
        <v>31.015599999999999</v>
      </c>
      <c r="O6764" s="5">
        <f t="shared" si="105"/>
        <v>0.12222222222222222</v>
      </c>
    </row>
    <row r="6765" spans="1:15" x14ac:dyDescent="0.25">
      <c r="A6765" t="s">
        <v>654</v>
      </c>
      <c r="B6765" t="s">
        <v>38</v>
      </c>
      <c r="C6765" t="s">
        <v>16</v>
      </c>
      <c r="D6765" t="s">
        <v>17</v>
      </c>
      <c r="E6765" t="s">
        <v>116</v>
      </c>
      <c r="F6765" t="s">
        <v>74</v>
      </c>
      <c r="G6765">
        <v>60623</v>
      </c>
      <c r="H6765" t="s">
        <v>89</v>
      </c>
      <c r="I6765" t="s">
        <v>32</v>
      </c>
      <c r="J6765" t="s">
        <v>33</v>
      </c>
      <c r="K6765">
        <v>29.24</v>
      </c>
      <c r="L6765">
        <v>5</v>
      </c>
      <c r="M6765">
        <v>0.2</v>
      </c>
      <c r="N6765">
        <v>9.8684999999999992</v>
      </c>
      <c r="O6765" s="5">
        <f t="shared" si="105"/>
        <v>0.33749999999999997</v>
      </c>
    </row>
    <row r="6766" spans="1:15" x14ac:dyDescent="0.25">
      <c r="A6766" t="s">
        <v>654</v>
      </c>
      <c r="B6766" t="s">
        <v>38</v>
      </c>
      <c r="C6766" t="s">
        <v>16</v>
      </c>
      <c r="D6766" t="s">
        <v>17</v>
      </c>
      <c r="E6766" t="s">
        <v>116</v>
      </c>
      <c r="F6766" t="s">
        <v>74</v>
      </c>
      <c r="G6766">
        <v>60623</v>
      </c>
      <c r="H6766" t="s">
        <v>89</v>
      </c>
      <c r="I6766" t="s">
        <v>32</v>
      </c>
      <c r="J6766" t="s">
        <v>43</v>
      </c>
      <c r="K6766">
        <v>35.167999999999999</v>
      </c>
      <c r="L6766">
        <v>2</v>
      </c>
      <c r="M6766">
        <v>0.2</v>
      </c>
      <c r="N6766">
        <v>-8.3523999999999994</v>
      </c>
      <c r="O6766" s="5">
        <f t="shared" si="105"/>
        <v>-0.23749999999999999</v>
      </c>
    </row>
    <row r="6767" spans="1:15" x14ac:dyDescent="0.25">
      <c r="A6767" t="s">
        <v>654</v>
      </c>
      <c r="B6767" t="s">
        <v>38</v>
      </c>
      <c r="C6767" t="s">
        <v>16</v>
      </c>
      <c r="D6767" t="s">
        <v>17</v>
      </c>
      <c r="E6767" t="s">
        <v>116</v>
      </c>
      <c r="F6767" t="s">
        <v>74</v>
      </c>
      <c r="G6767">
        <v>60623</v>
      </c>
      <c r="H6767" t="s">
        <v>89</v>
      </c>
      <c r="I6767" t="s">
        <v>58</v>
      </c>
      <c r="J6767" t="s">
        <v>371</v>
      </c>
      <c r="K6767">
        <v>1362.9</v>
      </c>
      <c r="L6767">
        <v>3</v>
      </c>
      <c r="M6767">
        <v>0.3</v>
      </c>
      <c r="N6767">
        <v>-19.47</v>
      </c>
      <c r="O6767" s="5">
        <f t="shared" si="105"/>
        <v>-1.4285714285714284E-2</v>
      </c>
    </row>
    <row r="6768" spans="1:15" x14ac:dyDescent="0.25">
      <c r="A6768" t="s">
        <v>654</v>
      </c>
      <c r="B6768" t="s">
        <v>38</v>
      </c>
      <c r="C6768" t="s">
        <v>16</v>
      </c>
      <c r="D6768" t="s">
        <v>17</v>
      </c>
      <c r="E6768" t="s">
        <v>116</v>
      </c>
      <c r="F6768" t="s">
        <v>74</v>
      </c>
      <c r="G6768">
        <v>60653</v>
      </c>
      <c r="H6768" t="s">
        <v>89</v>
      </c>
      <c r="I6768" t="s">
        <v>21</v>
      </c>
      <c r="J6768" t="s">
        <v>25</v>
      </c>
      <c r="K6768">
        <v>317.05799999999999</v>
      </c>
      <c r="L6768">
        <v>3</v>
      </c>
      <c r="M6768">
        <v>0.3</v>
      </c>
      <c r="N6768">
        <v>-18.117599999999999</v>
      </c>
      <c r="O6768" s="5">
        <f t="shared" si="105"/>
        <v>-5.7142857142857141E-2</v>
      </c>
    </row>
    <row r="6769" spans="1:15" x14ac:dyDescent="0.25">
      <c r="A6769" t="s">
        <v>654</v>
      </c>
      <c r="B6769" t="s">
        <v>38</v>
      </c>
      <c r="C6769" t="s">
        <v>16</v>
      </c>
      <c r="D6769" t="s">
        <v>17</v>
      </c>
      <c r="E6769" t="s">
        <v>116</v>
      </c>
      <c r="F6769" t="s">
        <v>74</v>
      </c>
      <c r="G6769">
        <v>60653</v>
      </c>
      <c r="H6769" t="s">
        <v>89</v>
      </c>
      <c r="I6769" t="s">
        <v>32</v>
      </c>
      <c r="J6769" t="s">
        <v>53</v>
      </c>
      <c r="K6769">
        <v>15.76</v>
      </c>
      <c r="L6769">
        <v>2</v>
      </c>
      <c r="M6769">
        <v>0.2</v>
      </c>
      <c r="N6769">
        <v>3.5459999999999998</v>
      </c>
      <c r="O6769" s="5">
        <f t="shared" si="105"/>
        <v>0.22499999999999998</v>
      </c>
    </row>
    <row r="6770" spans="1:15" x14ac:dyDescent="0.25">
      <c r="A6770" t="s">
        <v>654</v>
      </c>
      <c r="B6770" t="s">
        <v>38</v>
      </c>
      <c r="C6770" t="s">
        <v>16</v>
      </c>
      <c r="D6770" t="s">
        <v>17</v>
      </c>
      <c r="E6770" t="s">
        <v>116</v>
      </c>
      <c r="F6770" t="s">
        <v>74</v>
      </c>
      <c r="G6770">
        <v>60653</v>
      </c>
      <c r="H6770" t="s">
        <v>89</v>
      </c>
      <c r="I6770" t="s">
        <v>21</v>
      </c>
      <c r="J6770" t="s">
        <v>48</v>
      </c>
      <c r="K6770">
        <v>14.56</v>
      </c>
      <c r="L6770">
        <v>5</v>
      </c>
      <c r="M6770">
        <v>0.6</v>
      </c>
      <c r="N6770">
        <v>-6.1879999999999997</v>
      </c>
      <c r="O6770" s="5">
        <f t="shared" si="105"/>
        <v>-0.42499999999999999</v>
      </c>
    </row>
    <row r="6771" spans="1:15" x14ac:dyDescent="0.25">
      <c r="A6771" t="s">
        <v>716</v>
      </c>
      <c r="B6771" t="s">
        <v>38</v>
      </c>
      <c r="C6771" t="s">
        <v>30</v>
      </c>
      <c r="D6771" t="s">
        <v>17</v>
      </c>
      <c r="E6771" t="s">
        <v>244</v>
      </c>
      <c r="F6771" t="s">
        <v>139</v>
      </c>
      <c r="G6771">
        <v>8701</v>
      </c>
      <c r="H6771" t="s">
        <v>119</v>
      </c>
      <c r="I6771" t="s">
        <v>32</v>
      </c>
      <c r="J6771" t="s">
        <v>64</v>
      </c>
      <c r="K6771">
        <v>196.21</v>
      </c>
      <c r="L6771">
        <v>7</v>
      </c>
      <c r="M6771">
        <v>0</v>
      </c>
      <c r="N6771">
        <v>98.105000000000004</v>
      </c>
      <c r="O6771" s="5">
        <f t="shared" si="105"/>
        <v>0.5</v>
      </c>
    </row>
    <row r="6772" spans="1:15" x14ac:dyDescent="0.25">
      <c r="A6772" t="s">
        <v>727</v>
      </c>
      <c r="B6772" t="s">
        <v>38</v>
      </c>
      <c r="C6772" t="s">
        <v>88</v>
      </c>
      <c r="D6772" t="s">
        <v>17</v>
      </c>
      <c r="E6772" t="s">
        <v>162</v>
      </c>
      <c r="F6772" t="s">
        <v>71</v>
      </c>
      <c r="G6772">
        <v>31907</v>
      </c>
      <c r="H6772" t="s">
        <v>20</v>
      </c>
      <c r="I6772" t="s">
        <v>32</v>
      </c>
      <c r="J6772" t="s">
        <v>53</v>
      </c>
      <c r="K6772">
        <v>35.4</v>
      </c>
      <c r="L6772">
        <v>5</v>
      </c>
      <c r="M6772">
        <v>0</v>
      </c>
      <c r="N6772">
        <v>13.452</v>
      </c>
      <c r="O6772" s="5">
        <f t="shared" si="105"/>
        <v>0.38</v>
      </c>
    </row>
    <row r="6773" spans="1:15" x14ac:dyDescent="0.25">
      <c r="A6773" t="s">
        <v>674</v>
      </c>
      <c r="B6773" t="s">
        <v>38</v>
      </c>
      <c r="C6773" t="s">
        <v>30</v>
      </c>
      <c r="D6773" t="s">
        <v>17</v>
      </c>
      <c r="E6773" t="s">
        <v>170</v>
      </c>
      <c r="F6773" t="s">
        <v>28</v>
      </c>
      <c r="G6773">
        <v>85023</v>
      </c>
      <c r="H6773" t="s">
        <v>31</v>
      </c>
      <c r="I6773" t="s">
        <v>32</v>
      </c>
      <c r="J6773" t="s">
        <v>80</v>
      </c>
      <c r="K6773">
        <v>419.4</v>
      </c>
      <c r="L6773">
        <v>5</v>
      </c>
      <c r="M6773">
        <v>0.2</v>
      </c>
      <c r="N6773">
        <v>146.79</v>
      </c>
      <c r="O6773" s="5">
        <f t="shared" si="105"/>
        <v>0.35</v>
      </c>
    </row>
    <row r="6774" spans="1:15" x14ac:dyDescent="0.25">
      <c r="A6774" t="s">
        <v>674</v>
      </c>
      <c r="B6774" t="s">
        <v>38</v>
      </c>
      <c r="C6774" t="s">
        <v>30</v>
      </c>
      <c r="D6774" t="s">
        <v>17</v>
      </c>
      <c r="E6774" t="s">
        <v>170</v>
      </c>
      <c r="F6774" t="s">
        <v>28</v>
      </c>
      <c r="G6774">
        <v>85023</v>
      </c>
      <c r="H6774" t="s">
        <v>31</v>
      </c>
      <c r="I6774" t="s">
        <v>32</v>
      </c>
      <c r="J6774" t="s">
        <v>64</v>
      </c>
      <c r="K6774">
        <v>13.005000000000001</v>
      </c>
      <c r="L6774">
        <v>3</v>
      </c>
      <c r="M6774">
        <v>0.7</v>
      </c>
      <c r="N6774">
        <v>-9.9704999999999995</v>
      </c>
      <c r="O6774" s="5">
        <f t="shared" si="105"/>
        <v>-0.76666666666666661</v>
      </c>
    </row>
    <row r="6775" spans="1:15" x14ac:dyDescent="0.25">
      <c r="A6775" t="s">
        <v>633</v>
      </c>
      <c r="B6775" t="s">
        <v>38</v>
      </c>
      <c r="C6775" t="s">
        <v>88</v>
      </c>
      <c r="D6775" t="s">
        <v>17</v>
      </c>
      <c r="E6775" t="s">
        <v>26</v>
      </c>
      <c r="F6775" t="s">
        <v>27</v>
      </c>
      <c r="G6775">
        <v>90004</v>
      </c>
      <c r="H6775" t="s">
        <v>31</v>
      </c>
      <c r="I6775" t="s">
        <v>32</v>
      </c>
      <c r="J6775" t="s">
        <v>64</v>
      </c>
      <c r="K6775">
        <v>7.7119999999999997</v>
      </c>
      <c r="L6775">
        <v>2</v>
      </c>
      <c r="M6775">
        <v>0.2</v>
      </c>
      <c r="N6775">
        <v>2.7955999999999999</v>
      </c>
      <c r="O6775" s="5">
        <f t="shared" si="105"/>
        <v>0.36249999999999999</v>
      </c>
    </row>
    <row r="6776" spans="1:15" x14ac:dyDescent="0.25">
      <c r="A6776" t="s">
        <v>633</v>
      </c>
      <c r="B6776" t="s">
        <v>38</v>
      </c>
      <c r="C6776" t="s">
        <v>88</v>
      </c>
      <c r="D6776" t="s">
        <v>17</v>
      </c>
      <c r="E6776" t="s">
        <v>26</v>
      </c>
      <c r="F6776" t="s">
        <v>27</v>
      </c>
      <c r="G6776">
        <v>90004</v>
      </c>
      <c r="H6776" t="s">
        <v>31</v>
      </c>
      <c r="I6776" t="s">
        <v>32</v>
      </c>
      <c r="J6776" t="s">
        <v>64</v>
      </c>
      <c r="K6776">
        <v>4.1760000000000002</v>
      </c>
      <c r="L6776">
        <v>1</v>
      </c>
      <c r="M6776">
        <v>0.2</v>
      </c>
      <c r="N6776">
        <v>1.3049999999999999</v>
      </c>
      <c r="O6776" s="5">
        <f t="shared" si="105"/>
        <v>0.3125</v>
      </c>
    </row>
    <row r="6777" spans="1:15" x14ac:dyDescent="0.25">
      <c r="A6777" t="s">
        <v>633</v>
      </c>
      <c r="B6777" t="s">
        <v>38</v>
      </c>
      <c r="C6777" t="s">
        <v>88</v>
      </c>
      <c r="D6777" t="s">
        <v>17</v>
      </c>
      <c r="E6777" t="s">
        <v>26</v>
      </c>
      <c r="F6777" t="s">
        <v>27</v>
      </c>
      <c r="G6777">
        <v>90004</v>
      </c>
      <c r="H6777" t="s">
        <v>31</v>
      </c>
      <c r="I6777" t="s">
        <v>32</v>
      </c>
      <c r="J6777" t="s">
        <v>80</v>
      </c>
      <c r="K6777">
        <v>38.880000000000003</v>
      </c>
      <c r="L6777">
        <v>6</v>
      </c>
      <c r="M6777">
        <v>0</v>
      </c>
      <c r="N6777">
        <v>18.662400000000002</v>
      </c>
      <c r="O6777" s="5">
        <f t="shared" si="105"/>
        <v>0.48000000000000004</v>
      </c>
    </row>
    <row r="6778" spans="1:15" x14ac:dyDescent="0.25">
      <c r="A6778" t="s">
        <v>652</v>
      </c>
      <c r="B6778" t="s">
        <v>38</v>
      </c>
      <c r="C6778" t="s">
        <v>16</v>
      </c>
      <c r="D6778" t="s">
        <v>17</v>
      </c>
      <c r="E6778" t="s">
        <v>110</v>
      </c>
      <c r="F6778" t="s">
        <v>94</v>
      </c>
      <c r="G6778">
        <v>10024</v>
      </c>
      <c r="H6778" t="s">
        <v>119</v>
      </c>
      <c r="I6778" t="s">
        <v>32</v>
      </c>
      <c r="J6778" t="s">
        <v>80</v>
      </c>
      <c r="K6778">
        <v>17.64</v>
      </c>
      <c r="L6778">
        <v>4</v>
      </c>
      <c r="M6778">
        <v>0</v>
      </c>
      <c r="N6778">
        <v>8.1143999999999998</v>
      </c>
      <c r="O6778" s="5">
        <f t="shared" si="105"/>
        <v>0.45999999999999996</v>
      </c>
    </row>
    <row r="6779" spans="1:15" x14ac:dyDescent="0.25">
      <c r="A6779" t="s">
        <v>684</v>
      </c>
      <c r="B6779" t="s">
        <v>38</v>
      </c>
      <c r="C6779" t="s">
        <v>16</v>
      </c>
      <c r="D6779" t="s">
        <v>17</v>
      </c>
      <c r="E6779" t="s">
        <v>193</v>
      </c>
      <c r="F6779" t="s">
        <v>50</v>
      </c>
      <c r="G6779">
        <v>78207</v>
      </c>
      <c r="H6779" t="s">
        <v>89</v>
      </c>
      <c r="I6779" t="s">
        <v>32</v>
      </c>
      <c r="J6779" t="s">
        <v>43</v>
      </c>
      <c r="K6779">
        <v>93.456000000000003</v>
      </c>
      <c r="L6779">
        <v>3</v>
      </c>
      <c r="M6779">
        <v>0.2</v>
      </c>
      <c r="N6779">
        <v>-17.523</v>
      </c>
      <c r="O6779" s="5">
        <f t="shared" si="105"/>
        <v>-0.1875</v>
      </c>
    </row>
    <row r="6780" spans="1:15" x14ac:dyDescent="0.25">
      <c r="A6780" t="s">
        <v>652</v>
      </c>
      <c r="B6780" t="s">
        <v>38</v>
      </c>
      <c r="C6780" t="s">
        <v>88</v>
      </c>
      <c r="D6780" t="s">
        <v>17</v>
      </c>
      <c r="E6780" t="s">
        <v>110</v>
      </c>
      <c r="F6780" t="s">
        <v>94</v>
      </c>
      <c r="G6780">
        <v>10009</v>
      </c>
      <c r="H6780" t="s">
        <v>119</v>
      </c>
      <c r="I6780" t="s">
        <v>58</v>
      </c>
      <c r="J6780" t="s">
        <v>129</v>
      </c>
      <c r="K6780">
        <v>449.91</v>
      </c>
      <c r="L6780">
        <v>9</v>
      </c>
      <c r="M6780">
        <v>0</v>
      </c>
      <c r="N6780">
        <v>157.46850000000001</v>
      </c>
      <c r="O6780" s="5">
        <f t="shared" si="105"/>
        <v>0.35</v>
      </c>
    </row>
    <row r="6781" spans="1:15" x14ac:dyDescent="0.25">
      <c r="A6781" t="s">
        <v>913</v>
      </c>
      <c r="B6781" t="s">
        <v>15</v>
      </c>
      <c r="C6781" t="s">
        <v>16</v>
      </c>
      <c r="D6781" t="s">
        <v>17</v>
      </c>
      <c r="E6781" t="s">
        <v>140</v>
      </c>
      <c r="F6781" t="s">
        <v>105</v>
      </c>
      <c r="G6781">
        <v>21215</v>
      </c>
      <c r="H6781" t="s">
        <v>119</v>
      </c>
      <c r="I6781" t="s">
        <v>21</v>
      </c>
      <c r="J6781" t="s">
        <v>22</v>
      </c>
      <c r="K6781">
        <v>344.94</v>
      </c>
      <c r="L6781">
        <v>3</v>
      </c>
      <c r="M6781">
        <v>0</v>
      </c>
      <c r="N6781">
        <v>31.044599999999999</v>
      </c>
      <c r="O6781" s="5">
        <f t="shared" si="105"/>
        <v>0.09</v>
      </c>
    </row>
    <row r="6782" spans="1:15" x14ac:dyDescent="0.25">
      <c r="A6782" t="s">
        <v>913</v>
      </c>
      <c r="B6782" t="s">
        <v>15</v>
      </c>
      <c r="C6782" t="s">
        <v>16</v>
      </c>
      <c r="D6782" t="s">
        <v>17</v>
      </c>
      <c r="E6782" t="s">
        <v>140</v>
      </c>
      <c r="F6782" t="s">
        <v>105</v>
      </c>
      <c r="G6782">
        <v>21215</v>
      </c>
      <c r="H6782" t="s">
        <v>119</v>
      </c>
      <c r="I6782" t="s">
        <v>21</v>
      </c>
      <c r="J6782" t="s">
        <v>48</v>
      </c>
      <c r="K6782">
        <v>14.76</v>
      </c>
      <c r="L6782">
        <v>2</v>
      </c>
      <c r="M6782">
        <v>0</v>
      </c>
      <c r="N6782">
        <v>4.2804000000000002</v>
      </c>
      <c r="O6782" s="5">
        <f t="shared" si="105"/>
        <v>0.29000000000000004</v>
      </c>
    </row>
    <row r="6783" spans="1:15" x14ac:dyDescent="0.25">
      <c r="A6783" t="s">
        <v>913</v>
      </c>
      <c r="B6783" t="s">
        <v>15</v>
      </c>
      <c r="C6783" t="s">
        <v>16</v>
      </c>
      <c r="D6783" t="s">
        <v>17</v>
      </c>
      <c r="E6783" t="s">
        <v>140</v>
      </c>
      <c r="F6783" t="s">
        <v>105</v>
      </c>
      <c r="G6783">
        <v>21215</v>
      </c>
      <c r="H6783" t="s">
        <v>119</v>
      </c>
      <c r="I6783" t="s">
        <v>32</v>
      </c>
      <c r="J6783" t="s">
        <v>64</v>
      </c>
      <c r="K6783">
        <v>12.76</v>
      </c>
      <c r="L6783">
        <v>2</v>
      </c>
      <c r="M6783">
        <v>0</v>
      </c>
      <c r="N6783">
        <v>5.8696000000000002</v>
      </c>
      <c r="O6783" s="5">
        <f t="shared" si="105"/>
        <v>0.46</v>
      </c>
    </row>
    <row r="6784" spans="1:15" x14ac:dyDescent="0.25">
      <c r="A6784" t="s">
        <v>913</v>
      </c>
      <c r="B6784" t="s">
        <v>15</v>
      </c>
      <c r="C6784" t="s">
        <v>16</v>
      </c>
      <c r="D6784" t="s">
        <v>17</v>
      </c>
      <c r="E6784" t="s">
        <v>140</v>
      </c>
      <c r="F6784" t="s">
        <v>105</v>
      </c>
      <c r="G6784">
        <v>21215</v>
      </c>
      <c r="H6784" t="s">
        <v>119</v>
      </c>
      <c r="I6784" t="s">
        <v>32</v>
      </c>
      <c r="J6784" t="s">
        <v>33</v>
      </c>
      <c r="K6784">
        <v>58.48</v>
      </c>
      <c r="L6784">
        <v>8</v>
      </c>
      <c r="M6784">
        <v>0</v>
      </c>
      <c r="N6784">
        <v>27.485600000000002</v>
      </c>
      <c r="O6784" s="5">
        <f t="shared" si="105"/>
        <v>0.47000000000000003</v>
      </c>
    </row>
    <row r="6785" spans="1:15" x14ac:dyDescent="0.25">
      <c r="A6785" t="s">
        <v>642</v>
      </c>
      <c r="B6785" t="s">
        <v>15</v>
      </c>
      <c r="C6785" t="s">
        <v>16</v>
      </c>
      <c r="D6785" t="s">
        <v>17</v>
      </c>
      <c r="E6785" t="s">
        <v>73</v>
      </c>
      <c r="F6785" t="s">
        <v>70</v>
      </c>
      <c r="G6785">
        <v>19143</v>
      </c>
      <c r="H6785" t="s">
        <v>119</v>
      </c>
      <c r="I6785" t="s">
        <v>21</v>
      </c>
      <c r="J6785" t="s">
        <v>48</v>
      </c>
      <c r="K6785">
        <v>20.096</v>
      </c>
      <c r="L6785">
        <v>4</v>
      </c>
      <c r="M6785">
        <v>0.2</v>
      </c>
      <c r="N6785">
        <v>3.0144000000000002</v>
      </c>
      <c r="O6785" s="5">
        <f t="shared" si="105"/>
        <v>0.15000000000000002</v>
      </c>
    </row>
    <row r="6786" spans="1:15" x14ac:dyDescent="0.25">
      <c r="A6786" t="s">
        <v>642</v>
      </c>
      <c r="B6786" t="s">
        <v>15</v>
      </c>
      <c r="C6786" t="s">
        <v>16</v>
      </c>
      <c r="D6786" t="s">
        <v>17</v>
      </c>
      <c r="E6786" t="s">
        <v>73</v>
      </c>
      <c r="F6786" t="s">
        <v>70</v>
      </c>
      <c r="G6786">
        <v>19143</v>
      </c>
      <c r="H6786" t="s">
        <v>119</v>
      </c>
      <c r="I6786" t="s">
        <v>32</v>
      </c>
      <c r="J6786" t="s">
        <v>334</v>
      </c>
      <c r="K6786">
        <v>37.752000000000002</v>
      </c>
      <c r="L6786">
        <v>3</v>
      </c>
      <c r="M6786">
        <v>0.2</v>
      </c>
      <c r="N6786">
        <v>4.2470999999999997</v>
      </c>
      <c r="O6786" s="5">
        <f t="shared" si="105"/>
        <v>0.11249999999999999</v>
      </c>
    </row>
    <row r="6787" spans="1:15" x14ac:dyDescent="0.25">
      <c r="A6787" t="s">
        <v>642</v>
      </c>
      <c r="B6787" t="s">
        <v>15</v>
      </c>
      <c r="C6787" t="s">
        <v>16</v>
      </c>
      <c r="D6787" t="s">
        <v>17</v>
      </c>
      <c r="E6787" t="s">
        <v>73</v>
      </c>
      <c r="F6787" t="s">
        <v>70</v>
      </c>
      <c r="G6787">
        <v>19143</v>
      </c>
      <c r="H6787" t="s">
        <v>119</v>
      </c>
      <c r="I6787" t="s">
        <v>21</v>
      </c>
      <c r="J6787" t="s">
        <v>39</v>
      </c>
      <c r="K6787">
        <v>138.58799999999999</v>
      </c>
      <c r="L6787">
        <v>1</v>
      </c>
      <c r="M6787">
        <v>0.4</v>
      </c>
      <c r="N6787">
        <v>-34.646999999999998</v>
      </c>
      <c r="O6787" s="5">
        <f t="shared" si="105"/>
        <v>-0.25</v>
      </c>
    </row>
    <row r="6788" spans="1:15" x14ac:dyDescent="0.25">
      <c r="A6788" t="s">
        <v>642</v>
      </c>
      <c r="B6788" t="s">
        <v>15</v>
      </c>
      <c r="C6788" t="s">
        <v>16</v>
      </c>
      <c r="D6788" t="s">
        <v>17</v>
      </c>
      <c r="E6788" t="s">
        <v>73</v>
      </c>
      <c r="F6788" t="s">
        <v>70</v>
      </c>
      <c r="G6788">
        <v>19143</v>
      </c>
      <c r="H6788" t="s">
        <v>119</v>
      </c>
      <c r="I6788" t="s">
        <v>32</v>
      </c>
      <c r="J6788" t="s">
        <v>43</v>
      </c>
      <c r="K6788">
        <v>259.92</v>
      </c>
      <c r="L6788">
        <v>5</v>
      </c>
      <c r="M6788">
        <v>0.2</v>
      </c>
      <c r="N6788">
        <v>-25.992000000000001</v>
      </c>
      <c r="O6788" s="5">
        <f t="shared" ref="O6788:O6851" si="106">N6788/K6788</f>
        <v>-9.9999999999999992E-2</v>
      </c>
    </row>
    <row r="6789" spans="1:15" x14ac:dyDescent="0.25">
      <c r="A6789" t="s">
        <v>642</v>
      </c>
      <c r="B6789" t="s">
        <v>15</v>
      </c>
      <c r="C6789" t="s">
        <v>16</v>
      </c>
      <c r="D6789" t="s">
        <v>17</v>
      </c>
      <c r="E6789" t="s">
        <v>73</v>
      </c>
      <c r="F6789" t="s">
        <v>70</v>
      </c>
      <c r="G6789">
        <v>19143</v>
      </c>
      <c r="H6789" t="s">
        <v>119</v>
      </c>
      <c r="I6789" t="s">
        <v>32</v>
      </c>
      <c r="J6789" t="s">
        <v>80</v>
      </c>
      <c r="K6789">
        <v>20.736000000000001</v>
      </c>
      <c r="L6789">
        <v>4</v>
      </c>
      <c r="M6789">
        <v>0.2</v>
      </c>
      <c r="N6789">
        <v>7.2576000000000001</v>
      </c>
      <c r="O6789" s="5">
        <f t="shared" si="106"/>
        <v>0.35</v>
      </c>
    </row>
    <row r="6790" spans="1:15" x14ac:dyDescent="0.25">
      <c r="A6790" t="s">
        <v>761</v>
      </c>
      <c r="B6790" t="s">
        <v>38</v>
      </c>
      <c r="C6790" t="s">
        <v>16</v>
      </c>
      <c r="D6790" t="s">
        <v>17</v>
      </c>
      <c r="E6790" t="s">
        <v>115</v>
      </c>
      <c r="F6790" t="s">
        <v>71</v>
      </c>
      <c r="G6790">
        <v>30318</v>
      </c>
      <c r="H6790" t="s">
        <v>20</v>
      </c>
      <c r="I6790" t="s">
        <v>21</v>
      </c>
      <c r="J6790" t="s">
        <v>48</v>
      </c>
      <c r="K6790">
        <v>129.93</v>
      </c>
      <c r="L6790">
        <v>3</v>
      </c>
      <c r="M6790">
        <v>0</v>
      </c>
      <c r="N6790">
        <v>12.993</v>
      </c>
      <c r="O6790" s="5">
        <f t="shared" si="106"/>
        <v>9.9999999999999992E-2</v>
      </c>
    </row>
    <row r="6791" spans="1:15" x14ac:dyDescent="0.25">
      <c r="A6791" t="s">
        <v>761</v>
      </c>
      <c r="B6791" t="s">
        <v>38</v>
      </c>
      <c r="C6791" t="s">
        <v>16</v>
      </c>
      <c r="D6791" t="s">
        <v>17</v>
      </c>
      <c r="E6791" t="s">
        <v>115</v>
      </c>
      <c r="F6791" t="s">
        <v>71</v>
      </c>
      <c r="G6791">
        <v>30318</v>
      </c>
      <c r="H6791" t="s">
        <v>20</v>
      </c>
      <c r="I6791" t="s">
        <v>32</v>
      </c>
      <c r="J6791" t="s">
        <v>80</v>
      </c>
      <c r="K6791">
        <v>69.930000000000007</v>
      </c>
      <c r="L6791">
        <v>7</v>
      </c>
      <c r="M6791">
        <v>0</v>
      </c>
      <c r="N6791">
        <v>31.468499999999999</v>
      </c>
      <c r="O6791" s="5">
        <f t="shared" si="106"/>
        <v>0.44999999999999996</v>
      </c>
    </row>
    <row r="6792" spans="1:15" x14ac:dyDescent="0.25">
      <c r="A6792" t="s">
        <v>660</v>
      </c>
      <c r="B6792" t="s">
        <v>15</v>
      </c>
      <c r="C6792" t="s">
        <v>30</v>
      </c>
      <c r="D6792" t="s">
        <v>17</v>
      </c>
      <c r="E6792" t="s">
        <v>138</v>
      </c>
      <c r="F6792" t="s">
        <v>41</v>
      </c>
      <c r="G6792">
        <v>27707</v>
      </c>
      <c r="H6792" t="s">
        <v>20</v>
      </c>
      <c r="I6792" t="s">
        <v>32</v>
      </c>
      <c r="J6792" t="s">
        <v>53</v>
      </c>
      <c r="K6792">
        <v>140.73599999999999</v>
      </c>
      <c r="L6792">
        <v>4</v>
      </c>
      <c r="M6792">
        <v>0.2</v>
      </c>
      <c r="N6792">
        <v>12.314399999999999</v>
      </c>
      <c r="O6792" s="5">
        <f t="shared" si="106"/>
        <v>8.7499999999999994E-2</v>
      </c>
    </row>
    <row r="6793" spans="1:15" x14ac:dyDescent="0.25">
      <c r="A6793" t="s">
        <v>675</v>
      </c>
      <c r="B6793" t="s">
        <v>155</v>
      </c>
      <c r="C6793" t="s">
        <v>16</v>
      </c>
      <c r="D6793" t="s">
        <v>17</v>
      </c>
      <c r="E6793" t="s">
        <v>173</v>
      </c>
      <c r="F6793" t="s">
        <v>27</v>
      </c>
      <c r="G6793">
        <v>95661</v>
      </c>
      <c r="H6793" t="s">
        <v>31</v>
      </c>
      <c r="I6793" t="s">
        <v>32</v>
      </c>
      <c r="J6793" t="s">
        <v>64</v>
      </c>
      <c r="K6793">
        <v>8.32</v>
      </c>
      <c r="L6793">
        <v>5</v>
      </c>
      <c r="M6793">
        <v>0.2</v>
      </c>
      <c r="N6793">
        <v>2.8079999999999998</v>
      </c>
      <c r="O6793" s="5">
        <f t="shared" si="106"/>
        <v>0.33749999999999997</v>
      </c>
    </row>
    <row r="6794" spans="1:15" x14ac:dyDescent="0.25">
      <c r="A6794" t="s">
        <v>983</v>
      </c>
      <c r="B6794" t="s">
        <v>38</v>
      </c>
      <c r="C6794" t="s">
        <v>88</v>
      </c>
      <c r="D6794" t="s">
        <v>17</v>
      </c>
      <c r="E6794" t="s">
        <v>528</v>
      </c>
      <c r="F6794" t="s">
        <v>27</v>
      </c>
      <c r="G6794">
        <v>95823</v>
      </c>
      <c r="H6794" t="s">
        <v>31</v>
      </c>
      <c r="I6794" t="s">
        <v>21</v>
      </c>
      <c r="J6794" t="s">
        <v>48</v>
      </c>
      <c r="K6794">
        <v>9.98</v>
      </c>
      <c r="L6794">
        <v>1</v>
      </c>
      <c r="M6794">
        <v>0</v>
      </c>
      <c r="N6794">
        <v>2.7944</v>
      </c>
      <c r="O6794" s="5">
        <f t="shared" si="106"/>
        <v>0.27999999999999997</v>
      </c>
    </row>
    <row r="6795" spans="1:15" x14ac:dyDescent="0.25">
      <c r="A6795" t="s">
        <v>687</v>
      </c>
      <c r="B6795" t="s">
        <v>155</v>
      </c>
      <c r="C6795" t="s">
        <v>16</v>
      </c>
      <c r="D6795" t="s">
        <v>17</v>
      </c>
      <c r="E6795" t="s">
        <v>198</v>
      </c>
      <c r="F6795" t="s">
        <v>51</v>
      </c>
      <c r="G6795">
        <v>6824</v>
      </c>
      <c r="H6795" t="s">
        <v>119</v>
      </c>
      <c r="I6795" t="s">
        <v>32</v>
      </c>
      <c r="J6795" t="s">
        <v>64</v>
      </c>
      <c r="K6795">
        <v>62.94</v>
      </c>
      <c r="L6795">
        <v>3</v>
      </c>
      <c r="M6795">
        <v>0</v>
      </c>
      <c r="N6795">
        <v>30.211200000000002</v>
      </c>
      <c r="O6795" s="5">
        <f t="shared" si="106"/>
        <v>0.48000000000000004</v>
      </c>
    </row>
    <row r="6796" spans="1:15" x14ac:dyDescent="0.25">
      <c r="A6796" t="s">
        <v>654</v>
      </c>
      <c r="B6796" t="s">
        <v>38</v>
      </c>
      <c r="C6796" t="s">
        <v>30</v>
      </c>
      <c r="D6796" t="s">
        <v>17</v>
      </c>
      <c r="E6796" t="s">
        <v>116</v>
      </c>
      <c r="F6796" t="s">
        <v>74</v>
      </c>
      <c r="G6796">
        <v>60610</v>
      </c>
      <c r="H6796" t="s">
        <v>89</v>
      </c>
      <c r="I6796" t="s">
        <v>32</v>
      </c>
      <c r="J6796" t="s">
        <v>43</v>
      </c>
      <c r="K6796">
        <v>21.488</v>
      </c>
      <c r="L6796">
        <v>2</v>
      </c>
      <c r="M6796">
        <v>0.2</v>
      </c>
      <c r="N6796">
        <v>1.6115999999999999</v>
      </c>
      <c r="O6796" s="5">
        <f t="shared" si="106"/>
        <v>7.4999999999999997E-2</v>
      </c>
    </row>
    <row r="6797" spans="1:15" x14ac:dyDescent="0.25">
      <c r="A6797" t="s">
        <v>654</v>
      </c>
      <c r="B6797" t="s">
        <v>38</v>
      </c>
      <c r="C6797" t="s">
        <v>30</v>
      </c>
      <c r="D6797" t="s">
        <v>17</v>
      </c>
      <c r="E6797" t="s">
        <v>116</v>
      </c>
      <c r="F6797" t="s">
        <v>74</v>
      </c>
      <c r="G6797">
        <v>60610</v>
      </c>
      <c r="H6797" t="s">
        <v>89</v>
      </c>
      <c r="I6797" t="s">
        <v>58</v>
      </c>
      <c r="J6797" t="s">
        <v>59</v>
      </c>
      <c r="K6797">
        <v>239.976</v>
      </c>
      <c r="L6797">
        <v>3</v>
      </c>
      <c r="M6797">
        <v>0.2</v>
      </c>
      <c r="N6797">
        <v>26.997299999999999</v>
      </c>
      <c r="O6797" s="5">
        <f t="shared" si="106"/>
        <v>0.1125</v>
      </c>
    </row>
    <row r="6798" spans="1:15" x14ac:dyDescent="0.25">
      <c r="A6798" t="s">
        <v>654</v>
      </c>
      <c r="B6798" t="s">
        <v>38</v>
      </c>
      <c r="C6798" t="s">
        <v>30</v>
      </c>
      <c r="D6798" t="s">
        <v>17</v>
      </c>
      <c r="E6798" t="s">
        <v>116</v>
      </c>
      <c r="F6798" t="s">
        <v>74</v>
      </c>
      <c r="G6798">
        <v>60610</v>
      </c>
      <c r="H6798" t="s">
        <v>89</v>
      </c>
      <c r="I6798" t="s">
        <v>21</v>
      </c>
      <c r="J6798" t="s">
        <v>48</v>
      </c>
      <c r="K6798">
        <v>34.503999999999998</v>
      </c>
      <c r="L6798">
        <v>2</v>
      </c>
      <c r="M6798">
        <v>0.6</v>
      </c>
      <c r="N6798">
        <v>-15.5268</v>
      </c>
      <c r="O6798" s="5">
        <f t="shared" si="106"/>
        <v>-0.45</v>
      </c>
    </row>
    <row r="6799" spans="1:15" x14ac:dyDescent="0.25">
      <c r="A6799" t="s">
        <v>644</v>
      </c>
      <c r="B6799" t="s">
        <v>578</v>
      </c>
      <c r="C6799" t="s">
        <v>16</v>
      </c>
      <c r="D6799" t="s">
        <v>17</v>
      </c>
      <c r="E6799" t="s">
        <v>81</v>
      </c>
      <c r="F6799" t="s">
        <v>50</v>
      </c>
      <c r="G6799">
        <v>77041</v>
      </c>
      <c r="H6799" t="s">
        <v>89</v>
      </c>
      <c r="I6799" t="s">
        <v>21</v>
      </c>
      <c r="J6799" t="s">
        <v>48</v>
      </c>
      <c r="K6799">
        <v>20.103999999999999</v>
      </c>
      <c r="L6799">
        <v>2</v>
      </c>
      <c r="M6799">
        <v>0.6</v>
      </c>
      <c r="N6799">
        <v>-16.585799999999999</v>
      </c>
      <c r="O6799" s="5">
        <f t="shared" si="106"/>
        <v>-0.82499999999999996</v>
      </c>
    </row>
    <row r="6800" spans="1:15" x14ac:dyDescent="0.25">
      <c r="A6800" t="s">
        <v>644</v>
      </c>
      <c r="B6800" t="s">
        <v>578</v>
      </c>
      <c r="C6800" t="s">
        <v>16</v>
      </c>
      <c r="D6800" t="s">
        <v>17</v>
      </c>
      <c r="E6800" t="s">
        <v>81</v>
      </c>
      <c r="F6800" t="s">
        <v>50</v>
      </c>
      <c r="G6800">
        <v>77041</v>
      </c>
      <c r="H6800" t="s">
        <v>89</v>
      </c>
      <c r="I6800" t="s">
        <v>32</v>
      </c>
      <c r="J6800" t="s">
        <v>64</v>
      </c>
      <c r="K6800">
        <v>3.798</v>
      </c>
      <c r="L6800">
        <v>1</v>
      </c>
      <c r="M6800">
        <v>0.8</v>
      </c>
      <c r="N6800">
        <v>-6.0768000000000004</v>
      </c>
      <c r="O6800" s="5">
        <f t="shared" si="106"/>
        <v>-1.6</v>
      </c>
    </row>
    <row r="6801" spans="1:15" x14ac:dyDescent="0.25">
      <c r="A6801" t="s">
        <v>644</v>
      </c>
      <c r="B6801" t="s">
        <v>578</v>
      </c>
      <c r="C6801" t="s">
        <v>16</v>
      </c>
      <c r="D6801" t="s">
        <v>17</v>
      </c>
      <c r="E6801" t="s">
        <v>81</v>
      </c>
      <c r="F6801" t="s">
        <v>50</v>
      </c>
      <c r="G6801">
        <v>77041</v>
      </c>
      <c r="H6801" t="s">
        <v>89</v>
      </c>
      <c r="I6801" t="s">
        <v>21</v>
      </c>
      <c r="J6801" t="s">
        <v>48</v>
      </c>
      <c r="K6801">
        <v>7.88</v>
      </c>
      <c r="L6801">
        <v>5</v>
      </c>
      <c r="M6801">
        <v>0.6</v>
      </c>
      <c r="N6801">
        <v>-3.94</v>
      </c>
      <c r="O6801" s="5">
        <f t="shared" si="106"/>
        <v>-0.5</v>
      </c>
    </row>
    <row r="6802" spans="1:15" x14ac:dyDescent="0.25">
      <c r="A6802" t="s">
        <v>674</v>
      </c>
      <c r="B6802" t="s">
        <v>38</v>
      </c>
      <c r="C6802" t="s">
        <v>30</v>
      </c>
      <c r="D6802" t="s">
        <v>17</v>
      </c>
      <c r="E6802" t="s">
        <v>170</v>
      </c>
      <c r="F6802" t="s">
        <v>28</v>
      </c>
      <c r="G6802">
        <v>85023</v>
      </c>
      <c r="H6802" t="s">
        <v>31</v>
      </c>
      <c r="I6802" t="s">
        <v>21</v>
      </c>
      <c r="J6802" t="s">
        <v>39</v>
      </c>
      <c r="K6802">
        <v>35.445</v>
      </c>
      <c r="L6802">
        <v>1</v>
      </c>
      <c r="M6802">
        <v>0.5</v>
      </c>
      <c r="N6802">
        <v>-24.102599999999999</v>
      </c>
      <c r="O6802" s="5">
        <f t="shared" si="106"/>
        <v>-0.67999999999999994</v>
      </c>
    </row>
    <row r="6803" spans="1:15" x14ac:dyDescent="0.25">
      <c r="A6803" t="s">
        <v>674</v>
      </c>
      <c r="B6803" t="s">
        <v>38</v>
      </c>
      <c r="C6803" t="s">
        <v>30</v>
      </c>
      <c r="D6803" t="s">
        <v>17</v>
      </c>
      <c r="E6803" t="s">
        <v>170</v>
      </c>
      <c r="F6803" t="s">
        <v>28</v>
      </c>
      <c r="G6803">
        <v>85023</v>
      </c>
      <c r="H6803" t="s">
        <v>31</v>
      </c>
      <c r="I6803" t="s">
        <v>58</v>
      </c>
      <c r="J6803" t="s">
        <v>371</v>
      </c>
      <c r="K6803">
        <v>269.97000000000003</v>
      </c>
      <c r="L6803">
        <v>2</v>
      </c>
      <c r="M6803">
        <v>0.7</v>
      </c>
      <c r="N6803">
        <v>-386.95699999999999</v>
      </c>
      <c r="O6803" s="5">
        <f t="shared" si="106"/>
        <v>-1.4333333333333331</v>
      </c>
    </row>
    <row r="6804" spans="1:15" x14ac:dyDescent="0.25">
      <c r="A6804" t="s">
        <v>674</v>
      </c>
      <c r="B6804" t="s">
        <v>38</v>
      </c>
      <c r="C6804" t="s">
        <v>30</v>
      </c>
      <c r="D6804" t="s">
        <v>17</v>
      </c>
      <c r="E6804" t="s">
        <v>170</v>
      </c>
      <c r="F6804" t="s">
        <v>28</v>
      </c>
      <c r="G6804">
        <v>85023</v>
      </c>
      <c r="H6804" t="s">
        <v>31</v>
      </c>
      <c r="I6804" t="s">
        <v>58</v>
      </c>
      <c r="J6804" t="s">
        <v>129</v>
      </c>
      <c r="K6804">
        <v>45.12</v>
      </c>
      <c r="L6804">
        <v>3</v>
      </c>
      <c r="M6804">
        <v>0.2</v>
      </c>
      <c r="N6804">
        <v>-7.8959999999999999</v>
      </c>
      <c r="O6804" s="5">
        <f t="shared" si="106"/>
        <v>-0.17500000000000002</v>
      </c>
    </row>
    <row r="6805" spans="1:15" x14ac:dyDescent="0.25">
      <c r="A6805" t="s">
        <v>674</v>
      </c>
      <c r="B6805" t="s">
        <v>38</v>
      </c>
      <c r="C6805" t="s">
        <v>30</v>
      </c>
      <c r="D6805" t="s">
        <v>17</v>
      </c>
      <c r="E6805" t="s">
        <v>170</v>
      </c>
      <c r="F6805" t="s">
        <v>28</v>
      </c>
      <c r="G6805">
        <v>85023</v>
      </c>
      <c r="H6805" t="s">
        <v>31</v>
      </c>
      <c r="I6805" t="s">
        <v>58</v>
      </c>
      <c r="J6805" t="s">
        <v>129</v>
      </c>
      <c r="K6805">
        <v>100.8</v>
      </c>
      <c r="L6805">
        <v>2</v>
      </c>
      <c r="M6805">
        <v>0.2</v>
      </c>
      <c r="N6805">
        <v>21.42</v>
      </c>
      <c r="O6805" s="5">
        <f t="shared" si="106"/>
        <v>0.21250000000000002</v>
      </c>
    </row>
    <row r="6806" spans="1:15" x14ac:dyDescent="0.25">
      <c r="A6806" t="s">
        <v>674</v>
      </c>
      <c r="B6806" t="s">
        <v>38</v>
      </c>
      <c r="C6806" t="s">
        <v>30</v>
      </c>
      <c r="D6806" t="s">
        <v>17</v>
      </c>
      <c r="E6806" t="s">
        <v>170</v>
      </c>
      <c r="F6806" t="s">
        <v>28</v>
      </c>
      <c r="G6806">
        <v>85023</v>
      </c>
      <c r="H6806" t="s">
        <v>31</v>
      </c>
      <c r="I6806" t="s">
        <v>21</v>
      </c>
      <c r="J6806" t="s">
        <v>25</v>
      </c>
      <c r="K6806">
        <v>47.968000000000004</v>
      </c>
      <c r="L6806">
        <v>2</v>
      </c>
      <c r="M6806">
        <v>0.2</v>
      </c>
      <c r="N6806">
        <v>4.1971999999999996</v>
      </c>
      <c r="O6806" s="5">
        <f t="shared" si="106"/>
        <v>8.7499999999999981E-2</v>
      </c>
    </row>
    <row r="6807" spans="1:15" x14ac:dyDescent="0.25">
      <c r="A6807" t="s">
        <v>887</v>
      </c>
      <c r="B6807" t="s">
        <v>155</v>
      </c>
      <c r="C6807" t="s">
        <v>16</v>
      </c>
      <c r="D6807" t="s">
        <v>17</v>
      </c>
      <c r="E6807" t="s">
        <v>447</v>
      </c>
      <c r="F6807" t="s">
        <v>27</v>
      </c>
      <c r="G6807">
        <v>91767</v>
      </c>
      <c r="H6807" t="s">
        <v>31</v>
      </c>
      <c r="I6807" t="s">
        <v>58</v>
      </c>
      <c r="J6807" t="s">
        <v>129</v>
      </c>
      <c r="K6807">
        <v>99.98</v>
      </c>
      <c r="L6807">
        <v>2</v>
      </c>
      <c r="M6807">
        <v>0</v>
      </c>
      <c r="N6807">
        <v>34.993000000000002</v>
      </c>
      <c r="O6807" s="5">
        <f t="shared" si="106"/>
        <v>0.35000000000000003</v>
      </c>
    </row>
    <row r="6808" spans="1:15" x14ac:dyDescent="0.25">
      <c r="A6808" t="s">
        <v>761</v>
      </c>
      <c r="B6808" t="s">
        <v>155</v>
      </c>
      <c r="C6808" t="s">
        <v>30</v>
      </c>
      <c r="D6808" t="s">
        <v>17</v>
      </c>
      <c r="E6808" t="s">
        <v>115</v>
      </c>
      <c r="F6808" t="s">
        <v>71</v>
      </c>
      <c r="G6808">
        <v>30318</v>
      </c>
      <c r="H6808" t="s">
        <v>20</v>
      </c>
      <c r="I6808" t="s">
        <v>32</v>
      </c>
      <c r="J6808" t="s">
        <v>80</v>
      </c>
      <c r="K6808">
        <v>9.9600000000000009</v>
      </c>
      <c r="L6808">
        <v>2</v>
      </c>
      <c r="M6808">
        <v>0</v>
      </c>
      <c r="N6808">
        <v>4.8803999999999998</v>
      </c>
      <c r="O6808" s="5">
        <f t="shared" si="106"/>
        <v>0.48999999999999994</v>
      </c>
    </row>
    <row r="6809" spans="1:15" x14ac:dyDescent="0.25">
      <c r="A6809" t="s">
        <v>1182</v>
      </c>
      <c r="B6809" t="s">
        <v>38</v>
      </c>
      <c r="C6809" t="s">
        <v>30</v>
      </c>
      <c r="D6809" t="s">
        <v>17</v>
      </c>
      <c r="E6809" t="s">
        <v>348</v>
      </c>
      <c r="F6809" t="s">
        <v>45</v>
      </c>
      <c r="G6809">
        <v>98208</v>
      </c>
      <c r="H6809" t="s">
        <v>31</v>
      </c>
      <c r="I6809" t="s">
        <v>32</v>
      </c>
      <c r="J6809" t="s">
        <v>64</v>
      </c>
      <c r="K6809">
        <v>3.8559999999999999</v>
      </c>
      <c r="L6809">
        <v>1</v>
      </c>
      <c r="M6809">
        <v>0.2</v>
      </c>
      <c r="N6809">
        <v>1.3977999999999999</v>
      </c>
      <c r="O6809" s="5">
        <f t="shared" si="106"/>
        <v>0.36249999999999999</v>
      </c>
    </row>
    <row r="6810" spans="1:15" x14ac:dyDescent="0.25">
      <c r="A6810" t="s">
        <v>644</v>
      </c>
      <c r="B6810" t="s">
        <v>38</v>
      </c>
      <c r="C6810" t="s">
        <v>30</v>
      </c>
      <c r="D6810" t="s">
        <v>17</v>
      </c>
      <c r="E6810" t="s">
        <v>81</v>
      </c>
      <c r="F6810" t="s">
        <v>50</v>
      </c>
      <c r="G6810">
        <v>77095</v>
      </c>
      <c r="H6810" t="s">
        <v>89</v>
      </c>
      <c r="I6810" t="s">
        <v>32</v>
      </c>
      <c r="J6810" t="s">
        <v>80</v>
      </c>
      <c r="K6810">
        <v>98.376000000000005</v>
      </c>
      <c r="L6810">
        <v>3</v>
      </c>
      <c r="M6810">
        <v>0.2</v>
      </c>
      <c r="N6810">
        <v>35.661299999999997</v>
      </c>
      <c r="O6810" s="5">
        <f t="shared" si="106"/>
        <v>0.36249999999999993</v>
      </c>
    </row>
    <row r="6811" spans="1:15" x14ac:dyDescent="0.25">
      <c r="A6811" t="s">
        <v>644</v>
      </c>
      <c r="B6811" t="s">
        <v>38</v>
      </c>
      <c r="C6811" t="s">
        <v>30</v>
      </c>
      <c r="D6811" t="s">
        <v>17</v>
      </c>
      <c r="E6811" t="s">
        <v>81</v>
      </c>
      <c r="F6811" t="s">
        <v>50</v>
      </c>
      <c r="G6811">
        <v>77095</v>
      </c>
      <c r="H6811" t="s">
        <v>89</v>
      </c>
      <c r="I6811" t="s">
        <v>21</v>
      </c>
      <c r="J6811" t="s">
        <v>48</v>
      </c>
      <c r="K6811">
        <v>22.38</v>
      </c>
      <c r="L6811">
        <v>3</v>
      </c>
      <c r="M6811">
        <v>0.6</v>
      </c>
      <c r="N6811">
        <v>-7.8330000000000002</v>
      </c>
      <c r="O6811" s="5">
        <f t="shared" si="106"/>
        <v>-0.35000000000000003</v>
      </c>
    </row>
    <row r="6812" spans="1:15" x14ac:dyDescent="0.25">
      <c r="A6812" t="s">
        <v>642</v>
      </c>
      <c r="B6812" t="s">
        <v>155</v>
      </c>
      <c r="C6812" t="s">
        <v>16</v>
      </c>
      <c r="D6812" t="s">
        <v>17</v>
      </c>
      <c r="E6812" t="s">
        <v>73</v>
      </c>
      <c r="F6812" t="s">
        <v>70</v>
      </c>
      <c r="G6812">
        <v>19140</v>
      </c>
      <c r="H6812" t="s">
        <v>119</v>
      </c>
      <c r="I6812" t="s">
        <v>32</v>
      </c>
      <c r="J6812" t="s">
        <v>64</v>
      </c>
      <c r="K6812">
        <v>3.8820000000000001</v>
      </c>
      <c r="L6812">
        <v>2</v>
      </c>
      <c r="M6812">
        <v>0.7</v>
      </c>
      <c r="N6812">
        <v>-2.5880000000000001</v>
      </c>
      <c r="O6812" s="5">
        <f t="shared" si="106"/>
        <v>-0.66666666666666663</v>
      </c>
    </row>
    <row r="6813" spans="1:15" x14ac:dyDescent="0.25">
      <c r="A6813" t="s">
        <v>642</v>
      </c>
      <c r="B6813" t="s">
        <v>155</v>
      </c>
      <c r="C6813" t="s">
        <v>16</v>
      </c>
      <c r="D6813" t="s">
        <v>17</v>
      </c>
      <c r="E6813" t="s">
        <v>73</v>
      </c>
      <c r="F6813" t="s">
        <v>70</v>
      </c>
      <c r="G6813">
        <v>19140</v>
      </c>
      <c r="H6813" t="s">
        <v>119</v>
      </c>
      <c r="I6813" t="s">
        <v>58</v>
      </c>
      <c r="J6813" t="s">
        <v>371</v>
      </c>
      <c r="K6813">
        <v>12.585000000000001</v>
      </c>
      <c r="L6813">
        <v>1</v>
      </c>
      <c r="M6813">
        <v>0.7</v>
      </c>
      <c r="N6813">
        <v>-18.038499999999999</v>
      </c>
      <c r="O6813" s="5">
        <f t="shared" si="106"/>
        <v>-1.4333333333333331</v>
      </c>
    </row>
    <row r="6814" spans="1:15" x14ac:dyDescent="0.25">
      <c r="A6814" t="s">
        <v>642</v>
      </c>
      <c r="B6814" t="s">
        <v>155</v>
      </c>
      <c r="C6814" t="s">
        <v>16</v>
      </c>
      <c r="D6814" t="s">
        <v>17</v>
      </c>
      <c r="E6814" t="s">
        <v>73</v>
      </c>
      <c r="F6814" t="s">
        <v>70</v>
      </c>
      <c r="G6814">
        <v>19140</v>
      </c>
      <c r="H6814" t="s">
        <v>119</v>
      </c>
      <c r="I6814" t="s">
        <v>21</v>
      </c>
      <c r="J6814" t="s">
        <v>25</v>
      </c>
      <c r="K6814">
        <v>113.372</v>
      </c>
      <c r="L6814">
        <v>2</v>
      </c>
      <c r="M6814">
        <v>0.3</v>
      </c>
      <c r="N6814">
        <v>-29.152799999999999</v>
      </c>
      <c r="O6814" s="5">
        <f t="shared" si="106"/>
        <v>-0.25714285714285712</v>
      </c>
    </row>
    <row r="6815" spans="1:15" x14ac:dyDescent="0.25">
      <c r="A6815" t="s">
        <v>642</v>
      </c>
      <c r="B6815" t="s">
        <v>155</v>
      </c>
      <c r="C6815" t="s">
        <v>16</v>
      </c>
      <c r="D6815" t="s">
        <v>17</v>
      </c>
      <c r="E6815" t="s">
        <v>73</v>
      </c>
      <c r="F6815" t="s">
        <v>70</v>
      </c>
      <c r="G6815">
        <v>19140</v>
      </c>
      <c r="H6815" t="s">
        <v>119</v>
      </c>
      <c r="I6815" t="s">
        <v>32</v>
      </c>
      <c r="J6815" t="s">
        <v>64</v>
      </c>
      <c r="K6815">
        <v>18.312000000000001</v>
      </c>
      <c r="L6815">
        <v>4</v>
      </c>
      <c r="M6815">
        <v>0.7</v>
      </c>
      <c r="N6815">
        <v>-12.208</v>
      </c>
      <c r="O6815" s="5">
        <f t="shared" si="106"/>
        <v>-0.66666666666666663</v>
      </c>
    </row>
    <row r="6816" spans="1:15" x14ac:dyDescent="0.25">
      <c r="A6816" t="s">
        <v>642</v>
      </c>
      <c r="B6816" t="s">
        <v>155</v>
      </c>
      <c r="C6816" t="s">
        <v>16</v>
      </c>
      <c r="D6816" t="s">
        <v>17</v>
      </c>
      <c r="E6816" t="s">
        <v>73</v>
      </c>
      <c r="F6816" t="s">
        <v>70</v>
      </c>
      <c r="G6816">
        <v>19140</v>
      </c>
      <c r="H6816" t="s">
        <v>119</v>
      </c>
      <c r="I6816" t="s">
        <v>21</v>
      </c>
      <c r="J6816" t="s">
        <v>48</v>
      </c>
      <c r="K6816">
        <v>127.93600000000001</v>
      </c>
      <c r="L6816">
        <v>8</v>
      </c>
      <c r="M6816">
        <v>0.2</v>
      </c>
      <c r="N6816">
        <v>4.7976000000000001</v>
      </c>
      <c r="O6816" s="5">
        <f t="shared" si="106"/>
        <v>3.7499999999999999E-2</v>
      </c>
    </row>
    <row r="6817" spans="1:15" x14ac:dyDescent="0.25">
      <c r="A6817" t="s">
        <v>642</v>
      </c>
      <c r="B6817" t="s">
        <v>155</v>
      </c>
      <c r="C6817" t="s">
        <v>16</v>
      </c>
      <c r="D6817" t="s">
        <v>17</v>
      </c>
      <c r="E6817" t="s">
        <v>73</v>
      </c>
      <c r="F6817" t="s">
        <v>70</v>
      </c>
      <c r="G6817">
        <v>19140</v>
      </c>
      <c r="H6817" t="s">
        <v>119</v>
      </c>
      <c r="I6817" t="s">
        <v>58</v>
      </c>
      <c r="J6817" t="s">
        <v>371</v>
      </c>
      <c r="K6817">
        <v>241.17</v>
      </c>
      <c r="L6817">
        <v>2</v>
      </c>
      <c r="M6817">
        <v>0.7</v>
      </c>
      <c r="N6817">
        <v>-168.81899999999999</v>
      </c>
      <c r="O6817" s="5">
        <f t="shared" si="106"/>
        <v>-0.7</v>
      </c>
    </row>
    <row r="6818" spans="1:15" x14ac:dyDescent="0.25">
      <c r="A6818" t="s">
        <v>636</v>
      </c>
      <c r="B6818" t="s">
        <v>38</v>
      </c>
      <c r="C6818" t="s">
        <v>16</v>
      </c>
      <c r="D6818" t="s">
        <v>17</v>
      </c>
      <c r="E6818" t="s">
        <v>44</v>
      </c>
      <c r="F6818" t="s">
        <v>45</v>
      </c>
      <c r="G6818">
        <v>98105</v>
      </c>
      <c r="H6818" t="s">
        <v>31</v>
      </c>
      <c r="I6818" t="s">
        <v>21</v>
      </c>
      <c r="J6818" t="s">
        <v>48</v>
      </c>
      <c r="K6818">
        <v>6.24</v>
      </c>
      <c r="L6818">
        <v>3</v>
      </c>
      <c r="M6818">
        <v>0</v>
      </c>
      <c r="N6818">
        <v>2.6208</v>
      </c>
      <c r="O6818" s="5">
        <f t="shared" si="106"/>
        <v>0.42</v>
      </c>
    </row>
    <row r="6819" spans="1:15" x14ac:dyDescent="0.25">
      <c r="A6819" t="s">
        <v>636</v>
      </c>
      <c r="B6819" t="s">
        <v>38</v>
      </c>
      <c r="C6819" t="s">
        <v>16</v>
      </c>
      <c r="D6819" t="s">
        <v>17</v>
      </c>
      <c r="E6819" t="s">
        <v>44</v>
      </c>
      <c r="F6819" t="s">
        <v>45</v>
      </c>
      <c r="G6819">
        <v>98105</v>
      </c>
      <c r="H6819" t="s">
        <v>31</v>
      </c>
      <c r="I6819" t="s">
        <v>32</v>
      </c>
      <c r="J6819" t="s">
        <v>195</v>
      </c>
      <c r="K6819">
        <v>17.899999999999999</v>
      </c>
      <c r="L6819">
        <v>5</v>
      </c>
      <c r="M6819">
        <v>0</v>
      </c>
      <c r="N6819">
        <v>8.9499999999999993</v>
      </c>
      <c r="O6819" s="5">
        <f t="shared" si="106"/>
        <v>0.5</v>
      </c>
    </row>
    <row r="6820" spans="1:15" x14ac:dyDescent="0.25">
      <c r="A6820" t="s">
        <v>636</v>
      </c>
      <c r="B6820" t="s">
        <v>38</v>
      </c>
      <c r="C6820" t="s">
        <v>16</v>
      </c>
      <c r="D6820" t="s">
        <v>17</v>
      </c>
      <c r="E6820" t="s">
        <v>44</v>
      </c>
      <c r="F6820" t="s">
        <v>45</v>
      </c>
      <c r="G6820">
        <v>98105</v>
      </c>
      <c r="H6820" t="s">
        <v>31</v>
      </c>
      <c r="I6820" t="s">
        <v>32</v>
      </c>
      <c r="J6820" t="s">
        <v>64</v>
      </c>
      <c r="K6820">
        <v>3266.3760000000002</v>
      </c>
      <c r="L6820">
        <v>3</v>
      </c>
      <c r="M6820">
        <v>0.2</v>
      </c>
      <c r="N6820">
        <v>1061.5722000000001</v>
      </c>
      <c r="O6820" s="5">
        <f t="shared" si="106"/>
        <v>0.32500000000000001</v>
      </c>
    </row>
    <row r="6821" spans="1:15" x14ac:dyDescent="0.25">
      <c r="A6821" t="s">
        <v>735</v>
      </c>
      <c r="B6821" t="s">
        <v>38</v>
      </c>
      <c r="C6821" t="s">
        <v>30</v>
      </c>
      <c r="D6821" t="s">
        <v>17</v>
      </c>
      <c r="E6821" t="s">
        <v>269</v>
      </c>
      <c r="F6821" t="s">
        <v>74</v>
      </c>
      <c r="G6821">
        <v>61604</v>
      </c>
      <c r="H6821" t="s">
        <v>89</v>
      </c>
      <c r="I6821" t="s">
        <v>32</v>
      </c>
      <c r="J6821" t="s">
        <v>64</v>
      </c>
      <c r="K6821">
        <v>1.68</v>
      </c>
      <c r="L6821">
        <v>5</v>
      </c>
      <c r="M6821">
        <v>0.8</v>
      </c>
      <c r="N6821">
        <v>-2.6880000000000002</v>
      </c>
      <c r="O6821" s="5">
        <f t="shared" si="106"/>
        <v>-1.6</v>
      </c>
    </row>
    <row r="6822" spans="1:15" x14ac:dyDescent="0.25">
      <c r="A6822" t="s">
        <v>735</v>
      </c>
      <c r="B6822" t="s">
        <v>38</v>
      </c>
      <c r="C6822" t="s">
        <v>30</v>
      </c>
      <c r="D6822" t="s">
        <v>17</v>
      </c>
      <c r="E6822" t="s">
        <v>269</v>
      </c>
      <c r="F6822" t="s">
        <v>74</v>
      </c>
      <c r="G6822">
        <v>61604</v>
      </c>
      <c r="H6822" t="s">
        <v>89</v>
      </c>
      <c r="I6822" t="s">
        <v>21</v>
      </c>
      <c r="J6822" t="s">
        <v>48</v>
      </c>
      <c r="K6822">
        <v>7.968</v>
      </c>
      <c r="L6822">
        <v>3</v>
      </c>
      <c r="M6822">
        <v>0.6</v>
      </c>
      <c r="N6822">
        <v>-2.3904000000000001</v>
      </c>
      <c r="O6822" s="5">
        <f t="shared" si="106"/>
        <v>-0.3</v>
      </c>
    </row>
    <row r="6823" spans="1:15" x14ac:dyDescent="0.25">
      <c r="A6823" t="s">
        <v>735</v>
      </c>
      <c r="B6823" t="s">
        <v>38</v>
      </c>
      <c r="C6823" t="s">
        <v>30</v>
      </c>
      <c r="D6823" t="s">
        <v>17</v>
      </c>
      <c r="E6823" t="s">
        <v>269</v>
      </c>
      <c r="F6823" t="s">
        <v>74</v>
      </c>
      <c r="G6823">
        <v>61604</v>
      </c>
      <c r="H6823" t="s">
        <v>89</v>
      </c>
      <c r="I6823" t="s">
        <v>21</v>
      </c>
      <c r="J6823" t="s">
        <v>25</v>
      </c>
      <c r="K6823">
        <v>113.372</v>
      </c>
      <c r="L6823">
        <v>2</v>
      </c>
      <c r="M6823">
        <v>0.3</v>
      </c>
      <c r="N6823">
        <v>-3.2391999999999999</v>
      </c>
      <c r="O6823" s="5">
        <f t="shared" si="106"/>
        <v>-2.8571428571428571E-2</v>
      </c>
    </row>
    <row r="6824" spans="1:15" x14ac:dyDescent="0.25">
      <c r="A6824" t="s">
        <v>735</v>
      </c>
      <c r="B6824" t="s">
        <v>38</v>
      </c>
      <c r="C6824" t="s">
        <v>30</v>
      </c>
      <c r="D6824" t="s">
        <v>17</v>
      </c>
      <c r="E6824" t="s">
        <v>269</v>
      </c>
      <c r="F6824" t="s">
        <v>74</v>
      </c>
      <c r="G6824">
        <v>61604</v>
      </c>
      <c r="H6824" t="s">
        <v>89</v>
      </c>
      <c r="I6824" t="s">
        <v>21</v>
      </c>
      <c r="J6824" t="s">
        <v>48</v>
      </c>
      <c r="K6824">
        <v>2.96</v>
      </c>
      <c r="L6824">
        <v>2</v>
      </c>
      <c r="M6824">
        <v>0.6</v>
      </c>
      <c r="N6824">
        <v>-1.4059999999999999</v>
      </c>
      <c r="O6824" s="5">
        <f t="shared" si="106"/>
        <v>-0.47499999999999998</v>
      </c>
    </row>
    <row r="6825" spans="1:15" x14ac:dyDescent="0.25">
      <c r="A6825" t="s">
        <v>633</v>
      </c>
      <c r="B6825" t="s">
        <v>38</v>
      </c>
      <c r="C6825" t="s">
        <v>16</v>
      </c>
      <c r="D6825" t="s">
        <v>17</v>
      </c>
      <c r="E6825" t="s">
        <v>26</v>
      </c>
      <c r="F6825" t="s">
        <v>27</v>
      </c>
      <c r="G6825">
        <v>90036</v>
      </c>
      <c r="H6825" t="s">
        <v>31</v>
      </c>
      <c r="I6825" t="s">
        <v>32</v>
      </c>
      <c r="J6825" t="s">
        <v>68</v>
      </c>
      <c r="K6825">
        <v>168.1</v>
      </c>
      <c r="L6825">
        <v>5</v>
      </c>
      <c r="M6825">
        <v>0</v>
      </c>
      <c r="N6825">
        <v>43.706000000000003</v>
      </c>
      <c r="O6825" s="5">
        <f t="shared" si="106"/>
        <v>0.26</v>
      </c>
    </row>
    <row r="6826" spans="1:15" x14ac:dyDescent="0.25">
      <c r="A6826" t="s">
        <v>765</v>
      </c>
      <c r="B6826" t="s">
        <v>38</v>
      </c>
      <c r="C6826" t="s">
        <v>30</v>
      </c>
      <c r="D6826" t="s">
        <v>17</v>
      </c>
      <c r="E6826" t="s">
        <v>310</v>
      </c>
      <c r="F6826" t="s">
        <v>23</v>
      </c>
      <c r="G6826">
        <v>36116</v>
      </c>
      <c r="H6826" t="s">
        <v>20</v>
      </c>
      <c r="I6826" t="s">
        <v>32</v>
      </c>
      <c r="J6826" t="s">
        <v>143</v>
      </c>
      <c r="K6826">
        <v>98.46</v>
      </c>
      <c r="L6826">
        <v>9</v>
      </c>
      <c r="M6826">
        <v>0</v>
      </c>
      <c r="N6826">
        <v>49.23</v>
      </c>
      <c r="O6826" s="5">
        <f t="shared" si="106"/>
        <v>0.5</v>
      </c>
    </row>
    <row r="6827" spans="1:15" x14ac:dyDescent="0.25">
      <c r="A6827" t="s">
        <v>765</v>
      </c>
      <c r="B6827" t="s">
        <v>38</v>
      </c>
      <c r="C6827" t="s">
        <v>30</v>
      </c>
      <c r="D6827" t="s">
        <v>17</v>
      </c>
      <c r="E6827" t="s">
        <v>310</v>
      </c>
      <c r="F6827" t="s">
        <v>23</v>
      </c>
      <c r="G6827">
        <v>36116</v>
      </c>
      <c r="H6827" t="s">
        <v>20</v>
      </c>
      <c r="I6827" t="s">
        <v>21</v>
      </c>
      <c r="J6827" t="s">
        <v>39</v>
      </c>
      <c r="K6827">
        <v>358.58</v>
      </c>
      <c r="L6827">
        <v>2</v>
      </c>
      <c r="M6827">
        <v>0</v>
      </c>
      <c r="N6827">
        <v>39.443800000000003</v>
      </c>
      <c r="O6827" s="5">
        <f t="shared" si="106"/>
        <v>0.11000000000000001</v>
      </c>
    </row>
    <row r="6828" spans="1:15" x14ac:dyDescent="0.25">
      <c r="A6828" t="s">
        <v>981</v>
      </c>
      <c r="B6828" t="s">
        <v>38</v>
      </c>
      <c r="C6828" t="s">
        <v>30</v>
      </c>
      <c r="D6828" t="s">
        <v>17</v>
      </c>
      <c r="E6828" t="s">
        <v>459</v>
      </c>
      <c r="F6828" t="s">
        <v>83</v>
      </c>
      <c r="G6828">
        <v>47905</v>
      </c>
      <c r="H6828" t="s">
        <v>89</v>
      </c>
      <c r="I6828" t="s">
        <v>32</v>
      </c>
      <c r="J6828" t="s">
        <v>43</v>
      </c>
      <c r="K6828">
        <v>32.479999999999997</v>
      </c>
      <c r="L6828">
        <v>2</v>
      </c>
      <c r="M6828">
        <v>0</v>
      </c>
      <c r="N6828">
        <v>4.8719999999999999</v>
      </c>
      <c r="O6828" s="5">
        <f t="shared" si="106"/>
        <v>0.15000000000000002</v>
      </c>
    </row>
    <row r="6829" spans="1:15" x14ac:dyDescent="0.25">
      <c r="A6829" t="s">
        <v>981</v>
      </c>
      <c r="B6829" t="s">
        <v>38</v>
      </c>
      <c r="C6829" t="s">
        <v>30</v>
      </c>
      <c r="D6829" t="s">
        <v>17</v>
      </c>
      <c r="E6829" t="s">
        <v>459</v>
      </c>
      <c r="F6829" t="s">
        <v>83</v>
      </c>
      <c r="G6829">
        <v>47905</v>
      </c>
      <c r="H6829" t="s">
        <v>89</v>
      </c>
      <c r="I6829" t="s">
        <v>58</v>
      </c>
      <c r="J6829" t="s">
        <v>556</v>
      </c>
      <c r="K6829">
        <v>17499.95</v>
      </c>
      <c r="L6829">
        <v>5</v>
      </c>
      <c r="M6829">
        <v>0</v>
      </c>
      <c r="N6829">
        <v>8399.9760000000006</v>
      </c>
      <c r="O6829" s="5">
        <f t="shared" si="106"/>
        <v>0.48000000000000004</v>
      </c>
    </row>
    <row r="6830" spans="1:15" x14ac:dyDescent="0.25">
      <c r="A6830" t="s">
        <v>981</v>
      </c>
      <c r="B6830" t="s">
        <v>38</v>
      </c>
      <c r="C6830" t="s">
        <v>30</v>
      </c>
      <c r="D6830" t="s">
        <v>17</v>
      </c>
      <c r="E6830" t="s">
        <v>459</v>
      </c>
      <c r="F6830" t="s">
        <v>83</v>
      </c>
      <c r="G6830">
        <v>47905</v>
      </c>
      <c r="H6830" t="s">
        <v>89</v>
      </c>
      <c r="I6830" t="s">
        <v>32</v>
      </c>
      <c r="J6830" t="s">
        <v>64</v>
      </c>
      <c r="K6830">
        <v>735.98</v>
      </c>
      <c r="L6830">
        <v>2</v>
      </c>
      <c r="M6830">
        <v>0</v>
      </c>
      <c r="N6830">
        <v>331.19099999999997</v>
      </c>
      <c r="O6830" s="5">
        <f t="shared" si="106"/>
        <v>0.44999999999999996</v>
      </c>
    </row>
    <row r="6831" spans="1:15" x14ac:dyDescent="0.25">
      <c r="A6831" t="s">
        <v>981</v>
      </c>
      <c r="B6831" t="s">
        <v>38</v>
      </c>
      <c r="C6831" t="s">
        <v>30</v>
      </c>
      <c r="D6831" t="s">
        <v>17</v>
      </c>
      <c r="E6831" t="s">
        <v>459</v>
      </c>
      <c r="F6831" t="s">
        <v>83</v>
      </c>
      <c r="G6831">
        <v>47905</v>
      </c>
      <c r="H6831" t="s">
        <v>89</v>
      </c>
      <c r="I6831" t="s">
        <v>32</v>
      </c>
      <c r="J6831" t="s">
        <v>64</v>
      </c>
      <c r="K6831">
        <v>34.369999999999997</v>
      </c>
      <c r="L6831">
        <v>7</v>
      </c>
      <c r="M6831">
        <v>0</v>
      </c>
      <c r="N6831">
        <v>16.8413</v>
      </c>
      <c r="O6831" s="5">
        <f t="shared" si="106"/>
        <v>0.49000000000000005</v>
      </c>
    </row>
    <row r="6832" spans="1:15" x14ac:dyDescent="0.25">
      <c r="A6832" t="s">
        <v>981</v>
      </c>
      <c r="B6832" t="s">
        <v>38</v>
      </c>
      <c r="C6832" t="s">
        <v>30</v>
      </c>
      <c r="D6832" t="s">
        <v>17</v>
      </c>
      <c r="E6832" t="s">
        <v>459</v>
      </c>
      <c r="F6832" t="s">
        <v>83</v>
      </c>
      <c r="G6832">
        <v>47905</v>
      </c>
      <c r="H6832" t="s">
        <v>89</v>
      </c>
      <c r="I6832" t="s">
        <v>32</v>
      </c>
      <c r="J6832" t="s">
        <v>53</v>
      </c>
      <c r="K6832">
        <v>33.96</v>
      </c>
      <c r="L6832">
        <v>2</v>
      </c>
      <c r="M6832">
        <v>0</v>
      </c>
      <c r="N6832">
        <v>9.5088000000000008</v>
      </c>
      <c r="O6832" s="5">
        <f t="shared" si="106"/>
        <v>0.28000000000000003</v>
      </c>
    </row>
    <row r="6833" spans="1:15" x14ac:dyDescent="0.25">
      <c r="A6833" t="s">
        <v>652</v>
      </c>
      <c r="B6833" t="s">
        <v>15</v>
      </c>
      <c r="C6833" t="s">
        <v>30</v>
      </c>
      <c r="D6833" t="s">
        <v>17</v>
      </c>
      <c r="E6833" t="s">
        <v>110</v>
      </c>
      <c r="F6833" t="s">
        <v>94</v>
      </c>
      <c r="G6833">
        <v>10009</v>
      </c>
      <c r="H6833" t="s">
        <v>119</v>
      </c>
      <c r="I6833" t="s">
        <v>58</v>
      </c>
      <c r="J6833" t="s">
        <v>59</v>
      </c>
      <c r="K6833">
        <v>197.97</v>
      </c>
      <c r="L6833">
        <v>3</v>
      </c>
      <c r="M6833">
        <v>0</v>
      </c>
      <c r="N6833">
        <v>53.451900000000002</v>
      </c>
      <c r="O6833" s="5">
        <f t="shared" si="106"/>
        <v>0.27</v>
      </c>
    </row>
    <row r="6834" spans="1:15" x14ac:dyDescent="0.25">
      <c r="A6834" t="s">
        <v>652</v>
      </c>
      <c r="B6834" t="s">
        <v>38</v>
      </c>
      <c r="C6834" t="s">
        <v>16</v>
      </c>
      <c r="D6834" t="s">
        <v>17</v>
      </c>
      <c r="E6834" t="s">
        <v>110</v>
      </c>
      <c r="F6834" t="s">
        <v>94</v>
      </c>
      <c r="G6834">
        <v>10024</v>
      </c>
      <c r="H6834" t="s">
        <v>119</v>
      </c>
      <c r="I6834" t="s">
        <v>32</v>
      </c>
      <c r="J6834" t="s">
        <v>68</v>
      </c>
      <c r="K6834">
        <v>17.48</v>
      </c>
      <c r="L6834">
        <v>4</v>
      </c>
      <c r="M6834">
        <v>0</v>
      </c>
      <c r="N6834">
        <v>4.5448000000000004</v>
      </c>
      <c r="O6834" s="5">
        <f t="shared" si="106"/>
        <v>0.26</v>
      </c>
    </row>
    <row r="6835" spans="1:15" x14ac:dyDescent="0.25">
      <c r="A6835" t="s">
        <v>654</v>
      </c>
      <c r="B6835" t="s">
        <v>38</v>
      </c>
      <c r="C6835" t="s">
        <v>16</v>
      </c>
      <c r="D6835" t="s">
        <v>17</v>
      </c>
      <c r="E6835" t="s">
        <v>116</v>
      </c>
      <c r="F6835" t="s">
        <v>74</v>
      </c>
      <c r="G6835">
        <v>60610</v>
      </c>
      <c r="H6835" t="s">
        <v>89</v>
      </c>
      <c r="I6835" t="s">
        <v>32</v>
      </c>
      <c r="J6835" t="s">
        <v>53</v>
      </c>
      <c r="K6835">
        <v>8.016</v>
      </c>
      <c r="L6835">
        <v>3</v>
      </c>
      <c r="M6835">
        <v>0.2</v>
      </c>
      <c r="N6835">
        <v>1.002</v>
      </c>
      <c r="O6835" s="5">
        <f t="shared" si="106"/>
        <v>0.125</v>
      </c>
    </row>
    <row r="6836" spans="1:15" x14ac:dyDescent="0.25">
      <c r="A6836" t="s">
        <v>806</v>
      </c>
      <c r="B6836" t="s">
        <v>578</v>
      </c>
      <c r="C6836" t="s">
        <v>16</v>
      </c>
      <c r="D6836" t="s">
        <v>17</v>
      </c>
      <c r="E6836" t="s">
        <v>359</v>
      </c>
      <c r="F6836" t="s">
        <v>27</v>
      </c>
      <c r="G6836">
        <v>92704</v>
      </c>
      <c r="H6836" t="s">
        <v>31</v>
      </c>
      <c r="I6836" t="s">
        <v>21</v>
      </c>
      <c r="J6836" t="s">
        <v>39</v>
      </c>
      <c r="K6836">
        <v>146.04</v>
      </c>
      <c r="L6836">
        <v>1</v>
      </c>
      <c r="M6836">
        <v>0.2</v>
      </c>
      <c r="N6836">
        <v>-12.778499999999999</v>
      </c>
      <c r="O6836" s="5">
        <f t="shared" si="106"/>
        <v>-8.7499999999999994E-2</v>
      </c>
    </row>
    <row r="6837" spans="1:15" x14ac:dyDescent="0.25">
      <c r="A6837" t="s">
        <v>1183</v>
      </c>
      <c r="B6837" t="s">
        <v>38</v>
      </c>
      <c r="C6837" t="s">
        <v>30</v>
      </c>
      <c r="D6837" t="s">
        <v>17</v>
      </c>
      <c r="E6837" t="s">
        <v>536</v>
      </c>
      <c r="F6837" t="s">
        <v>27</v>
      </c>
      <c r="G6837">
        <v>90640</v>
      </c>
      <c r="H6837" t="s">
        <v>31</v>
      </c>
      <c r="I6837" t="s">
        <v>58</v>
      </c>
      <c r="J6837" t="s">
        <v>129</v>
      </c>
      <c r="K6837">
        <v>27.88</v>
      </c>
      <c r="L6837">
        <v>2</v>
      </c>
      <c r="M6837">
        <v>0</v>
      </c>
      <c r="N6837">
        <v>3.9032</v>
      </c>
      <c r="O6837" s="5">
        <f t="shared" si="106"/>
        <v>0.14000000000000001</v>
      </c>
    </row>
    <row r="6838" spans="1:15" x14ac:dyDescent="0.25">
      <c r="A6838" t="s">
        <v>984</v>
      </c>
      <c r="B6838" t="s">
        <v>38</v>
      </c>
      <c r="C6838" t="s">
        <v>30</v>
      </c>
      <c r="D6838" t="s">
        <v>17</v>
      </c>
      <c r="E6838" t="s">
        <v>530</v>
      </c>
      <c r="F6838" t="s">
        <v>27</v>
      </c>
      <c r="G6838">
        <v>91360</v>
      </c>
      <c r="H6838" t="s">
        <v>31</v>
      </c>
      <c r="I6838" t="s">
        <v>32</v>
      </c>
      <c r="J6838" t="s">
        <v>33</v>
      </c>
      <c r="K6838">
        <v>152.65</v>
      </c>
      <c r="L6838">
        <v>5</v>
      </c>
      <c r="M6838">
        <v>0</v>
      </c>
      <c r="N6838">
        <v>70.218999999999994</v>
      </c>
      <c r="O6838" s="5">
        <f t="shared" si="106"/>
        <v>0.45999999999999996</v>
      </c>
    </row>
    <row r="6839" spans="1:15" x14ac:dyDescent="0.25">
      <c r="A6839" t="s">
        <v>984</v>
      </c>
      <c r="B6839" t="s">
        <v>38</v>
      </c>
      <c r="C6839" t="s">
        <v>30</v>
      </c>
      <c r="D6839" t="s">
        <v>17</v>
      </c>
      <c r="E6839" t="s">
        <v>530</v>
      </c>
      <c r="F6839" t="s">
        <v>27</v>
      </c>
      <c r="G6839">
        <v>91360</v>
      </c>
      <c r="H6839" t="s">
        <v>31</v>
      </c>
      <c r="I6839" t="s">
        <v>21</v>
      </c>
      <c r="J6839" t="s">
        <v>48</v>
      </c>
      <c r="K6839">
        <v>22.72</v>
      </c>
      <c r="L6839">
        <v>1</v>
      </c>
      <c r="M6839">
        <v>0</v>
      </c>
      <c r="N6839">
        <v>9.3152000000000008</v>
      </c>
      <c r="O6839" s="5">
        <f t="shared" si="106"/>
        <v>0.41000000000000003</v>
      </c>
    </row>
    <row r="6840" spans="1:15" x14ac:dyDescent="0.25">
      <c r="A6840" t="s">
        <v>880</v>
      </c>
      <c r="B6840" t="s">
        <v>38</v>
      </c>
      <c r="C6840" t="s">
        <v>30</v>
      </c>
      <c r="D6840" t="s">
        <v>17</v>
      </c>
      <c r="E6840" t="s">
        <v>438</v>
      </c>
      <c r="F6840" t="s">
        <v>139</v>
      </c>
      <c r="G6840">
        <v>8360</v>
      </c>
      <c r="H6840" t="s">
        <v>119</v>
      </c>
      <c r="I6840" t="s">
        <v>32</v>
      </c>
      <c r="J6840" t="s">
        <v>53</v>
      </c>
      <c r="K6840">
        <v>11.12</v>
      </c>
      <c r="L6840">
        <v>4</v>
      </c>
      <c r="M6840">
        <v>0</v>
      </c>
      <c r="N6840">
        <v>2.8912</v>
      </c>
      <c r="O6840" s="5">
        <f t="shared" si="106"/>
        <v>0.26</v>
      </c>
    </row>
    <row r="6841" spans="1:15" x14ac:dyDescent="0.25">
      <c r="A6841" t="s">
        <v>822</v>
      </c>
      <c r="B6841" t="s">
        <v>38</v>
      </c>
      <c r="C6841" t="s">
        <v>30</v>
      </c>
      <c r="D6841" t="s">
        <v>17</v>
      </c>
      <c r="E6841" t="s">
        <v>378</v>
      </c>
      <c r="F6841" t="s">
        <v>27</v>
      </c>
      <c r="G6841">
        <v>90503</v>
      </c>
      <c r="H6841" t="s">
        <v>31</v>
      </c>
      <c r="I6841" t="s">
        <v>32</v>
      </c>
      <c r="J6841" t="s">
        <v>68</v>
      </c>
      <c r="K6841">
        <v>1640.7</v>
      </c>
      <c r="L6841">
        <v>5</v>
      </c>
      <c r="M6841">
        <v>0</v>
      </c>
      <c r="N6841">
        <v>459.39600000000002</v>
      </c>
      <c r="O6841" s="5">
        <f t="shared" si="106"/>
        <v>0.28000000000000003</v>
      </c>
    </row>
    <row r="6842" spans="1:15" x14ac:dyDescent="0.25">
      <c r="A6842" t="s">
        <v>822</v>
      </c>
      <c r="B6842" t="s">
        <v>38</v>
      </c>
      <c r="C6842" t="s">
        <v>30</v>
      </c>
      <c r="D6842" t="s">
        <v>17</v>
      </c>
      <c r="E6842" t="s">
        <v>378</v>
      </c>
      <c r="F6842" t="s">
        <v>27</v>
      </c>
      <c r="G6842">
        <v>90503</v>
      </c>
      <c r="H6842" t="s">
        <v>31</v>
      </c>
      <c r="I6842" t="s">
        <v>58</v>
      </c>
      <c r="J6842" t="s">
        <v>59</v>
      </c>
      <c r="K6842">
        <v>371.2</v>
      </c>
      <c r="L6842">
        <v>5</v>
      </c>
      <c r="M6842">
        <v>0.2</v>
      </c>
      <c r="N6842">
        <v>41.76</v>
      </c>
      <c r="O6842" s="5">
        <f t="shared" si="106"/>
        <v>0.1125</v>
      </c>
    </row>
    <row r="6843" spans="1:15" x14ac:dyDescent="0.25">
      <c r="A6843" t="s">
        <v>1016</v>
      </c>
      <c r="B6843" t="s">
        <v>155</v>
      </c>
      <c r="C6843" t="s">
        <v>88</v>
      </c>
      <c r="D6843" t="s">
        <v>17</v>
      </c>
      <c r="E6843" t="s">
        <v>113</v>
      </c>
      <c r="F6843" t="s">
        <v>124</v>
      </c>
      <c r="G6843">
        <v>45373</v>
      </c>
      <c r="H6843" t="s">
        <v>119</v>
      </c>
      <c r="I6843" t="s">
        <v>32</v>
      </c>
      <c r="J6843" t="s">
        <v>64</v>
      </c>
      <c r="K6843">
        <v>14.832000000000001</v>
      </c>
      <c r="L6843">
        <v>3</v>
      </c>
      <c r="M6843">
        <v>0.7</v>
      </c>
      <c r="N6843">
        <v>-10.382400000000001</v>
      </c>
      <c r="O6843" s="5">
        <f t="shared" si="106"/>
        <v>-0.7</v>
      </c>
    </row>
    <row r="6844" spans="1:15" x14ac:dyDescent="0.25">
      <c r="A6844" t="s">
        <v>656</v>
      </c>
      <c r="B6844" t="s">
        <v>38</v>
      </c>
      <c r="C6844" t="s">
        <v>30</v>
      </c>
      <c r="D6844" t="s">
        <v>17</v>
      </c>
      <c r="E6844" t="s">
        <v>123</v>
      </c>
      <c r="F6844" t="s">
        <v>100</v>
      </c>
      <c r="G6844">
        <v>22153</v>
      </c>
      <c r="H6844" t="s">
        <v>20</v>
      </c>
      <c r="I6844" t="s">
        <v>58</v>
      </c>
      <c r="J6844" t="s">
        <v>129</v>
      </c>
      <c r="K6844">
        <v>20.7</v>
      </c>
      <c r="L6844">
        <v>3</v>
      </c>
      <c r="M6844">
        <v>0</v>
      </c>
      <c r="N6844">
        <v>1.6559999999999999</v>
      </c>
      <c r="O6844" s="5">
        <f t="shared" si="106"/>
        <v>0.08</v>
      </c>
    </row>
    <row r="6845" spans="1:15" x14ac:dyDescent="0.25">
      <c r="A6845" t="s">
        <v>656</v>
      </c>
      <c r="B6845" t="s">
        <v>38</v>
      </c>
      <c r="C6845" t="s">
        <v>30</v>
      </c>
      <c r="D6845" t="s">
        <v>17</v>
      </c>
      <c r="E6845" t="s">
        <v>123</v>
      </c>
      <c r="F6845" t="s">
        <v>100</v>
      </c>
      <c r="G6845">
        <v>22153</v>
      </c>
      <c r="H6845" t="s">
        <v>20</v>
      </c>
      <c r="I6845" t="s">
        <v>32</v>
      </c>
      <c r="J6845" t="s">
        <v>195</v>
      </c>
      <c r="K6845">
        <v>11.34</v>
      </c>
      <c r="L6845">
        <v>3</v>
      </c>
      <c r="M6845">
        <v>0</v>
      </c>
      <c r="N6845">
        <v>5.2164000000000001</v>
      </c>
      <c r="O6845" s="5">
        <f t="shared" si="106"/>
        <v>0.46</v>
      </c>
    </row>
    <row r="6846" spans="1:15" x14ac:dyDescent="0.25">
      <c r="A6846" t="s">
        <v>656</v>
      </c>
      <c r="B6846" t="s">
        <v>38</v>
      </c>
      <c r="C6846" t="s">
        <v>30</v>
      </c>
      <c r="D6846" t="s">
        <v>17</v>
      </c>
      <c r="E6846" t="s">
        <v>123</v>
      </c>
      <c r="F6846" t="s">
        <v>100</v>
      </c>
      <c r="G6846">
        <v>22153</v>
      </c>
      <c r="H6846" t="s">
        <v>20</v>
      </c>
      <c r="I6846" t="s">
        <v>32</v>
      </c>
      <c r="J6846" t="s">
        <v>43</v>
      </c>
      <c r="K6846">
        <v>67.900000000000006</v>
      </c>
      <c r="L6846">
        <v>5</v>
      </c>
      <c r="M6846">
        <v>0</v>
      </c>
      <c r="N6846">
        <v>0.67900000000000005</v>
      </c>
      <c r="O6846" s="5">
        <f t="shared" si="106"/>
        <v>0.01</v>
      </c>
    </row>
    <row r="6847" spans="1:15" x14ac:dyDescent="0.25">
      <c r="A6847" t="s">
        <v>656</v>
      </c>
      <c r="B6847" t="s">
        <v>38</v>
      </c>
      <c r="C6847" t="s">
        <v>30</v>
      </c>
      <c r="D6847" t="s">
        <v>17</v>
      </c>
      <c r="E6847" t="s">
        <v>123</v>
      </c>
      <c r="F6847" t="s">
        <v>100</v>
      </c>
      <c r="G6847">
        <v>22153</v>
      </c>
      <c r="H6847" t="s">
        <v>20</v>
      </c>
      <c r="I6847" t="s">
        <v>21</v>
      </c>
      <c r="J6847" t="s">
        <v>25</v>
      </c>
      <c r="K6847">
        <v>1059.1199999999999</v>
      </c>
      <c r="L6847">
        <v>4</v>
      </c>
      <c r="M6847">
        <v>0</v>
      </c>
      <c r="N6847">
        <v>307.14479999999998</v>
      </c>
      <c r="O6847" s="5">
        <f t="shared" si="106"/>
        <v>0.28999999999999998</v>
      </c>
    </row>
    <row r="6848" spans="1:15" x14ac:dyDescent="0.25">
      <c r="A6848" t="s">
        <v>1184</v>
      </c>
      <c r="B6848" t="s">
        <v>38</v>
      </c>
      <c r="C6848" t="s">
        <v>88</v>
      </c>
      <c r="D6848" t="s">
        <v>17</v>
      </c>
      <c r="E6848" t="s">
        <v>331</v>
      </c>
      <c r="F6848" t="s">
        <v>27</v>
      </c>
      <c r="G6848">
        <v>92020</v>
      </c>
      <c r="H6848" t="s">
        <v>31</v>
      </c>
      <c r="I6848" t="s">
        <v>21</v>
      </c>
      <c r="J6848" t="s">
        <v>25</v>
      </c>
      <c r="K6848">
        <v>478.48</v>
      </c>
      <c r="L6848">
        <v>2</v>
      </c>
      <c r="M6848">
        <v>0.2</v>
      </c>
      <c r="N6848">
        <v>47.847999999999999</v>
      </c>
      <c r="O6848" s="5">
        <f t="shared" si="106"/>
        <v>9.9999999999999992E-2</v>
      </c>
    </row>
    <row r="6849" spans="1:15" x14ac:dyDescent="0.25">
      <c r="A6849" t="s">
        <v>633</v>
      </c>
      <c r="B6849" t="s">
        <v>38</v>
      </c>
      <c r="C6849" t="s">
        <v>30</v>
      </c>
      <c r="D6849" t="s">
        <v>17</v>
      </c>
      <c r="E6849" t="s">
        <v>26</v>
      </c>
      <c r="F6849" t="s">
        <v>27</v>
      </c>
      <c r="G6849">
        <v>90036</v>
      </c>
      <c r="H6849" t="s">
        <v>31</v>
      </c>
      <c r="I6849" t="s">
        <v>32</v>
      </c>
      <c r="J6849" t="s">
        <v>80</v>
      </c>
      <c r="K6849">
        <v>32.04</v>
      </c>
      <c r="L6849">
        <v>4</v>
      </c>
      <c r="M6849">
        <v>0</v>
      </c>
      <c r="N6849">
        <v>14.417999999999999</v>
      </c>
      <c r="O6849" s="5">
        <f t="shared" si="106"/>
        <v>0.45</v>
      </c>
    </row>
    <row r="6850" spans="1:15" x14ac:dyDescent="0.25">
      <c r="A6850" t="s">
        <v>674</v>
      </c>
      <c r="B6850" t="s">
        <v>38</v>
      </c>
      <c r="C6850" t="s">
        <v>16</v>
      </c>
      <c r="D6850" t="s">
        <v>17</v>
      </c>
      <c r="E6850" t="s">
        <v>170</v>
      </c>
      <c r="F6850" t="s">
        <v>28</v>
      </c>
      <c r="G6850">
        <v>85023</v>
      </c>
      <c r="H6850" t="s">
        <v>31</v>
      </c>
      <c r="I6850" t="s">
        <v>58</v>
      </c>
      <c r="J6850" t="s">
        <v>59</v>
      </c>
      <c r="K6850">
        <v>55.991999999999997</v>
      </c>
      <c r="L6850">
        <v>1</v>
      </c>
      <c r="M6850">
        <v>0.2</v>
      </c>
      <c r="N6850">
        <v>3.4994999999999998</v>
      </c>
      <c r="O6850" s="5">
        <f t="shared" si="106"/>
        <v>6.25E-2</v>
      </c>
    </row>
    <row r="6851" spans="1:15" x14ac:dyDescent="0.25">
      <c r="A6851" t="s">
        <v>1132</v>
      </c>
      <c r="B6851" t="s">
        <v>155</v>
      </c>
      <c r="C6851" t="s">
        <v>16</v>
      </c>
      <c r="D6851" t="s">
        <v>17</v>
      </c>
      <c r="E6851" t="s">
        <v>358</v>
      </c>
      <c r="F6851" t="s">
        <v>74</v>
      </c>
      <c r="G6851">
        <v>60423</v>
      </c>
      <c r="H6851" t="s">
        <v>89</v>
      </c>
      <c r="I6851" t="s">
        <v>32</v>
      </c>
      <c r="J6851" t="s">
        <v>80</v>
      </c>
      <c r="K6851">
        <v>76.864000000000004</v>
      </c>
      <c r="L6851">
        <v>2</v>
      </c>
      <c r="M6851">
        <v>0.2</v>
      </c>
      <c r="N6851">
        <v>26.9024</v>
      </c>
      <c r="O6851" s="5">
        <f t="shared" si="106"/>
        <v>0.35</v>
      </c>
    </row>
    <row r="6852" spans="1:15" x14ac:dyDescent="0.25">
      <c r="A6852" t="s">
        <v>633</v>
      </c>
      <c r="B6852" t="s">
        <v>38</v>
      </c>
      <c r="C6852" t="s">
        <v>16</v>
      </c>
      <c r="D6852" t="s">
        <v>17</v>
      </c>
      <c r="E6852" t="s">
        <v>26</v>
      </c>
      <c r="F6852" t="s">
        <v>27</v>
      </c>
      <c r="G6852">
        <v>90045</v>
      </c>
      <c r="H6852" t="s">
        <v>31</v>
      </c>
      <c r="I6852" t="s">
        <v>21</v>
      </c>
      <c r="J6852" t="s">
        <v>48</v>
      </c>
      <c r="K6852">
        <v>59.92</v>
      </c>
      <c r="L6852">
        <v>4</v>
      </c>
      <c r="M6852">
        <v>0</v>
      </c>
      <c r="N6852">
        <v>27.563199999999998</v>
      </c>
      <c r="O6852" s="5">
        <f t="shared" ref="O6852:O6915" si="107">N6852/K6852</f>
        <v>0.45999999999999996</v>
      </c>
    </row>
    <row r="6853" spans="1:15" x14ac:dyDescent="0.25">
      <c r="A6853" t="s">
        <v>679</v>
      </c>
      <c r="B6853" t="s">
        <v>38</v>
      </c>
      <c r="C6853" t="s">
        <v>30</v>
      </c>
      <c r="D6853" t="s">
        <v>17</v>
      </c>
      <c r="E6853" t="s">
        <v>182</v>
      </c>
      <c r="F6853" t="s">
        <v>55</v>
      </c>
      <c r="G6853">
        <v>53132</v>
      </c>
      <c r="H6853" t="s">
        <v>89</v>
      </c>
      <c r="I6853" t="s">
        <v>21</v>
      </c>
      <c r="J6853" t="s">
        <v>22</v>
      </c>
      <c r="K6853">
        <v>1565.88</v>
      </c>
      <c r="L6853">
        <v>6</v>
      </c>
      <c r="M6853">
        <v>0</v>
      </c>
      <c r="N6853">
        <v>407.12880000000001</v>
      </c>
      <c r="O6853" s="5">
        <f t="shared" si="107"/>
        <v>0.26</v>
      </c>
    </row>
    <row r="6854" spans="1:15" x14ac:dyDescent="0.25">
      <c r="A6854" t="s">
        <v>679</v>
      </c>
      <c r="B6854" t="s">
        <v>38</v>
      </c>
      <c r="C6854" t="s">
        <v>30</v>
      </c>
      <c r="D6854" t="s">
        <v>17</v>
      </c>
      <c r="E6854" t="s">
        <v>182</v>
      </c>
      <c r="F6854" t="s">
        <v>55</v>
      </c>
      <c r="G6854">
        <v>53132</v>
      </c>
      <c r="H6854" t="s">
        <v>89</v>
      </c>
      <c r="I6854" t="s">
        <v>32</v>
      </c>
      <c r="J6854" t="s">
        <v>64</v>
      </c>
      <c r="K6854">
        <v>106.05</v>
      </c>
      <c r="L6854">
        <v>7</v>
      </c>
      <c r="M6854">
        <v>0</v>
      </c>
      <c r="N6854">
        <v>49.843499999999999</v>
      </c>
      <c r="O6854" s="5">
        <f t="shared" si="107"/>
        <v>0.47000000000000003</v>
      </c>
    </row>
    <row r="6855" spans="1:15" x14ac:dyDescent="0.25">
      <c r="A6855" t="s">
        <v>970</v>
      </c>
      <c r="B6855" t="s">
        <v>15</v>
      </c>
      <c r="C6855" t="s">
        <v>30</v>
      </c>
      <c r="D6855" t="s">
        <v>17</v>
      </c>
      <c r="E6855" t="s">
        <v>483</v>
      </c>
      <c r="F6855" t="s">
        <v>36</v>
      </c>
      <c r="G6855">
        <v>72209</v>
      </c>
      <c r="H6855" t="s">
        <v>20</v>
      </c>
      <c r="I6855" t="s">
        <v>32</v>
      </c>
      <c r="J6855" t="s">
        <v>43</v>
      </c>
      <c r="K6855">
        <v>62.04</v>
      </c>
      <c r="L6855">
        <v>4</v>
      </c>
      <c r="M6855">
        <v>0</v>
      </c>
      <c r="N6855">
        <v>17.371200000000002</v>
      </c>
      <c r="O6855" s="5">
        <f t="shared" si="107"/>
        <v>0.28000000000000003</v>
      </c>
    </row>
    <row r="6856" spans="1:15" x14ac:dyDescent="0.25">
      <c r="A6856" t="s">
        <v>970</v>
      </c>
      <c r="B6856" t="s">
        <v>15</v>
      </c>
      <c r="C6856" t="s">
        <v>30</v>
      </c>
      <c r="D6856" t="s">
        <v>17</v>
      </c>
      <c r="E6856" t="s">
        <v>483</v>
      </c>
      <c r="F6856" t="s">
        <v>36</v>
      </c>
      <c r="G6856">
        <v>72209</v>
      </c>
      <c r="H6856" t="s">
        <v>20</v>
      </c>
      <c r="I6856" t="s">
        <v>58</v>
      </c>
      <c r="J6856" t="s">
        <v>59</v>
      </c>
      <c r="K6856">
        <v>494.97</v>
      </c>
      <c r="L6856">
        <v>3</v>
      </c>
      <c r="M6856">
        <v>0</v>
      </c>
      <c r="N6856">
        <v>148.49100000000001</v>
      </c>
      <c r="O6856" s="5">
        <f t="shared" si="107"/>
        <v>0.3</v>
      </c>
    </row>
    <row r="6857" spans="1:15" x14ac:dyDescent="0.25">
      <c r="A6857" t="s">
        <v>970</v>
      </c>
      <c r="B6857" t="s">
        <v>15</v>
      </c>
      <c r="C6857" t="s">
        <v>30</v>
      </c>
      <c r="D6857" t="s">
        <v>17</v>
      </c>
      <c r="E6857" t="s">
        <v>483</v>
      </c>
      <c r="F6857" t="s">
        <v>36</v>
      </c>
      <c r="G6857">
        <v>72209</v>
      </c>
      <c r="H6857" t="s">
        <v>20</v>
      </c>
      <c r="I6857" t="s">
        <v>32</v>
      </c>
      <c r="J6857" t="s">
        <v>43</v>
      </c>
      <c r="K6857">
        <v>367.96</v>
      </c>
      <c r="L6857">
        <v>4</v>
      </c>
      <c r="M6857">
        <v>0</v>
      </c>
      <c r="N6857">
        <v>14.718400000000001</v>
      </c>
      <c r="O6857" s="5">
        <f t="shared" si="107"/>
        <v>4.0000000000000008E-2</v>
      </c>
    </row>
    <row r="6858" spans="1:15" x14ac:dyDescent="0.25">
      <c r="A6858" t="s">
        <v>970</v>
      </c>
      <c r="B6858" t="s">
        <v>15</v>
      </c>
      <c r="C6858" t="s">
        <v>30</v>
      </c>
      <c r="D6858" t="s">
        <v>17</v>
      </c>
      <c r="E6858" t="s">
        <v>483</v>
      </c>
      <c r="F6858" t="s">
        <v>36</v>
      </c>
      <c r="G6858">
        <v>72209</v>
      </c>
      <c r="H6858" t="s">
        <v>20</v>
      </c>
      <c r="I6858" t="s">
        <v>32</v>
      </c>
      <c r="J6858" t="s">
        <v>80</v>
      </c>
      <c r="K6858">
        <v>44.96</v>
      </c>
      <c r="L6858">
        <v>2</v>
      </c>
      <c r="M6858">
        <v>0</v>
      </c>
      <c r="N6858">
        <v>20.6816</v>
      </c>
      <c r="O6858" s="5">
        <f t="shared" si="107"/>
        <v>0.45999999999999996</v>
      </c>
    </row>
    <row r="6859" spans="1:15" x14ac:dyDescent="0.25">
      <c r="A6859" t="s">
        <v>970</v>
      </c>
      <c r="B6859" t="s">
        <v>15</v>
      </c>
      <c r="C6859" t="s">
        <v>30</v>
      </c>
      <c r="D6859" t="s">
        <v>17</v>
      </c>
      <c r="E6859" t="s">
        <v>483</v>
      </c>
      <c r="F6859" t="s">
        <v>36</v>
      </c>
      <c r="G6859">
        <v>72209</v>
      </c>
      <c r="H6859" t="s">
        <v>20</v>
      </c>
      <c r="I6859" t="s">
        <v>32</v>
      </c>
      <c r="J6859" t="s">
        <v>143</v>
      </c>
      <c r="K6859">
        <v>182.94</v>
      </c>
      <c r="L6859">
        <v>3</v>
      </c>
      <c r="M6859">
        <v>0</v>
      </c>
      <c r="N6859">
        <v>85.981800000000007</v>
      </c>
      <c r="O6859" s="5">
        <f t="shared" si="107"/>
        <v>0.47000000000000003</v>
      </c>
    </row>
    <row r="6860" spans="1:15" x14ac:dyDescent="0.25">
      <c r="A6860" t="s">
        <v>633</v>
      </c>
      <c r="B6860" t="s">
        <v>38</v>
      </c>
      <c r="C6860" t="s">
        <v>16</v>
      </c>
      <c r="D6860" t="s">
        <v>17</v>
      </c>
      <c r="E6860" t="s">
        <v>26</v>
      </c>
      <c r="F6860" t="s">
        <v>27</v>
      </c>
      <c r="G6860">
        <v>90008</v>
      </c>
      <c r="H6860" t="s">
        <v>31</v>
      </c>
      <c r="I6860" t="s">
        <v>32</v>
      </c>
      <c r="J6860" t="s">
        <v>80</v>
      </c>
      <c r="K6860">
        <v>28.14</v>
      </c>
      <c r="L6860">
        <v>3</v>
      </c>
      <c r="M6860">
        <v>0</v>
      </c>
      <c r="N6860">
        <v>13.507199999999999</v>
      </c>
      <c r="O6860" s="5">
        <f t="shared" si="107"/>
        <v>0.48</v>
      </c>
    </row>
    <row r="6861" spans="1:15" x14ac:dyDescent="0.25">
      <c r="A6861" t="s">
        <v>633</v>
      </c>
      <c r="B6861" t="s">
        <v>38</v>
      </c>
      <c r="C6861" t="s">
        <v>16</v>
      </c>
      <c r="D6861" t="s">
        <v>17</v>
      </c>
      <c r="E6861" t="s">
        <v>26</v>
      </c>
      <c r="F6861" t="s">
        <v>27</v>
      </c>
      <c r="G6861">
        <v>90008</v>
      </c>
      <c r="H6861" t="s">
        <v>31</v>
      </c>
      <c r="I6861" t="s">
        <v>32</v>
      </c>
      <c r="J6861" t="s">
        <v>33</v>
      </c>
      <c r="K6861">
        <v>7.38</v>
      </c>
      <c r="L6861">
        <v>2</v>
      </c>
      <c r="M6861">
        <v>0</v>
      </c>
      <c r="N6861">
        <v>3.4685999999999999</v>
      </c>
      <c r="O6861" s="5">
        <f t="shared" si="107"/>
        <v>0.47</v>
      </c>
    </row>
    <row r="6862" spans="1:15" x14ac:dyDescent="0.25">
      <c r="A6862" t="s">
        <v>633</v>
      </c>
      <c r="B6862" t="s">
        <v>38</v>
      </c>
      <c r="C6862" t="s">
        <v>16</v>
      </c>
      <c r="D6862" t="s">
        <v>17</v>
      </c>
      <c r="E6862" t="s">
        <v>26</v>
      </c>
      <c r="F6862" t="s">
        <v>27</v>
      </c>
      <c r="G6862">
        <v>90008</v>
      </c>
      <c r="H6862" t="s">
        <v>31</v>
      </c>
      <c r="I6862" t="s">
        <v>32</v>
      </c>
      <c r="J6862" t="s">
        <v>195</v>
      </c>
      <c r="K6862">
        <v>10.9</v>
      </c>
      <c r="L6862">
        <v>5</v>
      </c>
      <c r="M6862">
        <v>0</v>
      </c>
      <c r="N6862">
        <v>3.597</v>
      </c>
      <c r="O6862" s="5">
        <f t="shared" si="107"/>
        <v>0.32999999999999996</v>
      </c>
    </row>
    <row r="6863" spans="1:15" x14ac:dyDescent="0.25">
      <c r="A6863" t="s">
        <v>633</v>
      </c>
      <c r="B6863" t="s">
        <v>38</v>
      </c>
      <c r="C6863" t="s">
        <v>16</v>
      </c>
      <c r="D6863" t="s">
        <v>17</v>
      </c>
      <c r="E6863" t="s">
        <v>26</v>
      </c>
      <c r="F6863" t="s">
        <v>27</v>
      </c>
      <c r="G6863">
        <v>90008</v>
      </c>
      <c r="H6863" t="s">
        <v>31</v>
      </c>
      <c r="I6863" t="s">
        <v>58</v>
      </c>
      <c r="J6863" t="s">
        <v>129</v>
      </c>
      <c r="K6863">
        <v>274.89</v>
      </c>
      <c r="L6863">
        <v>11</v>
      </c>
      <c r="M6863">
        <v>0</v>
      </c>
      <c r="N6863">
        <v>46.731299999999997</v>
      </c>
      <c r="O6863" s="5">
        <f t="shared" si="107"/>
        <v>0.17</v>
      </c>
    </row>
    <row r="6864" spans="1:15" x14ac:dyDescent="0.25">
      <c r="A6864" t="s">
        <v>633</v>
      </c>
      <c r="B6864" t="s">
        <v>38</v>
      </c>
      <c r="C6864" t="s">
        <v>16</v>
      </c>
      <c r="D6864" t="s">
        <v>17</v>
      </c>
      <c r="E6864" t="s">
        <v>26</v>
      </c>
      <c r="F6864" t="s">
        <v>27</v>
      </c>
      <c r="G6864">
        <v>90008</v>
      </c>
      <c r="H6864" t="s">
        <v>31</v>
      </c>
      <c r="I6864" t="s">
        <v>32</v>
      </c>
      <c r="J6864" t="s">
        <v>33</v>
      </c>
      <c r="K6864">
        <v>23.04</v>
      </c>
      <c r="L6864">
        <v>8</v>
      </c>
      <c r="M6864">
        <v>0</v>
      </c>
      <c r="N6864">
        <v>11.2896</v>
      </c>
      <c r="O6864" s="5">
        <f t="shared" si="107"/>
        <v>0.49000000000000005</v>
      </c>
    </row>
    <row r="6865" spans="1:15" x14ac:dyDescent="0.25">
      <c r="A6865" t="s">
        <v>633</v>
      </c>
      <c r="B6865" t="s">
        <v>38</v>
      </c>
      <c r="C6865" t="s">
        <v>16</v>
      </c>
      <c r="D6865" t="s">
        <v>17</v>
      </c>
      <c r="E6865" t="s">
        <v>26</v>
      </c>
      <c r="F6865" t="s">
        <v>27</v>
      </c>
      <c r="G6865">
        <v>90008</v>
      </c>
      <c r="H6865" t="s">
        <v>31</v>
      </c>
      <c r="I6865" t="s">
        <v>21</v>
      </c>
      <c r="J6865" t="s">
        <v>25</v>
      </c>
      <c r="K6865">
        <v>218.352</v>
      </c>
      <c r="L6865">
        <v>3</v>
      </c>
      <c r="M6865">
        <v>0.2</v>
      </c>
      <c r="N6865">
        <v>-19.105799999999999</v>
      </c>
      <c r="O6865" s="5">
        <f t="shared" si="107"/>
        <v>-8.7499999999999994E-2</v>
      </c>
    </row>
    <row r="6866" spans="1:15" x14ac:dyDescent="0.25">
      <c r="A6866" t="s">
        <v>684</v>
      </c>
      <c r="B6866" t="s">
        <v>38</v>
      </c>
      <c r="C6866" t="s">
        <v>30</v>
      </c>
      <c r="D6866" t="s">
        <v>17</v>
      </c>
      <c r="E6866" t="s">
        <v>193</v>
      </c>
      <c r="F6866" t="s">
        <v>50</v>
      </c>
      <c r="G6866">
        <v>78207</v>
      </c>
      <c r="H6866" t="s">
        <v>89</v>
      </c>
      <c r="I6866" t="s">
        <v>32</v>
      </c>
      <c r="J6866" t="s">
        <v>80</v>
      </c>
      <c r="K6866">
        <v>10.368</v>
      </c>
      <c r="L6866">
        <v>2</v>
      </c>
      <c r="M6866">
        <v>0.2</v>
      </c>
      <c r="N6866">
        <v>3.6288</v>
      </c>
      <c r="O6866" s="5">
        <f t="shared" si="107"/>
        <v>0.35</v>
      </c>
    </row>
    <row r="6867" spans="1:15" x14ac:dyDescent="0.25">
      <c r="A6867" t="s">
        <v>633</v>
      </c>
      <c r="B6867" t="s">
        <v>38</v>
      </c>
      <c r="C6867" t="s">
        <v>30</v>
      </c>
      <c r="D6867" t="s">
        <v>17</v>
      </c>
      <c r="E6867" t="s">
        <v>26</v>
      </c>
      <c r="F6867" t="s">
        <v>27</v>
      </c>
      <c r="G6867">
        <v>90004</v>
      </c>
      <c r="H6867" t="s">
        <v>31</v>
      </c>
      <c r="I6867" t="s">
        <v>32</v>
      </c>
      <c r="J6867" t="s">
        <v>64</v>
      </c>
      <c r="K6867">
        <v>12.672000000000001</v>
      </c>
      <c r="L6867">
        <v>2</v>
      </c>
      <c r="M6867">
        <v>0.2</v>
      </c>
      <c r="N6867">
        <v>4.7519999999999998</v>
      </c>
      <c r="O6867" s="5">
        <f t="shared" si="107"/>
        <v>0.37499999999999994</v>
      </c>
    </row>
    <row r="6868" spans="1:15" x14ac:dyDescent="0.25">
      <c r="A6868" t="s">
        <v>633</v>
      </c>
      <c r="B6868" t="s">
        <v>38</v>
      </c>
      <c r="C6868" t="s">
        <v>30</v>
      </c>
      <c r="D6868" t="s">
        <v>17</v>
      </c>
      <c r="E6868" t="s">
        <v>26</v>
      </c>
      <c r="F6868" t="s">
        <v>27</v>
      </c>
      <c r="G6868">
        <v>90004</v>
      </c>
      <c r="H6868" t="s">
        <v>31</v>
      </c>
      <c r="I6868" t="s">
        <v>58</v>
      </c>
      <c r="J6868" t="s">
        <v>59</v>
      </c>
      <c r="K6868">
        <v>91.96</v>
      </c>
      <c r="L6868">
        <v>5</v>
      </c>
      <c r="M6868">
        <v>0.2</v>
      </c>
      <c r="N6868">
        <v>-20.690999999999999</v>
      </c>
      <c r="O6868" s="5">
        <f t="shared" si="107"/>
        <v>-0.22500000000000001</v>
      </c>
    </row>
    <row r="6869" spans="1:15" x14ac:dyDescent="0.25">
      <c r="A6869" t="s">
        <v>633</v>
      </c>
      <c r="B6869" t="s">
        <v>38</v>
      </c>
      <c r="C6869" t="s">
        <v>30</v>
      </c>
      <c r="D6869" t="s">
        <v>17</v>
      </c>
      <c r="E6869" t="s">
        <v>26</v>
      </c>
      <c r="F6869" t="s">
        <v>27</v>
      </c>
      <c r="G6869">
        <v>90004</v>
      </c>
      <c r="H6869" t="s">
        <v>31</v>
      </c>
      <c r="I6869" t="s">
        <v>58</v>
      </c>
      <c r="J6869" t="s">
        <v>129</v>
      </c>
      <c r="K6869">
        <v>254.97</v>
      </c>
      <c r="L6869">
        <v>3</v>
      </c>
      <c r="M6869">
        <v>0</v>
      </c>
      <c r="N6869">
        <v>91.789199999999994</v>
      </c>
      <c r="O6869" s="5">
        <f t="shared" si="107"/>
        <v>0.36</v>
      </c>
    </row>
    <row r="6870" spans="1:15" x14ac:dyDescent="0.25">
      <c r="A6870" t="s">
        <v>633</v>
      </c>
      <c r="B6870" t="s">
        <v>38</v>
      </c>
      <c r="C6870" t="s">
        <v>30</v>
      </c>
      <c r="D6870" t="s">
        <v>17</v>
      </c>
      <c r="E6870" t="s">
        <v>26</v>
      </c>
      <c r="F6870" t="s">
        <v>27</v>
      </c>
      <c r="G6870">
        <v>90004</v>
      </c>
      <c r="H6870" t="s">
        <v>31</v>
      </c>
      <c r="I6870" t="s">
        <v>58</v>
      </c>
      <c r="J6870" t="s">
        <v>59</v>
      </c>
      <c r="K6870">
        <v>31.984000000000002</v>
      </c>
      <c r="L6870">
        <v>2</v>
      </c>
      <c r="M6870">
        <v>0.2</v>
      </c>
      <c r="N6870">
        <v>-7.9960000000000004</v>
      </c>
      <c r="O6870" s="5">
        <f t="shared" si="107"/>
        <v>-0.25</v>
      </c>
    </row>
    <row r="6871" spans="1:15" x14ac:dyDescent="0.25">
      <c r="A6871" t="s">
        <v>633</v>
      </c>
      <c r="B6871" t="s">
        <v>38</v>
      </c>
      <c r="C6871" t="s">
        <v>30</v>
      </c>
      <c r="D6871" t="s">
        <v>17</v>
      </c>
      <c r="E6871" t="s">
        <v>26</v>
      </c>
      <c r="F6871" t="s">
        <v>27</v>
      </c>
      <c r="G6871">
        <v>90004</v>
      </c>
      <c r="H6871" t="s">
        <v>31</v>
      </c>
      <c r="I6871" t="s">
        <v>21</v>
      </c>
      <c r="J6871" t="s">
        <v>39</v>
      </c>
      <c r="K6871">
        <v>2887.056</v>
      </c>
      <c r="L6871">
        <v>9</v>
      </c>
      <c r="M6871">
        <v>0.2</v>
      </c>
      <c r="N6871">
        <v>180.441</v>
      </c>
      <c r="O6871" s="5">
        <f t="shared" si="107"/>
        <v>6.25E-2</v>
      </c>
    </row>
    <row r="6872" spans="1:15" x14ac:dyDescent="0.25">
      <c r="A6872" t="s">
        <v>633</v>
      </c>
      <c r="B6872" t="s">
        <v>38</v>
      </c>
      <c r="C6872" t="s">
        <v>30</v>
      </c>
      <c r="D6872" t="s">
        <v>17</v>
      </c>
      <c r="E6872" t="s">
        <v>26</v>
      </c>
      <c r="F6872" t="s">
        <v>27</v>
      </c>
      <c r="G6872">
        <v>90004</v>
      </c>
      <c r="H6872" t="s">
        <v>31</v>
      </c>
      <c r="I6872" t="s">
        <v>32</v>
      </c>
      <c r="J6872" t="s">
        <v>80</v>
      </c>
      <c r="K6872">
        <v>12.96</v>
      </c>
      <c r="L6872">
        <v>2</v>
      </c>
      <c r="M6872">
        <v>0</v>
      </c>
      <c r="N6872">
        <v>6.2207999999999997</v>
      </c>
      <c r="O6872" s="5">
        <f t="shared" si="107"/>
        <v>0.47999999999999993</v>
      </c>
    </row>
    <row r="6873" spans="1:15" x14ac:dyDescent="0.25">
      <c r="A6873" t="s">
        <v>633</v>
      </c>
      <c r="B6873" t="s">
        <v>38</v>
      </c>
      <c r="C6873" t="s">
        <v>30</v>
      </c>
      <c r="D6873" t="s">
        <v>17</v>
      </c>
      <c r="E6873" t="s">
        <v>26</v>
      </c>
      <c r="F6873" t="s">
        <v>27</v>
      </c>
      <c r="G6873">
        <v>90004</v>
      </c>
      <c r="H6873" t="s">
        <v>31</v>
      </c>
      <c r="I6873" t="s">
        <v>32</v>
      </c>
      <c r="J6873" t="s">
        <v>80</v>
      </c>
      <c r="K6873">
        <v>47.52</v>
      </c>
      <c r="L6873">
        <v>9</v>
      </c>
      <c r="M6873">
        <v>0</v>
      </c>
      <c r="N6873">
        <v>21.384</v>
      </c>
      <c r="O6873" s="5">
        <f t="shared" si="107"/>
        <v>0.44999999999999996</v>
      </c>
    </row>
    <row r="6874" spans="1:15" x14ac:dyDescent="0.25">
      <c r="A6874" t="s">
        <v>654</v>
      </c>
      <c r="B6874" t="s">
        <v>15</v>
      </c>
      <c r="C6874" t="s">
        <v>30</v>
      </c>
      <c r="D6874" t="s">
        <v>17</v>
      </c>
      <c r="E6874" t="s">
        <v>116</v>
      </c>
      <c r="F6874" t="s">
        <v>74</v>
      </c>
      <c r="G6874">
        <v>60610</v>
      </c>
      <c r="H6874" t="s">
        <v>89</v>
      </c>
      <c r="I6874" t="s">
        <v>32</v>
      </c>
      <c r="J6874" t="s">
        <v>33</v>
      </c>
      <c r="K6874">
        <v>11.952</v>
      </c>
      <c r="L6874">
        <v>3</v>
      </c>
      <c r="M6874">
        <v>0.2</v>
      </c>
      <c r="N6874">
        <v>3.8843999999999999</v>
      </c>
      <c r="O6874" s="5">
        <f t="shared" si="107"/>
        <v>0.32500000000000001</v>
      </c>
    </row>
    <row r="6875" spans="1:15" x14ac:dyDescent="0.25">
      <c r="A6875" t="s">
        <v>636</v>
      </c>
      <c r="B6875" t="s">
        <v>155</v>
      </c>
      <c r="C6875" t="s">
        <v>16</v>
      </c>
      <c r="D6875" t="s">
        <v>17</v>
      </c>
      <c r="E6875" t="s">
        <v>44</v>
      </c>
      <c r="F6875" t="s">
        <v>45</v>
      </c>
      <c r="G6875">
        <v>98105</v>
      </c>
      <c r="H6875" t="s">
        <v>31</v>
      </c>
      <c r="I6875" t="s">
        <v>32</v>
      </c>
      <c r="J6875" t="s">
        <v>80</v>
      </c>
      <c r="K6875">
        <v>4.9800000000000004</v>
      </c>
      <c r="L6875">
        <v>1</v>
      </c>
      <c r="M6875">
        <v>0</v>
      </c>
      <c r="N6875">
        <v>2.3405999999999998</v>
      </c>
      <c r="O6875" s="5">
        <f t="shared" si="107"/>
        <v>0.46999999999999992</v>
      </c>
    </row>
    <row r="6876" spans="1:15" x14ac:dyDescent="0.25">
      <c r="A6876" t="s">
        <v>1185</v>
      </c>
      <c r="B6876" t="s">
        <v>15</v>
      </c>
      <c r="C6876" t="s">
        <v>16</v>
      </c>
      <c r="D6876" t="s">
        <v>17</v>
      </c>
      <c r="E6876" t="s">
        <v>152</v>
      </c>
      <c r="F6876" t="s">
        <v>50</v>
      </c>
      <c r="G6876">
        <v>77705</v>
      </c>
      <c r="H6876" t="s">
        <v>89</v>
      </c>
      <c r="I6876" t="s">
        <v>32</v>
      </c>
      <c r="J6876" t="s">
        <v>64</v>
      </c>
      <c r="K6876">
        <v>10.78</v>
      </c>
      <c r="L6876">
        <v>5</v>
      </c>
      <c r="M6876">
        <v>0.8</v>
      </c>
      <c r="N6876">
        <v>-17.248000000000001</v>
      </c>
      <c r="O6876" s="5">
        <f t="shared" si="107"/>
        <v>-1.6</v>
      </c>
    </row>
    <row r="6877" spans="1:15" x14ac:dyDescent="0.25">
      <c r="A6877" t="s">
        <v>1185</v>
      </c>
      <c r="B6877" t="s">
        <v>15</v>
      </c>
      <c r="C6877" t="s">
        <v>16</v>
      </c>
      <c r="D6877" t="s">
        <v>17</v>
      </c>
      <c r="E6877" t="s">
        <v>152</v>
      </c>
      <c r="F6877" t="s">
        <v>50</v>
      </c>
      <c r="G6877">
        <v>77705</v>
      </c>
      <c r="H6877" t="s">
        <v>89</v>
      </c>
      <c r="I6877" t="s">
        <v>58</v>
      </c>
      <c r="J6877" t="s">
        <v>129</v>
      </c>
      <c r="K6877">
        <v>119.976</v>
      </c>
      <c r="L6877">
        <v>3</v>
      </c>
      <c r="M6877">
        <v>0.2</v>
      </c>
      <c r="N6877">
        <v>-17.996400000000001</v>
      </c>
      <c r="O6877" s="5">
        <f t="shared" si="107"/>
        <v>-0.15000000000000002</v>
      </c>
    </row>
    <row r="6878" spans="1:15" x14ac:dyDescent="0.25">
      <c r="A6878" t="s">
        <v>941</v>
      </c>
      <c r="B6878" t="s">
        <v>38</v>
      </c>
      <c r="C6878" t="s">
        <v>16</v>
      </c>
      <c r="D6878" t="s">
        <v>17</v>
      </c>
      <c r="E6878" t="s">
        <v>240</v>
      </c>
      <c r="F6878" t="s">
        <v>100</v>
      </c>
      <c r="G6878">
        <v>23320</v>
      </c>
      <c r="H6878" t="s">
        <v>20</v>
      </c>
      <c r="I6878" t="s">
        <v>32</v>
      </c>
      <c r="J6878" t="s">
        <v>33</v>
      </c>
      <c r="K6878">
        <v>25.06</v>
      </c>
      <c r="L6878">
        <v>2</v>
      </c>
      <c r="M6878">
        <v>0</v>
      </c>
      <c r="N6878">
        <v>11.7782</v>
      </c>
      <c r="O6878" s="5">
        <f t="shared" si="107"/>
        <v>0.47000000000000003</v>
      </c>
    </row>
    <row r="6879" spans="1:15" x14ac:dyDescent="0.25">
      <c r="A6879" t="s">
        <v>941</v>
      </c>
      <c r="B6879" t="s">
        <v>38</v>
      </c>
      <c r="C6879" t="s">
        <v>16</v>
      </c>
      <c r="D6879" t="s">
        <v>17</v>
      </c>
      <c r="E6879" t="s">
        <v>240</v>
      </c>
      <c r="F6879" t="s">
        <v>100</v>
      </c>
      <c r="G6879">
        <v>23320</v>
      </c>
      <c r="H6879" t="s">
        <v>20</v>
      </c>
      <c r="I6879" t="s">
        <v>21</v>
      </c>
      <c r="J6879" t="s">
        <v>39</v>
      </c>
      <c r="K6879">
        <v>1652.94</v>
      </c>
      <c r="L6879">
        <v>3</v>
      </c>
      <c r="M6879">
        <v>0</v>
      </c>
      <c r="N6879">
        <v>314.05860000000001</v>
      </c>
      <c r="O6879" s="5">
        <f t="shared" si="107"/>
        <v>0.19</v>
      </c>
    </row>
    <row r="6880" spans="1:15" x14ac:dyDescent="0.25">
      <c r="A6880" t="s">
        <v>694</v>
      </c>
      <c r="B6880" t="s">
        <v>578</v>
      </c>
      <c r="C6880" t="s">
        <v>16</v>
      </c>
      <c r="D6880" t="s">
        <v>17</v>
      </c>
      <c r="E6880" t="s">
        <v>211</v>
      </c>
      <c r="F6880" t="s">
        <v>50</v>
      </c>
      <c r="G6880">
        <v>75217</v>
      </c>
      <c r="H6880" t="s">
        <v>89</v>
      </c>
      <c r="I6880" t="s">
        <v>21</v>
      </c>
      <c r="J6880" t="s">
        <v>48</v>
      </c>
      <c r="K6880">
        <v>131.376</v>
      </c>
      <c r="L6880">
        <v>6</v>
      </c>
      <c r="M6880">
        <v>0.6</v>
      </c>
      <c r="N6880">
        <v>-95.247600000000006</v>
      </c>
      <c r="O6880" s="5">
        <f t="shared" si="107"/>
        <v>-0.72499999999999998</v>
      </c>
    </row>
    <row r="6881" spans="1:15" x14ac:dyDescent="0.25">
      <c r="A6881" t="s">
        <v>694</v>
      </c>
      <c r="B6881" t="s">
        <v>578</v>
      </c>
      <c r="C6881" t="s">
        <v>16</v>
      </c>
      <c r="D6881" t="s">
        <v>17</v>
      </c>
      <c r="E6881" t="s">
        <v>211</v>
      </c>
      <c r="F6881" t="s">
        <v>50</v>
      </c>
      <c r="G6881">
        <v>75217</v>
      </c>
      <c r="H6881" t="s">
        <v>89</v>
      </c>
      <c r="I6881" t="s">
        <v>32</v>
      </c>
      <c r="J6881" t="s">
        <v>80</v>
      </c>
      <c r="K6881">
        <v>5.3440000000000003</v>
      </c>
      <c r="L6881">
        <v>1</v>
      </c>
      <c r="M6881">
        <v>0.2</v>
      </c>
      <c r="N6881">
        <v>1.8704000000000001</v>
      </c>
      <c r="O6881" s="5">
        <f t="shared" si="107"/>
        <v>0.35</v>
      </c>
    </row>
    <row r="6882" spans="1:15" x14ac:dyDescent="0.25">
      <c r="A6882" t="s">
        <v>636</v>
      </c>
      <c r="B6882" t="s">
        <v>15</v>
      </c>
      <c r="C6882" t="s">
        <v>88</v>
      </c>
      <c r="D6882" t="s">
        <v>17</v>
      </c>
      <c r="E6882" t="s">
        <v>44</v>
      </c>
      <c r="F6882" t="s">
        <v>45</v>
      </c>
      <c r="G6882">
        <v>98105</v>
      </c>
      <c r="H6882" t="s">
        <v>31</v>
      </c>
      <c r="I6882" t="s">
        <v>21</v>
      </c>
      <c r="J6882" t="s">
        <v>25</v>
      </c>
      <c r="K6882">
        <v>2003.92</v>
      </c>
      <c r="L6882">
        <v>5</v>
      </c>
      <c r="M6882">
        <v>0.2</v>
      </c>
      <c r="N6882">
        <v>125.245</v>
      </c>
      <c r="O6882" s="5">
        <f t="shared" si="107"/>
        <v>6.25E-2</v>
      </c>
    </row>
    <row r="6883" spans="1:15" x14ac:dyDescent="0.25">
      <c r="A6883" t="s">
        <v>636</v>
      </c>
      <c r="B6883" t="s">
        <v>15</v>
      </c>
      <c r="C6883" t="s">
        <v>88</v>
      </c>
      <c r="D6883" t="s">
        <v>17</v>
      </c>
      <c r="E6883" t="s">
        <v>44</v>
      </c>
      <c r="F6883" t="s">
        <v>45</v>
      </c>
      <c r="G6883">
        <v>98105</v>
      </c>
      <c r="H6883" t="s">
        <v>31</v>
      </c>
      <c r="I6883" t="s">
        <v>32</v>
      </c>
      <c r="J6883" t="s">
        <v>80</v>
      </c>
      <c r="K6883">
        <v>32.4</v>
      </c>
      <c r="L6883">
        <v>5</v>
      </c>
      <c r="M6883">
        <v>0</v>
      </c>
      <c r="N6883">
        <v>15.552</v>
      </c>
      <c r="O6883" s="5">
        <f t="shared" si="107"/>
        <v>0.48</v>
      </c>
    </row>
    <row r="6884" spans="1:15" x14ac:dyDescent="0.25">
      <c r="A6884" t="s">
        <v>636</v>
      </c>
      <c r="B6884" t="s">
        <v>15</v>
      </c>
      <c r="C6884" t="s">
        <v>88</v>
      </c>
      <c r="D6884" t="s">
        <v>17</v>
      </c>
      <c r="E6884" t="s">
        <v>44</v>
      </c>
      <c r="F6884" t="s">
        <v>45</v>
      </c>
      <c r="G6884">
        <v>98105</v>
      </c>
      <c r="H6884" t="s">
        <v>31</v>
      </c>
      <c r="I6884" t="s">
        <v>21</v>
      </c>
      <c r="J6884" t="s">
        <v>39</v>
      </c>
      <c r="K6884">
        <v>1913.4</v>
      </c>
      <c r="L6884">
        <v>9</v>
      </c>
      <c r="M6884">
        <v>0</v>
      </c>
      <c r="N6884">
        <v>401.81400000000002</v>
      </c>
      <c r="O6884" s="5">
        <f t="shared" si="107"/>
        <v>0.21</v>
      </c>
    </row>
    <row r="6885" spans="1:15" x14ac:dyDescent="0.25">
      <c r="A6885" t="s">
        <v>636</v>
      </c>
      <c r="B6885" t="s">
        <v>15</v>
      </c>
      <c r="C6885" t="s">
        <v>88</v>
      </c>
      <c r="D6885" t="s">
        <v>17</v>
      </c>
      <c r="E6885" t="s">
        <v>44</v>
      </c>
      <c r="F6885" t="s">
        <v>45</v>
      </c>
      <c r="G6885">
        <v>98105</v>
      </c>
      <c r="H6885" t="s">
        <v>31</v>
      </c>
      <c r="I6885" t="s">
        <v>32</v>
      </c>
      <c r="J6885" t="s">
        <v>43</v>
      </c>
      <c r="K6885">
        <v>146.72999999999999</v>
      </c>
      <c r="L6885">
        <v>3</v>
      </c>
      <c r="M6885">
        <v>0</v>
      </c>
      <c r="N6885">
        <v>2.9346000000000001</v>
      </c>
      <c r="O6885" s="5">
        <f t="shared" si="107"/>
        <v>0.02</v>
      </c>
    </row>
    <row r="6886" spans="1:15" x14ac:dyDescent="0.25">
      <c r="A6886" t="s">
        <v>636</v>
      </c>
      <c r="B6886" t="s">
        <v>15</v>
      </c>
      <c r="C6886" t="s">
        <v>88</v>
      </c>
      <c r="D6886" t="s">
        <v>17</v>
      </c>
      <c r="E6886" t="s">
        <v>44</v>
      </c>
      <c r="F6886" t="s">
        <v>45</v>
      </c>
      <c r="G6886">
        <v>98105</v>
      </c>
      <c r="H6886" t="s">
        <v>31</v>
      </c>
      <c r="I6886" t="s">
        <v>32</v>
      </c>
      <c r="J6886" t="s">
        <v>80</v>
      </c>
      <c r="K6886">
        <v>114.2</v>
      </c>
      <c r="L6886">
        <v>5</v>
      </c>
      <c r="M6886">
        <v>0</v>
      </c>
      <c r="N6886">
        <v>52.531999999999996</v>
      </c>
      <c r="O6886" s="5">
        <f t="shared" si="107"/>
        <v>0.45999999999999996</v>
      </c>
    </row>
    <row r="6887" spans="1:15" x14ac:dyDescent="0.25">
      <c r="A6887" t="s">
        <v>663</v>
      </c>
      <c r="B6887" t="s">
        <v>38</v>
      </c>
      <c r="C6887" t="s">
        <v>16</v>
      </c>
      <c r="D6887" t="s">
        <v>17</v>
      </c>
      <c r="E6887" t="s">
        <v>146</v>
      </c>
      <c r="F6887" t="s">
        <v>78</v>
      </c>
      <c r="G6887">
        <v>55407</v>
      </c>
      <c r="H6887" t="s">
        <v>89</v>
      </c>
      <c r="I6887" t="s">
        <v>21</v>
      </c>
      <c r="J6887" t="s">
        <v>25</v>
      </c>
      <c r="K6887">
        <v>2567.84</v>
      </c>
      <c r="L6887">
        <v>8</v>
      </c>
      <c r="M6887">
        <v>0</v>
      </c>
      <c r="N6887">
        <v>770.35199999999998</v>
      </c>
      <c r="O6887" s="5">
        <f t="shared" si="107"/>
        <v>0.3</v>
      </c>
    </row>
    <row r="6888" spans="1:15" x14ac:dyDescent="0.25">
      <c r="A6888" t="s">
        <v>768</v>
      </c>
      <c r="B6888" t="s">
        <v>38</v>
      </c>
      <c r="C6888" t="s">
        <v>16</v>
      </c>
      <c r="D6888" t="s">
        <v>17</v>
      </c>
      <c r="E6888" t="s">
        <v>123</v>
      </c>
      <c r="F6888" t="s">
        <v>124</v>
      </c>
      <c r="G6888">
        <v>45503</v>
      </c>
      <c r="H6888" t="s">
        <v>119</v>
      </c>
      <c r="I6888" t="s">
        <v>58</v>
      </c>
      <c r="J6888" t="s">
        <v>129</v>
      </c>
      <c r="K6888">
        <v>37.055999999999997</v>
      </c>
      <c r="L6888">
        <v>4</v>
      </c>
      <c r="M6888">
        <v>0.2</v>
      </c>
      <c r="N6888">
        <v>8.8008000000000006</v>
      </c>
      <c r="O6888" s="5">
        <f t="shared" si="107"/>
        <v>0.23750000000000004</v>
      </c>
    </row>
    <row r="6889" spans="1:15" x14ac:dyDescent="0.25">
      <c r="A6889" t="s">
        <v>768</v>
      </c>
      <c r="B6889" t="s">
        <v>38</v>
      </c>
      <c r="C6889" t="s">
        <v>16</v>
      </c>
      <c r="D6889" t="s">
        <v>17</v>
      </c>
      <c r="E6889" t="s">
        <v>123</v>
      </c>
      <c r="F6889" t="s">
        <v>124</v>
      </c>
      <c r="G6889">
        <v>45503</v>
      </c>
      <c r="H6889" t="s">
        <v>119</v>
      </c>
      <c r="I6889" t="s">
        <v>58</v>
      </c>
      <c r="J6889" t="s">
        <v>59</v>
      </c>
      <c r="K6889">
        <v>259.89600000000002</v>
      </c>
      <c r="L6889">
        <v>2</v>
      </c>
      <c r="M6889">
        <v>0.4</v>
      </c>
      <c r="N6889">
        <v>-56.3108</v>
      </c>
      <c r="O6889" s="5">
        <f t="shared" si="107"/>
        <v>-0.21666666666666665</v>
      </c>
    </row>
    <row r="6890" spans="1:15" x14ac:dyDescent="0.25">
      <c r="A6890" t="s">
        <v>633</v>
      </c>
      <c r="B6890" t="s">
        <v>38</v>
      </c>
      <c r="C6890" t="s">
        <v>16</v>
      </c>
      <c r="D6890" t="s">
        <v>17</v>
      </c>
      <c r="E6890" t="s">
        <v>26</v>
      </c>
      <c r="F6890" t="s">
        <v>27</v>
      </c>
      <c r="G6890">
        <v>90032</v>
      </c>
      <c r="H6890" t="s">
        <v>31</v>
      </c>
      <c r="I6890" t="s">
        <v>32</v>
      </c>
      <c r="J6890" t="s">
        <v>80</v>
      </c>
      <c r="K6890">
        <v>19.05</v>
      </c>
      <c r="L6890">
        <v>3</v>
      </c>
      <c r="M6890">
        <v>0</v>
      </c>
      <c r="N6890">
        <v>8.7629999999999999</v>
      </c>
      <c r="O6890" s="5">
        <f t="shared" si="107"/>
        <v>0.45999999999999996</v>
      </c>
    </row>
    <row r="6891" spans="1:15" x14ac:dyDescent="0.25">
      <c r="A6891" t="s">
        <v>633</v>
      </c>
      <c r="B6891" t="s">
        <v>38</v>
      </c>
      <c r="C6891" t="s">
        <v>16</v>
      </c>
      <c r="D6891" t="s">
        <v>17</v>
      </c>
      <c r="E6891" t="s">
        <v>26</v>
      </c>
      <c r="F6891" t="s">
        <v>27</v>
      </c>
      <c r="G6891">
        <v>90032</v>
      </c>
      <c r="H6891" t="s">
        <v>31</v>
      </c>
      <c r="I6891" t="s">
        <v>32</v>
      </c>
      <c r="J6891" t="s">
        <v>64</v>
      </c>
      <c r="K6891">
        <v>73.343999999999994</v>
      </c>
      <c r="L6891">
        <v>3</v>
      </c>
      <c r="M6891">
        <v>0.2</v>
      </c>
      <c r="N6891">
        <v>27.504000000000001</v>
      </c>
      <c r="O6891" s="5">
        <f t="shared" si="107"/>
        <v>0.37500000000000006</v>
      </c>
    </row>
    <row r="6892" spans="1:15" x14ac:dyDescent="0.25">
      <c r="A6892" t="s">
        <v>727</v>
      </c>
      <c r="B6892" t="s">
        <v>38</v>
      </c>
      <c r="C6892" t="s">
        <v>30</v>
      </c>
      <c r="D6892" t="s">
        <v>17</v>
      </c>
      <c r="E6892" t="s">
        <v>162</v>
      </c>
      <c r="F6892" t="s">
        <v>71</v>
      </c>
      <c r="G6892">
        <v>31907</v>
      </c>
      <c r="H6892" t="s">
        <v>20</v>
      </c>
      <c r="I6892" t="s">
        <v>58</v>
      </c>
      <c r="J6892" t="s">
        <v>59</v>
      </c>
      <c r="K6892">
        <v>95.68</v>
      </c>
      <c r="L6892">
        <v>8</v>
      </c>
      <c r="M6892">
        <v>0</v>
      </c>
      <c r="N6892">
        <v>26.790400000000002</v>
      </c>
      <c r="O6892" s="5">
        <f t="shared" si="107"/>
        <v>0.27999999999999997</v>
      </c>
    </row>
    <row r="6893" spans="1:15" x14ac:dyDescent="0.25">
      <c r="A6893" t="s">
        <v>727</v>
      </c>
      <c r="B6893" t="s">
        <v>38</v>
      </c>
      <c r="C6893" t="s">
        <v>30</v>
      </c>
      <c r="D6893" t="s">
        <v>17</v>
      </c>
      <c r="E6893" t="s">
        <v>162</v>
      </c>
      <c r="F6893" t="s">
        <v>71</v>
      </c>
      <c r="G6893">
        <v>31907</v>
      </c>
      <c r="H6893" t="s">
        <v>20</v>
      </c>
      <c r="I6893" t="s">
        <v>32</v>
      </c>
      <c r="J6893" t="s">
        <v>80</v>
      </c>
      <c r="K6893">
        <v>50.96</v>
      </c>
      <c r="L6893">
        <v>7</v>
      </c>
      <c r="M6893">
        <v>0</v>
      </c>
      <c r="N6893">
        <v>24.460799999999999</v>
      </c>
      <c r="O6893" s="5">
        <f t="shared" si="107"/>
        <v>0.48</v>
      </c>
    </row>
    <row r="6894" spans="1:15" x14ac:dyDescent="0.25">
      <c r="A6894" t="s">
        <v>727</v>
      </c>
      <c r="B6894" t="s">
        <v>38</v>
      </c>
      <c r="C6894" t="s">
        <v>30</v>
      </c>
      <c r="D6894" t="s">
        <v>17</v>
      </c>
      <c r="E6894" t="s">
        <v>162</v>
      </c>
      <c r="F6894" t="s">
        <v>71</v>
      </c>
      <c r="G6894">
        <v>31907</v>
      </c>
      <c r="H6894" t="s">
        <v>20</v>
      </c>
      <c r="I6894" t="s">
        <v>32</v>
      </c>
      <c r="J6894" t="s">
        <v>53</v>
      </c>
      <c r="K6894">
        <v>113.94</v>
      </c>
      <c r="L6894">
        <v>3</v>
      </c>
      <c r="M6894">
        <v>0</v>
      </c>
      <c r="N6894">
        <v>34.182000000000002</v>
      </c>
      <c r="O6894" s="5">
        <f t="shared" si="107"/>
        <v>0.30000000000000004</v>
      </c>
    </row>
    <row r="6895" spans="1:15" x14ac:dyDescent="0.25">
      <c r="A6895" t="s">
        <v>727</v>
      </c>
      <c r="B6895" t="s">
        <v>38</v>
      </c>
      <c r="C6895" t="s">
        <v>30</v>
      </c>
      <c r="D6895" t="s">
        <v>17</v>
      </c>
      <c r="E6895" t="s">
        <v>162</v>
      </c>
      <c r="F6895" t="s">
        <v>71</v>
      </c>
      <c r="G6895">
        <v>31907</v>
      </c>
      <c r="H6895" t="s">
        <v>20</v>
      </c>
      <c r="I6895" t="s">
        <v>32</v>
      </c>
      <c r="J6895" t="s">
        <v>80</v>
      </c>
      <c r="K6895">
        <v>25.92</v>
      </c>
      <c r="L6895">
        <v>4</v>
      </c>
      <c r="M6895">
        <v>0</v>
      </c>
      <c r="N6895">
        <v>12.441599999999999</v>
      </c>
      <c r="O6895" s="5">
        <f t="shared" si="107"/>
        <v>0.47999999999999993</v>
      </c>
    </row>
    <row r="6896" spans="1:15" x14ac:dyDescent="0.25">
      <c r="A6896" t="s">
        <v>727</v>
      </c>
      <c r="B6896" t="s">
        <v>38</v>
      </c>
      <c r="C6896" t="s">
        <v>30</v>
      </c>
      <c r="D6896" t="s">
        <v>17</v>
      </c>
      <c r="E6896" t="s">
        <v>162</v>
      </c>
      <c r="F6896" t="s">
        <v>71</v>
      </c>
      <c r="G6896">
        <v>31907</v>
      </c>
      <c r="H6896" t="s">
        <v>20</v>
      </c>
      <c r="I6896" t="s">
        <v>21</v>
      </c>
      <c r="J6896" t="s">
        <v>48</v>
      </c>
      <c r="K6896">
        <v>20.32</v>
      </c>
      <c r="L6896">
        <v>4</v>
      </c>
      <c r="M6896">
        <v>0</v>
      </c>
      <c r="N6896">
        <v>6.9088000000000003</v>
      </c>
      <c r="O6896" s="5">
        <f t="shared" si="107"/>
        <v>0.34</v>
      </c>
    </row>
    <row r="6897" spans="1:15" x14ac:dyDescent="0.25">
      <c r="A6897" t="s">
        <v>727</v>
      </c>
      <c r="B6897" t="s">
        <v>38</v>
      </c>
      <c r="C6897" t="s">
        <v>30</v>
      </c>
      <c r="D6897" t="s">
        <v>17</v>
      </c>
      <c r="E6897" t="s">
        <v>162</v>
      </c>
      <c r="F6897" t="s">
        <v>71</v>
      </c>
      <c r="G6897">
        <v>31907</v>
      </c>
      <c r="H6897" t="s">
        <v>20</v>
      </c>
      <c r="I6897" t="s">
        <v>58</v>
      </c>
      <c r="J6897" t="s">
        <v>59</v>
      </c>
      <c r="K6897">
        <v>411.98</v>
      </c>
      <c r="L6897">
        <v>2</v>
      </c>
      <c r="M6897">
        <v>0</v>
      </c>
      <c r="N6897">
        <v>119.4742</v>
      </c>
      <c r="O6897" s="5">
        <f t="shared" si="107"/>
        <v>0.28999999999999998</v>
      </c>
    </row>
    <row r="6898" spans="1:15" x14ac:dyDescent="0.25">
      <c r="A6898" t="s">
        <v>727</v>
      </c>
      <c r="B6898" t="s">
        <v>38</v>
      </c>
      <c r="C6898" t="s">
        <v>30</v>
      </c>
      <c r="D6898" t="s">
        <v>17</v>
      </c>
      <c r="E6898" t="s">
        <v>162</v>
      </c>
      <c r="F6898" t="s">
        <v>71</v>
      </c>
      <c r="G6898">
        <v>31907</v>
      </c>
      <c r="H6898" t="s">
        <v>20</v>
      </c>
      <c r="I6898" t="s">
        <v>32</v>
      </c>
      <c r="J6898" t="s">
        <v>334</v>
      </c>
      <c r="K6898">
        <v>34.479999999999997</v>
      </c>
      <c r="L6898">
        <v>2</v>
      </c>
      <c r="M6898">
        <v>0</v>
      </c>
      <c r="N6898">
        <v>9.9992000000000001</v>
      </c>
      <c r="O6898" s="5">
        <f t="shared" si="107"/>
        <v>0.29000000000000004</v>
      </c>
    </row>
    <row r="6899" spans="1:15" x14ac:dyDescent="0.25">
      <c r="A6899" t="s">
        <v>727</v>
      </c>
      <c r="B6899" t="s">
        <v>38</v>
      </c>
      <c r="C6899" t="s">
        <v>30</v>
      </c>
      <c r="D6899" t="s">
        <v>17</v>
      </c>
      <c r="E6899" t="s">
        <v>162</v>
      </c>
      <c r="F6899" t="s">
        <v>71</v>
      </c>
      <c r="G6899">
        <v>31907</v>
      </c>
      <c r="H6899" t="s">
        <v>20</v>
      </c>
      <c r="I6899" t="s">
        <v>32</v>
      </c>
      <c r="J6899" t="s">
        <v>80</v>
      </c>
      <c r="K6899">
        <v>244.55</v>
      </c>
      <c r="L6899">
        <v>5</v>
      </c>
      <c r="M6899">
        <v>0</v>
      </c>
      <c r="N6899">
        <v>114.9385</v>
      </c>
      <c r="O6899" s="5">
        <f t="shared" si="107"/>
        <v>0.47</v>
      </c>
    </row>
    <row r="6900" spans="1:15" x14ac:dyDescent="0.25">
      <c r="A6900" t="s">
        <v>950</v>
      </c>
      <c r="B6900" t="s">
        <v>38</v>
      </c>
      <c r="C6900" t="s">
        <v>16</v>
      </c>
      <c r="D6900" t="s">
        <v>17</v>
      </c>
      <c r="E6900" t="s">
        <v>244</v>
      </c>
      <c r="F6900" t="s">
        <v>124</v>
      </c>
      <c r="G6900">
        <v>44107</v>
      </c>
      <c r="H6900" t="s">
        <v>119</v>
      </c>
      <c r="I6900" t="s">
        <v>32</v>
      </c>
      <c r="J6900" t="s">
        <v>64</v>
      </c>
      <c r="K6900">
        <v>10.782</v>
      </c>
      <c r="L6900">
        <v>3</v>
      </c>
      <c r="M6900">
        <v>0.7</v>
      </c>
      <c r="N6900">
        <v>-7.9067999999999996</v>
      </c>
      <c r="O6900" s="5">
        <f t="shared" si="107"/>
        <v>-0.73333333333333328</v>
      </c>
    </row>
    <row r="6901" spans="1:15" x14ac:dyDescent="0.25">
      <c r="A6901" t="s">
        <v>646</v>
      </c>
      <c r="B6901" t="s">
        <v>15</v>
      </c>
      <c r="C6901" t="s">
        <v>16</v>
      </c>
      <c r="D6901" t="s">
        <v>17</v>
      </c>
      <c r="E6901" t="s">
        <v>90</v>
      </c>
      <c r="F6901" t="s">
        <v>74</v>
      </c>
      <c r="G6901">
        <v>60540</v>
      </c>
      <c r="H6901" t="s">
        <v>89</v>
      </c>
      <c r="I6901" t="s">
        <v>21</v>
      </c>
      <c r="J6901" t="s">
        <v>25</v>
      </c>
      <c r="K6901">
        <v>602.65099999999995</v>
      </c>
      <c r="L6901">
        <v>7</v>
      </c>
      <c r="M6901">
        <v>0.3</v>
      </c>
      <c r="N6901">
        <v>-163.57669999999999</v>
      </c>
      <c r="O6901" s="5">
        <f t="shared" si="107"/>
        <v>-0.27142857142857141</v>
      </c>
    </row>
    <row r="6902" spans="1:15" x14ac:dyDescent="0.25">
      <c r="A6902" t="s">
        <v>646</v>
      </c>
      <c r="B6902" t="s">
        <v>15</v>
      </c>
      <c r="C6902" t="s">
        <v>16</v>
      </c>
      <c r="D6902" t="s">
        <v>17</v>
      </c>
      <c r="E6902" t="s">
        <v>90</v>
      </c>
      <c r="F6902" t="s">
        <v>74</v>
      </c>
      <c r="G6902">
        <v>60540</v>
      </c>
      <c r="H6902" t="s">
        <v>89</v>
      </c>
      <c r="I6902" t="s">
        <v>32</v>
      </c>
      <c r="J6902" t="s">
        <v>64</v>
      </c>
      <c r="K6902">
        <v>7.6559999999999997</v>
      </c>
      <c r="L6902">
        <v>6</v>
      </c>
      <c r="M6902">
        <v>0.8</v>
      </c>
      <c r="N6902">
        <v>-13.0152</v>
      </c>
      <c r="O6902" s="5">
        <f t="shared" si="107"/>
        <v>-1.7000000000000002</v>
      </c>
    </row>
    <row r="6903" spans="1:15" x14ac:dyDescent="0.25">
      <c r="A6903" t="s">
        <v>652</v>
      </c>
      <c r="B6903" t="s">
        <v>38</v>
      </c>
      <c r="C6903" t="s">
        <v>88</v>
      </c>
      <c r="D6903" t="s">
        <v>17</v>
      </c>
      <c r="E6903" t="s">
        <v>110</v>
      </c>
      <c r="F6903" t="s">
        <v>94</v>
      </c>
      <c r="G6903">
        <v>10009</v>
      </c>
      <c r="H6903" t="s">
        <v>119</v>
      </c>
      <c r="I6903" t="s">
        <v>58</v>
      </c>
      <c r="J6903" t="s">
        <v>129</v>
      </c>
      <c r="K6903">
        <v>559.92999999999995</v>
      </c>
      <c r="L6903">
        <v>7</v>
      </c>
      <c r="M6903">
        <v>0</v>
      </c>
      <c r="N6903">
        <v>167.97900000000001</v>
      </c>
      <c r="O6903" s="5">
        <f t="shared" si="107"/>
        <v>0.30000000000000004</v>
      </c>
    </row>
    <row r="6904" spans="1:15" x14ac:dyDescent="0.25">
      <c r="A6904" t="s">
        <v>740</v>
      </c>
      <c r="B6904" t="s">
        <v>578</v>
      </c>
      <c r="C6904" t="s">
        <v>30</v>
      </c>
      <c r="D6904" t="s">
        <v>17</v>
      </c>
      <c r="E6904" t="s">
        <v>277</v>
      </c>
      <c r="F6904" t="s">
        <v>27</v>
      </c>
      <c r="G6904">
        <v>92646</v>
      </c>
      <c r="H6904" t="s">
        <v>31</v>
      </c>
      <c r="I6904" t="s">
        <v>58</v>
      </c>
      <c r="J6904" t="s">
        <v>556</v>
      </c>
      <c r="K6904">
        <v>2399.96</v>
      </c>
      <c r="L6904">
        <v>5</v>
      </c>
      <c r="M6904">
        <v>0.2</v>
      </c>
      <c r="N6904">
        <v>839.98599999999999</v>
      </c>
      <c r="O6904" s="5">
        <f t="shared" si="107"/>
        <v>0.35</v>
      </c>
    </row>
    <row r="6905" spans="1:15" x14ac:dyDescent="0.25">
      <c r="A6905" t="s">
        <v>654</v>
      </c>
      <c r="B6905" t="s">
        <v>38</v>
      </c>
      <c r="C6905" t="s">
        <v>30</v>
      </c>
      <c r="D6905" t="s">
        <v>17</v>
      </c>
      <c r="E6905" t="s">
        <v>116</v>
      </c>
      <c r="F6905" t="s">
        <v>74</v>
      </c>
      <c r="G6905">
        <v>60653</v>
      </c>
      <c r="H6905" t="s">
        <v>89</v>
      </c>
      <c r="I6905" t="s">
        <v>32</v>
      </c>
      <c r="J6905" t="s">
        <v>195</v>
      </c>
      <c r="K6905">
        <v>16</v>
      </c>
      <c r="L6905">
        <v>4</v>
      </c>
      <c r="M6905">
        <v>0.2</v>
      </c>
      <c r="N6905">
        <v>5.6</v>
      </c>
      <c r="O6905" s="5">
        <f t="shared" si="107"/>
        <v>0.35</v>
      </c>
    </row>
    <row r="6906" spans="1:15" x14ac:dyDescent="0.25">
      <c r="A6906" t="s">
        <v>654</v>
      </c>
      <c r="B6906" t="s">
        <v>38</v>
      </c>
      <c r="C6906" t="s">
        <v>30</v>
      </c>
      <c r="D6906" t="s">
        <v>17</v>
      </c>
      <c r="E6906" t="s">
        <v>116</v>
      </c>
      <c r="F6906" t="s">
        <v>74</v>
      </c>
      <c r="G6906">
        <v>60653</v>
      </c>
      <c r="H6906" t="s">
        <v>89</v>
      </c>
      <c r="I6906" t="s">
        <v>32</v>
      </c>
      <c r="J6906" t="s">
        <v>68</v>
      </c>
      <c r="K6906">
        <v>5.5880000000000001</v>
      </c>
      <c r="L6906">
        <v>2</v>
      </c>
      <c r="M6906">
        <v>0.8</v>
      </c>
      <c r="N6906">
        <v>-15.0876</v>
      </c>
      <c r="O6906" s="5">
        <f t="shared" si="107"/>
        <v>-2.7</v>
      </c>
    </row>
    <row r="6907" spans="1:15" x14ac:dyDescent="0.25">
      <c r="A6907" t="s">
        <v>654</v>
      </c>
      <c r="B6907" t="s">
        <v>38</v>
      </c>
      <c r="C6907" t="s">
        <v>30</v>
      </c>
      <c r="D6907" t="s">
        <v>17</v>
      </c>
      <c r="E6907" t="s">
        <v>116</v>
      </c>
      <c r="F6907" t="s">
        <v>74</v>
      </c>
      <c r="G6907">
        <v>60653</v>
      </c>
      <c r="H6907" t="s">
        <v>89</v>
      </c>
      <c r="I6907" t="s">
        <v>32</v>
      </c>
      <c r="J6907" t="s">
        <v>43</v>
      </c>
      <c r="K6907">
        <v>235.92</v>
      </c>
      <c r="L6907">
        <v>5</v>
      </c>
      <c r="M6907">
        <v>0.2</v>
      </c>
      <c r="N6907">
        <v>-44.234999999999999</v>
      </c>
      <c r="O6907" s="5">
        <f t="shared" si="107"/>
        <v>-0.1875</v>
      </c>
    </row>
    <row r="6908" spans="1:15" x14ac:dyDescent="0.25">
      <c r="A6908" t="s">
        <v>707</v>
      </c>
      <c r="B6908" t="s">
        <v>15</v>
      </c>
      <c r="C6908" t="s">
        <v>30</v>
      </c>
      <c r="D6908" t="s">
        <v>17</v>
      </c>
      <c r="E6908" t="s">
        <v>189</v>
      </c>
      <c r="F6908" t="s">
        <v>27</v>
      </c>
      <c r="G6908">
        <v>94513</v>
      </c>
      <c r="H6908" t="s">
        <v>31</v>
      </c>
      <c r="I6908" t="s">
        <v>32</v>
      </c>
      <c r="J6908" t="s">
        <v>43</v>
      </c>
      <c r="K6908">
        <v>10.68</v>
      </c>
      <c r="L6908">
        <v>1</v>
      </c>
      <c r="M6908">
        <v>0</v>
      </c>
      <c r="N6908">
        <v>2.8835999999999999</v>
      </c>
      <c r="O6908" s="5">
        <f t="shared" si="107"/>
        <v>0.27</v>
      </c>
    </row>
    <row r="6909" spans="1:15" x14ac:dyDescent="0.25">
      <c r="A6909" t="s">
        <v>796</v>
      </c>
      <c r="B6909" t="s">
        <v>578</v>
      </c>
      <c r="C6909" t="s">
        <v>30</v>
      </c>
      <c r="D6909" t="s">
        <v>17</v>
      </c>
      <c r="E6909" t="s">
        <v>351</v>
      </c>
      <c r="F6909" t="s">
        <v>82</v>
      </c>
      <c r="G6909">
        <v>48183</v>
      </c>
      <c r="H6909" t="s">
        <v>89</v>
      </c>
      <c r="I6909" t="s">
        <v>32</v>
      </c>
      <c r="J6909" t="s">
        <v>64</v>
      </c>
      <c r="K6909">
        <v>41.28</v>
      </c>
      <c r="L6909">
        <v>2</v>
      </c>
      <c r="M6909">
        <v>0</v>
      </c>
      <c r="N6909">
        <v>19.814399999999999</v>
      </c>
      <c r="O6909" s="5">
        <f t="shared" si="107"/>
        <v>0.48</v>
      </c>
    </row>
    <row r="6910" spans="1:15" x14ac:dyDescent="0.25">
      <c r="A6910" t="s">
        <v>636</v>
      </c>
      <c r="B6910" t="s">
        <v>38</v>
      </c>
      <c r="C6910" t="s">
        <v>16</v>
      </c>
      <c r="D6910" t="s">
        <v>17</v>
      </c>
      <c r="E6910" t="s">
        <v>44</v>
      </c>
      <c r="F6910" t="s">
        <v>45</v>
      </c>
      <c r="G6910">
        <v>98103</v>
      </c>
      <c r="H6910" t="s">
        <v>31</v>
      </c>
      <c r="I6910" t="s">
        <v>58</v>
      </c>
      <c r="J6910" t="s">
        <v>59</v>
      </c>
      <c r="K6910">
        <v>1001.5839999999999</v>
      </c>
      <c r="L6910">
        <v>2</v>
      </c>
      <c r="M6910">
        <v>0.2</v>
      </c>
      <c r="N6910">
        <v>125.19799999999999</v>
      </c>
      <c r="O6910" s="5">
        <f t="shared" si="107"/>
        <v>0.125</v>
      </c>
    </row>
    <row r="6911" spans="1:15" x14ac:dyDescent="0.25">
      <c r="A6911" t="s">
        <v>992</v>
      </c>
      <c r="B6911" t="s">
        <v>38</v>
      </c>
      <c r="C6911" t="s">
        <v>30</v>
      </c>
      <c r="D6911" t="s">
        <v>17</v>
      </c>
      <c r="E6911" t="s">
        <v>537</v>
      </c>
      <c r="F6911" t="s">
        <v>111</v>
      </c>
      <c r="G6911">
        <v>29406</v>
      </c>
      <c r="H6911" t="s">
        <v>20</v>
      </c>
      <c r="I6911" t="s">
        <v>21</v>
      </c>
      <c r="J6911" t="s">
        <v>48</v>
      </c>
      <c r="K6911">
        <v>14.76</v>
      </c>
      <c r="L6911">
        <v>2</v>
      </c>
      <c r="M6911">
        <v>0</v>
      </c>
      <c r="N6911">
        <v>4.2804000000000002</v>
      </c>
      <c r="O6911" s="5">
        <f t="shared" si="107"/>
        <v>0.29000000000000004</v>
      </c>
    </row>
    <row r="6912" spans="1:15" x14ac:dyDescent="0.25">
      <c r="A6912" t="s">
        <v>670</v>
      </c>
      <c r="B6912" t="s">
        <v>15</v>
      </c>
      <c r="C6912" t="s">
        <v>16</v>
      </c>
      <c r="D6912" t="s">
        <v>17</v>
      </c>
      <c r="E6912" t="s">
        <v>162</v>
      </c>
      <c r="F6912" t="s">
        <v>124</v>
      </c>
      <c r="G6912">
        <v>43229</v>
      </c>
      <c r="H6912" t="s">
        <v>119</v>
      </c>
      <c r="I6912" t="s">
        <v>32</v>
      </c>
      <c r="J6912" t="s">
        <v>64</v>
      </c>
      <c r="K6912">
        <v>2.5019999999999998</v>
      </c>
      <c r="L6912">
        <v>3</v>
      </c>
      <c r="M6912">
        <v>0.7</v>
      </c>
      <c r="N6912">
        <v>-2.0015999999999998</v>
      </c>
      <c r="O6912" s="5">
        <f t="shared" si="107"/>
        <v>-0.8</v>
      </c>
    </row>
    <row r="6913" spans="1:15" x14ac:dyDescent="0.25">
      <c r="A6913" t="s">
        <v>636</v>
      </c>
      <c r="B6913" t="s">
        <v>38</v>
      </c>
      <c r="C6913" t="s">
        <v>16</v>
      </c>
      <c r="D6913" t="s">
        <v>17</v>
      </c>
      <c r="E6913" t="s">
        <v>44</v>
      </c>
      <c r="F6913" t="s">
        <v>45</v>
      </c>
      <c r="G6913">
        <v>98103</v>
      </c>
      <c r="H6913" t="s">
        <v>31</v>
      </c>
      <c r="I6913" t="s">
        <v>21</v>
      </c>
      <c r="J6913" t="s">
        <v>22</v>
      </c>
      <c r="K6913">
        <v>115.96</v>
      </c>
      <c r="L6913">
        <v>2</v>
      </c>
      <c r="M6913">
        <v>0</v>
      </c>
      <c r="N6913">
        <v>25.511199999999999</v>
      </c>
      <c r="O6913" s="5">
        <f t="shared" si="107"/>
        <v>0.22</v>
      </c>
    </row>
    <row r="6914" spans="1:15" x14ac:dyDescent="0.25">
      <c r="A6914" t="s">
        <v>640</v>
      </c>
      <c r="B6914" t="s">
        <v>15</v>
      </c>
      <c r="C6914" t="s">
        <v>16</v>
      </c>
      <c r="D6914" t="s">
        <v>17</v>
      </c>
      <c r="E6914" t="s">
        <v>65</v>
      </c>
      <c r="F6914" t="s">
        <v>27</v>
      </c>
      <c r="G6914">
        <v>94109</v>
      </c>
      <c r="H6914" t="s">
        <v>31</v>
      </c>
      <c r="I6914" t="s">
        <v>32</v>
      </c>
      <c r="J6914" t="s">
        <v>43</v>
      </c>
      <c r="K6914">
        <v>186.54</v>
      </c>
      <c r="L6914">
        <v>3</v>
      </c>
      <c r="M6914">
        <v>0</v>
      </c>
      <c r="N6914">
        <v>50.3658</v>
      </c>
      <c r="O6914" s="5">
        <f t="shared" si="107"/>
        <v>0.27</v>
      </c>
    </row>
    <row r="6915" spans="1:15" x14ac:dyDescent="0.25">
      <c r="A6915" t="s">
        <v>633</v>
      </c>
      <c r="B6915" t="s">
        <v>15</v>
      </c>
      <c r="C6915" t="s">
        <v>30</v>
      </c>
      <c r="D6915" t="s">
        <v>17</v>
      </c>
      <c r="E6915" t="s">
        <v>26</v>
      </c>
      <c r="F6915" t="s">
        <v>27</v>
      </c>
      <c r="G6915">
        <v>90049</v>
      </c>
      <c r="H6915" t="s">
        <v>31</v>
      </c>
      <c r="I6915" t="s">
        <v>58</v>
      </c>
      <c r="J6915" t="s">
        <v>129</v>
      </c>
      <c r="K6915">
        <v>159.56</v>
      </c>
      <c r="L6915">
        <v>4</v>
      </c>
      <c r="M6915">
        <v>0</v>
      </c>
      <c r="N6915">
        <v>59.037199999999999</v>
      </c>
      <c r="O6915" s="5">
        <f t="shared" si="107"/>
        <v>0.37</v>
      </c>
    </row>
    <row r="6916" spans="1:15" x14ac:dyDescent="0.25">
      <c r="A6916" t="s">
        <v>1186</v>
      </c>
      <c r="B6916" t="s">
        <v>38</v>
      </c>
      <c r="C6916" t="s">
        <v>16</v>
      </c>
      <c r="D6916" t="s">
        <v>17</v>
      </c>
      <c r="E6916" t="s">
        <v>625</v>
      </c>
      <c r="F6916" t="s">
        <v>35</v>
      </c>
      <c r="G6916">
        <v>33407</v>
      </c>
      <c r="H6916" t="s">
        <v>20</v>
      </c>
      <c r="I6916" t="s">
        <v>58</v>
      </c>
      <c r="J6916" t="s">
        <v>59</v>
      </c>
      <c r="K6916">
        <v>55.984000000000002</v>
      </c>
      <c r="L6916">
        <v>2</v>
      </c>
      <c r="M6916">
        <v>0.2</v>
      </c>
      <c r="N6916">
        <v>4.1988000000000003</v>
      </c>
      <c r="O6916" s="5">
        <f t="shared" ref="O6916:O6979" si="108">N6916/K6916</f>
        <v>7.4999999999999997E-2</v>
      </c>
    </row>
    <row r="6917" spans="1:15" x14ac:dyDescent="0.25">
      <c r="A6917" t="s">
        <v>654</v>
      </c>
      <c r="B6917" t="s">
        <v>38</v>
      </c>
      <c r="C6917" t="s">
        <v>16</v>
      </c>
      <c r="D6917" t="s">
        <v>17</v>
      </c>
      <c r="E6917" t="s">
        <v>116</v>
      </c>
      <c r="F6917" t="s">
        <v>74</v>
      </c>
      <c r="G6917">
        <v>60623</v>
      </c>
      <c r="H6917" t="s">
        <v>89</v>
      </c>
      <c r="I6917" t="s">
        <v>32</v>
      </c>
      <c r="J6917" t="s">
        <v>43</v>
      </c>
      <c r="K6917">
        <v>132.16</v>
      </c>
      <c r="L6917">
        <v>1</v>
      </c>
      <c r="M6917">
        <v>0.2</v>
      </c>
      <c r="N6917">
        <v>9.9120000000000008</v>
      </c>
      <c r="O6917" s="5">
        <f t="shared" si="108"/>
        <v>7.5000000000000011E-2</v>
      </c>
    </row>
    <row r="6918" spans="1:15" x14ac:dyDescent="0.25">
      <c r="A6918" t="s">
        <v>654</v>
      </c>
      <c r="B6918" t="s">
        <v>38</v>
      </c>
      <c r="C6918" t="s">
        <v>16</v>
      </c>
      <c r="D6918" t="s">
        <v>17</v>
      </c>
      <c r="E6918" t="s">
        <v>116</v>
      </c>
      <c r="F6918" t="s">
        <v>74</v>
      </c>
      <c r="G6918">
        <v>60623</v>
      </c>
      <c r="H6918" t="s">
        <v>89</v>
      </c>
      <c r="I6918" t="s">
        <v>32</v>
      </c>
      <c r="J6918" t="s">
        <v>64</v>
      </c>
      <c r="K6918">
        <v>17.904</v>
      </c>
      <c r="L6918">
        <v>6</v>
      </c>
      <c r="M6918">
        <v>0.8</v>
      </c>
      <c r="N6918">
        <v>-31.332000000000001</v>
      </c>
      <c r="O6918" s="5">
        <f t="shared" si="108"/>
        <v>-1.75</v>
      </c>
    </row>
    <row r="6919" spans="1:15" x14ac:dyDescent="0.25">
      <c r="A6919" t="s">
        <v>654</v>
      </c>
      <c r="B6919" t="s">
        <v>38</v>
      </c>
      <c r="C6919" t="s">
        <v>16</v>
      </c>
      <c r="D6919" t="s">
        <v>17</v>
      </c>
      <c r="E6919" t="s">
        <v>116</v>
      </c>
      <c r="F6919" t="s">
        <v>74</v>
      </c>
      <c r="G6919">
        <v>60623</v>
      </c>
      <c r="H6919" t="s">
        <v>89</v>
      </c>
      <c r="I6919" t="s">
        <v>32</v>
      </c>
      <c r="J6919" t="s">
        <v>80</v>
      </c>
      <c r="K6919">
        <v>124.032</v>
      </c>
      <c r="L6919">
        <v>4</v>
      </c>
      <c r="M6919">
        <v>0.2</v>
      </c>
      <c r="N6919">
        <v>44.961599999999997</v>
      </c>
      <c r="O6919" s="5">
        <f t="shared" si="108"/>
        <v>0.36249999999999999</v>
      </c>
    </row>
    <row r="6920" spans="1:15" x14ac:dyDescent="0.25">
      <c r="A6920" t="s">
        <v>983</v>
      </c>
      <c r="B6920" t="s">
        <v>38</v>
      </c>
      <c r="C6920" t="s">
        <v>30</v>
      </c>
      <c r="D6920" t="s">
        <v>17</v>
      </c>
      <c r="E6920" t="s">
        <v>528</v>
      </c>
      <c r="F6920" t="s">
        <v>27</v>
      </c>
      <c r="G6920">
        <v>95823</v>
      </c>
      <c r="H6920" t="s">
        <v>31</v>
      </c>
      <c r="I6920" t="s">
        <v>21</v>
      </c>
      <c r="J6920" t="s">
        <v>25</v>
      </c>
      <c r="K6920">
        <v>1403.92</v>
      </c>
      <c r="L6920">
        <v>5</v>
      </c>
      <c r="M6920">
        <v>0.2</v>
      </c>
      <c r="N6920">
        <v>70.195999999999998</v>
      </c>
      <c r="O6920" s="5">
        <f t="shared" si="108"/>
        <v>4.9999999999999996E-2</v>
      </c>
    </row>
    <row r="6921" spans="1:15" x14ac:dyDescent="0.25">
      <c r="A6921" t="s">
        <v>636</v>
      </c>
      <c r="B6921" t="s">
        <v>15</v>
      </c>
      <c r="C6921" t="s">
        <v>16</v>
      </c>
      <c r="D6921" t="s">
        <v>17</v>
      </c>
      <c r="E6921" t="s">
        <v>44</v>
      </c>
      <c r="F6921" t="s">
        <v>45</v>
      </c>
      <c r="G6921">
        <v>98115</v>
      </c>
      <c r="H6921" t="s">
        <v>31</v>
      </c>
      <c r="I6921" t="s">
        <v>32</v>
      </c>
      <c r="J6921" t="s">
        <v>334</v>
      </c>
      <c r="K6921">
        <v>28.8</v>
      </c>
      <c r="L6921">
        <v>3</v>
      </c>
      <c r="M6921">
        <v>0</v>
      </c>
      <c r="N6921">
        <v>0.86399999999999999</v>
      </c>
      <c r="O6921" s="5">
        <f t="shared" si="108"/>
        <v>0.03</v>
      </c>
    </row>
    <row r="6922" spans="1:15" x14ac:dyDescent="0.25">
      <c r="A6922" t="s">
        <v>642</v>
      </c>
      <c r="B6922" t="s">
        <v>38</v>
      </c>
      <c r="C6922" t="s">
        <v>30</v>
      </c>
      <c r="D6922" t="s">
        <v>17</v>
      </c>
      <c r="E6922" t="s">
        <v>73</v>
      </c>
      <c r="F6922" t="s">
        <v>70</v>
      </c>
      <c r="G6922">
        <v>19143</v>
      </c>
      <c r="H6922" t="s">
        <v>119</v>
      </c>
      <c r="I6922" t="s">
        <v>32</v>
      </c>
      <c r="J6922" t="s">
        <v>64</v>
      </c>
      <c r="K6922">
        <v>24.588000000000001</v>
      </c>
      <c r="L6922">
        <v>2</v>
      </c>
      <c r="M6922">
        <v>0.7</v>
      </c>
      <c r="N6922">
        <v>-18.031199999999998</v>
      </c>
      <c r="O6922" s="5">
        <f t="shared" si="108"/>
        <v>-0.73333333333333328</v>
      </c>
    </row>
    <row r="6923" spans="1:15" x14ac:dyDescent="0.25">
      <c r="A6923" t="s">
        <v>1141</v>
      </c>
      <c r="B6923" t="s">
        <v>38</v>
      </c>
      <c r="C6923" t="s">
        <v>16</v>
      </c>
      <c r="D6923" t="s">
        <v>17</v>
      </c>
      <c r="E6923" t="s">
        <v>615</v>
      </c>
      <c r="F6923" t="s">
        <v>27</v>
      </c>
      <c r="G6923">
        <v>93101</v>
      </c>
      <c r="H6923" t="s">
        <v>31</v>
      </c>
      <c r="I6923" t="s">
        <v>32</v>
      </c>
      <c r="J6923" t="s">
        <v>68</v>
      </c>
      <c r="K6923">
        <v>356.79</v>
      </c>
      <c r="L6923">
        <v>7</v>
      </c>
      <c r="M6923">
        <v>0</v>
      </c>
      <c r="N6923">
        <v>99.901200000000003</v>
      </c>
      <c r="O6923" s="5">
        <f t="shared" si="108"/>
        <v>0.27999999999999997</v>
      </c>
    </row>
    <row r="6924" spans="1:15" x14ac:dyDescent="0.25">
      <c r="A6924" t="s">
        <v>652</v>
      </c>
      <c r="B6924" t="s">
        <v>38</v>
      </c>
      <c r="C6924" t="s">
        <v>88</v>
      </c>
      <c r="D6924" t="s">
        <v>17</v>
      </c>
      <c r="E6924" t="s">
        <v>110</v>
      </c>
      <c r="F6924" t="s">
        <v>94</v>
      </c>
      <c r="G6924">
        <v>10011</v>
      </c>
      <c r="H6924" t="s">
        <v>119</v>
      </c>
      <c r="I6924" t="s">
        <v>32</v>
      </c>
      <c r="J6924" t="s">
        <v>143</v>
      </c>
      <c r="K6924">
        <v>16.98</v>
      </c>
      <c r="L6924">
        <v>1</v>
      </c>
      <c r="M6924">
        <v>0</v>
      </c>
      <c r="N6924">
        <v>8.49</v>
      </c>
      <c r="O6924" s="5">
        <f t="shared" si="108"/>
        <v>0.5</v>
      </c>
    </row>
    <row r="6925" spans="1:15" x14ac:dyDescent="0.25">
      <c r="A6925" t="s">
        <v>945</v>
      </c>
      <c r="B6925" t="s">
        <v>15</v>
      </c>
      <c r="C6925" t="s">
        <v>16</v>
      </c>
      <c r="D6925" t="s">
        <v>17</v>
      </c>
      <c r="E6925" t="s">
        <v>122</v>
      </c>
      <c r="F6925" t="s">
        <v>23</v>
      </c>
      <c r="G6925">
        <v>36830</v>
      </c>
      <c r="H6925" t="s">
        <v>20</v>
      </c>
      <c r="I6925" t="s">
        <v>32</v>
      </c>
      <c r="J6925" t="s">
        <v>33</v>
      </c>
      <c r="K6925">
        <v>491.55</v>
      </c>
      <c r="L6925">
        <v>5</v>
      </c>
      <c r="M6925">
        <v>0</v>
      </c>
      <c r="N6925">
        <v>240.8595</v>
      </c>
      <c r="O6925" s="5">
        <f t="shared" si="108"/>
        <v>0.49</v>
      </c>
    </row>
    <row r="6926" spans="1:15" x14ac:dyDescent="0.25">
      <c r="A6926" t="s">
        <v>945</v>
      </c>
      <c r="B6926" t="s">
        <v>15</v>
      </c>
      <c r="C6926" t="s">
        <v>16</v>
      </c>
      <c r="D6926" t="s">
        <v>17</v>
      </c>
      <c r="E6926" t="s">
        <v>122</v>
      </c>
      <c r="F6926" t="s">
        <v>23</v>
      </c>
      <c r="G6926">
        <v>36830</v>
      </c>
      <c r="H6926" t="s">
        <v>20</v>
      </c>
      <c r="I6926" t="s">
        <v>32</v>
      </c>
      <c r="J6926" t="s">
        <v>143</v>
      </c>
      <c r="K6926">
        <v>7.38</v>
      </c>
      <c r="L6926">
        <v>2</v>
      </c>
      <c r="M6926">
        <v>0</v>
      </c>
      <c r="N6926">
        <v>3.3948</v>
      </c>
      <c r="O6926" s="5">
        <f t="shared" si="108"/>
        <v>0.46</v>
      </c>
    </row>
    <row r="6927" spans="1:15" x14ac:dyDescent="0.25">
      <c r="A6927" t="s">
        <v>652</v>
      </c>
      <c r="B6927" t="s">
        <v>38</v>
      </c>
      <c r="C6927" t="s">
        <v>16</v>
      </c>
      <c r="D6927" t="s">
        <v>17</v>
      </c>
      <c r="E6927" t="s">
        <v>110</v>
      </c>
      <c r="F6927" t="s">
        <v>94</v>
      </c>
      <c r="G6927">
        <v>10035</v>
      </c>
      <c r="H6927" t="s">
        <v>119</v>
      </c>
      <c r="I6927" t="s">
        <v>32</v>
      </c>
      <c r="J6927" t="s">
        <v>80</v>
      </c>
      <c r="K6927">
        <v>23.66</v>
      </c>
      <c r="L6927">
        <v>7</v>
      </c>
      <c r="M6927">
        <v>0</v>
      </c>
      <c r="N6927">
        <v>10.883599999999999</v>
      </c>
      <c r="O6927" s="5">
        <f t="shared" si="108"/>
        <v>0.45999999999999996</v>
      </c>
    </row>
    <row r="6928" spans="1:15" x14ac:dyDescent="0.25">
      <c r="A6928" t="s">
        <v>652</v>
      </c>
      <c r="B6928" t="s">
        <v>38</v>
      </c>
      <c r="C6928" t="s">
        <v>16</v>
      </c>
      <c r="D6928" t="s">
        <v>17</v>
      </c>
      <c r="E6928" t="s">
        <v>110</v>
      </c>
      <c r="F6928" t="s">
        <v>94</v>
      </c>
      <c r="G6928">
        <v>10035</v>
      </c>
      <c r="H6928" t="s">
        <v>119</v>
      </c>
      <c r="I6928" t="s">
        <v>21</v>
      </c>
      <c r="J6928" t="s">
        <v>22</v>
      </c>
      <c r="K6928">
        <v>681.40800000000002</v>
      </c>
      <c r="L6928">
        <v>12</v>
      </c>
      <c r="M6928">
        <v>0.2</v>
      </c>
      <c r="N6928">
        <v>42.588000000000001</v>
      </c>
      <c r="O6928" s="5">
        <f t="shared" si="108"/>
        <v>6.25E-2</v>
      </c>
    </row>
    <row r="6929" spans="1:15" x14ac:dyDescent="0.25">
      <c r="A6929" t="s">
        <v>633</v>
      </c>
      <c r="B6929" t="s">
        <v>38</v>
      </c>
      <c r="C6929" t="s">
        <v>16</v>
      </c>
      <c r="D6929" t="s">
        <v>17</v>
      </c>
      <c r="E6929" t="s">
        <v>26</v>
      </c>
      <c r="F6929" t="s">
        <v>27</v>
      </c>
      <c r="G6929">
        <v>90032</v>
      </c>
      <c r="H6929" t="s">
        <v>31</v>
      </c>
      <c r="I6929" t="s">
        <v>32</v>
      </c>
      <c r="J6929" t="s">
        <v>33</v>
      </c>
      <c r="K6929">
        <v>18.899999999999999</v>
      </c>
      <c r="L6929">
        <v>3</v>
      </c>
      <c r="M6929">
        <v>0</v>
      </c>
      <c r="N6929">
        <v>8.6940000000000008</v>
      </c>
      <c r="O6929" s="5">
        <f t="shared" si="108"/>
        <v>0.46000000000000008</v>
      </c>
    </row>
    <row r="6930" spans="1:15" x14ac:dyDescent="0.25">
      <c r="A6930" t="s">
        <v>640</v>
      </c>
      <c r="B6930" t="s">
        <v>15</v>
      </c>
      <c r="C6930" t="s">
        <v>16</v>
      </c>
      <c r="D6930" t="s">
        <v>17</v>
      </c>
      <c r="E6930" t="s">
        <v>65</v>
      </c>
      <c r="F6930" t="s">
        <v>27</v>
      </c>
      <c r="G6930">
        <v>94109</v>
      </c>
      <c r="H6930" t="s">
        <v>31</v>
      </c>
      <c r="I6930" t="s">
        <v>32</v>
      </c>
      <c r="J6930" t="s">
        <v>43</v>
      </c>
      <c r="K6930">
        <v>93.68</v>
      </c>
      <c r="L6930">
        <v>4</v>
      </c>
      <c r="M6930">
        <v>0</v>
      </c>
      <c r="N6930">
        <v>25.293600000000001</v>
      </c>
      <c r="O6930" s="5">
        <f t="shared" si="108"/>
        <v>0.27</v>
      </c>
    </row>
    <row r="6931" spans="1:15" x14ac:dyDescent="0.25">
      <c r="A6931" t="s">
        <v>640</v>
      </c>
      <c r="B6931" t="s">
        <v>15</v>
      </c>
      <c r="C6931" t="s">
        <v>16</v>
      </c>
      <c r="D6931" t="s">
        <v>17</v>
      </c>
      <c r="E6931" t="s">
        <v>65</v>
      </c>
      <c r="F6931" t="s">
        <v>27</v>
      </c>
      <c r="G6931">
        <v>94109</v>
      </c>
      <c r="H6931" t="s">
        <v>31</v>
      </c>
      <c r="I6931" t="s">
        <v>32</v>
      </c>
      <c r="J6931" t="s">
        <v>33</v>
      </c>
      <c r="K6931">
        <v>21.93</v>
      </c>
      <c r="L6931">
        <v>3</v>
      </c>
      <c r="M6931">
        <v>0</v>
      </c>
      <c r="N6931">
        <v>10.3071</v>
      </c>
      <c r="O6931" s="5">
        <f t="shared" si="108"/>
        <v>0.47000000000000003</v>
      </c>
    </row>
    <row r="6932" spans="1:15" x14ac:dyDescent="0.25">
      <c r="A6932" t="s">
        <v>640</v>
      </c>
      <c r="B6932" t="s">
        <v>15</v>
      </c>
      <c r="C6932" t="s">
        <v>16</v>
      </c>
      <c r="D6932" t="s">
        <v>17</v>
      </c>
      <c r="E6932" t="s">
        <v>65</v>
      </c>
      <c r="F6932" t="s">
        <v>27</v>
      </c>
      <c r="G6932">
        <v>94109</v>
      </c>
      <c r="H6932" t="s">
        <v>31</v>
      </c>
      <c r="I6932" t="s">
        <v>58</v>
      </c>
      <c r="J6932" t="s">
        <v>59</v>
      </c>
      <c r="K6932">
        <v>862.34400000000005</v>
      </c>
      <c r="L6932">
        <v>7</v>
      </c>
      <c r="M6932">
        <v>0.2</v>
      </c>
      <c r="N6932">
        <v>97.0137</v>
      </c>
      <c r="O6932" s="5">
        <f t="shared" si="108"/>
        <v>0.11249999999999999</v>
      </c>
    </row>
    <row r="6933" spans="1:15" x14ac:dyDescent="0.25">
      <c r="A6933" t="s">
        <v>640</v>
      </c>
      <c r="B6933" t="s">
        <v>15</v>
      </c>
      <c r="C6933" t="s">
        <v>16</v>
      </c>
      <c r="D6933" t="s">
        <v>17</v>
      </c>
      <c r="E6933" t="s">
        <v>65</v>
      </c>
      <c r="F6933" t="s">
        <v>27</v>
      </c>
      <c r="G6933">
        <v>94109</v>
      </c>
      <c r="H6933" t="s">
        <v>31</v>
      </c>
      <c r="I6933" t="s">
        <v>32</v>
      </c>
      <c r="J6933" t="s">
        <v>80</v>
      </c>
      <c r="K6933">
        <v>19.98</v>
      </c>
      <c r="L6933">
        <v>1</v>
      </c>
      <c r="M6933">
        <v>0</v>
      </c>
      <c r="N6933">
        <v>9.3905999999999992</v>
      </c>
      <c r="O6933" s="5">
        <f t="shared" si="108"/>
        <v>0.47</v>
      </c>
    </row>
    <row r="6934" spans="1:15" x14ac:dyDescent="0.25">
      <c r="A6934" t="s">
        <v>642</v>
      </c>
      <c r="B6934" t="s">
        <v>38</v>
      </c>
      <c r="C6934" t="s">
        <v>16</v>
      </c>
      <c r="D6934" t="s">
        <v>17</v>
      </c>
      <c r="E6934" t="s">
        <v>73</v>
      </c>
      <c r="F6934" t="s">
        <v>70</v>
      </c>
      <c r="G6934">
        <v>19140</v>
      </c>
      <c r="H6934" t="s">
        <v>119</v>
      </c>
      <c r="I6934" t="s">
        <v>58</v>
      </c>
      <c r="J6934" t="s">
        <v>59</v>
      </c>
      <c r="K6934">
        <v>13.494</v>
      </c>
      <c r="L6934">
        <v>1</v>
      </c>
      <c r="M6934">
        <v>0.4</v>
      </c>
      <c r="N6934">
        <v>-2.2490000000000001</v>
      </c>
      <c r="O6934" s="5">
        <f t="shared" si="108"/>
        <v>-0.16666666666666669</v>
      </c>
    </row>
    <row r="6935" spans="1:15" x14ac:dyDescent="0.25">
      <c r="A6935" t="s">
        <v>642</v>
      </c>
      <c r="B6935" t="s">
        <v>38</v>
      </c>
      <c r="C6935" t="s">
        <v>16</v>
      </c>
      <c r="D6935" t="s">
        <v>17</v>
      </c>
      <c r="E6935" t="s">
        <v>73</v>
      </c>
      <c r="F6935" t="s">
        <v>70</v>
      </c>
      <c r="G6935">
        <v>19140</v>
      </c>
      <c r="H6935" t="s">
        <v>119</v>
      </c>
      <c r="I6935" t="s">
        <v>58</v>
      </c>
      <c r="J6935" t="s">
        <v>59</v>
      </c>
      <c r="K6935">
        <v>23.988</v>
      </c>
      <c r="L6935">
        <v>2</v>
      </c>
      <c r="M6935">
        <v>0.4</v>
      </c>
      <c r="N6935">
        <v>-13.993</v>
      </c>
      <c r="O6935" s="5">
        <f t="shared" si="108"/>
        <v>-0.58333333333333337</v>
      </c>
    </row>
    <row r="6936" spans="1:15" x14ac:dyDescent="0.25">
      <c r="A6936" t="s">
        <v>642</v>
      </c>
      <c r="B6936" t="s">
        <v>38</v>
      </c>
      <c r="C6936" t="s">
        <v>16</v>
      </c>
      <c r="D6936" t="s">
        <v>17</v>
      </c>
      <c r="E6936" t="s">
        <v>73</v>
      </c>
      <c r="F6936" t="s">
        <v>70</v>
      </c>
      <c r="G6936">
        <v>19140</v>
      </c>
      <c r="H6936" t="s">
        <v>119</v>
      </c>
      <c r="I6936" t="s">
        <v>21</v>
      </c>
      <c r="J6936" t="s">
        <v>48</v>
      </c>
      <c r="K6936">
        <v>31.984000000000002</v>
      </c>
      <c r="L6936">
        <v>2</v>
      </c>
      <c r="M6936">
        <v>0.2</v>
      </c>
      <c r="N6936">
        <v>1.1994</v>
      </c>
      <c r="O6936" s="5">
        <f t="shared" si="108"/>
        <v>3.7499999999999999E-2</v>
      </c>
    </row>
    <row r="6937" spans="1:15" x14ac:dyDescent="0.25">
      <c r="A6937" t="s">
        <v>642</v>
      </c>
      <c r="B6937" t="s">
        <v>38</v>
      </c>
      <c r="C6937" t="s">
        <v>16</v>
      </c>
      <c r="D6937" t="s">
        <v>17</v>
      </c>
      <c r="E6937" t="s">
        <v>73</v>
      </c>
      <c r="F6937" t="s">
        <v>70</v>
      </c>
      <c r="G6937">
        <v>19140</v>
      </c>
      <c r="H6937" t="s">
        <v>119</v>
      </c>
      <c r="I6937" t="s">
        <v>32</v>
      </c>
      <c r="J6937" t="s">
        <v>53</v>
      </c>
      <c r="K6937">
        <v>41.584000000000003</v>
      </c>
      <c r="L6937">
        <v>2</v>
      </c>
      <c r="M6937">
        <v>0.2</v>
      </c>
      <c r="N6937">
        <v>4.6782000000000004</v>
      </c>
      <c r="O6937" s="5">
        <f t="shared" si="108"/>
        <v>0.1125</v>
      </c>
    </row>
    <row r="6938" spans="1:15" x14ac:dyDescent="0.25">
      <c r="A6938" t="s">
        <v>899</v>
      </c>
      <c r="B6938" t="s">
        <v>15</v>
      </c>
      <c r="C6938" t="s">
        <v>30</v>
      </c>
      <c r="D6938" t="s">
        <v>17</v>
      </c>
      <c r="E6938" t="s">
        <v>333</v>
      </c>
      <c r="F6938" t="s">
        <v>50</v>
      </c>
      <c r="G6938">
        <v>79907</v>
      </c>
      <c r="H6938" t="s">
        <v>89</v>
      </c>
      <c r="I6938" t="s">
        <v>58</v>
      </c>
      <c r="J6938" t="s">
        <v>129</v>
      </c>
      <c r="K6938">
        <v>95.975999999999999</v>
      </c>
      <c r="L6938">
        <v>3</v>
      </c>
      <c r="M6938">
        <v>0.2</v>
      </c>
      <c r="N6938">
        <v>-10.7973</v>
      </c>
      <c r="O6938" s="5">
        <f t="shared" si="108"/>
        <v>-0.1125</v>
      </c>
    </row>
    <row r="6939" spans="1:15" x14ac:dyDescent="0.25">
      <c r="A6939" t="s">
        <v>654</v>
      </c>
      <c r="B6939" t="s">
        <v>155</v>
      </c>
      <c r="C6939" t="s">
        <v>88</v>
      </c>
      <c r="D6939" t="s">
        <v>17</v>
      </c>
      <c r="E6939" t="s">
        <v>116</v>
      </c>
      <c r="F6939" t="s">
        <v>74</v>
      </c>
      <c r="G6939">
        <v>60653</v>
      </c>
      <c r="H6939" t="s">
        <v>89</v>
      </c>
      <c r="I6939" t="s">
        <v>21</v>
      </c>
      <c r="J6939" t="s">
        <v>48</v>
      </c>
      <c r="K6939">
        <v>84.272000000000006</v>
      </c>
      <c r="L6939">
        <v>2</v>
      </c>
      <c r="M6939">
        <v>0.6</v>
      </c>
      <c r="N6939">
        <v>-75.844800000000006</v>
      </c>
      <c r="O6939" s="5">
        <f t="shared" si="108"/>
        <v>-0.9</v>
      </c>
    </row>
    <row r="6940" spans="1:15" x14ac:dyDescent="0.25">
      <c r="A6940" t="s">
        <v>899</v>
      </c>
      <c r="B6940" t="s">
        <v>578</v>
      </c>
      <c r="C6940" t="s">
        <v>16</v>
      </c>
      <c r="D6940" t="s">
        <v>17</v>
      </c>
      <c r="E6940" t="s">
        <v>333</v>
      </c>
      <c r="F6940" t="s">
        <v>50</v>
      </c>
      <c r="G6940">
        <v>79907</v>
      </c>
      <c r="H6940" t="s">
        <v>89</v>
      </c>
      <c r="I6940" t="s">
        <v>32</v>
      </c>
      <c r="J6940" t="s">
        <v>80</v>
      </c>
      <c r="K6940">
        <v>36.543999999999997</v>
      </c>
      <c r="L6940">
        <v>2</v>
      </c>
      <c r="M6940">
        <v>0.2</v>
      </c>
      <c r="N6940">
        <v>11.876799999999999</v>
      </c>
      <c r="O6940" s="5">
        <f t="shared" si="108"/>
        <v>0.32500000000000001</v>
      </c>
    </row>
    <row r="6941" spans="1:15" x14ac:dyDescent="0.25">
      <c r="A6941" t="s">
        <v>636</v>
      </c>
      <c r="B6941" t="s">
        <v>38</v>
      </c>
      <c r="C6941" t="s">
        <v>16</v>
      </c>
      <c r="D6941" t="s">
        <v>17</v>
      </c>
      <c r="E6941" t="s">
        <v>44</v>
      </c>
      <c r="F6941" t="s">
        <v>45</v>
      </c>
      <c r="G6941">
        <v>98105</v>
      </c>
      <c r="H6941" t="s">
        <v>31</v>
      </c>
      <c r="I6941" t="s">
        <v>58</v>
      </c>
      <c r="J6941" t="s">
        <v>129</v>
      </c>
      <c r="K6941">
        <v>479.72</v>
      </c>
      <c r="L6941">
        <v>4</v>
      </c>
      <c r="M6941">
        <v>0</v>
      </c>
      <c r="N6941">
        <v>52.769199999999998</v>
      </c>
      <c r="O6941" s="5">
        <f t="shared" si="108"/>
        <v>0.10999999999999999</v>
      </c>
    </row>
    <row r="6942" spans="1:15" x14ac:dyDescent="0.25">
      <c r="A6942" t="s">
        <v>652</v>
      </c>
      <c r="B6942" t="s">
        <v>38</v>
      </c>
      <c r="C6942" t="s">
        <v>30</v>
      </c>
      <c r="D6942" t="s">
        <v>17</v>
      </c>
      <c r="E6942" t="s">
        <v>110</v>
      </c>
      <c r="F6942" t="s">
        <v>94</v>
      </c>
      <c r="G6942">
        <v>10009</v>
      </c>
      <c r="H6942" t="s">
        <v>119</v>
      </c>
      <c r="I6942" t="s">
        <v>32</v>
      </c>
      <c r="J6942" t="s">
        <v>64</v>
      </c>
      <c r="K6942">
        <v>102.36799999999999</v>
      </c>
      <c r="L6942">
        <v>2</v>
      </c>
      <c r="M6942">
        <v>0.2</v>
      </c>
      <c r="N6942">
        <v>37.108400000000003</v>
      </c>
      <c r="O6942" s="5">
        <f t="shared" si="108"/>
        <v>0.36250000000000004</v>
      </c>
    </row>
    <row r="6943" spans="1:15" x14ac:dyDescent="0.25">
      <c r="A6943" t="s">
        <v>652</v>
      </c>
      <c r="B6943" t="s">
        <v>38</v>
      </c>
      <c r="C6943" t="s">
        <v>30</v>
      </c>
      <c r="D6943" t="s">
        <v>17</v>
      </c>
      <c r="E6943" t="s">
        <v>110</v>
      </c>
      <c r="F6943" t="s">
        <v>94</v>
      </c>
      <c r="G6943">
        <v>10009</v>
      </c>
      <c r="H6943" t="s">
        <v>119</v>
      </c>
      <c r="I6943" t="s">
        <v>32</v>
      </c>
      <c r="J6943" t="s">
        <v>334</v>
      </c>
      <c r="K6943">
        <v>28.4</v>
      </c>
      <c r="L6943">
        <v>5</v>
      </c>
      <c r="M6943">
        <v>0</v>
      </c>
      <c r="N6943">
        <v>8.2360000000000007</v>
      </c>
      <c r="O6943" s="5">
        <f t="shared" si="108"/>
        <v>0.29000000000000004</v>
      </c>
    </row>
    <row r="6944" spans="1:15" x14ac:dyDescent="0.25">
      <c r="A6944" t="s">
        <v>652</v>
      </c>
      <c r="B6944" t="s">
        <v>38</v>
      </c>
      <c r="C6944" t="s">
        <v>30</v>
      </c>
      <c r="D6944" t="s">
        <v>17</v>
      </c>
      <c r="E6944" t="s">
        <v>110</v>
      </c>
      <c r="F6944" t="s">
        <v>94</v>
      </c>
      <c r="G6944">
        <v>10009</v>
      </c>
      <c r="H6944" t="s">
        <v>119</v>
      </c>
      <c r="I6944" t="s">
        <v>32</v>
      </c>
      <c r="J6944" t="s">
        <v>43</v>
      </c>
      <c r="K6944">
        <v>713.88</v>
      </c>
      <c r="L6944">
        <v>4</v>
      </c>
      <c r="M6944">
        <v>0</v>
      </c>
      <c r="N6944">
        <v>214.16399999999999</v>
      </c>
      <c r="O6944" s="5">
        <f t="shared" si="108"/>
        <v>0.3</v>
      </c>
    </row>
    <row r="6945" spans="1:15" x14ac:dyDescent="0.25">
      <c r="A6945" t="s">
        <v>652</v>
      </c>
      <c r="B6945" t="s">
        <v>38</v>
      </c>
      <c r="C6945" t="s">
        <v>30</v>
      </c>
      <c r="D6945" t="s">
        <v>17</v>
      </c>
      <c r="E6945" t="s">
        <v>110</v>
      </c>
      <c r="F6945" t="s">
        <v>94</v>
      </c>
      <c r="G6945">
        <v>10009</v>
      </c>
      <c r="H6945" t="s">
        <v>119</v>
      </c>
      <c r="I6945" t="s">
        <v>32</v>
      </c>
      <c r="J6945" t="s">
        <v>80</v>
      </c>
      <c r="K6945">
        <v>68.52</v>
      </c>
      <c r="L6945">
        <v>3</v>
      </c>
      <c r="M6945">
        <v>0</v>
      </c>
      <c r="N6945">
        <v>31.519200000000001</v>
      </c>
      <c r="O6945" s="5">
        <f t="shared" si="108"/>
        <v>0.46</v>
      </c>
    </row>
    <row r="6946" spans="1:15" x14ac:dyDescent="0.25">
      <c r="A6946" t="s">
        <v>633</v>
      </c>
      <c r="B6946" t="s">
        <v>38</v>
      </c>
      <c r="C6946" t="s">
        <v>16</v>
      </c>
      <c r="D6946" t="s">
        <v>17</v>
      </c>
      <c r="E6946" t="s">
        <v>26</v>
      </c>
      <c r="F6946" t="s">
        <v>27</v>
      </c>
      <c r="G6946">
        <v>90032</v>
      </c>
      <c r="H6946" t="s">
        <v>31</v>
      </c>
      <c r="I6946" t="s">
        <v>58</v>
      </c>
      <c r="J6946" t="s">
        <v>59</v>
      </c>
      <c r="K6946">
        <v>623.96</v>
      </c>
      <c r="L6946">
        <v>5</v>
      </c>
      <c r="M6946">
        <v>0.2</v>
      </c>
      <c r="N6946">
        <v>38.997500000000002</v>
      </c>
      <c r="O6946" s="5">
        <f t="shared" si="108"/>
        <v>6.25E-2</v>
      </c>
    </row>
    <row r="6947" spans="1:15" x14ac:dyDescent="0.25">
      <c r="A6947" t="s">
        <v>890</v>
      </c>
      <c r="B6947" t="s">
        <v>38</v>
      </c>
      <c r="C6947" t="s">
        <v>30</v>
      </c>
      <c r="D6947" t="s">
        <v>17</v>
      </c>
      <c r="E6947" t="s">
        <v>179</v>
      </c>
      <c r="F6947" t="s">
        <v>56</v>
      </c>
      <c r="G6947">
        <v>19711</v>
      </c>
      <c r="H6947" t="s">
        <v>119</v>
      </c>
      <c r="I6947" t="s">
        <v>32</v>
      </c>
      <c r="J6947" t="s">
        <v>64</v>
      </c>
      <c r="K6947">
        <v>11.12</v>
      </c>
      <c r="L6947">
        <v>4</v>
      </c>
      <c r="M6947">
        <v>0</v>
      </c>
      <c r="N6947">
        <v>5.4488000000000003</v>
      </c>
      <c r="O6947" s="5">
        <f t="shared" si="108"/>
        <v>0.49000000000000005</v>
      </c>
    </row>
    <row r="6948" spans="1:15" x14ac:dyDescent="0.25">
      <c r="A6948" t="s">
        <v>652</v>
      </c>
      <c r="B6948" t="s">
        <v>38</v>
      </c>
      <c r="C6948" t="s">
        <v>16</v>
      </c>
      <c r="D6948" t="s">
        <v>17</v>
      </c>
      <c r="E6948" t="s">
        <v>110</v>
      </c>
      <c r="F6948" t="s">
        <v>94</v>
      </c>
      <c r="G6948">
        <v>10011</v>
      </c>
      <c r="H6948" t="s">
        <v>119</v>
      </c>
      <c r="I6948" t="s">
        <v>21</v>
      </c>
      <c r="J6948" t="s">
        <v>22</v>
      </c>
      <c r="K6948">
        <v>523.91999999999996</v>
      </c>
      <c r="L6948">
        <v>5</v>
      </c>
      <c r="M6948">
        <v>0.2</v>
      </c>
      <c r="N6948">
        <v>-26.196000000000002</v>
      </c>
      <c r="O6948" s="5">
        <f t="shared" si="108"/>
        <v>-5.000000000000001E-2</v>
      </c>
    </row>
    <row r="6949" spans="1:15" x14ac:dyDescent="0.25">
      <c r="A6949" t="s">
        <v>675</v>
      </c>
      <c r="B6949" t="s">
        <v>38</v>
      </c>
      <c r="C6949" t="s">
        <v>88</v>
      </c>
      <c r="D6949" t="s">
        <v>17</v>
      </c>
      <c r="E6949" t="s">
        <v>173</v>
      </c>
      <c r="F6949" t="s">
        <v>27</v>
      </c>
      <c r="G6949">
        <v>95661</v>
      </c>
      <c r="H6949" t="s">
        <v>31</v>
      </c>
      <c r="I6949" t="s">
        <v>32</v>
      </c>
      <c r="J6949" t="s">
        <v>195</v>
      </c>
      <c r="K6949">
        <v>2.48</v>
      </c>
      <c r="L6949">
        <v>2</v>
      </c>
      <c r="M6949">
        <v>0</v>
      </c>
      <c r="N6949">
        <v>1.1656</v>
      </c>
      <c r="O6949" s="5">
        <f t="shared" si="108"/>
        <v>0.47</v>
      </c>
    </row>
    <row r="6950" spans="1:15" x14ac:dyDescent="0.25">
      <c r="A6950" t="s">
        <v>782</v>
      </c>
      <c r="B6950" t="s">
        <v>38</v>
      </c>
      <c r="C6950" t="s">
        <v>16</v>
      </c>
      <c r="D6950" t="s">
        <v>17</v>
      </c>
      <c r="E6950" t="s">
        <v>126</v>
      </c>
      <c r="F6950" t="s">
        <v>74</v>
      </c>
      <c r="G6950">
        <v>60505</v>
      </c>
      <c r="H6950" t="s">
        <v>89</v>
      </c>
      <c r="I6950" t="s">
        <v>32</v>
      </c>
      <c r="J6950" t="s">
        <v>43</v>
      </c>
      <c r="K6950">
        <v>221.024</v>
      </c>
      <c r="L6950">
        <v>2</v>
      </c>
      <c r="M6950">
        <v>0.2</v>
      </c>
      <c r="N6950">
        <v>-55.256</v>
      </c>
      <c r="O6950" s="5">
        <f t="shared" si="108"/>
        <v>-0.25</v>
      </c>
    </row>
    <row r="6951" spans="1:15" x14ac:dyDescent="0.25">
      <c r="A6951" t="s">
        <v>782</v>
      </c>
      <c r="B6951" t="s">
        <v>38</v>
      </c>
      <c r="C6951" t="s">
        <v>16</v>
      </c>
      <c r="D6951" t="s">
        <v>17</v>
      </c>
      <c r="E6951" t="s">
        <v>126</v>
      </c>
      <c r="F6951" t="s">
        <v>74</v>
      </c>
      <c r="G6951">
        <v>60505</v>
      </c>
      <c r="H6951" t="s">
        <v>89</v>
      </c>
      <c r="I6951" t="s">
        <v>21</v>
      </c>
      <c r="J6951" t="s">
        <v>25</v>
      </c>
      <c r="K6951">
        <v>128.05799999999999</v>
      </c>
      <c r="L6951">
        <v>3</v>
      </c>
      <c r="M6951">
        <v>0.3</v>
      </c>
      <c r="N6951">
        <v>-23.7822</v>
      </c>
      <c r="O6951" s="5">
        <f t="shared" si="108"/>
        <v>-0.18571428571428572</v>
      </c>
    </row>
    <row r="6952" spans="1:15" x14ac:dyDescent="0.25">
      <c r="A6952" t="s">
        <v>652</v>
      </c>
      <c r="B6952" t="s">
        <v>578</v>
      </c>
      <c r="C6952" t="s">
        <v>88</v>
      </c>
      <c r="D6952" t="s">
        <v>17</v>
      </c>
      <c r="E6952" t="s">
        <v>110</v>
      </c>
      <c r="F6952" t="s">
        <v>94</v>
      </c>
      <c r="G6952">
        <v>10011</v>
      </c>
      <c r="H6952" t="s">
        <v>119</v>
      </c>
      <c r="I6952" t="s">
        <v>32</v>
      </c>
      <c r="J6952" t="s">
        <v>64</v>
      </c>
      <c r="K6952">
        <v>58.408000000000001</v>
      </c>
      <c r="L6952">
        <v>7</v>
      </c>
      <c r="M6952">
        <v>0.2</v>
      </c>
      <c r="N6952">
        <v>18.252500000000001</v>
      </c>
      <c r="O6952" s="5">
        <f t="shared" si="108"/>
        <v>0.3125</v>
      </c>
    </row>
    <row r="6953" spans="1:15" x14ac:dyDescent="0.25">
      <c r="A6953" t="s">
        <v>652</v>
      </c>
      <c r="B6953" t="s">
        <v>578</v>
      </c>
      <c r="C6953" t="s">
        <v>88</v>
      </c>
      <c r="D6953" t="s">
        <v>17</v>
      </c>
      <c r="E6953" t="s">
        <v>110</v>
      </c>
      <c r="F6953" t="s">
        <v>94</v>
      </c>
      <c r="G6953">
        <v>10011</v>
      </c>
      <c r="H6953" t="s">
        <v>119</v>
      </c>
      <c r="I6953" t="s">
        <v>21</v>
      </c>
      <c r="J6953" t="s">
        <v>39</v>
      </c>
      <c r="K6953">
        <v>79.974000000000004</v>
      </c>
      <c r="L6953">
        <v>3</v>
      </c>
      <c r="M6953">
        <v>0.4</v>
      </c>
      <c r="N6953">
        <v>-29.323799999999999</v>
      </c>
      <c r="O6953" s="5">
        <f t="shared" si="108"/>
        <v>-0.36666666666666664</v>
      </c>
    </row>
    <row r="6954" spans="1:15" x14ac:dyDescent="0.25">
      <c r="A6954" t="s">
        <v>694</v>
      </c>
      <c r="B6954" t="s">
        <v>38</v>
      </c>
      <c r="C6954" t="s">
        <v>30</v>
      </c>
      <c r="D6954" t="s">
        <v>17</v>
      </c>
      <c r="E6954" t="s">
        <v>211</v>
      </c>
      <c r="F6954" t="s">
        <v>50</v>
      </c>
      <c r="G6954">
        <v>75217</v>
      </c>
      <c r="H6954" t="s">
        <v>89</v>
      </c>
      <c r="I6954" t="s">
        <v>58</v>
      </c>
      <c r="J6954" t="s">
        <v>371</v>
      </c>
      <c r="K6954">
        <v>479.988</v>
      </c>
      <c r="L6954">
        <v>2</v>
      </c>
      <c r="M6954">
        <v>0.4</v>
      </c>
      <c r="N6954">
        <v>55.998600000000003</v>
      </c>
      <c r="O6954" s="5">
        <f t="shared" si="108"/>
        <v>0.11666666666666667</v>
      </c>
    </row>
    <row r="6955" spans="1:15" x14ac:dyDescent="0.25">
      <c r="A6955" t="s">
        <v>633</v>
      </c>
      <c r="B6955" t="s">
        <v>155</v>
      </c>
      <c r="C6955" t="s">
        <v>16</v>
      </c>
      <c r="D6955" t="s">
        <v>17</v>
      </c>
      <c r="E6955" t="s">
        <v>26</v>
      </c>
      <c r="F6955" t="s">
        <v>27</v>
      </c>
      <c r="G6955">
        <v>90008</v>
      </c>
      <c r="H6955" t="s">
        <v>31</v>
      </c>
      <c r="I6955" t="s">
        <v>32</v>
      </c>
      <c r="J6955" t="s">
        <v>64</v>
      </c>
      <c r="K6955">
        <v>11.808</v>
      </c>
      <c r="L6955">
        <v>3</v>
      </c>
      <c r="M6955">
        <v>0.2</v>
      </c>
      <c r="N6955">
        <v>4.1327999999999996</v>
      </c>
      <c r="O6955" s="5">
        <f t="shared" si="108"/>
        <v>0.35</v>
      </c>
    </row>
    <row r="6956" spans="1:15" x14ac:dyDescent="0.25">
      <c r="A6956" t="s">
        <v>633</v>
      </c>
      <c r="B6956" t="s">
        <v>155</v>
      </c>
      <c r="C6956" t="s">
        <v>16</v>
      </c>
      <c r="D6956" t="s">
        <v>17</v>
      </c>
      <c r="E6956" t="s">
        <v>26</v>
      </c>
      <c r="F6956" t="s">
        <v>27</v>
      </c>
      <c r="G6956">
        <v>90008</v>
      </c>
      <c r="H6956" t="s">
        <v>31</v>
      </c>
      <c r="I6956" t="s">
        <v>32</v>
      </c>
      <c r="J6956" t="s">
        <v>64</v>
      </c>
      <c r="K6956">
        <v>53.567999999999998</v>
      </c>
      <c r="L6956">
        <v>4</v>
      </c>
      <c r="M6956">
        <v>0.2</v>
      </c>
      <c r="N6956">
        <v>19.418399999999998</v>
      </c>
      <c r="O6956" s="5">
        <f t="shared" si="108"/>
        <v>0.36249999999999999</v>
      </c>
    </row>
    <row r="6957" spans="1:15" x14ac:dyDescent="0.25">
      <c r="A6957" t="s">
        <v>633</v>
      </c>
      <c r="B6957" t="s">
        <v>155</v>
      </c>
      <c r="C6957" t="s">
        <v>16</v>
      </c>
      <c r="D6957" t="s">
        <v>17</v>
      </c>
      <c r="E6957" t="s">
        <v>26</v>
      </c>
      <c r="F6957" t="s">
        <v>27</v>
      </c>
      <c r="G6957">
        <v>90008</v>
      </c>
      <c r="H6957" t="s">
        <v>31</v>
      </c>
      <c r="I6957" t="s">
        <v>58</v>
      </c>
      <c r="J6957" t="s">
        <v>59</v>
      </c>
      <c r="K6957">
        <v>503.96</v>
      </c>
      <c r="L6957">
        <v>5</v>
      </c>
      <c r="M6957">
        <v>0.2</v>
      </c>
      <c r="N6957">
        <v>50.396000000000001</v>
      </c>
      <c r="O6957" s="5">
        <f t="shared" si="108"/>
        <v>0.1</v>
      </c>
    </row>
    <row r="6958" spans="1:15" x14ac:dyDescent="0.25">
      <c r="A6958" t="s">
        <v>633</v>
      </c>
      <c r="B6958" t="s">
        <v>38</v>
      </c>
      <c r="C6958" t="s">
        <v>30</v>
      </c>
      <c r="D6958" t="s">
        <v>17</v>
      </c>
      <c r="E6958" t="s">
        <v>26</v>
      </c>
      <c r="F6958" t="s">
        <v>27</v>
      </c>
      <c r="G6958">
        <v>90004</v>
      </c>
      <c r="H6958" t="s">
        <v>31</v>
      </c>
      <c r="I6958" t="s">
        <v>32</v>
      </c>
      <c r="J6958" t="s">
        <v>143</v>
      </c>
      <c r="K6958">
        <v>21.34</v>
      </c>
      <c r="L6958">
        <v>2</v>
      </c>
      <c r="M6958">
        <v>0</v>
      </c>
      <c r="N6958">
        <v>9.8163999999999998</v>
      </c>
      <c r="O6958" s="5">
        <f t="shared" si="108"/>
        <v>0.46</v>
      </c>
    </row>
    <row r="6959" spans="1:15" x14ac:dyDescent="0.25">
      <c r="A6959" t="s">
        <v>727</v>
      </c>
      <c r="B6959" t="s">
        <v>38</v>
      </c>
      <c r="C6959" t="s">
        <v>16</v>
      </c>
      <c r="D6959" t="s">
        <v>17</v>
      </c>
      <c r="E6959" t="s">
        <v>162</v>
      </c>
      <c r="F6959" t="s">
        <v>71</v>
      </c>
      <c r="G6959">
        <v>31907</v>
      </c>
      <c r="H6959" t="s">
        <v>20</v>
      </c>
      <c r="I6959" t="s">
        <v>32</v>
      </c>
      <c r="J6959" t="s">
        <v>64</v>
      </c>
      <c r="K6959">
        <v>36.4</v>
      </c>
      <c r="L6959">
        <v>5</v>
      </c>
      <c r="M6959">
        <v>0</v>
      </c>
      <c r="N6959">
        <v>17.108000000000001</v>
      </c>
      <c r="O6959" s="5">
        <f t="shared" si="108"/>
        <v>0.47000000000000003</v>
      </c>
    </row>
    <row r="6960" spans="1:15" x14ac:dyDescent="0.25">
      <c r="A6960" t="s">
        <v>727</v>
      </c>
      <c r="B6960" t="s">
        <v>38</v>
      </c>
      <c r="C6960" t="s">
        <v>16</v>
      </c>
      <c r="D6960" t="s">
        <v>17</v>
      </c>
      <c r="E6960" t="s">
        <v>162</v>
      </c>
      <c r="F6960" t="s">
        <v>71</v>
      </c>
      <c r="G6960">
        <v>31907</v>
      </c>
      <c r="H6960" t="s">
        <v>20</v>
      </c>
      <c r="I6960" t="s">
        <v>21</v>
      </c>
      <c r="J6960" t="s">
        <v>48</v>
      </c>
      <c r="K6960">
        <v>51.75</v>
      </c>
      <c r="L6960">
        <v>1</v>
      </c>
      <c r="M6960">
        <v>0</v>
      </c>
      <c r="N6960">
        <v>15.525</v>
      </c>
      <c r="O6960" s="5">
        <f t="shared" si="108"/>
        <v>0.3</v>
      </c>
    </row>
    <row r="6961" spans="1:15" x14ac:dyDescent="0.25">
      <c r="A6961" t="s">
        <v>640</v>
      </c>
      <c r="B6961" t="s">
        <v>15</v>
      </c>
      <c r="C6961" t="s">
        <v>88</v>
      </c>
      <c r="D6961" t="s">
        <v>17</v>
      </c>
      <c r="E6961" t="s">
        <v>65</v>
      </c>
      <c r="F6961" t="s">
        <v>27</v>
      </c>
      <c r="G6961">
        <v>94110</v>
      </c>
      <c r="H6961" t="s">
        <v>31</v>
      </c>
      <c r="I6961" t="s">
        <v>32</v>
      </c>
      <c r="J6961" t="s">
        <v>43</v>
      </c>
      <c r="K6961">
        <v>15.51</v>
      </c>
      <c r="L6961">
        <v>1</v>
      </c>
      <c r="M6961">
        <v>0</v>
      </c>
      <c r="N6961">
        <v>4.3428000000000004</v>
      </c>
      <c r="O6961" s="5">
        <f t="shared" si="108"/>
        <v>0.28000000000000003</v>
      </c>
    </row>
    <row r="6962" spans="1:15" x14ac:dyDescent="0.25">
      <c r="A6962" t="s">
        <v>640</v>
      </c>
      <c r="B6962" t="s">
        <v>15</v>
      </c>
      <c r="C6962" t="s">
        <v>88</v>
      </c>
      <c r="D6962" t="s">
        <v>17</v>
      </c>
      <c r="E6962" t="s">
        <v>65</v>
      </c>
      <c r="F6962" t="s">
        <v>27</v>
      </c>
      <c r="G6962">
        <v>94110</v>
      </c>
      <c r="H6962" t="s">
        <v>31</v>
      </c>
      <c r="I6962" t="s">
        <v>32</v>
      </c>
      <c r="J6962" t="s">
        <v>80</v>
      </c>
      <c r="K6962">
        <v>146.82</v>
      </c>
      <c r="L6962">
        <v>3</v>
      </c>
      <c r="M6962">
        <v>0</v>
      </c>
      <c r="N6962">
        <v>73.41</v>
      </c>
      <c r="O6962" s="5">
        <f t="shared" si="108"/>
        <v>0.5</v>
      </c>
    </row>
    <row r="6963" spans="1:15" x14ac:dyDescent="0.25">
      <c r="A6963" t="s">
        <v>640</v>
      </c>
      <c r="B6963" t="s">
        <v>15</v>
      </c>
      <c r="C6963" t="s">
        <v>88</v>
      </c>
      <c r="D6963" t="s">
        <v>17</v>
      </c>
      <c r="E6963" t="s">
        <v>65</v>
      </c>
      <c r="F6963" t="s">
        <v>27</v>
      </c>
      <c r="G6963">
        <v>94110</v>
      </c>
      <c r="H6963" t="s">
        <v>31</v>
      </c>
      <c r="I6963" t="s">
        <v>32</v>
      </c>
      <c r="J6963" t="s">
        <v>80</v>
      </c>
      <c r="K6963">
        <v>12.96</v>
      </c>
      <c r="L6963">
        <v>2</v>
      </c>
      <c r="M6963">
        <v>0</v>
      </c>
      <c r="N6963">
        <v>6.2207999999999997</v>
      </c>
      <c r="O6963" s="5">
        <f t="shared" si="108"/>
        <v>0.47999999999999993</v>
      </c>
    </row>
    <row r="6964" spans="1:15" x14ac:dyDescent="0.25">
      <c r="A6964" t="s">
        <v>821</v>
      </c>
      <c r="B6964" t="s">
        <v>578</v>
      </c>
      <c r="C6964" t="s">
        <v>88</v>
      </c>
      <c r="D6964" t="s">
        <v>17</v>
      </c>
      <c r="E6964" t="s">
        <v>376</v>
      </c>
      <c r="F6964" t="s">
        <v>27</v>
      </c>
      <c r="G6964">
        <v>92503</v>
      </c>
      <c r="H6964" t="s">
        <v>31</v>
      </c>
      <c r="I6964" t="s">
        <v>32</v>
      </c>
      <c r="J6964" t="s">
        <v>53</v>
      </c>
      <c r="K6964">
        <v>7.8</v>
      </c>
      <c r="L6964">
        <v>3</v>
      </c>
      <c r="M6964">
        <v>0</v>
      </c>
      <c r="N6964">
        <v>2.1059999999999999</v>
      </c>
      <c r="O6964" s="5">
        <f t="shared" si="108"/>
        <v>0.26999999999999996</v>
      </c>
    </row>
    <row r="6965" spans="1:15" x14ac:dyDescent="0.25">
      <c r="A6965" t="s">
        <v>661</v>
      </c>
      <c r="B6965" t="s">
        <v>15</v>
      </c>
      <c r="C6965" t="s">
        <v>30</v>
      </c>
      <c r="D6965" t="s">
        <v>17</v>
      </c>
      <c r="E6965" t="s">
        <v>141</v>
      </c>
      <c r="F6965" t="s">
        <v>111</v>
      </c>
      <c r="G6965">
        <v>29203</v>
      </c>
      <c r="H6965" t="s">
        <v>20</v>
      </c>
      <c r="I6965" t="s">
        <v>32</v>
      </c>
      <c r="J6965" t="s">
        <v>143</v>
      </c>
      <c r="K6965">
        <v>10.199999999999999</v>
      </c>
      <c r="L6965">
        <v>5</v>
      </c>
      <c r="M6965">
        <v>0</v>
      </c>
      <c r="N6965">
        <v>4.7939999999999996</v>
      </c>
      <c r="O6965" s="5">
        <f t="shared" si="108"/>
        <v>0.47</v>
      </c>
    </row>
    <row r="6966" spans="1:15" x14ac:dyDescent="0.25">
      <c r="A6966" t="s">
        <v>661</v>
      </c>
      <c r="B6966" t="s">
        <v>15</v>
      </c>
      <c r="C6966" t="s">
        <v>30</v>
      </c>
      <c r="D6966" t="s">
        <v>17</v>
      </c>
      <c r="E6966" t="s">
        <v>141</v>
      </c>
      <c r="F6966" t="s">
        <v>111</v>
      </c>
      <c r="G6966">
        <v>29203</v>
      </c>
      <c r="H6966" t="s">
        <v>20</v>
      </c>
      <c r="I6966" t="s">
        <v>32</v>
      </c>
      <c r="J6966" t="s">
        <v>53</v>
      </c>
      <c r="K6966">
        <v>22.32</v>
      </c>
      <c r="L6966">
        <v>3</v>
      </c>
      <c r="M6966">
        <v>0</v>
      </c>
      <c r="N6966">
        <v>5.58</v>
      </c>
      <c r="O6966" s="5">
        <f t="shared" si="108"/>
        <v>0.25</v>
      </c>
    </row>
    <row r="6967" spans="1:15" x14ac:dyDescent="0.25">
      <c r="A6967" t="s">
        <v>661</v>
      </c>
      <c r="B6967" t="s">
        <v>15</v>
      </c>
      <c r="C6967" t="s">
        <v>30</v>
      </c>
      <c r="D6967" t="s">
        <v>17</v>
      </c>
      <c r="E6967" t="s">
        <v>141</v>
      </c>
      <c r="F6967" t="s">
        <v>111</v>
      </c>
      <c r="G6967">
        <v>29203</v>
      </c>
      <c r="H6967" t="s">
        <v>20</v>
      </c>
      <c r="I6967" t="s">
        <v>32</v>
      </c>
      <c r="J6967" t="s">
        <v>64</v>
      </c>
      <c r="K6967">
        <v>24.1</v>
      </c>
      <c r="L6967">
        <v>5</v>
      </c>
      <c r="M6967">
        <v>0</v>
      </c>
      <c r="N6967">
        <v>11.086</v>
      </c>
      <c r="O6967" s="5">
        <f t="shared" si="108"/>
        <v>0.45999999999999996</v>
      </c>
    </row>
    <row r="6968" spans="1:15" x14ac:dyDescent="0.25">
      <c r="A6968" t="s">
        <v>661</v>
      </c>
      <c r="B6968" t="s">
        <v>15</v>
      </c>
      <c r="C6968" t="s">
        <v>30</v>
      </c>
      <c r="D6968" t="s">
        <v>17</v>
      </c>
      <c r="E6968" t="s">
        <v>141</v>
      </c>
      <c r="F6968" t="s">
        <v>111</v>
      </c>
      <c r="G6968">
        <v>29203</v>
      </c>
      <c r="H6968" t="s">
        <v>20</v>
      </c>
      <c r="I6968" t="s">
        <v>58</v>
      </c>
      <c r="J6968" t="s">
        <v>129</v>
      </c>
      <c r="K6968">
        <v>75.98</v>
      </c>
      <c r="L6968">
        <v>2</v>
      </c>
      <c r="M6968">
        <v>0</v>
      </c>
      <c r="N6968">
        <v>18.235199999999999</v>
      </c>
      <c r="O6968" s="5">
        <f t="shared" si="108"/>
        <v>0.23999999999999996</v>
      </c>
    </row>
    <row r="6969" spans="1:15" x14ac:dyDescent="0.25">
      <c r="A6969" t="s">
        <v>661</v>
      </c>
      <c r="B6969" t="s">
        <v>15</v>
      </c>
      <c r="C6969" t="s">
        <v>30</v>
      </c>
      <c r="D6969" t="s">
        <v>17</v>
      </c>
      <c r="E6969" t="s">
        <v>141</v>
      </c>
      <c r="F6969" t="s">
        <v>111</v>
      </c>
      <c r="G6969">
        <v>29203</v>
      </c>
      <c r="H6969" t="s">
        <v>20</v>
      </c>
      <c r="I6969" t="s">
        <v>32</v>
      </c>
      <c r="J6969" t="s">
        <v>64</v>
      </c>
      <c r="K6969">
        <v>6.46</v>
      </c>
      <c r="L6969">
        <v>2</v>
      </c>
      <c r="M6969">
        <v>0</v>
      </c>
      <c r="N6969">
        <v>3.1654</v>
      </c>
      <c r="O6969" s="5">
        <f t="shared" si="108"/>
        <v>0.49</v>
      </c>
    </row>
    <row r="6970" spans="1:15" x14ac:dyDescent="0.25">
      <c r="A6970" t="s">
        <v>661</v>
      </c>
      <c r="B6970" t="s">
        <v>15</v>
      </c>
      <c r="C6970" t="s">
        <v>30</v>
      </c>
      <c r="D6970" t="s">
        <v>17</v>
      </c>
      <c r="E6970" t="s">
        <v>141</v>
      </c>
      <c r="F6970" t="s">
        <v>111</v>
      </c>
      <c r="G6970">
        <v>29203</v>
      </c>
      <c r="H6970" t="s">
        <v>20</v>
      </c>
      <c r="I6970" t="s">
        <v>32</v>
      </c>
      <c r="J6970" t="s">
        <v>80</v>
      </c>
      <c r="K6970">
        <v>60.12</v>
      </c>
      <c r="L6970">
        <v>9</v>
      </c>
      <c r="M6970">
        <v>0</v>
      </c>
      <c r="N6970">
        <v>28.857600000000001</v>
      </c>
      <c r="O6970" s="5">
        <f t="shared" si="108"/>
        <v>0.48000000000000004</v>
      </c>
    </row>
    <row r="6971" spans="1:15" x14ac:dyDescent="0.25">
      <c r="A6971" t="s">
        <v>652</v>
      </c>
      <c r="B6971" t="s">
        <v>15</v>
      </c>
      <c r="C6971" t="s">
        <v>30</v>
      </c>
      <c r="D6971" t="s">
        <v>17</v>
      </c>
      <c r="E6971" t="s">
        <v>110</v>
      </c>
      <c r="F6971" t="s">
        <v>94</v>
      </c>
      <c r="G6971">
        <v>10011</v>
      </c>
      <c r="H6971" t="s">
        <v>119</v>
      </c>
      <c r="I6971" t="s">
        <v>58</v>
      </c>
      <c r="J6971" t="s">
        <v>59</v>
      </c>
      <c r="K6971">
        <v>824.97</v>
      </c>
      <c r="L6971">
        <v>3</v>
      </c>
      <c r="M6971">
        <v>0</v>
      </c>
      <c r="N6971">
        <v>214.4922</v>
      </c>
      <c r="O6971" s="5">
        <f t="shared" si="108"/>
        <v>0.26</v>
      </c>
    </row>
    <row r="6972" spans="1:15" x14ac:dyDescent="0.25">
      <c r="A6972" t="s">
        <v>1166</v>
      </c>
      <c r="B6972" t="s">
        <v>15</v>
      </c>
      <c r="C6972" t="s">
        <v>16</v>
      </c>
      <c r="D6972" t="s">
        <v>17</v>
      </c>
      <c r="E6972" t="s">
        <v>491</v>
      </c>
      <c r="F6972" t="s">
        <v>45</v>
      </c>
      <c r="G6972">
        <v>98632</v>
      </c>
      <c r="H6972" t="s">
        <v>31</v>
      </c>
      <c r="I6972" t="s">
        <v>21</v>
      </c>
      <c r="J6972" t="s">
        <v>48</v>
      </c>
      <c r="K6972">
        <v>24.85</v>
      </c>
      <c r="L6972">
        <v>5</v>
      </c>
      <c r="M6972">
        <v>0</v>
      </c>
      <c r="N6972">
        <v>7.7035</v>
      </c>
      <c r="O6972" s="5">
        <f t="shared" si="108"/>
        <v>0.31</v>
      </c>
    </row>
    <row r="6973" spans="1:15" x14ac:dyDescent="0.25">
      <c r="A6973" t="s">
        <v>674</v>
      </c>
      <c r="B6973" t="s">
        <v>38</v>
      </c>
      <c r="C6973" t="s">
        <v>16</v>
      </c>
      <c r="D6973" t="s">
        <v>17</v>
      </c>
      <c r="E6973" t="s">
        <v>170</v>
      </c>
      <c r="F6973" t="s">
        <v>28</v>
      </c>
      <c r="G6973">
        <v>85023</v>
      </c>
      <c r="H6973" t="s">
        <v>31</v>
      </c>
      <c r="I6973" t="s">
        <v>32</v>
      </c>
      <c r="J6973" t="s">
        <v>43</v>
      </c>
      <c r="K6973">
        <v>12.624000000000001</v>
      </c>
      <c r="L6973">
        <v>2</v>
      </c>
      <c r="M6973">
        <v>0.2</v>
      </c>
      <c r="N6973">
        <v>-2.5247999999999999</v>
      </c>
      <c r="O6973" s="5">
        <f t="shared" si="108"/>
        <v>-0.19999999999999998</v>
      </c>
    </row>
    <row r="6974" spans="1:15" x14ac:dyDescent="0.25">
      <c r="A6974" t="s">
        <v>674</v>
      </c>
      <c r="B6974" t="s">
        <v>38</v>
      </c>
      <c r="C6974" t="s">
        <v>16</v>
      </c>
      <c r="D6974" t="s">
        <v>17</v>
      </c>
      <c r="E6974" t="s">
        <v>170</v>
      </c>
      <c r="F6974" t="s">
        <v>28</v>
      </c>
      <c r="G6974">
        <v>85023</v>
      </c>
      <c r="H6974" t="s">
        <v>31</v>
      </c>
      <c r="I6974" t="s">
        <v>58</v>
      </c>
      <c r="J6974" t="s">
        <v>129</v>
      </c>
      <c r="K6974">
        <v>89.584000000000003</v>
      </c>
      <c r="L6974">
        <v>2</v>
      </c>
      <c r="M6974">
        <v>0.2</v>
      </c>
      <c r="N6974">
        <v>4.4791999999999996</v>
      </c>
      <c r="O6974" s="5">
        <f t="shared" si="108"/>
        <v>4.9999999999999996E-2</v>
      </c>
    </row>
    <row r="6975" spans="1:15" x14ac:dyDescent="0.25">
      <c r="A6975" t="s">
        <v>674</v>
      </c>
      <c r="B6975" t="s">
        <v>38</v>
      </c>
      <c r="C6975" t="s">
        <v>16</v>
      </c>
      <c r="D6975" t="s">
        <v>17</v>
      </c>
      <c r="E6975" t="s">
        <v>170</v>
      </c>
      <c r="F6975" t="s">
        <v>28</v>
      </c>
      <c r="G6975">
        <v>85023</v>
      </c>
      <c r="H6975" t="s">
        <v>31</v>
      </c>
      <c r="I6975" t="s">
        <v>58</v>
      </c>
      <c r="J6975" t="s">
        <v>59</v>
      </c>
      <c r="K6975">
        <v>471.92</v>
      </c>
      <c r="L6975">
        <v>2</v>
      </c>
      <c r="M6975">
        <v>0.2</v>
      </c>
      <c r="N6975">
        <v>29.495000000000001</v>
      </c>
      <c r="O6975" s="5">
        <f t="shared" si="108"/>
        <v>6.25E-2</v>
      </c>
    </row>
    <row r="6976" spans="1:15" x14ac:dyDescent="0.25">
      <c r="A6976" t="s">
        <v>674</v>
      </c>
      <c r="B6976" t="s">
        <v>38</v>
      </c>
      <c r="C6976" t="s">
        <v>16</v>
      </c>
      <c r="D6976" t="s">
        <v>17</v>
      </c>
      <c r="E6976" t="s">
        <v>170</v>
      </c>
      <c r="F6976" t="s">
        <v>28</v>
      </c>
      <c r="G6976">
        <v>85023</v>
      </c>
      <c r="H6976" t="s">
        <v>31</v>
      </c>
      <c r="I6976" t="s">
        <v>32</v>
      </c>
      <c r="J6976" t="s">
        <v>64</v>
      </c>
      <c r="K6976">
        <v>18.18</v>
      </c>
      <c r="L6976">
        <v>4</v>
      </c>
      <c r="M6976">
        <v>0.7</v>
      </c>
      <c r="N6976">
        <v>-13.938000000000001</v>
      </c>
      <c r="O6976" s="5">
        <f t="shared" si="108"/>
        <v>-0.76666666666666672</v>
      </c>
    </row>
    <row r="6977" spans="1:15" x14ac:dyDescent="0.25">
      <c r="A6977" t="s">
        <v>644</v>
      </c>
      <c r="B6977" t="s">
        <v>38</v>
      </c>
      <c r="C6977" t="s">
        <v>16</v>
      </c>
      <c r="D6977" t="s">
        <v>17</v>
      </c>
      <c r="E6977" t="s">
        <v>81</v>
      </c>
      <c r="F6977" t="s">
        <v>50</v>
      </c>
      <c r="G6977">
        <v>77095</v>
      </c>
      <c r="H6977" t="s">
        <v>89</v>
      </c>
      <c r="I6977" t="s">
        <v>32</v>
      </c>
      <c r="J6977" t="s">
        <v>53</v>
      </c>
      <c r="K6977">
        <v>31.744</v>
      </c>
      <c r="L6977">
        <v>2</v>
      </c>
      <c r="M6977">
        <v>0.2</v>
      </c>
      <c r="N6977">
        <v>8.3328000000000007</v>
      </c>
      <c r="O6977" s="5">
        <f t="shared" si="108"/>
        <v>0.26250000000000001</v>
      </c>
    </row>
    <row r="6978" spans="1:15" x14ac:dyDescent="0.25">
      <c r="A6978" t="s">
        <v>655</v>
      </c>
      <c r="B6978" t="s">
        <v>38</v>
      </c>
      <c r="C6978" t="s">
        <v>30</v>
      </c>
      <c r="D6978" t="s">
        <v>17</v>
      </c>
      <c r="E6978" t="s">
        <v>120</v>
      </c>
      <c r="F6978" t="s">
        <v>28</v>
      </c>
      <c r="G6978">
        <v>85234</v>
      </c>
      <c r="H6978" t="s">
        <v>31</v>
      </c>
      <c r="I6978" t="s">
        <v>32</v>
      </c>
      <c r="J6978" t="s">
        <v>33</v>
      </c>
      <c r="K6978">
        <v>5.9039999999999999</v>
      </c>
      <c r="L6978">
        <v>2</v>
      </c>
      <c r="M6978">
        <v>0.2</v>
      </c>
      <c r="N6978">
        <v>1.9925999999999999</v>
      </c>
      <c r="O6978" s="5">
        <f t="shared" si="108"/>
        <v>0.33749999999999997</v>
      </c>
    </row>
    <row r="6979" spans="1:15" x14ac:dyDescent="0.25">
      <c r="A6979" t="s">
        <v>655</v>
      </c>
      <c r="B6979" t="s">
        <v>38</v>
      </c>
      <c r="C6979" t="s">
        <v>30</v>
      </c>
      <c r="D6979" t="s">
        <v>17</v>
      </c>
      <c r="E6979" t="s">
        <v>120</v>
      </c>
      <c r="F6979" t="s">
        <v>28</v>
      </c>
      <c r="G6979">
        <v>85234</v>
      </c>
      <c r="H6979" t="s">
        <v>31</v>
      </c>
      <c r="I6979" t="s">
        <v>21</v>
      </c>
      <c r="J6979" t="s">
        <v>48</v>
      </c>
      <c r="K6979">
        <v>621.76</v>
      </c>
      <c r="L6979">
        <v>4</v>
      </c>
      <c r="M6979">
        <v>0.2</v>
      </c>
      <c r="N6979">
        <v>46.631999999999998</v>
      </c>
      <c r="O6979" s="5">
        <f t="shared" si="108"/>
        <v>7.4999999999999997E-2</v>
      </c>
    </row>
    <row r="6980" spans="1:15" x14ac:dyDescent="0.25">
      <c r="A6980" t="s">
        <v>842</v>
      </c>
      <c r="B6980" t="s">
        <v>155</v>
      </c>
      <c r="C6980" t="s">
        <v>16</v>
      </c>
      <c r="D6980" t="s">
        <v>17</v>
      </c>
      <c r="E6980" t="s">
        <v>400</v>
      </c>
      <c r="F6980" t="s">
        <v>36</v>
      </c>
      <c r="G6980">
        <v>72401</v>
      </c>
      <c r="H6980" t="s">
        <v>20</v>
      </c>
      <c r="I6980" t="s">
        <v>58</v>
      </c>
      <c r="J6980" t="s">
        <v>59</v>
      </c>
      <c r="K6980">
        <v>59.98</v>
      </c>
      <c r="L6980">
        <v>2</v>
      </c>
      <c r="M6980">
        <v>0</v>
      </c>
      <c r="N6980">
        <v>17.994</v>
      </c>
      <c r="O6980" s="5">
        <f t="shared" ref="O6980:O7043" si="109">N6980/K6980</f>
        <v>0.3</v>
      </c>
    </row>
    <row r="6981" spans="1:15" x14ac:dyDescent="0.25">
      <c r="A6981" t="s">
        <v>761</v>
      </c>
      <c r="B6981" t="s">
        <v>15</v>
      </c>
      <c r="C6981" t="s">
        <v>16</v>
      </c>
      <c r="D6981" t="s">
        <v>17</v>
      </c>
      <c r="E6981" t="s">
        <v>115</v>
      </c>
      <c r="F6981" t="s">
        <v>71</v>
      </c>
      <c r="G6981">
        <v>30318</v>
      </c>
      <c r="H6981" t="s">
        <v>20</v>
      </c>
      <c r="I6981" t="s">
        <v>32</v>
      </c>
      <c r="J6981" t="s">
        <v>80</v>
      </c>
      <c r="K6981">
        <v>48.87</v>
      </c>
      <c r="L6981">
        <v>9</v>
      </c>
      <c r="M6981">
        <v>0</v>
      </c>
      <c r="N6981">
        <v>23.946300000000001</v>
      </c>
      <c r="O6981" s="5">
        <f t="shared" si="109"/>
        <v>0.49000000000000005</v>
      </c>
    </row>
    <row r="6982" spans="1:15" x14ac:dyDescent="0.25">
      <c r="A6982" t="s">
        <v>633</v>
      </c>
      <c r="B6982" t="s">
        <v>38</v>
      </c>
      <c r="C6982" t="s">
        <v>16</v>
      </c>
      <c r="D6982" t="s">
        <v>17</v>
      </c>
      <c r="E6982" t="s">
        <v>26</v>
      </c>
      <c r="F6982" t="s">
        <v>27</v>
      </c>
      <c r="G6982">
        <v>90036</v>
      </c>
      <c r="H6982" t="s">
        <v>31</v>
      </c>
      <c r="I6982" t="s">
        <v>32</v>
      </c>
      <c r="J6982" t="s">
        <v>80</v>
      </c>
      <c r="K6982">
        <v>154.9</v>
      </c>
      <c r="L6982">
        <v>5</v>
      </c>
      <c r="M6982">
        <v>0</v>
      </c>
      <c r="N6982">
        <v>69.704999999999998</v>
      </c>
      <c r="O6982" s="5">
        <f t="shared" si="109"/>
        <v>0.44999999999999996</v>
      </c>
    </row>
    <row r="6983" spans="1:15" x14ac:dyDescent="0.25">
      <c r="A6983" t="s">
        <v>652</v>
      </c>
      <c r="B6983" t="s">
        <v>155</v>
      </c>
      <c r="C6983" t="s">
        <v>30</v>
      </c>
      <c r="D6983" t="s">
        <v>17</v>
      </c>
      <c r="E6983" t="s">
        <v>110</v>
      </c>
      <c r="F6983" t="s">
        <v>94</v>
      </c>
      <c r="G6983">
        <v>10024</v>
      </c>
      <c r="H6983" t="s">
        <v>119</v>
      </c>
      <c r="I6983" t="s">
        <v>32</v>
      </c>
      <c r="J6983" t="s">
        <v>195</v>
      </c>
      <c r="K6983">
        <v>5.92</v>
      </c>
      <c r="L6983">
        <v>4</v>
      </c>
      <c r="M6983">
        <v>0</v>
      </c>
      <c r="N6983">
        <v>2.8416000000000001</v>
      </c>
      <c r="O6983" s="5">
        <f t="shared" si="109"/>
        <v>0.48000000000000004</v>
      </c>
    </row>
    <row r="6984" spans="1:15" x14ac:dyDescent="0.25">
      <c r="A6984" t="s">
        <v>652</v>
      </c>
      <c r="B6984" t="s">
        <v>155</v>
      </c>
      <c r="C6984" t="s">
        <v>30</v>
      </c>
      <c r="D6984" t="s">
        <v>17</v>
      </c>
      <c r="E6984" t="s">
        <v>110</v>
      </c>
      <c r="F6984" t="s">
        <v>94</v>
      </c>
      <c r="G6984">
        <v>10024</v>
      </c>
      <c r="H6984" t="s">
        <v>119</v>
      </c>
      <c r="I6984" t="s">
        <v>32</v>
      </c>
      <c r="J6984" t="s">
        <v>80</v>
      </c>
      <c r="K6984">
        <v>30.18</v>
      </c>
      <c r="L6984">
        <v>3</v>
      </c>
      <c r="M6984">
        <v>0</v>
      </c>
      <c r="N6984">
        <v>13.8828</v>
      </c>
      <c r="O6984" s="5">
        <f t="shared" si="109"/>
        <v>0.45999999999999996</v>
      </c>
    </row>
    <row r="6985" spans="1:15" x14ac:dyDescent="0.25">
      <c r="A6985" t="s">
        <v>700</v>
      </c>
      <c r="B6985" t="s">
        <v>38</v>
      </c>
      <c r="C6985" t="s">
        <v>16</v>
      </c>
      <c r="D6985" t="s">
        <v>17</v>
      </c>
      <c r="E6985" t="s">
        <v>220</v>
      </c>
      <c r="F6985" t="s">
        <v>82</v>
      </c>
      <c r="G6985">
        <v>48227</v>
      </c>
      <c r="H6985" t="s">
        <v>89</v>
      </c>
      <c r="I6985" t="s">
        <v>32</v>
      </c>
      <c r="J6985" t="s">
        <v>64</v>
      </c>
      <c r="K6985">
        <v>24.1</v>
      </c>
      <c r="L6985">
        <v>5</v>
      </c>
      <c r="M6985">
        <v>0</v>
      </c>
      <c r="N6985">
        <v>11.086</v>
      </c>
      <c r="O6985" s="5">
        <f t="shared" si="109"/>
        <v>0.45999999999999996</v>
      </c>
    </row>
    <row r="6986" spans="1:15" x14ac:dyDescent="0.25">
      <c r="A6986" t="s">
        <v>700</v>
      </c>
      <c r="B6986" t="s">
        <v>38</v>
      </c>
      <c r="C6986" t="s">
        <v>16</v>
      </c>
      <c r="D6986" t="s">
        <v>17</v>
      </c>
      <c r="E6986" t="s">
        <v>220</v>
      </c>
      <c r="F6986" t="s">
        <v>82</v>
      </c>
      <c r="G6986">
        <v>48227</v>
      </c>
      <c r="H6986" t="s">
        <v>89</v>
      </c>
      <c r="I6986" t="s">
        <v>58</v>
      </c>
      <c r="J6986" t="s">
        <v>59</v>
      </c>
      <c r="K6986">
        <v>8.7799999999999994</v>
      </c>
      <c r="L6986">
        <v>1</v>
      </c>
      <c r="M6986">
        <v>0</v>
      </c>
      <c r="N6986">
        <v>2.2827999999999999</v>
      </c>
      <c r="O6986" s="5">
        <f t="shared" si="109"/>
        <v>0.26</v>
      </c>
    </row>
    <row r="6987" spans="1:15" x14ac:dyDescent="0.25">
      <c r="A6987" t="s">
        <v>700</v>
      </c>
      <c r="B6987" t="s">
        <v>38</v>
      </c>
      <c r="C6987" t="s">
        <v>16</v>
      </c>
      <c r="D6987" t="s">
        <v>17</v>
      </c>
      <c r="E6987" t="s">
        <v>220</v>
      </c>
      <c r="F6987" t="s">
        <v>82</v>
      </c>
      <c r="G6987">
        <v>48227</v>
      </c>
      <c r="H6987" t="s">
        <v>89</v>
      </c>
      <c r="I6987" t="s">
        <v>32</v>
      </c>
      <c r="J6987" t="s">
        <v>68</v>
      </c>
      <c r="K6987">
        <v>376.74</v>
      </c>
      <c r="L6987">
        <v>4</v>
      </c>
      <c r="M6987">
        <v>0.1</v>
      </c>
      <c r="N6987">
        <v>71.162000000000006</v>
      </c>
      <c r="O6987" s="5">
        <f t="shared" si="109"/>
        <v>0.18888888888888891</v>
      </c>
    </row>
    <row r="6988" spans="1:15" x14ac:dyDescent="0.25">
      <c r="A6988" t="s">
        <v>700</v>
      </c>
      <c r="B6988" t="s">
        <v>38</v>
      </c>
      <c r="C6988" t="s">
        <v>16</v>
      </c>
      <c r="D6988" t="s">
        <v>17</v>
      </c>
      <c r="E6988" t="s">
        <v>220</v>
      </c>
      <c r="F6988" t="s">
        <v>82</v>
      </c>
      <c r="G6988">
        <v>48227</v>
      </c>
      <c r="H6988" t="s">
        <v>89</v>
      </c>
      <c r="I6988" t="s">
        <v>32</v>
      </c>
      <c r="J6988" t="s">
        <v>64</v>
      </c>
      <c r="K6988">
        <v>29.52</v>
      </c>
      <c r="L6988">
        <v>4</v>
      </c>
      <c r="M6988">
        <v>0</v>
      </c>
      <c r="N6988">
        <v>14.4648</v>
      </c>
      <c r="O6988" s="5">
        <f t="shared" si="109"/>
        <v>0.49</v>
      </c>
    </row>
    <row r="6989" spans="1:15" x14ac:dyDescent="0.25">
      <c r="A6989" t="s">
        <v>700</v>
      </c>
      <c r="B6989" t="s">
        <v>38</v>
      </c>
      <c r="C6989" t="s">
        <v>16</v>
      </c>
      <c r="D6989" t="s">
        <v>17</v>
      </c>
      <c r="E6989" t="s">
        <v>220</v>
      </c>
      <c r="F6989" t="s">
        <v>82</v>
      </c>
      <c r="G6989">
        <v>48227</v>
      </c>
      <c r="H6989" t="s">
        <v>89</v>
      </c>
      <c r="I6989" t="s">
        <v>32</v>
      </c>
      <c r="J6989" t="s">
        <v>53</v>
      </c>
      <c r="K6989">
        <v>11.96</v>
      </c>
      <c r="L6989">
        <v>2</v>
      </c>
      <c r="M6989">
        <v>0</v>
      </c>
      <c r="N6989">
        <v>2.99</v>
      </c>
      <c r="O6989" s="5">
        <f t="shared" si="109"/>
        <v>0.25</v>
      </c>
    </row>
    <row r="6990" spans="1:15" x14ac:dyDescent="0.25">
      <c r="A6990" t="s">
        <v>700</v>
      </c>
      <c r="B6990" t="s">
        <v>38</v>
      </c>
      <c r="C6990" t="s">
        <v>16</v>
      </c>
      <c r="D6990" t="s">
        <v>17</v>
      </c>
      <c r="E6990" t="s">
        <v>220</v>
      </c>
      <c r="F6990" t="s">
        <v>82</v>
      </c>
      <c r="G6990">
        <v>48227</v>
      </c>
      <c r="H6990" t="s">
        <v>89</v>
      </c>
      <c r="I6990" t="s">
        <v>32</v>
      </c>
      <c r="J6990" t="s">
        <v>64</v>
      </c>
      <c r="K6990">
        <v>26.4</v>
      </c>
      <c r="L6990">
        <v>5</v>
      </c>
      <c r="M6990">
        <v>0</v>
      </c>
      <c r="N6990">
        <v>12.672000000000001</v>
      </c>
      <c r="O6990" s="5">
        <f t="shared" si="109"/>
        <v>0.48000000000000004</v>
      </c>
    </row>
    <row r="6991" spans="1:15" x14ac:dyDescent="0.25">
      <c r="A6991" t="s">
        <v>634</v>
      </c>
      <c r="B6991" t="s">
        <v>15</v>
      </c>
      <c r="C6991" t="s">
        <v>30</v>
      </c>
      <c r="D6991" t="s">
        <v>17</v>
      </c>
      <c r="E6991" t="s">
        <v>34</v>
      </c>
      <c r="F6991" t="s">
        <v>35</v>
      </c>
      <c r="G6991">
        <v>33311</v>
      </c>
      <c r="H6991" t="s">
        <v>20</v>
      </c>
      <c r="I6991" t="s">
        <v>32</v>
      </c>
      <c r="J6991" t="s">
        <v>68</v>
      </c>
      <c r="K6991">
        <v>1158.1199999999999</v>
      </c>
      <c r="L6991">
        <v>5</v>
      </c>
      <c r="M6991">
        <v>0.2</v>
      </c>
      <c r="N6991">
        <v>130.2885</v>
      </c>
      <c r="O6991" s="5">
        <f t="shared" si="109"/>
        <v>0.11250000000000002</v>
      </c>
    </row>
    <row r="6992" spans="1:15" x14ac:dyDescent="0.25">
      <c r="A6992" t="s">
        <v>1187</v>
      </c>
      <c r="B6992" t="s">
        <v>155</v>
      </c>
      <c r="C6992" t="s">
        <v>16</v>
      </c>
      <c r="D6992" t="s">
        <v>17</v>
      </c>
      <c r="E6992" t="s">
        <v>29</v>
      </c>
      <c r="F6992" t="s">
        <v>50</v>
      </c>
      <c r="G6992">
        <v>79605</v>
      </c>
      <c r="H6992" t="s">
        <v>89</v>
      </c>
      <c r="I6992" t="s">
        <v>32</v>
      </c>
      <c r="J6992" t="s">
        <v>68</v>
      </c>
      <c r="K6992">
        <v>1.3919999999999999</v>
      </c>
      <c r="L6992">
        <v>2</v>
      </c>
      <c r="M6992">
        <v>0.8</v>
      </c>
      <c r="N6992">
        <v>-3.7584</v>
      </c>
      <c r="O6992" s="5">
        <f t="shared" si="109"/>
        <v>-2.7</v>
      </c>
    </row>
    <row r="6993" spans="1:15" x14ac:dyDescent="0.25">
      <c r="A6993" t="s">
        <v>1101</v>
      </c>
      <c r="B6993" t="s">
        <v>15</v>
      </c>
      <c r="C6993" t="s">
        <v>16</v>
      </c>
      <c r="D6993" t="s">
        <v>17</v>
      </c>
      <c r="E6993" t="s">
        <v>403</v>
      </c>
      <c r="F6993" t="s">
        <v>100</v>
      </c>
      <c r="G6993">
        <v>23666</v>
      </c>
      <c r="H6993" t="s">
        <v>20</v>
      </c>
      <c r="I6993" t="s">
        <v>32</v>
      </c>
      <c r="J6993" t="s">
        <v>68</v>
      </c>
      <c r="K6993">
        <v>44.43</v>
      </c>
      <c r="L6993">
        <v>3</v>
      </c>
      <c r="M6993">
        <v>0</v>
      </c>
      <c r="N6993">
        <v>18.660599999999999</v>
      </c>
      <c r="O6993" s="5">
        <f t="shared" si="109"/>
        <v>0.42</v>
      </c>
    </row>
    <row r="6994" spans="1:15" x14ac:dyDescent="0.25">
      <c r="A6994" t="s">
        <v>1101</v>
      </c>
      <c r="B6994" t="s">
        <v>15</v>
      </c>
      <c r="C6994" t="s">
        <v>16</v>
      </c>
      <c r="D6994" t="s">
        <v>17</v>
      </c>
      <c r="E6994" t="s">
        <v>403</v>
      </c>
      <c r="F6994" t="s">
        <v>100</v>
      </c>
      <c r="G6994">
        <v>23666</v>
      </c>
      <c r="H6994" t="s">
        <v>20</v>
      </c>
      <c r="I6994" t="s">
        <v>58</v>
      </c>
      <c r="J6994" t="s">
        <v>59</v>
      </c>
      <c r="K6994">
        <v>226.2</v>
      </c>
      <c r="L6994">
        <v>5</v>
      </c>
      <c r="M6994">
        <v>0</v>
      </c>
      <c r="N6994">
        <v>58.811999999999998</v>
      </c>
      <c r="O6994" s="5">
        <f t="shared" si="109"/>
        <v>0.26</v>
      </c>
    </row>
    <row r="6995" spans="1:15" x14ac:dyDescent="0.25">
      <c r="A6995" t="s">
        <v>1101</v>
      </c>
      <c r="B6995" t="s">
        <v>15</v>
      </c>
      <c r="C6995" t="s">
        <v>16</v>
      </c>
      <c r="D6995" t="s">
        <v>17</v>
      </c>
      <c r="E6995" t="s">
        <v>403</v>
      </c>
      <c r="F6995" t="s">
        <v>100</v>
      </c>
      <c r="G6995">
        <v>23666</v>
      </c>
      <c r="H6995" t="s">
        <v>20</v>
      </c>
      <c r="I6995" t="s">
        <v>21</v>
      </c>
      <c r="J6995" t="s">
        <v>48</v>
      </c>
      <c r="K6995">
        <v>186.54</v>
      </c>
      <c r="L6995">
        <v>3</v>
      </c>
      <c r="M6995">
        <v>0</v>
      </c>
      <c r="N6995">
        <v>41.038800000000002</v>
      </c>
      <c r="O6995" s="5">
        <f t="shared" si="109"/>
        <v>0.22000000000000003</v>
      </c>
    </row>
    <row r="6996" spans="1:15" x14ac:dyDescent="0.25">
      <c r="A6996" t="s">
        <v>1101</v>
      </c>
      <c r="B6996" t="s">
        <v>15</v>
      </c>
      <c r="C6996" t="s">
        <v>16</v>
      </c>
      <c r="D6996" t="s">
        <v>17</v>
      </c>
      <c r="E6996" t="s">
        <v>403</v>
      </c>
      <c r="F6996" t="s">
        <v>100</v>
      </c>
      <c r="G6996">
        <v>23666</v>
      </c>
      <c r="H6996" t="s">
        <v>20</v>
      </c>
      <c r="I6996" t="s">
        <v>32</v>
      </c>
      <c r="J6996" t="s">
        <v>53</v>
      </c>
      <c r="K6996">
        <v>265.86</v>
      </c>
      <c r="L6996">
        <v>7</v>
      </c>
      <c r="M6996">
        <v>0</v>
      </c>
      <c r="N6996">
        <v>79.757999999999996</v>
      </c>
      <c r="O6996" s="5">
        <f t="shared" si="109"/>
        <v>0.3</v>
      </c>
    </row>
    <row r="6997" spans="1:15" x14ac:dyDescent="0.25">
      <c r="A6997" t="s">
        <v>1101</v>
      </c>
      <c r="B6997" t="s">
        <v>15</v>
      </c>
      <c r="C6997" t="s">
        <v>16</v>
      </c>
      <c r="D6997" t="s">
        <v>17</v>
      </c>
      <c r="E6997" t="s">
        <v>403</v>
      </c>
      <c r="F6997" t="s">
        <v>100</v>
      </c>
      <c r="G6997">
        <v>23666</v>
      </c>
      <c r="H6997" t="s">
        <v>20</v>
      </c>
      <c r="I6997" t="s">
        <v>32</v>
      </c>
      <c r="J6997" t="s">
        <v>53</v>
      </c>
      <c r="K6997">
        <v>27.9</v>
      </c>
      <c r="L6997">
        <v>5</v>
      </c>
      <c r="M6997">
        <v>0</v>
      </c>
      <c r="N6997">
        <v>6.9749999999999996</v>
      </c>
      <c r="O6997" s="5">
        <f t="shared" si="109"/>
        <v>0.25</v>
      </c>
    </row>
    <row r="6998" spans="1:15" x14ac:dyDescent="0.25">
      <c r="A6998" t="s">
        <v>736</v>
      </c>
      <c r="B6998" t="s">
        <v>38</v>
      </c>
      <c r="C6998" t="s">
        <v>30</v>
      </c>
      <c r="D6998" t="s">
        <v>17</v>
      </c>
      <c r="E6998" t="s">
        <v>271</v>
      </c>
      <c r="F6998" t="s">
        <v>132</v>
      </c>
      <c r="G6998">
        <v>89115</v>
      </c>
      <c r="H6998" t="s">
        <v>31</v>
      </c>
      <c r="I6998" t="s">
        <v>32</v>
      </c>
      <c r="J6998" t="s">
        <v>68</v>
      </c>
      <c r="K6998">
        <v>31.08</v>
      </c>
      <c r="L6998">
        <v>4</v>
      </c>
      <c r="M6998">
        <v>0</v>
      </c>
      <c r="N6998">
        <v>8.3916000000000004</v>
      </c>
      <c r="O6998" s="5">
        <f t="shared" si="109"/>
        <v>0.27</v>
      </c>
    </row>
    <row r="6999" spans="1:15" x14ac:dyDescent="0.25">
      <c r="A6999" t="s">
        <v>834</v>
      </c>
      <c r="B6999" t="s">
        <v>15</v>
      </c>
      <c r="C6999" t="s">
        <v>30</v>
      </c>
      <c r="D6999" t="s">
        <v>17</v>
      </c>
      <c r="E6999" t="s">
        <v>391</v>
      </c>
      <c r="F6999" t="s">
        <v>74</v>
      </c>
      <c r="G6999">
        <v>61107</v>
      </c>
      <c r="H6999" t="s">
        <v>89</v>
      </c>
      <c r="I6999" t="s">
        <v>32</v>
      </c>
      <c r="J6999" t="s">
        <v>64</v>
      </c>
      <c r="K6999">
        <v>13.84</v>
      </c>
      <c r="L6999">
        <v>4</v>
      </c>
      <c r="M6999">
        <v>0.8</v>
      </c>
      <c r="N6999">
        <v>-22.143999999999998</v>
      </c>
      <c r="O6999" s="5">
        <f t="shared" si="109"/>
        <v>-1.5999999999999999</v>
      </c>
    </row>
    <row r="7000" spans="1:15" x14ac:dyDescent="0.25">
      <c r="A7000" t="s">
        <v>834</v>
      </c>
      <c r="B7000" t="s">
        <v>15</v>
      </c>
      <c r="C7000" t="s">
        <v>30</v>
      </c>
      <c r="D7000" t="s">
        <v>17</v>
      </c>
      <c r="E7000" t="s">
        <v>391</v>
      </c>
      <c r="F7000" t="s">
        <v>74</v>
      </c>
      <c r="G7000">
        <v>61107</v>
      </c>
      <c r="H7000" t="s">
        <v>89</v>
      </c>
      <c r="I7000" t="s">
        <v>32</v>
      </c>
      <c r="J7000" t="s">
        <v>80</v>
      </c>
      <c r="K7000">
        <v>175.87200000000001</v>
      </c>
      <c r="L7000">
        <v>4</v>
      </c>
      <c r="M7000">
        <v>0.2</v>
      </c>
      <c r="N7000">
        <v>63.753599999999999</v>
      </c>
      <c r="O7000" s="5">
        <f t="shared" si="109"/>
        <v>0.36249999999999999</v>
      </c>
    </row>
    <row r="7001" spans="1:15" x14ac:dyDescent="0.25">
      <c r="A7001" t="s">
        <v>892</v>
      </c>
      <c r="B7001" t="s">
        <v>38</v>
      </c>
      <c r="C7001" t="s">
        <v>88</v>
      </c>
      <c r="D7001" t="s">
        <v>17</v>
      </c>
      <c r="E7001" t="s">
        <v>454</v>
      </c>
      <c r="F7001" t="s">
        <v>27</v>
      </c>
      <c r="G7001">
        <v>92677</v>
      </c>
      <c r="H7001" t="s">
        <v>31</v>
      </c>
      <c r="I7001" t="s">
        <v>32</v>
      </c>
      <c r="J7001" t="s">
        <v>80</v>
      </c>
      <c r="K7001">
        <v>12.96</v>
      </c>
      <c r="L7001">
        <v>2</v>
      </c>
      <c r="M7001">
        <v>0</v>
      </c>
      <c r="N7001">
        <v>6.3503999999999996</v>
      </c>
      <c r="O7001" s="5">
        <f t="shared" si="109"/>
        <v>0.48999999999999994</v>
      </c>
    </row>
    <row r="7002" spans="1:15" x14ac:dyDescent="0.25">
      <c r="A7002" t="s">
        <v>784</v>
      </c>
      <c r="B7002" t="s">
        <v>155</v>
      </c>
      <c r="C7002" t="s">
        <v>30</v>
      </c>
      <c r="D7002" t="s">
        <v>17</v>
      </c>
      <c r="E7002" t="s">
        <v>281</v>
      </c>
      <c r="F7002" t="s">
        <v>19</v>
      </c>
      <c r="G7002">
        <v>40214</v>
      </c>
      <c r="H7002" t="s">
        <v>20</v>
      </c>
      <c r="I7002" t="s">
        <v>32</v>
      </c>
      <c r="J7002" t="s">
        <v>68</v>
      </c>
      <c r="K7002">
        <v>208.44</v>
      </c>
      <c r="L7002">
        <v>3</v>
      </c>
      <c r="M7002">
        <v>0</v>
      </c>
      <c r="N7002">
        <v>62.531999999999996</v>
      </c>
      <c r="O7002" s="5">
        <f t="shared" si="109"/>
        <v>0.3</v>
      </c>
    </row>
    <row r="7003" spans="1:15" x14ac:dyDescent="0.25">
      <c r="A7003" t="s">
        <v>784</v>
      </c>
      <c r="B7003" t="s">
        <v>155</v>
      </c>
      <c r="C7003" t="s">
        <v>30</v>
      </c>
      <c r="D7003" t="s">
        <v>17</v>
      </c>
      <c r="E7003" t="s">
        <v>281</v>
      </c>
      <c r="F7003" t="s">
        <v>19</v>
      </c>
      <c r="G7003">
        <v>40214</v>
      </c>
      <c r="H7003" t="s">
        <v>20</v>
      </c>
      <c r="I7003" t="s">
        <v>32</v>
      </c>
      <c r="J7003" t="s">
        <v>334</v>
      </c>
      <c r="K7003">
        <v>25.76</v>
      </c>
      <c r="L7003">
        <v>2</v>
      </c>
      <c r="M7003">
        <v>0</v>
      </c>
      <c r="N7003">
        <v>0.77280000000000004</v>
      </c>
      <c r="O7003" s="5">
        <f t="shared" si="109"/>
        <v>0.03</v>
      </c>
    </row>
    <row r="7004" spans="1:15" x14ac:dyDescent="0.25">
      <c r="A7004" t="s">
        <v>1188</v>
      </c>
      <c r="B7004" t="s">
        <v>38</v>
      </c>
      <c r="C7004" t="s">
        <v>88</v>
      </c>
      <c r="D7004" t="s">
        <v>17</v>
      </c>
      <c r="E7004" t="s">
        <v>557</v>
      </c>
      <c r="F7004" t="s">
        <v>74</v>
      </c>
      <c r="G7004">
        <v>61761</v>
      </c>
      <c r="H7004" t="s">
        <v>89</v>
      </c>
      <c r="I7004" t="s">
        <v>21</v>
      </c>
      <c r="J7004" t="s">
        <v>25</v>
      </c>
      <c r="K7004">
        <v>366.74400000000003</v>
      </c>
      <c r="L7004">
        <v>4</v>
      </c>
      <c r="M7004">
        <v>0.3</v>
      </c>
      <c r="N7004">
        <v>-110.0232</v>
      </c>
      <c r="O7004" s="5">
        <f t="shared" si="109"/>
        <v>-0.3</v>
      </c>
    </row>
    <row r="7005" spans="1:15" x14ac:dyDescent="0.25">
      <c r="A7005" t="s">
        <v>633</v>
      </c>
      <c r="B7005" t="s">
        <v>15</v>
      </c>
      <c r="C7005" t="s">
        <v>30</v>
      </c>
      <c r="D7005" t="s">
        <v>17</v>
      </c>
      <c r="E7005" t="s">
        <v>26</v>
      </c>
      <c r="F7005" t="s">
        <v>27</v>
      </c>
      <c r="G7005">
        <v>90045</v>
      </c>
      <c r="H7005" t="s">
        <v>31</v>
      </c>
      <c r="I7005" t="s">
        <v>21</v>
      </c>
      <c r="J7005" t="s">
        <v>48</v>
      </c>
      <c r="K7005">
        <v>289.24</v>
      </c>
      <c r="L7005">
        <v>7</v>
      </c>
      <c r="M7005">
        <v>0</v>
      </c>
      <c r="N7005">
        <v>26.031600000000001</v>
      </c>
      <c r="O7005" s="5">
        <f t="shared" si="109"/>
        <v>0.09</v>
      </c>
    </row>
    <row r="7006" spans="1:15" x14ac:dyDescent="0.25">
      <c r="A7006" t="s">
        <v>633</v>
      </c>
      <c r="B7006" t="s">
        <v>15</v>
      </c>
      <c r="C7006" t="s">
        <v>30</v>
      </c>
      <c r="D7006" t="s">
        <v>17</v>
      </c>
      <c r="E7006" t="s">
        <v>26</v>
      </c>
      <c r="F7006" t="s">
        <v>27</v>
      </c>
      <c r="G7006">
        <v>90045</v>
      </c>
      <c r="H7006" t="s">
        <v>31</v>
      </c>
      <c r="I7006" t="s">
        <v>32</v>
      </c>
      <c r="J7006" t="s">
        <v>64</v>
      </c>
      <c r="K7006">
        <v>69.456000000000003</v>
      </c>
      <c r="L7006">
        <v>2</v>
      </c>
      <c r="M7006">
        <v>0.2</v>
      </c>
      <c r="N7006">
        <v>22.5732</v>
      </c>
      <c r="O7006" s="5">
        <f t="shared" si="109"/>
        <v>0.32500000000000001</v>
      </c>
    </row>
    <row r="7007" spans="1:15" x14ac:dyDescent="0.25">
      <c r="A7007" t="s">
        <v>1087</v>
      </c>
      <c r="B7007" t="s">
        <v>38</v>
      </c>
      <c r="C7007" t="s">
        <v>30</v>
      </c>
      <c r="D7007" t="s">
        <v>17</v>
      </c>
      <c r="E7007" t="s">
        <v>591</v>
      </c>
      <c r="F7007" t="s">
        <v>50</v>
      </c>
      <c r="G7007">
        <v>77642</v>
      </c>
      <c r="H7007" t="s">
        <v>89</v>
      </c>
      <c r="I7007" t="s">
        <v>32</v>
      </c>
      <c r="J7007" t="s">
        <v>80</v>
      </c>
      <c r="K7007">
        <v>5.1840000000000002</v>
      </c>
      <c r="L7007">
        <v>1</v>
      </c>
      <c r="M7007">
        <v>0.2</v>
      </c>
      <c r="N7007">
        <v>1.8144</v>
      </c>
      <c r="O7007" s="5">
        <f t="shared" si="109"/>
        <v>0.35</v>
      </c>
    </row>
    <row r="7008" spans="1:15" x14ac:dyDescent="0.25">
      <c r="A7008" t="s">
        <v>652</v>
      </c>
      <c r="B7008" t="s">
        <v>38</v>
      </c>
      <c r="C7008" t="s">
        <v>16</v>
      </c>
      <c r="D7008" t="s">
        <v>17</v>
      </c>
      <c r="E7008" t="s">
        <v>110</v>
      </c>
      <c r="F7008" t="s">
        <v>94</v>
      </c>
      <c r="G7008">
        <v>10009</v>
      </c>
      <c r="H7008" t="s">
        <v>119</v>
      </c>
      <c r="I7008" t="s">
        <v>21</v>
      </c>
      <c r="J7008" t="s">
        <v>25</v>
      </c>
      <c r="K7008">
        <v>205.16399999999999</v>
      </c>
      <c r="L7008">
        <v>2</v>
      </c>
      <c r="M7008">
        <v>0.1</v>
      </c>
      <c r="N7008">
        <v>13.6776</v>
      </c>
      <c r="O7008" s="5">
        <f t="shared" si="109"/>
        <v>6.6666666666666666E-2</v>
      </c>
    </row>
    <row r="7009" spans="1:15" x14ac:dyDescent="0.25">
      <c r="A7009" t="s">
        <v>654</v>
      </c>
      <c r="B7009" t="s">
        <v>38</v>
      </c>
      <c r="C7009" t="s">
        <v>30</v>
      </c>
      <c r="D7009" t="s">
        <v>17</v>
      </c>
      <c r="E7009" t="s">
        <v>116</v>
      </c>
      <c r="F7009" t="s">
        <v>74</v>
      </c>
      <c r="G7009">
        <v>60623</v>
      </c>
      <c r="H7009" t="s">
        <v>89</v>
      </c>
      <c r="I7009" t="s">
        <v>21</v>
      </c>
      <c r="J7009" t="s">
        <v>48</v>
      </c>
      <c r="K7009">
        <v>8.5440000000000005</v>
      </c>
      <c r="L7009">
        <v>2</v>
      </c>
      <c r="M7009">
        <v>0.6</v>
      </c>
      <c r="N7009">
        <v>-7.476</v>
      </c>
      <c r="O7009" s="5">
        <f t="shared" si="109"/>
        <v>-0.875</v>
      </c>
    </row>
    <row r="7010" spans="1:15" x14ac:dyDescent="0.25">
      <c r="A7010" t="s">
        <v>768</v>
      </c>
      <c r="B7010" t="s">
        <v>38</v>
      </c>
      <c r="C7010" t="s">
        <v>30</v>
      </c>
      <c r="D7010" t="s">
        <v>17</v>
      </c>
      <c r="E7010" t="s">
        <v>123</v>
      </c>
      <c r="F7010" t="s">
        <v>124</v>
      </c>
      <c r="G7010">
        <v>45503</v>
      </c>
      <c r="H7010" t="s">
        <v>119</v>
      </c>
      <c r="I7010" t="s">
        <v>32</v>
      </c>
      <c r="J7010" t="s">
        <v>64</v>
      </c>
      <c r="K7010">
        <v>12.827999999999999</v>
      </c>
      <c r="L7010">
        <v>2</v>
      </c>
      <c r="M7010">
        <v>0.7</v>
      </c>
      <c r="N7010">
        <v>-8.9795999999999996</v>
      </c>
      <c r="O7010" s="5">
        <f t="shared" si="109"/>
        <v>-0.7</v>
      </c>
    </row>
    <row r="7011" spans="1:15" x14ac:dyDescent="0.25">
      <c r="A7011" t="s">
        <v>768</v>
      </c>
      <c r="B7011" t="s">
        <v>38</v>
      </c>
      <c r="C7011" t="s">
        <v>30</v>
      </c>
      <c r="D7011" t="s">
        <v>17</v>
      </c>
      <c r="E7011" t="s">
        <v>123</v>
      </c>
      <c r="F7011" t="s">
        <v>124</v>
      </c>
      <c r="G7011">
        <v>45503</v>
      </c>
      <c r="H7011" t="s">
        <v>119</v>
      </c>
      <c r="I7011" t="s">
        <v>21</v>
      </c>
      <c r="J7011" t="s">
        <v>25</v>
      </c>
      <c r="K7011">
        <v>598.45799999999997</v>
      </c>
      <c r="L7011">
        <v>3</v>
      </c>
      <c r="M7011">
        <v>0.3</v>
      </c>
      <c r="N7011">
        <v>-42.747</v>
      </c>
      <c r="O7011" s="5">
        <f t="shared" si="109"/>
        <v>-7.1428571428571438E-2</v>
      </c>
    </row>
    <row r="7012" spans="1:15" x14ac:dyDescent="0.25">
      <c r="A7012" t="s">
        <v>768</v>
      </c>
      <c r="B7012" t="s">
        <v>38</v>
      </c>
      <c r="C7012" t="s">
        <v>30</v>
      </c>
      <c r="D7012" t="s">
        <v>17</v>
      </c>
      <c r="E7012" t="s">
        <v>123</v>
      </c>
      <c r="F7012" t="s">
        <v>124</v>
      </c>
      <c r="G7012">
        <v>45503</v>
      </c>
      <c r="H7012" t="s">
        <v>119</v>
      </c>
      <c r="I7012" t="s">
        <v>21</v>
      </c>
      <c r="J7012" t="s">
        <v>48</v>
      </c>
      <c r="K7012">
        <v>25.984000000000002</v>
      </c>
      <c r="L7012">
        <v>1</v>
      </c>
      <c r="M7012">
        <v>0.2</v>
      </c>
      <c r="N7012">
        <v>-3.8976000000000002</v>
      </c>
      <c r="O7012" s="5">
        <f t="shared" si="109"/>
        <v>-0.15</v>
      </c>
    </row>
    <row r="7013" spans="1:15" x14ac:dyDescent="0.25">
      <c r="A7013" t="s">
        <v>652</v>
      </c>
      <c r="B7013" t="s">
        <v>38</v>
      </c>
      <c r="C7013" t="s">
        <v>16</v>
      </c>
      <c r="D7013" t="s">
        <v>17</v>
      </c>
      <c r="E7013" t="s">
        <v>110</v>
      </c>
      <c r="F7013" t="s">
        <v>94</v>
      </c>
      <c r="G7013">
        <v>10035</v>
      </c>
      <c r="H7013" t="s">
        <v>119</v>
      </c>
      <c r="I7013" t="s">
        <v>32</v>
      </c>
      <c r="J7013" t="s">
        <v>64</v>
      </c>
      <c r="K7013">
        <v>17.96</v>
      </c>
      <c r="L7013">
        <v>5</v>
      </c>
      <c r="M7013">
        <v>0.2</v>
      </c>
      <c r="N7013">
        <v>5.8369999999999997</v>
      </c>
      <c r="O7013" s="5">
        <f t="shared" si="109"/>
        <v>0.32499999999999996</v>
      </c>
    </row>
    <row r="7014" spans="1:15" x14ac:dyDescent="0.25">
      <c r="A7014" t="s">
        <v>652</v>
      </c>
      <c r="B7014" t="s">
        <v>38</v>
      </c>
      <c r="C7014" t="s">
        <v>16</v>
      </c>
      <c r="D7014" t="s">
        <v>17</v>
      </c>
      <c r="E7014" t="s">
        <v>110</v>
      </c>
      <c r="F7014" t="s">
        <v>94</v>
      </c>
      <c r="G7014">
        <v>10035</v>
      </c>
      <c r="H7014" t="s">
        <v>119</v>
      </c>
      <c r="I7014" t="s">
        <v>32</v>
      </c>
      <c r="J7014" t="s">
        <v>334</v>
      </c>
      <c r="K7014">
        <v>5.04</v>
      </c>
      <c r="L7014">
        <v>2</v>
      </c>
      <c r="M7014">
        <v>0</v>
      </c>
      <c r="N7014">
        <v>0.1512</v>
      </c>
      <c r="O7014" s="5">
        <f t="shared" si="109"/>
        <v>0.03</v>
      </c>
    </row>
    <row r="7015" spans="1:15" x14ac:dyDescent="0.25">
      <c r="A7015" t="s">
        <v>652</v>
      </c>
      <c r="B7015" t="s">
        <v>38</v>
      </c>
      <c r="C7015" t="s">
        <v>16</v>
      </c>
      <c r="D7015" t="s">
        <v>17</v>
      </c>
      <c r="E7015" t="s">
        <v>110</v>
      </c>
      <c r="F7015" t="s">
        <v>94</v>
      </c>
      <c r="G7015">
        <v>10035</v>
      </c>
      <c r="H7015" t="s">
        <v>119</v>
      </c>
      <c r="I7015" t="s">
        <v>32</v>
      </c>
      <c r="J7015" t="s">
        <v>68</v>
      </c>
      <c r="K7015">
        <v>208.16</v>
      </c>
      <c r="L7015">
        <v>1</v>
      </c>
      <c r="M7015">
        <v>0</v>
      </c>
      <c r="N7015">
        <v>56.203200000000002</v>
      </c>
      <c r="O7015" s="5">
        <f t="shared" si="109"/>
        <v>0.27</v>
      </c>
    </row>
    <row r="7016" spans="1:15" x14ac:dyDescent="0.25">
      <c r="A7016" t="s">
        <v>811</v>
      </c>
      <c r="B7016" t="s">
        <v>15</v>
      </c>
      <c r="C7016" t="s">
        <v>88</v>
      </c>
      <c r="D7016" t="s">
        <v>17</v>
      </c>
      <c r="E7016" t="s">
        <v>367</v>
      </c>
      <c r="F7016" t="s">
        <v>27</v>
      </c>
      <c r="G7016">
        <v>93905</v>
      </c>
      <c r="H7016" t="s">
        <v>31</v>
      </c>
      <c r="I7016" t="s">
        <v>21</v>
      </c>
      <c r="J7016" t="s">
        <v>22</v>
      </c>
      <c r="K7016">
        <v>148.25700000000001</v>
      </c>
      <c r="L7016">
        <v>3</v>
      </c>
      <c r="M7016">
        <v>0.15</v>
      </c>
      <c r="N7016">
        <v>15.697800000000001</v>
      </c>
      <c r="O7016" s="5">
        <f t="shared" si="109"/>
        <v>0.10588235294117647</v>
      </c>
    </row>
    <row r="7017" spans="1:15" x14ac:dyDescent="0.25">
      <c r="A7017" t="s">
        <v>741</v>
      </c>
      <c r="B7017" t="s">
        <v>15</v>
      </c>
      <c r="C7017" t="s">
        <v>30</v>
      </c>
      <c r="D7017" t="s">
        <v>17</v>
      </c>
      <c r="E7017" t="s">
        <v>279</v>
      </c>
      <c r="F7017" t="s">
        <v>19</v>
      </c>
      <c r="G7017">
        <v>40475</v>
      </c>
      <c r="H7017" t="s">
        <v>20</v>
      </c>
      <c r="I7017" t="s">
        <v>32</v>
      </c>
      <c r="J7017" t="s">
        <v>68</v>
      </c>
      <c r="K7017">
        <v>146.76</v>
      </c>
      <c r="L7017">
        <v>3</v>
      </c>
      <c r="M7017">
        <v>0</v>
      </c>
      <c r="N7017">
        <v>38.157600000000002</v>
      </c>
      <c r="O7017" s="5">
        <f t="shared" si="109"/>
        <v>0.26</v>
      </c>
    </row>
    <row r="7018" spans="1:15" x14ac:dyDescent="0.25">
      <c r="A7018" t="s">
        <v>741</v>
      </c>
      <c r="B7018" t="s">
        <v>15</v>
      </c>
      <c r="C7018" t="s">
        <v>30</v>
      </c>
      <c r="D7018" t="s">
        <v>17</v>
      </c>
      <c r="E7018" t="s">
        <v>279</v>
      </c>
      <c r="F7018" t="s">
        <v>19</v>
      </c>
      <c r="G7018">
        <v>40475</v>
      </c>
      <c r="H7018" t="s">
        <v>20</v>
      </c>
      <c r="I7018" t="s">
        <v>58</v>
      </c>
      <c r="J7018" t="s">
        <v>129</v>
      </c>
      <c r="K7018">
        <v>32.96</v>
      </c>
      <c r="L7018">
        <v>2</v>
      </c>
      <c r="M7018">
        <v>0</v>
      </c>
      <c r="N7018">
        <v>14.172800000000001</v>
      </c>
      <c r="O7018" s="5">
        <f t="shared" si="109"/>
        <v>0.43</v>
      </c>
    </row>
    <row r="7019" spans="1:15" x14ac:dyDescent="0.25">
      <c r="A7019" t="s">
        <v>741</v>
      </c>
      <c r="B7019" t="s">
        <v>15</v>
      </c>
      <c r="C7019" t="s">
        <v>30</v>
      </c>
      <c r="D7019" t="s">
        <v>17</v>
      </c>
      <c r="E7019" t="s">
        <v>279</v>
      </c>
      <c r="F7019" t="s">
        <v>19</v>
      </c>
      <c r="G7019">
        <v>40475</v>
      </c>
      <c r="H7019" t="s">
        <v>20</v>
      </c>
      <c r="I7019" t="s">
        <v>58</v>
      </c>
      <c r="J7019" t="s">
        <v>59</v>
      </c>
      <c r="K7019">
        <v>587.97</v>
      </c>
      <c r="L7019">
        <v>3</v>
      </c>
      <c r="M7019">
        <v>0</v>
      </c>
      <c r="N7019">
        <v>164.63159999999999</v>
      </c>
      <c r="O7019" s="5">
        <f t="shared" si="109"/>
        <v>0.27999999999999997</v>
      </c>
    </row>
    <row r="7020" spans="1:15" x14ac:dyDescent="0.25">
      <c r="A7020" t="s">
        <v>741</v>
      </c>
      <c r="B7020" t="s">
        <v>15</v>
      </c>
      <c r="C7020" t="s">
        <v>30</v>
      </c>
      <c r="D7020" t="s">
        <v>17</v>
      </c>
      <c r="E7020" t="s">
        <v>279</v>
      </c>
      <c r="F7020" t="s">
        <v>19</v>
      </c>
      <c r="G7020">
        <v>40475</v>
      </c>
      <c r="H7020" t="s">
        <v>20</v>
      </c>
      <c r="I7020" t="s">
        <v>32</v>
      </c>
      <c r="J7020" t="s">
        <v>80</v>
      </c>
      <c r="K7020">
        <v>14.94</v>
      </c>
      <c r="L7020">
        <v>3</v>
      </c>
      <c r="M7020">
        <v>0</v>
      </c>
      <c r="N7020">
        <v>7.0217999999999998</v>
      </c>
      <c r="O7020" s="5">
        <f t="shared" si="109"/>
        <v>0.47000000000000003</v>
      </c>
    </row>
    <row r="7021" spans="1:15" x14ac:dyDescent="0.25">
      <c r="A7021" t="s">
        <v>652</v>
      </c>
      <c r="B7021" t="s">
        <v>15</v>
      </c>
      <c r="C7021" t="s">
        <v>16</v>
      </c>
      <c r="D7021" t="s">
        <v>17</v>
      </c>
      <c r="E7021" t="s">
        <v>110</v>
      </c>
      <c r="F7021" t="s">
        <v>94</v>
      </c>
      <c r="G7021">
        <v>10035</v>
      </c>
      <c r="H7021" t="s">
        <v>119</v>
      </c>
      <c r="I7021" t="s">
        <v>32</v>
      </c>
      <c r="J7021" t="s">
        <v>33</v>
      </c>
      <c r="K7021">
        <v>25.83</v>
      </c>
      <c r="L7021">
        <v>7</v>
      </c>
      <c r="M7021">
        <v>0</v>
      </c>
      <c r="N7021">
        <v>12.1401</v>
      </c>
      <c r="O7021" s="5">
        <f t="shared" si="109"/>
        <v>0.47000000000000003</v>
      </c>
    </row>
    <row r="7022" spans="1:15" x14ac:dyDescent="0.25">
      <c r="A7022" t="s">
        <v>693</v>
      </c>
      <c r="B7022" t="s">
        <v>38</v>
      </c>
      <c r="C7022" t="s">
        <v>16</v>
      </c>
      <c r="D7022" t="s">
        <v>17</v>
      </c>
      <c r="E7022" t="s">
        <v>209</v>
      </c>
      <c r="F7022" t="s">
        <v>46</v>
      </c>
      <c r="G7022">
        <v>80219</v>
      </c>
      <c r="H7022" t="s">
        <v>31</v>
      </c>
      <c r="I7022" t="s">
        <v>32</v>
      </c>
      <c r="J7022" t="s">
        <v>80</v>
      </c>
      <c r="K7022">
        <v>15.552</v>
      </c>
      <c r="L7022">
        <v>3</v>
      </c>
      <c r="M7022">
        <v>0.2</v>
      </c>
      <c r="N7022">
        <v>5.4432</v>
      </c>
      <c r="O7022" s="5">
        <f t="shared" si="109"/>
        <v>0.35000000000000003</v>
      </c>
    </row>
    <row r="7023" spans="1:15" x14ac:dyDescent="0.25">
      <c r="A7023" t="s">
        <v>693</v>
      </c>
      <c r="B7023" t="s">
        <v>38</v>
      </c>
      <c r="C7023" t="s">
        <v>16</v>
      </c>
      <c r="D7023" t="s">
        <v>17</v>
      </c>
      <c r="E7023" t="s">
        <v>209</v>
      </c>
      <c r="F7023" t="s">
        <v>46</v>
      </c>
      <c r="G7023">
        <v>80219</v>
      </c>
      <c r="H7023" t="s">
        <v>31</v>
      </c>
      <c r="I7023" t="s">
        <v>32</v>
      </c>
      <c r="J7023" t="s">
        <v>334</v>
      </c>
      <c r="K7023">
        <v>6.8</v>
      </c>
      <c r="L7023">
        <v>1</v>
      </c>
      <c r="M7023">
        <v>0.2</v>
      </c>
      <c r="N7023">
        <v>0.51</v>
      </c>
      <c r="O7023" s="5">
        <f t="shared" si="109"/>
        <v>7.4999999999999997E-2</v>
      </c>
    </row>
    <row r="7024" spans="1:15" x14ac:dyDescent="0.25">
      <c r="A7024" t="s">
        <v>693</v>
      </c>
      <c r="B7024" t="s">
        <v>38</v>
      </c>
      <c r="C7024" t="s">
        <v>16</v>
      </c>
      <c r="D7024" t="s">
        <v>17</v>
      </c>
      <c r="E7024" t="s">
        <v>209</v>
      </c>
      <c r="F7024" t="s">
        <v>46</v>
      </c>
      <c r="G7024">
        <v>80219</v>
      </c>
      <c r="H7024" t="s">
        <v>31</v>
      </c>
      <c r="I7024" t="s">
        <v>21</v>
      </c>
      <c r="J7024" t="s">
        <v>48</v>
      </c>
      <c r="K7024">
        <v>4.2240000000000002</v>
      </c>
      <c r="L7024">
        <v>3</v>
      </c>
      <c r="M7024">
        <v>0.2</v>
      </c>
      <c r="N7024">
        <v>1.2672000000000001</v>
      </c>
      <c r="O7024" s="5">
        <f t="shared" si="109"/>
        <v>0.3</v>
      </c>
    </row>
    <row r="7025" spans="1:15" x14ac:dyDescent="0.25">
      <c r="A7025" t="s">
        <v>693</v>
      </c>
      <c r="B7025" t="s">
        <v>38</v>
      </c>
      <c r="C7025" t="s">
        <v>16</v>
      </c>
      <c r="D7025" t="s">
        <v>17</v>
      </c>
      <c r="E7025" t="s">
        <v>209</v>
      </c>
      <c r="F7025" t="s">
        <v>46</v>
      </c>
      <c r="G7025">
        <v>80219</v>
      </c>
      <c r="H7025" t="s">
        <v>31</v>
      </c>
      <c r="I7025" t="s">
        <v>58</v>
      </c>
      <c r="J7025" t="s">
        <v>59</v>
      </c>
      <c r="K7025">
        <v>143.63999999999999</v>
      </c>
      <c r="L7025">
        <v>9</v>
      </c>
      <c r="M7025">
        <v>0.2</v>
      </c>
      <c r="N7025">
        <v>10.773</v>
      </c>
      <c r="O7025" s="5">
        <f t="shared" si="109"/>
        <v>7.5000000000000011E-2</v>
      </c>
    </row>
    <row r="7026" spans="1:15" x14ac:dyDescent="0.25">
      <c r="A7026" t="s">
        <v>693</v>
      </c>
      <c r="B7026" t="s">
        <v>38</v>
      </c>
      <c r="C7026" t="s">
        <v>16</v>
      </c>
      <c r="D7026" t="s">
        <v>17</v>
      </c>
      <c r="E7026" t="s">
        <v>209</v>
      </c>
      <c r="F7026" t="s">
        <v>46</v>
      </c>
      <c r="G7026">
        <v>80219</v>
      </c>
      <c r="H7026" t="s">
        <v>31</v>
      </c>
      <c r="I7026" t="s">
        <v>32</v>
      </c>
      <c r="J7026" t="s">
        <v>80</v>
      </c>
      <c r="K7026">
        <v>31.103999999999999</v>
      </c>
      <c r="L7026">
        <v>6</v>
      </c>
      <c r="M7026">
        <v>0.2</v>
      </c>
      <c r="N7026">
        <v>10.8864</v>
      </c>
      <c r="O7026" s="5">
        <f t="shared" si="109"/>
        <v>0.35000000000000003</v>
      </c>
    </row>
    <row r="7027" spans="1:15" x14ac:dyDescent="0.25">
      <c r="A7027" t="s">
        <v>693</v>
      </c>
      <c r="B7027" t="s">
        <v>38</v>
      </c>
      <c r="C7027" t="s">
        <v>16</v>
      </c>
      <c r="D7027" t="s">
        <v>17</v>
      </c>
      <c r="E7027" t="s">
        <v>209</v>
      </c>
      <c r="F7027" t="s">
        <v>46</v>
      </c>
      <c r="G7027">
        <v>80219</v>
      </c>
      <c r="H7027" t="s">
        <v>31</v>
      </c>
      <c r="I7027" t="s">
        <v>32</v>
      </c>
      <c r="J7027" t="s">
        <v>80</v>
      </c>
      <c r="K7027">
        <v>223.05600000000001</v>
      </c>
      <c r="L7027">
        <v>9</v>
      </c>
      <c r="M7027">
        <v>0.2</v>
      </c>
      <c r="N7027">
        <v>69.704999999999998</v>
      </c>
      <c r="O7027" s="5">
        <f t="shared" si="109"/>
        <v>0.3125</v>
      </c>
    </row>
    <row r="7028" spans="1:15" x14ac:dyDescent="0.25">
      <c r="A7028" t="s">
        <v>652</v>
      </c>
      <c r="B7028" t="s">
        <v>38</v>
      </c>
      <c r="C7028" t="s">
        <v>30</v>
      </c>
      <c r="D7028" t="s">
        <v>17</v>
      </c>
      <c r="E7028" t="s">
        <v>110</v>
      </c>
      <c r="F7028" t="s">
        <v>94</v>
      </c>
      <c r="G7028">
        <v>10024</v>
      </c>
      <c r="H7028" t="s">
        <v>119</v>
      </c>
      <c r="I7028" t="s">
        <v>58</v>
      </c>
      <c r="J7028" t="s">
        <v>59</v>
      </c>
      <c r="K7028">
        <v>227.46</v>
      </c>
      <c r="L7028">
        <v>6</v>
      </c>
      <c r="M7028">
        <v>0</v>
      </c>
      <c r="N7028">
        <v>65.963399999999993</v>
      </c>
      <c r="O7028" s="5">
        <f t="shared" si="109"/>
        <v>0.28999999999999998</v>
      </c>
    </row>
    <row r="7029" spans="1:15" x14ac:dyDescent="0.25">
      <c r="A7029" t="s">
        <v>652</v>
      </c>
      <c r="B7029" t="s">
        <v>38</v>
      </c>
      <c r="C7029" t="s">
        <v>30</v>
      </c>
      <c r="D7029" t="s">
        <v>17</v>
      </c>
      <c r="E7029" t="s">
        <v>110</v>
      </c>
      <c r="F7029" t="s">
        <v>94</v>
      </c>
      <c r="G7029">
        <v>10024</v>
      </c>
      <c r="H7029" t="s">
        <v>119</v>
      </c>
      <c r="I7029" t="s">
        <v>32</v>
      </c>
      <c r="J7029" t="s">
        <v>64</v>
      </c>
      <c r="K7029">
        <v>46.24</v>
      </c>
      <c r="L7029">
        <v>4</v>
      </c>
      <c r="M7029">
        <v>0.2</v>
      </c>
      <c r="N7029">
        <v>15.606</v>
      </c>
      <c r="O7029" s="5">
        <f t="shared" si="109"/>
        <v>0.33749999999999997</v>
      </c>
    </row>
    <row r="7030" spans="1:15" x14ac:dyDescent="0.25">
      <c r="A7030" t="s">
        <v>652</v>
      </c>
      <c r="B7030" t="s">
        <v>38</v>
      </c>
      <c r="C7030" t="s">
        <v>16</v>
      </c>
      <c r="D7030" t="s">
        <v>17</v>
      </c>
      <c r="E7030" t="s">
        <v>110</v>
      </c>
      <c r="F7030" t="s">
        <v>94</v>
      </c>
      <c r="G7030">
        <v>10011</v>
      </c>
      <c r="H7030" t="s">
        <v>119</v>
      </c>
      <c r="I7030" t="s">
        <v>32</v>
      </c>
      <c r="J7030" t="s">
        <v>33</v>
      </c>
      <c r="K7030">
        <v>5.22</v>
      </c>
      <c r="L7030">
        <v>2</v>
      </c>
      <c r="M7030">
        <v>0</v>
      </c>
      <c r="N7030">
        <v>2.4011999999999998</v>
      </c>
      <c r="O7030" s="5">
        <f t="shared" si="109"/>
        <v>0.45999999999999996</v>
      </c>
    </row>
    <row r="7031" spans="1:15" x14ac:dyDescent="0.25">
      <c r="A7031" t="s">
        <v>641</v>
      </c>
      <c r="B7031" t="s">
        <v>15</v>
      </c>
      <c r="C7031" t="s">
        <v>16</v>
      </c>
      <c r="D7031" t="s">
        <v>17</v>
      </c>
      <c r="E7031" t="s">
        <v>69</v>
      </c>
      <c r="F7031" t="s">
        <v>66</v>
      </c>
      <c r="G7031">
        <v>68025</v>
      </c>
      <c r="H7031" t="s">
        <v>89</v>
      </c>
      <c r="I7031" t="s">
        <v>32</v>
      </c>
      <c r="J7031" t="s">
        <v>80</v>
      </c>
      <c r="K7031">
        <v>33.9</v>
      </c>
      <c r="L7031">
        <v>5</v>
      </c>
      <c r="M7031">
        <v>0</v>
      </c>
      <c r="N7031">
        <v>15.593999999999999</v>
      </c>
      <c r="O7031" s="5">
        <f t="shared" si="109"/>
        <v>0.46</v>
      </c>
    </row>
    <row r="7032" spans="1:15" x14ac:dyDescent="0.25">
      <c r="A7032" t="s">
        <v>652</v>
      </c>
      <c r="B7032" t="s">
        <v>38</v>
      </c>
      <c r="C7032" t="s">
        <v>30</v>
      </c>
      <c r="D7032" t="s">
        <v>17</v>
      </c>
      <c r="E7032" t="s">
        <v>110</v>
      </c>
      <c r="F7032" t="s">
        <v>94</v>
      </c>
      <c r="G7032">
        <v>10011</v>
      </c>
      <c r="H7032" t="s">
        <v>119</v>
      </c>
      <c r="I7032" t="s">
        <v>32</v>
      </c>
      <c r="J7032" t="s">
        <v>43</v>
      </c>
      <c r="K7032">
        <v>28.14</v>
      </c>
      <c r="L7032">
        <v>3</v>
      </c>
      <c r="M7032">
        <v>0</v>
      </c>
      <c r="N7032">
        <v>7.8792</v>
      </c>
      <c r="O7032" s="5">
        <f t="shared" si="109"/>
        <v>0.27999999999999997</v>
      </c>
    </row>
    <row r="7033" spans="1:15" x14ac:dyDescent="0.25">
      <c r="A7033" t="s">
        <v>652</v>
      </c>
      <c r="B7033" t="s">
        <v>38</v>
      </c>
      <c r="C7033" t="s">
        <v>30</v>
      </c>
      <c r="D7033" t="s">
        <v>17</v>
      </c>
      <c r="E7033" t="s">
        <v>110</v>
      </c>
      <c r="F7033" t="s">
        <v>94</v>
      </c>
      <c r="G7033">
        <v>10011</v>
      </c>
      <c r="H7033" t="s">
        <v>119</v>
      </c>
      <c r="I7033" t="s">
        <v>58</v>
      </c>
      <c r="J7033" t="s">
        <v>129</v>
      </c>
      <c r="K7033">
        <v>36</v>
      </c>
      <c r="L7033">
        <v>2</v>
      </c>
      <c r="M7033">
        <v>0</v>
      </c>
      <c r="N7033">
        <v>6.48</v>
      </c>
      <c r="O7033" s="5">
        <f t="shared" si="109"/>
        <v>0.18000000000000002</v>
      </c>
    </row>
    <row r="7034" spans="1:15" x14ac:dyDescent="0.25">
      <c r="A7034" t="s">
        <v>652</v>
      </c>
      <c r="B7034" t="s">
        <v>38</v>
      </c>
      <c r="C7034" t="s">
        <v>30</v>
      </c>
      <c r="D7034" t="s">
        <v>17</v>
      </c>
      <c r="E7034" t="s">
        <v>110</v>
      </c>
      <c r="F7034" t="s">
        <v>94</v>
      </c>
      <c r="G7034">
        <v>10011</v>
      </c>
      <c r="H7034" t="s">
        <v>119</v>
      </c>
      <c r="I7034" t="s">
        <v>32</v>
      </c>
      <c r="J7034" t="s">
        <v>53</v>
      </c>
      <c r="K7034">
        <v>92.94</v>
      </c>
      <c r="L7034">
        <v>3</v>
      </c>
      <c r="M7034">
        <v>0</v>
      </c>
      <c r="N7034">
        <v>25.093800000000002</v>
      </c>
      <c r="O7034" s="5">
        <f t="shared" si="109"/>
        <v>0.27</v>
      </c>
    </row>
    <row r="7035" spans="1:15" x14ac:dyDescent="0.25">
      <c r="A7035" t="s">
        <v>652</v>
      </c>
      <c r="B7035" t="s">
        <v>38</v>
      </c>
      <c r="C7035" t="s">
        <v>30</v>
      </c>
      <c r="D7035" t="s">
        <v>17</v>
      </c>
      <c r="E7035" t="s">
        <v>110</v>
      </c>
      <c r="F7035" t="s">
        <v>94</v>
      </c>
      <c r="G7035">
        <v>10011</v>
      </c>
      <c r="H7035" t="s">
        <v>119</v>
      </c>
      <c r="I7035" t="s">
        <v>21</v>
      </c>
      <c r="J7035" t="s">
        <v>25</v>
      </c>
      <c r="K7035">
        <v>245.64599999999999</v>
      </c>
      <c r="L7035">
        <v>3</v>
      </c>
      <c r="M7035">
        <v>0.1</v>
      </c>
      <c r="N7035">
        <v>8.1882000000000001</v>
      </c>
      <c r="O7035" s="5">
        <f t="shared" si="109"/>
        <v>3.3333333333333333E-2</v>
      </c>
    </row>
    <row r="7036" spans="1:15" x14ac:dyDescent="0.25">
      <c r="A7036" t="s">
        <v>652</v>
      </c>
      <c r="B7036" t="s">
        <v>38</v>
      </c>
      <c r="C7036" t="s">
        <v>30</v>
      </c>
      <c r="D7036" t="s">
        <v>17</v>
      </c>
      <c r="E7036" t="s">
        <v>110</v>
      </c>
      <c r="F7036" t="s">
        <v>94</v>
      </c>
      <c r="G7036">
        <v>10011</v>
      </c>
      <c r="H7036" t="s">
        <v>119</v>
      </c>
      <c r="I7036" t="s">
        <v>32</v>
      </c>
      <c r="J7036" t="s">
        <v>64</v>
      </c>
      <c r="K7036">
        <v>55.008000000000003</v>
      </c>
      <c r="L7036">
        <v>3</v>
      </c>
      <c r="M7036">
        <v>0.2</v>
      </c>
      <c r="N7036">
        <v>17.190000000000001</v>
      </c>
      <c r="O7036" s="5">
        <f t="shared" si="109"/>
        <v>0.3125</v>
      </c>
    </row>
    <row r="7037" spans="1:15" x14ac:dyDescent="0.25">
      <c r="A7037" t="s">
        <v>652</v>
      </c>
      <c r="B7037" t="s">
        <v>38</v>
      </c>
      <c r="C7037" t="s">
        <v>30</v>
      </c>
      <c r="D7037" t="s">
        <v>17</v>
      </c>
      <c r="E7037" t="s">
        <v>110</v>
      </c>
      <c r="F7037" t="s">
        <v>94</v>
      </c>
      <c r="G7037">
        <v>10011</v>
      </c>
      <c r="H7037" t="s">
        <v>119</v>
      </c>
      <c r="I7037" t="s">
        <v>32</v>
      </c>
      <c r="J7037" t="s">
        <v>64</v>
      </c>
      <c r="K7037">
        <v>35.231999999999999</v>
      </c>
      <c r="L7037">
        <v>3</v>
      </c>
      <c r="M7037">
        <v>0.2</v>
      </c>
      <c r="N7037">
        <v>11.4504</v>
      </c>
      <c r="O7037" s="5">
        <f t="shared" si="109"/>
        <v>0.32500000000000001</v>
      </c>
    </row>
    <row r="7038" spans="1:15" x14ac:dyDescent="0.25">
      <c r="A7038" t="s">
        <v>705</v>
      </c>
      <c r="B7038" t="s">
        <v>38</v>
      </c>
      <c r="C7038" t="s">
        <v>30</v>
      </c>
      <c r="D7038" t="s">
        <v>17</v>
      </c>
      <c r="E7038" t="s">
        <v>228</v>
      </c>
      <c r="F7038" t="s">
        <v>27</v>
      </c>
      <c r="G7038">
        <v>92105</v>
      </c>
      <c r="H7038" t="s">
        <v>31</v>
      </c>
      <c r="I7038" t="s">
        <v>21</v>
      </c>
      <c r="J7038" t="s">
        <v>25</v>
      </c>
      <c r="K7038">
        <v>523.39200000000005</v>
      </c>
      <c r="L7038">
        <v>3</v>
      </c>
      <c r="M7038">
        <v>0.2</v>
      </c>
      <c r="N7038">
        <v>52.339199999999998</v>
      </c>
      <c r="O7038" s="5">
        <f t="shared" si="109"/>
        <v>9.9999999999999992E-2</v>
      </c>
    </row>
    <row r="7039" spans="1:15" x14ac:dyDescent="0.25">
      <c r="A7039" t="s">
        <v>764</v>
      </c>
      <c r="B7039" t="s">
        <v>15</v>
      </c>
      <c r="C7039" t="s">
        <v>16</v>
      </c>
      <c r="D7039" t="s">
        <v>17</v>
      </c>
      <c r="E7039" t="s">
        <v>309</v>
      </c>
      <c r="F7039" t="s">
        <v>35</v>
      </c>
      <c r="G7039">
        <v>33801</v>
      </c>
      <c r="H7039" t="s">
        <v>20</v>
      </c>
      <c r="I7039" t="s">
        <v>58</v>
      </c>
      <c r="J7039" t="s">
        <v>556</v>
      </c>
      <c r="K7039">
        <v>479.98399999999998</v>
      </c>
      <c r="L7039">
        <v>2</v>
      </c>
      <c r="M7039">
        <v>0.2</v>
      </c>
      <c r="N7039">
        <v>89.997</v>
      </c>
      <c r="O7039" s="5">
        <f t="shared" si="109"/>
        <v>0.1875</v>
      </c>
    </row>
    <row r="7040" spans="1:15" x14ac:dyDescent="0.25">
      <c r="A7040" t="s">
        <v>874</v>
      </c>
      <c r="B7040" t="s">
        <v>38</v>
      </c>
      <c r="C7040" t="s">
        <v>16</v>
      </c>
      <c r="D7040" t="s">
        <v>17</v>
      </c>
      <c r="E7040" t="s">
        <v>432</v>
      </c>
      <c r="F7040" t="s">
        <v>71</v>
      </c>
      <c r="G7040">
        <v>30080</v>
      </c>
      <c r="H7040" t="s">
        <v>20</v>
      </c>
      <c r="I7040" t="s">
        <v>32</v>
      </c>
      <c r="J7040" t="s">
        <v>80</v>
      </c>
      <c r="K7040">
        <v>12.96</v>
      </c>
      <c r="L7040">
        <v>2</v>
      </c>
      <c r="M7040">
        <v>0</v>
      </c>
      <c r="N7040">
        <v>6.2207999999999997</v>
      </c>
      <c r="O7040" s="5">
        <f t="shared" si="109"/>
        <v>0.47999999999999993</v>
      </c>
    </row>
    <row r="7041" spans="1:15" x14ac:dyDescent="0.25">
      <c r="A7041" t="s">
        <v>874</v>
      </c>
      <c r="B7041" t="s">
        <v>38</v>
      </c>
      <c r="C7041" t="s">
        <v>16</v>
      </c>
      <c r="D7041" t="s">
        <v>17</v>
      </c>
      <c r="E7041" t="s">
        <v>432</v>
      </c>
      <c r="F7041" t="s">
        <v>71</v>
      </c>
      <c r="G7041">
        <v>30080</v>
      </c>
      <c r="H7041" t="s">
        <v>20</v>
      </c>
      <c r="I7041" t="s">
        <v>32</v>
      </c>
      <c r="J7041" t="s">
        <v>53</v>
      </c>
      <c r="K7041">
        <v>17.940000000000001</v>
      </c>
      <c r="L7041">
        <v>3</v>
      </c>
      <c r="M7041">
        <v>0</v>
      </c>
      <c r="N7041">
        <v>6.4584000000000001</v>
      </c>
      <c r="O7041" s="5">
        <f t="shared" si="109"/>
        <v>0.36</v>
      </c>
    </row>
    <row r="7042" spans="1:15" x14ac:dyDescent="0.25">
      <c r="A7042" t="s">
        <v>652</v>
      </c>
      <c r="B7042" t="s">
        <v>38</v>
      </c>
      <c r="C7042" t="s">
        <v>16</v>
      </c>
      <c r="D7042" t="s">
        <v>17</v>
      </c>
      <c r="E7042" t="s">
        <v>110</v>
      </c>
      <c r="F7042" t="s">
        <v>94</v>
      </c>
      <c r="G7042">
        <v>10009</v>
      </c>
      <c r="H7042" t="s">
        <v>119</v>
      </c>
      <c r="I7042" t="s">
        <v>32</v>
      </c>
      <c r="J7042" t="s">
        <v>43</v>
      </c>
      <c r="K7042">
        <v>166.72</v>
      </c>
      <c r="L7042">
        <v>2</v>
      </c>
      <c r="M7042">
        <v>0</v>
      </c>
      <c r="N7042">
        <v>41.68</v>
      </c>
      <c r="O7042" s="5">
        <f t="shared" si="109"/>
        <v>0.25</v>
      </c>
    </row>
    <row r="7043" spans="1:15" x14ac:dyDescent="0.25">
      <c r="A7043" t="s">
        <v>652</v>
      </c>
      <c r="B7043" t="s">
        <v>38</v>
      </c>
      <c r="C7043" t="s">
        <v>16</v>
      </c>
      <c r="D7043" t="s">
        <v>17</v>
      </c>
      <c r="E7043" t="s">
        <v>110</v>
      </c>
      <c r="F7043" t="s">
        <v>94</v>
      </c>
      <c r="G7043">
        <v>10009</v>
      </c>
      <c r="H7043" t="s">
        <v>119</v>
      </c>
      <c r="I7043" t="s">
        <v>32</v>
      </c>
      <c r="J7043" t="s">
        <v>64</v>
      </c>
      <c r="K7043">
        <v>24.815999999999999</v>
      </c>
      <c r="L7043">
        <v>3</v>
      </c>
      <c r="M7043">
        <v>0.2</v>
      </c>
      <c r="N7043">
        <v>8.3754000000000008</v>
      </c>
      <c r="O7043" s="5">
        <f t="shared" si="109"/>
        <v>0.33750000000000002</v>
      </c>
    </row>
    <row r="7044" spans="1:15" x14ac:dyDescent="0.25">
      <c r="A7044" t="s">
        <v>652</v>
      </c>
      <c r="B7044" t="s">
        <v>38</v>
      </c>
      <c r="C7044" t="s">
        <v>16</v>
      </c>
      <c r="D7044" t="s">
        <v>17</v>
      </c>
      <c r="E7044" t="s">
        <v>110</v>
      </c>
      <c r="F7044" t="s">
        <v>94</v>
      </c>
      <c r="G7044">
        <v>10009</v>
      </c>
      <c r="H7044" t="s">
        <v>119</v>
      </c>
      <c r="I7044" t="s">
        <v>21</v>
      </c>
      <c r="J7044" t="s">
        <v>48</v>
      </c>
      <c r="K7044">
        <v>124.36</v>
      </c>
      <c r="L7044">
        <v>2</v>
      </c>
      <c r="M7044">
        <v>0</v>
      </c>
      <c r="N7044">
        <v>27.359200000000001</v>
      </c>
      <c r="O7044" s="5">
        <f t="shared" ref="O7044:O7107" si="110">N7044/K7044</f>
        <v>0.22</v>
      </c>
    </row>
    <row r="7045" spans="1:15" x14ac:dyDescent="0.25">
      <c r="A7045" t="s">
        <v>642</v>
      </c>
      <c r="B7045" t="s">
        <v>38</v>
      </c>
      <c r="C7045" t="s">
        <v>16</v>
      </c>
      <c r="D7045" t="s">
        <v>17</v>
      </c>
      <c r="E7045" t="s">
        <v>73</v>
      </c>
      <c r="F7045" t="s">
        <v>70</v>
      </c>
      <c r="G7045">
        <v>19134</v>
      </c>
      <c r="H7045" t="s">
        <v>119</v>
      </c>
      <c r="I7045" t="s">
        <v>58</v>
      </c>
      <c r="J7045" t="s">
        <v>556</v>
      </c>
      <c r="K7045">
        <v>599.97</v>
      </c>
      <c r="L7045">
        <v>5</v>
      </c>
      <c r="M7045">
        <v>0.4</v>
      </c>
      <c r="N7045">
        <v>69.996499999999997</v>
      </c>
      <c r="O7045" s="5">
        <f t="shared" si="110"/>
        <v>0.11666666666666665</v>
      </c>
    </row>
    <row r="7046" spans="1:15" x14ac:dyDescent="0.25">
      <c r="A7046" t="s">
        <v>642</v>
      </c>
      <c r="B7046" t="s">
        <v>38</v>
      </c>
      <c r="C7046" t="s">
        <v>16</v>
      </c>
      <c r="D7046" t="s">
        <v>17</v>
      </c>
      <c r="E7046" t="s">
        <v>73</v>
      </c>
      <c r="F7046" t="s">
        <v>70</v>
      </c>
      <c r="G7046">
        <v>19134</v>
      </c>
      <c r="H7046" t="s">
        <v>119</v>
      </c>
      <c r="I7046" t="s">
        <v>21</v>
      </c>
      <c r="J7046" t="s">
        <v>25</v>
      </c>
      <c r="K7046">
        <v>198.744</v>
      </c>
      <c r="L7046">
        <v>4</v>
      </c>
      <c r="M7046">
        <v>0.3</v>
      </c>
      <c r="N7046">
        <v>-14.196</v>
      </c>
      <c r="O7046" s="5">
        <f t="shared" si="110"/>
        <v>-7.1428571428571425E-2</v>
      </c>
    </row>
    <row r="7047" spans="1:15" x14ac:dyDescent="0.25">
      <c r="A7047" t="s">
        <v>642</v>
      </c>
      <c r="B7047" t="s">
        <v>38</v>
      </c>
      <c r="C7047" t="s">
        <v>16</v>
      </c>
      <c r="D7047" t="s">
        <v>17</v>
      </c>
      <c r="E7047" t="s">
        <v>73</v>
      </c>
      <c r="F7047" t="s">
        <v>70</v>
      </c>
      <c r="G7047">
        <v>19134</v>
      </c>
      <c r="H7047" t="s">
        <v>119</v>
      </c>
      <c r="I7047" t="s">
        <v>32</v>
      </c>
      <c r="J7047" t="s">
        <v>334</v>
      </c>
      <c r="K7047">
        <v>9.1839999999999993</v>
      </c>
      <c r="L7047">
        <v>2</v>
      </c>
      <c r="M7047">
        <v>0.2</v>
      </c>
      <c r="N7047">
        <v>1.1479999999999999</v>
      </c>
      <c r="O7047" s="5">
        <f t="shared" si="110"/>
        <v>0.125</v>
      </c>
    </row>
    <row r="7048" spans="1:15" x14ac:dyDescent="0.25">
      <c r="A7048" t="s">
        <v>694</v>
      </c>
      <c r="B7048" t="s">
        <v>38</v>
      </c>
      <c r="C7048" t="s">
        <v>30</v>
      </c>
      <c r="D7048" t="s">
        <v>17</v>
      </c>
      <c r="E7048" t="s">
        <v>211</v>
      </c>
      <c r="F7048" t="s">
        <v>50</v>
      </c>
      <c r="G7048">
        <v>75217</v>
      </c>
      <c r="H7048" t="s">
        <v>89</v>
      </c>
      <c r="I7048" t="s">
        <v>32</v>
      </c>
      <c r="J7048" t="s">
        <v>80</v>
      </c>
      <c r="K7048">
        <v>9.2479999999999993</v>
      </c>
      <c r="L7048">
        <v>2</v>
      </c>
      <c r="M7048">
        <v>0.2</v>
      </c>
      <c r="N7048">
        <v>3.3523999999999998</v>
      </c>
      <c r="O7048" s="5">
        <f t="shared" si="110"/>
        <v>0.36249999999999999</v>
      </c>
    </row>
    <row r="7049" spans="1:15" x14ac:dyDescent="0.25">
      <c r="A7049" t="s">
        <v>752</v>
      </c>
      <c r="B7049" t="s">
        <v>38</v>
      </c>
      <c r="C7049" t="s">
        <v>88</v>
      </c>
      <c r="D7049" t="s">
        <v>17</v>
      </c>
      <c r="E7049" t="s">
        <v>40</v>
      </c>
      <c r="F7049" t="s">
        <v>27</v>
      </c>
      <c r="G7049">
        <v>94521</v>
      </c>
      <c r="H7049" t="s">
        <v>31</v>
      </c>
      <c r="I7049" t="s">
        <v>21</v>
      </c>
      <c r="J7049" t="s">
        <v>39</v>
      </c>
      <c r="K7049">
        <v>99.591999999999999</v>
      </c>
      <c r="L7049">
        <v>1</v>
      </c>
      <c r="M7049">
        <v>0.2</v>
      </c>
      <c r="N7049">
        <v>2.4897999999999998</v>
      </c>
      <c r="O7049" s="5">
        <f t="shared" si="110"/>
        <v>2.4999999999999998E-2</v>
      </c>
    </row>
    <row r="7050" spans="1:15" x14ac:dyDescent="0.25">
      <c r="A7050" t="s">
        <v>752</v>
      </c>
      <c r="B7050" t="s">
        <v>38</v>
      </c>
      <c r="C7050" t="s">
        <v>88</v>
      </c>
      <c r="D7050" t="s">
        <v>17</v>
      </c>
      <c r="E7050" t="s">
        <v>40</v>
      </c>
      <c r="F7050" t="s">
        <v>27</v>
      </c>
      <c r="G7050">
        <v>94521</v>
      </c>
      <c r="H7050" t="s">
        <v>31</v>
      </c>
      <c r="I7050" t="s">
        <v>58</v>
      </c>
      <c r="J7050" t="s">
        <v>129</v>
      </c>
      <c r="K7050">
        <v>399.96</v>
      </c>
      <c r="L7050">
        <v>4</v>
      </c>
      <c r="M7050">
        <v>0</v>
      </c>
      <c r="N7050">
        <v>139.98599999999999</v>
      </c>
      <c r="O7050" s="5">
        <f t="shared" si="110"/>
        <v>0.35</v>
      </c>
    </row>
    <row r="7051" spans="1:15" x14ac:dyDescent="0.25">
      <c r="A7051" t="s">
        <v>999</v>
      </c>
      <c r="B7051" t="s">
        <v>155</v>
      </c>
      <c r="C7051" t="s">
        <v>16</v>
      </c>
      <c r="D7051" t="s">
        <v>17</v>
      </c>
      <c r="E7051" t="s">
        <v>543</v>
      </c>
      <c r="F7051" t="s">
        <v>104</v>
      </c>
      <c r="G7051">
        <v>37211</v>
      </c>
      <c r="H7051" t="s">
        <v>20</v>
      </c>
      <c r="I7051" t="s">
        <v>32</v>
      </c>
      <c r="J7051" t="s">
        <v>80</v>
      </c>
      <c r="K7051">
        <v>15.552</v>
      </c>
      <c r="L7051">
        <v>3</v>
      </c>
      <c r="M7051">
        <v>0.2</v>
      </c>
      <c r="N7051">
        <v>5.4432</v>
      </c>
      <c r="O7051" s="5">
        <f t="shared" si="110"/>
        <v>0.35000000000000003</v>
      </c>
    </row>
    <row r="7052" spans="1:15" x14ac:dyDescent="0.25">
      <c r="A7052" t="s">
        <v>666</v>
      </c>
      <c r="B7052" t="s">
        <v>38</v>
      </c>
      <c r="C7052" t="s">
        <v>88</v>
      </c>
      <c r="D7052" t="s">
        <v>17</v>
      </c>
      <c r="E7052" t="s">
        <v>126</v>
      </c>
      <c r="F7052" t="s">
        <v>46</v>
      </c>
      <c r="G7052">
        <v>80013</v>
      </c>
      <c r="H7052" t="s">
        <v>31</v>
      </c>
      <c r="I7052" t="s">
        <v>32</v>
      </c>
      <c r="J7052" t="s">
        <v>53</v>
      </c>
      <c r="K7052">
        <v>14.576000000000001</v>
      </c>
      <c r="L7052">
        <v>2</v>
      </c>
      <c r="M7052">
        <v>0.2</v>
      </c>
      <c r="N7052">
        <v>2.3685999999999998</v>
      </c>
      <c r="O7052" s="5">
        <f t="shared" si="110"/>
        <v>0.16249999999999998</v>
      </c>
    </row>
    <row r="7053" spans="1:15" x14ac:dyDescent="0.25">
      <c r="A7053" t="s">
        <v>769</v>
      </c>
      <c r="B7053" t="s">
        <v>578</v>
      </c>
      <c r="C7053" t="s">
        <v>16</v>
      </c>
      <c r="D7053" t="s">
        <v>17</v>
      </c>
      <c r="E7053" t="s">
        <v>72</v>
      </c>
      <c r="F7053" t="s">
        <v>27</v>
      </c>
      <c r="G7053">
        <v>92804</v>
      </c>
      <c r="H7053" t="s">
        <v>31</v>
      </c>
      <c r="I7053" t="s">
        <v>32</v>
      </c>
      <c r="J7053" t="s">
        <v>64</v>
      </c>
      <c r="K7053">
        <v>209.6</v>
      </c>
      <c r="L7053">
        <v>5</v>
      </c>
      <c r="M7053">
        <v>0.2</v>
      </c>
      <c r="N7053">
        <v>68.12</v>
      </c>
      <c r="O7053" s="5">
        <f t="shared" si="110"/>
        <v>0.32500000000000001</v>
      </c>
    </row>
    <row r="7054" spans="1:15" x14ac:dyDescent="0.25">
      <c r="A7054" t="s">
        <v>769</v>
      </c>
      <c r="B7054" t="s">
        <v>578</v>
      </c>
      <c r="C7054" t="s">
        <v>16</v>
      </c>
      <c r="D7054" t="s">
        <v>17</v>
      </c>
      <c r="E7054" t="s">
        <v>72</v>
      </c>
      <c r="F7054" t="s">
        <v>27</v>
      </c>
      <c r="G7054">
        <v>92804</v>
      </c>
      <c r="H7054" t="s">
        <v>31</v>
      </c>
      <c r="I7054" t="s">
        <v>32</v>
      </c>
      <c r="J7054" t="s">
        <v>53</v>
      </c>
      <c r="K7054">
        <v>23.32</v>
      </c>
      <c r="L7054">
        <v>2</v>
      </c>
      <c r="M7054">
        <v>0</v>
      </c>
      <c r="N7054">
        <v>6.0632000000000001</v>
      </c>
      <c r="O7054" s="5">
        <f t="shared" si="110"/>
        <v>0.26</v>
      </c>
    </row>
    <row r="7055" spans="1:15" x14ac:dyDescent="0.25">
      <c r="A7055" t="s">
        <v>769</v>
      </c>
      <c r="B7055" t="s">
        <v>578</v>
      </c>
      <c r="C7055" t="s">
        <v>16</v>
      </c>
      <c r="D7055" t="s">
        <v>17</v>
      </c>
      <c r="E7055" t="s">
        <v>72</v>
      </c>
      <c r="F7055" t="s">
        <v>27</v>
      </c>
      <c r="G7055">
        <v>92804</v>
      </c>
      <c r="H7055" t="s">
        <v>31</v>
      </c>
      <c r="I7055" t="s">
        <v>32</v>
      </c>
      <c r="J7055" t="s">
        <v>80</v>
      </c>
      <c r="K7055">
        <v>30.98</v>
      </c>
      <c r="L7055">
        <v>1</v>
      </c>
      <c r="M7055">
        <v>0</v>
      </c>
      <c r="N7055">
        <v>13.941000000000001</v>
      </c>
      <c r="O7055" s="5">
        <f t="shared" si="110"/>
        <v>0.45</v>
      </c>
    </row>
    <row r="7056" spans="1:15" x14ac:dyDescent="0.25">
      <c r="A7056" t="s">
        <v>769</v>
      </c>
      <c r="B7056" t="s">
        <v>578</v>
      </c>
      <c r="C7056" t="s">
        <v>16</v>
      </c>
      <c r="D7056" t="s">
        <v>17</v>
      </c>
      <c r="E7056" t="s">
        <v>72</v>
      </c>
      <c r="F7056" t="s">
        <v>27</v>
      </c>
      <c r="G7056">
        <v>92804</v>
      </c>
      <c r="H7056" t="s">
        <v>31</v>
      </c>
      <c r="I7056" t="s">
        <v>58</v>
      </c>
      <c r="J7056" t="s">
        <v>129</v>
      </c>
      <c r="K7056">
        <v>119.96</v>
      </c>
      <c r="L7056">
        <v>4</v>
      </c>
      <c r="M7056">
        <v>0</v>
      </c>
      <c r="N7056">
        <v>25.191600000000001</v>
      </c>
      <c r="O7056" s="5">
        <f t="shared" si="110"/>
        <v>0.21000000000000002</v>
      </c>
    </row>
    <row r="7057" spans="1:15" x14ac:dyDescent="0.25">
      <c r="A7057" t="s">
        <v>769</v>
      </c>
      <c r="B7057" t="s">
        <v>578</v>
      </c>
      <c r="C7057" t="s">
        <v>16</v>
      </c>
      <c r="D7057" t="s">
        <v>17</v>
      </c>
      <c r="E7057" t="s">
        <v>72</v>
      </c>
      <c r="F7057" t="s">
        <v>27</v>
      </c>
      <c r="G7057">
        <v>92804</v>
      </c>
      <c r="H7057" t="s">
        <v>31</v>
      </c>
      <c r="I7057" t="s">
        <v>21</v>
      </c>
      <c r="J7057" t="s">
        <v>25</v>
      </c>
      <c r="K7057">
        <v>363.92</v>
      </c>
      <c r="L7057">
        <v>5</v>
      </c>
      <c r="M7057">
        <v>0.2</v>
      </c>
      <c r="N7057">
        <v>-31.843</v>
      </c>
      <c r="O7057" s="5">
        <f t="shared" si="110"/>
        <v>-8.7499999999999994E-2</v>
      </c>
    </row>
    <row r="7058" spans="1:15" x14ac:dyDescent="0.25">
      <c r="A7058" t="s">
        <v>769</v>
      </c>
      <c r="B7058" t="s">
        <v>578</v>
      </c>
      <c r="C7058" t="s">
        <v>16</v>
      </c>
      <c r="D7058" t="s">
        <v>17</v>
      </c>
      <c r="E7058" t="s">
        <v>72</v>
      </c>
      <c r="F7058" t="s">
        <v>27</v>
      </c>
      <c r="G7058">
        <v>92804</v>
      </c>
      <c r="H7058" t="s">
        <v>31</v>
      </c>
      <c r="I7058" t="s">
        <v>32</v>
      </c>
      <c r="J7058" t="s">
        <v>64</v>
      </c>
      <c r="K7058">
        <v>35.808</v>
      </c>
      <c r="L7058">
        <v>3</v>
      </c>
      <c r="M7058">
        <v>0.2</v>
      </c>
      <c r="N7058">
        <v>11.19</v>
      </c>
      <c r="O7058" s="5">
        <f t="shared" si="110"/>
        <v>0.3125</v>
      </c>
    </row>
    <row r="7059" spans="1:15" x14ac:dyDescent="0.25">
      <c r="A7059" t="s">
        <v>769</v>
      </c>
      <c r="B7059" t="s">
        <v>578</v>
      </c>
      <c r="C7059" t="s">
        <v>16</v>
      </c>
      <c r="D7059" t="s">
        <v>17</v>
      </c>
      <c r="E7059" t="s">
        <v>72</v>
      </c>
      <c r="F7059" t="s">
        <v>27</v>
      </c>
      <c r="G7059">
        <v>92804</v>
      </c>
      <c r="H7059" t="s">
        <v>31</v>
      </c>
      <c r="I7059" t="s">
        <v>32</v>
      </c>
      <c r="J7059" t="s">
        <v>64</v>
      </c>
      <c r="K7059">
        <v>122.688</v>
      </c>
      <c r="L7059">
        <v>9</v>
      </c>
      <c r="M7059">
        <v>0.2</v>
      </c>
      <c r="N7059">
        <v>39.873600000000003</v>
      </c>
      <c r="O7059" s="5">
        <f t="shared" si="110"/>
        <v>0.32500000000000001</v>
      </c>
    </row>
    <row r="7060" spans="1:15" x14ac:dyDescent="0.25">
      <c r="A7060" t="s">
        <v>769</v>
      </c>
      <c r="B7060" t="s">
        <v>578</v>
      </c>
      <c r="C7060" t="s">
        <v>16</v>
      </c>
      <c r="D7060" t="s">
        <v>17</v>
      </c>
      <c r="E7060" t="s">
        <v>72</v>
      </c>
      <c r="F7060" t="s">
        <v>27</v>
      </c>
      <c r="G7060">
        <v>92804</v>
      </c>
      <c r="H7060" t="s">
        <v>31</v>
      </c>
      <c r="I7060" t="s">
        <v>21</v>
      </c>
      <c r="J7060" t="s">
        <v>39</v>
      </c>
      <c r="K7060">
        <v>892.13599999999997</v>
      </c>
      <c r="L7060">
        <v>7</v>
      </c>
      <c r="M7060">
        <v>0.2</v>
      </c>
      <c r="N7060">
        <v>111.517</v>
      </c>
      <c r="O7060" s="5">
        <f t="shared" si="110"/>
        <v>0.125</v>
      </c>
    </row>
    <row r="7061" spans="1:15" x14ac:dyDescent="0.25">
      <c r="A7061" t="s">
        <v>769</v>
      </c>
      <c r="B7061" t="s">
        <v>578</v>
      </c>
      <c r="C7061" t="s">
        <v>16</v>
      </c>
      <c r="D7061" t="s">
        <v>17</v>
      </c>
      <c r="E7061" t="s">
        <v>72</v>
      </c>
      <c r="F7061" t="s">
        <v>27</v>
      </c>
      <c r="G7061">
        <v>92804</v>
      </c>
      <c r="H7061" t="s">
        <v>31</v>
      </c>
      <c r="I7061" t="s">
        <v>32</v>
      </c>
      <c r="J7061" t="s">
        <v>43</v>
      </c>
      <c r="K7061">
        <v>50.22</v>
      </c>
      <c r="L7061">
        <v>3</v>
      </c>
      <c r="M7061">
        <v>0</v>
      </c>
      <c r="N7061">
        <v>2.0087999999999999</v>
      </c>
      <c r="O7061" s="5">
        <f t="shared" si="110"/>
        <v>0.04</v>
      </c>
    </row>
    <row r="7062" spans="1:15" x14ac:dyDescent="0.25">
      <c r="A7062" t="s">
        <v>769</v>
      </c>
      <c r="B7062" t="s">
        <v>578</v>
      </c>
      <c r="C7062" t="s">
        <v>16</v>
      </c>
      <c r="D7062" t="s">
        <v>17</v>
      </c>
      <c r="E7062" t="s">
        <v>72</v>
      </c>
      <c r="F7062" t="s">
        <v>27</v>
      </c>
      <c r="G7062">
        <v>92804</v>
      </c>
      <c r="H7062" t="s">
        <v>31</v>
      </c>
      <c r="I7062" t="s">
        <v>32</v>
      </c>
      <c r="J7062" t="s">
        <v>68</v>
      </c>
      <c r="K7062">
        <v>83.42</v>
      </c>
      <c r="L7062">
        <v>2</v>
      </c>
      <c r="M7062">
        <v>0</v>
      </c>
      <c r="N7062">
        <v>24.191800000000001</v>
      </c>
      <c r="O7062" s="5">
        <f t="shared" si="110"/>
        <v>0.28999999999999998</v>
      </c>
    </row>
    <row r="7063" spans="1:15" x14ac:dyDescent="0.25">
      <c r="A7063" t="s">
        <v>769</v>
      </c>
      <c r="B7063" t="s">
        <v>578</v>
      </c>
      <c r="C7063" t="s">
        <v>16</v>
      </c>
      <c r="D7063" t="s">
        <v>17</v>
      </c>
      <c r="E7063" t="s">
        <v>72</v>
      </c>
      <c r="F7063" t="s">
        <v>27</v>
      </c>
      <c r="G7063">
        <v>92804</v>
      </c>
      <c r="H7063" t="s">
        <v>31</v>
      </c>
      <c r="I7063" t="s">
        <v>32</v>
      </c>
      <c r="J7063" t="s">
        <v>64</v>
      </c>
      <c r="K7063">
        <v>5.8719999999999999</v>
      </c>
      <c r="L7063">
        <v>2</v>
      </c>
      <c r="M7063">
        <v>0.2</v>
      </c>
      <c r="N7063">
        <v>2.1286</v>
      </c>
      <c r="O7063" s="5">
        <f t="shared" si="110"/>
        <v>0.36249999999999999</v>
      </c>
    </row>
    <row r="7064" spans="1:15" x14ac:dyDescent="0.25">
      <c r="A7064" t="s">
        <v>873</v>
      </c>
      <c r="B7064" t="s">
        <v>15</v>
      </c>
      <c r="C7064" t="s">
        <v>30</v>
      </c>
      <c r="D7064" t="s">
        <v>17</v>
      </c>
      <c r="E7064" t="s">
        <v>430</v>
      </c>
      <c r="F7064" t="s">
        <v>61</v>
      </c>
      <c r="G7064">
        <v>84062</v>
      </c>
      <c r="H7064" t="s">
        <v>31</v>
      </c>
      <c r="I7064" t="s">
        <v>32</v>
      </c>
      <c r="J7064" t="s">
        <v>64</v>
      </c>
      <c r="K7064">
        <v>12.144</v>
      </c>
      <c r="L7064">
        <v>3</v>
      </c>
      <c r="M7064">
        <v>0.2</v>
      </c>
      <c r="N7064">
        <v>4.0986000000000002</v>
      </c>
      <c r="O7064" s="5">
        <f t="shared" si="110"/>
        <v>0.33750000000000002</v>
      </c>
    </row>
    <row r="7065" spans="1:15" x14ac:dyDescent="0.25">
      <c r="A7065" t="s">
        <v>934</v>
      </c>
      <c r="B7065" t="s">
        <v>15</v>
      </c>
      <c r="C7065" t="s">
        <v>16</v>
      </c>
      <c r="D7065" t="s">
        <v>17</v>
      </c>
      <c r="E7065" t="s">
        <v>123</v>
      </c>
      <c r="F7065" t="s">
        <v>114</v>
      </c>
      <c r="G7065">
        <v>97477</v>
      </c>
      <c r="H7065" t="s">
        <v>31</v>
      </c>
      <c r="I7065" t="s">
        <v>32</v>
      </c>
      <c r="J7065" t="s">
        <v>143</v>
      </c>
      <c r="K7065">
        <v>27.792000000000002</v>
      </c>
      <c r="L7065">
        <v>3</v>
      </c>
      <c r="M7065">
        <v>0.2</v>
      </c>
      <c r="N7065">
        <v>10.422000000000001</v>
      </c>
      <c r="O7065" s="5">
        <f t="shared" si="110"/>
        <v>0.375</v>
      </c>
    </row>
    <row r="7066" spans="1:15" x14ac:dyDescent="0.25">
      <c r="A7066" t="s">
        <v>771</v>
      </c>
      <c r="B7066" t="s">
        <v>38</v>
      </c>
      <c r="C7066" t="s">
        <v>88</v>
      </c>
      <c r="D7066" t="s">
        <v>17</v>
      </c>
      <c r="E7066" t="s">
        <v>316</v>
      </c>
      <c r="F7066" t="s">
        <v>114</v>
      </c>
      <c r="G7066">
        <v>97301</v>
      </c>
      <c r="H7066" t="s">
        <v>31</v>
      </c>
      <c r="I7066" t="s">
        <v>32</v>
      </c>
      <c r="J7066" t="s">
        <v>334</v>
      </c>
      <c r="K7066">
        <v>6.2080000000000002</v>
      </c>
      <c r="L7066">
        <v>2</v>
      </c>
      <c r="M7066">
        <v>0.2</v>
      </c>
      <c r="N7066">
        <v>0.69840000000000002</v>
      </c>
      <c r="O7066" s="5">
        <f t="shared" si="110"/>
        <v>0.1125</v>
      </c>
    </row>
    <row r="7067" spans="1:15" x14ac:dyDescent="0.25">
      <c r="A7067" t="s">
        <v>757</v>
      </c>
      <c r="B7067" t="s">
        <v>38</v>
      </c>
      <c r="C7067" t="s">
        <v>16</v>
      </c>
      <c r="D7067" t="s">
        <v>17</v>
      </c>
      <c r="E7067" t="s">
        <v>144</v>
      </c>
      <c r="F7067" t="s">
        <v>94</v>
      </c>
      <c r="G7067">
        <v>14609</v>
      </c>
      <c r="H7067" t="s">
        <v>119</v>
      </c>
      <c r="I7067" t="s">
        <v>32</v>
      </c>
      <c r="J7067" t="s">
        <v>68</v>
      </c>
      <c r="K7067">
        <v>32.67</v>
      </c>
      <c r="L7067">
        <v>3</v>
      </c>
      <c r="M7067">
        <v>0</v>
      </c>
      <c r="N7067">
        <v>8.4941999999999993</v>
      </c>
      <c r="O7067" s="5">
        <f t="shared" si="110"/>
        <v>0.25999999999999995</v>
      </c>
    </row>
    <row r="7068" spans="1:15" x14ac:dyDescent="0.25">
      <c r="A7068" t="s">
        <v>633</v>
      </c>
      <c r="B7068" t="s">
        <v>155</v>
      </c>
      <c r="C7068" t="s">
        <v>30</v>
      </c>
      <c r="D7068" t="s">
        <v>17</v>
      </c>
      <c r="E7068" t="s">
        <v>26</v>
      </c>
      <c r="F7068" t="s">
        <v>27</v>
      </c>
      <c r="G7068">
        <v>90008</v>
      </c>
      <c r="H7068" t="s">
        <v>31</v>
      </c>
      <c r="I7068" t="s">
        <v>32</v>
      </c>
      <c r="J7068" t="s">
        <v>43</v>
      </c>
      <c r="K7068">
        <v>1261.33</v>
      </c>
      <c r="L7068">
        <v>7</v>
      </c>
      <c r="M7068">
        <v>0</v>
      </c>
      <c r="N7068">
        <v>327.94580000000002</v>
      </c>
      <c r="O7068" s="5">
        <f t="shared" si="110"/>
        <v>0.26</v>
      </c>
    </row>
    <row r="7069" spans="1:15" x14ac:dyDescent="0.25">
      <c r="A7069" t="s">
        <v>633</v>
      </c>
      <c r="B7069" t="s">
        <v>38</v>
      </c>
      <c r="C7069" t="s">
        <v>88</v>
      </c>
      <c r="D7069" t="s">
        <v>17</v>
      </c>
      <c r="E7069" t="s">
        <v>26</v>
      </c>
      <c r="F7069" t="s">
        <v>27</v>
      </c>
      <c r="G7069">
        <v>90049</v>
      </c>
      <c r="H7069" t="s">
        <v>31</v>
      </c>
      <c r="I7069" t="s">
        <v>32</v>
      </c>
      <c r="J7069" t="s">
        <v>80</v>
      </c>
      <c r="K7069">
        <v>38.880000000000003</v>
      </c>
      <c r="L7069">
        <v>6</v>
      </c>
      <c r="M7069">
        <v>0</v>
      </c>
      <c r="N7069">
        <v>18.662400000000002</v>
      </c>
      <c r="O7069" s="5">
        <f t="shared" si="110"/>
        <v>0.48000000000000004</v>
      </c>
    </row>
    <row r="7070" spans="1:15" x14ac:dyDescent="0.25">
      <c r="A7070" t="s">
        <v>694</v>
      </c>
      <c r="B7070" t="s">
        <v>38</v>
      </c>
      <c r="C7070" t="s">
        <v>30</v>
      </c>
      <c r="D7070" t="s">
        <v>17</v>
      </c>
      <c r="E7070" t="s">
        <v>211</v>
      </c>
      <c r="F7070" t="s">
        <v>50</v>
      </c>
      <c r="G7070">
        <v>75081</v>
      </c>
      <c r="H7070" t="s">
        <v>89</v>
      </c>
      <c r="I7070" t="s">
        <v>32</v>
      </c>
      <c r="J7070" t="s">
        <v>64</v>
      </c>
      <c r="K7070">
        <v>1.964</v>
      </c>
      <c r="L7070">
        <v>2</v>
      </c>
      <c r="M7070">
        <v>0.8</v>
      </c>
      <c r="N7070">
        <v>-3.2406000000000001</v>
      </c>
      <c r="O7070" s="5">
        <f t="shared" si="110"/>
        <v>-1.6500000000000001</v>
      </c>
    </row>
    <row r="7071" spans="1:15" x14ac:dyDescent="0.25">
      <c r="A7071" t="s">
        <v>694</v>
      </c>
      <c r="B7071" t="s">
        <v>38</v>
      </c>
      <c r="C7071" t="s">
        <v>30</v>
      </c>
      <c r="D7071" t="s">
        <v>17</v>
      </c>
      <c r="E7071" t="s">
        <v>211</v>
      </c>
      <c r="F7071" t="s">
        <v>50</v>
      </c>
      <c r="G7071">
        <v>75081</v>
      </c>
      <c r="H7071" t="s">
        <v>89</v>
      </c>
      <c r="I7071" t="s">
        <v>32</v>
      </c>
      <c r="J7071" t="s">
        <v>80</v>
      </c>
      <c r="K7071">
        <v>82.656000000000006</v>
      </c>
      <c r="L7071">
        <v>9</v>
      </c>
      <c r="M7071">
        <v>0.2</v>
      </c>
      <c r="N7071">
        <v>30.995999999999999</v>
      </c>
      <c r="O7071" s="5">
        <f t="shared" si="110"/>
        <v>0.37499999999999994</v>
      </c>
    </row>
    <row r="7072" spans="1:15" x14ac:dyDescent="0.25">
      <c r="A7072" t="s">
        <v>858</v>
      </c>
      <c r="B7072" t="s">
        <v>38</v>
      </c>
      <c r="C7072" t="s">
        <v>16</v>
      </c>
      <c r="D7072" t="s">
        <v>17</v>
      </c>
      <c r="E7072" t="s">
        <v>362</v>
      </c>
      <c r="F7072" t="s">
        <v>27</v>
      </c>
      <c r="G7072">
        <v>93727</v>
      </c>
      <c r="H7072" t="s">
        <v>31</v>
      </c>
      <c r="I7072" t="s">
        <v>32</v>
      </c>
      <c r="J7072" t="s">
        <v>80</v>
      </c>
      <c r="K7072">
        <v>5.98</v>
      </c>
      <c r="L7072">
        <v>1</v>
      </c>
      <c r="M7072">
        <v>0</v>
      </c>
      <c r="N7072">
        <v>2.6909999999999998</v>
      </c>
      <c r="O7072" s="5">
        <f t="shared" si="110"/>
        <v>0.44999999999999996</v>
      </c>
    </row>
    <row r="7073" spans="1:15" x14ac:dyDescent="0.25">
      <c r="A7073" t="s">
        <v>654</v>
      </c>
      <c r="B7073" t="s">
        <v>15</v>
      </c>
      <c r="C7073" t="s">
        <v>88</v>
      </c>
      <c r="D7073" t="s">
        <v>17</v>
      </c>
      <c r="E7073" t="s">
        <v>116</v>
      </c>
      <c r="F7073" t="s">
        <v>74</v>
      </c>
      <c r="G7073">
        <v>60653</v>
      </c>
      <c r="H7073" t="s">
        <v>89</v>
      </c>
      <c r="I7073" t="s">
        <v>32</v>
      </c>
      <c r="J7073" t="s">
        <v>80</v>
      </c>
      <c r="K7073">
        <v>9.2479999999999993</v>
      </c>
      <c r="L7073">
        <v>2</v>
      </c>
      <c r="M7073">
        <v>0.2</v>
      </c>
      <c r="N7073">
        <v>3.3523999999999998</v>
      </c>
      <c r="O7073" s="5">
        <f t="shared" si="110"/>
        <v>0.36249999999999999</v>
      </c>
    </row>
    <row r="7074" spans="1:15" x14ac:dyDescent="0.25">
      <c r="A7074" t="s">
        <v>1082</v>
      </c>
      <c r="B7074" t="s">
        <v>38</v>
      </c>
      <c r="C7074" t="s">
        <v>16</v>
      </c>
      <c r="D7074" t="s">
        <v>17</v>
      </c>
      <c r="E7074" t="s">
        <v>518</v>
      </c>
      <c r="F7074" t="s">
        <v>50</v>
      </c>
      <c r="G7074">
        <v>78501</v>
      </c>
      <c r="H7074" t="s">
        <v>89</v>
      </c>
      <c r="I7074" t="s">
        <v>32</v>
      </c>
      <c r="J7074" t="s">
        <v>53</v>
      </c>
      <c r="K7074">
        <v>4.4480000000000004</v>
      </c>
      <c r="L7074">
        <v>2</v>
      </c>
      <c r="M7074">
        <v>0.2</v>
      </c>
      <c r="N7074">
        <v>0.33360000000000001</v>
      </c>
      <c r="O7074" s="5">
        <f t="shared" si="110"/>
        <v>7.4999999999999997E-2</v>
      </c>
    </row>
    <row r="7075" spans="1:15" x14ac:dyDescent="0.25">
      <c r="A7075" t="s">
        <v>1082</v>
      </c>
      <c r="B7075" t="s">
        <v>38</v>
      </c>
      <c r="C7075" t="s">
        <v>16</v>
      </c>
      <c r="D7075" t="s">
        <v>17</v>
      </c>
      <c r="E7075" t="s">
        <v>518</v>
      </c>
      <c r="F7075" t="s">
        <v>50</v>
      </c>
      <c r="G7075">
        <v>78501</v>
      </c>
      <c r="H7075" t="s">
        <v>89</v>
      </c>
      <c r="I7075" t="s">
        <v>32</v>
      </c>
      <c r="J7075" t="s">
        <v>80</v>
      </c>
      <c r="K7075">
        <v>5.1840000000000002</v>
      </c>
      <c r="L7075">
        <v>1</v>
      </c>
      <c r="M7075">
        <v>0.2</v>
      </c>
      <c r="N7075">
        <v>1.8144</v>
      </c>
      <c r="O7075" s="5">
        <f t="shared" si="110"/>
        <v>0.35</v>
      </c>
    </row>
    <row r="7076" spans="1:15" x14ac:dyDescent="0.25">
      <c r="A7076" t="s">
        <v>1082</v>
      </c>
      <c r="B7076" t="s">
        <v>38</v>
      </c>
      <c r="C7076" t="s">
        <v>16</v>
      </c>
      <c r="D7076" t="s">
        <v>17</v>
      </c>
      <c r="E7076" t="s">
        <v>518</v>
      </c>
      <c r="F7076" t="s">
        <v>50</v>
      </c>
      <c r="G7076">
        <v>78501</v>
      </c>
      <c r="H7076" t="s">
        <v>89</v>
      </c>
      <c r="I7076" t="s">
        <v>32</v>
      </c>
      <c r="J7076" t="s">
        <v>53</v>
      </c>
      <c r="K7076">
        <v>175.92</v>
      </c>
      <c r="L7076">
        <v>5</v>
      </c>
      <c r="M7076">
        <v>0.2</v>
      </c>
      <c r="N7076">
        <v>15.393000000000001</v>
      </c>
      <c r="O7076" s="5">
        <f t="shared" si="110"/>
        <v>8.7500000000000008E-2</v>
      </c>
    </row>
    <row r="7077" spans="1:15" x14ac:dyDescent="0.25">
      <c r="A7077" t="s">
        <v>1082</v>
      </c>
      <c r="B7077" t="s">
        <v>38</v>
      </c>
      <c r="C7077" t="s">
        <v>16</v>
      </c>
      <c r="D7077" t="s">
        <v>17</v>
      </c>
      <c r="E7077" t="s">
        <v>518</v>
      </c>
      <c r="F7077" t="s">
        <v>50</v>
      </c>
      <c r="G7077">
        <v>78501</v>
      </c>
      <c r="H7077" t="s">
        <v>89</v>
      </c>
      <c r="I7077" t="s">
        <v>32</v>
      </c>
      <c r="J7077" t="s">
        <v>64</v>
      </c>
      <c r="K7077">
        <v>4.7519999999999998</v>
      </c>
      <c r="L7077">
        <v>4</v>
      </c>
      <c r="M7077">
        <v>0.8</v>
      </c>
      <c r="N7077">
        <v>-8.3160000000000007</v>
      </c>
      <c r="O7077" s="5">
        <f t="shared" si="110"/>
        <v>-1.7500000000000002</v>
      </c>
    </row>
    <row r="7078" spans="1:15" x14ac:dyDescent="0.25">
      <c r="A7078" t="s">
        <v>1082</v>
      </c>
      <c r="B7078" t="s">
        <v>38</v>
      </c>
      <c r="C7078" t="s">
        <v>16</v>
      </c>
      <c r="D7078" t="s">
        <v>17</v>
      </c>
      <c r="E7078" t="s">
        <v>518</v>
      </c>
      <c r="F7078" t="s">
        <v>50</v>
      </c>
      <c r="G7078">
        <v>78501</v>
      </c>
      <c r="H7078" t="s">
        <v>89</v>
      </c>
      <c r="I7078" t="s">
        <v>32</v>
      </c>
      <c r="J7078" t="s">
        <v>334</v>
      </c>
      <c r="K7078">
        <v>13.343999999999999</v>
      </c>
      <c r="L7078">
        <v>2</v>
      </c>
      <c r="M7078">
        <v>0.2</v>
      </c>
      <c r="N7078">
        <v>1.0007999999999999</v>
      </c>
      <c r="O7078" s="5">
        <f t="shared" si="110"/>
        <v>7.4999999999999997E-2</v>
      </c>
    </row>
    <row r="7079" spans="1:15" x14ac:dyDescent="0.25">
      <c r="A7079" t="s">
        <v>636</v>
      </c>
      <c r="B7079" t="s">
        <v>38</v>
      </c>
      <c r="C7079" t="s">
        <v>16</v>
      </c>
      <c r="D7079" t="s">
        <v>17</v>
      </c>
      <c r="E7079" t="s">
        <v>44</v>
      </c>
      <c r="F7079" t="s">
        <v>45</v>
      </c>
      <c r="G7079">
        <v>98105</v>
      </c>
      <c r="H7079" t="s">
        <v>31</v>
      </c>
      <c r="I7079" t="s">
        <v>32</v>
      </c>
      <c r="J7079" t="s">
        <v>143</v>
      </c>
      <c r="K7079">
        <v>54.9</v>
      </c>
      <c r="L7079">
        <v>5</v>
      </c>
      <c r="M7079">
        <v>0</v>
      </c>
      <c r="N7079">
        <v>26.901</v>
      </c>
      <c r="O7079" s="5">
        <f t="shared" si="110"/>
        <v>0.49</v>
      </c>
    </row>
    <row r="7080" spans="1:15" x14ac:dyDescent="0.25">
      <c r="A7080" t="s">
        <v>667</v>
      </c>
      <c r="B7080" t="s">
        <v>38</v>
      </c>
      <c r="C7080" t="s">
        <v>16</v>
      </c>
      <c r="D7080" t="s">
        <v>17</v>
      </c>
      <c r="E7080" t="s">
        <v>156</v>
      </c>
      <c r="F7080" t="s">
        <v>41</v>
      </c>
      <c r="G7080">
        <v>28205</v>
      </c>
      <c r="H7080" t="s">
        <v>20</v>
      </c>
      <c r="I7080" t="s">
        <v>32</v>
      </c>
      <c r="J7080" t="s">
        <v>64</v>
      </c>
      <c r="K7080">
        <v>22.911000000000001</v>
      </c>
      <c r="L7080">
        <v>7</v>
      </c>
      <c r="M7080">
        <v>0.7</v>
      </c>
      <c r="N7080">
        <v>-17.565100000000001</v>
      </c>
      <c r="O7080" s="5">
        <f t="shared" si="110"/>
        <v>-0.76666666666666672</v>
      </c>
    </row>
    <row r="7081" spans="1:15" x14ac:dyDescent="0.25">
      <c r="A7081" t="s">
        <v>667</v>
      </c>
      <c r="B7081" t="s">
        <v>38</v>
      </c>
      <c r="C7081" t="s">
        <v>16</v>
      </c>
      <c r="D7081" t="s">
        <v>17</v>
      </c>
      <c r="E7081" t="s">
        <v>156</v>
      </c>
      <c r="F7081" t="s">
        <v>41</v>
      </c>
      <c r="G7081">
        <v>28205</v>
      </c>
      <c r="H7081" t="s">
        <v>20</v>
      </c>
      <c r="I7081" t="s">
        <v>32</v>
      </c>
      <c r="J7081" t="s">
        <v>68</v>
      </c>
      <c r="K7081">
        <v>309.45600000000002</v>
      </c>
      <c r="L7081">
        <v>9</v>
      </c>
      <c r="M7081">
        <v>0.2</v>
      </c>
      <c r="N7081">
        <v>34.813800000000001</v>
      </c>
      <c r="O7081" s="5">
        <f t="shared" si="110"/>
        <v>0.11249999999999999</v>
      </c>
    </row>
    <row r="7082" spans="1:15" x14ac:dyDescent="0.25">
      <c r="A7082" t="s">
        <v>667</v>
      </c>
      <c r="B7082" t="s">
        <v>38</v>
      </c>
      <c r="C7082" t="s">
        <v>16</v>
      </c>
      <c r="D7082" t="s">
        <v>17</v>
      </c>
      <c r="E7082" t="s">
        <v>156</v>
      </c>
      <c r="F7082" t="s">
        <v>41</v>
      </c>
      <c r="G7082">
        <v>28205</v>
      </c>
      <c r="H7082" t="s">
        <v>20</v>
      </c>
      <c r="I7082" t="s">
        <v>32</v>
      </c>
      <c r="J7082" t="s">
        <v>53</v>
      </c>
      <c r="K7082">
        <v>19.456</v>
      </c>
      <c r="L7082">
        <v>4</v>
      </c>
      <c r="M7082">
        <v>0.2</v>
      </c>
      <c r="N7082">
        <v>3.4047999999999998</v>
      </c>
      <c r="O7082" s="5">
        <f t="shared" si="110"/>
        <v>0.17499999999999999</v>
      </c>
    </row>
    <row r="7083" spans="1:15" x14ac:dyDescent="0.25">
      <c r="A7083" t="s">
        <v>667</v>
      </c>
      <c r="B7083" t="s">
        <v>38</v>
      </c>
      <c r="C7083" t="s">
        <v>16</v>
      </c>
      <c r="D7083" t="s">
        <v>17</v>
      </c>
      <c r="E7083" t="s">
        <v>156</v>
      </c>
      <c r="F7083" t="s">
        <v>41</v>
      </c>
      <c r="G7083">
        <v>28205</v>
      </c>
      <c r="H7083" t="s">
        <v>20</v>
      </c>
      <c r="I7083" t="s">
        <v>21</v>
      </c>
      <c r="J7083" t="s">
        <v>39</v>
      </c>
      <c r="K7083">
        <v>472.51799999999997</v>
      </c>
      <c r="L7083">
        <v>3</v>
      </c>
      <c r="M7083">
        <v>0.4</v>
      </c>
      <c r="N7083">
        <v>-149.63069999999999</v>
      </c>
      <c r="O7083" s="5">
        <f t="shared" si="110"/>
        <v>-0.31666666666666665</v>
      </c>
    </row>
    <row r="7084" spans="1:15" x14ac:dyDescent="0.25">
      <c r="A7084" t="s">
        <v>667</v>
      </c>
      <c r="B7084" t="s">
        <v>38</v>
      </c>
      <c r="C7084" t="s">
        <v>16</v>
      </c>
      <c r="D7084" t="s">
        <v>17</v>
      </c>
      <c r="E7084" t="s">
        <v>156</v>
      </c>
      <c r="F7084" t="s">
        <v>41</v>
      </c>
      <c r="G7084">
        <v>28205</v>
      </c>
      <c r="H7084" t="s">
        <v>20</v>
      </c>
      <c r="I7084" t="s">
        <v>58</v>
      </c>
      <c r="J7084" t="s">
        <v>129</v>
      </c>
      <c r="K7084">
        <v>1012.68</v>
      </c>
      <c r="L7084">
        <v>3</v>
      </c>
      <c r="M7084">
        <v>0.2</v>
      </c>
      <c r="N7084">
        <v>303.80399999999997</v>
      </c>
      <c r="O7084" s="5">
        <f t="shared" si="110"/>
        <v>0.3</v>
      </c>
    </row>
    <row r="7085" spans="1:15" x14ac:dyDescent="0.25">
      <c r="A7085" t="s">
        <v>667</v>
      </c>
      <c r="B7085" t="s">
        <v>38</v>
      </c>
      <c r="C7085" t="s">
        <v>16</v>
      </c>
      <c r="D7085" t="s">
        <v>17</v>
      </c>
      <c r="E7085" t="s">
        <v>156</v>
      </c>
      <c r="F7085" t="s">
        <v>41</v>
      </c>
      <c r="G7085">
        <v>28205</v>
      </c>
      <c r="H7085" t="s">
        <v>20</v>
      </c>
      <c r="I7085" t="s">
        <v>32</v>
      </c>
      <c r="J7085" t="s">
        <v>64</v>
      </c>
      <c r="K7085">
        <v>17.22</v>
      </c>
      <c r="L7085">
        <v>5</v>
      </c>
      <c r="M7085">
        <v>0.7</v>
      </c>
      <c r="N7085">
        <v>-12.628</v>
      </c>
      <c r="O7085" s="5">
        <f t="shared" si="110"/>
        <v>-0.73333333333333339</v>
      </c>
    </row>
    <row r="7086" spans="1:15" x14ac:dyDescent="0.25">
      <c r="A7086" t="s">
        <v>752</v>
      </c>
      <c r="B7086" t="s">
        <v>15</v>
      </c>
      <c r="C7086" t="s">
        <v>30</v>
      </c>
      <c r="D7086" t="s">
        <v>17</v>
      </c>
      <c r="E7086" t="s">
        <v>40</v>
      </c>
      <c r="F7086" t="s">
        <v>27</v>
      </c>
      <c r="G7086">
        <v>94521</v>
      </c>
      <c r="H7086" t="s">
        <v>31</v>
      </c>
      <c r="I7086" t="s">
        <v>32</v>
      </c>
      <c r="J7086" t="s">
        <v>53</v>
      </c>
      <c r="K7086">
        <v>3.52</v>
      </c>
      <c r="L7086">
        <v>2</v>
      </c>
      <c r="M7086">
        <v>0</v>
      </c>
      <c r="N7086">
        <v>1.6896</v>
      </c>
      <c r="O7086" s="5">
        <f t="shared" si="110"/>
        <v>0.48</v>
      </c>
    </row>
    <row r="7087" spans="1:15" x14ac:dyDescent="0.25">
      <c r="A7087" t="s">
        <v>752</v>
      </c>
      <c r="B7087" t="s">
        <v>15</v>
      </c>
      <c r="C7087" t="s">
        <v>30</v>
      </c>
      <c r="D7087" t="s">
        <v>17</v>
      </c>
      <c r="E7087" t="s">
        <v>40</v>
      </c>
      <c r="F7087" t="s">
        <v>27</v>
      </c>
      <c r="G7087">
        <v>94521</v>
      </c>
      <c r="H7087" t="s">
        <v>31</v>
      </c>
      <c r="I7087" t="s">
        <v>58</v>
      </c>
      <c r="J7087" t="s">
        <v>59</v>
      </c>
      <c r="K7087">
        <v>1626.192</v>
      </c>
      <c r="L7087">
        <v>9</v>
      </c>
      <c r="M7087">
        <v>0.2</v>
      </c>
      <c r="N7087">
        <v>121.9644</v>
      </c>
      <c r="O7087" s="5">
        <f t="shared" si="110"/>
        <v>7.4999999999999997E-2</v>
      </c>
    </row>
    <row r="7088" spans="1:15" x14ac:dyDescent="0.25">
      <c r="A7088" t="s">
        <v>789</v>
      </c>
      <c r="B7088" t="s">
        <v>155</v>
      </c>
      <c r="C7088" t="s">
        <v>30</v>
      </c>
      <c r="D7088" t="s">
        <v>17</v>
      </c>
      <c r="E7088" t="s">
        <v>241</v>
      </c>
      <c r="F7088" t="s">
        <v>70</v>
      </c>
      <c r="G7088">
        <v>19013</v>
      </c>
      <c r="H7088" t="s">
        <v>119</v>
      </c>
      <c r="I7088" t="s">
        <v>32</v>
      </c>
      <c r="J7088" t="s">
        <v>64</v>
      </c>
      <c r="K7088">
        <v>8.5950000000000006</v>
      </c>
      <c r="L7088">
        <v>5</v>
      </c>
      <c r="M7088">
        <v>0.7</v>
      </c>
      <c r="N7088">
        <v>-6.3029999999999999</v>
      </c>
      <c r="O7088" s="5">
        <f t="shared" si="110"/>
        <v>-0.73333333333333328</v>
      </c>
    </row>
    <row r="7089" spans="1:15" x14ac:dyDescent="0.25">
      <c r="A7089" t="s">
        <v>789</v>
      </c>
      <c r="B7089" t="s">
        <v>155</v>
      </c>
      <c r="C7089" t="s">
        <v>30</v>
      </c>
      <c r="D7089" t="s">
        <v>17</v>
      </c>
      <c r="E7089" t="s">
        <v>241</v>
      </c>
      <c r="F7089" t="s">
        <v>70</v>
      </c>
      <c r="G7089">
        <v>19013</v>
      </c>
      <c r="H7089" t="s">
        <v>119</v>
      </c>
      <c r="I7089" t="s">
        <v>32</v>
      </c>
      <c r="J7089" t="s">
        <v>334</v>
      </c>
      <c r="K7089">
        <v>190.89599999999999</v>
      </c>
      <c r="L7089">
        <v>2</v>
      </c>
      <c r="M7089">
        <v>0.2</v>
      </c>
      <c r="N7089">
        <v>-42.951599999999999</v>
      </c>
      <c r="O7089" s="5">
        <f t="shared" si="110"/>
        <v>-0.22500000000000001</v>
      </c>
    </row>
    <row r="7090" spans="1:15" x14ac:dyDescent="0.25">
      <c r="A7090" t="s">
        <v>633</v>
      </c>
      <c r="B7090" t="s">
        <v>15</v>
      </c>
      <c r="C7090" t="s">
        <v>16</v>
      </c>
      <c r="D7090" t="s">
        <v>17</v>
      </c>
      <c r="E7090" t="s">
        <v>26</v>
      </c>
      <c r="F7090" t="s">
        <v>27</v>
      </c>
      <c r="G7090">
        <v>90004</v>
      </c>
      <c r="H7090" t="s">
        <v>31</v>
      </c>
      <c r="I7090" t="s">
        <v>32</v>
      </c>
      <c r="J7090" t="s">
        <v>43</v>
      </c>
      <c r="K7090">
        <v>99.87</v>
      </c>
      <c r="L7090">
        <v>3</v>
      </c>
      <c r="M7090">
        <v>0</v>
      </c>
      <c r="N7090">
        <v>23.968800000000002</v>
      </c>
      <c r="O7090" s="5">
        <f t="shared" si="110"/>
        <v>0.24000000000000002</v>
      </c>
    </row>
    <row r="7091" spans="1:15" x14ac:dyDescent="0.25">
      <c r="A7091" t="s">
        <v>988</v>
      </c>
      <c r="B7091" t="s">
        <v>15</v>
      </c>
      <c r="C7091" t="s">
        <v>16</v>
      </c>
      <c r="D7091" t="s">
        <v>17</v>
      </c>
      <c r="E7091" t="s">
        <v>533</v>
      </c>
      <c r="F7091" t="s">
        <v>132</v>
      </c>
      <c r="G7091">
        <v>89431</v>
      </c>
      <c r="H7091" t="s">
        <v>31</v>
      </c>
      <c r="I7091" t="s">
        <v>32</v>
      </c>
      <c r="J7091" t="s">
        <v>53</v>
      </c>
      <c r="K7091">
        <v>79.36</v>
      </c>
      <c r="L7091">
        <v>4</v>
      </c>
      <c r="M7091">
        <v>0</v>
      </c>
      <c r="N7091">
        <v>23.808</v>
      </c>
      <c r="O7091" s="5">
        <f t="shared" si="110"/>
        <v>0.3</v>
      </c>
    </row>
    <row r="7092" spans="1:15" x14ac:dyDescent="0.25">
      <c r="A7092" t="s">
        <v>633</v>
      </c>
      <c r="B7092" t="s">
        <v>15</v>
      </c>
      <c r="C7092" t="s">
        <v>30</v>
      </c>
      <c r="D7092" t="s">
        <v>17</v>
      </c>
      <c r="E7092" t="s">
        <v>26</v>
      </c>
      <c r="F7092" t="s">
        <v>27</v>
      </c>
      <c r="G7092">
        <v>90032</v>
      </c>
      <c r="H7092" t="s">
        <v>31</v>
      </c>
      <c r="I7092" t="s">
        <v>58</v>
      </c>
      <c r="J7092" t="s">
        <v>59</v>
      </c>
      <c r="K7092">
        <v>119.96</v>
      </c>
      <c r="L7092">
        <v>1</v>
      </c>
      <c r="M7092">
        <v>0.2</v>
      </c>
      <c r="N7092">
        <v>7.4974999999999996</v>
      </c>
      <c r="O7092" s="5">
        <f t="shared" si="110"/>
        <v>6.25E-2</v>
      </c>
    </row>
    <row r="7093" spans="1:15" x14ac:dyDescent="0.25">
      <c r="A7093" t="s">
        <v>632</v>
      </c>
      <c r="B7093" t="s">
        <v>38</v>
      </c>
      <c r="C7093" t="s">
        <v>16</v>
      </c>
      <c r="D7093" t="s">
        <v>17</v>
      </c>
      <c r="E7093" t="s">
        <v>18</v>
      </c>
      <c r="F7093" t="s">
        <v>19</v>
      </c>
      <c r="G7093">
        <v>42420</v>
      </c>
      <c r="H7093" t="s">
        <v>20</v>
      </c>
      <c r="I7093" t="s">
        <v>32</v>
      </c>
      <c r="J7093" t="s">
        <v>80</v>
      </c>
      <c r="K7093">
        <v>106.32</v>
      </c>
      <c r="L7093">
        <v>3</v>
      </c>
      <c r="M7093">
        <v>0</v>
      </c>
      <c r="N7093">
        <v>49.970399999999998</v>
      </c>
      <c r="O7093" s="5">
        <f t="shared" si="110"/>
        <v>0.47000000000000003</v>
      </c>
    </row>
    <row r="7094" spans="1:15" x14ac:dyDescent="0.25">
      <c r="A7094" t="s">
        <v>632</v>
      </c>
      <c r="B7094" t="s">
        <v>38</v>
      </c>
      <c r="C7094" t="s">
        <v>16</v>
      </c>
      <c r="D7094" t="s">
        <v>17</v>
      </c>
      <c r="E7094" t="s">
        <v>18</v>
      </c>
      <c r="F7094" t="s">
        <v>19</v>
      </c>
      <c r="G7094">
        <v>42420</v>
      </c>
      <c r="H7094" t="s">
        <v>20</v>
      </c>
      <c r="I7094" t="s">
        <v>32</v>
      </c>
      <c r="J7094" t="s">
        <v>68</v>
      </c>
      <c r="K7094">
        <v>163.44</v>
      </c>
      <c r="L7094">
        <v>3</v>
      </c>
      <c r="M7094">
        <v>0</v>
      </c>
      <c r="N7094">
        <v>45.763199999999998</v>
      </c>
      <c r="O7094" s="5">
        <f t="shared" si="110"/>
        <v>0.27999999999999997</v>
      </c>
    </row>
    <row r="7095" spans="1:15" x14ac:dyDescent="0.25">
      <c r="A7095" t="s">
        <v>632</v>
      </c>
      <c r="B7095" t="s">
        <v>38</v>
      </c>
      <c r="C7095" t="s">
        <v>16</v>
      </c>
      <c r="D7095" t="s">
        <v>17</v>
      </c>
      <c r="E7095" t="s">
        <v>18</v>
      </c>
      <c r="F7095" t="s">
        <v>19</v>
      </c>
      <c r="G7095">
        <v>42420</v>
      </c>
      <c r="H7095" t="s">
        <v>20</v>
      </c>
      <c r="I7095" t="s">
        <v>32</v>
      </c>
      <c r="J7095" t="s">
        <v>53</v>
      </c>
      <c r="K7095">
        <v>42.76</v>
      </c>
      <c r="L7095">
        <v>2</v>
      </c>
      <c r="M7095">
        <v>0</v>
      </c>
      <c r="N7095">
        <v>11.117599999999999</v>
      </c>
      <c r="O7095" s="5">
        <f t="shared" si="110"/>
        <v>0.26</v>
      </c>
    </row>
    <row r="7096" spans="1:15" x14ac:dyDescent="0.25">
      <c r="A7096" t="s">
        <v>632</v>
      </c>
      <c r="B7096" t="s">
        <v>38</v>
      </c>
      <c r="C7096" t="s">
        <v>16</v>
      </c>
      <c r="D7096" t="s">
        <v>17</v>
      </c>
      <c r="E7096" t="s">
        <v>18</v>
      </c>
      <c r="F7096" t="s">
        <v>19</v>
      </c>
      <c r="G7096">
        <v>42420</v>
      </c>
      <c r="H7096" t="s">
        <v>20</v>
      </c>
      <c r="I7096" t="s">
        <v>32</v>
      </c>
      <c r="J7096" t="s">
        <v>80</v>
      </c>
      <c r="K7096">
        <v>51.55</v>
      </c>
      <c r="L7096">
        <v>5</v>
      </c>
      <c r="M7096">
        <v>0</v>
      </c>
      <c r="N7096">
        <v>24.2285</v>
      </c>
      <c r="O7096" s="5">
        <f t="shared" si="110"/>
        <v>0.47000000000000003</v>
      </c>
    </row>
    <row r="7097" spans="1:15" x14ac:dyDescent="0.25">
      <c r="A7097" t="s">
        <v>685</v>
      </c>
      <c r="B7097" t="s">
        <v>15</v>
      </c>
      <c r="C7097" t="s">
        <v>16</v>
      </c>
      <c r="D7097" t="s">
        <v>17</v>
      </c>
      <c r="E7097" t="s">
        <v>134</v>
      </c>
      <c r="F7097" t="s">
        <v>74</v>
      </c>
      <c r="G7097">
        <v>62521</v>
      </c>
      <c r="H7097" t="s">
        <v>89</v>
      </c>
      <c r="I7097" t="s">
        <v>58</v>
      </c>
      <c r="J7097" t="s">
        <v>129</v>
      </c>
      <c r="K7097">
        <v>479.952</v>
      </c>
      <c r="L7097">
        <v>6</v>
      </c>
      <c r="M7097">
        <v>0.2</v>
      </c>
      <c r="N7097">
        <v>89.991</v>
      </c>
      <c r="O7097" s="5">
        <f t="shared" si="110"/>
        <v>0.1875</v>
      </c>
    </row>
    <row r="7098" spans="1:15" x14ac:dyDescent="0.25">
      <c r="A7098" t="s">
        <v>652</v>
      </c>
      <c r="B7098" t="s">
        <v>155</v>
      </c>
      <c r="C7098" t="s">
        <v>16</v>
      </c>
      <c r="D7098" t="s">
        <v>17</v>
      </c>
      <c r="E7098" t="s">
        <v>110</v>
      </c>
      <c r="F7098" t="s">
        <v>94</v>
      </c>
      <c r="G7098">
        <v>10009</v>
      </c>
      <c r="H7098" t="s">
        <v>119</v>
      </c>
      <c r="I7098" t="s">
        <v>32</v>
      </c>
      <c r="J7098" t="s">
        <v>64</v>
      </c>
      <c r="K7098">
        <v>146.68799999999999</v>
      </c>
      <c r="L7098">
        <v>6</v>
      </c>
      <c r="M7098">
        <v>0.2</v>
      </c>
      <c r="N7098">
        <v>55.008000000000003</v>
      </c>
      <c r="O7098" s="5">
        <f t="shared" si="110"/>
        <v>0.37500000000000006</v>
      </c>
    </row>
    <row r="7099" spans="1:15" x14ac:dyDescent="0.25">
      <c r="A7099" t="s">
        <v>652</v>
      </c>
      <c r="B7099" t="s">
        <v>155</v>
      </c>
      <c r="C7099" t="s">
        <v>16</v>
      </c>
      <c r="D7099" t="s">
        <v>17</v>
      </c>
      <c r="E7099" t="s">
        <v>110</v>
      </c>
      <c r="F7099" t="s">
        <v>94</v>
      </c>
      <c r="G7099">
        <v>10009</v>
      </c>
      <c r="H7099" t="s">
        <v>119</v>
      </c>
      <c r="I7099" t="s">
        <v>32</v>
      </c>
      <c r="J7099" t="s">
        <v>64</v>
      </c>
      <c r="K7099">
        <v>276.78399999999999</v>
      </c>
      <c r="L7099">
        <v>2</v>
      </c>
      <c r="M7099">
        <v>0.2</v>
      </c>
      <c r="N7099">
        <v>89.954800000000006</v>
      </c>
      <c r="O7099" s="5">
        <f t="shared" si="110"/>
        <v>0.32500000000000001</v>
      </c>
    </row>
    <row r="7100" spans="1:15" x14ac:dyDescent="0.25">
      <c r="A7100" t="s">
        <v>652</v>
      </c>
      <c r="B7100" t="s">
        <v>155</v>
      </c>
      <c r="C7100" t="s">
        <v>16</v>
      </c>
      <c r="D7100" t="s">
        <v>17</v>
      </c>
      <c r="E7100" t="s">
        <v>110</v>
      </c>
      <c r="F7100" t="s">
        <v>94</v>
      </c>
      <c r="G7100">
        <v>10009</v>
      </c>
      <c r="H7100" t="s">
        <v>119</v>
      </c>
      <c r="I7100" t="s">
        <v>32</v>
      </c>
      <c r="J7100" t="s">
        <v>64</v>
      </c>
      <c r="K7100">
        <v>25.32</v>
      </c>
      <c r="L7100">
        <v>5</v>
      </c>
      <c r="M7100">
        <v>0.2</v>
      </c>
      <c r="N7100">
        <v>9.1784999999999997</v>
      </c>
      <c r="O7100" s="5">
        <f t="shared" si="110"/>
        <v>0.36249999999999999</v>
      </c>
    </row>
    <row r="7101" spans="1:15" x14ac:dyDescent="0.25">
      <c r="A7101" t="s">
        <v>652</v>
      </c>
      <c r="B7101" t="s">
        <v>38</v>
      </c>
      <c r="C7101" t="s">
        <v>16</v>
      </c>
      <c r="D7101" t="s">
        <v>17</v>
      </c>
      <c r="E7101" t="s">
        <v>110</v>
      </c>
      <c r="F7101" t="s">
        <v>94</v>
      </c>
      <c r="G7101">
        <v>10011</v>
      </c>
      <c r="H7101" t="s">
        <v>119</v>
      </c>
      <c r="I7101" t="s">
        <v>32</v>
      </c>
      <c r="J7101" t="s">
        <v>80</v>
      </c>
      <c r="K7101">
        <v>318.95999999999998</v>
      </c>
      <c r="L7101">
        <v>9</v>
      </c>
      <c r="M7101">
        <v>0</v>
      </c>
      <c r="N7101">
        <v>149.91120000000001</v>
      </c>
      <c r="O7101" s="5">
        <f t="shared" si="110"/>
        <v>0.47000000000000003</v>
      </c>
    </row>
    <row r="7102" spans="1:15" x14ac:dyDescent="0.25">
      <c r="A7102" t="s">
        <v>652</v>
      </c>
      <c r="B7102" t="s">
        <v>15</v>
      </c>
      <c r="C7102" t="s">
        <v>16</v>
      </c>
      <c r="D7102" t="s">
        <v>17</v>
      </c>
      <c r="E7102" t="s">
        <v>110</v>
      </c>
      <c r="F7102" t="s">
        <v>94</v>
      </c>
      <c r="G7102">
        <v>10009</v>
      </c>
      <c r="H7102" t="s">
        <v>119</v>
      </c>
      <c r="I7102" t="s">
        <v>32</v>
      </c>
      <c r="J7102" t="s">
        <v>80</v>
      </c>
      <c r="K7102">
        <v>212.64</v>
      </c>
      <c r="L7102">
        <v>6</v>
      </c>
      <c r="M7102">
        <v>0</v>
      </c>
      <c r="N7102">
        <v>99.940799999999996</v>
      </c>
      <c r="O7102" s="5">
        <f t="shared" si="110"/>
        <v>0.47000000000000003</v>
      </c>
    </row>
    <row r="7103" spans="1:15" x14ac:dyDescent="0.25">
      <c r="A7103" t="s">
        <v>680</v>
      </c>
      <c r="B7103" t="s">
        <v>38</v>
      </c>
      <c r="C7103" t="s">
        <v>16</v>
      </c>
      <c r="D7103" t="s">
        <v>17</v>
      </c>
      <c r="E7103" t="s">
        <v>185</v>
      </c>
      <c r="F7103" t="s">
        <v>28</v>
      </c>
      <c r="G7103">
        <v>85254</v>
      </c>
      <c r="H7103" t="s">
        <v>31</v>
      </c>
      <c r="I7103" t="s">
        <v>32</v>
      </c>
      <c r="J7103" t="s">
        <v>143</v>
      </c>
      <c r="K7103">
        <v>23.472000000000001</v>
      </c>
      <c r="L7103">
        <v>3</v>
      </c>
      <c r="M7103">
        <v>0.2</v>
      </c>
      <c r="N7103">
        <v>8.8019999999999996</v>
      </c>
      <c r="O7103" s="5">
        <f t="shared" si="110"/>
        <v>0.37499999999999994</v>
      </c>
    </row>
    <row r="7104" spans="1:15" x14ac:dyDescent="0.25">
      <c r="A7104" t="s">
        <v>754</v>
      </c>
      <c r="B7104" t="s">
        <v>15</v>
      </c>
      <c r="C7104" t="s">
        <v>30</v>
      </c>
      <c r="D7104" t="s">
        <v>17</v>
      </c>
      <c r="E7104" t="s">
        <v>67</v>
      </c>
      <c r="F7104" t="s">
        <v>50</v>
      </c>
      <c r="G7104">
        <v>79109</v>
      </c>
      <c r="H7104" t="s">
        <v>89</v>
      </c>
      <c r="I7104" t="s">
        <v>32</v>
      </c>
      <c r="J7104" t="s">
        <v>80</v>
      </c>
      <c r="K7104">
        <v>19.648</v>
      </c>
      <c r="L7104">
        <v>2</v>
      </c>
      <c r="M7104">
        <v>0.2</v>
      </c>
      <c r="N7104">
        <v>6.6311999999999998</v>
      </c>
      <c r="O7104" s="5">
        <f t="shared" si="110"/>
        <v>0.33749999999999997</v>
      </c>
    </row>
    <row r="7105" spans="1:15" x14ac:dyDescent="0.25">
      <c r="A7105" t="s">
        <v>642</v>
      </c>
      <c r="B7105" t="s">
        <v>155</v>
      </c>
      <c r="C7105" t="s">
        <v>16</v>
      </c>
      <c r="D7105" t="s">
        <v>17</v>
      </c>
      <c r="E7105" t="s">
        <v>73</v>
      </c>
      <c r="F7105" t="s">
        <v>70</v>
      </c>
      <c r="G7105">
        <v>19140</v>
      </c>
      <c r="H7105" t="s">
        <v>119</v>
      </c>
      <c r="I7105" t="s">
        <v>32</v>
      </c>
      <c r="J7105" t="s">
        <v>64</v>
      </c>
      <c r="K7105">
        <v>6.57</v>
      </c>
      <c r="L7105">
        <v>3</v>
      </c>
      <c r="M7105">
        <v>0.7</v>
      </c>
      <c r="N7105">
        <v>-5.0369999999999999</v>
      </c>
      <c r="O7105" s="5">
        <f t="shared" si="110"/>
        <v>-0.76666666666666661</v>
      </c>
    </row>
    <row r="7106" spans="1:15" x14ac:dyDescent="0.25">
      <c r="A7106" t="s">
        <v>806</v>
      </c>
      <c r="B7106" t="s">
        <v>38</v>
      </c>
      <c r="C7106" t="s">
        <v>16</v>
      </c>
      <c r="D7106" t="s">
        <v>17</v>
      </c>
      <c r="E7106" t="s">
        <v>359</v>
      </c>
      <c r="F7106" t="s">
        <v>27</v>
      </c>
      <c r="G7106">
        <v>92704</v>
      </c>
      <c r="H7106" t="s">
        <v>31</v>
      </c>
      <c r="I7106" t="s">
        <v>32</v>
      </c>
      <c r="J7106" t="s">
        <v>43</v>
      </c>
      <c r="K7106">
        <v>421.1</v>
      </c>
      <c r="L7106">
        <v>2</v>
      </c>
      <c r="M7106">
        <v>0</v>
      </c>
      <c r="N7106">
        <v>105.27500000000001</v>
      </c>
      <c r="O7106" s="5">
        <f t="shared" si="110"/>
        <v>0.25</v>
      </c>
    </row>
    <row r="7107" spans="1:15" x14ac:dyDescent="0.25">
      <c r="A7107" t="s">
        <v>678</v>
      </c>
      <c r="B7107" t="s">
        <v>15</v>
      </c>
      <c r="C7107" t="s">
        <v>30</v>
      </c>
      <c r="D7107" t="s">
        <v>17</v>
      </c>
      <c r="E7107" t="s">
        <v>179</v>
      </c>
      <c r="F7107" t="s">
        <v>124</v>
      </c>
      <c r="G7107">
        <v>43055</v>
      </c>
      <c r="H7107" t="s">
        <v>119</v>
      </c>
      <c r="I7107" t="s">
        <v>21</v>
      </c>
      <c r="J7107" t="s">
        <v>25</v>
      </c>
      <c r="K7107">
        <v>760.11599999999999</v>
      </c>
      <c r="L7107">
        <v>6</v>
      </c>
      <c r="M7107">
        <v>0.3</v>
      </c>
      <c r="N7107">
        <v>-43.435200000000002</v>
      </c>
      <c r="O7107" s="5">
        <f t="shared" si="110"/>
        <v>-5.7142857142857148E-2</v>
      </c>
    </row>
    <row r="7108" spans="1:15" x14ac:dyDescent="0.25">
      <c r="A7108" t="s">
        <v>678</v>
      </c>
      <c r="B7108" t="s">
        <v>15</v>
      </c>
      <c r="C7108" t="s">
        <v>30</v>
      </c>
      <c r="D7108" t="s">
        <v>17</v>
      </c>
      <c r="E7108" t="s">
        <v>179</v>
      </c>
      <c r="F7108" t="s">
        <v>124</v>
      </c>
      <c r="G7108">
        <v>43055</v>
      </c>
      <c r="H7108" t="s">
        <v>119</v>
      </c>
      <c r="I7108" t="s">
        <v>21</v>
      </c>
      <c r="J7108" t="s">
        <v>48</v>
      </c>
      <c r="K7108">
        <v>38.783999999999999</v>
      </c>
      <c r="L7108">
        <v>3</v>
      </c>
      <c r="M7108">
        <v>0.2</v>
      </c>
      <c r="N7108">
        <v>7.2720000000000002</v>
      </c>
      <c r="O7108" s="5">
        <f t="shared" ref="O7108:O7171" si="111">N7108/K7108</f>
        <v>0.1875</v>
      </c>
    </row>
    <row r="7109" spans="1:15" x14ac:dyDescent="0.25">
      <c r="A7109" t="s">
        <v>678</v>
      </c>
      <c r="B7109" t="s">
        <v>15</v>
      </c>
      <c r="C7109" t="s">
        <v>30</v>
      </c>
      <c r="D7109" t="s">
        <v>17</v>
      </c>
      <c r="E7109" t="s">
        <v>179</v>
      </c>
      <c r="F7109" t="s">
        <v>124</v>
      </c>
      <c r="G7109">
        <v>43055</v>
      </c>
      <c r="H7109" t="s">
        <v>119</v>
      </c>
      <c r="I7109" t="s">
        <v>58</v>
      </c>
      <c r="J7109" t="s">
        <v>129</v>
      </c>
      <c r="K7109">
        <v>122.328</v>
      </c>
      <c r="L7109">
        <v>9</v>
      </c>
      <c r="M7109">
        <v>0.2</v>
      </c>
      <c r="N7109">
        <v>1.5290999999999999</v>
      </c>
      <c r="O7109" s="5">
        <f t="shared" si="111"/>
        <v>1.2499999999999999E-2</v>
      </c>
    </row>
    <row r="7110" spans="1:15" x14ac:dyDescent="0.25">
      <c r="A7110" t="s">
        <v>652</v>
      </c>
      <c r="B7110" t="s">
        <v>38</v>
      </c>
      <c r="C7110" t="s">
        <v>16</v>
      </c>
      <c r="D7110" t="s">
        <v>17</v>
      </c>
      <c r="E7110" t="s">
        <v>110</v>
      </c>
      <c r="F7110" t="s">
        <v>94</v>
      </c>
      <c r="G7110">
        <v>10035</v>
      </c>
      <c r="H7110" t="s">
        <v>119</v>
      </c>
      <c r="I7110" t="s">
        <v>58</v>
      </c>
      <c r="J7110" t="s">
        <v>59</v>
      </c>
      <c r="K7110">
        <v>25.98</v>
      </c>
      <c r="L7110">
        <v>2</v>
      </c>
      <c r="M7110">
        <v>0</v>
      </c>
      <c r="N7110">
        <v>0.77939999999999998</v>
      </c>
      <c r="O7110" s="5">
        <f t="shared" si="111"/>
        <v>0.03</v>
      </c>
    </row>
    <row r="7111" spans="1:15" x14ac:dyDescent="0.25">
      <c r="A7111" t="s">
        <v>652</v>
      </c>
      <c r="B7111" t="s">
        <v>38</v>
      </c>
      <c r="C7111" t="s">
        <v>16</v>
      </c>
      <c r="D7111" t="s">
        <v>17</v>
      </c>
      <c r="E7111" t="s">
        <v>110</v>
      </c>
      <c r="F7111" t="s">
        <v>94</v>
      </c>
      <c r="G7111">
        <v>10035</v>
      </c>
      <c r="H7111" t="s">
        <v>119</v>
      </c>
      <c r="I7111" t="s">
        <v>32</v>
      </c>
      <c r="J7111" t="s">
        <v>53</v>
      </c>
      <c r="K7111">
        <v>3.28</v>
      </c>
      <c r="L7111">
        <v>2</v>
      </c>
      <c r="M7111">
        <v>0</v>
      </c>
      <c r="N7111">
        <v>1.476</v>
      </c>
      <c r="O7111" s="5">
        <f t="shared" si="111"/>
        <v>0.45</v>
      </c>
    </row>
    <row r="7112" spans="1:15" x14ac:dyDescent="0.25">
      <c r="A7112" t="s">
        <v>652</v>
      </c>
      <c r="B7112" t="s">
        <v>38</v>
      </c>
      <c r="C7112" t="s">
        <v>16</v>
      </c>
      <c r="D7112" t="s">
        <v>17</v>
      </c>
      <c r="E7112" t="s">
        <v>110</v>
      </c>
      <c r="F7112" t="s">
        <v>94</v>
      </c>
      <c r="G7112">
        <v>10035</v>
      </c>
      <c r="H7112" t="s">
        <v>119</v>
      </c>
      <c r="I7112" t="s">
        <v>32</v>
      </c>
      <c r="J7112" t="s">
        <v>43</v>
      </c>
      <c r="K7112">
        <v>459.88</v>
      </c>
      <c r="L7112">
        <v>4</v>
      </c>
      <c r="M7112">
        <v>0</v>
      </c>
      <c r="N7112">
        <v>13.7964</v>
      </c>
      <c r="O7112" s="5">
        <f t="shared" si="111"/>
        <v>3.0000000000000002E-2</v>
      </c>
    </row>
    <row r="7113" spans="1:15" x14ac:dyDescent="0.25">
      <c r="A7113" t="s">
        <v>652</v>
      </c>
      <c r="B7113" t="s">
        <v>38</v>
      </c>
      <c r="C7113" t="s">
        <v>16</v>
      </c>
      <c r="D7113" t="s">
        <v>17</v>
      </c>
      <c r="E7113" t="s">
        <v>110</v>
      </c>
      <c r="F7113" t="s">
        <v>94</v>
      </c>
      <c r="G7113">
        <v>10035</v>
      </c>
      <c r="H7113" t="s">
        <v>119</v>
      </c>
      <c r="I7113" t="s">
        <v>32</v>
      </c>
      <c r="J7113" t="s">
        <v>334</v>
      </c>
      <c r="K7113">
        <v>7.76</v>
      </c>
      <c r="L7113">
        <v>2</v>
      </c>
      <c r="M7113">
        <v>0</v>
      </c>
      <c r="N7113">
        <v>2.2504</v>
      </c>
      <c r="O7113" s="5">
        <f t="shared" si="111"/>
        <v>0.28999999999999998</v>
      </c>
    </row>
    <row r="7114" spans="1:15" x14ac:dyDescent="0.25">
      <c r="A7114" t="s">
        <v>652</v>
      </c>
      <c r="B7114" t="s">
        <v>38</v>
      </c>
      <c r="C7114" t="s">
        <v>16</v>
      </c>
      <c r="D7114" t="s">
        <v>17</v>
      </c>
      <c r="E7114" t="s">
        <v>110</v>
      </c>
      <c r="F7114" t="s">
        <v>94</v>
      </c>
      <c r="G7114">
        <v>10035</v>
      </c>
      <c r="H7114" t="s">
        <v>119</v>
      </c>
      <c r="I7114" t="s">
        <v>32</v>
      </c>
      <c r="J7114" t="s">
        <v>53</v>
      </c>
      <c r="K7114">
        <v>71.959999999999994</v>
      </c>
      <c r="L7114">
        <v>2</v>
      </c>
      <c r="M7114">
        <v>0</v>
      </c>
      <c r="N7114">
        <v>17.989999999999998</v>
      </c>
      <c r="O7114" s="5">
        <f t="shared" si="111"/>
        <v>0.25</v>
      </c>
    </row>
    <row r="7115" spans="1:15" x14ac:dyDescent="0.25">
      <c r="A7115" t="s">
        <v>652</v>
      </c>
      <c r="B7115" t="s">
        <v>38</v>
      </c>
      <c r="C7115" t="s">
        <v>16</v>
      </c>
      <c r="D7115" t="s">
        <v>17</v>
      </c>
      <c r="E7115" t="s">
        <v>110</v>
      </c>
      <c r="F7115" t="s">
        <v>94</v>
      </c>
      <c r="G7115">
        <v>10035</v>
      </c>
      <c r="H7115" t="s">
        <v>119</v>
      </c>
      <c r="I7115" t="s">
        <v>32</v>
      </c>
      <c r="J7115" t="s">
        <v>334</v>
      </c>
      <c r="K7115">
        <v>54.9</v>
      </c>
      <c r="L7115">
        <v>5</v>
      </c>
      <c r="M7115">
        <v>0</v>
      </c>
      <c r="N7115">
        <v>15.372</v>
      </c>
      <c r="O7115" s="5">
        <f t="shared" si="111"/>
        <v>0.28000000000000003</v>
      </c>
    </row>
    <row r="7116" spans="1:15" x14ac:dyDescent="0.25">
      <c r="A7116" t="s">
        <v>652</v>
      </c>
      <c r="B7116" t="s">
        <v>38</v>
      </c>
      <c r="C7116" t="s">
        <v>16</v>
      </c>
      <c r="D7116" t="s">
        <v>17</v>
      </c>
      <c r="E7116" t="s">
        <v>110</v>
      </c>
      <c r="F7116" t="s">
        <v>94</v>
      </c>
      <c r="G7116">
        <v>10035</v>
      </c>
      <c r="H7116" t="s">
        <v>119</v>
      </c>
      <c r="I7116" t="s">
        <v>32</v>
      </c>
      <c r="J7116" t="s">
        <v>64</v>
      </c>
      <c r="K7116">
        <v>9.2799999999999994</v>
      </c>
      <c r="L7116">
        <v>2</v>
      </c>
      <c r="M7116">
        <v>0.2</v>
      </c>
      <c r="N7116">
        <v>3.2480000000000002</v>
      </c>
      <c r="O7116" s="5">
        <f t="shared" si="111"/>
        <v>0.35000000000000003</v>
      </c>
    </row>
    <row r="7117" spans="1:15" x14ac:dyDescent="0.25">
      <c r="A7117" t="s">
        <v>925</v>
      </c>
      <c r="B7117" t="s">
        <v>155</v>
      </c>
      <c r="C7117" t="s">
        <v>30</v>
      </c>
      <c r="D7117" t="s">
        <v>17</v>
      </c>
      <c r="E7117" t="s">
        <v>18</v>
      </c>
      <c r="F7117" t="s">
        <v>132</v>
      </c>
      <c r="G7117">
        <v>89015</v>
      </c>
      <c r="H7117" t="s">
        <v>31</v>
      </c>
      <c r="I7117" t="s">
        <v>21</v>
      </c>
      <c r="J7117" t="s">
        <v>39</v>
      </c>
      <c r="K7117">
        <v>1685.88</v>
      </c>
      <c r="L7117">
        <v>6</v>
      </c>
      <c r="M7117">
        <v>0</v>
      </c>
      <c r="N7117">
        <v>320.31720000000001</v>
      </c>
      <c r="O7117" s="5">
        <f t="shared" si="111"/>
        <v>0.19</v>
      </c>
    </row>
    <row r="7118" spans="1:15" x14ac:dyDescent="0.25">
      <c r="A7118" t="s">
        <v>925</v>
      </c>
      <c r="B7118" t="s">
        <v>155</v>
      </c>
      <c r="C7118" t="s">
        <v>30</v>
      </c>
      <c r="D7118" t="s">
        <v>17</v>
      </c>
      <c r="E7118" t="s">
        <v>18</v>
      </c>
      <c r="F7118" t="s">
        <v>132</v>
      </c>
      <c r="G7118">
        <v>89015</v>
      </c>
      <c r="H7118" t="s">
        <v>31</v>
      </c>
      <c r="I7118" t="s">
        <v>32</v>
      </c>
      <c r="J7118" t="s">
        <v>64</v>
      </c>
      <c r="K7118">
        <v>5.7279999999999998</v>
      </c>
      <c r="L7118">
        <v>2</v>
      </c>
      <c r="M7118">
        <v>0.2</v>
      </c>
      <c r="N7118">
        <v>2.0047999999999999</v>
      </c>
      <c r="O7118" s="5">
        <f t="shared" si="111"/>
        <v>0.35</v>
      </c>
    </row>
    <row r="7119" spans="1:15" x14ac:dyDescent="0.25">
      <c r="A7119" t="s">
        <v>636</v>
      </c>
      <c r="B7119" t="s">
        <v>15</v>
      </c>
      <c r="C7119" t="s">
        <v>16</v>
      </c>
      <c r="D7119" t="s">
        <v>17</v>
      </c>
      <c r="E7119" t="s">
        <v>44</v>
      </c>
      <c r="F7119" t="s">
        <v>45</v>
      </c>
      <c r="G7119">
        <v>98103</v>
      </c>
      <c r="H7119" t="s">
        <v>31</v>
      </c>
      <c r="I7119" t="s">
        <v>32</v>
      </c>
      <c r="J7119" t="s">
        <v>80</v>
      </c>
      <c r="K7119">
        <v>61.96</v>
      </c>
      <c r="L7119">
        <v>2</v>
      </c>
      <c r="M7119">
        <v>0</v>
      </c>
      <c r="N7119">
        <v>27.882000000000001</v>
      </c>
      <c r="O7119" s="5">
        <f t="shared" si="111"/>
        <v>0.45</v>
      </c>
    </row>
    <row r="7120" spans="1:15" x14ac:dyDescent="0.25">
      <c r="A7120" t="s">
        <v>636</v>
      </c>
      <c r="B7120" t="s">
        <v>15</v>
      </c>
      <c r="C7120" t="s">
        <v>16</v>
      </c>
      <c r="D7120" t="s">
        <v>17</v>
      </c>
      <c r="E7120" t="s">
        <v>44</v>
      </c>
      <c r="F7120" t="s">
        <v>45</v>
      </c>
      <c r="G7120">
        <v>98103</v>
      </c>
      <c r="H7120" t="s">
        <v>31</v>
      </c>
      <c r="I7120" t="s">
        <v>32</v>
      </c>
      <c r="J7120" t="s">
        <v>64</v>
      </c>
      <c r="K7120">
        <v>1.3440000000000001</v>
      </c>
      <c r="L7120">
        <v>1</v>
      </c>
      <c r="M7120">
        <v>0.2</v>
      </c>
      <c r="N7120">
        <v>0.47039999999999998</v>
      </c>
      <c r="O7120" s="5">
        <f t="shared" si="111"/>
        <v>0.35</v>
      </c>
    </row>
    <row r="7121" spans="1:15" x14ac:dyDescent="0.25">
      <c r="A7121" t="s">
        <v>652</v>
      </c>
      <c r="B7121" t="s">
        <v>38</v>
      </c>
      <c r="C7121" t="s">
        <v>30</v>
      </c>
      <c r="D7121" t="s">
        <v>17</v>
      </c>
      <c r="E7121" t="s">
        <v>110</v>
      </c>
      <c r="F7121" t="s">
        <v>94</v>
      </c>
      <c r="G7121">
        <v>10009</v>
      </c>
      <c r="H7121" t="s">
        <v>119</v>
      </c>
      <c r="I7121" t="s">
        <v>32</v>
      </c>
      <c r="J7121" t="s">
        <v>80</v>
      </c>
      <c r="K7121">
        <v>17.940000000000001</v>
      </c>
      <c r="L7121">
        <v>3</v>
      </c>
      <c r="M7121">
        <v>0</v>
      </c>
      <c r="N7121">
        <v>8.7905999999999995</v>
      </c>
      <c r="O7121" s="5">
        <f t="shared" si="111"/>
        <v>0.48999999999999994</v>
      </c>
    </row>
    <row r="7122" spans="1:15" x14ac:dyDescent="0.25">
      <c r="A7122" t="s">
        <v>636</v>
      </c>
      <c r="B7122" t="s">
        <v>38</v>
      </c>
      <c r="C7122" t="s">
        <v>30</v>
      </c>
      <c r="D7122" t="s">
        <v>17</v>
      </c>
      <c r="E7122" t="s">
        <v>44</v>
      </c>
      <c r="F7122" t="s">
        <v>45</v>
      </c>
      <c r="G7122">
        <v>98103</v>
      </c>
      <c r="H7122" t="s">
        <v>31</v>
      </c>
      <c r="I7122" t="s">
        <v>32</v>
      </c>
      <c r="J7122" t="s">
        <v>64</v>
      </c>
      <c r="K7122">
        <v>13.904</v>
      </c>
      <c r="L7122">
        <v>2</v>
      </c>
      <c r="M7122">
        <v>0.2</v>
      </c>
      <c r="N7122">
        <v>4.5187999999999997</v>
      </c>
      <c r="O7122" s="5">
        <f t="shared" si="111"/>
        <v>0.32499999999999996</v>
      </c>
    </row>
    <row r="7123" spans="1:15" x14ac:dyDescent="0.25">
      <c r="A7123" t="s">
        <v>902</v>
      </c>
      <c r="B7123" t="s">
        <v>38</v>
      </c>
      <c r="C7123" t="s">
        <v>30</v>
      </c>
      <c r="D7123" t="s">
        <v>17</v>
      </c>
      <c r="E7123" t="s">
        <v>432</v>
      </c>
      <c r="F7123" t="s">
        <v>104</v>
      </c>
      <c r="G7123">
        <v>37167</v>
      </c>
      <c r="H7123" t="s">
        <v>20</v>
      </c>
      <c r="I7123" t="s">
        <v>32</v>
      </c>
      <c r="J7123" t="s">
        <v>64</v>
      </c>
      <c r="K7123">
        <v>67.194000000000003</v>
      </c>
      <c r="L7123">
        <v>1</v>
      </c>
      <c r="M7123">
        <v>0.7</v>
      </c>
      <c r="N7123">
        <v>-51.5154</v>
      </c>
      <c r="O7123" s="5">
        <f t="shared" si="111"/>
        <v>-0.76666666666666661</v>
      </c>
    </row>
    <row r="7124" spans="1:15" x14ac:dyDescent="0.25">
      <c r="A7124" t="s">
        <v>636</v>
      </c>
      <c r="B7124" t="s">
        <v>38</v>
      </c>
      <c r="C7124" t="s">
        <v>16</v>
      </c>
      <c r="D7124" t="s">
        <v>17</v>
      </c>
      <c r="E7124" t="s">
        <v>44</v>
      </c>
      <c r="F7124" t="s">
        <v>45</v>
      </c>
      <c r="G7124">
        <v>98105</v>
      </c>
      <c r="H7124" t="s">
        <v>31</v>
      </c>
      <c r="I7124" t="s">
        <v>32</v>
      </c>
      <c r="J7124" t="s">
        <v>80</v>
      </c>
      <c r="K7124">
        <v>41.86</v>
      </c>
      <c r="L7124">
        <v>7</v>
      </c>
      <c r="M7124">
        <v>0</v>
      </c>
      <c r="N7124">
        <v>18.837</v>
      </c>
      <c r="O7124" s="5">
        <f t="shared" si="111"/>
        <v>0.45</v>
      </c>
    </row>
    <row r="7125" spans="1:15" x14ac:dyDescent="0.25">
      <c r="A7125" t="s">
        <v>636</v>
      </c>
      <c r="B7125" t="s">
        <v>38</v>
      </c>
      <c r="C7125" t="s">
        <v>16</v>
      </c>
      <c r="D7125" t="s">
        <v>17</v>
      </c>
      <c r="E7125" t="s">
        <v>44</v>
      </c>
      <c r="F7125" t="s">
        <v>45</v>
      </c>
      <c r="G7125">
        <v>98105</v>
      </c>
      <c r="H7125" t="s">
        <v>31</v>
      </c>
      <c r="I7125" t="s">
        <v>21</v>
      </c>
      <c r="J7125" t="s">
        <v>22</v>
      </c>
      <c r="K7125">
        <v>141.96</v>
      </c>
      <c r="L7125">
        <v>2</v>
      </c>
      <c r="M7125">
        <v>0</v>
      </c>
      <c r="N7125">
        <v>41.168399999999998</v>
      </c>
      <c r="O7125" s="5">
        <f t="shared" si="111"/>
        <v>0.28999999999999998</v>
      </c>
    </row>
    <row r="7126" spans="1:15" x14ac:dyDescent="0.25">
      <c r="A7126" t="s">
        <v>652</v>
      </c>
      <c r="B7126" t="s">
        <v>38</v>
      </c>
      <c r="C7126" t="s">
        <v>30</v>
      </c>
      <c r="D7126" t="s">
        <v>17</v>
      </c>
      <c r="E7126" t="s">
        <v>110</v>
      </c>
      <c r="F7126" t="s">
        <v>94</v>
      </c>
      <c r="G7126">
        <v>10035</v>
      </c>
      <c r="H7126" t="s">
        <v>119</v>
      </c>
      <c r="I7126" t="s">
        <v>21</v>
      </c>
      <c r="J7126" t="s">
        <v>48</v>
      </c>
      <c r="K7126">
        <v>10.02</v>
      </c>
      <c r="L7126">
        <v>3</v>
      </c>
      <c r="M7126">
        <v>0</v>
      </c>
      <c r="N7126">
        <v>4.4088000000000003</v>
      </c>
      <c r="O7126" s="5">
        <f t="shared" si="111"/>
        <v>0.44000000000000006</v>
      </c>
    </row>
    <row r="7127" spans="1:15" x14ac:dyDescent="0.25">
      <c r="A7127" t="s">
        <v>652</v>
      </c>
      <c r="B7127" t="s">
        <v>38</v>
      </c>
      <c r="C7127" t="s">
        <v>30</v>
      </c>
      <c r="D7127" t="s">
        <v>17</v>
      </c>
      <c r="E7127" t="s">
        <v>110</v>
      </c>
      <c r="F7127" t="s">
        <v>94</v>
      </c>
      <c r="G7127">
        <v>10035</v>
      </c>
      <c r="H7127" t="s">
        <v>119</v>
      </c>
      <c r="I7127" t="s">
        <v>32</v>
      </c>
      <c r="J7127" t="s">
        <v>80</v>
      </c>
      <c r="K7127">
        <v>144.12</v>
      </c>
      <c r="L7127">
        <v>3</v>
      </c>
      <c r="M7127">
        <v>0</v>
      </c>
      <c r="N7127">
        <v>69.177599999999998</v>
      </c>
      <c r="O7127" s="5">
        <f t="shared" si="111"/>
        <v>0.48</v>
      </c>
    </row>
    <row r="7128" spans="1:15" x14ac:dyDescent="0.25">
      <c r="A7128" t="s">
        <v>761</v>
      </c>
      <c r="B7128" t="s">
        <v>15</v>
      </c>
      <c r="C7128" t="s">
        <v>16</v>
      </c>
      <c r="D7128" t="s">
        <v>17</v>
      </c>
      <c r="E7128" t="s">
        <v>115</v>
      </c>
      <c r="F7128" t="s">
        <v>71</v>
      </c>
      <c r="G7128">
        <v>30318</v>
      </c>
      <c r="H7128" t="s">
        <v>20</v>
      </c>
      <c r="I7128" t="s">
        <v>32</v>
      </c>
      <c r="J7128" t="s">
        <v>80</v>
      </c>
      <c r="K7128">
        <v>17.940000000000001</v>
      </c>
      <c r="L7128">
        <v>3</v>
      </c>
      <c r="M7128">
        <v>0</v>
      </c>
      <c r="N7128">
        <v>8.7905999999999995</v>
      </c>
      <c r="O7128" s="5">
        <f t="shared" si="111"/>
        <v>0.48999999999999994</v>
      </c>
    </row>
    <row r="7129" spans="1:15" x14ac:dyDescent="0.25">
      <c r="A7129" t="s">
        <v>761</v>
      </c>
      <c r="B7129" t="s">
        <v>15</v>
      </c>
      <c r="C7129" t="s">
        <v>16</v>
      </c>
      <c r="D7129" t="s">
        <v>17</v>
      </c>
      <c r="E7129" t="s">
        <v>115</v>
      </c>
      <c r="F7129" t="s">
        <v>71</v>
      </c>
      <c r="G7129">
        <v>30318</v>
      </c>
      <c r="H7129" t="s">
        <v>20</v>
      </c>
      <c r="I7129" t="s">
        <v>32</v>
      </c>
      <c r="J7129" t="s">
        <v>53</v>
      </c>
      <c r="K7129">
        <v>13.89</v>
      </c>
      <c r="L7129">
        <v>3</v>
      </c>
      <c r="M7129">
        <v>0</v>
      </c>
      <c r="N7129">
        <v>4.5837000000000003</v>
      </c>
      <c r="O7129" s="5">
        <f t="shared" si="111"/>
        <v>0.33</v>
      </c>
    </row>
    <row r="7130" spans="1:15" x14ac:dyDescent="0.25">
      <c r="A7130" t="s">
        <v>890</v>
      </c>
      <c r="B7130" t="s">
        <v>38</v>
      </c>
      <c r="C7130" t="s">
        <v>16</v>
      </c>
      <c r="D7130" t="s">
        <v>17</v>
      </c>
      <c r="E7130" t="s">
        <v>179</v>
      </c>
      <c r="F7130" t="s">
        <v>56</v>
      </c>
      <c r="G7130">
        <v>19711</v>
      </c>
      <c r="H7130" t="s">
        <v>119</v>
      </c>
      <c r="I7130" t="s">
        <v>32</v>
      </c>
      <c r="J7130" t="s">
        <v>80</v>
      </c>
      <c r="K7130">
        <v>16.45</v>
      </c>
      <c r="L7130">
        <v>5</v>
      </c>
      <c r="M7130">
        <v>0</v>
      </c>
      <c r="N7130">
        <v>7.5670000000000002</v>
      </c>
      <c r="O7130" s="5">
        <f t="shared" si="111"/>
        <v>0.46</v>
      </c>
    </row>
    <row r="7131" spans="1:15" x14ac:dyDescent="0.25">
      <c r="A7131" t="s">
        <v>890</v>
      </c>
      <c r="B7131" t="s">
        <v>38</v>
      </c>
      <c r="C7131" t="s">
        <v>16</v>
      </c>
      <c r="D7131" t="s">
        <v>17</v>
      </c>
      <c r="E7131" t="s">
        <v>179</v>
      </c>
      <c r="F7131" t="s">
        <v>56</v>
      </c>
      <c r="G7131">
        <v>19711</v>
      </c>
      <c r="H7131" t="s">
        <v>119</v>
      </c>
      <c r="I7131" t="s">
        <v>21</v>
      </c>
      <c r="J7131" t="s">
        <v>48</v>
      </c>
      <c r="K7131">
        <v>19.920000000000002</v>
      </c>
      <c r="L7131">
        <v>4</v>
      </c>
      <c r="M7131">
        <v>0</v>
      </c>
      <c r="N7131">
        <v>6.5735999999999999</v>
      </c>
      <c r="O7131" s="5">
        <f t="shared" si="111"/>
        <v>0.32999999999999996</v>
      </c>
    </row>
    <row r="7132" spans="1:15" x14ac:dyDescent="0.25">
      <c r="A7132" t="s">
        <v>999</v>
      </c>
      <c r="B7132" t="s">
        <v>38</v>
      </c>
      <c r="C7132" t="s">
        <v>16</v>
      </c>
      <c r="D7132" t="s">
        <v>17</v>
      </c>
      <c r="E7132" t="s">
        <v>543</v>
      </c>
      <c r="F7132" t="s">
        <v>104</v>
      </c>
      <c r="G7132">
        <v>37211</v>
      </c>
      <c r="H7132" t="s">
        <v>20</v>
      </c>
      <c r="I7132" t="s">
        <v>58</v>
      </c>
      <c r="J7132" t="s">
        <v>129</v>
      </c>
      <c r="K7132">
        <v>35.167999999999999</v>
      </c>
      <c r="L7132">
        <v>4</v>
      </c>
      <c r="M7132">
        <v>0.2</v>
      </c>
      <c r="N7132">
        <v>8.3523999999999994</v>
      </c>
      <c r="O7132" s="5">
        <f t="shared" si="111"/>
        <v>0.23749999999999999</v>
      </c>
    </row>
    <row r="7133" spans="1:15" x14ac:dyDescent="0.25">
      <c r="A7133" t="s">
        <v>999</v>
      </c>
      <c r="B7133" t="s">
        <v>38</v>
      </c>
      <c r="C7133" t="s">
        <v>16</v>
      </c>
      <c r="D7133" t="s">
        <v>17</v>
      </c>
      <c r="E7133" t="s">
        <v>543</v>
      </c>
      <c r="F7133" t="s">
        <v>104</v>
      </c>
      <c r="G7133">
        <v>37211</v>
      </c>
      <c r="H7133" t="s">
        <v>20</v>
      </c>
      <c r="I7133" t="s">
        <v>32</v>
      </c>
      <c r="J7133" t="s">
        <v>80</v>
      </c>
      <c r="K7133">
        <v>123.08799999999999</v>
      </c>
      <c r="L7133">
        <v>7</v>
      </c>
      <c r="M7133">
        <v>0.2</v>
      </c>
      <c r="N7133">
        <v>40.003599999999999</v>
      </c>
      <c r="O7133" s="5">
        <f t="shared" si="111"/>
        <v>0.32500000000000001</v>
      </c>
    </row>
    <row r="7134" spans="1:15" x14ac:dyDescent="0.25">
      <c r="A7134" t="s">
        <v>843</v>
      </c>
      <c r="B7134" t="s">
        <v>38</v>
      </c>
      <c r="C7134" t="s">
        <v>88</v>
      </c>
      <c r="D7134" t="s">
        <v>17</v>
      </c>
      <c r="E7134" t="s">
        <v>279</v>
      </c>
      <c r="F7134" t="s">
        <v>83</v>
      </c>
      <c r="G7134">
        <v>47374</v>
      </c>
      <c r="H7134" t="s">
        <v>89</v>
      </c>
      <c r="I7134" t="s">
        <v>21</v>
      </c>
      <c r="J7134" t="s">
        <v>39</v>
      </c>
      <c r="K7134">
        <v>257.94</v>
      </c>
      <c r="L7134">
        <v>3</v>
      </c>
      <c r="M7134">
        <v>0</v>
      </c>
      <c r="N7134">
        <v>67.064400000000006</v>
      </c>
      <c r="O7134" s="5">
        <f t="shared" si="111"/>
        <v>0.26</v>
      </c>
    </row>
    <row r="7135" spans="1:15" x14ac:dyDescent="0.25">
      <c r="A7135" t="s">
        <v>843</v>
      </c>
      <c r="B7135" t="s">
        <v>38</v>
      </c>
      <c r="C7135" t="s">
        <v>88</v>
      </c>
      <c r="D7135" t="s">
        <v>17</v>
      </c>
      <c r="E7135" t="s">
        <v>279</v>
      </c>
      <c r="F7135" t="s">
        <v>83</v>
      </c>
      <c r="G7135">
        <v>47374</v>
      </c>
      <c r="H7135" t="s">
        <v>89</v>
      </c>
      <c r="I7135" t="s">
        <v>58</v>
      </c>
      <c r="J7135" t="s">
        <v>59</v>
      </c>
      <c r="K7135">
        <v>1879.96</v>
      </c>
      <c r="L7135">
        <v>4</v>
      </c>
      <c r="M7135">
        <v>0</v>
      </c>
      <c r="N7135">
        <v>545.1884</v>
      </c>
      <c r="O7135" s="5">
        <f t="shared" si="111"/>
        <v>0.28999999999999998</v>
      </c>
    </row>
    <row r="7136" spans="1:15" x14ac:dyDescent="0.25">
      <c r="A7136" t="s">
        <v>843</v>
      </c>
      <c r="B7136" t="s">
        <v>38</v>
      </c>
      <c r="C7136" t="s">
        <v>88</v>
      </c>
      <c r="D7136" t="s">
        <v>17</v>
      </c>
      <c r="E7136" t="s">
        <v>279</v>
      </c>
      <c r="F7136" t="s">
        <v>83</v>
      </c>
      <c r="G7136">
        <v>47374</v>
      </c>
      <c r="H7136" t="s">
        <v>89</v>
      </c>
      <c r="I7136" t="s">
        <v>21</v>
      </c>
      <c r="J7136" t="s">
        <v>48</v>
      </c>
      <c r="K7136">
        <v>27.46</v>
      </c>
      <c r="L7136">
        <v>2</v>
      </c>
      <c r="M7136">
        <v>0</v>
      </c>
      <c r="N7136">
        <v>9.8856000000000002</v>
      </c>
      <c r="O7136" s="5">
        <f t="shared" si="111"/>
        <v>0.36</v>
      </c>
    </row>
    <row r="7137" spans="1:15" x14ac:dyDescent="0.25">
      <c r="A7137" t="s">
        <v>843</v>
      </c>
      <c r="B7137" t="s">
        <v>38</v>
      </c>
      <c r="C7137" t="s">
        <v>88</v>
      </c>
      <c r="D7137" t="s">
        <v>17</v>
      </c>
      <c r="E7137" t="s">
        <v>279</v>
      </c>
      <c r="F7137" t="s">
        <v>83</v>
      </c>
      <c r="G7137">
        <v>47374</v>
      </c>
      <c r="H7137" t="s">
        <v>89</v>
      </c>
      <c r="I7137" t="s">
        <v>58</v>
      </c>
      <c r="J7137" t="s">
        <v>59</v>
      </c>
      <c r="K7137">
        <v>89.98</v>
      </c>
      <c r="L7137">
        <v>2</v>
      </c>
      <c r="M7137">
        <v>0</v>
      </c>
      <c r="N7137">
        <v>43.190399999999997</v>
      </c>
      <c r="O7137" s="5">
        <f t="shared" si="111"/>
        <v>0.47999999999999993</v>
      </c>
    </row>
    <row r="7138" spans="1:15" x14ac:dyDescent="0.25">
      <c r="A7138" t="s">
        <v>843</v>
      </c>
      <c r="B7138" t="s">
        <v>38</v>
      </c>
      <c r="C7138" t="s">
        <v>88</v>
      </c>
      <c r="D7138" t="s">
        <v>17</v>
      </c>
      <c r="E7138" t="s">
        <v>279</v>
      </c>
      <c r="F7138" t="s">
        <v>83</v>
      </c>
      <c r="G7138">
        <v>47374</v>
      </c>
      <c r="H7138" t="s">
        <v>89</v>
      </c>
      <c r="I7138" t="s">
        <v>21</v>
      </c>
      <c r="J7138" t="s">
        <v>25</v>
      </c>
      <c r="K7138">
        <v>828.6</v>
      </c>
      <c r="L7138">
        <v>3</v>
      </c>
      <c r="M7138">
        <v>0</v>
      </c>
      <c r="N7138">
        <v>240.29400000000001</v>
      </c>
      <c r="O7138" s="5">
        <f t="shared" si="111"/>
        <v>0.28999999999999998</v>
      </c>
    </row>
    <row r="7139" spans="1:15" x14ac:dyDescent="0.25">
      <c r="A7139" t="s">
        <v>738</v>
      </c>
      <c r="B7139" t="s">
        <v>38</v>
      </c>
      <c r="C7139" t="s">
        <v>16</v>
      </c>
      <c r="D7139" t="s">
        <v>17</v>
      </c>
      <c r="E7139" t="s">
        <v>275</v>
      </c>
      <c r="F7139" t="s">
        <v>35</v>
      </c>
      <c r="G7139">
        <v>33180</v>
      </c>
      <c r="H7139" t="s">
        <v>20</v>
      </c>
      <c r="I7139" t="s">
        <v>32</v>
      </c>
      <c r="J7139" t="s">
        <v>64</v>
      </c>
      <c r="K7139">
        <v>7.23</v>
      </c>
      <c r="L7139">
        <v>5</v>
      </c>
      <c r="M7139">
        <v>0.7</v>
      </c>
      <c r="N7139">
        <v>-5.7839999999999998</v>
      </c>
      <c r="O7139" s="5">
        <f t="shared" si="111"/>
        <v>-0.79999999999999993</v>
      </c>
    </row>
    <row r="7140" spans="1:15" x14ac:dyDescent="0.25">
      <c r="A7140" t="s">
        <v>738</v>
      </c>
      <c r="B7140" t="s">
        <v>38</v>
      </c>
      <c r="C7140" t="s">
        <v>16</v>
      </c>
      <c r="D7140" t="s">
        <v>17</v>
      </c>
      <c r="E7140" t="s">
        <v>275</v>
      </c>
      <c r="F7140" t="s">
        <v>35</v>
      </c>
      <c r="G7140">
        <v>33180</v>
      </c>
      <c r="H7140" t="s">
        <v>20</v>
      </c>
      <c r="I7140" t="s">
        <v>32</v>
      </c>
      <c r="J7140" t="s">
        <v>43</v>
      </c>
      <c r="K7140">
        <v>17.440000000000001</v>
      </c>
      <c r="L7140">
        <v>2</v>
      </c>
      <c r="M7140">
        <v>0.2</v>
      </c>
      <c r="N7140">
        <v>1.3080000000000001</v>
      </c>
      <c r="O7140" s="5">
        <f t="shared" si="111"/>
        <v>7.4999999999999997E-2</v>
      </c>
    </row>
    <row r="7141" spans="1:15" x14ac:dyDescent="0.25">
      <c r="A7141" t="s">
        <v>738</v>
      </c>
      <c r="B7141" t="s">
        <v>38</v>
      </c>
      <c r="C7141" t="s">
        <v>16</v>
      </c>
      <c r="D7141" t="s">
        <v>17</v>
      </c>
      <c r="E7141" t="s">
        <v>275</v>
      </c>
      <c r="F7141" t="s">
        <v>35</v>
      </c>
      <c r="G7141">
        <v>33180</v>
      </c>
      <c r="H7141" t="s">
        <v>20</v>
      </c>
      <c r="I7141" t="s">
        <v>32</v>
      </c>
      <c r="J7141" t="s">
        <v>64</v>
      </c>
      <c r="K7141">
        <v>62.88</v>
      </c>
      <c r="L7141">
        <v>4</v>
      </c>
      <c r="M7141">
        <v>0.7</v>
      </c>
      <c r="N7141">
        <v>-50.304000000000002</v>
      </c>
      <c r="O7141" s="5">
        <f t="shared" si="111"/>
        <v>-0.8</v>
      </c>
    </row>
    <row r="7142" spans="1:15" x14ac:dyDescent="0.25">
      <c r="A7142" t="s">
        <v>738</v>
      </c>
      <c r="B7142" t="s">
        <v>38</v>
      </c>
      <c r="C7142" t="s">
        <v>16</v>
      </c>
      <c r="D7142" t="s">
        <v>17</v>
      </c>
      <c r="E7142" t="s">
        <v>275</v>
      </c>
      <c r="F7142" t="s">
        <v>35</v>
      </c>
      <c r="G7142">
        <v>33180</v>
      </c>
      <c r="H7142" t="s">
        <v>20</v>
      </c>
      <c r="I7142" t="s">
        <v>21</v>
      </c>
      <c r="J7142" t="s">
        <v>22</v>
      </c>
      <c r="K7142">
        <v>290.35199999999998</v>
      </c>
      <c r="L7142">
        <v>3</v>
      </c>
      <c r="M7142">
        <v>0.2</v>
      </c>
      <c r="N7142">
        <v>-36.293999999999997</v>
      </c>
      <c r="O7142" s="5">
        <f t="shared" si="111"/>
        <v>-0.125</v>
      </c>
    </row>
    <row r="7143" spans="1:15" x14ac:dyDescent="0.25">
      <c r="A7143" t="s">
        <v>1189</v>
      </c>
      <c r="B7143" t="s">
        <v>578</v>
      </c>
      <c r="C7143" t="s">
        <v>16</v>
      </c>
      <c r="D7143" t="s">
        <v>17</v>
      </c>
      <c r="E7143" t="s">
        <v>608</v>
      </c>
      <c r="F7143" t="s">
        <v>121</v>
      </c>
      <c r="G7143">
        <v>63301</v>
      </c>
      <c r="H7143" t="s">
        <v>89</v>
      </c>
      <c r="I7143" t="s">
        <v>58</v>
      </c>
      <c r="J7143" t="s">
        <v>129</v>
      </c>
      <c r="K7143">
        <v>113.52</v>
      </c>
      <c r="L7143">
        <v>4</v>
      </c>
      <c r="M7143">
        <v>0</v>
      </c>
      <c r="N7143">
        <v>46.543199999999999</v>
      </c>
      <c r="O7143" s="5">
        <f t="shared" si="111"/>
        <v>0.41000000000000003</v>
      </c>
    </row>
    <row r="7144" spans="1:15" x14ac:dyDescent="0.25">
      <c r="A7144" t="s">
        <v>1189</v>
      </c>
      <c r="B7144" t="s">
        <v>578</v>
      </c>
      <c r="C7144" t="s">
        <v>16</v>
      </c>
      <c r="D7144" t="s">
        <v>17</v>
      </c>
      <c r="E7144" t="s">
        <v>608</v>
      </c>
      <c r="F7144" t="s">
        <v>121</v>
      </c>
      <c r="G7144">
        <v>63301</v>
      </c>
      <c r="H7144" t="s">
        <v>89</v>
      </c>
      <c r="I7144" t="s">
        <v>21</v>
      </c>
      <c r="J7144" t="s">
        <v>48</v>
      </c>
      <c r="K7144">
        <v>135.30000000000001</v>
      </c>
      <c r="L7144">
        <v>5</v>
      </c>
      <c r="M7144">
        <v>0</v>
      </c>
      <c r="N7144">
        <v>37.884</v>
      </c>
      <c r="O7144" s="5">
        <f t="shared" si="111"/>
        <v>0.27999999999999997</v>
      </c>
    </row>
    <row r="7145" spans="1:15" x14ac:dyDescent="0.25">
      <c r="A7145" t="s">
        <v>826</v>
      </c>
      <c r="B7145" t="s">
        <v>38</v>
      </c>
      <c r="C7145" t="s">
        <v>88</v>
      </c>
      <c r="D7145" t="s">
        <v>17</v>
      </c>
      <c r="E7145" t="s">
        <v>382</v>
      </c>
      <c r="F7145" t="s">
        <v>100</v>
      </c>
      <c r="G7145">
        <v>23464</v>
      </c>
      <c r="H7145" t="s">
        <v>20</v>
      </c>
      <c r="I7145" t="s">
        <v>21</v>
      </c>
      <c r="J7145" t="s">
        <v>48</v>
      </c>
      <c r="K7145">
        <v>111.15</v>
      </c>
      <c r="L7145">
        <v>5</v>
      </c>
      <c r="M7145">
        <v>0</v>
      </c>
      <c r="N7145">
        <v>48.905999999999999</v>
      </c>
      <c r="O7145" s="5">
        <f t="shared" si="111"/>
        <v>0.43999999999999995</v>
      </c>
    </row>
    <row r="7146" spans="1:15" x14ac:dyDescent="0.25">
      <c r="A7146" t="s">
        <v>642</v>
      </c>
      <c r="B7146" t="s">
        <v>38</v>
      </c>
      <c r="C7146" t="s">
        <v>88</v>
      </c>
      <c r="D7146" t="s">
        <v>17</v>
      </c>
      <c r="E7146" t="s">
        <v>73</v>
      </c>
      <c r="F7146" t="s">
        <v>70</v>
      </c>
      <c r="G7146">
        <v>19140</v>
      </c>
      <c r="H7146" t="s">
        <v>119</v>
      </c>
      <c r="I7146" t="s">
        <v>58</v>
      </c>
      <c r="J7146" t="s">
        <v>59</v>
      </c>
      <c r="K7146">
        <v>776.85</v>
      </c>
      <c r="L7146">
        <v>5</v>
      </c>
      <c r="M7146">
        <v>0.4</v>
      </c>
      <c r="N7146">
        <v>-181.26499999999999</v>
      </c>
      <c r="O7146" s="5">
        <f t="shared" si="111"/>
        <v>-0.23333333333333331</v>
      </c>
    </row>
    <row r="7147" spans="1:15" x14ac:dyDescent="0.25">
      <c r="A7147" t="s">
        <v>642</v>
      </c>
      <c r="B7147" t="s">
        <v>38</v>
      </c>
      <c r="C7147" t="s">
        <v>88</v>
      </c>
      <c r="D7147" t="s">
        <v>17</v>
      </c>
      <c r="E7147" t="s">
        <v>73</v>
      </c>
      <c r="F7147" t="s">
        <v>70</v>
      </c>
      <c r="G7147">
        <v>19140</v>
      </c>
      <c r="H7147" t="s">
        <v>119</v>
      </c>
      <c r="I7147" t="s">
        <v>32</v>
      </c>
      <c r="J7147" t="s">
        <v>64</v>
      </c>
      <c r="K7147">
        <v>12.294</v>
      </c>
      <c r="L7147">
        <v>1</v>
      </c>
      <c r="M7147">
        <v>0.7</v>
      </c>
      <c r="N7147">
        <v>-8.6058000000000003</v>
      </c>
      <c r="O7147" s="5">
        <f t="shared" si="111"/>
        <v>-0.7</v>
      </c>
    </row>
    <row r="7148" spans="1:15" x14ac:dyDescent="0.25">
      <c r="A7148" t="s">
        <v>642</v>
      </c>
      <c r="B7148" t="s">
        <v>38</v>
      </c>
      <c r="C7148" t="s">
        <v>88</v>
      </c>
      <c r="D7148" t="s">
        <v>17</v>
      </c>
      <c r="E7148" t="s">
        <v>73</v>
      </c>
      <c r="F7148" t="s">
        <v>70</v>
      </c>
      <c r="G7148">
        <v>19140</v>
      </c>
      <c r="H7148" t="s">
        <v>119</v>
      </c>
      <c r="I7148" t="s">
        <v>21</v>
      </c>
      <c r="J7148" t="s">
        <v>39</v>
      </c>
      <c r="K7148">
        <v>154.76400000000001</v>
      </c>
      <c r="L7148">
        <v>3</v>
      </c>
      <c r="M7148">
        <v>0.4</v>
      </c>
      <c r="N7148">
        <v>-46.429200000000002</v>
      </c>
      <c r="O7148" s="5">
        <f t="shared" si="111"/>
        <v>-0.3</v>
      </c>
    </row>
    <row r="7149" spans="1:15" x14ac:dyDescent="0.25">
      <c r="A7149" t="s">
        <v>642</v>
      </c>
      <c r="B7149" t="s">
        <v>38</v>
      </c>
      <c r="C7149" t="s">
        <v>88</v>
      </c>
      <c r="D7149" t="s">
        <v>17</v>
      </c>
      <c r="E7149" t="s">
        <v>73</v>
      </c>
      <c r="F7149" t="s">
        <v>70</v>
      </c>
      <c r="G7149">
        <v>19140</v>
      </c>
      <c r="H7149" t="s">
        <v>119</v>
      </c>
      <c r="I7149" t="s">
        <v>32</v>
      </c>
      <c r="J7149" t="s">
        <v>43</v>
      </c>
      <c r="K7149">
        <v>43.28</v>
      </c>
      <c r="L7149">
        <v>1</v>
      </c>
      <c r="M7149">
        <v>0.2</v>
      </c>
      <c r="N7149">
        <v>3.246</v>
      </c>
      <c r="O7149" s="5">
        <f t="shared" si="111"/>
        <v>7.4999999999999997E-2</v>
      </c>
    </row>
    <row r="7150" spans="1:15" x14ac:dyDescent="0.25">
      <c r="A7150" t="s">
        <v>860</v>
      </c>
      <c r="B7150" t="s">
        <v>38</v>
      </c>
      <c r="C7150" t="s">
        <v>16</v>
      </c>
      <c r="D7150" t="s">
        <v>17</v>
      </c>
      <c r="E7150" t="s">
        <v>250</v>
      </c>
      <c r="F7150" t="s">
        <v>94</v>
      </c>
      <c r="G7150">
        <v>11561</v>
      </c>
      <c r="H7150" t="s">
        <v>119</v>
      </c>
      <c r="I7150" t="s">
        <v>32</v>
      </c>
      <c r="J7150" t="s">
        <v>80</v>
      </c>
      <c r="K7150">
        <v>92.94</v>
      </c>
      <c r="L7150">
        <v>3</v>
      </c>
      <c r="M7150">
        <v>0</v>
      </c>
      <c r="N7150">
        <v>41.823</v>
      </c>
      <c r="O7150" s="5">
        <f t="shared" si="111"/>
        <v>0.45</v>
      </c>
    </row>
    <row r="7151" spans="1:15" x14ac:dyDescent="0.25">
      <c r="A7151" t="s">
        <v>860</v>
      </c>
      <c r="B7151" t="s">
        <v>38</v>
      </c>
      <c r="C7151" t="s">
        <v>16</v>
      </c>
      <c r="D7151" t="s">
        <v>17</v>
      </c>
      <c r="E7151" t="s">
        <v>250</v>
      </c>
      <c r="F7151" t="s">
        <v>94</v>
      </c>
      <c r="G7151">
        <v>11561</v>
      </c>
      <c r="H7151" t="s">
        <v>119</v>
      </c>
      <c r="I7151" t="s">
        <v>32</v>
      </c>
      <c r="J7151" t="s">
        <v>68</v>
      </c>
      <c r="K7151">
        <v>52.56</v>
      </c>
      <c r="L7151">
        <v>3</v>
      </c>
      <c r="M7151">
        <v>0</v>
      </c>
      <c r="N7151">
        <v>18.396000000000001</v>
      </c>
      <c r="O7151" s="5">
        <f t="shared" si="111"/>
        <v>0.35</v>
      </c>
    </row>
    <row r="7152" spans="1:15" x14ac:dyDescent="0.25">
      <c r="A7152" t="s">
        <v>644</v>
      </c>
      <c r="B7152" t="s">
        <v>38</v>
      </c>
      <c r="C7152" t="s">
        <v>16</v>
      </c>
      <c r="D7152" t="s">
        <v>17</v>
      </c>
      <c r="E7152" t="s">
        <v>81</v>
      </c>
      <c r="F7152" t="s">
        <v>50</v>
      </c>
      <c r="G7152">
        <v>77070</v>
      </c>
      <c r="H7152" t="s">
        <v>89</v>
      </c>
      <c r="I7152" t="s">
        <v>58</v>
      </c>
      <c r="J7152" t="s">
        <v>59</v>
      </c>
      <c r="K7152">
        <v>971.88</v>
      </c>
      <c r="L7152">
        <v>3</v>
      </c>
      <c r="M7152">
        <v>0.2</v>
      </c>
      <c r="N7152">
        <v>109.3365</v>
      </c>
      <c r="O7152" s="5">
        <f t="shared" si="111"/>
        <v>0.1125</v>
      </c>
    </row>
    <row r="7153" spans="1:15" x14ac:dyDescent="0.25">
      <c r="A7153" t="s">
        <v>1123</v>
      </c>
      <c r="B7153" t="s">
        <v>38</v>
      </c>
      <c r="C7153" t="s">
        <v>88</v>
      </c>
      <c r="D7153" t="s">
        <v>17</v>
      </c>
      <c r="E7153" t="s">
        <v>609</v>
      </c>
      <c r="F7153" t="s">
        <v>23</v>
      </c>
      <c r="G7153">
        <v>35401</v>
      </c>
      <c r="H7153" t="s">
        <v>20</v>
      </c>
      <c r="I7153" t="s">
        <v>21</v>
      </c>
      <c r="J7153" t="s">
        <v>25</v>
      </c>
      <c r="K7153">
        <v>141.96</v>
      </c>
      <c r="L7153">
        <v>2</v>
      </c>
      <c r="M7153">
        <v>0</v>
      </c>
      <c r="N7153">
        <v>35.49</v>
      </c>
      <c r="O7153" s="5">
        <f t="shared" si="111"/>
        <v>0.25</v>
      </c>
    </row>
    <row r="7154" spans="1:15" x14ac:dyDescent="0.25">
      <c r="A7154" t="s">
        <v>766</v>
      </c>
      <c r="B7154" t="s">
        <v>15</v>
      </c>
      <c r="C7154" t="s">
        <v>16</v>
      </c>
      <c r="D7154" t="s">
        <v>17</v>
      </c>
      <c r="E7154" t="s">
        <v>312</v>
      </c>
      <c r="F7154" t="s">
        <v>28</v>
      </c>
      <c r="G7154">
        <v>85204</v>
      </c>
      <c r="H7154" t="s">
        <v>31</v>
      </c>
      <c r="I7154" t="s">
        <v>21</v>
      </c>
      <c r="J7154" t="s">
        <v>39</v>
      </c>
      <c r="K7154">
        <v>182.55</v>
      </c>
      <c r="L7154">
        <v>2</v>
      </c>
      <c r="M7154">
        <v>0.5</v>
      </c>
      <c r="N7154">
        <v>-135.08699999999999</v>
      </c>
      <c r="O7154" s="5">
        <f t="shared" si="111"/>
        <v>-0.73999999999999988</v>
      </c>
    </row>
    <row r="7155" spans="1:15" x14ac:dyDescent="0.25">
      <c r="A7155" t="s">
        <v>828</v>
      </c>
      <c r="B7155" t="s">
        <v>38</v>
      </c>
      <c r="C7155" t="s">
        <v>30</v>
      </c>
      <c r="D7155" t="s">
        <v>17</v>
      </c>
      <c r="E7155" t="s">
        <v>290</v>
      </c>
      <c r="F7155" t="s">
        <v>41</v>
      </c>
      <c r="G7155">
        <v>28540</v>
      </c>
      <c r="H7155" t="s">
        <v>20</v>
      </c>
      <c r="I7155" t="s">
        <v>32</v>
      </c>
      <c r="J7155" t="s">
        <v>80</v>
      </c>
      <c r="K7155">
        <v>88.768000000000001</v>
      </c>
      <c r="L7155">
        <v>2</v>
      </c>
      <c r="M7155">
        <v>0.2</v>
      </c>
      <c r="N7155">
        <v>31.0688</v>
      </c>
      <c r="O7155" s="5">
        <f t="shared" si="111"/>
        <v>0.35</v>
      </c>
    </row>
    <row r="7156" spans="1:15" x14ac:dyDescent="0.25">
      <c r="A7156" t="s">
        <v>654</v>
      </c>
      <c r="B7156" t="s">
        <v>38</v>
      </c>
      <c r="C7156" t="s">
        <v>16</v>
      </c>
      <c r="D7156" t="s">
        <v>17</v>
      </c>
      <c r="E7156" t="s">
        <v>116</v>
      </c>
      <c r="F7156" t="s">
        <v>74</v>
      </c>
      <c r="G7156">
        <v>60610</v>
      </c>
      <c r="H7156" t="s">
        <v>89</v>
      </c>
      <c r="I7156" t="s">
        <v>32</v>
      </c>
      <c r="J7156" t="s">
        <v>68</v>
      </c>
      <c r="K7156">
        <v>53.088000000000001</v>
      </c>
      <c r="L7156">
        <v>7</v>
      </c>
      <c r="M7156">
        <v>0.8</v>
      </c>
      <c r="N7156">
        <v>-108.8304</v>
      </c>
      <c r="O7156" s="5">
        <f t="shared" si="111"/>
        <v>-2.0499999999999998</v>
      </c>
    </row>
    <row r="7157" spans="1:15" x14ac:dyDescent="0.25">
      <c r="A7157" t="s">
        <v>727</v>
      </c>
      <c r="B7157" t="s">
        <v>15</v>
      </c>
      <c r="C7157" t="s">
        <v>16</v>
      </c>
      <c r="D7157" t="s">
        <v>17</v>
      </c>
      <c r="E7157" t="s">
        <v>162</v>
      </c>
      <c r="F7157" t="s">
        <v>71</v>
      </c>
      <c r="G7157">
        <v>31907</v>
      </c>
      <c r="H7157" t="s">
        <v>20</v>
      </c>
      <c r="I7157" t="s">
        <v>21</v>
      </c>
      <c r="J7157" t="s">
        <v>48</v>
      </c>
      <c r="K7157">
        <v>275.88</v>
      </c>
      <c r="L7157">
        <v>6</v>
      </c>
      <c r="M7157">
        <v>0</v>
      </c>
      <c r="N7157">
        <v>46.8996</v>
      </c>
      <c r="O7157" s="5">
        <f t="shared" si="111"/>
        <v>0.17</v>
      </c>
    </row>
    <row r="7158" spans="1:15" x14ac:dyDescent="0.25">
      <c r="A7158" t="s">
        <v>727</v>
      </c>
      <c r="B7158" t="s">
        <v>15</v>
      </c>
      <c r="C7158" t="s">
        <v>16</v>
      </c>
      <c r="D7158" t="s">
        <v>17</v>
      </c>
      <c r="E7158" t="s">
        <v>162</v>
      </c>
      <c r="F7158" t="s">
        <v>71</v>
      </c>
      <c r="G7158">
        <v>31907</v>
      </c>
      <c r="H7158" t="s">
        <v>20</v>
      </c>
      <c r="I7158" t="s">
        <v>32</v>
      </c>
      <c r="J7158" t="s">
        <v>64</v>
      </c>
      <c r="K7158">
        <v>157.9</v>
      </c>
      <c r="L7158">
        <v>5</v>
      </c>
      <c r="M7158">
        <v>0</v>
      </c>
      <c r="N7158">
        <v>74.212999999999994</v>
      </c>
      <c r="O7158" s="5">
        <f t="shared" si="111"/>
        <v>0.46999999999999992</v>
      </c>
    </row>
    <row r="7159" spans="1:15" x14ac:dyDescent="0.25">
      <c r="A7159" t="s">
        <v>1020</v>
      </c>
      <c r="B7159" t="s">
        <v>38</v>
      </c>
      <c r="C7159" t="s">
        <v>16</v>
      </c>
      <c r="D7159" t="s">
        <v>17</v>
      </c>
      <c r="E7159" t="s">
        <v>554</v>
      </c>
      <c r="F7159" t="s">
        <v>139</v>
      </c>
      <c r="G7159">
        <v>7050</v>
      </c>
      <c r="H7159" t="s">
        <v>119</v>
      </c>
      <c r="I7159" t="s">
        <v>32</v>
      </c>
      <c r="J7159" t="s">
        <v>33</v>
      </c>
      <c r="K7159">
        <v>4.91</v>
      </c>
      <c r="L7159">
        <v>1</v>
      </c>
      <c r="M7159">
        <v>0</v>
      </c>
      <c r="N7159">
        <v>2.4058999999999999</v>
      </c>
      <c r="O7159" s="5">
        <f t="shared" si="111"/>
        <v>0.49</v>
      </c>
    </row>
    <row r="7160" spans="1:15" x14ac:dyDescent="0.25">
      <c r="A7160" t="s">
        <v>633</v>
      </c>
      <c r="B7160" t="s">
        <v>15</v>
      </c>
      <c r="C7160" t="s">
        <v>16</v>
      </c>
      <c r="D7160" t="s">
        <v>17</v>
      </c>
      <c r="E7160" t="s">
        <v>26</v>
      </c>
      <c r="F7160" t="s">
        <v>27</v>
      </c>
      <c r="G7160">
        <v>90032</v>
      </c>
      <c r="H7160" t="s">
        <v>31</v>
      </c>
      <c r="I7160" t="s">
        <v>32</v>
      </c>
      <c r="J7160" t="s">
        <v>43</v>
      </c>
      <c r="K7160">
        <v>87.92</v>
      </c>
      <c r="L7160">
        <v>4</v>
      </c>
      <c r="M7160">
        <v>0</v>
      </c>
      <c r="N7160">
        <v>0.87919999999999998</v>
      </c>
      <c r="O7160" s="5">
        <f t="shared" si="111"/>
        <v>0.01</v>
      </c>
    </row>
    <row r="7161" spans="1:15" x14ac:dyDescent="0.25">
      <c r="A7161" t="s">
        <v>633</v>
      </c>
      <c r="B7161" t="s">
        <v>15</v>
      </c>
      <c r="C7161" t="s">
        <v>16</v>
      </c>
      <c r="D7161" t="s">
        <v>17</v>
      </c>
      <c r="E7161" t="s">
        <v>26</v>
      </c>
      <c r="F7161" t="s">
        <v>27</v>
      </c>
      <c r="G7161">
        <v>90032</v>
      </c>
      <c r="H7161" t="s">
        <v>31</v>
      </c>
      <c r="I7161" t="s">
        <v>32</v>
      </c>
      <c r="J7161" t="s">
        <v>80</v>
      </c>
      <c r="K7161">
        <v>5.98</v>
      </c>
      <c r="L7161">
        <v>1</v>
      </c>
      <c r="M7161">
        <v>0</v>
      </c>
      <c r="N7161">
        <v>2.9302000000000001</v>
      </c>
      <c r="O7161" s="5">
        <f t="shared" si="111"/>
        <v>0.49</v>
      </c>
    </row>
    <row r="7162" spans="1:15" x14ac:dyDescent="0.25">
      <c r="A7162" t="s">
        <v>654</v>
      </c>
      <c r="B7162" t="s">
        <v>15</v>
      </c>
      <c r="C7162" t="s">
        <v>88</v>
      </c>
      <c r="D7162" t="s">
        <v>17</v>
      </c>
      <c r="E7162" t="s">
        <v>116</v>
      </c>
      <c r="F7162" t="s">
        <v>74</v>
      </c>
      <c r="G7162">
        <v>60623</v>
      </c>
      <c r="H7162" t="s">
        <v>89</v>
      </c>
      <c r="I7162" t="s">
        <v>58</v>
      </c>
      <c r="J7162" t="s">
        <v>59</v>
      </c>
      <c r="K7162">
        <v>222.38399999999999</v>
      </c>
      <c r="L7162">
        <v>2</v>
      </c>
      <c r="M7162">
        <v>0.2</v>
      </c>
      <c r="N7162">
        <v>16.678799999999999</v>
      </c>
      <c r="O7162" s="5">
        <f t="shared" si="111"/>
        <v>7.4999999999999997E-2</v>
      </c>
    </row>
    <row r="7163" spans="1:15" x14ac:dyDescent="0.25">
      <c r="A7163" t="s">
        <v>654</v>
      </c>
      <c r="B7163" t="s">
        <v>15</v>
      </c>
      <c r="C7163" t="s">
        <v>88</v>
      </c>
      <c r="D7163" t="s">
        <v>17</v>
      </c>
      <c r="E7163" t="s">
        <v>116</v>
      </c>
      <c r="F7163" t="s">
        <v>74</v>
      </c>
      <c r="G7163">
        <v>60623</v>
      </c>
      <c r="H7163" t="s">
        <v>89</v>
      </c>
      <c r="I7163" t="s">
        <v>32</v>
      </c>
      <c r="J7163" t="s">
        <v>195</v>
      </c>
      <c r="K7163">
        <v>16</v>
      </c>
      <c r="L7163">
        <v>4</v>
      </c>
      <c r="M7163">
        <v>0.2</v>
      </c>
      <c r="N7163">
        <v>5.6</v>
      </c>
      <c r="O7163" s="5">
        <f t="shared" si="111"/>
        <v>0.35</v>
      </c>
    </row>
    <row r="7164" spans="1:15" x14ac:dyDescent="0.25">
      <c r="A7164" t="s">
        <v>801</v>
      </c>
      <c r="B7164" t="s">
        <v>38</v>
      </c>
      <c r="C7164" t="s">
        <v>16</v>
      </c>
      <c r="D7164" t="s">
        <v>17</v>
      </c>
      <c r="E7164" t="s">
        <v>279</v>
      </c>
      <c r="F7164" t="s">
        <v>100</v>
      </c>
      <c r="G7164">
        <v>23223</v>
      </c>
      <c r="H7164" t="s">
        <v>20</v>
      </c>
      <c r="I7164" t="s">
        <v>32</v>
      </c>
      <c r="J7164" t="s">
        <v>80</v>
      </c>
      <c r="K7164">
        <v>21.84</v>
      </c>
      <c r="L7164">
        <v>3</v>
      </c>
      <c r="M7164">
        <v>0</v>
      </c>
      <c r="N7164">
        <v>10.92</v>
      </c>
      <c r="O7164" s="5">
        <f t="shared" si="111"/>
        <v>0.5</v>
      </c>
    </row>
    <row r="7165" spans="1:15" x14ac:dyDescent="0.25">
      <c r="A7165" t="s">
        <v>801</v>
      </c>
      <c r="B7165" t="s">
        <v>38</v>
      </c>
      <c r="C7165" t="s">
        <v>16</v>
      </c>
      <c r="D7165" t="s">
        <v>17</v>
      </c>
      <c r="E7165" t="s">
        <v>279</v>
      </c>
      <c r="F7165" t="s">
        <v>100</v>
      </c>
      <c r="G7165">
        <v>23223</v>
      </c>
      <c r="H7165" t="s">
        <v>20</v>
      </c>
      <c r="I7165" t="s">
        <v>32</v>
      </c>
      <c r="J7165" t="s">
        <v>64</v>
      </c>
      <c r="K7165">
        <v>15.6</v>
      </c>
      <c r="L7165">
        <v>5</v>
      </c>
      <c r="M7165">
        <v>0</v>
      </c>
      <c r="N7165">
        <v>7.6440000000000001</v>
      </c>
      <c r="O7165" s="5">
        <f t="shared" si="111"/>
        <v>0.49000000000000005</v>
      </c>
    </row>
    <row r="7166" spans="1:15" x14ac:dyDescent="0.25">
      <c r="A7166" t="s">
        <v>653</v>
      </c>
      <c r="B7166" t="s">
        <v>15</v>
      </c>
      <c r="C7166" t="s">
        <v>30</v>
      </c>
      <c r="D7166" t="s">
        <v>17</v>
      </c>
      <c r="E7166" t="s">
        <v>113</v>
      </c>
      <c r="F7166" t="s">
        <v>94</v>
      </c>
      <c r="G7166">
        <v>12180</v>
      </c>
      <c r="H7166" t="s">
        <v>119</v>
      </c>
      <c r="I7166" t="s">
        <v>32</v>
      </c>
      <c r="J7166" t="s">
        <v>143</v>
      </c>
      <c r="K7166">
        <v>247.84</v>
      </c>
      <c r="L7166">
        <v>8</v>
      </c>
      <c r="M7166">
        <v>0</v>
      </c>
      <c r="N7166">
        <v>121.44159999999999</v>
      </c>
      <c r="O7166" s="5">
        <f t="shared" si="111"/>
        <v>0.49</v>
      </c>
    </row>
    <row r="7167" spans="1:15" x14ac:dyDescent="0.25">
      <c r="A7167" t="s">
        <v>653</v>
      </c>
      <c r="B7167" t="s">
        <v>15</v>
      </c>
      <c r="C7167" t="s">
        <v>30</v>
      </c>
      <c r="D7167" t="s">
        <v>17</v>
      </c>
      <c r="E7167" t="s">
        <v>113</v>
      </c>
      <c r="F7167" t="s">
        <v>94</v>
      </c>
      <c r="G7167">
        <v>12180</v>
      </c>
      <c r="H7167" t="s">
        <v>119</v>
      </c>
      <c r="I7167" t="s">
        <v>32</v>
      </c>
      <c r="J7167" t="s">
        <v>64</v>
      </c>
      <c r="K7167">
        <v>9.9120000000000008</v>
      </c>
      <c r="L7167">
        <v>3</v>
      </c>
      <c r="M7167">
        <v>0.2</v>
      </c>
      <c r="N7167">
        <v>3.3452999999999999</v>
      </c>
      <c r="O7167" s="5">
        <f t="shared" si="111"/>
        <v>0.33749999999999997</v>
      </c>
    </row>
    <row r="7168" spans="1:15" x14ac:dyDescent="0.25">
      <c r="A7168" t="s">
        <v>864</v>
      </c>
      <c r="B7168" t="s">
        <v>155</v>
      </c>
      <c r="C7168" t="s">
        <v>16</v>
      </c>
      <c r="D7168" t="s">
        <v>17</v>
      </c>
      <c r="E7168" t="s">
        <v>421</v>
      </c>
      <c r="F7168" t="s">
        <v>153</v>
      </c>
      <c r="G7168">
        <v>2908</v>
      </c>
      <c r="H7168" t="s">
        <v>119</v>
      </c>
      <c r="I7168" t="s">
        <v>32</v>
      </c>
      <c r="J7168" t="s">
        <v>43</v>
      </c>
      <c r="K7168">
        <v>69.52</v>
      </c>
      <c r="L7168">
        <v>2</v>
      </c>
      <c r="M7168">
        <v>0</v>
      </c>
      <c r="N7168">
        <v>17.38</v>
      </c>
      <c r="O7168" s="5">
        <f t="shared" si="111"/>
        <v>0.25</v>
      </c>
    </row>
    <row r="7169" spans="1:15" x14ac:dyDescent="0.25">
      <c r="A7169" t="s">
        <v>640</v>
      </c>
      <c r="B7169" t="s">
        <v>15</v>
      </c>
      <c r="C7169" t="s">
        <v>16</v>
      </c>
      <c r="D7169" t="s">
        <v>17</v>
      </c>
      <c r="E7169" t="s">
        <v>65</v>
      </c>
      <c r="F7169" t="s">
        <v>27</v>
      </c>
      <c r="G7169">
        <v>94122</v>
      </c>
      <c r="H7169" t="s">
        <v>31</v>
      </c>
      <c r="I7169" t="s">
        <v>32</v>
      </c>
      <c r="J7169" t="s">
        <v>53</v>
      </c>
      <c r="K7169">
        <v>11.52</v>
      </c>
      <c r="L7169">
        <v>4</v>
      </c>
      <c r="M7169">
        <v>0</v>
      </c>
      <c r="N7169">
        <v>3.2256</v>
      </c>
      <c r="O7169" s="5">
        <f t="shared" si="111"/>
        <v>0.28000000000000003</v>
      </c>
    </row>
    <row r="7170" spans="1:15" x14ac:dyDescent="0.25">
      <c r="A7170" t="s">
        <v>640</v>
      </c>
      <c r="B7170" t="s">
        <v>15</v>
      </c>
      <c r="C7170" t="s">
        <v>16</v>
      </c>
      <c r="D7170" t="s">
        <v>17</v>
      </c>
      <c r="E7170" t="s">
        <v>65</v>
      </c>
      <c r="F7170" t="s">
        <v>27</v>
      </c>
      <c r="G7170">
        <v>94122</v>
      </c>
      <c r="H7170" t="s">
        <v>31</v>
      </c>
      <c r="I7170" t="s">
        <v>21</v>
      </c>
      <c r="J7170" t="s">
        <v>25</v>
      </c>
      <c r="K7170">
        <v>717.72</v>
      </c>
      <c r="L7170">
        <v>3</v>
      </c>
      <c r="M7170">
        <v>0.2</v>
      </c>
      <c r="N7170">
        <v>71.772000000000006</v>
      </c>
      <c r="O7170" s="5">
        <f t="shared" si="111"/>
        <v>0.1</v>
      </c>
    </row>
    <row r="7171" spans="1:15" x14ac:dyDescent="0.25">
      <c r="A7171" t="s">
        <v>640</v>
      </c>
      <c r="B7171" t="s">
        <v>15</v>
      </c>
      <c r="C7171" t="s">
        <v>16</v>
      </c>
      <c r="D7171" t="s">
        <v>17</v>
      </c>
      <c r="E7171" t="s">
        <v>65</v>
      </c>
      <c r="F7171" t="s">
        <v>27</v>
      </c>
      <c r="G7171">
        <v>94122</v>
      </c>
      <c r="H7171" t="s">
        <v>31</v>
      </c>
      <c r="I7171" t="s">
        <v>32</v>
      </c>
      <c r="J7171" t="s">
        <v>43</v>
      </c>
      <c r="K7171">
        <v>236.5</v>
      </c>
      <c r="L7171">
        <v>10</v>
      </c>
      <c r="M7171">
        <v>0</v>
      </c>
      <c r="N7171">
        <v>68.584999999999994</v>
      </c>
      <c r="O7171" s="5">
        <f t="shared" si="111"/>
        <v>0.28999999999999998</v>
      </c>
    </row>
    <row r="7172" spans="1:15" x14ac:dyDescent="0.25">
      <c r="A7172" t="s">
        <v>640</v>
      </c>
      <c r="B7172" t="s">
        <v>15</v>
      </c>
      <c r="C7172" t="s">
        <v>16</v>
      </c>
      <c r="D7172" t="s">
        <v>17</v>
      </c>
      <c r="E7172" t="s">
        <v>65</v>
      </c>
      <c r="F7172" t="s">
        <v>27</v>
      </c>
      <c r="G7172">
        <v>94122</v>
      </c>
      <c r="H7172" t="s">
        <v>31</v>
      </c>
      <c r="I7172" t="s">
        <v>21</v>
      </c>
      <c r="J7172" t="s">
        <v>39</v>
      </c>
      <c r="K7172">
        <v>170.352</v>
      </c>
      <c r="L7172">
        <v>3</v>
      </c>
      <c r="M7172">
        <v>0.2</v>
      </c>
      <c r="N7172">
        <v>19.1646</v>
      </c>
      <c r="O7172" s="5">
        <f t="shared" ref="O7172:O7235" si="112">N7172/K7172</f>
        <v>0.1125</v>
      </c>
    </row>
    <row r="7173" spans="1:15" x14ac:dyDescent="0.25">
      <c r="A7173" t="s">
        <v>652</v>
      </c>
      <c r="B7173" t="s">
        <v>38</v>
      </c>
      <c r="C7173" t="s">
        <v>16</v>
      </c>
      <c r="D7173" t="s">
        <v>17</v>
      </c>
      <c r="E7173" t="s">
        <v>110</v>
      </c>
      <c r="F7173" t="s">
        <v>94</v>
      </c>
      <c r="G7173">
        <v>10009</v>
      </c>
      <c r="H7173" t="s">
        <v>119</v>
      </c>
      <c r="I7173" t="s">
        <v>21</v>
      </c>
      <c r="J7173" t="s">
        <v>25</v>
      </c>
      <c r="K7173">
        <v>145.76400000000001</v>
      </c>
      <c r="L7173">
        <v>2</v>
      </c>
      <c r="M7173">
        <v>0.1</v>
      </c>
      <c r="N7173">
        <v>3.2391999999999999</v>
      </c>
      <c r="O7173" s="5">
        <f t="shared" si="112"/>
        <v>2.222222222222222E-2</v>
      </c>
    </row>
    <row r="7174" spans="1:15" x14ac:dyDescent="0.25">
      <c r="A7174" t="s">
        <v>640</v>
      </c>
      <c r="B7174" t="s">
        <v>15</v>
      </c>
      <c r="C7174" t="s">
        <v>16</v>
      </c>
      <c r="D7174" t="s">
        <v>17</v>
      </c>
      <c r="E7174" t="s">
        <v>65</v>
      </c>
      <c r="F7174" t="s">
        <v>27</v>
      </c>
      <c r="G7174">
        <v>94109</v>
      </c>
      <c r="H7174" t="s">
        <v>31</v>
      </c>
      <c r="I7174" t="s">
        <v>58</v>
      </c>
      <c r="J7174" t="s">
        <v>129</v>
      </c>
      <c r="K7174">
        <v>107.97</v>
      </c>
      <c r="L7174">
        <v>3</v>
      </c>
      <c r="M7174">
        <v>0</v>
      </c>
      <c r="N7174">
        <v>22.6737</v>
      </c>
      <c r="O7174" s="5">
        <f t="shared" si="112"/>
        <v>0.21</v>
      </c>
    </row>
    <row r="7175" spans="1:15" x14ac:dyDescent="0.25">
      <c r="A7175" t="s">
        <v>644</v>
      </c>
      <c r="B7175" t="s">
        <v>38</v>
      </c>
      <c r="C7175" t="s">
        <v>30</v>
      </c>
      <c r="D7175" t="s">
        <v>17</v>
      </c>
      <c r="E7175" t="s">
        <v>81</v>
      </c>
      <c r="F7175" t="s">
        <v>50</v>
      </c>
      <c r="G7175">
        <v>77070</v>
      </c>
      <c r="H7175" t="s">
        <v>89</v>
      </c>
      <c r="I7175" t="s">
        <v>58</v>
      </c>
      <c r="J7175" t="s">
        <v>129</v>
      </c>
      <c r="K7175">
        <v>143.96</v>
      </c>
      <c r="L7175">
        <v>5</v>
      </c>
      <c r="M7175">
        <v>0.2</v>
      </c>
      <c r="N7175">
        <v>1.7995000000000001</v>
      </c>
      <c r="O7175" s="5">
        <f t="shared" si="112"/>
        <v>1.2500000000000001E-2</v>
      </c>
    </row>
    <row r="7176" spans="1:15" x14ac:dyDescent="0.25">
      <c r="A7176" t="s">
        <v>644</v>
      </c>
      <c r="B7176" t="s">
        <v>38</v>
      </c>
      <c r="C7176" t="s">
        <v>30</v>
      </c>
      <c r="D7176" t="s">
        <v>17</v>
      </c>
      <c r="E7176" t="s">
        <v>81</v>
      </c>
      <c r="F7176" t="s">
        <v>50</v>
      </c>
      <c r="G7176">
        <v>77070</v>
      </c>
      <c r="H7176" t="s">
        <v>89</v>
      </c>
      <c r="I7176" t="s">
        <v>58</v>
      </c>
      <c r="J7176" t="s">
        <v>556</v>
      </c>
      <c r="K7176">
        <v>2399.96</v>
      </c>
      <c r="L7176">
        <v>5</v>
      </c>
      <c r="M7176">
        <v>0.2</v>
      </c>
      <c r="N7176">
        <v>569.9905</v>
      </c>
      <c r="O7176" s="5">
        <f t="shared" si="112"/>
        <v>0.23749999999999999</v>
      </c>
    </row>
    <row r="7177" spans="1:15" x14ac:dyDescent="0.25">
      <c r="A7177" t="s">
        <v>644</v>
      </c>
      <c r="B7177" t="s">
        <v>38</v>
      </c>
      <c r="C7177" t="s">
        <v>30</v>
      </c>
      <c r="D7177" t="s">
        <v>17</v>
      </c>
      <c r="E7177" t="s">
        <v>81</v>
      </c>
      <c r="F7177" t="s">
        <v>50</v>
      </c>
      <c r="G7177">
        <v>77070</v>
      </c>
      <c r="H7177" t="s">
        <v>89</v>
      </c>
      <c r="I7177" t="s">
        <v>32</v>
      </c>
      <c r="J7177" t="s">
        <v>80</v>
      </c>
      <c r="K7177">
        <v>74.352000000000004</v>
      </c>
      <c r="L7177">
        <v>3</v>
      </c>
      <c r="M7177">
        <v>0.2</v>
      </c>
      <c r="N7177">
        <v>23.234999999999999</v>
      </c>
      <c r="O7177" s="5">
        <f t="shared" si="112"/>
        <v>0.3125</v>
      </c>
    </row>
    <row r="7178" spans="1:15" x14ac:dyDescent="0.25">
      <c r="A7178" t="s">
        <v>644</v>
      </c>
      <c r="B7178" t="s">
        <v>38</v>
      </c>
      <c r="C7178" t="s">
        <v>30</v>
      </c>
      <c r="D7178" t="s">
        <v>17</v>
      </c>
      <c r="E7178" t="s">
        <v>81</v>
      </c>
      <c r="F7178" t="s">
        <v>50</v>
      </c>
      <c r="G7178">
        <v>77070</v>
      </c>
      <c r="H7178" t="s">
        <v>89</v>
      </c>
      <c r="I7178" t="s">
        <v>32</v>
      </c>
      <c r="J7178" t="s">
        <v>68</v>
      </c>
      <c r="K7178">
        <v>87.168000000000006</v>
      </c>
      <c r="L7178">
        <v>8</v>
      </c>
      <c r="M7178">
        <v>0.8</v>
      </c>
      <c r="N7178">
        <v>-226.63679999999999</v>
      </c>
      <c r="O7178" s="5">
        <f t="shared" si="112"/>
        <v>-2.5999999999999996</v>
      </c>
    </row>
    <row r="7179" spans="1:15" x14ac:dyDescent="0.25">
      <c r="A7179" t="s">
        <v>644</v>
      </c>
      <c r="B7179" t="s">
        <v>38</v>
      </c>
      <c r="C7179" t="s">
        <v>30</v>
      </c>
      <c r="D7179" t="s">
        <v>17</v>
      </c>
      <c r="E7179" t="s">
        <v>81</v>
      </c>
      <c r="F7179" t="s">
        <v>50</v>
      </c>
      <c r="G7179">
        <v>77070</v>
      </c>
      <c r="H7179" t="s">
        <v>89</v>
      </c>
      <c r="I7179" t="s">
        <v>32</v>
      </c>
      <c r="J7179" t="s">
        <v>43</v>
      </c>
      <c r="K7179">
        <v>32.231999999999999</v>
      </c>
      <c r="L7179">
        <v>3</v>
      </c>
      <c r="M7179">
        <v>0.2</v>
      </c>
      <c r="N7179">
        <v>2.4174000000000002</v>
      </c>
      <c r="O7179" s="5">
        <f t="shared" si="112"/>
        <v>7.5000000000000011E-2</v>
      </c>
    </row>
    <row r="7180" spans="1:15" x14ac:dyDescent="0.25">
      <c r="A7180" t="s">
        <v>642</v>
      </c>
      <c r="B7180" t="s">
        <v>38</v>
      </c>
      <c r="C7180" t="s">
        <v>30</v>
      </c>
      <c r="D7180" t="s">
        <v>17</v>
      </c>
      <c r="E7180" t="s">
        <v>73</v>
      </c>
      <c r="F7180" t="s">
        <v>70</v>
      </c>
      <c r="G7180">
        <v>19140</v>
      </c>
      <c r="H7180" t="s">
        <v>119</v>
      </c>
      <c r="I7180" t="s">
        <v>32</v>
      </c>
      <c r="J7180" t="s">
        <v>64</v>
      </c>
      <c r="K7180">
        <v>2.202</v>
      </c>
      <c r="L7180">
        <v>2</v>
      </c>
      <c r="M7180">
        <v>0.7</v>
      </c>
      <c r="N7180">
        <v>-1.5414000000000001</v>
      </c>
      <c r="O7180" s="5">
        <f t="shared" si="112"/>
        <v>-0.70000000000000007</v>
      </c>
    </row>
    <row r="7181" spans="1:15" x14ac:dyDescent="0.25">
      <c r="A7181" t="s">
        <v>642</v>
      </c>
      <c r="B7181" t="s">
        <v>38</v>
      </c>
      <c r="C7181" t="s">
        <v>30</v>
      </c>
      <c r="D7181" t="s">
        <v>17</v>
      </c>
      <c r="E7181" t="s">
        <v>73</v>
      </c>
      <c r="F7181" t="s">
        <v>70</v>
      </c>
      <c r="G7181">
        <v>19140</v>
      </c>
      <c r="H7181" t="s">
        <v>119</v>
      </c>
      <c r="I7181" t="s">
        <v>32</v>
      </c>
      <c r="J7181" t="s">
        <v>64</v>
      </c>
      <c r="K7181">
        <v>9.3960000000000008</v>
      </c>
      <c r="L7181">
        <v>3</v>
      </c>
      <c r="M7181">
        <v>0.7</v>
      </c>
      <c r="N7181">
        <v>-7.5167999999999999</v>
      </c>
      <c r="O7181" s="5">
        <f t="shared" si="112"/>
        <v>-0.79999999999999993</v>
      </c>
    </row>
    <row r="7182" spans="1:15" x14ac:dyDescent="0.25">
      <c r="A7182" t="s">
        <v>913</v>
      </c>
      <c r="B7182" t="s">
        <v>38</v>
      </c>
      <c r="C7182" t="s">
        <v>16</v>
      </c>
      <c r="D7182" t="s">
        <v>17</v>
      </c>
      <c r="E7182" t="s">
        <v>140</v>
      </c>
      <c r="F7182" t="s">
        <v>105</v>
      </c>
      <c r="G7182">
        <v>21215</v>
      </c>
      <c r="H7182" t="s">
        <v>119</v>
      </c>
      <c r="I7182" t="s">
        <v>58</v>
      </c>
      <c r="J7182" t="s">
        <v>59</v>
      </c>
      <c r="K7182">
        <v>89.97</v>
      </c>
      <c r="L7182">
        <v>3</v>
      </c>
      <c r="M7182">
        <v>0</v>
      </c>
      <c r="N7182">
        <v>25.191600000000001</v>
      </c>
      <c r="O7182" s="5">
        <f t="shared" si="112"/>
        <v>0.28000000000000003</v>
      </c>
    </row>
    <row r="7183" spans="1:15" x14ac:dyDescent="0.25">
      <c r="A7183" t="s">
        <v>1110</v>
      </c>
      <c r="B7183" t="s">
        <v>155</v>
      </c>
      <c r="C7183" t="s">
        <v>30</v>
      </c>
      <c r="D7183" t="s">
        <v>17</v>
      </c>
      <c r="E7183" t="s">
        <v>112</v>
      </c>
      <c r="F7183" t="s">
        <v>71</v>
      </c>
      <c r="G7183">
        <v>30605</v>
      </c>
      <c r="H7183" t="s">
        <v>20</v>
      </c>
      <c r="I7183" t="s">
        <v>32</v>
      </c>
      <c r="J7183" t="s">
        <v>53</v>
      </c>
      <c r="K7183">
        <v>12.78</v>
      </c>
      <c r="L7183">
        <v>3</v>
      </c>
      <c r="M7183">
        <v>0</v>
      </c>
      <c r="N7183">
        <v>5.2397999999999998</v>
      </c>
      <c r="O7183" s="5">
        <f t="shared" si="112"/>
        <v>0.41000000000000003</v>
      </c>
    </row>
    <row r="7184" spans="1:15" x14ac:dyDescent="0.25">
      <c r="A7184" t="s">
        <v>1007</v>
      </c>
      <c r="B7184" t="s">
        <v>15</v>
      </c>
      <c r="C7184" t="s">
        <v>16</v>
      </c>
      <c r="D7184" t="s">
        <v>17</v>
      </c>
      <c r="E7184" t="s">
        <v>354</v>
      </c>
      <c r="F7184" t="s">
        <v>124</v>
      </c>
      <c r="G7184">
        <v>43130</v>
      </c>
      <c r="H7184" t="s">
        <v>119</v>
      </c>
      <c r="I7184" t="s">
        <v>58</v>
      </c>
      <c r="J7184" t="s">
        <v>129</v>
      </c>
      <c r="K7184">
        <v>40</v>
      </c>
      <c r="L7184">
        <v>2</v>
      </c>
      <c r="M7184">
        <v>0.2</v>
      </c>
      <c r="N7184">
        <v>0.5</v>
      </c>
      <c r="O7184" s="5">
        <f t="shared" si="112"/>
        <v>1.2500000000000001E-2</v>
      </c>
    </row>
    <row r="7185" spans="1:15" x14ac:dyDescent="0.25">
      <c r="A7185" t="s">
        <v>633</v>
      </c>
      <c r="B7185" t="s">
        <v>38</v>
      </c>
      <c r="C7185" t="s">
        <v>88</v>
      </c>
      <c r="D7185" t="s">
        <v>17</v>
      </c>
      <c r="E7185" t="s">
        <v>26</v>
      </c>
      <c r="F7185" t="s">
        <v>27</v>
      </c>
      <c r="G7185">
        <v>90032</v>
      </c>
      <c r="H7185" t="s">
        <v>31</v>
      </c>
      <c r="I7185" t="s">
        <v>32</v>
      </c>
      <c r="J7185" t="s">
        <v>64</v>
      </c>
      <c r="K7185">
        <v>23.24</v>
      </c>
      <c r="L7185">
        <v>5</v>
      </c>
      <c r="M7185">
        <v>0.2</v>
      </c>
      <c r="N7185">
        <v>7.5529999999999999</v>
      </c>
      <c r="O7185" s="5">
        <f t="shared" si="112"/>
        <v>0.32500000000000001</v>
      </c>
    </row>
    <row r="7186" spans="1:15" x14ac:dyDescent="0.25">
      <c r="A7186" t="s">
        <v>913</v>
      </c>
      <c r="B7186" t="s">
        <v>155</v>
      </c>
      <c r="C7186" t="s">
        <v>16</v>
      </c>
      <c r="D7186" t="s">
        <v>17</v>
      </c>
      <c r="E7186" t="s">
        <v>140</v>
      </c>
      <c r="F7186" t="s">
        <v>105</v>
      </c>
      <c r="G7186">
        <v>21215</v>
      </c>
      <c r="H7186" t="s">
        <v>119</v>
      </c>
      <c r="I7186" t="s">
        <v>21</v>
      </c>
      <c r="J7186" t="s">
        <v>25</v>
      </c>
      <c r="K7186">
        <v>908.82</v>
      </c>
      <c r="L7186">
        <v>9</v>
      </c>
      <c r="M7186">
        <v>0</v>
      </c>
      <c r="N7186">
        <v>227.20500000000001</v>
      </c>
      <c r="O7186" s="5">
        <f t="shared" si="112"/>
        <v>0.25</v>
      </c>
    </row>
    <row r="7187" spans="1:15" x14ac:dyDescent="0.25">
      <c r="A7187" t="s">
        <v>644</v>
      </c>
      <c r="B7187" t="s">
        <v>38</v>
      </c>
      <c r="C7187" t="s">
        <v>88</v>
      </c>
      <c r="D7187" t="s">
        <v>17</v>
      </c>
      <c r="E7187" t="s">
        <v>81</v>
      </c>
      <c r="F7187" t="s">
        <v>50</v>
      </c>
      <c r="G7187">
        <v>77095</v>
      </c>
      <c r="H7187" t="s">
        <v>89</v>
      </c>
      <c r="I7187" t="s">
        <v>32</v>
      </c>
      <c r="J7187" t="s">
        <v>334</v>
      </c>
      <c r="K7187">
        <v>5.5519999999999996</v>
      </c>
      <c r="L7187">
        <v>2</v>
      </c>
      <c r="M7187">
        <v>0.2</v>
      </c>
      <c r="N7187">
        <v>-1.0409999999999999</v>
      </c>
      <c r="O7187" s="5">
        <f t="shared" si="112"/>
        <v>-0.1875</v>
      </c>
    </row>
    <row r="7188" spans="1:15" x14ac:dyDescent="0.25">
      <c r="A7188" t="s">
        <v>644</v>
      </c>
      <c r="B7188" t="s">
        <v>38</v>
      </c>
      <c r="C7188" t="s">
        <v>88</v>
      </c>
      <c r="D7188" t="s">
        <v>17</v>
      </c>
      <c r="E7188" t="s">
        <v>81</v>
      </c>
      <c r="F7188" t="s">
        <v>50</v>
      </c>
      <c r="G7188">
        <v>77095</v>
      </c>
      <c r="H7188" t="s">
        <v>89</v>
      </c>
      <c r="I7188" t="s">
        <v>32</v>
      </c>
      <c r="J7188" t="s">
        <v>53</v>
      </c>
      <c r="K7188">
        <v>8.016</v>
      </c>
      <c r="L7188">
        <v>3</v>
      </c>
      <c r="M7188">
        <v>0.2</v>
      </c>
      <c r="N7188">
        <v>1.002</v>
      </c>
      <c r="O7188" s="5">
        <f t="shared" si="112"/>
        <v>0.125</v>
      </c>
    </row>
    <row r="7189" spans="1:15" x14ac:dyDescent="0.25">
      <c r="A7189" t="s">
        <v>644</v>
      </c>
      <c r="B7189" t="s">
        <v>38</v>
      </c>
      <c r="C7189" t="s">
        <v>88</v>
      </c>
      <c r="D7189" t="s">
        <v>17</v>
      </c>
      <c r="E7189" t="s">
        <v>81</v>
      </c>
      <c r="F7189" t="s">
        <v>50</v>
      </c>
      <c r="G7189">
        <v>77095</v>
      </c>
      <c r="H7189" t="s">
        <v>89</v>
      </c>
      <c r="I7189" t="s">
        <v>21</v>
      </c>
      <c r="J7189" t="s">
        <v>25</v>
      </c>
      <c r="K7189">
        <v>74.591999999999999</v>
      </c>
      <c r="L7189">
        <v>4</v>
      </c>
      <c r="M7189">
        <v>0.3</v>
      </c>
      <c r="N7189">
        <v>-2.1312000000000002</v>
      </c>
      <c r="O7189" s="5">
        <f t="shared" si="112"/>
        <v>-2.8571428571428574E-2</v>
      </c>
    </row>
    <row r="7190" spans="1:15" x14ac:dyDescent="0.25">
      <c r="A7190" t="s">
        <v>644</v>
      </c>
      <c r="B7190" t="s">
        <v>38</v>
      </c>
      <c r="C7190" t="s">
        <v>88</v>
      </c>
      <c r="D7190" t="s">
        <v>17</v>
      </c>
      <c r="E7190" t="s">
        <v>81</v>
      </c>
      <c r="F7190" t="s">
        <v>50</v>
      </c>
      <c r="G7190">
        <v>77095</v>
      </c>
      <c r="H7190" t="s">
        <v>89</v>
      </c>
      <c r="I7190" t="s">
        <v>21</v>
      </c>
      <c r="J7190" t="s">
        <v>48</v>
      </c>
      <c r="K7190">
        <v>16.783999999999999</v>
      </c>
      <c r="L7190">
        <v>2</v>
      </c>
      <c r="M7190">
        <v>0.6</v>
      </c>
      <c r="N7190">
        <v>-22.238800000000001</v>
      </c>
      <c r="O7190" s="5">
        <f t="shared" si="112"/>
        <v>-1.3250000000000002</v>
      </c>
    </row>
    <row r="7191" spans="1:15" x14ac:dyDescent="0.25">
      <c r="A7191" t="s">
        <v>644</v>
      </c>
      <c r="B7191" t="s">
        <v>38</v>
      </c>
      <c r="C7191" t="s">
        <v>88</v>
      </c>
      <c r="D7191" t="s">
        <v>17</v>
      </c>
      <c r="E7191" t="s">
        <v>81</v>
      </c>
      <c r="F7191" t="s">
        <v>50</v>
      </c>
      <c r="G7191">
        <v>77095</v>
      </c>
      <c r="H7191" t="s">
        <v>89</v>
      </c>
      <c r="I7191" t="s">
        <v>32</v>
      </c>
      <c r="J7191" t="s">
        <v>68</v>
      </c>
      <c r="K7191">
        <v>38.863999999999997</v>
      </c>
      <c r="L7191">
        <v>4</v>
      </c>
      <c r="M7191">
        <v>0.8</v>
      </c>
      <c r="N7191">
        <v>-99.103200000000001</v>
      </c>
      <c r="O7191" s="5">
        <f t="shared" si="112"/>
        <v>-2.5500000000000003</v>
      </c>
    </row>
    <row r="7192" spans="1:15" x14ac:dyDescent="0.25">
      <c r="A7192" t="s">
        <v>705</v>
      </c>
      <c r="B7192" t="s">
        <v>155</v>
      </c>
      <c r="C7192" t="s">
        <v>88</v>
      </c>
      <c r="D7192" t="s">
        <v>17</v>
      </c>
      <c r="E7192" t="s">
        <v>228</v>
      </c>
      <c r="F7192" t="s">
        <v>27</v>
      </c>
      <c r="G7192">
        <v>92024</v>
      </c>
      <c r="H7192" t="s">
        <v>31</v>
      </c>
      <c r="I7192" t="s">
        <v>58</v>
      </c>
      <c r="J7192" t="s">
        <v>59</v>
      </c>
      <c r="K7192">
        <v>203.976</v>
      </c>
      <c r="L7192">
        <v>3</v>
      </c>
      <c r="M7192">
        <v>0.2</v>
      </c>
      <c r="N7192">
        <v>25.497</v>
      </c>
      <c r="O7192" s="5">
        <f t="shared" si="112"/>
        <v>0.125</v>
      </c>
    </row>
    <row r="7193" spans="1:15" x14ac:dyDescent="0.25">
      <c r="A7193" t="s">
        <v>705</v>
      </c>
      <c r="B7193" t="s">
        <v>155</v>
      </c>
      <c r="C7193" t="s">
        <v>88</v>
      </c>
      <c r="D7193" t="s">
        <v>17</v>
      </c>
      <c r="E7193" t="s">
        <v>228</v>
      </c>
      <c r="F7193" t="s">
        <v>27</v>
      </c>
      <c r="G7193">
        <v>92024</v>
      </c>
      <c r="H7193" t="s">
        <v>31</v>
      </c>
      <c r="I7193" t="s">
        <v>21</v>
      </c>
      <c r="J7193" t="s">
        <v>39</v>
      </c>
      <c r="K7193">
        <v>674.35199999999998</v>
      </c>
      <c r="L7193">
        <v>3</v>
      </c>
      <c r="M7193">
        <v>0.2</v>
      </c>
      <c r="N7193">
        <v>-8.4293999999999993</v>
      </c>
      <c r="O7193" s="5">
        <f t="shared" si="112"/>
        <v>-1.2499999999999999E-2</v>
      </c>
    </row>
    <row r="7194" spans="1:15" x14ac:dyDescent="0.25">
      <c r="A7194" t="s">
        <v>793</v>
      </c>
      <c r="B7194" t="s">
        <v>15</v>
      </c>
      <c r="C7194" t="s">
        <v>16</v>
      </c>
      <c r="D7194" t="s">
        <v>17</v>
      </c>
      <c r="E7194" t="s">
        <v>347</v>
      </c>
      <c r="F7194" t="s">
        <v>35</v>
      </c>
      <c r="G7194">
        <v>33012</v>
      </c>
      <c r="H7194" t="s">
        <v>20</v>
      </c>
      <c r="I7194" t="s">
        <v>32</v>
      </c>
      <c r="J7194" t="s">
        <v>64</v>
      </c>
      <c r="K7194">
        <v>5.3879999999999999</v>
      </c>
      <c r="L7194">
        <v>4</v>
      </c>
      <c r="M7194">
        <v>0.7</v>
      </c>
      <c r="N7194">
        <v>-4.49</v>
      </c>
      <c r="O7194" s="5">
        <f t="shared" si="112"/>
        <v>-0.83333333333333337</v>
      </c>
    </row>
    <row r="7195" spans="1:15" x14ac:dyDescent="0.25">
      <c r="A7195" t="s">
        <v>793</v>
      </c>
      <c r="B7195" t="s">
        <v>15</v>
      </c>
      <c r="C7195" t="s">
        <v>16</v>
      </c>
      <c r="D7195" t="s">
        <v>17</v>
      </c>
      <c r="E7195" t="s">
        <v>347</v>
      </c>
      <c r="F7195" t="s">
        <v>35</v>
      </c>
      <c r="G7195">
        <v>33012</v>
      </c>
      <c r="H7195" t="s">
        <v>20</v>
      </c>
      <c r="I7195" t="s">
        <v>32</v>
      </c>
      <c r="J7195" t="s">
        <v>53</v>
      </c>
      <c r="K7195">
        <v>30.975999999999999</v>
      </c>
      <c r="L7195">
        <v>8</v>
      </c>
      <c r="M7195">
        <v>0.2</v>
      </c>
      <c r="N7195">
        <v>5.0335999999999999</v>
      </c>
      <c r="O7195" s="5">
        <f t="shared" si="112"/>
        <v>0.16250000000000001</v>
      </c>
    </row>
    <row r="7196" spans="1:15" x14ac:dyDescent="0.25">
      <c r="A7196" t="s">
        <v>761</v>
      </c>
      <c r="B7196" t="s">
        <v>155</v>
      </c>
      <c r="C7196" t="s">
        <v>16</v>
      </c>
      <c r="D7196" t="s">
        <v>17</v>
      </c>
      <c r="E7196" t="s">
        <v>115</v>
      </c>
      <c r="F7196" t="s">
        <v>71</v>
      </c>
      <c r="G7196">
        <v>30318</v>
      </c>
      <c r="H7196" t="s">
        <v>20</v>
      </c>
      <c r="I7196" t="s">
        <v>32</v>
      </c>
      <c r="J7196" t="s">
        <v>43</v>
      </c>
      <c r="K7196">
        <v>1350.12</v>
      </c>
      <c r="L7196">
        <v>6</v>
      </c>
      <c r="M7196">
        <v>0</v>
      </c>
      <c r="N7196">
        <v>175.51560000000001</v>
      </c>
      <c r="O7196" s="5">
        <f t="shared" si="112"/>
        <v>0.13</v>
      </c>
    </row>
    <row r="7197" spans="1:15" x14ac:dyDescent="0.25">
      <c r="A7197" t="s">
        <v>761</v>
      </c>
      <c r="B7197" t="s">
        <v>155</v>
      </c>
      <c r="C7197" t="s">
        <v>16</v>
      </c>
      <c r="D7197" t="s">
        <v>17</v>
      </c>
      <c r="E7197" t="s">
        <v>115</v>
      </c>
      <c r="F7197" t="s">
        <v>71</v>
      </c>
      <c r="G7197">
        <v>30318</v>
      </c>
      <c r="H7197" t="s">
        <v>20</v>
      </c>
      <c r="I7197" t="s">
        <v>32</v>
      </c>
      <c r="J7197" t="s">
        <v>64</v>
      </c>
      <c r="K7197">
        <v>15.92</v>
      </c>
      <c r="L7197">
        <v>4</v>
      </c>
      <c r="M7197">
        <v>0</v>
      </c>
      <c r="N7197">
        <v>7.4824000000000002</v>
      </c>
      <c r="O7197" s="5">
        <f t="shared" si="112"/>
        <v>0.47000000000000003</v>
      </c>
    </row>
    <row r="7198" spans="1:15" x14ac:dyDescent="0.25">
      <c r="A7198" t="s">
        <v>636</v>
      </c>
      <c r="B7198" t="s">
        <v>38</v>
      </c>
      <c r="C7198" t="s">
        <v>88</v>
      </c>
      <c r="D7198" t="s">
        <v>17</v>
      </c>
      <c r="E7198" t="s">
        <v>44</v>
      </c>
      <c r="F7198" t="s">
        <v>45</v>
      </c>
      <c r="G7198">
        <v>98103</v>
      </c>
      <c r="H7198" t="s">
        <v>31</v>
      </c>
      <c r="I7198" t="s">
        <v>21</v>
      </c>
      <c r="J7198" t="s">
        <v>48</v>
      </c>
      <c r="K7198">
        <v>19.54</v>
      </c>
      <c r="L7198">
        <v>2</v>
      </c>
      <c r="M7198">
        <v>0</v>
      </c>
      <c r="N7198">
        <v>7.2298</v>
      </c>
      <c r="O7198" s="5">
        <f t="shared" si="112"/>
        <v>0.37</v>
      </c>
    </row>
    <row r="7199" spans="1:15" x14ac:dyDescent="0.25">
      <c r="A7199" t="s">
        <v>633</v>
      </c>
      <c r="B7199" t="s">
        <v>38</v>
      </c>
      <c r="C7199" t="s">
        <v>88</v>
      </c>
      <c r="D7199" t="s">
        <v>17</v>
      </c>
      <c r="E7199" t="s">
        <v>26</v>
      </c>
      <c r="F7199" t="s">
        <v>27</v>
      </c>
      <c r="G7199">
        <v>90036</v>
      </c>
      <c r="H7199" t="s">
        <v>31</v>
      </c>
      <c r="I7199" t="s">
        <v>32</v>
      </c>
      <c r="J7199" t="s">
        <v>53</v>
      </c>
      <c r="K7199">
        <v>21.4</v>
      </c>
      <c r="L7199">
        <v>5</v>
      </c>
      <c r="M7199">
        <v>0</v>
      </c>
      <c r="N7199">
        <v>6.2060000000000004</v>
      </c>
      <c r="O7199" s="5">
        <f t="shared" si="112"/>
        <v>0.29000000000000004</v>
      </c>
    </row>
    <row r="7200" spans="1:15" x14ac:dyDescent="0.25">
      <c r="A7200" t="s">
        <v>633</v>
      </c>
      <c r="B7200" t="s">
        <v>38</v>
      </c>
      <c r="C7200" t="s">
        <v>88</v>
      </c>
      <c r="D7200" t="s">
        <v>17</v>
      </c>
      <c r="E7200" t="s">
        <v>26</v>
      </c>
      <c r="F7200" t="s">
        <v>27</v>
      </c>
      <c r="G7200">
        <v>90036</v>
      </c>
      <c r="H7200" t="s">
        <v>31</v>
      </c>
      <c r="I7200" t="s">
        <v>32</v>
      </c>
      <c r="J7200" t="s">
        <v>33</v>
      </c>
      <c r="K7200">
        <v>12.6</v>
      </c>
      <c r="L7200">
        <v>2</v>
      </c>
      <c r="M7200">
        <v>0</v>
      </c>
      <c r="N7200">
        <v>5.7960000000000003</v>
      </c>
      <c r="O7200" s="5">
        <f t="shared" si="112"/>
        <v>0.46</v>
      </c>
    </row>
    <row r="7201" spans="1:15" x14ac:dyDescent="0.25">
      <c r="A7201" t="s">
        <v>652</v>
      </c>
      <c r="B7201" t="s">
        <v>38</v>
      </c>
      <c r="C7201" t="s">
        <v>88</v>
      </c>
      <c r="D7201" t="s">
        <v>17</v>
      </c>
      <c r="E7201" t="s">
        <v>110</v>
      </c>
      <c r="F7201" t="s">
        <v>94</v>
      </c>
      <c r="G7201">
        <v>10035</v>
      </c>
      <c r="H7201" t="s">
        <v>119</v>
      </c>
      <c r="I7201" t="s">
        <v>32</v>
      </c>
      <c r="J7201" t="s">
        <v>53</v>
      </c>
      <c r="K7201">
        <v>11.96</v>
      </c>
      <c r="L7201">
        <v>2</v>
      </c>
      <c r="M7201">
        <v>0</v>
      </c>
      <c r="N7201">
        <v>3.1095999999999999</v>
      </c>
      <c r="O7201" s="5">
        <f t="shared" si="112"/>
        <v>0.25999999999999995</v>
      </c>
    </row>
    <row r="7202" spans="1:15" x14ac:dyDescent="0.25">
      <c r="A7202" t="s">
        <v>652</v>
      </c>
      <c r="B7202" t="s">
        <v>38</v>
      </c>
      <c r="C7202" t="s">
        <v>88</v>
      </c>
      <c r="D7202" t="s">
        <v>17</v>
      </c>
      <c r="E7202" t="s">
        <v>110</v>
      </c>
      <c r="F7202" t="s">
        <v>94</v>
      </c>
      <c r="G7202">
        <v>10035</v>
      </c>
      <c r="H7202" t="s">
        <v>119</v>
      </c>
      <c r="I7202" t="s">
        <v>58</v>
      </c>
      <c r="J7202" t="s">
        <v>59</v>
      </c>
      <c r="K7202">
        <v>138</v>
      </c>
      <c r="L7202">
        <v>2</v>
      </c>
      <c r="M7202">
        <v>0</v>
      </c>
      <c r="N7202">
        <v>34.5</v>
      </c>
      <c r="O7202" s="5">
        <f t="shared" si="112"/>
        <v>0.25</v>
      </c>
    </row>
    <row r="7203" spans="1:15" x14ac:dyDescent="0.25">
      <c r="A7203" t="s">
        <v>634</v>
      </c>
      <c r="B7203" t="s">
        <v>38</v>
      </c>
      <c r="C7203" t="s">
        <v>16</v>
      </c>
      <c r="D7203" t="s">
        <v>17</v>
      </c>
      <c r="E7203" t="s">
        <v>34</v>
      </c>
      <c r="F7203" t="s">
        <v>35</v>
      </c>
      <c r="G7203">
        <v>33311</v>
      </c>
      <c r="H7203" t="s">
        <v>20</v>
      </c>
      <c r="I7203" t="s">
        <v>58</v>
      </c>
      <c r="J7203" t="s">
        <v>59</v>
      </c>
      <c r="K7203">
        <v>116.76</v>
      </c>
      <c r="L7203">
        <v>1</v>
      </c>
      <c r="M7203">
        <v>0.2</v>
      </c>
      <c r="N7203">
        <v>14.595000000000001</v>
      </c>
      <c r="O7203" s="5">
        <f t="shared" si="112"/>
        <v>0.125</v>
      </c>
    </row>
    <row r="7204" spans="1:15" x14ac:dyDescent="0.25">
      <c r="A7204" t="s">
        <v>634</v>
      </c>
      <c r="B7204" t="s">
        <v>38</v>
      </c>
      <c r="C7204" t="s">
        <v>16</v>
      </c>
      <c r="D7204" t="s">
        <v>17</v>
      </c>
      <c r="E7204" t="s">
        <v>34</v>
      </c>
      <c r="F7204" t="s">
        <v>35</v>
      </c>
      <c r="G7204">
        <v>33311</v>
      </c>
      <c r="H7204" t="s">
        <v>20</v>
      </c>
      <c r="I7204" t="s">
        <v>21</v>
      </c>
      <c r="J7204" t="s">
        <v>39</v>
      </c>
      <c r="K7204">
        <v>331.02300000000002</v>
      </c>
      <c r="L7204">
        <v>7</v>
      </c>
      <c r="M7204">
        <v>0.45</v>
      </c>
      <c r="N7204">
        <v>-114.35339999999999</v>
      </c>
      <c r="O7204" s="5">
        <f t="shared" si="112"/>
        <v>-0.3454545454545454</v>
      </c>
    </row>
    <row r="7205" spans="1:15" x14ac:dyDescent="0.25">
      <c r="A7205" t="s">
        <v>757</v>
      </c>
      <c r="B7205" t="s">
        <v>578</v>
      </c>
      <c r="C7205" t="s">
        <v>30</v>
      </c>
      <c r="D7205" t="s">
        <v>17</v>
      </c>
      <c r="E7205" t="s">
        <v>144</v>
      </c>
      <c r="F7205" t="s">
        <v>94</v>
      </c>
      <c r="G7205">
        <v>14609</v>
      </c>
      <c r="H7205" t="s">
        <v>119</v>
      </c>
      <c r="I7205" t="s">
        <v>21</v>
      </c>
      <c r="J7205" t="s">
        <v>48</v>
      </c>
      <c r="K7205">
        <v>756.8</v>
      </c>
      <c r="L7205">
        <v>5</v>
      </c>
      <c r="M7205">
        <v>0</v>
      </c>
      <c r="N7205">
        <v>75.680000000000007</v>
      </c>
      <c r="O7205" s="5">
        <f t="shared" si="112"/>
        <v>0.10000000000000002</v>
      </c>
    </row>
    <row r="7206" spans="1:15" x14ac:dyDescent="0.25">
      <c r="A7206" t="s">
        <v>1190</v>
      </c>
      <c r="B7206" t="s">
        <v>38</v>
      </c>
      <c r="C7206" t="s">
        <v>88</v>
      </c>
      <c r="D7206" t="s">
        <v>17</v>
      </c>
      <c r="E7206" t="s">
        <v>608</v>
      </c>
      <c r="F7206" t="s">
        <v>74</v>
      </c>
      <c r="G7206">
        <v>60174</v>
      </c>
      <c r="H7206" t="s">
        <v>89</v>
      </c>
      <c r="I7206" t="s">
        <v>21</v>
      </c>
      <c r="J7206" t="s">
        <v>48</v>
      </c>
      <c r="K7206">
        <v>8.7360000000000007</v>
      </c>
      <c r="L7206">
        <v>3</v>
      </c>
      <c r="M7206">
        <v>0.6</v>
      </c>
      <c r="N7206">
        <v>-4.8048000000000002</v>
      </c>
      <c r="O7206" s="5">
        <f t="shared" si="112"/>
        <v>-0.54999999999999993</v>
      </c>
    </row>
    <row r="7207" spans="1:15" x14ac:dyDescent="0.25">
      <c r="A7207" t="s">
        <v>652</v>
      </c>
      <c r="B7207" t="s">
        <v>38</v>
      </c>
      <c r="C7207" t="s">
        <v>16</v>
      </c>
      <c r="D7207" t="s">
        <v>17</v>
      </c>
      <c r="E7207" t="s">
        <v>110</v>
      </c>
      <c r="F7207" t="s">
        <v>94</v>
      </c>
      <c r="G7207">
        <v>10024</v>
      </c>
      <c r="H7207" t="s">
        <v>119</v>
      </c>
      <c r="I7207" t="s">
        <v>32</v>
      </c>
      <c r="J7207" t="s">
        <v>53</v>
      </c>
      <c r="K7207">
        <v>6.08</v>
      </c>
      <c r="L7207">
        <v>2</v>
      </c>
      <c r="M7207">
        <v>0</v>
      </c>
      <c r="N7207">
        <v>2.0672000000000001</v>
      </c>
      <c r="O7207" s="5">
        <f t="shared" si="112"/>
        <v>0.34</v>
      </c>
    </row>
    <row r="7208" spans="1:15" x14ac:dyDescent="0.25">
      <c r="A7208" t="s">
        <v>640</v>
      </c>
      <c r="B7208" t="s">
        <v>38</v>
      </c>
      <c r="C7208" t="s">
        <v>16</v>
      </c>
      <c r="D7208" t="s">
        <v>17</v>
      </c>
      <c r="E7208" t="s">
        <v>65</v>
      </c>
      <c r="F7208" t="s">
        <v>27</v>
      </c>
      <c r="G7208">
        <v>94109</v>
      </c>
      <c r="H7208" t="s">
        <v>31</v>
      </c>
      <c r="I7208" t="s">
        <v>21</v>
      </c>
      <c r="J7208" t="s">
        <v>48</v>
      </c>
      <c r="K7208">
        <v>17.46</v>
      </c>
      <c r="L7208">
        <v>2</v>
      </c>
      <c r="M7208">
        <v>0</v>
      </c>
      <c r="N7208">
        <v>5.9363999999999999</v>
      </c>
      <c r="O7208" s="5">
        <f t="shared" si="112"/>
        <v>0.33999999999999997</v>
      </c>
    </row>
    <row r="7209" spans="1:15" x14ac:dyDescent="0.25">
      <c r="A7209" t="s">
        <v>640</v>
      </c>
      <c r="B7209" t="s">
        <v>38</v>
      </c>
      <c r="C7209" t="s">
        <v>16</v>
      </c>
      <c r="D7209" t="s">
        <v>17</v>
      </c>
      <c r="E7209" t="s">
        <v>65</v>
      </c>
      <c r="F7209" t="s">
        <v>27</v>
      </c>
      <c r="G7209">
        <v>94109</v>
      </c>
      <c r="H7209" t="s">
        <v>31</v>
      </c>
      <c r="I7209" t="s">
        <v>58</v>
      </c>
      <c r="J7209" t="s">
        <v>371</v>
      </c>
      <c r="K7209">
        <v>369.16</v>
      </c>
      <c r="L7209">
        <v>11</v>
      </c>
      <c r="M7209">
        <v>0.2</v>
      </c>
      <c r="N7209">
        <v>32.301499999999997</v>
      </c>
      <c r="O7209" s="5">
        <f t="shared" si="112"/>
        <v>8.7499999999999981E-2</v>
      </c>
    </row>
    <row r="7210" spans="1:15" x14ac:dyDescent="0.25">
      <c r="A7210" t="s">
        <v>674</v>
      </c>
      <c r="B7210" t="s">
        <v>155</v>
      </c>
      <c r="C7210" t="s">
        <v>30</v>
      </c>
      <c r="D7210" t="s">
        <v>17</v>
      </c>
      <c r="E7210" t="s">
        <v>170</v>
      </c>
      <c r="F7210" t="s">
        <v>28</v>
      </c>
      <c r="G7210">
        <v>85023</v>
      </c>
      <c r="H7210" t="s">
        <v>31</v>
      </c>
      <c r="I7210" t="s">
        <v>32</v>
      </c>
      <c r="J7210" t="s">
        <v>53</v>
      </c>
      <c r="K7210">
        <v>2.9119999999999999</v>
      </c>
      <c r="L7210">
        <v>2</v>
      </c>
      <c r="M7210">
        <v>0.2</v>
      </c>
      <c r="N7210">
        <v>0.91</v>
      </c>
      <c r="O7210" s="5">
        <f t="shared" si="112"/>
        <v>0.3125</v>
      </c>
    </row>
    <row r="7211" spans="1:15" x14ac:dyDescent="0.25">
      <c r="A7211" t="s">
        <v>674</v>
      </c>
      <c r="B7211" t="s">
        <v>155</v>
      </c>
      <c r="C7211" t="s">
        <v>30</v>
      </c>
      <c r="D7211" t="s">
        <v>17</v>
      </c>
      <c r="E7211" t="s">
        <v>170</v>
      </c>
      <c r="F7211" t="s">
        <v>28</v>
      </c>
      <c r="G7211">
        <v>85023</v>
      </c>
      <c r="H7211" t="s">
        <v>31</v>
      </c>
      <c r="I7211" t="s">
        <v>32</v>
      </c>
      <c r="J7211" t="s">
        <v>80</v>
      </c>
      <c r="K7211">
        <v>20.736000000000001</v>
      </c>
      <c r="L7211">
        <v>4</v>
      </c>
      <c r="M7211">
        <v>0.2</v>
      </c>
      <c r="N7211">
        <v>7.2576000000000001</v>
      </c>
      <c r="O7211" s="5">
        <f t="shared" si="112"/>
        <v>0.35</v>
      </c>
    </row>
    <row r="7212" spans="1:15" x14ac:dyDescent="0.25">
      <c r="A7212" t="s">
        <v>674</v>
      </c>
      <c r="B7212" t="s">
        <v>155</v>
      </c>
      <c r="C7212" t="s">
        <v>30</v>
      </c>
      <c r="D7212" t="s">
        <v>17</v>
      </c>
      <c r="E7212" t="s">
        <v>170</v>
      </c>
      <c r="F7212" t="s">
        <v>28</v>
      </c>
      <c r="G7212">
        <v>85023</v>
      </c>
      <c r="H7212" t="s">
        <v>31</v>
      </c>
      <c r="I7212" t="s">
        <v>32</v>
      </c>
      <c r="J7212" t="s">
        <v>80</v>
      </c>
      <c r="K7212">
        <v>9.5679999999999996</v>
      </c>
      <c r="L7212">
        <v>2</v>
      </c>
      <c r="M7212">
        <v>0.2</v>
      </c>
      <c r="N7212">
        <v>2.99</v>
      </c>
      <c r="O7212" s="5">
        <f t="shared" si="112"/>
        <v>0.31250000000000006</v>
      </c>
    </row>
    <row r="7213" spans="1:15" x14ac:dyDescent="0.25">
      <c r="A7213" t="s">
        <v>636</v>
      </c>
      <c r="B7213" t="s">
        <v>38</v>
      </c>
      <c r="C7213" t="s">
        <v>30</v>
      </c>
      <c r="D7213" t="s">
        <v>17</v>
      </c>
      <c r="E7213" t="s">
        <v>44</v>
      </c>
      <c r="F7213" t="s">
        <v>45</v>
      </c>
      <c r="G7213">
        <v>98115</v>
      </c>
      <c r="H7213" t="s">
        <v>31</v>
      </c>
      <c r="I7213" t="s">
        <v>32</v>
      </c>
      <c r="J7213" t="s">
        <v>80</v>
      </c>
      <c r="K7213">
        <v>30.18</v>
      </c>
      <c r="L7213">
        <v>3</v>
      </c>
      <c r="M7213">
        <v>0</v>
      </c>
      <c r="N7213">
        <v>13.8828</v>
      </c>
      <c r="O7213" s="5">
        <f t="shared" si="112"/>
        <v>0.45999999999999996</v>
      </c>
    </row>
    <row r="7214" spans="1:15" x14ac:dyDescent="0.25">
      <c r="A7214" t="s">
        <v>636</v>
      </c>
      <c r="B7214" t="s">
        <v>38</v>
      </c>
      <c r="C7214" t="s">
        <v>30</v>
      </c>
      <c r="D7214" t="s">
        <v>17</v>
      </c>
      <c r="E7214" t="s">
        <v>44</v>
      </c>
      <c r="F7214" t="s">
        <v>45</v>
      </c>
      <c r="G7214">
        <v>98115</v>
      </c>
      <c r="H7214" t="s">
        <v>31</v>
      </c>
      <c r="I7214" t="s">
        <v>32</v>
      </c>
      <c r="J7214" t="s">
        <v>64</v>
      </c>
      <c r="K7214">
        <v>51.648000000000003</v>
      </c>
      <c r="L7214">
        <v>12</v>
      </c>
      <c r="M7214">
        <v>0.2</v>
      </c>
      <c r="N7214">
        <v>18.7224</v>
      </c>
      <c r="O7214" s="5">
        <f t="shared" si="112"/>
        <v>0.36249999999999999</v>
      </c>
    </row>
    <row r="7215" spans="1:15" x14ac:dyDescent="0.25">
      <c r="A7215" t="s">
        <v>636</v>
      </c>
      <c r="B7215" t="s">
        <v>38</v>
      </c>
      <c r="C7215" t="s">
        <v>30</v>
      </c>
      <c r="D7215" t="s">
        <v>17</v>
      </c>
      <c r="E7215" t="s">
        <v>44</v>
      </c>
      <c r="F7215" t="s">
        <v>45</v>
      </c>
      <c r="G7215">
        <v>98115</v>
      </c>
      <c r="H7215" t="s">
        <v>31</v>
      </c>
      <c r="I7215" t="s">
        <v>32</v>
      </c>
      <c r="J7215" t="s">
        <v>64</v>
      </c>
      <c r="K7215">
        <v>11.231999999999999</v>
      </c>
      <c r="L7215">
        <v>3</v>
      </c>
      <c r="M7215">
        <v>0.2</v>
      </c>
      <c r="N7215">
        <v>3.9312</v>
      </c>
      <c r="O7215" s="5">
        <f t="shared" si="112"/>
        <v>0.35000000000000003</v>
      </c>
    </row>
    <row r="7216" spans="1:15" x14ac:dyDescent="0.25">
      <c r="A7216" t="s">
        <v>1191</v>
      </c>
      <c r="B7216" t="s">
        <v>38</v>
      </c>
      <c r="C7216" t="s">
        <v>16</v>
      </c>
      <c r="D7216" t="s">
        <v>17</v>
      </c>
      <c r="E7216" t="s">
        <v>214</v>
      </c>
      <c r="F7216" t="s">
        <v>27</v>
      </c>
      <c r="G7216">
        <v>93010</v>
      </c>
      <c r="H7216" t="s">
        <v>31</v>
      </c>
      <c r="I7216" t="s">
        <v>32</v>
      </c>
      <c r="J7216" t="s">
        <v>33</v>
      </c>
      <c r="K7216">
        <v>14.73</v>
      </c>
      <c r="L7216">
        <v>3</v>
      </c>
      <c r="M7216">
        <v>0</v>
      </c>
      <c r="N7216">
        <v>7.2176999999999998</v>
      </c>
      <c r="O7216" s="5">
        <f t="shared" si="112"/>
        <v>0.49</v>
      </c>
    </row>
    <row r="7217" spans="1:15" x14ac:dyDescent="0.25">
      <c r="A7217" t="s">
        <v>700</v>
      </c>
      <c r="B7217" t="s">
        <v>15</v>
      </c>
      <c r="C7217" t="s">
        <v>30</v>
      </c>
      <c r="D7217" t="s">
        <v>17</v>
      </c>
      <c r="E7217" t="s">
        <v>220</v>
      </c>
      <c r="F7217" t="s">
        <v>82</v>
      </c>
      <c r="G7217">
        <v>48205</v>
      </c>
      <c r="H7217" t="s">
        <v>89</v>
      </c>
      <c r="I7217" t="s">
        <v>32</v>
      </c>
      <c r="J7217" t="s">
        <v>53</v>
      </c>
      <c r="K7217">
        <v>16.399999999999999</v>
      </c>
      <c r="L7217">
        <v>5</v>
      </c>
      <c r="M7217">
        <v>0</v>
      </c>
      <c r="N7217">
        <v>4.7560000000000002</v>
      </c>
      <c r="O7217" s="5">
        <f t="shared" si="112"/>
        <v>0.29000000000000004</v>
      </c>
    </row>
    <row r="7218" spans="1:15" x14ac:dyDescent="0.25">
      <c r="A7218" t="s">
        <v>700</v>
      </c>
      <c r="B7218" t="s">
        <v>15</v>
      </c>
      <c r="C7218" t="s">
        <v>30</v>
      </c>
      <c r="D7218" t="s">
        <v>17</v>
      </c>
      <c r="E7218" t="s">
        <v>220</v>
      </c>
      <c r="F7218" t="s">
        <v>82</v>
      </c>
      <c r="G7218">
        <v>48205</v>
      </c>
      <c r="H7218" t="s">
        <v>89</v>
      </c>
      <c r="I7218" t="s">
        <v>32</v>
      </c>
      <c r="J7218" t="s">
        <v>80</v>
      </c>
      <c r="K7218">
        <v>25.92</v>
      </c>
      <c r="L7218">
        <v>4</v>
      </c>
      <c r="M7218">
        <v>0</v>
      </c>
      <c r="N7218">
        <v>12.441599999999999</v>
      </c>
      <c r="O7218" s="5">
        <f t="shared" si="112"/>
        <v>0.47999999999999993</v>
      </c>
    </row>
    <row r="7219" spans="1:15" x14ac:dyDescent="0.25">
      <c r="A7219" t="s">
        <v>640</v>
      </c>
      <c r="B7219" t="s">
        <v>155</v>
      </c>
      <c r="C7219" t="s">
        <v>16</v>
      </c>
      <c r="D7219" t="s">
        <v>17</v>
      </c>
      <c r="E7219" t="s">
        <v>65</v>
      </c>
      <c r="F7219" t="s">
        <v>27</v>
      </c>
      <c r="G7219">
        <v>94109</v>
      </c>
      <c r="H7219" t="s">
        <v>31</v>
      </c>
      <c r="I7219" t="s">
        <v>32</v>
      </c>
      <c r="J7219" t="s">
        <v>53</v>
      </c>
      <c r="K7219">
        <v>8.82</v>
      </c>
      <c r="L7219">
        <v>3</v>
      </c>
      <c r="M7219">
        <v>0</v>
      </c>
      <c r="N7219">
        <v>2.5577999999999999</v>
      </c>
      <c r="O7219" s="5">
        <f t="shared" si="112"/>
        <v>0.28999999999999998</v>
      </c>
    </row>
    <row r="7220" spans="1:15" x14ac:dyDescent="0.25">
      <c r="A7220" t="s">
        <v>640</v>
      </c>
      <c r="B7220" t="s">
        <v>155</v>
      </c>
      <c r="C7220" t="s">
        <v>16</v>
      </c>
      <c r="D7220" t="s">
        <v>17</v>
      </c>
      <c r="E7220" t="s">
        <v>65</v>
      </c>
      <c r="F7220" t="s">
        <v>27</v>
      </c>
      <c r="G7220">
        <v>94109</v>
      </c>
      <c r="H7220" t="s">
        <v>31</v>
      </c>
      <c r="I7220" t="s">
        <v>32</v>
      </c>
      <c r="J7220" t="s">
        <v>64</v>
      </c>
      <c r="K7220">
        <v>62.496000000000002</v>
      </c>
      <c r="L7220">
        <v>2</v>
      </c>
      <c r="M7220">
        <v>0.2</v>
      </c>
      <c r="N7220">
        <v>21.8736</v>
      </c>
      <c r="O7220" s="5">
        <f t="shared" si="112"/>
        <v>0.35</v>
      </c>
    </row>
    <row r="7221" spans="1:15" x14ac:dyDescent="0.25">
      <c r="A7221" t="s">
        <v>640</v>
      </c>
      <c r="B7221" t="s">
        <v>155</v>
      </c>
      <c r="C7221" t="s">
        <v>16</v>
      </c>
      <c r="D7221" t="s">
        <v>17</v>
      </c>
      <c r="E7221" t="s">
        <v>65</v>
      </c>
      <c r="F7221" t="s">
        <v>27</v>
      </c>
      <c r="G7221">
        <v>94109</v>
      </c>
      <c r="H7221" t="s">
        <v>31</v>
      </c>
      <c r="I7221" t="s">
        <v>58</v>
      </c>
      <c r="J7221" t="s">
        <v>129</v>
      </c>
      <c r="K7221">
        <v>339.96</v>
      </c>
      <c r="L7221">
        <v>4</v>
      </c>
      <c r="M7221">
        <v>0</v>
      </c>
      <c r="N7221">
        <v>122.3856</v>
      </c>
      <c r="O7221" s="5">
        <f t="shared" si="112"/>
        <v>0.36</v>
      </c>
    </row>
    <row r="7222" spans="1:15" x14ac:dyDescent="0.25">
      <c r="A7222" t="s">
        <v>640</v>
      </c>
      <c r="B7222" t="s">
        <v>155</v>
      </c>
      <c r="C7222" t="s">
        <v>16</v>
      </c>
      <c r="D7222" t="s">
        <v>17</v>
      </c>
      <c r="E7222" t="s">
        <v>65</v>
      </c>
      <c r="F7222" t="s">
        <v>27</v>
      </c>
      <c r="G7222">
        <v>94109</v>
      </c>
      <c r="H7222" t="s">
        <v>31</v>
      </c>
      <c r="I7222" t="s">
        <v>32</v>
      </c>
      <c r="J7222" t="s">
        <v>64</v>
      </c>
      <c r="K7222">
        <v>49.567999999999998</v>
      </c>
      <c r="L7222">
        <v>2</v>
      </c>
      <c r="M7222">
        <v>0.2</v>
      </c>
      <c r="N7222">
        <v>17.348800000000001</v>
      </c>
      <c r="O7222" s="5">
        <f t="shared" si="112"/>
        <v>0.35000000000000003</v>
      </c>
    </row>
    <row r="7223" spans="1:15" x14ac:dyDescent="0.25">
      <c r="A7223" t="s">
        <v>642</v>
      </c>
      <c r="B7223" t="s">
        <v>38</v>
      </c>
      <c r="C7223" t="s">
        <v>16</v>
      </c>
      <c r="D7223" t="s">
        <v>17</v>
      </c>
      <c r="E7223" t="s">
        <v>73</v>
      </c>
      <c r="F7223" t="s">
        <v>70</v>
      </c>
      <c r="G7223">
        <v>19140</v>
      </c>
      <c r="H7223" t="s">
        <v>119</v>
      </c>
      <c r="I7223" t="s">
        <v>32</v>
      </c>
      <c r="J7223" t="s">
        <v>64</v>
      </c>
      <c r="K7223">
        <v>274.49099999999999</v>
      </c>
      <c r="L7223">
        <v>3</v>
      </c>
      <c r="M7223">
        <v>0.7</v>
      </c>
      <c r="N7223">
        <v>-228.74250000000001</v>
      </c>
      <c r="O7223" s="5">
        <f t="shared" si="112"/>
        <v>-0.83333333333333337</v>
      </c>
    </row>
    <row r="7224" spans="1:15" x14ac:dyDescent="0.25">
      <c r="A7224" t="s">
        <v>652</v>
      </c>
      <c r="B7224" t="s">
        <v>38</v>
      </c>
      <c r="C7224" t="s">
        <v>16</v>
      </c>
      <c r="D7224" t="s">
        <v>17</v>
      </c>
      <c r="E7224" t="s">
        <v>110</v>
      </c>
      <c r="F7224" t="s">
        <v>94</v>
      </c>
      <c r="G7224">
        <v>10035</v>
      </c>
      <c r="H7224" t="s">
        <v>119</v>
      </c>
      <c r="I7224" t="s">
        <v>58</v>
      </c>
      <c r="J7224" t="s">
        <v>59</v>
      </c>
      <c r="K7224">
        <v>137.94</v>
      </c>
      <c r="L7224">
        <v>3</v>
      </c>
      <c r="M7224">
        <v>0</v>
      </c>
      <c r="N7224">
        <v>35.864400000000003</v>
      </c>
      <c r="O7224" s="5">
        <f t="shared" si="112"/>
        <v>0.26</v>
      </c>
    </row>
    <row r="7225" spans="1:15" x14ac:dyDescent="0.25">
      <c r="A7225" t="s">
        <v>654</v>
      </c>
      <c r="B7225" t="s">
        <v>38</v>
      </c>
      <c r="C7225" t="s">
        <v>16</v>
      </c>
      <c r="D7225" t="s">
        <v>17</v>
      </c>
      <c r="E7225" t="s">
        <v>116</v>
      </c>
      <c r="F7225" t="s">
        <v>74</v>
      </c>
      <c r="G7225">
        <v>60623</v>
      </c>
      <c r="H7225" t="s">
        <v>89</v>
      </c>
      <c r="I7225" t="s">
        <v>58</v>
      </c>
      <c r="J7225" t="s">
        <v>129</v>
      </c>
      <c r="K7225">
        <v>40.68</v>
      </c>
      <c r="L7225">
        <v>3</v>
      </c>
      <c r="M7225">
        <v>0.2</v>
      </c>
      <c r="N7225">
        <v>-7.1189999999999998</v>
      </c>
      <c r="O7225" s="5">
        <f t="shared" si="112"/>
        <v>-0.17499999999999999</v>
      </c>
    </row>
    <row r="7226" spans="1:15" x14ac:dyDescent="0.25">
      <c r="A7226" t="s">
        <v>640</v>
      </c>
      <c r="B7226" t="s">
        <v>38</v>
      </c>
      <c r="C7226" t="s">
        <v>16</v>
      </c>
      <c r="D7226" t="s">
        <v>17</v>
      </c>
      <c r="E7226" t="s">
        <v>65</v>
      </c>
      <c r="F7226" t="s">
        <v>27</v>
      </c>
      <c r="G7226">
        <v>94122</v>
      </c>
      <c r="H7226" t="s">
        <v>31</v>
      </c>
      <c r="I7226" t="s">
        <v>58</v>
      </c>
      <c r="J7226" t="s">
        <v>59</v>
      </c>
      <c r="K7226">
        <v>110.376</v>
      </c>
      <c r="L7226">
        <v>3</v>
      </c>
      <c r="M7226">
        <v>0.2</v>
      </c>
      <c r="N7226">
        <v>12.417299999999999</v>
      </c>
      <c r="O7226" s="5">
        <f t="shared" si="112"/>
        <v>0.11249999999999999</v>
      </c>
    </row>
    <row r="7227" spans="1:15" x14ac:dyDescent="0.25">
      <c r="A7227" t="s">
        <v>640</v>
      </c>
      <c r="B7227" t="s">
        <v>38</v>
      </c>
      <c r="C7227" t="s">
        <v>16</v>
      </c>
      <c r="D7227" t="s">
        <v>17</v>
      </c>
      <c r="E7227" t="s">
        <v>65</v>
      </c>
      <c r="F7227" t="s">
        <v>27</v>
      </c>
      <c r="G7227">
        <v>94122</v>
      </c>
      <c r="H7227" t="s">
        <v>31</v>
      </c>
      <c r="I7227" t="s">
        <v>32</v>
      </c>
      <c r="J7227" t="s">
        <v>68</v>
      </c>
      <c r="K7227">
        <v>151.62</v>
      </c>
      <c r="L7227">
        <v>7</v>
      </c>
      <c r="M7227">
        <v>0</v>
      </c>
      <c r="N7227">
        <v>50.034599999999998</v>
      </c>
      <c r="O7227" s="5">
        <f t="shared" si="112"/>
        <v>0.32999999999999996</v>
      </c>
    </row>
    <row r="7228" spans="1:15" x14ac:dyDescent="0.25">
      <c r="A7228" t="s">
        <v>640</v>
      </c>
      <c r="B7228" t="s">
        <v>38</v>
      </c>
      <c r="C7228" t="s">
        <v>16</v>
      </c>
      <c r="D7228" t="s">
        <v>17</v>
      </c>
      <c r="E7228" t="s">
        <v>65</v>
      </c>
      <c r="F7228" t="s">
        <v>27</v>
      </c>
      <c r="G7228">
        <v>94122</v>
      </c>
      <c r="H7228" t="s">
        <v>31</v>
      </c>
      <c r="I7228" t="s">
        <v>21</v>
      </c>
      <c r="J7228" t="s">
        <v>48</v>
      </c>
      <c r="K7228">
        <v>30.8</v>
      </c>
      <c r="L7228">
        <v>4</v>
      </c>
      <c r="M7228">
        <v>0</v>
      </c>
      <c r="N7228">
        <v>10.164</v>
      </c>
      <c r="O7228" s="5">
        <f t="shared" si="112"/>
        <v>0.32999999999999996</v>
      </c>
    </row>
    <row r="7229" spans="1:15" x14ac:dyDescent="0.25">
      <c r="A7229" t="s">
        <v>642</v>
      </c>
      <c r="B7229" t="s">
        <v>38</v>
      </c>
      <c r="C7229" t="s">
        <v>30</v>
      </c>
      <c r="D7229" t="s">
        <v>17</v>
      </c>
      <c r="E7229" t="s">
        <v>73</v>
      </c>
      <c r="F7229" t="s">
        <v>70</v>
      </c>
      <c r="G7229">
        <v>19134</v>
      </c>
      <c r="H7229" t="s">
        <v>119</v>
      </c>
      <c r="I7229" t="s">
        <v>32</v>
      </c>
      <c r="J7229" t="s">
        <v>80</v>
      </c>
      <c r="K7229">
        <v>123.92</v>
      </c>
      <c r="L7229">
        <v>5</v>
      </c>
      <c r="M7229">
        <v>0.2</v>
      </c>
      <c r="N7229">
        <v>38.725000000000001</v>
      </c>
      <c r="O7229" s="5">
        <f t="shared" si="112"/>
        <v>0.3125</v>
      </c>
    </row>
    <row r="7230" spans="1:15" x14ac:dyDescent="0.25">
      <c r="A7230" t="s">
        <v>642</v>
      </c>
      <c r="B7230" t="s">
        <v>38</v>
      </c>
      <c r="C7230" t="s">
        <v>30</v>
      </c>
      <c r="D7230" t="s">
        <v>17</v>
      </c>
      <c r="E7230" t="s">
        <v>73</v>
      </c>
      <c r="F7230" t="s">
        <v>70</v>
      </c>
      <c r="G7230">
        <v>19134</v>
      </c>
      <c r="H7230" t="s">
        <v>119</v>
      </c>
      <c r="I7230" t="s">
        <v>58</v>
      </c>
      <c r="J7230" t="s">
        <v>129</v>
      </c>
      <c r="K7230">
        <v>1319.8</v>
      </c>
      <c r="L7230">
        <v>5</v>
      </c>
      <c r="M7230">
        <v>0.2</v>
      </c>
      <c r="N7230">
        <v>214.4675</v>
      </c>
      <c r="O7230" s="5">
        <f t="shared" si="112"/>
        <v>0.16250000000000001</v>
      </c>
    </row>
    <row r="7231" spans="1:15" x14ac:dyDescent="0.25">
      <c r="A7231" t="s">
        <v>640</v>
      </c>
      <c r="B7231" t="s">
        <v>155</v>
      </c>
      <c r="C7231" t="s">
        <v>16</v>
      </c>
      <c r="D7231" t="s">
        <v>17</v>
      </c>
      <c r="E7231" t="s">
        <v>65</v>
      </c>
      <c r="F7231" t="s">
        <v>27</v>
      </c>
      <c r="G7231">
        <v>94122</v>
      </c>
      <c r="H7231" t="s">
        <v>31</v>
      </c>
      <c r="I7231" t="s">
        <v>32</v>
      </c>
      <c r="J7231" t="s">
        <v>64</v>
      </c>
      <c r="K7231">
        <v>89.712000000000003</v>
      </c>
      <c r="L7231">
        <v>6</v>
      </c>
      <c r="M7231">
        <v>0.2</v>
      </c>
      <c r="N7231">
        <v>30.277799999999999</v>
      </c>
      <c r="O7231" s="5">
        <f t="shared" si="112"/>
        <v>0.33749999999999997</v>
      </c>
    </row>
    <row r="7232" spans="1:15" x14ac:dyDescent="0.25">
      <c r="A7232" t="s">
        <v>640</v>
      </c>
      <c r="B7232" t="s">
        <v>155</v>
      </c>
      <c r="C7232" t="s">
        <v>16</v>
      </c>
      <c r="D7232" t="s">
        <v>17</v>
      </c>
      <c r="E7232" t="s">
        <v>65</v>
      </c>
      <c r="F7232" t="s">
        <v>27</v>
      </c>
      <c r="G7232">
        <v>94122</v>
      </c>
      <c r="H7232" t="s">
        <v>31</v>
      </c>
      <c r="I7232" t="s">
        <v>32</v>
      </c>
      <c r="J7232" t="s">
        <v>80</v>
      </c>
      <c r="K7232">
        <v>22.83</v>
      </c>
      <c r="L7232">
        <v>3</v>
      </c>
      <c r="M7232">
        <v>0</v>
      </c>
      <c r="N7232">
        <v>10.7301</v>
      </c>
      <c r="O7232" s="5">
        <f t="shared" si="112"/>
        <v>0.47000000000000003</v>
      </c>
    </row>
    <row r="7233" spans="1:15" x14ac:dyDescent="0.25">
      <c r="A7233" t="s">
        <v>687</v>
      </c>
      <c r="B7233" t="s">
        <v>155</v>
      </c>
      <c r="C7233" t="s">
        <v>16</v>
      </c>
      <c r="D7233" t="s">
        <v>17</v>
      </c>
      <c r="E7233" t="s">
        <v>198</v>
      </c>
      <c r="F7233" t="s">
        <v>51</v>
      </c>
      <c r="G7233">
        <v>6824</v>
      </c>
      <c r="H7233" t="s">
        <v>119</v>
      </c>
      <c r="I7233" t="s">
        <v>32</v>
      </c>
      <c r="J7233" t="s">
        <v>64</v>
      </c>
      <c r="K7233">
        <v>30.88</v>
      </c>
      <c r="L7233">
        <v>2</v>
      </c>
      <c r="M7233">
        <v>0</v>
      </c>
      <c r="N7233">
        <v>15.44</v>
      </c>
      <c r="O7233" s="5">
        <f t="shared" si="112"/>
        <v>0.5</v>
      </c>
    </row>
    <row r="7234" spans="1:15" x14ac:dyDescent="0.25">
      <c r="A7234" t="s">
        <v>687</v>
      </c>
      <c r="B7234" t="s">
        <v>155</v>
      </c>
      <c r="C7234" t="s">
        <v>16</v>
      </c>
      <c r="D7234" t="s">
        <v>17</v>
      </c>
      <c r="E7234" t="s">
        <v>198</v>
      </c>
      <c r="F7234" t="s">
        <v>51</v>
      </c>
      <c r="G7234">
        <v>6824</v>
      </c>
      <c r="H7234" t="s">
        <v>119</v>
      </c>
      <c r="I7234" t="s">
        <v>32</v>
      </c>
      <c r="J7234" t="s">
        <v>68</v>
      </c>
      <c r="K7234">
        <v>465.16</v>
      </c>
      <c r="L7234">
        <v>2</v>
      </c>
      <c r="M7234">
        <v>0</v>
      </c>
      <c r="N7234">
        <v>120.94159999999999</v>
      </c>
      <c r="O7234" s="5">
        <f t="shared" si="112"/>
        <v>0.25999999999999995</v>
      </c>
    </row>
    <row r="7235" spans="1:15" x14ac:dyDescent="0.25">
      <c r="A7235" t="s">
        <v>687</v>
      </c>
      <c r="B7235" t="s">
        <v>155</v>
      </c>
      <c r="C7235" t="s">
        <v>16</v>
      </c>
      <c r="D7235" t="s">
        <v>17</v>
      </c>
      <c r="E7235" t="s">
        <v>198</v>
      </c>
      <c r="F7235" t="s">
        <v>51</v>
      </c>
      <c r="G7235">
        <v>6824</v>
      </c>
      <c r="H7235" t="s">
        <v>119</v>
      </c>
      <c r="I7235" t="s">
        <v>32</v>
      </c>
      <c r="J7235" t="s">
        <v>80</v>
      </c>
      <c r="K7235">
        <v>27.12</v>
      </c>
      <c r="L7235">
        <v>4</v>
      </c>
      <c r="M7235">
        <v>0</v>
      </c>
      <c r="N7235">
        <v>12.475199999999999</v>
      </c>
      <c r="O7235" s="5">
        <f t="shared" si="112"/>
        <v>0.45999999999999996</v>
      </c>
    </row>
    <row r="7236" spans="1:15" x14ac:dyDescent="0.25">
      <c r="A7236" t="s">
        <v>652</v>
      </c>
      <c r="B7236" t="s">
        <v>38</v>
      </c>
      <c r="C7236" t="s">
        <v>16</v>
      </c>
      <c r="D7236" t="s">
        <v>17</v>
      </c>
      <c r="E7236" t="s">
        <v>110</v>
      </c>
      <c r="F7236" t="s">
        <v>94</v>
      </c>
      <c r="G7236">
        <v>10011</v>
      </c>
      <c r="H7236" t="s">
        <v>119</v>
      </c>
      <c r="I7236" t="s">
        <v>21</v>
      </c>
      <c r="J7236" t="s">
        <v>48</v>
      </c>
      <c r="K7236">
        <v>113.6</v>
      </c>
      <c r="L7236">
        <v>8</v>
      </c>
      <c r="M7236">
        <v>0</v>
      </c>
      <c r="N7236">
        <v>44.304000000000002</v>
      </c>
      <c r="O7236" s="5">
        <f t="shared" ref="O7236:O7299" si="113">N7236/K7236</f>
        <v>0.39</v>
      </c>
    </row>
    <row r="7237" spans="1:15" x14ac:dyDescent="0.25">
      <c r="A7237" t="s">
        <v>652</v>
      </c>
      <c r="B7237" t="s">
        <v>38</v>
      </c>
      <c r="C7237" t="s">
        <v>16</v>
      </c>
      <c r="D7237" t="s">
        <v>17</v>
      </c>
      <c r="E7237" t="s">
        <v>110</v>
      </c>
      <c r="F7237" t="s">
        <v>94</v>
      </c>
      <c r="G7237">
        <v>10011</v>
      </c>
      <c r="H7237" t="s">
        <v>119</v>
      </c>
      <c r="I7237" t="s">
        <v>32</v>
      </c>
      <c r="J7237" t="s">
        <v>80</v>
      </c>
      <c r="K7237">
        <v>12.96</v>
      </c>
      <c r="L7237">
        <v>2</v>
      </c>
      <c r="M7237">
        <v>0</v>
      </c>
      <c r="N7237">
        <v>6.3503999999999996</v>
      </c>
      <c r="O7237" s="5">
        <f t="shared" si="113"/>
        <v>0.48999999999999994</v>
      </c>
    </row>
    <row r="7238" spans="1:15" x14ac:dyDescent="0.25">
      <c r="A7238" t="s">
        <v>652</v>
      </c>
      <c r="B7238" t="s">
        <v>38</v>
      </c>
      <c r="C7238" t="s">
        <v>16</v>
      </c>
      <c r="D7238" t="s">
        <v>17</v>
      </c>
      <c r="E7238" t="s">
        <v>110</v>
      </c>
      <c r="F7238" t="s">
        <v>94</v>
      </c>
      <c r="G7238">
        <v>10011</v>
      </c>
      <c r="H7238" t="s">
        <v>119</v>
      </c>
      <c r="I7238" t="s">
        <v>32</v>
      </c>
      <c r="J7238" t="s">
        <v>64</v>
      </c>
      <c r="K7238">
        <v>69.456000000000003</v>
      </c>
      <c r="L7238">
        <v>2</v>
      </c>
      <c r="M7238">
        <v>0.2</v>
      </c>
      <c r="N7238">
        <v>22.5732</v>
      </c>
      <c r="O7238" s="5">
        <f t="shared" si="113"/>
        <v>0.32500000000000001</v>
      </c>
    </row>
    <row r="7239" spans="1:15" x14ac:dyDescent="0.25">
      <c r="A7239" t="s">
        <v>633</v>
      </c>
      <c r="B7239" t="s">
        <v>155</v>
      </c>
      <c r="C7239" t="s">
        <v>16</v>
      </c>
      <c r="D7239" t="s">
        <v>17</v>
      </c>
      <c r="E7239" t="s">
        <v>26</v>
      </c>
      <c r="F7239" t="s">
        <v>27</v>
      </c>
      <c r="G7239">
        <v>90049</v>
      </c>
      <c r="H7239" t="s">
        <v>31</v>
      </c>
      <c r="I7239" t="s">
        <v>32</v>
      </c>
      <c r="J7239" t="s">
        <v>53</v>
      </c>
      <c r="K7239">
        <v>8.64</v>
      </c>
      <c r="L7239">
        <v>3</v>
      </c>
      <c r="M7239">
        <v>0</v>
      </c>
      <c r="N7239">
        <v>2.4192</v>
      </c>
      <c r="O7239" s="5">
        <f t="shared" si="113"/>
        <v>0.27999999999999997</v>
      </c>
    </row>
    <row r="7240" spans="1:15" x14ac:dyDescent="0.25">
      <c r="A7240" t="s">
        <v>642</v>
      </c>
      <c r="B7240" t="s">
        <v>578</v>
      </c>
      <c r="C7240" t="s">
        <v>30</v>
      </c>
      <c r="D7240" t="s">
        <v>17</v>
      </c>
      <c r="E7240" t="s">
        <v>73</v>
      </c>
      <c r="F7240" t="s">
        <v>70</v>
      </c>
      <c r="G7240">
        <v>19143</v>
      </c>
      <c r="H7240" t="s">
        <v>119</v>
      </c>
      <c r="I7240" t="s">
        <v>58</v>
      </c>
      <c r="J7240" t="s">
        <v>371</v>
      </c>
      <c r="K7240">
        <v>341.99099999999999</v>
      </c>
      <c r="L7240">
        <v>3</v>
      </c>
      <c r="M7240">
        <v>0.7</v>
      </c>
      <c r="N7240">
        <v>-319.19159999999999</v>
      </c>
      <c r="O7240" s="5">
        <f t="shared" si="113"/>
        <v>-0.93333333333333335</v>
      </c>
    </row>
    <row r="7241" spans="1:15" x14ac:dyDescent="0.25">
      <c r="A7241" t="s">
        <v>681</v>
      </c>
      <c r="B7241" t="s">
        <v>38</v>
      </c>
      <c r="C7241" t="s">
        <v>16</v>
      </c>
      <c r="D7241" t="s">
        <v>17</v>
      </c>
      <c r="E7241" t="s">
        <v>187</v>
      </c>
      <c r="F7241" t="s">
        <v>27</v>
      </c>
      <c r="G7241">
        <v>95123</v>
      </c>
      <c r="H7241" t="s">
        <v>31</v>
      </c>
      <c r="I7241" t="s">
        <v>21</v>
      </c>
      <c r="J7241" t="s">
        <v>48</v>
      </c>
      <c r="K7241">
        <v>43.96</v>
      </c>
      <c r="L7241">
        <v>7</v>
      </c>
      <c r="M7241">
        <v>0</v>
      </c>
      <c r="N7241">
        <v>18.463200000000001</v>
      </c>
      <c r="O7241" s="5">
        <f t="shared" si="113"/>
        <v>0.42</v>
      </c>
    </row>
    <row r="7242" spans="1:15" x14ac:dyDescent="0.25">
      <c r="A7242" t="s">
        <v>681</v>
      </c>
      <c r="B7242" t="s">
        <v>38</v>
      </c>
      <c r="C7242" t="s">
        <v>16</v>
      </c>
      <c r="D7242" t="s">
        <v>17</v>
      </c>
      <c r="E7242" t="s">
        <v>187</v>
      </c>
      <c r="F7242" t="s">
        <v>27</v>
      </c>
      <c r="G7242">
        <v>95123</v>
      </c>
      <c r="H7242" t="s">
        <v>31</v>
      </c>
      <c r="I7242" t="s">
        <v>32</v>
      </c>
      <c r="J7242" t="s">
        <v>143</v>
      </c>
      <c r="K7242">
        <v>39.76</v>
      </c>
      <c r="L7242">
        <v>7</v>
      </c>
      <c r="M7242">
        <v>0</v>
      </c>
      <c r="N7242">
        <v>18.687200000000001</v>
      </c>
      <c r="O7242" s="5">
        <f t="shared" si="113"/>
        <v>0.47000000000000003</v>
      </c>
    </row>
    <row r="7243" spans="1:15" x14ac:dyDescent="0.25">
      <c r="A7243" t="s">
        <v>677</v>
      </c>
      <c r="B7243" t="s">
        <v>15</v>
      </c>
      <c r="C7243" t="s">
        <v>16</v>
      </c>
      <c r="D7243" t="s">
        <v>17</v>
      </c>
      <c r="E7243" t="s">
        <v>177</v>
      </c>
      <c r="F7243" t="s">
        <v>27</v>
      </c>
      <c r="G7243">
        <v>91104</v>
      </c>
      <c r="H7243" t="s">
        <v>31</v>
      </c>
      <c r="I7243" t="s">
        <v>21</v>
      </c>
      <c r="J7243" t="s">
        <v>48</v>
      </c>
      <c r="K7243">
        <v>66.36</v>
      </c>
      <c r="L7243">
        <v>7</v>
      </c>
      <c r="M7243">
        <v>0</v>
      </c>
      <c r="N7243">
        <v>26.544</v>
      </c>
      <c r="O7243" s="5">
        <f t="shared" si="113"/>
        <v>0.4</v>
      </c>
    </row>
    <row r="7244" spans="1:15" x14ac:dyDescent="0.25">
      <c r="A7244" t="s">
        <v>677</v>
      </c>
      <c r="B7244" t="s">
        <v>15</v>
      </c>
      <c r="C7244" t="s">
        <v>16</v>
      </c>
      <c r="D7244" t="s">
        <v>17</v>
      </c>
      <c r="E7244" t="s">
        <v>177</v>
      </c>
      <c r="F7244" t="s">
        <v>27</v>
      </c>
      <c r="G7244">
        <v>91104</v>
      </c>
      <c r="H7244" t="s">
        <v>31</v>
      </c>
      <c r="I7244" t="s">
        <v>32</v>
      </c>
      <c r="J7244" t="s">
        <v>64</v>
      </c>
      <c r="K7244">
        <v>92.88</v>
      </c>
      <c r="L7244">
        <v>6</v>
      </c>
      <c r="M7244">
        <v>0.2</v>
      </c>
      <c r="N7244">
        <v>30.186</v>
      </c>
      <c r="O7244" s="5">
        <f t="shared" si="113"/>
        <v>0.32500000000000001</v>
      </c>
    </row>
    <row r="7245" spans="1:15" x14ac:dyDescent="0.25">
      <c r="A7245" t="s">
        <v>677</v>
      </c>
      <c r="B7245" t="s">
        <v>15</v>
      </c>
      <c r="C7245" t="s">
        <v>16</v>
      </c>
      <c r="D7245" t="s">
        <v>17</v>
      </c>
      <c r="E7245" t="s">
        <v>177</v>
      </c>
      <c r="F7245" t="s">
        <v>27</v>
      </c>
      <c r="G7245">
        <v>91104</v>
      </c>
      <c r="H7245" t="s">
        <v>31</v>
      </c>
      <c r="I7245" t="s">
        <v>21</v>
      </c>
      <c r="J7245" t="s">
        <v>48</v>
      </c>
      <c r="K7245">
        <v>24.14</v>
      </c>
      <c r="L7245">
        <v>2</v>
      </c>
      <c r="M7245">
        <v>0</v>
      </c>
      <c r="N7245">
        <v>7.9661999999999997</v>
      </c>
      <c r="O7245" s="5">
        <f t="shared" si="113"/>
        <v>0.32999999999999996</v>
      </c>
    </row>
    <row r="7246" spans="1:15" x14ac:dyDescent="0.25">
      <c r="A7246" t="s">
        <v>642</v>
      </c>
      <c r="B7246" t="s">
        <v>15</v>
      </c>
      <c r="C7246" t="s">
        <v>16</v>
      </c>
      <c r="D7246" t="s">
        <v>17</v>
      </c>
      <c r="E7246" t="s">
        <v>73</v>
      </c>
      <c r="F7246" t="s">
        <v>70</v>
      </c>
      <c r="G7246">
        <v>19134</v>
      </c>
      <c r="H7246" t="s">
        <v>119</v>
      </c>
      <c r="I7246" t="s">
        <v>21</v>
      </c>
      <c r="J7246" t="s">
        <v>25</v>
      </c>
      <c r="K7246">
        <v>4416.174</v>
      </c>
      <c r="L7246">
        <v>9</v>
      </c>
      <c r="M7246">
        <v>0.3</v>
      </c>
      <c r="N7246">
        <v>-630.88199999999995</v>
      </c>
      <c r="O7246" s="5">
        <f t="shared" si="113"/>
        <v>-0.14285714285714285</v>
      </c>
    </row>
    <row r="7247" spans="1:15" x14ac:dyDescent="0.25">
      <c r="A7247" t="s">
        <v>633</v>
      </c>
      <c r="B7247" t="s">
        <v>155</v>
      </c>
      <c r="C7247" t="s">
        <v>16</v>
      </c>
      <c r="D7247" t="s">
        <v>17</v>
      </c>
      <c r="E7247" t="s">
        <v>26</v>
      </c>
      <c r="F7247" t="s">
        <v>27</v>
      </c>
      <c r="G7247">
        <v>90049</v>
      </c>
      <c r="H7247" t="s">
        <v>31</v>
      </c>
      <c r="I7247" t="s">
        <v>32</v>
      </c>
      <c r="J7247" t="s">
        <v>53</v>
      </c>
      <c r="K7247">
        <v>49.56</v>
      </c>
      <c r="L7247">
        <v>7</v>
      </c>
      <c r="M7247">
        <v>0</v>
      </c>
      <c r="N7247">
        <v>18.832799999999999</v>
      </c>
      <c r="O7247" s="5">
        <f t="shared" si="113"/>
        <v>0.37999999999999995</v>
      </c>
    </row>
    <row r="7248" spans="1:15" x14ac:dyDescent="0.25">
      <c r="A7248" t="s">
        <v>633</v>
      </c>
      <c r="B7248" t="s">
        <v>38</v>
      </c>
      <c r="C7248" t="s">
        <v>16</v>
      </c>
      <c r="D7248" t="s">
        <v>17</v>
      </c>
      <c r="E7248" t="s">
        <v>26</v>
      </c>
      <c r="F7248" t="s">
        <v>27</v>
      </c>
      <c r="G7248">
        <v>90032</v>
      </c>
      <c r="H7248" t="s">
        <v>31</v>
      </c>
      <c r="I7248" t="s">
        <v>32</v>
      </c>
      <c r="J7248" t="s">
        <v>43</v>
      </c>
      <c r="K7248">
        <v>354.9</v>
      </c>
      <c r="L7248">
        <v>5</v>
      </c>
      <c r="M7248">
        <v>0</v>
      </c>
      <c r="N7248">
        <v>17.745000000000001</v>
      </c>
      <c r="O7248" s="5">
        <f t="shared" si="113"/>
        <v>0.05</v>
      </c>
    </row>
    <row r="7249" spans="1:15" x14ac:dyDescent="0.25">
      <c r="A7249" t="s">
        <v>670</v>
      </c>
      <c r="B7249" t="s">
        <v>38</v>
      </c>
      <c r="C7249" t="s">
        <v>30</v>
      </c>
      <c r="D7249" t="s">
        <v>17</v>
      </c>
      <c r="E7249" t="s">
        <v>162</v>
      </c>
      <c r="F7249" t="s">
        <v>124</v>
      </c>
      <c r="G7249">
        <v>43229</v>
      </c>
      <c r="H7249" t="s">
        <v>119</v>
      </c>
      <c r="I7249" t="s">
        <v>32</v>
      </c>
      <c r="J7249" t="s">
        <v>33</v>
      </c>
      <c r="K7249">
        <v>15.12</v>
      </c>
      <c r="L7249">
        <v>3</v>
      </c>
      <c r="M7249">
        <v>0.2</v>
      </c>
      <c r="N7249">
        <v>4.9139999999999997</v>
      </c>
      <c r="O7249" s="5">
        <f t="shared" si="113"/>
        <v>0.32500000000000001</v>
      </c>
    </row>
    <row r="7250" spans="1:15" x14ac:dyDescent="0.25">
      <c r="A7250" t="s">
        <v>670</v>
      </c>
      <c r="B7250" t="s">
        <v>38</v>
      </c>
      <c r="C7250" t="s">
        <v>30</v>
      </c>
      <c r="D7250" t="s">
        <v>17</v>
      </c>
      <c r="E7250" t="s">
        <v>162</v>
      </c>
      <c r="F7250" t="s">
        <v>124</v>
      </c>
      <c r="G7250">
        <v>43229</v>
      </c>
      <c r="H7250" t="s">
        <v>119</v>
      </c>
      <c r="I7250" t="s">
        <v>21</v>
      </c>
      <c r="J7250" t="s">
        <v>22</v>
      </c>
      <c r="K7250">
        <v>302.45</v>
      </c>
      <c r="L7250">
        <v>5</v>
      </c>
      <c r="M7250">
        <v>0.5</v>
      </c>
      <c r="N7250">
        <v>-199.61699999999999</v>
      </c>
      <c r="O7250" s="5">
        <f t="shared" si="113"/>
        <v>-0.66</v>
      </c>
    </row>
    <row r="7251" spans="1:15" x14ac:dyDescent="0.25">
      <c r="A7251" t="s">
        <v>670</v>
      </c>
      <c r="B7251" t="s">
        <v>38</v>
      </c>
      <c r="C7251" t="s">
        <v>30</v>
      </c>
      <c r="D7251" t="s">
        <v>17</v>
      </c>
      <c r="E7251" t="s">
        <v>162</v>
      </c>
      <c r="F7251" t="s">
        <v>124</v>
      </c>
      <c r="G7251">
        <v>43229</v>
      </c>
      <c r="H7251" t="s">
        <v>119</v>
      </c>
      <c r="I7251" t="s">
        <v>32</v>
      </c>
      <c r="J7251" t="s">
        <v>43</v>
      </c>
      <c r="K7251">
        <v>44.671999999999997</v>
      </c>
      <c r="L7251">
        <v>8</v>
      </c>
      <c r="M7251">
        <v>0.2</v>
      </c>
      <c r="N7251">
        <v>-10.0512</v>
      </c>
      <c r="O7251" s="5">
        <f t="shared" si="113"/>
        <v>-0.22500000000000001</v>
      </c>
    </row>
    <row r="7252" spans="1:15" x14ac:dyDescent="0.25">
      <c r="A7252" t="s">
        <v>633</v>
      </c>
      <c r="B7252" t="s">
        <v>15</v>
      </c>
      <c r="C7252" t="s">
        <v>16</v>
      </c>
      <c r="D7252" t="s">
        <v>17</v>
      </c>
      <c r="E7252" t="s">
        <v>26</v>
      </c>
      <c r="F7252" t="s">
        <v>27</v>
      </c>
      <c r="G7252">
        <v>90008</v>
      </c>
      <c r="H7252" t="s">
        <v>31</v>
      </c>
      <c r="I7252" t="s">
        <v>58</v>
      </c>
      <c r="J7252" t="s">
        <v>129</v>
      </c>
      <c r="K7252">
        <v>119.98</v>
      </c>
      <c r="L7252">
        <v>2</v>
      </c>
      <c r="M7252">
        <v>0</v>
      </c>
      <c r="N7252">
        <v>35.994</v>
      </c>
      <c r="O7252" s="5">
        <f t="shared" si="113"/>
        <v>0.3</v>
      </c>
    </row>
    <row r="7253" spans="1:15" x14ac:dyDescent="0.25">
      <c r="A7253" t="s">
        <v>633</v>
      </c>
      <c r="B7253" t="s">
        <v>15</v>
      </c>
      <c r="C7253" t="s">
        <v>16</v>
      </c>
      <c r="D7253" t="s">
        <v>17</v>
      </c>
      <c r="E7253" t="s">
        <v>26</v>
      </c>
      <c r="F7253" t="s">
        <v>27</v>
      </c>
      <c r="G7253">
        <v>90008</v>
      </c>
      <c r="H7253" t="s">
        <v>31</v>
      </c>
      <c r="I7253" t="s">
        <v>58</v>
      </c>
      <c r="J7253" t="s">
        <v>129</v>
      </c>
      <c r="K7253">
        <v>989.97</v>
      </c>
      <c r="L7253">
        <v>3</v>
      </c>
      <c r="M7253">
        <v>0</v>
      </c>
      <c r="N7253">
        <v>395.988</v>
      </c>
      <c r="O7253" s="5">
        <f t="shared" si="113"/>
        <v>0.39999999999999997</v>
      </c>
    </row>
    <row r="7254" spans="1:15" x14ac:dyDescent="0.25">
      <c r="A7254" t="s">
        <v>1079</v>
      </c>
      <c r="B7254" t="s">
        <v>38</v>
      </c>
      <c r="C7254" t="s">
        <v>30</v>
      </c>
      <c r="D7254" t="s">
        <v>17</v>
      </c>
      <c r="E7254" t="s">
        <v>418</v>
      </c>
      <c r="F7254" t="s">
        <v>35</v>
      </c>
      <c r="G7254">
        <v>33021</v>
      </c>
      <c r="H7254" t="s">
        <v>20</v>
      </c>
      <c r="I7254" t="s">
        <v>32</v>
      </c>
      <c r="J7254" t="s">
        <v>33</v>
      </c>
      <c r="K7254">
        <v>9.2159999999999993</v>
      </c>
      <c r="L7254">
        <v>4</v>
      </c>
      <c r="M7254">
        <v>0.2</v>
      </c>
      <c r="N7254">
        <v>3.3408000000000002</v>
      </c>
      <c r="O7254" s="5">
        <f t="shared" si="113"/>
        <v>0.36250000000000004</v>
      </c>
    </row>
    <row r="7255" spans="1:15" x14ac:dyDescent="0.25">
      <c r="A7255" t="s">
        <v>1131</v>
      </c>
      <c r="B7255" t="s">
        <v>38</v>
      </c>
      <c r="C7255" t="s">
        <v>30</v>
      </c>
      <c r="D7255" t="s">
        <v>17</v>
      </c>
      <c r="E7255" t="s">
        <v>173</v>
      </c>
      <c r="F7255" t="s">
        <v>82</v>
      </c>
      <c r="G7255">
        <v>48066</v>
      </c>
      <c r="H7255" t="s">
        <v>89</v>
      </c>
      <c r="I7255" t="s">
        <v>32</v>
      </c>
      <c r="J7255" t="s">
        <v>80</v>
      </c>
      <c r="K7255">
        <v>68.52</v>
      </c>
      <c r="L7255">
        <v>3</v>
      </c>
      <c r="M7255">
        <v>0</v>
      </c>
      <c r="N7255">
        <v>31.519200000000001</v>
      </c>
      <c r="O7255" s="5">
        <f t="shared" si="113"/>
        <v>0.46</v>
      </c>
    </row>
    <row r="7256" spans="1:15" x14ac:dyDescent="0.25">
      <c r="A7256" t="s">
        <v>1074</v>
      </c>
      <c r="B7256" t="s">
        <v>38</v>
      </c>
      <c r="C7256" t="s">
        <v>88</v>
      </c>
      <c r="D7256" t="s">
        <v>17</v>
      </c>
      <c r="E7256" t="s">
        <v>590</v>
      </c>
      <c r="F7256" t="s">
        <v>55</v>
      </c>
      <c r="G7256">
        <v>54880</v>
      </c>
      <c r="H7256" t="s">
        <v>89</v>
      </c>
      <c r="I7256" t="s">
        <v>32</v>
      </c>
      <c r="J7256" t="s">
        <v>68</v>
      </c>
      <c r="K7256">
        <v>364.74</v>
      </c>
      <c r="L7256">
        <v>3</v>
      </c>
      <c r="M7256">
        <v>0</v>
      </c>
      <c r="N7256">
        <v>109.422</v>
      </c>
      <c r="O7256" s="5">
        <f t="shared" si="113"/>
        <v>0.3</v>
      </c>
    </row>
    <row r="7257" spans="1:15" x14ac:dyDescent="0.25">
      <c r="A7257" t="s">
        <v>1074</v>
      </c>
      <c r="B7257" t="s">
        <v>38</v>
      </c>
      <c r="C7257" t="s">
        <v>88</v>
      </c>
      <c r="D7257" t="s">
        <v>17</v>
      </c>
      <c r="E7257" t="s">
        <v>590</v>
      </c>
      <c r="F7257" t="s">
        <v>55</v>
      </c>
      <c r="G7257">
        <v>54880</v>
      </c>
      <c r="H7257" t="s">
        <v>89</v>
      </c>
      <c r="I7257" t="s">
        <v>21</v>
      </c>
      <c r="J7257" t="s">
        <v>48</v>
      </c>
      <c r="K7257">
        <v>47.4</v>
      </c>
      <c r="L7257">
        <v>5</v>
      </c>
      <c r="M7257">
        <v>0</v>
      </c>
      <c r="N7257">
        <v>21.33</v>
      </c>
      <c r="O7257" s="5">
        <f t="shared" si="113"/>
        <v>0.44999999999999996</v>
      </c>
    </row>
    <row r="7258" spans="1:15" x14ac:dyDescent="0.25">
      <c r="A7258" t="s">
        <v>1074</v>
      </c>
      <c r="B7258" t="s">
        <v>38</v>
      </c>
      <c r="C7258" t="s">
        <v>88</v>
      </c>
      <c r="D7258" t="s">
        <v>17</v>
      </c>
      <c r="E7258" t="s">
        <v>590</v>
      </c>
      <c r="F7258" t="s">
        <v>55</v>
      </c>
      <c r="G7258">
        <v>54880</v>
      </c>
      <c r="H7258" t="s">
        <v>89</v>
      </c>
      <c r="I7258" t="s">
        <v>32</v>
      </c>
      <c r="J7258" t="s">
        <v>43</v>
      </c>
      <c r="K7258">
        <v>49.76</v>
      </c>
      <c r="L7258">
        <v>4</v>
      </c>
      <c r="M7258">
        <v>0</v>
      </c>
      <c r="N7258">
        <v>13.9328</v>
      </c>
      <c r="O7258" s="5">
        <f t="shared" si="113"/>
        <v>0.28000000000000003</v>
      </c>
    </row>
    <row r="7259" spans="1:15" x14ac:dyDescent="0.25">
      <c r="A7259" t="s">
        <v>1074</v>
      </c>
      <c r="B7259" t="s">
        <v>38</v>
      </c>
      <c r="C7259" t="s">
        <v>88</v>
      </c>
      <c r="D7259" t="s">
        <v>17</v>
      </c>
      <c r="E7259" t="s">
        <v>590</v>
      </c>
      <c r="F7259" t="s">
        <v>55</v>
      </c>
      <c r="G7259">
        <v>54880</v>
      </c>
      <c r="H7259" t="s">
        <v>89</v>
      </c>
      <c r="I7259" t="s">
        <v>32</v>
      </c>
      <c r="J7259" t="s">
        <v>53</v>
      </c>
      <c r="K7259">
        <v>5.56</v>
      </c>
      <c r="L7259">
        <v>2</v>
      </c>
      <c r="M7259">
        <v>0</v>
      </c>
      <c r="N7259">
        <v>1.4456</v>
      </c>
      <c r="O7259" s="5">
        <f t="shared" si="113"/>
        <v>0.26</v>
      </c>
    </row>
    <row r="7260" spans="1:15" x14ac:dyDescent="0.25">
      <c r="A7260" t="s">
        <v>1074</v>
      </c>
      <c r="B7260" t="s">
        <v>38</v>
      </c>
      <c r="C7260" t="s">
        <v>88</v>
      </c>
      <c r="D7260" t="s">
        <v>17</v>
      </c>
      <c r="E7260" t="s">
        <v>590</v>
      </c>
      <c r="F7260" t="s">
        <v>55</v>
      </c>
      <c r="G7260">
        <v>54880</v>
      </c>
      <c r="H7260" t="s">
        <v>89</v>
      </c>
      <c r="I7260" t="s">
        <v>32</v>
      </c>
      <c r="J7260" t="s">
        <v>80</v>
      </c>
      <c r="K7260">
        <v>629.1</v>
      </c>
      <c r="L7260">
        <v>6</v>
      </c>
      <c r="M7260">
        <v>0</v>
      </c>
      <c r="N7260">
        <v>301.96800000000002</v>
      </c>
      <c r="O7260" s="5">
        <f t="shared" si="113"/>
        <v>0.48000000000000004</v>
      </c>
    </row>
    <row r="7261" spans="1:15" x14ac:dyDescent="0.25">
      <c r="A7261" t="s">
        <v>1074</v>
      </c>
      <c r="B7261" t="s">
        <v>38</v>
      </c>
      <c r="C7261" t="s">
        <v>88</v>
      </c>
      <c r="D7261" t="s">
        <v>17</v>
      </c>
      <c r="E7261" t="s">
        <v>590</v>
      </c>
      <c r="F7261" t="s">
        <v>55</v>
      </c>
      <c r="G7261">
        <v>54880</v>
      </c>
      <c r="H7261" t="s">
        <v>89</v>
      </c>
      <c r="I7261" t="s">
        <v>32</v>
      </c>
      <c r="J7261" t="s">
        <v>53</v>
      </c>
      <c r="K7261">
        <v>14.7</v>
      </c>
      <c r="L7261">
        <v>5</v>
      </c>
      <c r="M7261">
        <v>0</v>
      </c>
      <c r="N7261">
        <v>3.9689999999999999</v>
      </c>
      <c r="O7261" s="5">
        <f t="shared" si="113"/>
        <v>0.27</v>
      </c>
    </row>
    <row r="7262" spans="1:15" x14ac:dyDescent="0.25">
      <c r="A7262" t="s">
        <v>1074</v>
      </c>
      <c r="B7262" t="s">
        <v>38</v>
      </c>
      <c r="C7262" t="s">
        <v>88</v>
      </c>
      <c r="D7262" t="s">
        <v>17</v>
      </c>
      <c r="E7262" t="s">
        <v>590</v>
      </c>
      <c r="F7262" t="s">
        <v>55</v>
      </c>
      <c r="G7262">
        <v>54880</v>
      </c>
      <c r="H7262" t="s">
        <v>89</v>
      </c>
      <c r="I7262" t="s">
        <v>32</v>
      </c>
      <c r="J7262" t="s">
        <v>80</v>
      </c>
      <c r="K7262">
        <v>45.36</v>
      </c>
      <c r="L7262">
        <v>7</v>
      </c>
      <c r="M7262">
        <v>0</v>
      </c>
      <c r="N7262">
        <v>21.7728</v>
      </c>
      <c r="O7262" s="5">
        <f t="shared" si="113"/>
        <v>0.48</v>
      </c>
    </row>
    <row r="7263" spans="1:15" x14ac:dyDescent="0.25">
      <c r="A7263" t="s">
        <v>1074</v>
      </c>
      <c r="B7263" t="s">
        <v>38</v>
      </c>
      <c r="C7263" t="s">
        <v>88</v>
      </c>
      <c r="D7263" t="s">
        <v>17</v>
      </c>
      <c r="E7263" t="s">
        <v>590</v>
      </c>
      <c r="F7263" t="s">
        <v>55</v>
      </c>
      <c r="G7263">
        <v>54880</v>
      </c>
      <c r="H7263" t="s">
        <v>89</v>
      </c>
      <c r="I7263" t="s">
        <v>58</v>
      </c>
      <c r="J7263" t="s">
        <v>59</v>
      </c>
      <c r="K7263">
        <v>125.99</v>
      </c>
      <c r="L7263">
        <v>1</v>
      </c>
      <c r="M7263">
        <v>0</v>
      </c>
      <c r="N7263">
        <v>35.277200000000001</v>
      </c>
      <c r="O7263" s="5">
        <f t="shared" si="113"/>
        <v>0.28000000000000003</v>
      </c>
    </row>
    <row r="7264" spans="1:15" x14ac:dyDescent="0.25">
      <c r="A7264" t="s">
        <v>984</v>
      </c>
      <c r="B7264" t="s">
        <v>15</v>
      </c>
      <c r="C7264" t="s">
        <v>30</v>
      </c>
      <c r="D7264" t="s">
        <v>17</v>
      </c>
      <c r="E7264" t="s">
        <v>530</v>
      </c>
      <c r="F7264" t="s">
        <v>27</v>
      </c>
      <c r="G7264">
        <v>91360</v>
      </c>
      <c r="H7264" t="s">
        <v>31</v>
      </c>
      <c r="I7264" t="s">
        <v>32</v>
      </c>
      <c r="J7264" t="s">
        <v>53</v>
      </c>
      <c r="K7264">
        <v>14.7</v>
      </c>
      <c r="L7264">
        <v>7</v>
      </c>
      <c r="M7264">
        <v>0</v>
      </c>
      <c r="N7264">
        <v>4.1159999999999997</v>
      </c>
      <c r="O7264" s="5">
        <f t="shared" si="113"/>
        <v>0.27999999999999997</v>
      </c>
    </row>
    <row r="7265" spans="1:15" x14ac:dyDescent="0.25">
      <c r="A7265" t="s">
        <v>642</v>
      </c>
      <c r="B7265" t="s">
        <v>38</v>
      </c>
      <c r="C7265" t="s">
        <v>30</v>
      </c>
      <c r="D7265" t="s">
        <v>17</v>
      </c>
      <c r="E7265" t="s">
        <v>73</v>
      </c>
      <c r="F7265" t="s">
        <v>70</v>
      </c>
      <c r="G7265">
        <v>19134</v>
      </c>
      <c r="H7265" t="s">
        <v>119</v>
      </c>
      <c r="I7265" t="s">
        <v>58</v>
      </c>
      <c r="J7265" t="s">
        <v>59</v>
      </c>
      <c r="K7265">
        <v>32.700000000000003</v>
      </c>
      <c r="L7265">
        <v>5</v>
      </c>
      <c r="M7265">
        <v>0.4</v>
      </c>
      <c r="N7265">
        <v>-6.54</v>
      </c>
      <c r="O7265" s="5">
        <f t="shared" si="113"/>
        <v>-0.19999999999999998</v>
      </c>
    </row>
    <row r="7266" spans="1:15" x14ac:dyDescent="0.25">
      <c r="A7266" t="s">
        <v>642</v>
      </c>
      <c r="B7266" t="s">
        <v>38</v>
      </c>
      <c r="C7266" t="s">
        <v>30</v>
      </c>
      <c r="D7266" t="s">
        <v>17</v>
      </c>
      <c r="E7266" t="s">
        <v>73</v>
      </c>
      <c r="F7266" t="s">
        <v>70</v>
      </c>
      <c r="G7266">
        <v>19134</v>
      </c>
      <c r="H7266" t="s">
        <v>119</v>
      </c>
      <c r="I7266" t="s">
        <v>32</v>
      </c>
      <c r="J7266" t="s">
        <v>143</v>
      </c>
      <c r="K7266">
        <v>31.68</v>
      </c>
      <c r="L7266">
        <v>4</v>
      </c>
      <c r="M7266">
        <v>0.2</v>
      </c>
      <c r="N7266">
        <v>11.087999999999999</v>
      </c>
      <c r="O7266" s="5">
        <f t="shared" si="113"/>
        <v>0.35</v>
      </c>
    </row>
    <row r="7267" spans="1:15" x14ac:dyDescent="0.25">
      <c r="A7267" t="s">
        <v>656</v>
      </c>
      <c r="B7267" t="s">
        <v>38</v>
      </c>
      <c r="C7267" t="s">
        <v>16</v>
      </c>
      <c r="D7267" t="s">
        <v>17</v>
      </c>
      <c r="E7267" t="s">
        <v>123</v>
      </c>
      <c r="F7267" t="s">
        <v>100</v>
      </c>
      <c r="G7267">
        <v>22153</v>
      </c>
      <c r="H7267" t="s">
        <v>20</v>
      </c>
      <c r="I7267" t="s">
        <v>32</v>
      </c>
      <c r="J7267" t="s">
        <v>53</v>
      </c>
      <c r="K7267">
        <v>181.86</v>
      </c>
      <c r="L7267">
        <v>7</v>
      </c>
      <c r="M7267">
        <v>0</v>
      </c>
      <c r="N7267">
        <v>50.9208</v>
      </c>
      <c r="O7267" s="5">
        <f t="shared" si="113"/>
        <v>0.27999999999999997</v>
      </c>
    </row>
    <row r="7268" spans="1:15" x14ac:dyDescent="0.25">
      <c r="A7268" t="s">
        <v>644</v>
      </c>
      <c r="B7268" t="s">
        <v>15</v>
      </c>
      <c r="C7268" t="s">
        <v>30</v>
      </c>
      <c r="D7268" t="s">
        <v>17</v>
      </c>
      <c r="E7268" t="s">
        <v>81</v>
      </c>
      <c r="F7268" t="s">
        <v>50</v>
      </c>
      <c r="G7268">
        <v>77095</v>
      </c>
      <c r="H7268" t="s">
        <v>89</v>
      </c>
      <c r="I7268" t="s">
        <v>21</v>
      </c>
      <c r="J7268" t="s">
        <v>25</v>
      </c>
      <c r="K7268">
        <v>155.37200000000001</v>
      </c>
      <c r="L7268">
        <v>2</v>
      </c>
      <c r="M7268">
        <v>0.3</v>
      </c>
      <c r="N7268">
        <v>-35.513599999999997</v>
      </c>
      <c r="O7268" s="5">
        <f t="shared" si="113"/>
        <v>-0.22857142857142854</v>
      </c>
    </row>
    <row r="7269" spans="1:15" x14ac:dyDescent="0.25">
      <c r="A7269" t="s">
        <v>701</v>
      </c>
      <c r="B7269" t="s">
        <v>578</v>
      </c>
      <c r="C7269" t="s">
        <v>16</v>
      </c>
      <c r="D7269" t="s">
        <v>17</v>
      </c>
      <c r="E7269" t="s">
        <v>141</v>
      </c>
      <c r="F7269" t="s">
        <v>104</v>
      </c>
      <c r="G7269">
        <v>38401</v>
      </c>
      <c r="H7269" t="s">
        <v>20</v>
      </c>
      <c r="I7269" t="s">
        <v>32</v>
      </c>
      <c r="J7269" t="s">
        <v>64</v>
      </c>
      <c r="K7269">
        <v>13.428000000000001</v>
      </c>
      <c r="L7269">
        <v>3</v>
      </c>
      <c r="M7269">
        <v>0.7</v>
      </c>
      <c r="N7269">
        <v>-11.19</v>
      </c>
      <c r="O7269" s="5">
        <f t="shared" si="113"/>
        <v>-0.83333333333333326</v>
      </c>
    </row>
    <row r="7270" spans="1:15" x14ac:dyDescent="0.25">
      <c r="A7270" t="s">
        <v>701</v>
      </c>
      <c r="B7270" t="s">
        <v>578</v>
      </c>
      <c r="C7270" t="s">
        <v>16</v>
      </c>
      <c r="D7270" t="s">
        <v>17</v>
      </c>
      <c r="E7270" t="s">
        <v>141</v>
      </c>
      <c r="F7270" t="s">
        <v>104</v>
      </c>
      <c r="G7270">
        <v>38401</v>
      </c>
      <c r="H7270" t="s">
        <v>20</v>
      </c>
      <c r="I7270" t="s">
        <v>32</v>
      </c>
      <c r="J7270" t="s">
        <v>43</v>
      </c>
      <c r="K7270">
        <v>67.135999999999996</v>
      </c>
      <c r="L7270">
        <v>4</v>
      </c>
      <c r="M7270">
        <v>0.2</v>
      </c>
      <c r="N7270">
        <v>-0.83919999999999995</v>
      </c>
      <c r="O7270" s="5">
        <f t="shared" si="113"/>
        <v>-1.2500000000000001E-2</v>
      </c>
    </row>
    <row r="7271" spans="1:15" x14ac:dyDescent="0.25">
      <c r="A7271" t="s">
        <v>635</v>
      </c>
      <c r="B7271" t="s">
        <v>38</v>
      </c>
      <c r="C7271" t="s">
        <v>16</v>
      </c>
      <c r="D7271" t="s">
        <v>17</v>
      </c>
      <c r="E7271" t="s">
        <v>40</v>
      </c>
      <c r="F7271" t="s">
        <v>41</v>
      </c>
      <c r="G7271">
        <v>28027</v>
      </c>
      <c r="H7271" t="s">
        <v>20</v>
      </c>
      <c r="I7271" t="s">
        <v>32</v>
      </c>
      <c r="J7271" t="s">
        <v>80</v>
      </c>
      <c r="K7271">
        <v>89.567999999999998</v>
      </c>
      <c r="L7271">
        <v>2</v>
      </c>
      <c r="M7271">
        <v>0.2</v>
      </c>
      <c r="N7271">
        <v>32.468400000000003</v>
      </c>
      <c r="O7271" s="5">
        <f t="shared" si="113"/>
        <v>0.36250000000000004</v>
      </c>
    </row>
    <row r="7272" spans="1:15" x14ac:dyDescent="0.25">
      <c r="A7272" t="s">
        <v>635</v>
      </c>
      <c r="B7272" t="s">
        <v>38</v>
      </c>
      <c r="C7272" t="s">
        <v>16</v>
      </c>
      <c r="D7272" t="s">
        <v>17</v>
      </c>
      <c r="E7272" t="s">
        <v>40</v>
      </c>
      <c r="F7272" t="s">
        <v>41</v>
      </c>
      <c r="G7272">
        <v>28027</v>
      </c>
      <c r="H7272" t="s">
        <v>20</v>
      </c>
      <c r="I7272" t="s">
        <v>21</v>
      </c>
      <c r="J7272" t="s">
        <v>48</v>
      </c>
      <c r="K7272">
        <v>315.77600000000001</v>
      </c>
      <c r="L7272">
        <v>8</v>
      </c>
      <c r="M7272">
        <v>0.2</v>
      </c>
      <c r="N7272">
        <v>31.5776</v>
      </c>
      <c r="O7272" s="5">
        <f t="shared" si="113"/>
        <v>9.9999999999999992E-2</v>
      </c>
    </row>
    <row r="7273" spans="1:15" x14ac:dyDescent="0.25">
      <c r="A7273" t="s">
        <v>681</v>
      </c>
      <c r="B7273" t="s">
        <v>38</v>
      </c>
      <c r="C7273" t="s">
        <v>30</v>
      </c>
      <c r="D7273" t="s">
        <v>17</v>
      </c>
      <c r="E7273" t="s">
        <v>187</v>
      </c>
      <c r="F7273" t="s">
        <v>27</v>
      </c>
      <c r="G7273">
        <v>95123</v>
      </c>
      <c r="H7273" t="s">
        <v>31</v>
      </c>
      <c r="I7273" t="s">
        <v>21</v>
      </c>
      <c r="J7273" t="s">
        <v>22</v>
      </c>
      <c r="K7273">
        <v>273.666</v>
      </c>
      <c r="L7273">
        <v>2</v>
      </c>
      <c r="M7273">
        <v>0.15</v>
      </c>
      <c r="N7273">
        <v>-12.878399999999999</v>
      </c>
      <c r="O7273" s="5">
        <f t="shared" si="113"/>
        <v>-4.7058823529411764E-2</v>
      </c>
    </row>
    <row r="7274" spans="1:15" x14ac:dyDescent="0.25">
      <c r="A7274" t="s">
        <v>681</v>
      </c>
      <c r="B7274" t="s">
        <v>38</v>
      </c>
      <c r="C7274" t="s">
        <v>30</v>
      </c>
      <c r="D7274" t="s">
        <v>17</v>
      </c>
      <c r="E7274" t="s">
        <v>187</v>
      </c>
      <c r="F7274" t="s">
        <v>27</v>
      </c>
      <c r="G7274">
        <v>95123</v>
      </c>
      <c r="H7274" t="s">
        <v>31</v>
      </c>
      <c r="I7274" t="s">
        <v>32</v>
      </c>
      <c r="J7274" t="s">
        <v>68</v>
      </c>
      <c r="K7274">
        <v>17.48</v>
      </c>
      <c r="L7274">
        <v>4</v>
      </c>
      <c r="M7274">
        <v>0</v>
      </c>
      <c r="N7274">
        <v>4.5448000000000004</v>
      </c>
      <c r="O7274" s="5">
        <f t="shared" si="113"/>
        <v>0.26</v>
      </c>
    </row>
    <row r="7275" spans="1:15" x14ac:dyDescent="0.25">
      <c r="A7275" t="s">
        <v>912</v>
      </c>
      <c r="B7275" t="s">
        <v>38</v>
      </c>
      <c r="C7275" t="s">
        <v>30</v>
      </c>
      <c r="D7275" t="s">
        <v>17</v>
      </c>
      <c r="E7275" t="s">
        <v>390</v>
      </c>
      <c r="F7275" t="s">
        <v>41</v>
      </c>
      <c r="G7275">
        <v>27405</v>
      </c>
      <c r="H7275" t="s">
        <v>20</v>
      </c>
      <c r="I7275" t="s">
        <v>32</v>
      </c>
      <c r="J7275" t="s">
        <v>334</v>
      </c>
      <c r="K7275">
        <v>20.608000000000001</v>
      </c>
      <c r="L7275">
        <v>2</v>
      </c>
      <c r="M7275">
        <v>0.2</v>
      </c>
      <c r="N7275">
        <v>-4.3792</v>
      </c>
      <c r="O7275" s="5">
        <f t="shared" si="113"/>
        <v>-0.21249999999999999</v>
      </c>
    </row>
    <row r="7276" spans="1:15" x14ac:dyDescent="0.25">
      <c r="A7276" t="s">
        <v>912</v>
      </c>
      <c r="B7276" t="s">
        <v>38</v>
      </c>
      <c r="C7276" t="s">
        <v>30</v>
      </c>
      <c r="D7276" t="s">
        <v>17</v>
      </c>
      <c r="E7276" t="s">
        <v>390</v>
      </c>
      <c r="F7276" t="s">
        <v>41</v>
      </c>
      <c r="G7276">
        <v>27405</v>
      </c>
      <c r="H7276" t="s">
        <v>20</v>
      </c>
      <c r="I7276" t="s">
        <v>32</v>
      </c>
      <c r="J7276" t="s">
        <v>64</v>
      </c>
      <c r="K7276">
        <v>4.0949999999999998</v>
      </c>
      <c r="L7276">
        <v>3</v>
      </c>
      <c r="M7276">
        <v>0.7</v>
      </c>
      <c r="N7276">
        <v>-2.73</v>
      </c>
      <c r="O7276" s="5">
        <f t="shared" si="113"/>
        <v>-0.66666666666666674</v>
      </c>
    </row>
    <row r="7277" spans="1:15" x14ac:dyDescent="0.25">
      <c r="A7277" t="s">
        <v>1128</v>
      </c>
      <c r="B7277" t="s">
        <v>38</v>
      </c>
      <c r="C7277" t="s">
        <v>88</v>
      </c>
      <c r="D7277" t="s">
        <v>17</v>
      </c>
      <c r="E7277" t="s">
        <v>409</v>
      </c>
      <c r="F7277" t="s">
        <v>125</v>
      </c>
      <c r="G7277">
        <v>59601</v>
      </c>
      <c r="H7277" t="s">
        <v>31</v>
      </c>
      <c r="I7277" t="s">
        <v>58</v>
      </c>
      <c r="J7277" t="s">
        <v>59</v>
      </c>
      <c r="K7277">
        <v>339.96</v>
      </c>
      <c r="L7277">
        <v>5</v>
      </c>
      <c r="M7277">
        <v>0.2</v>
      </c>
      <c r="N7277">
        <v>42.494999999999997</v>
      </c>
      <c r="O7277" s="5">
        <f t="shared" si="113"/>
        <v>0.125</v>
      </c>
    </row>
    <row r="7278" spans="1:15" x14ac:dyDescent="0.25">
      <c r="A7278" t="s">
        <v>1128</v>
      </c>
      <c r="B7278" t="s">
        <v>38</v>
      </c>
      <c r="C7278" t="s">
        <v>88</v>
      </c>
      <c r="D7278" t="s">
        <v>17</v>
      </c>
      <c r="E7278" t="s">
        <v>409</v>
      </c>
      <c r="F7278" t="s">
        <v>125</v>
      </c>
      <c r="G7278">
        <v>59601</v>
      </c>
      <c r="H7278" t="s">
        <v>31</v>
      </c>
      <c r="I7278" t="s">
        <v>21</v>
      </c>
      <c r="J7278" t="s">
        <v>48</v>
      </c>
      <c r="K7278">
        <v>63.98</v>
      </c>
      <c r="L7278">
        <v>7</v>
      </c>
      <c r="M7278">
        <v>0</v>
      </c>
      <c r="N7278">
        <v>21.7532</v>
      </c>
      <c r="O7278" s="5">
        <f t="shared" si="113"/>
        <v>0.34</v>
      </c>
    </row>
    <row r="7279" spans="1:15" x14ac:dyDescent="0.25">
      <c r="A7279" t="s">
        <v>634</v>
      </c>
      <c r="B7279" t="s">
        <v>38</v>
      </c>
      <c r="C7279" t="s">
        <v>88</v>
      </c>
      <c r="D7279" t="s">
        <v>17</v>
      </c>
      <c r="E7279" t="s">
        <v>34</v>
      </c>
      <c r="F7279" t="s">
        <v>35</v>
      </c>
      <c r="G7279">
        <v>33311</v>
      </c>
      <c r="H7279" t="s">
        <v>20</v>
      </c>
      <c r="I7279" t="s">
        <v>58</v>
      </c>
      <c r="J7279" t="s">
        <v>129</v>
      </c>
      <c r="K7279">
        <v>799.92</v>
      </c>
      <c r="L7279">
        <v>10</v>
      </c>
      <c r="M7279">
        <v>0.2</v>
      </c>
      <c r="N7279">
        <v>239.976</v>
      </c>
      <c r="O7279" s="5">
        <f t="shared" si="113"/>
        <v>0.3</v>
      </c>
    </row>
    <row r="7280" spans="1:15" x14ac:dyDescent="0.25">
      <c r="A7280" t="s">
        <v>640</v>
      </c>
      <c r="B7280" t="s">
        <v>155</v>
      </c>
      <c r="C7280" t="s">
        <v>88</v>
      </c>
      <c r="D7280" t="s">
        <v>17</v>
      </c>
      <c r="E7280" t="s">
        <v>65</v>
      </c>
      <c r="F7280" t="s">
        <v>27</v>
      </c>
      <c r="G7280">
        <v>94110</v>
      </c>
      <c r="H7280" t="s">
        <v>31</v>
      </c>
      <c r="I7280" t="s">
        <v>58</v>
      </c>
      <c r="J7280" t="s">
        <v>59</v>
      </c>
      <c r="K7280">
        <v>35.984000000000002</v>
      </c>
      <c r="L7280">
        <v>2</v>
      </c>
      <c r="M7280">
        <v>0.2</v>
      </c>
      <c r="N7280">
        <v>4.4980000000000002</v>
      </c>
      <c r="O7280" s="5">
        <f t="shared" si="113"/>
        <v>0.125</v>
      </c>
    </row>
    <row r="7281" spans="1:15" x14ac:dyDescent="0.25">
      <c r="A7281" t="s">
        <v>640</v>
      </c>
      <c r="B7281" t="s">
        <v>155</v>
      </c>
      <c r="C7281" t="s">
        <v>88</v>
      </c>
      <c r="D7281" t="s">
        <v>17</v>
      </c>
      <c r="E7281" t="s">
        <v>65</v>
      </c>
      <c r="F7281" t="s">
        <v>27</v>
      </c>
      <c r="G7281">
        <v>94110</v>
      </c>
      <c r="H7281" t="s">
        <v>31</v>
      </c>
      <c r="I7281" t="s">
        <v>58</v>
      </c>
      <c r="J7281" t="s">
        <v>129</v>
      </c>
      <c r="K7281">
        <v>389.97</v>
      </c>
      <c r="L7281">
        <v>3</v>
      </c>
      <c r="M7281">
        <v>0</v>
      </c>
      <c r="N7281">
        <v>132.5898</v>
      </c>
      <c r="O7281" s="5">
        <f t="shared" si="113"/>
        <v>0.33999999999999997</v>
      </c>
    </row>
    <row r="7282" spans="1:15" x14ac:dyDescent="0.25">
      <c r="A7282" t="s">
        <v>1115</v>
      </c>
      <c r="B7282" t="s">
        <v>578</v>
      </c>
      <c r="C7282" t="s">
        <v>30</v>
      </c>
      <c r="D7282" t="s">
        <v>17</v>
      </c>
      <c r="E7282" t="s">
        <v>606</v>
      </c>
      <c r="F7282" t="s">
        <v>28</v>
      </c>
      <c r="G7282">
        <v>85364</v>
      </c>
      <c r="H7282" t="s">
        <v>31</v>
      </c>
      <c r="I7282" t="s">
        <v>58</v>
      </c>
      <c r="J7282" t="s">
        <v>129</v>
      </c>
      <c r="K7282">
        <v>185.52799999999999</v>
      </c>
      <c r="L7282">
        <v>7</v>
      </c>
      <c r="M7282">
        <v>0.2</v>
      </c>
      <c r="N7282">
        <v>48.701099999999997</v>
      </c>
      <c r="O7282" s="5">
        <f t="shared" si="113"/>
        <v>0.26250000000000001</v>
      </c>
    </row>
    <row r="7283" spans="1:15" x14ac:dyDescent="0.25">
      <c r="A7283" t="s">
        <v>815</v>
      </c>
      <c r="B7283" t="s">
        <v>38</v>
      </c>
      <c r="C7283" t="s">
        <v>16</v>
      </c>
      <c r="D7283" t="s">
        <v>17</v>
      </c>
      <c r="E7283" t="s">
        <v>141</v>
      </c>
      <c r="F7283" t="s">
        <v>105</v>
      </c>
      <c r="G7283">
        <v>21044</v>
      </c>
      <c r="H7283" t="s">
        <v>119</v>
      </c>
      <c r="I7283" t="s">
        <v>32</v>
      </c>
      <c r="J7283" t="s">
        <v>64</v>
      </c>
      <c r="K7283">
        <v>2541.98</v>
      </c>
      <c r="L7283">
        <v>2</v>
      </c>
      <c r="M7283">
        <v>0</v>
      </c>
      <c r="N7283">
        <v>1270.99</v>
      </c>
      <c r="O7283" s="5">
        <f t="shared" si="113"/>
        <v>0.5</v>
      </c>
    </row>
    <row r="7284" spans="1:15" x14ac:dyDescent="0.25">
      <c r="A7284" t="s">
        <v>1115</v>
      </c>
      <c r="B7284" t="s">
        <v>38</v>
      </c>
      <c r="C7284" t="s">
        <v>88</v>
      </c>
      <c r="D7284" t="s">
        <v>17</v>
      </c>
      <c r="E7284" t="s">
        <v>606</v>
      </c>
      <c r="F7284" t="s">
        <v>28</v>
      </c>
      <c r="G7284">
        <v>85364</v>
      </c>
      <c r="H7284" t="s">
        <v>31</v>
      </c>
      <c r="I7284" t="s">
        <v>58</v>
      </c>
      <c r="J7284" t="s">
        <v>371</v>
      </c>
      <c r="K7284">
        <v>599.98500000000001</v>
      </c>
      <c r="L7284">
        <v>5</v>
      </c>
      <c r="M7284">
        <v>0.7</v>
      </c>
      <c r="N7284">
        <v>-479.988</v>
      </c>
      <c r="O7284" s="5">
        <f t="shared" si="113"/>
        <v>-0.79999999999999993</v>
      </c>
    </row>
    <row r="7285" spans="1:15" x14ac:dyDescent="0.25">
      <c r="A7285" t="s">
        <v>654</v>
      </c>
      <c r="B7285" t="s">
        <v>38</v>
      </c>
      <c r="C7285" t="s">
        <v>16</v>
      </c>
      <c r="D7285" t="s">
        <v>17</v>
      </c>
      <c r="E7285" t="s">
        <v>116</v>
      </c>
      <c r="F7285" t="s">
        <v>74</v>
      </c>
      <c r="G7285">
        <v>60653</v>
      </c>
      <c r="H7285" t="s">
        <v>89</v>
      </c>
      <c r="I7285" t="s">
        <v>32</v>
      </c>
      <c r="J7285" t="s">
        <v>64</v>
      </c>
      <c r="K7285">
        <v>3.036</v>
      </c>
      <c r="L7285">
        <v>3</v>
      </c>
      <c r="M7285">
        <v>0.8</v>
      </c>
      <c r="N7285">
        <v>-5.0094000000000003</v>
      </c>
      <c r="O7285" s="5">
        <f t="shared" si="113"/>
        <v>-1.6500000000000001</v>
      </c>
    </row>
    <row r="7286" spans="1:15" x14ac:dyDescent="0.25">
      <c r="A7286" t="s">
        <v>785</v>
      </c>
      <c r="B7286" t="s">
        <v>38</v>
      </c>
      <c r="C7286" t="s">
        <v>16</v>
      </c>
      <c r="D7286" t="s">
        <v>17</v>
      </c>
      <c r="E7286" t="s">
        <v>253</v>
      </c>
      <c r="F7286" t="s">
        <v>124</v>
      </c>
      <c r="G7286">
        <v>44105</v>
      </c>
      <c r="H7286" t="s">
        <v>119</v>
      </c>
      <c r="I7286" t="s">
        <v>32</v>
      </c>
      <c r="J7286" t="s">
        <v>53</v>
      </c>
      <c r="K7286">
        <v>25.92</v>
      </c>
      <c r="L7286">
        <v>5</v>
      </c>
      <c r="M7286">
        <v>0.2</v>
      </c>
      <c r="N7286">
        <v>3.8879999999999999</v>
      </c>
      <c r="O7286" s="5">
        <f t="shared" si="113"/>
        <v>0.15</v>
      </c>
    </row>
    <row r="7287" spans="1:15" x14ac:dyDescent="0.25">
      <c r="A7287" t="s">
        <v>785</v>
      </c>
      <c r="B7287" t="s">
        <v>38</v>
      </c>
      <c r="C7287" t="s">
        <v>16</v>
      </c>
      <c r="D7287" t="s">
        <v>17</v>
      </c>
      <c r="E7287" t="s">
        <v>253</v>
      </c>
      <c r="F7287" t="s">
        <v>124</v>
      </c>
      <c r="G7287">
        <v>44105</v>
      </c>
      <c r="H7287" t="s">
        <v>119</v>
      </c>
      <c r="I7287" t="s">
        <v>21</v>
      </c>
      <c r="J7287" t="s">
        <v>48</v>
      </c>
      <c r="K7287">
        <v>66.111999999999995</v>
      </c>
      <c r="L7287">
        <v>2</v>
      </c>
      <c r="M7287">
        <v>0.2</v>
      </c>
      <c r="N7287">
        <v>-9.0904000000000007</v>
      </c>
      <c r="O7287" s="5">
        <f t="shared" si="113"/>
        <v>-0.13750000000000001</v>
      </c>
    </row>
    <row r="7288" spans="1:15" x14ac:dyDescent="0.25">
      <c r="A7288" t="s">
        <v>640</v>
      </c>
      <c r="B7288" t="s">
        <v>38</v>
      </c>
      <c r="C7288" t="s">
        <v>16</v>
      </c>
      <c r="D7288" t="s">
        <v>17</v>
      </c>
      <c r="E7288" t="s">
        <v>65</v>
      </c>
      <c r="F7288" t="s">
        <v>27</v>
      </c>
      <c r="G7288">
        <v>94110</v>
      </c>
      <c r="H7288" t="s">
        <v>31</v>
      </c>
      <c r="I7288" t="s">
        <v>58</v>
      </c>
      <c r="J7288" t="s">
        <v>129</v>
      </c>
      <c r="K7288">
        <v>46.36</v>
      </c>
      <c r="L7288">
        <v>4</v>
      </c>
      <c r="M7288">
        <v>0</v>
      </c>
      <c r="N7288">
        <v>15.2988</v>
      </c>
      <c r="O7288" s="5">
        <f t="shared" si="113"/>
        <v>0.33</v>
      </c>
    </row>
    <row r="7289" spans="1:15" x14ac:dyDescent="0.25">
      <c r="A7289" t="s">
        <v>940</v>
      </c>
      <c r="B7289" t="s">
        <v>38</v>
      </c>
      <c r="C7289" t="s">
        <v>30</v>
      </c>
      <c r="D7289" t="s">
        <v>17</v>
      </c>
      <c r="E7289" t="s">
        <v>494</v>
      </c>
      <c r="F7289" t="s">
        <v>131</v>
      </c>
      <c r="G7289">
        <v>73120</v>
      </c>
      <c r="H7289" t="s">
        <v>89</v>
      </c>
      <c r="I7289" t="s">
        <v>58</v>
      </c>
      <c r="J7289" t="s">
        <v>129</v>
      </c>
      <c r="K7289">
        <v>6.9</v>
      </c>
      <c r="L7289">
        <v>1</v>
      </c>
      <c r="M7289">
        <v>0</v>
      </c>
      <c r="N7289">
        <v>0.55200000000000005</v>
      </c>
      <c r="O7289" s="5">
        <f t="shared" si="113"/>
        <v>0.08</v>
      </c>
    </row>
    <row r="7290" spans="1:15" x14ac:dyDescent="0.25">
      <c r="A7290" t="s">
        <v>940</v>
      </c>
      <c r="B7290" t="s">
        <v>38</v>
      </c>
      <c r="C7290" t="s">
        <v>30</v>
      </c>
      <c r="D7290" t="s">
        <v>17</v>
      </c>
      <c r="E7290" t="s">
        <v>494</v>
      </c>
      <c r="F7290" t="s">
        <v>131</v>
      </c>
      <c r="G7290">
        <v>73120</v>
      </c>
      <c r="H7290" t="s">
        <v>89</v>
      </c>
      <c r="I7290" t="s">
        <v>21</v>
      </c>
      <c r="J7290" t="s">
        <v>48</v>
      </c>
      <c r="K7290">
        <v>57.69</v>
      </c>
      <c r="L7290">
        <v>3</v>
      </c>
      <c r="M7290">
        <v>0</v>
      </c>
      <c r="N7290">
        <v>23.652899999999999</v>
      </c>
      <c r="O7290" s="5">
        <f t="shared" si="113"/>
        <v>0.41</v>
      </c>
    </row>
    <row r="7291" spans="1:15" x14ac:dyDescent="0.25">
      <c r="A7291" t="s">
        <v>644</v>
      </c>
      <c r="B7291" t="s">
        <v>38</v>
      </c>
      <c r="C7291" t="s">
        <v>30</v>
      </c>
      <c r="D7291" t="s">
        <v>17</v>
      </c>
      <c r="E7291" t="s">
        <v>81</v>
      </c>
      <c r="F7291" t="s">
        <v>50</v>
      </c>
      <c r="G7291">
        <v>77095</v>
      </c>
      <c r="H7291" t="s">
        <v>89</v>
      </c>
      <c r="I7291" t="s">
        <v>58</v>
      </c>
      <c r="J7291" t="s">
        <v>371</v>
      </c>
      <c r="K7291">
        <v>559.71</v>
      </c>
      <c r="L7291">
        <v>3</v>
      </c>
      <c r="M7291">
        <v>0.4</v>
      </c>
      <c r="N7291">
        <v>-121.2705</v>
      </c>
      <c r="O7291" s="5">
        <f t="shared" si="113"/>
        <v>-0.21666666666666665</v>
      </c>
    </row>
    <row r="7292" spans="1:15" x14ac:dyDescent="0.25">
      <c r="A7292" t="s">
        <v>640</v>
      </c>
      <c r="B7292" t="s">
        <v>155</v>
      </c>
      <c r="C7292" t="s">
        <v>16</v>
      </c>
      <c r="D7292" t="s">
        <v>17</v>
      </c>
      <c r="E7292" t="s">
        <v>65</v>
      </c>
      <c r="F7292" t="s">
        <v>27</v>
      </c>
      <c r="G7292">
        <v>94122</v>
      </c>
      <c r="H7292" t="s">
        <v>31</v>
      </c>
      <c r="I7292" t="s">
        <v>32</v>
      </c>
      <c r="J7292" t="s">
        <v>43</v>
      </c>
      <c r="K7292">
        <v>305.01</v>
      </c>
      <c r="L7292">
        <v>9</v>
      </c>
      <c r="M7292">
        <v>0</v>
      </c>
      <c r="N7292">
        <v>76.252499999999998</v>
      </c>
      <c r="O7292" s="5">
        <f t="shared" si="113"/>
        <v>0.25</v>
      </c>
    </row>
    <row r="7293" spans="1:15" x14ac:dyDescent="0.25">
      <c r="A7293" t="s">
        <v>640</v>
      </c>
      <c r="B7293" t="s">
        <v>155</v>
      </c>
      <c r="C7293" t="s">
        <v>16</v>
      </c>
      <c r="D7293" t="s">
        <v>17</v>
      </c>
      <c r="E7293" t="s">
        <v>65</v>
      </c>
      <c r="F7293" t="s">
        <v>27</v>
      </c>
      <c r="G7293">
        <v>94122</v>
      </c>
      <c r="H7293" t="s">
        <v>31</v>
      </c>
      <c r="I7293" t="s">
        <v>32</v>
      </c>
      <c r="J7293" t="s">
        <v>64</v>
      </c>
      <c r="K7293">
        <v>50.783999999999999</v>
      </c>
      <c r="L7293">
        <v>2</v>
      </c>
      <c r="M7293">
        <v>0.2</v>
      </c>
      <c r="N7293">
        <v>17.7744</v>
      </c>
      <c r="O7293" s="5">
        <f t="shared" si="113"/>
        <v>0.35000000000000003</v>
      </c>
    </row>
    <row r="7294" spans="1:15" x14ac:dyDescent="0.25">
      <c r="A7294" t="s">
        <v>640</v>
      </c>
      <c r="B7294" t="s">
        <v>155</v>
      </c>
      <c r="C7294" t="s">
        <v>16</v>
      </c>
      <c r="D7294" t="s">
        <v>17</v>
      </c>
      <c r="E7294" t="s">
        <v>65</v>
      </c>
      <c r="F7294" t="s">
        <v>27</v>
      </c>
      <c r="G7294">
        <v>94122</v>
      </c>
      <c r="H7294" t="s">
        <v>31</v>
      </c>
      <c r="I7294" t="s">
        <v>32</v>
      </c>
      <c r="J7294" t="s">
        <v>33</v>
      </c>
      <c r="K7294">
        <v>26.01</v>
      </c>
      <c r="L7294">
        <v>9</v>
      </c>
      <c r="M7294">
        <v>0</v>
      </c>
      <c r="N7294">
        <v>12.2247</v>
      </c>
      <c r="O7294" s="5">
        <f t="shared" si="113"/>
        <v>0.47</v>
      </c>
    </row>
    <row r="7295" spans="1:15" x14ac:dyDescent="0.25">
      <c r="A7295" t="s">
        <v>999</v>
      </c>
      <c r="B7295" t="s">
        <v>38</v>
      </c>
      <c r="C7295" t="s">
        <v>16</v>
      </c>
      <c r="D7295" t="s">
        <v>17</v>
      </c>
      <c r="E7295" t="s">
        <v>543</v>
      </c>
      <c r="F7295" t="s">
        <v>104</v>
      </c>
      <c r="G7295">
        <v>37211</v>
      </c>
      <c r="H7295" t="s">
        <v>20</v>
      </c>
      <c r="I7295" t="s">
        <v>58</v>
      </c>
      <c r="J7295" t="s">
        <v>371</v>
      </c>
      <c r="K7295">
        <v>649</v>
      </c>
      <c r="L7295">
        <v>2</v>
      </c>
      <c r="M7295">
        <v>0.5</v>
      </c>
      <c r="N7295">
        <v>-272.58</v>
      </c>
      <c r="O7295" s="5">
        <f t="shared" si="113"/>
        <v>-0.42</v>
      </c>
    </row>
    <row r="7296" spans="1:15" x14ac:dyDescent="0.25">
      <c r="A7296" t="s">
        <v>633</v>
      </c>
      <c r="B7296" t="s">
        <v>38</v>
      </c>
      <c r="C7296" t="s">
        <v>16</v>
      </c>
      <c r="D7296" t="s">
        <v>17</v>
      </c>
      <c r="E7296" t="s">
        <v>26</v>
      </c>
      <c r="F7296" t="s">
        <v>27</v>
      </c>
      <c r="G7296">
        <v>90036</v>
      </c>
      <c r="H7296" t="s">
        <v>31</v>
      </c>
      <c r="I7296" t="s">
        <v>21</v>
      </c>
      <c r="J7296" t="s">
        <v>48</v>
      </c>
      <c r="K7296">
        <v>59.99</v>
      </c>
      <c r="L7296">
        <v>7</v>
      </c>
      <c r="M7296">
        <v>0</v>
      </c>
      <c r="N7296">
        <v>21.596399999999999</v>
      </c>
      <c r="O7296" s="5">
        <f t="shared" si="113"/>
        <v>0.36</v>
      </c>
    </row>
    <row r="7297" spans="1:15" x14ac:dyDescent="0.25">
      <c r="A7297" t="s">
        <v>897</v>
      </c>
      <c r="B7297" t="s">
        <v>38</v>
      </c>
      <c r="C7297" t="s">
        <v>16</v>
      </c>
      <c r="D7297" t="s">
        <v>17</v>
      </c>
      <c r="E7297" t="s">
        <v>159</v>
      </c>
      <c r="F7297" t="s">
        <v>45</v>
      </c>
      <c r="G7297">
        <v>98006</v>
      </c>
      <c r="H7297" t="s">
        <v>31</v>
      </c>
      <c r="I7297" t="s">
        <v>21</v>
      </c>
      <c r="J7297" t="s">
        <v>48</v>
      </c>
      <c r="K7297">
        <v>20.239999999999998</v>
      </c>
      <c r="L7297">
        <v>1</v>
      </c>
      <c r="M7297">
        <v>0</v>
      </c>
      <c r="N7297">
        <v>7.8936000000000002</v>
      </c>
      <c r="O7297" s="5">
        <f t="shared" si="113"/>
        <v>0.39</v>
      </c>
    </row>
    <row r="7298" spans="1:15" x14ac:dyDescent="0.25">
      <c r="A7298" t="s">
        <v>644</v>
      </c>
      <c r="B7298" t="s">
        <v>155</v>
      </c>
      <c r="C7298" t="s">
        <v>16</v>
      </c>
      <c r="D7298" t="s">
        <v>17</v>
      </c>
      <c r="E7298" t="s">
        <v>81</v>
      </c>
      <c r="F7298" t="s">
        <v>50</v>
      </c>
      <c r="G7298">
        <v>77036</v>
      </c>
      <c r="H7298" t="s">
        <v>89</v>
      </c>
      <c r="I7298" t="s">
        <v>32</v>
      </c>
      <c r="J7298" t="s">
        <v>53</v>
      </c>
      <c r="K7298">
        <v>37.840000000000003</v>
      </c>
      <c r="L7298">
        <v>2</v>
      </c>
      <c r="M7298">
        <v>0.2</v>
      </c>
      <c r="N7298">
        <v>2.8380000000000001</v>
      </c>
      <c r="O7298" s="5">
        <f t="shared" si="113"/>
        <v>7.4999999999999997E-2</v>
      </c>
    </row>
    <row r="7299" spans="1:15" x14ac:dyDescent="0.25">
      <c r="A7299" t="s">
        <v>644</v>
      </c>
      <c r="B7299" t="s">
        <v>155</v>
      </c>
      <c r="C7299" t="s">
        <v>16</v>
      </c>
      <c r="D7299" t="s">
        <v>17</v>
      </c>
      <c r="E7299" t="s">
        <v>81</v>
      </c>
      <c r="F7299" t="s">
        <v>50</v>
      </c>
      <c r="G7299">
        <v>77036</v>
      </c>
      <c r="H7299" t="s">
        <v>89</v>
      </c>
      <c r="I7299" t="s">
        <v>32</v>
      </c>
      <c r="J7299" t="s">
        <v>195</v>
      </c>
      <c r="K7299">
        <v>5.4720000000000004</v>
      </c>
      <c r="L7299">
        <v>6</v>
      </c>
      <c r="M7299">
        <v>0.2</v>
      </c>
      <c r="N7299">
        <v>1.8468</v>
      </c>
      <c r="O7299" s="5">
        <f t="shared" si="113"/>
        <v>0.33749999999999997</v>
      </c>
    </row>
    <row r="7300" spans="1:15" x14ac:dyDescent="0.25">
      <c r="A7300" t="s">
        <v>642</v>
      </c>
      <c r="B7300" t="s">
        <v>15</v>
      </c>
      <c r="C7300" t="s">
        <v>30</v>
      </c>
      <c r="D7300" t="s">
        <v>17</v>
      </c>
      <c r="E7300" t="s">
        <v>73</v>
      </c>
      <c r="F7300" t="s">
        <v>70</v>
      </c>
      <c r="G7300">
        <v>19143</v>
      </c>
      <c r="H7300" t="s">
        <v>119</v>
      </c>
      <c r="I7300" t="s">
        <v>32</v>
      </c>
      <c r="J7300" t="s">
        <v>43</v>
      </c>
      <c r="K7300">
        <v>77.239999999999995</v>
      </c>
      <c r="L7300">
        <v>5</v>
      </c>
      <c r="M7300">
        <v>0.2</v>
      </c>
      <c r="N7300">
        <v>7.7240000000000002</v>
      </c>
      <c r="O7300" s="5">
        <f t="shared" ref="O7300:O7363" si="114">N7300/K7300</f>
        <v>0.1</v>
      </c>
    </row>
    <row r="7301" spans="1:15" x14ac:dyDescent="0.25">
      <c r="A7301" t="s">
        <v>1165</v>
      </c>
      <c r="B7301" t="s">
        <v>155</v>
      </c>
      <c r="C7301" t="s">
        <v>16</v>
      </c>
      <c r="D7301" t="s">
        <v>17</v>
      </c>
      <c r="E7301" t="s">
        <v>311</v>
      </c>
      <c r="F7301" t="s">
        <v>74</v>
      </c>
      <c r="G7301">
        <v>60016</v>
      </c>
      <c r="H7301" t="s">
        <v>89</v>
      </c>
      <c r="I7301" t="s">
        <v>21</v>
      </c>
      <c r="J7301" t="s">
        <v>39</v>
      </c>
      <c r="K7301">
        <v>292.10000000000002</v>
      </c>
      <c r="L7301">
        <v>4</v>
      </c>
      <c r="M7301">
        <v>0.5</v>
      </c>
      <c r="N7301">
        <v>-175.26</v>
      </c>
      <c r="O7301" s="5">
        <f t="shared" si="114"/>
        <v>-0.59999999999999987</v>
      </c>
    </row>
    <row r="7302" spans="1:15" x14ac:dyDescent="0.25">
      <c r="A7302" t="s">
        <v>1165</v>
      </c>
      <c r="B7302" t="s">
        <v>155</v>
      </c>
      <c r="C7302" t="s">
        <v>16</v>
      </c>
      <c r="D7302" t="s">
        <v>17</v>
      </c>
      <c r="E7302" t="s">
        <v>311</v>
      </c>
      <c r="F7302" t="s">
        <v>74</v>
      </c>
      <c r="G7302">
        <v>60016</v>
      </c>
      <c r="H7302" t="s">
        <v>89</v>
      </c>
      <c r="I7302" t="s">
        <v>21</v>
      </c>
      <c r="J7302" t="s">
        <v>48</v>
      </c>
      <c r="K7302">
        <v>8.5440000000000005</v>
      </c>
      <c r="L7302">
        <v>2</v>
      </c>
      <c r="M7302">
        <v>0.6</v>
      </c>
      <c r="N7302">
        <v>-7.476</v>
      </c>
      <c r="O7302" s="5">
        <f t="shared" si="114"/>
        <v>-0.875</v>
      </c>
    </row>
    <row r="7303" spans="1:15" x14ac:dyDescent="0.25">
      <c r="A7303" t="s">
        <v>1165</v>
      </c>
      <c r="B7303" t="s">
        <v>155</v>
      </c>
      <c r="C7303" t="s">
        <v>16</v>
      </c>
      <c r="D7303" t="s">
        <v>17</v>
      </c>
      <c r="E7303" t="s">
        <v>311</v>
      </c>
      <c r="F7303" t="s">
        <v>74</v>
      </c>
      <c r="G7303">
        <v>60016</v>
      </c>
      <c r="H7303" t="s">
        <v>89</v>
      </c>
      <c r="I7303" t="s">
        <v>21</v>
      </c>
      <c r="J7303" t="s">
        <v>22</v>
      </c>
      <c r="K7303">
        <v>424.11599999999999</v>
      </c>
      <c r="L7303">
        <v>6</v>
      </c>
      <c r="M7303">
        <v>0.3</v>
      </c>
      <c r="N7303">
        <v>-30.294</v>
      </c>
      <c r="O7303" s="5">
        <f t="shared" si="114"/>
        <v>-7.1428571428571438E-2</v>
      </c>
    </row>
    <row r="7304" spans="1:15" x14ac:dyDescent="0.25">
      <c r="A7304" t="s">
        <v>1165</v>
      </c>
      <c r="B7304" t="s">
        <v>155</v>
      </c>
      <c r="C7304" t="s">
        <v>16</v>
      </c>
      <c r="D7304" t="s">
        <v>17</v>
      </c>
      <c r="E7304" t="s">
        <v>311</v>
      </c>
      <c r="F7304" t="s">
        <v>74</v>
      </c>
      <c r="G7304">
        <v>60016</v>
      </c>
      <c r="H7304" t="s">
        <v>89</v>
      </c>
      <c r="I7304" t="s">
        <v>32</v>
      </c>
      <c r="J7304" t="s">
        <v>64</v>
      </c>
      <c r="K7304">
        <v>2.8919999999999999</v>
      </c>
      <c r="L7304">
        <v>3</v>
      </c>
      <c r="M7304">
        <v>0.8</v>
      </c>
      <c r="N7304">
        <v>-4.9164000000000003</v>
      </c>
      <c r="O7304" s="5">
        <f t="shared" si="114"/>
        <v>-1.7000000000000002</v>
      </c>
    </row>
    <row r="7305" spans="1:15" x14ac:dyDescent="0.25">
      <c r="A7305" t="s">
        <v>1165</v>
      </c>
      <c r="B7305" t="s">
        <v>155</v>
      </c>
      <c r="C7305" t="s">
        <v>16</v>
      </c>
      <c r="D7305" t="s">
        <v>17</v>
      </c>
      <c r="E7305" t="s">
        <v>311</v>
      </c>
      <c r="F7305" t="s">
        <v>74</v>
      </c>
      <c r="G7305">
        <v>60016</v>
      </c>
      <c r="H7305" t="s">
        <v>89</v>
      </c>
      <c r="I7305" t="s">
        <v>32</v>
      </c>
      <c r="J7305" t="s">
        <v>43</v>
      </c>
      <c r="K7305">
        <v>381.72</v>
      </c>
      <c r="L7305">
        <v>5</v>
      </c>
      <c r="M7305">
        <v>0.2</v>
      </c>
      <c r="N7305">
        <v>-66.801000000000002</v>
      </c>
      <c r="O7305" s="5">
        <f t="shared" si="114"/>
        <v>-0.17499999999999999</v>
      </c>
    </row>
    <row r="7306" spans="1:15" x14ac:dyDescent="0.25">
      <c r="A7306" t="s">
        <v>856</v>
      </c>
      <c r="B7306" t="s">
        <v>38</v>
      </c>
      <c r="C7306" t="s">
        <v>16</v>
      </c>
      <c r="D7306" t="s">
        <v>17</v>
      </c>
      <c r="E7306" t="s">
        <v>184</v>
      </c>
      <c r="F7306" t="s">
        <v>35</v>
      </c>
      <c r="G7306">
        <v>33437</v>
      </c>
      <c r="H7306" t="s">
        <v>20</v>
      </c>
      <c r="I7306" t="s">
        <v>21</v>
      </c>
      <c r="J7306" t="s">
        <v>25</v>
      </c>
      <c r="K7306">
        <v>97.183999999999997</v>
      </c>
      <c r="L7306">
        <v>2</v>
      </c>
      <c r="M7306">
        <v>0.2</v>
      </c>
      <c r="N7306">
        <v>6.0739999999999998</v>
      </c>
      <c r="O7306" s="5">
        <f t="shared" si="114"/>
        <v>6.25E-2</v>
      </c>
    </row>
    <row r="7307" spans="1:15" x14ac:dyDescent="0.25">
      <c r="A7307" t="s">
        <v>856</v>
      </c>
      <c r="B7307" t="s">
        <v>38</v>
      </c>
      <c r="C7307" t="s">
        <v>16</v>
      </c>
      <c r="D7307" t="s">
        <v>17</v>
      </c>
      <c r="E7307" t="s">
        <v>184</v>
      </c>
      <c r="F7307" t="s">
        <v>35</v>
      </c>
      <c r="G7307">
        <v>33437</v>
      </c>
      <c r="H7307" t="s">
        <v>20</v>
      </c>
      <c r="I7307" t="s">
        <v>32</v>
      </c>
      <c r="J7307" t="s">
        <v>80</v>
      </c>
      <c r="K7307">
        <v>10.368</v>
      </c>
      <c r="L7307">
        <v>2</v>
      </c>
      <c r="M7307">
        <v>0.2</v>
      </c>
      <c r="N7307">
        <v>3.6288</v>
      </c>
      <c r="O7307" s="5">
        <f t="shared" si="114"/>
        <v>0.35</v>
      </c>
    </row>
    <row r="7308" spans="1:15" x14ac:dyDescent="0.25">
      <c r="A7308" t="s">
        <v>907</v>
      </c>
      <c r="B7308" t="s">
        <v>38</v>
      </c>
      <c r="C7308" t="s">
        <v>16</v>
      </c>
      <c r="D7308" t="s">
        <v>17</v>
      </c>
      <c r="E7308" t="s">
        <v>464</v>
      </c>
      <c r="F7308" t="s">
        <v>50</v>
      </c>
      <c r="G7308">
        <v>75023</v>
      </c>
      <c r="H7308" t="s">
        <v>89</v>
      </c>
      <c r="I7308" t="s">
        <v>21</v>
      </c>
      <c r="J7308" t="s">
        <v>39</v>
      </c>
      <c r="K7308">
        <v>890.84100000000001</v>
      </c>
      <c r="L7308">
        <v>3</v>
      </c>
      <c r="M7308">
        <v>0.3</v>
      </c>
      <c r="N7308">
        <v>-152.71559999999999</v>
      </c>
      <c r="O7308" s="5">
        <f t="shared" si="114"/>
        <v>-0.17142857142857143</v>
      </c>
    </row>
    <row r="7309" spans="1:15" x14ac:dyDescent="0.25">
      <c r="A7309" t="s">
        <v>681</v>
      </c>
      <c r="B7309" t="s">
        <v>15</v>
      </c>
      <c r="C7309" t="s">
        <v>16</v>
      </c>
      <c r="D7309" t="s">
        <v>17</v>
      </c>
      <c r="E7309" t="s">
        <v>187</v>
      </c>
      <c r="F7309" t="s">
        <v>27</v>
      </c>
      <c r="G7309">
        <v>95123</v>
      </c>
      <c r="H7309" t="s">
        <v>31</v>
      </c>
      <c r="I7309" t="s">
        <v>58</v>
      </c>
      <c r="J7309" t="s">
        <v>129</v>
      </c>
      <c r="K7309">
        <v>72</v>
      </c>
      <c r="L7309">
        <v>4</v>
      </c>
      <c r="M7309">
        <v>0</v>
      </c>
      <c r="N7309">
        <v>12.96</v>
      </c>
      <c r="O7309" s="5">
        <f t="shared" si="114"/>
        <v>0.18000000000000002</v>
      </c>
    </row>
    <row r="7310" spans="1:15" x14ac:dyDescent="0.25">
      <c r="A7310" t="s">
        <v>681</v>
      </c>
      <c r="B7310" t="s">
        <v>15</v>
      </c>
      <c r="C7310" t="s">
        <v>16</v>
      </c>
      <c r="D7310" t="s">
        <v>17</v>
      </c>
      <c r="E7310" t="s">
        <v>187</v>
      </c>
      <c r="F7310" t="s">
        <v>27</v>
      </c>
      <c r="G7310">
        <v>95123</v>
      </c>
      <c r="H7310" t="s">
        <v>31</v>
      </c>
      <c r="I7310" t="s">
        <v>21</v>
      </c>
      <c r="J7310" t="s">
        <v>25</v>
      </c>
      <c r="K7310">
        <v>113.88800000000001</v>
      </c>
      <c r="L7310">
        <v>2</v>
      </c>
      <c r="M7310">
        <v>0.2</v>
      </c>
      <c r="N7310">
        <v>9.9651999999999994</v>
      </c>
      <c r="O7310" s="5">
        <f t="shared" si="114"/>
        <v>8.7499999999999994E-2</v>
      </c>
    </row>
    <row r="7311" spans="1:15" x14ac:dyDescent="0.25">
      <c r="A7311" t="s">
        <v>681</v>
      </c>
      <c r="B7311" t="s">
        <v>15</v>
      </c>
      <c r="C7311" t="s">
        <v>16</v>
      </c>
      <c r="D7311" t="s">
        <v>17</v>
      </c>
      <c r="E7311" t="s">
        <v>187</v>
      </c>
      <c r="F7311" t="s">
        <v>27</v>
      </c>
      <c r="G7311">
        <v>95123</v>
      </c>
      <c r="H7311" t="s">
        <v>31</v>
      </c>
      <c r="I7311" t="s">
        <v>32</v>
      </c>
      <c r="J7311" t="s">
        <v>143</v>
      </c>
      <c r="K7311">
        <v>158.13</v>
      </c>
      <c r="L7311">
        <v>3</v>
      </c>
      <c r="M7311">
        <v>0</v>
      </c>
      <c r="N7311">
        <v>77.483699999999999</v>
      </c>
      <c r="O7311" s="5">
        <f t="shared" si="114"/>
        <v>0.49</v>
      </c>
    </row>
    <row r="7312" spans="1:15" x14ac:dyDescent="0.25">
      <c r="A7312" t="s">
        <v>652</v>
      </c>
      <c r="B7312" t="s">
        <v>15</v>
      </c>
      <c r="C7312" t="s">
        <v>30</v>
      </c>
      <c r="D7312" t="s">
        <v>17</v>
      </c>
      <c r="E7312" t="s">
        <v>110</v>
      </c>
      <c r="F7312" t="s">
        <v>94</v>
      </c>
      <c r="G7312">
        <v>10024</v>
      </c>
      <c r="H7312" t="s">
        <v>119</v>
      </c>
      <c r="I7312" t="s">
        <v>32</v>
      </c>
      <c r="J7312" t="s">
        <v>195</v>
      </c>
      <c r="K7312">
        <v>14.13</v>
      </c>
      <c r="L7312">
        <v>3</v>
      </c>
      <c r="M7312">
        <v>0</v>
      </c>
      <c r="N7312">
        <v>0.70650000000000002</v>
      </c>
      <c r="O7312" s="5">
        <f t="shared" si="114"/>
        <v>4.9999999999999996E-2</v>
      </c>
    </row>
    <row r="7313" spans="1:15" x14ac:dyDescent="0.25">
      <c r="A7313" t="s">
        <v>700</v>
      </c>
      <c r="B7313" t="s">
        <v>38</v>
      </c>
      <c r="C7313" t="s">
        <v>16</v>
      </c>
      <c r="D7313" t="s">
        <v>17</v>
      </c>
      <c r="E7313" t="s">
        <v>220</v>
      </c>
      <c r="F7313" t="s">
        <v>82</v>
      </c>
      <c r="G7313">
        <v>48227</v>
      </c>
      <c r="H7313" t="s">
        <v>89</v>
      </c>
      <c r="I7313" t="s">
        <v>32</v>
      </c>
      <c r="J7313" t="s">
        <v>64</v>
      </c>
      <c r="K7313">
        <v>64.75</v>
      </c>
      <c r="L7313">
        <v>5</v>
      </c>
      <c r="M7313">
        <v>0</v>
      </c>
      <c r="N7313">
        <v>29.137499999999999</v>
      </c>
      <c r="O7313" s="5">
        <f t="shared" si="114"/>
        <v>0.45</v>
      </c>
    </row>
    <row r="7314" spans="1:15" x14ac:dyDescent="0.25">
      <c r="A7314" t="s">
        <v>738</v>
      </c>
      <c r="B7314" t="s">
        <v>38</v>
      </c>
      <c r="C7314" t="s">
        <v>16</v>
      </c>
      <c r="D7314" t="s">
        <v>17</v>
      </c>
      <c r="E7314" t="s">
        <v>275</v>
      </c>
      <c r="F7314" t="s">
        <v>35</v>
      </c>
      <c r="G7314">
        <v>33178</v>
      </c>
      <c r="H7314" t="s">
        <v>20</v>
      </c>
      <c r="I7314" t="s">
        <v>32</v>
      </c>
      <c r="J7314" t="s">
        <v>64</v>
      </c>
      <c r="K7314">
        <v>1.8720000000000001</v>
      </c>
      <c r="L7314">
        <v>2</v>
      </c>
      <c r="M7314">
        <v>0.7</v>
      </c>
      <c r="N7314">
        <v>-1.3104</v>
      </c>
      <c r="O7314" s="5">
        <f t="shared" si="114"/>
        <v>-0.7</v>
      </c>
    </row>
    <row r="7315" spans="1:15" x14ac:dyDescent="0.25">
      <c r="A7315" t="s">
        <v>738</v>
      </c>
      <c r="B7315" t="s">
        <v>38</v>
      </c>
      <c r="C7315" t="s">
        <v>16</v>
      </c>
      <c r="D7315" t="s">
        <v>17</v>
      </c>
      <c r="E7315" t="s">
        <v>275</v>
      </c>
      <c r="F7315" t="s">
        <v>35</v>
      </c>
      <c r="G7315">
        <v>33178</v>
      </c>
      <c r="H7315" t="s">
        <v>20</v>
      </c>
      <c r="I7315" t="s">
        <v>32</v>
      </c>
      <c r="J7315" t="s">
        <v>64</v>
      </c>
      <c r="K7315">
        <v>11.214</v>
      </c>
      <c r="L7315">
        <v>2</v>
      </c>
      <c r="M7315">
        <v>0.7</v>
      </c>
      <c r="N7315">
        <v>-8.5974000000000004</v>
      </c>
      <c r="O7315" s="5">
        <f t="shared" si="114"/>
        <v>-0.76666666666666672</v>
      </c>
    </row>
    <row r="7316" spans="1:15" x14ac:dyDescent="0.25">
      <c r="A7316" t="s">
        <v>738</v>
      </c>
      <c r="B7316" t="s">
        <v>38</v>
      </c>
      <c r="C7316" t="s">
        <v>16</v>
      </c>
      <c r="D7316" t="s">
        <v>17</v>
      </c>
      <c r="E7316" t="s">
        <v>275</v>
      </c>
      <c r="F7316" t="s">
        <v>35</v>
      </c>
      <c r="G7316">
        <v>33178</v>
      </c>
      <c r="H7316" t="s">
        <v>20</v>
      </c>
      <c r="I7316" t="s">
        <v>32</v>
      </c>
      <c r="J7316" t="s">
        <v>53</v>
      </c>
      <c r="K7316">
        <v>37.375999999999998</v>
      </c>
      <c r="L7316">
        <v>8</v>
      </c>
      <c r="M7316">
        <v>0.2</v>
      </c>
      <c r="N7316">
        <v>7.4752000000000001</v>
      </c>
      <c r="O7316" s="5">
        <f t="shared" si="114"/>
        <v>0.2</v>
      </c>
    </row>
    <row r="7317" spans="1:15" x14ac:dyDescent="0.25">
      <c r="A7317" t="s">
        <v>753</v>
      </c>
      <c r="B7317" t="s">
        <v>38</v>
      </c>
      <c r="C7317" t="s">
        <v>88</v>
      </c>
      <c r="D7317" t="s">
        <v>17</v>
      </c>
      <c r="E7317" t="s">
        <v>294</v>
      </c>
      <c r="F7317" t="s">
        <v>74</v>
      </c>
      <c r="G7317">
        <v>60068</v>
      </c>
      <c r="H7317" t="s">
        <v>89</v>
      </c>
      <c r="I7317" t="s">
        <v>58</v>
      </c>
      <c r="J7317" t="s">
        <v>59</v>
      </c>
      <c r="K7317">
        <v>286.39999999999998</v>
      </c>
      <c r="L7317">
        <v>1</v>
      </c>
      <c r="M7317">
        <v>0.2</v>
      </c>
      <c r="N7317">
        <v>25.06</v>
      </c>
      <c r="O7317" s="5">
        <f t="shared" si="114"/>
        <v>8.7500000000000008E-2</v>
      </c>
    </row>
    <row r="7318" spans="1:15" x14ac:dyDescent="0.25">
      <c r="A7318" t="s">
        <v>652</v>
      </c>
      <c r="B7318" t="s">
        <v>15</v>
      </c>
      <c r="C7318" t="s">
        <v>16</v>
      </c>
      <c r="D7318" t="s">
        <v>17</v>
      </c>
      <c r="E7318" t="s">
        <v>110</v>
      </c>
      <c r="F7318" t="s">
        <v>94</v>
      </c>
      <c r="G7318">
        <v>10024</v>
      </c>
      <c r="H7318" t="s">
        <v>119</v>
      </c>
      <c r="I7318" t="s">
        <v>32</v>
      </c>
      <c r="J7318" t="s">
        <v>53</v>
      </c>
      <c r="K7318">
        <v>43.92</v>
      </c>
      <c r="L7318">
        <v>3</v>
      </c>
      <c r="M7318">
        <v>0</v>
      </c>
      <c r="N7318">
        <v>12.736800000000001</v>
      </c>
      <c r="O7318" s="5">
        <f t="shared" si="114"/>
        <v>0.28999999999999998</v>
      </c>
    </row>
    <row r="7319" spans="1:15" x14ac:dyDescent="0.25">
      <c r="A7319" t="s">
        <v>652</v>
      </c>
      <c r="B7319" t="s">
        <v>38</v>
      </c>
      <c r="C7319" t="s">
        <v>30</v>
      </c>
      <c r="D7319" t="s">
        <v>17</v>
      </c>
      <c r="E7319" t="s">
        <v>110</v>
      </c>
      <c r="F7319" t="s">
        <v>94</v>
      </c>
      <c r="G7319">
        <v>10011</v>
      </c>
      <c r="H7319" t="s">
        <v>119</v>
      </c>
      <c r="I7319" t="s">
        <v>21</v>
      </c>
      <c r="J7319" t="s">
        <v>39</v>
      </c>
      <c r="K7319">
        <v>142.18199999999999</v>
      </c>
      <c r="L7319">
        <v>1</v>
      </c>
      <c r="M7319">
        <v>0.4</v>
      </c>
      <c r="N7319">
        <v>-37.915199999999999</v>
      </c>
      <c r="O7319" s="5">
        <f t="shared" si="114"/>
        <v>-0.26666666666666666</v>
      </c>
    </row>
    <row r="7320" spans="1:15" x14ac:dyDescent="0.25">
      <c r="A7320" t="s">
        <v>1192</v>
      </c>
      <c r="B7320" t="s">
        <v>38</v>
      </c>
      <c r="C7320" t="s">
        <v>30</v>
      </c>
      <c r="D7320" t="s">
        <v>17</v>
      </c>
      <c r="E7320" t="s">
        <v>416</v>
      </c>
      <c r="F7320" t="s">
        <v>114</v>
      </c>
      <c r="G7320">
        <v>97123</v>
      </c>
      <c r="H7320" t="s">
        <v>31</v>
      </c>
      <c r="I7320" t="s">
        <v>32</v>
      </c>
      <c r="J7320" t="s">
        <v>80</v>
      </c>
      <c r="K7320">
        <v>19.608000000000001</v>
      </c>
      <c r="L7320">
        <v>3</v>
      </c>
      <c r="M7320">
        <v>0.2</v>
      </c>
      <c r="N7320">
        <v>6.6177000000000001</v>
      </c>
      <c r="O7320" s="5">
        <f t="shared" si="114"/>
        <v>0.33750000000000002</v>
      </c>
    </row>
    <row r="7321" spans="1:15" x14ac:dyDescent="0.25">
      <c r="A7321" t="s">
        <v>1192</v>
      </c>
      <c r="B7321" t="s">
        <v>38</v>
      </c>
      <c r="C7321" t="s">
        <v>30</v>
      </c>
      <c r="D7321" t="s">
        <v>17</v>
      </c>
      <c r="E7321" t="s">
        <v>416</v>
      </c>
      <c r="F7321" t="s">
        <v>114</v>
      </c>
      <c r="G7321">
        <v>97123</v>
      </c>
      <c r="H7321" t="s">
        <v>31</v>
      </c>
      <c r="I7321" t="s">
        <v>32</v>
      </c>
      <c r="J7321" t="s">
        <v>64</v>
      </c>
      <c r="K7321">
        <v>4.1580000000000004</v>
      </c>
      <c r="L7321">
        <v>7</v>
      </c>
      <c r="M7321">
        <v>0.7</v>
      </c>
      <c r="N7321">
        <v>-3.4649999999999999</v>
      </c>
      <c r="O7321" s="5">
        <f t="shared" si="114"/>
        <v>-0.83333333333333326</v>
      </c>
    </row>
    <row r="7322" spans="1:15" x14ac:dyDescent="0.25">
      <c r="A7322" t="s">
        <v>652</v>
      </c>
      <c r="B7322" t="s">
        <v>15</v>
      </c>
      <c r="C7322" t="s">
        <v>16</v>
      </c>
      <c r="D7322" t="s">
        <v>17</v>
      </c>
      <c r="E7322" t="s">
        <v>110</v>
      </c>
      <c r="F7322" t="s">
        <v>94</v>
      </c>
      <c r="G7322">
        <v>10009</v>
      </c>
      <c r="H7322" t="s">
        <v>119</v>
      </c>
      <c r="I7322" t="s">
        <v>58</v>
      </c>
      <c r="J7322" t="s">
        <v>59</v>
      </c>
      <c r="K7322">
        <v>979.95</v>
      </c>
      <c r="L7322">
        <v>5</v>
      </c>
      <c r="M7322">
        <v>0</v>
      </c>
      <c r="N7322">
        <v>264.5865</v>
      </c>
      <c r="O7322" s="5">
        <f t="shared" si="114"/>
        <v>0.26999999999999996</v>
      </c>
    </row>
    <row r="7323" spans="1:15" x14ac:dyDescent="0.25">
      <c r="A7323" t="s">
        <v>652</v>
      </c>
      <c r="B7323" t="s">
        <v>15</v>
      </c>
      <c r="C7323" t="s">
        <v>16</v>
      </c>
      <c r="D7323" t="s">
        <v>17</v>
      </c>
      <c r="E7323" t="s">
        <v>110</v>
      </c>
      <c r="F7323" t="s">
        <v>94</v>
      </c>
      <c r="G7323">
        <v>10009</v>
      </c>
      <c r="H7323" t="s">
        <v>119</v>
      </c>
      <c r="I7323" t="s">
        <v>21</v>
      </c>
      <c r="J7323" t="s">
        <v>48</v>
      </c>
      <c r="K7323">
        <v>135.30000000000001</v>
      </c>
      <c r="L7323">
        <v>5</v>
      </c>
      <c r="M7323">
        <v>0</v>
      </c>
      <c r="N7323">
        <v>37.884</v>
      </c>
      <c r="O7323" s="5">
        <f t="shared" si="114"/>
        <v>0.27999999999999997</v>
      </c>
    </row>
    <row r="7324" spans="1:15" x14ac:dyDescent="0.25">
      <c r="A7324" t="s">
        <v>654</v>
      </c>
      <c r="B7324" t="s">
        <v>38</v>
      </c>
      <c r="C7324" t="s">
        <v>30</v>
      </c>
      <c r="D7324" t="s">
        <v>17</v>
      </c>
      <c r="E7324" t="s">
        <v>116</v>
      </c>
      <c r="F7324" t="s">
        <v>74</v>
      </c>
      <c r="G7324">
        <v>60623</v>
      </c>
      <c r="H7324" t="s">
        <v>89</v>
      </c>
      <c r="I7324" t="s">
        <v>32</v>
      </c>
      <c r="J7324" t="s">
        <v>80</v>
      </c>
      <c r="K7324">
        <v>8.9039999999999999</v>
      </c>
      <c r="L7324">
        <v>3</v>
      </c>
      <c r="M7324">
        <v>0.2</v>
      </c>
      <c r="N7324">
        <v>3.339</v>
      </c>
      <c r="O7324" s="5">
        <f t="shared" si="114"/>
        <v>0.375</v>
      </c>
    </row>
    <row r="7325" spans="1:15" x14ac:dyDescent="0.25">
      <c r="A7325" t="s">
        <v>654</v>
      </c>
      <c r="B7325" t="s">
        <v>38</v>
      </c>
      <c r="C7325" t="s">
        <v>30</v>
      </c>
      <c r="D7325" t="s">
        <v>17</v>
      </c>
      <c r="E7325" t="s">
        <v>116</v>
      </c>
      <c r="F7325" t="s">
        <v>74</v>
      </c>
      <c r="G7325">
        <v>60623</v>
      </c>
      <c r="H7325" t="s">
        <v>89</v>
      </c>
      <c r="I7325" t="s">
        <v>58</v>
      </c>
      <c r="J7325" t="s">
        <v>129</v>
      </c>
      <c r="K7325">
        <v>100.8</v>
      </c>
      <c r="L7325">
        <v>2</v>
      </c>
      <c r="M7325">
        <v>0.2</v>
      </c>
      <c r="N7325">
        <v>21.42</v>
      </c>
      <c r="O7325" s="5">
        <f t="shared" si="114"/>
        <v>0.21250000000000002</v>
      </c>
    </row>
    <row r="7326" spans="1:15" x14ac:dyDescent="0.25">
      <c r="A7326" t="s">
        <v>652</v>
      </c>
      <c r="B7326" t="s">
        <v>155</v>
      </c>
      <c r="C7326" t="s">
        <v>16</v>
      </c>
      <c r="D7326" t="s">
        <v>17</v>
      </c>
      <c r="E7326" t="s">
        <v>110</v>
      </c>
      <c r="F7326" t="s">
        <v>94</v>
      </c>
      <c r="G7326">
        <v>10024</v>
      </c>
      <c r="H7326" t="s">
        <v>119</v>
      </c>
      <c r="I7326" t="s">
        <v>21</v>
      </c>
      <c r="J7326" t="s">
        <v>48</v>
      </c>
      <c r="K7326">
        <v>41.96</v>
      </c>
      <c r="L7326">
        <v>2</v>
      </c>
      <c r="M7326">
        <v>0</v>
      </c>
      <c r="N7326">
        <v>10.909599999999999</v>
      </c>
      <c r="O7326" s="5">
        <f t="shared" si="114"/>
        <v>0.25999999999999995</v>
      </c>
    </row>
    <row r="7327" spans="1:15" x14ac:dyDescent="0.25">
      <c r="A7327" t="s">
        <v>652</v>
      </c>
      <c r="B7327" t="s">
        <v>155</v>
      </c>
      <c r="C7327" t="s">
        <v>16</v>
      </c>
      <c r="D7327" t="s">
        <v>17</v>
      </c>
      <c r="E7327" t="s">
        <v>110</v>
      </c>
      <c r="F7327" t="s">
        <v>94</v>
      </c>
      <c r="G7327">
        <v>10024</v>
      </c>
      <c r="H7327" t="s">
        <v>119</v>
      </c>
      <c r="I7327" t="s">
        <v>32</v>
      </c>
      <c r="J7327" t="s">
        <v>33</v>
      </c>
      <c r="K7327">
        <v>9.4499999999999993</v>
      </c>
      <c r="L7327">
        <v>3</v>
      </c>
      <c r="M7327">
        <v>0</v>
      </c>
      <c r="N7327">
        <v>4.5359999999999996</v>
      </c>
      <c r="O7327" s="5">
        <f t="shared" si="114"/>
        <v>0.48</v>
      </c>
    </row>
    <row r="7328" spans="1:15" x14ac:dyDescent="0.25">
      <c r="A7328" t="s">
        <v>1117</v>
      </c>
      <c r="B7328" t="s">
        <v>38</v>
      </c>
      <c r="C7328" t="s">
        <v>16</v>
      </c>
      <c r="D7328" t="s">
        <v>17</v>
      </c>
      <c r="E7328" t="s">
        <v>577</v>
      </c>
      <c r="F7328" t="s">
        <v>45</v>
      </c>
      <c r="G7328">
        <v>99301</v>
      </c>
      <c r="H7328" t="s">
        <v>31</v>
      </c>
      <c r="I7328" t="s">
        <v>32</v>
      </c>
      <c r="J7328" t="s">
        <v>68</v>
      </c>
      <c r="K7328">
        <v>400.8</v>
      </c>
      <c r="L7328">
        <v>5</v>
      </c>
      <c r="M7328">
        <v>0</v>
      </c>
      <c r="N7328">
        <v>112.224</v>
      </c>
      <c r="O7328" s="5">
        <f t="shared" si="114"/>
        <v>0.28000000000000003</v>
      </c>
    </row>
    <row r="7329" spans="1:15" x14ac:dyDescent="0.25">
      <c r="A7329" t="s">
        <v>1117</v>
      </c>
      <c r="B7329" t="s">
        <v>38</v>
      </c>
      <c r="C7329" t="s">
        <v>16</v>
      </c>
      <c r="D7329" t="s">
        <v>17</v>
      </c>
      <c r="E7329" t="s">
        <v>577</v>
      </c>
      <c r="F7329" t="s">
        <v>45</v>
      </c>
      <c r="G7329">
        <v>99301</v>
      </c>
      <c r="H7329" t="s">
        <v>31</v>
      </c>
      <c r="I7329" t="s">
        <v>32</v>
      </c>
      <c r="J7329" t="s">
        <v>64</v>
      </c>
      <c r="K7329">
        <v>28.792000000000002</v>
      </c>
      <c r="L7329">
        <v>1</v>
      </c>
      <c r="M7329">
        <v>0.2</v>
      </c>
      <c r="N7329">
        <v>10.077199999999999</v>
      </c>
      <c r="O7329" s="5">
        <f t="shared" si="114"/>
        <v>0.35</v>
      </c>
    </row>
    <row r="7330" spans="1:15" x14ac:dyDescent="0.25">
      <c r="A7330" t="s">
        <v>1193</v>
      </c>
      <c r="B7330" t="s">
        <v>38</v>
      </c>
      <c r="C7330" t="s">
        <v>88</v>
      </c>
      <c r="D7330" t="s">
        <v>17</v>
      </c>
      <c r="E7330" t="s">
        <v>208</v>
      </c>
      <c r="F7330" t="s">
        <v>27</v>
      </c>
      <c r="G7330">
        <v>91505</v>
      </c>
      <c r="H7330" t="s">
        <v>31</v>
      </c>
      <c r="I7330" t="s">
        <v>21</v>
      </c>
      <c r="J7330" t="s">
        <v>48</v>
      </c>
      <c r="K7330">
        <v>111</v>
      </c>
      <c r="L7330">
        <v>2</v>
      </c>
      <c r="M7330">
        <v>0</v>
      </c>
      <c r="N7330">
        <v>14.43</v>
      </c>
      <c r="O7330" s="5">
        <f t="shared" si="114"/>
        <v>0.13</v>
      </c>
    </row>
    <row r="7331" spans="1:15" x14ac:dyDescent="0.25">
      <c r="A7331" t="s">
        <v>1193</v>
      </c>
      <c r="B7331" t="s">
        <v>38</v>
      </c>
      <c r="C7331" t="s">
        <v>88</v>
      </c>
      <c r="D7331" t="s">
        <v>17</v>
      </c>
      <c r="E7331" t="s">
        <v>208</v>
      </c>
      <c r="F7331" t="s">
        <v>27</v>
      </c>
      <c r="G7331">
        <v>91505</v>
      </c>
      <c r="H7331" t="s">
        <v>31</v>
      </c>
      <c r="I7331" t="s">
        <v>58</v>
      </c>
      <c r="J7331" t="s">
        <v>371</v>
      </c>
      <c r="K7331">
        <v>1279.9680000000001</v>
      </c>
      <c r="L7331">
        <v>4</v>
      </c>
      <c r="M7331">
        <v>0.2</v>
      </c>
      <c r="N7331">
        <v>415.9896</v>
      </c>
      <c r="O7331" s="5">
        <f t="shared" si="114"/>
        <v>0.32499999999999996</v>
      </c>
    </row>
    <row r="7332" spans="1:15" x14ac:dyDescent="0.25">
      <c r="A7332" t="s">
        <v>1193</v>
      </c>
      <c r="B7332" t="s">
        <v>38</v>
      </c>
      <c r="C7332" t="s">
        <v>88</v>
      </c>
      <c r="D7332" t="s">
        <v>17</v>
      </c>
      <c r="E7332" t="s">
        <v>208</v>
      </c>
      <c r="F7332" t="s">
        <v>27</v>
      </c>
      <c r="G7332">
        <v>91505</v>
      </c>
      <c r="H7332" t="s">
        <v>31</v>
      </c>
      <c r="I7332" t="s">
        <v>32</v>
      </c>
      <c r="J7332" t="s">
        <v>43</v>
      </c>
      <c r="K7332">
        <v>1856.19</v>
      </c>
      <c r="L7332">
        <v>7</v>
      </c>
      <c r="M7332">
        <v>0</v>
      </c>
      <c r="N7332">
        <v>334.11419999999998</v>
      </c>
      <c r="O7332" s="5">
        <f t="shared" si="114"/>
        <v>0.18</v>
      </c>
    </row>
    <row r="7333" spans="1:15" x14ac:dyDescent="0.25">
      <c r="A7333" t="s">
        <v>654</v>
      </c>
      <c r="B7333" t="s">
        <v>155</v>
      </c>
      <c r="C7333" t="s">
        <v>30</v>
      </c>
      <c r="D7333" t="s">
        <v>17</v>
      </c>
      <c r="E7333" t="s">
        <v>116</v>
      </c>
      <c r="F7333" t="s">
        <v>74</v>
      </c>
      <c r="G7333">
        <v>60623</v>
      </c>
      <c r="H7333" t="s">
        <v>89</v>
      </c>
      <c r="I7333" t="s">
        <v>21</v>
      </c>
      <c r="J7333" t="s">
        <v>48</v>
      </c>
      <c r="K7333">
        <v>22.751999999999999</v>
      </c>
      <c r="L7333">
        <v>6</v>
      </c>
      <c r="M7333">
        <v>0.6</v>
      </c>
      <c r="N7333">
        <v>-8.532</v>
      </c>
      <c r="O7333" s="5">
        <f t="shared" si="114"/>
        <v>-0.375</v>
      </c>
    </row>
    <row r="7334" spans="1:15" x14ac:dyDescent="0.25">
      <c r="A7334" t="s">
        <v>813</v>
      </c>
      <c r="B7334" t="s">
        <v>38</v>
      </c>
      <c r="C7334" t="s">
        <v>30</v>
      </c>
      <c r="D7334" t="s">
        <v>17</v>
      </c>
      <c r="E7334" t="s">
        <v>354</v>
      </c>
      <c r="F7334" t="s">
        <v>70</v>
      </c>
      <c r="G7334">
        <v>17602</v>
      </c>
      <c r="H7334" t="s">
        <v>119</v>
      </c>
      <c r="I7334" t="s">
        <v>58</v>
      </c>
      <c r="J7334" t="s">
        <v>59</v>
      </c>
      <c r="K7334">
        <v>61.542000000000002</v>
      </c>
      <c r="L7334">
        <v>1</v>
      </c>
      <c r="M7334">
        <v>0.4</v>
      </c>
      <c r="N7334">
        <v>-13.334099999999999</v>
      </c>
      <c r="O7334" s="5">
        <f t="shared" si="114"/>
        <v>-0.21666666666666665</v>
      </c>
    </row>
    <row r="7335" spans="1:15" x14ac:dyDescent="0.25">
      <c r="A7335" t="s">
        <v>813</v>
      </c>
      <c r="B7335" t="s">
        <v>38</v>
      </c>
      <c r="C7335" t="s">
        <v>30</v>
      </c>
      <c r="D7335" t="s">
        <v>17</v>
      </c>
      <c r="E7335" t="s">
        <v>354</v>
      </c>
      <c r="F7335" t="s">
        <v>70</v>
      </c>
      <c r="G7335">
        <v>17602</v>
      </c>
      <c r="H7335" t="s">
        <v>119</v>
      </c>
      <c r="I7335" t="s">
        <v>32</v>
      </c>
      <c r="J7335" t="s">
        <v>64</v>
      </c>
      <c r="K7335">
        <v>81.438000000000002</v>
      </c>
      <c r="L7335">
        <v>7</v>
      </c>
      <c r="M7335">
        <v>0.7</v>
      </c>
      <c r="N7335">
        <v>-65.150400000000005</v>
      </c>
      <c r="O7335" s="5">
        <f t="shared" si="114"/>
        <v>-0.8</v>
      </c>
    </row>
    <row r="7336" spans="1:15" x14ac:dyDescent="0.25">
      <c r="A7336" t="s">
        <v>702</v>
      </c>
      <c r="B7336" t="s">
        <v>38</v>
      </c>
      <c r="C7336" t="s">
        <v>16</v>
      </c>
      <c r="D7336" t="s">
        <v>17</v>
      </c>
      <c r="E7336" t="s">
        <v>222</v>
      </c>
      <c r="F7336" t="s">
        <v>35</v>
      </c>
      <c r="G7336">
        <v>33614</v>
      </c>
      <c r="H7336" t="s">
        <v>20</v>
      </c>
      <c r="I7336" t="s">
        <v>21</v>
      </c>
      <c r="J7336" t="s">
        <v>48</v>
      </c>
      <c r="K7336">
        <v>67.36</v>
      </c>
      <c r="L7336">
        <v>2</v>
      </c>
      <c r="M7336">
        <v>0.2</v>
      </c>
      <c r="N7336">
        <v>10.103999999999999</v>
      </c>
      <c r="O7336" s="5">
        <f t="shared" si="114"/>
        <v>0.15</v>
      </c>
    </row>
    <row r="7337" spans="1:15" x14ac:dyDescent="0.25">
      <c r="A7337" t="s">
        <v>702</v>
      </c>
      <c r="B7337" t="s">
        <v>38</v>
      </c>
      <c r="C7337" t="s">
        <v>16</v>
      </c>
      <c r="D7337" t="s">
        <v>17</v>
      </c>
      <c r="E7337" t="s">
        <v>222</v>
      </c>
      <c r="F7337" t="s">
        <v>35</v>
      </c>
      <c r="G7337">
        <v>33614</v>
      </c>
      <c r="H7337" t="s">
        <v>20</v>
      </c>
      <c r="I7337" t="s">
        <v>21</v>
      </c>
      <c r="J7337" t="s">
        <v>48</v>
      </c>
      <c r="K7337">
        <v>54.527999999999999</v>
      </c>
      <c r="L7337">
        <v>3</v>
      </c>
      <c r="M7337">
        <v>0.2</v>
      </c>
      <c r="N7337">
        <v>14.313599999999999</v>
      </c>
      <c r="O7337" s="5">
        <f t="shared" si="114"/>
        <v>0.26250000000000001</v>
      </c>
    </row>
    <row r="7338" spans="1:15" x14ac:dyDescent="0.25">
      <c r="A7338" t="s">
        <v>652</v>
      </c>
      <c r="B7338" t="s">
        <v>38</v>
      </c>
      <c r="C7338" t="s">
        <v>16</v>
      </c>
      <c r="D7338" t="s">
        <v>17</v>
      </c>
      <c r="E7338" t="s">
        <v>110</v>
      </c>
      <c r="F7338" t="s">
        <v>94</v>
      </c>
      <c r="G7338">
        <v>10024</v>
      </c>
      <c r="H7338" t="s">
        <v>119</v>
      </c>
      <c r="I7338" t="s">
        <v>58</v>
      </c>
      <c r="J7338" t="s">
        <v>129</v>
      </c>
      <c r="K7338">
        <v>843.9</v>
      </c>
      <c r="L7338">
        <v>2</v>
      </c>
      <c r="M7338">
        <v>0</v>
      </c>
      <c r="N7338">
        <v>371.31599999999997</v>
      </c>
      <c r="O7338" s="5">
        <f t="shared" si="114"/>
        <v>0.44</v>
      </c>
    </row>
    <row r="7339" spans="1:15" x14ac:dyDescent="0.25">
      <c r="A7339" t="s">
        <v>652</v>
      </c>
      <c r="B7339" t="s">
        <v>38</v>
      </c>
      <c r="C7339" t="s">
        <v>16</v>
      </c>
      <c r="D7339" t="s">
        <v>17</v>
      </c>
      <c r="E7339" t="s">
        <v>110</v>
      </c>
      <c r="F7339" t="s">
        <v>94</v>
      </c>
      <c r="G7339">
        <v>10024</v>
      </c>
      <c r="H7339" t="s">
        <v>119</v>
      </c>
      <c r="I7339" t="s">
        <v>21</v>
      </c>
      <c r="J7339" t="s">
        <v>22</v>
      </c>
      <c r="K7339">
        <v>449.56799999999998</v>
      </c>
      <c r="L7339">
        <v>2</v>
      </c>
      <c r="M7339">
        <v>0.2</v>
      </c>
      <c r="N7339">
        <v>56.195999999999998</v>
      </c>
      <c r="O7339" s="5">
        <f t="shared" si="114"/>
        <v>0.125</v>
      </c>
    </row>
    <row r="7340" spans="1:15" x14ac:dyDescent="0.25">
      <c r="A7340" t="s">
        <v>633</v>
      </c>
      <c r="B7340" t="s">
        <v>155</v>
      </c>
      <c r="C7340" t="s">
        <v>30</v>
      </c>
      <c r="D7340" t="s">
        <v>17</v>
      </c>
      <c r="E7340" t="s">
        <v>26</v>
      </c>
      <c r="F7340" t="s">
        <v>27</v>
      </c>
      <c r="G7340">
        <v>90045</v>
      </c>
      <c r="H7340" t="s">
        <v>31</v>
      </c>
      <c r="I7340" t="s">
        <v>32</v>
      </c>
      <c r="J7340" t="s">
        <v>43</v>
      </c>
      <c r="K7340">
        <v>15.51</v>
      </c>
      <c r="L7340">
        <v>1</v>
      </c>
      <c r="M7340">
        <v>0</v>
      </c>
      <c r="N7340">
        <v>3.8774999999999999</v>
      </c>
      <c r="O7340" s="5">
        <f t="shared" si="114"/>
        <v>0.25</v>
      </c>
    </row>
    <row r="7341" spans="1:15" x14ac:dyDescent="0.25">
      <c r="A7341" t="s">
        <v>652</v>
      </c>
      <c r="B7341" t="s">
        <v>15</v>
      </c>
      <c r="C7341" t="s">
        <v>30</v>
      </c>
      <c r="D7341" t="s">
        <v>17</v>
      </c>
      <c r="E7341" t="s">
        <v>110</v>
      </c>
      <c r="F7341" t="s">
        <v>94</v>
      </c>
      <c r="G7341">
        <v>10035</v>
      </c>
      <c r="H7341" t="s">
        <v>119</v>
      </c>
      <c r="I7341" t="s">
        <v>21</v>
      </c>
      <c r="J7341" t="s">
        <v>25</v>
      </c>
      <c r="K7341">
        <v>192.18600000000001</v>
      </c>
      <c r="L7341">
        <v>3</v>
      </c>
      <c r="M7341">
        <v>0.1</v>
      </c>
      <c r="N7341">
        <v>36.3018</v>
      </c>
      <c r="O7341" s="5">
        <f t="shared" si="114"/>
        <v>0.18888888888888888</v>
      </c>
    </row>
    <row r="7342" spans="1:15" x14ac:dyDescent="0.25">
      <c r="A7342" t="s">
        <v>652</v>
      </c>
      <c r="B7342" t="s">
        <v>155</v>
      </c>
      <c r="C7342" t="s">
        <v>30</v>
      </c>
      <c r="D7342" t="s">
        <v>17</v>
      </c>
      <c r="E7342" t="s">
        <v>110</v>
      </c>
      <c r="F7342" t="s">
        <v>94</v>
      </c>
      <c r="G7342">
        <v>10009</v>
      </c>
      <c r="H7342" t="s">
        <v>119</v>
      </c>
      <c r="I7342" t="s">
        <v>32</v>
      </c>
      <c r="J7342" t="s">
        <v>53</v>
      </c>
      <c r="K7342">
        <v>5.76</v>
      </c>
      <c r="L7342">
        <v>2</v>
      </c>
      <c r="M7342">
        <v>0</v>
      </c>
      <c r="N7342">
        <v>1.6128</v>
      </c>
      <c r="O7342" s="5">
        <f t="shared" si="114"/>
        <v>0.28000000000000003</v>
      </c>
    </row>
    <row r="7343" spans="1:15" x14ac:dyDescent="0.25">
      <c r="A7343" t="s">
        <v>761</v>
      </c>
      <c r="B7343" t="s">
        <v>38</v>
      </c>
      <c r="C7343" t="s">
        <v>16</v>
      </c>
      <c r="D7343" t="s">
        <v>17</v>
      </c>
      <c r="E7343" t="s">
        <v>115</v>
      </c>
      <c r="F7343" t="s">
        <v>71</v>
      </c>
      <c r="G7343">
        <v>30318</v>
      </c>
      <c r="H7343" t="s">
        <v>20</v>
      </c>
      <c r="I7343" t="s">
        <v>21</v>
      </c>
      <c r="J7343" t="s">
        <v>25</v>
      </c>
      <c r="K7343">
        <v>67.88</v>
      </c>
      <c r="L7343">
        <v>2</v>
      </c>
      <c r="M7343">
        <v>0</v>
      </c>
      <c r="N7343">
        <v>18.3276</v>
      </c>
      <c r="O7343" s="5">
        <f t="shared" si="114"/>
        <v>0.27</v>
      </c>
    </row>
    <row r="7344" spans="1:15" x14ac:dyDescent="0.25">
      <c r="A7344" t="s">
        <v>761</v>
      </c>
      <c r="B7344" t="s">
        <v>38</v>
      </c>
      <c r="C7344" t="s">
        <v>16</v>
      </c>
      <c r="D7344" t="s">
        <v>17</v>
      </c>
      <c r="E7344" t="s">
        <v>115</v>
      </c>
      <c r="F7344" t="s">
        <v>71</v>
      </c>
      <c r="G7344">
        <v>30318</v>
      </c>
      <c r="H7344" t="s">
        <v>20</v>
      </c>
      <c r="I7344" t="s">
        <v>32</v>
      </c>
      <c r="J7344" t="s">
        <v>33</v>
      </c>
      <c r="K7344">
        <v>162.88999999999999</v>
      </c>
      <c r="L7344">
        <v>13</v>
      </c>
      <c r="M7344">
        <v>0</v>
      </c>
      <c r="N7344">
        <v>76.558300000000003</v>
      </c>
      <c r="O7344" s="5">
        <f t="shared" si="114"/>
        <v>0.47000000000000003</v>
      </c>
    </row>
    <row r="7345" spans="1:15" x14ac:dyDescent="0.25">
      <c r="A7345" t="s">
        <v>761</v>
      </c>
      <c r="B7345" t="s">
        <v>38</v>
      </c>
      <c r="C7345" t="s">
        <v>16</v>
      </c>
      <c r="D7345" t="s">
        <v>17</v>
      </c>
      <c r="E7345" t="s">
        <v>115</v>
      </c>
      <c r="F7345" t="s">
        <v>71</v>
      </c>
      <c r="G7345">
        <v>30318</v>
      </c>
      <c r="H7345" t="s">
        <v>20</v>
      </c>
      <c r="I7345" t="s">
        <v>21</v>
      </c>
      <c r="J7345" t="s">
        <v>48</v>
      </c>
      <c r="K7345">
        <v>25.71</v>
      </c>
      <c r="L7345">
        <v>3</v>
      </c>
      <c r="M7345">
        <v>0</v>
      </c>
      <c r="N7345">
        <v>9.2555999999999994</v>
      </c>
      <c r="O7345" s="5">
        <f t="shared" si="114"/>
        <v>0.36</v>
      </c>
    </row>
    <row r="7346" spans="1:15" x14ac:dyDescent="0.25">
      <c r="A7346" t="s">
        <v>652</v>
      </c>
      <c r="B7346" t="s">
        <v>38</v>
      </c>
      <c r="C7346" t="s">
        <v>16</v>
      </c>
      <c r="D7346" t="s">
        <v>17</v>
      </c>
      <c r="E7346" t="s">
        <v>110</v>
      </c>
      <c r="F7346" t="s">
        <v>94</v>
      </c>
      <c r="G7346">
        <v>10009</v>
      </c>
      <c r="H7346" t="s">
        <v>119</v>
      </c>
      <c r="I7346" t="s">
        <v>32</v>
      </c>
      <c r="J7346" t="s">
        <v>43</v>
      </c>
      <c r="K7346">
        <v>191.88</v>
      </c>
      <c r="L7346">
        <v>6</v>
      </c>
      <c r="M7346">
        <v>0</v>
      </c>
      <c r="N7346">
        <v>19.187999999999999</v>
      </c>
      <c r="O7346" s="5">
        <f t="shared" si="114"/>
        <v>9.9999999999999992E-2</v>
      </c>
    </row>
    <row r="7347" spans="1:15" x14ac:dyDescent="0.25">
      <c r="A7347" t="s">
        <v>748</v>
      </c>
      <c r="B7347" t="s">
        <v>38</v>
      </c>
      <c r="C7347" t="s">
        <v>30</v>
      </c>
      <c r="D7347" t="s">
        <v>17</v>
      </c>
      <c r="E7347" t="s">
        <v>290</v>
      </c>
      <c r="F7347" t="s">
        <v>35</v>
      </c>
      <c r="G7347">
        <v>32216</v>
      </c>
      <c r="H7347" t="s">
        <v>20</v>
      </c>
      <c r="I7347" t="s">
        <v>21</v>
      </c>
      <c r="J7347" t="s">
        <v>39</v>
      </c>
      <c r="K7347">
        <v>721.875</v>
      </c>
      <c r="L7347">
        <v>6</v>
      </c>
      <c r="M7347">
        <v>0.45</v>
      </c>
      <c r="N7347">
        <v>-420</v>
      </c>
      <c r="O7347" s="5">
        <f t="shared" si="114"/>
        <v>-0.58181818181818179</v>
      </c>
    </row>
    <row r="7348" spans="1:15" x14ac:dyDescent="0.25">
      <c r="A7348" t="s">
        <v>748</v>
      </c>
      <c r="B7348" t="s">
        <v>38</v>
      </c>
      <c r="C7348" t="s">
        <v>30</v>
      </c>
      <c r="D7348" t="s">
        <v>17</v>
      </c>
      <c r="E7348" t="s">
        <v>290</v>
      </c>
      <c r="F7348" t="s">
        <v>35</v>
      </c>
      <c r="G7348">
        <v>32216</v>
      </c>
      <c r="H7348" t="s">
        <v>20</v>
      </c>
      <c r="I7348" t="s">
        <v>58</v>
      </c>
      <c r="J7348" t="s">
        <v>59</v>
      </c>
      <c r="K7348">
        <v>73.567999999999998</v>
      </c>
      <c r="L7348">
        <v>4</v>
      </c>
      <c r="M7348">
        <v>0.2</v>
      </c>
      <c r="N7348">
        <v>-16.552800000000001</v>
      </c>
      <c r="O7348" s="5">
        <f t="shared" si="114"/>
        <v>-0.22500000000000003</v>
      </c>
    </row>
    <row r="7349" spans="1:15" x14ac:dyDescent="0.25">
      <c r="A7349" t="s">
        <v>748</v>
      </c>
      <c r="B7349" t="s">
        <v>38</v>
      </c>
      <c r="C7349" t="s">
        <v>30</v>
      </c>
      <c r="D7349" t="s">
        <v>17</v>
      </c>
      <c r="E7349" t="s">
        <v>290</v>
      </c>
      <c r="F7349" t="s">
        <v>35</v>
      </c>
      <c r="G7349">
        <v>32216</v>
      </c>
      <c r="H7349" t="s">
        <v>20</v>
      </c>
      <c r="I7349" t="s">
        <v>32</v>
      </c>
      <c r="J7349" t="s">
        <v>53</v>
      </c>
      <c r="K7349">
        <v>13.584</v>
      </c>
      <c r="L7349">
        <v>1</v>
      </c>
      <c r="M7349">
        <v>0.2</v>
      </c>
      <c r="N7349">
        <v>1.3584000000000001</v>
      </c>
      <c r="O7349" s="5">
        <f t="shared" si="114"/>
        <v>0.1</v>
      </c>
    </row>
    <row r="7350" spans="1:15" x14ac:dyDescent="0.25">
      <c r="A7350" t="s">
        <v>748</v>
      </c>
      <c r="B7350" t="s">
        <v>38</v>
      </c>
      <c r="C7350" t="s">
        <v>30</v>
      </c>
      <c r="D7350" t="s">
        <v>17</v>
      </c>
      <c r="E7350" t="s">
        <v>290</v>
      </c>
      <c r="F7350" t="s">
        <v>35</v>
      </c>
      <c r="G7350">
        <v>32216</v>
      </c>
      <c r="H7350" t="s">
        <v>20</v>
      </c>
      <c r="I7350" t="s">
        <v>21</v>
      </c>
      <c r="J7350" t="s">
        <v>25</v>
      </c>
      <c r="K7350">
        <v>64.784000000000006</v>
      </c>
      <c r="L7350">
        <v>1</v>
      </c>
      <c r="M7350">
        <v>0.2</v>
      </c>
      <c r="N7350">
        <v>-12.147</v>
      </c>
      <c r="O7350" s="5">
        <f t="shared" si="114"/>
        <v>-0.1875</v>
      </c>
    </row>
    <row r="7351" spans="1:15" x14ac:dyDescent="0.25">
      <c r="A7351" t="s">
        <v>644</v>
      </c>
      <c r="B7351" t="s">
        <v>38</v>
      </c>
      <c r="C7351" t="s">
        <v>16</v>
      </c>
      <c r="D7351" t="s">
        <v>17</v>
      </c>
      <c r="E7351" t="s">
        <v>81</v>
      </c>
      <c r="F7351" t="s">
        <v>50</v>
      </c>
      <c r="G7351">
        <v>77095</v>
      </c>
      <c r="H7351" t="s">
        <v>89</v>
      </c>
      <c r="I7351" t="s">
        <v>32</v>
      </c>
      <c r="J7351" t="s">
        <v>68</v>
      </c>
      <c r="K7351">
        <v>176.77199999999999</v>
      </c>
      <c r="L7351">
        <v>3</v>
      </c>
      <c r="M7351">
        <v>0.8</v>
      </c>
      <c r="N7351">
        <v>-459.60719999999998</v>
      </c>
      <c r="O7351" s="5">
        <f t="shared" si="114"/>
        <v>-2.6</v>
      </c>
    </row>
    <row r="7352" spans="1:15" x14ac:dyDescent="0.25">
      <c r="A7352" t="s">
        <v>807</v>
      </c>
      <c r="B7352" t="s">
        <v>38</v>
      </c>
      <c r="C7352" t="s">
        <v>30</v>
      </c>
      <c r="D7352" t="s">
        <v>17</v>
      </c>
      <c r="E7352" t="s">
        <v>361</v>
      </c>
      <c r="F7352" t="s">
        <v>55</v>
      </c>
      <c r="G7352">
        <v>53209</v>
      </c>
      <c r="H7352" t="s">
        <v>89</v>
      </c>
      <c r="I7352" t="s">
        <v>32</v>
      </c>
      <c r="J7352" t="s">
        <v>64</v>
      </c>
      <c r="K7352">
        <v>38.82</v>
      </c>
      <c r="L7352">
        <v>6</v>
      </c>
      <c r="M7352">
        <v>0</v>
      </c>
      <c r="N7352">
        <v>19.41</v>
      </c>
      <c r="O7352" s="5">
        <f t="shared" si="114"/>
        <v>0.5</v>
      </c>
    </row>
    <row r="7353" spans="1:15" x14ac:dyDescent="0.25">
      <c r="A7353" t="s">
        <v>807</v>
      </c>
      <c r="B7353" t="s">
        <v>38</v>
      </c>
      <c r="C7353" t="s">
        <v>30</v>
      </c>
      <c r="D7353" t="s">
        <v>17</v>
      </c>
      <c r="E7353" t="s">
        <v>361</v>
      </c>
      <c r="F7353" t="s">
        <v>55</v>
      </c>
      <c r="G7353">
        <v>53209</v>
      </c>
      <c r="H7353" t="s">
        <v>89</v>
      </c>
      <c r="I7353" t="s">
        <v>32</v>
      </c>
      <c r="J7353" t="s">
        <v>64</v>
      </c>
      <c r="K7353">
        <v>21.9</v>
      </c>
      <c r="L7353">
        <v>5</v>
      </c>
      <c r="M7353">
        <v>0</v>
      </c>
      <c r="N7353">
        <v>10.512</v>
      </c>
      <c r="O7353" s="5">
        <f t="shared" si="114"/>
        <v>0.48000000000000004</v>
      </c>
    </row>
    <row r="7354" spans="1:15" x14ac:dyDescent="0.25">
      <c r="A7354" t="s">
        <v>1194</v>
      </c>
      <c r="B7354" t="s">
        <v>38</v>
      </c>
      <c r="C7354" t="s">
        <v>16</v>
      </c>
      <c r="D7354" t="s">
        <v>17</v>
      </c>
      <c r="E7354" t="s">
        <v>534</v>
      </c>
      <c r="F7354" t="s">
        <v>27</v>
      </c>
      <c r="G7354">
        <v>95351</v>
      </c>
      <c r="H7354" t="s">
        <v>31</v>
      </c>
      <c r="I7354" t="s">
        <v>58</v>
      </c>
      <c r="J7354" t="s">
        <v>129</v>
      </c>
      <c r="K7354">
        <v>111.79</v>
      </c>
      <c r="L7354">
        <v>7</v>
      </c>
      <c r="M7354">
        <v>0</v>
      </c>
      <c r="N7354">
        <v>43.598100000000002</v>
      </c>
      <c r="O7354" s="5">
        <f t="shared" si="114"/>
        <v>0.39</v>
      </c>
    </row>
    <row r="7355" spans="1:15" x14ac:dyDescent="0.25">
      <c r="A7355" t="s">
        <v>950</v>
      </c>
      <c r="B7355" t="s">
        <v>15</v>
      </c>
      <c r="C7355" t="s">
        <v>88</v>
      </c>
      <c r="D7355" t="s">
        <v>17</v>
      </c>
      <c r="E7355" t="s">
        <v>244</v>
      </c>
      <c r="F7355" t="s">
        <v>124</v>
      </c>
      <c r="G7355">
        <v>44107</v>
      </c>
      <c r="H7355" t="s">
        <v>119</v>
      </c>
      <c r="I7355" t="s">
        <v>58</v>
      </c>
      <c r="J7355" t="s">
        <v>59</v>
      </c>
      <c r="K7355">
        <v>445.44</v>
      </c>
      <c r="L7355">
        <v>8</v>
      </c>
      <c r="M7355">
        <v>0.4</v>
      </c>
      <c r="N7355">
        <v>-81.664000000000001</v>
      </c>
      <c r="O7355" s="5">
        <f t="shared" si="114"/>
        <v>-0.18333333333333335</v>
      </c>
    </row>
    <row r="7356" spans="1:15" x14ac:dyDescent="0.25">
      <c r="A7356" t="s">
        <v>642</v>
      </c>
      <c r="B7356" t="s">
        <v>38</v>
      </c>
      <c r="C7356" t="s">
        <v>88</v>
      </c>
      <c r="D7356" t="s">
        <v>17</v>
      </c>
      <c r="E7356" t="s">
        <v>73</v>
      </c>
      <c r="F7356" t="s">
        <v>70</v>
      </c>
      <c r="G7356">
        <v>19134</v>
      </c>
      <c r="H7356" t="s">
        <v>119</v>
      </c>
      <c r="I7356" t="s">
        <v>32</v>
      </c>
      <c r="J7356" t="s">
        <v>33</v>
      </c>
      <c r="K7356">
        <v>16.52</v>
      </c>
      <c r="L7356">
        <v>5</v>
      </c>
      <c r="M7356">
        <v>0.2</v>
      </c>
      <c r="N7356">
        <v>5.3689999999999998</v>
      </c>
      <c r="O7356" s="5">
        <f t="shared" si="114"/>
        <v>0.32500000000000001</v>
      </c>
    </row>
    <row r="7357" spans="1:15" x14ac:dyDescent="0.25">
      <c r="A7357" t="s">
        <v>640</v>
      </c>
      <c r="B7357" t="s">
        <v>38</v>
      </c>
      <c r="C7357" t="s">
        <v>88</v>
      </c>
      <c r="D7357" t="s">
        <v>17</v>
      </c>
      <c r="E7357" t="s">
        <v>65</v>
      </c>
      <c r="F7357" t="s">
        <v>27</v>
      </c>
      <c r="G7357">
        <v>94109</v>
      </c>
      <c r="H7357" t="s">
        <v>31</v>
      </c>
      <c r="I7357" t="s">
        <v>32</v>
      </c>
      <c r="J7357" t="s">
        <v>80</v>
      </c>
      <c r="K7357">
        <v>29.9</v>
      </c>
      <c r="L7357">
        <v>5</v>
      </c>
      <c r="M7357">
        <v>0</v>
      </c>
      <c r="N7357">
        <v>13.455</v>
      </c>
      <c r="O7357" s="5">
        <f t="shared" si="114"/>
        <v>0.45</v>
      </c>
    </row>
    <row r="7358" spans="1:15" x14ac:dyDescent="0.25">
      <c r="A7358" t="s">
        <v>700</v>
      </c>
      <c r="B7358" t="s">
        <v>15</v>
      </c>
      <c r="C7358" t="s">
        <v>30</v>
      </c>
      <c r="D7358" t="s">
        <v>17</v>
      </c>
      <c r="E7358" t="s">
        <v>220</v>
      </c>
      <c r="F7358" t="s">
        <v>82</v>
      </c>
      <c r="G7358">
        <v>48205</v>
      </c>
      <c r="H7358" t="s">
        <v>89</v>
      </c>
      <c r="I7358" t="s">
        <v>32</v>
      </c>
      <c r="J7358" t="s">
        <v>64</v>
      </c>
      <c r="K7358">
        <v>116.4</v>
      </c>
      <c r="L7358">
        <v>8</v>
      </c>
      <c r="M7358">
        <v>0</v>
      </c>
      <c r="N7358">
        <v>52.38</v>
      </c>
      <c r="O7358" s="5">
        <f t="shared" si="114"/>
        <v>0.45</v>
      </c>
    </row>
    <row r="7359" spans="1:15" x14ac:dyDescent="0.25">
      <c r="A7359" t="s">
        <v>674</v>
      </c>
      <c r="B7359" t="s">
        <v>38</v>
      </c>
      <c r="C7359" t="s">
        <v>88</v>
      </c>
      <c r="D7359" t="s">
        <v>17</v>
      </c>
      <c r="E7359" t="s">
        <v>170</v>
      </c>
      <c r="F7359" t="s">
        <v>28</v>
      </c>
      <c r="G7359">
        <v>85023</v>
      </c>
      <c r="H7359" t="s">
        <v>31</v>
      </c>
      <c r="I7359" t="s">
        <v>32</v>
      </c>
      <c r="J7359" t="s">
        <v>53</v>
      </c>
      <c r="K7359">
        <v>1.4079999999999999</v>
      </c>
      <c r="L7359">
        <v>1</v>
      </c>
      <c r="M7359">
        <v>0.2</v>
      </c>
      <c r="N7359">
        <v>0.15840000000000001</v>
      </c>
      <c r="O7359" s="5">
        <f t="shared" si="114"/>
        <v>0.11250000000000002</v>
      </c>
    </row>
    <row r="7360" spans="1:15" x14ac:dyDescent="0.25">
      <c r="A7360" t="s">
        <v>674</v>
      </c>
      <c r="B7360" t="s">
        <v>38</v>
      </c>
      <c r="C7360" t="s">
        <v>88</v>
      </c>
      <c r="D7360" t="s">
        <v>17</v>
      </c>
      <c r="E7360" t="s">
        <v>170</v>
      </c>
      <c r="F7360" t="s">
        <v>28</v>
      </c>
      <c r="G7360">
        <v>85023</v>
      </c>
      <c r="H7360" t="s">
        <v>31</v>
      </c>
      <c r="I7360" t="s">
        <v>21</v>
      </c>
      <c r="J7360" t="s">
        <v>48</v>
      </c>
      <c r="K7360">
        <v>169.56800000000001</v>
      </c>
      <c r="L7360">
        <v>2</v>
      </c>
      <c r="M7360">
        <v>0.2</v>
      </c>
      <c r="N7360">
        <v>0</v>
      </c>
      <c r="O7360" s="5">
        <f t="shared" si="114"/>
        <v>0</v>
      </c>
    </row>
    <row r="7361" spans="1:15" x14ac:dyDescent="0.25">
      <c r="A7361" t="s">
        <v>642</v>
      </c>
      <c r="B7361" t="s">
        <v>15</v>
      </c>
      <c r="C7361" t="s">
        <v>30</v>
      </c>
      <c r="D7361" t="s">
        <v>17</v>
      </c>
      <c r="E7361" t="s">
        <v>73</v>
      </c>
      <c r="F7361" t="s">
        <v>70</v>
      </c>
      <c r="G7361">
        <v>19143</v>
      </c>
      <c r="H7361" t="s">
        <v>119</v>
      </c>
      <c r="I7361" t="s">
        <v>58</v>
      </c>
      <c r="J7361" t="s">
        <v>59</v>
      </c>
      <c r="K7361">
        <v>251.964</v>
      </c>
      <c r="L7361">
        <v>6</v>
      </c>
      <c r="M7361">
        <v>0.4</v>
      </c>
      <c r="N7361">
        <v>-50.392800000000001</v>
      </c>
      <c r="O7361" s="5">
        <f t="shared" si="114"/>
        <v>-0.2</v>
      </c>
    </row>
    <row r="7362" spans="1:15" x14ac:dyDescent="0.25">
      <c r="A7362" t="s">
        <v>642</v>
      </c>
      <c r="B7362" t="s">
        <v>15</v>
      </c>
      <c r="C7362" t="s">
        <v>30</v>
      </c>
      <c r="D7362" t="s">
        <v>17</v>
      </c>
      <c r="E7362" t="s">
        <v>73</v>
      </c>
      <c r="F7362" t="s">
        <v>70</v>
      </c>
      <c r="G7362">
        <v>19143</v>
      </c>
      <c r="H7362" t="s">
        <v>119</v>
      </c>
      <c r="I7362" t="s">
        <v>21</v>
      </c>
      <c r="J7362" t="s">
        <v>39</v>
      </c>
      <c r="K7362">
        <v>523.76400000000001</v>
      </c>
      <c r="L7362">
        <v>3</v>
      </c>
      <c r="M7362">
        <v>0.4</v>
      </c>
      <c r="N7362">
        <v>-192.04679999999999</v>
      </c>
      <c r="O7362" s="5">
        <f t="shared" si="114"/>
        <v>-0.36666666666666664</v>
      </c>
    </row>
    <row r="7363" spans="1:15" x14ac:dyDescent="0.25">
      <c r="A7363" t="s">
        <v>633</v>
      </c>
      <c r="B7363" t="s">
        <v>155</v>
      </c>
      <c r="C7363" t="s">
        <v>16</v>
      </c>
      <c r="D7363" t="s">
        <v>17</v>
      </c>
      <c r="E7363" t="s">
        <v>26</v>
      </c>
      <c r="F7363" t="s">
        <v>27</v>
      </c>
      <c r="G7363">
        <v>90036</v>
      </c>
      <c r="H7363" t="s">
        <v>31</v>
      </c>
      <c r="I7363" t="s">
        <v>32</v>
      </c>
      <c r="J7363" t="s">
        <v>80</v>
      </c>
      <c r="K7363">
        <v>19.440000000000001</v>
      </c>
      <c r="L7363">
        <v>3</v>
      </c>
      <c r="M7363">
        <v>0</v>
      </c>
      <c r="N7363">
        <v>9.3312000000000008</v>
      </c>
      <c r="O7363" s="5">
        <f t="shared" si="114"/>
        <v>0.48000000000000004</v>
      </c>
    </row>
    <row r="7364" spans="1:15" x14ac:dyDescent="0.25">
      <c r="A7364" t="s">
        <v>633</v>
      </c>
      <c r="B7364" t="s">
        <v>155</v>
      </c>
      <c r="C7364" t="s">
        <v>16</v>
      </c>
      <c r="D7364" t="s">
        <v>17</v>
      </c>
      <c r="E7364" t="s">
        <v>26</v>
      </c>
      <c r="F7364" t="s">
        <v>27</v>
      </c>
      <c r="G7364">
        <v>90036</v>
      </c>
      <c r="H7364" t="s">
        <v>31</v>
      </c>
      <c r="I7364" t="s">
        <v>21</v>
      </c>
      <c r="J7364" t="s">
        <v>25</v>
      </c>
      <c r="K7364">
        <v>194.352</v>
      </c>
      <c r="L7364">
        <v>3</v>
      </c>
      <c r="M7364">
        <v>0.2</v>
      </c>
      <c r="N7364">
        <v>-36.441000000000003</v>
      </c>
      <c r="O7364" s="5">
        <f t="shared" ref="O7364:O7427" si="115">N7364/K7364</f>
        <v>-0.1875</v>
      </c>
    </row>
    <row r="7365" spans="1:15" x14ac:dyDescent="0.25">
      <c r="A7365" t="s">
        <v>633</v>
      </c>
      <c r="B7365" t="s">
        <v>155</v>
      </c>
      <c r="C7365" t="s">
        <v>16</v>
      </c>
      <c r="D7365" t="s">
        <v>17</v>
      </c>
      <c r="E7365" t="s">
        <v>26</v>
      </c>
      <c r="F7365" t="s">
        <v>27</v>
      </c>
      <c r="G7365">
        <v>90036</v>
      </c>
      <c r="H7365" t="s">
        <v>31</v>
      </c>
      <c r="I7365" t="s">
        <v>32</v>
      </c>
      <c r="J7365" t="s">
        <v>64</v>
      </c>
      <c r="K7365">
        <v>36.624000000000002</v>
      </c>
      <c r="L7365">
        <v>3</v>
      </c>
      <c r="M7365">
        <v>0.2</v>
      </c>
      <c r="N7365">
        <v>13.734</v>
      </c>
      <c r="O7365" s="5">
        <f t="shared" si="115"/>
        <v>0.375</v>
      </c>
    </row>
    <row r="7366" spans="1:15" x14ac:dyDescent="0.25">
      <c r="A7366" t="s">
        <v>642</v>
      </c>
      <c r="B7366" t="s">
        <v>38</v>
      </c>
      <c r="C7366" t="s">
        <v>30</v>
      </c>
      <c r="D7366" t="s">
        <v>17</v>
      </c>
      <c r="E7366" t="s">
        <v>73</v>
      </c>
      <c r="F7366" t="s">
        <v>70</v>
      </c>
      <c r="G7366">
        <v>19140</v>
      </c>
      <c r="H7366" t="s">
        <v>119</v>
      </c>
      <c r="I7366" t="s">
        <v>58</v>
      </c>
      <c r="J7366" t="s">
        <v>59</v>
      </c>
      <c r="K7366">
        <v>340.18200000000002</v>
      </c>
      <c r="L7366">
        <v>3</v>
      </c>
      <c r="M7366">
        <v>0.4</v>
      </c>
      <c r="N7366">
        <v>-73.706100000000006</v>
      </c>
      <c r="O7366" s="5">
        <f t="shared" si="115"/>
        <v>-0.21666666666666667</v>
      </c>
    </row>
    <row r="7367" spans="1:15" x14ac:dyDescent="0.25">
      <c r="A7367" t="s">
        <v>642</v>
      </c>
      <c r="B7367" t="s">
        <v>38</v>
      </c>
      <c r="C7367" t="s">
        <v>30</v>
      </c>
      <c r="D7367" t="s">
        <v>17</v>
      </c>
      <c r="E7367" t="s">
        <v>73</v>
      </c>
      <c r="F7367" t="s">
        <v>70</v>
      </c>
      <c r="G7367">
        <v>19140</v>
      </c>
      <c r="H7367" t="s">
        <v>119</v>
      </c>
      <c r="I7367" t="s">
        <v>32</v>
      </c>
      <c r="J7367" t="s">
        <v>195</v>
      </c>
      <c r="K7367">
        <v>12.672000000000001</v>
      </c>
      <c r="L7367">
        <v>8</v>
      </c>
      <c r="M7367">
        <v>0.2</v>
      </c>
      <c r="N7367">
        <v>2.6928000000000001</v>
      </c>
      <c r="O7367" s="5">
        <f t="shared" si="115"/>
        <v>0.21249999999999999</v>
      </c>
    </row>
    <row r="7368" spans="1:15" x14ac:dyDescent="0.25">
      <c r="A7368" t="s">
        <v>642</v>
      </c>
      <c r="B7368" t="s">
        <v>38</v>
      </c>
      <c r="C7368" t="s">
        <v>30</v>
      </c>
      <c r="D7368" t="s">
        <v>17</v>
      </c>
      <c r="E7368" t="s">
        <v>73</v>
      </c>
      <c r="F7368" t="s">
        <v>70</v>
      </c>
      <c r="G7368">
        <v>19140</v>
      </c>
      <c r="H7368" t="s">
        <v>119</v>
      </c>
      <c r="I7368" t="s">
        <v>32</v>
      </c>
      <c r="J7368" t="s">
        <v>64</v>
      </c>
      <c r="K7368">
        <v>6.8879999999999999</v>
      </c>
      <c r="L7368">
        <v>2</v>
      </c>
      <c r="M7368">
        <v>0.7</v>
      </c>
      <c r="N7368">
        <v>-5.0511999999999997</v>
      </c>
      <c r="O7368" s="5">
        <f t="shared" si="115"/>
        <v>-0.73333333333333328</v>
      </c>
    </row>
    <row r="7369" spans="1:15" x14ac:dyDescent="0.25">
      <c r="A7369" t="s">
        <v>642</v>
      </c>
      <c r="B7369" t="s">
        <v>38</v>
      </c>
      <c r="C7369" t="s">
        <v>30</v>
      </c>
      <c r="D7369" t="s">
        <v>17</v>
      </c>
      <c r="E7369" t="s">
        <v>73</v>
      </c>
      <c r="F7369" t="s">
        <v>70</v>
      </c>
      <c r="G7369">
        <v>19140</v>
      </c>
      <c r="H7369" t="s">
        <v>119</v>
      </c>
      <c r="I7369" t="s">
        <v>32</v>
      </c>
      <c r="J7369" t="s">
        <v>43</v>
      </c>
      <c r="K7369">
        <v>32.543999999999997</v>
      </c>
      <c r="L7369">
        <v>2</v>
      </c>
      <c r="M7369">
        <v>0.2</v>
      </c>
      <c r="N7369">
        <v>-7.7291999999999996</v>
      </c>
      <c r="O7369" s="5">
        <f t="shared" si="115"/>
        <v>-0.23750000000000002</v>
      </c>
    </row>
    <row r="7370" spans="1:15" x14ac:dyDescent="0.25">
      <c r="A7370" t="s">
        <v>642</v>
      </c>
      <c r="B7370" t="s">
        <v>38</v>
      </c>
      <c r="C7370" t="s">
        <v>30</v>
      </c>
      <c r="D7370" t="s">
        <v>17</v>
      </c>
      <c r="E7370" t="s">
        <v>73</v>
      </c>
      <c r="F7370" t="s">
        <v>70</v>
      </c>
      <c r="G7370">
        <v>19140</v>
      </c>
      <c r="H7370" t="s">
        <v>119</v>
      </c>
      <c r="I7370" t="s">
        <v>21</v>
      </c>
      <c r="J7370" t="s">
        <v>25</v>
      </c>
      <c r="K7370">
        <v>347.80200000000002</v>
      </c>
      <c r="L7370">
        <v>7</v>
      </c>
      <c r="M7370">
        <v>0.3</v>
      </c>
      <c r="N7370">
        <v>-24.843</v>
      </c>
      <c r="O7370" s="5">
        <f t="shared" si="115"/>
        <v>-7.1428571428571425E-2</v>
      </c>
    </row>
    <row r="7371" spans="1:15" x14ac:dyDescent="0.25">
      <c r="A7371" t="s">
        <v>738</v>
      </c>
      <c r="B7371" t="s">
        <v>155</v>
      </c>
      <c r="C7371" t="s">
        <v>30</v>
      </c>
      <c r="D7371" t="s">
        <v>17</v>
      </c>
      <c r="E7371" t="s">
        <v>275</v>
      </c>
      <c r="F7371" t="s">
        <v>35</v>
      </c>
      <c r="G7371">
        <v>33180</v>
      </c>
      <c r="H7371" t="s">
        <v>20</v>
      </c>
      <c r="I7371" t="s">
        <v>32</v>
      </c>
      <c r="J7371" t="s">
        <v>64</v>
      </c>
      <c r="K7371">
        <v>15.57</v>
      </c>
      <c r="L7371">
        <v>3</v>
      </c>
      <c r="M7371">
        <v>0.7</v>
      </c>
      <c r="N7371">
        <v>-11.936999999999999</v>
      </c>
      <c r="O7371" s="5">
        <f t="shared" si="115"/>
        <v>-0.76666666666666661</v>
      </c>
    </row>
    <row r="7372" spans="1:15" x14ac:dyDescent="0.25">
      <c r="A7372" t="s">
        <v>919</v>
      </c>
      <c r="B7372" t="s">
        <v>15</v>
      </c>
      <c r="C7372" t="s">
        <v>16</v>
      </c>
      <c r="D7372" t="s">
        <v>17</v>
      </c>
      <c r="E7372" t="s">
        <v>475</v>
      </c>
      <c r="F7372" t="s">
        <v>41</v>
      </c>
      <c r="G7372">
        <v>27604</v>
      </c>
      <c r="H7372" t="s">
        <v>20</v>
      </c>
      <c r="I7372" t="s">
        <v>32</v>
      </c>
      <c r="J7372" t="s">
        <v>33</v>
      </c>
      <c r="K7372">
        <v>4.6079999999999997</v>
      </c>
      <c r="L7372">
        <v>2</v>
      </c>
      <c r="M7372">
        <v>0.2</v>
      </c>
      <c r="N7372">
        <v>1.6704000000000001</v>
      </c>
      <c r="O7372" s="5">
        <f t="shared" si="115"/>
        <v>0.36250000000000004</v>
      </c>
    </row>
    <row r="7373" spans="1:15" x14ac:dyDescent="0.25">
      <c r="A7373" t="s">
        <v>1195</v>
      </c>
      <c r="B7373" t="s">
        <v>38</v>
      </c>
      <c r="C7373" t="s">
        <v>30</v>
      </c>
      <c r="D7373" t="s">
        <v>17</v>
      </c>
      <c r="E7373" t="s">
        <v>368</v>
      </c>
      <c r="F7373" t="s">
        <v>91</v>
      </c>
      <c r="G7373">
        <v>67846</v>
      </c>
      <c r="H7373" t="s">
        <v>89</v>
      </c>
      <c r="I7373" t="s">
        <v>58</v>
      </c>
      <c r="J7373" t="s">
        <v>59</v>
      </c>
      <c r="K7373">
        <v>257.98</v>
      </c>
      <c r="L7373">
        <v>2</v>
      </c>
      <c r="M7373">
        <v>0</v>
      </c>
      <c r="N7373">
        <v>74.8142</v>
      </c>
      <c r="O7373" s="5">
        <f t="shared" si="115"/>
        <v>0.28999999999999998</v>
      </c>
    </row>
    <row r="7374" spans="1:15" x14ac:dyDescent="0.25">
      <c r="A7374" t="s">
        <v>721</v>
      </c>
      <c r="B7374" t="s">
        <v>15</v>
      </c>
      <c r="C7374" t="s">
        <v>16</v>
      </c>
      <c r="D7374" t="s">
        <v>17</v>
      </c>
      <c r="E7374" t="s">
        <v>250</v>
      </c>
      <c r="F7374" t="s">
        <v>27</v>
      </c>
      <c r="G7374">
        <v>90805</v>
      </c>
      <c r="H7374" t="s">
        <v>31</v>
      </c>
      <c r="I7374" t="s">
        <v>32</v>
      </c>
      <c r="J7374" t="s">
        <v>43</v>
      </c>
      <c r="K7374">
        <v>153.78</v>
      </c>
      <c r="L7374">
        <v>11</v>
      </c>
      <c r="M7374">
        <v>0</v>
      </c>
      <c r="N7374">
        <v>44.596200000000003</v>
      </c>
      <c r="O7374" s="5">
        <f t="shared" si="115"/>
        <v>0.29000000000000004</v>
      </c>
    </row>
    <row r="7375" spans="1:15" x14ac:dyDescent="0.25">
      <c r="A7375" t="s">
        <v>721</v>
      </c>
      <c r="B7375" t="s">
        <v>15</v>
      </c>
      <c r="C7375" t="s">
        <v>16</v>
      </c>
      <c r="D7375" t="s">
        <v>17</v>
      </c>
      <c r="E7375" t="s">
        <v>250</v>
      </c>
      <c r="F7375" t="s">
        <v>27</v>
      </c>
      <c r="G7375">
        <v>90805</v>
      </c>
      <c r="H7375" t="s">
        <v>31</v>
      </c>
      <c r="I7375" t="s">
        <v>32</v>
      </c>
      <c r="J7375" t="s">
        <v>43</v>
      </c>
      <c r="K7375">
        <v>61.02</v>
      </c>
      <c r="L7375">
        <v>3</v>
      </c>
      <c r="M7375">
        <v>0</v>
      </c>
      <c r="N7375">
        <v>0.61019999999999996</v>
      </c>
      <c r="O7375" s="5">
        <f t="shared" si="115"/>
        <v>9.9999999999999985E-3</v>
      </c>
    </row>
    <row r="7376" spans="1:15" x14ac:dyDescent="0.25">
      <c r="A7376" t="s">
        <v>721</v>
      </c>
      <c r="B7376" t="s">
        <v>15</v>
      </c>
      <c r="C7376" t="s">
        <v>16</v>
      </c>
      <c r="D7376" t="s">
        <v>17</v>
      </c>
      <c r="E7376" t="s">
        <v>250</v>
      </c>
      <c r="F7376" t="s">
        <v>27</v>
      </c>
      <c r="G7376">
        <v>90805</v>
      </c>
      <c r="H7376" t="s">
        <v>31</v>
      </c>
      <c r="I7376" t="s">
        <v>32</v>
      </c>
      <c r="J7376" t="s">
        <v>334</v>
      </c>
      <c r="K7376">
        <v>110.11</v>
      </c>
      <c r="L7376">
        <v>7</v>
      </c>
      <c r="M7376">
        <v>0</v>
      </c>
      <c r="N7376">
        <v>31.931899999999999</v>
      </c>
      <c r="O7376" s="5">
        <f t="shared" si="115"/>
        <v>0.28999999999999998</v>
      </c>
    </row>
    <row r="7377" spans="1:15" x14ac:dyDescent="0.25">
      <c r="A7377" t="s">
        <v>721</v>
      </c>
      <c r="B7377" t="s">
        <v>15</v>
      </c>
      <c r="C7377" t="s">
        <v>16</v>
      </c>
      <c r="D7377" t="s">
        <v>17</v>
      </c>
      <c r="E7377" t="s">
        <v>250</v>
      </c>
      <c r="F7377" t="s">
        <v>27</v>
      </c>
      <c r="G7377">
        <v>90805</v>
      </c>
      <c r="H7377" t="s">
        <v>31</v>
      </c>
      <c r="I7377" t="s">
        <v>32</v>
      </c>
      <c r="J7377" t="s">
        <v>195</v>
      </c>
      <c r="K7377">
        <v>7.89</v>
      </c>
      <c r="L7377">
        <v>1</v>
      </c>
      <c r="M7377">
        <v>0</v>
      </c>
      <c r="N7377">
        <v>3.5505</v>
      </c>
      <c r="O7377" s="5">
        <f t="shared" si="115"/>
        <v>0.45</v>
      </c>
    </row>
    <row r="7378" spans="1:15" x14ac:dyDescent="0.25">
      <c r="A7378" t="s">
        <v>705</v>
      </c>
      <c r="B7378" t="s">
        <v>38</v>
      </c>
      <c r="C7378" t="s">
        <v>30</v>
      </c>
      <c r="D7378" t="s">
        <v>17</v>
      </c>
      <c r="E7378" t="s">
        <v>228</v>
      </c>
      <c r="F7378" t="s">
        <v>27</v>
      </c>
      <c r="G7378">
        <v>92037</v>
      </c>
      <c r="H7378" t="s">
        <v>31</v>
      </c>
      <c r="I7378" t="s">
        <v>32</v>
      </c>
      <c r="J7378" t="s">
        <v>64</v>
      </c>
      <c r="K7378">
        <v>36.024000000000001</v>
      </c>
      <c r="L7378">
        <v>3</v>
      </c>
      <c r="M7378">
        <v>0.2</v>
      </c>
      <c r="N7378">
        <v>11.707800000000001</v>
      </c>
      <c r="O7378" s="5">
        <f t="shared" si="115"/>
        <v>0.32500000000000001</v>
      </c>
    </row>
    <row r="7379" spans="1:15" x14ac:dyDescent="0.25">
      <c r="A7379" t="s">
        <v>673</v>
      </c>
      <c r="B7379" t="s">
        <v>155</v>
      </c>
      <c r="C7379" t="s">
        <v>30</v>
      </c>
      <c r="D7379" t="s">
        <v>17</v>
      </c>
      <c r="E7379" t="s">
        <v>169</v>
      </c>
      <c r="F7379" t="s">
        <v>74</v>
      </c>
      <c r="G7379">
        <v>61701</v>
      </c>
      <c r="H7379" t="s">
        <v>89</v>
      </c>
      <c r="I7379" t="s">
        <v>32</v>
      </c>
      <c r="J7379" t="s">
        <v>53</v>
      </c>
      <c r="K7379">
        <v>54.335999999999999</v>
      </c>
      <c r="L7379">
        <v>4</v>
      </c>
      <c r="M7379">
        <v>0.2</v>
      </c>
      <c r="N7379">
        <v>5.4336000000000002</v>
      </c>
      <c r="O7379" s="5">
        <f t="shared" si="115"/>
        <v>0.1</v>
      </c>
    </row>
    <row r="7380" spans="1:15" x14ac:dyDescent="0.25">
      <c r="A7380" t="s">
        <v>636</v>
      </c>
      <c r="B7380" t="s">
        <v>38</v>
      </c>
      <c r="C7380" t="s">
        <v>30</v>
      </c>
      <c r="D7380" t="s">
        <v>17</v>
      </c>
      <c r="E7380" t="s">
        <v>44</v>
      </c>
      <c r="F7380" t="s">
        <v>45</v>
      </c>
      <c r="G7380">
        <v>98115</v>
      </c>
      <c r="H7380" t="s">
        <v>31</v>
      </c>
      <c r="I7380" t="s">
        <v>32</v>
      </c>
      <c r="J7380" t="s">
        <v>43</v>
      </c>
      <c r="K7380">
        <v>92.52</v>
      </c>
      <c r="L7380">
        <v>6</v>
      </c>
      <c r="M7380">
        <v>0</v>
      </c>
      <c r="N7380">
        <v>24.980399999999999</v>
      </c>
      <c r="O7380" s="5">
        <f t="shared" si="115"/>
        <v>0.27</v>
      </c>
    </row>
    <row r="7381" spans="1:15" x14ac:dyDescent="0.25">
      <c r="A7381" t="s">
        <v>911</v>
      </c>
      <c r="B7381" t="s">
        <v>578</v>
      </c>
      <c r="C7381" t="s">
        <v>16</v>
      </c>
      <c r="D7381" t="s">
        <v>17</v>
      </c>
      <c r="E7381" t="s">
        <v>301</v>
      </c>
      <c r="F7381" t="s">
        <v>41</v>
      </c>
      <c r="G7381">
        <v>28314</v>
      </c>
      <c r="H7381" t="s">
        <v>20</v>
      </c>
      <c r="I7381" t="s">
        <v>32</v>
      </c>
      <c r="J7381" t="s">
        <v>53</v>
      </c>
      <c r="K7381">
        <v>10.272</v>
      </c>
      <c r="L7381">
        <v>3</v>
      </c>
      <c r="M7381">
        <v>0.2</v>
      </c>
      <c r="N7381">
        <v>1.1556</v>
      </c>
      <c r="O7381" s="5">
        <f t="shared" si="115"/>
        <v>0.11249999999999999</v>
      </c>
    </row>
    <row r="7382" spans="1:15" x14ac:dyDescent="0.25">
      <c r="A7382" t="s">
        <v>804</v>
      </c>
      <c r="B7382" t="s">
        <v>38</v>
      </c>
      <c r="C7382" t="s">
        <v>16</v>
      </c>
      <c r="D7382" t="s">
        <v>17</v>
      </c>
      <c r="E7382" t="s">
        <v>357</v>
      </c>
      <c r="F7382" t="s">
        <v>66</v>
      </c>
      <c r="G7382">
        <v>68104</v>
      </c>
      <c r="H7382" t="s">
        <v>89</v>
      </c>
      <c r="I7382" t="s">
        <v>32</v>
      </c>
      <c r="J7382" t="s">
        <v>43</v>
      </c>
      <c r="K7382">
        <v>40.74</v>
      </c>
      <c r="L7382">
        <v>3</v>
      </c>
      <c r="M7382">
        <v>0</v>
      </c>
      <c r="N7382">
        <v>0.40739999999999998</v>
      </c>
      <c r="O7382" s="5">
        <f t="shared" si="115"/>
        <v>9.9999999999999985E-3</v>
      </c>
    </row>
    <row r="7383" spans="1:15" x14ac:dyDescent="0.25">
      <c r="A7383" t="s">
        <v>804</v>
      </c>
      <c r="B7383" t="s">
        <v>38</v>
      </c>
      <c r="C7383" t="s">
        <v>16</v>
      </c>
      <c r="D7383" t="s">
        <v>17</v>
      </c>
      <c r="E7383" t="s">
        <v>357</v>
      </c>
      <c r="F7383" t="s">
        <v>66</v>
      </c>
      <c r="G7383">
        <v>68104</v>
      </c>
      <c r="H7383" t="s">
        <v>89</v>
      </c>
      <c r="I7383" t="s">
        <v>32</v>
      </c>
      <c r="J7383" t="s">
        <v>33</v>
      </c>
      <c r="K7383">
        <v>14.4</v>
      </c>
      <c r="L7383">
        <v>5</v>
      </c>
      <c r="M7383">
        <v>0</v>
      </c>
      <c r="N7383">
        <v>7.056</v>
      </c>
      <c r="O7383" s="5">
        <f t="shared" si="115"/>
        <v>0.49</v>
      </c>
    </row>
    <row r="7384" spans="1:15" x14ac:dyDescent="0.25">
      <c r="A7384" t="s">
        <v>804</v>
      </c>
      <c r="B7384" t="s">
        <v>38</v>
      </c>
      <c r="C7384" t="s">
        <v>16</v>
      </c>
      <c r="D7384" t="s">
        <v>17</v>
      </c>
      <c r="E7384" t="s">
        <v>357</v>
      </c>
      <c r="F7384" t="s">
        <v>66</v>
      </c>
      <c r="G7384">
        <v>68104</v>
      </c>
      <c r="H7384" t="s">
        <v>89</v>
      </c>
      <c r="I7384" t="s">
        <v>58</v>
      </c>
      <c r="J7384" t="s">
        <v>59</v>
      </c>
      <c r="K7384">
        <v>149.94999999999999</v>
      </c>
      <c r="L7384">
        <v>5</v>
      </c>
      <c r="M7384">
        <v>0</v>
      </c>
      <c r="N7384">
        <v>41.985999999999997</v>
      </c>
      <c r="O7384" s="5">
        <f t="shared" si="115"/>
        <v>0.28000000000000003</v>
      </c>
    </row>
    <row r="7385" spans="1:15" x14ac:dyDescent="0.25">
      <c r="A7385" t="s">
        <v>804</v>
      </c>
      <c r="B7385" t="s">
        <v>38</v>
      </c>
      <c r="C7385" t="s">
        <v>16</v>
      </c>
      <c r="D7385" t="s">
        <v>17</v>
      </c>
      <c r="E7385" t="s">
        <v>357</v>
      </c>
      <c r="F7385" t="s">
        <v>66</v>
      </c>
      <c r="G7385">
        <v>68104</v>
      </c>
      <c r="H7385" t="s">
        <v>89</v>
      </c>
      <c r="I7385" t="s">
        <v>32</v>
      </c>
      <c r="J7385" t="s">
        <v>334</v>
      </c>
      <c r="K7385">
        <v>16.899999999999999</v>
      </c>
      <c r="L7385">
        <v>2</v>
      </c>
      <c r="M7385">
        <v>0</v>
      </c>
      <c r="N7385">
        <v>5.07</v>
      </c>
      <c r="O7385" s="5">
        <f t="shared" si="115"/>
        <v>0.30000000000000004</v>
      </c>
    </row>
    <row r="7386" spans="1:15" x14ac:dyDescent="0.25">
      <c r="A7386" t="s">
        <v>804</v>
      </c>
      <c r="B7386" t="s">
        <v>38</v>
      </c>
      <c r="C7386" t="s">
        <v>16</v>
      </c>
      <c r="D7386" t="s">
        <v>17</v>
      </c>
      <c r="E7386" t="s">
        <v>357</v>
      </c>
      <c r="F7386" t="s">
        <v>66</v>
      </c>
      <c r="G7386">
        <v>68104</v>
      </c>
      <c r="H7386" t="s">
        <v>89</v>
      </c>
      <c r="I7386" t="s">
        <v>32</v>
      </c>
      <c r="J7386" t="s">
        <v>80</v>
      </c>
      <c r="K7386">
        <v>17.61</v>
      </c>
      <c r="L7386">
        <v>3</v>
      </c>
      <c r="M7386">
        <v>0</v>
      </c>
      <c r="N7386">
        <v>8.4527999999999999</v>
      </c>
      <c r="O7386" s="5">
        <f t="shared" si="115"/>
        <v>0.48</v>
      </c>
    </row>
    <row r="7387" spans="1:15" x14ac:dyDescent="0.25">
      <c r="A7387" t="s">
        <v>804</v>
      </c>
      <c r="B7387" t="s">
        <v>38</v>
      </c>
      <c r="C7387" t="s">
        <v>16</v>
      </c>
      <c r="D7387" t="s">
        <v>17</v>
      </c>
      <c r="E7387" t="s">
        <v>357</v>
      </c>
      <c r="F7387" t="s">
        <v>66</v>
      </c>
      <c r="G7387">
        <v>68104</v>
      </c>
      <c r="H7387" t="s">
        <v>89</v>
      </c>
      <c r="I7387" t="s">
        <v>32</v>
      </c>
      <c r="J7387" t="s">
        <v>68</v>
      </c>
      <c r="K7387">
        <v>378</v>
      </c>
      <c r="L7387">
        <v>2</v>
      </c>
      <c r="M7387">
        <v>0</v>
      </c>
      <c r="N7387">
        <v>136.08000000000001</v>
      </c>
      <c r="O7387" s="5">
        <f t="shared" si="115"/>
        <v>0.36000000000000004</v>
      </c>
    </row>
    <row r="7388" spans="1:15" x14ac:dyDescent="0.25">
      <c r="A7388" t="s">
        <v>804</v>
      </c>
      <c r="B7388" t="s">
        <v>38</v>
      </c>
      <c r="C7388" t="s">
        <v>16</v>
      </c>
      <c r="D7388" t="s">
        <v>17</v>
      </c>
      <c r="E7388" t="s">
        <v>357</v>
      </c>
      <c r="F7388" t="s">
        <v>66</v>
      </c>
      <c r="G7388">
        <v>68104</v>
      </c>
      <c r="H7388" t="s">
        <v>89</v>
      </c>
      <c r="I7388" t="s">
        <v>32</v>
      </c>
      <c r="J7388" t="s">
        <v>80</v>
      </c>
      <c r="K7388">
        <v>17.64</v>
      </c>
      <c r="L7388">
        <v>3</v>
      </c>
      <c r="M7388">
        <v>0</v>
      </c>
      <c r="N7388">
        <v>8.6435999999999993</v>
      </c>
      <c r="O7388" s="5">
        <f t="shared" si="115"/>
        <v>0.48999999999999994</v>
      </c>
    </row>
    <row r="7389" spans="1:15" x14ac:dyDescent="0.25">
      <c r="A7389" t="s">
        <v>804</v>
      </c>
      <c r="B7389" t="s">
        <v>38</v>
      </c>
      <c r="C7389" t="s">
        <v>16</v>
      </c>
      <c r="D7389" t="s">
        <v>17</v>
      </c>
      <c r="E7389" t="s">
        <v>357</v>
      </c>
      <c r="F7389" t="s">
        <v>66</v>
      </c>
      <c r="G7389">
        <v>68104</v>
      </c>
      <c r="H7389" t="s">
        <v>89</v>
      </c>
      <c r="I7389" t="s">
        <v>32</v>
      </c>
      <c r="J7389" t="s">
        <v>43</v>
      </c>
      <c r="K7389">
        <v>373.08</v>
      </c>
      <c r="L7389">
        <v>6</v>
      </c>
      <c r="M7389">
        <v>0</v>
      </c>
      <c r="N7389">
        <v>100.7316</v>
      </c>
      <c r="O7389" s="5">
        <f t="shared" si="115"/>
        <v>0.27</v>
      </c>
    </row>
    <row r="7390" spans="1:15" x14ac:dyDescent="0.25">
      <c r="A7390" t="s">
        <v>804</v>
      </c>
      <c r="B7390" t="s">
        <v>38</v>
      </c>
      <c r="C7390" t="s">
        <v>16</v>
      </c>
      <c r="D7390" t="s">
        <v>17</v>
      </c>
      <c r="E7390" t="s">
        <v>357</v>
      </c>
      <c r="F7390" t="s">
        <v>66</v>
      </c>
      <c r="G7390">
        <v>68104</v>
      </c>
      <c r="H7390" t="s">
        <v>89</v>
      </c>
      <c r="I7390" t="s">
        <v>21</v>
      </c>
      <c r="J7390" t="s">
        <v>48</v>
      </c>
      <c r="K7390">
        <v>1336.44</v>
      </c>
      <c r="L7390">
        <v>14</v>
      </c>
      <c r="M7390">
        <v>0</v>
      </c>
      <c r="N7390">
        <v>387.56760000000003</v>
      </c>
      <c r="O7390" s="5">
        <f t="shared" si="115"/>
        <v>0.29000000000000004</v>
      </c>
    </row>
    <row r="7391" spans="1:15" x14ac:dyDescent="0.25">
      <c r="A7391" t="s">
        <v>804</v>
      </c>
      <c r="B7391" t="s">
        <v>38</v>
      </c>
      <c r="C7391" t="s">
        <v>16</v>
      </c>
      <c r="D7391" t="s">
        <v>17</v>
      </c>
      <c r="E7391" t="s">
        <v>357</v>
      </c>
      <c r="F7391" t="s">
        <v>66</v>
      </c>
      <c r="G7391">
        <v>68104</v>
      </c>
      <c r="H7391" t="s">
        <v>89</v>
      </c>
      <c r="I7391" t="s">
        <v>58</v>
      </c>
      <c r="J7391" t="s">
        <v>59</v>
      </c>
      <c r="K7391">
        <v>29.97</v>
      </c>
      <c r="L7391">
        <v>3</v>
      </c>
      <c r="M7391">
        <v>0</v>
      </c>
      <c r="N7391">
        <v>0.29970000000000002</v>
      </c>
      <c r="O7391" s="5">
        <f t="shared" si="115"/>
        <v>1.0000000000000002E-2</v>
      </c>
    </row>
    <row r="7392" spans="1:15" x14ac:dyDescent="0.25">
      <c r="A7392" t="s">
        <v>1032</v>
      </c>
      <c r="B7392" t="s">
        <v>38</v>
      </c>
      <c r="C7392" t="s">
        <v>16</v>
      </c>
      <c r="D7392" t="s">
        <v>17</v>
      </c>
      <c r="E7392" t="s">
        <v>238</v>
      </c>
      <c r="F7392" t="s">
        <v>104</v>
      </c>
      <c r="G7392">
        <v>37421</v>
      </c>
      <c r="H7392" t="s">
        <v>20</v>
      </c>
      <c r="I7392" t="s">
        <v>21</v>
      </c>
      <c r="J7392" t="s">
        <v>25</v>
      </c>
      <c r="K7392">
        <v>390.36799999999999</v>
      </c>
      <c r="L7392">
        <v>2</v>
      </c>
      <c r="M7392">
        <v>0.2</v>
      </c>
      <c r="N7392">
        <v>48.795999999999999</v>
      </c>
      <c r="O7392" s="5">
        <f t="shared" si="115"/>
        <v>0.125</v>
      </c>
    </row>
    <row r="7393" spans="1:15" x14ac:dyDescent="0.25">
      <c r="A7393" t="s">
        <v>1032</v>
      </c>
      <c r="B7393" t="s">
        <v>38</v>
      </c>
      <c r="C7393" t="s">
        <v>16</v>
      </c>
      <c r="D7393" t="s">
        <v>17</v>
      </c>
      <c r="E7393" t="s">
        <v>238</v>
      </c>
      <c r="F7393" t="s">
        <v>104</v>
      </c>
      <c r="G7393">
        <v>37421</v>
      </c>
      <c r="H7393" t="s">
        <v>20</v>
      </c>
      <c r="I7393" t="s">
        <v>21</v>
      </c>
      <c r="J7393" t="s">
        <v>48</v>
      </c>
      <c r="K7393">
        <v>101.52</v>
      </c>
      <c r="L7393">
        <v>5</v>
      </c>
      <c r="M7393">
        <v>0.2</v>
      </c>
      <c r="N7393">
        <v>19.035</v>
      </c>
      <c r="O7393" s="5">
        <f t="shared" si="115"/>
        <v>0.1875</v>
      </c>
    </row>
    <row r="7394" spans="1:15" x14ac:dyDescent="0.25">
      <c r="A7394" t="s">
        <v>928</v>
      </c>
      <c r="B7394" t="s">
        <v>15</v>
      </c>
      <c r="C7394" t="s">
        <v>16</v>
      </c>
      <c r="D7394" t="s">
        <v>17</v>
      </c>
      <c r="E7394" t="s">
        <v>198</v>
      </c>
      <c r="F7394" t="s">
        <v>124</v>
      </c>
      <c r="G7394">
        <v>45014</v>
      </c>
      <c r="H7394" t="s">
        <v>119</v>
      </c>
      <c r="I7394" t="s">
        <v>32</v>
      </c>
      <c r="J7394" t="s">
        <v>80</v>
      </c>
      <c r="K7394">
        <v>74.352000000000004</v>
      </c>
      <c r="L7394">
        <v>3</v>
      </c>
      <c r="M7394">
        <v>0.2</v>
      </c>
      <c r="N7394">
        <v>23.234999999999999</v>
      </c>
      <c r="O7394" s="5">
        <f t="shared" si="115"/>
        <v>0.3125</v>
      </c>
    </row>
    <row r="7395" spans="1:15" x14ac:dyDescent="0.25">
      <c r="A7395" t="s">
        <v>633</v>
      </c>
      <c r="B7395" t="s">
        <v>38</v>
      </c>
      <c r="C7395" t="s">
        <v>16</v>
      </c>
      <c r="D7395" t="s">
        <v>17</v>
      </c>
      <c r="E7395" t="s">
        <v>26</v>
      </c>
      <c r="F7395" t="s">
        <v>27</v>
      </c>
      <c r="G7395">
        <v>90049</v>
      </c>
      <c r="H7395" t="s">
        <v>31</v>
      </c>
      <c r="I7395" t="s">
        <v>32</v>
      </c>
      <c r="J7395" t="s">
        <v>80</v>
      </c>
      <c r="K7395">
        <v>15.7</v>
      </c>
      <c r="L7395">
        <v>5</v>
      </c>
      <c r="M7395">
        <v>0</v>
      </c>
      <c r="N7395">
        <v>7.0650000000000004</v>
      </c>
      <c r="O7395" s="5">
        <f t="shared" si="115"/>
        <v>0.45000000000000007</v>
      </c>
    </row>
    <row r="7396" spans="1:15" x14ac:dyDescent="0.25">
      <c r="A7396" t="s">
        <v>633</v>
      </c>
      <c r="B7396" t="s">
        <v>38</v>
      </c>
      <c r="C7396" t="s">
        <v>16</v>
      </c>
      <c r="D7396" t="s">
        <v>17</v>
      </c>
      <c r="E7396" t="s">
        <v>26</v>
      </c>
      <c r="F7396" t="s">
        <v>27</v>
      </c>
      <c r="G7396">
        <v>90049</v>
      </c>
      <c r="H7396" t="s">
        <v>31</v>
      </c>
      <c r="I7396" t="s">
        <v>32</v>
      </c>
      <c r="J7396" t="s">
        <v>53</v>
      </c>
      <c r="K7396">
        <v>59.52</v>
      </c>
      <c r="L7396">
        <v>3</v>
      </c>
      <c r="M7396">
        <v>0</v>
      </c>
      <c r="N7396">
        <v>15.475199999999999</v>
      </c>
      <c r="O7396" s="5">
        <f t="shared" si="115"/>
        <v>0.25999999999999995</v>
      </c>
    </row>
    <row r="7397" spans="1:15" x14ac:dyDescent="0.25">
      <c r="A7397" t="s">
        <v>633</v>
      </c>
      <c r="B7397" t="s">
        <v>38</v>
      </c>
      <c r="C7397" t="s">
        <v>16</v>
      </c>
      <c r="D7397" t="s">
        <v>17</v>
      </c>
      <c r="E7397" t="s">
        <v>26</v>
      </c>
      <c r="F7397" t="s">
        <v>27</v>
      </c>
      <c r="G7397">
        <v>90049</v>
      </c>
      <c r="H7397" t="s">
        <v>31</v>
      </c>
      <c r="I7397" t="s">
        <v>32</v>
      </c>
      <c r="J7397" t="s">
        <v>80</v>
      </c>
      <c r="K7397">
        <v>34.4</v>
      </c>
      <c r="L7397">
        <v>5</v>
      </c>
      <c r="M7397">
        <v>0</v>
      </c>
      <c r="N7397">
        <v>15.824</v>
      </c>
      <c r="O7397" s="5">
        <f t="shared" si="115"/>
        <v>0.46</v>
      </c>
    </row>
    <row r="7398" spans="1:15" x14ac:dyDescent="0.25">
      <c r="A7398" t="s">
        <v>652</v>
      </c>
      <c r="B7398" t="s">
        <v>38</v>
      </c>
      <c r="C7398" t="s">
        <v>30</v>
      </c>
      <c r="D7398" t="s">
        <v>17</v>
      </c>
      <c r="E7398" t="s">
        <v>110</v>
      </c>
      <c r="F7398" t="s">
        <v>94</v>
      </c>
      <c r="G7398">
        <v>10024</v>
      </c>
      <c r="H7398" t="s">
        <v>119</v>
      </c>
      <c r="I7398" t="s">
        <v>21</v>
      </c>
      <c r="J7398" t="s">
        <v>39</v>
      </c>
      <c r="K7398">
        <v>313.17599999999999</v>
      </c>
      <c r="L7398">
        <v>2</v>
      </c>
      <c r="M7398">
        <v>0.4</v>
      </c>
      <c r="N7398">
        <v>-120.0508</v>
      </c>
      <c r="O7398" s="5">
        <f t="shared" si="115"/>
        <v>-0.38333333333333336</v>
      </c>
    </row>
    <row r="7399" spans="1:15" x14ac:dyDescent="0.25">
      <c r="A7399" t="s">
        <v>652</v>
      </c>
      <c r="B7399" t="s">
        <v>38</v>
      </c>
      <c r="C7399" t="s">
        <v>30</v>
      </c>
      <c r="D7399" t="s">
        <v>17</v>
      </c>
      <c r="E7399" t="s">
        <v>110</v>
      </c>
      <c r="F7399" t="s">
        <v>94</v>
      </c>
      <c r="G7399">
        <v>10024</v>
      </c>
      <c r="H7399" t="s">
        <v>119</v>
      </c>
      <c r="I7399" t="s">
        <v>21</v>
      </c>
      <c r="J7399" t="s">
        <v>25</v>
      </c>
      <c r="K7399">
        <v>866.64599999999996</v>
      </c>
      <c r="L7399">
        <v>3</v>
      </c>
      <c r="M7399">
        <v>0.1</v>
      </c>
      <c r="N7399">
        <v>173.32919999999999</v>
      </c>
      <c r="O7399" s="5">
        <f t="shared" si="115"/>
        <v>0.19999999999999998</v>
      </c>
    </row>
    <row r="7400" spans="1:15" x14ac:dyDescent="0.25">
      <c r="A7400" t="s">
        <v>928</v>
      </c>
      <c r="B7400" t="s">
        <v>578</v>
      </c>
      <c r="C7400" t="s">
        <v>30</v>
      </c>
      <c r="D7400" t="s">
        <v>17</v>
      </c>
      <c r="E7400" t="s">
        <v>198</v>
      </c>
      <c r="F7400" t="s">
        <v>124</v>
      </c>
      <c r="G7400">
        <v>45014</v>
      </c>
      <c r="H7400" t="s">
        <v>119</v>
      </c>
      <c r="I7400" t="s">
        <v>32</v>
      </c>
      <c r="J7400" t="s">
        <v>68</v>
      </c>
      <c r="K7400">
        <v>795.40800000000002</v>
      </c>
      <c r="L7400">
        <v>6</v>
      </c>
      <c r="M7400">
        <v>0.2</v>
      </c>
      <c r="N7400">
        <v>59.6556</v>
      </c>
      <c r="O7400" s="5">
        <f t="shared" si="115"/>
        <v>7.4999999999999997E-2</v>
      </c>
    </row>
    <row r="7401" spans="1:15" x14ac:dyDescent="0.25">
      <c r="A7401" t="s">
        <v>654</v>
      </c>
      <c r="B7401" t="s">
        <v>15</v>
      </c>
      <c r="C7401" t="s">
        <v>16</v>
      </c>
      <c r="D7401" t="s">
        <v>17</v>
      </c>
      <c r="E7401" t="s">
        <v>116</v>
      </c>
      <c r="F7401" t="s">
        <v>74</v>
      </c>
      <c r="G7401">
        <v>60610</v>
      </c>
      <c r="H7401" t="s">
        <v>89</v>
      </c>
      <c r="I7401" t="s">
        <v>32</v>
      </c>
      <c r="J7401" t="s">
        <v>80</v>
      </c>
      <c r="K7401">
        <v>35.856000000000002</v>
      </c>
      <c r="L7401">
        <v>9</v>
      </c>
      <c r="M7401">
        <v>0.2</v>
      </c>
      <c r="N7401">
        <v>12.9978</v>
      </c>
      <c r="O7401" s="5">
        <f t="shared" si="115"/>
        <v>0.36249999999999999</v>
      </c>
    </row>
    <row r="7402" spans="1:15" x14ac:dyDescent="0.25">
      <c r="A7402" t="s">
        <v>654</v>
      </c>
      <c r="B7402" t="s">
        <v>15</v>
      </c>
      <c r="C7402" t="s">
        <v>16</v>
      </c>
      <c r="D7402" t="s">
        <v>17</v>
      </c>
      <c r="E7402" t="s">
        <v>116</v>
      </c>
      <c r="F7402" t="s">
        <v>74</v>
      </c>
      <c r="G7402">
        <v>60610</v>
      </c>
      <c r="H7402" t="s">
        <v>89</v>
      </c>
      <c r="I7402" t="s">
        <v>58</v>
      </c>
      <c r="J7402" t="s">
        <v>129</v>
      </c>
      <c r="K7402">
        <v>23.84</v>
      </c>
      <c r="L7402">
        <v>4</v>
      </c>
      <c r="M7402">
        <v>0.2</v>
      </c>
      <c r="N7402">
        <v>3.278</v>
      </c>
      <c r="O7402" s="5">
        <f t="shared" si="115"/>
        <v>0.13750000000000001</v>
      </c>
    </row>
    <row r="7403" spans="1:15" x14ac:dyDescent="0.25">
      <c r="A7403" t="s">
        <v>636</v>
      </c>
      <c r="B7403" t="s">
        <v>38</v>
      </c>
      <c r="C7403" t="s">
        <v>16</v>
      </c>
      <c r="D7403" t="s">
        <v>17</v>
      </c>
      <c r="E7403" t="s">
        <v>44</v>
      </c>
      <c r="F7403" t="s">
        <v>45</v>
      </c>
      <c r="G7403">
        <v>98103</v>
      </c>
      <c r="H7403" t="s">
        <v>31</v>
      </c>
      <c r="I7403" t="s">
        <v>21</v>
      </c>
      <c r="J7403" t="s">
        <v>48</v>
      </c>
      <c r="K7403">
        <v>43.13</v>
      </c>
      <c r="L7403">
        <v>1</v>
      </c>
      <c r="M7403">
        <v>0</v>
      </c>
      <c r="N7403">
        <v>14.664199999999999</v>
      </c>
      <c r="O7403" s="5">
        <f t="shared" si="115"/>
        <v>0.33999999999999997</v>
      </c>
    </row>
    <row r="7404" spans="1:15" x14ac:dyDescent="0.25">
      <c r="A7404" t="s">
        <v>636</v>
      </c>
      <c r="B7404" t="s">
        <v>38</v>
      </c>
      <c r="C7404" t="s">
        <v>16</v>
      </c>
      <c r="D7404" t="s">
        <v>17</v>
      </c>
      <c r="E7404" t="s">
        <v>44</v>
      </c>
      <c r="F7404" t="s">
        <v>45</v>
      </c>
      <c r="G7404">
        <v>98103</v>
      </c>
      <c r="H7404" t="s">
        <v>31</v>
      </c>
      <c r="I7404" t="s">
        <v>32</v>
      </c>
      <c r="J7404" t="s">
        <v>80</v>
      </c>
      <c r="K7404">
        <v>30.87</v>
      </c>
      <c r="L7404">
        <v>7</v>
      </c>
      <c r="M7404">
        <v>0</v>
      </c>
      <c r="N7404">
        <v>14.200200000000001</v>
      </c>
      <c r="O7404" s="5">
        <f t="shared" si="115"/>
        <v>0.46</v>
      </c>
    </row>
    <row r="7405" spans="1:15" x14ac:dyDescent="0.25">
      <c r="A7405" t="s">
        <v>652</v>
      </c>
      <c r="B7405" t="s">
        <v>38</v>
      </c>
      <c r="C7405" t="s">
        <v>16</v>
      </c>
      <c r="D7405" t="s">
        <v>17</v>
      </c>
      <c r="E7405" t="s">
        <v>110</v>
      </c>
      <c r="F7405" t="s">
        <v>94</v>
      </c>
      <c r="G7405">
        <v>10011</v>
      </c>
      <c r="H7405" t="s">
        <v>119</v>
      </c>
      <c r="I7405" t="s">
        <v>32</v>
      </c>
      <c r="J7405" t="s">
        <v>334</v>
      </c>
      <c r="K7405">
        <v>70.12</v>
      </c>
      <c r="L7405">
        <v>4</v>
      </c>
      <c r="M7405">
        <v>0</v>
      </c>
      <c r="N7405">
        <v>21.036000000000001</v>
      </c>
      <c r="O7405" s="5">
        <f t="shared" si="115"/>
        <v>0.3</v>
      </c>
    </row>
    <row r="7406" spans="1:15" x14ac:dyDescent="0.25">
      <c r="A7406" t="s">
        <v>1191</v>
      </c>
      <c r="B7406" t="s">
        <v>38</v>
      </c>
      <c r="C7406" t="s">
        <v>30</v>
      </c>
      <c r="D7406" t="s">
        <v>17</v>
      </c>
      <c r="E7406" t="s">
        <v>214</v>
      </c>
      <c r="F7406" t="s">
        <v>27</v>
      </c>
      <c r="G7406">
        <v>93010</v>
      </c>
      <c r="H7406" t="s">
        <v>31</v>
      </c>
      <c r="I7406" t="s">
        <v>21</v>
      </c>
      <c r="J7406" t="s">
        <v>22</v>
      </c>
      <c r="K7406">
        <v>509.95749999999998</v>
      </c>
      <c r="L7406">
        <v>5</v>
      </c>
      <c r="M7406">
        <v>0.15</v>
      </c>
      <c r="N7406">
        <v>41.996499999999997</v>
      </c>
      <c r="O7406" s="5">
        <f t="shared" si="115"/>
        <v>8.2352941176470587E-2</v>
      </c>
    </row>
    <row r="7407" spans="1:15" x14ac:dyDescent="0.25">
      <c r="A7407" t="s">
        <v>1191</v>
      </c>
      <c r="B7407" t="s">
        <v>38</v>
      </c>
      <c r="C7407" t="s">
        <v>30</v>
      </c>
      <c r="D7407" t="s">
        <v>17</v>
      </c>
      <c r="E7407" t="s">
        <v>214</v>
      </c>
      <c r="F7407" t="s">
        <v>27</v>
      </c>
      <c r="G7407">
        <v>93010</v>
      </c>
      <c r="H7407" t="s">
        <v>31</v>
      </c>
      <c r="I7407" t="s">
        <v>21</v>
      </c>
      <c r="J7407" t="s">
        <v>48</v>
      </c>
      <c r="K7407">
        <v>122.91</v>
      </c>
      <c r="L7407">
        <v>3</v>
      </c>
      <c r="M7407">
        <v>0</v>
      </c>
      <c r="N7407">
        <v>34.4148</v>
      </c>
      <c r="O7407" s="5">
        <f t="shared" si="115"/>
        <v>0.28000000000000003</v>
      </c>
    </row>
    <row r="7408" spans="1:15" x14ac:dyDescent="0.25">
      <c r="A7408" t="s">
        <v>1191</v>
      </c>
      <c r="B7408" t="s">
        <v>38</v>
      </c>
      <c r="C7408" t="s">
        <v>30</v>
      </c>
      <c r="D7408" t="s">
        <v>17</v>
      </c>
      <c r="E7408" t="s">
        <v>214</v>
      </c>
      <c r="F7408" t="s">
        <v>27</v>
      </c>
      <c r="G7408">
        <v>93010</v>
      </c>
      <c r="H7408" t="s">
        <v>31</v>
      </c>
      <c r="I7408" t="s">
        <v>21</v>
      </c>
      <c r="J7408" t="s">
        <v>25</v>
      </c>
      <c r="K7408">
        <v>97.567999999999998</v>
      </c>
      <c r="L7408">
        <v>2</v>
      </c>
      <c r="M7408">
        <v>0.2</v>
      </c>
      <c r="N7408">
        <v>-6.0979999999999999</v>
      </c>
      <c r="O7408" s="5">
        <f t="shared" si="115"/>
        <v>-6.25E-2</v>
      </c>
    </row>
    <row r="7409" spans="1:15" x14ac:dyDescent="0.25">
      <c r="A7409" t="s">
        <v>1191</v>
      </c>
      <c r="B7409" t="s">
        <v>38</v>
      </c>
      <c r="C7409" t="s">
        <v>30</v>
      </c>
      <c r="D7409" t="s">
        <v>17</v>
      </c>
      <c r="E7409" t="s">
        <v>214</v>
      </c>
      <c r="F7409" t="s">
        <v>27</v>
      </c>
      <c r="G7409">
        <v>93010</v>
      </c>
      <c r="H7409" t="s">
        <v>31</v>
      </c>
      <c r="I7409" t="s">
        <v>21</v>
      </c>
      <c r="J7409" t="s">
        <v>25</v>
      </c>
      <c r="K7409">
        <v>722.35199999999998</v>
      </c>
      <c r="L7409">
        <v>3</v>
      </c>
      <c r="M7409">
        <v>0.2</v>
      </c>
      <c r="N7409">
        <v>81.264600000000002</v>
      </c>
      <c r="O7409" s="5">
        <f t="shared" si="115"/>
        <v>0.1125</v>
      </c>
    </row>
    <row r="7410" spans="1:15" x14ac:dyDescent="0.25">
      <c r="A7410" t="s">
        <v>654</v>
      </c>
      <c r="B7410" t="s">
        <v>155</v>
      </c>
      <c r="C7410" t="s">
        <v>16</v>
      </c>
      <c r="D7410" t="s">
        <v>17</v>
      </c>
      <c r="E7410" t="s">
        <v>116</v>
      </c>
      <c r="F7410" t="s">
        <v>74</v>
      </c>
      <c r="G7410">
        <v>60653</v>
      </c>
      <c r="H7410" t="s">
        <v>89</v>
      </c>
      <c r="I7410" t="s">
        <v>32</v>
      </c>
      <c r="J7410" t="s">
        <v>33</v>
      </c>
      <c r="K7410">
        <v>11.52</v>
      </c>
      <c r="L7410">
        <v>5</v>
      </c>
      <c r="M7410">
        <v>0.2</v>
      </c>
      <c r="N7410">
        <v>4.1760000000000002</v>
      </c>
      <c r="O7410" s="5">
        <f t="shared" si="115"/>
        <v>0.36250000000000004</v>
      </c>
    </row>
    <row r="7411" spans="1:15" x14ac:dyDescent="0.25">
      <c r="A7411" t="s">
        <v>633</v>
      </c>
      <c r="B7411" t="s">
        <v>38</v>
      </c>
      <c r="C7411" t="s">
        <v>30</v>
      </c>
      <c r="D7411" t="s">
        <v>17</v>
      </c>
      <c r="E7411" t="s">
        <v>26</v>
      </c>
      <c r="F7411" t="s">
        <v>27</v>
      </c>
      <c r="G7411">
        <v>90032</v>
      </c>
      <c r="H7411" t="s">
        <v>31</v>
      </c>
      <c r="I7411" t="s">
        <v>21</v>
      </c>
      <c r="J7411" t="s">
        <v>48</v>
      </c>
      <c r="K7411">
        <v>167.84</v>
      </c>
      <c r="L7411">
        <v>8</v>
      </c>
      <c r="M7411">
        <v>0</v>
      </c>
      <c r="N7411">
        <v>11.748799999999999</v>
      </c>
      <c r="O7411" s="5">
        <f t="shared" si="115"/>
        <v>6.9999999999999993E-2</v>
      </c>
    </row>
    <row r="7412" spans="1:15" x14ac:dyDescent="0.25">
      <c r="A7412" t="s">
        <v>819</v>
      </c>
      <c r="B7412" t="s">
        <v>38</v>
      </c>
      <c r="C7412" t="s">
        <v>16</v>
      </c>
      <c r="D7412" t="s">
        <v>17</v>
      </c>
      <c r="E7412" t="s">
        <v>374</v>
      </c>
      <c r="F7412" t="s">
        <v>124</v>
      </c>
      <c r="G7412">
        <v>43615</v>
      </c>
      <c r="H7412" t="s">
        <v>119</v>
      </c>
      <c r="I7412" t="s">
        <v>21</v>
      </c>
      <c r="J7412" t="s">
        <v>39</v>
      </c>
      <c r="K7412">
        <v>172.11</v>
      </c>
      <c r="L7412">
        <v>1</v>
      </c>
      <c r="M7412">
        <v>0.4</v>
      </c>
      <c r="N7412">
        <v>-94.660499999999999</v>
      </c>
      <c r="O7412" s="5">
        <f t="shared" si="115"/>
        <v>-0.54999999999999993</v>
      </c>
    </row>
    <row r="7413" spans="1:15" x14ac:dyDescent="0.25">
      <c r="A7413" t="s">
        <v>652</v>
      </c>
      <c r="B7413" t="s">
        <v>155</v>
      </c>
      <c r="C7413" t="s">
        <v>16</v>
      </c>
      <c r="D7413" t="s">
        <v>17</v>
      </c>
      <c r="E7413" t="s">
        <v>110</v>
      </c>
      <c r="F7413" t="s">
        <v>94</v>
      </c>
      <c r="G7413">
        <v>10011</v>
      </c>
      <c r="H7413" t="s">
        <v>119</v>
      </c>
      <c r="I7413" t="s">
        <v>58</v>
      </c>
      <c r="J7413" t="s">
        <v>129</v>
      </c>
      <c r="K7413">
        <v>99.98</v>
      </c>
      <c r="L7413">
        <v>2</v>
      </c>
      <c r="M7413">
        <v>0</v>
      </c>
      <c r="N7413">
        <v>7.9984000000000002</v>
      </c>
      <c r="O7413" s="5">
        <f t="shared" si="115"/>
        <v>0.08</v>
      </c>
    </row>
    <row r="7414" spans="1:15" x14ac:dyDescent="0.25">
      <c r="A7414" t="s">
        <v>905</v>
      </c>
      <c r="B7414" t="s">
        <v>38</v>
      </c>
      <c r="C7414" t="s">
        <v>88</v>
      </c>
      <c r="D7414" t="s">
        <v>17</v>
      </c>
      <c r="E7414" t="s">
        <v>462</v>
      </c>
      <c r="F7414" t="s">
        <v>114</v>
      </c>
      <c r="G7414">
        <v>97224</v>
      </c>
      <c r="H7414" t="s">
        <v>31</v>
      </c>
      <c r="I7414" t="s">
        <v>58</v>
      </c>
      <c r="J7414" t="s">
        <v>59</v>
      </c>
      <c r="K7414">
        <v>156.792</v>
      </c>
      <c r="L7414">
        <v>1</v>
      </c>
      <c r="M7414">
        <v>0.2</v>
      </c>
      <c r="N7414">
        <v>17.639099999999999</v>
      </c>
      <c r="O7414" s="5">
        <f t="shared" si="115"/>
        <v>0.11249999999999999</v>
      </c>
    </row>
    <row r="7415" spans="1:15" x14ac:dyDescent="0.25">
      <c r="A7415" t="s">
        <v>905</v>
      </c>
      <c r="B7415" t="s">
        <v>38</v>
      </c>
      <c r="C7415" t="s">
        <v>88</v>
      </c>
      <c r="D7415" t="s">
        <v>17</v>
      </c>
      <c r="E7415" t="s">
        <v>462</v>
      </c>
      <c r="F7415" t="s">
        <v>114</v>
      </c>
      <c r="G7415">
        <v>97224</v>
      </c>
      <c r="H7415" t="s">
        <v>31</v>
      </c>
      <c r="I7415" t="s">
        <v>58</v>
      </c>
      <c r="J7415" t="s">
        <v>129</v>
      </c>
      <c r="K7415">
        <v>35.36</v>
      </c>
      <c r="L7415">
        <v>2</v>
      </c>
      <c r="M7415">
        <v>0.2</v>
      </c>
      <c r="N7415">
        <v>-3.0939999999999999</v>
      </c>
      <c r="O7415" s="5">
        <f t="shared" si="115"/>
        <v>-8.7499999999999994E-2</v>
      </c>
    </row>
    <row r="7416" spans="1:15" x14ac:dyDescent="0.25">
      <c r="A7416" t="s">
        <v>905</v>
      </c>
      <c r="B7416" t="s">
        <v>38</v>
      </c>
      <c r="C7416" t="s">
        <v>88</v>
      </c>
      <c r="D7416" t="s">
        <v>17</v>
      </c>
      <c r="E7416" t="s">
        <v>462</v>
      </c>
      <c r="F7416" t="s">
        <v>114</v>
      </c>
      <c r="G7416">
        <v>97224</v>
      </c>
      <c r="H7416" t="s">
        <v>31</v>
      </c>
      <c r="I7416" t="s">
        <v>21</v>
      </c>
      <c r="J7416" t="s">
        <v>48</v>
      </c>
      <c r="K7416">
        <v>13.592000000000001</v>
      </c>
      <c r="L7416">
        <v>1</v>
      </c>
      <c r="M7416">
        <v>0.2</v>
      </c>
      <c r="N7416">
        <v>-0.33979999999999999</v>
      </c>
      <c r="O7416" s="5">
        <f t="shared" si="115"/>
        <v>-2.4999999999999998E-2</v>
      </c>
    </row>
    <row r="7417" spans="1:15" x14ac:dyDescent="0.25">
      <c r="A7417" t="s">
        <v>642</v>
      </c>
      <c r="B7417" t="s">
        <v>15</v>
      </c>
      <c r="C7417" t="s">
        <v>30</v>
      </c>
      <c r="D7417" t="s">
        <v>17</v>
      </c>
      <c r="E7417" t="s">
        <v>73</v>
      </c>
      <c r="F7417" t="s">
        <v>70</v>
      </c>
      <c r="G7417">
        <v>19134</v>
      </c>
      <c r="H7417" t="s">
        <v>119</v>
      </c>
      <c r="I7417" t="s">
        <v>21</v>
      </c>
      <c r="J7417" t="s">
        <v>25</v>
      </c>
      <c r="K7417">
        <v>386.68</v>
      </c>
      <c r="L7417">
        <v>2</v>
      </c>
      <c r="M7417">
        <v>0.3</v>
      </c>
      <c r="N7417">
        <v>-5.524</v>
      </c>
      <c r="O7417" s="5">
        <f t="shared" si="115"/>
        <v>-1.4285714285714285E-2</v>
      </c>
    </row>
    <row r="7418" spans="1:15" x14ac:dyDescent="0.25">
      <c r="A7418" t="s">
        <v>642</v>
      </c>
      <c r="B7418" t="s">
        <v>15</v>
      </c>
      <c r="C7418" t="s">
        <v>30</v>
      </c>
      <c r="D7418" t="s">
        <v>17</v>
      </c>
      <c r="E7418" t="s">
        <v>73</v>
      </c>
      <c r="F7418" t="s">
        <v>70</v>
      </c>
      <c r="G7418">
        <v>19134</v>
      </c>
      <c r="H7418" t="s">
        <v>119</v>
      </c>
      <c r="I7418" t="s">
        <v>58</v>
      </c>
      <c r="J7418" t="s">
        <v>129</v>
      </c>
      <c r="K7418">
        <v>379.96</v>
      </c>
      <c r="L7418">
        <v>5</v>
      </c>
      <c r="M7418">
        <v>0.2</v>
      </c>
      <c r="N7418">
        <v>47.494999999999997</v>
      </c>
      <c r="O7418" s="5">
        <f t="shared" si="115"/>
        <v>0.125</v>
      </c>
    </row>
    <row r="7419" spans="1:15" x14ac:dyDescent="0.25">
      <c r="A7419" t="s">
        <v>642</v>
      </c>
      <c r="B7419" t="s">
        <v>15</v>
      </c>
      <c r="C7419" t="s">
        <v>30</v>
      </c>
      <c r="D7419" t="s">
        <v>17</v>
      </c>
      <c r="E7419" t="s">
        <v>73</v>
      </c>
      <c r="F7419" t="s">
        <v>70</v>
      </c>
      <c r="G7419">
        <v>19134</v>
      </c>
      <c r="H7419" t="s">
        <v>119</v>
      </c>
      <c r="I7419" t="s">
        <v>58</v>
      </c>
      <c r="J7419" t="s">
        <v>59</v>
      </c>
      <c r="K7419">
        <v>539.91</v>
      </c>
      <c r="L7419">
        <v>3</v>
      </c>
      <c r="M7419">
        <v>0.4</v>
      </c>
      <c r="N7419">
        <v>-116.98050000000001</v>
      </c>
      <c r="O7419" s="5">
        <f t="shared" si="115"/>
        <v>-0.2166666666666667</v>
      </c>
    </row>
    <row r="7420" spans="1:15" x14ac:dyDescent="0.25">
      <c r="A7420" t="s">
        <v>642</v>
      </c>
      <c r="B7420" t="s">
        <v>15</v>
      </c>
      <c r="C7420" t="s">
        <v>30</v>
      </c>
      <c r="D7420" t="s">
        <v>17</v>
      </c>
      <c r="E7420" t="s">
        <v>73</v>
      </c>
      <c r="F7420" t="s">
        <v>70</v>
      </c>
      <c r="G7420">
        <v>19134</v>
      </c>
      <c r="H7420" t="s">
        <v>119</v>
      </c>
      <c r="I7420" t="s">
        <v>32</v>
      </c>
      <c r="J7420" t="s">
        <v>80</v>
      </c>
      <c r="K7420">
        <v>41.24</v>
      </c>
      <c r="L7420">
        <v>5</v>
      </c>
      <c r="M7420">
        <v>0.2</v>
      </c>
      <c r="N7420">
        <v>13.9185</v>
      </c>
      <c r="O7420" s="5">
        <f t="shared" si="115"/>
        <v>0.33749999999999997</v>
      </c>
    </row>
    <row r="7421" spans="1:15" x14ac:dyDescent="0.25">
      <c r="A7421" t="s">
        <v>642</v>
      </c>
      <c r="B7421" t="s">
        <v>15</v>
      </c>
      <c r="C7421" t="s">
        <v>30</v>
      </c>
      <c r="D7421" t="s">
        <v>17</v>
      </c>
      <c r="E7421" t="s">
        <v>73</v>
      </c>
      <c r="F7421" t="s">
        <v>70</v>
      </c>
      <c r="G7421">
        <v>19134</v>
      </c>
      <c r="H7421" t="s">
        <v>119</v>
      </c>
      <c r="I7421" t="s">
        <v>32</v>
      </c>
      <c r="J7421" t="s">
        <v>64</v>
      </c>
      <c r="K7421">
        <v>51.896999999999998</v>
      </c>
      <c r="L7421">
        <v>1</v>
      </c>
      <c r="M7421">
        <v>0.7</v>
      </c>
      <c r="N7421">
        <v>-41.517600000000002</v>
      </c>
      <c r="O7421" s="5">
        <f t="shared" si="115"/>
        <v>-0.8</v>
      </c>
    </row>
    <row r="7422" spans="1:15" x14ac:dyDescent="0.25">
      <c r="A7422" t="s">
        <v>642</v>
      </c>
      <c r="B7422" t="s">
        <v>15</v>
      </c>
      <c r="C7422" t="s">
        <v>30</v>
      </c>
      <c r="D7422" t="s">
        <v>17</v>
      </c>
      <c r="E7422" t="s">
        <v>73</v>
      </c>
      <c r="F7422" t="s">
        <v>70</v>
      </c>
      <c r="G7422">
        <v>19134</v>
      </c>
      <c r="H7422" t="s">
        <v>119</v>
      </c>
      <c r="I7422" t="s">
        <v>32</v>
      </c>
      <c r="J7422" t="s">
        <v>43</v>
      </c>
      <c r="K7422">
        <v>552.55999999999995</v>
      </c>
      <c r="L7422">
        <v>5</v>
      </c>
      <c r="M7422">
        <v>0.2</v>
      </c>
      <c r="N7422">
        <v>-138.13999999999999</v>
      </c>
      <c r="O7422" s="5">
        <f t="shared" si="115"/>
        <v>-0.25</v>
      </c>
    </row>
    <row r="7423" spans="1:15" x14ac:dyDescent="0.25">
      <c r="A7423" t="s">
        <v>642</v>
      </c>
      <c r="B7423" t="s">
        <v>15</v>
      </c>
      <c r="C7423" t="s">
        <v>30</v>
      </c>
      <c r="D7423" t="s">
        <v>17</v>
      </c>
      <c r="E7423" t="s">
        <v>73</v>
      </c>
      <c r="F7423" t="s">
        <v>70</v>
      </c>
      <c r="G7423">
        <v>19134</v>
      </c>
      <c r="H7423" t="s">
        <v>119</v>
      </c>
      <c r="I7423" t="s">
        <v>32</v>
      </c>
      <c r="J7423" t="s">
        <v>64</v>
      </c>
      <c r="K7423">
        <v>23.16</v>
      </c>
      <c r="L7423">
        <v>5</v>
      </c>
      <c r="M7423">
        <v>0.7</v>
      </c>
      <c r="N7423">
        <v>-15.44</v>
      </c>
      <c r="O7423" s="5">
        <f t="shared" si="115"/>
        <v>-0.66666666666666663</v>
      </c>
    </row>
    <row r="7424" spans="1:15" x14ac:dyDescent="0.25">
      <c r="A7424" t="s">
        <v>642</v>
      </c>
      <c r="B7424" t="s">
        <v>15</v>
      </c>
      <c r="C7424" t="s">
        <v>30</v>
      </c>
      <c r="D7424" t="s">
        <v>17</v>
      </c>
      <c r="E7424" t="s">
        <v>73</v>
      </c>
      <c r="F7424" t="s">
        <v>70</v>
      </c>
      <c r="G7424">
        <v>19134</v>
      </c>
      <c r="H7424" t="s">
        <v>119</v>
      </c>
      <c r="I7424" t="s">
        <v>32</v>
      </c>
      <c r="J7424" t="s">
        <v>43</v>
      </c>
      <c r="K7424">
        <v>126.08</v>
      </c>
      <c r="L7424">
        <v>2</v>
      </c>
      <c r="M7424">
        <v>0.2</v>
      </c>
      <c r="N7424">
        <v>-28.367999999999999</v>
      </c>
      <c r="O7424" s="5">
        <f t="shared" si="115"/>
        <v>-0.22499999999999998</v>
      </c>
    </row>
    <row r="7425" spans="1:15" x14ac:dyDescent="0.25">
      <c r="A7425" t="s">
        <v>642</v>
      </c>
      <c r="B7425" t="s">
        <v>15</v>
      </c>
      <c r="C7425" t="s">
        <v>30</v>
      </c>
      <c r="D7425" t="s">
        <v>17</v>
      </c>
      <c r="E7425" t="s">
        <v>73</v>
      </c>
      <c r="F7425" t="s">
        <v>70</v>
      </c>
      <c r="G7425">
        <v>19134</v>
      </c>
      <c r="H7425" t="s">
        <v>119</v>
      </c>
      <c r="I7425" t="s">
        <v>58</v>
      </c>
      <c r="J7425" t="s">
        <v>371</v>
      </c>
      <c r="K7425">
        <v>449.1</v>
      </c>
      <c r="L7425">
        <v>3</v>
      </c>
      <c r="M7425">
        <v>0.7</v>
      </c>
      <c r="N7425">
        <v>-643.71</v>
      </c>
      <c r="O7425" s="5">
        <f t="shared" si="115"/>
        <v>-1.4333333333333333</v>
      </c>
    </row>
    <row r="7426" spans="1:15" x14ac:dyDescent="0.25">
      <c r="A7426" t="s">
        <v>642</v>
      </c>
      <c r="B7426" t="s">
        <v>38</v>
      </c>
      <c r="C7426" t="s">
        <v>16</v>
      </c>
      <c r="D7426" t="s">
        <v>17</v>
      </c>
      <c r="E7426" t="s">
        <v>73</v>
      </c>
      <c r="F7426" t="s">
        <v>70</v>
      </c>
      <c r="G7426">
        <v>19143</v>
      </c>
      <c r="H7426" t="s">
        <v>119</v>
      </c>
      <c r="I7426" t="s">
        <v>32</v>
      </c>
      <c r="J7426" t="s">
        <v>68</v>
      </c>
      <c r="K7426">
        <v>195.10400000000001</v>
      </c>
      <c r="L7426">
        <v>4</v>
      </c>
      <c r="M7426">
        <v>0.2</v>
      </c>
      <c r="N7426">
        <v>21.949200000000001</v>
      </c>
      <c r="O7426" s="5">
        <f t="shared" si="115"/>
        <v>0.1125</v>
      </c>
    </row>
    <row r="7427" spans="1:15" x14ac:dyDescent="0.25">
      <c r="A7427" t="s">
        <v>642</v>
      </c>
      <c r="B7427" t="s">
        <v>38</v>
      </c>
      <c r="C7427" t="s">
        <v>16</v>
      </c>
      <c r="D7427" t="s">
        <v>17</v>
      </c>
      <c r="E7427" t="s">
        <v>73</v>
      </c>
      <c r="F7427" t="s">
        <v>70</v>
      </c>
      <c r="G7427">
        <v>19143</v>
      </c>
      <c r="H7427" t="s">
        <v>119</v>
      </c>
      <c r="I7427" t="s">
        <v>21</v>
      </c>
      <c r="J7427" t="s">
        <v>48</v>
      </c>
      <c r="K7427">
        <v>36.671999999999997</v>
      </c>
      <c r="L7427">
        <v>3</v>
      </c>
      <c r="M7427">
        <v>0.2</v>
      </c>
      <c r="N7427">
        <v>6.4176000000000002</v>
      </c>
      <c r="O7427" s="5">
        <f t="shared" si="115"/>
        <v>0.17500000000000002</v>
      </c>
    </row>
    <row r="7428" spans="1:15" x14ac:dyDescent="0.25">
      <c r="A7428" t="s">
        <v>644</v>
      </c>
      <c r="B7428" t="s">
        <v>15</v>
      </c>
      <c r="C7428" t="s">
        <v>16</v>
      </c>
      <c r="D7428" t="s">
        <v>17</v>
      </c>
      <c r="E7428" t="s">
        <v>81</v>
      </c>
      <c r="F7428" t="s">
        <v>50</v>
      </c>
      <c r="G7428">
        <v>77070</v>
      </c>
      <c r="H7428" t="s">
        <v>89</v>
      </c>
      <c r="I7428" t="s">
        <v>21</v>
      </c>
      <c r="J7428" t="s">
        <v>25</v>
      </c>
      <c r="K7428">
        <v>85.245999999999995</v>
      </c>
      <c r="L7428">
        <v>2</v>
      </c>
      <c r="M7428">
        <v>0.3</v>
      </c>
      <c r="N7428">
        <v>-6.0890000000000004</v>
      </c>
      <c r="O7428" s="5">
        <f t="shared" ref="O7428:O7491" si="116">N7428/K7428</f>
        <v>-7.1428571428571438E-2</v>
      </c>
    </row>
    <row r="7429" spans="1:15" x14ac:dyDescent="0.25">
      <c r="A7429" t="s">
        <v>644</v>
      </c>
      <c r="B7429" t="s">
        <v>15</v>
      </c>
      <c r="C7429" t="s">
        <v>16</v>
      </c>
      <c r="D7429" t="s">
        <v>17</v>
      </c>
      <c r="E7429" t="s">
        <v>81</v>
      </c>
      <c r="F7429" t="s">
        <v>50</v>
      </c>
      <c r="G7429">
        <v>77070</v>
      </c>
      <c r="H7429" t="s">
        <v>89</v>
      </c>
      <c r="I7429" t="s">
        <v>21</v>
      </c>
      <c r="J7429" t="s">
        <v>48</v>
      </c>
      <c r="K7429">
        <v>32.712000000000003</v>
      </c>
      <c r="L7429">
        <v>2</v>
      </c>
      <c r="M7429">
        <v>0.6</v>
      </c>
      <c r="N7429">
        <v>-26.169599999999999</v>
      </c>
      <c r="O7429" s="5">
        <f t="shared" si="116"/>
        <v>-0.79999999999999993</v>
      </c>
    </row>
    <row r="7430" spans="1:15" x14ac:dyDescent="0.25">
      <c r="A7430" t="s">
        <v>744</v>
      </c>
      <c r="B7430" t="s">
        <v>38</v>
      </c>
      <c r="C7430" t="s">
        <v>30</v>
      </c>
      <c r="D7430" t="s">
        <v>17</v>
      </c>
      <c r="E7430" t="s">
        <v>127</v>
      </c>
      <c r="F7430" t="s">
        <v>117</v>
      </c>
      <c r="G7430">
        <v>39212</v>
      </c>
      <c r="H7430" t="s">
        <v>20</v>
      </c>
      <c r="I7430" t="s">
        <v>32</v>
      </c>
      <c r="J7430" t="s">
        <v>64</v>
      </c>
      <c r="K7430">
        <v>11.43</v>
      </c>
      <c r="L7430">
        <v>3</v>
      </c>
      <c r="M7430">
        <v>0</v>
      </c>
      <c r="N7430">
        <v>5.3720999999999997</v>
      </c>
      <c r="O7430" s="5">
        <f t="shared" si="116"/>
        <v>0.47</v>
      </c>
    </row>
    <row r="7431" spans="1:15" x14ac:dyDescent="0.25">
      <c r="A7431" t="s">
        <v>744</v>
      </c>
      <c r="B7431" t="s">
        <v>38</v>
      </c>
      <c r="C7431" t="s">
        <v>30</v>
      </c>
      <c r="D7431" t="s">
        <v>17</v>
      </c>
      <c r="E7431" t="s">
        <v>127</v>
      </c>
      <c r="F7431" t="s">
        <v>117</v>
      </c>
      <c r="G7431">
        <v>39212</v>
      </c>
      <c r="H7431" t="s">
        <v>20</v>
      </c>
      <c r="I7431" t="s">
        <v>32</v>
      </c>
      <c r="J7431" t="s">
        <v>64</v>
      </c>
      <c r="K7431">
        <v>30.44</v>
      </c>
      <c r="L7431">
        <v>2</v>
      </c>
      <c r="M7431">
        <v>0</v>
      </c>
      <c r="N7431">
        <v>14.9156</v>
      </c>
      <c r="O7431" s="5">
        <f t="shared" si="116"/>
        <v>0.49</v>
      </c>
    </row>
    <row r="7432" spans="1:15" x14ac:dyDescent="0.25">
      <c r="A7432" t="s">
        <v>744</v>
      </c>
      <c r="B7432" t="s">
        <v>38</v>
      </c>
      <c r="C7432" t="s">
        <v>30</v>
      </c>
      <c r="D7432" t="s">
        <v>17</v>
      </c>
      <c r="E7432" t="s">
        <v>127</v>
      </c>
      <c r="F7432" t="s">
        <v>117</v>
      </c>
      <c r="G7432">
        <v>39212</v>
      </c>
      <c r="H7432" t="s">
        <v>20</v>
      </c>
      <c r="I7432" t="s">
        <v>32</v>
      </c>
      <c r="J7432" t="s">
        <v>80</v>
      </c>
      <c r="K7432">
        <v>12.96</v>
      </c>
      <c r="L7432">
        <v>2</v>
      </c>
      <c r="M7432">
        <v>0</v>
      </c>
      <c r="N7432">
        <v>6.3503999999999996</v>
      </c>
      <c r="O7432" s="5">
        <f t="shared" si="116"/>
        <v>0.48999999999999994</v>
      </c>
    </row>
    <row r="7433" spans="1:15" x14ac:dyDescent="0.25">
      <c r="A7433" t="s">
        <v>744</v>
      </c>
      <c r="B7433" t="s">
        <v>38</v>
      </c>
      <c r="C7433" t="s">
        <v>30</v>
      </c>
      <c r="D7433" t="s">
        <v>17</v>
      </c>
      <c r="E7433" t="s">
        <v>127</v>
      </c>
      <c r="F7433" t="s">
        <v>117</v>
      </c>
      <c r="G7433">
        <v>39212</v>
      </c>
      <c r="H7433" t="s">
        <v>20</v>
      </c>
      <c r="I7433" t="s">
        <v>32</v>
      </c>
      <c r="J7433" t="s">
        <v>80</v>
      </c>
      <c r="K7433">
        <v>16</v>
      </c>
      <c r="L7433">
        <v>4</v>
      </c>
      <c r="M7433">
        <v>0</v>
      </c>
      <c r="N7433">
        <v>7.68</v>
      </c>
      <c r="O7433" s="5">
        <f t="shared" si="116"/>
        <v>0.48</v>
      </c>
    </row>
    <row r="7434" spans="1:15" x14ac:dyDescent="0.25">
      <c r="A7434" t="s">
        <v>744</v>
      </c>
      <c r="B7434" t="s">
        <v>38</v>
      </c>
      <c r="C7434" t="s">
        <v>30</v>
      </c>
      <c r="D7434" t="s">
        <v>17</v>
      </c>
      <c r="E7434" t="s">
        <v>127</v>
      </c>
      <c r="F7434" t="s">
        <v>117</v>
      </c>
      <c r="G7434">
        <v>39212</v>
      </c>
      <c r="H7434" t="s">
        <v>20</v>
      </c>
      <c r="I7434" t="s">
        <v>32</v>
      </c>
      <c r="J7434" t="s">
        <v>68</v>
      </c>
      <c r="K7434">
        <v>32.67</v>
      </c>
      <c r="L7434">
        <v>3</v>
      </c>
      <c r="M7434">
        <v>0</v>
      </c>
      <c r="N7434">
        <v>8.4941999999999993</v>
      </c>
      <c r="O7434" s="5">
        <f t="shared" si="116"/>
        <v>0.25999999999999995</v>
      </c>
    </row>
    <row r="7435" spans="1:15" x14ac:dyDescent="0.25">
      <c r="A7435" t="s">
        <v>674</v>
      </c>
      <c r="B7435" t="s">
        <v>38</v>
      </c>
      <c r="C7435" t="s">
        <v>16</v>
      </c>
      <c r="D7435" t="s">
        <v>17</v>
      </c>
      <c r="E7435" t="s">
        <v>170</v>
      </c>
      <c r="F7435" t="s">
        <v>28</v>
      </c>
      <c r="G7435">
        <v>85023</v>
      </c>
      <c r="H7435" t="s">
        <v>31</v>
      </c>
      <c r="I7435" t="s">
        <v>32</v>
      </c>
      <c r="J7435" t="s">
        <v>195</v>
      </c>
      <c r="K7435">
        <v>4.4640000000000004</v>
      </c>
      <c r="L7435">
        <v>3</v>
      </c>
      <c r="M7435">
        <v>0.2</v>
      </c>
      <c r="N7435">
        <v>-0.9486</v>
      </c>
      <c r="O7435" s="5">
        <f t="shared" si="116"/>
        <v>-0.21249999999999997</v>
      </c>
    </row>
    <row r="7436" spans="1:15" x14ac:dyDescent="0.25">
      <c r="A7436" t="s">
        <v>674</v>
      </c>
      <c r="B7436" t="s">
        <v>38</v>
      </c>
      <c r="C7436" t="s">
        <v>16</v>
      </c>
      <c r="D7436" t="s">
        <v>17</v>
      </c>
      <c r="E7436" t="s">
        <v>170</v>
      </c>
      <c r="F7436" t="s">
        <v>28</v>
      </c>
      <c r="G7436">
        <v>85023</v>
      </c>
      <c r="H7436" t="s">
        <v>31</v>
      </c>
      <c r="I7436" t="s">
        <v>32</v>
      </c>
      <c r="J7436" t="s">
        <v>64</v>
      </c>
      <c r="K7436">
        <v>9.3450000000000006</v>
      </c>
      <c r="L7436">
        <v>5</v>
      </c>
      <c r="M7436">
        <v>0.7</v>
      </c>
      <c r="N7436">
        <v>-6.5415000000000001</v>
      </c>
      <c r="O7436" s="5">
        <f t="shared" si="116"/>
        <v>-0.7</v>
      </c>
    </row>
    <row r="7437" spans="1:15" x14ac:dyDescent="0.25">
      <c r="A7437" t="s">
        <v>1173</v>
      </c>
      <c r="B7437" t="s">
        <v>38</v>
      </c>
      <c r="C7437" t="s">
        <v>30</v>
      </c>
      <c r="D7437" t="s">
        <v>17</v>
      </c>
      <c r="E7437" t="s">
        <v>572</v>
      </c>
      <c r="F7437" t="s">
        <v>27</v>
      </c>
      <c r="G7437">
        <v>93030</v>
      </c>
      <c r="H7437" t="s">
        <v>31</v>
      </c>
      <c r="I7437" t="s">
        <v>32</v>
      </c>
      <c r="J7437" t="s">
        <v>64</v>
      </c>
      <c r="K7437">
        <v>9.1440000000000001</v>
      </c>
      <c r="L7437">
        <v>3</v>
      </c>
      <c r="M7437">
        <v>0.2</v>
      </c>
      <c r="N7437">
        <v>3.0861000000000001</v>
      </c>
      <c r="O7437" s="5">
        <f t="shared" si="116"/>
        <v>0.33750000000000002</v>
      </c>
    </row>
    <row r="7438" spans="1:15" x14ac:dyDescent="0.25">
      <c r="A7438" t="s">
        <v>1173</v>
      </c>
      <c r="B7438" t="s">
        <v>38</v>
      </c>
      <c r="C7438" t="s">
        <v>30</v>
      </c>
      <c r="D7438" t="s">
        <v>17</v>
      </c>
      <c r="E7438" t="s">
        <v>572</v>
      </c>
      <c r="F7438" t="s">
        <v>27</v>
      </c>
      <c r="G7438">
        <v>93030</v>
      </c>
      <c r="H7438" t="s">
        <v>31</v>
      </c>
      <c r="I7438" t="s">
        <v>32</v>
      </c>
      <c r="J7438" t="s">
        <v>64</v>
      </c>
      <c r="K7438">
        <v>23.135999999999999</v>
      </c>
      <c r="L7438">
        <v>6</v>
      </c>
      <c r="M7438">
        <v>0.2</v>
      </c>
      <c r="N7438">
        <v>8.3867999999999991</v>
      </c>
      <c r="O7438" s="5">
        <f t="shared" si="116"/>
        <v>0.36249999999999999</v>
      </c>
    </row>
    <row r="7439" spans="1:15" x14ac:dyDescent="0.25">
      <c r="A7439" t="s">
        <v>1173</v>
      </c>
      <c r="B7439" t="s">
        <v>38</v>
      </c>
      <c r="C7439" t="s">
        <v>30</v>
      </c>
      <c r="D7439" t="s">
        <v>17</v>
      </c>
      <c r="E7439" t="s">
        <v>572</v>
      </c>
      <c r="F7439" t="s">
        <v>27</v>
      </c>
      <c r="G7439">
        <v>93030</v>
      </c>
      <c r="H7439" t="s">
        <v>31</v>
      </c>
      <c r="I7439" t="s">
        <v>32</v>
      </c>
      <c r="J7439" t="s">
        <v>53</v>
      </c>
      <c r="K7439">
        <v>99.2</v>
      </c>
      <c r="L7439">
        <v>5</v>
      </c>
      <c r="M7439">
        <v>0</v>
      </c>
      <c r="N7439">
        <v>25.792000000000002</v>
      </c>
      <c r="O7439" s="5">
        <f t="shared" si="116"/>
        <v>0.26</v>
      </c>
    </row>
    <row r="7440" spans="1:15" x14ac:dyDescent="0.25">
      <c r="A7440" t="s">
        <v>636</v>
      </c>
      <c r="B7440" t="s">
        <v>38</v>
      </c>
      <c r="C7440" t="s">
        <v>30</v>
      </c>
      <c r="D7440" t="s">
        <v>17</v>
      </c>
      <c r="E7440" t="s">
        <v>44</v>
      </c>
      <c r="F7440" t="s">
        <v>45</v>
      </c>
      <c r="G7440">
        <v>98105</v>
      </c>
      <c r="H7440" t="s">
        <v>31</v>
      </c>
      <c r="I7440" t="s">
        <v>32</v>
      </c>
      <c r="J7440" t="s">
        <v>64</v>
      </c>
      <c r="K7440">
        <v>21.36</v>
      </c>
      <c r="L7440">
        <v>5</v>
      </c>
      <c r="M7440">
        <v>0.2</v>
      </c>
      <c r="N7440">
        <v>7.2089999999999996</v>
      </c>
      <c r="O7440" s="5">
        <f t="shared" si="116"/>
        <v>0.33749999999999997</v>
      </c>
    </row>
    <row r="7441" spans="1:15" x14ac:dyDescent="0.25">
      <c r="A7441" t="s">
        <v>1076</v>
      </c>
      <c r="B7441" t="s">
        <v>15</v>
      </c>
      <c r="C7441" t="s">
        <v>30</v>
      </c>
      <c r="D7441" t="s">
        <v>17</v>
      </c>
      <c r="E7441" t="s">
        <v>287</v>
      </c>
      <c r="F7441" t="s">
        <v>45</v>
      </c>
      <c r="G7441">
        <v>98042</v>
      </c>
      <c r="H7441" t="s">
        <v>31</v>
      </c>
      <c r="I7441" t="s">
        <v>21</v>
      </c>
      <c r="J7441" t="s">
        <v>48</v>
      </c>
      <c r="K7441">
        <v>46.9</v>
      </c>
      <c r="L7441">
        <v>5</v>
      </c>
      <c r="M7441">
        <v>0</v>
      </c>
      <c r="N7441">
        <v>13.132</v>
      </c>
      <c r="O7441" s="5">
        <f t="shared" si="116"/>
        <v>0.28000000000000003</v>
      </c>
    </row>
    <row r="7442" spans="1:15" x14ac:dyDescent="0.25">
      <c r="A7442" t="s">
        <v>633</v>
      </c>
      <c r="B7442" t="s">
        <v>38</v>
      </c>
      <c r="C7442" t="s">
        <v>16</v>
      </c>
      <c r="D7442" t="s">
        <v>17</v>
      </c>
      <c r="E7442" t="s">
        <v>26</v>
      </c>
      <c r="F7442" t="s">
        <v>27</v>
      </c>
      <c r="G7442">
        <v>90049</v>
      </c>
      <c r="H7442" t="s">
        <v>31</v>
      </c>
      <c r="I7442" t="s">
        <v>32</v>
      </c>
      <c r="J7442" t="s">
        <v>64</v>
      </c>
      <c r="K7442">
        <v>18.72</v>
      </c>
      <c r="L7442">
        <v>5</v>
      </c>
      <c r="M7442">
        <v>0.2</v>
      </c>
      <c r="N7442">
        <v>6.5519999999999996</v>
      </c>
      <c r="O7442" s="5">
        <f t="shared" si="116"/>
        <v>0.35</v>
      </c>
    </row>
    <row r="7443" spans="1:15" x14ac:dyDescent="0.25">
      <c r="A7443" t="s">
        <v>633</v>
      </c>
      <c r="B7443" t="s">
        <v>38</v>
      </c>
      <c r="C7443" t="s">
        <v>16</v>
      </c>
      <c r="D7443" t="s">
        <v>17</v>
      </c>
      <c r="E7443" t="s">
        <v>26</v>
      </c>
      <c r="F7443" t="s">
        <v>27</v>
      </c>
      <c r="G7443">
        <v>90049</v>
      </c>
      <c r="H7443" t="s">
        <v>31</v>
      </c>
      <c r="I7443" t="s">
        <v>21</v>
      </c>
      <c r="J7443" t="s">
        <v>39</v>
      </c>
      <c r="K7443">
        <v>236.52799999999999</v>
      </c>
      <c r="L7443">
        <v>2</v>
      </c>
      <c r="M7443">
        <v>0.2</v>
      </c>
      <c r="N7443">
        <v>-2.9565999999999999</v>
      </c>
      <c r="O7443" s="5">
        <f t="shared" si="116"/>
        <v>-1.2500000000000001E-2</v>
      </c>
    </row>
    <row r="7444" spans="1:15" x14ac:dyDescent="0.25">
      <c r="A7444" t="s">
        <v>705</v>
      </c>
      <c r="B7444" t="s">
        <v>155</v>
      </c>
      <c r="C7444" t="s">
        <v>30</v>
      </c>
      <c r="D7444" t="s">
        <v>17</v>
      </c>
      <c r="E7444" t="s">
        <v>228</v>
      </c>
      <c r="F7444" t="s">
        <v>27</v>
      </c>
      <c r="G7444">
        <v>92105</v>
      </c>
      <c r="H7444" t="s">
        <v>31</v>
      </c>
      <c r="I7444" t="s">
        <v>32</v>
      </c>
      <c r="J7444" t="s">
        <v>33</v>
      </c>
      <c r="K7444">
        <v>18.899999999999999</v>
      </c>
      <c r="L7444">
        <v>3</v>
      </c>
      <c r="M7444">
        <v>0</v>
      </c>
      <c r="N7444">
        <v>8.6940000000000008</v>
      </c>
      <c r="O7444" s="5">
        <f t="shared" si="116"/>
        <v>0.46000000000000008</v>
      </c>
    </row>
    <row r="7445" spans="1:15" x14ac:dyDescent="0.25">
      <c r="A7445" t="s">
        <v>835</v>
      </c>
      <c r="B7445" t="s">
        <v>155</v>
      </c>
      <c r="C7445" t="s">
        <v>30</v>
      </c>
      <c r="D7445" t="s">
        <v>17</v>
      </c>
      <c r="E7445" t="s">
        <v>199</v>
      </c>
      <c r="F7445" t="s">
        <v>50</v>
      </c>
      <c r="G7445">
        <v>78521</v>
      </c>
      <c r="H7445" t="s">
        <v>89</v>
      </c>
      <c r="I7445" t="s">
        <v>32</v>
      </c>
      <c r="J7445" t="s">
        <v>80</v>
      </c>
      <c r="K7445">
        <v>10.688000000000001</v>
      </c>
      <c r="L7445">
        <v>2</v>
      </c>
      <c r="M7445">
        <v>0.2</v>
      </c>
      <c r="N7445">
        <v>3.7408000000000001</v>
      </c>
      <c r="O7445" s="5">
        <f t="shared" si="116"/>
        <v>0.35</v>
      </c>
    </row>
    <row r="7446" spans="1:15" x14ac:dyDescent="0.25">
      <c r="A7446" t="s">
        <v>835</v>
      </c>
      <c r="B7446" t="s">
        <v>155</v>
      </c>
      <c r="C7446" t="s">
        <v>30</v>
      </c>
      <c r="D7446" t="s">
        <v>17</v>
      </c>
      <c r="E7446" t="s">
        <v>199</v>
      </c>
      <c r="F7446" t="s">
        <v>50</v>
      </c>
      <c r="G7446">
        <v>78521</v>
      </c>
      <c r="H7446" t="s">
        <v>89</v>
      </c>
      <c r="I7446" t="s">
        <v>32</v>
      </c>
      <c r="J7446" t="s">
        <v>43</v>
      </c>
      <c r="K7446">
        <v>237.096</v>
      </c>
      <c r="L7446">
        <v>3</v>
      </c>
      <c r="M7446">
        <v>0.2</v>
      </c>
      <c r="N7446">
        <v>20.745899999999999</v>
      </c>
      <c r="O7446" s="5">
        <f t="shared" si="116"/>
        <v>8.7499999999999994E-2</v>
      </c>
    </row>
    <row r="7447" spans="1:15" x14ac:dyDescent="0.25">
      <c r="A7447" t="s">
        <v>654</v>
      </c>
      <c r="B7447" t="s">
        <v>15</v>
      </c>
      <c r="C7447" t="s">
        <v>88</v>
      </c>
      <c r="D7447" t="s">
        <v>17</v>
      </c>
      <c r="E7447" t="s">
        <v>116</v>
      </c>
      <c r="F7447" t="s">
        <v>74</v>
      </c>
      <c r="G7447">
        <v>60610</v>
      </c>
      <c r="H7447" t="s">
        <v>89</v>
      </c>
      <c r="I7447" t="s">
        <v>32</v>
      </c>
      <c r="J7447" t="s">
        <v>80</v>
      </c>
      <c r="K7447">
        <v>5.1840000000000002</v>
      </c>
      <c r="L7447">
        <v>1</v>
      </c>
      <c r="M7447">
        <v>0.2</v>
      </c>
      <c r="N7447">
        <v>1.8144</v>
      </c>
      <c r="O7447" s="5">
        <f t="shared" si="116"/>
        <v>0.35</v>
      </c>
    </row>
    <row r="7448" spans="1:15" x14ac:dyDescent="0.25">
      <c r="A7448" t="s">
        <v>654</v>
      </c>
      <c r="B7448" t="s">
        <v>15</v>
      </c>
      <c r="C7448" t="s">
        <v>88</v>
      </c>
      <c r="D7448" t="s">
        <v>17</v>
      </c>
      <c r="E7448" t="s">
        <v>116</v>
      </c>
      <c r="F7448" t="s">
        <v>74</v>
      </c>
      <c r="G7448">
        <v>60610</v>
      </c>
      <c r="H7448" t="s">
        <v>89</v>
      </c>
      <c r="I7448" t="s">
        <v>32</v>
      </c>
      <c r="J7448" t="s">
        <v>80</v>
      </c>
      <c r="K7448">
        <v>65.584000000000003</v>
      </c>
      <c r="L7448">
        <v>2</v>
      </c>
      <c r="M7448">
        <v>0.2</v>
      </c>
      <c r="N7448">
        <v>23.7742</v>
      </c>
      <c r="O7448" s="5">
        <f t="shared" si="116"/>
        <v>0.36249999999999999</v>
      </c>
    </row>
    <row r="7449" spans="1:15" x14ac:dyDescent="0.25">
      <c r="A7449" t="s">
        <v>654</v>
      </c>
      <c r="B7449" t="s">
        <v>15</v>
      </c>
      <c r="C7449" t="s">
        <v>88</v>
      </c>
      <c r="D7449" t="s">
        <v>17</v>
      </c>
      <c r="E7449" t="s">
        <v>116</v>
      </c>
      <c r="F7449" t="s">
        <v>74</v>
      </c>
      <c r="G7449">
        <v>60610</v>
      </c>
      <c r="H7449" t="s">
        <v>89</v>
      </c>
      <c r="I7449" t="s">
        <v>21</v>
      </c>
      <c r="J7449" t="s">
        <v>48</v>
      </c>
      <c r="K7449">
        <v>22.2</v>
      </c>
      <c r="L7449">
        <v>1</v>
      </c>
      <c r="M7449">
        <v>0.6</v>
      </c>
      <c r="N7449">
        <v>-26.085000000000001</v>
      </c>
      <c r="O7449" s="5">
        <f t="shared" si="116"/>
        <v>-1.175</v>
      </c>
    </row>
    <row r="7450" spans="1:15" x14ac:dyDescent="0.25">
      <c r="A7450" t="s">
        <v>654</v>
      </c>
      <c r="B7450" t="s">
        <v>15</v>
      </c>
      <c r="C7450" t="s">
        <v>88</v>
      </c>
      <c r="D7450" t="s">
        <v>17</v>
      </c>
      <c r="E7450" t="s">
        <v>116</v>
      </c>
      <c r="F7450" t="s">
        <v>74</v>
      </c>
      <c r="G7450">
        <v>60610</v>
      </c>
      <c r="H7450" t="s">
        <v>89</v>
      </c>
      <c r="I7450" t="s">
        <v>32</v>
      </c>
      <c r="J7450" t="s">
        <v>80</v>
      </c>
      <c r="K7450">
        <v>419.4</v>
      </c>
      <c r="L7450">
        <v>5</v>
      </c>
      <c r="M7450">
        <v>0.2</v>
      </c>
      <c r="N7450">
        <v>146.79</v>
      </c>
      <c r="O7450" s="5">
        <f t="shared" si="116"/>
        <v>0.35</v>
      </c>
    </row>
    <row r="7451" spans="1:15" x14ac:dyDescent="0.25">
      <c r="A7451" t="s">
        <v>969</v>
      </c>
      <c r="B7451" t="s">
        <v>155</v>
      </c>
      <c r="C7451" t="s">
        <v>16</v>
      </c>
      <c r="D7451" t="s">
        <v>17</v>
      </c>
      <c r="E7451" t="s">
        <v>453</v>
      </c>
      <c r="F7451" t="s">
        <v>104</v>
      </c>
      <c r="G7451">
        <v>37918</v>
      </c>
      <c r="H7451" t="s">
        <v>20</v>
      </c>
      <c r="I7451" t="s">
        <v>21</v>
      </c>
      <c r="J7451" t="s">
        <v>48</v>
      </c>
      <c r="K7451">
        <v>88.92</v>
      </c>
      <c r="L7451">
        <v>5</v>
      </c>
      <c r="M7451">
        <v>0.2</v>
      </c>
      <c r="N7451">
        <v>14.4495</v>
      </c>
      <c r="O7451" s="5">
        <f t="shared" si="116"/>
        <v>0.16250000000000001</v>
      </c>
    </row>
    <row r="7452" spans="1:15" x14ac:dyDescent="0.25">
      <c r="A7452" t="s">
        <v>644</v>
      </c>
      <c r="B7452" t="s">
        <v>15</v>
      </c>
      <c r="C7452" t="s">
        <v>88</v>
      </c>
      <c r="D7452" t="s">
        <v>17</v>
      </c>
      <c r="E7452" t="s">
        <v>81</v>
      </c>
      <c r="F7452" t="s">
        <v>50</v>
      </c>
      <c r="G7452">
        <v>77036</v>
      </c>
      <c r="H7452" t="s">
        <v>89</v>
      </c>
      <c r="I7452" t="s">
        <v>32</v>
      </c>
      <c r="J7452" t="s">
        <v>53</v>
      </c>
      <c r="K7452">
        <v>9.9120000000000008</v>
      </c>
      <c r="L7452">
        <v>3</v>
      </c>
      <c r="M7452">
        <v>0.2</v>
      </c>
      <c r="N7452">
        <v>3.2214</v>
      </c>
      <c r="O7452" s="5">
        <f t="shared" si="116"/>
        <v>0.32499999999999996</v>
      </c>
    </row>
    <row r="7453" spans="1:15" x14ac:dyDescent="0.25">
      <c r="A7453" t="s">
        <v>644</v>
      </c>
      <c r="B7453" t="s">
        <v>15</v>
      </c>
      <c r="C7453" t="s">
        <v>88</v>
      </c>
      <c r="D7453" t="s">
        <v>17</v>
      </c>
      <c r="E7453" t="s">
        <v>81</v>
      </c>
      <c r="F7453" t="s">
        <v>50</v>
      </c>
      <c r="G7453">
        <v>77036</v>
      </c>
      <c r="H7453" t="s">
        <v>89</v>
      </c>
      <c r="I7453" t="s">
        <v>21</v>
      </c>
      <c r="J7453" t="s">
        <v>25</v>
      </c>
      <c r="K7453">
        <v>318.43</v>
      </c>
      <c r="L7453">
        <v>5</v>
      </c>
      <c r="M7453">
        <v>0.3</v>
      </c>
      <c r="N7453">
        <v>-77.332999999999998</v>
      </c>
      <c r="O7453" s="5">
        <f t="shared" si="116"/>
        <v>-0.24285714285714285</v>
      </c>
    </row>
    <row r="7454" spans="1:15" x14ac:dyDescent="0.25">
      <c r="A7454" t="s">
        <v>644</v>
      </c>
      <c r="B7454" t="s">
        <v>15</v>
      </c>
      <c r="C7454" t="s">
        <v>88</v>
      </c>
      <c r="D7454" t="s">
        <v>17</v>
      </c>
      <c r="E7454" t="s">
        <v>81</v>
      </c>
      <c r="F7454" t="s">
        <v>50</v>
      </c>
      <c r="G7454">
        <v>77036</v>
      </c>
      <c r="H7454" t="s">
        <v>89</v>
      </c>
      <c r="I7454" t="s">
        <v>32</v>
      </c>
      <c r="J7454" t="s">
        <v>64</v>
      </c>
      <c r="K7454">
        <v>5.8</v>
      </c>
      <c r="L7454">
        <v>5</v>
      </c>
      <c r="M7454">
        <v>0.8</v>
      </c>
      <c r="N7454">
        <v>-10.15</v>
      </c>
      <c r="O7454" s="5">
        <f t="shared" si="116"/>
        <v>-1.7500000000000002</v>
      </c>
    </row>
    <row r="7455" spans="1:15" x14ac:dyDescent="0.25">
      <c r="A7455" t="s">
        <v>644</v>
      </c>
      <c r="B7455" t="s">
        <v>15</v>
      </c>
      <c r="C7455" t="s">
        <v>88</v>
      </c>
      <c r="D7455" t="s">
        <v>17</v>
      </c>
      <c r="E7455" t="s">
        <v>81</v>
      </c>
      <c r="F7455" t="s">
        <v>50</v>
      </c>
      <c r="G7455">
        <v>77036</v>
      </c>
      <c r="H7455" t="s">
        <v>89</v>
      </c>
      <c r="I7455" t="s">
        <v>58</v>
      </c>
      <c r="J7455" t="s">
        <v>59</v>
      </c>
      <c r="K7455">
        <v>1415.76</v>
      </c>
      <c r="L7455">
        <v>6</v>
      </c>
      <c r="M7455">
        <v>0.2</v>
      </c>
      <c r="N7455">
        <v>88.484999999999999</v>
      </c>
      <c r="O7455" s="5">
        <f t="shared" si="116"/>
        <v>6.25E-2</v>
      </c>
    </row>
    <row r="7456" spans="1:15" x14ac:dyDescent="0.25">
      <c r="A7456" t="s">
        <v>1035</v>
      </c>
      <c r="B7456" t="s">
        <v>38</v>
      </c>
      <c r="C7456" t="s">
        <v>16</v>
      </c>
      <c r="D7456" t="s">
        <v>17</v>
      </c>
      <c r="E7456" t="s">
        <v>176</v>
      </c>
      <c r="F7456" t="s">
        <v>74</v>
      </c>
      <c r="G7456">
        <v>60440</v>
      </c>
      <c r="H7456" t="s">
        <v>89</v>
      </c>
      <c r="I7456" t="s">
        <v>58</v>
      </c>
      <c r="J7456" t="s">
        <v>59</v>
      </c>
      <c r="K7456">
        <v>148.47999999999999</v>
      </c>
      <c r="L7456">
        <v>2</v>
      </c>
      <c r="M7456">
        <v>0.2</v>
      </c>
      <c r="N7456">
        <v>16.704000000000001</v>
      </c>
      <c r="O7456" s="5">
        <f t="shared" si="116"/>
        <v>0.11250000000000002</v>
      </c>
    </row>
    <row r="7457" spans="1:15" x14ac:dyDescent="0.25">
      <c r="A7457" t="s">
        <v>654</v>
      </c>
      <c r="B7457" t="s">
        <v>38</v>
      </c>
      <c r="C7457" t="s">
        <v>16</v>
      </c>
      <c r="D7457" t="s">
        <v>17</v>
      </c>
      <c r="E7457" t="s">
        <v>116</v>
      </c>
      <c r="F7457" t="s">
        <v>74</v>
      </c>
      <c r="G7457">
        <v>60623</v>
      </c>
      <c r="H7457" t="s">
        <v>89</v>
      </c>
      <c r="I7457" t="s">
        <v>32</v>
      </c>
      <c r="J7457" t="s">
        <v>33</v>
      </c>
      <c r="K7457">
        <v>9.2479999999999993</v>
      </c>
      <c r="L7457">
        <v>4</v>
      </c>
      <c r="M7457">
        <v>0.2</v>
      </c>
      <c r="N7457">
        <v>3.1212</v>
      </c>
      <c r="O7457" s="5">
        <f t="shared" si="116"/>
        <v>0.33750000000000002</v>
      </c>
    </row>
    <row r="7458" spans="1:15" x14ac:dyDescent="0.25">
      <c r="A7458" t="s">
        <v>654</v>
      </c>
      <c r="B7458" t="s">
        <v>38</v>
      </c>
      <c r="C7458" t="s">
        <v>16</v>
      </c>
      <c r="D7458" t="s">
        <v>17</v>
      </c>
      <c r="E7458" t="s">
        <v>116</v>
      </c>
      <c r="F7458" t="s">
        <v>74</v>
      </c>
      <c r="G7458">
        <v>60623</v>
      </c>
      <c r="H7458" t="s">
        <v>89</v>
      </c>
      <c r="I7458" t="s">
        <v>32</v>
      </c>
      <c r="J7458" t="s">
        <v>43</v>
      </c>
      <c r="K7458">
        <v>1036.624</v>
      </c>
      <c r="L7458">
        <v>2</v>
      </c>
      <c r="M7458">
        <v>0.2</v>
      </c>
      <c r="N7458">
        <v>51.831200000000003</v>
      </c>
      <c r="O7458" s="5">
        <f t="shared" si="116"/>
        <v>0.05</v>
      </c>
    </row>
    <row r="7459" spans="1:15" x14ac:dyDescent="0.25">
      <c r="A7459" t="s">
        <v>788</v>
      </c>
      <c r="B7459" t="s">
        <v>155</v>
      </c>
      <c r="C7459" t="s">
        <v>16</v>
      </c>
      <c r="D7459" t="s">
        <v>17</v>
      </c>
      <c r="E7459" t="s">
        <v>339</v>
      </c>
      <c r="F7459" t="s">
        <v>100</v>
      </c>
      <c r="G7459">
        <v>22980</v>
      </c>
      <c r="H7459" t="s">
        <v>20</v>
      </c>
      <c r="I7459" t="s">
        <v>58</v>
      </c>
      <c r="J7459" t="s">
        <v>59</v>
      </c>
      <c r="K7459">
        <v>569.64</v>
      </c>
      <c r="L7459">
        <v>2</v>
      </c>
      <c r="M7459">
        <v>0</v>
      </c>
      <c r="N7459">
        <v>148.10640000000001</v>
      </c>
      <c r="O7459" s="5">
        <f t="shared" si="116"/>
        <v>0.26</v>
      </c>
    </row>
    <row r="7460" spans="1:15" x14ac:dyDescent="0.25">
      <c r="A7460" t="s">
        <v>788</v>
      </c>
      <c r="B7460" t="s">
        <v>155</v>
      </c>
      <c r="C7460" t="s">
        <v>16</v>
      </c>
      <c r="D7460" t="s">
        <v>17</v>
      </c>
      <c r="E7460" t="s">
        <v>339</v>
      </c>
      <c r="F7460" t="s">
        <v>100</v>
      </c>
      <c r="G7460">
        <v>22980</v>
      </c>
      <c r="H7460" t="s">
        <v>20</v>
      </c>
      <c r="I7460" t="s">
        <v>32</v>
      </c>
      <c r="J7460" t="s">
        <v>64</v>
      </c>
      <c r="K7460">
        <v>9.14</v>
      </c>
      <c r="L7460">
        <v>1</v>
      </c>
      <c r="M7460">
        <v>0</v>
      </c>
      <c r="N7460">
        <v>4.57</v>
      </c>
      <c r="O7460" s="5">
        <f t="shared" si="116"/>
        <v>0.5</v>
      </c>
    </row>
    <row r="7461" spans="1:15" x14ac:dyDescent="0.25">
      <c r="A7461" t="s">
        <v>788</v>
      </c>
      <c r="B7461" t="s">
        <v>155</v>
      </c>
      <c r="C7461" t="s">
        <v>16</v>
      </c>
      <c r="D7461" t="s">
        <v>17</v>
      </c>
      <c r="E7461" t="s">
        <v>339</v>
      </c>
      <c r="F7461" t="s">
        <v>100</v>
      </c>
      <c r="G7461">
        <v>22980</v>
      </c>
      <c r="H7461" t="s">
        <v>20</v>
      </c>
      <c r="I7461" t="s">
        <v>21</v>
      </c>
      <c r="J7461" t="s">
        <v>48</v>
      </c>
      <c r="K7461">
        <v>1196.8599999999999</v>
      </c>
      <c r="L7461">
        <v>7</v>
      </c>
      <c r="M7461">
        <v>0</v>
      </c>
      <c r="N7461">
        <v>119.68600000000001</v>
      </c>
      <c r="O7461" s="5">
        <f t="shared" si="116"/>
        <v>0.10000000000000002</v>
      </c>
    </row>
    <row r="7462" spans="1:15" x14ac:dyDescent="0.25">
      <c r="A7462" t="s">
        <v>788</v>
      </c>
      <c r="B7462" t="s">
        <v>155</v>
      </c>
      <c r="C7462" t="s">
        <v>16</v>
      </c>
      <c r="D7462" t="s">
        <v>17</v>
      </c>
      <c r="E7462" t="s">
        <v>339</v>
      </c>
      <c r="F7462" t="s">
        <v>100</v>
      </c>
      <c r="G7462">
        <v>22980</v>
      </c>
      <c r="H7462" t="s">
        <v>20</v>
      </c>
      <c r="I7462" t="s">
        <v>21</v>
      </c>
      <c r="J7462" t="s">
        <v>22</v>
      </c>
      <c r="K7462">
        <v>523.26</v>
      </c>
      <c r="L7462">
        <v>9</v>
      </c>
      <c r="M7462">
        <v>0</v>
      </c>
      <c r="N7462">
        <v>125.58240000000001</v>
      </c>
      <c r="O7462" s="5">
        <f t="shared" si="116"/>
        <v>0.24000000000000002</v>
      </c>
    </row>
    <row r="7463" spans="1:15" x14ac:dyDescent="0.25">
      <c r="A7463" t="s">
        <v>633</v>
      </c>
      <c r="B7463" t="s">
        <v>15</v>
      </c>
      <c r="C7463" t="s">
        <v>16</v>
      </c>
      <c r="D7463" t="s">
        <v>17</v>
      </c>
      <c r="E7463" t="s">
        <v>26</v>
      </c>
      <c r="F7463" t="s">
        <v>27</v>
      </c>
      <c r="G7463">
        <v>90004</v>
      </c>
      <c r="H7463" t="s">
        <v>31</v>
      </c>
      <c r="I7463" t="s">
        <v>58</v>
      </c>
      <c r="J7463" t="s">
        <v>556</v>
      </c>
      <c r="K7463">
        <v>639.96799999999996</v>
      </c>
      <c r="L7463">
        <v>4</v>
      </c>
      <c r="M7463">
        <v>0.2</v>
      </c>
      <c r="N7463">
        <v>215.98920000000001</v>
      </c>
      <c r="O7463" s="5">
        <f t="shared" si="116"/>
        <v>0.33750000000000002</v>
      </c>
    </row>
    <row r="7464" spans="1:15" x14ac:dyDescent="0.25">
      <c r="A7464" t="s">
        <v>633</v>
      </c>
      <c r="B7464" t="s">
        <v>15</v>
      </c>
      <c r="C7464" t="s">
        <v>16</v>
      </c>
      <c r="D7464" t="s">
        <v>17</v>
      </c>
      <c r="E7464" t="s">
        <v>26</v>
      </c>
      <c r="F7464" t="s">
        <v>27</v>
      </c>
      <c r="G7464">
        <v>90004</v>
      </c>
      <c r="H7464" t="s">
        <v>31</v>
      </c>
      <c r="I7464" t="s">
        <v>32</v>
      </c>
      <c r="J7464" t="s">
        <v>80</v>
      </c>
      <c r="K7464">
        <v>52.76</v>
      </c>
      <c r="L7464">
        <v>2</v>
      </c>
      <c r="M7464">
        <v>0</v>
      </c>
      <c r="N7464">
        <v>24.269600000000001</v>
      </c>
      <c r="O7464" s="5">
        <f t="shared" si="116"/>
        <v>0.46</v>
      </c>
    </row>
    <row r="7465" spans="1:15" x14ac:dyDescent="0.25">
      <c r="A7465" t="s">
        <v>636</v>
      </c>
      <c r="B7465" t="s">
        <v>15</v>
      </c>
      <c r="C7465" t="s">
        <v>16</v>
      </c>
      <c r="D7465" t="s">
        <v>17</v>
      </c>
      <c r="E7465" t="s">
        <v>44</v>
      </c>
      <c r="F7465" t="s">
        <v>45</v>
      </c>
      <c r="G7465">
        <v>98105</v>
      </c>
      <c r="H7465" t="s">
        <v>31</v>
      </c>
      <c r="I7465" t="s">
        <v>58</v>
      </c>
      <c r="J7465" t="s">
        <v>129</v>
      </c>
      <c r="K7465">
        <v>538.91999999999996</v>
      </c>
      <c r="L7465">
        <v>9</v>
      </c>
      <c r="M7465">
        <v>0</v>
      </c>
      <c r="N7465">
        <v>80.837999999999994</v>
      </c>
      <c r="O7465" s="5">
        <f t="shared" si="116"/>
        <v>0.15</v>
      </c>
    </row>
    <row r="7466" spans="1:15" x14ac:dyDescent="0.25">
      <c r="A7466" t="s">
        <v>1042</v>
      </c>
      <c r="B7466" t="s">
        <v>38</v>
      </c>
      <c r="C7466" t="s">
        <v>16</v>
      </c>
      <c r="D7466" t="s">
        <v>17</v>
      </c>
      <c r="E7466" t="s">
        <v>566</v>
      </c>
      <c r="F7466" t="s">
        <v>27</v>
      </c>
      <c r="G7466">
        <v>93277</v>
      </c>
      <c r="H7466" t="s">
        <v>31</v>
      </c>
      <c r="I7466" t="s">
        <v>32</v>
      </c>
      <c r="J7466" t="s">
        <v>53</v>
      </c>
      <c r="K7466">
        <v>14.88</v>
      </c>
      <c r="L7466">
        <v>2</v>
      </c>
      <c r="M7466">
        <v>0</v>
      </c>
      <c r="N7466">
        <v>3.72</v>
      </c>
      <c r="O7466" s="5">
        <f t="shared" si="116"/>
        <v>0.25</v>
      </c>
    </row>
    <row r="7467" spans="1:15" x14ac:dyDescent="0.25">
      <c r="A7467" t="s">
        <v>1042</v>
      </c>
      <c r="B7467" t="s">
        <v>38</v>
      </c>
      <c r="C7467" t="s">
        <v>16</v>
      </c>
      <c r="D7467" t="s">
        <v>17</v>
      </c>
      <c r="E7467" t="s">
        <v>566</v>
      </c>
      <c r="F7467" t="s">
        <v>27</v>
      </c>
      <c r="G7467">
        <v>93277</v>
      </c>
      <c r="H7467" t="s">
        <v>31</v>
      </c>
      <c r="I7467" t="s">
        <v>32</v>
      </c>
      <c r="J7467" t="s">
        <v>80</v>
      </c>
      <c r="K7467">
        <v>34.24</v>
      </c>
      <c r="L7467">
        <v>8</v>
      </c>
      <c r="M7467">
        <v>0</v>
      </c>
      <c r="N7467">
        <v>15.407999999999999</v>
      </c>
      <c r="O7467" s="5">
        <f t="shared" si="116"/>
        <v>0.44999999999999996</v>
      </c>
    </row>
    <row r="7468" spans="1:15" x14ac:dyDescent="0.25">
      <c r="A7468" t="s">
        <v>1042</v>
      </c>
      <c r="B7468" t="s">
        <v>38</v>
      </c>
      <c r="C7468" t="s">
        <v>16</v>
      </c>
      <c r="D7468" t="s">
        <v>17</v>
      </c>
      <c r="E7468" t="s">
        <v>566</v>
      </c>
      <c r="F7468" t="s">
        <v>27</v>
      </c>
      <c r="G7468">
        <v>93277</v>
      </c>
      <c r="H7468" t="s">
        <v>31</v>
      </c>
      <c r="I7468" t="s">
        <v>32</v>
      </c>
      <c r="J7468" t="s">
        <v>43</v>
      </c>
      <c r="K7468">
        <v>261.74</v>
      </c>
      <c r="L7468">
        <v>2</v>
      </c>
      <c r="M7468">
        <v>0</v>
      </c>
      <c r="N7468">
        <v>65.435000000000002</v>
      </c>
      <c r="O7468" s="5">
        <f t="shared" si="116"/>
        <v>0.25</v>
      </c>
    </row>
    <row r="7469" spans="1:15" x14ac:dyDescent="0.25">
      <c r="A7469" t="s">
        <v>633</v>
      </c>
      <c r="B7469" t="s">
        <v>38</v>
      </c>
      <c r="C7469" t="s">
        <v>30</v>
      </c>
      <c r="D7469" t="s">
        <v>17</v>
      </c>
      <c r="E7469" t="s">
        <v>26</v>
      </c>
      <c r="F7469" t="s">
        <v>27</v>
      </c>
      <c r="G7469">
        <v>90008</v>
      </c>
      <c r="H7469" t="s">
        <v>31</v>
      </c>
      <c r="I7469" t="s">
        <v>32</v>
      </c>
      <c r="J7469" t="s">
        <v>68</v>
      </c>
      <c r="K7469">
        <v>87.84</v>
      </c>
      <c r="L7469">
        <v>8</v>
      </c>
      <c r="M7469">
        <v>0</v>
      </c>
      <c r="N7469">
        <v>23.716799999999999</v>
      </c>
      <c r="O7469" s="5">
        <f t="shared" si="116"/>
        <v>0.26999999999999996</v>
      </c>
    </row>
    <row r="7470" spans="1:15" x14ac:dyDescent="0.25">
      <c r="A7470" t="s">
        <v>633</v>
      </c>
      <c r="B7470" t="s">
        <v>15</v>
      </c>
      <c r="C7470" t="s">
        <v>88</v>
      </c>
      <c r="D7470" t="s">
        <v>17</v>
      </c>
      <c r="E7470" t="s">
        <v>26</v>
      </c>
      <c r="F7470" t="s">
        <v>27</v>
      </c>
      <c r="G7470">
        <v>90045</v>
      </c>
      <c r="H7470" t="s">
        <v>31</v>
      </c>
      <c r="I7470" t="s">
        <v>21</v>
      </c>
      <c r="J7470" t="s">
        <v>48</v>
      </c>
      <c r="K7470">
        <v>34.92</v>
      </c>
      <c r="L7470">
        <v>4</v>
      </c>
      <c r="M7470">
        <v>0</v>
      </c>
      <c r="N7470">
        <v>11.8728</v>
      </c>
      <c r="O7470" s="5">
        <f t="shared" si="116"/>
        <v>0.33999999999999997</v>
      </c>
    </row>
    <row r="7471" spans="1:15" x14ac:dyDescent="0.25">
      <c r="A7471" t="s">
        <v>652</v>
      </c>
      <c r="B7471" t="s">
        <v>38</v>
      </c>
      <c r="C7471" t="s">
        <v>16</v>
      </c>
      <c r="D7471" t="s">
        <v>17</v>
      </c>
      <c r="E7471" t="s">
        <v>110</v>
      </c>
      <c r="F7471" t="s">
        <v>94</v>
      </c>
      <c r="G7471">
        <v>10011</v>
      </c>
      <c r="H7471" t="s">
        <v>119</v>
      </c>
      <c r="I7471" t="s">
        <v>32</v>
      </c>
      <c r="J7471" t="s">
        <v>80</v>
      </c>
      <c r="K7471">
        <v>14.94</v>
      </c>
      <c r="L7471">
        <v>3</v>
      </c>
      <c r="M7471">
        <v>0</v>
      </c>
      <c r="N7471">
        <v>7.0217999999999998</v>
      </c>
      <c r="O7471" s="5">
        <f t="shared" si="116"/>
        <v>0.47000000000000003</v>
      </c>
    </row>
    <row r="7472" spans="1:15" x14ac:dyDescent="0.25">
      <c r="A7472" t="s">
        <v>652</v>
      </c>
      <c r="B7472" t="s">
        <v>38</v>
      </c>
      <c r="C7472" t="s">
        <v>16</v>
      </c>
      <c r="D7472" t="s">
        <v>17</v>
      </c>
      <c r="E7472" t="s">
        <v>110</v>
      </c>
      <c r="F7472" t="s">
        <v>94</v>
      </c>
      <c r="G7472">
        <v>10011</v>
      </c>
      <c r="H7472" t="s">
        <v>119</v>
      </c>
      <c r="I7472" t="s">
        <v>21</v>
      </c>
      <c r="J7472" t="s">
        <v>48</v>
      </c>
      <c r="K7472">
        <v>14.56</v>
      </c>
      <c r="L7472">
        <v>2</v>
      </c>
      <c r="M7472">
        <v>0</v>
      </c>
      <c r="N7472">
        <v>6.2607999999999997</v>
      </c>
      <c r="O7472" s="5">
        <f t="shared" si="116"/>
        <v>0.42999999999999994</v>
      </c>
    </row>
    <row r="7473" spans="1:15" x14ac:dyDescent="0.25">
      <c r="A7473" t="s">
        <v>642</v>
      </c>
      <c r="B7473" t="s">
        <v>38</v>
      </c>
      <c r="C7473" t="s">
        <v>30</v>
      </c>
      <c r="D7473" t="s">
        <v>17</v>
      </c>
      <c r="E7473" t="s">
        <v>73</v>
      </c>
      <c r="F7473" t="s">
        <v>70</v>
      </c>
      <c r="G7473">
        <v>19143</v>
      </c>
      <c r="H7473" t="s">
        <v>119</v>
      </c>
      <c r="I7473" t="s">
        <v>32</v>
      </c>
      <c r="J7473" t="s">
        <v>64</v>
      </c>
      <c r="K7473">
        <v>3.5760000000000001</v>
      </c>
      <c r="L7473">
        <v>4</v>
      </c>
      <c r="M7473">
        <v>0.7</v>
      </c>
      <c r="N7473">
        <v>-2.8607999999999998</v>
      </c>
      <c r="O7473" s="5">
        <f t="shared" si="116"/>
        <v>-0.79999999999999993</v>
      </c>
    </row>
    <row r="7474" spans="1:15" x14ac:dyDescent="0.25">
      <c r="A7474" t="s">
        <v>642</v>
      </c>
      <c r="B7474" t="s">
        <v>38</v>
      </c>
      <c r="C7474" t="s">
        <v>30</v>
      </c>
      <c r="D7474" t="s">
        <v>17</v>
      </c>
      <c r="E7474" t="s">
        <v>73</v>
      </c>
      <c r="F7474" t="s">
        <v>70</v>
      </c>
      <c r="G7474">
        <v>19143</v>
      </c>
      <c r="H7474" t="s">
        <v>119</v>
      </c>
      <c r="I7474" t="s">
        <v>32</v>
      </c>
      <c r="J7474" t="s">
        <v>43</v>
      </c>
      <c r="K7474">
        <v>147.184</v>
      </c>
      <c r="L7474">
        <v>2</v>
      </c>
      <c r="M7474">
        <v>0.2</v>
      </c>
      <c r="N7474">
        <v>-29.436800000000002</v>
      </c>
      <c r="O7474" s="5">
        <f t="shared" si="116"/>
        <v>-0.2</v>
      </c>
    </row>
    <row r="7475" spans="1:15" x14ac:dyDescent="0.25">
      <c r="A7475" t="s">
        <v>1122</v>
      </c>
      <c r="B7475" t="s">
        <v>155</v>
      </c>
      <c r="C7475" t="s">
        <v>88</v>
      </c>
      <c r="D7475" t="s">
        <v>17</v>
      </c>
      <c r="E7475" t="s">
        <v>474</v>
      </c>
      <c r="F7475" t="s">
        <v>61</v>
      </c>
      <c r="G7475">
        <v>84043</v>
      </c>
      <c r="H7475" t="s">
        <v>31</v>
      </c>
      <c r="I7475" t="s">
        <v>58</v>
      </c>
      <c r="J7475" t="s">
        <v>556</v>
      </c>
      <c r="K7475">
        <v>1499.95</v>
      </c>
      <c r="L7475">
        <v>5</v>
      </c>
      <c r="M7475">
        <v>0</v>
      </c>
      <c r="N7475">
        <v>449.98500000000001</v>
      </c>
      <c r="O7475" s="5">
        <f t="shared" si="116"/>
        <v>0.3</v>
      </c>
    </row>
    <row r="7476" spans="1:15" x14ac:dyDescent="0.25">
      <c r="A7476" t="s">
        <v>654</v>
      </c>
      <c r="B7476" t="s">
        <v>38</v>
      </c>
      <c r="C7476" t="s">
        <v>30</v>
      </c>
      <c r="D7476" t="s">
        <v>17</v>
      </c>
      <c r="E7476" t="s">
        <v>116</v>
      </c>
      <c r="F7476" t="s">
        <v>74</v>
      </c>
      <c r="G7476">
        <v>60653</v>
      </c>
      <c r="H7476" t="s">
        <v>89</v>
      </c>
      <c r="I7476" t="s">
        <v>32</v>
      </c>
      <c r="J7476" t="s">
        <v>53</v>
      </c>
      <c r="K7476">
        <v>13.568</v>
      </c>
      <c r="L7476">
        <v>4</v>
      </c>
      <c r="M7476">
        <v>0.2</v>
      </c>
      <c r="N7476">
        <v>3.2223999999999999</v>
      </c>
      <c r="O7476" s="5">
        <f t="shared" si="116"/>
        <v>0.23749999999999999</v>
      </c>
    </row>
    <row r="7477" spans="1:15" x14ac:dyDescent="0.25">
      <c r="A7477" t="s">
        <v>632</v>
      </c>
      <c r="B7477" t="s">
        <v>38</v>
      </c>
      <c r="C7477" t="s">
        <v>88</v>
      </c>
      <c r="D7477" t="s">
        <v>17</v>
      </c>
      <c r="E7477" t="s">
        <v>18</v>
      </c>
      <c r="F7477" t="s">
        <v>19</v>
      </c>
      <c r="G7477">
        <v>42420</v>
      </c>
      <c r="H7477" t="s">
        <v>20</v>
      </c>
      <c r="I7477" t="s">
        <v>21</v>
      </c>
      <c r="J7477" t="s">
        <v>25</v>
      </c>
      <c r="K7477">
        <v>2573.8200000000002</v>
      </c>
      <c r="L7477">
        <v>9</v>
      </c>
      <c r="M7477">
        <v>0</v>
      </c>
      <c r="N7477">
        <v>746.40779999999995</v>
      </c>
      <c r="O7477" s="5">
        <f t="shared" si="116"/>
        <v>0.28999999999999998</v>
      </c>
    </row>
    <row r="7478" spans="1:15" x14ac:dyDescent="0.25">
      <c r="A7478" t="s">
        <v>632</v>
      </c>
      <c r="B7478" t="s">
        <v>38</v>
      </c>
      <c r="C7478" t="s">
        <v>88</v>
      </c>
      <c r="D7478" t="s">
        <v>17</v>
      </c>
      <c r="E7478" t="s">
        <v>18</v>
      </c>
      <c r="F7478" t="s">
        <v>19</v>
      </c>
      <c r="G7478">
        <v>42420</v>
      </c>
      <c r="H7478" t="s">
        <v>20</v>
      </c>
      <c r="I7478" t="s">
        <v>32</v>
      </c>
      <c r="J7478" t="s">
        <v>64</v>
      </c>
      <c r="K7478">
        <v>609.98</v>
      </c>
      <c r="L7478">
        <v>2</v>
      </c>
      <c r="M7478">
        <v>0</v>
      </c>
      <c r="N7478">
        <v>274.49099999999999</v>
      </c>
      <c r="O7478" s="5">
        <f t="shared" si="116"/>
        <v>0.44999999999999996</v>
      </c>
    </row>
    <row r="7479" spans="1:15" x14ac:dyDescent="0.25">
      <c r="A7479" t="s">
        <v>632</v>
      </c>
      <c r="B7479" t="s">
        <v>38</v>
      </c>
      <c r="C7479" t="s">
        <v>88</v>
      </c>
      <c r="D7479" t="s">
        <v>17</v>
      </c>
      <c r="E7479" t="s">
        <v>18</v>
      </c>
      <c r="F7479" t="s">
        <v>19</v>
      </c>
      <c r="G7479">
        <v>42420</v>
      </c>
      <c r="H7479" t="s">
        <v>20</v>
      </c>
      <c r="I7479" t="s">
        <v>32</v>
      </c>
      <c r="J7479" t="s">
        <v>53</v>
      </c>
      <c r="K7479">
        <v>5.48</v>
      </c>
      <c r="L7479">
        <v>2</v>
      </c>
      <c r="M7479">
        <v>0</v>
      </c>
      <c r="N7479">
        <v>1.4796</v>
      </c>
      <c r="O7479" s="5">
        <f t="shared" si="116"/>
        <v>0.26999999999999996</v>
      </c>
    </row>
    <row r="7480" spans="1:15" x14ac:dyDescent="0.25">
      <c r="A7480" t="s">
        <v>632</v>
      </c>
      <c r="B7480" t="s">
        <v>38</v>
      </c>
      <c r="C7480" t="s">
        <v>88</v>
      </c>
      <c r="D7480" t="s">
        <v>17</v>
      </c>
      <c r="E7480" t="s">
        <v>18</v>
      </c>
      <c r="F7480" t="s">
        <v>19</v>
      </c>
      <c r="G7480">
        <v>42420</v>
      </c>
      <c r="H7480" t="s">
        <v>20</v>
      </c>
      <c r="I7480" t="s">
        <v>58</v>
      </c>
      <c r="J7480" t="s">
        <v>59</v>
      </c>
      <c r="K7480">
        <v>391.98</v>
      </c>
      <c r="L7480">
        <v>2</v>
      </c>
      <c r="M7480">
        <v>0</v>
      </c>
      <c r="N7480">
        <v>113.6742</v>
      </c>
      <c r="O7480" s="5">
        <f t="shared" si="116"/>
        <v>0.28999999999999998</v>
      </c>
    </row>
    <row r="7481" spans="1:15" x14ac:dyDescent="0.25">
      <c r="A7481" t="s">
        <v>632</v>
      </c>
      <c r="B7481" t="s">
        <v>38</v>
      </c>
      <c r="C7481" t="s">
        <v>88</v>
      </c>
      <c r="D7481" t="s">
        <v>17</v>
      </c>
      <c r="E7481" t="s">
        <v>18</v>
      </c>
      <c r="F7481" t="s">
        <v>19</v>
      </c>
      <c r="G7481">
        <v>42420</v>
      </c>
      <c r="H7481" t="s">
        <v>20</v>
      </c>
      <c r="I7481" t="s">
        <v>58</v>
      </c>
      <c r="J7481" t="s">
        <v>59</v>
      </c>
      <c r="K7481">
        <v>755.96</v>
      </c>
      <c r="L7481">
        <v>4</v>
      </c>
      <c r="M7481">
        <v>0</v>
      </c>
      <c r="N7481">
        <v>204.10919999999999</v>
      </c>
      <c r="O7481" s="5">
        <f t="shared" si="116"/>
        <v>0.26999999999999996</v>
      </c>
    </row>
    <row r="7482" spans="1:15" x14ac:dyDescent="0.25">
      <c r="A7482" t="s">
        <v>632</v>
      </c>
      <c r="B7482" t="s">
        <v>38</v>
      </c>
      <c r="C7482" t="s">
        <v>88</v>
      </c>
      <c r="D7482" t="s">
        <v>17</v>
      </c>
      <c r="E7482" t="s">
        <v>18</v>
      </c>
      <c r="F7482" t="s">
        <v>19</v>
      </c>
      <c r="G7482">
        <v>42420</v>
      </c>
      <c r="H7482" t="s">
        <v>20</v>
      </c>
      <c r="I7482" t="s">
        <v>32</v>
      </c>
      <c r="J7482" t="s">
        <v>195</v>
      </c>
      <c r="K7482">
        <v>31.12</v>
      </c>
      <c r="L7482">
        <v>4</v>
      </c>
      <c r="M7482">
        <v>0</v>
      </c>
      <c r="N7482">
        <v>0.31119999999999998</v>
      </c>
      <c r="O7482" s="5">
        <f t="shared" si="116"/>
        <v>9.9999999999999985E-3</v>
      </c>
    </row>
    <row r="7483" spans="1:15" x14ac:dyDescent="0.25">
      <c r="A7483" t="s">
        <v>632</v>
      </c>
      <c r="B7483" t="s">
        <v>38</v>
      </c>
      <c r="C7483" t="s">
        <v>88</v>
      </c>
      <c r="D7483" t="s">
        <v>17</v>
      </c>
      <c r="E7483" t="s">
        <v>18</v>
      </c>
      <c r="F7483" t="s">
        <v>19</v>
      </c>
      <c r="G7483">
        <v>42420</v>
      </c>
      <c r="H7483" t="s">
        <v>20</v>
      </c>
      <c r="I7483" t="s">
        <v>32</v>
      </c>
      <c r="J7483" t="s">
        <v>80</v>
      </c>
      <c r="K7483">
        <v>6.54</v>
      </c>
      <c r="L7483">
        <v>1</v>
      </c>
      <c r="M7483">
        <v>0</v>
      </c>
      <c r="N7483">
        <v>3.0084</v>
      </c>
      <c r="O7483" s="5">
        <f t="shared" si="116"/>
        <v>0.45999999999999996</v>
      </c>
    </row>
    <row r="7484" spans="1:15" x14ac:dyDescent="0.25">
      <c r="A7484" t="s">
        <v>740</v>
      </c>
      <c r="B7484" t="s">
        <v>15</v>
      </c>
      <c r="C7484" t="s">
        <v>88</v>
      </c>
      <c r="D7484" t="s">
        <v>17</v>
      </c>
      <c r="E7484" t="s">
        <v>277</v>
      </c>
      <c r="F7484" t="s">
        <v>27</v>
      </c>
      <c r="G7484">
        <v>92646</v>
      </c>
      <c r="H7484" t="s">
        <v>31</v>
      </c>
      <c r="I7484" t="s">
        <v>32</v>
      </c>
      <c r="J7484" t="s">
        <v>143</v>
      </c>
      <c r="K7484">
        <v>12.78</v>
      </c>
      <c r="L7484">
        <v>1</v>
      </c>
      <c r="M7484">
        <v>0</v>
      </c>
      <c r="N7484">
        <v>5.7510000000000003</v>
      </c>
      <c r="O7484" s="5">
        <f t="shared" si="116"/>
        <v>0.45000000000000007</v>
      </c>
    </row>
    <row r="7485" spans="1:15" x14ac:dyDescent="0.25">
      <c r="A7485" t="s">
        <v>652</v>
      </c>
      <c r="B7485" t="s">
        <v>38</v>
      </c>
      <c r="C7485" t="s">
        <v>88</v>
      </c>
      <c r="D7485" t="s">
        <v>17</v>
      </c>
      <c r="E7485" t="s">
        <v>110</v>
      </c>
      <c r="F7485" t="s">
        <v>94</v>
      </c>
      <c r="G7485">
        <v>10011</v>
      </c>
      <c r="H7485" t="s">
        <v>119</v>
      </c>
      <c r="I7485" t="s">
        <v>32</v>
      </c>
      <c r="J7485" t="s">
        <v>64</v>
      </c>
      <c r="K7485">
        <v>18.463999999999999</v>
      </c>
      <c r="L7485">
        <v>4</v>
      </c>
      <c r="M7485">
        <v>0.2</v>
      </c>
      <c r="N7485">
        <v>6.9240000000000004</v>
      </c>
      <c r="O7485" s="5">
        <f t="shared" si="116"/>
        <v>0.37500000000000006</v>
      </c>
    </row>
    <row r="7486" spans="1:15" x14ac:dyDescent="0.25">
      <c r="A7486" t="s">
        <v>642</v>
      </c>
      <c r="B7486" t="s">
        <v>15</v>
      </c>
      <c r="C7486" t="s">
        <v>30</v>
      </c>
      <c r="D7486" t="s">
        <v>17</v>
      </c>
      <c r="E7486" t="s">
        <v>73</v>
      </c>
      <c r="F7486" t="s">
        <v>70</v>
      </c>
      <c r="G7486">
        <v>19140</v>
      </c>
      <c r="H7486" t="s">
        <v>119</v>
      </c>
      <c r="I7486" t="s">
        <v>21</v>
      </c>
      <c r="J7486" t="s">
        <v>25</v>
      </c>
      <c r="K7486">
        <v>445.80200000000002</v>
      </c>
      <c r="L7486">
        <v>7</v>
      </c>
      <c r="M7486">
        <v>0.3</v>
      </c>
      <c r="N7486">
        <v>-108.2662</v>
      </c>
      <c r="O7486" s="5">
        <f t="shared" si="116"/>
        <v>-0.24285714285714283</v>
      </c>
    </row>
    <row r="7487" spans="1:15" x14ac:dyDescent="0.25">
      <c r="A7487" t="s">
        <v>1094</v>
      </c>
      <c r="B7487" t="s">
        <v>38</v>
      </c>
      <c r="C7487" t="s">
        <v>88</v>
      </c>
      <c r="D7487" t="s">
        <v>17</v>
      </c>
      <c r="E7487" t="s">
        <v>350</v>
      </c>
      <c r="F7487" t="s">
        <v>149</v>
      </c>
      <c r="G7487">
        <v>58103</v>
      </c>
      <c r="H7487" t="s">
        <v>89</v>
      </c>
      <c r="I7487" t="s">
        <v>32</v>
      </c>
      <c r="J7487" t="s">
        <v>53</v>
      </c>
      <c r="K7487">
        <v>2.48</v>
      </c>
      <c r="L7487">
        <v>1</v>
      </c>
      <c r="M7487">
        <v>0</v>
      </c>
      <c r="N7487">
        <v>0.86799999999999999</v>
      </c>
      <c r="O7487" s="5">
        <f t="shared" si="116"/>
        <v>0.35</v>
      </c>
    </row>
    <row r="7488" spans="1:15" x14ac:dyDescent="0.25">
      <c r="A7488" t="s">
        <v>1094</v>
      </c>
      <c r="B7488" t="s">
        <v>38</v>
      </c>
      <c r="C7488" t="s">
        <v>88</v>
      </c>
      <c r="D7488" t="s">
        <v>17</v>
      </c>
      <c r="E7488" t="s">
        <v>350</v>
      </c>
      <c r="F7488" t="s">
        <v>149</v>
      </c>
      <c r="G7488">
        <v>58103</v>
      </c>
      <c r="H7488" t="s">
        <v>89</v>
      </c>
      <c r="I7488" t="s">
        <v>32</v>
      </c>
      <c r="J7488" t="s">
        <v>64</v>
      </c>
      <c r="K7488">
        <v>25.9</v>
      </c>
      <c r="L7488">
        <v>5</v>
      </c>
      <c r="M7488">
        <v>0</v>
      </c>
      <c r="N7488">
        <v>12.691000000000001</v>
      </c>
      <c r="O7488" s="5">
        <f t="shared" si="116"/>
        <v>0.49000000000000005</v>
      </c>
    </row>
    <row r="7489" spans="1:15" x14ac:dyDescent="0.25">
      <c r="A7489" t="s">
        <v>959</v>
      </c>
      <c r="B7489" t="s">
        <v>15</v>
      </c>
      <c r="C7489" t="s">
        <v>88</v>
      </c>
      <c r="D7489" t="s">
        <v>17</v>
      </c>
      <c r="E7489" t="s">
        <v>103</v>
      </c>
      <c r="F7489" t="s">
        <v>136</v>
      </c>
      <c r="G7489">
        <v>3820</v>
      </c>
      <c r="H7489" t="s">
        <v>119</v>
      </c>
      <c r="I7489" t="s">
        <v>32</v>
      </c>
      <c r="J7489" t="s">
        <v>80</v>
      </c>
      <c r="K7489">
        <v>29.9</v>
      </c>
      <c r="L7489">
        <v>5</v>
      </c>
      <c r="M7489">
        <v>0</v>
      </c>
      <c r="N7489">
        <v>14.651</v>
      </c>
      <c r="O7489" s="5">
        <f t="shared" si="116"/>
        <v>0.49</v>
      </c>
    </row>
    <row r="7490" spans="1:15" x14ac:dyDescent="0.25">
      <c r="A7490" t="s">
        <v>959</v>
      </c>
      <c r="B7490" t="s">
        <v>15</v>
      </c>
      <c r="C7490" t="s">
        <v>88</v>
      </c>
      <c r="D7490" t="s">
        <v>17</v>
      </c>
      <c r="E7490" t="s">
        <v>103</v>
      </c>
      <c r="F7490" t="s">
        <v>136</v>
      </c>
      <c r="G7490">
        <v>3820</v>
      </c>
      <c r="H7490" t="s">
        <v>119</v>
      </c>
      <c r="I7490" t="s">
        <v>58</v>
      </c>
      <c r="J7490" t="s">
        <v>129</v>
      </c>
      <c r="K7490">
        <v>2249.91</v>
      </c>
      <c r="L7490">
        <v>9</v>
      </c>
      <c r="M7490">
        <v>0</v>
      </c>
      <c r="N7490">
        <v>517.47929999999997</v>
      </c>
      <c r="O7490" s="5">
        <f t="shared" si="116"/>
        <v>0.23</v>
      </c>
    </row>
    <row r="7491" spans="1:15" x14ac:dyDescent="0.25">
      <c r="A7491" t="s">
        <v>959</v>
      </c>
      <c r="B7491" t="s">
        <v>15</v>
      </c>
      <c r="C7491" t="s">
        <v>88</v>
      </c>
      <c r="D7491" t="s">
        <v>17</v>
      </c>
      <c r="E7491" t="s">
        <v>103</v>
      </c>
      <c r="F7491" t="s">
        <v>136</v>
      </c>
      <c r="G7491">
        <v>3820</v>
      </c>
      <c r="H7491" t="s">
        <v>119</v>
      </c>
      <c r="I7491" t="s">
        <v>21</v>
      </c>
      <c r="J7491" t="s">
        <v>39</v>
      </c>
      <c r="K7491">
        <v>1053.164</v>
      </c>
      <c r="L7491">
        <v>4</v>
      </c>
      <c r="M7491">
        <v>0.3</v>
      </c>
      <c r="N7491">
        <v>-105.3164</v>
      </c>
      <c r="O7491" s="5">
        <f t="shared" si="116"/>
        <v>-0.1</v>
      </c>
    </row>
    <row r="7492" spans="1:15" x14ac:dyDescent="0.25">
      <c r="A7492" t="s">
        <v>705</v>
      </c>
      <c r="B7492" t="s">
        <v>38</v>
      </c>
      <c r="C7492" t="s">
        <v>16</v>
      </c>
      <c r="D7492" t="s">
        <v>17</v>
      </c>
      <c r="E7492" t="s">
        <v>228</v>
      </c>
      <c r="F7492" t="s">
        <v>27</v>
      </c>
      <c r="G7492">
        <v>92105</v>
      </c>
      <c r="H7492" t="s">
        <v>31</v>
      </c>
      <c r="I7492" t="s">
        <v>32</v>
      </c>
      <c r="J7492" t="s">
        <v>80</v>
      </c>
      <c r="K7492">
        <v>12.96</v>
      </c>
      <c r="L7492">
        <v>2</v>
      </c>
      <c r="M7492">
        <v>0</v>
      </c>
      <c r="N7492">
        <v>6.2207999999999997</v>
      </c>
      <c r="O7492" s="5">
        <f t="shared" ref="O7492:O7555" si="117">N7492/K7492</f>
        <v>0.47999999999999993</v>
      </c>
    </row>
    <row r="7493" spans="1:15" x14ac:dyDescent="0.25">
      <c r="A7493" t="s">
        <v>633</v>
      </c>
      <c r="B7493" t="s">
        <v>38</v>
      </c>
      <c r="C7493" t="s">
        <v>30</v>
      </c>
      <c r="D7493" t="s">
        <v>17</v>
      </c>
      <c r="E7493" t="s">
        <v>26</v>
      </c>
      <c r="F7493" t="s">
        <v>27</v>
      </c>
      <c r="G7493">
        <v>90032</v>
      </c>
      <c r="H7493" t="s">
        <v>31</v>
      </c>
      <c r="I7493" t="s">
        <v>21</v>
      </c>
      <c r="J7493" t="s">
        <v>48</v>
      </c>
      <c r="K7493">
        <v>106.68</v>
      </c>
      <c r="L7493">
        <v>6</v>
      </c>
      <c r="M7493">
        <v>0</v>
      </c>
      <c r="N7493">
        <v>33.070799999999998</v>
      </c>
      <c r="O7493" s="5">
        <f t="shared" si="117"/>
        <v>0.30999999999999994</v>
      </c>
    </row>
    <row r="7494" spans="1:15" x14ac:dyDescent="0.25">
      <c r="A7494" t="s">
        <v>1154</v>
      </c>
      <c r="B7494" t="s">
        <v>578</v>
      </c>
      <c r="C7494" t="s">
        <v>16</v>
      </c>
      <c r="D7494" t="s">
        <v>17</v>
      </c>
      <c r="E7494" t="s">
        <v>620</v>
      </c>
      <c r="F7494" t="s">
        <v>94</v>
      </c>
      <c r="G7494">
        <v>13501</v>
      </c>
      <c r="H7494" t="s">
        <v>119</v>
      </c>
      <c r="I7494" t="s">
        <v>58</v>
      </c>
      <c r="J7494" t="s">
        <v>59</v>
      </c>
      <c r="K7494">
        <v>119.94</v>
      </c>
      <c r="L7494">
        <v>6</v>
      </c>
      <c r="M7494">
        <v>0</v>
      </c>
      <c r="N7494">
        <v>5.9969999999999999</v>
      </c>
      <c r="O7494" s="5">
        <f t="shared" si="117"/>
        <v>0.05</v>
      </c>
    </row>
    <row r="7495" spans="1:15" x14ac:dyDescent="0.25">
      <c r="A7495" t="s">
        <v>644</v>
      </c>
      <c r="B7495" t="s">
        <v>38</v>
      </c>
      <c r="C7495" t="s">
        <v>16</v>
      </c>
      <c r="D7495" t="s">
        <v>17</v>
      </c>
      <c r="E7495" t="s">
        <v>81</v>
      </c>
      <c r="F7495" t="s">
        <v>50</v>
      </c>
      <c r="G7495">
        <v>77070</v>
      </c>
      <c r="H7495" t="s">
        <v>89</v>
      </c>
      <c r="I7495" t="s">
        <v>32</v>
      </c>
      <c r="J7495" t="s">
        <v>80</v>
      </c>
      <c r="K7495">
        <v>10.272</v>
      </c>
      <c r="L7495">
        <v>3</v>
      </c>
      <c r="M7495">
        <v>0.2</v>
      </c>
      <c r="N7495">
        <v>3.21</v>
      </c>
      <c r="O7495" s="5">
        <f t="shared" si="117"/>
        <v>0.3125</v>
      </c>
    </row>
    <row r="7496" spans="1:15" x14ac:dyDescent="0.25">
      <c r="A7496" t="s">
        <v>644</v>
      </c>
      <c r="B7496" t="s">
        <v>38</v>
      </c>
      <c r="C7496" t="s">
        <v>16</v>
      </c>
      <c r="D7496" t="s">
        <v>17</v>
      </c>
      <c r="E7496" t="s">
        <v>81</v>
      </c>
      <c r="F7496" t="s">
        <v>50</v>
      </c>
      <c r="G7496">
        <v>77070</v>
      </c>
      <c r="H7496" t="s">
        <v>89</v>
      </c>
      <c r="I7496" t="s">
        <v>21</v>
      </c>
      <c r="J7496" t="s">
        <v>39</v>
      </c>
      <c r="K7496">
        <v>512.19000000000005</v>
      </c>
      <c r="L7496">
        <v>5</v>
      </c>
      <c r="M7496">
        <v>0.3</v>
      </c>
      <c r="N7496">
        <v>-65.852999999999994</v>
      </c>
      <c r="O7496" s="5">
        <f t="shared" si="117"/>
        <v>-0.12857142857142856</v>
      </c>
    </row>
    <row r="7497" spans="1:15" x14ac:dyDescent="0.25">
      <c r="A7497" t="s">
        <v>644</v>
      </c>
      <c r="B7497" t="s">
        <v>38</v>
      </c>
      <c r="C7497" t="s">
        <v>16</v>
      </c>
      <c r="D7497" t="s">
        <v>17</v>
      </c>
      <c r="E7497" t="s">
        <v>81</v>
      </c>
      <c r="F7497" t="s">
        <v>50</v>
      </c>
      <c r="G7497">
        <v>77070</v>
      </c>
      <c r="H7497" t="s">
        <v>89</v>
      </c>
      <c r="I7497" t="s">
        <v>32</v>
      </c>
      <c r="J7497" t="s">
        <v>68</v>
      </c>
      <c r="K7497">
        <v>1.556</v>
      </c>
      <c r="L7497">
        <v>2</v>
      </c>
      <c r="M7497">
        <v>0.8</v>
      </c>
      <c r="N7497">
        <v>-4.2012</v>
      </c>
      <c r="O7497" s="5">
        <f t="shared" si="117"/>
        <v>-2.6999999999999997</v>
      </c>
    </row>
    <row r="7498" spans="1:15" x14ac:dyDescent="0.25">
      <c r="A7498" t="s">
        <v>884</v>
      </c>
      <c r="B7498" t="s">
        <v>38</v>
      </c>
      <c r="C7498" t="s">
        <v>16</v>
      </c>
      <c r="D7498" t="s">
        <v>17</v>
      </c>
      <c r="E7498" t="s">
        <v>444</v>
      </c>
      <c r="F7498" t="s">
        <v>27</v>
      </c>
      <c r="G7498">
        <v>92683</v>
      </c>
      <c r="H7498" t="s">
        <v>31</v>
      </c>
      <c r="I7498" t="s">
        <v>32</v>
      </c>
      <c r="J7498" t="s">
        <v>64</v>
      </c>
      <c r="K7498">
        <v>4.4480000000000004</v>
      </c>
      <c r="L7498">
        <v>2</v>
      </c>
      <c r="M7498">
        <v>0.2</v>
      </c>
      <c r="N7498">
        <v>1.4456</v>
      </c>
      <c r="O7498" s="5">
        <f t="shared" si="117"/>
        <v>0.32499999999999996</v>
      </c>
    </row>
    <row r="7499" spans="1:15" x14ac:dyDescent="0.25">
      <c r="A7499" t="s">
        <v>884</v>
      </c>
      <c r="B7499" t="s">
        <v>38</v>
      </c>
      <c r="C7499" t="s">
        <v>16</v>
      </c>
      <c r="D7499" t="s">
        <v>17</v>
      </c>
      <c r="E7499" t="s">
        <v>444</v>
      </c>
      <c r="F7499" t="s">
        <v>27</v>
      </c>
      <c r="G7499">
        <v>92683</v>
      </c>
      <c r="H7499" t="s">
        <v>31</v>
      </c>
      <c r="I7499" t="s">
        <v>21</v>
      </c>
      <c r="J7499" t="s">
        <v>48</v>
      </c>
      <c r="K7499">
        <v>276.69</v>
      </c>
      <c r="L7499">
        <v>3</v>
      </c>
      <c r="M7499">
        <v>0</v>
      </c>
      <c r="N7499">
        <v>49.804200000000002</v>
      </c>
      <c r="O7499" s="5">
        <f t="shared" si="117"/>
        <v>0.18</v>
      </c>
    </row>
    <row r="7500" spans="1:15" x14ac:dyDescent="0.25">
      <c r="A7500" t="s">
        <v>884</v>
      </c>
      <c r="B7500" t="s">
        <v>38</v>
      </c>
      <c r="C7500" t="s">
        <v>16</v>
      </c>
      <c r="D7500" t="s">
        <v>17</v>
      </c>
      <c r="E7500" t="s">
        <v>444</v>
      </c>
      <c r="F7500" t="s">
        <v>27</v>
      </c>
      <c r="G7500">
        <v>92683</v>
      </c>
      <c r="H7500" t="s">
        <v>31</v>
      </c>
      <c r="I7500" t="s">
        <v>32</v>
      </c>
      <c r="J7500" t="s">
        <v>195</v>
      </c>
      <c r="K7500">
        <v>4.96</v>
      </c>
      <c r="L7500">
        <v>4</v>
      </c>
      <c r="M7500">
        <v>0</v>
      </c>
      <c r="N7500">
        <v>2.3311999999999999</v>
      </c>
      <c r="O7500" s="5">
        <f t="shared" si="117"/>
        <v>0.47</v>
      </c>
    </row>
    <row r="7501" spans="1:15" x14ac:dyDescent="0.25">
      <c r="A7501" t="s">
        <v>884</v>
      </c>
      <c r="B7501" t="s">
        <v>38</v>
      </c>
      <c r="C7501" t="s">
        <v>16</v>
      </c>
      <c r="D7501" t="s">
        <v>17</v>
      </c>
      <c r="E7501" t="s">
        <v>444</v>
      </c>
      <c r="F7501" t="s">
        <v>27</v>
      </c>
      <c r="G7501">
        <v>92683</v>
      </c>
      <c r="H7501" t="s">
        <v>31</v>
      </c>
      <c r="I7501" t="s">
        <v>32</v>
      </c>
      <c r="J7501" t="s">
        <v>53</v>
      </c>
      <c r="K7501">
        <v>71.92</v>
      </c>
      <c r="L7501">
        <v>4</v>
      </c>
      <c r="M7501">
        <v>0</v>
      </c>
      <c r="N7501">
        <v>20.8568</v>
      </c>
      <c r="O7501" s="5">
        <f t="shared" si="117"/>
        <v>0.28999999999999998</v>
      </c>
    </row>
    <row r="7502" spans="1:15" x14ac:dyDescent="0.25">
      <c r="A7502" t="s">
        <v>884</v>
      </c>
      <c r="B7502" t="s">
        <v>38</v>
      </c>
      <c r="C7502" t="s">
        <v>16</v>
      </c>
      <c r="D7502" t="s">
        <v>17</v>
      </c>
      <c r="E7502" t="s">
        <v>444</v>
      </c>
      <c r="F7502" t="s">
        <v>27</v>
      </c>
      <c r="G7502">
        <v>92683</v>
      </c>
      <c r="H7502" t="s">
        <v>31</v>
      </c>
      <c r="I7502" t="s">
        <v>21</v>
      </c>
      <c r="J7502" t="s">
        <v>48</v>
      </c>
      <c r="K7502">
        <v>18.84</v>
      </c>
      <c r="L7502">
        <v>3</v>
      </c>
      <c r="M7502">
        <v>0</v>
      </c>
      <c r="N7502">
        <v>7.9127999999999998</v>
      </c>
      <c r="O7502" s="5">
        <f t="shared" si="117"/>
        <v>0.42</v>
      </c>
    </row>
    <row r="7503" spans="1:15" x14ac:dyDescent="0.25">
      <c r="A7503" t="s">
        <v>884</v>
      </c>
      <c r="B7503" t="s">
        <v>38</v>
      </c>
      <c r="C7503" t="s">
        <v>16</v>
      </c>
      <c r="D7503" t="s">
        <v>17</v>
      </c>
      <c r="E7503" t="s">
        <v>444</v>
      </c>
      <c r="F7503" t="s">
        <v>27</v>
      </c>
      <c r="G7503">
        <v>92683</v>
      </c>
      <c r="H7503" t="s">
        <v>31</v>
      </c>
      <c r="I7503" t="s">
        <v>58</v>
      </c>
      <c r="J7503" t="s">
        <v>129</v>
      </c>
      <c r="K7503">
        <v>140.97</v>
      </c>
      <c r="L7503">
        <v>3</v>
      </c>
      <c r="M7503">
        <v>0</v>
      </c>
      <c r="N7503">
        <v>19.735800000000001</v>
      </c>
      <c r="O7503" s="5">
        <f t="shared" si="117"/>
        <v>0.14000000000000001</v>
      </c>
    </row>
    <row r="7504" spans="1:15" x14ac:dyDescent="0.25">
      <c r="A7504" t="s">
        <v>884</v>
      </c>
      <c r="B7504" t="s">
        <v>38</v>
      </c>
      <c r="C7504" t="s">
        <v>16</v>
      </c>
      <c r="D7504" t="s">
        <v>17</v>
      </c>
      <c r="E7504" t="s">
        <v>444</v>
      </c>
      <c r="F7504" t="s">
        <v>27</v>
      </c>
      <c r="G7504">
        <v>92683</v>
      </c>
      <c r="H7504" t="s">
        <v>31</v>
      </c>
      <c r="I7504" t="s">
        <v>58</v>
      </c>
      <c r="J7504" t="s">
        <v>59</v>
      </c>
      <c r="K7504">
        <v>470.37599999999998</v>
      </c>
      <c r="L7504">
        <v>3</v>
      </c>
      <c r="M7504">
        <v>0.2</v>
      </c>
      <c r="N7504">
        <v>52.917299999999997</v>
      </c>
      <c r="O7504" s="5">
        <f t="shared" si="117"/>
        <v>0.1125</v>
      </c>
    </row>
    <row r="7505" spans="1:15" x14ac:dyDescent="0.25">
      <c r="A7505" t="s">
        <v>633</v>
      </c>
      <c r="B7505" t="s">
        <v>578</v>
      </c>
      <c r="C7505" t="s">
        <v>16</v>
      </c>
      <c r="D7505" t="s">
        <v>17</v>
      </c>
      <c r="E7505" t="s">
        <v>26</v>
      </c>
      <c r="F7505" t="s">
        <v>27</v>
      </c>
      <c r="G7505">
        <v>90036</v>
      </c>
      <c r="H7505" t="s">
        <v>31</v>
      </c>
      <c r="I7505" t="s">
        <v>32</v>
      </c>
      <c r="J7505" t="s">
        <v>53</v>
      </c>
      <c r="K7505">
        <v>6.08</v>
      </c>
      <c r="L7505">
        <v>2</v>
      </c>
      <c r="M7505">
        <v>0</v>
      </c>
      <c r="N7505">
        <v>2.0672000000000001</v>
      </c>
      <c r="O7505" s="5">
        <f t="shared" si="117"/>
        <v>0.34</v>
      </c>
    </row>
    <row r="7506" spans="1:15" x14ac:dyDescent="0.25">
      <c r="A7506" t="s">
        <v>633</v>
      </c>
      <c r="B7506" t="s">
        <v>578</v>
      </c>
      <c r="C7506" t="s">
        <v>16</v>
      </c>
      <c r="D7506" t="s">
        <v>17</v>
      </c>
      <c r="E7506" t="s">
        <v>26</v>
      </c>
      <c r="F7506" t="s">
        <v>27</v>
      </c>
      <c r="G7506">
        <v>90036</v>
      </c>
      <c r="H7506" t="s">
        <v>31</v>
      </c>
      <c r="I7506" t="s">
        <v>58</v>
      </c>
      <c r="J7506" t="s">
        <v>59</v>
      </c>
      <c r="K7506">
        <v>164.792</v>
      </c>
      <c r="L7506">
        <v>1</v>
      </c>
      <c r="M7506">
        <v>0.2</v>
      </c>
      <c r="N7506">
        <v>18.539100000000001</v>
      </c>
      <c r="O7506" s="5">
        <f t="shared" si="117"/>
        <v>0.1125</v>
      </c>
    </row>
    <row r="7507" spans="1:15" x14ac:dyDescent="0.25">
      <c r="A7507" t="s">
        <v>1196</v>
      </c>
      <c r="B7507" t="s">
        <v>15</v>
      </c>
      <c r="C7507" t="s">
        <v>30</v>
      </c>
      <c r="D7507" t="s">
        <v>17</v>
      </c>
      <c r="E7507" t="s">
        <v>118</v>
      </c>
      <c r="F7507" t="s">
        <v>139</v>
      </c>
      <c r="G7507">
        <v>8401</v>
      </c>
      <c r="H7507" t="s">
        <v>119</v>
      </c>
      <c r="I7507" t="s">
        <v>32</v>
      </c>
      <c r="J7507" t="s">
        <v>143</v>
      </c>
      <c r="K7507">
        <v>23.36</v>
      </c>
      <c r="L7507">
        <v>2</v>
      </c>
      <c r="M7507">
        <v>0</v>
      </c>
      <c r="N7507">
        <v>11.68</v>
      </c>
      <c r="O7507" s="5">
        <f t="shared" si="117"/>
        <v>0.5</v>
      </c>
    </row>
    <row r="7508" spans="1:15" x14ac:dyDescent="0.25">
      <c r="A7508" t="s">
        <v>906</v>
      </c>
      <c r="B7508" t="s">
        <v>38</v>
      </c>
      <c r="C7508" t="s">
        <v>16</v>
      </c>
      <c r="D7508" t="s">
        <v>17</v>
      </c>
      <c r="E7508" t="s">
        <v>463</v>
      </c>
      <c r="F7508" t="s">
        <v>74</v>
      </c>
      <c r="G7508">
        <v>60076</v>
      </c>
      <c r="H7508" t="s">
        <v>89</v>
      </c>
      <c r="I7508" t="s">
        <v>32</v>
      </c>
      <c r="J7508" t="s">
        <v>64</v>
      </c>
      <c r="K7508">
        <v>12.176</v>
      </c>
      <c r="L7508">
        <v>4</v>
      </c>
      <c r="M7508">
        <v>0.8</v>
      </c>
      <c r="N7508">
        <v>-18.872800000000002</v>
      </c>
      <c r="O7508" s="5">
        <f t="shared" si="117"/>
        <v>-1.55</v>
      </c>
    </row>
    <row r="7509" spans="1:15" x14ac:dyDescent="0.25">
      <c r="A7509" t="s">
        <v>640</v>
      </c>
      <c r="B7509" t="s">
        <v>38</v>
      </c>
      <c r="C7509" t="s">
        <v>16</v>
      </c>
      <c r="D7509" t="s">
        <v>17</v>
      </c>
      <c r="E7509" t="s">
        <v>65</v>
      </c>
      <c r="F7509" t="s">
        <v>27</v>
      </c>
      <c r="G7509">
        <v>94122</v>
      </c>
      <c r="H7509" t="s">
        <v>31</v>
      </c>
      <c r="I7509" t="s">
        <v>58</v>
      </c>
      <c r="J7509" t="s">
        <v>59</v>
      </c>
      <c r="K7509">
        <v>46.384</v>
      </c>
      <c r="L7509">
        <v>2</v>
      </c>
      <c r="M7509">
        <v>0.2</v>
      </c>
      <c r="N7509">
        <v>5.2182000000000004</v>
      </c>
      <c r="O7509" s="5">
        <f t="shared" si="117"/>
        <v>0.1125</v>
      </c>
    </row>
    <row r="7510" spans="1:15" x14ac:dyDescent="0.25">
      <c r="A7510" t="s">
        <v>640</v>
      </c>
      <c r="B7510" t="s">
        <v>38</v>
      </c>
      <c r="C7510" t="s">
        <v>16</v>
      </c>
      <c r="D7510" t="s">
        <v>17</v>
      </c>
      <c r="E7510" t="s">
        <v>65</v>
      </c>
      <c r="F7510" t="s">
        <v>27</v>
      </c>
      <c r="G7510">
        <v>94122</v>
      </c>
      <c r="H7510" t="s">
        <v>31</v>
      </c>
      <c r="I7510" t="s">
        <v>32</v>
      </c>
      <c r="J7510" t="s">
        <v>43</v>
      </c>
      <c r="K7510">
        <v>362.92</v>
      </c>
      <c r="L7510">
        <v>2</v>
      </c>
      <c r="M7510">
        <v>0</v>
      </c>
      <c r="N7510">
        <v>105.24679999999999</v>
      </c>
      <c r="O7510" s="5">
        <f t="shared" si="117"/>
        <v>0.28999999999999998</v>
      </c>
    </row>
    <row r="7511" spans="1:15" x14ac:dyDescent="0.25">
      <c r="A7511" t="s">
        <v>670</v>
      </c>
      <c r="B7511" t="s">
        <v>38</v>
      </c>
      <c r="C7511" t="s">
        <v>16</v>
      </c>
      <c r="D7511" t="s">
        <v>17</v>
      </c>
      <c r="E7511" t="s">
        <v>162</v>
      </c>
      <c r="F7511" t="s">
        <v>124</v>
      </c>
      <c r="G7511">
        <v>43229</v>
      </c>
      <c r="H7511" t="s">
        <v>119</v>
      </c>
      <c r="I7511" t="s">
        <v>32</v>
      </c>
      <c r="J7511" t="s">
        <v>80</v>
      </c>
      <c r="K7511">
        <v>9.2479999999999993</v>
      </c>
      <c r="L7511">
        <v>2</v>
      </c>
      <c r="M7511">
        <v>0.2</v>
      </c>
      <c r="N7511">
        <v>3.3523999999999998</v>
      </c>
      <c r="O7511" s="5">
        <f t="shared" si="117"/>
        <v>0.36249999999999999</v>
      </c>
    </row>
    <row r="7512" spans="1:15" x14ac:dyDescent="0.25">
      <c r="A7512" t="s">
        <v>670</v>
      </c>
      <c r="B7512" t="s">
        <v>38</v>
      </c>
      <c r="C7512" t="s">
        <v>16</v>
      </c>
      <c r="D7512" t="s">
        <v>17</v>
      </c>
      <c r="E7512" t="s">
        <v>162</v>
      </c>
      <c r="F7512" t="s">
        <v>124</v>
      </c>
      <c r="G7512">
        <v>43229</v>
      </c>
      <c r="H7512" t="s">
        <v>119</v>
      </c>
      <c r="I7512" t="s">
        <v>58</v>
      </c>
      <c r="J7512" t="s">
        <v>59</v>
      </c>
      <c r="K7512">
        <v>1889.9459999999999</v>
      </c>
      <c r="L7512">
        <v>9</v>
      </c>
      <c r="M7512">
        <v>0.4</v>
      </c>
      <c r="N7512">
        <v>-377.98919999999998</v>
      </c>
      <c r="O7512" s="5">
        <f t="shared" si="117"/>
        <v>-0.2</v>
      </c>
    </row>
    <row r="7513" spans="1:15" x14ac:dyDescent="0.25">
      <c r="A7513" t="s">
        <v>670</v>
      </c>
      <c r="B7513" t="s">
        <v>38</v>
      </c>
      <c r="C7513" t="s">
        <v>16</v>
      </c>
      <c r="D7513" t="s">
        <v>17</v>
      </c>
      <c r="E7513" t="s">
        <v>162</v>
      </c>
      <c r="F7513" t="s">
        <v>124</v>
      </c>
      <c r="G7513">
        <v>43229</v>
      </c>
      <c r="H7513" t="s">
        <v>119</v>
      </c>
      <c r="I7513" t="s">
        <v>32</v>
      </c>
      <c r="J7513" t="s">
        <v>43</v>
      </c>
      <c r="K7513">
        <v>62.04</v>
      </c>
      <c r="L7513">
        <v>5</v>
      </c>
      <c r="M7513">
        <v>0.2</v>
      </c>
      <c r="N7513">
        <v>4.6529999999999996</v>
      </c>
      <c r="O7513" s="5">
        <f t="shared" si="117"/>
        <v>7.4999999999999997E-2</v>
      </c>
    </row>
    <row r="7514" spans="1:15" x14ac:dyDescent="0.25">
      <c r="A7514" t="s">
        <v>670</v>
      </c>
      <c r="B7514" t="s">
        <v>38</v>
      </c>
      <c r="C7514" t="s">
        <v>16</v>
      </c>
      <c r="D7514" t="s">
        <v>17</v>
      </c>
      <c r="E7514" t="s">
        <v>162</v>
      </c>
      <c r="F7514" t="s">
        <v>124</v>
      </c>
      <c r="G7514">
        <v>43229</v>
      </c>
      <c r="H7514" t="s">
        <v>119</v>
      </c>
      <c r="I7514" t="s">
        <v>21</v>
      </c>
      <c r="J7514" t="s">
        <v>48</v>
      </c>
      <c r="K7514">
        <v>396.92</v>
      </c>
      <c r="L7514">
        <v>5</v>
      </c>
      <c r="M7514">
        <v>0.2</v>
      </c>
      <c r="N7514">
        <v>148.845</v>
      </c>
      <c r="O7514" s="5">
        <f t="shared" si="117"/>
        <v>0.375</v>
      </c>
    </row>
    <row r="7515" spans="1:15" x14ac:dyDescent="0.25">
      <c r="A7515" t="s">
        <v>670</v>
      </c>
      <c r="B7515" t="s">
        <v>38</v>
      </c>
      <c r="C7515" t="s">
        <v>16</v>
      </c>
      <c r="D7515" t="s">
        <v>17</v>
      </c>
      <c r="E7515" t="s">
        <v>162</v>
      </c>
      <c r="F7515" t="s">
        <v>124</v>
      </c>
      <c r="G7515">
        <v>43229</v>
      </c>
      <c r="H7515" t="s">
        <v>119</v>
      </c>
      <c r="I7515" t="s">
        <v>32</v>
      </c>
      <c r="J7515" t="s">
        <v>43</v>
      </c>
      <c r="K7515">
        <v>239.45599999999999</v>
      </c>
      <c r="L7515">
        <v>7</v>
      </c>
      <c r="M7515">
        <v>0.2</v>
      </c>
      <c r="N7515">
        <v>17.959199999999999</v>
      </c>
      <c r="O7515" s="5">
        <f t="shared" si="117"/>
        <v>7.4999999999999997E-2</v>
      </c>
    </row>
    <row r="7516" spans="1:15" x14ac:dyDescent="0.25">
      <c r="A7516" t="s">
        <v>670</v>
      </c>
      <c r="B7516" t="s">
        <v>38</v>
      </c>
      <c r="C7516" t="s">
        <v>16</v>
      </c>
      <c r="D7516" t="s">
        <v>17</v>
      </c>
      <c r="E7516" t="s">
        <v>162</v>
      </c>
      <c r="F7516" t="s">
        <v>124</v>
      </c>
      <c r="G7516">
        <v>43229</v>
      </c>
      <c r="H7516" t="s">
        <v>119</v>
      </c>
      <c r="I7516" t="s">
        <v>32</v>
      </c>
      <c r="J7516" t="s">
        <v>53</v>
      </c>
      <c r="K7516">
        <v>13.12</v>
      </c>
      <c r="L7516">
        <v>5</v>
      </c>
      <c r="M7516">
        <v>0.2</v>
      </c>
      <c r="N7516">
        <v>2.1320000000000001</v>
      </c>
      <c r="O7516" s="5">
        <f t="shared" si="117"/>
        <v>0.16250000000000001</v>
      </c>
    </row>
    <row r="7517" spans="1:15" x14ac:dyDescent="0.25">
      <c r="A7517" t="s">
        <v>741</v>
      </c>
      <c r="B7517" t="s">
        <v>15</v>
      </c>
      <c r="C7517" t="s">
        <v>16</v>
      </c>
      <c r="D7517" t="s">
        <v>17</v>
      </c>
      <c r="E7517" t="s">
        <v>279</v>
      </c>
      <c r="F7517" t="s">
        <v>19</v>
      </c>
      <c r="G7517">
        <v>40475</v>
      </c>
      <c r="H7517" t="s">
        <v>20</v>
      </c>
      <c r="I7517" t="s">
        <v>32</v>
      </c>
      <c r="J7517" t="s">
        <v>64</v>
      </c>
      <c r="K7517">
        <v>29.36</v>
      </c>
      <c r="L7517">
        <v>2</v>
      </c>
      <c r="M7517">
        <v>0</v>
      </c>
      <c r="N7517">
        <v>13.505599999999999</v>
      </c>
      <c r="O7517" s="5">
        <f t="shared" si="117"/>
        <v>0.45999999999999996</v>
      </c>
    </row>
    <row r="7518" spans="1:15" x14ac:dyDescent="0.25">
      <c r="A7518" t="s">
        <v>741</v>
      </c>
      <c r="B7518" t="s">
        <v>15</v>
      </c>
      <c r="C7518" t="s">
        <v>16</v>
      </c>
      <c r="D7518" t="s">
        <v>17</v>
      </c>
      <c r="E7518" t="s">
        <v>279</v>
      </c>
      <c r="F7518" t="s">
        <v>19</v>
      </c>
      <c r="G7518">
        <v>40475</v>
      </c>
      <c r="H7518" t="s">
        <v>20</v>
      </c>
      <c r="I7518" t="s">
        <v>32</v>
      </c>
      <c r="J7518" t="s">
        <v>68</v>
      </c>
      <c r="K7518">
        <v>214.9</v>
      </c>
      <c r="L7518">
        <v>5</v>
      </c>
      <c r="M7518">
        <v>0</v>
      </c>
      <c r="N7518">
        <v>62.320999999999998</v>
      </c>
      <c r="O7518" s="5">
        <f t="shared" si="117"/>
        <v>0.28999999999999998</v>
      </c>
    </row>
    <row r="7519" spans="1:15" x14ac:dyDescent="0.25">
      <c r="A7519" t="s">
        <v>741</v>
      </c>
      <c r="B7519" t="s">
        <v>15</v>
      </c>
      <c r="C7519" t="s">
        <v>16</v>
      </c>
      <c r="D7519" t="s">
        <v>17</v>
      </c>
      <c r="E7519" t="s">
        <v>279</v>
      </c>
      <c r="F7519" t="s">
        <v>19</v>
      </c>
      <c r="G7519">
        <v>40475</v>
      </c>
      <c r="H7519" t="s">
        <v>20</v>
      </c>
      <c r="I7519" t="s">
        <v>32</v>
      </c>
      <c r="J7519" t="s">
        <v>64</v>
      </c>
      <c r="K7519">
        <v>15.92</v>
      </c>
      <c r="L7519">
        <v>4</v>
      </c>
      <c r="M7519">
        <v>0</v>
      </c>
      <c r="N7519">
        <v>7.4824000000000002</v>
      </c>
      <c r="O7519" s="5">
        <f t="shared" si="117"/>
        <v>0.47000000000000003</v>
      </c>
    </row>
    <row r="7520" spans="1:15" x14ac:dyDescent="0.25">
      <c r="A7520" t="s">
        <v>741</v>
      </c>
      <c r="B7520" t="s">
        <v>15</v>
      </c>
      <c r="C7520" t="s">
        <v>16</v>
      </c>
      <c r="D7520" t="s">
        <v>17</v>
      </c>
      <c r="E7520" t="s">
        <v>279</v>
      </c>
      <c r="F7520" t="s">
        <v>19</v>
      </c>
      <c r="G7520">
        <v>40475</v>
      </c>
      <c r="H7520" t="s">
        <v>20</v>
      </c>
      <c r="I7520" t="s">
        <v>58</v>
      </c>
      <c r="J7520" t="s">
        <v>129</v>
      </c>
      <c r="K7520">
        <v>146.44999999999999</v>
      </c>
      <c r="L7520">
        <v>5</v>
      </c>
      <c r="M7520">
        <v>0</v>
      </c>
      <c r="N7520">
        <v>48.328499999999998</v>
      </c>
      <c r="O7520" s="5">
        <f t="shared" si="117"/>
        <v>0.33</v>
      </c>
    </row>
    <row r="7521" spans="1:15" x14ac:dyDescent="0.25">
      <c r="A7521" t="s">
        <v>741</v>
      </c>
      <c r="B7521" t="s">
        <v>15</v>
      </c>
      <c r="C7521" t="s">
        <v>16</v>
      </c>
      <c r="D7521" t="s">
        <v>17</v>
      </c>
      <c r="E7521" t="s">
        <v>279</v>
      </c>
      <c r="F7521" t="s">
        <v>19</v>
      </c>
      <c r="G7521">
        <v>40475</v>
      </c>
      <c r="H7521" t="s">
        <v>20</v>
      </c>
      <c r="I7521" t="s">
        <v>32</v>
      </c>
      <c r="J7521" t="s">
        <v>43</v>
      </c>
      <c r="K7521">
        <v>15.14</v>
      </c>
      <c r="L7521">
        <v>1</v>
      </c>
      <c r="M7521">
        <v>0</v>
      </c>
      <c r="N7521">
        <v>0.60560000000000003</v>
      </c>
      <c r="O7521" s="5">
        <f t="shared" si="117"/>
        <v>0.04</v>
      </c>
    </row>
    <row r="7522" spans="1:15" x14ac:dyDescent="0.25">
      <c r="A7522" t="s">
        <v>741</v>
      </c>
      <c r="B7522" t="s">
        <v>15</v>
      </c>
      <c r="C7522" t="s">
        <v>16</v>
      </c>
      <c r="D7522" t="s">
        <v>17</v>
      </c>
      <c r="E7522" t="s">
        <v>279</v>
      </c>
      <c r="F7522" t="s">
        <v>19</v>
      </c>
      <c r="G7522">
        <v>40475</v>
      </c>
      <c r="H7522" t="s">
        <v>20</v>
      </c>
      <c r="I7522" t="s">
        <v>32</v>
      </c>
      <c r="J7522" t="s">
        <v>33</v>
      </c>
      <c r="K7522">
        <v>5.76</v>
      </c>
      <c r="L7522">
        <v>2</v>
      </c>
      <c r="M7522">
        <v>0</v>
      </c>
      <c r="N7522">
        <v>2.6496</v>
      </c>
      <c r="O7522" s="5">
        <f t="shared" si="117"/>
        <v>0.46</v>
      </c>
    </row>
    <row r="7523" spans="1:15" x14ac:dyDescent="0.25">
      <c r="A7523" t="s">
        <v>741</v>
      </c>
      <c r="B7523" t="s">
        <v>15</v>
      </c>
      <c r="C7523" t="s">
        <v>16</v>
      </c>
      <c r="D7523" t="s">
        <v>17</v>
      </c>
      <c r="E7523" t="s">
        <v>279</v>
      </c>
      <c r="F7523" t="s">
        <v>19</v>
      </c>
      <c r="G7523">
        <v>40475</v>
      </c>
      <c r="H7523" t="s">
        <v>20</v>
      </c>
      <c r="I7523" t="s">
        <v>58</v>
      </c>
      <c r="J7523" t="s">
        <v>556</v>
      </c>
      <c r="K7523">
        <v>1399.98</v>
      </c>
      <c r="L7523">
        <v>2</v>
      </c>
      <c r="M7523">
        <v>0</v>
      </c>
      <c r="N7523">
        <v>629.99099999999999</v>
      </c>
      <c r="O7523" s="5">
        <f t="shared" si="117"/>
        <v>0.45</v>
      </c>
    </row>
    <row r="7524" spans="1:15" x14ac:dyDescent="0.25">
      <c r="A7524" t="s">
        <v>1007</v>
      </c>
      <c r="B7524" t="s">
        <v>38</v>
      </c>
      <c r="C7524" t="s">
        <v>16</v>
      </c>
      <c r="D7524" t="s">
        <v>17</v>
      </c>
      <c r="E7524" t="s">
        <v>354</v>
      </c>
      <c r="F7524" t="s">
        <v>124</v>
      </c>
      <c r="G7524">
        <v>43130</v>
      </c>
      <c r="H7524" t="s">
        <v>119</v>
      </c>
      <c r="I7524" t="s">
        <v>32</v>
      </c>
      <c r="J7524" t="s">
        <v>64</v>
      </c>
      <c r="K7524">
        <v>8.952</v>
      </c>
      <c r="L7524">
        <v>2</v>
      </c>
      <c r="M7524">
        <v>0.7</v>
      </c>
      <c r="N7524">
        <v>-7.46</v>
      </c>
      <c r="O7524" s="5">
        <f t="shared" si="117"/>
        <v>-0.83333333333333337</v>
      </c>
    </row>
    <row r="7525" spans="1:15" x14ac:dyDescent="0.25">
      <c r="A7525" t="s">
        <v>1007</v>
      </c>
      <c r="B7525" t="s">
        <v>38</v>
      </c>
      <c r="C7525" t="s">
        <v>16</v>
      </c>
      <c r="D7525" t="s">
        <v>17</v>
      </c>
      <c r="E7525" t="s">
        <v>354</v>
      </c>
      <c r="F7525" t="s">
        <v>124</v>
      </c>
      <c r="G7525">
        <v>43130</v>
      </c>
      <c r="H7525" t="s">
        <v>119</v>
      </c>
      <c r="I7525" t="s">
        <v>32</v>
      </c>
      <c r="J7525" t="s">
        <v>64</v>
      </c>
      <c r="K7525">
        <v>8.8559999999999999</v>
      </c>
      <c r="L7525">
        <v>6</v>
      </c>
      <c r="M7525">
        <v>0.7</v>
      </c>
      <c r="N7525">
        <v>-6.4943999999999997</v>
      </c>
      <c r="O7525" s="5">
        <f t="shared" si="117"/>
        <v>-0.73333333333333328</v>
      </c>
    </row>
    <row r="7526" spans="1:15" x14ac:dyDescent="0.25">
      <c r="A7526" t="s">
        <v>1007</v>
      </c>
      <c r="B7526" t="s">
        <v>38</v>
      </c>
      <c r="C7526" t="s">
        <v>16</v>
      </c>
      <c r="D7526" t="s">
        <v>17</v>
      </c>
      <c r="E7526" t="s">
        <v>354</v>
      </c>
      <c r="F7526" t="s">
        <v>124</v>
      </c>
      <c r="G7526">
        <v>43130</v>
      </c>
      <c r="H7526" t="s">
        <v>119</v>
      </c>
      <c r="I7526" t="s">
        <v>21</v>
      </c>
      <c r="J7526" t="s">
        <v>25</v>
      </c>
      <c r="K7526">
        <v>85.245999999999995</v>
      </c>
      <c r="L7526">
        <v>2</v>
      </c>
      <c r="M7526">
        <v>0.3</v>
      </c>
      <c r="N7526">
        <v>-1.2178</v>
      </c>
      <c r="O7526" s="5">
        <f t="shared" si="117"/>
        <v>-1.4285714285714287E-2</v>
      </c>
    </row>
    <row r="7527" spans="1:15" x14ac:dyDescent="0.25">
      <c r="A7527" t="s">
        <v>1031</v>
      </c>
      <c r="B7527" t="s">
        <v>38</v>
      </c>
      <c r="C7527" t="s">
        <v>16</v>
      </c>
      <c r="D7527" t="s">
        <v>17</v>
      </c>
      <c r="E7527" t="s">
        <v>395</v>
      </c>
      <c r="F7527" t="s">
        <v>114</v>
      </c>
      <c r="G7527">
        <v>97030</v>
      </c>
      <c r="H7527" t="s">
        <v>31</v>
      </c>
      <c r="I7527" t="s">
        <v>32</v>
      </c>
      <c r="J7527" t="s">
        <v>143</v>
      </c>
      <c r="K7527">
        <v>21.728000000000002</v>
      </c>
      <c r="L7527">
        <v>7</v>
      </c>
      <c r="M7527">
        <v>0.2</v>
      </c>
      <c r="N7527">
        <v>7.6048</v>
      </c>
      <c r="O7527" s="5">
        <f t="shared" si="117"/>
        <v>0.35</v>
      </c>
    </row>
    <row r="7528" spans="1:15" x14ac:dyDescent="0.25">
      <c r="A7528" t="s">
        <v>1031</v>
      </c>
      <c r="B7528" t="s">
        <v>38</v>
      </c>
      <c r="C7528" t="s">
        <v>16</v>
      </c>
      <c r="D7528" t="s">
        <v>17</v>
      </c>
      <c r="E7528" t="s">
        <v>395</v>
      </c>
      <c r="F7528" t="s">
        <v>114</v>
      </c>
      <c r="G7528">
        <v>97030</v>
      </c>
      <c r="H7528" t="s">
        <v>31</v>
      </c>
      <c r="I7528" t="s">
        <v>21</v>
      </c>
      <c r="J7528" t="s">
        <v>25</v>
      </c>
      <c r="K7528">
        <v>1487.04</v>
      </c>
      <c r="L7528">
        <v>5</v>
      </c>
      <c r="M7528">
        <v>0.2</v>
      </c>
      <c r="N7528">
        <v>148.70400000000001</v>
      </c>
      <c r="O7528" s="5">
        <f t="shared" si="117"/>
        <v>0.1</v>
      </c>
    </row>
    <row r="7529" spans="1:15" x14ac:dyDescent="0.25">
      <c r="A7529" t="s">
        <v>640</v>
      </c>
      <c r="B7529" t="s">
        <v>578</v>
      </c>
      <c r="C7529" t="s">
        <v>30</v>
      </c>
      <c r="D7529" t="s">
        <v>17</v>
      </c>
      <c r="E7529" t="s">
        <v>65</v>
      </c>
      <c r="F7529" t="s">
        <v>27</v>
      </c>
      <c r="G7529">
        <v>94109</v>
      </c>
      <c r="H7529" t="s">
        <v>31</v>
      </c>
      <c r="I7529" t="s">
        <v>32</v>
      </c>
      <c r="J7529" t="s">
        <v>143</v>
      </c>
      <c r="K7529">
        <v>71.88</v>
      </c>
      <c r="L7529">
        <v>6</v>
      </c>
      <c r="M7529">
        <v>0</v>
      </c>
      <c r="N7529">
        <v>33.064799999999998</v>
      </c>
      <c r="O7529" s="5">
        <f t="shared" si="117"/>
        <v>0.46</v>
      </c>
    </row>
    <row r="7530" spans="1:15" x14ac:dyDescent="0.25">
      <c r="A7530" t="s">
        <v>640</v>
      </c>
      <c r="B7530" t="s">
        <v>578</v>
      </c>
      <c r="C7530" t="s">
        <v>30</v>
      </c>
      <c r="D7530" t="s">
        <v>17</v>
      </c>
      <c r="E7530" t="s">
        <v>65</v>
      </c>
      <c r="F7530" t="s">
        <v>27</v>
      </c>
      <c r="G7530">
        <v>94109</v>
      </c>
      <c r="H7530" t="s">
        <v>31</v>
      </c>
      <c r="I7530" t="s">
        <v>21</v>
      </c>
      <c r="J7530" t="s">
        <v>48</v>
      </c>
      <c r="K7530">
        <v>9.24</v>
      </c>
      <c r="L7530">
        <v>3</v>
      </c>
      <c r="M7530">
        <v>0</v>
      </c>
      <c r="N7530">
        <v>2.9567999999999999</v>
      </c>
      <c r="O7530" s="5">
        <f t="shared" si="117"/>
        <v>0.31999999999999995</v>
      </c>
    </row>
    <row r="7531" spans="1:15" x14ac:dyDescent="0.25">
      <c r="A7531" t="s">
        <v>640</v>
      </c>
      <c r="B7531" t="s">
        <v>578</v>
      </c>
      <c r="C7531" t="s">
        <v>30</v>
      </c>
      <c r="D7531" t="s">
        <v>17</v>
      </c>
      <c r="E7531" t="s">
        <v>65</v>
      </c>
      <c r="F7531" t="s">
        <v>27</v>
      </c>
      <c r="G7531">
        <v>94109</v>
      </c>
      <c r="H7531" t="s">
        <v>31</v>
      </c>
      <c r="I7531" t="s">
        <v>32</v>
      </c>
      <c r="J7531" t="s">
        <v>80</v>
      </c>
      <c r="K7531">
        <v>35.880000000000003</v>
      </c>
      <c r="L7531">
        <v>6</v>
      </c>
      <c r="M7531">
        <v>0</v>
      </c>
      <c r="N7531">
        <v>16.146000000000001</v>
      </c>
      <c r="O7531" s="5">
        <f t="shared" si="117"/>
        <v>0.45</v>
      </c>
    </row>
    <row r="7532" spans="1:15" x14ac:dyDescent="0.25">
      <c r="A7532" t="s">
        <v>640</v>
      </c>
      <c r="B7532" t="s">
        <v>578</v>
      </c>
      <c r="C7532" t="s">
        <v>30</v>
      </c>
      <c r="D7532" t="s">
        <v>17</v>
      </c>
      <c r="E7532" t="s">
        <v>65</v>
      </c>
      <c r="F7532" t="s">
        <v>27</v>
      </c>
      <c r="G7532">
        <v>94109</v>
      </c>
      <c r="H7532" t="s">
        <v>31</v>
      </c>
      <c r="I7532" t="s">
        <v>32</v>
      </c>
      <c r="J7532" t="s">
        <v>64</v>
      </c>
      <c r="K7532">
        <v>17.04</v>
      </c>
      <c r="L7532">
        <v>3</v>
      </c>
      <c r="M7532">
        <v>0.2</v>
      </c>
      <c r="N7532">
        <v>5.5380000000000003</v>
      </c>
      <c r="O7532" s="5">
        <f t="shared" si="117"/>
        <v>0.32500000000000001</v>
      </c>
    </row>
    <row r="7533" spans="1:15" x14ac:dyDescent="0.25">
      <c r="A7533" t="s">
        <v>640</v>
      </c>
      <c r="B7533" t="s">
        <v>578</v>
      </c>
      <c r="C7533" t="s">
        <v>30</v>
      </c>
      <c r="D7533" t="s">
        <v>17</v>
      </c>
      <c r="E7533" t="s">
        <v>65</v>
      </c>
      <c r="F7533" t="s">
        <v>27</v>
      </c>
      <c r="G7533">
        <v>94109</v>
      </c>
      <c r="H7533" t="s">
        <v>31</v>
      </c>
      <c r="I7533" t="s">
        <v>32</v>
      </c>
      <c r="J7533" t="s">
        <v>64</v>
      </c>
      <c r="K7533">
        <v>931.17600000000004</v>
      </c>
      <c r="L7533">
        <v>3</v>
      </c>
      <c r="M7533">
        <v>0.2</v>
      </c>
      <c r="N7533">
        <v>314.27190000000002</v>
      </c>
      <c r="O7533" s="5">
        <f t="shared" si="117"/>
        <v>0.33750000000000002</v>
      </c>
    </row>
    <row r="7534" spans="1:15" x14ac:dyDescent="0.25">
      <c r="A7534" t="s">
        <v>1197</v>
      </c>
      <c r="B7534" t="s">
        <v>155</v>
      </c>
      <c r="C7534" t="s">
        <v>16</v>
      </c>
      <c r="D7534" t="s">
        <v>17</v>
      </c>
      <c r="E7534" t="s">
        <v>490</v>
      </c>
      <c r="F7534" t="s">
        <v>46</v>
      </c>
      <c r="G7534">
        <v>80501</v>
      </c>
      <c r="H7534" t="s">
        <v>31</v>
      </c>
      <c r="I7534" t="s">
        <v>21</v>
      </c>
      <c r="J7534" t="s">
        <v>48</v>
      </c>
      <c r="K7534">
        <v>266.35199999999998</v>
      </c>
      <c r="L7534">
        <v>3</v>
      </c>
      <c r="M7534">
        <v>0.2</v>
      </c>
      <c r="N7534">
        <v>-13.317600000000001</v>
      </c>
      <c r="O7534" s="5">
        <f t="shared" si="117"/>
        <v>-5.000000000000001E-2</v>
      </c>
    </row>
    <row r="7535" spans="1:15" x14ac:dyDescent="0.25">
      <c r="A7535" t="s">
        <v>1197</v>
      </c>
      <c r="B7535" t="s">
        <v>155</v>
      </c>
      <c r="C7535" t="s">
        <v>16</v>
      </c>
      <c r="D7535" t="s">
        <v>17</v>
      </c>
      <c r="E7535" t="s">
        <v>490</v>
      </c>
      <c r="F7535" t="s">
        <v>46</v>
      </c>
      <c r="G7535">
        <v>80501</v>
      </c>
      <c r="H7535" t="s">
        <v>31</v>
      </c>
      <c r="I7535" t="s">
        <v>21</v>
      </c>
      <c r="J7535" t="s">
        <v>25</v>
      </c>
      <c r="K7535">
        <v>483.13600000000002</v>
      </c>
      <c r="L7535">
        <v>4</v>
      </c>
      <c r="M7535">
        <v>0.2</v>
      </c>
      <c r="N7535">
        <v>54.352800000000002</v>
      </c>
      <c r="O7535" s="5">
        <f t="shared" si="117"/>
        <v>0.1125</v>
      </c>
    </row>
    <row r="7536" spans="1:15" x14ac:dyDescent="0.25">
      <c r="A7536" t="s">
        <v>859</v>
      </c>
      <c r="B7536" t="s">
        <v>38</v>
      </c>
      <c r="C7536" t="s">
        <v>16</v>
      </c>
      <c r="D7536" t="s">
        <v>17</v>
      </c>
      <c r="E7536" t="s">
        <v>392</v>
      </c>
      <c r="F7536" t="s">
        <v>41</v>
      </c>
      <c r="G7536">
        <v>27834</v>
      </c>
      <c r="H7536" t="s">
        <v>20</v>
      </c>
      <c r="I7536" t="s">
        <v>21</v>
      </c>
      <c r="J7536" t="s">
        <v>25</v>
      </c>
      <c r="K7536">
        <v>196.78399999999999</v>
      </c>
      <c r="L7536">
        <v>2</v>
      </c>
      <c r="M7536">
        <v>0.2</v>
      </c>
      <c r="N7536">
        <v>-22.138200000000001</v>
      </c>
      <c r="O7536" s="5">
        <f t="shared" si="117"/>
        <v>-0.11250000000000002</v>
      </c>
    </row>
    <row r="7537" spans="1:15" x14ac:dyDescent="0.25">
      <c r="A7537" t="s">
        <v>859</v>
      </c>
      <c r="B7537" t="s">
        <v>38</v>
      </c>
      <c r="C7537" t="s">
        <v>16</v>
      </c>
      <c r="D7537" t="s">
        <v>17</v>
      </c>
      <c r="E7537" t="s">
        <v>392</v>
      </c>
      <c r="F7537" t="s">
        <v>41</v>
      </c>
      <c r="G7537">
        <v>27834</v>
      </c>
      <c r="H7537" t="s">
        <v>20</v>
      </c>
      <c r="I7537" t="s">
        <v>21</v>
      </c>
      <c r="J7537" t="s">
        <v>22</v>
      </c>
      <c r="K7537">
        <v>231.92</v>
      </c>
      <c r="L7537">
        <v>5</v>
      </c>
      <c r="M7537">
        <v>0.2</v>
      </c>
      <c r="N7537">
        <v>5.798</v>
      </c>
      <c r="O7537" s="5">
        <f t="shared" si="117"/>
        <v>2.5000000000000001E-2</v>
      </c>
    </row>
    <row r="7538" spans="1:15" x14ac:dyDescent="0.25">
      <c r="A7538" t="s">
        <v>633</v>
      </c>
      <c r="B7538" t="s">
        <v>38</v>
      </c>
      <c r="C7538" t="s">
        <v>30</v>
      </c>
      <c r="D7538" t="s">
        <v>17</v>
      </c>
      <c r="E7538" t="s">
        <v>26</v>
      </c>
      <c r="F7538" t="s">
        <v>27</v>
      </c>
      <c r="G7538">
        <v>90004</v>
      </c>
      <c r="H7538" t="s">
        <v>31</v>
      </c>
      <c r="I7538" t="s">
        <v>32</v>
      </c>
      <c r="J7538" t="s">
        <v>334</v>
      </c>
      <c r="K7538">
        <v>29.7</v>
      </c>
      <c r="L7538">
        <v>3</v>
      </c>
      <c r="M7538">
        <v>0</v>
      </c>
      <c r="N7538">
        <v>8.0190000000000001</v>
      </c>
      <c r="O7538" s="5">
        <f t="shared" si="117"/>
        <v>0.27</v>
      </c>
    </row>
    <row r="7539" spans="1:15" x14ac:dyDescent="0.25">
      <c r="A7539" t="s">
        <v>644</v>
      </c>
      <c r="B7539" t="s">
        <v>38</v>
      </c>
      <c r="C7539" t="s">
        <v>16</v>
      </c>
      <c r="D7539" t="s">
        <v>17</v>
      </c>
      <c r="E7539" t="s">
        <v>81</v>
      </c>
      <c r="F7539" t="s">
        <v>50</v>
      </c>
      <c r="G7539">
        <v>77041</v>
      </c>
      <c r="H7539" t="s">
        <v>89</v>
      </c>
      <c r="I7539" t="s">
        <v>21</v>
      </c>
      <c r="J7539" t="s">
        <v>48</v>
      </c>
      <c r="K7539">
        <v>13.592000000000001</v>
      </c>
      <c r="L7539">
        <v>2</v>
      </c>
      <c r="M7539">
        <v>0.6</v>
      </c>
      <c r="N7539">
        <v>-14.271599999999999</v>
      </c>
      <c r="O7539" s="5">
        <f t="shared" si="117"/>
        <v>-1.0499999999999998</v>
      </c>
    </row>
    <row r="7540" spans="1:15" x14ac:dyDescent="0.25">
      <c r="A7540" t="s">
        <v>640</v>
      </c>
      <c r="B7540" t="s">
        <v>15</v>
      </c>
      <c r="C7540" t="s">
        <v>16</v>
      </c>
      <c r="D7540" t="s">
        <v>17</v>
      </c>
      <c r="E7540" t="s">
        <v>65</v>
      </c>
      <c r="F7540" t="s">
        <v>27</v>
      </c>
      <c r="G7540">
        <v>94109</v>
      </c>
      <c r="H7540" t="s">
        <v>31</v>
      </c>
      <c r="I7540" t="s">
        <v>32</v>
      </c>
      <c r="J7540" t="s">
        <v>80</v>
      </c>
      <c r="K7540">
        <v>70.88</v>
      </c>
      <c r="L7540">
        <v>2</v>
      </c>
      <c r="M7540">
        <v>0</v>
      </c>
      <c r="N7540">
        <v>33.313600000000001</v>
      </c>
      <c r="O7540" s="5">
        <f t="shared" si="117"/>
        <v>0.47000000000000003</v>
      </c>
    </row>
    <row r="7541" spans="1:15" x14ac:dyDescent="0.25">
      <c r="A7541" t="s">
        <v>693</v>
      </c>
      <c r="B7541" t="s">
        <v>38</v>
      </c>
      <c r="C7541" t="s">
        <v>30</v>
      </c>
      <c r="D7541" t="s">
        <v>17</v>
      </c>
      <c r="E7541" t="s">
        <v>209</v>
      </c>
      <c r="F7541" t="s">
        <v>46</v>
      </c>
      <c r="G7541">
        <v>80219</v>
      </c>
      <c r="H7541" t="s">
        <v>31</v>
      </c>
      <c r="I7541" t="s">
        <v>32</v>
      </c>
      <c r="J7541" t="s">
        <v>43</v>
      </c>
      <c r="K7541">
        <v>114.288</v>
      </c>
      <c r="L7541">
        <v>1</v>
      </c>
      <c r="M7541">
        <v>0.2</v>
      </c>
      <c r="N7541">
        <v>12.8574</v>
      </c>
      <c r="O7541" s="5">
        <f t="shared" si="117"/>
        <v>0.1125</v>
      </c>
    </row>
    <row r="7542" spans="1:15" x14ac:dyDescent="0.25">
      <c r="A7542" t="s">
        <v>693</v>
      </c>
      <c r="B7542" t="s">
        <v>38</v>
      </c>
      <c r="C7542" t="s">
        <v>30</v>
      </c>
      <c r="D7542" t="s">
        <v>17</v>
      </c>
      <c r="E7542" t="s">
        <v>209</v>
      </c>
      <c r="F7542" t="s">
        <v>46</v>
      </c>
      <c r="G7542">
        <v>80219</v>
      </c>
      <c r="H7542" t="s">
        <v>31</v>
      </c>
      <c r="I7542" t="s">
        <v>32</v>
      </c>
      <c r="J7542" t="s">
        <v>64</v>
      </c>
      <c r="K7542">
        <v>36.624000000000002</v>
      </c>
      <c r="L7542">
        <v>8</v>
      </c>
      <c r="M7542">
        <v>0.7</v>
      </c>
      <c r="N7542">
        <v>-24.416</v>
      </c>
      <c r="O7542" s="5">
        <f t="shared" si="117"/>
        <v>-0.66666666666666663</v>
      </c>
    </row>
    <row r="7543" spans="1:15" x14ac:dyDescent="0.25">
      <c r="A7543" t="s">
        <v>693</v>
      </c>
      <c r="B7543" t="s">
        <v>38</v>
      </c>
      <c r="C7543" t="s">
        <v>30</v>
      </c>
      <c r="D7543" t="s">
        <v>17</v>
      </c>
      <c r="E7543" t="s">
        <v>209</v>
      </c>
      <c r="F7543" t="s">
        <v>46</v>
      </c>
      <c r="G7543">
        <v>80219</v>
      </c>
      <c r="H7543" t="s">
        <v>31</v>
      </c>
      <c r="I7543" t="s">
        <v>21</v>
      </c>
      <c r="J7543" t="s">
        <v>22</v>
      </c>
      <c r="K7543">
        <v>242.352</v>
      </c>
      <c r="L7543">
        <v>8</v>
      </c>
      <c r="M7543">
        <v>0.7</v>
      </c>
      <c r="N7543">
        <v>-363.52800000000002</v>
      </c>
      <c r="O7543" s="5">
        <f t="shared" si="117"/>
        <v>-1.5</v>
      </c>
    </row>
    <row r="7544" spans="1:15" x14ac:dyDescent="0.25">
      <c r="A7544" t="s">
        <v>693</v>
      </c>
      <c r="B7544" t="s">
        <v>38</v>
      </c>
      <c r="C7544" t="s">
        <v>30</v>
      </c>
      <c r="D7544" t="s">
        <v>17</v>
      </c>
      <c r="E7544" t="s">
        <v>209</v>
      </c>
      <c r="F7544" t="s">
        <v>46</v>
      </c>
      <c r="G7544">
        <v>80219</v>
      </c>
      <c r="H7544" t="s">
        <v>31</v>
      </c>
      <c r="I7544" t="s">
        <v>58</v>
      </c>
      <c r="J7544" t="s">
        <v>59</v>
      </c>
      <c r="K7544">
        <v>49.616</v>
      </c>
      <c r="L7544">
        <v>2</v>
      </c>
      <c r="M7544">
        <v>0.2</v>
      </c>
      <c r="N7544">
        <v>4.9615999999999998</v>
      </c>
      <c r="O7544" s="5">
        <f t="shared" si="117"/>
        <v>9.9999999999999992E-2</v>
      </c>
    </row>
    <row r="7545" spans="1:15" x14ac:dyDescent="0.25">
      <c r="A7545" t="s">
        <v>693</v>
      </c>
      <c r="B7545" t="s">
        <v>38</v>
      </c>
      <c r="C7545" t="s">
        <v>30</v>
      </c>
      <c r="D7545" t="s">
        <v>17</v>
      </c>
      <c r="E7545" t="s">
        <v>209</v>
      </c>
      <c r="F7545" t="s">
        <v>46</v>
      </c>
      <c r="G7545">
        <v>80219</v>
      </c>
      <c r="H7545" t="s">
        <v>31</v>
      </c>
      <c r="I7545" t="s">
        <v>21</v>
      </c>
      <c r="J7545" t="s">
        <v>48</v>
      </c>
      <c r="K7545">
        <v>508.70400000000001</v>
      </c>
      <c r="L7545">
        <v>6</v>
      </c>
      <c r="M7545">
        <v>0.2</v>
      </c>
      <c r="N7545">
        <v>0</v>
      </c>
      <c r="O7545" s="5">
        <f t="shared" si="117"/>
        <v>0</v>
      </c>
    </row>
    <row r="7546" spans="1:15" x14ac:dyDescent="0.25">
      <c r="A7546" t="s">
        <v>693</v>
      </c>
      <c r="B7546" t="s">
        <v>38</v>
      </c>
      <c r="C7546" t="s">
        <v>30</v>
      </c>
      <c r="D7546" t="s">
        <v>17</v>
      </c>
      <c r="E7546" t="s">
        <v>209</v>
      </c>
      <c r="F7546" t="s">
        <v>46</v>
      </c>
      <c r="G7546">
        <v>80219</v>
      </c>
      <c r="H7546" t="s">
        <v>31</v>
      </c>
      <c r="I7546" t="s">
        <v>58</v>
      </c>
      <c r="J7546" t="s">
        <v>59</v>
      </c>
      <c r="K7546">
        <v>57.36</v>
      </c>
      <c r="L7546">
        <v>6</v>
      </c>
      <c r="M7546">
        <v>0.2</v>
      </c>
      <c r="N7546">
        <v>-14.34</v>
      </c>
      <c r="O7546" s="5">
        <f t="shared" si="117"/>
        <v>-0.25</v>
      </c>
    </row>
    <row r="7547" spans="1:15" x14ac:dyDescent="0.25">
      <c r="A7547" t="s">
        <v>693</v>
      </c>
      <c r="B7547" t="s">
        <v>38</v>
      </c>
      <c r="C7547" t="s">
        <v>30</v>
      </c>
      <c r="D7547" t="s">
        <v>17</v>
      </c>
      <c r="E7547" t="s">
        <v>209</v>
      </c>
      <c r="F7547" t="s">
        <v>46</v>
      </c>
      <c r="G7547">
        <v>80219</v>
      </c>
      <c r="H7547" t="s">
        <v>31</v>
      </c>
      <c r="I7547" t="s">
        <v>21</v>
      </c>
      <c r="J7547" t="s">
        <v>25</v>
      </c>
      <c r="K7547">
        <v>906.68</v>
      </c>
      <c r="L7547">
        <v>5</v>
      </c>
      <c r="M7547">
        <v>0.2</v>
      </c>
      <c r="N7547">
        <v>68.001000000000005</v>
      </c>
      <c r="O7547" s="5">
        <f t="shared" si="117"/>
        <v>7.5000000000000011E-2</v>
      </c>
    </row>
    <row r="7548" spans="1:15" x14ac:dyDescent="0.25">
      <c r="A7548" t="s">
        <v>756</v>
      </c>
      <c r="B7548" t="s">
        <v>38</v>
      </c>
      <c r="C7548" t="s">
        <v>30</v>
      </c>
      <c r="D7548" t="s">
        <v>17</v>
      </c>
      <c r="E7548" t="s">
        <v>299</v>
      </c>
      <c r="F7548" t="s">
        <v>50</v>
      </c>
      <c r="G7548">
        <v>77340</v>
      </c>
      <c r="H7548" t="s">
        <v>89</v>
      </c>
      <c r="I7548" t="s">
        <v>58</v>
      </c>
      <c r="J7548" t="s">
        <v>59</v>
      </c>
      <c r="K7548">
        <v>719.952</v>
      </c>
      <c r="L7548">
        <v>6</v>
      </c>
      <c r="M7548">
        <v>0.2</v>
      </c>
      <c r="N7548">
        <v>71.995199999999997</v>
      </c>
      <c r="O7548" s="5">
        <f t="shared" si="117"/>
        <v>9.9999999999999992E-2</v>
      </c>
    </row>
    <row r="7549" spans="1:15" x14ac:dyDescent="0.25">
      <c r="A7549" t="s">
        <v>756</v>
      </c>
      <c r="B7549" t="s">
        <v>38</v>
      </c>
      <c r="C7549" t="s">
        <v>30</v>
      </c>
      <c r="D7549" t="s">
        <v>17</v>
      </c>
      <c r="E7549" t="s">
        <v>299</v>
      </c>
      <c r="F7549" t="s">
        <v>50</v>
      </c>
      <c r="G7549">
        <v>77340</v>
      </c>
      <c r="H7549" t="s">
        <v>89</v>
      </c>
      <c r="I7549" t="s">
        <v>58</v>
      </c>
      <c r="J7549" t="s">
        <v>59</v>
      </c>
      <c r="K7549">
        <v>755.94399999999996</v>
      </c>
      <c r="L7549">
        <v>7</v>
      </c>
      <c r="M7549">
        <v>0.2</v>
      </c>
      <c r="N7549">
        <v>66.145099999999999</v>
      </c>
      <c r="O7549" s="5">
        <f t="shared" si="117"/>
        <v>8.7500000000000008E-2</v>
      </c>
    </row>
    <row r="7550" spans="1:15" x14ac:dyDescent="0.25">
      <c r="A7550" t="s">
        <v>756</v>
      </c>
      <c r="B7550" t="s">
        <v>38</v>
      </c>
      <c r="C7550" t="s">
        <v>30</v>
      </c>
      <c r="D7550" t="s">
        <v>17</v>
      </c>
      <c r="E7550" t="s">
        <v>299</v>
      </c>
      <c r="F7550" t="s">
        <v>50</v>
      </c>
      <c r="G7550">
        <v>77340</v>
      </c>
      <c r="H7550" t="s">
        <v>89</v>
      </c>
      <c r="I7550" t="s">
        <v>32</v>
      </c>
      <c r="J7550" t="s">
        <v>64</v>
      </c>
      <c r="K7550">
        <v>11.98</v>
      </c>
      <c r="L7550">
        <v>5</v>
      </c>
      <c r="M7550">
        <v>0.8</v>
      </c>
      <c r="N7550">
        <v>-19.167999999999999</v>
      </c>
      <c r="O7550" s="5">
        <f t="shared" si="117"/>
        <v>-1.5999999999999999</v>
      </c>
    </row>
    <row r="7551" spans="1:15" x14ac:dyDescent="0.25">
      <c r="A7551" t="s">
        <v>756</v>
      </c>
      <c r="B7551" t="s">
        <v>38</v>
      </c>
      <c r="C7551" t="s">
        <v>30</v>
      </c>
      <c r="D7551" t="s">
        <v>17</v>
      </c>
      <c r="E7551" t="s">
        <v>299</v>
      </c>
      <c r="F7551" t="s">
        <v>50</v>
      </c>
      <c r="G7551">
        <v>77340</v>
      </c>
      <c r="H7551" t="s">
        <v>89</v>
      </c>
      <c r="I7551" t="s">
        <v>32</v>
      </c>
      <c r="J7551" t="s">
        <v>64</v>
      </c>
      <c r="K7551">
        <v>0.89800000000000002</v>
      </c>
      <c r="L7551">
        <v>1</v>
      </c>
      <c r="M7551">
        <v>0.8</v>
      </c>
      <c r="N7551">
        <v>-1.5714999999999999</v>
      </c>
      <c r="O7551" s="5">
        <f t="shared" si="117"/>
        <v>-1.7499999999999998</v>
      </c>
    </row>
    <row r="7552" spans="1:15" x14ac:dyDescent="0.25">
      <c r="A7552" t="s">
        <v>644</v>
      </c>
      <c r="B7552" t="s">
        <v>155</v>
      </c>
      <c r="C7552" t="s">
        <v>30</v>
      </c>
      <c r="D7552" t="s">
        <v>17</v>
      </c>
      <c r="E7552" t="s">
        <v>81</v>
      </c>
      <c r="F7552" t="s">
        <v>50</v>
      </c>
      <c r="G7552">
        <v>77036</v>
      </c>
      <c r="H7552" t="s">
        <v>89</v>
      </c>
      <c r="I7552" t="s">
        <v>21</v>
      </c>
      <c r="J7552" t="s">
        <v>48</v>
      </c>
      <c r="K7552">
        <v>21.204000000000001</v>
      </c>
      <c r="L7552">
        <v>3</v>
      </c>
      <c r="M7552">
        <v>0.6</v>
      </c>
      <c r="N7552">
        <v>-11.6622</v>
      </c>
      <c r="O7552" s="5">
        <f t="shared" si="117"/>
        <v>-0.55000000000000004</v>
      </c>
    </row>
    <row r="7553" spans="1:15" x14ac:dyDescent="0.25">
      <c r="A7553" t="s">
        <v>652</v>
      </c>
      <c r="B7553" t="s">
        <v>38</v>
      </c>
      <c r="C7553" t="s">
        <v>30</v>
      </c>
      <c r="D7553" t="s">
        <v>17</v>
      </c>
      <c r="E7553" t="s">
        <v>110</v>
      </c>
      <c r="F7553" t="s">
        <v>94</v>
      </c>
      <c r="G7553">
        <v>10024</v>
      </c>
      <c r="H7553" t="s">
        <v>119</v>
      </c>
      <c r="I7553" t="s">
        <v>32</v>
      </c>
      <c r="J7553" t="s">
        <v>143</v>
      </c>
      <c r="K7553">
        <v>34.74</v>
      </c>
      <c r="L7553">
        <v>3</v>
      </c>
      <c r="M7553">
        <v>0</v>
      </c>
      <c r="N7553">
        <v>17.37</v>
      </c>
      <c r="O7553" s="5">
        <f t="shared" si="117"/>
        <v>0.5</v>
      </c>
    </row>
    <row r="7554" spans="1:15" x14ac:dyDescent="0.25">
      <c r="A7554" t="s">
        <v>652</v>
      </c>
      <c r="B7554" t="s">
        <v>38</v>
      </c>
      <c r="C7554" t="s">
        <v>30</v>
      </c>
      <c r="D7554" t="s">
        <v>17</v>
      </c>
      <c r="E7554" t="s">
        <v>110</v>
      </c>
      <c r="F7554" t="s">
        <v>94</v>
      </c>
      <c r="G7554">
        <v>10024</v>
      </c>
      <c r="H7554" t="s">
        <v>119</v>
      </c>
      <c r="I7554" t="s">
        <v>58</v>
      </c>
      <c r="J7554" t="s">
        <v>59</v>
      </c>
      <c r="K7554">
        <v>833.94</v>
      </c>
      <c r="L7554">
        <v>6</v>
      </c>
      <c r="M7554">
        <v>0</v>
      </c>
      <c r="N7554">
        <v>216.8244</v>
      </c>
      <c r="O7554" s="5">
        <f t="shared" si="117"/>
        <v>0.25999999999999995</v>
      </c>
    </row>
    <row r="7555" spans="1:15" x14ac:dyDescent="0.25">
      <c r="A7555" t="s">
        <v>652</v>
      </c>
      <c r="B7555" t="s">
        <v>38</v>
      </c>
      <c r="C7555" t="s">
        <v>30</v>
      </c>
      <c r="D7555" t="s">
        <v>17</v>
      </c>
      <c r="E7555" t="s">
        <v>110</v>
      </c>
      <c r="F7555" t="s">
        <v>94</v>
      </c>
      <c r="G7555">
        <v>10024</v>
      </c>
      <c r="H7555" t="s">
        <v>119</v>
      </c>
      <c r="I7555" t="s">
        <v>32</v>
      </c>
      <c r="J7555" t="s">
        <v>64</v>
      </c>
      <c r="K7555">
        <v>12.96</v>
      </c>
      <c r="L7555">
        <v>3</v>
      </c>
      <c r="M7555">
        <v>0.2</v>
      </c>
      <c r="N7555">
        <v>4.5359999999999996</v>
      </c>
      <c r="O7555" s="5">
        <f t="shared" si="117"/>
        <v>0.34999999999999992</v>
      </c>
    </row>
    <row r="7556" spans="1:15" x14ac:dyDescent="0.25">
      <c r="A7556" t="s">
        <v>652</v>
      </c>
      <c r="B7556" t="s">
        <v>38</v>
      </c>
      <c r="C7556" t="s">
        <v>30</v>
      </c>
      <c r="D7556" t="s">
        <v>17</v>
      </c>
      <c r="E7556" t="s">
        <v>110</v>
      </c>
      <c r="F7556" t="s">
        <v>94</v>
      </c>
      <c r="G7556">
        <v>10024</v>
      </c>
      <c r="H7556" t="s">
        <v>119</v>
      </c>
      <c r="I7556" t="s">
        <v>32</v>
      </c>
      <c r="J7556" t="s">
        <v>80</v>
      </c>
      <c r="K7556">
        <v>25.92</v>
      </c>
      <c r="L7556">
        <v>4</v>
      </c>
      <c r="M7556">
        <v>0</v>
      </c>
      <c r="N7556">
        <v>12.441599999999999</v>
      </c>
      <c r="O7556" s="5">
        <f t="shared" ref="O7556:O7619" si="118">N7556/K7556</f>
        <v>0.47999999999999993</v>
      </c>
    </row>
    <row r="7557" spans="1:15" x14ac:dyDescent="0.25">
      <c r="A7557" t="s">
        <v>642</v>
      </c>
      <c r="B7557" t="s">
        <v>15</v>
      </c>
      <c r="C7557" t="s">
        <v>16</v>
      </c>
      <c r="D7557" t="s">
        <v>17</v>
      </c>
      <c r="E7557" t="s">
        <v>73</v>
      </c>
      <c r="F7557" t="s">
        <v>70</v>
      </c>
      <c r="G7557">
        <v>19134</v>
      </c>
      <c r="H7557" t="s">
        <v>119</v>
      </c>
      <c r="I7557" t="s">
        <v>21</v>
      </c>
      <c r="J7557" t="s">
        <v>22</v>
      </c>
      <c r="K7557">
        <v>349.96499999999997</v>
      </c>
      <c r="L7557">
        <v>7</v>
      </c>
      <c r="M7557">
        <v>0.5</v>
      </c>
      <c r="N7557">
        <v>-216.97829999999999</v>
      </c>
      <c r="O7557" s="5">
        <f t="shared" si="118"/>
        <v>-0.62</v>
      </c>
    </row>
    <row r="7558" spans="1:15" x14ac:dyDescent="0.25">
      <c r="A7558" t="s">
        <v>642</v>
      </c>
      <c r="B7558" t="s">
        <v>15</v>
      </c>
      <c r="C7558" t="s">
        <v>16</v>
      </c>
      <c r="D7558" t="s">
        <v>17</v>
      </c>
      <c r="E7558" t="s">
        <v>73</v>
      </c>
      <c r="F7558" t="s">
        <v>70</v>
      </c>
      <c r="G7558">
        <v>19134</v>
      </c>
      <c r="H7558" t="s">
        <v>119</v>
      </c>
      <c r="I7558" t="s">
        <v>32</v>
      </c>
      <c r="J7558" t="s">
        <v>53</v>
      </c>
      <c r="K7558">
        <v>22.32</v>
      </c>
      <c r="L7558">
        <v>5</v>
      </c>
      <c r="M7558">
        <v>0.2</v>
      </c>
      <c r="N7558">
        <v>5.3010000000000002</v>
      </c>
      <c r="O7558" s="5">
        <f t="shared" si="118"/>
        <v>0.23750000000000002</v>
      </c>
    </row>
    <row r="7559" spans="1:15" x14ac:dyDescent="0.25">
      <c r="A7559" t="s">
        <v>749</v>
      </c>
      <c r="B7559" t="s">
        <v>38</v>
      </c>
      <c r="C7559" t="s">
        <v>30</v>
      </c>
      <c r="D7559" t="s">
        <v>17</v>
      </c>
      <c r="E7559" t="s">
        <v>162</v>
      </c>
      <c r="F7559" t="s">
        <v>83</v>
      </c>
      <c r="G7559">
        <v>47201</v>
      </c>
      <c r="H7559" t="s">
        <v>89</v>
      </c>
      <c r="I7559" t="s">
        <v>32</v>
      </c>
      <c r="J7559" t="s">
        <v>80</v>
      </c>
      <c r="K7559">
        <v>158.28</v>
      </c>
      <c r="L7559">
        <v>6</v>
      </c>
      <c r="M7559">
        <v>0</v>
      </c>
      <c r="N7559">
        <v>72.808800000000005</v>
      </c>
      <c r="O7559" s="5">
        <f t="shared" si="118"/>
        <v>0.46</v>
      </c>
    </row>
    <row r="7560" spans="1:15" x14ac:dyDescent="0.25">
      <c r="A7560" t="s">
        <v>749</v>
      </c>
      <c r="B7560" t="s">
        <v>38</v>
      </c>
      <c r="C7560" t="s">
        <v>30</v>
      </c>
      <c r="D7560" t="s">
        <v>17</v>
      </c>
      <c r="E7560" t="s">
        <v>162</v>
      </c>
      <c r="F7560" t="s">
        <v>83</v>
      </c>
      <c r="G7560">
        <v>47201</v>
      </c>
      <c r="H7560" t="s">
        <v>89</v>
      </c>
      <c r="I7560" t="s">
        <v>32</v>
      </c>
      <c r="J7560" t="s">
        <v>64</v>
      </c>
      <c r="K7560">
        <v>497.94</v>
      </c>
      <c r="L7560">
        <v>3</v>
      </c>
      <c r="M7560">
        <v>0</v>
      </c>
      <c r="N7560">
        <v>224.07300000000001</v>
      </c>
      <c r="O7560" s="5">
        <f t="shared" si="118"/>
        <v>0.45</v>
      </c>
    </row>
    <row r="7561" spans="1:15" x14ac:dyDescent="0.25">
      <c r="A7561" t="s">
        <v>860</v>
      </c>
      <c r="B7561" t="s">
        <v>38</v>
      </c>
      <c r="C7561" t="s">
        <v>16</v>
      </c>
      <c r="D7561" t="s">
        <v>17</v>
      </c>
      <c r="E7561" t="s">
        <v>250</v>
      </c>
      <c r="F7561" t="s">
        <v>94</v>
      </c>
      <c r="G7561">
        <v>11561</v>
      </c>
      <c r="H7561" t="s">
        <v>119</v>
      </c>
      <c r="I7561" t="s">
        <v>32</v>
      </c>
      <c r="J7561" t="s">
        <v>68</v>
      </c>
      <c r="K7561">
        <v>533.94000000000005</v>
      </c>
      <c r="L7561">
        <v>3</v>
      </c>
      <c r="M7561">
        <v>0</v>
      </c>
      <c r="N7561">
        <v>154.8426</v>
      </c>
      <c r="O7561" s="5">
        <f t="shared" si="118"/>
        <v>0.28999999999999998</v>
      </c>
    </row>
    <row r="7562" spans="1:15" x14ac:dyDescent="0.25">
      <c r="A7562" t="s">
        <v>860</v>
      </c>
      <c r="B7562" t="s">
        <v>38</v>
      </c>
      <c r="C7562" t="s">
        <v>16</v>
      </c>
      <c r="D7562" t="s">
        <v>17</v>
      </c>
      <c r="E7562" t="s">
        <v>250</v>
      </c>
      <c r="F7562" t="s">
        <v>94</v>
      </c>
      <c r="G7562">
        <v>11561</v>
      </c>
      <c r="H7562" t="s">
        <v>119</v>
      </c>
      <c r="I7562" t="s">
        <v>32</v>
      </c>
      <c r="J7562" t="s">
        <v>80</v>
      </c>
      <c r="K7562">
        <v>167.94</v>
      </c>
      <c r="L7562">
        <v>3</v>
      </c>
      <c r="M7562">
        <v>0</v>
      </c>
      <c r="N7562">
        <v>82.290599999999998</v>
      </c>
      <c r="O7562" s="5">
        <f t="shared" si="118"/>
        <v>0.49</v>
      </c>
    </row>
    <row r="7563" spans="1:15" x14ac:dyDescent="0.25">
      <c r="A7563" t="s">
        <v>860</v>
      </c>
      <c r="B7563" t="s">
        <v>38</v>
      </c>
      <c r="C7563" t="s">
        <v>16</v>
      </c>
      <c r="D7563" t="s">
        <v>17</v>
      </c>
      <c r="E7563" t="s">
        <v>250</v>
      </c>
      <c r="F7563" t="s">
        <v>94</v>
      </c>
      <c r="G7563">
        <v>11561</v>
      </c>
      <c r="H7563" t="s">
        <v>119</v>
      </c>
      <c r="I7563" t="s">
        <v>21</v>
      </c>
      <c r="J7563" t="s">
        <v>48</v>
      </c>
      <c r="K7563">
        <v>31.68</v>
      </c>
      <c r="L7563">
        <v>6</v>
      </c>
      <c r="M7563">
        <v>0</v>
      </c>
      <c r="N7563">
        <v>9.8208000000000002</v>
      </c>
      <c r="O7563" s="5">
        <f t="shared" si="118"/>
        <v>0.31</v>
      </c>
    </row>
    <row r="7564" spans="1:15" x14ac:dyDescent="0.25">
      <c r="A7564" t="s">
        <v>813</v>
      </c>
      <c r="B7564" t="s">
        <v>155</v>
      </c>
      <c r="C7564" t="s">
        <v>16</v>
      </c>
      <c r="D7564" t="s">
        <v>17</v>
      </c>
      <c r="E7564" t="s">
        <v>354</v>
      </c>
      <c r="F7564" t="s">
        <v>70</v>
      </c>
      <c r="G7564">
        <v>17602</v>
      </c>
      <c r="H7564" t="s">
        <v>119</v>
      </c>
      <c r="I7564" t="s">
        <v>21</v>
      </c>
      <c r="J7564" t="s">
        <v>25</v>
      </c>
      <c r="K7564">
        <v>170.786</v>
      </c>
      <c r="L7564">
        <v>1</v>
      </c>
      <c r="M7564">
        <v>0.3</v>
      </c>
      <c r="N7564">
        <v>0</v>
      </c>
      <c r="O7564" s="5">
        <f t="shared" si="118"/>
        <v>0</v>
      </c>
    </row>
    <row r="7565" spans="1:15" x14ac:dyDescent="0.25">
      <c r="A7565" t="s">
        <v>654</v>
      </c>
      <c r="B7565" t="s">
        <v>38</v>
      </c>
      <c r="C7565" t="s">
        <v>16</v>
      </c>
      <c r="D7565" t="s">
        <v>17</v>
      </c>
      <c r="E7565" t="s">
        <v>116</v>
      </c>
      <c r="F7565" t="s">
        <v>74</v>
      </c>
      <c r="G7565">
        <v>60610</v>
      </c>
      <c r="H7565" t="s">
        <v>89</v>
      </c>
      <c r="I7565" t="s">
        <v>21</v>
      </c>
      <c r="J7565" t="s">
        <v>22</v>
      </c>
      <c r="K7565">
        <v>198.744</v>
      </c>
      <c r="L7565">
        <v>4</v>
      </c>
      <c r="M7565">
        <v>0.3</v>
      </c>
      <c r="N7565">
        <v>0</v>
      </c>
      <c r="O7565" s="5">
        <f t="shared" si="118"/>
        <v>0</v>
      </c>
    </row>
    <row r="7566" spans="1:15" x14ac:dyDescent="0.25">
      <c r="A7566" t="s">
        <v>693</v>
      </c>
      <c r="B7566" t="s">
        <v>155</v>
      </c>
      <c r="C7566" t="s">
        <v>88</v>
      </c>
      <c r="D7566" t="s">
        <v>17</v>
      </c>
      <c r="E7566" t="s">
        <v>209</v>
      </c>
      <c r="F7566" t="s">
        <v>46</v>
      </c>
      <c r="G7566">
        <v>80219</v>
      </c>
      <c r="H7566" t="s">
        <v>31</v>
      </c>
      <c r="I7566" t="s">
        <v>58</v>
      </c>
      <c r="J7566" t="s">
        <v>129</v>
      </c>
      <c r="K7566">
        <v>63.823999999999998</v>
      </c>
      <c r="L7566">
        <v>2</v>
      </c>
      <c r="M7566">
        <v>0.2</v>
      </c>
      <c r="N7566">
        <v>13.5626</v>
      </c>
      <c r="O7566" s="5">
        <f t="shared" si="118"/>
        <v>0.21249999999999999</v>
      </c>
    </row>
    <row r="7567" spans="1:15" x14ac:dyDescent="0.25">
      <c r="A7567" t="s">
        <v>636</v>
      </c>
      <c r="B7567" t="s">
        <v>15</v>
      </c>
      <c r="C7567" t="s">
        <v>16</v>
      </c>
      <c r="D7567" t="s">
        <v>17</v>
      </c>
      <c r="E7567" t="s">
        <v>44</v>
      </c>
      <c r="F7567" t="s">
        <v>45</v>
      </c>
      <c r="G7567">
        <v>98103</v>
      </c>
      <c r="H7567" t="s">
        <v>31</v>
      </c>
      <c r="I7567" t="s">
        <v>21</v>
      </c>
      <c r="J7567" t="s">
        <v>25</v>
      </c>
      <c r="K7567">
        <v>435.16800000000001</v>
      </c>
      <c r="L7567">
        <v>4</v>
      </c>
      <c r="M7567">
        <v>0.2</v>
      </c>
      <c r="N7567">
        <v>-59.835599999999999</v>
      </c>
      <c r="O7567" s="5">
        <f t="shared" si="118"/>
        <v>-0.13749999999999998</v>
      </c>
    </row>
    <row r="7568" spans="1:15" x14ac:dyDescent="0.25">
      <c r="A7568" t="s">
        <v>636</v>
      </c>
      <c r="B7568" t="s">
        <v>15</v>
      </c>
      <c r="C7568" t="s">
        <v>16</v>
      </c>
      <c r="D7568" t="s">
        <v>17</v>
      </c>
      <c r="E7568" t="s">
        <v>44</v>
      </c>
      <c r="F7568" t="s">
        <v>45</v>
      </c>
      <c r="G7568">
        <v>98103</v>
      </c>
      <c r="H7568" t="s">
        <v>31</v>
      </c>
      <c r="I7568" t="s">
        <v>21</v>
      </c>
      <c r="J7568" t="s">
        <v>22</v>
      </c>
      <c r="K7568">
        <v>48.58</v>
      </c>
      <c r="L7568">
        <v>1</v>
      </c>
      <c r="M7568">
        <v>0</v>
      </c>
      <c r="N7568">
        <v>7.7728000000000002</v>
      </c>
      <c r="O7568" s="5">
        <f t="shared" si="118"/>
        <v>0.16</v>
      </c>
    </row>
    <row r="7569" spans="1:15" x14ac:dyDescent="0.25">
      <c r="A7569" t="s">
        <v>644</v>
      </c>
      <c r="B7569" t="s">
        <v>155</v>
      </c>
      <c r="C7569" t="s">
        <v>30</v>
      </c>
      <c r="D7569" t="s">
        <v>17</v>
      </c>
      <c r="E7569" t="s">
        <v>81</v>
      </c>
      <c r="F7569" t="s">
        <v>50</v>
      </c>
      <c r="G7569">
        <v>77070</v>
      </c>
      <c r="H7569" t="s">
        <v>89</v>
      </c>
      <c r="I7569" t="s">
        <v>58</v>
      </c>
      <c r="J7569" t="s">
        <v>129</v>
      </c>
      <c r="K7569">
        <v>47.975999999999999</v>
      </c>
      <c r="L7569">
        <v>3</v>
      </c>
      <c r="M7569">
        <v>0.2</v>
      </c>
      <c r="N7569">
        <v>8.3957999999999995</v>
      </c>
      <c r="O7569" s="5">
        <f t="shared" si="118"/>
        <v>0.17499999999999999</v>
      </c>
    </row>
    <row r="7570" spans="1:15" x14ac:dyDescent="0.25">
      <c r="A7570" t="s">
        <v>644</v>
      </c>
      <c r="B7570" t="s">
        <v>155</v>
      </c>
      <c r="C7570" t="s">
        <v>30</v>
      </c>
      <c r="D7570" t="s">
        <v>17</v>
      </c>
      <c r="E7570" t="s">
        <v>81</v>
      </c>
      <c r="F7570" t="s">
        <v>50</v>
      </c>
      <c r="G7570">
        <v>77070</v>
      </c>
      <c r="H7570" t="s">
        <v>89</v>
      </c>
      <c r="I7570" t="s">
        <v>32</v>
      </c>
      <c r="J7570" t="s">
        <v>80</v>
      </c>
      <c r="K7570">
        <v>20.736000000000001</v>
      </c>
      <c r="L7570">
        <v>4</v>
      </c>
      <c r="M7570">
        <v>0.2</v>
      </c>
      <c r="N7570">
        <v>7.2576000000000001</v>
      </c>
      <c r="O7570" s="5">
        <f t="shared" si="118"/>
        <v>0.35</v>
      </c>
    </row>
    <row r="7571" spans="1:15" x14ac:dyDescent="0.25">
      <c r="A7571" t="s">
        <v>633</v>
      </c>
      <c r="B7571" t="s">
        <v>38</v>
      </c>
      <c r="C7571" t="s">
        <v>16</v>
      </c>
      <c r="D7571" t="s">
        <v>17</v>
      </c>
      <c r="E7571" t="s">
        <v>26</v>
      </c>
      <c r="F7571" t="s">
        <v>27</v>
      </c>
      <c r="G7571">
        <v>90045</v>
      </c>
      <c r="H7571" t="s">
        <v>31</v>
      </c>
      <c r="I7571" t="s">
        <v>32</v>
      </c>
      <c r="J7571" t="s">
        <v>53</v>
      </c>
      <c r="K7571">
        <v>26.46</v>
      </c>
      <c r="L7571">
        <v>9</v>
      </c>
      <c r="M7571">
        <v>0</v>
      </c>
      <c r="N7571">
        <v>11.907</v>
      </c>
      <c r="O7571" s="5">
        <f t="shared" si="118"/>
        <v>0.45</v>
      </c>
    </row>
    <row r="7572" spans="1:15" x14ac:dyDescent="0.25">
      <c r="A7572" t="s">
        <v>633</v>
      </c>
      <c r="B7572" t="s">
        <v>38</v>
      </c>
      <c r="C7572" t="s">
        <v>16</v>
      </c>
      <c r="D7572" t="s">
        <v>17</v>
      </c>
      <c r="E7572" t="s">
        <v>26</v>
      </c>
      <c r="F7572" t="s">
        <v>27</v>
      </c>
      <c r="G7572">
        <v>90045</v>
      </c>
      <c r="H7572" t="s">
        <v>31</v>
      </c>
      <c r="I7572" t="s">
        <v>32</v>
      </c>
      <c r="J7572" t="s">
        <v>80</v>
      </c>
      <c r="K7572">
        <v>49.12</v>
      </c>
      <c r="L7572">
        <v>4</v>
      </c>
      <c r="M7572">
        <v>0</v>
      </c>
      <c r="N7572">
        <v>23.086400000000001</v>
      </c>
      <c r="O7572" s="5">
        <f t="shared" si="118"/>
        <v>0.47000000000000003</v>
      </c>
    </row>
    <row r="7573" spans="1:15" x14ac:dyDescent="0.25">
      <c r="A7573" t="s">
        <v>633</v>
      </c>
      <c r="B7573" t="s">
        <v>38</v>
      </c>
      <c r="C7573" t="s">
        <v>16</v>
      </c>
      <c r="D7573" t="s">
        <v>17</v>
      </c>
      <c r="E7573" t="s">
        <v>26</v>
      </c>
      <c r="F7573" t="s">
        <v>27</v>
      </c>
      <c r="G7573">
        <v>90045</v>
      </c>
      <c r="H7573" t="s">
        <v>31</v>
      </c>
      <c r="I7573" t="s">
        <v>32</v>
      </c>
      <c r="J7573" t="s">
        <v>195</v>
      </c>
      <c r="K7573">
        <v>15</v>
      </c>
      <c r="L7573">
        <v>3</v>
      </c>
      <c r="M7573">
        <v>0</v>
      </c>
      <c r="N7573">
        <v>7.2</v>
      </c>
      <c r="O7573" s="5">
        <f t="shared" si="118"/>
        <v>0.48000000000000004</v>
      </c>
    </row>
    <row r="7574" spans="1:15" x14ac:dyDescent="0.25">
      <c r="A7574" t="s">
        <v>993</v>
      </c>
      <c r="B7574" t="s">
        <v>38</v>
      </c>
      <c r="C7574" t="s">
        <v>30</v>
      </c>
      <c r="D7574" t="s">
        <v>17</v>
      </c>
      <c r="E7574" t="s">
        <v>538</v>
      </c>
      <c r="F7574" t="s">
        <v>100</v>
      </c>
      <c r="G7574">
        <v>23602</v>
      </c>
      <c r="H7574" t="s">
        <v>20</v>
      </c>
      <c r="I7574" t="s">
        <v>32</v>
      </c>
      <c r="J7574" t="s">
        <v>43</v>
      </c>
      <c r="K7574">
        <v>194.7</v>
      </c>
      <c r="L7574">
        <v>5</v>
      </c>
      <c r="M7574">
        <v>0</v>
      </c>
      <c r="N7574">
        <v>9.7349999999999994</v>
      </c>
      <c r="O7574" s="5">
        <f t="shared" si="118"/>
        <v>0.05</v>
      </c>
    </row>
    <row r="7575" spans="1:15" x14ac:dyDescent="0.25">
      <c r="A7575" t="s">
        <v>993</v>
      </c>
      <c r="B7575" t="s">
        <v>38</v>
      </c>
      <c r="C7575" t="s">
        <v>30</v>
      </c>
      <c r="D7575" t="s">
        <v>17</v>
      </c>
      <c r="E7575" t="s">
        <v>538</v>
      </c>
      <c r="F7575" t="s">
        <v>100</v>
      </c>
      <c r="G7575">
        <v>23602</v>
      </c>
      <c r="H7575" t="s">
        <v>20</v>
      </c>
      <c r="I7575" t="s">
        <v>21</v>
      </c>
      <c r="J7575" t="s">
        <v>39</v>
      </c>
      <c r="K7575">
        <v>591.32000000000005</v>
      </c>
      <c r="L7575">
        <v>4</v>
      </c>
      <c r="M7575">
        <v>0</v>
      </c>
      <c r="N7575">
        <v>112.35080000000001</v>
      </c>
      <c r="O7575" s="5">
        <f t="shared" si="118"/>
        <v>0.19</v>
      </c>
    </row>
    <row r="7576" spans="1:15" x14ac:dyDescent="0.25">
      <c r="A7576" t="s">
        <v>993</v>
      </c>
      <c r="B7576" t="s">
        <v>38</v>
      </c>
      <c r="C7576" t="s">
        <v>30</v>
      </c>
      <c r="D7576" t="s">
        <v>17</v>
      </c>
      <c r="E7576" t="s">
        <v>538</v>
      </c>
      <c r="F7576" t="s">
        <v>100</v>
      </c>
      <c r="G7576">
        <v>23602</v>
      </c>
      <c r="H7576" t="s">
        <v>20</v>
      </c>
      <c r="I7576" t="s">
        <v>32</v>
      </c>
      <c r="J7576" t="s">
        <v>53</v>
      </c>
      <c r="K7576">
        <v>2.84</v>
      </c>
      <c r="L7576">
        <v>1</v>
      </c>
      <c r="M7576">
        <v>0</v>
      </c>
      <c r="N7576">
        <v>0.88039999999999996</v>
      </c>
      <c r="O7576" s="5">
        <f t="shared" si="118"/>
        <v>0.31</v>
      </c>
    </row>
    <row r="7577" spans="1:15" x14ac:dyDescent="0.25">
      <c r="A7577" t="s">
        <v>633</v>
      </c>
      <c r="B7577" t="s">
        <v>38</v>
      </c>
      <c r="C7577" t="s">
        <v>30</v>
      </c>
      <c r="D7577" t="s">
        <v>17</v>
      </c>
      <c r="E7577" t="s">
        <v>26</v>
      </c>
      <c r="F7577" t="s">
        <v>27</v>
      </c>
      <c r="G7577">
        <v>90036</v>
      </c>
      <c r="H7577" t="s">
        <v>31</v>
      </c>
      <c r="I7577" t="s">
        <v>32</v>
      </c>
      <c r="J7577" t="s">
        <v>43</v>
      </c>
      <c r="K7577">
        <v>221.96</v>
      </c>
      <c r="L7577">
        <v>2</v>
      </c>
      <c r="M7577">
        <v>0</v>
      </c>
      <c r="N7577">
        <v>4.4391999999999996</v>
      </c>
      <c r="O7577" s="5">
        <f t="shared" si="118"/>
        <v>1.9999999999999997E-2</v>
      </c>
    </row>
    <row r="7578" spans="1:15" x14ac:dyDescent="0.25">
      <c r="A7578" t="s">
        <v>633</v>
      </c>
      <c r="B7578" t="s">
        <v>38</v>
      </c>
      <c r="C7578" t="s">
        <v>30</v>
      </c>
      <c r="D7578" t="s">
        <v>17</v>
      </c>
      <c r="E7578" t="s">
        <v>26</v>
      </c>
      <c r="F7578" t="s">
        <v>27</v>
      </c>
      <c r="G7578">
        <v>90036</v>
      </c>
      <c r="H7578" t="s">
        <v>31</v>
      </c>
      <c r="I7578" t="s">
        <v>58</v>
      </c>
      <c r="J7578" t="s">
        <v>129</v>
      </c>
      <c r="K7578">
        <v>236</v>
      </c>
      <c r="L7578">
        <v>4</v>
      </c>
      <c r="M7578">
        <v>0</v>
      </c>
      <c r="N7578">
        <v>40.119999999999997</v>
      </c>
      <c r="O7578" s="5">
        <f t="shared" si="118"/>
        <v>0.16999999999999998</v>
      </c>
    </row>
    <row r="7579" spans="1:15" x14ac:dyDescent="0.25">
      <c r="A7579" t="s">
        <v>636</v>
      </c>
      <c r="B7579" t="s">
        <v>15</v>
      </c>
      <c r="C7579" t="s">
        <v>30</v>
      </c>
      <c r="D7579" t="s">
        <v>17</v>
      </c>
      <c r="E7579" t="s">
        <v>44</v>
      </c>
      <c r="F7579" t="s">
        <v>45</v>
      </c>
      <c r="G7579">
        <v>98115</v>
      </c>
      <c r="H7579" t="s">
        <v>31</v>
      </c>
      <c r="I7579" t="s">
        <v>58</v>
      </c>
      <c r="J7579" t="s">
        <v>129</v>
      </c>
      <c r="K7579">
        <v>41.94</v>
      </c>
      <c r="L7579">
        <v>2</v>
      </c>
      <c r="M7579">
        <v>0</v>
      </c>
      <c r="N7579">
        <v>15.0984</v>
      </c>
      <c r="O7579" s="5">
        <f t="shared" si="118"/>
        <v>0.36000000000000004</v>
      </c>
    </row>
    <row r="7580" spans="1:15" x14ac:dyDescent="0.25">
      <c r="A7580" t="s">
        <v>636</v>
      </c>
      <c r="B7580" t="s">
        <v>15</v>
      </c>
      <c r="C7580" t="s">
        <v>30</v>
      </c>
      <c r="D7580" t="s">
        <v>17</v>
      </c>
      <c r="E7580" t="s">
        <v>44</v>
      </c>
      <c r="F7580" t="s">
        <v>45</v>
      </c>
      <c r="G7580">
        <v>98115</v>
      </c>
      <c r="H7580" t="s">
        <v>31</v>
      </c>
      <c r="I7580" t="s">
        <v>58</v>
      </c>
      <c r="J7580" t="s">
        <v>59</v>
      </c>
      <c r="K7580">
        <v>52.792000000000002</v>
      </c>
      <c r="L7580">
        <v>1</v>
      </c>
      <c r="M7580">
        <v>0.2</v>
      </c>
      <c r="N7580">
        <v>4.6193</v>
      </c>
      <c r="O7580" s="5">
        <f t="shared" si="118"/>
        <v>8.7499999999999994E-2</v>
      </c>
    </row>
    <row r="7581" spans="1:15" x14ac:dyDescent="0.25">
      <c r="A7581" t="s">
        <v>804</v>
      </c>
      <c r="B7581" t="s">
        <v>155</v>
      </c>
      <c r="C7581" t="s">
        <v>88</v>
      </c>
      <c r="D7581" t="s">
        <v>17</v>
      </c>
      <c r="E7581" t="s">
        <v>357</v>
      </c>
      <c r="F7581" t="s">
        <v>66</v>
      </c>
      <c r="G7581">
        <v>68104</v>
      </c>
      <c r="H7581" t="s">
        <v>89</v>
      </c>
      <c r="I7581" t="s">
        <v>21</v>
      </c>
      <c r="J7581" t="s">
        <v>25</v>
      </c>
      <c r="K7581">
        <v>563.94000000000005</v>
      </c>
      <c r="L7581">
        <v>3</v>
      </c>
      <c r="M7581">
        <v>0</v>
      </c>
      <c r="N7581">
        <v>112.788</v>
      </c>
      <c r="O7581" s="5">
        <f t="shared" si="118"/>
        <v>0.19999999999999998</v>
      </c>
    </row>
    <row r="7582" spans="1:15" x14ac:dyDescent="0.25">
      <c r="A7582" t="s">
        <v>709</v>
      </c>
      <c r="B7582" t="s">
        <v>15</v>
      </c>
      <c r="C7582" t="s">
        <v>16</v>
      </c>
      <c r="D7582" t="s">
        <v>17</v>
      </c>
      <c r="E7582" t="s">
        <v>233</v>
      </c>
      <c r="F7582" t="s">
        <v>139</v>
      </c>
      <c r="G7582">
        <v>7960</v>
      </c>
      <c r="H7582" t="s">
        <v>119</v>
      </c>
      <c r="I7582" t="s">
        <v>32</v>
      </c>
      <c r="J7582" t="s">
        <v>68</v>
      </c>
      <c r="K7582">
        <v>2625.12</v>
      </c>
      <c r="L7582">
        <v>8</v>
      </c>
      <c r="M7582">
        <v>0</v>
      </c>
      <c r="N7582">
        <v>735.03359999999998</v>
      </c>
      <c r="O7582" s="5">
        <f t="shared" si="118"/>
        <v>0.28000000000000003</v>
      </c>
    </row>
    <row r="7583" spans="1:15" x14ac:dyDescent="0.25">
      <c r="A7583" t="s">
        <v>709</v>
      </c>
      <c r="B7583" t="s">
        <v>15</v>
      </c>
      <c r="C7583" t="s">
        <v>16</v>
      </c>
      <c r="D7583" t="s">
        <v>17</v>
      </c>
      <c r="E7583" t="s">
        <v>233</v>
      </c>
      <c r="F7583" t="s">
        <v>139</v>
      </c>
      <c r="G7583">
        <v>7960</v>
      </c>
      <c r="H7583" t="s">
        <v>119</v>
      </c>
      <c r="I7583" t="s">
        <v>32</v>
      </c>
      <c r="J7583" t="s">
        <v>53</v>
      </c>
      <c r="K7583">
        <v>17.940000000000001</v>
      </c>
      <c r="L7583">
        <v>3</v>
      </c>
      <c r="M7583">
        <v>0</v>
      </c>
      <c r="N7583">
        <v>4.4850000000000003</v>
      </c>
      <c r="O7583" s="5">
        <f t="shared" si="118"/>
        <v>0.25</v>
      </c>
    </row>
    <row r="7584" spans="1:15" x14ac:dyDescent="0.25">
      <c r="A7584" t="s">
        <v>642</v>
      </c>
      <c r="B7584" t="s">
        <v>155</v>
      </c>
      <c r="C7584" t="s">
        <v>16</v>
      </c>
      <c r="D7584" t="s">
        <v>17</v>
      </c>
      <c r="E7584" t="s">
        <v>73</v>
      </c>
      <c r="F7584" t="s">
        <v>70</v>
      </c>
      <c r="G7584">
        <v>19143</v>
      </c>
      <c r="H7584" t="s">
        <v>119</v>
      </c>
      <c r="I7584" t="s">
        <v>32</v>
      </c>
      <c r="J7584" t="s">
        <v>43</v>
      </c>
      <c r="K7584">
        <v>422.85599999999999</v>
      </c>
      <c r="L7584">
        <v>3</v>
      </c>
      <c r="M7584">
        <v>0.2</v>
      </c>
      <c r="N7584">
        <v>15.857100000000001</v>
      </c>
      <c r="O7584" s="5">
        <f t="shared" si="118"/>
        <v>3.7500000000000006E-2</v>
      </c>
    </row>
    <row r="7585" spans="1:15" x14ac:dyDescent="0.25">
      <c r="A7585" t="s">
        <v>652</v>
      </c>
      <c r="B7585" t="s">
        <v>38</v>
      </c>
      <c r="C7585" t="s">
        <v>30</v>
      </c>
      <c r="D7585" t="s">
        <v>17</v>
      </c>
      <c r="E7585" t="s">
        <v>110</v>
      </c>
      <c r="F7585" t="s">
        <v>94</v>
      </c>
      <c r="G7585">
        <v>10024</v>
      </c>
      <c r="H7585" t="s">
        <v>119</v>
      </c>
      <c r="I7585" t="s">
        <v>21</v>
      </c>
      <c r="J7585" t="s">
        <v>25</v>
      </c>
      <c r="K7585">
        <v>127.764</v>
      </c>
      <c r="L7585">
        <v>2</v>
      </c>
      <c r="M7585">
        <v>0.1</v>
      </c>
      <c r="N7585">
        <v>2.8391999999999999</v>
      </c>
      <c r="O7585" s="5">
        <f t="shared" si="118"/>
        <v>2.2222222222222223E-2</v>
      </c>
    </row>
    <row r="7586" spans="1:15" x14ac:dyDescent="0.25">
      <c r="A7586" t="s">
        <v>656</v>
      </c>
      <c r="B7586" t="s">
        <v>38</v>
      </c>
      <c r="C7586" t="s">
        <v>30</v>
      </c>
      <c r="D7586" t="s">
        <v>17</v>
      </c>
      <c r="E7586" t="s">
        <v>123</v>
      </c>
      <c r="F7586" t="s">
        <v>100</v>
      </c>
      <c r="G7586">
        <v>22153</v>
      </c>
      <c r="H7586" t="s">
        <v>20</v>
      </c>
      <c r="I7586" t="s">
        <v>58</v>
      </c>
      <c r="J7586" t="s">
        <v>59</v>
      </c>
      <c r="K7586">
        <v>3499.93</v>
      </c>
      <c r="L7586">
        <v>7</v>
      </c>
      <c r="M7586">
        <v>0</v>
      </c>
      <c r="N7586">
        <v>909.98180000000002</v>
      </c>
      <c r="O7586" s="5">
        <f t="shared" si="118"/>
        <v>0.26</v>
      </c>
    </row>
    <row r="7587" spans="1:15" x14ac:dyDescent="0.25">
      <c r="A7587" t="s">
        <v>656</v>
      </c>
      <c r="B7587" t="s">
        <v>38</v>
      </c>
      <c r="C7587" t="s">
        <v>30</v>
      </c>
      <c r="D7587" t="s">
        <v>17</v>
      </c>
      <c r="E7587" t="s">
        <v>123</v>
      </c>
      <c r="F7587" t="s">
        <v>100</v>
      </c>
      <c r="G7587">
        <v>22153</v>
      </c>
      <c r="H7587" t="s">
        <v>20</v>
      </c>
      <c r="I7587" t="s">
        <v>32</v>
      </c>
      <c r="J7587" t="s">
        <v>33</v>
      </c>
      <c r="K7587">
        <v>14.4</v>
      </c>
      <c r="L7587">
        <v>5</v>
      </c>
      <c r="M7587">
        <v>0</v>
      </c>
      <c r="N7587">
        <v>6.6239999999999997</v>
      </c>
      <c r="O7587" s="5">
        <f t="shared" si="118"/>
        <v>0.45999999999999996</v>
      </c>
    </row>
    <row r="7588" spans="1:15" x14ac:dyDescent="0.25">
      <c r="A7588" t="s">
        <v>656</v>
      </c>
      <c r="B7588" t="s">
        <v>38</v>
      </c>
      <c r="C7588" t="s">
        <v>30</v>
      </c>
      <c r="D7588" t="s">
        <v>17</v>
      </c>
      <c r="E7588" t="s">
        <v>123</v>
      </c>
      <c r="F7588" t="s">
        <v>100</v>
      </c>
      <c r="G7588">
        <v>22153</v>
      </c>
      <c r="H7588" t="s">
        <v>20</v>
      </c>
      <c r="I7588" t="s">
        <v>32</v>
      </c>
      <c r="J7588" t="s">
        <v>80</v>
      </c>
      <c r="K7588">
        <v>122.97</v>
      </c>
      <c r="L7588">
        <v>3</v>
      </c>
      <c r="M7588">
        <v>0</v>
      </c>
      <c r="N7588">
        <v>60.255299999999998</v>
      </c>
      <c r="O7588" s="5">
        <f t="shared" si="118"/>
        <v>0.49</v>
      </c>
    </row>
    <row r="7589" spans="1:15" x14ac:dyDescent="0.25">
      <c r="A7589" t="s">
        <v>656</v>
      </c>
      <c r="B7589" t="s">
        <v>38</v>
      </c>
      <c r="C7589" t="s">
        <v>30</v>
      </c>
      <c r="D7589" t="s">
        <v>17</v>
      </c>
      <c r="E7589" t="s">
        <v>123</v>
      </c>
      <c r="F7589" t="s">
        <v>100</v>
      </c>
      <c r="G7589">
        <v>22153</v>
      </c>
      <c r="H7589" t="s">
        <v>20</v>
      </c>
      <c r="I7589" t="s">
        <v>32</v>
      </c>
      <c r="J7589" t="s">
        <v>53</v>
      </c>
      <c r="K7589">
        <v>9.32</v>
      </c>
      <c r="L7589">
        <v>4</v>
      </c>
      <c r="M7589">
        <v>0</v>
      </c>
      <c r="N7589">
        <v>2.7027999999999999</v>
      </c>
      <c r="O7589" s="5">
        <f t="shared" si="118"/>
        <v>0.28999999999999998</v>
      </c>
    </row>
    <row r="7590" spans="1:15" x14ac:dyDescent="0.25">
      <c r="A7590" t="s">
        <v>656</v>
      </c>
      <c r="B7590" t="s">
        <v>38</v>
      </c>
      <c r="C7590" t="s">
        <v>30</v>
      </c>
      <c r="D7590" t="s">
        <v>17</v>
      </c>
      <c r="E7590" t="s">
        <v>123</v>
      </c>
      <c r="F7590" t="s">
        <v>100</v>
      </c>
      <c r="G7590">
        <v>22153</v>
      </c>
      <c r="H7590" t="s">
        <v>20</v>
      </c>
      <c r="I7590" t="s">
        <v>32</v>
      </c>
      <c r="J7590" t="s">
        <v>64</v>
      </c>
      <c r="K7590">
        <v>122.94</v>
      </c>
      <c r="L7590">
        <v>3</v>
      </c>
      <c r="M7590">
        <v>0</v>
      </c>
      <c r="N7590">
        <v>59.011200000000002</v>
      </c>
      <c r="O7590" s="5">
        <f t="shared" si="118"/>
        <v>0.48000000000000004</v>
      </c>
    </row>
    <row r="7591" spans="1:15" x14ac:dyDescent="0.25">
      <c r="A7591" t="s">
        <v>675</v>
      </c>
      <c r="B7591" t="s">
        <v>38</v>
      </c>
      <c r="C7591" t="s">
        <v>16</v>
      </c>
      <c r="D7591" t="s">
        <v>17</v>
      </c>
      <c r="E7591" t="s">
        <v>173</v>
      </c>
      <c r="F7591" t="s">
        <v>27</v>
      </c>
      <c r="G7591">
        <v>95661</v>
      </c>
      <c r="H7591" t="s">
        <v>31</v>
      </c>
      <c r="I7591" t="s">
        <v>21</v>
      </c>
      <c r="J7591" t="s">
        <v>48</v>
      </c>
      <c r="K7591">
        <v>17.309999999999999</v>
      </c>
      <c r="L7591">
        <v>3</v>
      </c>
      <c r="M7591">
        <v>0</v>
      </c>
      <c r="N7591">
        <v>5.1929999999999996</v>
      </c>
      <c r="O7591" s="5">
        <f t="shared" si="118"/>
        <v>0.3</v>
      </c>
    </row>
    <row r="7592" spans="1:15" x14ac:dyDescent="0.25">
      <c r="A7592" t="s">
        <v>834</v>
      </c>
      <c r="B7592" t="s">
        <v>38</v>
      </c>
      <c r="C7592" t="s">
        <v>16</v>
      </c>
      <c r="D7592" t="s">
        <v>17</v>
      </c>
      <c r="E7592" t="s">
        <v>391</v>
      </c>
      <c r="F7592" t="s">
        <v>74</v>
      </c>
      <c r="G7592">
        <v>61107</v>
      </c>
      <c r="H7592" t="s">
        <v>89</v>
      </c>
      <c r="I7592" t="s">
        <v>32</v>
      </c>
      <c r="J7592" t="s">
        <v>53</v>
      </c>
      <c r="K7592">
        <v>128.744</v>
      </c>
      <c r="L7592">
        <v>7</v>
      </c>
      <c r="M7592">
        <v>0.2</v>
      </c>
      <c r="N7592">
        <v>12.8744</v>
      </c>
      <c r="O7592" s="5">
        <f t="shared" si="118"/>
        <v>9.9999999999999992E-2</v>
      </c>
    </row>
    <row r="7593" spans="1:15" x14ac:dyDescent="0.25">
      <c r="A7593" t="s">
        <v>642</v>
      </c>
      <c r="B7593" t="s">
        <v>38</v>
      </c>
      <c r="C7593" t="s">
        <v>16</v>
      </c>
      <c r="D7593" t="s">
        <v>17</v>
      </c>
      <c r="E7593" t="s">
        <v>73</v>
      </c>
      <c r="F7593" t="s">
        <v>70</v>
      </c>
      <c r="G7593">
        <v>19134</v>
      </c>
      <c r="H7593" t="s">
        <v>119</v>
      </c>
      <c r="I7593" t="s">
        <v>21</v>
      </c>
      <c r="J7593" t="s">
        <v>48</v>
      </c>
      <c r="K7593">
        <v>58.247999999999998</v>
      </c>
      <c r="L7593">
        <v>9</v>
      </c>
      <c r="M7593">
        <v>0.2</v>
      </c>
      <c r="N7593">
        <v>11.6496</v>
      </c>
      <c r="O7593" s="5">
        <f t="shared" si="118"/>
        <v>0.2</v>
      </c>
    </row>
    <row r="7594" spans="1:15" x14ac:dyDescent="0.25">
      <c r="A7594" t="s">
        <v>642</v>
      </c>
      <c r="B7594" t="s">
        <v>38</v>
      </c>
      <c r="C7594" t="s">
        <v>16</v>
      </c>
      <c r="D7594" t="s">
        <v>17</v>
      </c>
      <c r="E7594" t="s">
        <v>73</v>
      </c>
      <c r="F7594" t="s">
        <v>70</v>
      </c>
      <c r="G7594">
        <v>19134</v>
      </c>
      <c r="H7594" t="s">
        <v>119</v>
      </c>
      <c r="I7594" t="s">
        <v>21</v>
      </c>
      <c r="J7594" t="s">
        <v>25</v>
      </c>
      <c r="K7594">
        <v>71.245999999999995</v>
      </c>
      <c r="L7594">
        <v>2</v>
      </c>
      <c r="M7594">
        <v>0.3</v>
      </c>
      <c r="N7594">
        <v>-19.338200000000001</v>
      </c>
      <c r="O7594" s="5">
        <f t="shared" si="118"/>
        <v>-0.27142857142857146</v>
      </c>
    </row>
    <row r="7595" spans="1:15" x14ac:dyDescent="0.25">
      <c r="A7595" t="s">
        <v>642</v>
      </c>
      <c r="B7595" t="s">
        <v>38</v>
      </c>
      <c r="C7595" t="s">
        <v>16</v>
      </c>
      <c r="D7595" t="s">
        <v>17</v>
      </c>
      <c r="E7595" t="s">
        <v>73</v>
      </c>
      <c r="F7595" t="s">
        <v>70</v>
      </c>
      <c r="G7595">
        <v>19134</v>
      </c>
      <c r="H7595" t="s">
        <v>119</v>
      </c>
      <c r="I7595" t="s">
        <v>32</v>
      </c>
      <c r="J7595" t="s">
        <v>53</v>
      </c>
      <c r="K7595">
        <v>7.8719999999999999</v>
      </c>
      <c r="L7595">
        <v>3</v>
      </c>
      <c r="M7595">
        <v>0.2</v>
      </c>
      <c r="N7595">
        <v>0.59040000000000004</v>
      </c>
      <c r="O7595" s="5">
        <f t="shared" si="118"/>
        <v>7.5000000000000011E-2</v>
      </c>
    </row>
    <row r="7596" spans="1:15" x14ac:dyDescent="0.25">
      <c r="A7596" t="s">
        <v>642</v>
      </c>
      <c r="B7596" t="s">
        <v>38</v>
      </c>
      <c r="C7596" t="s">
        <v>16</v>
      </c>
      <c r="D7596" t="s">
        <v>17</v>
      </c>
      <c r="E7596" t="s">
        <v>73</v>
      </c>
      <c r="F7596" t="s">
        <v>70</v>
      </c>
      <c r="G7596">
        <v>19134</v>
      </c>
      <c r="H7596" t="s">
        <v>119</v>
      </c>
      <c r="I7596" t="s">
        <v>21</v>
      </c>
      <c r="J7596" t="s">
        <v>25</v>
      </c>
      <c r="K7596">
        <v>887.27099999999996</v>
      </c>
      <c r="L7596">
        <v>3</v>
      </c>
      <c r="M7596">
        <v>0.3</v>
      </c>
      <c r="N7596">
        <v>-63.3765</v>
      </c>
      <c r="O7596" s="5">
        <f t="shared" si="118"/>
        <v>-7.1428571428571438E-2</v>
      </c>
    </row>
    <row r="7597" spans="1:15" x14ac:dyDescent="0.25">
      <c r="A7597" t="s">
        <v>700</v>
      </c>
      <c r="B7597" t="s">
        <v>38</v>
      </c>
      <c r="C7597" t="s">
        <v>16</v>
      </c>
      <c r="D7597" t="s">
        <v>17</v>
      </c>
      <c r="E7597" t="s">
        <v>220</v>
      </c>
      <c r="F7597" t="s">
        <v>82</v>
      </c>
      <c r="G7597">
        <v>48234</v>
      </c>
      <c r="H7597" t="s">
        <v>89</v>
      </c>
      <c r="I7597" t="s">
        <v>32</v>
      </c>
      <c r="J7597" t="s">
        <v>64</v>
      </c>
      <c r="K7597">
        <v>146.86000000000001</v>
      </c>
      <c r="L7597">
        <v>7</v>
      </c>
      <c r="M7597">
        <v>0</v>
      </c>
      <c r="N7597">
        <v>70.492800000000003</v>
      </c>
      <c r="O7597" s="5">
        <f t="shared" si="118"/>
        <v>0.48</v>
      </c>
    </row>
    <row r="7598" spans="1:15" x14ac:dyDescent="0.25">
      <c r="A7598" t="s">
        <v>700</v>
      </c>
      <c r="B7598" t="s">
        <v>38</v>
      </c>
      <c r="C7598" t="s">
        <v>16</v>
      </c>
      <c r="D7598" t="s">
        <v>17</v>
      </c>
      <c r="E7598" t="s">
        <v>220</v>
      </c>
      <c r="F7598" t="s">
        <v>82</v>
      </c>
      <c r="G7598">
        <v>48234</v>
      </c>
      <c r="H7598" t="s">
        <v>89</v>
      </c>
      <c r="I7598" t="s">
        <v>32</v>
      </c>
      <c r="J7598" t="s">
        <v>64</v>
      </c>
      <c r="K7598">
        <v>36.56</v>
      </c>
      <c r="L7598">
        <v>4</v>
      </c>
      <c r="M7598">
        <v>0</v>
      </c>
      <c r="N7598">
        <v>18.28</v>
      </c>
      <c r="O7598" s="5">
        <f t="shared" si="118"/>
        <v>0.5</v>
      </c>
    </row>
    <row r="7599" spans="1:15" x14ac:dyDescent="0.25">
      <c r="A7599" t="s">
        <v>633</v>
      </c>
      <c r="B7599" t="s">
        <v>38</v>
      </c>
      <c r="C7599" t="s">
        <v>30</v>
      </c>
      <c r="D7599" t="s">
        <v>17</v>
      </c>
      <c r="E7599" t="s">
        <v>26</v>
      </c>
      <c r="F7599" t="s">
        <v>27</v>
      </c>
      <c r="G7599">
        <v>90004</v>
      </c>
      <c r="H7599" t="s">
        <v>31</v>
      </c>
      <c r="I7599" t="s">
        <v>58</v>
      </c>
      <c r="J7599" t="s">
        <v>59</v>
      </c>
      <c r="K7599">
        <v>225.57599999999999</v>
      </c>
      <c r="L7599">
        <v>3</v>
      </c>
      <c r="M7599">
        <v>0.2</v>
      </c>
      <c r="N7599">
        <v>22.557600000000001</v>
      </c>
      <c r="O7599" s="5">
        <f t="shared" si="118"/>
        <v>0.1</v>
      </c>
    </row>
    <row r="7600" spans="1:15" x14ac:dyDescent="0.25">
      <c r="A7600" t="s">
        <v>934</v>
      </c>
      <c r="B7600" t="s">
        <v>38</v>
      </c>
      <c r="C7600" t="s">
        <v>16</v>
      </c>
      <c r="D7600" t="s">
        <v>17</v>
      </c>
      <c r="E7600" t="s">
        <v>123</v>
      </c>
      <c r="F7600" t="s">
        <v>114</v>
      </c>
      <c r="G7600">
        <v>97477</v>
      </c>
      <c r="H7600" t="s">
        <v>31</v>
      </c>
      <c r="I7600" t="s">
        <v>32</v>
      </c>
      <c r="J7600" t="s">
        <v>53</v>
      </c>
      <c r="K7600">
        <v>5.2480000000000002</v>
      </c>
      <c r="L7600">
        <v>2</v>
      </c>
      <c r="M7600">
        <v>0.2</v>
      </c>
      <c r="N7600">
        <v>0.4592</v>
      </c>
      <c r="O7600" s="5">
        <f t="shared" si="118"/>
        <v>8.7499999999999994E-2</v>
      </c>
    </row>
    <row r="7601" spans="1:15" x14ac:dyDescent="0.25">
      <c r="A7601" t="s">
        <v>934</v>
      </c>
      <c r="B7601" t="s">
        <v>38</v>
      </c>
      <c r="C7601" t="s">
        <v>16</v>
      </c>
      <c r="D7601" t="s">
        <v>17</v>
      </c>
      <c r="E7601" t="s">
        <v>123</v>
      </c>
      <c r="F7601" t="s">
        <v>114</v>
      </c>
      <c r="G7601">
        <v>97477</v>
      </c>
      <c r="H7601" t="s">
        <v>31</v>
      </c>
      <c r="I7601" t="s">
        <v>32</v>
      </c>
      <c r="J7601" t="s">
        <v>53</v>
      </c>
      <c r="K7601">
        <v>38.256</v>
      </c>
      <c r="L7601">
        <v>3</v>
      </c>
      <c r="M7601">
        <v>0.2</v>
      </c>
      <c r="N7601">
        <v>4.782</v>
      </c>
      <c r="O7601" s="5">
        <f t="shared" si="118"/>
        <v>0.125</v>
      </c>
    </row>
    <row r="7602" spans="1:15" x14ac:dyDescent="0.25">
      <c r="A7602" t="s">
        <v>934</v>
      </c>
      <c r="B7602" t="s">
        <v>38</v>
      </c>
      <c r="C7602" t="s">
        <v>16</v>
      </c>
      <c r="D7602" t="s">
        <v>17</v>
      </c>
      <c r="E7602" t="s">
        <v>123</v>
      </c>
      <c r="F7602" t="s">
        <v>114</v>
      </c>
      <c r="G7602">
        <v>97477</v>
      </c>
      <c r="H7602" t="s">
        <v>31</v>
      </c>
      <c r="I7602" t="s">
        <v>32</v>
      </c>
      <c r="J7602" t="s">
        <v>80</v>
      </c>
      <c r="K7602">
        <v>40.24</v>
      </c>
      <c r="L7602">
        <v>5</v>
      </c>
      <c r="M7602">
        <v>0.2</v>
      </c>
      <c r="N7602">
        <v>13.077999999999999</v>
      </c>
      <c r="O7602" s="5">
        <f t="shared" si="118"/>
        <v>0.32499999999999996</v>
      </c>
    </row>
    <row r="7603" spans="1:15" x14ac:dyDescent="0.25">
      <c r="A7603" t="s">
        <v>934</v>
      </c>
      <c r="B7603" t="s">
        <v>38</v>
      </c>
      <c r="C7603" t="s">
        <v>16</v>
      </c>
      <c r="D7603" t="s">
        <v>17</v>
      </c>
      <c r="E7603" t="s">
        <v>123</v>
      </c>
      <c r="F7603" t="s">
        <v>114</v>
      </c>
      <c r="G7603">
        <v>97477</v>
      </c>
      <c r="H7603" t="s">
        <v>31</v>
      </c>
      <c r="I7603" t="s">
        <v>58</v>
      </c>
      <c r="J7603" t="s">
        <v>371</v>
      </c>
      <c r="K7603">
        <v>29.925000000000001</v>
      </c>
      <c r="L7603">
        <v>5</v>
      </c>
      <c r="M7603">
        <v>0.7</v>
      </c>
      <c r="N7603">
        <v>-21.945</v>
      </c>
      <c r="O7603" s="5">
        <f t="shared" si="118"/>
        <v>-0.73333333333333328</v>
      </c>
    </row>
    <row r="7604" spans="1:15" x14ac:dyDescent="0.25">
      <c r="A7604" t="s">
        <v>934</v>
      </c>
      <c r="B7604" t="s">
        <v>38</v>
      </c>
      <c r="C7604" t="s">
        <v>16</v>
      </c>
      <c r="D7604" t="s">
        <v>17</v>
      </c>
      <c r="E7604" t="s">
        <v>123</v>
      </c>
      <c r="F7604" t="s">
        <v>114</v>
      </c>
      <c r="G7604">
        <v>97477</v>
      </c>
      <c r="H7604" t="s">
        <v>31</v>
      </c>
      <c r="I7604" t="s">
        <v>32</v>
      </c>
      <c r="J7604" t="s">
        <v>80</v>
      </c>
      <c r="K7604">
        <v>148.70400000000001</v>
      </c>
      <c r="L7604">
        <v>6</v>
      </c>
      <c r="M7604">
        <v>0.2</v>
      </c>
      <c r="N7604">
        <v>46.47</v>
      </c>
      <c r="O7604" s="5">
        <f t="shared" si="118"/>
        <v>0.3125</v>
      </c>
    </row>
    <row r="7605" spans="1:15" x14ac:dyDescent="0.25">
      <c r="A7605" t="s">
        <v>934</v>
      </c>
      <c r="B7605" t="s">
        <v>38</v>
      </c>
      <c r="C7605" t="s">
        <v>16</v>
      </c>
      <c r="D7605" t="s">
        <v>17</v>
      </c>
      <c r="E7605" t="s">
        <v>123</v>
      </c>
      <c r="F7605" t="s">
        <v>114</v>
      </c>
      <c r="G7605">
        <v>97477</v>
      </c>
      <c r="H7605" t="s">
        <v>31</v>
      </c>
      <c r="I7605" t="s">
        <v>58</v>
      </c>
      <c r="J7605" t="s">
        <v>129</v>
      </c>
      <c r="K7605">
        <v>55.92</v>
      </c>
      <c r="L7605">
        <v>10</v>
      </c>
      <c r="M7605">
        <v>0.2</v>
      </c>
      <c r="N7605">
        <v>16.776</v>
      </c>
      <c r="O7605" s="5">
        <f t="shared" si="118"/>
        <v>0.3</v>
      </c>
    </row>
    <row r="7606" spans="1:15" x14ac:dyDescent="0.25">
      <c r="A7606" t="s">
        <v>864</v>
      </c>
      <c r="B7606" t="s">
        <v>38</v>
      </c>
      <c r="C7606" t="s">
        <v>30</v>
      </c>
      <c r="D7606" t="s">
        <v>17</v>
      </c>
      <c r="E7606" t="s">
        <v>421</v>
      </c>
      <c r="F7606" t="s">
        <v>153</v>
      </c>
      <c r="G7606">
        <v>2908</v>
      </c>
      <c r="H7606" t="s">
        <v>119</v>
      </c>
      <c r="I7606" t="s">
        <v>32</v>
      </c>
      <c r="J7606" t="s">
        <v>80</v>
      </c>
      <c r="K7606">
        <v>12.96</v>
      </c>
      <c r="L7606">
        <v>2</v>
      </c>
      <c r="M7606">
        <v>0</v>
      </c>
      <c r="N7606">
        <v>6.2207999999999997</v>
      </c>
      <c r="O7606" s="5">
        <f t="shared" si="118"/>
        <v>0.47999999999999993</v>
      </c>
    </row>
    <row r="7607" spans="1:15" x14ac:dyDescent="0.25">
      <c r="A7607" t="s">
        <v>654</v>
      </c>
      <c r="B7607" t="s">
        <v>38</v>
      </c>
      <c r="C7607" t="s">
        <v>16</v>
      </c>
      <c r="D7607" t="s">
        <v>17</v>
      </c>
      <c r="E7607" t="s">
        <v>116</v>
      </c>
      <c r="F7607" t="s">
        <v>74</v>
      </c>
      <c r="G7607">
        <v>60623</v>
      </c>
      <c r="H7607" t="s">
        <v>89</v>
      </c>
      <c r="I7607" t="s">
        <v>21</v>
      </c>
      <c r="J7607" t="s">
        <v>48</v>
      </c>
      <c r="K7607">
        <v>25.175999999999998</v>
      </c>
      <c r="L7607">
        <v>3</v>
      </c>
      <c r="M7607">
        <v>0.6</v>
      </c>
      <c r="N7607">
        <v>-33.358199999999997</v>
      </c>
      <c r="O7607" s="5">
        <f t="shared" si="118"/>
        <v>-1.325</v>
      </c>
    </row>
    <row r="7608" spans="1:15" x14ac:dyDescent="0.25">
      <c r="A7608" t="s">
        <v>654</v>
      </c>
      <c r="B7608" t="s">
        <v>38</v>
      </c>
      <c r="C7608" t="s">
        <v>16</v>
      </c>
      <c r="D7608" t="s">
        <v>17</v>
      </c>
      <c r="E7608" t="s">
        <v>116</v>
      </c>
      <c r="F7608" t="s">
        <v>74</v>
      </c>
      <c r="G7608">
        <v>60623</v>
      </c>
      <c r="H7608" t="s">
        <v>89</v>
      </c>
      <c r="I7608" t="s">
        <v>21</v>
      </c>
      <c r="J7608" t="s">
        <v>48</v>
      </c>
      <c r="K7608">
        <v>5.5839999999999996</v>
      </c>
      <c r="L7608">
        <v>2</v>
      </c>
      <c r="M7608">
        <v>0.6</v>
      </c>
      <c r="N7608">
        <v>-1.6752</v>
      </c>
      <c r="O7608" s="5">
        <f t="shared" si="118"/>
        <v>-0.30000000000000004</v>
      </c>
    </row>
    <row r="7609" spans="1:15" x14ac:dyDescent="0.25">
      <c r="A7609" t="s">
        <v>654</v>
      </c>
      <c r="B7609" t="s">
        <v>38</v>
      </c>
      <c r="C7609" t="s">
        <v>16</v>
      </c>
      <c r="D7609" t="s">
        <v>17</v>
      </c>
      <c r="E7609" t="s">
        <v>116</v>
      </c>
      <c r="F7609" t="s">
        <v>74</v>
      </c>
      <c r="G7609">
        <v>60623</v>
      </c>
      <c r="H7609" t="s">
        <v>89</v>
      </c>
      <c r="I7609" t="s">
        <v>32</v>
      </c>
      <c r="J7609" t="s">
        <v>43</v>
      </c>
      <c r="K7609">
        <v>1297.3679999999999</v>
      </c>
      <c r="L7609">
        <v>9</v>
      </c>
      <c r="M7609">
        <v>0.2</v>
      </c>
      <c r="N7609">
        <v>97.302599999999998</v>
      </c>
      <c r="O7609" s="5">
        <f t="shared" si="118"/>
        <v>7.4999999999999997E-2</v>
      </c>
    </row>
    <row r="7610" spans="1:15" x14ac:dyDescent="0.25">
      <c r="A7610" t="s">
        <v>694</v>
      </c>
      <c r="B7610" t="s">
        <v>155</v>
      </c>
      <c r="C7610" t="s">
        <v>16</v>
      </c>
      <c r="D7610" t="s">
        <v>17</v>
      </c>
      <c r="E7610" t="s">
        <v>211</v>
      </c>
      <c r="F7610" t="s">
        <v>50</v>
      </c>
      <c r="G7610">
        <v>75220</v>
      </c>
      <c r="H7610" t="s">
        <v>89</v>
      </c>
      <c r="I7610" t="s">
        <v>32</v>
      </c>
      <c r="J7610" t="s">
        <v>43</v>
      </c>
      <c r="K7610">
        <v>264.32</v>
      </c>
      <c r="L7610">
        <v>2</v>
      </c>
      <c r="M7610">
        <v>0.2</v>
      </c>
      <c r="N7610">
        <v>19.824000000000002</v>
      </c>
      <c r="O7610" s="5">
        <f t="shared" si="118"/>
        <v>7.5000000000000011E-2</v>
      </c>
    </row>
    <row r="7611" spans="1:15" x14ac:dyDescent="0.25">
      <c r="A7611" t="s">
        <v>640</v>
      </c>
      <c r="B7611" t="s">
        <v>38</v>
      </c>
      <c r="C7611" t="s">
        <v>16</v>
      </c>
      <c r="D7611" t="s">
        <v>17</v>
      </c>
      <c r="E7611" t="s">
        <v>65</v>
      </c>
      <c r="F7611" t="s">
        <v>27</v>
      </c>
      <c r="G7611">
        <v>94122</v>
      </c>
      <c r="H7611" t="s">
        <v>31</v>
      </c>
      <c r="I7611" t="s">
        <v>32</v>
      </c>
      <c r="J7611" t="s">
        <v>80</v>
      </c>
      <c r="K7611">
        <v>25.92</v>
      </c>
      <c r="L7611">
        <v>4</v>
      </c>
      <c r="M7611">
        <v>0</v>
      </c>
      <c r="N7611">
        <v>12.441599999999999</v>
      </c>
      <c r="O7611" s="5">
        <f t="shared" si="118"/>
        <v>0.47999999999999993</v>
      </c>
    </row>
    <row r="7612" spans="1:15" x14ac:dyDescent="0.25">
      <c r="A7612" t="s">
        <v>640</v>
      </c>
      <c r="B7612" t="s">
        <v>38</v>
      </c>
      <c r="C7612" t="s">
        <v>16</v>
      </c>
      <c r="D7612" t="s">
        <v>17</v>
      </c>
      <c r="E7612" t="s">
        <v>65</v>
      </c>
      <c r="F7612" t="s">
        <v>27</v>
      </c>
      <c r="G7612">
        <v>94122</v>
      </c>
      <c r="H7612" t="s">
        <v>31</v>
      </c>
      <c r="I7612" t="s">
        <v>32</v>
      </c>
      <c r="J7612" t="s">
        <v>53</v>
      </c>
      <c r="K7612">
        <v>22.96</v>
      </c>
      <c r="L7612">
        <v>7</v>
      </c>
      <c r="M7612">
        <v>0</v>
      </c>
      <c r="N7612">
        <v>6.6584000000000003</v>
      </c>
      <c r="O7612" s="5">
        <f t="shared" si="118"/>
        <v>0.28999999999999998</v>
      </c>
    </row>
    <row r="7613" spans="1:15" x14ac:dyDescent="0.25">
      <c r="A7613" t="s">
        <v>1124</v>
      </c>
      <c r="B7613" t="s">
        <v>155</v>
      </c>
      <c r="C7613" t="s">
        <v>16</v>
      </c>
      <c r="D7613" t="s">
        <v>17</v>
      </c>
      <c r="E7613" t="s">
        <v>539</v>
      </c>
      <c r="F7613" t="s">
        <v>27</v>
      </c>
      <c r="G7613">
        <v>92553</v>
      </c>
      <c r="H7613" t="s">
        <v>31</v>
      </c>
      <c r="I7613" t="s">
        <v>32</v>
      </c>
      <c r="J7613" t="s">
        <v>80</v>
      </c>
      <c r="K7613">
        <v>19.440000000000001</v>
      </c>
      <c r="L7613">
        <v>3</v>
      </c>
      <c r="M7613">
        <v>0</v>
      </c>
      <c r="N7613">
        <v>9.3312000000000008</v>
      </c>
      <c r="O7613" s="5">
        <f t="shared" si="118"/>
        <v>0.48000000000000004</v>
      </c>
    </row>
    <row r="7614" spans="1:15" x14ac:dyDescent="0.25">
      <c r="A7614" t="s">
        <v>1195</v>
      </c>
      <c r="B7614" t="s">
        <v>155</v>
      </c>
      <c r="C7614" t="s">
        <v>16</v>
      </c>
      <c r="D7614" t="s">
        <v>17</v>
      </c>
      <c r="E7614" t="s">
        <v>368</v>
      </c>
      <c r="F7614" t="s">
        <v>91</v>
      </c>
      <c r="G7614">
        <v>67846</v>
      </c>
      <c r="H7614" t="s">
        <v>89</v>
      </c>
      <c r="I7614" t="s">
        <v>32</v>
      </c>
      <c r="J7614" t="s">
        <v>80</v>
      </c>
      <c r="K7614">
        <v>9.5399999999999991</v>
      </c>
      <c r="L7614">
        <v>2</v>
      </c>
      <c r="M7614">
        <v>0</v>
      </c>
      <c r="N7614">
        <v>4.2930000000000001</v>
      </c>
      <c r="O7614" s="5">
        <f t="shared" si="118"/>
        <v>0.45000000000000007</v>
      </c>
    </row>
    <row r="7615" spans="1:15" x14ac:dyDescent="0.25">
      <c r="A7615" t="s">
        <v>1195</v>
      </c>
      <c r="B7615" t="s">
        <v>155</v>
      </c>
      <c r="C7615" t="s">
        <v>16</v>
      </c>
      <c r="D7615" t="s">
        <v>17</v>
      </c>
      <c r="E7615" t="s">
        <v>368</v>
      </c>
      <c r="F7615" t="s">
        <v>91</v>
      </c>
      <c r="G7615">
        <v>67846</v>
      </c>
      <c r="H7615" t="s">
        <v>89</v>
      </c>
      <c r="I7615" t="s">
        <v>32</v>
      </c>
      <c r="J7615" t="s">
        <v>195</v>
      </c>
      <c r="K7615">
        <v>5.81</v>
      </c>
      <c r="L7615">
        <v>1</v>
      </c>
      <c r="M7615">
        <v>0</v>
      </c>
      <c r="N7615">
        <v>1.8010999999999999</v>
      </c>
      <c r="O7615" s="5">
        <f t="shared" si="118"/>
        <v>0.31</v>
      </c>
    </row>
    <row r="7616" spans="1:15" x14ac:dyDescent="0.25">
      <c r="A7616" t="s">
        <v>1195</v>
      </c>
      <c r="B7616" t="s">
        <v>155</v>
      </c>
      <c r="C7616" t="s">
        <v>16</v>
      </c>
      <c r="D7616" t="s">
        <v>17</v>
      </c>
      <c r="E7616" t="s">
        <v>368</v>
      </c>
      <c r="F7616" t="s">
        <v>91</v>
      </c>
      <c r="G7616">
        <v>67846</v>
      </c>
      <c r="H7616" t="s">
        <v>89</v>
      </c>
      <c r="I7616" t="s">
        <v>32</v>
      </c>
      <c r="J7616" t="s">
        <v>53</v>
      </c>
      <c r="K7616">
        <v>5.76</v>
      </c>
      <c r="L7616">
        <v>2</v>
      </c>
      <c r="M7616">
        <v>0</v>
      </c>
      <c r="N7616">
        <v>1.728</v>
      </c>
      <c r="O7616" s="5">
        <f t="shared" si="118"/>
        <v>0.3</v>
      </c>
    </row>
    <row r="7617" spans="1:15" x14ac:dyDescent="0.25">
      <c r="A7617" t="s">
        <v>652</v>
      </c>
      <c r="B7617" t="s">
        <v>15</v>
      </c>
      <c r="C7617" t="s">
        <v>16</v>
      </c>
      <c r="D7617" t="s">
        <v>17</v>
      </c>
      <c r="E7617" t="s">
        <v>110</v>
      </c>
      <c r="F7617" t="s">
        <v>94</v>
      </c>
      <c r="G7617">
        <v>10035</v>
      </c>
      <c r="H7617" t="s">
        <v>119</v>
      </c>
      <c r="I7617" t="s">
        <v>21</v>
      </c>
      <c r="J7617" t="s">
        <v>48</v>
      </c>
      <c r="K7617">
        <v>14.91</v>
      </c>
      <c r="L7617">
        <v>3</v>
      </c>
      <c r="M7617">
        <v>0</v>
      </c>
      <c r="N7617">
        <v>4.6220999999999997</v>
      </c>
      <c r="O7617" s="5">
        <f t="shared" si="118"/>
        <v>0.31</v>
      </c>
    </row>
    <row r="7618" spans="1:15" x14ac:dyDescent="0.25">
      <c r="A7618" t="s">
        <v>1019</v>
      </c>
      <c r="B7618" t="s">
        <v>38</v>
      </c>
      <c r="C7618" t="s">
        <v>30</v>
      </c>
      <c r="D7618" t="s">
        <v>17</v>
      </c>
      <c r="E7618" t="s">
        <v>552</v>
      </c>
      <c r="F7618" t="s">
        <v>35</v>
      </c>
      <c r="G7618">
        <v>32839</v>
      </c>
      <c r="H7618" t="s">
        <v>20</v>
      </c>
      <c r="I7618" t="s">
        <v>32</v>
      </c>
      <c r="J7618" t="s">
        <v>64</v>
      </c>
      <c r="K7618">
        <v>6.6420000000000003</v>
      </c>
      <c r="L7618">
        <v>9</v>
      </c>
      <c r="M7618">
        <v>0.7</v>
      </c>
      <c r="N7618">
        <v>-4.4279999999999999</v>
      </c>
      <c r="O7618" s="5">
        <f t="shared" si="118"/>
        <v>-0.66666666666666663</v>
      </c>
    </row>
    <row r="7619" spans="1:15" x14ac:dyDescent="0.25">
      <c r="A7619" t="s">
        <v>895</v>
      </c>
      <c r="B7619" t="s">
        <v>38</v>
      </c>
      <c r="C7619" t="s">
        <v>16</v>
      </c>
      <c r="D7619" t="s">
        <v>17</v>
      </c>
      <c r="E7619" t="s">
        <v>457</v>
      </c>
      <c r="F7619" t="s">
        <v>94</v>
      </c>
      <c r="G7619">
        <v>13601</v>
      </c>
      <c r="H7619" t="s">
        <v>119</v>
      </c>
      <c r="I7619" t="s">
        <v>32</v>
      </c>
      <c r="J7619" t="s">
        <v>80</v>
      </c>
      <c r="K7619">
        <v>18.54</v>
      </c>
      <c r="L7619">
        <v>2</v>
      </c>
      <c r="M7619">
        <v>0</v>
      </c>
      <c r="N7619">
        <v>8.7138000000000009</v>
      </c>
      <c r="O7619" s="5">
        <f t="shared" si="118"/>
        <v>0.47000000000000008</v>
      </c>
    </row>
    <row r="7620" spans="1:15" x14ac:dyDescent="0.25">
      <c r="A7620" t="s">
        <v>895</v>
      </c>
      <c r="B7620" t="s">
        <v>38</v>
      </c>
      <c r="C7620" t="s">
        <v>16</v>
      </c>
      <c r="D7620" t="s">
        <v>17</v>
      </c>
      <c r="E7620" t="s">
        <v>457</v>
      </c>
      <c r="F7620" t="s">
        <v>94</v>
      </c>
      <c r="G7620">
        <v>13601</v>
      </c>
      <c r="H7620" t="s">
        <v>119</v>
      </c>
      <c r="I7620" t="s">
        <v>32</v>
      </c>
      <c r="J7620" t="s">
        <v>64</v>
      </c>
      <c r="K7620">
        <v>679.96</v>
      </c>
      <c r="L7620">
        <v>5</v>
      </c>
      <c r="M7620">
        <v>0.2</v>
      </c>
      <c r="N7620">
        <v>220.98699999999999</v>
      </c>
      <c r="O7620" s="5">
        <f t="shared" ref="O7620:O7683" si="119">N7620/K7620</f>
        <v>0.32499999999999996</v>
      </c>
    </row>
    <row r="7621" spans="1:15" x14ac:dyDescent="0.25">
      <c r="A7621" t="s">
        <v>633</v>
      </c>
      <c r="B7621" t="s">
        <v>155</v>
      </c>
      <c r="C7621" t="s">
        <v>30</v>
      </c>
      <c r="D7621" t="s">
        <v>17</v>
      </c>
      <c r="E7621" t="s">
        <v>26</v>
      </c>
      <c r="F7621" t="s">
        <v>27</v>
      </c>
      <c r="G7621">
        <v>90032</v>
      </c>
      <c r="H7621" t="s">
        <v>31</v>
      </c>
      <c r="I7621" t="s">
        <v>21</v>
      </c>
      <c r="J7621" t="s">
        <v>39</v>
      </c>
      <c r="K7621">
        <v>189.57599999999999</v>
      </c>
      <c r="L7621">
        <v>1</v>
      </c>
      <c r="M7621">
        <v>0.2</v>
      </c>
      <c r="N7621">
        <v>9.4787999999999997</v>
      </c>
      <c r="O7621" s="5">
        <f t="shared" si="119"/>
        <v>0.05</v>
      </c>
    </row>
    <row r="7622" spans="1:15" x14ac:dyDescent="0.25">
      <c r="A7622" t="s">
        <v>633</v>
      </c>
      <c r="B7622" t="s">
        <v>155</v>
      </c>
      <c r="C7622" t="s">
        <v>30</v>
      </c>
      <c r="D7622" t="s">
        <v>17</v>
      </c>
      <c r="E7622" t="s">
        <v>26</v>
      </c>
      <c r="F7622" t="s">
        <v>27</v>
      </c>
      <c r="G7622">
        <v>90032</v>
      </c>
      <c r="H7622" t="s">
        <v>31</v>
      </c>
      <c r="I7622" t="s">
        <v>58</v>
      </c>
      <c r="J7622" t="s">
        <v>59</v>
      </c>
      <c r="K7622">
        <v>71.959999999999994</v>
      </c>
      <c r="L7622">
        <v>5</v>
      </c>
      <c r="M7622">
        <v>0.2</v>
      </c>
      <c r="N7622">
        <v>7.1959999999999997</v>
      </c>
      <c r="O7622" s="5">
        <f t="shared" si="119"/>
        <v>0.1</v>
      </c>
    </row>
    <row r="7623" spans="1:15" x14ac:dyDescent="0.25">
      <c r="A7623" t="s">
        <v>633</v>
      </c>
      <c r="B7623" t="s">
        <v>38</v>
      </c>
      <c r="C7623" t="s">
        <v>16</v>
      </c>
      <c r="D7623" t="s">
        <v>17</v>
      </c>
      <c r="E7623" t="s">
        <v>26</v>
      </c>
      <c r="F7623" t="s">
        <v>27</v>
      </c>
      <c r="G7623">
        <v>90004</v>
      </c>
      <c r="H7623" t="s">
        <v>31</v>
      </c>
      <c r="I7623" t="s">
        <v>58</v>
      </c>
      <c r="J7623" t="s">
        <v>59</v>
      </c>
      <c r="K7623">
        <v>539.91999999999996</v>
      </c>
      <c r="L7623">
        <v>5</v>
      </c>
      <c r="M7623">
        <v>0.2</v>
      </c>
      <c r="N7623">
        <v>47.243000000000002</v>
      </c>
      <c r="O7623" s="5">
        <f t="shared" si="119"/>
        <v>8.7500000000000008E-2</v>
      </c>
    </row>
    <row r="7624" spans="1:15" x14ac:dyDescent="0.25">
      <c r="A7624" t="s">
        <v>633</v>
      </c>
      <c r="B7624" t="s">
        <v>38</v>
      </c>
      <c r="C7624" t="s">
        <v>16</v>
      </c>
      <c r="D7624" t="s">
        <v>17</v>
      </c>
      <c r="E7624" t="s">
        <v>26</v>
      </c>
      <c r="F7624" t="s">
        <v>27</v>
      </c>
      <c r="G7624">
        <v>90004</v>
      </c>
      <c r="H7624" t="s">
        <v>31</v>
      </c>
      <c r="I7624" t="s">
        <v>21</v>
      </c>
      <c r="J7624" t="s">
        <v>25</v>
      </c>
      <c r="K7624">
        <v>725.34400000000005</v>
      </c>
      <c r="L7624">
        <v>4</v>
      </c>
      <c r="M7624">
        <v>0.2</v>
      </c>
      <c r="N7624">
        <v>54.400799999999997</v>
      </c>
      <c r="O7624" s="5">
        <f t="shared" si="119"/>
        <v>7.4999999999999983E-2</v>
      </c>
    </row>
    <row r="7625" spans="1:15" x14ac:dyDescent="0.25">
      <c r="A7625" t="s">
        <v>633</v>
      </c>
      <c r="B7625" t="s">
        <v>38</v>
      </c>
      <c r="C7625" t="s">
        <v>16</v>
      </c>
      <c r="D7625" t="s">
        <v>17</v>
      </c>
      <c r="E7625" t="s">
        <v>26</v>
      </c>
      <c r="F7625" t="s">
        <v>27</v>
      </c>
      <c r="G7625">
        <v>90004</v>
      </c>
      <c r="H7625" t="s">
        <v>31</v>
      </c>
      <c r="I7625" t="s">
        <v>32</v>
      </c>
      <c r="J7625" t="s">
        <v>53</v>
      </c>
      <c r="K7625">
        <v>7.44</v>
      </c>
      <c r="L7625">
        <v>3</v>
      </c>
      <c r="M7625">
        <v>0</v>
      </c>
      <c r="N7625">
        <v>2.6040000000000001</v>
      </c>
      <c r="O7625" s="5">
        <f t="shared" si="119"/>
        <v>0.35</v>
      </c>
    </row>
    <row r="7626" spans="1:15" x14ac:dyDescent="0.25">
      <c r="A7626" t="s">
        <v>890</v>
      </c>
      <c r="B7626" t="s">
        <v>38</v>
      </c>
      <c r="C7626" t="s">
        <v>88</v>
      </c>
      <c r="D7626" t="s">
        <v>17</v>
      </c>
      <c r="E7626" t="s">
        <v>179</v>
      </c>
      <c r="F7626" t="s">
        <v>56</v>
      </c>
      <c r="G7626">
        <v>19711</v>
      </c>
      <c r="H7626" t="s">
        <v>119</v>
      </c>
      <c r="I7626" t="s">
        <v>32</v>
      </c>
      <c r="J7626" t="s">
        <v>68</v>
      </c>
      <c r="K7626">
        <v>39.479999999999997</v>
      </c>
      <c r="L7626">
        <v>1</v>
      </c>
      <c r="M7626">
        <v>0</v>
      </c>
      <c r="N7626">
        <v>11.054399999999999</v>
      </c>
      <c r="O7626" s="5">
        <f t="shared" si="119"/>
        <v>0.28000000000000003</v>
      </c>
    </row>
    <row r="7627" spans="1:15" x14ac:dyDescent="0.25">
      <c r="A7627" t="s">
        <v>700</v>
      </c>
      <c r="B7627" t="s">
        <v>15</v>
      </c>
      <c r="C7627" t="s">
        <v>88</v>
      </c>
      <c r="D7627" t="s">
        <v>17</v>
      </c>
      <c r="E7627" t="s">
        <v>220</v>
      </c>
      <c r="F7627" t="s">
        <v>82</v>
      </c>
      <c r="G7627">
        <v>48234</v>
      </c>
      <c r="H7627" t="s">
        <v>89</v>
      </c>
      <c r="I7627" t="s">
        <v>32</v>
      </c>
      <c r="J7627" t="s">
        <v>68</v>
      </c>
      <c r="K7627">
        <v>850.5</v>
      </c>
      <c r="L7627">
        <v>5</v>
      </c>
      <c r="M7627">
        <v>0.1</v>
      </c>
      <c r="N7627">
        <v>245.7</v>
      </c>
      <c r="O7627" s="5">
        <f t="shared" si="119"/>
        <v>0.28888888888888886</v>
      </c>
    </row>
    <row r="7628" spans="1:15" x14ac:dyDescent="0.25">
      <c r="A7628" t="s">
        <v>700</v>
      </c>
      <c r="B7628" t="s">
        <v>15</v>
      </c>
      <c r="C7628" t="s">
        <v>88</v>
      </c>
      <c r="D7628" t="s">
        <v>17</v>
      </c>
      <c r="E7628" t="s">
        <v>220</v>
      </c>
      <c r="F7628" t="s">
        <v>82</v>
      </c>
      <c r="G7628">
        <v>48234</v>
      </c>
      <c r="H7628" t="s">
        <v>89</v>
      </c>
      <c r="I7628" t="s">
        <v>21</v>
      </c>
      <c r="J7628" t="s">
        <v>48</v>
      </c>
      <c r="K7628">
        <v>75.33</v>
      </c>
      <c r="L7628">
        <v>9</v>
      </c>
      <c r="M7628">
        <v>0</v>
      </c>
      <c r="N7628">
        <v>19.585799999999999</v>
      </c>
      <c r="O7628" s="5">
        <f t="shared" si="119"/>
        <v>0.26</v>
      </c>
    </row>
    <row r="7629" spans="1:15" x14ac:dyDescent="0.25">
      <c r="A7629" t="s">
        <v>674</v>
      </c>
      <c r="B7629" t="s">
        <v>15</v>
      </c>
      <c r="C7629" t="s">
        <v>30</v>
      </c>
      <c r="D7629" t="s">
        <v>17</v>
      </c>
      <c r="E7629" t="s">
        <v>170</v>
      </c>
      <c r="F7629" t="s">
        <v>28</v>
      </c>
      <c r="G7629">
        <v>85023</v>
      </c>
      <c r="H7629" t="s">
        <v>31</v>
      </c>
      <c r="I7629" t="s">
        <v>32</v>
      </c>
      <c r="J7629" t="s">
        <v>68</v>
      </c>
      <c r="K7629">
        <v>325.63200000000001</v>
      </c>
      <c r="L7629">
        <v>6</v>
      </c>
      <c r="M7629">
        <v>0.2</v>
      </c>
      <c r="N7629">
        <v>28.492799999999999</v>
      </c>
      <c r="O7629" s="5">
        <f t="shared" si="119"/>
        <v>8.7499999999999994E-2</v>
      </c>
    </row>
    <row r="7630" spans="1:15" x14ac:dyDescent="0.25">
      <c r="A7630" t="s">
        <v>674</v>
      </c>
      <c r="B7630" t="s">
        <v>15</v>
      </c>
      <c r="C7630" t="s">
        <v>30</v>
      </c>
      <c r="D7630" t="s">
        <v>17</v>
      </c>
      <c r="E7630" t="s">
        <v>170</v>
      </c>
      <c r="F7630" t="s">
        <v>28</v>
      </c>
      <c r="G7630">
        <v>85023</v>
      </c>
      <c r="H7630" t="s">
        <v>31</v>
      </c>
      <c r="I7630" t="s">
        <v>58</v>
      </c>
      <c r="J7630" t="s">
        <v>129</v>
      </c>
      <c r="K7630">
        <v>23.344000000000001</v>
      </c>
      <c r="L7630">
        <v>2</v>
      </c>
      <c r="M7630">
        <v>0.2</v>
      </c>
      <c r="N7630">
        <v>-1.4590000000000001</v>
      </c>
      <c r="O7630" s="5">
        <f t="shared" si="119"/>
        <v>-6.25E-2</v>
      </c>
    </row>
    <row r="7631" spans="1:15" x14ac:dyDescent="0.25">
      <c r="A7631" t="s">
        <v>674</v>
      </c>
      <c r="B7631" t="s">
        <v>15</v>
      </c>
      <c r="C7631" t="s">
        <v>30</v>
      </c>
      <c r="D7631" t="s">
        <v>17</v>
      </c>
      <c r="E7631" t="s">
        <v>170</v>
      </c>
      <c r="F7631" t="s">
        <v>28</v>
      </c>
      <c r="G7631">
        <v>85023</v>
      </c>
      <c r="H7631" t="s">
        <v>31</v>
      </c>
      <c r="I7631" t="s">
        <v>32</v>
      </c>
      <c r="J7631" t="s">
        <v>33</v>
      </c>
      <c r="K7631">
        <v>16.52</v>
      </c>
      <c r="L7631">
        <v>5</v>
      </c>
      <c r="M7631">
        <v>0.2</v>
      </c>
      <c r="N7631">
        <v>5.3689999999999998</v>
      </c>
      <c r="O7631" s="5">
        <f t="shared" si="119"/>
        <v>0.32500000000000001</v>
      </c>
    </row>
    <row r="7632" spans="1:15" x14ac:dyDescent="0.25">
      <c r="A7632" t="s">
        <v>835</v>
      </c>
      <c r="B7632" t="s">
        <v>155</v>
      </c>
      <c r="C7632" t="s">
        <v>88</v>
      </c>
      <c r="D7632" t="s">
        <v>17</v>
      </c>
      <c r="E7632" t="s">
        <v>199</v>
      </c>
      <c r="F7632" t="s">
        <v>50</v>
      </c>
      <c r="G7632">
        <v>78521</v>
      </c>
      <c r="H7632" t="s">
        <v>89</v>
      </c>
      <c r="I7632" t="s">
        <v>32</v>
      </c>
      <c r="J7632" t="s">
        <v>143</v>
      </c>
      <c r="K7632">
        <v>335.72</v>
      </c>
      <c r="L7632">
        <v>5</v>
      </c>
      <c r="M7632">
        <v>0.2</v>
      </c>
      <c r="N7632">
        <v>113.30549999999999</v>
      </c>
      <c r="O7632" s="5">
        <f t="shared" si="119"/>
        <v>0.33749999999999997</v>
      </c>
    </row>
    <row r="7633" spans="1:15" x14ac:dyDescent="0.25">
      <c r="A7633" t="s">
        <v>835</v>
      </c>
      <c r="B7633" t="s">
        <v>155</v>
      </c>
      <c r="C7633" t="s">
        <v>88</v>
      </c>
      <c r="D7633" t="s">
        <v>17</v>
      </c>
      <c r="E7633" t="s">
        <v>199</v>
      </c>
      <c r="F7633" t="s">
        <v>50</v>
      </c>
      <c r="G7633">
        <v>78521</v>
      </c>
      <c r="H7633" t="s">
        <v>89</v>
      </c>
      <c r="I7633" t="s">
        <v>58</v>
      </c>
      <c r="J7633" t="s">
        <v>59</v>
      </c>
      <c r="K7633">
        <v>251.94399999999999</v>
      </c>
      <c r="L7633">
        <v>7</v>
      </c>
      <c r="M7633">
        <v>0.2</v>
      </c>
      <c r="N7633">
        <v>88.180400000000006</v>
      </c>
      <c r="O7633" s="5">
        <f t="shared" si="119"/>
        <v>0.35000000000000003</v>
      </c>
    </row>
    <row r="7634" spans="1:15" x14ac:dyDescent="0.25">
      <c r="A7634" t="s">
        <v>835</v>
      </c>
      <c r="B7634" t="s">
        <v>155</v>
      </c>
      <c r="C7634" t="s">
        <v>88</v>
      </c>
      <c r="D7634" t="s">
        <v>17</v>
      </c>
      <c r="E7634" t="s">
        <v>199</v>
      </c>
      <c r="F7634" t="s">
        <v>50</v>
      </c>
      <c r="G7634">
        <v>78521</v>
      </c>
      <c r="H7634" t="s">
        <v>89</v>
      </c>
      <c r="I7634" t="s">
        <v>21</v>
      </c>
      <c r="J7634" t="s">
        <v>25</v>
      </c>
      <c r="K7634">
        <v>127.30200000000001</v>
      </c>
      <c r="L7634">
        <v>7</v>
      </c>
      <c r="M7634">
        <v>0.3</v>
      </c>
      <c r="N7634">
        <v>-9.093</v>
      </c>
      <c r="O7634" s="5">
        <f t="shared" si="119"/>
        <v>-7.1428571428571425E-2</v>
      </c>
    </row>
    <row r="7635" spans="1:15" x14ac:dyDescent="0.25">
      <c r="A7635" t="s">
        <v>784</v>
      </c>
      <c r="B7635" t="s">
        <v>15</v>
      </c>
      <c r="C7635" t="s">
        <v>16</v>
      </c>
      <c r="D7635" t="s">
        <v>17</v>
      </c>
      <c r="E7635" t="s">
        <v>281</v>
      </c>
      <c r="F7635" t="s">
        <v>19</v>
      </c>
      <c r="G7635">
        <v>40214</v>
      </c>
      <c r="H7635" t="s">
        <v>20</v>
      </c>
      <c r="I7635" t="s">
        <v>21</v>
      </c>
      <c r="J7635" t="s">
        <v>25</v>
      </c>
      <c r="K7635">
        <v>1207.8399999999999</v>
      </c>
      <c r="L7635">
        <v>8</v>
      </c>
      <c r="M7635">
        <v>0</v>
      </c>
      <c r="N7635">
        <v>314.03840000000002</v>
      </c>
      <c r="O7635" s="5">
        <f t="shared" si="119"/>
        <v>0.26000000000000006</v>
      </c>
    </row>
    <row r="7636" spans="1:15" x14ac:dyDescent="0.25">
      <c r="A7636" t="s">
        <v>784</v>
      </c>
      <c r="B7636" t="s">
        <v>15</v>
      </c>
      <c r="C7636" t="s">
        <v>16</v>
      </c>
      <c r="D7636" t="s">
        <v>17</v>
      </c>
      <c r="E7636" t="s">
        <v>281</v>
      </c>
      <c r="F7636" t="s">
        <v>19</v>
      </c>
      <c r="G7636">
        <v>40214</v>
      </c>
      <c r="H7636" t="s">
        <v>20</v>
      </c>
      <c r="I7636" t="s">
        <v>32</v>
      </c>
      <c r="J7636" t="s">
        <v>64</v>
      </c>
      <c r="K7636">
        <v>12.53</v>
      </c>
      <c r="L7636">
        <v>1</v>
      </c>
      <c r="M7636">
        <v>0</v>
      </c>
      <c r="N7636">
        <v>5.8891</v>
      </c>
      <c r="O7636" s="5">
        <f t="shared" si="119"/>
        <v>0.47000000000000003</v>
      </c>
    </row>
    <row r="7637" spans="1:15" x14ac:dyDescent="0.25">
      <c r="A7637" t="s">
        <v>784</v>
      </c>
      <c r="B7637" t="s">
        <v>15</v>
      </c>
      <c r="C7637" t="s">
        <v>16</v>
      </c>
      <c r="D7637" t="s">
        <v>17</v>
      </c>
      <c r="E7637" t="s">
        <v>281</v>
      </c>
      <c r="F7637" t="s">
        <v>19</v>
      </c>
      <c r="G7637">
        <v>40214</v>
      </c>
      <c r="H7637" t="s">
        <v>20</v>
      </c>
      <c r="I7637" t="s">
        <v>32</v>
      </c>
      <c r="J7637" t="s">
        <v>53</v>
      </c>
      <c r="K7637">
        <v>34.58</v>
      </c>
      <c r="L7637">
        <v>1</v>
      </c>
      <c r="M7637">
        <v>0</v>
      </c>
      <c r="N7637">
        <v>10.0282</v>
      </c>
      <c r="O7637" s="5">
        <f t="shared" si="119"/>
        <v>0.29000000000000004</v>
      </c>
    </row>
    <row r="7638" spans="1:15" x14ac:dyDescent="0.25">
      <c r="A7638" t="s">
        <v>784</v>
      </c>
      <c r="B7638" t="s">
        <v>15</v>
      </c>
      <c r="C7638" t="s">
        <v>16</v>
      </c>
      <c r="D7638" t="s">
        <v>17</v>
      </c>
      <c r="E7638" t="s">
        <v>281</v>
      </c>
      <c r="F7638" t="s">
        <v>19</v>
      </c>
      <c r="G7638">
        <v>40214</v>
      </c>
      <c r="H7638" t="s">
        <v>20</v>
      </c>
      <c r="I7638" t="s">
        <v>21</v>
      </c>
      <c r="J7638" t="s">
        <v>25</v>
      </c>
      <c r="K7638">
        <v>300.98</v>
      </c>
      <c r="L7638">
        <v>1</v>
      </c>
      <c r="M7638">
        <v>0</v>
      </c>
      <c r="N7638">
        <v>87.284199999999998</v>
      </c>
      <c r="O7638" s="5">
        <f t="shared" si="119"/>
        <v>0.28999999999999998</v>
      </c>
    </row>
    <row r="7639" spans="1:15" x14ac:dyDescent="0.25">
      <c r="A7639" t="s">
        <v>784</v>
      </c>
      <c r="B7639" t="s">
        <v>15</v>
      </c>
      <c r="C7639" t="s">
        <v>16</v>
      </c>
      <c r="D7639" t="s">
        <v>17</v>
      </c>
      <c r="E7639" t="s">
        <v>281</v>
      </c>
      <c r="F7639" t="s">
        <v>19</v>
      </c>
      <c r="G7639">
        <v>40214</v>
      </c>
      <c r="H7639" t="s">
        <v>20</v>
      </c>
      <c r="I7639" t="s">
        <v>21</v>
      </c>
      <c r="J7639" t="s">
        <v>25</v>
      </c>
      <c r="K7639">
        <v>258.75</v>
      </c>
      <c r="L7639">
        <v>3</v>
      </c>
      <c r="M7639">
        <v>0</v>
      </c>
      <c r="N7639">
        <v>77.625</v>
      </c>
      <c r="O7639" s="5">
        <f t="shared" si="119"/>
        <v>0.3</v>
      </c>
    </row>
    <row r="7640" spans="1:15" x14ac:dyDescent="0.25">
      <c r="A7640" t="s">
        <v>890</v>
      </c>
      <c r="B7640" t="s">
        <v>38</v>
      </c>
      <c r="C7640" t="s">
        <v>30</v>
      </c>
      <c r="D7640" t="s">
        <v>17</v>
      </c>
      <c r="E7640" t="s">
        <v>179</v>
      </c>
      <c r="F7640" t="s">
        <v>56</v>
      </c>
      <c r="G7640">
        <v>19711</v>
      </c>
      <c r="H7640" t="s">
        <v>119</v>
      </c>
      <c r="I7640" t="s">
        <v>32</v>
      </c>
      <c r="J7640" t="s">
        <v>53</v>
      </c>
      <c r="K7640">
        <v>59.52</v>
      </c>
      <c r="L7640">
        <v>3</v>
      </c>
      <c r="M7640">
        <v>0</v>
      </c>
      <c r="N7640">
        <v>15.475199999999999</v>
      </c>
      <c r="O7640" s="5">
        <f t="shared" si="119"/>
        <v>0.25999999999999995</v>
      </c>
    </row>
    <row r="7641" spans="1:15" x14ac:dyDescent="0.25">
      <c r="A7641" t="s">
        <v>890</v>
      </c>
      <c r="B7641" t="s">
        <v>38</v>
      </c>
      <c r="C7641" t="s">
        <v>30</v>
      </c>
      <c r="D7641" t="s">
        <v>17</v>
      </c>
      <c r="E7641" t="s">
        <v>179</v>
      </c>
      <c r="F7641" t="s">
        <v>56</v>
      </c>
      <c r="G7641">
        <v>19711</v>
      </c>
      <c r="H7641" t="s">
        <v>119</v>
      </c>
      <c r="I7641" t="s">
        <v>32</v>
      </c>
      <c r="J7641" t="s">
        <v>143</v>
      </c>
      <c r="K7641">
        <v>57.96</v>
      </c>
      <c r="L7641">
        <v>7</v>
      </c>
      <c r="M7641">
        <v>0</v>
      </c>
      <c r="N7641">
        <v>27.241199999999999</v>
      </c>
      <c r="O7641" s="5">
        <f t="shared" si="119"/>
        <v>0.47</v>
      </c>
    </row>
    <row r="7642" spans="1:15" x14ac:dyDescent="0.25">
      <c r="A7642" t="s">
        <v>890</v>
      </c>
      <c r="B7642" t="s">
        <v>38</v>
      </c>
      <c r="C7642" t="s">
        <v>30</v>
      </c>
      <c r="D7642" t="s">
        <v>17</v>
      </c>
      <c r="E7642" t="s">
        <v>179</v>
      </c>
      <c r="F7642" t="s">
        <v>56</v>
      </c>
      <c r="G7642">
        <v>19711</v>
      </c>
      <c r="H7642" t="s">
        <v>119</v>
      </c>
      <c r="I7642" t="s">
        <v>21</v>
      </c>
      <c r="J7642" t="s">
        <v>22</v>
      </c>
      <c r="K7642">
        <v>441.96</v>
      </c>
      <c r="L7642">
        <v>2</v>
      </c>
      <c r="M7642">
        <v>0</v>
      </c>
      <c r="N7642">
        <v>101.6508</v>
      </c>
      <c r="O7642" s="5">
        <f t="shared" si="119"/>
        <v>0.23</v>
      </c>
    </row>
    <row r="7643" spans="1:15" x14ac:dyDescent="0.25">
      <c r="A7643" t="s">
        <v>890</v>
      </c>
      <c r="B7643" t="s">
        <v>38</v>
      </c>
      <c r="C7643" t="s">
        <v>30</v>
      </c>
      <c r="D7643" t="s">
        <v>17</v>
      </c>
      <c r="E7643" t="s">
        <v>179</v>
      </c>
      <c r="F7643" t="s">
        <v>56</v>
      </c>
      <c r="G7643">
        <v>19711</v>
      </c>
      <c r="H7643" t="s">
        <v>119</v>
      </c>
      <c r="I7643" t="s">
        <v>32</v>
      </c>
      <c r="J7643" t="s">
        <v>80</v>
      </c>
      <c r="K7643">
        <v>68.040000000000006</v>
      </c>
      <c r="L7643">
        <v>6</v>
      </c>
      <c r="M7643">
        <v>0</v>
      </c>
      <c r="N7643">
        <v>33.339599999999997</v>
      </c>
      <c r="O7643" s="5">
        <f t="shared" si="119"/>
        <v>0.48999999999999994</v>
      </c>
    </row>
    <row r="7644" spans="1:15" x14ac:dyDescent="0.25">
      <c r="A7644" t="s">
        <v>865</v>
      </c>
      <c r="B7644" t="s">
        <v>155</v>
      </c>
      <c r="C7644" t="s">
        <v>88</v>
      </c>
      <c r="D7644" t="s">
        <v>17</v>
      </c>
      <c r="E7644" t="s">
        <v>423</v>
      </c>
      <c r="F7644" t="s">
        <v>46</v>
      </c>
      <c r="G7644">
        <v>81001</v>
      </c>
      <c r="H7644" t="s">
        <v>31</v>
      </c>
      <c r="I7644" t="s">
        <v>58</v>
      </c>
      <c r="J7644" t="s">
        <v>371</v>
      </c>
      <c r="K7644">
        <v>703.71</v>
      </c>
      <c r="L7644">
        <v>6</v>
      </c>
      <c r="M7644">
        <v>0.7</v>
      </c>
      <c r="N7644">
        <v>-938.28</v>
      </c>
      <c r="O7644" s="5">
        <f t="shared" si="119"/>
        <v>-1.3333333333333333</v>
      </c>
    </row>
    <row r="7645" spans="1:15" x14ac:dyDescent="0.25">
      <c r="A7645" t="s">
        <v>865</v>
      </c>
      <c r="B7645" t="s">
        <v>155</v>
      </c>
      <c r="C7645" t="s">
        <v>88</v>
      </c>
      <c r="D7645" t="s">
        <v>17</v>
      </c>
      <c r="E7645" t="s">
        <v>423</v>
      </c>
      <c r="F7645" t="s">
        <v>46</v>
      </c>
      <c r="G7645">
        <v>81001</v>
      </c>
      <c r="H7645" t="s">
        <v>31</v>
      </c>
      <c r="I7645" t="s">
        <v>32</v>
      </c>
      <c r="J7645" t="s">
        <v>64</v>
      </c>
      <c r="K7645">
        <v>17.904</v>
      </c>
      <c r="L7645">
        <v>4</v>
      </c>
      <c r="M7645">
        <v>0.7</v>
      </c>
      <c r="N7645">
        <v>-14.92</v>
      </c>
      <c r="O7645" s="5">
        <f t="shared" si="119"/>
        <v>-0.83333333333333337</v>
      </c>
    </row>
    <row r="7646" spans="1:15" x14ac:dyDescent="0.25">
      <c r="A7646" t="s">
        <v>865</v>
      </c>
      <c r="B7646" t="s">
        <v>155</v>
      </c>
      <c r="C7646" t="s">
        <v>88</v>
      </c>
      <c r="D7646" t="s">
        <v>17</v>
      </c>
      <c r="E7646" t="s">
        <v>423</v>
      </c>
      <c r="F7646" t="s">
        <v>46</v>
      </c>
      <c r="G7646">
        <v>81001</v>
      </c>
      <c r="H7646" t="s">
        <v>31</v>
      </c>
      <c r="I7646" t="s">
        <v>32</v>
      </c>
      <c r="J7646" t="s">
        <v>64</v>
      </c>
      <c r="K7646">
        <v>11.976000000000001</v>
      </c>
      <c r="L7646">
        <v>4</v>
      </c>
      <c r="M7646">
        <v>0.7</v>
      </c>
      <c r="N7646">
        <v>-9.1815999999999995</v>
      </c>
      <c r="O7646" s="5">
        <f t="shared" si="119"/>
        <v>-0.76666666666666661</v>
      </c>
    </row>
    <row r="7647" spans="1:15" x14ac:dyDescent="0.25">
      <c r="A7647" t="s">
        <v>865</v>
      </c>
      <c r="B7647" t="s">
        <v>155</v>
      </c>
      <c r="C7647" t="s">
        <v>88</v>
      </c>
      <c r="D7647" t="s">
        <v>17</v>
      </c>
      <c r="E7647" t="s">
        <v>423</v>
      </c>
      <c r="F7647" t="s">
        <v>46</v>
      </c>
      <c r="G7647">
        <v>81001</v>
      </c>
      <c r="H7647" t="s">
        <v>31</v>
      </c>
      <c r="I7647" t="s">
        <v>58</v>
      </c>
      <c r="J7647" t="s">
        <v>129</v>
      </c>
      <c r="K7647">
        <v>67.959999999999994</v>
      </c>
      <c r="L7647">
        <v>5</v>
      </c>
      <c r="M7647">
        <v>0.2</v>
      </c>
      <c r="N7647">
        <v>0.84950000000000003</v>
      </c>
      <c r="O7647" s="5">
        <f t="shared" si="119"/>
        <v>1.2500000000000002E-2</v>
      </c>
    </row>
    <row r="7648" spans="1:15" x14ac:dyDescent="0.25">
      <c r="A7648" t="s">
        <v>633</v>
      </c>
      <c r="B7648" t="s">
        <v>38</v>
      </c>
      <c r="C7648" t="s">
        <v>30</v>
      </c>
      <c r="D7648" t="s">
        <v>17</v>
      </c>
      <c r="E7648" t="s">
        <v>26</v>
      </c>
      <c r="F7648" t="s">
        <v>27</v>
      </c>
      <c r="G7648">
        <v>90036</v>
      </c>
      <c r="H7648" t="s">
        <v>31</v>
      </c>
      <c r="I7648" t="s">
        <v>21</v>
      </c>
      <c r="J7648" t="s">
        <v>25</v>
      </c>
      <c r="K7648">
        <v>892.22400000000005</v>
      </c>
      <c r="L7648">
        <v>3</v>
      </c>
      <c r="M7648">
        <v>0.2</v>
      </c>
      <c r="N7648">
        <v>89.222399999999993</v>
      </c>
      <c r="O7648" s="5">
        <f t="shared" si="119"/>
        <v>9.9999999999999992E-2</v>
      </c>
    </row>
    <row r="7649" spans="1:15" x14ac:dyDescent="0.25">
      <c r="A7649" t="s">
        <v>859</v>
      </c>
      <c r="B7649" t="s">
        <v>38</v>
      </c>
      <c r="C7649" t="s">
        <v>16</v>
      </c>
      <c r="D7649" t="s">
        <v>17</v>
      </c>
      <c r="E7649" t="s">
        <v>392</v>
      </c>
      <c r="F7649" t="s">
        <v>41</v>
      </c>
      <c r="G7649">
        <v>27834</v>
      </c>
      <c r="H7649" t="s">
        <v>20</v>
      </c>
      <c r="I7649" t="s">
        <v>58</v>
      </c>
      <c r="J7649" t="s">
        <v>371</v>
      </c>
      <c r="K7649">
        <v>1299.99</v>
      </c>
      <c r="L7649">
        <v>2</v>
      </c>
      <c r="M7649">
        <v>0.5</v>
      </c>
      <c r="N7649">
        <v>-571.99559999999997</v>
      </c>
      <c r="O7649" s="5">
        <f t="shared" si="119"/>
        <v>-0.43999999999999995</v>
      </c>
    </row>
    <row r="7650" spans="1:15" x14ac:dyDescent="0.25">
      <c r="A7650" t="s">
        <v>640</v>
      </c>
      <c r="B7650" t="s">
        <v>155</v>
      </c>
      <c r="C7650" t="s">
        <v>30</v>
      </c>
      <c r="D7650" t="s">
        <v>17</v>
      </c>
      <c r="E7650" t="s">
        <v>65</v>
      </c>
      <c r="F7650" t="s">
        <v>27</v>
      </c>
      <c r="G7650">
        <v>94110</v>
      </c>
      <c r="H7650" t="s">
        <v>31</v>
      </c>
      <c r="I7650" t="s">
        <v>32</v>
      </c>
      <c r="J7650" t="s">
        <v>64</v>
      </c>
      <c r="K7650">
        <v>4.5439999999999996</v>
      </c>
      <c r="L7650">
        <v>2</v>
      </c>
      <c r="M7650">
        <v>0.2</v>
      </c>
      <c r="N7650">
        <v>1.6472</v>
      </c>
      <c r="O7650" s="5">
        <f t="shared" si="119"/>
        <v>0.36250000000000004</v>
      </c>
    </row>
    <row r="7651" spans="1:15" x14ac:dyDescent="0.25">
      <c r="A7651" t="s">
        <v>640</v>
      </c>
      <c r="B7651" t="s">
        <v>155</v>
      </c>
      <c r="C7651" t="s">
        <v>30</v>
      </c>
      <c r="D7651" t="s">
        <v>17</v>
      </c>
      <c r="E7651" t="s">
        <v>65</v>
      </c>
      <c r="F7651" t="s">
        <v>27</v>
      </c>
      <c r="G7651">
        <v>94110</v>
      </c>
      <c r="H7651" t="s">
        <v>31</v>
      </c>
      <c r="I7651" t="s">
        <v>21</v>
      </c>
      <c r="J7651" t="s">
        <v>25</v>
      </c>
      <c r="K7651">
        <v>1352.0319999999999</v>
      </c>
      <c r="L7651">
        <v>4</v>
      </c>
      <c r="M7651">
        <v>0.2</v>
      </c>
      <c r="N7651">
        <v>84.501999999999995</v>
      </c>
      <c r="O7651" s="5">
        <f t="shared" si="119"/>
        <v>6.25E-2</v>
      </c>
    </row>
    <row r="7652" spans="1:15" x14ac:dyDescent="0.25">
      <c r="A7652" t="s">
        <v>972</v>
      </c>
      <c r="B7652" t="s">
        <v>38</v>
      </c>
      <c r="C7652" t="s">
        <v>30</v>
      </c>
      <c r="D7652" t="s">
        <v>17</v>
      </c>
      <c r="E7652" t="s">
        <v>512</v>
      </c>
      <c r="F7652" t="s">
        <v>124</v>
      </c>
      <c r="G7652">
        <v>43302</v>
      </c>
      <c r="H7652" t="s">
        <v>119</v>
      </c>
      <c r="I7652" t="s">
        <v>21</v>
      </c>
      <c r="J7652" t="s">
        <v>39</v>
      </c>
      <c r="K7652">
        <v>1548.99</v>
      </c>
      <c r="L7652">
        <v>9</v>
      </c>
      <c r="M7652">
        <v>0.4</v>
      </c>
      <c r="N7652">
        <v>-464.697</v>
      </c>
      <c r="O7652" s="5">
        <f t="shared" si="119"/>
        <v>-0.3</v>
      </c>
    </row>
    <row r="7653" spans="1:15" x14ac:dyDescent="0.25">
      <c r="A7653" t="s">
        <v>972</v>
      </c>
      <c r="B7653" t="s">
        <v>38</v>
      </c>
      <c r="C7653" t="s">
        <v>30</v>
      </c>
      <c r="D7653" t="s">
        <v>17</v>
      </c>
      <c r="E7653" t="s">
        <v>512</v>
      </c>
      <c r="F7653" t="s">
        <v>124</v>
      </c>
      <c r="G7653">
        <v>43302</v>
      </c>
      <c r="H7653" t="s">
        <v>119</v>
      </c>
      <c r="I7653" t="s">
        <v>32</v>
      </c>
      <c r="J7653" t="s">
        <v>143</v>
      </c>
      <c r="K7653">
        <v>19.872</v>
      </c>
      <c r="L7653">
        <v>3</v>
      </c>
      <c r="M7653">
        <v>0.2</v>
      </c>
      <c r="N7653">
        <v>6.7068000000000003</v>
      </c>
      <c r="O7653" s="5">
        <f t="shared" si="119"/>
        <v>0.33750000000000002</v>
      </c>
    </row>
    <row r="7654" spans="1:15" x14ac:dyDescent="0.25">
      <c r="A7654" t="s">
        <v>694</v>
      </c>
      <c r="B7654" t="s">
        <v>155</v>
      </c>
      <c r="C7654" t="s">
        <v>16</v>
      </c>
      <c r="D7654" t="s">
        <v>17</v>
      </c>
      <c r="E7654" t="s">
        <v>211</v>
      </c>
      <c r="F7654" t="s">
        <v>50</v>
      </c>
      <c r="G7654">
        <v>75081</v>
      </c>
      <c r="H7654" t="s">
        <v>89</v>
      </c>
      <c r="I7654" t="s">
        <v>58</v>
      </c>
      <c r="J7654" t="s">
        <v>129</v>
      </c>
      <c r="K7654">
        <v>119.44799999999999</v>
      </c>
      <c r="L7654">
        <v>3</v>
      </c>
      <c r="M7654">
        <v>0.2</v>
      </c>
      <c r="N7654">
        <v>-13.437900000000001</v>
      </c>
      <c r="O7654" s="5">
        <f t="shared" si="119"/>
        <v>-0.11250000000000002</v>
      </c>
    </row>
    <row r="7655" spans="1:15" x14ac:dyDescent="0.25">
      <c r="A7655" t="s">
        <v>694</v>
      </c>
      <c r="B7655" t="s">
        <v>155</v>
      </c>
      <c r="C7655" t="s">
        <v>16</v>
      </c>
      <c r="D7655" t="s">
        <v>17</v>
      </c>
      <c r="E7655" t="s">
        <v>211</v>
      </c>
      <c r="F7655" t="s">
        <v>50</v>
      </c>
      <c r="G7655">
        <v>75081</v>
      </c>
      <c r="H7655" t="s">
        <v>89</v>
      </c>
      <c r="I7655" t="s">
        <v>32</v>
      </c>
      <c r="J7655" t="s">
        <v>43</v>
      </c>
      <c r="K7655">
        <v>118.16</v>
      </c>
      <c r="L7655">
        <v>2</v>
      </c>
      <c r="M7655">
        <v>0.2</v>
      </c>
      <c r="N7655">
        <v>-25.109000000000002</v>
      </c>
      <c r="O7655" s="5">
        <f t="shared" si="119"/>
        <v>-0.21250000000000002</v>
      </c>
    </row>
    <row r="7656" spans="1:15" x14ac:dyDescent="0.25">
      <c r="A7656" t="s">
        <v>968</v>
      </c>
      <c r="B7656" t="s">
        <v>38</v>
      </c>
      <c r="C7656" t="s">
        <v>30</v>
      </c>
      <c r="D7656" t="s">
        <v>17</v>
      </c>
      <c r="E7656" t="s">
        <v>299</v>
      </c>
      <c r="F7656" t="s">
        <v>23</v>
      </c>
      <c r="G7656">
        <v>35810</v>
      </c>
      <c r="H7656" t="s">
        <v>20</v>
      </c>
      <c r="I7656" t="s">
        <v>32</v>
      </c>
      <c r="J7656" t="s">
        <v>53</v>
      </c>
      <c r="K7656">
        <v>19.559999999999999</v>
      </c>
      <c r="L7656">
        <v>4</v>
      </c>
      <c r="M7656">
        <v>0</v>
      </c>
      <c r="N7656">
        <v>5.4767999999999999</v>
      </c>
      <c r="O7656" s="5">
        <f t="shared" si="119"/>
        <v>0.28000000000000003</v>
      </c>
    </row>
    <row r="7657" spans="1:15" x14ac:dyDescent="0.25">
      <c r="A7657" t="s">
        <v>736</v>
      </c>
      <c r="B7657" t="s">
        <v>15</v>
      </c>
      <c r="C7657" t="s">
        <v>16</v>
      </c>
      <c r="D7657" t="s">
        <v>17</v>
      </c>
      <c r="E7657" t="s">
        <v>271</v>
      </c>
      <c r="F7657" t="s">
        <v>132</v>
      </c>
      <c r="G7657">
        <v>89115</v>
      </c>
      <c r="H7657" t="s">
        <v>31</v>
      </c>
      <c r="I7657" t="s">
        <v>21</v>
      </c>
      <c r="J7657" t="s">
        <v>48</v>
      </c>
      <c r="K7657">
        <v>80.959999999999994</v>
      </c>
      <c r="L7657">
        <v>4</v>
      </c>
      <c r="M7657">
        <v>0</v>
      </c>
      <c r="N7657">
        <v>29.145600000000002</v>
      </c>
      <c r="O7657" s="5">
        <f t="shared" si="119"/>
        <v>0.36000000000000004</v>
      </c>
    </row>
    <row r="7658" spans="1:15" x14ac:dyDescent="0.25">
      <c r="A7658" t="s">
        <v>736</v>
      </c>
      <c r="B7658" t="s">
        <v>15</v>
      </c>
      <c r="C7658" t="s">
        <v>16</v>
      </c>
      <c r="D7658" t="s">
        <v>17</v>
      </c>
      <c r="E7658" t="s">
        <v>271</v>
      </c>
      <c r="F7658" t="s">
        <v>132</v>
      </c>
      <c r="G7658">
        <v>89115</v>
      </c>
      <c r="H7658" t="s">
        <v>31</v>
      </c>
      <c r="I7658" t="s">
        <v>32</v>
      </c>
      <c r="J7658" t="s">
        <v>80</v>
      </c>
      <c r="K7658">
        <v>25.92</v>
      </c>
      <c r="L7658">
        <v>4</v>
      </c>
      <c r="M7658">
        <v>0</v>
      </c>
      <c r="N7658">
        <v>12.441599999999999</v>
      </c>
      <c r="O7658" s="5">
        <f t="shared" si="119"/>
        <v>0.47999999999999993</v>
      </c>
    </row>
    <row r="7659" spans="1:15" x14ac:dyDescent="0.25">
      <c r="A7659" t="s">
        <v>633</v>
      </c>
      <c r="B7659" t="s">
        <v>578</v>
      </c>
      <c r="C7659" t="s">
        <v>88</v>
      </c>
      <c r="D7659" t="s">
        <v>17</v>
      </c>
      <c r="E7659" t="s">
        <v>26</v>
      </c>
      <c r="F7659" t="s">
        <v>27</v>
      </c>
      <c r="G7659">
        <v>90049</v>
      </c>
      <c r="H7659" t="s">
        <v>31</v>
      </c>
      <c r="I7659" t="s">
        <v>32</v>
      </c>
      <c r="J7659" t="s">
        <v>68</v>
      </c>
      <c r="K7659">
        <v>106.96</v>
      </c>
      <c r="L7659">
        <v>2</v>
      </c>
      <c r="M7659">
        <v>0</v>
      </c>
      <c r="N7659">
        <v>31.0184</v>
      </c>
      <c r="O7659" s="5">
        <f t="shared" si="119"/>
        <v>0.29000000000000004</v>
      </c>
    </row>
    <row r="7660" spans="1:15" x14ac:dyDescent="0.25">
      <c r="A7660" t="s">
        <v>633</v>
      </c>
      <c r="B7660" t="s">
        <v>578</v>
      </c>
      <c r="C7660" t="s">
        <v>88</v>
      </c>
      <c r="D7660" t="s">
        <v>17</v>
      </c>
      <c r="E7660" t="s">
        <v>26</v>
      </c>
      <c r="F7660" t="s">
        <v>27</v>
      </c>
      <c r="G7660">
        <v>90049</v>
      </c>
      <c r="H7660" t="s">
        <v>31</v>
      </c>
      <c r="I7660" t="s">
        <v>21</v>
      </c>
      <c r="J7660" t="s">
        <v>48</v>
      </c>
      <c r="K7660">
        <v>187.76</v>
      </c>
      <c r="L7660">
        <v>4</v>
      </c>
      <c r="M7660">
        <v>0</v>
      </c>
      <c r="N7660">
        <v>76.9816</v>
      </c>
      <c r="O7660" s="5">
        <f t="shared" si="119"/>
        <v>0.41000000000000003</v>
      </c>
    </row>
    <row r="7661" spans="1:15" x14ac:dyDescent="0.25">
      <c r="A7661" t="s">
        <v>950</v>
      </c>
      <c r="B7661" t="s">
        <v>155</v>
      </c>
      <c r="C7661" t="s">
        <v>88</v>
      </c>
      <c r="D7661" t="s">
        <v>17</v>
      </c>
      <c r="E7661" t="s">
        <v>244</v>
      </c>
      <c r="F7661" t="s">
        <v>124</v>
      </c>
      <c r="G7661">
        <v>44107</v>
      </c>
      <c r="H7661" t="s">
        <v>119</v>
      </c>
      <c r="I7661" t="s">
        <v>32</v>
      </c>
      <c r="J7661" t="s">
        <v>64</v>
      </c>
      <c r="K7661">
        <v>76.775999999999996</v>
      </c>
      <c r="L7661">
        <v>4</v>
      </c>
      <c r="M7661">
        <v>0.7</v>
      </c>
      <c r="N7661">
        <v>-53.743200000000002</v>
      </c>
      <c r="O7661" s="5">
        <f t="shared" si="119"/>
        <v>-0.70000000000000007</v>
      </c>
    </row>
    <row r="7662" spans="1:15" x14ac:dyDescent="0.25">
      <c r="A7662" t="s">
        <v>641</v>
      </c>
      <c r="B7662" t="s">
        <v>38</v>
      </c>
      <c r="C7662" t="s">
        <v>30</v>
      </c>
      <c r="D7662" t="s">
        <v>17</v>
      </c>
      <c r="E7662" t="s">
        <v>69</v>
      </c>
      <c r="F7662" t="s">
        <v>66</v>
      </c>
      <c r="G7662">
        <v>68025</v>
      </c>
      <c r="H7662" t="s">
        <v>89</v>
      </c>
      <c r="I7662" t="s">
        <v>32</v>
      </c>
      <c r="J7662" t="s">
        <v>64</v>
      </c>
      <c r="K7662">
        <v>53.9</v>
      </c>
      <c r="L7662">
        <v>5</v>
      </c>
      <c r="M7662">
        <v>0</v>
      </c>
      <c r="N7662">
        <v>25.872</v>
      </c>
      <c r="O7662" s="5">
        <f t="shared" si="119"/>
        <v>0.48000000000000004</v>
      </c>
    </row>
    <row r="7663" spans="1:15" x14ac:dyDescent="0.25">
      <c r="A7663" t="s">
        <v>756</v>
      </c>
      <c r="B7663" t="s">
        <v>38</v>
      </c>
      <c r="C7663" t="s">
        <v>16</v>
      </c>
      <c r="D7663" t="s">
        <v>17</v>
      </c>
      <c r="E7663" t="s">
        <v>299</v>
      </c>
      <c r="F7663" t="s">
        <v>50</v>
      </c>
      <c r="G7663">
        <v>77340</v>
      </c>
      <c r="H7663" t="s">
        <v>89</v>
      </c>
      <c r="I7663" t="s">
        <v>21</v>
      </c>
      <c r="J7663" t="s">
        <v>48</v>
      </c>
      <c r="K7663">
        <v>76.727999999999994</v>
      </c>
      <c r="L7663">
        <v>3</v>
      </c>
      <c r="M7663">
        <v>0.6</v>
      </c>
      <c r="N7663">
        <v>-53.709600000000002</v>
      </c>
      <c r="O7663" s="5">
        <f t="shared" si="119"/>
        <v>-0.70000000000000007</v>
      </c>
    </row>
    <row r="7664" spans="1:15" x14ac:dyDescent="0.25">
      <c r="A7664" t="s">
        <v>756</v>
      </c>
      <c r="B7664" t="s">
        <v>38</v>
      </c>
      <c r="C7664" t="s">
        <v>16</v>
      </c>
      <c r="D7664" t="s">
        <v>17</v>
      </c>
      <c r="E7664" t="s">
        <v>299</v>
      </c>
      <c r="F7664" t="s">
        <v>50</v>
      </c>
      <c r="G7664">
        <v>77340</v>
      </c>
      <c r="H7664" t="s">
        <v>89</v>
      </c>
      <c r="I7664" t="s">
        <v>32</v>
      </c>
      <c r="J7664" t="s">
        <v>64</v>
      </c>
      <c r="K7664">
        <v>10.43</v>
      </c>
      <c r="L7664">
        <v>7</v>
      </c>
      <c r="M7664">
        <v>0.8</v>
      </c>
      <c r="N7664">
        <v>-18.252500000000001</v>
      </c>
      <c r="O7664" s="5">
        <f t="shared" si="119"/>
        <v>-1.7500000000000002</v>
      </c>
    </row>
    <row r="7665" spans="1:15" x14ac:dyDescent="0.25">
      <c r="A7665" t="s">
        <v>633</v>
      </c>
      <c r="B7665" t="s">
        <v>155</v>
      </c>
      <c r="C7665" t="s">
        <v>16</v>
      </c>
      <c r="D7665" t="s">
        <v>17</v>
      </c>
      <c r="E7665" t="s">
        <v>26</v>
      </c>
      <c r="F7665" t="s">
        <v>27</v>
      </c>
      <c r="G7665">
        <v>90036</v>
      </c>
      <c r="H7665" t="s">
        <v>31</v>
      </c>
      <c r="I7665" t="s">
        <v>32</v>
      </c>
      <c r="J7665" t="s">
        <v>53</v>
      </c>
      <c r="K7665">
        <v>99.2</v>
      </c>
      <c r="L7665">
        <v>5</v>
      </c>
      <c r="M7665">
        <v>0</v>
      </c>
      <c r="N7665">
        <v>25.792000000000002</v>
      </c>
      <c r="O7665" s="5">
        <f t="shared" si="119"/>
        <v>0.26</v>
      </c>
    </row>
    <row r="7666" spans="1:15" x14ac:dyDescent="0.25">
      <c r="A7666" t="s">
        <v>802</v>
      </c>
      <c r="B7666" t="s">
        <v>38</v>
      </c>
      <c r="C7666" t="s">
        <v>16</v>
      </c>
      <c r="D7666" t="s">
        <v>17</v>
      </c>
      <c r="E7666" t="s">
        <v>109</v>
      </c>
      <c r="F7666" t="s">
        <v>41</v>
      </c>
      <c r="G7666">
        <v>28806</v>
      </c>
      <c r="H7666" t="s">
        <v>20</v>
      </c>
      <c r="I7666" t="s">
        <v>32</v>
      </c>
      <c r="J7666" t="s">
        <v>53</v>
      </c>
      <c r="K7666">
        <v>15.92</v>
      </c>
      <c r="L7666">
        <v>5</v>
      </c>
      <c r="M7666">
        <v>0.2</v>
      </c>
      <c r="N7666">
        <v>2.786</v>
      </c>
      <c r="O7666" s="5">
        <f t="shared" si="119"/>
        <v>0.17500000000000002</v>
      </c>
    </row>
    <row r="7667" spans="1:15" x14ac:dyDescent="0.25">
      <c r="A7667" t="s">
        <v>798</v>
      </c>
      <c r="B7667" t="s">
        <v>38</v>
      </c>
      <c r="C7667" t="s">
        <v>30</v>
      </c>
      <c r="D7667" t="s">
        <v>17</v>
      </c>
      <c r="E7667" t="s">
        <v>178</v>
      </c>
      <c r="F7667" t="s">
        <v>97</v>
      </c>
      <c r="G7667">
        <v>71111</v>
      </c>
      <c r="H7667" t="s">
        <v>20</v>
      </c>
      <c r="I7667" t="s">
        <v>21</v>
      </c>
      <c r="J7667" t="s">
        <v>48</v>
      </c>
      <c r="K7667">
        <v>129.91999999999999</v>
      </c>
      <c r="L7667">
        <v>4</v>
      </c>
      <c r="M7667">
        <v>0</v>
      </c>
      <c r="N7667">
        <v>10.393599999999999</v>
      </c>
      <c r="O7667" s="5">
        <f t="shared" si="119"/>
        <v>0.08</v>
      </c>
    </row>
    <row r="7668" spans="1:15" x14ac:dyDescent="0.25">
      <c r="A7668" t="s">
        <v>864</v>
      </c>
      <c r="B7668" t="s">
        <v>38</v>
      </c>
      <c r="C7668" t="s">
        <v>88</v>
      </c>
      <c r="D7668" t="s">
        <v>17</v>
      </c>
      <c r="E7668" t="s">
        <v>421</v>
      </c>
      <c r="F7668" t="s">
        <v>153</v>
      </c>
      <c r="G7668">
        <v>2908</v>
      </c>
      <c r="H7668" t="s">
        <v>119</v>
      </c>
      <c r="I7668" t="s">
        <v>32</v>
      </c>
      <c r="J7668" t="s">
        <v>64</v>
      </c>
      <c r="K7668">
        <v>30.4</v>
      </c>
      <c r="L7668">
        <v>1</v>
      </c>
      <c r="M7668">
        <v>0</v>
      </c>
      <c r="N7668">
        <v>13.984</v>
      </c>
      <c r="O7668" s="5">
        <f t="shared" si="119"/>
        <v>0.46</v>
      </c>
    </row>
    <row r="7669" spans="1:15" x14ac:dyDescent="0.25">
      <c r="A7669" t="s">
        <v>864</v>
      </c>
      <c r="B7669" t="s">
        <v>38</v>
      </c>
      <c r="C7669" t="s">
        <v>88</v>
      </c>
      <c r="D7669" t="s">
        <v>17</v>
      </c>
      <c r="E7669" t="s">
        <v>421</v>
      </c>
      <c r="F7669" t="s">
        <v>153</v>
      </c>
      <c r="G7669">
        <v>2908</v>
      </c>
      <c r="H7669" t="s">
        <v>119</v>
      </c>
      <c r="I7669" t="s">
        <v>58</v>
      </c>
      <c r="J7669" t="s">
        <v>556</v>
      </c>
      <c r="K7669">
        <v>5399.91</v>
      </c>
      <c r="L7669">
        <v>9</v>
      </c>
      <c r="M7669">
        <v>0</v>
      </c>
      <c r="N7669">
        <v>2591.9567999999999</v>
      </c>
      <c r="O7669" s="5">
        <f t="shared" si="119"/>
        <v>0.48</v>
      </c>
    </row>
    <row r="7670" spans="1:15" x14ac:dyDescent="0.25">
      <c r="A7670" t="s">
        <v>864</v>
      </c>
      <c r="B7670" t="s">
        <v>38</v>
      </c>
      <c r="C7670" t="s">
        <v>88</v>
      </c>
      <c r="D7670" t="s">
        <v>17</v>
      </c>
      <c r="E7670" t="s">
        <v>421</v>
      </c>
      <c r="F7670" t="s">
        <v>153</v>
      </c>
      <c r="G7670">
        <v>2908</v>
      </c>
      <c r="H7670" t="s">
        <v>119</v>
      </c>
      <c r="I7670" t="s">
        <v>32</v>
      </c>
      <c r="J7670" t="s">
        <v>43</v>
      </c>
      <c r="K7670">
        <v>119.1</v>
      </c>
      <c r="L7670">
        <v>3</v>
      </c>
      <c r="M7670">
        <v>0</v>
      </c>
      <c r="N7670">
        <v>34.539000000000001</v>
      </c>
      <c r="O7670" s="5">
        <f t="shared" si="119"/>
        <v>0.29000000000000004</v>
      </c>
    </row>
    <row r="7671" spans="1:15" x14ac:dyDescent="0.25">
      <c r="A7671" t="s">
        <v>894</v>
      </c>
      <c r="B7671" t="s">
        <v>15</v>
      </c>
      <c r="C7671" t="s">
        <v>88</v>
      </c>
      <c r="D7671" t="s">
        <v>17</v>
      </c>
      <c r="E7671" t="s">
        <v>348</v>
      </c>
      <c r="F7671" t="s">
        <v>108</v>
      </c>
      <c r="G7671">
        <v>2149</v>
      </c>
      <c r="H7671" t="s">
        <v>119</v>
      </c>
      <c r="I7671" t="s">
        <v>32</v>
      </c>
      <c r="J7671" t="s">
        <v>80</v>
      </c>
      <c r="K7671">
        <v>40.08</v>
      </c>
      <c r="L7671">
        <v>6</v>
      </c>
      <c r="M7671">
        <v>0</v>
      </c>
      <c r="N7671">
        <v>19.238399999999999</v>
      </c>
      <c r="O7671" s="5">
        <f t="shared" si="119"/>
        <v>0.48</v>
      </c>
    </row>
    <row r="7672" spans="1:15" x14ac:dyDescent="0.25">
      <c r="A7672" t="s">
        <v>894</v>
      </c>
      <c r="B7672" t="s">
        <v>15</v>
      </c>
      <c r="C7672" t="s">
        <v>88</v>
      </c>
      <c r="D7672" t="s">
        <v>17</v>
      </c>
      <c r="E7672" t="s">
        <v>348</v>
      </c>
      <c r="F7672" t="s">
        <v>108</v>
      </c>
      <c r="G7672">
        <v>2149</v>
      </c>
      <c r="H7672" t="s">
        <v>119</v>
      </c>
      <c r="I7672" t="s">
        <v>32</v>
      </c>
      <c r="J7672" t="s">
        <v>80</v>
      </c>
      <c r="K7672">
        <v>59.94</v>
      </c>
      <c r="L7672">
        <v>3</v>
      </c>
      <c r="M7672">
        <v>0</v>
      </c>
      <c r="N7672">
        <v>28.171800000000001</v>
      </c>
      <c r="O7672" s="5">
        <f t="shared" si="119"/>
        <v>0.47000000000000003</v>
      </c>
    </row>
    <row r="7673" spans="1:15" x14ac:dyDescent="0.25">
      <c r="A7673" t="s">
        <v>894</v>
      </c>
      <c r="B7673" t="s">
        <v>15</v>
      </c>
      <c r="C7673" t="s">
        <v>88</v>
      </c>
      <c r="D7673" t="s">
        <v>17</v>
      </c>
      <c r="E7673" t="s">
        <v>348</v>
      </c>
      <c r="F7673" t="s">
        <v>108</v>
      </c>
      <c r="G7673">
        <v>2149</v>
      </c>
      <c r="H7673" t="s">
        <v>119</v>
      </c>
      <c r="I7673" t="s">
        <v>58</v>
      </c>
      <c r="J7673" t="s">
        <v>129</v>
      </c>
      <c r="K7673">
        <v>259.98</v>
      </c>
      <c r="L7673">
        <v>2</v>
      </c>
      <c r="M7673">
        <v>0</v>
      </c>
      <c r="N7673">
        <v>88.393199999999993</v>
      </c>
      <c r="O7673" s="5">
        <f t="shared" si="119"/>
        <v>0.33999999999999997</v>
      </c>
    </row>
    <row r="7674" spans="1:15" x14ac:dyDescent="0.25">
      <c r="A7674" t="s">
        <v>894</v>
      </c>
      <c r="B7674" t="s">
        <v>15</v>
      </c>
      <c r="C7674" t="s">
        <v>88</v>
      </c>
      <c r="D7674" t="s">
        <v>17</v>
      </c>
      <c r="E7674" t="s">
        <v>348</v>
      </c>
      <c r="F7674" t="s">
        <v>108</v>
      </c>
      <c r="G7674">
        <v>2149</v>
      </c>
      <c r="H7674" t="s">
        <v>119</v>
      </c>
      <c r="I7674" t="s">
        <v>21</v>
      </c>
      <c r="J7674" t="s">
        <v>22</v>
      </c>
      <c r="K7674">
        <v>170.98</v>
      </c>
      <c r="L7674">
        <v>1</v>
      </c>
      <c r="M7674">
        <v>0</v>
      </c>
      <c r="N7674">
        <v>32.486199999999997</v>
      </c>
      <c r="O7674" s="5">
        <f t="shared" si="119"/>
        <v>0.19</v>
      </c>
    </row>
    <row r="7675" spans="1:15" x14ac:dyDescent="0.25">
      <c r="A7675" t="s">
        <v>894</v>
      </c>
      <c r="B7675" t="s">
        <v>15</v>
      </c>
      <c r="C7675" t="s">
        <v>88</v>
      </c>
      <c r="D7675" t="s">
        <v>17</v>
      </c>
      <c r="E7675" t="s">
        <v>348</v>
      </c>
      <c r="F7675" t="s">
        <v>108</v>
      </c>
      <c r="G7675">
        <v>2149</v>
      </c>
      <c r="H7675" t="s">
        <v>119</v>
      </c>
      <c r="I7675" t="s">
        <v>21</v>
      </c>
      <c r="J7675" t="s">
        <v>48</v>
      </c>
      <c r="K7675">
        <v>38.97</v>
      </c>
      <c r="L7675">
        <v>3</v>
      </c>
      <c r="M7675">
        <v>0</v>
      </c>
      <c r="N7675">
        <v>4.6764000000000001</v>
      </c>
      <c r="O7675" s="5">
        <f t="shared" si="119"/>
        <v>0.12000000000000001</v>
      </c>
    </row>
    <row r="7676" spans="1:15" x14ac:dyDescent="0.25">
      <c r="A7676" t="s">
        <v>894</v>
      </c>
      <c r="B7676" t="s">
        <v>15</v>
      </c>
      <c r="C7676" t="s">
        <v>88</v>
      </c>
      <c r="D7676" t="s">
        <v>17</v>
      </c>
      <c r="E7676" t="s">
        <v>348</v>
      </c>
      <c r="F7676" t="s">
        <v>108</v>
      </c>
      <c r="G7676">
        <v>2149</v>
      </c>
      <c r="H7676" t="s">
        <v>119</v>
      </c>
      <c r="I7676" t="s">
        <v>32</v>
      </c>
      <c r="J7676" t="s">
        <v>80</v>
      </c>
      <c r="K7676">
        <v>154.9</v>
      </c>
      <c r="L7676">
        <v>5</v>
      </c>
      <c r="M7676">
        <v>0</v>
      </c>
      <c r="N7676">
        <v>69.704999999999998</v>
      </c>
      <c r="O7676" s="5">
        <f t="shared" si="119"/>
        <v>0.44999999999999996</v>
      </c>
    </row>
    <row r="7677" spans="1:15" x14ac:dyDescent="0.25">
      <c r="A7677" t="s">
        <v>894</v>
      </c>
      <c r="B7677" t="s">
        <v>15</v>
      </c>
      <c r="C7677" t="s">
        <v>88</v>
      </c>
      <c r="D7677" t="s">
        <v>17</v>
      </c>
      <c r="E7677" t="s">
        <v>348</v>
      </c>
      <c r="F7677" t="s">
        <v>108</v>
      </c>
      <c r="G7677">
        <v>2149</v>
      </c>
      <c r="H7677" t="s">
        <v>119</v>
      </c>
      <c r="I7677" t="s">
        <v>21</v>
      </c>
      <c r="J7677" t="s">
        <v>39</v>
      </c>
      <c r="K7677">
        <v>446.06799999999998</v>
      </c>
      <c r="L7677">
        <v>4</v>
      </c>
      <c r="M7677">
        <v>0.3</v>
      </c>
      <c r="N7677">
        <v>0</v>
      </c>
      <c r="O7677" s="5">
        <f t="shared" si="119"/>
        <v>0</v>
      </c>
    </row>
    <row r="7678" spans="1:15" x14ac:dyDescent="0.25">
      <c r="A7678" t="s">
        <v>953</v>
      </c>
      <c r="B7678" t="s">
        <v>15</v>
      </c>
      <c r="C7678" t="s">
        <v>16</v>
      </c>
      <c r="D7678" t="s">
        <v>17</v>
      </c>
      <c r="E7678" t="s">
        <v>503</v>
      </c>
      <c r="F7678" t="s">
        <v>27</v>
      </c>
      <c r="G7678">
        <v>91730</v>
      </c>
      <c r="H7678" t="s">
        <v>31</v>
      </c>
      <c r="I7678" t="s">
        <v>32</v>
      </c>
      <c r="J7678" t="s">
        <v>68</v>
      </c>
      <c r="K7678">
        <v>152.94</v>
      </c>
      <c r="L7678">
        <v>3</v>
      </c>
      <c r="M7678">
        <v>0</v>
      </c>
      <c r="N7678">
        <v>41.293799999999997</v>
      </c>
      <c r="O7678" s="5">
        <f t="shared" si="119"/>
        <v>0.26999999999999996</v>
      </c>
    </row>
    <row r="7679" spans="1:15" x14ac:dyDescent="0.25">
      <c r="A7679" t="s">
        <v>667</v>
      </c>
      <c r="B7679" t="s">
        <v>578</v>
      </c>
      <c r="C7679" t="s">
        <v>16</v>
      </c>
      <c r="D7679" t="s">
        <v>17</v>
      </c>
      <c r="E7679" t="s">
        <v>156</v>
      </c>
      <c r="F7679" t="s">
        <v>41</v>
      </c>
      <c r="G7679">
        <v>28205</v>
      </c>
      <c r="H7679" t="s">
        <v>20</v>
      </c>
      <c r="I7679" t="s">
        <v>58</v>
      </c>
      <c r="J7679" t="s">
        <v>129</v>
      </c>
      <c r="K7679">
        <v>23.472000000000001</v>
      </c>
      <c r="L7679">
        <v>3</v>
      </c>
      <c r="M7679">
        <v>0.2</v>
      </c>
      <c r="N7679">
        <v>4.9878</v>
      </c>
      <c r="O7679" s="5">
        <f t="shared" si="119"/>
        <v>0.21249999999999999</v>
      </c>
    </row>
    <row r="7680" spans="1:15" x14ac:dyDescent="0.25">
      <c r="A7680" t="s">
        <v>864</v>
      </c>
      <c r="B7680" t="s">
        <v>38</v>
      </c>
      <c r="C7680" t="s">
        <v>88</v>
      </c>
      <c r="D7680" t="s">
        <v>17</v>
      </c>
      <c r="E7680" t="s">
        <v>421</v>
      </c>
      <c r="F7680" t="s">
        <v>153</v>
      </c>
      <c r="G7680">
        <v>2908</v>
      </c>
      <c r="H7680" t="s">
        <v>119</v>
      </c>
      <c r="I7680" t="s">
        <v>32</v>
      </c>
      <c r="J7680" t="s">
        <v>80</v>
      </c>
      <c r="K7680">
        <v>195.64</v>
      </c>
      <c r="L7680">
        <v>4</v>
      </c>
      <c r="M7680">
        <v>0</v>
      </c>
      <c r="N7680">
        <v>91.950800000000001</v>
      </c>
      <c r="O7680" s="5">
        <f t="shared" si="119"/>
        <v>0.47000000000000003</v>
      </c>
    </row>
    <row r="7681" spans="1:15" x14ac:dyDescent="0.25">
      <c r="A7681" t="s">
        <v>864</v>
      </c>
      <c r="B7681" t="s">
        <v>38</v>
      </c>
      <c r="C7681" t="s">
        <v>88</v>
      </c>
      <c r="D7681" t="s">
        <v>17</v>
      </c>
      <c r="E7681" t="s">
        <v>421</v>
      </c>
      <c r="F7681" t="s">
        <v>153</v>
      </c>
      <c r="G7681">
        <v>2908</v>
      </c>
      <c r="H7681" t="s">
        <v>119</v>
      </c>
      <c r="I7681" t="s">
        <v>32</v>
      </c>
      <c r="J7681" t="s">
        <v>80</v>
      </c>
      <c r="K7681">
        <v>14.94</v>
      </c>
      <c r="L7681">
        <v>3</v>
      </c>
      <c r="M7681">
        <v>0</v>
      </c>
      <c r="N7681">
        <v>7.0217999999999998</v>
      </c>
      <c r="O7681" s="5">
        <f t="shared" si="119"/>
        <v>0.47000000000000003</v>
      </c>
    </row>
    <row r="7682" spans="1:15" x14ac:dyDescent="0.25">
      <c r="A7682" t="s">
        <v>864</v>
      </c>
      <c r="B7682" t="s">
        <v>38</v>
      </c>
      <c r="C7682" t="s">
        <v>88</v>
      </c>
      <c r="D7682" t="s">
        <v>17</v>
      </c>
      <c r="E7682" t="s">
        <v>421</v>
      </c>
      <c r="F7682" t="s">
        <v>153</v>
      </c>
      <c r="G7682">
        <v>2908</v>
      </c>
      <c r="H7682" t="s">
        <v>119</v>
      </c>
      <c r="I7682" t="s">
        <v>58</v>
      </c>
      <c r="J7682" t="s">
        <v>129</v>
      </c>
      <c r="K7682">
        <v>1687.8</v>
      </c>
      <c r="L7682">
        <v>4</v>
      </c>
      <c r="M7682">
        <v>0</v>
      </c>
      <c r="N7682">
        <v>742.63199999999995</v>
      </c>
      <c r="O7682" s="5">
        <f t="shared" si="119"/>
        <v>0.44</v>
      </c>
    </row>
    <row r="7683" spans="1:15" x14ac:dyDescent="0.25">
      <c r="A7683" t="s">
        <v>864</v>
      </c>
      <c r="B7683" t="s">
        <v>38</v>
      </c>
      <c r="C7683" t="s">
        <v>88</v>
      </c>
      <c r="D7683" t="s">
        <v>17</v>
      </c>
      <c r="E7683" t="s">
        <v>421</v>
      </c>
      <c r="F7683" t="s">
        <v>153</v>
      </c>
      <c r="G7683">
        <v>2908</v>
      </c>
      <c r="H7683" t="s">
        <v>119</v>
      </c>
      <c r="I7683" t="s">
        <v>21</v>
      </c>
      <c r="J7683" t="s">
        <v>22</v>
      </c>
      <c r="K7683">
        <v>341.96</v>
      </c>
      <c r="L7683">
        <v>2</v>
      </c>
      <c r="M7683">
        <v>0</v>
      </c>
      <c r="N7683">
        <v>78.650800000000004</v>
      </c>
      <c r="O7683" s="5">
        <f t="shared" si="119"/>
        <v>0.23000000000000004</v>
      </c>
    </row>
    <row r="7684" spans="1:15" x14ac:dyDescent="0.25">
      <c r="A7684" t="s">
        <v>864</v>
      </c>
      <c r="B7684" t="s">
        <v>38</v>
      </c>
      <c r="C7684" t="s">
        <v>88</v>
      </c>
      <c r="D7684" t="s">
        <v>17</v>
      </c>
      <c r="E7684" t="s">
        <v>421</v>
      </c>
      <c r="F7684" t="s">
        <v>153</v>
      </c>
      <c r="G7684">
        <v>2908</v>
      </c>
      <c r="H7684" t="s">
        <v>119</v>
      </c>
      <c r="I7684" t="s">
        <v>21</v>
      </c>
      <c r="J7684" t="s">
        <v>25</v>
      </c>
      <c r="K7684">
        <v>605.88</v>
      </c>
      <c r="L7684">
        <v>6</v>
      </c>
      <c r="M7684">
        <v>0</v>
      </c>
      <c r="N7684">
        <v>151.47</v>
      </c>
      <c r="O7684" s="5">
        <f t="shared" ref="O7684:O7747" si="120">N7684/K7684</f>
        <v>0.25</v>
      </c>
    </row>
    <row r="7685" spans="1:15" x14ac:dyDescent="0.25">
      <c r="A7685" t="s">
        <v>978</v>
      </c>
      <c r="B7685" t="s">
        <v>155</v>
      </c>
      <c r="C7685" t="s">
        <v>88</v>
      </c>
      <c r="D7685" t="s">
        <v>17</v>
      </c>
      <c r="E7685" t="s">
        <v>525</v>
      </c>
      <c r="F7685" t="s">
        <v>82</v>
      </c>
      <c r="G7685">
        <v>48640</v>
      </c>
      <c r="H7685" t="s">
        <v>89</v>
      </c>
      <c r="I7685" t="s">
        <v>32</v>
      </c>
      <c r="J7685" t="s">
        <v>68</v>
      </c>
      <c r="K7685">
        <v>186.732</v>
      </c>
      <c r="L7685">
        <v>1</v>
      </c>
      <c r="M7685">
        <v>0.1</v>
      </c>
      <c r="N7685">
        <v>41.496000000000002</v>
      </c>
      <c r="O7685" s="5">
        <f t="shared" si="120"/>
        <v>0.22222222222222224</v>
      </c>
    </row>
    <row r="7686" spans="1:15" x14ac:dyDescent="0.25">
      <c r="A7686" t="s">
        <v>978</v>
      </c>
      <c r="B7686" t="s">
        <v>155</v>
      </c>
      <c r="C7686" t="s">
        <v>88</v>
      </c>
      <c r="D7686" t="s">
        <v>17</v>
      </c>
      <c r="E7686" t="s">
        <v>525</v>
      </c>
      <c r="F7686" t="s">
        <v>82</v>
      </c>
      <c r="G7686">
        <v>48640</v>
      </c>
      <c r="H7686" t="s">
        <v>89</v>
      </c>
      <c r="I7686" t="s">
        <v>32</v>
      </c>
      <c r="J7686" t="s">
        <v>64</v>
      </c>
      <c r="K7686">
        <v>3812.97</v>
      </c>
      <c r="L7686">
        <v>3</v>
      </c>
      <c r="M7686">
        <v>0</v>
      </c>
      <c r="N7686">
        <v>1906.4849999999999</v>
      </c>
      <c r="O7686" s="5">
        <f t="shared" si="120"/>
        <v>0.5</v>
      </c>
    </row>
    <row r="7687" spans="1:15" x14ac:dyDescent="0.25">
      <c r="A7687" t="s">
        <v>757</v>
      </c>
      <c r="B7687" t="s">
        <v>38</v>
      </c>
      <c r="C7687" t="s">
        <v>16</v>
      </c>
      <c r="D7687" t="s">
        <v>17</v>
      </c>
      <c r="E7687" t="s">
        <v>144</v>
      </c>
      <c r="F7687" t="s">
        <v>94</v>
      </c>
      <c r="G7687">
        <v>14609</v>
      </c>
      <c r="H7687" t="s">
        <v>119</v>
      </c>
      <c r="I7687" t="s">
        <v>32</v>
      </c>
      <c r="J7687" t="s">
        <v>64</v>
      </c>
      <c r="K7687">
        <v>26.423999999999999</v>
      </c>
      <c r="L7687">
        <v>9</v>
      </c>
      <c r="M7687">
        <v>0.2</v>
      </c>
      <c r="N7687">
        <v>9.5786999999999995</v>
      </c>
      <c r="O7687" s="5">
        <f t="shared" si="120"/>
        <v>0.36249999999999999</v>
      </c>
    </row>
    <row r="7688" spans="1:15" x14ac:dyDescent="0.25">
      <c r="A7688" t="s">
        <v>757</v>
      </c>
      <c r="B7688" t="s">
        <v>38</v>
      </c>
      <c r="C7688" t="s">
        <v>16</v>
      </c>
      <c r="D7688" t="s">
        <v>17</v>
      </c>
      <c r="E7688" t="s">
        <v>144</v>
      </c>
      <c r="F7688" t="s">
        <v>94</v>
      </c>
      <c r="G7688">
        <v>14609</v>
      </c>
      <c r="H7688" t="s">
        <v>119</v>
      </c>
      <c r="I7688" t="s">
        <v>58</v>
      </c>
      <c r="J7688" t="s">
        <v>59</v>
      </c>
      <c r="K7688">
        <v>625.99</v>
      </c>
      <c r="L7688">
        <v>1</v>
      </c>
      <c r="M7688">
        <v>0</v>
      </c>
      <c r="N7688">
        <v>187.797</v>
      </c>
      <c r="O7688" s="5">
        <f t="shared" si="120"/>
        <v>0.3</v>
      </c>
    </row>
    <row r="7689" spans="1:15" x14ac:dyDescent="0.25">
      <c r="A7689" t="s">
        <v>657</v>
      </c>
      <c r="B7689" t="s">
        <v>38</v>
      </c>
      <c r="C7689" t="s">
        <v>30</v>
      </c>
      <c r="D7689" t="s">
        <v>17</v>
      </c>
      <c r="E7689" t="s">
        <v>127</v>
      </c>
      <c r="F7689" t="s">
        <v>82</v>
      </c>
      <c r="G7689">
        <v>49201</v>
      </c>
      <c r="H7689" t="s">
        <v>89</v>
      </c>
      <c r="I7689" t="s">
        <v>21</v>
      </c>
      <c r="J7689" t="s">
        <v>39</v>
      </c>
      <c r="K7689">
        <v>1568.61</v>
      </c>
      <c r="L7689">
        <v>9</v>
      </c>
      <c r="M7689">
        <v>0</v>
      </c>
      <c r="N7689">
        <v>329.40809999999999</v>
      </c>
      <c r="O7689" s="5">
        <f t="shared" si="120"/>
        <v>0.21000000000000002</v>
      </c>
    </row>
    <row r="7690" spans="1:15" x14ac:dyDescent="0.25">
      <c r="A7690" t="s">
        <v>657</v>
      </c>
      <c r="B7690" t="s">
        <v>38</v>
      </c>
      <c r="C7690" t="s">
        <v>30</v>
      </c>
      <c r="D7690" t="s">
        <v>17</v>
      </c>
      <c r="E7690" t="s">
        <v>127</v>
      </c>
      <c r="F7690" t="s">
        <v>82</v>
      </c>
      <c r="G7690">
        <v>49201</v>
      </c>
      <c r="H7690" t="s">
        <v>89</v>
      </c>
      <c r="I7690" t="s">
        <v>32</v>
      </c>
      <c r="J7690" t="s">
        <v>64</v>
      </c>
      <c r="K7690">
        <v>17.3</v>
      </c>
      <c r="L7690">
        <v>1</v>
      </c>
      <c r="M7690">
        <v>0</v>
      </c>
      <c r="N7690">
        <v>8.3040000000000003</v>
      </c>
      <c r="O7690" s="5">
        <f t="shared" si="120"/>
        <v>0.48</v>
      </c>
    </row>
    <row r="7691" spans="1:15" x14ac:dyDescent="0.25">
      <c r="A7691" t="s">
        <v>657</v>
      </c>
      <c r="B7691" t="s">
        <v>38</v>
      </c>
      <c r="C7691" t="s">
        <v>30</v>
      </c>
      <c r="D7691" t="s">
        <v>17</v>
      </c>
      <c r="E7691" t="s">
        <v>127</v>
      </c>
      <c r="F7691" t="s">
        <v>82</v>
      </c>
      <c r="G7691">
        <v>49201</v>
      </c>
      <c r="H7691" t="s">
        <v>89</v>
      </c>
      <c r="I7691" t="s">
        <v>58</v>
      </c>
      <c r="J7691" t="s">
        <v>129</v>
      </c>
      <c r="K7691">
        <v>160</v>
      </c>
      <c r="L7691">
        <v>8</v>
      </c>
      <c r="M7691">
        <v>0</v>
      </c>
      <c r="N7691">
        <v>62.4</v>
      </c>
      <c r="O7691" s="5">
        <f t="shared" si="120"/>
        <v>0.39</v>
      </c>
    </row>
    <row r="7692" spans="1:15" x14ac:dyDescent="0.25">
      <c r="A7692" t="s">
        <v>908</v>
      </c>
      <c r="B7692" t="s">
        <v>155</v>
      </c>
      <c r="C7692" t="s">
        <v>30</v>
      </c>
      <c r="D7692" t="s">
        <v>17</v>
      </c>
      <c r="E7692" t="s">
        <v>465</v>
      </c>
      <c r="F7692" t="s">
        <v>100</v>
      </c>
      <c r="G7692">
        <v>23434</v>
      </c>
      <c r="H7692" t="s">
        <v>20</v>
      </c>
      <c r="I7692" t="s">
        <v>32</v>
      </c>
      <c r="J7692" t="s">
        <v>68</v>
      </c>
      <c r="K7692">
        <v>179.94</v>
      </c>
      <c r="L7692">
        <v>3</v>
      </c>
      <c r="M7692">
        <v>0</v>
      </c>
      <c r="N7692">
        <v>50.383200000000002</v>
      </c>
      <c r="O7692" s="5">
        <f t="shared" si="120"/>
        <v>0.28000000000000003</v>
      </c>
    </row>
    <row r="7693" spans="1:15" x14ac:dyDescent="0.25">
      <c r="A7693" t="s">
        <v>908</v>
      </c>
      <c r="B7693" t="s">
        <v>155</v>
      </c>
      <c r="C7693" t="s">
        <v>30</v>
      </c>
      <c r="D7693" t="s">
        <v>17</v>
      </c>
      <c r="E7693" t="s">
        <v>465</v>
      </c>
      <c r="F7693" t="s">
        <v>100</v>
      </c>
      <c r="G7693">
        <v>23434</v>
      </c>
      <c r="H7693" t="s">
        <v>20</v>
      </c>
      <c r="I7693" t="s">
        <v>21</v>
      </c>
      <c r="J7693" t="s">
        <v>39</v>
      </c>
      <c r="K7693">
        <v>872.94</v>
      </c>
      <c r="L7693">
        <v>3</v>
      </c>
      <c r="M7693">
        <v>0</v>
      </c>
      <c r="N7693">
        <v>157.1292</v>
      </c>
      <c r="O7693" s="5">
        <f t="shared" si="120"/>
        <v>0.18</v>
      </c>
    </row>
    <row r="7694" spans="1:15" x14ac:dyDescent="0.25">
      <c r="A7694" t="s">
        <v>908</v>
      </c>
      <c r="B7694" t="s">
        <v>155</v>
      </c>
      <c r="C7694" t="s">
        <v>30</v>
      </c>
      <c r="D7694" t="s">
        <v>17</v>
      </c>
      <c r="E7694" t="s">
        <v>465</v>
      </c>
      <c r="F7694" t="s">
        <v>100</v>
      </c>
      <c r="G7694">
        <v>23434</v>
      </c>
      <c r="H7694" t="s">
        <v>20</v>
      </c>
      <c r="I7694" t="s">
        <v>32</v>
      </c>
      <c r="J7694" t="s">
        <v>80</v>
      </c>
      <c r="K7694">
        <v>12.96</v>
      </c>
      <c r="L7694">
        <v>2</v>
      </c>
      <c r="M7694">
        <v>0</v>
      </c>
      <c r="N7694">
        <v>6.2207999999999997</v>
      </c>
      <c r="O7694" s="5">
        <f t="shared" si="120"/>
        <v>0.47999999999999993</v>
      </c>
    </row>
    <row r="7695" spans="1:15" x14ac:dyDescent="0.25">
      <c r="A7695" t="s">
        <v>707</v>
      </c>
      <c r="B7695" t="s">
        <v>38</v>
      </c>
      <c r="C7695" t="s">
        <v>16</v>
      </c>
      <c r="D7695" t="s">
        <v>17</v>
      </c>
      <c r="E7695" t="s">
        <v>189</v>
      </c>
      <c r="F7695" t="s">
        <v>27</v>
      </c>
      <c r="G7695">
        <v>94513</v>
      </c>
      <c r="H7695" t="s">
        <v>31</v>
      </c>
      <c r="I7695" t="s">
        <v>32</v>
      </c>
      <c r="J7695" t="s">
        <v>33</v>
      </c>
      <c r="K7695">
        <v>88.8</v>
      </c>
      <c r="L7695">
        <v>6</v>
      </c>
      <c r="M7695">
        <v>0</v>
      </c>
      <c r="N7695">
        <v>44.4</v>
      </c>
      <c r="O7695" s="5">
        <f t="shared" si="120"/>
        <v>0.5</v>
      </c>
    </row>
    <row r="7696" spans="1:15" x14ac:dyDescent="0.25">
      <c r="A7696" t="s">
        <v>707</v>
      </c>
      <c r="B7696" t="s">
        <v>38</v>
      </c>
      <c r="C7696" t="s">
        <v>16</v>
      </c>
      <c r="D7696" t="s">
        <v>17</v>
      </c>
      <c r="E7696" t="s">
        <v>189</v>
      </c>
      <c r="F7696" t="s">
        <v>27</v>
      </c>
      <c r="G7696">
        <v>94513</v>
      </c>
      <c r="H7696" t="s">
        <v>31</v>
      </c>
      <c r="I7696" t="s">
        <v>58</v>
      </c>
      <c r="J7696" t="s">
        <v>59</v>
      </c>
      <c r="K7696">
        <v>319.96800000000002</v>
      </c>
      <c r="L7696">
        <v>4</v>
      </c>
      <c r="M7696">
        <v>0.2</v>
      </c>
      <c r="N7696">
        <v>35.996400000000001</v>
      </c>
      <c r="O7696" s="5">
        <f t="shared" si="120"/>
        <v>0.1125</v>
      </c>
    </row>
    <row r="7697" spans="1:15" x14ac:dyDescent="0.25">
      <c r="A7697" t="s">
        <v>636</v>
      </c>
      <c r="B7697" t="s">
        <v>578</v>
      </c>
      <c r="C7697" t="s">
        <v>16</v>
      </c>
      <c r="D7697" t="s">
        <v>17</v>
      </c>
      <c r="E7697" t="s">
        <v>44</v>
      </c>
      <c r="F7697" t="s">
        <v>45</v>
      </c>
      <c r="G7697">
        <v>98103</v>
      </c>
      <c r="H7697" t="s">
        <v>31</v>
      </c>
      <c r="I7697" t="s">
        <v>21</v>
      </c>
      <c r="J7697" t="s">
        <v>25</v>
      </c>
      <c r="K7697">
        <v>167.88800000000001</v>
      </c>
      <c r="L7697">
        <v>7</v>
      </c>
      <c r="M7697">
        <v>0.2</v>
      </c>
      <c r="N7697">
        <v>14.690200000000001</v>
      </c>
      <c r="O7697" s="5">
        <f t="shared" si="120"/>
        <v>8.7500000000000008E-2</v>
      </c>
    </row>
    <row r="7698" spans="1:15" x14ac:dyDescent="0.25">
      <c r="A7698" t="s">
        <v>644</v>
      </c>
      <c r="B7698" t="s">
        <v>155</v>
      </c>
      <c r="C7698" t="s">
        <v>88</v>
      </c>
      <c r="D7698" t="s">
        <v>17</v>
      </c>
      <c r="E7698" t="s">
        <v>81</v>
      </c>
      <c r="F7698" t="s">
        <v>50</v>
      </c>
      <c r="G7698">
        <v>77036</v>
      </c>
      <c r="H7698" t="s">
        <v>89</v>
      </c>
      <c r="I7698" t="s">
        <v>32</v>
      </c>
      <c r="J7698" t="s">
        <v>80</v>
      </c>
      <c r="K7698">
        <v>163.96</v>
      </c>
      <c r="L7698">
        <v>5</v>
      </c>
      <c r="M7698">
        <v>0.2</v>
      </c>
      <c r="N7698">
        <v>59.435499999999998</v>
      </c>
      <c r="O7698" s="5">
        <f t="shared" si="120"/>
        <v>0.36249999999999999</v>
      </c>
    </row>
    <row r="7699" spans="1:15" x14ac:dyDescent="0.25">
      <c r="A7699" t="s">
        <v>644</v>
      </c>
      <c r="B7699" t="s">
        <v>155</v>
      </c>
      <c r="C7699" t="s">
        <v>88</v>
      </c>
      <c r="D7699" t="s">
        <v>17</v>
      </c>
      <c r="E7699" t="s">
        <v>81</v>
      </c>
      <c r="F7699" t="s">
        <v>50</v>
      </c>
      <c r="G7699">
        <v>77036</v>
      </c>
      <c r="H7699" t="s">
        <v>89</v>
      </c>
      <c r="I7699" t="s">
        <v>32</v>
      </c>
      <c r="J7699" t="s">
        <v>64</v>
      </c>
      <c r="K7699">
        <v>5.2320000000000002</v>
      </c>
      <c r="L7699">
        <v>4</v>
      </c>
      <c r="M7699">
        <v>0.8</v>
      </c>
      <c r="N7699">
        <v>-8.1096000000000004</v>
      </c>
      <c r="O7699" s="5">
        <f t="shared" si="120"/>
        <v>-1.55</v>
      </c>
    </row>
    <row r="7700" spans="1:15" x14ac:dyDescent="0.25">
      <c r="A7700" t="s">
        <v>743</v>
      </c>
      <c r="B7700" t="s">
        <v>38</v>
      </c>
      <c r="C7700" t="s">
        <v>88</v>
      </c>
      <c r="D7700" t="s">
        <v>17</v>
      </c>
      <c r="E7700" t="s">
        <v>283</v>
      </c>
      <c r="F7700" t="s">
        <v>108</v>
      </c>
      <c r="G7700">
        <v>1841</v>
      </c>
      <c r="H7700" t="s">
        <v>119</v>
      </c>
      <c r="I7700" t="s">
        <v>58</v>
      </c>
      <c r="J7700" t="s">
        <v>556</v>
      </c>
      <c r="K7700">
        <v>1199.98</v>
      </c>
      <c r="L7700">
        <v>2</v>
      </c>
      <c r="M7700">
        <v>0</v>
      </c>
      <c r="N7700">
        <v>467.99220000000003</v>
      </c>
      <c r="O7700" s="5">
        <f t="shared" si="120"/>
        <v>0.39</v>
      </c>
    </row>
    <row r="7701" spans="1:15" x14ac:dyDescent="0.25">
      <c r="A7701" t="s">
        <v>743</v>
      </c>
      <c r="B7701" t="s">
        <v>38</v>
      </c>
      <c r="C7701" t="s">
        <v>88</v>
      </c>
      <c r="D7701" t="s">
        <v>17</v>
      </c>
      <c r="E7701" t="s">
        <v>283</v>
      </c>
      <c r="F7701" t="s">
        <v>108</v>
      </c>
      <c r="G7701">
        <v>1841</v>
      </c>
      <c r="H7701" t="s">
        <v>119</v>
      </c>
      <c r="I7701" t="s">
        <v>32</v>
      </c>
      <c r="J7701" t="s">
        <v>43</v>
      </c>
      <c r="K7701">
        <v>73.849999999999994</v>
      </c>
      <c r="L7701">
        <v>1</v>
      </c>
      <c r="M7701">
        <v>0</v>
      </c>
      <c r="N7701">
        <v>2.2155</v>
      </c>
      <c r="O7701" s="5">
        <f t="shared" si="120"/>
        <v>3.0000000000000002E-2</v>
      </c>
    </row>
    <row r="7702" spans="1:15" x14ac:dyDescent="0.25">
      <c r="A7702" t="s">
        <v>743</v>
      </c>
      <c r="B7702" t="s">
        <v>38</v>
      </c>
      <c r="C7702" t="s">
        <v>88</v>
      </c>
      <c r="D7702" t="s">
        <v>17</v>
      </c>
      <c r="E7702" t="s">
        <v>283</v>
      </c>
      <c r="F7702" t="s">
        <v>108</v>
      </c>
      <c r="G7702">
        <v>1841</v>
      </c>
      <c r="H7702" t="s">
        <v>119</v>
      </c>
      <c r="I7702" t="s">
        <v>32</v>
      </c>
      <c r="J7702" t="s">
        <v>334</v>
      </c>
      <c r="K7702">
        <v>25.71</v>
      </c>
      <c r="L7702">
        <v>3</v>
      </c>
      <c r="M7702">
        <v>0</v>
      </c>
      <c r="N7702">
        <v>6.6845999999999997</v>
      </c>
      <c r="O7702" s="5">
        <f t="shared" si="120"/>
        <v>0.25999999999999995</v>
      </c>
    </row>
    <row r="7703" spans="1:15" x14ac:dyDescent="0.25">
      <c r="A7703" t="s">
        <v>743</v>
      </c>
      <c r="B7703" t="s">
        <v>38</v>
      </c>
      <c r="C7703" t="s">
        <v>88</v>
      </c>
      <c r="D7703" t="s">
        <v>17</v>
      </c>
      <c r="E7703" t="s">
        <v>283</v>
      </c>
      <c r="F7703" t="s">
        <v>108</v>
      </c>
      <c r="G7703">
        <v>1841</v>
      </c>
      <c r="H7703" t="s">
        <v>119</v>
      </c>
      <c r="I7703" t="s">
        <v>32</v>
      </c>
      <c r="J7703" t="s">
        <v>195</v>
      </c>
      <c r="K7703">
        <v>17.28</v>
      </c>
      <c r="L7703">
        <v>6</v>
      </c>
      <c r="M7703">
        <v>0</v>
      </c>
      <c r="N7703">
        <v>8.1216000000000008</v>
      </c>
      <c r="O7703" s="5">
        <f t="shared" si="120"/>
        <v>0.47000000000000003</v>
      </c>
    </row>
    <row r="7704" spans="1:15" x14ac:dyDescent="0.25">
      <c r="A7704" t="s">
        <v>743</v>
      </c>
      <c r="B7704" t="s">
        <v>38</v>
      </c>
      <c r="C7704" t="s">
        <v>88</v>
      </c>
      <c r="D7704" t="s">
        <v>17</v>
      </c>
      <c r="E7704" t="s">
        <v>283</v>
      </c>
      <c r="F7704" t="s">
        <v>108</v>
      </c>
      <c r="G7704">
        <v>1841</v>
      </c>
      <c r="H7704" t="s">
        <v>119</v>
      </c>
      <c r="I7704" t="s">
        <v>21</v>
      </c>
      <c r="J7704" t="s">
        <v>39</v>
      </c>
      <c r="K7704">
        <v>526.58199999999999</v>
      </c>
      <c r="L7704">
        <v>2</v>
      </c>
      <c r="M7704">
        <v>0.3</v>
      </c>
      <c r="N7704">
        <v>-52.658200000000001</v>
      </c>
      <c r="O7704" s="5">
        <f t="shared" si="120"/>
        <v>-0.1</v>
      </c>
    </row>
    <row r="7705" spans="1:15" x14ac:dyDescent="0.25">
      <c r="A7705" t="s">
        <v>700</v>
      </c>
      <c r="B7705" t="s">
        <v>38</v>
      </c>
      <c r="C7705" t="s">
        <v>16</v>
      </c>
      <c r="D7705" t="s">
        <v>17</v>
      </c>
      <c r="E7705" t="s">
        <v>220</v>
      </c>
      <c r="F7705" t="s">
        <v>82</v>
      </c>
      <c r="G7705">
        <v>48234</v>
      </c>
      <c r="H7705" t="s">
        <v>89</v>
      </c>
      <c r="I7705" t="s">
        <v>32</v>
      </c>
      <c r="J7705" t="s">
        <v>80</v>
      </c>
      <c r="K7705">
        <v>11.56</v>
      </c>
      <c r="L7705">
        <v>2</v>
      </c>
      <c r="M7705">
        <v>0</v>
      </c>
      <c r="N7705">
        <v>5.6643999999999997</v>
      </c>
      <c r="O7705" s="5">
        <f t="shared" si="120"/>
        <v>0.48999999999999994</v>
      </c>
    </row>
    <row r="7706" spans="1:15" x14ac:dyDescent="0.25">
      <c r="A7706" t="s">
        <v>700</v>
      </c>
      <c r="B7706" t="s">
        <v>38</v>
      </c>
      <c r="C7706" t="s">
        <v>16</v>
      </c>
      <c r="D7706" t="s">
        <v>17</v>
      </c>
      <c r="E7706" t="s">
        <v>220</v>
      </c>
      <c r="F7706" t="s">
        <v>82</v>
      </c>
      <c r="G7706">
        <v>48234</v>
      </c>
      <c r="H7706" t="s">
        <v>89</v>
      </c>
      <c r="I7706" t="s">
        <v>58</v>
      </c>
      <c r="J7706" t="s">
        <v>59</v>
      </c>
      <c r="K7706">
        <v>209.97</v>
      </c>
      <c r="L7706">
        <v>3</v>
      </c>
      <c r="M7706">
        <v>0</v>
      </c>
      <c r="N7706">
        <v>58.791600000000003</v>
      </c>
      <c r="O7706" s="5">
        <f t="shared" si="120"/>
        <v>0.28000000000000003</v>
      </c>
    </row>
    <row r="7707" spans="1:15" x14ac:dyDescent="0.25">
      <c r="A7707" t="s">
        <v>700</v>
      </c>
      <c r="B7707" t="s">
        <v>38</v>
      </c>
      <c r="C7707" t="s">
        <v>16</v>
      </c>
      <c r="D7707" t="s">
        <v>17</v>
      </c>
      <c r="E7707" t="s">
        <v>220</v>
      </c>
      <c r="F7707" t="s">
        <v>82</v>
      </c>
      <c r="G7707">
        <v>48234</v>
      </c>
      <c r="H7707" t="s">
        <v>89</v>
      </c>
      <c r="I7707" t="s">
        <v>21</v>
      </c>
      <c r="J7707" t="s">
        <v>39</v>
      </c>
      <c r="K7707">
        <v>447.84</v>
      </c>
      <c r="L7707">
        <v>4</v>
      </c>
      <c r="M7707">
        <v>0</v>
      </c>
      <c r="N7707">
        <v>98.524799999999999</v>
      </c>
      <c r="O7707" s="5">
        <f t="shared" si="120"/>
        <v>0.22</v>
      </c>
    </row>
    <row r="7708" spans="1:15" x14ac:dyDescent="0.25">
      <c r="A7708" t="s">
        <v>700</v>
      </c>
      <c r="B7708" t="s">
        <v>38</v>
      </c>
      <c r="C7708" t="s">
        <v>16</v>
      </c>
      <c r="D7708" t="s">
        <v>17</v>
      </c>
      <c r="E7708" t="s">
        <v>220</v>
      </c>
      <c r="F7708" t="s">
        <v>82</v>
      </c>
      <c r="G7708">
        <v>48234</v>
      </c>
      <c r="H7708" t="s">
        <v>89</v>
      </c>
      <c r="I7708" t="s">
        <v>58</v>
      </c>
      <c r="J7708" t="s">
        <v>129</v>
      </c>
      <c r="K7708">
        <v>479.97</v>
      </c>
      <c r="L7708">
        <v>3</v>
      </c>
      <c r="M7708">
        <v>0</v>
      </c>
      <c r="N7708">
        <v>163.18979999999999</v>
      </c>
      <c r="O7708" s="5">
        <f t="shared" si="120"/>
        <v>0.33999999999999997</v>
      </c>
    </row>
    <row r="7709" spans="1:15" x14ac:dyDescent="0.25">
      <c r="A7709" t="s">
        <v>700</v>
      </c>
      <c r="B7709" t="s">
        <v>38</v>
      </c>
      <c r="C7709" t="s">
        <v>16</v>
      </c>
      <c r="D7709" t="s">
        <v>17</v>
      </c>
      <c r="E7709" t="s">
        <v>220</v>
      </c>
      <c r="F7709" t="s">
        <v>82</v>
      </c>
      <c r="G7709">
        <v>48234</v>
      </c>
      <c r="H7709" t="s">
        <v>89</v>
      </c>
      <c r="I7709" t="s">
        <v>32</v>
      </c>
      <c r="J7709" t="s">
        <v>53</v>
      </c>
      <c r="K7709">
        <v>8.64</v>
      </c>
      <c r="L7709">
        <v>3</v>
      </c>
      <c r="M7709">
        <v>0</v>
      </c>
      <c r="N7709">
        <v>2.5055999999999998</v>
      </c>
      <c r="O7709" s="5">
        <f t="shared" si="120"/>
        <v>0.28999999999999998</v>
      </c>
    </row>
    <row r="7710" spans="1:15" x14ac:dyDescent="0.25">
      <c r="A7710" t="s">
        <v>643</v>
      </c>
      <c r="B7710" t="s">
        <v>38</v>
      </c>
      <c r="C7710" t="s">
        <v>30</v>
      </c>
      <c r="D7710" t="s">
        <v>17</v>
      </c>
      <c r="E7710" t="s">
        <v>77</v>
      </c>
      <c r="F7710" t="s">
        <v>61</v>
      </c>
      <c r="G7710">
        <v>84057</v>
      </c>
      <c r="H7710" t="s">
        <v>31</v>
      </c>
      <c r="I7710" t="s">
        <v>32</v>
      </c>
      <c r="J7710" t="s">
        <v>53</v>
      </c>
      <c r="K7710">
        <v>11.68</v>
      </c>
      <c r="L7710">
        <v>2</v>
      </c>
      <c r="M7710">
        <v>0</v>
      </c>
      <c r="N7710">
        <v>4.2047999999999996</v>
      </c>
      <c r="O7710" s="5">
        <f t="shared" si="120"/>
        <v>0.36</v>
      </c>
    </row>
    <row r="7711" spans="1:15" x14ac:dyDescent="0.25">
      <c r="A7711" t="s">
        <v>642</v>
      </c>
      <c r="B7711" t="s">
        <v>38</v>
      </c>
      <c r="C7711" t="s">
        <v>16</v>
      </c>
      <c r="D7711" t="s">
        <v>17</v>
      </c>
      <c r="E7711" t="s">
        <v>73</v>
      </c>
      <c r="F7711" t="s">
        <v>70</v>
      </c>
      <c r="G7711">
        <v>19120</v>
      </c>
      <c r="H7711" t="s">
        <v>119</v>
      </c>
      <c r="I7711" t="s">
        <v>58</v>
      </c>
      <c r="J7711" t="s">
        <v>129</v>
      </c>
      <c r="K7711">
        <v>40.776000000000003</v>
      </c>
      <c r="L7711">
        <v>3</v>
      </c>
      <c r="M7711">
        <v>0.2</v>
      </c>
      <c r="N7711">
        <v>0.50970000000000004</v>
      </c>
      <c r="O7711" s="5">
        <f t="shared" si="120"/>
        <v>1.2500000000000001E-2</v>
      </c>
    </row>
    <row r="7712" spans="1:15" x14ac:dyDescent="0.25">
      <c r="A7712" t="s">
        <v>642</v>
      </c>
      <c r="B7712" t="s">
        <v>38</v>
      </c>
      <c r="C7712" t="s">
        <v>16</v>
      </c>
      <c r="D7712" t="s">
        <v>17</v>
      </c>
      <c r="E7712" t="s">
        <v>73</v>
      </c>
      <c r="F7712" t="s">
        <v>70</v>
      </c>
      <c r="G7712">
        <v>19120</v>
      </c>
      <c r="H7712" t="s">
        <v>119</v>
      </c>
      <c r="I7712" t="s">
        <v>32</v>
      </c>
      <c r="J7712" t="s">
        <v>64</v>
      </c>
      <c r="K7712">
        <v>13.698</v>
      </c>
      <c r="L7712">
        <v>3</v>
      </c>
      <c r="M7712">
        <v>0.7</v>
      </c>
      <c r="N7712">
        <v>-9.5885999999999996</v>
      </c>
      <c r="O7712" s="5">
        <f t="shared" si="120"/>
        <v>-0.7</v>
      </c>
    </row>
    <row r="7713" spans="1:15" x14ac:dyDescent="0.25">
      <c r="A7713" t="s">
        <v>766</v>
      </c>
      <c r="B7713" t="s">
        <v>38</v>
      </c>
      <c r="C7713" t="s">
        <v>16</v>
      </c>
      <c r="D7713" t="s">
        <v>17</v>
      </c>
      <c r="E7713" t="s">
        <v>312</v>
      </c>
      <c r="F7713" t="s">
        <v>28</v>
      </c>
      <c r="G7713">
        <v>85204</v>
      </c>
      <c r="H7713" t="s">
        <v>31</v>
      </c>
      <c r="I7713" t="s">
        <v>58</v>
      </c>
      <c r="J7713" t="s">
        <v>59</v>
      </c>
      <c r="K7713">
        <v>87.8</v>
      </c>
      <c r="L7713">
        <v>5</v>
      </c>
      <c r="M7713">
        <v>0.2</v>
      </c>
      <c r="N7713">
        <v>32.924999999999997</v>
      </c>
      <c r="O7713" s="5">
        <f t="shared" si="120"/>
        <v>0.375</v>
      </c>
    </row>
    <row r="7714" spans="1:15" x14ac:dyDescent="0.25">
      <c r="A7714" t="s">
        <v>911</v>
      </c>
      <c r="B7714" t="s">
        <v>15</v>
      </c>
      <c r="C7714" t="s">
        <v>16</v>
      </c>
      <c r="D7714" t="s">
        <v>17</v>
      </c>
      <c r="E7714" t="s">
        <v>301</v>
      </c>
      <c r="F7714" t="s">
        <v>41</v>
      </c>
      <c r="G7714">
        <v>28314</v>
      </c>
      <c r="H7714" t="s">
        <v>20</v>
      </c>
      <c r="I7714" t="s">
        <v>21</v>
      </c>
      <c r="J7714" t="s">
        <v>48</v>
      </c>
      <c r="K7714">
        <v>77.951999999999998</v>
      </c>
      <c r="L7714">
        <v>3</v>
      </c>
      <c r="M7714">
        <v>0.2</v>
      </c>
      <c r="N7714">
        <v>15.590400000000001</v>
      </c>
      <c r="O7714" s="5">
        <f t="shared" si="120"/>
        <v>0.2</v>
      </c>
    </row>
    <row r="7715" spans="1:15" x14ac:dyDescent="0.25">
      <c r="A7715" t="s">
        <v>911</v>
      </c>
      <c r="B7715" t="s">
        <v>15</v>
      </c>
      <c r="C7715" t="s">
        <v>16</v>
      </c>
      <c r="D7715" t="s">
        <v>17</v>
      </c>
      <c r="E7715" t="s">
        <v>301</v>
      </c>
      <c r="F7715" t="s">
        <v>41</v>
      </c>
      <c r="G7715">
        <v>28314</v>
      </c>
      <c r="H7715" t="s">
        <v>20</v>
      </c>
      <c r="I7715" t="s">
        <v>32</v>
      </c>
      <c r="J7715" t="s">
        <v>43</v>
      </c>
      <c r="K7715">
        <v>147.184</v>
      </c>
      <c r="L7715">
        <v>2</v>
      </c>
      <c r="M7715">
        <v>0.2</v>
      </c>
      <c r="N7715">
        <v>-29.436800000000002</v>
      </c>
      <c r="O7715" s="5">
        <f t="shared" si="120"/>
        <v>-0.2</v>
      </c>
    </row>
    <row r="7716" spans="1:15" x14ac:dyDescent="0.25">
      <c r="A7716" t="s">
        <v>911</v>
      </c>
      <c r="B7716" t="s">
        <v>15</v>
      </c>
      <c r="C7716" t="s">
        <v>16</v>
      </c>
      <c r="D7716" t="s">
        <v>17</v>
      </c>
      <c r="E7716" t="s">
        <v>301</v>
      </c>
      <c r="F7716" t="s">
        <v>41</v>
      </c>
      <c r="G7716">
        <v>28314</v>
      </c>
      <c r="H7716" t="s">
        <v>20</v>
      </c>
      <c r="I7716" t="s">
        <v>32</v>
      </c>
      <c r="J7716" t="s">
        <v>80</v>
      </c>
      <c r="K7716">
        <v>47.951999999999998</v>
      </c>
      <c r="L7716">
        <v>3</v>
      </c>
      <c r="M7716">
        <v>0.2</v>
      </c>
      <c r="N7716">
        <v>16.183800000000002</v>
      </c>
      <c r="O7716" s="5">
        <f t="shared" si="120"/>
        <v>0.33750000000000002</v>
      </c>
    </row>
    <row r="7717" spans="1:15" x14ac:dyDescent="0.25">
      <c r="A7717" t="s">
        <v>633</v>
      </c>
      <c r="B7717" t="s">
        <v>155</v>
      </c>
      <c r="C7717" t="s">
        <v>16</v>
      </c>
      <c r="D7717" t="s">
        <v>17</v>
      </c>
      <c r="E7717" t="s">
        <v>26</v>
      </c>
      <c r="F7717" t="s">
        <v>27</v>
      </c>
      <c r="G7717">
        <v>90032</v>
      </c>
      <c r="H7717" t="s">
        <v>31</v>
      </c>
      <c r="I7717" t="s">
        <v>32</v>
      </c>
      <c r="J7717" t="s">
        <v>68</v>
      </c>
      <c r="K7717">
        <v>250.26</v>
      </c>
      <c r="L7717">
        <v>6</v>
      </c>
      <c r="M7717">
        <v>0</v>
      </c>
      <c r="N7717">
        <v>72.575400000000002</v>
      </c>
      <c r="O7717" s="5">
        <f t="shared" si="120"/>
        <v>0.29000000000000004</v>
      </c>
    </row>
    <row r="7718" spans="1:15" x14ac:dyDescent="0.25">
      <c r="A7718" t="s">
        <v>642</v>
      </c>
      <c r="B7718" t="s">
        <v>38</v>
      </c>
      <c r="C7718" t="s">
        <v>16</v>
      </c>
      <c r="D7718" t="s">
        <v>17</v>
      </c>
      <c r="E7718" t="s">
        <v>73</v>
      </c>
      <c r="F7718" t="s">
        <v>70</v>
      </c>
      <c r="G7718">
        <v>19140</v>
      </c>
      <c r="H7718" t="s">
        <v>119</v>
      </c>
      <c r="I7718" t="s">
        <v>58</v>
      </c>
      <c r="J7718" t="s">
        <v>129</v>
      </c>
      <c r="K7718">
        <v>40.776000000000003</v>
      </c>
      <c r="L7718">
        <v>3</v>
      </c>
      <c r="M7718">
        <v>0.2</v>
      </c>
      <c r="N7718">
        <v>0.50970000000000004</v>
      </c>
      <c r="O7718" s="5">
        <f t="shared" si="120"/>
        <v>1.2500000000000001E-2</v>
      </c>
    </row>
    <row r="7719" spans="1:15" x14ac:dyDescent="0.25">
      <c r="A7719" t="s">
        <v>713</v>
      </c>
      <c r="B7719" t="s">
        <v>38</v>
      </c>
      <c r="C7719" t="s">
        <v>30</v>
      </c>
      <c r="D7719" t="s">
        <v>17</v>
      </c>
      <c r="E7719" t="s">
        <v>239</v>
      </c>
      <c r="F7719" t="s">
        <v>46</v>
      </c>
      <c r="G7719">
        <v>80906</v>
      </c>
      <c r="H7719" t="s">
        <v>31</v>
      </c>
      <c r="I7719" t="s">
        <v>32</v>
      </c>
      <c r="J7719" t="s">
        <v>80</v>
      </c>
      <c r="K7719">
        <v>29.6</v>
      </c>
      <c r="L7719">
        <v>5</v>
      </c>
      <c r="M7719">
        <v>0.2</v>
      </c>
      <c r="N7719">
        <v>9.25</v>
      </c>
      <c r="O7719" s="5">
        <f t="shared" si="120"/>
        <v>0.3125</v>
      </c>
    </row>
    <row r="7720" spans="1:15" x14ac:dyDescent="0.25">
      <c r="A7720" t="s">
        <v>713</v>
      </c>
      <c r="B7720" t="s">
        <v>38</v>
      </c>
      <c r="C7720" t="s">
        <v>30</v>
      </c>
      <c r="D7720" t="s">
        <v>17</v>
      </c>
      <c r="E7720" t="s">
        <v>239</v>
      </c>
      <c r="F7720" t="s">
        <v>46</v>
      </c>
      <c r="G7720">
        <v>80906</v>
      </c>
      <c r="H7720" t="s">
        <v>31</v>
      </c>
      <c r="I7720" t="s">
        <v>32</v>
      </c>
      <c r="J7720" t="s">
        <v>64</v>
      </c>
      <c r="K7720">
        <v>1.9379999999999999</v>
      </c>
      <c r="L7720">
        <v>2</v>
      </c>
      <c r="M7720">
        <v>0.7</v>
      </c>
      <c r="N7720">
        <v>-1.3566</v>
      </c>
      <c r="O7720" s="5">
        <f t="shared" si="120"/>
        <v>-0.70000000000000007</v>
      </c>
    </row>
    <row r="7721" spans="1:15" x14ac:dyDescent="0.25">
      <c r="A7721" t="s">
        <v>633</v>
      </c>
      <c r="B7721" t="s">
        <v>38</v>
      </c>
      <c r="C7721" t="s">
        <v>30</v>
      </c>
      <c r="D7721" t="s">
        <v>17</v>
      </c>
      <c r="E7721" t="s">
        <v>26</v>
      </c>
      <c r="F7721" t="s">
        <v>27</v>
      </c>
      <c r="G7721">
        <v>90032</v>
      </c>
      <c r="H7721" t="s">
        <v>31</v>
      </c>
      <c r="I7721" t="s">
        <v>58</v>
      </c>
      <c r="J7721" t="s">
        <v>129</v>
      </c>
      <c r="K7721">
        <v>159.96</v>
      </c>
      <c r="L7721">
        <v>4</v>
      </c>
      <c r="M7721">
        <v>0</v>
      </c>
      <c r="N7721">
        <v>51.187199999999997</v>
      </c>
      <c r="O7721" s="5">
        <f t="shared" si="120"/>
        <v>0.31999999999999995</v>
      </c>
    </row>
    <row r="7722" spans="1:15" x14ac:dyDescent="0.25">
      <c r="A7722" t="s">
        <v>652</v>
      </c>
      <c r="B7722" t="s">
        <v>38</v>
      </c>
      <c r="C7722" t="s">
        <v>30</v>
      </c>
      <c r="D7722" t="s">
        <v>17</v>
      </c>
      <c r="E7722" t="s">
        <v>110</v>
      </c>
      <c r="F7722" t="s">
        <v>94</v>
      </c>
      <c r="G7722">
        <v>10009</v>
      </c>
      <c r="H7722" t="s">
        <v>119</v>
      </c>
      <c r="I7722" t="s">
        <v>32</v>
      </c>
      <c r="J7722" t="s">
        <v>53</v>
      </c>
      <c r="K7722">
        <v>59.52</v>
      </c>
      <c r="L7722">
        <v>3</v>
      </c>
      <c r="M7722">
        <v>0</v>
      </c>
      <c r="N7722">
        <v>15.475199999999999</v>
      </c>
      <c r="O7722" s="5">
        <f t="shared" si="120"/>
        <v>0.25999999999999995</v>
      </c>
    </row>
    <row r="7723" spans="1:15" x14ac:dyDescent="0.25">
      <c r="A7723" t="s">
        <v>652</v>
      </c>
      <c r="B7723" t="s">
        <v>38</v>
      </c>
      <c r="C7723" t="s">
        <v>30</v>
      </c>
      <c r="D7723" t="s">
        <v>17</v>
      </c>
      <c r="E7723" t="s">
        <v>110</v>
      </c>
      <c r="F7723" t="s">
        <v>94</v>
      </c>
      <c r="G7723">
        <v>10009</v>
      </c>
      <c r="H7723" t="s">
        <v>119</v>
      </c>
      <c r="I7723" t="s">
        <v>32</v>
      </c>
      <c r="J7723" t="s">
        <v>143</v>
      </c>
      <c r="K7723">
        <v>17.48</v>
      </c>
      <c r="L7723">
        <v>2</v>
      </c>
      <c r="M7723">
        <v>0</v>
      </c>
      <c r="N7723">
        <v>8.2156000000000002</v>
      </c>
      <c r="O7723" s="5">
        <f t="shared" si="120"/>
        <v>0.47000000000000003</v>
      </c>
    </row>
    <row r="7724" spans="1:15" x14ac:dyDescent="0.25">
      <c r="A7724" t="s">
        <v>652</v>
      </c>
      <c r="B7724" t="s">
        <v>38</v>
      </c>
      <c r="C7724" t="s">
        <v>30</v>
      </c>
      <c r="D7724" t="s">
        <v>17</v>
      </c>
      <c r="E7724" t="s">
        <v>110</v>
      </c>
      <c r="F7724" t="s">
        <v>94</v>
      </c>
      <c r="G7724">
        <v>10009</v>
      </c>
      <c r="H7724" t="s">
        <v>119</v>
      </c>
      <c r="I7724" t="s">
        <v>32</v>
      </c>
      <c r="J7724" t="s">
        <v>64</v>
      </c>
      <c r="K7724">
        <v>13.167999999999999</v>
      </c>
      <c r="L7724">
        <v>2</v>
      </c>
      <c r="M7724">
        <v>0.2</v>
      </c>
      <c r="N7724">
        <v>4.6087999999999996</v>
      </c>
      <c r="O7724" s="5">
        <f t="shared" si="120"/>
        <v>0.35</v>
      </c>
    </row>
    <row r="7725" spans="1:15" x14ac:dyDescent="0.25">
      <c r="A7725" t="s">
        <v>640</v>
      </c>
      <c r="B7725" t="s">
        <v>38</v>
      </c>
      <c r="C7725" t="s">
        <v>88</v>
      </c>
      <c r="D7725" t="s">
        <v>17</v>
      </c>
      <c r="E7725" t="s">
        <v>65</v>
      </c>
      <c r="F7725" t="s">
        <v>27</v>
      </c>
      <c r="G7725">
        <v>94109</v>
      </c>
      <c r="H7725" t="s">
        <v>31</v>
      </c>
      <c r="I7725" t="s">
        <v>32</v>
      </c>
      <c r="J7725" t="s">
        <v>68</v>
      </c>
      <c r="K7725">
        <v>40.74</v>
      </c>
      <c r="L7725">
        <v>3</v>
      </c>
      <c r="M7725">
        <v>0</v>
      </c>
      <c r="N7725">
        <v>12.222</v>
      </c>
      <c r="O7725" s="5">
        <f t="shared" si="120"/>
        <v>0.3</v>
      </c>
    </row>
    <row r="7726" spans="1:15" x14ac:dyDescent="0.25">
      <c r="A7726" t="s">
        <v>725</v>
      </c>
      <c r="B7726" t="s">
        <v>38</v>
      </c>
      <c r="C7726" t="s">
        <v>30</v>
      </c>
      <c r="D7726" t="s">
        <v>17</v>
      </c>
      <c r="E7726" t="s">
        <v>128</v>
      </c>
      <c r="F7726" t="s">
        <v>50</v>
      </c>
      <c r="G7726">
        <v>78745</v>
      </c>
      <c r="H7726" t="s">
        <v>89</v>
      </c>
      <c r="I7726" t="s">
        <v>21</v>
      </c>
      <c r="J7726" t="s">
        <v>25</v>
      </c>
      <c r="K7726">
        <v>179.886</v>
      </c>
      <c r="L7726">
        <v>1</v>
      </c>
      <c r="M7726">
        <v>0.3</v>
      </c>
      <c r="N7726">
        <v>-2.5697999999999999</v>
      </c>
      <c r="O7726" s="5">
        <f t="shared" si="120"/>
        <v>-1.4285714285714285E-2</v>
      </c>
    </row>
    <row r="7727" spans="1:15" x14ac:dyDescent="0.25">
      <c r="A7727" t="s">
        <v>785</v>
      </c>
      <c r="B7727" t="s">
        <v>38</v>
      </c>
      <c r="C7727" t="s">
        <v>16</v>
      </c>
      <c r="D7727" t="s">
        <v>17</v>
      </c>
      <c r="E7727" t="s">
        <v>253</v>
      </c>
      <c r="F7727" t="s">
        <v>124</v>
      </c>
      <c r="G7727">
        <v>44105</v>
      </c>
      <c r="H7727" t="s">
        <v>119</v>
      </c>
      <c r="I7727" t="s">
        <v>32</v>
      </c>
      <c r="J7727" t="s">
        <v>68</v>
      </c>
      <c r="K7727">
        <v>286.25599999999997</v>
      </c>
      <c r="L7727">
        <v>1</v>
      </c>
      <c r="M7727">
        <v>0.2</v>
      </c>
      <c r="N7727">
        <v>17.890999999999998</v>
      </c>
      <c r="O7727" s="5">
        <f t="shared" si="120"/>
        <v>6.25E-2</v>
      </c>
    </row>
    <row r="7728" spans="1:15" x14ac:dyDescent="0.25">
      <c r="A7728" t="s">
        <v>785</v>
      </c>
      <c r="B7728" t="s">
        <v>38</v>
      </c>
      <c r="C7728" t="s">
        <v>16</v>
      </c>
      <c r="D7728" t="s">
        <v>17</v>
      </c>
      <c r="E7728" t="s">
        <v>253</v>
      </c>
      <c r="F7728" t="s">
        <v>124</v>
      </c>
      <c r="G7728">
        <v>44105</v>
      </c>
      <c r="H7728" t="s">
        <v>119</v>
      </c>
      <c r="I7728" t="s">
        <v>32</v>
      </c>
      <c r="J7728" t="s">
        <v>43</v>
      </c>
      <c r="K7728">
        <v>24.224</v>
      </c>
      <c r="L7728">
        <v>2</v>
      </c>
      <c r="M7728">
        <v>0.2</v>
      </c>
      <c r="N7728">
        <v>-4.8448000000000002</v>
      </c>
      <c r="O7728" s="5">
        <f t="shared" si="120"/>
        <v>-0.2</v>
      </c>
    </row>
    <row r="7729" spans="1:15" x14ac:dyDescent="0.25">
      <c r="A7729" t="s">
        <v>785</v>
      </c>
      <c r="B7729" t="s">
        <v>38</v>
      </c>
      <c r="C7729" t="s">
        <v>16</v>
      </c>
      <c r="D7729" t="s">
        <v>17</v>
      </c>
      <c r="E7729" t="s">
        <v>253</v>
      </c>
      <c r="F7729" t="s">
        <v>124</v>
      </c>
      <c r="G7729">
        <v>44105</v>
      </c>
      <c r="H7729" t="s">
        <v>119</v>
      </c>
      <c r="I7729" t="s">
        <v>32</v>
      </c>
      <c r="J7729" t="s">
        <v>43</v>
      </c>
      <c r="K7729">
        <v>331.536</v>
      </c>
      <c r="L7729">
        <v>3</v>
      </c>
      <c r="M7729">
        <v>0.2</v>
      </c>
      <c r="N7729">
        <v>-82.884</v>
      </c>
      <c r="O7729" s="5">
        <f t="shared" si="120"/>
        <v>-0.25</v>
      </c>
    </row>
    <row r="7730" spans="1:15" x14ac:dyDescent="0.25">
      <c r="A7730" t="s">
        <v>652</v>
      </c>
      <c r="B7730" t="s">
        <v>15</v>
      </c>
      <c r="C7730" t="s">
        <v>88</v>
      </c>
      <c r="D7730" t="s">
        <v>17</v>
      </c>
      <c r="E7730" t="s">
        <v>110</v>
      </c>
      <c r="F7730" t="s">
        <v>94</v>
      </c>
      <c r="G7730">
        <v>10009</v>
      </c>
      <c r="H7730" t="s">
        <v>119</v>
      </c>
      <c r="I7730" t="s">
        <v>32</v>
      </c>
      <c r="J7730" t="s">
        <v>53</v>
      </c>
      <c r="K7730">
        <v>17.52</v>
      </c>
      <c r="L7730">
        <v>3</v>
      </c>
      <c r="M7730">
        <v>0</v>
      </c>
      <c r="N7730">
        <v>6.3071999999999999</v>
      </c>
      <c r="O7730" s="5">
        <f t="shared" si="120"/>
        <v>0.36</v>
      </c>
    </row>
    <row r="7731" spans="1:15" x14ac:dyDescent="0.25">
      <c r="A7731" t="s">
        <v>899</v>
      </c>
      <c r="B7731" t="s">
        <v>38</v>
      </c>
      <c r="C7731" t="s">
        <v>16</v>
      </c>
      <c r="D7731" t="s">
        <v>17</v>
      </c>
      <c r="E7731" t="s">
        <v>333</v>
      </c>
      <c r="F7731" t="s">
        <v>50</v>
      </c>
      <c r="G7731">
        <v>79907</v>
      </c>
      <c r="H7731" t="s">
        <v>89</v>
      </c>
      <c r="I7731" t="s">
        <v>32</v>
      </c>
      <c r="J7731" t="s">
        <v>53</v>
      </c>
      <c r="K7731">
        <v>17.856000000000002</v>
      </c>
      <c r="L7731">
        <v>4</v>
      </c>
      <c r="M7731">
        <v>0.2</v>
      </c>
      <c r="N7731">
        <v>4.2408000000000001</v>
      </c>
      <c r="O7731" s="5">
        <f t="shared" si="120"/>
        <v>0.23749999999999999</v>
      </c>
    </row>
    <row r="7732" spans="1:15" x14ac:dyDescent="0.25">
      <c r="A7732" t="s">
        <v>998</v>
      </c>
      <c r="B7732" t="s">
        <v>38</v>
      </c>
      <c r="C7732" t="s">
        <v>88</v>
      </c>
      <c r="D7732" t="s">
        <v>17</v>
      </c>
      <c r="E7732" t="s">
        <v>541</v>
      </c>
      <c r="F7732" t="s">
        <v>35</v>
      </c>
      <c r="G7732">
        <v>32303</v>
      </c>
      <c r="H7732" t="s">
        <v>20</v>
      </c>
      <c r="I7732" t="s">
        <v>58</v>
      </c>
      <c r="J7732" t="s">
        <v>129</v>
      </c>
      <c r="K7732">
        <v>431.976</v>
      </c>
      <c r="L7732">
        <v>3</v>
      </c>
      <c r="M7732">
        <v>0.2</v>
      </c>
      <c r="N7732">
        <v>-75.595799999999997</v>
      </c>
      <c r="O7732" s="5">
        <f t="shared" si="120"/>
        <v>-0.17499999999999999</v>
      </c>
    </row>
    <row r="7733" spans="1:15" x14ac:dyDescent="0.25">
      <c r="A7733" t="s">
        <v>636</v>
      </c>
      <c r="B7733" t="s">
        <v>38</v>
      </c>
      <c r="C7733" t="s">
        <v>88</v>
      </c>
      <c r="D7733" t="s">
        <v>17</v>
      </c>
      <c r="E7733" t="s">
        <v>44</v>
      </c>
      <c r="F7733" t="s">
        <v>45</v>
      </c>
      <c r="G7733">
        <v>98103</v>
      </c>
      <c r="H7733" t="s">
        <v>31</v>
      </c>
      <c r="I7733" t="s">
        <v>21</v>
      </c>
      <c r="J7733" t="s">
        <v>25</v>
      </c>
      <c r="K7733">
        <v>291.13600000000002</v>
      </c>
      <c r="L7733">
        <v>4</v>
      </c>
      <c r="M7733">
        <v>0.2</v>
      </c>
      <c r="N7733">
        <v>-25.474399999999999</v>
      </c>
      <c r="O7733" s="5">
        <f t="shared" si="120"/>
        <v>-8.7499999999999994E-2</v>
      </c>
    </row>
    <row r="7734" spans="1:15" x14ac:dyDescent="0.25">
      <c r="A7734" t="s">
        <v>694</v>
      </c>
      <c r="B7734" t="s">
        <v>155</v>
      </c>
      <c r="C7734" t="s">
        <v>88</v>
      </c>
      <c r="D7734" t="s">
        <v>17</v>
      </c>
      <c r="E7734" t="s">
        <v>211</v>
      </c>
      <c r="F7734" t="s">
        <v>50</v>
      </c>
      <c r="G7734">
        <v>75220</v>
      </c>
      <c r="H7734" t="s">
        <v>89</v>
      </c>
      <c r="I7734" t="s">
        <v>32</v>
      </c>
      <c r="J7734" t="s">
        <v>143</v>
      </c>
      <c r="K7734">
        <v>114.848</v>
      </c>
      <c r="L7734">
        <v>4</v>
      </c>
      <c r="M7734">
        <v>0.2</v>
      </c>
      <c r="N7734">
        <v>35.89</v>
      </c>
      <c r="O7734" s="5">
        <f t="shared" si="120"/>
        <v>0.3125</v>
      </c>
    </row>
    <row r="7735" spans="1:15" x14ac:dyDescent="0.25">
      <c r="A7735" t="s">
        <v>644</v>
      </c>
      <c r="B7735" t="s">
        <v>38</v>
      </c>
      <c r="C7735" t="s">
        <v>16</v>
      </c>
      <c r="D7735" t="s">
        <v>17</v>
      </c>
      <c r="E7735" t="s">
        <v>81</v>
      </c>
      <c r="F7735" t="s">
        <v>50</v>
      </c>
      <c r="G7735">
        <v>77070</v>
      </c>
      <c r="H7735" t="s">
        <v>89</v>
      </c>
      <c r="I7735" t="s">
        <v>32</v>
      </c>
      <c r="J7735" t="s">
        <v>80</v>
      </c>
      <c r="K7735">
        <v>10.688000000000001</v>
      </c>
      <c r="L7735">
        <v>2</v>
      </c>
      <c r="M7735">
        <v>0.2</v>
      </c>
      <c r="N7735">
        <v>3.7408000000000001</v>
      </c>
      <c r="O7735" s="5">
        <f t="shared" si="120"/>
        <v>0.35</v>
      </c>
    </row>
    <row r="7736" spans="1:15" x14ac:dyDescent="0.25">
      <c r="A7736" t="s">
        <v>768</v>
      </c>
      <c r="B7736" t="s">
        <v>15</v>
      </c>
      <c r="C7736" t="s">
        <v>16</v>
      </c>
      <c r="D7736" t="s">
        <v>17</v>
      </c>
      <c r="E7736" t="s">
        <v>123</v>
      </c>
      <c r="F7736" t="s">
        <v>124</v>
      </c>
      <c r="G7736">
        <v>45503</v>
      </c>
      <c r="H7736" t="s">
        <v>119</v>
      </c>
      <c r="I7736" t="s">
        <v>32</v>
      </c>
      <c r="J7736" t="s">
        <v>80</v>
      </c>
      <c r="K7736">
        <v>15.231999999999999</v>
      </c>
      <c r="L7736">
        <v>4</v>
      </c>
      <c r="M7736">
        <v>0.2</v>
      </c>
      <c r="N7736">
        <v>5.5216000000000003</v>
      </c>
      <c r="O7736" s="5">
        <f t="shared" si="120"/>
        <v>0.36250000000000004</v>
      </c>
    </row>
    <row r="7737" spans="1:15" x14ac:dyDescent="0.25">
      <c r="A7737" t="s">
        <v>636</v>
      </c>
      <c r="B7737" t="s">
        <v>38</v>
      </c>
      <c r="C7737" t="s">
        <v>16</v>
      </c>
      <c r="D7737" t="s">
        <v>17</v>
      </c>
      <c r="E7737" t="s">
        <v>44</v>
      </c>
      <c r="F7737" t="s">
        <v>45</v>
      </c>
      <c r="G7737">
        <v>98103</v>
      </c>
      <c r="H7737" t="s">
        <v>31</v>
      </c>
      <c r="I7737" t="s">
        <v>32</v>
      </c>
      <c r="J7737" t="s">
        <v>53</v>
      </c>
      <c r="K7737">
        <v>12.42</v>
      </c>
      <c r="L7737">
        <v>3</v>
      </c>
      <c r="M7737">
        <v>0</v>
      </c>
      <c r="N7737">
        <v>5.2164000000000001</v>
      </c>
      <c r="O7737" s="5">
        <f t="shared" si="120"/>
        <v>0.42000000000000004</v>
      </c>
    </row>
    <row r="7738" spans="1:15" x14ac:dyDescent="0.25">
      <c r="A7738" t="s">
        <v>636</v>
      </c>
      <c r="B7738" t="s">
        <v>38</v>
      </c>
      <c r="C7738" t="s">
        <v>30</v>
      </c>
      <c r="D7738" t="s">
        <v>17</v>
      </c>
      <c r="E7738" t="s">
        <v>44</v>
      </c>
      <c r="F7738" t="s">
        <v>45</v>
      </c>
      <c r="G7738">
        <v>98105</v>
      </c>
      <c r="H7738" t="s">
        <v>31</v>
      </c>
      <c r="I7738" t="s">
        <v>32</v>
      </c>
      <c r="J7738" t="s">
        <v>80</v>
      </c>
      <c r="K7738">
        <v>19.440000000000001</v>
      </c>
      <c r="L7738">
        <v>3</v>
      </c>
      <c r="M7738">
        <v>0</v>
      </c>
      <c r="N7738">
        <v>9.3312000000000008</v>
      </c>
      <c r="O7738" s="5">
        <f t="shared" si="120"/>
        <v>0.48000000000000004</v>
      </c>
    </row>
    <row r="7739" spans="1:15" x14ac:dyDescent="0.25">
      <c r="A7739" t="s">
        <v>652</v>
      </c>
      <c r="B7739" t="s">
        <v>38</v>
      </c>
      <c r="C7739" t="s">
        <v>16</v>
      </c>
      <c r="D7739" t="s">
        <v>17</v>
      </c>
      <c r="E7739" t="s">
        <v>110</v>
      </c>
      <c r="F7739" t="s">
        <v>94</v>
      </c>
      <c r="G7739">
        <v>10024</v>
      </c>
      <c r="H7739" t="s">
        <v>119</v>
      </c>
      <c r="I7739" t="s">
        <v>32</v>
      </c>
      <c r="J7739" t="s">
        <v>64</v>
      </c>
      <c r="K7739">
        <v>70.367999999999995</v>
      </c>
      <c r="L7739">
        <v>4</v>
      </c>
      <c r="M7739">
        <v>0.2</v>
      </c>
      <c r="N7739">
        <v>26.388000000000002</v>
      </c>
      <c r="O7739" s="5">
        <f t="shared" si="120"/>
        <v>0.37500000000000006</v>
      </c>
    </row>
    <row r="7740" spans="1:15" x14ac:dyDescent="0.25">
      <c r="A7740" t="s">
        <v>667</v>
      </c>
      <c r="B7740" t="s">
        <v>155</v>
      </c>
      <c r="C7740" t="s">
        <v>16</v>
      </c>
      <c r="D7740" t="s">
        <v>17</v>
      </c>
      <c r="E7740" t="s">
        <v>156</v>
      </c>
      <c r="F7740" t="s">
        <v>41</v>
      </c>
      <c r="G7740">
        <v>28205</v>
      </c>
      <c r="H7740" t="s">
        <v>20</v>
      </c>
      <c r="I7740" t="s">
        <v>32</v>
      </c>
      <c r="J7740" t="s">
        <v>53</v>
      </c>
      <c r="K7740">
        <v>12.672000000000001</v>
      </c>
      <c r="L7740">
        <v>9</v>
      </c>
      <c r="M7740">
        <v>0.2</v>
      </c>
      <c r="N7740">
        <v>1.4256</v>
      </c>
      <c r="O7740" s="5">
        <f t="shared" si="120"/>
        <v>0.11249999999999999</v>
      </c>
    </row>
    <row r="7741" spans="1:15" x14ac:dyDescent="0.25">
      <c r="A7741" t="s">
        <v>913</v>
      </c>
      <c r="B7741" t="s">
        <v>38</v>
      </c>
      <c r="C7741" t="s">
        <v>16</v>
      </c>
      <c r="D7741" t="s">
        <v>17</v>
      </c>
      <c r="E7741" t="s">
        <v>140</v>
      </c>
      <c r="F7741" t="s">
        <v>105</v>
      </c>
      <c r="G7741">
        <v>21215</v>
      </c>
      <c r="H7741" t="s">
        <v>119</v>
      </c>
      <c r="I7741" t="s">
        <v>58</v>
      </c>
      <c r="J7741" t="s">
        <v>59</v>
      </c>
      <c r="K7741">
        <v>89.95</v>
      </c>
      <c r="L7741">
        <v>5</v>
      </c>
      <c r="M7741">
        <v>0</v>
      </c>
      <c r="N7741">
        <v>43.176000000000002</v>
      </c>
      <c r="O7741" s="5">
        <f t="shared" si="120"/>
        <v>0.48</v>
      </c>
    </row>
    <row r="7742" spans="1:15" x14ac:dyDescent="0.25">
      <c r="A7742" t="s">
        <v>640</v>
      </c>
      <c r="B7742" t="s">
        <v>38</v>
      </c>
      <c r="C7742" t="s">
        <v>88</v>
      </c>
      <c r="D7742" t="s">
        <v>17</v>
      </c>
      <c r="E7742" t="s">
        <v>65</v>
      </c>
      <c r="F7742" t="s">
        <v>27</v>
      </c>
      <c r="G7742">
        <v>94110</v>
      </c>
      <c r="H7742" t="s">
        <v>31</v>
      </c>
      <c r="I7742" t="s">
        <v>32</v>
      </c>
      <c r="J7742" t="s">
        <v>80</v>
      </c>
      <c r="K7742">
        <v>6.58</v>
      </c>
      <c r="L7742">
        <v>2</v>
      </c>
      <c r="M7742">
        <v>0</v>
      </c>
      <c r="N7742">
        <v>3.0268000000000002</v>
      </c>
      <c r="O7742" s="5">
        <f t="shared" si="120"/>
        <v>0.46</v>
      </c>
    </row>
    <row r="7743" spans="1:15" x14ac:dyDescent="0.25">
      <c r="A7743" t="s">
        <v>640</v>
      </c>
      <c r="B7743" t="s">
        <v>38</v>
      </c>
      <c r="C7743" t="s">
        <v>88</v>
      </c>
      <c r="D7743" t="s">
        <v>17</v>
      </c>
      <c r="E7743" t="s">
        <v>65</v>
      </c>
      <c r="F7743" t="s">
        <v>27</v>
      </c>
      <c r="G7743">
        <v>94110</v>
      </c>
      <c r="H7743" t="s">
        <v>31</v>
      </c>
      <c r="I7743" t="s">
        <v>58</v>
      </c>
      <c r="J7743" t="s">
        <v>129</v>
      </c>
      <c r="K7743">
        <v>94.99</v>
      </c>
      <c r="L7743">
        <v>1</v>
      </c>
      <c r="M7743">
        <v>0</v>
      </c>
      <c r="N7743">
        <v>28.497</v>
      </c>
      <c r="O7743" s="5">
        <f t="shared" si="120"/>
        <v>0.3</v>
      </c>
    </row>
    <row r="7744" spans="1:15" x14ac:dyDescent="0.25">
      <c r="A7744" t="s">
        <v>730</v>
      </c>
      <c r="B7744" t="s">
        <v>15</v>
      </c>
      <c r="C7744" t="s">
        <v>16</v>
      </c>
      <c r="D7744" t="s">
        <v>17</v>
      </c>
      <c r="E7744" t="s">
        <v>264</v>
      </c>
      <c r="F7744" t="s">
        <v>28</v>
      </c>
      <c r="G7744">
        <v>85705</v>
      </c>
      <c r="H7744" t="s">
        <v>31</v>
      </c>
      <c r="I7744" t="s">
        <v>58</v>
      </c>
      <c r="J7744" t="s">
        <v>59</v>
      </c>
      <c r="K7744">
        <v>35.119999999999997</v>
      </c>
      <c r="L7744">
        <v>2</v>
      </c>
      <c r="M7744">
        <v>0.2</v>
      </c>
      <c r="N7744">
        <v>13.17</v>
      </c>
      <c r="O7744" s="5">
        <f t="shared" si="120"/>
        <v>0.375</v>
      </c>
    </row>
    <row r="7745" spans="1:15" x14ac:dyDescent="0.25">
      <c r="A7745" t="s">
        <v>633</v>
      </c>
      <c r="B7745" t="s">
        <v>38</v>
      </c>
      <c r="C7745" t="s">
        <v>16</v>
      </c>
      <c r="D7745" t="s">
        <v>17</v>
      </c>
      <c r="E7745" t="s">
        <v>26</v>
      </c>
      <c r="F7745" t="s">
        <v>27</v>
      </c>
      <c r="G7745">
        <v>90036</v>
      </c>
      <c r="H7745" t="s">
        <v>31</v>
      </c>
      <c r="I7745" t="s">
        <v>32</v>
      </c>
      <c r="J7745" t="s">
        <v>80</v>
      </c>
      <c r="K7745">
        <v>25.92</v>
      </c>
      <c r="L7745">
        <v>4</v>
      </c>
      <c r="M7745">
        <v>0</v>
      </c>
      <c r="N7745">
        <v>12.441599999999999</v>
      </c>
      <c r="O7745" s="5">
        <f t="shared" si="120"/>
        <v>0.47999999999999993</v>
      </c>
    </row>
    <row r="7746" spans="1:15" x14ac:dyDescent="0.25">
      <c r="A7746" t="s">
        <v>1109</v>
      </c>
      <c r="B7746" t="s">
        <v>38</v>
      </c>
      <c r="C7746" t="s">
        <v>30</v>
      </c>
      <c r="D7746" t="s">
        <v>17</v>
      </c>
      <c r="E7746" t="s">
        <v>604</v>
      </c>
      <c r="F7746" t="s">
        <v>51</v>
      </c>
      <c r="G7746">
        <v>6708</v>
      </c>
      <c r="H7746" t="s">
        <v>119</v>
      </c>
      <c r="I7746" t="s">
        <v>32</v>
      </c>
      <c r="J7746" t="s">
        <v>64</v>
      </c>
      <c r="K7746">
        <v>7.96</v>
      </c>
      <c r="L7746">
        <v>2</v>
      </c>
      <c r="M7746">
        <v>0</v>
      </c>
      <c r="N7746">
        <v>3.7412000000000001</v>
      </c>
      <c r="O7746" s="5">
        <f t="shared" si="120"/>
        <v>0.47000000000000003</v>
      </c>
    </row>
    <row r="7747" spans="1:15" x14ac:dyDescent="0.25">
      <c r="A7747" t="s">
        <v>1109</v>
      </c>
      <c r="B7747" t="s">
        <v>38</v>
      </c>
      <c r="C7747" t="s">
        <v>30</v>
      </c>
      <c r="D7747" t="s">
        <v>17</v>
      </c>
      <c r="E7747" t="s">
        <v>604</v>
      </c>
      <c r="F7747" t="s">
        <v>51</v>
      </c>
      <c r="G7747">
        <v>6708</v>
      </c>
      <c r="H7747" t="s">
        <v>119</v>
      </c>
      <c r="I7747" t="s">
        <v>58</v>
      </c>
      <c r="J7747" t="s">
        <v>59</v>
      </c>
      <c r="K7747">
        <v>566.97</v>
      </c>
      <c r="L7747">
        <v>3</v>
      </c>
      <c r="M7747">
        <v>0</v>
      </c>
      <c r="N7747">
        <v>153.08189999999999</v>
      </c>
      <c r="O7747" s="5">
        <f t="shared" si="120"/>
        <v>0.26999999999999996</v>
      </c>
    </row>
    <row r="7748" spans="1:15" x14ac:dyDescent="0.25">
      <c r="A7748" t="s">
        <v>1109</v>
      </c>
      <c r="B7748" t="s">
        <v>38</v>
      </c>
      <c r="C7748" t="s">
        <v>30</v>
      </c>
      <c r="D7748" t="s">
        <v>17</v>
      </c>
      <c r="E7748" t="s">
        <v>604</v>
      </c>
      <c r="F7748" t="s">
        <v>51</v>
      </c>
      <c r="G7748">
        <v>6708</v>
      </c>
      <c r="H7748" t="s">
        <v>119</v>
      </c>
      <c r="I7748" t="s">
        <v>32</v>
      </c>
      <c r="J7748" t="s">
        <v>53</v>
      </c>
      <c r="K7748">
        <v>9.84</v>
      </c>
      <c r="L7748">
        <v>3</v>
      </c>
      <c r="M7748">
        <v>0</v>
      </c>
      <c r="N7748">
        <v>2.8536000000000001</v>
      </c>
      <c r="O7748" s="5">
        <f t="shared" ref="O7748:O7811" si="121">N7748/K7748</f>
        <v>0.29000000000000004</v>
      </c>
    </row>
    <row r="7749" spans="1:15" x14ac:dyDescent="0.25">
      <c r="A7749" t="s">
        <v>654</v>
      </c>
      <c r="B7749" t="s">
        <v>38</v>
      </c>
      <c r="C7749" t="s">
        <v>88</v>
      </c>
      <c r="D7749" t="s">
        <v>17</v>
      </c>
      <c r="E7749" t="s">
        <v>116</v>
      </c>
      <c r="F7749" t="s">
        <v>74</v>
      </c>
      <c r="G7749">
        <v>60610</v>
      </c>
      <c r="H7749" t="s">
        <v>89</v>
      </c>
      <c r="I7749" t="s">
        <v>58</v>
      </c>
      <c r="J7749" t="s">
        <v>129</v>
      </c>
      <c r="K7749">
        <v>25.488</v>
      </c>
      <c r="L7749">
        <v>2</v>
      </c>
      <c r="M7749">
        <v>0.2</v>
      </c>
      <c r="N7749">
        <v>4.7789999999999999</v>
      </c>
      <c r="O7749" s="5">
        <f t="shared" si="121"/>
        <v>0.1875</v>
      </c>
    </row>
    <row r="7750" spans="1:15" x14ac:dyDescent="0.25">
      <c r="A7750" t="s">
        <v>860</v>
      </c>
      <c r="B7750" t="s">
        <v>15</v>
      </c>
      <c r="C7750" t="s">
        <v>88</v>
      </c>
      <c r="D7750" t="s">
        <v>17</v>
      </c>
      <c r="E7750" t="s">
        <v>250</v>
      </c>
      <c r="F7750" t="s">
        <v>94</v>
      </c>
      <c r="G7750">
        <v>11561</v>
      </c>
      <c r="H7750" t="s">
        <v>119</v>
      </c>
      <c r="I7750" t="s">
        <v>32</v>
      </c>
      <c r="J7750" t="s">
        <v>195</v>
      </c>
      <c r="K7750">
        <v>7.56</v>
      </c>
      <c r="L7750">
        <v>6</v>
      </c>
      <c r="M7750">
        <v>0</v>
      </c>
      <c r="N7750">
        <v>0.3024</v>
      </c>
      <c r="O7750" s="5">
        <f t="shared" si="121"/>
        <v>0.04</v>
      </c>
    </row>
    <row r="7751" spans="1:15" x14ac:dyDescent="0.25">
      <c r="A7751" t="s">
        <v>717</v>
      </c>
      <c r="B7751" t="s">
        <v>38</v>
      </c>
      <c r="C7751" t="s">
        <v>16</v>
      </c>
      <c r="D7751" t="s">
        <v>17</v>
      </c>
      <c r="E7751" t="s">
        <v>98</v>
      </c>
      <c r="F7751" t="s">
        <v>100</v>
      </c>
      <c r="G7751">
        <v>22204</v>
      </c>
      <c r="H7751" t="s">
        <v>20</v>
      </c>
      <c r="I7751" t="s">
        <v>21</v>
      </c>
      <c r="J7751" t="s">
        <v>48</v>
      </c>
      <c r="K7751">
        <v>60.84</v>
      </c>
      <c r="L7751">
        <v>3</v>
      </c>
      <c r="M7751">
        <v>0</v>
      </c>
      <c r="N7751">
        <v>19.468800000000002</v>
      </c>
      <c r="O7751" s="5">
        <f t="shared" si="121"/>
        <v>0.32</v>
      </c>
    </row>
    <row r="7752" spans="1:15" x14ac:dyDescent="0.25">
      <c r="A7752" t="s">
        <v>717</v>
      </c>
      <c r="B7752" t="s">
        <v>38</v>
      </c>
      <c r="C7752" t="s">
        <v>16</v>
      </c>
      <c r="D7752" t="s">
        <v>17</v>
      </c>
      <c r="E7752" t="s">
        <v>98</v>
      </c>
      <c r="F7752" t="s">
        <v>100</v>
      </c>
      <c r="G7752">
        <v>22204</v>
      </c>
      <c r="H7752" t="s">
        <v>20</v>
      </c>
      <c r="I7752" t="s">
        <v>32</v>
      </c>
      <c r="J7752" t="s">
        <v>43</v>
      </c>
      <c r="K7752">
        <v>450.04</v>
      </c>
      <c r="L7752">
        <v>2</v>
      </c>
      <c r="M7752">
        <v>0</v>
      </c>
      <c r="N7752">
        <v>58.505200000000002</v>
      </c>
      <c r="O7752" s="5">
        <f t="shared" si="121"/>
        <v>0.13</v>
      </c>
    </row>
    <row r="7753" spans="1:15" x14ac:dyDescent="0.25">
      <c r="A7753" t="s">
        <v>717</v>
      </c>
      <c r="B7753" t="s">
        <v>38</v>
      </c>
      <c r="C7753" t="s">
        <v>16</v>
      </c>
      <c r="D7753" t="s">
        <v>17</v>
      </c>
      <c r="E7753" t="s">
        <v>98</v>
      </c>
      <c r="F7753" t="s">
        <v>100</v>
      </c>
      <c r="G7753">
        <v>22204</v>
      </c>
      <c r="H7753" t="s">
        <v>20</v>
      </c>
      <c r="I7753" t="s">
        <v>32</v>
      </c>
      <c r="J7753" t="s">
        <v>64</v>
      </c>
      <c r="K7753">
        <v>34.6</v>
      </c>
      <c r="L7753">
        <v>2</v>
      </c>
      <c r="M7753">
        <v>0</v>
      </c>
      <c r="N7753">
        <v>16.608000000000001</v>
      </c>
      <c r="O7753" s="5">
        <f t="shared" si="121"/>
        <v>0.48</v>
      </c>
    </row>
    <row r="7754" spans="1:15" x14ac:dyDescent="0.25">
      <c r="A7754" t="s">
        <v>717</v>
      </c>
      <c r="B7754" t="s">
        <v>38</v>
      </c>
      <c r="C7754" t="s">
        <v>16</v>
      </c>
      <c r="D7754" t="s">
        <v>17</v>
      </c>
      <c r="E7754" t="s">
        <v>98</v>
      </c>
      <c r="F7754" t="s">
        <v>100</v>
      </c>
      <c r="G7754">
        <v>22204</v>
      </c>
      <c r="H7754" t="s">
        <v>20</v>
      </c>
      <c r="I7754" t="s">
        <v>58</v>
      </c>
      <c r="J7754" t="s">
        <v>59</v>
      </c>
      <c r="K7754">
        <v>467.97</v>
      </c>
      <c r="L7754">
        <v>3</v>
      </c>
      <c r="M7754">
        <v>0</v>
      </c>
      <c r="N7754">
        <v>140.39099999999999</v>
      </c>
      <c r="O7754" s="5">
        <f t="shared" si="121"/>
        <v>0.3</v>
      </c>
    </row>
    <row r="7755" spans="1:15" x14ac:dyDescent="0.25">
      <c r="A7755" t="s">
        <v>717</v>
      </c>
      <c r="B7755" t="s">
        <v>38</v>
      </c>
      <c r="C7755" t="s">
        <v>16</v>
      </c>
      <c r="D7755" t="s">
        <v>17</v>
      </c>
      <c r="E7755" t="s">
        <v>98</v>
      </c>
      <c r="F7755" t="s">
        <v>100</v>
      </c>
      <c r="G7755">
        <v>22204</v>
      </c>
      <c r="H7755" t="s">
        <v>20</v>
      </c>
      <c r="I7755" t="s">
        <v>32</v>
      </c>
      <c r="J7755" t="s">
        <v>64</v>
      </c>
      <c r="K7755">
        <v>33.020000000000003</v>
      </c>
      <c r="L7755">
        <v>2</v>
      </c>
      <c r="M7755">
        <v>0</v>
      </c>
      <c r="N7755">
        <v>15.849600000000001</v>
      </c>
      <c r="O7755" s="5">
        <f t="shared" si="121"/>
        <v>0.48</v>
      </c>
    </row>
    <row r="7756" spans="1:15" x14ac:dyDescent="0.25">
      <c r="A7756" t="s">
        <v>828</v>
      </c>
      <c r="B7756" t="s">
        <v>155</v>
      </c>
      <c r="C7756" t="s">
        <v>30</v>
      </c>
      <c r="D7756" t="s">
        <v>17</v>
      </c>
      <c r="E7756" t="s">
        <v>290</v>
      </c>
      <c r="F7756" t="s">
        <v>41</v>
      </c>
      <c r="G7756">
        <v>28540</v>
      </c>
      <c r="H7756" t="s">
        <v>20</v>
      </c>
      <c r="I7756" t="s">
        <v>21</v>
      </c>
      <c r="J7756" t="s">
        <v>48</v>
      </c>
      <c r="K7756">
        <v>17.088000000000001</v>
      </c>
      <c r="L7756">
        <v>2</v>
      </c>
      <c r="M7756">
        <v>0.2</v>
      </c>
      <c r="N7756">
        <v>1.0680000000000001</v>
      </c>
      <c r="O7756" s="5">
        <f t="shared" si="121"/>
        <v>6.25E-2</v>
      </c>
    </row>
    <row r="7757" spans="1:15" x14ac:dyDescent="0.25">
      <c r="A7757" t="s">
        <v>670</v>
      </c>
      <c r="B7757" t="s">
        <v>15</v>
      </c>
      <c r="C7757" t="s">
        <v>30</v>
      </c>
      <c r="D7757" t="s">
        <v>17</v>
      </c>
      <c r="E7757" t="s">
        <v>162</v>
      </c>
      <c r="F7757" t="s">
        <v>124</v>
      </c>
      <c r="G7757">
        <v>43229</v>
      </c>
      <c r="H7757" t="s">
        <v>119</v>
      </c>
      <c r="I7757" t="s">
        <v>32</v>
      </c>
      <c r="J7757" t="s">
        <v>53</v>
      </c>
      <c r="K7757">
        <v>3.008</v>
      </c>
      <c r="L7757">
        <v>2</v>
      </c>
      <c r="M7757">
        <v>0.2</v>
      </c>
      <c r="N7757">
        <v>0.33839999999999998</v>
      </c>
      <c r="O7757" s="5">
        <f t="shared" si="121"/>
        <v>0.11249999999999999</v>
      </c>
    </row>
    <row r="7758" spans="1:15" x14ac:dyDescent="0.25">
      <c r="A7758" t="s">
        <v>667</v>
      </c>
      <c r="B7758" t="s">
        <v>38</v>
      </c>
      <c r="C7758" t="s">
        <v>16</v>
      </c>
      <c r="D7758" t="s">
        <v>17</v>
      </c>
      <c r="E7758" t="s">
        <v>156</v>
      </c>
      <c r="F7758" t="s">
        <v>41</v>
      </c>
      <c r="G7758">
        <v>28205</v>
      </c>
      <c r="H7758" t="s">
        <v>20</v>
      </c>
      <c r="I7758" t="s">
        <v>32</v>
      </c>
      <c r="J7758" t="s">
        <v>80</v>
      </c>
      <c r="K7758">
        <v>268.24</v>
      </c>
      <c r="L7758">
        <v>7</v>
      </c>
      <c r="M7758">
        <v>0.2</v>
      </c>
      <c r="N7758">
        <v>93.884</v>
      </c>
      <c r="O7758" s="5">
        <f t="shared" si="121"/>
        <v>0.35</v>
      </c>
    </row>
    <row r="7759" spans="1:15" x14ac:dyDescent="0.25">
      <c r="A7759" t="s">
        <v>667</v>
      </c>
      <c r="B7759" t="s">
        <v>38</v>
      </c>
      <c r="C7759" t="s">
        <v>16</v>
      </c>
      <c r="D7759" t="s">
        <v>17</v>
      </c>
      <c r="E7759" t="s">
        <v>156</v>
      </c>
      <c r="F7759" t="s">
        <v>41</v>
      </c>
      <c r="G7759">
        <v>28205</v>
      </c>
      <c r="H7759" t="s">
        <v>20</v>
      </c>
      <c r="I7759" t="s">
        <v>58</v>
      </c>
      <c r="J7759" t="s">
        <v>129</v>
      </c>
      <c r="K7759">
        <v>431.16</v>
      </c>
      <c r="L7759">
        <v>5</v>
      </c>
      <c r="M7759">
        <v>0.2</v>
      </c>
      <c r="N7759">
        <v>107.79</v>
      </c>
      <c r="O7759" s="5">
        <f t="shared" si="121"/>
        <v>0.25</v>
      </c>
    </row>
    <row r="7760" spans="1:15" x14ac:dyDescent="0.25">
      <c r="A7760" t="s">
        <v>855</v>
      </c>
      <c r="B7760" t="s">
        <v>15</v>
      </c>
      <c r="C7760" t="s">
        <v>30</v>
      </c>
      <c r="D7760" t="s">
        <v>17</v>
      </c>
      <c r="E7760" t="s">
        <v>203</v>
      </c>
      <c r="F7760" t="s">
        <v>94</v>
      </c>
      <c r="G7760">
        <v>14215</v>
      </c>
      <c r="H7760" t="s">
        <v>119</v>
      </c>
      <c r="I7760" t="s">
        <v>58</v>
      </c>
      <c r="J7760" t="s">
        <v>59</v>
      </c>
      <c r="K7760">
        <v>43.6</v>
      </c>
      <c r="L7760">
        <v>4</v>
      </c>
      <c r="M7760">
        <v>0</v>
      </c>
      <c r="N7760">
        <v>12.208</v>
      </c>
      <c r="O7760" s="5">
        <f t="shared" si="121"/>
        <v>0.27999999999999997</v>
      </c>
    </row>
    <row r="7761" spans="1:15" x14ac:dyDescent="0.25">
      <c r="A7761" t="s">
        <v>855</v>
      </c>
      <c r="B7761" t="s">
        <v>15</v>
      </c>
      <c r="C7761" t="s">
        <v>30</v>
      </c>
      <c r="D7761" t="s">
        <v>17</v>
      </c>
      <c r="E7761" t="s">
        <v>203</v>
      </c>
      <c r="F7761" t="s">
        <v>94</v>
      </c>
      <c r="G7761">
        <v>14215</v>
      </c>
      <c r="H7761" t="s">
        <v>119</v>
      </c>
      <c r="I7761" t="s">
        <v>21</v>
      </c>
      <c r="J7761" t="s">
        <v>48</v>
      </c>
      <c r="K7761">
        <v>154.94999999999999</v>
      </c>
      <c r="L7761">
        <v>3</v>
      </c>
      <c r="M7761">
        <v>0</v>
      </c>
      <c r="N7761">
        <v>30.99</v>
      </c>
      <c r="O7761" s="5">
        <f t="shared" si="121"/>
        <v>0.2</v>
      </c>
    </row>
    <row r="7762" spans="1:15" x14ac:dyDescent="0.25">
      <c r="A7762" t="s">
        <v>644</v>
      </c>
      <c r="B7762" t="s">
        <v>38</v>
      </c>
      <c r="C7762" t="s">
        <v>30</v>
      </c>
      <c r="D7762" t="s">
        <v>17</v>
      </c>
      <c r="E7762" t="s">
        <v>81</v>
      </c>
      <c r="F7762" t="s">
        <v>50</v>
      </c>
      <c r="G7762">
        <v>77041</v>
      </c>
      <c r="H7762" t="s">
        <v>89</v>
      </c>
      <c r="I7762" t="s">
        <v>32</v>
      </c>
      <c r="J7762" t="s">
        <v>80</v>
      </c>
      <c r="K7762">
        <v>15.552</v>
      </c>
      <c r="L7762">
        <v>3</v>
      </c>
      <c r="M7762">
        <v>0.2</v>
      </c>
      <c r="N7762">
        <v>5.4432</v>
      </c>
      <c r="O7762" s="5">
        <f t="shared" si="121"/>
        <v>0.35000000000000003</v>
      </c>
    </row>
    <row r="7763" spans="1:15" x14ac:dyDescent="0.25">
      <c r="A7763" t="s">
        <v>658</v>
      </c>
      <c r="B7763" t="s">
        <v>38</v>
      </c>
      <c r="C7763" t="s">
        <v>16</v>
      </c>
      <c r="D7763" t="s">
        <v>17</v>
      </c>
      <c r="E7763" t="s">
        <v>130</v>
      </c>
      <c r="F7763" t="s">
        <v>104</v>
      </c>
      <c r="G7763">
        <v>38109</v>
      </c>
      <c r="H7763" t="s">
        <v>20</v>
      </c>
      <c r="I7763" t="s">
        <v>32</v>
      </c>
      <c r="J7763" t="s">
        <v>80</v>
      </c>
      <c r="K7763">
        <v>42.207999999999998</v>
      </c>
      <c r="L7763">
        <v>2</v>
      </c>
      <c r="M7763">
        <v>0.2</v>
      </c>
      <c r="N7763">
        <v>13.717599999999999</v>
      </c>
      <c r="O7763" s="5">
        <f t="shared" si="121"/>
        <v>0.32500000000000001</v>
      </c>
    </row>
    <row r="7764" spans="1:15" x14ac:dyDescent="0.25">
      <c r="A7764" t="s">
        <v>907</v>
      </c>
      <c r="B7764" t="s">
        <v>155</v>
      </c>
      <c r="C7764" t="s">
        <v>16</v>
      </c>
      <c r="D7764" t="s">
        <v>17</v>
      </c>
      <c r="E7764" t="s">
        <v>464</v>
      </c>
      <c r="F7764" t="s">
        <v>50</v>
      </c>
      <c r="G7764">
        <v>75023</v>
      </c>
      <c r="H7764" t="s">
        <v>89</v>
      </c>
      <c r="I7764" t="s">
        <v>32</v>
      </c>
      <c r="J7764" t="s">
        <v>80</v>
      </c>
      <c r="K7764">
        <v>10.368</v>
      </c>
      <c r="L7764">
        <v>2</v>
      </c>
      <c r="M7764">
        <v>0.2</v>
      </c>
      <c r="N7764">
        <v>3.6288</v>
      </c>
      <c r="O7764" s="5">
        <f t="shared" si="121"/>
        <v>0.35</v>
      </c>
    </row>
    <row r="7765" spans="1:15" x14ac:dyDescent="0.25">
      <c r="A7765" t="s">
        <v>771</v>
      </c>
      <c r="B7765" t="s">
        <v>155</v>
      </c>
      <c r="C7765" t="s">
        <v>88</v>
      </c>
      <c r="D7765" t="s">
        <v>17</v>
      </c>
      <c r="E7765" t="s">
        <v>316</v>
      </c>
      <c r="F7765" t="s">
        <v>114</v>
      </c>
      <c r="G7765">
        <v>97301</v>
      </c>
      <c r="H7765" t="s">
        <v>31</v>
      </c>
      <c r="I7765" t="s">
        <v>32</v>
      </c>
      <c r="J7765" t="s">
        <v>53</v>
      </c>
      <c r="K7765">
        <v>2.2240000000000002</v>
      </c>
      <c r="L7765">
        <v>1</v>
      </c>
      <c r="M7765">
        <v>0.2</v>
      </c>
      <c r="N7765">
        <v>0.55600000000000005</v>
      </c>
      <c r="O7765" s="5">
        <f t="shared" si="121"/>
        <v>0.25</v>
      </c>
    </row>
    <row r="7766" spans="1:15" x14ac:dyDescent="0.25">
      <c r="A7766" t="s">
        <v>727</v>
      </c>
      <c r="B7766" t="s">
        <v>38</v>
      </c>
      <c r="C7766" t="s">
        <v>16</v>
      </c>
      <c r="D7766" t="s">
        <v>17</v>
      </c>
      <c r="E7766" t="s">
        <v>162</v>
      </c>
      <c r="F7766" t="s">
        <v>71</v>
      </c>
      <c r="G7766">
        <v>31907</v>
      </c>
      <c r="H7766" t="s">
        <v>20</v>
      </c>
      <c r="I7766" t="s">
        <v>32</v>
      </c>
      <c r="J7766" t="s">
        <v>143</v>
      </c>
      <c r="K7766">
        <v>74.52</v>
      </c>
      <c r="L7766">
        <v>9</v>
      </c>
      <c r="M7766">
        <v>0</v>
      </c>
      <c r="N7766">
        <v>35.0244</v>
      </c>
      <c r="O7766" s="5">
        <f t="shared" si="121"/>
        <v>0.47000000000000003</v>
      </c>
    </row>
    <row r="7767" spans="1:15" x14ac:dyDescent="0.25">
      <c r="A7767" t="s">
        <v>815</v>
      </c>
      <c r="B7767" t="s">
        <v>578</v>
      </c>
      <c r="C7767" t="s">
        <v>30</v>
      </c>
      <c r="D7767" t="s">
        <v>17</v>
      </c>
      <c r="E7767" t="s">
        <v>141</v>
      </c>
      <c r="F7767" t="s">
        <v>105</v>
      </c>
      <c r="G7767">
        <v>21044</v>
      </c>
      <c r="H7767" t="s">
        <v>119</v>
      </c>
      <c r="I7767" t="s">
        <v>32</v>
      </c>
      <c r="J7767" t="s">
        <v>53</v>
      </c>
      <c r="K7767">
        <v>17.52</v>
      </c>
      <c r="L7767">
        <v>3</v>
      </c>
      <c r="M7767">
        <v>0</v>
      </c>
      <c r="N7767">
        <v>5.2560000000000002</v>
      </c>
      <c r="O7767" s="5">
        <f t="shared" si="121"/>
        <v>0.30000000000000004</v>
      </c>
    </row>
    <row r="7768" spans="1:15" x14ac:dyDescent="0.25">
      <c r="A7768" t="s">
        <v>815</v>
      </c>
      <c r="B7768" t="s">
        <v>578</v>
      </c>
      <c r="C7768" t="s">
        <v>30</v>
      </c>
      <c r="D7768" t="s">
        <v>17</v>
      </c>
      <c r="E7768" t="s">
        <v>141</v>
      </c>
      <c r="F7768" t="s">
        <v>105</v>
      </c>
      <c r="G7768">
        <v>21044</v>
      </c>
      <c r="H7768" t="s">
        <v>119</v>
      </c>
      <c r="I7768" t="s">
        <v>21</v>
      </c>
      <c r="J7768" t="s">
        <v>25</v>
      </c>
      <c r="K7768">
        <v>1779.9</v>
      </c>
      <c r="L7768">
        <v>5</v>
      </c>
      <c r="M7768">
        <v>0</v>
      </c>
      <c r="N7768">
        <v>373.779</v>
      </c>
      <c r="O7768" s="5">
        <f t="shared" si="121"/>
        <v>0.21</v>
      </c>
    </row>
    <row r="7769" spans="1:15" x14ac:dyDescent="0.25">
      <c r="A7769" t="s">
        <v>815</v>
      </c>
      <c r="B7769" t="s">
        <v>578</v>
      </c>
      <c r="C7769" t="s">
        <v>30</v>
      </c>
      <c r="D7769" t="s">
        <v>17</v>
      </c>
      <c r="E7769" t="s">
        <v>141</v>
      </c>
      <c r="F7769" t="s">
        <v>105</v>
      </c>
      <c r="G7769">
        <v>21044</v>
      </c>
      <c r="H7769" t="s">
        <v>119</v>
      </c>
      <c r="I7769" t="s">
        <v>32</v>
      </c>
      <c r="J7769" t="s">
        <v>53</v>
      </c>
      <c r="K7769">
        <v>219.9</v>
      </c>
      <c r="L7769">
        <v>5</v>
      </c>
      <c r="M7769">
        <v>0</v>
      </c>
      <c r="N7769">
        <v>59.372999999999998</v>
      </c>
      <c r="O7769" s="5">
        <f t="shared" si="121"/>
        <v>0.26999999999999996</v>
      </c>
    </row>
    <row r="7770" spans="1:15" x14ac:dyDescent="0.25">
      <c r="A7770" t="s">
        <v>664</v>
      </c>
      <c r="B7770" t="s">
        <v>155</v>
      </c>
      <c r="C7770" t="s">
        <v>16</v>
      </c>
      <c r="D7770" t="s">
        <v>17</v>
      </c>
      <c r="E7770" t="s">
        <v>148</v>
      </c>
      <c r="F7770" t="s">
        <v>114</v>
      </c>
      <c r="G7770">
        <v>97206</v>
      </c>
      <c r="H7770" t="s">
        <v>31</v>
      </c>
      <c r="I7770" t="s">
        <v>32</v>
      </c>
      <c r="J7770" t="s">
        <v>53</v>
      </c>
      <c r="K7770">
        <v>7.1520000000000001</v>
      </c>
      <c r="L7770">
        <v>3</v>
      </c>
      <c r="M7770">
        <v>0.2</v>
      </c>
      <c r="N7770">
        <v>0.71519999999999995</v>
      </c>
      <c r="O7770" s="5">
        <f t="shared" si="121"/>
        <v>9.9999999999999992E-2</v>
      </c>
    </row>
    <row r="7771" spans="1:15" x14ac:dyDescent="0.25">
      <c r="A7771" t="s">
        <v>998</v>
      </c>
      <c r="B7771" t="s">
        <v>38</v>
      </c>
      <c r="C7771" t="s">
        <v>16</v>
      </c>
      <c r="D7771" t="s">
        <v>17</v>
      </c>
      <c r="E7771" t="s">
        <v>541</v>
      </c>
      <c r="F7771" t="s">
        <v>35</v>
      </c>
      <c r="G7771">
        <v>32303</v>
      </c>
      <c r="H7771" t="s">
        <v>20</v>
      </c>
      <c r="I7771" t="s">
        <v>32</v>
      </c>
      <c r="J7771" t="s">
        <v>80</v>
      </c>
      <c r="K7771">
        <v>26.72</v>
      </c>
      <c r="L7771">
        <v>5</v>
      </c>
      <c r="M7771">
        <v>0.2</v>
      </c>
      <c r="N7771">
        <v>9.3520000000000003</v>
      </c>
      <c r="O7771" s="5">
        <f t="shared" si="121"/>
        <v>0.35000000000000003</v>
      </c>
    </row>
    <row r="7772" spans="1:15" x14ac:dyDescent="0.25">
      <c r="A7772" t="s">
        <v>821</v>
      </c>
      <c r="B7772" t="s">
        <v>578</v>
      </c>
      <c r="C7772" t="s">
        <v>30</v>
      </c>
      <c r="D7772" t="s">
        <v>17</v>
      </c>
      <c r="E7772" t="s">
        <v>376</v>
      </c>
      <c r="F7772" t="s">
        <v>27</v>
      </c>
      <c r="G7772">
        <v>92503</v>
      </c>
      <c r="H7772" t="s">
        <v>31</v>
      </c>
      <c r="I7772" t="s">
        <v>58</v>
      </c>
      <c r="J7772" t="s">
        <v>59</v>
      </c>
      <c r="K7772">
        <v>1039.7280000000001</v>
      </c>
      <c r="L7772">
        <v>2</v>
      </c>
      <c r="M7772">
        <v>0.2</v>
      </c>
      <c r="N7772">
        <v>90.976200000000006</v>
      </c>
      <c r="O7772" s="5">
        <f t="shared" si="121"/>
        <v>8.7499999999999994E-2</v>
      </c>
    </row>
    <row r="7773" spans="1:15" x14ac:dyDescent="0.25">
      <c r="A7773" t="s">
        <v>821</v>
      </c>
      <c r="B7773" t="s">
        <v>578</v>
      </c>
      <c r="C7773" t="s">
        <v>30</v>
      </c>
      <c r="D7773" t="s">
        <v>17</v>
      </c>
      <c r="E7773" t="s">
        <v>376</v>
      </c>
      <c r="F7773" t="s">
        <v>27</v>
      </c>
      <c r="G7773">
        <v>92503</v>
      </c>
      <c r="H7773" t="s">
        <v>31</v>
      </c>
      <c r="I7773" t="s">
        <v>32</v>
      </c>
      <c r="J7773" t="s">
        <v>68</v>
      </c>
      <c r="K7773">
        <v>45.96</v>
      </c>
      <c r="L7773">
        <v>2</v>
      </c>
      <c r="M7773">
        <v>0</v>
      </c>
      <c r="N7773">
        <v>13.788</v>
      </c>
      <c r="O7773" s="5">
        <f t="shared" si="121"/>
        <v>0.3</v>
      </c>
    </row>
    <row r="7774" spans="1:15" x14ac:dyDescent="0.25">
      <c r="A7774" t="s">
        <v>1007</v>
      </c>
      <c r="B7774" t="s">
        <v>38</v>
      </c>
      <c r="C7774" t="s">
        <v>16</v>
      </c>
      <c r="D7774" t="s">
        <v>17</v>
      </c>
      <c r="E7774" t="s">
        <v>354</v>
      </c>
      <c r="F7774" t="s">
        <v>124</v>
      </c>
      <c r="G7774">
        <v>43130</v>
      </c>
      <c r="H7774" t="s">
        <v>119</v>
      </c>
      <c r="I7774" t="s">
        <v>32</v>
      </c>
      <c r="J7774" t="s">
        <v>64</v>
      </c>
      <c r="K7774">
        <v>456.58800000000002</v>
      </c>
      <c r="L7774">
        <v>2</v>
      </c>
      <c r="M7774">
        <v>0.7</v>
      </c>
      <c r="N7774">
        <v>-304.392</v>
      </c>
      <c r="O7774" s="5">
        <f t="shared" si="121"/>
        <v>-0.66666666666666663</v>
      </c>
    </row>
    <row r="7775" spans="1:15" x14ac:dyDescent="0.25">
      <c r="A7775" t="s">
        <v>1007</v>
      </c>
      <c r="B7775" t="s">
        <v>38</v>
      </c>
      <c r="C7775" t="s">
        <v>16</v>
      </c>
      <c r="D7775" t="s">
        <v>17</v>
      </c>
      <c r="E7775" t="s">
        <v>354</v>
      </c>
      <c r="F7775" t="s">
        <v>124</v>
      </c>
      <c r="G7775">
        <v>43130</v>
      </c>
      <c r="H7775" t="s">
        <v>119</v>
      </c>
      <c r="I7775" t="s">
        <v>58</v>
      </c>
      <c r="J7775" t="s">
        <v>371</v>
      </c>
      <c r="K7775">
        <v>4499.9849999999997</v>
      </c>
      <c r="L7775">
        <v>5</v>
      </c>
      <c r="M7775">
        <v>0.7</v>
      </c>
      <c r="N7775">
        <v>-6599.9780000000001</v>
      </c>
      <c r="O7775" s="5">
        <f t="shared" si="121"/>
        <v>-1.4666666666666668</v>
      </c>
    </row>
    <row r="7776" spans="1:15" x14ac:dyDescent="0.25">
      <c r="A7776" t="s">
        <v>1007</v>
      </c>
      <c r="B7776" t="s">
        <v>38</v>
      </c>
      <c r="C7776" t="s">
        <v>16</v>
      </c>
      <c r="D7776" t="s">
        <v>17</v>
      </c>
      <c r="E7776" t="s">
        <v>354</v>
      </c>
      <c r="F7776" t="s">
        <v>124</v>
      </c>
      <c r="G7776">
        <v>43130</v>
      </c>
      <c r="H7776" t="s">
        <v>119</v>
      </c>
      <c r="I7776" t="s">
        <v>58</v>
      </c>
      <c r="J7776" t="s">
        <v>129</v>
      </c>
      <c r="K7776">
        <v>59.975999999999999</v>
      </c>
      <c r="L7776">
        <v>3</v>
      </c>
      <c r="M7776">
        <v>0.2</v>
      </c>
      <c r="N7776">
        <v>11.995200000000001</v>
      </c>
      <c r="O7776" s="5">
        <f t="shared" si="121"/>
        <v>0.2</v>
      </c>
    </row>
    <row r="7777" spans="1:15" x14ac:dyDescent="0.25">
      <c r="A7777" t="s">
        <v>640</v>
      </c>
      <c r="B7777" t="s">
        <v>155</v>
      </c>
      <c r="C7777" t="s">
        <v>16</v>
      </c>
      <c r="D7777" t="s">
        <v>17</v>
      </c>
      <c r="E7777" t="s">
        <v>65</v>
      </c>
      <c r="F7777" t="s">
        <v>27</v>
      </c>
      <c r="G7777">
        <v>94109</v>
      </c>
      <c r="H7777" t="s">
        <v>31</v>
      </c>
      <c r="I7777" t="s">
        <v>32</v>
      </c>
      <c r="J7777" t="s">
        <v>143</v>
      </c>
      <c r="K7777">
        <v>6.12</v>
      </c>
      <c r="L7777">
        <v>3</v>
      </c>
      <c r="M7777">
        <v>0</v>
      </c>
      <c r="N7777">
        <v>2.8763999999999998</v>
      </c>
      <c r="O7777" s="5">
        <f t="shared" si="121"/>
        <v>0.47</v>
      </c>
    </row>
    <row r="7778" spans="1:15" x14ac:dyDescent="0.25">
      <c r="A7778" t="s">
        <v>1124</v>
      </c>
      <c r="B7778" t="s">
        <v>38</v>
      </c>
      <c r="C7778" t="s">
        <v>88</v>
      </c>
      <c r="D7778" t="s">
        <v>17</v>
      </c>
      <c r="E7778" t="s">
        <v>539</v>
      </c>
      <c r="F7778" t="s">
        <v>27</v>
      </c>
      <c r="G7778">
        <v>92553</v>
      </c>
      <c r="H7778" t="s">
        <v>31</v>
      </c>
      <c r="I7778" t="s">
        <v>32</v>
      </c>
      <c r="J7778" t="s">
        <v>68</v>
      </c>
      <c r="K7778">
        <v>10.98</v>
      </c>
      <c r="L7778">
        <v>1</v>
      </c>
      <c r="M7778">
        <v>0</v>
      </c>
      <c r="N7778">
        <v>2.9645999999999999</v>
      </c>
      <c r="O7778" s="5">
        <f t="shared" si="121"/>
        <v>0.26999999999999996</v>
      </c>
    </row>
    <row r="7779" spans="1:15" x14ac:dyDescent="0.25">
      <c r="A7779" t="s">
        <v>1124</v>
      </c>
      <c r="B7779" t="s">
        <v>38</v>
      </c>
      <c r="C7779" t="s">
        <v>88</v>
      </c>
      <c r="D7779" t="s">
        <v>17</v>
      </c>
      <c r="E7779" t="s">
        <v>539</v>
      </c>
      <c r="F7779" t="s">
        <v>27</v>
      </c>
      <c r="G7779">
        <v>92553</v>
      </c>
      <c r="H7779" t="s">
        <v>31</v>
      </c>
      <c r="I7779" t="s">
        <v>32</v>
      </c>
      <c r="J7779" t="s">
        <v>195</v>
      </c>
      <c r="K7779">
        <v>7.86</v>
      </c>
      <c r="L7779">
        <v>3</v>
      </c>
      <c r="M7779">
        <v>0</v>
      </c>
      <c r="N7779">
        <v>3.6156000000000001</v>
      </c>
      <c r="O7779" s="5">
        <f t="shared" si="121"/>
        <v>0.46</v>
      </c>
    </row>
    <row r="7780" spans="1:15" x14ac:dyDescent="0.25">
      <c r="A7780" t="s">
        <v>1124</v>
      </c>
      <c r="B7780" t="s">
        <v>38</v>
      </c>
      <c r="C7780" t="s">
        <v>88</v>
      </c>
      <c r="D7780" t="s">
        <v>17</v>
      </c>
      <c r="E7780" t="s">
        <v>539</v>
      </c>
      <c r="F7780" t="s">
        <v>27</v>
      </c>
      <c r="G7780">
        <v>92553</v>
      </c>
      <c r="H7780" t="s">
        <v>31</v>
      </c>
      <c r="I7780" t="s">
        <v>32</v>
      </c>
      <c r="J7780" t="s">
        <v>43</v>
      </c>
      <c r="K7780">
        <v>51.45</v>
      </c>
      <c r="L7780">
        <v>3</v>
      </c>
      <c r="M7780">
        <v>0</v>
      </c>
      <c r="N7780">
        <v>13.891500000000001</v>
      </c>
      <c r="O7780" s="5">
        <f t="shared" si="121"/>
        <v>0.27</v>
      </c>
    </row>
    <row r="7781" spans="1:15" x14ac:dyDescent="0.25">
      <c r="A7781" t="s">
        <v>1124</v>
      </c>
      <c r="B7781" t="s">
        <v>38</v>
      </c>
      <c r="C7781" t="s">
        <v>88</v>
      </c>
      <c r="D7781" t="s">
        <v>17</v>
      </c>
      <c r="E7781" t="s">
        <v>539</v>
      </c>
      <c r="F7781" t="s">
        <v>27</v>
      </c>
      <c r="G7781">
        <v>92553</v>
      </c>
      <c r="H7781" t="s">
        <v>31</v>
      </c>
      <c r="I7781" t="s">
        <v>32</v>
      </c>
      <c r="J7781" t="s">
        <v>64</v>
      </c>
      <c r="K7781">
        <v>37.055999999999997</v>
      </c>
      <c r="L7781">
        <v>3</v>
      </c>
      <c r="M7781">
        <v>0.2</v>
      </c>
      <c r="N7781">
        <v>13.896000000000001</v>
      </c>
      <c r="O7781" s="5">
        <f t="shared" si="121"/>
        <v>0.37500000000000006</v>
      </c>
    </row>
    <row r="7782" spans="1:15" x14ac:dyDescent="0.25">
      <c r="A7782" t="s">
        <v>941</v>
      </c>
      <c r="B7782" t="s">
        <v>38</v>
      </c>
      <c r="C7782" t="s">
        <v>16</v>
      </c>
      <c r="D7782" t="s">
        <v>17</v>
      </c>
      <c r="E7782" t="s">
        <v>240</v>
      </c>
      <c r="F7782" t="s">
        <v>100</v>
      </c>
      <c r="G7782">
        <v>23320</v>
      </c>
      <c r="H7782" t="s">
        <v>20</v>
      </c>
      <c r="I7782" t="s">
        <v>32</v>
      </c>
      <c r="J7782" t="s">
        <v>68</v>
      </c>
      <c r="K7782">
        <v>203.92</v>
      </c>
      <c r="L7782">
        <v>4</v>
      </c>
      <c r="M7782">
        <v>0</v>
      </c>
      <c r="N7782">
        <v>55.058399999999999</v>
      </c>
      <c r="O7782" s="5">
        <f t="shared" si="121"/>
        <v>0.27</v>
      </c>
    </row>
    <row r="7783" spans="1:15" x14ac:dyDescent="0.25">
      <c r="A7783" t="s">
        <v>941</v>
      </c>
      <c r="B7783" t="s">
        <v>38</v>
      </c>
      <c r="C7783" t="s">
        <v>16</v>
      </c>
      <c r="D7783" t="s">
        <v>17</v>
      </c>
      <c r="E7783" t="s">
        <v>240</v>
      </c>
      <c r="F7783" t="s">
        <v>100</v>
      </c>
      <c r="G7783">
        <v>23320</v>
      </c>
      <c r="H7783" t="s">
        <v>20</v>
      </c>
      <c r="I7783" t="s">
        <v>58</v>
      </c>
      <c r="J7783" t="s">
        <v>59</v>
      </c>
      <c r="K7783">
        <v>29.56</v>
      </c>
      <c r="L7783">
        <v>4</v>
      </c>
      <c r="M7783">
        <v>0</v>
      </c>
      <c r="N7783">
        <v>7.9812000000000003</v>
      </c>
      <c r="O7783" s="5">
        <f t="shared" si="121"/>
        <v>0.27</v>
      </c>
    </row>
    <row r="7784" spans="1:15" x14ac:dyDescent="0.25">
      <c r="A7784" t="s">
        <v>654</v>
      </c>
      <c r="B7784" t="s">
        <v>38</v>
      </c>
      <c r="C7784" t="s">
        <v>16</v>
      </c>
      <c r="D7784" t="s">
        <v>17</v>
      </c>
      <c r="E7784" t="s">
        <v>116</v>
      </c>
      <c r="F7784" t="s">
        <v>74</v>
      </c>
      <c r="G7784">
        <v>60623</v>
      </c>
      <c r="H7784" t="s">
        <v>89</v>
      </c>
      <c r="I7784" t="s">
        <v>32</v>
      </c>
      <c r="J7784" t="s">
        <v>64</v>
      </c>
      <c r="K7784">
        <v>8.5679999999999996</v>
      </c>
      <c r="L7784">
        <v>3</v>
      </c>
      <c r="M7784">
        <v>0.8</v>
      </c>
      <c r="N7784">
        <v>-14.5656</v>
      </c>
      <c r="O7784" s="5">
        <f t="shared" si="121"/>
        <v>-1.7</v>
      </c>
    </row>
    <row r="7785" spans="1:15" x14ac:dyDescent="0.25">
      <c r="A7785" t="s">
        <v>667</v>
      </c>
      <c r="B7785" t="s">
        <v>15</v>
      </c>
      <c r="C7785" t="s">
        <v>30</v>
      </c>
      <c r="D7785" t="s">
        <v>17</v>
      </c>
      <c r="E7785" t="s">
        <v>156</v>
      </c>
      <c r="F7785" t="s">
        <v>41</v>
      </c>
      <c r="G7785">
        <v>28205</v>
      </c>
      <c r="H7785" t="s">
        <v>20</v>
      </c>
      <c r="I7785" t="s">
        <v>32</v>
      </c>
      <c r="J7785" t="s">
        <v>43</v>
      </c>
      <c r="K7785">
        <v>45.247999999999998</v>
      </c>
      <c r="L7785">
        <v>2</v>
      </c>
      <c r="M7785">
        <v>0.2</v>
      </c>
      <c r="N7785">
        <v>3.9592000000000001</v>
      </c>
      <c r="O7785" s="5">
        <f t="shared" si="121"/>
        <v>8.7500000000000008E-2</v>
      </c>
    </row>
    <row r="7786" spans="1:15" x14ac:dyDescent="0.25">
      <c r="A7786" t="s">
        <v>667</v>
      </c>
      <c r="B7786" t="s">
        <v>15</v>
      </c>
      <c r="C7786" t="s">
        <v>30</v>
      </c>
      <c r="D7786" t="s">
        <v>17</v>
      </c>
      <c r="E7786" t="s">
        <v>156</v>
      </c>
      <c r="F7786" t="s">
        <v>41</v>
      </c>
      <c r="G7786">
        <v>28205</v>
      </c>
      <c r="H7786" t="s">
        <v>20</v>
      </c>
      <c r="I7786" t="s">
        <v>21</v>
      </c>
      <c r="J7786" t="s">
        <v>39</v>
      </c>
      <c r="K7786">
        <v>876.3</v>
      </c>
      <c r="L7786">
        <v>10</v>
      </c>
      <c r="M7786">
        <v>0.4</v>
      </c>
      <c r="N7786">
        <v>-292.10000000000002</v>
      </c>
      <c r="O7786" s="5">
        <f t="shared" si="121"/>
        <v>-0.33333333333333337</v>
      </c>
    </row>
    <row r="7787" spans="1:15" x14ac:dyDescent="0.25">
      <c r="A7787" t="s">
        <v>667</v>
      </c>
      <c r="B7787" t="s">
        <v>15</v>
      </c>
      <c r="C7787" t="s">
        <v>30</v>
      </c>
      <c r="D7787" t="s">
        <v>17</v>
      </c>
      <c r="E7787" t="s">
        <v>156</v>
      </c>
      <c r="F7787" t="s">
        <v>41</v>
      </c>
      <c r="G7787">
        <v>28205</v>
      </c>
      <c r="H7787" t="s">
        <v>20</v>
      </c>
      <c r="I7787" t="s">
        <v>32</v>
      </c>
      <c r="J7787" t="s">
        <v>334</v>
      </c>
      <c r="K7787">
        <v>185.376</v>
      </c>
      <c r="L7787">
        <v>2</v>
      </c>
      <c r="M7787">
        <v>0.2</v>
      </c>
      <c r="N7787">
        <v>-34.758000000000003</v>
      </c>
      <c r="O7787" s="5">
        <f t="shared" si="121"/>
        <v>-0.1875</v>
      </c>
    </row>
    <row r="7788" spans="1:15" x14ac:dyDescent="0.25">
      <c r="A7788" t="s">
        <v>652</v>
      </c>
      <c r="B7788" t="s">
        <v>38</v>
      </c>
      <c r="C7788" t="s">
        <v>16</v>
      </c>
      <c r="D7788" t="s">
        <v>17</v>
      </c>
      <c r="E7788" t="s">
        <v>110</v>
      </c>
      <c r="F7788" t="s">
        <v>94</v>
      </c>
      <c r="G7788">
        <v>10009</v>
      </c>
      <c r="H7788" t="s">
        <v>119</v>
      </c>
      <c r="I7788" t="s">
        <v>32</v>
      </c>
      <c r="J7788" t="s">
        <v>33</v>
      </c>
      <c r="K7788">
        <v>25.06</v>
      </c>
      <c r="L7788">
        <v>2</v>
      </c>
      <c r="M7788">
        <v>0</v>
      </c>
      <c r="N7788">
        <v>11.7782</v>
      </c>
      <c r="O7788" s="5">
        <f t="shared" si="121"/>
        <v>0.47000000000000003</v>
      </c>
    </row>
    <row r="7789" spans="1:15" x14ac:dyDescent="0.25">
      <c r="A7789" t="s">
        <v>654</v>
      </c>
      <c r="B7789" t="s">
        <v>155</v>
      </c>
      <c r="C7789" t="s">
        <v>16</v>
      </c>
      <c r="D7789" t="s">
        <v>17</v>
      </c>
      <c r="E7789" t="s">
        <v>116</v>
      </c>
      <c r="F7789" t="s">
        <v>74</v>
      </c>
      <c r="G7789">
        <v>60653</v>
      </c>
      <c r="H7789" t="s">
        <v>89</v>
      </c>
      <c r="I7789" t="s">
        <v>32</v>
      </c>
      <c r="J7789" t="s">
        <v>64</v>
      </c>
      <c r="K7789">
        <v>2.89</v>
      </c>
      <c r="L7789">
        <v>1</v>
      </c>
      <c r="M7789">
        <v>0.8</v>
      </c>
      <c r="N7789">
        <v>-4.7685000000000004</v>
      </c>
      <c r="O7789" s="5">
        <f t="shared" si="121"/>
        <v>-1.6500000000000001</v>
      </c>
    </row>
    <row r="7790" spans="1:15" x14ac:dyDescent="0.25">
      <c r="A7790" t="s">
        <v>654</v>
      </c>
      <c r="B7790" t="s">
        <v>155</v>
      </c>
      <c r="C7790" t="s">
        <v>16</v>
      </c>
      <c r="D7790" t="s">
        <v>17</v>
      </c>
      <c r="E7790" t="s">
        <v>116</v>
      </c>
      <c r="F7790" t="s">
        <v>74</v>
      </c>
      <c r="G7790">
        <v>60653</v>
      </c>
      <c r="H7790" t="s">
        <v>89</v>
      </c>
      <c r="I7790" t="s">
        <v>32</v>
      </c>
      <c r="J7790" t="s">
        <v>195</v>
      </c>
      <c r="K7790">
        <v>7.8959999999999999</v>
      </c>
      <c r="L7790">
        <v>3</v>
      </c>
      <c r="M7790">
        <v>0.2</v>
      </c>
      <c r="N7790">
        <v>2.4674999999999998</v>
      </c>
      <c r="O7790" s="5">
        <f t="shared" si="121"/>
        <v>0.3125</v>
      </c>
    </row>
    <row r="7791" spans="1:15" x14ac:dyDescent="0.25">
      <c r="A7791" t="s">
        <v>654</v>
      </c>
      <c r="B7791" t="s">
        <v>155</v>
      </c>
      <c r="C7791" t="s">
        <v>16</v>
      </c>
      <c r="D7791" t="s">
        <v>17</v>
      </c>
      <c r="E7791" t="s">
        <v>116</v>
      </c>
      <c r="F7791" t="s">
        <v>74</v>
      </c>
      <c r="G7791">
        <v>60653</v>
      </c>
      <c r="H7791" t="s">
        <v>89</v>
      </c>
      <c r="I7791" t="s">
        <v>21</v>
      </c>
      <c r="J7791" t="s">
        <v>48</v>
      </c>
      <c r="K7791">
        <v>22.608000000000001</v>
      </c>
      <c r="L7791">
        <v>3</v>
      </c>
      <c r="M7791">
        <v>0.6</v>
      </c>
      <c r="N7791">
        <v>-10.1736</v>
      </c>
      <c r="O7791" s="5">
        <f t="shared" si="121"/>
        <v>-0.45</v>
      </c>
    </row>
    <row r="7792" spans="1:15" x14ac:dyDescent="0.25">
      <c r="A7792" t="s">
        <v>654</v>
      </c>
      <c r="B7792" t="s">
        <v>155</v>
      </c>
      <c r="C7792" t="s">
        <v>16</v>
      </c>
      <c r="D7792" t="s">
        <v>17</v>
      </c>
      <c r="E7792" t="s">
        <v>116</v>
      </c>
      <c r="F7792" t="s">
        <v>74</v>
      </c>
      <c r="G7792">
        <v>60653</v>
      </c>
      <c r="H7792" t="s">
        <v>89</v>
      </c>
      <c r="I7792" t="s">
        <v>32</v>
      </c>
      <c r="J7792" t="s">
        <v>80</v>
      </c>
      <c r="K7792">
        <v>30.527999999999999</v>
      </c>
      <c r="L7792">
        <v>8</v>
      </c>
      <c r="M7792">
        <v>0.2</v>
      </c>
      <c r="N7792">
        <v>9.5399999999999991</v>
      </c>
      <c r="O7792" s="5">
        <f t="shared" si="121"/>
        <v>0.3125</v>
      </c>
    </row>
    <row r="7793" spans="1:15" x14ac:dyDescent="0.25">
      <c r="A7793" t="s">
        <v>642</v>
      </c>
      <c r="B7793" t="s">
        <v>578</v>
      </c>
      <c r="C7793" t="s">
        <v>88</v>
      </c>
      <c r="D7793" t="s">
        <v>17</v>
      </c>
      <c r="E7793" t="s">
        <v>73</v>
      </c>
      <c r="F7793" t="s">
        <v>70</v>
      </c>
      <c r="G7793">
        <v>19120</v>
      </c>
      <c r="H7793" t="s">
        <v>119</v>
      </c>
      <c r="I7793" t="s">
        <v>32</v>
      </c>
      <c r="J7793" t="s">
        <v>64</v>
      </c>
      <c r="K7793">
        <v>4.8419999999999996</v>
      </c>
      <c r="L7793">
        <v>3</v>
      </c>
      <c r="M7793">
        <v>0.7</v>
      </c>
      <c r="N7793">
        <v>-3.3894000000000002</v>
      </c>
      <c r="O7793" s="5">
        <f t="shared" si="121"/>
        <v>-0.70000000000000007</v>
      </c>
    </row>
    <row r="7794" spans="1:15" x14ac:dyDescent="0.25">
      <c r="A7794" t="s">
        <v>654</v>
      </c>
      <c r="B7794" t="s">
        <v>38</v>
      </c>
      <c r="C7794" t="s">
        <v>30</v>
      </c>
      <c r="D7794" t="s">
        <v>17</v>
      </c>
      <c r="E7794" t="s">
        <v>116</v>
      </c>
      <c r="F7794" t="s">
        <v>74</v>
      </c>
      <c r="G7794">
        <v>60623</v>
      </c>
      <c r="H7794" t="s">
        <v>89</v>
      </c>
      <c r="I7794" t="s">
        <v>32</v>
      </c>
      <c r="J7794" t="s">
        <v>64</v>
      </c>
      <c r="K7794">
        <v>1.8</v>
      </c>
      <c r="L7794">
        <v>5</v>
      </c>
      <c r="M7794">
        <v>0.8</v>
      </c>
      <c r="N7794">
        <v>-2.88</v>
      </c>
      <c r="O7794" s="5">
        <f t="shared" si="121"/>
        <v>-1.5999999999999999</v>
      </c>
    </row>
    <row r="7795" spans="1:15" x14ac:dyDescent="0.25">
      <c r="A7795" t="s">
        <v>694</v>
      </c>
      <c r="B7795" t="s">
        <v>155</v>
      </c>
      <c r="C7795" t="s">
        <v>30</v>
      </c>
      <c r="D7795" t="s">
        <v>17</v>
      </c>
      <c r="E7795" t="s">
        <v>211</v>
      </c>
      <c r="F7795" t="s">
        <v>50</v>
      </c>
      <c r="G7795">
        <v>75217</v>
      </c>
      <c r="H7795" t="s">
        <v>89</v>
      </c>
      <c r="I7795" t="s">
        <v>58</v>
      </c>
      <c r="J7795" t="s">
        <v>129</v>
      </c>
      <c r="K7795">
        <v>39.984000000000002</v>
      </c>
      <c r="L7795">
        <v>2</v>
      </c>
      <c r="M7795">
        <v>0.2</v>
      </c>
      <c r="N7795">
        <v>-1.4994000000000001</v>
      </c>
      <c r="O7795" s="5">
        <f t="shared" si="121"/>
        <v>-3.7499999999999999E-2</v>
      </c>
    </row>
    <row r="7796" spans="1:15" x14ac:dyDescent="0.25">
      <c r="A7796" t="s">
        <v>736</v>
      </c>
      <c r="B7796" t="s">
        <v>15</v>
      </c>
      <c r="C7796" t="s">
        <v>30</v>
      </c>
      <c r="D7796" t="s">
        <v>17</v>
      </c>
      <c r="E7796" t="s">
        <v>271</v>
      </c>
      <c r="F7796" t="s">
        <v>132</v>
      </c>
      <c r="G7796">
        <v>89115</v>
      </c>
      <c r="H7796" t="s">
        <v>31</v>
      </c>
      <c r="I7796" t="s">
        <v>32</v>
      </c>
      <c r="J7796" t="s">
        <v>80</v>
      </c>
      <c r="K7796">
        <v>32.4</v>
      </c>
      <c r="L7796">
        <v>5</v>
      </c>
      <c r="M7796">
        <v>0</v>
      </c>
      <c r="N7796">
        <v>15.875999999999999</v>
      </c>
      <c r="O7796" s="5">
        <f t="shared" si="121"/>
        <v>0.49</v>
      </c>
    </row>
    <row r="7797" spans="1:15" x14ac:dyDescent="0.25">
      <c r="A7797" t="s">
        <v>736</v>
      </c>
      <c r="B7797" t="s">
        <v>15</v>
      </c>
      <c r="C7797" t="s">
        <v>30</v>
      </c>
      <c r="D7797" t="s">
        <v>17</v>
      </c>
      <c r="E7797" t="s">
        <v>271</v>
      </c>
      <c r="F7797" t="s">
        <v>132</v>
      </c>
      <c r="G7797">
        <v>89115</v>
      </c>
      <c r="H7797" t="s">
        <v>31</v>
      </c>
      <c r="I7797" t="s">
        <v>32</v>
      </c>
      <c r="J7797" t="s">
        <v>80</v>
      </c>
      <c r="K7797">
        <v>97.88</v>
      </c>
      <c r="L7797">
        <v>2</v>
      </c>
      <c r="M7797">
        <v>0</v>
      </c>
      <c r="N7797">
        <v>48.94</v>
      </c>
      <c r="O7797" s="5">
        <f t="shared" si="121"/>
        <v>0.5</v>
      </c>
    </row>
    <row r="7798" spans="1:15" x14ac:dyDescent="0.25">
      <c r="A7798" t="s">
        <v>754</v>
      </c>
      <c r="B7798" t="s">
        <v>38</v>
      </c>
      <c r="C7798" t="s">
        <v>16</v>
      </c>
      <c r="D7798" t="s">
        <v>17</v>
      </c>
      <c r="E7798" t="s">
        <v>67</v>
      </c>
      <c r="F7798" t="s">
        <v>50</v>
      </c>
      <c r="G7798">
        <v>79109</v>
      </c>
      <c r="H7798" t="s">
        <v>89</v>
      </c>
      <c r="I7798" t="s">
        <v>58</v>
      </c>
      <c r="J7798" t="s">
        <v>59</v>
      </c>
      <c r="K7798">
        <v>307.16800000000001</v>
      </c>
      <c r="L7798">
        <v>4</v>
      </c>
      <c r="M7798">
        <v>0.2</v>
      </c>
      <c r="N7798">
        <v>30.716799999999999</v>
      </c>
      <c r="O7798" s="5">
        <f t="shared" si="121"/>
        <v>9.9999999999999992E-2</v>
      </c>
    </row>
    <row r="7799" spans="1:15" x14ac:dyDescent="0.25">
      <c r="A7799" t="s">
        <v>869</v>
      </c>
      <c r="B7799" t="s">
        <v>38</v>
      </c>
      <c r="C7799" t="s">
        <v>30</v>
      </c>
      <c r="D7799" t="s">
        <v>17</v>
      </c>
      <c r="E7799" t="s">
        <v>426</v>
      </c>
      <c r="F7799" t="s">
        <v>51</v>
      </c>
      <c r="G7799">
        <v>6457</v>
      </c>
      <c r="H7799" t="s">
        <v>119</v>
      </c>
      <c r="I7799" t="s">
        <v>32</v>
      </c>
      <c r="J7799" t="s">
        <v>64</v>
      </c>
      <c r="K7799">
        <v>26.9</v>
      </c>
      <c r="L7799">
        <v>5</v>
      </c>
      <c r="M7799">
        <v>0</v>
      </c>
      <c r="N7799">
        <v>13.180999999999999</v>
      </c>
      <c r="O7799" s="5">
        <f t="shared" si="121"/>
        <v>0.49</v>
      </c>
    </row>
    <row r="7800" spans="1:15" x14ac:dyDescent="0.25">
      <c r="A7800" t="s">
        <v>652</v>
      </c>
      <c r="B7800" t="s">
        <v>155</v>
      </c>
      <c r="C7800" t="s">
        <v>30</v>
      </c>
      <c r="D7800" t="s">
        <v>17</v>
      </c>
      <c r="E7800" t="s">
        <v>110</v>
      </c>
      <c r="F7800" t="s">
        <v>94</v>
      </c>
      <c r="G7800">
        <v>10035</v>
      </c>
      <c r="H7800" t="s">
        <v>119</v>
      </c>
      <c r="I7800" t="s">
        <v>32</v>
      </c>
      <c r="J7800" t="s">
        <v>143</v>
      </c>
      <c r="K7800">
        <v>47.01</v>
      </c>
      <c r="L7800">
        <v>3</v>
      </c>
      <c r="M7800">
        <v>0</v>
      </c>
      <c r="N7800">
        <v>22.0947</v>
      </c>
      <c r="O7800" s="5">
        <f t="shared" si="121"/>
        <v>0.47000000000000003</v>
      </c>
    </row>
    <row r="7801" spans="1:15" x14ac:dyDescent="0.25">
      <c r="A7801" t="s">
        <v>652</v>
      </c>
      <c r="B7801" t="s">
        <v>155</v>
      </c>
      <c r="C7801" t="s">
        <v>30</v>
      </c>
      <c r="D7801" t="s">
        <v>17</v>
      </c>
      <c r="E7801" t="s">
        <v>110</v>
      </c>
      <c r="F7801" t="s">
        <v>94</v>
      </c>
      <c r="G7801">
        <v>10035</v>
      </c>
      <c r="H7801" t="s">
        <v>119</v>
      </c>
      <c r="I7801" t="s">
        <v>58</v>
      </c>
      <c r="J7801" t="s">
        <v>59</v>
      </c>
      <c r="K7801">
        <v>469.99</v>
      </c>
      <c r="L7801">
        <v>1</v>
      </c>
      <c r="M7801">
        <v>0</v>
      </c>
      <c r="N7801">
        <v>136.2971</v>
      </c>
      <c r="O7801" s="5">
        <f t="shared" si="121"/>
        <v>0.28999999999999998</v>
      </c>
    </row>
    <row r="7802" spans="1:15" x14ac:dyDescent="0.25">
      <c r="A7802" t="s">
        <v>652</v>
      </c>
      <c r="B7802" t="s">
        <v>155</v>
      </c>
      <c r="C7802" t="s">
        <v>30</v>
      </c>
      <c r="D7802" t="s">
        <v>17</v>
      </c>
      <c r="E7802" t="s">
        <v>110</v>
      </c>
      <c r="F7802" t="s">
        <v>94</v>
      </c>
      <c r="G7802">
        <v>10035</v>
      </c>
      <c r="H7802" t="s">
        <v>119</v>
      </c>
      <c r="I7802" t="s">
        <v>21</v>
      </c>
      <c r="J7802" t="s">
        <v>25</v>
      </c>
      <c r="K7802">
        <v>207.846</v>
      </c>
      <c r="L7802">
        <v>3</v>
      </c>
      <c r="M7802">
        <v>0.1</v>
      </c>
      <c r="N7802">
        <v>2.3094000000000001</v>
      </c>
      <c r="O7802" s="5">
        <f t="shared" si="121"/>
        <v>1.1111111111111112E-2</v>
      </c>
    </row>
    <row r="7803" spans="1:15" x14ac:dyDescent="0.25">
      <c r="A7803" t="s">
        <v>642</v>
      </c>
      <c r="B7803" t="s">
        <v>38</v>
      </c>
      <c r="C7803" t="s">
        <v>16</v>
      </c>
      <c r="D7803" t="s">
        <v>17</v>
      </c>
      <c r="E7803" t="s">
        <v>73</v>
      </c>
      <c r="F7803" t="s">
        <v>70</v>
      </c>
      <c r="G7803">
        <v>19120</v>
      </c>
      <c r="H7803" t="s">
        <v>119</v>
      </c>
      <c r="I7803" t="s">
        <v>32</v>
      </c>
      <c r="J7803" t="s">
        <v>43</v>
      </c>
      <c r="K7803">
        <v>324.74400000000003</v>
      </c>
      <c r="L7803">
        <v>3</v>
      </c>
      <c r="M7803">
        <v>0.2</v>
      </c>
      <c r="N7803">
        <v>-77.1267</v>
      </c>
      <c r="O7803" s="5">
        <f t="shared" si="121"/>
        <v>-0.23749999999999999</v>
      </c>
    </row>
    <row r="7804" spans="1:15" x14ac:dyDescent="0.25">
      <c r="A7804" t="s">
        <v>858</v>
      </c>
      <c r="B7804" t="s">
        <v>15</v>
      </c>
      <c r="C7804" t="s">
        <v>16</v>
      </c>
      <c r="D7804" t="s">
        <v>17</v>
      </c>
      <c r="E7804" t="s">
        <v>362</v>
      </c>
      <c r="F7804" t="s">
        <v>27</v>
      </c>
      <c r="G7804">
        <v>93727</v>
      </c>
      <c r="H7804" t="s">
        <v>31</v>
      </c>
      <c r="I7804" t="s">
        <v>21</v>
      </c>
      <c r="J7804" t="s">
        <v>48</v>
      </c>
      <c r="K7804">
        <v>40.479999999999997</v>
      </c>
      <c r="L7804">
        <v>2</v>
      </c>
      <c r="M7804">
        <v>0</v>
      </c>
      <c r="N7804">
        <v>14.572800000000001</v>
      </c>
      <c r="O7804" s="5">
        <f t="shared" si="121"/>
        <v>0.36000000000000004</v>
      </c>
    </row>
    <row r="7805" spans="1:15" x14ac:dyDescent="0.25">
      <c r="A7805" t="s">
        <v>695</v>
      </c>
      <c r="B7805" t="s">
        <v>38</v>
      </c>
      <c r="C7805" t="s">
        <v>88</v>
      </c>
      <c r="D7805" t="s">
        <v>17</v>
      </c>
      <c r="E7805" t="s">
        <v>182</v>
      </c>
      <c r="F7805" t="s">
        <v>104</v>
      </c>
      <c r="G7805">
        <v>37064</v>
      </c>
      <c r="H7805" t="s">
        <v>20</v>
      </c>
      <c r="I7805" t="s">
        <v>32</v>
      </c>
      <c r="J7805" t="s">
        <v>33</v>
      </c>
      <c r="K7805">
        <v>12</v>
      </c>
      <c r="L7805">
        <v>4</v>
      </c>
      <c r="M7805">
        <v>0.2</v>
      </c>
      <c r="N7805">
        <v>4.2</v>
      </c>
      <c r="O7805" s="5">
        <f t="shared" si="121"/>
        <v>0.35000000000000003</v>
      </c>
    </row>
    <row r="7806" spans="1:15" x14ac:dyDescent="0.25">
      <c r="A7806" t="s">
        <v>695</v>
      </c>
      <c r="B7806" t="s">
        <v>38</v>
      </c>
      <c r="C7806" t="s">
        <v>88</v>
      </c>
      <c r="D7806" t="s">
        <v>17</v>
      </c>
      <c r="E7806" t="s">
        <v>182</v>
      </c>
      <c r="F7806" t="s">
        <v>104</v>
      </c>
      <c r="G7806">
        <v>37064</v>
      </c>
      <c r="H7806" t="s">
        <v>20</v>
      </c>
      <c r="I7806" t="s">
        <v>32</v>
      </c>
      <c r="J7806" t="s">
        <v>43</v>
      </c>
      <c r="K7806">
        <v>720.06399999999996</v>
      </c>
      <c r="L7806">
        <v>4</v>
      </c>
      <c r="M7806">
        <v>0.2</v>
      </c>
      <c r="N7806">
        <v>-63.005600000000001</v>
      </c>
      <c r="O7806" s="5">
        <f t="shared" si="121"/>
        <v>-8.7500000000000008E-2</v>
      </c>
    </row>
    <row r="7807" spans="1:15" x14ac:dyDescent="0.25">
      <c r="A7807" t="s">
        <v>695</v>
      </c>
      <c r="B7807" t="s">
        <v>38</v>
      </c>
      <c r="C7807" t="s">
        <v>88</v>
      </c>
      <c r="D7807" t="s">
        <v>17</v>
      </c>
      <c r="E7807" t="s">
        <v>182</v>
      </c>
      <c r="F7807" t="s">
        <v>104</v>
      </c>
      <c r="G7807">
        <v>37064</v>
      </c>
      <c r="H7807" t="s">
        <v>20</v>
      </c>
      <c r="I7807" t="s">
        <v>32</v>
      </c>
      <c r="J7807" t="s">
        <v>43</v>
      </c>
      <c r="K7807">
        <v>25.423999999999999</v>
      </c>
      <c r="L7807">
        <v>1</v>
      </c>
      <c r="M7807">
        <v>0.2</v>
      </c>
      <c r="N7807">
        <v>-4.7670000000000003</v>
      </c>
      <c r="O7807" s="5">
        <f t="shared" si="121"/>
        <v>-0.18750000000000003</v>
      </c>
    </row>
    <row r="7808" spans="1:15" x14ac:dyDescent="0.25">
      <c r="A7808" t="s">
        <v>695</v>
      </c>
      <c r="B7808" t="s">
        <v>38</v>
      </c>
      <c r="C7808" t="s">
        <v>88</v>
      </c>
      <c r="D7808" t="s">
        <v>17</v>
      </c>
      <c r="E7808" t="s">
        <v>182</v>
      </c>
      <c r="F7808" t="s">
        <v>104</v>
      </c>
      <c r="G7808">
        <v>37064</v>
      </c>
      <c r="H7808" t="s">
        <v>20</v>
      </c>
      <c r="I7808" t="s">
        <v>32</v>
      </c>
      <c r="J7808" t="s">
        <v>53</v>
      </c>
      <c r="K7808">
        <v>2.8159999999999998</v>
      </c>
      <c r="L7808">
        <v>2</v>
      </c>
      <c r="M7808">
        <v>0.2</v>
      </c>
      <c r="N7808">
        <v>0.31680000000000003</v>
      </c>
      <c r="O7808" s="5">
        <f t="shared" si="121"/>
        <v>0.11250000000000002</v>
      </c>
    </row>
    <row r="7809" spans="1:15" x14ac:dyDescent="0.25">
      <c r="A7809" t="s">
        <v>695</v>
      </c>
      <c r="B7809" t="s">
        <v>38</v>
      </c>
      <c r="C7809" t="s">
        <v>88</v>
      </c>
      <c r="D7809" t="s">
        <v>17</v>
      </c>
      <c r="E7809" t="s">
        <v>182</v>
      </c>
      <c r="F7809" t="s">
        <v>104</v>
      </c>
      <c r="G7809">
        <v>37064</v>
      </c>
      <c r="H7809" t="s">
        <v>20</v>
      </c>
      <c r="I7809" t="s">
        <v>32</v>
      </c>
      <c r="J7809" t="s">
        <v>64</v>
      </c>
      <c r="K7809">
        <v>3.2040000000000002</v>
      </c>
      <c r="L7809">
        <v>2</v>
      </c>
      <c r="M7809">
        <v>0.7</v>
      </c>
      <c r="N7809">
        <v>-2.5632000000000001</v>
      </c>
      <c r="O7809" s="5">
        <f t="shared" si="121"/>
        <v>-0.8</v>
      </c>
    </row>
    <row r="7810" spans="1:15" x14ac:dyDescent="0.25">
      <c r="A7810" t="s">
        <v>919</v>
      </c>
      <c r="B7810" t="s">
        <v>38</v>
      </c>
      <c r="C7810" t="s">
        <v>16</v>
      </c>
      <c r="D7810" t="s">
        <v>17</v>
      </c>
      <c r="E7810" t="s">
        <v>475</v>
      </c>
      <c r="F7810" t="s">
        <v>41</v>
      </c>
      <c r="G7810">
        <v>27604</v>
      </c>
      <c r="H7810" t="s">
        <v>20</v>
      </c>
      <c r="I7810" t="s">
        <v>32</v>
      </c>
      <c r="J7810" t="s">
        <v>64</v>
      </c>
      <c r="K7810">
        <v>30.827999999999999</v>
      </c>
      <c r="L7810">
        <v>7</v>
      </c>
      <c r="M7810">
        <v>0.7</v>
      </c>
      <c r="N7810">
        <v>-24.662400000000002</v>
      </c>
      <c r="O7810" s="5">
        <f t="shared" si="121"/>
        <v>-0.8</v>
      </c>
    </row>
    <row r="7811" spans="1:15" x14ac:dyDescent="0.25">
      <c r="A7811" t="s">
        <v>919</v>
      </c>
      <c r="B7811" t="s">
        <v>38</v>
      </c>
      <c r="C7811" t="s">
        <v>16</v>
      </c>
      <c r="D7811" t="s">
        <v>17</v>
      </c>
      <c r="E7811" t="s">
        <v>475</v>
      </c>
      <c r="F7811" t="s">
        <v>41</v>
      </c>
      <c r="G7811">
        <v>27604</v>
      </c>
      <c r="H7811" t="s">
        <v>20</v>
      </c>
      <c r="I7811" t="s">
        <v>32</v>
      </c>
      <c r="J7811" t="s">
        <v>53</v>
      </c>
      <c r="K7811">
        <v>47.616</v>
      </c>
      <c r="L7811">
        <v>3</v>
      </c>
      <c r="M7811">
        <v>0.2</v>
      </c>
      <c r="N7811">
        <v>5.952</v>
      </c>
      <c r="O7811" s="5">
        <f t="shared" si="121"/>
        <v>0.125</v>
      </c>
    </row>
    <row r="7812" spans="1:15" x14ac:dyDescent="0.25">
      <c r="A7812" t="s">
        <v>919</v>
      </c>
      <c r="B7812" t="s">
        <v>38</v>
      </c>
      <c r="C7812" t="s">
        <v>16</v>
      </c>
      <c r="D7812" t="s">
        <v>17</v>
      </c>
      <c r="E7812" t="s">
        <v>475</v>
      </c>
      <c r="F7812" t="s">
        <v>41</v>
      </c>
      <c r="G7812">
        <v>27604</v>
      </c>
      <c r="H7812" t="s">
        <v>20</v>
      </c>
      <c r="I7812" t="s">
        <v>58</v>
      </c>
      <c r="J7812" t="s">
        <v>59</v>
      </c>
      <c r="K7812">
        <v>108.78400000000001</v>
      </c>
      <c r="L7812">
        <v>2</v>
      </c>
      <c r="M7812">
        <v>0.2</v>
      </c>
      <c r="N7812">
        <v>10.878399999999999</v>
      </c>
      <c r="O7812" s="5">
        <f t="shared" ref="O7812:O7875" si="122">N7812/K7812</f>
        <v>9.9999999999999992E-2</v>
      </c>
    </row>
    <row r="7813" spans="1:15" x14ac:dyDescent="0.25">
      <c r="A7813" t="s">
        <v>839</v>
      </c>
      <c r="B7813" t="s">
        <v>155</v>
      </c>
      <c r="C7813" t="s">
        <v>16</v>
      </c>
      <c r="D7813" t="s">
        <v>17</v>
      </c>
      <c r="E7813" t="s">
        <v>257</v>
      </c>
      <c r="F7813" t="s">
        <v>105</v>
      </c>
      <c r="G7813">
        <v>20735</v>
      </c>
      <c r="H7813" t="s">
        <v>119</v>
      </c>
      <c r="I7813" t="s">
        <v>32</v>
      </c>
      <c r="J7813" t="s">
        <v>80</v>
      </c>
      <c r="K7813">
        <v>4.7699999999999996</v>
      </c>
      <c r="L7813">
        <v>1</v>
      </c>
      <c r="M7813">
        <v>0</v>
      </c>
      <c r="N7813">
        <v>2.1465000000000001</v>
      </c>
      <c r="O7813" s="5">
        <f t="shared" si="122"/>
        <v>0.45000000000000007</v>
      </c>
    </row>
    <row r="7814" spans="1:15" x14ac:dyDescent="0.25">
      <c r="A7814" t="s">
        <v>839</v>
      </c>
      <c r="B7814" t="s">
        <v>155</v>
      </c>
      <c r="C7814" t="s">
        <v>16</v>
      </c>
      <c r="D7814" t="s">
        <v>17</v>
      </c>
      <c r="E7814" t="s">
        <v>257</v>
      </c>
      <c r="F7814" t="s">
        <v>105</v>
      </c>
      <c r="G7814">
        <v>20735</v>
      </c>
      <c r="H7814" t="s">
        <v>119</v>
      </c>
      <c r="I7814" t="s">
        <v>32</v>
      </c>
      <c r="J7814" t="s">
        <v>53</v>
      </c>
      <c r="K7814">
        <v>7.98</v>
      </c>
      <c r="L7814">
        <v>3</v>
      </c>
      <c r="M7814">
        <v>0</v>
      </c>
      <c r="N7814">
        <v>2.0748000000000002</v>
      </c>
      <c r="O7814" s="5">
        <f t="shared" si="122"/>
        <v>0.26</v>
      </c>
    </row>
    <row r="7815" spans="1:15" x14ac:dyDescent="0.25">
      <c r="A7815" t="s">
        <v>839</v>
      </c>
      <c r="B7815" t="s">
        <v>155</v>
      </c>
      <c r="C7815" t="s">
        <v>16</v>
      </c>
      <c r="D7815" t="s">
        <v>17</v>
      </c>
      <c r="E7815" t="s">
        <v>257</v>
      </c>
      <c r="F7815" t="s">
        <v>105</v>
      </c>
      <c r="G7815">
        <v>20735</v>
      </c>
      <c r="H7815" t="s">
        <v>119</v>
      </c>
      <c r="I7815" t="s">
        <v>21</v>
      </c>
      <c r="J7815" t="s">
        <v>39</v>
      </c>
      <c r="K7815">
        <v>550.43100000000004</v>
      </c>
      <c r="L7815">
        <v>3</v>
      </c>
      <c r="M7815">
        <v>0.3</v>
      </c>
      <c r="N7815">
        <v>-47.1798</v>
      </c>
      <c r="O7815" s="5">
        <f t="shared" si="122"/>
        <v>-8.5714285714285715E-2</v>
      </c>
    </row>
    <row r="7816" spans="1:15" x14ac:dyDescent="0.25">
      <c r="A7816" t="s">
        <v>839</v>
      </c>
      <c r="B7816" t="s">
        <v>155</v>
      </c>
      <c r="C7816" t="s">
        <v>16</v>
      </c>
      <c r="D7816" t="s">
        <v>17</v>
      </c>
      <c r="E7816" t="s">
        <v>257</v>
      </c>
      <c r="F7816" t="s">
        <v>105</v>
      </c>
      <c r="G7816">
        <v>20735</v>
      </c>
      <c r="H7816" t="s">
        <v>119</v>
      </c>
      <c r="I7816" t="s">
        <v>21</v>
      </c>
      <c r="J7816" t="s">
        <v>48</v>
      </c>
      <c r="K7816">
        <v>10.56</v>
      </c>
      <c r="L7816">
        <v>6</v>
      </c>
      <c r="M7816">
        <v>0</v>
      </c>
      <c r="N7816">
        <v>4.6463999999999999</v>
      </c>
      <c r="O7816" s="5">
        <f t="shared" si="122"/>
        <v>0.43999999999999995</v>
      </c>
    </row>
    <row r="7817" spans="1:15" x14ac:dyDescent="0.25">
      <c r="A7817" t="s">
        <v>633</v>
      </c>
      <c r="B7817" t="s">
        <v>155</v>
      </c>
      <c r="C7817" t="s">
        <v>88</v>
      </c>
      <c r="D7817" t="s">
        <v>17</v>
      </c>
      <c r="E7817" t="s">
        <v>26</v>
      </c>
      <c r="F7817" t="s">
        <v>27</v>
      </c>
      <c r="G7817">
        <v>90049</v>
      </c>
      <c r="H7817" t="s">
        <v>31</v>
      </c>
      <c r="I7817" t="s">
        <v>21</v>
      </c>
      <c r="J7817" t="s">
        <v>22</v>
      </c>
      <c r="K7817">
        <v>1497.6659999999999</v>
      </c>
      <c r="L7817">
        <v>2</v>
      </c>
      <c r="M7817">
        <v>0.15</v>
      </c>
      <c r="N7817">
        <v>140.95679999999999</v>
      </c>
      <c r="O7817" s="5">
        <f t="shared" si="122"/>
        <v>9.4117647058823528E-2</v>
      </c>
    </row>
    <row r="7818" spans="1:15" x14ac:dyDescent="0.25">
      <c r="A7818" t="s">
        <v>633</v>
      </c>
      <c r="B7818" t="s">
        <v>155</v>
      </c>
      <c r="C7818" t="s">
        <v>88</v>
      </c>
      <c r="D7818" t="s">
        <v>17</v>
      </c>
      <c r="E7818" t="s">
        <v>26</v>
      </c>
      <c r="F7818" t="s">
        <v>27</v>
      </c>
      <c r="G7818">
        <v>90049</v>
      </c>
      <c r="H7818" t="s">
        <v>31</v>
      </c>
      <c r="I7818" t="s">
        <v>58</v>
      </c>
      <c r="J7818" t="s">
        <v>59</v>
      </c>
      <c r="K7818">
        <v>17.52</v>
      </c>
      <c r="L7818">
        <v>2</v>
      </c>
      <c r="M7818">
        <v>0.2</v>
      </c>
      <c r="N7818">
        <v>-3.504</v>
      </c>
      <c r="O7818" s="5">
        <f t="shared" si="122"/>
        <v>-0.2</v>
      </c>
    </row>
    <row r="7819" spans="1:15" x14ac:dyDescent="0.25">
      <c r="A7819" t="s">
        <v>888</v>
      </c>
      <c r="B7819" t="s">
        <v>15</v>
      </c>
      <c r="C7819" t="s">
        <v>88</v>
      </c>
      <c r="D7819" t="s">
        <v>17</v>
      </c>
      <c r="E7819" t="s">
        <v>449</v>
      </c>
      <c r="F7819" t="s">
        <v>132</v>
      </c>
      <c r="G7819">
        <v>89031</v>
      </c>
      <c r="H7819" t="s">
        <v>31</v>
      </c>
      <c r="I7819" t="s">
        <v>32</v>
      </c>
      <c r="J7819" t="s">
        <v>53</v>
      </c>
      <c r="K7819">
        <v>113.22</v>
      </c>
      <c r="L7819">
        <v>3</v>
      </c>
      <c r="M7819">
        <v>0</v>
      </c>
      <c r="N7819">
        <v>29.437200000000001</v>
      </c>
      <c r="O7819" s="5">
        <f t="shared" si="122"/>
        <v>0.26</v>
      </c>
    </row>
    <row r="7820" spans="1:15" x14ac:dyDescent="0.25">
      <c r="A7820" t="s">
        <v>888</v>
      </c>
      <c r="B7820" t="s">
        <v>15</v>
      </c>
      <c r="C7820" t="s">
        <v>88</v>
      </c>
      <c r="D7820" t="s">
        <v>17</v>
      </c>
      <c r="E7820" t="s">
        <v>449</v>
      </c>
      <c r="F7820" t="s">
        <v>132</v>
      </c>
      <c r="G7820">
        <v>89031</v>
      </c>
      <c r="H7820" t="s">
        <v>31</v>
      </c>
      <c r="I7820" t="s">
        <v>32</v>
      </c>
      <c r="J7820" t="s">
        <v>80</v>
      </c>
      <c r="K7820">
        <v>35.880000000000003</v>
      </c>
      <c r="L7820">
        <v>6</v>
      </c>
      <c r="M7820">
        <v>0</v>
      </c>
      <c r="N7820">
        <v>17.581199999999999</v>
      </c>
      <c r="O7820" s="5">
        <f t="shared" si="122"/>
        <v>0.48999999999999994</v>
      </c>
    </row>
    <row r="7821" spans="1:15" x14ac:dyDescent="0.25">
      <c r="A7821" t="s">
        <v>888</v>
      </c>
      <c r="B7821" t="s">
        <v>15</v>
      </c>
      <c r="C7821" t="s">
        <v>88</v>
      </c>
      <c r="D7821" t="s">
        <v>17</v>
      </c>
      <c r="E7821" t="s">
        <v>449</v>
      </c>
      <c r="F7821" t="s">
        <v>132</v>
      </c>
      <c r="G7821">
        <v>89031</v>
      </c>
      <c r="H7821" t="s">
        <v>31</v>
      </c>
      <c r="I7821" t="s">
        <v>32</v>
      </c>
      <c r="J7821" t="s">
        <v>64</v>
      </c>
      <c r="K7821">
        <v>4535.9759999999997</v>
      </c>
      <c r="L7821">
        <v>3</v>
      </c>
      <c r="M7821">
        <v>0.2</v>
      </c>
      <c r="N7821">
        <v>1644.2913000000001</v>
      </c>
      <c r="O7821" s="5">
        <f t="shared" si="122"/>
        <v>0.36250000000000004</v>
      </c>
    </row>
    <row r="7822" spans="1:15" x14ac:dyDescent="0.25">
      <c r="A7822" t="s">
        <v>640</v>
      </c>
      <c r="B7822" t="s">
        <v>38</v>
      </c>
      <c r="C7822" t="s">
        <v>16</v>
      </c>
      <c r="D7822" t="s">
        <v>17</v>
      </c>
      <c r="E7822" t="s">
        <v>65</v>
      </c>
      <c r="F7822" t="s">
        <v>27</v>
      </c>
      <c r="G7822">
        <v>94109</v>
      </c>
      <c r="H7822" t="s">
        <v>31</v>
      </c>
      <c r="I7822" t="s">
        <v>32</v>
      </c>
      <c r="J7822" t="s">
        <v>195</v>
      </c>
      <c r="K7822">
        <v>11.84</v>
      </c>
      <c r="L7822">
        <v>8</v>
      </c>
      <c r="M7822">
        <v>0</v>
      </c>
      <c r="N7822">
        <v>5.6832000000000003</v>
      </c>
      <c r="O7822" s="5">
        <f t="shared" si="122"/>
        <v>0.48000000000000004</v>
      </c>
    </row>
    <row r="7823" spans="1:15" x14ac:dyDescent="0.25">
      <c r="A7823" t="s">
        <v>1085</v>
      </c>
      <c r="B7823" t="s">
        <v>15</v>
      </c>
      <c r="C7823" t="s">
        <v>88</v>
      </c>
      <c r="D7823" t="s">
        <v>17</v>
      </c>
      <c r="E7823" t="s">
        <v>289</v>
      </c>
      <c r="F7823" t="s">
        <v>153</v>
      </c>
      <c r="G7823">
        <v>2920</v>
      </c>
      <c r="H7823" t="s">
        <v>119</v>
      </c>
      <c r="I7823" t="s">
        <v>32</v>
      </c>
      <c r="J7823" t="s">
        <v>43</v>
      </c>
      <c r="K7823">
        <v>592.74</v>
      </c>
      <c r="L7823">
        <v>6</v>
      </c>
      <c r="M7823">
        <v>0</v>
      </c>
      <c r="N7823">
        <v>160.03980000000001</v>
      </c>
      <c r="O7823" s="5">
        <f t="shared" si="122"/>
        <v>0.27</v>
      </c>
    </row>
    <row r="7824" spans="1:15" x14ac:dyDescent="0.25">
      <c r="A7824" t="s">
        <v>885</v>
      </c>
      <c r="B7824" t="s">
        <v>15</v>
      </c>
      <c r="C7824" t="s">
        <v>16</v>
      </c>
      <c r="D7824" t="s">
        <v>17</v>
      </c>
      <c r="E7824" t="s">
        <v>127</v>
      </c>
      <c r="F7824" t="s">
        <v>104</v>
      </c>
      <c r="G7824">
        <v>38301</v>
      </c>
      <c r="H7824" t="s">
        <v>20</v>
      </c>
      <c r="I7824" t="s">
        <v>32</v>
      </c>
      <c r="J7824" t="s">
        <v>43</v>
      </c>
      <c r="K7824">
        <v>111.672</v>
      </c>
      <c r="L7824">
        <v>9</v>
      </c>
      <c r="M7824">
        <v>0.2</v>
      </c>
      <c r="N7824">
        <v>6.9794999999999998</v>
      </c>
      <c r="O7824" s="5">
        <f t="shared" si="122"/>
        <v>6.25E-2</v>
      </c>
    </row>
    <row r="7825" spans="1:15" x14ac:dyDescent="0.25">
      <c r="A7825" t="s">
        <v>890</v>
      </c>
      <c r="B7825" t="s">
        <v>38</v>
      </c>
      <c r="C7825" t="s">
        <v>88</v>
      </c>
      <c r="D7825" t="s">
        <v>17</v>
      </c>
      <c r="E7825" t="s">
        <v>179</v>
      </c>
      <c r="F7825" t="s">
        <v>56</v>
      </c>
      <c r="G7825">
        <v>19711</v>
      </c>
      <c r="H7825" t="s">
        <v>119</v>
      </c>
      <c r="I7825" t="s">
        <v>32</v>
      </c>
      <c r="J7825" t="s">
        <v>53</v>
      </c>
      <c r="K7825">
        <v>8.64</v>
      </c>
      <c r="L7825">
        <v>3</v>
      </c>
      <c r="M7825">
        <v>0</v>
      </c>
      <c r="N7825">
        <v>2.5055999999999998</v>
      </c>
      <c r="O7825" s="5">
        <f t="shared" si="122"/>
        <v>0.28999999999999998</v>
      </c>
    </row>
    <row r="7826" spans="1:15" x14ac:dyDescent="0.25">
      <c r="A7826" t="s">
        <v>890</v>
      </c>
      <c r="B7826" t="s">
        <v>38</v>
      </c>
      <c r="C7826" t="s">
        <v>88</v>
      </c>
      <c r="D7826" t="s">
        <v>17</v>
      </c>
      <c r="E7826" t="s">
        <v>179</v>
      </c>
      <c r="F7826" t="s">
        <v>56</v>
      </c>
      <c r="G7826">
        <v>19711</v>
      </c>
      <c r="H7826" t="s">
        <v>119</v>
      </c>
      <c r="I7826" t="s">
        <v>58</v>
      </c>
      <c r="J7826" t="s">
        <v>129</v>
      </c>
      <c r="K7826">
        <v>149.97</v>
      </c>
      <c r="L7826">
        <v>3</v>
      </c>
      <c r="M7826">
        <v>0</v>
      </c>
      <c r="N7826">
        <v>52.4895</v>
      </c>
      <c r="O7826" s="5">
        <f t="shared" si="122"/>
        <v>0.35</v>
      </c>
    </row>
    <row r="7827" spans="1:15" x14ac:dyDescent="0.25">
      <c r="A7827" t="s">
        <v>633</v>
      </c>
      <c r="B7827" t="s">
        <v>38</v>
      </c>
      <c r="C7827" t="s">
        <v>30</v>
      </c>
      <c r="D7827" t="s">
        <v>17</v>
      </c>
      <c r="E7827" t="s">
        <v>26</v>
      </c>
      <c r="F7827" t="s">
        <v>27</v>
      </c>
      <c r="G7827">
        <v>90036</v>
      </c>
      <c r="H7827" t="s">
        <v>31</v>
      </c>
      <c r="I7827" t="s">
        <v>21</v>
      </c>
      <c r="J7827" t="s">
        <v>25</v>
      </c>
      <c r="K7827">
        <v>232.88</v>
      </c>
      <c r="L7827">
        <v>5</v>
      </c>
      <c r="M7827">
        <v>0.2</v>
      </c>
      <c r="N7827">
        <v>17.466000000000001</v>
      </c>
      <c r="O7827" s="5">
        <f t="shared" si="122"/>
        <v>7.5000000000000011E-2</v>
      </c>
    </row>
    <row r="7828" spans="1:15" x14ac:dyDescent="0.25">
      <c r="A7828" t="s">
        <v>1102</v>
      </c>
      <c r="B7828" t="s">
        <v>38</v>
      </c>
      <c r="C7828" t="s">
        <v>30</v>
      </c>
      <c r="D7828" t="s">
        <v>17</v>
      </c>
      <c r="E7828" t="s">
        <v>602</v>
      </c>
      <c r="F7828" t="s">
        <v>94</v>
      </c>
      <c r="G7828">
        <v>13440</v>
      </c>
      <c r="H7828" t="s">
        <v>119</v>
      </c>
      <c r="I7828" t="s">
        <v>21</v>
      </c>
      <c r="J7828" t="s">
        <v>25</v>
      </c>
      <c r="K7828">
        <v>90.882000000000005</v>
      </c>
      <c r="L7828">
        <v>1</v>
      </c>
      <c r="M7828">
        <v>0.1</v>
      </c>
      <c r="N7828">
        <v>15.147</v>
      </c>
      <c r="O7828" s="5">
        <f t="shared" si="122"/>
        <v>0.16666666666666666</v>
      </c>
    </row>
    <row r="7829" spans="1:15" x14ac:dyDescent="0.25">
      <c r="A7829" t="s">
        <v>654</v>
      </c>
      <c r="B7829" t="s">
        <v>38</v>
      </c>
      <c r="C7829" t="s">
        <v>30</v>
      </c>
      <c r="D7829" t="s">
        <v>17</v>
      </c>
      <c r="E7829" t="s">
        <v>116</v>
      </c>
      <c r="F7829" t="s">
        <v>74</v>
      </c>
      <c r="G7829">
        <v>60610</v>
      </c>
      <c r="H7829" t="s">
        <v>89</v>
      </c>
      <c r="I7829" t="s">
        <v>58</v>
      </c>
      <c r="J7829" t="s">
        <v>59</v>
      </c>
      <c r="K7829">
        <v>508.76799999999997</v>
      </c>
      <c r="L7829">
        <v>4</v>
      </c>
      <c r="M7829">
        <v>0.2</v>
      </c>
      <c r="N7829">
        <v>38.157600000000002</v>
      </c>
      <c r="O7829" s="5">
        <f t="shared" si="122"/>
        <v>7.5000000000000011E-2</v>
      </c>
    </row>
    <row r="7830" spans="1:15" x14ac:dyDescent="0.25">
      <c r="A7830" t="s">
        <v>654</v>
      </c>
      <c r="B7830" t="s">
        <v>38</v>
      </c>
      <c r="C7830" t="s">
        <v>30</v>
      </c>
      <c r="D7830" t="s">
        <v>17</v>
      </c>
      <c r="E7830" t="s">
        <v>116</v>
      </c>
      <c r="F7830" t="s">
        <v>74</v>
      </c>
      <c r="G7830">
        <v>60610</v>
      </c>
      <c r="H7830" t="s">
        <v>89</v>
      </c>
      <c r="I7830" t="s">
        <v>32</v>
      </c>
      <c r="J7830" t="s">
        <v>143</v>
      </c>
      <c r="K7830">
        <v>9.9120000000000008</v>
      </c>
      <c r="L7830">
        <v>3</v>
      </c>
      <c r="M7830">
        <v>0.2</v>
      </c>
      <c r="N7830">
        <v>3.2214</v>
      </c>
      <c r="O7830" s="5">
        <f t="shared" si="122"/>
        <v>0.32499999999999996</v>
      </c>
    </row>
    <row r="7831" spans="1:15" x14ac:dyDescent="0.25">
      <c r="A7831" t="s">
        <v>705</v>
      </c>
      <c r="B7831" t="s">
        <v>38</v>
      </c>
      <c r="C7831" t="s">
        <v>30</v>
      </c>
      <c r="D7831" t="s">
        <v>17</v>
      </c>
      <c r="E7831" t="s">
        <v>228</v>
      </c>
      <c r="F7831" t="s">
        <v>27</v>
      </c>
      <c r="G7831">
        <v>92105</v>
      </c>
      <c r="H7831" t="s">
        <v>31</v>
      </c>
      <c r="I7831" t="s">
        <v>21</v>
      </c>
      <c r="J7831" t="s">
        <v>25</v>
      </c>
      <c r="K7831">
        <v>63.936</v>
      </c>
      <c r="L7831">
        <v>3</v>
      </c>
      <c r="M7831">
        <v>0.2</v>
      </c>
      <c r="N7831">
        <v>6.3936000000000002</v>
      </c>
      <c r="O7831" s="5">
        <f t="shared" si="122"/>
        <v>0.1</v>
      </c>
    </row>
    <row r="7832" spans="1:15" x14ac:dyDescent="0.25">
      <c r="A7832" t="s">
        <v>705</v>
      </c>
      <c r="B7832" t="s">
        <v>38</v>
      </c>
      <c r="C7832" t="s">
        <v>30</v>
      </c>
      <c r="D7832" t="s">
        <v>17</v>
      </c>
      <c r="E7832" t="s">
        <v>228</v>
      </c>
      <c r="F7832" t="s">
        <v>27</v>
      </c>
      <c r="G7832">
        <v>92105</v>
      </c>
      <c r="H7832" t="s">
        <v>31</v>
      </c>
      <c r="I7832" t="s">
        <v>32</v>
      </c>
      <c r="J7832" t="s">
        <v>53</v>
      </c>
      <c r="K7832">
        <v>59.52</v>
      </c>
      <c r="L7832">
        <v>3</v>
      </c>
      <c r="M7832">
        <v>0</v>
      </c>
      <c r="N7832">
        <v>15.475199999999999</v>
      </c>
      <c r="O7832" s="5">
        <f t="shared" si="122"/>
        <v>0.25999999999999995</v>
      </c>
    </row>
    <row r="7833" spans="1:15" x14ac:dyDescent="0.25">
      <c r="A7833" t="s">
        <v>705</v>
      </c>
      <c r="B7833" t="s">
        <v>38</v>
      </c>
      <c r="C7833" t="s">
        <v>30</v>
      </c>
      <c r="D7833" t="s">
        <v>17</v>
      </c>
      <c r="E7833" t="s">
        <v>228</v>
      </c>
      <c r="F7833" t="s">
        <v>27</v>
      </c>
      <c r="G7833">
        <v>92105</v>
      </c>
      <c r="H7833" t="s">
        <v>31</v>
      </c>
      <c r="I7833" t="s">
        <v>58</v>
      </c>
      <c r="J7833" t="s">
        <v>59</v>
      </c>
      <c r="K7833">
        <v>311.976</v>
      </c>
      <c r="L7833">
        <v>3</v>
      </c>
      <c r="M7833">
        <v>0.2</v>
      </c>
      <c r="N7833">
        <v>38.997</v>
      </c>
      <c r="O7833" s="5">
        <f t="shared" si="122"/>
        <v>0.125</v>
      </c>
    </row>
    <row r="7834" spans="1:15" x14ac:dyDescent="0.25">
      <c r="A7834" t="s">
        <v>705</v>
      </c>
      <c r="B7834" t="s">
        <v>38</v>
      </c>
      <c r="C7834" t="s">
        <v>30</v>
      </c>
      <c r="D7834" t="s">
        <v>17</v>
      </c>
      <c r="E7834" t="s">
        <v>228</v>
      </c>
      <c r="F7834" t="s">
        <v>27</v>
      </c>
      <c r="G7834">
        <v>92105</v>
      </c>
      <c r="H7834" t="s">
        <v>31</v>
      </c>
      <c r="I7834" t="s">
        <v>32</v>
      </c>
      <c r="J7834" t="s">
        <v>64</v>
      </c>
      <c r="K7834">
        <v>50.351999999999997</v>
      </c>
      <c r="L7834">
        <v>3</v>
      </c>
      <c r="M7834">
        <v>0.2</v>
      </c>
      <c r="N7834">
        <v>17.623200000000001</v>
      </c>
      <c r="O7834" s="5">
        <f t="shared" si="122"/>
        <v>0.35000000000000003</v>
      </c>
    </row>
    <row r="7835" spans="1:15" x14ac:dyDescent="0.25">
      <c r="A7835" t="s">
        <v>644</v>
      </c>
      <c r="B7835" t="s">
        <v>38</v>
      </c>
      <c r="C7835" t="s">
        <v>16</v>
      </c>
      <c r="D7835" t="s">
        <v>17</v>
      </c>
      <c r="E7835" t="s">
        <v>81</v>
      </c>
      <c r="F7835" t="s">
        <v>50</v>
      </c>
      <c r="G7835">
        <v>77036</v>
      </c>
      <c r="H7835" t="s">
        <v>89</v>
      </c>
      <c r="I7835" t="s">
        <v>58</v>
      </c>
      <c r="J7835" t="s">
        <v>59</v>
      </c>
      <c r="K7835">
        <v>19.135999999999999</v>
      </c>
      <c r="L7835">
        <v>2</v>
      </c>
      <c r="M7835">
        <v>0.2</v>
      </c>
      <c r="N7835">
        <v>1.9136</v>
      </c>
      <c r="O7835" s="5">
        <f t="shared" si="122"/>
        <v>0.1</v>
      </c>
    </row>
    <row r="7836" spans="1:15" x14ac:dyDescent="0.25">
      <c r="A7836" t="s">
        <v>1186</v>
      </c>
      <c r="B7836" t="s">
        <v>38</v>
      </c>
      <c r="C7836" t="s">
        <v>88</v>
      </c>
      <c r="D7836" t="s">
        <v>17</v>
      </c>
      <c r="E7836" t="s">
        <v>625</v>
      </c>
      <c r="F7836" t="s">
        <v>35</v>
      </c>
      <c r="G7836">
        <v>33407</v>
      </c>
      <c r="H7836" t="s">
        <v>20</v>
      </c>
      <c r="I7836" t="s">
        <v>32</v>
      </c>
      <c r="J7836" t="s">
        <v>53</v>
      </c>
      <c r="K7836">
        <v>13.12</v>
      </c>
      <c r="L7836">
        <v>5</v>
      </c>
      <c r="M7836">
        <v>0.2</v>
      </c>
      <c r="N7836">
        <v>2.1320000000000001</v>
      </c>
      <c r="O7836" s="5">
        <f t="shared" si="122"/>
        <v>0.16250000000000001</v>
      </c>
    </row>
    <row r="7837" spans="1:15" x14ac:dyDescent="0.25">
      <c r="A7837" t="s">
        <v>633</v>
      </c>
      <c r="B7837" t="s">
        <v>15</v>
      </c>
      <c r="C7837" t="s">
        <v>16</v>
      </c>
      <c r="D7837" t="s">
        <v>17</v>
      </c>
      <c r="E7837" t="s">
        <v>26</v>
      </c>
      <c r="F7837" t="s">
        <v>27</v>
      </c>
      <c r="G7837">
        <v>90045</v>
      </c>
      <c r="H7837" t="s">
        <v>31</v>
      </c>
      <c r="I7837" t="s">
        <v>21</v>
      </c>
      <c r="J7837" t="s">
        <v>39</v>
      </c>
      <c r="K7837">
        <v>241.56800000000001</v>
      </c>
      <c r="L7837">
        <v>2</v>
      </c>
      <c r="M7837">
        <v>0.2</v>
      </c>
      <c r="N7837">
        <v>-15.098000000000001</v>
      </c>
      <c r="O7837" s="5">
        <f t="shared" si="122"/>
        <v>-6.25E-2</v>
      </c>
    </row>
    <row r="7838" spans="1:15" x14ac:dyDescent="0.25">
      <c r="A7838" t="s">
        <v>633</v>
      </c>
      <c r="B7838" t="s">
        <v>15</v>
      </c>
      <c r="C7838" t="s">
        <v>16</v>
      </c>
      <c r="D7838" t="s">
        <v>17</v>
      </c>
      <c r="E7838" t="s">
        <v>26</v>
      </c>
      <c r="F7838" t="s">
        <v>27</v>
      </c>
      <c r="G7838">
        <v>90045</v>
      </c>
      <c r="H7838" t="s">
        <v>31</v>
      </c>
      <c r="I7838" t="s">
        <v>58</v>
      </c>
      <c r="J7838" t="s">
        <v>59</v>
      </c>
      <c r="K7838">
        <v>479.92</v>
      </c>
      <c r="L7838">
        <v>2</v>
      </c>
      <c r="M7838">
        <v>0.2</v>
      </c>
      <c r="N7838">
        <v>41.993000000000002</v>
      </c>
      <c r="O7838" s="5">
        <f t="shared" si="122"/>
        <v>8.7500000000000008E-2</v>
      </c>
    </row>
    <row r="7839" spans="1:15" x14ac:dyDescent="0.25">
      <c r="A7839" t="s">
        <v>636</v>
      </c>
      <c r="B7839" t="s">
        <v>38</v>
      </c>
      <c r="C7839" t="s">
        <v>30</v>
      </c>
      <c r="D7839" t="s">
        <v>17</v>
      </c>
      <c r="E7839" t="s">
        <v>44</v>
      </c>
      <c r="F7839" t="s">
        <v>45</v>
      </c>
      <c r="G7839">
        <v>98103</v>
      </c>
      <c r="H7839" t="s">
        <v>31</v>
      </c>
      <c r="I7839" t="s">
        <v>21</v>
      </c>
      <c r="J7839" t="s">
        <v>25</v>
      </c>
      <c r="K7839">
        <v>307.13600000000002</v>
      </c>
      <c r="L7839">
        <v>4</v>
      </c>
      <c r="M7839">
        <v>0.2</v>
      </c>
      <c r="N7839">
        <v>-11.5176</v>
      </c>
      <c r="O7839" s="5">
        <f t="shared" si="122"/>
        <v>-3.7499999999999999E-2</v>
      </c>
    </row>
    <row r="7840" spans="1:15" x14ac:dyDescent="0.25">
      <c r="A7840" t="s">
        <v>636</v>
      </c>
      <c r="B7840" t="s">
        <v>38</v>
      </c>
      <c r="C7840" t="s">
        <v>30</v>
      </c>
      <c r="D7840" t="s">
        <v>17</v>
      </c>
      <c r="E7840" t="s">
        <v>44</v>
      </c>
      <c r="F7840" t="s">
        <v>45</v>
      </c>
      <c r="G7840">
        <v>98103</v>
      </c>
      <c r="H7840" t="s">
        <v>31</v>
      </c>
      <c r="I7840" t="s">
        <v>32</v>
      </c>
      <c r="J7840" t="s">
        <v>33</v>
      </c>
      <c r="K7840">
        <v>12.6</v>
      </c>
      <c r="L7840">
        <v>2</v>
      </c>
      <c r="M7840">
        <v>0</v>
      </c>
      <c r="N7840">
        <v>5.7960000000000003</v>
      </c>
      <c r="O7840" s="5">
        <f t="shared" si="122"/>
        <v>0.46</v>
      </c>
    </row>
    <row r="7841" spans="1:15" x14ac:dyDescent="0.25">
      <c r="A7841" t="s">
        <v>636</v>
      </c>
      <c r="B7841" t="s">
        <v>38</v>
      </c>
      <c r="C7841" t="s">
        <v>30</v>
      </c>
      <c r="D7841" t="s">
        <v>17</v>
      </c>
      <c r="E7841" t="s">
        <v>44</v>
      </c>
      <c r="F7841" t="s">
        <v>45</v>
      </c>
      <c r="G7841">
        <v>98103</v>
      </c>
      <c r="H7841" t="s">
        <v>31</v>
      </c>
      <c r="I7841" t="s">
        <v>58</v>
      </c>
      <c r="J7841" t="s">
        <v>129</v>
      </c>
      <c r="K7841">
        <v>159.97999999999999</v>
      </c>
      <c r="L7841">
        <v>2</v>
      </c>
      <c r="M7841">
        <v>0</v>
      </c>
      <c r="N7841">
        <v>57.592799999999997</v>
      </c>
      <c r="O7841" s="5">
        <f t="shared" si="122"/>
        <v>0.36</v>
      </c>
    </row>
    <row r="7842" spans="1:15" x14ac:dyDescent="0.25">
      <c r="A7842" t="s">
        <v>799</v>
      </c>
      <c r="B7842" t="s">
        <v>38</v>
      </c>
      <c r="C7842" t="s">
        <v>16</v>
      </c>
      <c r="D7842" t="s">
        <v>17</v>
      </c>
      <c r="E7842" t="s">
        <v>268</v>
      </c>
      <c r="F7842" t="s">
        <v>86</v>
      </c>
      <c r="G7842">
        <v>50315</v>
      </c>
      <c r="H7842" t="s">
        <v>89</v>
      </c>
      <c r="I7842" t="s">
        <v>32</v>
      </c>
      <c r="J7842" t="s">
        <v>143</v>
      </c>
      <c r="K7842">
        <v>6.12</v>
      </c>
      <c r="L7842">
        <v>3</v>
      </c>
      <c r="M7842">
        <v>0</v>
      </c>
      <c r="N7842">
        <v>2.8763999999999998</v>
      </c>
      <c r="O7842" s="5">
        <f t="shared" si="122"/>
        <v>0.47</v>
      </c>
    </row>
    <row r="7843" spans="1:15" x14ac:dyDescent="0.25">
      <c r="A7843" t="s">
        <v>799</v>
      </c>
      <c r="B7843" t="s">
        <v>38</v>
      </c>
      <c r="C7843" t="s">
        <v>16</v>
      </c>
      <c r="D7843" t="s">
        <v>17</v>
      </c>
      <c r="E7843" t="s">
        <v>268</v>
      </c>
      <c r="F7843" t="s">
        <v>86</v>
      </c>
      <c r="G7843">
        <v>50315</v>
      </c>
      <c r="H7843" t="s">
        <v>89</v>
      </c>
      <c r="I7843" t="s">
        <v>21</v>
      </c>
      <c r="J7843" t="s">
        <v>39</v>
      </c>
      <c r="K7843">
        <v>1184.72</v>
      </c>
      <c r="L7843">
        <v>4</v>
      </c>
      <c r="M7843">
        <v>0</v>
      </c>
      <c r="N7843">
        <v>106.62479999999999</v>
      </c>
      <c r="O7843" s="5">
        <f t="shared" si="122"/>
        <v>0.09</v>
      </c>
    </row>
    <row r="7844" spans="1:15" x14ac:dyDescent="0.25">
      <c r="A7844" t="s">
        <v>652</v>
      </c>
      <c r="B7844" t="s">
        <v>38</v>
      </c>
      <c r="C7844" t="s">
        <v>16</v>
      </c>
      <c r="D7844" t="s">
        <v>17</v>
      </c>
      <c r="E7844" t="s">
        <v>110</v>
      </c>
      <c r="F7844" t="s">
        <v>94</v>
      </c>
      <c r="G7844">
        <v>10024</v>
      </c>
      <c r="H7844" t="s">
        <v>119</v>
      </c>
      <c r="I7844" t="s">
        <v>32</v>
      </c>
      <c r="J7844" t="s">
        <v>68</v>
      </c>
      <c r="K7844">
        <v>45.96</v>
      </c>
      <c r="L7844">
        <v>2</v>
      </c>
      <c r="M7844">
        <v>0</v>
      </c>
      <c r="N7844">
        <v>13.788</v>
      </c>
      <c r="O7844" s="5">
        <f t="shared" si="122"/>
        <v>0.3</v>
      </c>
    </row>
    <row r="7845" spans="1:15" x14ac:dyDescent="0.25">
      <c r="A7845" t="s">
        <v>717</v>
      </c>
      <c r="B7845" t="s">
        <v>15</v>
      </c>
      <c r="C7845" t="s">
        <v>16</v>
      </c>
      <c r="D7845" t="s">
        <v>17</v>
      </c>
      <c r="E7845" t="s">
        <v>98</v>
      </c>
      <c r="F7845" t="s">
        <v>100</v>
      </c>
      <c r="G7845">
        <v>22204</v>
      </c>
      <c r="H7845" t="s">
        <v>20</v>
      </c>
      <c r="I7845" t="s">
        <v>32</v>
      </c>
      <c r="J7845" t="s">
        <v>64</v>
      </c>
      <c r="K7845">
        <v>58.05</v>
      </c>
      <c r="L7845">
        <v>3</v>
      </c>
      <c r="M7845">
        <v>0</v>
      </c>
      <c r="N7845">
        <v>26.702999999999999</v>
      </c>
      <c r="O7845" s="5">
        <f t="shared" si="122"/>
        <v>0.46</v>
      </c>
    </row>
    <row r="7846" spans="1:15" x14ac:dyDescent="0.25">
      <c r="A7846" t="s">
        <v>717</v>
      </c>
      <c r="B7846" t="s">
        <v>15</v>
      </c>
      <c r="C7846" t="s">
        <v>16</v>
      </c>
      <c r="D7846" t="s">
        <v>17</v>
      </c>
      <c r="E7846" t="s">
        <v>98</v>
      </c>
      <c r="F7846" t="s">
        <v>100</v>
      </c>
      <c r="G7846">
        <v>22204</v>
      </c>
      <c r="H7846" t="s">
        <v>20</v>
      </c>
      <c r="I7846" t="s">
        <v>32</v>
      </c>
      <c r="J7846" t="s">
        <v>80</v>
      </c>
      <c r="K7846">
        <v>71.28</v>
      </c>
      <c r="L7846">
        <v>11</v>
      </c>
      <c r="M7846">
        <v>0</v>
      </c>
      <c r="N7846">
        <v>34.214399999999998</v>
      </c>
      <c r="O7846" s="5">
        <f t="shared" si="122"/>
        <v>0.48</v>
      </c>
    </row>
    <row r="7847" spans="1:15" x14ac:dyDescent="0.25">
      <c r="A7847" t="s">
        <v>1029</v>
      </c>
      <c r="B7847" t="s">
        <v>38</v>
      </c>
      <c r="C7847" t="s">
        <v>16</v>
      </c>
      <c r="D7847" t="s">
        <v>17</v>
      </c>
      <c r="E7847" t="s">
        <v>561</v>
      </c>
      <c r="F7847" t="s">
        <v>50</v>
      </c>
      <c r="G7847">
        <v>78577</v>
      </c>
      <c r="H7847" t="s">
        <v>89</v>
      </c>
      <c r="I7847" t="s">
        <v>21</v>
      </c>
      <c r="J7847" t="s">
        <v>39</v>
      </c>
      <c r="K7847">
        <v>124.404</v>
      </c>
      <c r="L7847">
        <v>4</v>
      </c>
      <c r="M7847">
        <v>0.3</v>
      </c>
      <c r="N7847">
        <v>-21.3264</v>
      </c>
      <c r="O7847" s="5">
        <f t="shared" si="122"/>
        <v>-0.17142857142857143</v>
      </c>
    </row>
    <row r="7848" spans="1:15" x14ac:dyDescent="0.25">
      <c r="A7848" t="s">
        <v>717</v>
      </c>
      <c r="B7848" t="s">
        <v>38</v>
      </c>
      <c r="C7848" t="s">
        <v>16</v>
      </c>
      <c r="D7848" t="s">
        <v>17</v>
      </c>
      <c r="E7848" t="s">
        <v>98</v>
      </c>
      <c r="F7848" t="s">
        <v>100</v>
      </c>
      <c r="G7848">
        <v>22204</v>
      </c>
      <c r="H7848" t="s">
        <v>20</v>
      </c>
      <c r="I7848" t="s">
        <v>32</v>
      </c>
      <c r="J7848" t="s">
        <v>80</v>
      </c>
      <c r="K7848">
        <v>154.9</v>
      </c>
      <c r="L7848">
        <v>5</v>
      </c>
      <c r="M7848">
        <v>0</v>
      </c>
      <c r="N7848">
        <v>69.704999999999998</v>
      </c>
      <c r="O7848" s="5">
        <f t="shared" si="122"/>
        <v>0.44999999999999996</v>
      </c>
    </row>
    <row r="7849" spans="1:15" x14ac:dyDescent="0.25">
      <c r="A7849" t="s">
        <v>717</v>
      </c>
      <c r="B7849" t="s">
        <v>38</v>
      </c>
      <c r="C7849" t="s">
        <v>16</v>
      </c>
      <c r="D7849" t="s">
        <v>17</v>
      </c>
      <c r="E7849" t="s">
        <v>98</v>
      </c>
      <c r="F7849" t="s">
        <v>100</v>
      </c>
      <c r="G7849">
        <v>22204</v>
      </c>
      <c r="H7849" t="s">
        <v>20</v>
      </c>
      <c r="I7849" t="s">
        <v>58</v>
      </c>
      <c r="J7849" t="s">
        <v>59</v>
      </c>
      <c r="K7849">
        <v>1871.88</v>
      </c>
      <c r="L7849">
        <v>12</v>
      </c>
      <c r="M7849">
        <v>0</v>
      </c>
      <c r="N7849">
        <v>561.56399999999996</v>
      </c>
      <c r="O7849" s="5">
        <f t="shared" si="122"/>
        <v>0.3</v>
      </c>
    </row>
    <row r="7850" spans="1:15" x14ac:dyDescent="0.25">
      <c r="A7850" t="s">
        <v>644</v>
      </c>
      <c r="B7850" t="s">
        <v>38</v>
      </c>
      <c r="C7850" t="s">
        <v>16</v>
      </c>
      <c r="D7850" t="s">
        <v>17</v>
      </c>
      <c r="E7850" t="s">
        <v>81</v>
      </c>
      <c r="F7850" t="s">
        <v>50</v>
      </c>
      <c r="G7850">
        <v>77070</v>
      </c>
      <c r="H7850" t="s">
        <v>89</v>
      </c>
      <c r="I7850" t="s">
        <v>21</v>
      </c>
      <c r="J7850" t="s">
        <v>48</v>
      </c>
      <c r="K7850">
        <v>16.192</v>
      </c>
      <c r="L7850">
        <v>2</v>
      </c>
      <c r="M7850">
        <v>0.6</v>
      </c>
      <c r="N7850">
        <v>-6.8815999999999997</v>
      </c>
      <c r="O7850" s="5">
        <f t="shared" si="122"/>
        <v>-0.42499999999999999</v>
      </c>
    </row>
    <row r="7851" spans="1:15" x14ac:dyDescent="0.25">
      <c r="A7851" t="s">
        <v>879</v>
      </c>
      <c r="B7851" t="s">
        <v>38</v>
      </c>
      <c r="C7851" t="s">
        <v>16</v>
      </c>
      <c r="D7851" t="s">
        <v>17</v>
      </c>
      <c r="E7851" t="s">
        <v>433</v>
      </c>
      <c r="F7851" t="s">
        <v>50</v>
      </c>
      <c r="G7851">
        <v>75061</v>
      </c>
      <c r="H7851" t="s">
        <v>89</v>
      </c>
      <c r="I7851" t="s">
        <v>32</v>
      </c>
      <c r="J7851" t="s">
        <v>43</v>
      </c>
      <c r="K7851">
        <v>18.936</v>
      </c>
      <c r="L7851">
        <v>3</v>
      </c>
      <c r="M7851">
        <v>0.2</v>
      </c>
      <c r="N7851">
        <v>-3.7871999999999999</v>
      </c>
      <c r="O7851" s="5">
        <f t="shared" si="122"/>
        <v>-0.19999999999999998</v>
      </c>
    </row>
    <row r="7852" spans="1:15" x14ac:dyDescent="0.25">
      <c r="A7852" t="s">
        <v>879</v>
      </c>
      <c r="B7852" t="s">
        <v>38</v>
      </c>
      <c r="C7852" t="s">
        <v>16</v>
      </c>
      <c r="D7852" t="s">
        <v>17</v>
      </c>
      <c r="E7852" t="s">
        <v>433</v>
      </c>
      <c r="F7852" t="s">
        <v>50</v>
      </c>
      <c r="G7852">
        <v>75061</v>
      </c>
      <c r="H7852" t="s">
        <v>89</v>
      </c>
      <c r="I7852" t="s">
        <v>32</v>
      </c>
      <c r="J7852" t="s">
        <v>43</v>
      </c>
      <c r="K7852">
        <v>12.672000000000001</v>
      </c>
      <c r="L7852">
        <v>3</v>
      </c>
      <c r="M7852">
        <v>0.2</v>
      </c>
      <c r="N7852">
        <v>-3.1680000000000001</v>
      </c>
      <c r="O7852" s="5">
        <f t="shared" si="122"/>
        <v>-0.25</v>
      </c>
    </row>
    <row r="7853" spans="1:15" x14ac:dyDescent="0.25">
      <c r="A7853" t="s">
        <v>879</v>
      </c>
      <c r="B7853" t="s">
        <v>38</v>
      </c>
      <c r="C7853" t="s">
        <v>16</v>
      </c>
      <c r="D7853" t="s">
        <v>17</v>
      </c>
      <c r="E7853" t="s">
        <v>433</v>
      </c>
      <c r="F7853" t="s">
        <v>50</v>
      </c>
      <c r="G7853">
        <v>75061</v>
      </c>
      <c r="H7853" t="s">
        <v>89</v>
      </c>
      <c r="I7853" t="s">
        <v>32</v>
      </c>
      <c r="J7853" t="s">
        <v>33</v>
      </c>
      <c r="K7853">
        <v>5.04</v>
      </c>
      <c r="L7853">
        <v>2</v>
      </c>
      <c r="M7853">
        <v>0.2</v>
      </c>
      <c r="N7853">
        <v>1.764</v>
      </c>
      <c r="O7853" s="5">
        <f t="shared" si="122"/>
        <v>0.35</v>
      </c>
    </row>
    <row r="7854" spans="1:15" x14ac:dyDescent="0.25">
      <c r="A7854" t="s">
        <v>654</v>
      </c>
      <c r="B7854" t="s">
        <v>38</v>
      </c>
      <c r="C7854" t="s">
        <v>30</v>
      </c>
      <c r="D7854" t="s">
        <v>17</v>
      </c>
      <c r="E7854" t="s">
        <v>116</v>
      </c>
      <c r="F7854" t="s">
        <v>74</v>
      </c>
      <c r="G7854">
        <v>60653</v>
      </c>
      <c r="H7854" t="s">
        <v>89</v>
      </c>
      <c r="I7854" t="s">
        <v>32</v>
      </c>
      <c r="J7854" t="s">
        <v>80</v>
      </c>
      <c r="K7854">
        <v>8.4480000000000004</v>
      </c>
      <c r="L7854">
        <v>2</v>
      </c>
      <c r="M7854">
        <v>0.2</v>
      </c>
      <c r="N7854">
        <v>2.9567999999999999</v>
      </c>
      <c r="O7854" s="5">
        <f t="shared" si="122"/>
        <v>0.35</v>
      </c>
    </row>
    <row r="7855" spans="1:15" x14ac:dyDescent="0.25">
      <c r="A7855" t="s">
        <v>654</v>
      </c>
      <c r="B7855" t="s">
        <v>38</v>
      </c>
      <c r="C7855" t="s">
        <v>30</v>
      </c>
      <c r="D7855" t="s">
        <v>17</v>
      </c>
      <c r="E7855" t="s">
        <v>116</v>
      </c>
      <c r="F7855" t="s">
        <v>74</v>
      </c>
      <c r="G7855">
        <v>60653</v>
      </c>
      <c r="H7855" t="s">
        <v>89</v>
      </c>
      <c r="I7855" t="s">
        <v>32</v>
      </c>
      <c r="J7855" t="s">
        <v>68</v>
      </c>
      <c r="K7855">
        <v>20.388000000000002</v>
      </c>
      <c r="L7855">
        <v>2</v>
      </c>
      <c r="M7855">
        <v>0.8</v>
      </c>
      <c r="N7855">
        <v>-53.008800000000001</v>
      </c>
      <c r="O7855" s="5">
        <f t="shared" si="122"/>
        <v>-2.5999999999999996</v>
      </c>
    </row>
    <row r="7856" spans="1:15" x14ac:dyDescent="0.25">
      <c r="A7856" t="s">
        <v>633</v>
      </c>
      <c r="B7856" t="s">
        <v>38</v>
      </c>
      <c r="C7856" t="s">
        <v>88</v>
      </c>
      <c r="D7856" t="s">
        <v>17</v>
      </c>
      <c r="E7856" t="s">
        <v>26</v>
      </c>
      <c r="F7856" t="s">
        <v>27</v>
      </c>
      <c r="G7856">
        <v>90049</v>
      </c>
      <c r="H7856" t="s">
        <v>31</v>
      </c>
      <c r="I7856" t="s">
        <v>32</v>
      </c>
      <c r="J7856" t="s">
        <v>80</v>
      </c>
      <c r="K7856">
        <v>9.9600000000000009</v>
      </c>
      <c r="L7856">
        <v>2</v>
      </c>
      <c r="M7856">
        <v>0</v>
      </c>
      <c r="N7856">
        <v>4.8803999999999998</v>
      </c>
      <c r="O7856" s="5">
        <f t="shared" si="122"/>
        <v>0.48999999999999994</v>
      </c>
    </row>
    <row r="7857" spans="1:15" x14ac:dyDescent="0.25">
      <c r="A7857" t="s">
        <v>1105</v>
      </c>
      <c r="B7857" t="s">
        <v>38</v>
      </c>
      <c r="C7857" t="s">
        <v>16</v>
      </c>
      <c r="D7857" t="s">
        <v>17</v>
      </c>
      <c r="E7857" t="s">
        <v>407</v>
      </c>
      <c r="F7857" t="s">
        <v>117</v>
      </c>
      <c r="G7857">
        <v>39401</v>
      </c>
      <c r="H7857" t="s">
        <v>20</v>
      </c>
      <c r="I7857" t="s">
        <v>32</v>
      </c>
      <c r="J7857" t="s">
        <v>68</v>
      </c>
      <c r="K7857">
        <v>320.64</v>
      </c>
      <c r="L7857">
        <v>4</v>
      </c>
      <c r="M7857">
        <v>0</v>
      </c>
      <c r="N7857">
        <v>89.779200000000003</v>
      </c>
      <c r="O7857" s="5">
        <f t="shared" si="122"/>
        <v>0.28000000000000003</v>
      </c>
    </row>
    <row r="7858" spans="1:15" x14ac:dyDescent="0.25">
      <c r="A7858" t="s">
        <v>1105</v>
      </c>
      <c r="B7858" t="s">
        <v>38</v>
      </c>
      <c r="C7858" t="s">
        <v>16</v>
      </c>
      <c r="D7858" t="s">
        <v>17</v>
      </c>
      <c r="E7858" t="s">
        <v>407</v>
      </c>
      <c r="F7858" t="s">
        <v>117</v>
      </c>
      <c r="G7858">
        <v>39401</v>
      </c>
      <c r="H7858" t="s">
        <v>20</v>
      </c>
      <c r="I7858" t="s">
        <v>58</v>
      </c>
      <c r="J7858" t="s">
        <v>129</v>
      </c>
      <c r="K7858">
        <v>52</v>
      </c>
      <c r="L7858">
        <v>4</v>
      </c>
      <c r="M7858">
        <v>0</v>
      </c>
      <c r="N7858">
        <v>23.4</v>
      </c>
      <c r="O7858" s="5">
        <f t="shared" si="122"/>
        <v>0.44999999999999996</v>
      </c>
    </row>
    <row r="7859" spans="1:15" x14ac:dyDescent="0.25">
      <c r="A7859" t="s">
        <v>652</v>
      </c>
      <c r="B7859" t="s">
        <v>155</v>
      </c>
      <c r="C7859" t="s">
        <v>30</v>
      </c>
      <c r="D7859" t="s">
        <v>17</v>
      </c>
      <c r="E7859" t="s">
        <v>110</v>
      </c>
      <c r="F7859" t="s">
        <v>94</v>
      </c>
      <c r="G7859">
        <v>10024</v>
      </c>
      <c r="H7859" t="s">
        <v>119</v>
      </c>
      <c r="I7859" t="s">
        <v>32</v>
      </c>
      <c r="J7859" t="s">
        <v>64</v>
      </c>
      <c r="K7859">
        <v>25.584</v>
      </c>
      <c r="L7859">
        <v>2</v>
      </c>
      <c r="M7859">
        <v>0.2</v>
      </c>
      <c r="N7859">
        <v>8.9543999999999997</v>
      </c>
      <c r="O7859" s="5">
        <f t="shared" si="122"/>
        <v>0.35</v>
      </c>
    </row>
    <row r="7860" spans="1:15" x14ac:dyDescent="0.25">
      <c r="A7860" t="s">
        <v>652</v>
      </c>
      <c r="B7860" t="s">
        <v>155</v>
      </c>
      <c r="C7860" t="s">
        <v>30</v>
      </c>
      <c r="D7860" t="s">
        <v>17</v>
      </c>
      <c r="E7860" t="s">
        <v>110</v>
      </c>
      <c r="F7860" t="s">
        <v>94</v>
      </c>
      <c r="G7860">
        <v>10024</v>
      </c>
      <c r="H7860" t="s">
        <v>119</v>
      </c>
      <c r="I7860" t="s">
        <v>58</v>
      </c>
      <c r="J7860" t="s">
        <v>59</v>
      </c>
      <c r="K7860">
        <v>464</v>
      </c>
      <c r="L7860">
        <v>5</v>
      </c>
      <c r="M7860">
        <v>0</v>
      </c>
      <c r="N7860">
        <v>134.56</v>
      </c>
      <c r="O7860" s="5">
        <f t="shared" si="122"/>
        <v>0.28999999999999998</v>
      </c>
    </row>
    <row r="7861" spans="1:15" x14ac:dyDescent="0.25">
      <c r="A7861" t="s">
        <v>652</v>
      </c>
      <c r="B7861" t="s">
        <v>155</v>
      </c>
      <c r="C7861" t="s">
        <v>30</v>
      </c>
      <c r="D7861" t="s">
        <v>17</v>
      </c>
      <c r="E7861" t="s">
        <v>110</v>
      </c>
      <c r="F7861" t="s">
        <v>94</v>
      </c>
      <c r="G7861">
        <v>10024</v>
      </c>
      <c r="H7861" t="s">
        <v>119</v>
      </c>
      <c r="I7861" t="s">
        <v>32</v>
      </c>
      <c r="J7861" t="s">
        <v>68</v>
      </c>
      <c r="K7861">
        <v>235.95</v>
      </c>
      <c r="L7861">
        <v>3</v>
      </c>
      <c r="M7861">
        <v>0</v>
      </c>
      <c r="N7861">
        <v>77.863500000000002</v>
      </c>
      <c r="O7861" s="5">
        <f t="shared" si="122"/>
        <v>0.33</v>
      </c>
    </row>
    <row r="7862" spans="1:15" x14ac:dyDescent="0.25">
      <c r="A7862" t="s">
        <v>652</v>
      </c>
      <c r="B7862" t="s">
        <v>155</v>
      </c>
      <c r="C7862" t="s">
        <v>30</v>
      </c>
      <c r="D7862" t="s">
        <v>17</v>
      </c>
      <c r="E7862" t="s">
        <v>110</v>
      </c>
      <c r="F7862" t="s">
        <v>94</v>
      </c>
      <c r="G7862">
        <v>10024</v>
      </c>
      <c r="H7862" t="s">
        <v>119</v>
      </c>
      <c r="I7862" t="s">
        <v>32</v>
      </c>
      <c r="J7862" t="s">
        <v>80</v>
      </c>
      <c r="K7862">
        <v>39.96</v>
      </c>
      <c r="L7862">
        <v>4</v>
      </c>
      <c r="M7862">
        <v>0</v>
      </c>
      <c r="N7862">
        <v>17.981999999999999</v>
      </c>
      <c r="O7862" s="5">
        <f t="shared" si="122"/>
        <v>0.44999999999999996</v>
      </c>
    </row>
    <row r="7863" spans="1:15" x14ac:dyDescent="0.25">
      <c r="A7863" t="s">
        <v>848</v>
      </c>
      <c r="B7863" t="s">
        <v>38</v>
      </c>
      <c r="C7863" t="s">
        <v>16</v>
      </c>
      <c r="D7863" t="s">
        <v>17</v>
      </c>
      <c r="E7863" t="s">
        <v>291</v>
      </c>
      <c r="F7863" t="s">
        <v>124</v>
      </c>
      <c r="G7863">
        <v>44221</v>
      </c>
      <c r="H7863" t="s">
        <v>119</v>
      </c>
      <c r="I7863" t="s">
        <v>32</v>
      </c>
      <c r="J7863" t="s">
        <v>64</v>
      </c>
      <c r="K7863">
        <v>18.527999999999999</v>
      </c>
      <c r="L7863">
        <v>4</v>
      </c>
      <c r="M7863">
        <v>0.7</v>
      </c>
      <c r="N7863">
        <v>-12.352</v>
      </c>
      <c r="O7863" s="5">
        <f t="shared" si="122"/>
        <v>-0.66666666666666674</v>
      </c>
    </row>
    <row r="7864" spans="1:15" x14ac:dyDescent="0.25">
      <c r="A7864" t="s">
        <v>636</v>
      </c>
      <c r="B7864" t="s">
        <v>38</v>
      </c>
      <c r="C7864" t="s">
        <v>16</v>
      </c>
      <c r="D7864" t="s">
        <v>17</v>
      </c>
      <c r="E7864" t="s">
        <v>44</v>
      </c>
      <c r="F7864" t="s">
        <v>45</v>
      </c>
      <c r="G7864">
        <v>98103</v>
      </c>
      <c r="H7864" t="s">
        <v>31</v>
      </c>
      <c r="I7864" t="s">
        <v>58</v>
      </c>
      <c r="J7864" t="s">
        <v>129</v>
      </c>
      <c r="K7864">
        <v>17.899999999999999</v>
      </c>
      <c r="L7864">
        <v>2</v>
      </c>
      <c r="M7864">
        <v>0</v>
      </c>
      <c r="N7864">
        <v>3.4009999999999998</v>
      </c>
      <c r="O7864" s="5">
        <f t="shared" si="122"/>
        <v>0.19</v>
      </c>
    </row>
    <row r="7865" spans="1:15" x14ac:dyDescent="0.25">
      <c r="A7865" t="s">
        <v>636</v>
      </c>
      <c r="B7865" t="s">
        <v>38</v>
      </c>
      <c r="C7865" t="s">
        <v>16</v>
      </c>
      <c r="D7865" t="s">
        <v>17</v>
      </c>
      <c r="E7865" t="s">
        <v>44</v>
      </c>
      <c r="F7865" t="s">
        <v>45</v>
      </c>
      <c r="G7865">
        <v>98103</v>
      </c>
      <c r="H7865" t="s">
        <v>31</v>
      </c>
      <c r="I7865" t="s">
        <v>32</v>
      </c>
      <c r="J7865" t="s">
        <v>43</v>
      </c>
      <c r="K7865">
        <v>81.96</v>
      </c>
      <c r="L7865">
        <v>2</v>
      </c>
      <c r="M7865">
        <v>0</v>
      </c>
      <c r="N7865">
        <v>0</v>
      </c>
      <c r="O7865" s="5">
        <f t="shared" si="122"/>
        <v>0</v>
      </c>
    </row>
    <row r="7866" spans="1:15" x14ac:dyDescent="0.25">
      <c r="A7866" t="s">
        <v>766</v>
      </c>
      <c r="B7866" t="s">
        <v>15</v>
      </c>
      <c r="C7866" t="s">
        <v>16</v>
      </c>
      <c r="D7866" t="s">
        <v>17</v>
      </c>
      <c r="E7866" t="s">
        <v>312</v>
      </c>
      <c r="F7866" t="s">
        <v>28</v>
      </c>
      <c r="G7866">
        <v>85204</v>
      </c>
      <c r="H7866" t="s">
        <v>31</v>
      </c>
      <c r="I7866" t="s">
        <v>32</v>
      </c>
      <c r="J7866" t="s">
        <v>43</v>
      </c>
      <c r="K7866">
        <v>272.73599999999999</v>
      </c>
      <c r="L7866">
        <v>3</v>
      </c>
      <c r="M7866">
        <v>0.2</v>
      </c>
      <c r="N7866">
        <v>-64.774799999999999</v>
      </c>
      <c r="O7866" s="5">
        <f t="shared" si="122"/>
        <v>-0.23750000000000002</v>
      </c>
    </row>
    <row r="7867" spans="1:15" x14ac:dyDescent="0.25">
      <c r="A7867" t="s">
        <v>766</v>
      </c>
      <c r="B7867" t="s">
        <v>15</v>
      </c>
      <c r="C7867" t="s">
        <v>16</v>
      </c>
      <c r="D7867" t="s">
        <v>17</v>
      </c>
      <c r="E7867" t="s">
        <v>312</v>
      </c>
      <c r="F7867" t="s">
        <v>28</v>
      </c>
      <c r="G7867">
        <v>85204</v>
      </c>
      <c r="H7867" t="s">
        <v>31</v>
      </c>
      <c r="I7867" t="s">
        <v>32</v>
      </c>
      <c r="J7867" t="s">
        <v>80</v>
      </c>
      <c r="K7867">
        <v>18.495999999999999</v>
      </c>
      <c r="L7867">
        <v>4</v>
      </c>
      <c r="M7867">
        <v>0.2</v>
      </c>
      <c r="N7867">
        <v>6.7047999999999996</v>
      </c>
      <c r="O7867" s="5">
        <f t="shared" si="122"/>
        <v>0.36249999999999999</v>
      </c>
    </row>
    <row r="7868" spans="1:15" x14ac:dyDescent="0.25">
      <c r="A7868" t="s">
        <v>766</v>
      </c>
      <c r="B7868" t="s">
        <v>15</v>
      </c>
      <c r="C7868" t="s">
        <v>16</v>
      </c>
      <c r="D7868" t="s">
        <v>17</v>
      </c>
      <c r="E7868" t="s">
        <v>312</v>
      </c>
      <c r="F7868" t="s">
        <v>28</v>
      </c>
      <c r="G7868">
        <v>85204</v>
      </c>
      <c r="H7868" t="s">
        <v>31</v>
      </c>
      <c r="I7868" t="s">
        <v>21</v>
      </c>
      <c r="J7868" t="s">
        <v>25</v>
      </c>
      <c r="K7868">
        <v>441.92</v>
      </c>
      <c r="L7868">
        <v>2</v>
      </c>
      <c r="M7868">
        <v>0.2</v>
      </c>
      <c r="N7868">
        <v>49.716000000000001</v>
      </c>
      <c r="O7868" s="5">
        <f t="shared" si="122"/>
        <v>0.1125</v>
      </c>
    </row>
    <row r="7869" spans="1:15" x14ac:dyDescent="0.25">
      <c r="A7869" t="s">
        <v>766</v>
      </c>
      <c r="B7869" t="s">
        <v>15</v>
      </c>
      <c r="C7869" t="s">
        <v>16</v>
      </c>
      <c r="D7869" t="s">
        <v>17</v>
      </c>
      <c r="E7869" t="s">
        <v>312</v>
      </c>
      <c r="F7869" t="s">
        <v>28</v>
      </c>
      <c r="G7869">
        <v>85204</v>
      </c>
      <c r="H7869" t="s">
        <v>31</v>
      </c>
      <c r="I7869" t="s">
        <v>21</v>
      </c>
      <c r="J7869" t="s">
        <v>22</v>
      </c>
      <c r="K7869">
        <v>127.764</v>
      </c>
      <c r="L7869">
        <v>6</v>
      </c>
      <c r="M7869">
        <v>0.7</v>
      </c>
      <c r="N7869">
        <v>-191.64599999999999</v>
      </c>
      <c r="O7869" s="5">
        <f t="shared" si="122"/>
        <v>-1.5</v>
      </c>
    </row>
    <row r="7870" spans="1:15" x14ac:dyDescent="0.25">
      <c r="A7870" t="s">
        <v>967</v>
      </c>
      <c r="B7870" t="s">
        <v>15</v>
      </c>
      <c r="C7870" t="s">
        <v>88</v>
      </c>
      <c r="D7870" t="s">
        <v>17</v>
      </c>
      <c r="E7870" t="s">
        <v>520</v>
      </c>
      <c r="F7870" t="s">
        <v>61</v>
      </c>
      <c r="G7870">
        <v>84106</v>
      </c>
      <c r="H7870" t="s">
        <v>31</v>
      </c>
      <c r="I7870" t="s">
        <v>32</v>
      </c>
      <c r="J7870" t="s">
        <v>80</v>
      </c>
      <c r="K7870">
        <v>166.44</v>
      </c>
      <c r="L7870">
        <v>3</v>
      </c>
      <c r="M7870">
        <v>0</v>
      </c>
      <c r="N7870">
        <v>79.891199999999998</v>
      </c>
      <c r="O7870" s="5">
        <f t="shared" si="122"/>
        <v>0.48</v>
      </c>
    </row>
    <row r="7871" spans="1:15" x14ac:dyDescent="0.25">
      <c r="A7871" t="s">
        <v>633</v>
      </c>
      <c r="B7871" t="s">
        <v>38</v>
      </c>
      <c r="C7871" t="s">
        <v>16</v>
      </c>
      <c r="D7871" t="s">
        <v>17</v>
      </c>
      <c r="E7871" t="s">
        <v>26</v>
      </c>
      <c r="F7871" t="s">
        <v>27</v>
      </c>
      <c r="G7871">
        <v>90045</v>
      </c>
      <c r="H7871" t="s">
        <v>31</v>
      </c>
      <c r="I7871" t="s">
        <v>32</v>
      </c>
      <c r="J7871" t="s">
        <v>80</v>
      </c>
      <c r="K7871">
        <v>13.38</v>
      </c>
      <c r="L7871">
        <v>2</v>
      </c>
      <c r="M7871">
        <v>0</v>
      </c>
      <c r="N7871">
        <v>6.1547999999999998</v>
      </c>
      <c r="O7871" s="5">
        <f t="shared" si="122"/>
        <v>0.45999999999999996</v>
      </c>
    </row>
    <row r="7872" spans="1:15" x14ac:dyDescent="0.25">
      <c r="A7872" t="s">
        <v>828</v>
      </c>
      <c r="B7872" t="s">
        <v>38</v>
      </c>
      <c r="C7872" t="s">
        <v>16</v>
      </c>
      <c r="D7872" t="s">
        <v>17</v>
      </c>
      <c r="E7872" t="s">
        <v>290</v>
      </c>
      <c r="F7872" t="s">
        <v>41</v>
      </c>
      <c r="G7872">
        <v>28540</v>
      </c>
      <c r="H7872" t="s">
        <v>20</v>
      </c>
      <c r="I7872" t="s">
        <v>58</v>
      </c>
      <c r="J7872" t="s">
        <v>129</v>
      </c>
      <c r="K7872">
        <v>24</v>
      </c>
      <c r="L7872">
        <v>2</v>
      </c>
      <c r="M7872">
        <v>0.2</v>
      </c>
      <c r="N7872">
        <v>-2.7</v>
      </c>
      <c r="O7872" s="5">
        <f t="shared" si="122"/>
        <v>-0.1125</v>
      </c>
    </row>
    <row r="7873" spans="1:15" x14ac:dyDescent="0.25">
      <c r="A7873" t="s">
        <v>950</v>
      </c>
      <c r="B7873" t="s">
        <v>38</v>
      </c>
      <c r="C7873" t="s">
        <v>30</v>
      </c>
      <c r="D7873" t="s">
        <v>17</v>
      </c>
      <c r="E7873" t="s">
        <v>244</v>
      </c>
      <c r="F7873" t="s">
        <v>124</v>
      </c>
      <c r="G7873">
        <v>44107</v>
      </c>
      <c r="H7873" t="s">
        <v>119</v>
      </c>
      <c r="I7873" t="s">
        <v>32</v>
      </c>
      <c r="J7873" t="s">
        <v>143</v>
      </c>
      <c r="K7873">
        <v>24.448</v>
      </c>
      <c r="L7873">
        <v>4</v>
      </c>
      <c r="M7873">
        <v>0.2</v>
      </c>
      <c r="N7873">
        <v>8.8623999999999992</v>
      </c>
      <c r="O7873" s="5">
        <f t="shared" si="122"/>
        <v>0.36249999999999993</v>
      </c>
    </row>
    <row r="7874" spans="1:15" x14ac:dyDescent="0.25">
      <c r="A7874" t="s">
        <v>1151</v>
      </c>
      <c r="B7874" t="s">
        <v>38</v>
      </c>
      <c r="C7874" t="s">
        <v>88</v>
      </c>
      <c r="D7874" t="s">
        <v>17</v>
      </c>
      <c r="E7874" t="s">
        <v>461</v>
      </c>
      <c r="F7874" t="s">
        <v>27</v>
      </c>
      <c r="G7874">
        <v>92630</v>
      </c>
      <c r="H7874" t="s">
        <v>31</v>
      </c>
      <c r="I7874" t="s">
        <v>32</v>
      </c>
      <c r="J7874" t="s">
        <v>33</v>
      </c>
      <c r="K7874">
        <v>6.16</v>
      </c>
      <c r="L7874">
        <v>2</v>
      </c>
      <c r="M7874">
        <v>0</v>
      </c>
      <c r="N7874">
        <v>2.9567999999999999</v>
      </c>
      <c r="O7874" s="5">
        <f t="shared" si="122"/>
        <v>0.48</v>
      </c>
    </row>
    <row r="7875" spans="1:15" x14ac:dyDescent="0.25">
      <c r="A7875" t="s">
        <v>1151</v>
      </c>
      <c r="B7875" t="s">
        <v>38</v>
      </c>
      <c r="C7875" t="s">
        <v>88</v>
      </c>
      <c r="D7875" t="s">
        <v>17</v>
      </c>
      <c r="E7875" t="s">
        <v>461</v>
      </c>
      <c r="F7875" t="s">
        <v>27</v>
      </c>
      <c r="G7875">
        <v>92630</v>
      </c>
      <c r="H7875" t="s">
        <v>31</v>
      </c>
      <c r="I7875" t="s">
        <v>21</v>
      </c>
      <c r="J7875" t="s">
        <v>25</v>
      </c>
      <c r="K7875">
        <v>915.13599999999997</v>
      </c>
      <c r="L7875">
        <v>4</v>
      </c>
      <c r="M7875">
        <v>0.2</v>
      </c>
      <c r="N7875">
        <v>102.9528</v>
      </c>
      <c r="O7875" s="5">
        <f t="shared" si="122"/>
        <v>0.1125</v>
      </c>
    </row>
    <row r="7876" spans="1:15" x14ac:dyDescent="0.25">
      <c r="A7876" t="s">
        <v>1151</v>
      </c>
      <c r="B7876" t="s">
        <v>38</v>
      </c>
      <c r="C7876" t="s">
        <v>88</v>
      </c>
      <c r="D7876" t="s">
        <v>17</v>
      </c>
      <c r="E7876" t="s">
        <v>461</v>
      </c>
      <c r="F7876" t="s">
        <v>27</v>
      </c>
      <c r="G7876">
        <v>92630</v>
      </c>
      <c r="H7876" t="s">
        <v>31</v>
      </c>
      <c r="I7876" t="s">
        <v>32</v>
      </c>
      <c r="J7876" t="s">
        <v>80</v>
      </c>
      <c r="K7876">
        <v>8.56</v>
      </c>
      <c r="L7876">
        <v>2</v>
      </c>
      <c r="M7876">
        <v>0</v>
      </c>
      <c r="N7876">
        <v>3.8519999999999999</v>
      </c>
      <c r="O7876" s="5">
        <f t="shared" ref="O7876:O7939" si="123">N7876/K7876</f>
        <v>0.44999999999999996</v>
      </c>
    </row>
    <row r="7877" spans="1:15" x14ac:dyDescent="0.25">
      <c r="A7877" t="s">
        <v>1151</v>
      </c>
      <c r="B7877" t="s">
        <v>38</v>
      </c>
      <c r="C7877" t="s">
        <v>88</v>
      </c>
      <c r="D7877" t="s">
        <v>17</v>
      </c>
      <c r="E7877" t="s">
        <v>461</v>
      </c>
      <c r="F7877" t="s">
        <v>27</v>
      </c>
      <c r="G7877">
        <v>92630</v>
      </c>
      <c r="H7877" t="s">
        <v>31</v>
      </c>
      <c r="I7877" t="s">
        <v>32</v>
      </c>
      <c r="J7877" t="s">
        <v>80</v>
      </c>
      <c r="K7877">
        <v>97.82</v>
      </c>
      <c r="L7877">
        <v>2</v>
      </c>
      <c r="M7877">
        <v>0</v>
      </c>
      <c r="N7877">
        <v>45.9754</v>
      </c>
      <c r="O7877" s="5">
        <f t="shared" si="123"/>
        <v>0.47000000000000003</v>
      </c>
    </row>
    <row r="7878" spans="1:15" x14ac:dyDescent="0.25">
      <c r="A7878" t="s">
        <v>664</v>
      </c>
      <c r="B7878" t="s">
        <v>38</v>
      </c>
      <c r="C7878" t="s">
        <v>30</v>
      </c>
      <c r="D7878" t="s">
        <v>17</v>
      </c>
      <c r="E7878" t="s">
        <v>148</v>
      </c>
      <c r="F7878" t="s">
        <v>114</v>
      </c>
      <c r="G7878">
        <v>97206</v>
      </c>
      <c r="H7878" t="s">
        <v>31</v>
      </c>
      <c r="I7878" t="s">
        <v>32</v>
      </c>
      <c r="J7878" t="s">
        <v>80</v>
      </c>
      <c r="K7878">
        <v>31.103999999999999</v>
      </c>
      <c r="L7878">
        <v>6</v>
      </c>
      <c r="M7878">
        <v>0.2</v>
      </c>
      <c r="N7878">
        <v>11.2752</v>
      </c>
      <c r="O7878" s="5">
        <f t="shared" si="123"/>
        <v>0.36249999999999999</v>
      </c>
    </row>
    <row r="7879" spans="1:15" x14ac:dyDescent="0.25">
      <c r="A7879" t="s">
        <v>664</v>
      </c>
      <c r="B7879" t="s">
        <v>38</v>
      </c>
      <c r="C7879" t="s">
        <v>30</v>
      </c>
      <c r="D7879" t="s">
        <v>17</v>
      </c>
      <c r="E7879" t="s">
        <v>148</v>
      </c>
      <c r="F7879" t="s">
        <v>114</v>
      </c>
      <c r="G7879">
        <v>97206</v>
      </c>
      <c r="H7879" t="s">
        <v>31</v>
      </c>
      <c r="I7879" t="s">
        <v>32</v>
      </c>
      <c r="J7879" t="s">
        <v>68</v>
      </c>
      <c r="K7879">
        <v>11.176</v>
      </c>
      <c r="L7879">
        <v>1</v>
      </c>
      <c r="M7879">
        <v>0.2</v>
      </c>
      <c r="N7879">
        <v>0.83819999999999995</v>
      </c>
      <c r="O7879" s="5">
        <f t="shared" si="123"/>
        <v>7.4999999999999997E-2</v>
      </c>
    </row>
    <row r="7880" spans="1:15" x14ac:dyDescent="0.25">
      <c r="A7880" t="s">
        <v>667</v>
      </c>
      <c r="B7880" t="s">
        <v>38</v>
      </c>
      <c r="C7880" t="s">
        <v>16</v>
      </c>
      <c r="D7880" t="s">
        <v>17</v>
      </c>
      <c r="E7880" t="s">
        <v>156</v>
      </c>
      <c r="F7880" t="s">
        <v>41</v>
      </c>
      <c r="G7880">
        <v>28205</v>
      </c>
      <c r="H7880" t="s">
        <v>20</v>
      </c>
      <c r="I7880" t="s">
        <v>32</v>
      </c>
      <c r="J7880" t="s">
        <v>33</v>
      </c>
      <c r="K7880">
        <v>5.04</v>
      </c>
      <c r="L7880">
        <v>2</v>
      </c>
      <c r="M7880">
        <v>0.2</v>
      </c>
      <c r="N7880">
        <v>1.764</v>
      </c>
      <c r="O7880" s="5">
        <f t="shared" si="123"/>
        <v>0.35</v>
      </c>
    </row>
    <row r="7881" spans="1:15" x14ac:dyDescent="0.25">
      <c r="A7881" t="s">
        <v>782</v>
      </c>
      <c r="B7881" t="s">
        <v>15</v>
      </c>
      <c r="C7881" t="s">
        <v>88</v>
      </c>
      <c r="D7881" t="s">
        <v>17</v>
      </c>
      <c r="E7881" t="s">
        <v>126</v>
      </c>
      <c r="F7881" t="s">
        <v>74</v>
      </c>
      <c r="G7881">
        <v>60505</v>
      </c>
      <c r="H7881" t="s">
        <v>89</v>
      </c>
      <c r="I7881" t="s">
        <v>21</v>
      </c>
      <c r="J7881" t="s">
        <v>48</v>
      </c>
      <c r="K7881">
        <v>242.17599999999999</v>
      </c>
      <c r="L7881">
        <v>4</v>
      </c>
      <c r="M7881">
        <v>0.6</v>
      </c>
      <c r="N7881">
        <v>-302.72000000000003</v>
      </c>
      <c r="O7881" s="5">
        <f t="shared" si="123"/>
        <v>-1.2500000000000002</v>
      </c>
    </row>
    <row r="7882" spans="1:15" x14ac:dyDescent="0.25">
      <c r="A7882" t="s">
        <v>642</v>
      </c>
      <c r="B7882" t="s">
        <v>38</v>
      </c>
      <c r="C7882" t="s">
        <v>30</v>
      </c>
      <c r="D7882" t="s">
        <v>17</v>
      </c>
      <c r="E7882" t="s">
        <v>73</v>
      </c>
      <c r="F7882" t="s">
        <v>70</v>
      </c>
      <c r="G7882">
        <v>19140</v>
      </c>
      <c r="H7882" t="s">
        <v>119</v>
      </c>
      <c r="I7882" t="s">
        <v>21</v>
      </c>
      <c r="J7882" t="s">
        <v>39</v>
      </c>
      <c r="K7882">
        <v>337.17599999999999</v>
      </c>
      <c r="L7882">
        <v>2</v>
      </c>
      <c r="M7882">
        <v>0.4</v>
      </c>
      <c r="N7882">
        <v>-118.0116</v>
      </c>
      <c r="O7882" s="5">
        <f t="shared" si="123"/>
        <v>-0.35000000000000003</v>
      </c>
    </row>
    <row r="7883" spans="1:15" x14ac:dyDescent="0.25">
      <c r="A7883" t="s">
        <v>1065</v>
      </c>
      <c r="B7883" t="s">
        <v>15</v>
      </c>
      <c r="C7883" t="s">
        <v>16</v>
      </c>
      <c r="D7883" t="s">
        <v>17</v>
      </c>
      <c r="E7883" t="s">
        <v>585</v>
      </c>
      <c r="F7883" t="s">
        <v>46</v>
      </c>
      <c r="G7883">
        <v>80229</v>
      </c>
      <c r="H7883" t="s">
        <v>31</v>
      </c>
      <c r="I7883" t="s">
        <v>32</v>
      </c>
      <c r="J7883" t="s">
        <v>53</v>
      </c>
      <c r="K7883">
        <v>13.343999999999999</v>
      </c>
      <c r="L7883">
        <v>6</v>
      </c>
      <c r="M7883">
        <v>0.2</v>
      </c>
      <c r="N7883">
        <v>1.0007999999999999</v>
      </c>
      <c r="O7883" s="5">
        <f t="shared" si="123"/>
        <v>7.4999999999999997E-2</v>
      </c>
    </row>
    <row r="7884" spans="1:15" x14ac:dyDescent="0.25">
      <c r="A7884" t="s">
        <v>1065</v>
      </c>
      <c r="B7884" t="s">
        <v>15</v>
      </c>
      <c r="C7884" t="s">
        <v>16</v>
      </c>
      <c r="D7884" t="s">
        <v>17</v>
      </c>
      <c r="E7884" t="s">
        <v>585</v>
      </c>
      <c r="F7884" t="s">
        <v>46</v>
      </c>
      <c r="G7884">
        <v>80229</v>
      </c>
      <c r="H7884" t="s">
        <v>31</v>
      </c>
      <c r="I7884" t="s">
        <v>58</v>
      </c>
      <c r="J7884" t="s">
        <v>129</v>
      </c>
      <c r="K7884">
        <v>76.751999999999995</v>
      </c>
      <c r="L7884">
        <v>6</v>
      </c>
      <c r="M7884">
        <v>0.2</v>
      </c>
      <c r="N7884">
        <v>10.5534</v>
      </c>
      <c r="O7884" s="5">
        <f t="shared" si="123"/>
        <v>0.13750000000000001</v>
      </c>
    </row>
    <row r="7885" spans="1:15" x14ac:dyDescent="0.25">
      <c r="A7885" t="s">
        <v>1065</v>
      </c>
      <c r="B7885" t="s">
        <v>15</v>
      </c>
      <c r="C7885" t="s">
        <v>16</v>
      </c>
      <c r="D7885" t="s">
        <v>17</v>
      </c>
      <c r="E7885" t="s">
        <v>585</v>
      </c>
      <c r="F7885" t="s">
        <v>46</v>
      </c>
      <c r="G7885">
        <v>80229</v>
      </c>
      <c r="H7885" t="s">
        <v>31</v>
      </c>
      <c r="I7885" t="s">
        <v>58</v>
      </c>
      <c r="J7885" t="s">
        <v>129</v>
      </c>
      <c r="K7885">
        <v>102.336</v>
      </c>
      <c r="L7885">
        <v>8</v>
      </c>
      <c r="M7885">
        <v>0.2</v>
      </c>
      <c r="N7885">
        <v>14.071199999999999</v>
      </c>
      <c r="O7885" s="5">
        <f t="shared" si="123"/>
        <v>0.13749999999999998</v>
      </c>
    </row>
    <row r="7886" spans="1:15" x14ac:dyDescent="0.25">
      <c r="A7886" t="s">
        <v>1065</v>
      </c>
      <c r="B7886" t="s">
        <v>15</v>
      </c>
      <c r="C7886" t="s">
        <v>16</v>
      </c>
      <c r="D7886" t="s">
        <v>17</v>
      </c>
      <c r="E7886" t="s">
        <v>585</v>
      </c>
      <c r="F7886" t="s">
        <v>46</v>
      </c>
      <c r="G7886">
        <v>80229</v>
      </c>
      <c r="H7886" t="s">
        <v>31</v>
      </c>
      <c r="I7886" t="s">
        <v>32</v>
      </c>
      <c r="J7886" t="s">
        <v>80</v>
      </c>
      <c r="K7886">
        <v>10.32</v>
      </c>
      <c r="L7886">
        <v>2</v>
      </c>
      <c r="M7886">
        <v>0.2</v>
      </c>
      <c r="N7886">
        <v>3.7410000000000001</v>
      </c>
      <c r="O7886" s="5">
        <f t="shared" si="123"/>
        <v>0.36249999999999999</v>
      </c>
    </row>
    <row r="7887" spans="1:15" x14ac:dyDescent="0.25">
      <c r="A7887" t="s">
        <v>1065</v>
      </c>
      <c r="B7887" t="s">
        <v>15</v>
      </c>
      <c r="C7887" t="s">
        <v>16</v>
      </c>
      <c r="D7887" t="s">
        <v>17</v>
      </c>
      <c r="E7887" t="s">
        <v>585</v>
      </c>
      <c r="F7887" t="s">
        <v>46</v>
      </c>
      <c r="G7887">
        <v>80229</v>
      </c>
      <c r="H7887" t="s">
        <v>31</v>
      </c>
      <c r="I7887" t="s">
        <v>32</v>
      </c>
      <c r="J7887" t="s">
        <v>334</v>
      </c>
      <c r="K7887">
        <v>47.32</v>
      </c>
      <c r="L7887">
        <v>7</v>
      </c>
      <c r="M7887">
        <v>0.2</v>
      </c>
      <c r="N7887">
        <v>5.915</v>
      </c>
      <c r="O7887" s="5">
        <f t="shared" si="123"/>
        <v>0.125</v>
      </c>
    </row>
    <row r="7888" spans="1:15" x14ac:dyDescent="0.25">
      <c r="A7888" t="s">
        <v>1065</v>
      </c>
      <c r="B7888" t="s">
        <v>15</v>
      </c>
      <c r="C7888" t="s">
        <v>16</v>
      </c>
      <c r="D7888" t="s">
        <v>17</v>
      </c>
      <c r="E7888" t="s">
        <v>585</v>
      </c>
      <c r="F7888" t="s">
        <v>46</v>
      </c>
      <c r="G7888">
        <v>80229</v>
      </c>
      <c r="H7888" t="s">
        <v>31</v>
      </c>
      <c r="I7888" t="s">
        <v>21</v>
      </c>
      <c r="J7888" t="s">
        <v>48</v>
      </c>
      <c r="K7888">
        <v>23.376000000000001</v>
      </c>
      <c r="L7888">
        <v>3</v>
      </c>
      <c r="M7888">
        <v>0.2</v>
      </c>
      <c r="N7888">
        <v>7.0128000000000004</v>
      </c>
      <c r="O7888" s="5">
        <f t="shared" si="123"/>
        <v>0.3</v>
      </c>
    </row>
    <row r="7889" spans="1:15" x14ac:dyDescent="0.25">
      <c r="A7889" t="s">
        <v>1065</v>
      </c>
      <c r="B7889" t="s">
        <v>15</v>
      </c>
      <c r="C7889" t="s">
        <v>16</v>
      </c>
      <c r="D7889" t="s">
        <v>17</v>
      </c>
      <c r="E7889" t="s">
        <v>585</v>
      </c>
      <c r="F7889" t="s">
        <v>46</v>
      </c>
      <c r="G7889">
        <v>80229</v>
      </c>
      <c r="H7889" t="s">
        <v>31</v>
      </c>
      <c r="I7889" t="s">
        <v>21</v>
      </c>
      <c r="J7889" t="s">
        <v>48</v>
      </c>
      <c r="K7889">
        <v>16.72</v>
      </c>
      <c r="L7889">
        <v>5</v>
      </c>
      <c r="M7889">
        <v>0.2</v>
      </c>
      <c r="N7889">
        <v>3.3439999999999999</v>
      </c>
      <c r="O7889" s="5">
        <f t="shared" si="123"/>
        <v>0.2</v>
      </c>
    </row>
    <row r="7890" spans="1:15" x14ac:dyDescent="0.25">
      <c r="A7890" t="s">
        <v>1065</v>
      </c>
      <c r="B7890" t="s">
        <v>15</v>
      </c>
      <c r="C7890" t="s">
        <v>16</v>
      </c>
      <c r="D7890" t="s">
        <v>17</v>
      </c>
      <c r="E7890" t="s">
        <v>585</v>
      </c>
      <c r="F7890" t="s">
        <v>46</v>
      </c>
      <c r="G7890">
        <v>80229</v>
      </c>
      <c r="H7890" t="s">
        <v>31</v>
      </c>
      <c r="I7890" t="s">
        <v>21</v>
      </c>
      <c r="J7890" t="s">
        <v>48</v>
      </c>
      <c r="K7890">
        <v>16.192</v>
      </c>
      <c r="L7890">
        <v>1</v>
      </c>
      <c r="M7890">
        <v>0.2</v>
      </c>
      <c r="N7890">
        <v>4.6551999999999998</v>
      </c>
      <c r="O7890" s="5">
        <f t="shared" si="123"/>
        <v>0.28749999999999998</v>
      </c>
    </row>
    <row r="7891" spans="1:15" x14ac:dyDescent="0.25">
      <c r="A7891" t="s">
        <v>1198</v>
      </c>
      <c r="B7891" t="s">
        <v>38</v>
      </c>
      <c r="C7891" t="s">
        <v>16</v>
      </c>
      <c r="D7891" t="s">
        <v>17</v>
      </c>
      <c r="E7891" t="s">
        <v>296</v>
      </c>
      <c r="F7891" t="s">
        <v>27</v>
      </c>
      <c r="G7891">
        <v>95616</v>
      </c>
      <c r="H7891" t="s">
        <v>31</v>
      </c>
      <c r="I7891" t="s">
        <v>32</v>
      </c>
      <c r="J7891" t="s">
        <v>80</v>
      </c>
      <c r="K7891">
        <v>32.4</v>
      </c>
      <c r="L7891">
        <v>5</v>
      </c>
      <c r="M7891">
        <v>0</v>
      </c>
      <c r="N7891">
        <v>15.552</v>
      </c>
      <c r="O7891" s="5">
        <f t="shared" si="123"/>
        <v>0.48</v>
      </c>
    </row>
    <row r="7892" spans="1:15" x14ac:dyDescent="0.25">
      <c r="A7892" t="s">
        <v>758</v>
      </c>
      <c r="B7892" t="s">
        <v>38</v>
      </c>
      <c r="C7892" t="s">
        <v>16</v>
      </c>
      <c r="D7892" t="s">
        <v>17</v>
      </c>
      <c r="E7892" t="s">
        <v>301</v>
      </c>
      <c r="F7892" t="s">
        <v>36</v>
      </c>
      <c r="G7892">
        <v>72701</v>
      </c>
      <c r="H7892" t="s">
        <v>20</v>
      </c>
      <c r="I7892" t="s">
        <v>32</v>
      </c>
      <c r="J7892" t="s">
        <v>53</v>
      </c>
      <c r="K7892">
        <v>19.89</v>
      </c>
      <c r="L7892">
        <v>9</v>
      </c>
      <c r="M7892">
        <v>0</v>
      </c>
      <c r="N7892">
        <v>5.3703000000000003</v>
      </c>
      <c r="O7892" s="5">
        <f t="shared" si="123"/>
        <v>0.27</v>
      </c>
    </row>
    <row r="7893" spans="1:15" x14ac:dyDescent="0.25">
      <c r="A7893" t="s">
        <v>758</v>
      </c>
      <c r="B7893" t="s">
        <v>38</v>
      </c>
      <c r="C7893" t="s">
        <v>16</v>
      </c>
      <c r="D7893" t="s">
        <v>17</v>
      </c>
      <c r="E7893" t="s">
        <v>301</v>
      </c>
      <c r="F7893" t="s">
        <v>36</v>
      </c>
      <c r="G7893">
        <v>72701</v>
      </c>
      <c r="H7893" t="s">
        <v>20</v>
      </c>
      <c r="I7893" t="s">
        <v>58</v>
      </c>
      <c r="J7893" t="s">
        <v>129</v>
      </c>
      <c r="K7893">
        <v>399.98</v>
      </c>
      <c r="L7893">
        <v>2</v>
      </c>
      <c r="M7893">
        <v>0</v>
      </c>
      <c r="N7893">
        <v>171.9914</v>
      </c>
      <c r="O7893" s="5">
        <f t="shared" si="123"/>
        <v>0.43</v>
      </c>
    </row>
    <row r="7894" spans="1:15" x14ac:dyDescent="0.25">
      <c r="A7894" t="s">
        <v>758</v>
      </c>
      <c r="B7894" t="s">
        <v>38</v>
      </c>
      <c r="C7894" t="s">
        <v>16</v>
      </c>
      <c r="D7894" t="s">
        <v>17</v>
      </c>
      <c r="E7894" t="s">
        <v>301</v>
      </c>
      <c r="F7894" t="s">
        <v>36</v>
      </c>
      <c r="G7894">
        <v>72701</v>
      </c>
      <c r="H7894" t="s">
        <v>20</v>
      </c>
      <c r="I7894" t="s">
        <v>21</v>
      </c>
      <c r="J7894" t="s">
        <v>48</v>
      </c>
      <c r="K7894">
        <v>343.85</v>
      </c>
      <c r="L7894">
        <v>5</v>
      </c>
      <c r="M7894">
        <v>0</v>
      </c>
      <c r="N7894">
        <v>137.54</v>
      </c>
      <c r="O7894" s="5">
        <f t="shared" si="123"/>
        <v>0.39999999999999997</v>
      </c>
    </row>
    <row r="7895" spans="1:15" x14ac:dyDescent="0.25">
      <c r="A7895" t="s">
        <v>758</v>
      </c>
      <c r="B7895" t="s">
        <v>38</v>
      </c>
      <c r="C7895" t="s">
        <v>16</v>
      </c>
      <c r="D7895" t="s">
        <v>17</v>
      </c>
      <c r="E7895" t="s">
        <v>301</v>
      </c>
      <c r="F7895" t="s">
        <v>36</v>
      </c>
      <c r="G7895">
        <v>72701</v>
      </c>
      <c r="H7895" t="s">
        <v>20</v>
      </c>
      <c r="I7895" t="s">
        <v>32</v>
      </c>
      <c r="J7895" t="s">
        <v>80</v>
      </c>
      <c r="K7895">
        <v>106.32</v>
      </c>
      <c r="L7895">
        <v>3</v>
      </c>
      <c r="M7895">
        <v>0</v>
      </c>
      <c r="N7895">
        <v>49.970399999999998</v>
      </c>
      <c r="O7895" s="5">
        <f t="shared" si="123"/>
        <v>0.47000000000000003</v>
      </c>
    </row>
    <row r="7896" spans="1:15" x14ac:dyDescent="0.25">
      <c r="A7896" t="s">
        <v>652</v>
      </c>
      <c r="B7896" t="s">
        <v>38</v>
      </c>
      <c r="C7896" t="s">
        <v>88</v>
      </c>
      <c r="D7896" t="s">
        <v>17</v>
      </c>
      <c r="E7896" t="s">
        <v>110</v>
      </c>
      <c r="F7896" t="s">
        <v>94</v>
      </c>
      <c r="G7896">
        <v>10011</v>
      </c>
      <c r="H7896" t="s">
        <v>119</v>
      </c>
      <c r="I7896" t="s">
        <v>32</v>
      </c>
      <c r="J7896" t="s">
        <v>64</v>
      </c>
      <c r="K7896">
        <v>13.92</v>
      </c>
      <c r="L7896">
        <v>3</v>
      </c>
      <c r="M7896">
        <v>0.2</v>
      </c>
      <c r="N7896">
        <v>4.3499999999999996</v>
      </c>
      <c r="O7896" s="5">
        <f t="shared" si="123"/>
        <v>0.3125</v>
      </c>
    </row>
    <row r="7897" spans="1:15" x14ac:dyDescent="0.25">
      <c r="A7897" t="s">
        <v>1199</v>
      </c>
      <c r="B7897" t="s">
        <v>38</v>
      </c>
      <c r="C7897" t="s">
        <v>88</v>
      </c>
      <c r="D7897" t="s">
        <v>17</v>
      </c>
      <c r="E7897" t="s">
        <v>545</v>
      </c>
      <c r="F7897" t="s">
        <v>180</v>
      </c>
      <c r="G7897">
        <v>26003</v>
      </c>
      <c r="H7897" t="s">
        <v>119</v>
      </c>
      <c r="I7897" t="s">
        <v>32</v>
      </c>
      <c r="J7897" t="s">
        <v>64</v>
      </c>
      <c r="K7897">
        <v>82.4</v>
      </c>
      <c r="L7897">
        <v>5</v>
      </c>
      <c r="M7897">
        <v>0</v>
      </c>
      <c r="N7897">
        <v>40.375999999999998</v>
      </c>
      <c r="O7897" s="5">
        <f t="shared" si="123"/>
        <v>0.48999999999999994</v>
      </c>
    </row>
    <row r="7898" spans="1:15" x14ac:dyDescent="0.25">
      <c r="A7898" t="s">
        <v>1199</v>
      </c>
      <c r="B7898" t="s">
        <v>38</v>
      </c>
      <c r="C7898" t="s">
        <v>88</v>
      </c>
      <c r="D7898" t="s">
        <v>17</v>
      </c>
      <c r="E7898" t="s">
        <v>545</v>
      </c>
      <c r="F7898" t="s">
        <v>180</v>
      </c>
      <c r="G7898">
        <v>26003</v>
      </c>
      <c r="H7898" t="s">
        <v>119</v>
      </c>
      <c r="I7898" t="s">
        <v>32</v>
      </c>
      <c r="J7898" t="s">
        <v>64</v>
      </c>
      <c r="K7898">
        <v>6.24</v>
      </c>
      <c r="L7898">
        <v>2</v>
      </c>
      <c r="M7898">
        <v>0</v>
      </c>
      <c r="N7898">
        <v>3.0575999999999999</v>
      </c>
      <c r="O7898" s="5">
        <f t="shared" si="123"/>
        <v>0.48999999999999994</v>
      </c>
    </row>
    <row r="7899" spans="1:15" x14ac:dyDescent="0.25">
      <c r="A7899" t="s">
        <v>1199</v>
      </c>
      <c r="B7899" t="s">
        <v>38</v>
      </c>
      <c r="C7899" t="s">
        <v>88</v>
      </c>
      <c r="D7899" t="s">
        <v>17</v>
      </c>
      <c r="E7899" t="s">
        <v>545</v>
      </c>
      <c r="F7899" t="s">
        <v>180</v>
      </c>
      <c r="G7899">
        <v>26003</v>
      </c>
      <c r="H7899" t="s">
        <v>119</v>
      </c>
      <c r="I7899" t="s">
        <v>32</v>
      </c>
      <c r="J7899" t="s">
        <v>80</v>
      </c>
      <c r="K7899">
        <v>447.84</v>
      </c>
      <c r="L7899">
        <v>8</v>
      </c>
      <c r="M7899">
        <v>0</v>
      </c>
      <c r="N7899">
        <v>219.44159999999999</v>
      </c>
      <c r="O7899" s="5">
        <f t="shared" si="123"/>
        <v>0.49</v>
      </c>
    </row>
    <row r="7900" spans="1:15" x14ac:dyDescent="0.25">
      <c r="A7900" t="s">
        <v>658</v>
      </c>
      <c r="B7900" t="s">
        <v>38</v>
      </c>
      <c r="C7900" t="s">
        <v>16</v>
      </c>
      <c r="D7900" t="s">
        <v>17</v>
      </c>
      <c r="E7900" t="s">
        <v>130</v>
      </c>
      <c r="F7900" t="s">
        <v>104</v>
      </c>
      <c r="G7900">
        <v>38109</v>
      </c>
      <c r="H7900" t="s">
        <v>20</v>
      </c>
      <c r="I7900" t="s">
        <v>32</v>
      </c>
      <c r="J7900" t="s">
        <v>68</v>
      </c>
      <c r="K7900">
        <v>272.048</v>
      </c>
      <c r="L7900">
        <v>7</v>
      </c>
      <c r="M7900">
        <v>0.2</v>
      </c>
      <c r="N7900">
        <v>30.605399999999999</v>
      </c>
      <c r="O7900" s="5">
        <f t="shared" si="123"/>
        <v>0.1125</v>
      </c>
    </row>
    <row r="7901" spans="1:15" x14ac:dyDescent="0.25">
      <c r="A7901" t="s">
        <v>658</v>
      </c>
      <c r="B7901" t="s">
        <v>38</v>
      </c>
      <c r="C7901" t="s">
        <v>16</v>
      </c>
      <c r="D7901" t="s">
        <v>17</v>
      </c>
      <c r="E7901" t="s">
        <v>130</v>
      </c>
      <c r="F7901" t="s">
        <v>104</v>
      </c>
      <c r="G7901">
        <v>38109</v>
      </c>
      <c r="H7901" t="s">
        <v>20</v>
      </c>
      <c r="I7901" t="s">
        <v>32</v>
      </c>
      <c r="J7901" t="s">
        <v>64</v>
      </c>
      <c r="K7901">
        <v>1614.5820000000001</v>
      </c>
      <c r="L7901">
        <v>6</v>
      </c>
      <c r="M7901">
        <v>0.7</v>
      </c>
      <c r="N7901">
        <v>-1237.8462</v>
      </c>
      <c r="O7901" s="5">
        <f t="shared" si="123"/>
        <v>-0.76666666666666661</v>
      </c>
    </row>
    <row r="7902" spans="1:15" x14ac:dyDescent="0.25">
      <c r="A7902" t="s">
        <v>658</v>
      </c>
      <c r="B7902" t="s">
        <v>38</v>
      </c>
      <c r="C7902" t="s">
        <v>16</v>
      </c>
      <c r="D7902" t="s">
        <v>17</v>
      </c>
      <c r="E7902" t="s">
        <v>130</v>
      </c>
      <c r="F7902" t="s">
        <v>104</v>
      </c>
      <c r="G7902">
        <v>38109</v>
      </c>
      <c r="H7902" t="s">
        <v>20</v>
      </c>
      <c r="I7902" t="s">
        <v>32</v>
      </c>
      <c r="J7902" t="s">
        <v>195</v>
      </c>
      <c r="K7902">
        <v>24.32</v>
      </c>
      <c r="L7902">
        <v>5</v>
      </c>
      <c r="M7902">
        <v>0.2</v>
      </c>
      <c r="N7902">
        <v>9.1199999999999992</v>
      </c>
      <c r="O7902" s="5">
        <f t="shared" si="123"/>
        <v>0.37499999999999994</v>
      </c>
    </row>
    <row r="7903" spans="1:15" x14ac:dyDescent="0.25">
      <c r="A7903" t="s">
        <v>658</v>
      </c>
      <c r="B7903" t="s">
        <v>38</v>
      </c>
      <c r="C7903" t="s">
        <v>16</v>
      </c>
      <c r="D7903" t="s">
        <v>17</v>
      </c>
      <c r="E7903" t="s">
        <v>130</v>
      </c>
      <c r="F7903" t="s">
        <v>104</v>
      </c>
      <c r="G7903">
        <v>38109</v>
      </c>
      <c r="H7903" t="s">
        <v>20</v>
      </c>
      <c r="I7903" t="s">
        <v>58</v>
      </c>
      <c r="J7903" t="s">
        <v>129</v>
      </c>
      <c r="K7903">
        <v>1.5840000000000001</v>
      </c>
      <c r="L7903">
        <v>2</v>
      </c>
      <c r="M7903">
        <v>0.2</v>
      </c>
      <c r="N7903">
        <v>0.47520000000000001</v>
      </c>
      <c r="O7903" s="5">
        <f t="shared" si="123"/>
        <v>0.3</v>
      </c>
    </row>
    <row r="7904" spans="1:15" x14ac:dyDescent="0.25">
      <c r="A7904" t="s">
        <v>658</v>
      </c>
      <c r="B7904" t="s">
        <v>38</v>
      </c>
      <c r="C7904" t="s">
        <v>16</v>
      </c>
      <c r="D7904" t="s">
        <v>17</v>
      </c>
      <c r="E7904" t="s">
        <v>130</v>
      </c>
      <c r="F7904" t="s">
        <v>104</v>
      </c>
      <c r="G7904">
        <v>38109</v>
      </c>
      <c r="H7904" t="s">
        <v>20</v>
      </c>
      <c r="I7904" t="s">
        <v>21</v>
      </c>
      <c r="J7904" t="s">
        <v>48</v>
      </c>
      <c r="K7904">
        <v>31.984000000000002</v>
      </c>
      <c r="L7904">
        <v>1</v>
      </c>
      <c r="M7904">
        <v>0.2</v>
      </c>
      <c r="N7904">
        <v>0</v>
      </c>
      <c r="O7904" s="5">
        <f t="shared" si="123"/>
        <v>0</v>
      </c>
    </row>
    <row r="7905" spans="1:15" x14ac:dyDescent="0.25">
      <c r="A7905" t="s">
        <v>658</v>
      </c>
      <c r="B7905" t="s">
        <v>38</v>
      </c>
      <c r="C7905" t="s">
        <v>16</v>
      </c>
      <c r="D7905" t="s">
        <v>17</v>
      </c>
      <c r="E7905" t="s">
        <v>130</v>
      </c>
      <c r="F7905" t="s">
        <v>104</v>
      </c>
      <c r="G7905">
        <v>38109</v>
      </c>
      <c r="H7905" t="s">
        <v>20</v>
      </c>
      <c r="I7905" t="s">
        <v>32</v>
      </c>
      <c r="J7905" t="s">
        <v>143</v>
      </c>
      <c r="K7905">
        <v>14.76</v>
      </c>
      <c r="L7905">
        <v>5</v>
      </c>
      <c r="M7905">
        <v>0.2</v>
      </c>
      <c r="N7905">
        <v>4.7969999999999997</v>
      </c>
      <c r="O7905" s="5">
        <f t="shared" si="123"/>
        <v>0.32500000000000001</v>
      </c>
    </row>
    <row r="7906" spans="1:15" x14ac:dyDescent="0.25">
      <c r="A7906" t="s">
        <v>658</v>
      </c>
      <c r="B7906" t="s">
        <v>38</v>
      </c>
      <c r="C7906" t="s">
        <v>16</v>
      </c>
      <c r="D7906" t="s">
        <v>17</v>
      </c>
      <c r="E7906" t="s">
        <v>130</v>
      </c>
      <c r="F7906" t="s">
        <v>104</v>
      </c>
      <c r="G7906">
        <v>38109</v>
      </c>
      <c r="H7906" t="s">
        <v>20</v>
      </c>
      <c r="I7906" t="s">
        <v>21</v>
      </c>
      <c r="J7906" t="s">
        <v>25</v>
      </c>
      <c r="K7906">
        <v>423.64800000000002</v>
      </c>
      <c r="L7906">
        <v>2</v>
      </c>
      <c r="M7906">
        <v>0.2</v>
      </c>
      <c r="N7906">
        <v>47.660400000000003</v>
      </c>
      <c r="O7906" s="5">
        <f t="shared" si="123"/>
        <v>0.1125</v>
      </c>
    </row>
    <row r="7907" spans="1:15" x14ac:dyDescent="0.25">
      <c r="A7907" t="s">
        <v>644</v>
      </c>
      <c r="B7907" t="s">
        <v>38</v>
      </c>
      <c r="C7907" t="s">
        <v>16</v>
      </c>
      <c r="D7907" t="s">
        <v>17</v>
      </c>
      <c r="E7907" t="s">
        <v>81</v>
      </c>
      <c r="F7907" t="s">
        <v>50</v>
      </c>
      <c r="G7907">
        <v>77036</v>
      </c>
      <c r="H7907" t="s">
        <v>89</v>
      </c>
      <c r="I7907" t="s">
        <v>32</v>
      </c>
      <c r="J7907" t="s">
        <v>80</v>
      </c>
      <c r="K7907">
        <v>76.64</v>
      </c>
      <c r="L7907">
        <v>2</v>
      </c>
      <c r="M7907">
        <v>0.2</v>
      </c>
      <c r="N7907">
        <v>26.824000000000002</v>
      </c>
      <c r="O7907" s="5">
        <f t="shared" si="123"/>
        <v>0.35000000000000003</v>
      </c>
    </row>
    <row r="7908" spans="1:15" x14ac:dyDescent="0.25">
      <c r="A7908" t="s">
        <v>694</v>
      </c>
      <c r="B7908" t="s">
        <v>38</v>
      </c>
      <c r="C7908" t="s">
        <v>88</v>
      </c>
      <c r="D7908" t="s">
        <v>17</v>
      </c>
      <c r="E7908" t="s">
        <v>211</v>
      </c>
      <c r="F7908" t="s">
        <v>50</v>
      </c>
      <c r="G7908">
        <v>75217</v>
      </c>
      <c r="H7908" t="s">
        <v>89</v>
      </c>
      <c r="I7908" t="s">
        <v>32</v>
      </c>
      <c r="J7908" t="s">
        <v>143</v>
      </c>
      <c r="K7908">
        <v>4.4640000000000004</v>
      </c>
      <c r="L7908">
        <v>1</v>
      </c>
      <c r="M7908">
        <v>0.2</v>
      </c>
      <c r="N7908">
        <v>1.6739999999999999</v>
      </c>
      <c r="O7908" s="5">
        <f t="shared" si="123"/>
        <v>0.37499999999999994</v>
      </c>
    </row>
    <row r="7909" spans="1:15" x14ac:dyDescent="0.25">
      <c r="A7909" t="s">
        <v>694</v>
      </c>
      <c r="B7909" t="s">
        <v>38</v>
      </c>
      <c r="C7909" t="s">
        <v>88</v>
      </c>
      <c r="D7909" t="s">
        <v>17</v>
      </c>
      <c r="E7909" t="s">
        <v>211</v>
      </c>
      <c r="F7909" t="s">
        <v>50</v>
      </c>
      <c r="G7909">
        <v>75217</v>
      </c>
      <c r="H7909" t="s">
        <v>89</v>
      </c>
      <c r="I7909" t="s">
        <v>32</v>
      </c>
      <c r="J7909" t="s">
        <v>64</v>
      </c>
      <c r="K7909">
        <v>3.96</v>
      </c>
      <c r="L7909">
        <v>10</v>
      </c>
      <c r="M7909">
        <v>0.8</v>
      </c>
      <c r="N7909">
        <v>-6.93</v>
      </c>
      <c r="O7909" s="5">
        <f t="shared" si="123"/>
        <v>-1.75</v>
      </c>
    </row>
    <row r="7910" spans="1:15" x14ac:dyDescent="0.25">
      <c r="A7910" t="s">
        <v>640</v>
      </c>
      <c r="B7910" t="s">
        <v>155</v>
      </c>
      <c r="C7910" t="s">
        <v>30</v>
      </c>
      <c r="D7910" t="s">
        <v>17</v>
      </c>
      <c r="E7910" t="s">
        <v>65</v>
      </c>
      <c r="F7910" t="s">
        <v>27</v>
      </c>
      <c r="G7910">
        <v>94122</v>
      </c>
      <c r="H7910" t="s">
        <v>31</v>
      </c>
      <c r="I7910" t="s">
        <v>32</v>
      </c>
      <c r="J7910" t="s">
        <v>68</v>
      </c>
      <c r="K7910">
        <v>715.64</v>
      </c>
      <c r="L7910">
        <v>2</v>
      </c>
      <c r="M7910">
        <v>0</v>
      </c>
      <c r="N7910">
        <v>178.91</v>
      </c>
      <c r="O7910" s="5">
        <f t="shared" si="123"/>
        <v>0.25</v>
      </c>
    </row>
    <row r="7911" spans="1:15" x14ac:dyDescent="0.25">
      <c r="A7911" t="s">
        <v>1200</v>
      </c>
      <c r="B7911" t="s">
        <v>38</v>
      </c>
      <c r="C7911" t="s">
        <v>16</v>
      </c>
      <c r="D7911" t="s">
        <v>17</v>
      </c>
      <c r="E7911" t="s">
        <v>540</v>
      </c>
      <c r="F7911" t="s">
        <v>27</v>
      </c>
      <c r="G7911">
        <v>95037</v>
      </c>
      <c r="H7911" t="s">
        <v>31</v>
      </c>
      <c r="I7911" t="s">
        <v>21</v>
      </c>
      <c r="J7911" t="s">
        <v>39</v>
      </c>
      <c r="K7911">
        <v>268.70400000000001</v>
      </c>
      <c r="L7911">
        <v>3</v>
      </c>
      <c r="M7911">
        <v>0.2</v>
      </c>
      <c r="N7911">
        <v>6.7176</v>
      </c>
      <c r="O7911" s="5">
        <f t="shared" si="123"/>
        <v>2.4999999999999998E-2</v>
      </c>
    </row>
    <row r="7912" spans="1:15" x14ac:dyDescent="0.25">
      <c r="A7912" t="s">
        <v>1200</v>
      </c>
      <c r="B7912" t="s">
        <v>38</v>
      </c>
      <c r="C7912" t="s">
        <v>16</v>
      </c>
      <c r="D7912" t="s">
        <v>17</v>
      </c>
      <c r="E7912" t="s">
        <v>540</v>
      </c>
      <c r="F7912" t="s">
        <v>27</v>
      </c>
      <c r="G7912">
        <v>95037</v>
      </c>
      <c r="H7912" t="s">
        <v>31</v>
      </c>
      <c r="I7912" t="s">
        <v>32</v>
      </c>
      <c r="J7912" t="s">
        <v>53</v>
      </c>
      <c r="K7912">
        <v>21.92</v>
      </c>
      <c r="L7912">
        <v>8</v>
      </c>
      <c r="M7912">
        <v>0</v>
      </c>
      <c r="N7912">
        <v>5.9184000000000001</v>
      </c>
      <c r="O7912" s="5">
        <f t="shared" si="123"/>
        <v>0.26999999999999996</v>
      </c>
    </row>
    <row r="7913" spans="1:15" x14ac:dyDescent="0.25">
      <c r="A7913" t="s">
        <v>1200</v>
      </c>
      <c r="B7913" t="s">
        <v>38</v>
      </c>
      <c r="C7913" t="s">
        <v>16</v>
      </c>
      <c r="D7913" t="s">
        <v>17</v>
      </c>
      <c r="E7913" t="s">
        <v>540</v>
      </c>
      <c r="F7913" t="s">
        <v>27</v>
      </c>
      <c r="G7913">
        <v>95037</v>
      </c>
      <c r="H7913" t="s">
        <v>31</v>
      </c>
      <c r="I7913" t="s">
        <v>32</v>
      </c>
      <c r="J7913" t="s">
        <v>43</v>
      </c>
      <c r="K7913">
        <v>48.72</v>
      </c>
      <c r="L7913">
        <v>3</v>
      </c>
      <c r="M7913">
        <v>0</v>
      </c>
      <c r="N7913">
        <v>7.3079999999999998</v>
      </c>
      <c r="O7913" s="5">
        <f t="shared" si="123"/>
        <v>0.15</v>
      </c>
    </row>
    <row r="7914" spans="1:15" x14ac:dyDescent="0.25">
      <c r="A7914" t="s">
        <v>1200</v>
      </c>
      <c r="B7914" t="s">
        <v>38</v>
      </c>
      <c r="C7914" t="s">
        <v>16</v>
      </c>
      <c r="D7914" t="s">
        <v>17</v>
      </c>
      <c r="E7914" t="s">
        <v>540</v>
      </c>
      <c r="F7914" t="s">
        <v>27</v>
      </c>
      <c r="G7914">
        <v>95037</v>
      </c>
      <c r="H7914" t="s">
        <v>31</v>
      </c>
      <c r="I7914" t="s">
        <v>21</v>
      </c>
      <c r="J7914" t="s">
        <v>22</v>
      </c>
      <c r="K7914">
        <v>205.666</v>
      </c>
      <c r="L7914">
        <v>2</v>
      </c>
      <c r="M7914">
        <v>0.15</v>
      </c>
      <c r="N7914">
        <v>-12.098000000000001</v>
      </c>
      <c r="O7914" s="5">
        <f t="shared" si="123"/>
        <v>-5.8823529411764712E-2</v>
      </c>
    </row>
    <row r="7915" spans="1:15" x14ac:dyDescent="0.25">
      <c r="A7915" t="s">
        <v>1190</v>
      </c>
      <c r="B7915" t="s">
        <v>15</v>
      </c>
      <c r="C7915" t="s">
        <v>16</v>
      </c>
      <c r="D7915" t="s">
        <v>17</v>
      </c>
      <c r="E7915" t="s">
        <v>608</v>
      </c>
      <c r="F7915" t="s">
        <v>74</v>
      </c>
      <c r="G7915">
        <v>60174</v>
      </c>
      <c r="H7915" t="s">
        <v>89</v>
      </c>
      <c r="I7915" t="s">
        <v>21</v>
      </c>
      <c r="J7915" t="s">
        <v>48</v>
      </c>
      <c r="K7915">
        <v>30.344000000000001</v>
      </c>
      <c r="L7915">
        <v>2</v>
      </c>
      <c r="M7915">
        <v>0.6</v>
      </c>
      <c r="N7915">
        <v>-31.8612</v>
      </c>
      <c r="O7915" s="5">
        <f t="shared" si="123"/>
        <v>-1.05</v>
      </c>
    </row>
    <row r="7916" spans="1:15" x14ac:dyDescent="0.25">
      <c r="A7916" t="s">
        <v>785</v>
      </c>
      <c r="B7916" t="s">
        <v>155</v>
      </c>
      <c r="C7916" t="s">
        <v>16</v>
      </c>
      <c r="D7916" t="s">
        <v>17</v>
      </c>
      <c r="E7916" t="s">
        <v>253</v>
      </c>
      <c r="F7916" t="s">
        <v>124</v>
      </c>
      <c r="G7916">
        <v>44105</v>
      </c>
      <c r="H7916" t="s">
        <v>119</v>
      </c>
      <c r="I7916" t="s">
        <v>32</v>
      </c>
      <c r="J7916" t="s">
        <v>43</v>
      </c>
      <c r="K7916">
        <v>25.696000000000002</v>
      </c>
      <c r="L7916">
        <v>2</v>
      </c>
      <c r="M7916">
        <v>0.2</v>
      </c>
      <c r="N7916">
        <v>1.9272</v>
      </c>
      <c r="O7916" s="5">
        <f t="shared" si="123"/>
        <v>7.4999999999999997E-2</v>
      </c>
    </row>
    <row r="7917" spans="1:15" x14ac:dyDescent="0.25">
      <c r="A7917" t="s">
        <v>652</v>
      </c>
      <c r="B7917" t="s">
        <v>38</v>
      </c>
      <c r="C7917" t="s">
        <v>88</v>
      </c>
      <c r="D7917" t="s">
        <v>17</v>
      </c>
      <c r="E7917" t="s">
        <v>110</v>
      </c>
      <c r="F7917" t="s">
        <v>94</v>
      </c>
      <c r="G7917">
        <v>10024</v>
      </c>
      <c r="H7917" t="s">
        <v>119</v>
      </c>
      <c r="I7917" t="s">
        <v>58</v>
      </c>
      <c r="J7917" t="s">
        <v>371</v>
      </c>
      <c r="K7917">
        <v>3404.5</v>
      </c>
      <c r="L7917">
        <v>5</v>
      </c>
      <c r="M7917">
        <v>0</v>
      </c>
      <c r="N7917">
        <v>1668.2049999999999</v>
      </c>
      <c r="O7917" s="5">
        <f t="shared" si="123"/>
        <v>0.49</v>
      </c>
    </row>
    <row r="7918" spans="1:15" x14ac:dyDescent="0.25">
      <c r="A7918" t="s">
        <v>652</v>
      </c>
      <c r="B7918" t="s">
        <v>38</v>
      </c>
      <c r="C7918" t="s">
        <v>88</v>
      </c>
      <c r="D7918" t="s">
        <v>17</v>
      </c>
      <c r="E7918" t="s">
        <v>110</v>
      </c>
      <c r="F7918" t="s">
        <v>94</v>
      </c>
      <c r="G7918">
        <v>10024</v>
      </c>
      <c r="H7918" t="s">
        <v>119</v>
      </c>
      <c r="I7918" t="s">
        <v>58</v>
      </c>
      <c r="J7918" t="s">
        <v>129</v>
      </c>
      <c r="K7918">
        <v>101.34</v>
      </c>
      <c r="L7918">
        <v>3</v>
      </c>
      <c r="M7918">
        <v>0</v>
      </c>
      <c r="N7918">
        <v>8.1072000000000006</v>
      </c>
      <c r="O7918" s="5">
        <f t="shared" si="123"/>
        <v>0.08</v>
      </c>
    </row>
    <row r="7919" spans="1:15" x14ac:dyDescent="0.25">
      <c r="A7919" t="s">
        <v>642</v>
      </c>
      <c r="B7919" t="s">
        <v>38</v>
      </c>
      <c r="C7919" t="s">
        <v>88</v>
      </c>
      <c r="D7919" t="s">
        <v>17</v>
      </c>
      <c r="E7919" t="s">
        <v>73</v>
      </c>
      <c r="F7919" t="s">
        <v>70</v>
      </c>
      <c r="G7919">
        <v>19140</v>
      </c>
      <c r="H7919" t="s">
        <v>119</v>
      </c>
      <c r="I7919" t="s">
        <v>21</v>
      </c>
      <c r="J7919" t="s">
        <v>25</v>
      </c>
      <c r="K7919">
        <v>344.37200000000001</v>
      </c>
      <c r="L7919">
        <v>4</v>
      </c>
      <c r="M7919">
        <v>0.3</v>
      </c>
      <c r="N7919">
        <v>-93.472399999999993</v>
      </c>
      <c r="O7919" s="5">
        <f t="shared" si="123"/>
        <v>-0.27142857142857141</v>
      </c>
    </row>
    <row r="7920" spans="1:15" x14ac:dyDescent="0.25">
      <c r="A7920" t="s">
        <v>816</v>
      </c>
      <c r="B7920" t="s">
        <v>15</v>
      </c>
      <c r="C7920" t="s">
        <v>88</v>
      </c>
      <c r="D7920" t="s">
        <v>17</v>
      </c>
      <c r="E7920" t="s">
        <v>370</v>
      </c>
      <c r="F7920" t="s">
        <v>50</v>
      </c>
      <c r="G7920">
        <v>75043</v>
      </c>
      <c r="H7920" t="s">
        <v>89</v>
      </c>
      <c r="I7920" t="s">
        <v>32</v>
      </c>
      <c r="J7920" t="s">
        <v>53</v>
      </c>
      <c r="K7920">
        <v>30.384</v>
      </c>
      <c r="L7920">
        <v>1</v>
      </c>
      <c r="M7920">
        <v>0.2</v>
      </c>
      <c r="N7920">
        <v>3.798</v>
      </c>
      <c r="O7920" s="5">
        <f t="shared" si="123"/>
        <v>0.125</v>
      </c>
    </row>
    <row r="7921" spans="1:15" x14ac:dyDescent="0.25">
      <c r="A7921" t="s">
        <v>705</v>
      </c>
      <c r="B7921" t="s">
        <v>15</v>
      </c>
      <c r="C7921" t="s">
        <v>88</v>
      </c>
      <c r="D7921" t="s">
        <v>17</v>
      </c>
      <c r="E7921" t="s">
        <v>228</v>
      </c>
      <c r="F7921" t="s">
        <v>27</v>
      </c>
      <c r="G7921">
        <v>92024</v>
      </c>
      <c r="H7921" t="s">
        <v>31</v>
      </c>
      <c r="I7921" t="s">
        <v>32</v>
      </c>
      <c r="J7921" t="s">
        <v>64</v>
      </c>
      <c r="K7921">
        <v>22.847999999999999</v>
      </c>
      <c r="L7921">
        <v>2</v>
      </c>
      <c r="M7921">
        <v>0.2</v>
      </c>
      <c r="N7921">
        <v>7.4256000000000002</v>
      </c>
      <c r="O7921" s="5">
        <f t="shared" si="123"/>
        <v>0.32500000000000001</v>
      </c>
    </row>
    <row r="7922" spans="1:15" x14ac:dyDescent="0.25">
      <c r="A7922" t="s">
        <v>1109</v>
      </c>
      <c r="B7922" t="s">
        <v>38</v>
      </c>
      <c r="C7922" t="s">
        <v>88</v>
      </c>
      <c r="D7922" t="s">
        <v>17</v>
      </c>
      <c r="E7922" t="s">
        <v>604</v>
      </c>
      <c r="F7922" t="s">
        <v>51</v>
      </c>
      <c r="G7922">
        <v>6708</v>
      </c>
      <c r="H7922" t="s">
        <v>119</v>
      </c>
      <c r="I7922" t="s">
        <v>32</v>
      </c>
      <c r="J7922" t="s">
        <v>43</v>
      </c>
      <c r="K7922">
        <v>38.619999999999997</v>
      </c>
      <c r="L7922">
        <v>2</v>
      </c>
      <c r="M7922">
        <v>0</v>
      </c>
      <c r="N7922">
        <v>10.813599999999999</v>
      </c>
      <c r="O7922" s="5">
        <f t="shared" si="123"/>
        <v>0.27999999999999997</v>
      </c>
    </row>
    <row r="7923" spans="1:15" x14ac:dyDescent="0.25">
      <c r="A7923" t="s">
        <v>1109</v>
      </c>
      <c r="B7923" t="s">
        <v>38</v>
      </c>
      <c r="C7923" t="s">
        <v>88</v>
      </c>
      <c r="D7923" t="s">
        <v>17</v>
      </c>
      <c r="E7923" t="s">
        <v>604</v>
      </c>
      <c r="F7923" t="s">
        <v>51</v>
      </c>
      <c r="G7923">
        <v>6708</v>
      </c>
      <c r="H7923" t="s">
        <v>119</v>
      </c>
      <c r="I7923" t="s">
        <v>58</v>
      </c>
      <c r="J7923" t="s">
        <v>129</v>
      </c>
      <c r="K7923">
        <v>59.98</v>
      </c>
      <c r="L7923">
        <v>2</v>
      </c>
      <c r="M7923">
        <v>0</v>
      </c>
      <c r="N7923">
        <v>10.7964</v>
      </c>
      <c r="O7923" s="5">
        <f t="shared" si="123"/>
        <v>0.18000000000000002</v>
      </c>
    </row>
    <row r="7924" spans="1:15" x14ac:dyDescent="0.25">
      <c r="A7924" t="s">
        <v>815</v>
      </c>
      <c r="B7924" t="s">
        <v>38</v>
      </c>
      <c r="C7924" t="s">
        <v>16</v>
      </c>
      <c r="D7924" t="s">
        <v>17</v>
      </c>
      <c r="E7924" t="s">
        <v>141</v>
      </c>
      <c r="F7924" t="s">
        <v>105</v>
      </c>
      <c r="G7924">
        <v>21044</v>
      </c>
      <c r="H7924" t="s">
        <v>119</v>
      </c>
      <c r="I7924" t="s">
        <v>32</v>
      </c>
      <c r="J7924" t="s">
        <v>64</v>
      </c>
      <c r="K7924">
        <v>174.3</v>
      </c>
      <c r="L7924">
        <v>3</v>
      </c>
      <c r="M7924">
        <v>0</v>
      </c>
      <c r="N7924">
        <v>81.921000000000006</v>
      </c>
      <c r="O7924" s="5">
        <f t="shared" si="123"/>
        <v>0.47000000000000003</v>
      </c>
    </row>
    <row r="7925" spans="1:15" x14ac:dyDescent="0.25">
      <c r="A7925" t="s">
        <v>1079</v>
      </c>
      <c r="B7925" t="s">
        <v>38</v>
      </c>
      <c r="C7925" t="s">
        <v>88</v>
      </c>
      <c r="D7925" t="s">
        <v>17</v>
      </c>
      <c r="E7925" t="s">
        <v>418</v>
      </c>
      <c r="F7925" t="s">
        <v>35</v>
      </c>
      <c r="G7925">
        <v>33021</v>
      </c>
      <c r="H7925" t="s">
        <v>20</v>
      </c>
      <c r="I7925" t="s">
        <v>58</v>
      </c>
      <c r="J7925" t="s">
        <v>59</v>
      </c>
      <c r="K7925">
        <v>383.96</v>
      </c>
      <c r="L7925">
        <v>5</v>
      </c>
      <c r="M7925">
        <v>0.2</v>
      </c>
      <c r="N7925">
        <v>38.396000000000001</v>
      </c>
      <c r="O7925" s="5">
        <f t="shared" si="123"/>
        <v>0.1</v>
      </c>
    </row>
    <row r="7926" spans="1:15" x14ac:dyDescent="0.25">
      <c r="A7926" t="s">
        <v>1079</v>
      </c>
      <c r="B7926" t="s">
        <v>38</v>
      </c>
      <c r="C7926" t="s">
        <v>88</v>
      </c>
      <c r="D7926" t="s">
        <v>17</v>
      </c>
      <c r="E7926" t="s">
        <v>418</v>
      </c>
      <c r="F7926" t="s">
        <v>35</v>
      </c>
      <c r="G7926">
        <v>33021</v>
      </c>
      <c r="H7926" t="s">
        <v>20</v>
      </c>
      <c r="I7926" t="s">
        <v>32</v>
      </c>
      <c r="J7926" t="s">
        <v>64</v>
      </c>
      <c r="K7926">
        <v>15.57</v>
      </c>
      <c r="L7926">
        <v>3</v>
      </c>
      <c r="M7926">
        <v>0.7</v>
      </c>
      <c r="N7926">
        <v>-11.417999999999999</v>
      </c>
      <c r="O7926" s="5">
        <f t="shared" si="123"/>
        <v>-0.73333333333333328</v>
      </c>
    </row>
    <row r="7927" spans="1:15" x14ac:dyDescent="0.25">
      <c r="A7927" t="s">
        <v>656</v>
      </c>
      <c r="B7927" t="s">
        <v>155</v>
      </c>
      <c r="C7927" t="s">
        <v>16</v>
      </c>
      <c r="D7927" t="s">
        <v>17</v>
      </c>
      <c r="E7927" t="s">
        <v>123</v>
      </c>
      <c r="F7927" t="s">
        <v>100</v>
      </c>
      <c r="G7927">
        <v>22153</v>
      </c>
      <c r="H7927" t="s">
        <v>20</v>
      </c>
      <c r="I7927" t="s">
        <v>32</v>
      </c>
      <c r="J7927" t="s">
        <v>64</v>
      </c>
      <c r="K7927">
        <v>22.32</v>
      </c>
      <c r="L7927">
        <v>4</v>
      </c>
      <c r="M7927">
        <v>0</v>
      </c>
      <c r="N7927">
        <v>10.7136</v>
      </c>
      <c r="O7927" s="5">
        <f t="shared" si="123"/>
        <v>0.48</v>
      </c>
    </row>
    <row r="7928" spans="1:15" x14ac:dyDescent="0.25">
      <c r="A7928" t="s">
        <v>656</v>
      </c>
      <c r="B7928" t="s">
        <v>155</v>
      </c>
      <c r="C7928" t="s">
        <v>16</v>
      </c>
      <c r="D7928" t="s">
        <v>17</v>
      </c>
      <c r="E7928" t="s">
        <v>123</v>
      </c>
      <c r="F7928" t="s">
        <v>100</v>
      </c>
      <c r="G7928">
        <v>22153</v>
      </c>
      <c r="H7928" t="s">
        <v>20</v>
      </c>
      <c r="I7928" t="s">
        <v>32</v>
      </c>
      <c r="J7928" t="s">
        <v>33</v>
      </c>
      <c r="K7928">
        <v>103.6</v>
      </c>
      <c r="L7928">
        <v>7</v>
      </c>
      <c r="M7928">
        <v>0</v>
      </c>
      <c r="N7928">
        <v>51.8</v>
      </c>
      <c r="O7928" s="5">
        <f t="shared" si="123"/>
        <v>0.5</v>
      </c>
    </row>
    <row r="7929" spans="1:15" x14ac:dyDescent="0.25">
      <c r="A7929" t="s">
        <v>652</v>
      </c>
      <c r="B7929" t="s">
        <v>15</v>
      </c>
      <c r="C7929" t="s">
        <v>30</v>
      </c>
      <c r="D7929" t="s">
        <v>17</v>
      </c>
      <c r="E7929" t="s">
        <v>110</v>
      </c>
      <c r="F7929" t="s">
        <v>94</v>
      </c>
      <c r="G7929">
        <v>10035</v>
      </c>
      <c r="H7929" t="s">
        <v>119</v>
      </c>
      <c r="I7929" t="s">
        <v>58</v>
      </c>
      <c r="J7929" t="s">
        <v>129</v>
      </c>
      <c r="K7929">
        <v>2.97</v>
      </c>
      <c r="L7929">
        <v>3</v>
      </c>
      <c r="M7929">
        <v>0</v>
      </c>
      <c r="N7929">
        <v>1.3365</v>
      </c>
      <c r="O7929" s="5">
        <f t="shared" si="123"/>
        <v>0.44999999999999996</v>
      </c>
    </row>
    <row r="7930" spans="1:15" x14ac:dyDescent="0.25">
      <c r="A7930" t="s">
        <v>652</v>
      </c>
      <c r="B7930" t="s">
        <v>15</v>
      </c>
      <c r="C7930" t="s">
        <v>30</v>
      </c>
      <c r="D7930" t="s">
        <v>17</v>
      </c>
      <c r="E7930" t="s">
        <v>110</v>
      </c>
      <c r="F7930" t="s">
        <v>94</v>
      </c>
      <c r="G7930">
        <v>10035</v>
      </c>
      <c r="H7930" t="s">
        <v>119</v>
      </c>
      <c r="I7930" t="s">
        <v>58</v>
      </c>
      <c r="J7930" t="s">
        <v>59</v>
      </c>
      <c r="K7930">
        <v>569.99</v>
      </c>
      <c r="L7930">
        <v>1</v>
      </c>
      <c r="M7930">
        <v>0</v>
      </c>
      <c r="N7930">
        <v>170.99700000000001</v>
      </c>
      <c r="O7930" s="5">
        <f t="shared" si="123"/>
        <v>0.30000000000000004</v>
      </c>
    </row>
    <row r="7931" spans="1:15" x14ac:dyDescent="0.25">
      <c r="A7931" t="s">
        <v>652</v>
      </c>
      <c r="B7931" t="s">
        <v>15</v>
      </c>
      <c r="C7931" t="s">
        <v>30</v>
      </c>
      <c r="D7931" t="s">
        <v>17</v>
      </c>
      <c r="E7931" t="s">
        <v>110</v>
      </c>
      <c r="F7931" t="s">
        <v>94</v>
      </c>
      <c r="G7931">
        <v>10035</v>
      </c>
      <c r="H7931" t="s">
        <v>119</v>
      </c>
      <c r="I7931" t="s">
        <v>21</v>
      </c>
      <c r="J7931" t="s">
        <v>48</v>
      </c>
      <c r="K7931">
        <v>50.97</v>
      </c>
      <c r="L7931">
        <v>3</v>
      </c>
      <c r="M7931">
        <v>0</v>
      </c>
      <c r="N7931">
        <v>9.1745999999999999</v>
      </c>
      <c r="O7931" s="5">
        <f t="shared" si="123"/>
        <v>0.18</v>
      </c>
    </row>
    <row r="7932" spans="1:15" x14ac:dyDescent="0.25">
      <c r="A7932" t="s">
        <v>694</v>
      </c>
      <c r="B7932" t="s">
        <v>155</v>
      </c>
      <c r="C7932" t="s">
        <v>88</v>
      </c>
      <c r="D7932" t="s">
        <v>17</v>
      </c>
      <c r="E7932" t="s">
        <v>211</v>
      </c>
      <c r="F7932" t="s">
        <v>50</v>
      </c>
      <c r="G7932">
        <v>75217</v>
      </c>
      <c r="H7932" t="s">
        <v>89</v>
      </c>
      <c r="I7932" t="s">
        <v>21</v>
      </c>
      <c r="J7932" t="s">
        <v>39</v>
      </c>
      <c r="K7932">
        <v>298.11599999999999</v>
      </c>
      <c r="L7932">
        <v>6</v>
      </c>
      <c r="M7932">
        <v>0.3</v>
      </c>
      <c r="N7932">
        <v>-4.2587999999999999</v>
      </c>
      <c r="O7932" s="5">
        <f t="shared" si="123"/>
        <v>-1.4285714285714287E-2</v>
      </c>
    </row>
    <row r="7933" spans="1:15" x14ac:dyDescent="0.25">
      <c r="A7933" t="s">
        <v>652</v>
      </c>
      <c r="B7933" t="s">
        <v>15</v>
      </c>
      <c r="C7933" t="s">
        <v>30</v>
      </c>
      <c r="D7933" t="s">
        <v>17</v>
      </c>
      <c r="E7933" t="s">
        <v>110</v>
      </c>
      <c r="F7933" t="s">
        <v>94</v>
      </c>
      <c r="G7933">
        <v>10024</v>
      </c>
      <c r="H7933" t="s">
        <v>119</v>
      </c>
      <c r="I7933" t="s">
        <v>32</v>
      </c>
      <c r="J7933" t="s">
        <v>53</v>
      </c>
      <c r="K7933">
        <v>59.52</v>
      </c>
      <c r="L7933">
        <v>3</v>
      </c>
      <c r="M7933">
        <v>0</v>
      </c>
      <c r="N7933">
        <v>17.856000000000002</v>
      </c>
      <c r="O7933" s="5">
        <f t="shared" si="123"/>
        <v>0.3</v>
      </c>
    </row>
    <row r="7934" spans="1:15" x14ac:dyDescent="0.25">
      <c r="A7934" t="s">
        <v>664</v>
      </c>
      <c r="B7934" t="s">
        <v>38</v>
      </c>
      <c r="C7934" t="s">
        <v>30</v>
      </c>
      <c r="D7934" t="s">
        <v>17</v>
      </c>
      <c r="E7934" t="s">
        <v>148</v>
      </c>
      <c r="F7934" t="s">
        <v>114</v>
      </c>
      <c r="G7934">
        <v>97206</v>
      </c>
      <c r="H7934" t="s">
        <v>31</v>
      </c>
      <c r="I7934" t="s">
        <v>21</v>
      </c>
      <c r="J7934" t="s">
        <v>25</v>
      </c>
      <c r="K7934">
        <v>230.28</v>
      </c>
      <c r="L7934">
        <v>3</v>
      </c>
      <c r="M7934">
        <v>0.2</v>
      </c>
      <c r="N7934">
        <v>23.027999999999999</v>
      </c>
      <c r="O7934" s="5">
        <f t="shared" si="123"/>
        <v>9.9999999999999992E-2</v>
      </c>
    </row>
    <row r="7935" spans="1:15" x14ac:dyDescent="0.25">
      <c r="A7935" t="s">
        <v>664</v>
      </c>
      <c r="B7935" t="s">
        <v>38</v>
      </c>
      <c r="C7935" t="s">
        <v>30</v>
      </c>
      <c r="D7935" t="s">
        <v>17</v>
      </c>
      <c r="E7935" t="s">
        <v>148</v>
      </c>
      <c r="F7935" t="s">
        <v>114</v>
      </c>
      <c r="G7935">
        <v>97206</v>
      </c>
      <c r="H7935" t="s">
        <v>31</v>
      </c>
      <c r="I7935" t="s">
        <v>32</v>
      </c>
      <c r="J7935" t="s">
        <v>80</v>
      </c>
      <c r="K7935">
        <v>105.52</v>
      </c>
      <c r="L7935">
        <v>5</v>
      </c>
      <c r="M7935">
        <v>0.2</v>
      </c>
      <c r="N7935">
        <v>34.293999999999997</v>
      </c>
      <c r="O7935" s="5">
        <f t="shared" si="123"/>
        <v>0.32499999999999996</v>
      </c>
    </row>
    <row r="7936" spans="1:15" x14ac:dyDescent="0.25">
      <c r="A7936" t="s">
        <v>707</v>
      </c>
      <c r="B7936" t="s">
        <v>38</v>
      </c>
      <c r="C7936" t="s">
        <v>30</v>
      </c>
      <c r="D7936" t="s">
        <v>17</v>
      </c>
      <c r="E7936" t="s">
        <v>189</v>
      </c>
      <c r="F7936" t="s">
        <v>27</v>
      </c>
      <c r="G7936">
        <v>94513</v>
      </c>
      <c r="H7936" t="s">
        <v>31</v>
      </c>
      <c r="I7936" t="s">
        <v>32</v>
      </c>
      <c r="J7936" t="s">
        <v>143</v>
      </c>
      <c r="K7936">
        <v>23.36</v>
      </c>
      <c r="L7936">
        <v>2</v>
      </c>
      <c r="M7936">
        <v>0</v>
      </c>
      <c r="N7936">
        <v>11.68</v>
      </c>
      <c r="O7936" s="5">
        <f t="shared" si="123"/>
        <v>0.5</v>
      </c>
    </row>
    <row r="7937" spans="1:15" x14ac:dyDescent="0.25">
      <c r="A7937" t="s">
        <v>707</v>
      </c>
      <c r="B7937" t="s">
        <v>38</v>
      </c>
      <c r="C7937" t="s">
        <v>30</v>
      </c>
      <c r="D7937" t="s">
        <v>17</v>
      </c>
      <c r="E7937" t="s">
        <v>189</v>
      </c>
      <c r="F7937" t="s">
        <v>27</v>
      </c>
      <c r="G7937">
        <v>94513</v>
      </c>
      <c r="H7937" t="s">
        <v>31</v>
      </c>
      <c r="I7937" t="s">
        <v>58</v>
      </c>
      <c r="J7937" t="s">
        <v>59</v>
      </c>
      <c r="K7937">
        <v>71.975999999999999</v>
      </c>
      <c r="L7937">
        <v>3</v>
      </c>
      <c r="M7937">
        <v>0.2</v>
      </c>
      <c r="N7937">
        <v>8.9969999999999999</v>
      </c>
      <c r="O7937" s="5">
        <f t="shared" si="123"/>
        <v>0.125</v>
      </c>
    </row>
    <row r="7938" spans="1:15" x14ac:dyDescent="0.25">
      <c r="A7938" t="s">
        <v>707</v>
      </c>
      <c r="B7938" t="s">
        <v>38</v>
      </c>
      <c r="C7938" t="s">
        <v>30</v>
      </c>
      <c r="D7938" t="s">
        <v>17</v>
      </c>
      <c r="E7938" t="s">
        <v>189</v>
      </c>
      <c r="F7938" t="s">
        <v>27</v>
      </c>
      <c r="G7938">
        <v>94513</v>
      </c>
      <c r="H7938" t="s">
        <v>31</v>
      </c>
      <c r="I7938" t="s">
        <v>32</v>
      </c>
      <c r="J7938" t="s">
        <v>80</v>
      </c>
      <c r="K7938">
        <v>8.56</v>
      </c>
      <c r="L7938">
        <v>2</v>
      </c>
      <c r="M7938">
        <v>0</v>
      </c>
      <c r="N7938">
        <v>3.8519999999999999</v>
      </c>
      <c r="O7938" s="5">
        <f t="shared" si="123"/>
        <v>0.44999999999999996</v>
      </c>
    </row>
    <row r="7939" spans="1:15" x14ac:dyDescent="0.25">
      <c r="A7939" t="s">
        <v>707</v>
      </c>
      <c r="B7939" t="s">
        <v>38</v>
      </c>
      <c r="C7939" t="s">
        <v>30</v>
      </c>
      <c r="D7939" t="s">
        <v>17</v>
      </c>
      <c r="E7939" t="s">
        <v>189</v>
      </c>
      <c r="F7939" t="s">
        <v>27</v>
      </c>
      <c r="G7939">
        <v>94513</v>
      </c>
      <c r="H7939" t="s">
        <v>31</v>
      </c>
      <c r="I7939" t="s">
        <v>32</v>
      </c>
      <c r="J7939" t="s">
        <v>64</v>
      </c>
      <c r="K7939">
        <v>13.92</v>
      </c>
      <c r="L7939">
        <v>3</v>
      </c>
      <c r="M7939">
        <v>0.2</v>
      </c>
      <c r="N7939">
        <v>4.8719999999999999</v>
      </c>
      <c r="O7939" s="5">
        <f t="shared" si="123"/>
        <v>0.35</v>
      </c>
    </row>
    <row r="7940" spans="1:15" x14ac:dyDescent="0.25">
      <c r="A7940" t="s">
        <v>707</v>
      </c>
      <c r="B7940" t="s">
        <v>38</v>
      </c>
      <c r="C7940" t="s">
        <v>30</v>
      </c>
      <c r="D7940" t="s">
        <v>17</v>
      </c>
      <c r="E7940" t="s">
        <v>189</v>
      </c>
      <c r="F7940" t="s">
        <v>27</v>
      </c>
      <c r="G7940">
        <v>94513</v>
      </c>
      <c r="H7940" t="s">
        <v>31</v>
      </c>
      <c r="I7940" t="s">
        <v>32</v>
      </c>
      <c r="J7940" t="s">
        <v>68</v>
      </c>
      <c r="K7940">
        <v>2518.29</v>
      </c>
      <c r="L7940">
        <v>9</v>
      </c>
      <c r="M7940">
        <v>0</v>
      </c>
      <c r="N7940">
        <v>654.75540000000001</v>
      </c>
      <c r="O7940" s="5">
        <f t="shared" ref="O7940:O8003" si="124">N7940/K7940</f>
        <v>0.26</v>
      </c>
    </row>
    <row r="7941" spans="1:15" x14ac:dyDescent="0.25">
      <c r="A7941" t="s">
        <v>707</v>
      </c>
      <c r="B7941" t="s">
        <v>38</v>
      </c>
      <c r="C7941" t="s">
        <v>30</v>
      </c>
      <c r="D7941" t="s">
        <v>17</v>
      </c>
      <c r="E7941" t="s">
        <v>189</v>
      </c>
      <c r="F7941" t="s">
        <v>27</v>
      </c>
      <c r="G7941">
        <v>94513</v>
      </c>
      <c r="H7941" t="s">
        <v>31</v>
      </c>
      <c r="I7941" t="s">
        <v>32</v>
      </c>
      <c r="J7941" t="s">
        <v>43</v>
      </c>
      <c r="K7941">
        <v>540.57000000000005</v>
      </c>
      <c r="L7941">
        <v>3</v>
      </c>
      <c r="M7941">
        <v>0</v>
      </c>
      <c r="N7941">
        <v>140.54820000000001</v>
      </c>
      <c r="O7941" s="5">
        <f t="shared" si="124"/>
        <v>0.26</v>
      </c>
    </row>
    <row r="7942" spans="1:15" x14ac:dyDescent="0.25">
      <c r="A7942" t="s">
        <v>707</v>
      </c>
      <c r="B7942" t="s">
        <v>38</v>
      </c>
      <c r="C7942" t="s">
        <v>30</v>
      </c>
      <c r="D7942" t="s">
        <v>17</v>
      </c>
      <c r="E7942" t="s">
        <v>189</v>
      </c>
      <c r="F7942" t="s">
        <v>27</v>
      </c>
      <c r="G7942">
        <v>94513</v>
      </c>
      <c r="H7942" t="s">
        <v>31</v>
      </c>
      <c r="I7942" t="s">
        <v>32</v>
      </c>
      <c r="J7942" t="s">
        <v>64</v>
      </c>
      <c r="K7942">
        <v>221.05600000000001</v>
      </c>
      <c r="L7942">
        <v>8</v>
      </c>
      <c r="M7942">
        <v>0.2</v>
      </c>
      <c r="N7942">
        <v>77.369600000000005</v>
      </c>
      <c r="O7942" s="5">
        <f t="shared" si="124"/>
        <v>0.35000000000000003</v>
      </c>
    </row>
    <row r="7943" spans="1:15" x14ac:dyDescent="0.25">
      <c r="A7943" t="s">
        <v>705</v>
      </c>
      <c r="B7943" t="s">
        <v>155</v>
      </c>
      <c r="C7943" t="s">
        <v>30</v>
      </c>
      <c r="D7943" t="s">
        <v>17</v>
      </c>
      <c r="E7943" t="s">
        <v>228</v>
      </c>
      <c r="F7943" t="s">
        <v>27</v>
      </c>
      <c r="G7943">
        <v>92037</v>
      </c>
      <c r="H7943" t="s">
        <v>31</v>
      </c>
      <c r="I7943" t="s">
        <v>21</v>
      </c>
      <c r="J7943" t="s">
        <v>25</v>
      </c>
      <c r="K7943">
        <v>81.424000000000007</v>
      </c>
      <c r="L7943">
        <v>2</v>
      </c>
      <c r="M7943">
        <v>0.2</v>
      </c>
      <c r="N7943">
        <v>-9.1601999999999997</v>
      </c>
      <c r="O7943" s="5">
        <f t="shared" si="124"/>
        <v>-0.11249999999999999</v>
      </c>
    </row>
    <row r="7944" spans="1:15" x14ac:dyDescent="0.25">
      <c r="A7944" t="s">
        <v>705</v>
      </c>
      <c r="B7944" t="s">
        <v>155</v>
      </c>
      <c r="C7944" t="s">
        <v>30</v>
      </c>
      <c r="D7944" t="s">
        <v>17</v>
      </c>
      <c r="E7944" t="s">
        <v>228</v>
      </c>
      <c r="F7944" t="s">
        <v>27</v>
      </c>
      <c r="G7944">
        <v>92037</v>
      </c>
      <c r="H7944" t="s">
        <v>31</v>
      </c>
      <c r="I7944" t="s">
        <v>32</v>
      </c>
      <c r="J7944" t="s">
        <v>43</v>
      </c>
      <c r="K7944">
        <v>134.80000000000001</v>
      </c>
      <c r="L7944">
        <v>10</v>
      </c>
      <c r="M7944">
        <v>0</v>
      </c>
      <c r="N7944">
        <v>35.048000000000002</v>
      </c>
      <c r="O7944" s="5">
        <f t="shared" si="124"/>
        <v>0.26</v>
      </c>
    </row>
    <row r="7945" spans="1:15" x14ac:dyDescent="0.25">
      <c r="A7945" t="s">
        <v>694</v>
      </c>
      <c r="B7945" t="s">
        <v>38</v>
      </c>
      <c r="C7945" t="s">
        <v>16</v>
      </c>
      <c r="D7945" t="s">
        <v>17</v>
      </c>
      <c r="E7945" t="s">
        <v>211</v>
      </c>
      <c r="F7945" t="s">
        <v>50</v>
      </c>
      <c r="G7945">
        <v>75081</v>
      </c>
      <c r="H7945" t="s">
        <v>89</v>
      </c>
      <c r="I7945" t="s">
        <v>32</v>
      </c>
      <c r="J7945" t="s">
        <v>64</v>
      </c>
      <c r="K7945">
        <v>39.582000000000001</v>
      </c>
      <c r="L7945">
        <v>9</v>
      </c>
      <c r="M7945">
        <v>0.8</v>
      </c>
      <c r="N7945">
        <v>-59.372999999999998</v>
      </c>
      <c r="O7945" s="5">
        <f t="shared" si="124"/>
        <v>-1.5</v>
      </c>
    </row>
    <row r="7946" spans="1:15" x14ac:dyDescent="0.25">
      <c r="A7946" t="s">
        <v>694</v>
      </c>
      <c r="B7946" t="s">
        <v>38</v>
      </c>
      <c r="C7946" t="s">
        <v>16</v>
      </c>
      <c r="D7946" t="s">
        <v>17</v>
      </c>
      <c r="E7946" t="s">
        <v>211</v>
      </c>
      <c r="F7946" t="s">
        <v>50</v>
      </c>
      <c r="G7946">
        <v>75081</v>
      </c>
      <c r="H7946" t="s">
        <v>89</v>
      </c>
      <c r="I7946" t="s">
        <v>32</v>
      </c>
      <c r="J7946" t="s">
        <v>334</v>
      </c>
      <c r="K7946">
        <v>44.688000000000002</v>
      </c>
      <c r="L7946">
        <v>7</v>
      </c>
      <c r="M7946">
        <v>0.2</v>
      </c>
      <c r="N7946">
        <v>5.0274000000000001</v>
      </c>
      <c r="O7946" s="5">
        <f t="shared" si="124"/>
        <v>0.1125</v>
      </c>
    </row>
    <row r="7947" spans="1:15" x14ac:dyDescent="0.25">
      <c r="A7947" t="s">
        <v>694</v>
      </c>
      <c r="B7947" t="s">
        <v>38</v>
      </c>
      <c r="C7947" t="s">
        <v>16</v>
      </c>
      <c r="D7947" t="s">
        <v>17</v>
      </c>
      <c r="E7947" t="s">
        <v>211</v>
      </c>
      <c r="F7947" t="s">
        <v>50</v>
      </c>
      <c r="G7947">
        <v>75081</v>
      </c>
      <c r="H7947" t="s">
        <v>89</v>
      </c>
      <c r="I7947" t="s">
        <v>32</v>
      </c>
      <c r="J7947" t="s">
        <v>53</v>
      </c>
      <c r="K7947">
        <v>31.744</v>
      </c>
      <c r="L7947">
        <v>2</v>
      </c>
      <c r="M7947">
        <v>0.2</v>
      </c>
      <c r="N7947">
        <v>2.3807999999999998</v>
      </c>
      <c r="O7947" s="5">
        <f t="shared" si="124"/>
        <v>7.4999999999999997E-2</v>
      </c>
    </row>
    <row r="7948" spans="1:15" x14ac:dyDescent="0.25">
      <c r="A7948" t="s">
        <v>694</v>
      </c>
      <c r="B7948" t="s">
        <v>38</v>
      </c>
      <c r="C7948" t="s">
        <v>16</v>
      </c>
      <c r="D7948" t="s">
        <v>17</v>
      </c>
      <c r="E7948" t="s">
        <v>211</v>
      </c>
      <c r="F7948" t="s">
        <v>50</v>
      </c>
      <c r="G7948">
        <v>75081</v>
      </c>
      <c r="H7948" t="s">
        <v>89</v>
      </c>
      <c r="I7948" t="s">
        <v>32</v>
      </c>
      <c r="J7948" t="s">
        <v>64</v>
      </c>
      <c r="K7948">
        <v>40.98</v>
      </c>
      <c r="L7948">
        <v>5</v>
      </c>
      <c r="M7948">
        <v>0.8</v>
      </c>
      <c r="N7948">
        <v>-65.567999999999998</v>
      </c>
      <c r="O7948" s="5">
        <f t="shared" si="124"/>
        <v>-1.6</v>
      </c>
    </row>
    <row r="7949" spans="1:15" x14ac:dyDescent="0.25">
      <c r="A7949" t="s">
        <v>694</v>
      </c>
      <c r="B7949" t="s">
        <v>38</v>
      </c>
      <c r="C7949" t="s">
        <v>16</v>
      </c>
      <c r="D7949" t="s">
        <v>17</v>
      </c>
      <c r="E7949" t="s">
        <v>211</v>
      </c>
      <c r="F7949" t="s">
        <v>50</v>
      </c>
      <c r="G7949">
        <v>75081</v>
      </c>
      <c r="H7949" t="s">
        <v>89</v>
      </c>
      <c r="I7949" t="s">
        <v>32</v>
      </c>
      <c r="J7949" t="s">
        <v>64</v>
      </c>
      <c r="K7949">
        <v>3.1680000000000001</v>
      </c>
      <c r="L7949">
        <v>3</v>
      </c>
      <c r="M7949">
        <v>0.8</v>
      </c>
      <c r="N7949">
        <v>-5.0688000000000004</v>
      </c>
      <c r="O7949" s="5">
        <f t="shared" si="124"/>
        <v>-1.6</v>
      </c>
    </row>
    <row r="7950" spans="1:15" x14ac:dyDescent="0.25">
      <c r="A7950" t="s">
        <v>899</v>
      </c>
      <c r="B7950" t="s">
        <v>38</v>
      </c>
      <c r="C7950" t="s">
        <v>16</v>
      </c>
      <c r="D7950" t="s">
        <v>17</v>
      </c>
      <c r="E7950" t="s">
        <v>333</v>
      </c>
      <c r="F7950" t="s">
        <v>50</v>
      </c>
      <c r="G7950">
        <v>79907</v>
      </c>
      <c r="H7950" t="s">
        <v>89</v>
      </c>
      <c r="I7950" t="s">
        <v>32</v>
      </c>
      <c r="J7950" t="s">
        <v>195</v>
      </c>
      <c r="K7950">
        <v>18.84</v>
      </c>
      <c r="L7950">
        <v>5</v>
      </c>
      <c r="M7950">
        <v>0.2</v>
      </c>
      <c r="N7950">
        <v>-3.5325000000000002</v>
      </c>
      <c r="O7950" s="5">
        <f t="shared" si="124"/>
        <v>-0.1875</v>
      </c>
    </row>
    <row r="7951" spans="1:15" x14ac:dyDescent="0.25">
      <c r="A7951" t="s">
        <v>899</v>
      </c>
      <c r="B7951" t="s">
        <v>38</v>
      </c>
      <c r="C7951" t="s">
        <v>16</v>
      </c>
      <c r="D7951" t="s">
        <v>17</v>
      </c>
      <c r="E7951" t="s">
        <v>333</v>
      </c>
      <c r="F7951" t="s">
        <v>50</v>
      </c>
      <c r="G7951">
        <v>79907</v>
      </c>
      <c r="H7951" t="s">
        <v>89</v>
      </c>
      <c r="I7951" t="s">
        <v>21</v>
      </c>
      <c r="J7951" t="s">
        <v>25</v>
      </c>
      <c r="K7951">
        <v>362.25</v>
      </c>
      <c r="L7951">
        <v>6</v>
      </c>
      <c r="M7951">
        <v>0.3</v>
      </c>
      <c r="N7951">
        <v>0</v>
      </c>
      <c r="O7951" s="5">
        <f t="shared" si="124"/>
        <v>0</v>
      </c>
    </row>
    <row r="7952" spans="1:15" x14ac:dyDescent="0.25">
      <c r="A7952" t="s">
        <v>899</v>
      </c>
      <c r="B7952" t="s">
        <v>38</v>
      </c>
      <c r="C7952" t="s">
        <v>16</v>
      </c>
      <c r="D7952" t="s">
        <v>17</v>
      </c>
      <c r="E7952" t="s">
        <v>333</v>
      </c>
      <c r="F7952" t="s">
        <v>50</v>
      </c>
      <c r="G7952">
        <v>79907</v>
      </c>
      <c r="H7952" t="s">
        <v>89</v>
      </c>
      <c r="I7952" t="s">
        <v>21</v>
      </c>
      <c r="J7952" t="s">
        <v>48</v>
      </c>
      <c r="K7952">
        <v>63.552</v>
      </c>
      <c r="L7952">
        <v>6</v>
      </c>
      <c r="M7952">
        <v>0.6</v>
      </c>
      <c r="N7952">
        <v>-34.953600000000002</v>
      </c>
      <c r="O7952" s="5">
        <f t="shared" si="124"/>
        <v>-0.55000000000000004</v>
      </c>
    </row>
    <row r="7953" spans="1:15" x14ac:dyDescent="0.25">
      <c r="A7953" t="s">
        <v>899</v>
      </c>
      <c r="B7953" t="s">
        <v>38</v>
      </c>
      <c r="C7953" t="s">
        <v>16</v>
      </c>
      <c r="D7953" t="s">
        <v>17</v>
      </c>
      <c r="E7953" t="s">
        <v>333</v>
      </c>
      <c r="F7953" t="s">
        <v>50</v>
      </c>
      <c r="G7953">
        <v>79907</v>
      </c>
      <c r="H7953" t="s">
        <v>89</v>
      </c>
      <c r="I7953" t="s">
        <v>32</v>
      </c>
      <c r="J7953" t="s">
        <v>43</v>
      </c>
      <c r="K7953">
        <v>129.55199999999999</v>
      </c>
      <c r="L7953">
        <v>3</v>
      </c>
      <c r="M7953">
        <v>0.2</v>
      </c>
      <c r="N7953">
        <v>-22.671600000000002</v>
      </c>
      <c r="O7953" s="5">
        <f t="shared" si="124"/>
        <v>-0.17500000000000002</v>
      </c>
    </row>
    <row r="7954" spans="1:15" x14ac:dyDescent="0.25">
      <c r="A7954" t="s">
        <v>652</v>
      </c>
      <c r="B7954" t="s">
        <v>38</v>
      </c>
      <c r="C7954" t="s">
        <v>16</v>
      </c>
      <c r="D7954" t="s">
        <v>17</v>
      </c>
      <c r="E7954" t="s">
        <v>110</v>
      </c>
      <c r="F7954" t="s">
        <v>94</v>
      </c>
      <c r="G7954">
        <v>10035</v>
      </c>
      <c r="H7954" t="s">
        <v>119</v>
      </c>
      <c r="I7954" t="s">
        <v>32</v>
      </c>
      <c r="J7954" t="s">
        <v>64</v>
      </c>
      <c r="K7954">
        <v>5.984</v>
      </c>
      <c r="L7954">
        <v>2</v>
      </c>
      <c r="M7954">
        <v>0.2</v>
      </c>
      <c r="N7954">
        <v>2.2440000000000002</v>
      </c>
      <c r="O7954" s="5">
        <f t="shared" si="124"/>
        <v>0.37500000000000006</v>
      </c>
    </row>
    <row r="7955" spans="1:15" x14ac:dyDescent="0.25">
      <c r="A7955" t="s">
        <v>652</v>
      </c>
      <c r="B7955" t="s">
        <v>38</v>
      </c>
      <c r="C7955" t="s">
        <v>16</v>
      </c>
      <c r="D7955" t="s">
        <v>17</v>
      </c>
      <c r="E7955" t="s">
        <v>110</v>
      </c>
      <c r="F7955" t="s">
        <v>94</v>
      </c>
      <c r="G7955">
        <v>10035</v>
      </c>
      <c r="H7955" t="s">
        <v>119</v>
      </c>
      <c r="I7955" t="s">
        <v>58</v>
      </c>
      <c r="J7955" t="s">
        <v>59</v>
      </c>
      <c r="K7955">
        <v>861.76</v>
      </c>
      <c r="L7955">
        <v>4</v>
      </c>
      <c r="M7955">
        <v>0</v>
      </c>
      <c r="N7955">
        <v>249.91040000000001</v>
      </c>
      <c r="O7955" s="5">
        <f t="shared" si="124"/>
        <v>0.29000000000000004</v>
      </c>
    </row>
    <row r="7956" spans="1:15" x14ac:dyDescent="0.25">
      <c r="A7956" t="s">
        <v>1046</v>
      </c>
      <c r="B7956" t="s">
        <v>38</v>
      </c>
      <c r="C7956" t="s">
        <v>30</v>
      </c>
      <c r="D7956" t="s">
        <v>17</v>
      </c>
      <c r="E7956" t="s">
        <v>573</v>
      </c>
      <c r="F7956" t="s">
        <v>108</v>
      </c>
      <c r="G7956">
        <v>2151</v>
      </c>
      <c r="H7956" t="s">
        <v>119</v>
      </c>
      <c r="I7956" t="s">
        <v>32</v>
      </c>
      <c r="J7956" t="s">
        <v>43</v>
      </c>
      <c r="K7956">
        <v>66.959999999999994</v>
      </c>
      <c r="L7956">
        <v>4</v>
      </c>
      <c r="M7956">
        <v>0</v>
      </c>
      <c r="N7956">
        <v>2.6783999999999999</v>
      </c>
      <c r="O7956" s="5">
        <f t="shared" si="124"/>
        <v>0.04</v>
      </c>
    </row>
    <row r="7957" spans="1:15" x14ac:dyDescent="0.25">
      <c r="A7957" t="s">
        <v>1046</v>
      </c>
      <c r="B7957" t="s">
        <v>38</v>
      </c>
      <c r="C7957" t="s">
        <v>30</v>
      </c>
      <c r="D7957" t="s">
        <v>17</v>
      </c>
      <c r="E7957" t="s">
        <v>573</v>
      </c>
      <c r="F7957" t="s">
        <v>108</v>
      </c>
      <c r="G7957">
        <v>2151</v>
      </c>
      <c r="H7957" t="s">
        <v>119</v>
      </c>
      <c r="I7957" t="s">
        <v>32</v>
      </c>
      <c r="J7957" t="s">
        <v>64</v>
      </c>
      <c r="K7957">
        <v>6.24</v>
      </c>
      <c r="L7957">
        <v>2</v>
      </c>
      <c r="M7957">
        <v>0</v>
      </c>
      <c r="N7957">
        <v>3.0575999999999999</v>
      </c>
      <c r="O7957" s="5">
        <f t="shared" si="124"/>
        <v>0.48999999999999994</v>
      </c>
    </row>
    <row r="7958" spans="1:15" x14ac:dyDescent="0.25">
      <c r="A7958" t="s">
        <v>1153</v>
      </c>
      <c r="B7958" t="s">
        <v>38</v>
      </c>
      <c r="C7958" t="s">
        <v>30</v>
      </c>
      <c r="D7958" t="s">
        <v>17</v>
      </c>
      <c r="E7958" t="s">
        <v>245</v>
      </c>
      <c r="F7958" t="s">
        <v>27</v>
      </c>
      <c r="G7958">
        <v>95928</v>
      </c>
      <c r="H7958" t="s">
        <v>31</v>
      </c>
      <c r="I7958" t="s">
        <v>21</v>
      </c>
      <c r="J7958" t="s">
        <v>25</v>
      </c>
      <c r="K7958">
        <v>435.16800000000001</v>
      </c>
      <c r="L7958">
        <v>4</v>
      </c>
      <c r="M7958">
        <v>0.2</v>
      </c>
      <c r="N7958">
        <v>-59.835599999999999</v>
      </c>
      <c r="O7958" s="5">
        <f t="shared" si="124"/>
        <v>-0.13749999999999998</v>
      </c>
    </row>
    <row r="7959" spans="1:15" x14ac:dyDescent="0.25">
      <c r="A7959" t="s">
        <v>1153</v>
      </c>
      <c r="B7959" t="s">
        <v>38</v>
      </c>
      <c r="C7959" t="s">
        <v>30</v>
      </c>
      <c r="D7959" t="s">
        <v>17</v>
      </c>
      <c r="E7959" t="s">
        <v>245</v>
      </c>
      <c r="F7959" t="s">
        <v>27</v>
      </c>
      <c r="G7959">
        <v>95928</v>
      </c>
      <c r="H7959" t="s">
        <v>31</v>
      </c>
      <c r="I7959" t="s">
        <v>32</v>
      </c>
      <c r="J7959" t="s">
        <v>195</v>
      </c>
      <c r="K7959">
        <v>14.9</v>
      </c>
      <c r="L7959">
        <v>5</v>
      </c>
      <c r="M7959">
        <v>0</v>
      </c>
      <c r="N7959">
        <v>6.8540000000000001</v>
      </c>
      <c r="O7959" s="5">
        <f t="shared" si="124"/>
        <v>0.46</v>
      </c>
    </row>
    <row r="7960" spans="1:15" x14ac:dyDescent="0.25">
      <c r="A7960" t="s">
        <v>1153</v>
      </c>
      <c r="B7960" t="s">
        <v>38</v>
      </c>
      <c r="C7960" t="s">
        <v>30</v>
      </c>
      <c r="D7960" t="s">
        <v>17</v>
      </c>
      <c r="E7960" t="s">
        <v>245</v>
      </c>
      <c r="F7960" t="s">
        <v>27</v>
      </c>
      <c r="G7960">
        <v>95928</v>
      </c>
      <c r="H7960" t="s">
        <v>31</v>
      </c>
      <c r="I7960" t="s">
        <v>32</v>
      </c>
      <c r="J7960" t="s">
        <v>68</v>
      </c>
      <c r="K7960">
        <v>15.8</v>
      </c>
      <c r="L7960">
        <v>4</v>
      </c>
      <c r="M7960">
        <v>0</v>
      </c>
      <c r="N7960">
        <v>4.1079999999999997</v>
      </c>
      <c r="O7960" s="5">
        <f t="shared" si="124"/>
        <v>0.25999999999999995</v>
      </c>
    </row>
    <row r="7961" spans="1:15" x14ac:dyDescent="0.25">
      <c r="A7961" t="s">
        <v>1153</v>
      </c>
      <c r="B7961" t="s">
        <v>38</v>
      </c>
      <c r="C7961" t="s">
        <v>30</v>
      </c>
      <c r="D7961" t="s">
        <v>17</v>
      </c>
      <c r="E7961" t="s">
        <v>245</v>
      </c>
      <c r="F7961" t="s">
        <v>27</v>
      </c>
      <c r="G7961">
        <v>95928</v>
      </c>
      <c r="H7961" t="s">
        <v>31</v>
      </c>
      <c r="I7961" t="s">
        <v>21</v>
      </c>
      <c r="J7961" t="s">
        <v>48</v>
      </c>
      <c r="K7961">
        <v>72.900000000000006</v>
      </c>
      <c r="L7961">
        <v>5</v>
      </c>
      <c r="M7961">
        <v>0</v>
      </c>
      <c r="N7961">
        <v>26.972999999999999</v>
      </c>
      <c r="O7961" s="5">
        <f t="shared" si="124"/>
        <v>0.36999999999999994</v>
      </c>
    </row>
    <row r="7962" spans="1:15" x14ac:dyDescent="0.25">
      <c r="A7962" t="s">
        <v>1153</v>
      </c>
      <c r="B7962" t="s">
        <v>38</v>
      </c>
      <c r="C7962" t="s">
        <v>30</v>
      </c>
      <c r="D7962" t="s">
        <v>17</v>
      </c>
      <c r="E7962" t="s">
        <v>245</v>
      </c>
      <c r="F7962" t="s">
        <v>27</v>
      </c>
      <c r="G7962">
        <v>95928</v>
      </c>
      <c r="H7962" t="s">
        <v>31</v>
      </c>
      <c r="I7962" t="s">
        <v>21</v>
      </c>
      <c r="J7962" t="s">
        <v>39</v>
      </c>
      <c r="K7962">
        <v>206.352</v>
      </c>
      <c r="L7962">
        <v>3</v>
      </c>
      <c r="M7962">
        <v>0.2</v>
      </c>
      <c r="N7962">
        <v>5.1588000000000003</v>
      </c>
      <c r="O7962" s="5">
        <f t="shared" si="124"/>
        <v>2.5000000000000001E-2</v>
      </c>
    </row>
    <row r="7963" spans="1:15" x14ac:dyDescent="0.25">
      <c r="A7963" t="s">
        <v>1153</v>
      </c>
      <c r="B7963" t="s">
        <v>38</v>
      </c>
      <c r="C7963" t="s">
        <v>30</v>
      </c>
      <c r="D7963" t="s">
        <v>17</v>
      </c>
      <c r="E7963" t="s">
        <v>245</v>
      </c>
      <c r="F7963" t="s">
        <v>27</v>
      </c>
      <c r="G7963">
        <v>95928</v>
      </c>
      <c r="H7963" t="s">
        <v>31</v>
      </c>
      <c r="I7963" t="s">
        <v>58</v>
      </c>
      <c r="J7963" t="s">
        <v>59</v>
      </c>
      <c r="K7963">
        <v>7.992</v>
      </c>
      <c r="L7963">
        <v>1</v>
      </c>
      <c r="M7963">
        <v>0.2</v>
      </c>
      <c r="N7963">
        <v>2.6972999999999998</v>
      </c>
      <c r="O7963" s="5">
        <f t="shared" si="124"/>
        <v>0.33749999999999997</v>
      </c>
    </row>
    <row r="7964" spans="1:15" x14ac:dyDescent="0.25">
      <c r="A7964" t="s">
        <v>1078</v>
      </c>
      <c r="B7964" t="s">
        <v>15</v>
      </c>
      <c r="C7964" t="s">
        <v>30</v>
      </c>
      <c r="D7964" t="s">
        <v>17</v>
      </c>
      <c r="E7964" t="s">
        <v>529</v>
      </c>
      <c r="F7964" t="s">
        <v>35</v>
      </c>
      <c r="G7964">
        <v>33023</v>
      </c>
      <c r="H7964" t="s">
        <v>20</v>
      </c>
      <c r="I7964" t="s">
        <v>32</v>
      </c>
      <c r="J7964" t="s">
        <v>43</v>
      </c>
      <c r="K7964">
        <v>81.36</v>
      </c>
      <c r="L7964">
        <v>5</v>
      </c>
      <c r="M7964">
        <v>0.2</v>
      </c>
      <c r="N7964">
        <v>-19.323</v>
      </c>
      <c r="O7964" s="5">
        <f t="shared" si="124"/>
        <v>-0.23750000000000002</v>
      </c>
    </row>
    <row r="7965" spans="1:15" x14ac:dyDescent="0.25">
      <c r="A7965" t="s">
        <v>1078</v>
      </c>
      <c r="B7965" t="s">
        <v>15</v>
      </c>
      <c r="C7965" t="s">
        <v>30</v>
      </c>
      <c r="D7965" t="s">
        <v>17</v>
      </c>
      <c r="E7965" t="s">
        <v>529</v>
      </c>
      <c r="F7965" t="s">
        <v>35</v>
      </c>
      <c r="G7965">
        <v>33023</v>
      </c>
      <c r="H7965" t="s">
        <v>20</v>
      </c>
      <c r="I7965" t="s">
        <v>32</v>
      </c>
      <c r="J7965" t="s">
        <v>64</v>
      </c>
      <c r="K7965">
        <v>20.231999999999999</v>
      </c>
      <c r="L7965">
        <v>8</v>
      </c>
      <c r="M7965">
        <v>0.7</v>
      </c>
      <c r="N7965">
        <v>-16.185600000000001</v>
      </c>
      <c r="O7965" s="5">
        <f t="shared" si="124"/>
        <v>-0.8</v>
      </c>
    </row>
    <row r="7966" spans="1:15" x14ac:dyDescent="0.25">
      <c r="A7966" t="s">
        <v>1078</v>
      </c>
      <c r="B7966" t="s">
        <v>15</v>
      </c>
      <c r="C7966" t="s">
        <v>30</v>
      </c>
      <c r="D7966" t="s">
        <v>17</v>
      </c>
      <c r="E7966" t="s">
        <v>529</v>
      </c>
      <c r="F7966" t="s">
        <v>35</v>
      </c>
      <c r="G7966">
        <v>33023</v>
      </c>
      <c r="H7966" t="s">
        <v>20</v>
      </c>
      <c r="I7966" t="s">
        <v>32</v>
      </c>
      <c r="J7966" t="s">
        <v>68</v>
      </c>
      <c r="K7966">
        <v>389.05599999999998</v>
      </c>
      <c r="L7966">
        <v>4</v>
      </c>
      <c r="M7966">
        <v>0.2</v>
      </c>
      <c r="N7966">
        <v>48.631999999999998</v>
      </c>
      <c r="O7966" s="5">
        <f t="shared" si="124"/>
        <v>0.125</v>
      </c>
    </row>
    <row r="7967" spans="1:15" x14ac:dyDescent="0.25">
      <c r="A7967" t="s">
        <v>1078</v>
      </c>
      <c r="B7967" t="s">
        <v>15</v>
      </c>
      <c r="C7967" t="s">
        <v>30</v>
      </c>
      <c r="D7967" t="s">
        <v>17</v>
      </c>
      <c r="E7967" t="s">
        <v>529</v>
      </c>
      <c r="F7967" t="s">
        <v>35</v>
      </c>
      <c r="G7967">
        <v>33023</v>
      </c>
      <c r="H7967" t="s">
        <v>20</v>
      </c>
      <c r="I7967" t="s">
        <v>32</v>
      </c>
      <c r="J7967" t="s">
        <v>80</v>
      </c>
      <c r="K7967">
        <v>20.736000000000001</v>
      </c>
      <c r="L7967">
        <v>4</v>
      </c>
      <c r="M7967">
        <v>0.2</v>
      </c>
      <c r="N7967">
        <v>7.2576000000000001</v>
      </c>
      <c r="O7967" s="5">
        <f t="shared" si="124"/>
        <v>0.35</v>
      </c>
    </row>
    <row r="7968" spans="1:15" x14ac:dyDescent="0.25">
      <c r="A7968" t="s">
        <v>1078</v>
      </c>
      <c r="B7968" t="s">
        <v>15</v>
      </c>
      <c r="C7968" t="s">
        <v>30</v>
      </c>
      <c r="D7968" t="s">
        <v>17</v>
      </c>
      <c r="E7968" t="s">
        <v>529</v>
      </c>
      <c r="F7968" t="s">
        <v>35</v>
      </c>
      <c r="G7968">
        <v>33023</v>
      </c>
      <c r="H7968" t="s">
        <v>20</v>
      </c>
      <c r="I7968" t="s">
        <v>32</v>
      </c>
      <c r="J7968" t="s">
        <v>80</v>
      </c>
      <c r="K7968">
        <v>41.472000000000001</v>
      </c>
      <c r="L7968">
        <v>8</v>
      </c>
      <c r="M7968">
        <v>0.2</v>
      </c>
      <c r="N7968">
        <v>14.5152</v>
      </c>
      <c r="O7968" s="5">
        <f t="shared" si="124"/>
        <v>0.35</v>
      </c>
    </row>
    <row r="7969" spans="1:15" x14ac:dyDescent="0.25">
      <c r="A7969" t="s">
        <v>633</v>
      </c>
      <c r="B7969" t="s">
        <v>38</v>
      </c>
      <c r="C7969" t="s">
        <v>30</v>
      </c>
      <c r="D7969" t="s">
        <v>17</v>
      </c>
      <c r="E7969" t="s">
        <v>26</v>
      </c>
      <c r="F7969" t="s">
        <v>27</v>
      </c>
      <c r="G7969">
        <v>90049</v>
      </c>
      <c r="H7969" t="s">
        <v>31</v>
      </c>
      <c r="I7969" t="s">
        <v>32</v>
      </c>
      <c r="J7969" t="s">
        <v>80</v>
      </c>
      <c r="K7969">
        <v>33.36</v>
      </c>
      <c r="L7969">
        <v>4</v>
      </c>
      <c r="M7969">
        <v>0</v>
      </c>
      <c r="N7969">
        <v>16.68</v>
      </c>
      <c r="O7969" s="5">
        <f t="shared" si="124"/>
        <v>0.5</v>
      </c>
    </row>
    <row r="7970" spans="1:15" x14ac:dyDescent="0.25">
      <c r="A7970" t="s">
        <v>693</v>
      </c>
      <c r="B7970" t="s">
        <v>155</v>
      </c>
      <c r="C7970" t="s">
        <v>30</v>
      </c>
      <c r="D7970" t="s">
        <v>17</v>
      </c>
      <c r="E7970" t="s">
        <v>209</v>
      </c>
      <c r="F7970" t="s">
        <v>46</v>
      </c>
      <c r="G7970">
        <v>80219</v>
      </c>
      <c r="H7970" t="s">
        <v>31</v>
      </c>
      <c r="I7970" t="s">
        <v>21</v>
      </c>
      <c r="J7970" t="s">
        <v>22</v>
      </c>
      <c r="K7970">
        <v>90.882000000000005</v>
      </c>
      <c r="L7970">
        <v>3</v>
      </c>
      <c r="M7970">
        <v>0.7</v>
      </c>
      <c r="N7970">
        <v>-190.85220000000001</v>
      </c>
      <c r="O7970" s="5">
        <f t="shared" si="124"/>
        <v>-2.1</v>
      </c>
    </row>
    <row r="7971" spans="1:15" x14ac:dyDescent="0.25">
      <c r="A7971" t="s">
        <v>693</v>
      </c>
      <c r="B7971" t="s">
        <v>155</v>
      </c>
      <c r="C7971" t="s">
        <v>30</v>
      </c>
      <c r="D7971" t="s">
        <v>17</v>
      </c>
      <c r="E7971" t="s">
        <v>209</v>
      </c>
      <c r="F7971" t="s">
        <v>46</v>
      </c>
      <c r="G7971">
        <v>80219</v>
      </c>
      <c r="H7971" t="s">
        <v>31</v>
      </c>
      <c r="I7971" t="s">
        <v>58</v>
      </c>
      <c r="J7971" t="s">
        <v>59</v>
      </c>
      <c r="K7971">
        <v>15.992000000000001</v>
      </c>
      <c r="L7971">
        <v>1</v>
      </c>
      <c r="M7971">
        <v>0.2</v>
      </c>
      <c r="N7971">
        <v>-2.9984999999999999</v>
      </c>
      <c r="O7971" s="5">
        <f t="shared" si="124"/>
        <v>-0.18749999999999997</v>
      </c>
    </row>
    <row r="7972" spans="1:15" x14ac:dyDescent="0.25">
      <c r="A7972" t="s">
        <v>693</v>
      </c>
      <c r="B7972" t="s">
        <v>155</v>
      </c>
      <c r="C7972" t="s">
        <v>30</v>
      </c>
      <c r="D7972" t="s">
        <v>17</v>
      </c>
      <c r="E7972" t="s">
        <v>209</v>
      </c>
      <c r="F7972" t="s">
        <v>46</v>
      </c>
      <c r="G7972">
        <v>80219</v>
      </c>
      <c r="H7972" t="s">
        <v>31</v>
      </c>
      <c r="I7972" t="s">
        <v>21</v>
      </c>
      <c r="J7972" t="s">
        <v>25</v>
      </c>
      <c r="K7972">
        <v>120.78400000000001</v>
      </c>
      <c r="L7972">
        <v>1</v>
      </c>
      <c r="M7972">
        <v>0.2</v>
      </c>
      <c r="N7972">
        <v>13.588200000000001</v>
      </c>
      <c r="O7972" s="5">
        <f t="shared" si="124"/>
        <v>0.1125</v>
      </c>
    </row>
    <row r="7973" spans="1:15" x14ac:dyDescent="0.25">
      <c r="A7973" t="s">
        <v>642</v>
      </c>
      <c r="B7973" t="s">
        <v>38</v>
      </c>
      <c r="C7973" t="s">
        <v>30</v>
      </c>
      <c r="D7973" t="s">
        <v>17</v>
      </c>
      <c r="E7973" t="s">
        <v>73</v>
      </c>
      <c r="F7973" t="s">
        <v>70</v>
      </c>
      <c r="G7973">
        <v>19134</v>
      </c>
      <c r="H7973" t="s">
        <v>119</v>
      </c>
      <c r="I7973" t="s">
        <v>58</v>
      </c>
      <c r="J7973" t="s">
        <v>59</v>
      </c>
      <c r="K7973">
        <v>519.79200000000003</v>
      </c>
      <c r="L7973">
        <v>4</v>
      </c>
      <c r="M7973">
        <v>0.4</v>
      </c>
      <c r="N7973">
        <v>-112.6216</v>
      </c>
      <c r="O7973" s="5">
        <f t="shared" si="124"/>
        <v>-0.21666666666666665</v>
      </c>
    </row>
    <row r="7974" spans="1:15" x14ac:dyDescent="0.25">
      <c r="A7974" t="s">
        <v>642</v>
      </c>
      <c r="B7974" t="s">
        <v>38</v>
      </c>
      <c r="C7974" t="s">
        <v>30</v>
      </c>
      <c r="D7974" t="s">
        <v>17</v>
      </c>
      <c r="E7974" t="s">
        <v>73</v>
      </c>
      <c r="F7974" t="s">
        <v>70</v>
      </c>
      <c r="G7974">
        <v>19134</v>
      </c>
      <c r="H7974" t="s">
        <v>119</v>
      </c>
      <c r="I7974" t="s">
        <v>58</v>
      </c>
      <c r="J7974" t="s">
        <v>129</v>
      </c>
      <c r="K7974">
        <v>31.175999999999998</v>
      </c>
      <c r="L7974">
        <v>3</v>
      </c>
      <c r="M7974">
        <v>0.2</v>
      </c>
      <c r="N7974">
        <v>-5.4558</v>
      </c>
      <c r="O7974" s="5">
        <f t="shared" si="124"/>
        <v>-0.17500000000000002</v>
      </c>
    </row>
    <row r="7975" spans="1:15" x14ac:dyDescent="0.25">
      <c r="A7975" t="s">
        <v>642</v>
      </c>
      <c r="B7975" t="s">
        <v>38</v>
      </c>
      <c r="C7975" t="s">
        <v>30</v>
      </c>
      <c r="D7975" t="s">
        <v>17</v>
      </c>
      <c r="E7975" t="s">
        <v>73</v>
      </c>
      <c r="F7975" t="s">
        <v>70</v>
      </c>
      <c r="G7975">
        <v>19134</v>
      </c>
      <c r="H7975" t="s">
        <v>119</v>
      </c>
      <c r="I7975" t="s">
        <v>32</v>
      </c>
      <c r="J7975" t="s">
        <v>80</v>
      </c>
      <c r="K7975">
        <v>10.368</v>
      </c>
      <c r="L7975">
        <v>2</v>
      </c>
      <c r="M7975">
        <v>0.2</v>
      </c>
      <c r="N7975">
        <v>3.6288</v>
      </c>
      <c r="O7975" s="5">
        <f t="shared" si="124"/>
        <v>0.35</v>
      </c>
    </row>
    <row r="7976" spans="1:15" x14ac:dyDescent="0.25">
      <c r="A7976" t="s">
        <v>642</v>
      </c>
      <c r="B7976" t="s">
        <v>38</v>
      </c>
      <c r="C7976" t="s">
        <v>30</v>
      </c>
      <c r="D7976" t="s">
        <v>17</v>
      </c>
      <c r="E7976" t="s">
        <v>73</v>
      </c>
      <c r="F7976" t="s">
        <v>70</v>
      </c>
      <c r="G7976">
        <v>19134</v>
      </c>
      <c r="H7976" t="s">
        <v>119</v>
      </c>
      <c r="I7976" t="s">
        <v>32</v>
      </c>
      <c r="J7976" t="s">
        <v>64</v>
      </c>
      <c r="K7976">
        <v>2.7240000000000002</v>
      </c>
      <c r="L7976">
        <v>2</v>
      </c>
      <c r="M7976">
        <v>0.7</v>
      </c>
      <c r="N7976">
        <v>-1.9068000000000001</v>
      </c>
      <c r="O7976" s="5">
        <f t="shared" si="124"/>
        <v>-0.7</v>
      </c>
    </row>
    <row r="7977" spans="1:15" x14ac:dyDescent="0.25">
      <c r="A7977" t="s">
        <v>642</v>
      </c>
      <c r="B7977" t="s">
        <v>38</v>
      </c>
      <c r="C7977" t="s">
        <v>30</v>
      </c>
      <c r="D7977" t="s">
        <v>17</v>
      </c>
      <c r="E7977" t="s">
        <v>73</v>
      </c>
      <c r="F7977" t="s">
        <v>70</v>
      </c>
      <c r="G7977">
        <v>19134</v>
      </c>
      <c r="H7977" t="s">
        <v>119</v>
      </c>
      <c r="I7977" t="s">
        <v>21</v>
      </c>
      <c r="J7977" t="s">
        <v>48</v>
      </c>
      <c r="K7977">
        <v>254.352</v>
      </c>
      <c r="L7977">
        <v>3</v>
      </c>
      <c r="M7977">
        <v>0.2</v>
      </c>
      <c r="N7977">
        <v>0</v>
      </c>
      <c r="O7977" s="5">
        <f t="shared" si="124"/>
        <v>0</v>
      </c>
    </row>
    <row r="7978" spans="1:15" x14ac:dyDescent="0.25">
      <c r="A7978" t="s">
        <v>642</v>
      </c>
      <c r="B7978" t="s">
        <v>38</v>
      </c>
      <c r="C7978" t="s">
        <v>30</v>
      </c>
      <c r="D7978" t="s">
        <v>17</v>
      </c>
      <c r="E7978" t="s">
        <v>73</v>
      </c>
      <c r="F7978" t="s">
        <v>70</v>
      </c>
      <c r="G7978">
        <v>19134</v>
      </c>
      <c r="H7978" t="s">
        <v>119</v>
      </c>
      <c r="I7978" t="s">
        <v>32</v>
      </c>
      <c r="J7978" t="s">
        <v>64</v>
      </c>
      <c r="K7978">
        <v>3.762</v>
      </c>
      <c r="L7978">
        <v>3</v>
      </c>
      <c r="M7978">
        <v>0.7</v>
      </c>
      <c r="N7978">
        <v>-2.7587999999999999</v>
      </c>
      <c r="O7978" s="5">
        <f t="shared" si="124"/>
        <v>-0.73333333333333328</v>
      </c>
    </row>
    <row r="7979" spans="1:15" x14ac:dyDescent="0.25">
      <c r="A7979" t="s">
        <v>642</v>
      </c>
      <c r="B7979" t="s">
        <v>38</v>
      </c>
      <c r="C7979" t="s">
        <v>30</v>
      </c>
      <c r="D7979" t="s">
        <v>17</v>
      </c>
      <c r="E7979" t="s">
        <v>73</v>
      </c>
      <c r="F7979" t="s">
        <v>70</v>
      </c>
      <c r="G7979">
        <v>19134</v>
      </c>
      <c r="H7979" t="s">
        <v>119</v>
      </c>
      <c r="I7979" t="s">
        <v>32</v>
      </c>
      <c r="J7979" t="s">
        <v>80</v>
      </c>
      <c r="K7979">
        <v>10.272</v>
      </c>
      <c r="L7979">
        <v>3</v>
      </c>
      <c r="M7979">
        <v>0.2</v>
      </c>
      <c r="N7979">
        <v>3.21</v>
      </c>
      <c r="O7979" s="5">
        <f t="shared" si="124"/>
        <v>0.3125</v>
      </c>
    </row>
    <row r="7980" spans="1:15" x14ac:dyDescent="0.25">
      <c r="A7980" t="s">
        <v>744</v>
      </c>
      <c r="B7980" t="s">
        <v>38</v>
      </c>
      <c r="C7980" t="s">
        <v>16</v>
      </c>
      <c r="D7980" t="s">
        <v>17</v>
      </c>
      <c r="E7980" t="s">
        <v>127</v>
      </c>
      <c r="F7980" t="s">
        <v>117</v>
      </c>
      <c r="G7980">
        <v>39212</v>
      </c>
      <c r="H7980" t="s">
        <v>20</v>
      </c>
      <c r="I7980" t="s">
        <v>58</v>
      </c>
      <c r="J7980" t="s">
        <v>59</v>
      </c>
      <c r="K7980">
        <v>659.97</v>
      </c>
      <c r="L7980">
        <v>3</v>
      </c>
      <c r="M7980">
        <v>0</v>
      </c>
      <c r="N7980">
        <v>197.99100000000001</v>
      </c>
      <c r="O7980" s="5">
        <f t="shared" si="124"/>
        <v>0.3</v>
      </c>
    </row>
    <row r="7981" spans="1:15" x14ac:dyDescent="0.25">
      <c r="A7981" t="s">
        <v>744</v>
      </c>
      <c r="B7981" t="s">
        <v>38</v>
      </c>
      <c r="C7981" t="s">
        <v>16</v>
      </c>
      <c r="D7981" t="s">
        <v>17</v>
      </c>
      <c r="E7981" t="s">
        <v>127</v>
      </c>
      <c r="F7981" t="s">
        <v>117</v>
      </c>
      <c r="G7981">
        <v>39212</v>
      </c>
      <c r="H7981" t="s">
        <v>20</v>
      </c>
      <c r="I7981" t="s">
        <v>58</v>
      </c>
      <c r="J7981" t="s">
        <v>59</v>
      </c>
      <c r="K7981">
        <v>113.73</v>
      </c>
      <c r="L7981">
        <v>3</v>
      </c>
      <c r="M7981">
        <v>0</v>
      </c>
      <c r="N7981">
        <v>32.981699999999996</v>
      </c>
      <c r="O7981" s="5">
        <f t="shared" si="124"/>
        <v>0.28999999999999998</v>
      </c>
    </row>
    <row r="7982" spans="1:15" x14ac:dyDescent="0.25">
      <c r="A7982" t="s">
        <v>633</v>
      </c>
      <c r="B7982" t="s">
        <v>38</v>
      </c>
      <c r="C7982" t="s">
        <v>88</v>
      </c>
      <c r="D7982" t="s">
        <v>17</v>
      </c>
      <c r="E7982" t="s">
        <v>26</v>
      </c>
      <c r="F7982" t="s">
        <v>27</v>
      </c>
      <c r="G7982">
        <v>90045</v>
      </c>
      <c r="H7982" t="s">
        <v>31</v>
      </c>
      <c r="I7982" t="s">
        <v>32</v>
      </c>
      <c r="J7982" t="s">
        <v>64</v>
      </c>
      <c r="K7982">
        <v>5.1040000000000001</v>
      </c>
      <c r="L7982">
        <v>1</v>
      </c>
      <c r="M7982">
        <v>0.2</v>
      </c>
      <c r="N7982">
        <v>1.6588000000000001</v>
      </c>
      <c r="O7982" s="5">
        <f t="shared" si="124"/>
        <v>0.32500000000000001</v>
      </c>
    </row>
    <row r="7983" spans="1:15" x14ac:dyDescent="0.25">
      <c r="A7983" t="s">
        <v>644</v>
      </c>
      <c r="B7983" t="s">
        <v>38</v>
      </c>
      <c r="C7983" t="s">
        <v>16</v>
      </c>
      <c r="D7983" t="s">
        <v>17</v>
      </c>
      <c r="E7983" t="s">
        <v>81</v>
      </c>
      <c r="F7983" t="s">
        <v>50</v>
      </c>
      <c r="G7983">
        <v>77095</v>
      </c>
      <c r="H7983" t="s">
        <v>89</v>
      </c>
      <c r="I7983" t="s">
        <v>32</v>
      </c>
      <c r="J7983" t="s">
        <v>80</v>
      </c>
      <c r="K7983">
        <v>16.448</v>
      </c>
      <c r="L7983">
        <v>2</v>
      </c>
      <c r="M7983">
        <v>0.2</v>
      </c>
      <c r="N7983">
        <v>5.5511999999999997</v>
      </c>
      <c r="O7983" s="5">
        <f t="shared" si="124"/>
        <v>0.33749999999999997</v>
      </c>
    </row>
    <row r="7984" spans="1:15" x14ac:dyDescent="0.25">
      <c r="A7984" t="s">
        <v>1201</v>
      </c>
      <c r="B7984" t="s">
        <v>155</v>
      </c>
      <c r="C7984" t="s">
        <v>16</v>
      </c>
      <c r="D7984" t="s">
        <v>17</v>
      </c>
      <c r="E7984" t="s">
        <v>255</v>
      </c>
      <c r="F7984" t="s">
        <v>139</v>
      </c>
      <c r="G7984">
        <v>7011</v>
      </c>
      <c r="H7984" t="s">
        <v>119</v>
      </c>
      <c r="I7984" t="s">
        <v>32</v>
      </c>
      <c r="J7984" t="s">
        <v>68</v>
      </c>
      <c r="K7984">
        <v>81.92</v>
      </c>
      <c r="L7984">
        <v>4</v>
      </c>
      <c r="M7984">
        <v>0</v>
      </c>
      <c r="N7984">
        <v>22.118400000000001</v>
      </c>
      <c r="O7984" s="5">
        <f t="shared" si="124"/>
        <v>0.27</v>
      </c>
    </row>
    <row r="7985" spans="1:15" x14ac:dyDescent="0.25">
      <c r="A7985" t="s">
        <v>1201</v>
      </c>
      <c r="B7985" t="s">
        <v>155</v>
      </c>
      <c r="C7985" t="s">
        <v>16</v>
      </c>
      <c r="D7985" t="s">
        <v>17</v>
      </c>
      <c r="E7985" t="s">
        <v>255</v>
      </c>
      <c r="F7985" t="s">
        <v>139</v>
      </c>
      <c r="G7985">
        <v>7011</v>
      </c>
      <c r="H7985" t="s">
        <v>119</v>
      </c>
      <c r="I7985" t="s">
        <v>21</v>
      </c>
      <c r="J7985" t="s">
        <v>48</v>
      </c>
      <c r="K7985">
        <v>254.9</v>
      </c>
      <c r="L7985">
        <v>5</v>
      </c>
      <c r="M7985">
        <v>0</v>
      </c>
      <c r="N7985">
        <v>76.47</v>
      </c>
      <c r="O7985" s="5">
        <f t="shared" si="124"/>
        <v>0.3</v>
      </c>
    </row>
    <row r="7986" spans="1:15" x14ac:dyDescent="0.25">
      <c r="A7986" t="s">
        <v>654</v>
      </c>
      <c r="B7986" t="s">
        <v>15</v>
      </c>
      <c r="C7986" t="s">
        <v>30</v>
      </c>
      <c r="D7986" t="s">
        <v>17</v>
      </c>
      <c r="E7986" t="s">
        <v>116</v>
      </c>
      <c r="F7986" t="s">
        <v>74</v>
      </c>
      <c r="G7986">
        <v>60623</v>
      </c>
      <c r="H7986" t="s">
        <v>89</v>
      </c>
      <c r="I7986" t="s">
        <v>32</v>
      </c>
      <c r="J7986" t="s">
        <v>195</v>
      </c>
      <c r="K7986">
        <v>15.12</v>
      </c>
      <c r="L7986">
        <v>5</v>
      </c>
      <c r="M7986">
        <v>0.2</v>
      </c>
      <c r="N7986">
        <v>4.9139999999999997</v>
      </c>
      <c r="O7986" s="5">
        <f t="shared" si="124"/>
        <v>0.32500000000000001</v>
      </c>
    </row>
    <row r="7987" spans="1:15" x14ac:dyDescent="0.25">
      <c r="A7987" t="s">
        <v>654</v>
      </c>
      <c r="B7987" t="s">
        <v>15</v>
      </c>
      <c r="C7987" t="s">
        <v>30</v>
      </c>
      <c r="D7987" t="s">
        <v>17</v>
      </c>
      <c r="E7987" t="s">
        <v>116</v>
      </c>
      <c r="F7987" t="s">
        <v>74</v>
      </c>
      <c r="G7987">
        <v>60623</v>
      </c>
      <c r="H7987" t="s">
        <v>89</v>
      </c>
      <c r="I7987" t="s">
        <v>32</v>
      </c>
      <c r="J7987" t="s">
        <v>53</v>
      </c>
      <c r="K7987">
        <v>7.8719999999999999</v>
      </c>
      <c r="L7987">
        <v>3</v>
      </c>
      <c r="M7987">
        <v>0.2</v>
      </c>
      <c r="N7987">
        <v>0.88560000000000005</v>
      </c>
      <c r="O7987" s="5">
        <f t="shared" si="124"/>
        <v>0.1125</v>
      </c>
    </row>
    <row r="7988" spans="1:15" x14ac:dyDescent="0.25">
      <c r="A7988" t="s">
        <v>636</v>
      </c>
      <c r="B7988" t="s">
        <v>155</v>
      </c>
      <c r="C7988" t="s">
        <v>16</v>
      </c>
      <c r="D7988" t="s">
        <v>17</v>
      </c>
      <c r="E7988" t="s">
        <v>44</v>
      </c>
      <c r="F7988" t="s">
        <v>45</v>
      </c>
      <c r="G7988">
        <v>98115</v>
      </c>
      <c r="H7988" t="s">
        <v>31</v>
      </c>
      <c r="I7988" t="s">
        <v>32</v>
      </c>
      <c r="J7988" t="s">
        <v>64</v>
      </c>
      <c r="K7988">
        <v>8.32</v>
      </c>
      <c r="L7988">
        <v>5</v>
      </c>
      <c r="M7988">
        <v>0.2</v>
      </c>
      <c r="N7988">
        <v>2.8079999999999998</v>
      </c>
      <c r="O7988" s="5">
        <f t="shared" si="124"/>
        <v>0.33749999999999997</v>
      </c>
    </row>
    <row r="7989" spans="1:15" x14ac:dyDescent="0.25">
      <c r="A7989" t="s">
        <v>860</v>
      </c>
      <c r="B7989" t="s">
        <v>15</v>
      </c>
      <c r="C7989" t="s">
        <v>16</v>
      </c>
      <c r="D7989" t="s">
        <v>17</v>
      </c>
      <c r="E7989" t="s">
        <v>250</v>
      </c>
      <c r="F7989" t="s">
        <v>94</v>
      </c>
      <c r="G7989">
        <v>11561</v>
      </c>
      <c r="H7989" t="s">
        <v>119</v>
      </c>
      <c r="I7989" t="s">
        <v>58</v>
      </c>
      <c r="J7989" t="s">
        <v>59</v>
      </c>
      <c r="K7989">
        <v>89.95</v>
      </c>
      <c r="L7989">
        <v>5</v>
      </c>
      <c r="M7989">
        <v>0</v>
      </c>
      <c r="N7989">
        <v>43.176000000000002</v>
      </c>
      <c r="O7989" s="5">
        <f t="shared" si="124"/>
        <v>0.48</v>
      </c>
    </row>
    <row r="7990" spans="1:15" x14ac:dyDescent="0.25">
      <c r="A7990" t="s">
        <v>1202</v>
      </c>
      <c r="B7990" t="s">
        <v>38</v>
      </c>
      <c r="C7990" t="s">
        <v>88</v>
      </c>
      <c r="D7990" t="s">
        <v>17</v>
      </c>
      <c r="E7990" t="s">
        <v>618</v>
      </c>
      <c r="F7990" t="s">
        <v>55</v>
      </c>
      <c r="G7990">
        <v>53081</v>
      </c>
      <c r="H7990" t="s">
        <v>89</v>
      </c>
      <c r="I7990" t="s">
        <v>32</v>
      </c>
      <c r="J7990" t="s">
        <v>33</v>
      </c>
      <c r="K7990">
        <v>25.2</v>
      </c>
      <c r="L7990">
        <v>4</v>
      </c>
      <c r="M7990">
        <v>0</v>
      </c>
      <c r="N7990">
        <v>11.592000000000001</v>
      </c>
      <c r="O7990" s="5">
        <f t="shared" si="124"/>
        <v>0.46</v>
      </c>
    </row>
    <row r="7991" spans="1:15" x14ac:dyDescent="0.25">
      <c r="A7991" t="s">
        <v>1202</v>
      </c>
      <c r="B7991" t="s">
        <v>38</v>
      </c>
      <c r="C7991" t="s">
        <v>88</v>
      </c>
      <c r="D7991" t="s">
        <v>17</v>
      </c>
      <c r="E7991" t="s">
        <v>618</v>
      </c>
      <c r="F7991" t="s">
        <v>55</v>
      </c>
      <c r="G7991">
        <v>53081</v>
      </c>
      <c r="H7991" t="s">
        <v>89</v>
      </c>
      <c r="I7991" t="s">
        <v>32</v>
      </c>
      <c r="J7991" t="s">
        <v>33</v>
      </c>
      <c r="K7991">
        <v>37.590000000000003</v>
      </c>
      <c r="L7991">
        <v>3</v>
      </c>
      <c r="M7991">
        <v>0</v>
      </c>
      <c r="N7991">
        <v>17.667300000000001</v>
      </c>
      <c r="O7991" s="5">
        <f t="shared" si="124"/>
        <v>0.47</v>
      </c>
    </row>
    <row r="7992" spans="1:15" x14ac:dyDescent="0.25">
      <c r="A7992" t="s">
        <v>1202</v>
      </c>
      <c r="B7992" t="s">
        <v>38</v>
      </c>
      <c r="C7992" t="s">
        <v>88</v>
      </c>
      <c r="D7992" t="s">
        <v>17</v>
      </c>
      <c r="E7992" t="s">
        <v>618</v>
      </c>
      <c r="F7992" t="s">
        <v>55</v>
      </c>
      <c r="G7992">
        <v>53081</v>
      </c>
      <c r="H7992" t="s">
        <v>89</v>
      </c>
      <c r="I7992" t="s">
        <v>32</v>
      </c>
      <c r="J7992" t="s">
        <v>43</v>
      </c>
      <c r="K7992">
        <v>14.97</v>
      </c>
      <c r="L7992">
        <v>1</v>
      </c>
      <c r="M7992">
        <v>0</v>
      </c>
      <c r="N7992">
        <v>4.1916000000000002</v>
      </c>
      <c r="O7992" s="5">
        <f t="shared" si="124"/>
        <v>0.28000000000000003</v>
      </c>
    </row>
    <row r="7993" spans="1:15" x14ac:dyDescent="0.25">
      <c r="A7993" t="s">
        <v>1202</v>
      </c>
      <c r="B7993" t="s">
        <v>38</v>
      </c>
      <c r="C7993" t="s">
        <v>88</v>
      </c>
      <c r="D7993" t="s">
        <v>17</v>
      </c>
      <c r="E7993" t="s">
        <v>618</v>
      </c>
      <c r="F7993" t="s">
        <v>55</v>
      </c>
      <c r="G7993">
        <v>53081</v>
      </c>
      <c r="H7993" t="s">
        <v>89</v>
      </c>
      <c r="I7993" t="s">
        <v>58</v>
      </c>
      <c r="J7993" t="s">
        <v>129</v>
      </c>
      <c r="K7993">
        <v>1.98</v>
      </c>
      <c r="L7993">
        <v>2</v>
      </c>
      <c r="M7993">
        <v>0</v>
      </c>
      <c r="N7993">
        <v>0.89100000000000001</v>
      </c>
      <c r="O7993" s="5">
        <f t="shared" si="124"/>
        <v>0.45</v>
      </c>
    </row>
    <row r="7994" spans="1:15" x14ac:dyDescent="0.25">
      <c r="A7994" t="s">
        <v>825</v>
      </c>
      <c r="B7994" t="s">
        <v>155</v>
      </c>
      <c r="C7994" t="s">
        <v>16</v>
      </c>
      <c r="D7994" t="s">
        <v>17</v>
      </c>
      <c r="E7994" t="s">
        <v>172</v>
      </c>
      <c r="F7994" t="s">
        <v>35</v>
      </c>
      <c r="G7994">
        <v>33433</v>
      </c>
      <c r="H7994" t="s">
        <v>20</v>
      </c>
      <c r="I7994" t="s">
        <v>32</v>
      </c>
      <c r="J7994" t="s">
        <v>64</v>
      </c>
      <c r="K7994">
        <v>39.936</v>
      </c>
      <c r="L7994">
        <v>4</v>
      </c>
      <c r="M7994">
        <v>0.7</v>
      </c>
      <c r="N7994">
        <v>-26.623999999999999</v>
      </c>
      <c r="O7994" s="5">
        <f t="shared" si="124"/>
        <v>-0.66666666666666663</v>
      </c>
    </row>
    <row r="7995" spans="1:15" x14ac:dyDescent="0.25">
      <c r="A7995" t="s">
        <v>825</v>
      </c>
      <c r="B7995" t="s">
        <v>155</v>
      </c>
      <c r="C7995" t="s">
        <v>16</v>
      </c>
      <c r="D7995" t="s">
        <v>17</v>
      </c>
      <c r="E7995" t="s">
        <v>172</v>
      </c>
      <c r="F7995" t="s">
        <v>35</v>
      </c>
      <c r="G7995">
        <v>33433</v>
      </c>
      <c r="H7995" t="s">
        <v>20</v>
      </c>
      <c r="I7995" t="s">
        <v>58</v>
      </c>
      <c r="J7995" t="s">
        <v>129</v>
      </c>
      <c r="K7995">
        <v>18.463999999999999</v>
      </c>
      <c r="L7995">
        <v>2</v>
      </c>
      <c r="M7995">
        <v>0.2</v>
      </c>
      <c r="N7995">
        <v>2.3079999999999998</v>
      </c>
      <c r="O7995" s="5">
        <f t="shared" si="124"/>
        <v>0.125</v>
      </c>
    </row>
    <row r="7996" spans="1:15" x14ac:dyDescent="0.25">
      <c r="A7996" t="s">
        <v>666</v>
      </c>
      <c r="B7996" t="s">
        <v>15</v>
      </c>
      <c r="C7996" t="s">
        <v>16</v>
      </c>
      <c r="D7996" t="s">
        <v>17</v>
      </c>
      <c r="E7996" t="s">
        <v>126</v>
      </c>
      <c r="F7996" t="s">
        <v>46</v>
      </c>
      <c r="G7996">
        <v>80013</v>
      </c>
      <c r="H7996" t="s">
        <v>31</v>
      </c>
      <c r="I7996" t="s">
        <v>32</v>
      </c>
      <c r="J7996" t="s">
        <v>64</v>
      </c>
      <c r="K7996">
        <v>4.8959999999999999</v>
      </c>
      <c r="L7996">
        <v>3</v>
      </c>
      <c r="M7996">
        <v>0.7</v>
      </c>
      <c r="N7996">
        <v>-3.4272</v>
      </c>
      <c r="O7996" s="5">
        <f t="shared" si="124"/>
        <v>-0.70000000000000007</v>
      </c>
    </row>
    <row r="7997" spans="1:15" x14ac:dyDescent="0.25">
      <c r="A7997" t="s">
        <v>666</v>
      </c>
      <c r="B7997" t="s">
        <v>15</v>
      </c>
      <c r="C7997" t="s">
        <v>16</v>
      </c>
      <c r="D7997" t="s">
        <v>17</v>
      </c>
      <c r="E7997" t="s">
        <v>126</v>
      </c>
      <c r="F7997" t="s">
        <v>46</v>
      </c>
      <c r="G7997">
        <v>80013</v>
      </c>
      <c r="H7997" t="s">
        <v>31</v>
      </c>
      <c r="I7997" t="s">
        <v>21</v>
      </c>
      <c r="J7997" t="s">
        <v>22</v>
      </c>
      <c r="K7997">
        <v>145.76400000000001</v>
      </c>
      <c r="L7997">
        <v>6</v>
      </c>
      <c r="M7997">
        <v>0.7</v>
      </c>
      <c r="N7997">
        <v>-247.7988</v>
      </c>
      <c r="O7997" s="5">
        <f t="shared" si="124"/>
        <v>-1.7</v>
      </c>
    </row>
    <row r="7998" spans="1:15" x14ac:dyDescent="0.25">
      <c r="A7998" t="s">
        <v>666</v>
      </c>
      <c r="B7998" t="s">
        <v>15</v>
      </c>
      <c r="C7998" t="s">
        <v>16</v>
      </c>
      <c r="D7998" t="s">
        <v>17</v>
      </c>
      <c r="E7998" t="s">
        <v>126</v>
      </c>
      <c r="F7998" t="s">
        <v>46</v>
      </c>
      <c r="G7998">
        <v>80013</v>
      </c>
      <c r="H7998" t="s">
        <v>31</v>
      </c>
      <c r="I7998" t="s">
        <v>32</v>
      </c>
      <c r="J7998" t="s">
        <v>64</v>
      </c>
      <c r="K7998">
        <v>9.6120000000000001</v>
      </c>
      <c r="L7998">
        <v>6</v>
      </c>
      <c r="M7998">
        <v>0.7</v>
      </c>
      <c r="N7998">
        <v>-7.3692000000000002</v>
      </c>
      <c r="O7998" s="5">
        <f t="shared" si="124"/>
        <v>-0.76666666666666672</v>
      </c>
    </row>
    <row r="7999" spans="1:15" x14ac:dyDescent="0.25">
      <c r="A7999" t="s">
        <v>705</v>
      </c>
      <c r="B7999" t="s">
        <v>155</v>
      </c>
      <c r="C7999" t="s">
        <v>88</v>
      </c>
      <c r="D7999" t="s">
        <v>17</v>
      </c>
      <c r="E7999" t="s">
        <v>228</v>
      </c>
      <c r="F7999" t="s">
        <v>27</v>
      </c>
      <c r="G7999">
        <v>92037</v>
      </c>
      <c r="H7999" t="s">
        <v>31</v>
      </c>
      <c r="I7999" t="s">
        <v>58</v>
      </c>
      <c r="J7999" t="s">
        <v>129</v>
      </c>
      <c r="K7999">
        <v>199.75</v>
      </c>
      <c r="L7999">
        <v>5</v>
      </c>
      <c r="M7999">
        <v>0</v>
      </c>
      <c r="N7999">
        <v>87.89</v>
      </c>
      <c r="O7999" s="5">
        <f t="shared" si="124"/>
        <v>0.44</v>
      </c>
    </row>
    <row r="8000" spans="1:15" x14ac:dyDescent="0.25">
      <c r="A8000" t="s">
        <v>705</v>
      </c>
      <c r="B8000" t="s">
        <v>155</v>
      </c>
      <c r="C8000" t="s">
        <v>88</v>
      </c>
      <c r="D8000" t="s">
        <v>17</v>
      </c>
      <c r="E8000" t="s">
        <v>228</v>
      </c>
      <c r="F8000" t="s">
        <v>27</v>
      </c>
      <c r="G8000">
        <v>92037</v>
      </c>
      <c r="H8000" t="s">
        <v>31</v>
      </c>
      <c r="I8000" t="s">
        <v>21</v>
      </c>
      <c r="J8000" t="s">
        <v>39</v>
      </c>
      <c r="K8000">
        <v>1673.184</v>
      </c>
      <c r="L8000">
        <v>12</v>
      </c>
      <c r="M8000">
        <v>0.2</v>
      </c>
      <c r="N8000">
        <v>20.9148</v>
      </c>
      <c r="O8000" s="5">
        <f t="shared" si="124"/>
        <v>1.2500000000000001E-2</v>
      </c>
    </row>
    <row r="8001" spans="1:15" x14ac:dyDescent="0.25">
      <c r="A8001" t="s">
        <v>636</v>
      </c>
      <c r="B8001" t="s">
        <v>155</v>
      </c>
      <c r="C8001" t="s">
        <v>30</v>
      </c>
      <c r="D8001" t="s">
        <v>17</v>
      </c>
      <c r="E8001" t="s">
        <v>44</v>
      </c>
      <c r="F8001" t="s">
        <v>45</v>
      </c>
      <c r="G8001">
        <v>98105</v>
      </c>
      <c r="H8001" t="s">
        <v>31</v>
      </c>
      <c r="I8001" t="s">
        <v>21</v>
      </c>
      <c r="J8001" t="s">
        <v>48</v>
      </c>
      <c r="K8001">
        <v>12.18</v>
      </c>
      <c r="L8001">
        <v>7</v>
      </c>
      <c r="M8001">
        <v>0</v>
      </c>
      <c r="N8001">
        <v>3.8976000000000002</v>
      </c>
      <c r="O8001" s="5">
        <f t="shared" si="124"/>
        <v>0.32</v>
      </c>
    </row>
    <row r="8002" spans="1:15" x14ac:dyDescent="0.25">
      <c r="A8002" t="s">
        <v>636</v>
      </c>
      <c r="B8002" t="s">
        <v>155</v>
      </c>
      <c r="C8002" t="s">
        <v>30</v>
      </c>
      <c r="D8002" t="s">
        <v>17</v>
      </c>
      <c r="E8002" t="s">
        <v>44</v>
      </c>
      <c r="F8002" t="s">
        <v>45</v>
      </c>
      <c r="G8002">
        <v>98105</v>
      </c>
      <c r="H8002" t="s">
        <v>31</v>
      </c>
      <c r="I8002" t="s">
        <v>32</v>
      </c>
      <c r="J8002" t="s">
        <v>68</v>
      </c>
      <c r="K8002">
        <v>57.68</v>
      </c>
      <c r="L8002">
        <v>4</v>
      </c>
      <c r="M8002">
        <v>0</v>
      </c>
      <c r="N8002">
        <v>19.034400000000002</v>
      </c>
      <c r="O8002" s="5">
        <f t="shared" si="124"/>
        <v>0.33</v>
      </c>
    </row>
    <row r="8003" spans="1:15" x14ac:dyDescent="0.25">
      <c r="A8003" t="s">
        <v>1049</v>
      </c>
      <c r="B8003" t="s">
        <v>38</v>
      </c>
      <c r="C8003" t="s">
        <v>16</v>
      </c>
      <c r="D8003" t="s">
        <v>17</v>
      </c>
      <c r="E8003" t="s">
        <v>317</v>
      </c>
      <c r="F8003" t="s">
        <v>86</v>
      </c>
      <c r="G8003">
        <v>52001</v>
      </c>
      <c r="H8003" t="s">
        <v>89</v>
      </c>
      <c r="I8003" t="s">
        <v>58</v>
      </c>
      <c r="J8003" t="s">
        <v>59</v>
      </c>
      <c r="K8003">
        <v>263.95999999999998</v>
      </c>
      <c r="L8003">
        <v>4</v>
      </c>
      <c r="M8003">
        <v>0</v>
      </c>
      <c r="N8003">
        <v>76.548400000000001</v>
      </c>
      <c r="O8003" s="5">
        <f t="shared" si="124"/>
        <v>0.29000000000000004</v>
      </c>
    </row>
    <row r="8004" spans="1:15" x14ac:dyDescent="0.25">
      <c r="A8004" t="s">
        <v>633</v>
      </c>
      <c r="B8004" t="s">
        <v>155</v>
      </c>
      <c r="C8004" t="s">
        <v>16</v>
      </c>
      <c r="D8004" t="s">
        <v>17</v>
      </c>
      <c r="E8004" t="s">
        <v>26</v>
      </c>
      <c r="F8004" t="s">
        <v>27</v>
      </c>
      <c r="G8004">
        <v>90032</v>
      </c>
      <c r="H8004" t="s">
        <v>31</v>
      </c>
      <c r="I8004" t="s">
        <v>58</v>
      </c>
      <c r="J8004" t="s">
        <v>129</v>
      </c>
      <c r="K8004">
        <v>299.94</v>
      </c>
      <c r="L8004">
        <v>6</v>
      </c>
      <c r="M8004">
        <v>0</v>
      </c>
      <c r="N8004">
        <v>128.9742</v>
      </c>
      <c r="O8004" s="5">
        <f t="shared" ref="O8004:O8067" si="125">N8004/K8004</f>
        <v>0.43</v>
      </c>
    </row>
    <row r="8005" spans="1:15" x14ac:dyDescent="0.25">
      <c r="A8005" t="s">
        <v>633</v>
      </c>
      <c r="B8005" t="s">
        <v>155</v>
      </c>
      <c r="C8005" t="s">
        <v>16</v>
      </c>
      <c r="D8005" t="s">
        <v>17</v>
      </c>
      <c r="E8005" t="s">
        <v>26</v>
      </c>
      <c r="F8005" t="s">
        <v>27</v>
      </c>
      <c r="G8005">
        <v>90032</v>
      </c>
      <c r="H8005" t="s">
        <v>31</v>
      </c>
      <c r="I8005" t="s">
        <v>32</v>
      </c>
      <c r="J8005" t="s">
        <v>334</v>
      </c>
      <c r="K8005">
        <v>25.76</v>
      </c>
      <c r="L8005">
        <v>7</v>
      </c>
      <c r="M8005">
        <v>0</v>
      </c>
      <c r="N8005">
        <v>0.51519999999999999</v>
      </c>
      <c r="O8005" s="5">
        <f t="shared" si="125"/>
        <v>1.9999999999999997E-2</v>
      </c>
    </row>
    <row r="8006" spans="1:15" x14ac:dyDescent="0.25">
      <c r="A8006" t="s">
        <v>726</v>
      </c>
      <c r="B8006" t="s">
        <v>155</v>
      </c>
      <c r="C8006" t="s">
        <v>16</v>
      </c>
      <c r="D8006" t="s">
        <v>17</v>
      </c>
      <c r="E8006" t="s">
        <v>259</v>
      </c>
      <c r="F8006" t="s">
        <v>108</v>
      </c>
      <c r="G8006">
        <v>1852</v>
      </c>
      <c r="H8006" t="s">
        <v>119</v>
      </c>
      <c r="I8006" t="s">
        <v>58</v>
      </c>
      <c r="J8006" t="s">
        <v>59</v>
      </c>
      <c r="K8006">
        <v>271.89999999999998</v>
      </c>
      <c r="L8006">
        <v>2</v>
      </c>
      <c r="M8006">
        <v>0</v>
      </c>
      <c r="N8006">
        <v>78.850999999999999</v>
      </c>
      <c r="O8006" s="5">
        <f t="shared" si="125"/>
        <v>0.29000000000000004</v>
      </c>
    </row>
    <row r="8007" spans="1:15" x14ac:dyDescent="0.25">
      <c r="A8007" t="s">
        <v>726</v>
      </c>
      <c r="B8007" t="s">
        <v>155</v>
      </c>
      <c r="C8007" t="s">
        <v>16</v>
      </c>
      <c r="D8007" t="s">
        <v>17</v>
      </c>
      <c r="E8007" t="s">
        <v>259</v>
      </c>
      <c r="F8007" t="s">
        <v>108</v>
      </c>
      <c r="G8007">
        <v>1852</v>
      </c>
      <c r="H8007" t="s">
        <v>119</v>
      </c>
      <c r="I8007" t="s">
        <v>21</v>
      </c>
      <c r="J8007" t="s">
        <v>48</v>
      </c>
      <c r="K8007">
        <v>45.84</v>
      </c>
      <c r="L8007">
        <v>3</v>
      </c>
      <c r="M8007">
        <v>0</v>
      </c>
      <c r="N8007">
        <v>15.585599999999999</v>
      </c>
      <c r="O8007" s="5">
        <f t="shared" si="125"/>
        <v>0.33999999999999997</v>
      </c>
    </row>
    <row r="8008" spans="1:15" x14ac:dyDescent="0.25">
      <c r="A8008" t="s">
        <v>726</v>
      </c>
      <c r="B8008" t="s">
        <v>155</v>
      </c>
      <c r="C8008" t="s">
        <v>16</v>
      </c>
      <c r="D8008" t="s">
        <v>17</v>
      </c>
      <c r="E8008" t="s">
        <v>259</v>
      </c>
      <c r="F8008" t="s">
        <v>108</v>
      </c>
      <c r="G8008">
        <v>1852</v>
      </c>
      <c r="H8008" t="s">
        <v>119</v>
      </c>
      <c r="I8008" t="s">
        <v>21</v>
      </c>
      <c r="J8008" t="s">
        <v>48</v>
      </c>
      <c r="K8008">
        <v>9.82</v>
      </c>
      <c r="L8008">
        <v>2</v>
      </c>
      <c r="M8008">
        <v>0</v>
      </c>
      <c r="N8008">
        <v>3.2406000000000001</v>
      </c>
      <c r="O8008" s="5">
        <f t="shared" si="125"/>
        <v>0.33</v>
      </c>
    </row>
    <row r="8009" spans="1:15" x14ac:dyDescent="0.25">
      <c r="A8009" t="s">
        <v>770</v>
      </c>
      <c r="B8009" t="s">
        <v>38</v>
      </c>
      <c r="C8009" t="s">
        <v>16</v>
      </c>
      <c r="D8009" t="s">
        <v>17</v>
      </c>
      <c r="E8009" t="s">
        <v>315</v>
      </c>
      <c r="F8009" t="s">
        <v>45</v>
      </c>
      <c r="G8009">
        <v>98270</v>
      </c>
      <c r="H8009" t="s">
        <v>31</v>
      </c>
      <c r="I8009" t="s">
        <v>32</v>
      </c>
      <c r="J8009" t="s">
        <v>195</v>
      </c>
      <c r="K8009">
        <v>93.36</v>
      </c>
      <c r="L8009">
        <v>12</v>
      </c>
      <c r="M8009">
        <v>0</v>
      </c>
      <c r="N8009">
        <v>0.93359999999999999</v>
      </c>
      <c r="O8009" s="5">
        <f t="shared" si="125"/>
        <v>0.01</v>
      </c>
    </row>
    <row r="8010" spans="1:15" x14ac:dyDescent="0.25">
      <c r="A8010" t="s">
        <v>940</v>
      </c>
      <c r="B8010" t="s">
        <v>38</v>
      </c>
      <c r="C8010" t="s">
        <v>16</v>
      </c>
      <c r="D8010" t="s">
        <v>17</v>
      </c>
      <c r="E8010" t="s">
        <v>494</v>
      </c>
      <c r="F8010" t="s">
        <v>131</v>
      </c>
      <c r="G8010">
        <v>73120</v>
      </c>
      <c r="H8010" t="s">
        <v>89</v>
      </c>
      <c r="I8010" t="s">
        <v>32</v>
      </c>
      <c r="J8010" t="s">
        <v>43</v>
      </c>
      <c r="K8010">
        <v>541.24</v>
      </c>
      <c r="L8010">
        <v>4</v>
      </c>
      <c r="M8010">
        <v>0</v>
      </c>
      <c r="N8010">
        <v>5.4123999999999999</v>
      </c>
      <c r="O8010" s="5">
        <f t="shared" si="125"/>
        <v>0.01</v>
      </c>
    </row>
    <row r="8011" spans="1:15" x14ac:dyDescent="0.25">
      <c r="A8011" t="s">
        <v>940</v>
      </c>
      <c r="B8011" t="s">
        <v>38</v>
      </c>
      <c r="C8011" t="s">
        <v>16</v>
      </c>
      <c r="D8011" t="s">
        <v>17</v>
      </c>
      <c r="E8011" t="s">
        <v>494</v>
      </c>
      <c r="F8011" t="s">
        <v>131</v>
      </c>
      <c r="G8011">
        <v>73120</v>
      </c>
      <c r="H8011" t="s">
        <v>89</v>
      </c>
      <c r="I8011" t="s">
        <v>32</v>
      </c>
      <c r="J8011" t="s">
        <v>80</v>
      </c>
      <c r="K8011">
        <v>106.32</v>
      </c>
      <c r="L8011">
        <v>3</v>
      </c>
      <c r="M8011">
        <v>0</v>
      </c>
      <c r="N8011">
        <v>49.970399999999998</v>
      </c>
      <c r="O8011" s="5">
        <f t="shared" si="125"/>
        <v>0.47000000000000003</v>
      </c>
    </row>
    <row r="8012" spans="1:15" x14ac:dyDescent="0.25">
      <c r="A8012" t="s">
        <v>940</v>
      </c>
      <c r="B8012" t="s">
        <v>38</v>
      </c>
      <c r="C8012" t="s">
        <v>16</v>
      </c>
      <c r="D8012" t="s">
        <v>17</v>
      </c>
      <c r="E8012" t="s">
        <v>494</v>
      </c>
      <c r="F8012" t="s">
        <v>131</v>
      </c>
      <c r="G8012">
        <v>73120</v>
      </c>
      <c r="H8012" t="s">
        <v>89</v>
      </c>
      <c r="I8012" t="s">
        <v>21</v>
      </c>
      <c r="J8012" t="s">
        <v>25</v>
      </c>
      <c r="K8012">
        <v>1323.9</v>
      </c>
      <c r="L8012">
        <v>5</v>
      </c>
      <c r="M8012">
        <v>0</v>
      </c>
      <c r="N8012">
        <v>383.93099999999998</v>
      </c>
      <c r="O8012" s="5">
        <f t="shared" si="125"/>
        <v>0.28999999999999998</v>
      </c>
    </row>
    <row r="8013" spans="1:15" x14ac:dyDescent="0.25">
      <c r="A8013" t="s">
        <v>642</v>
      </c>
      <c r="B8013" t="s">
        <v>15</v>
      </c>
      <c r="C8013" t="s">
        <v>30</v>
      </c>
      <c r="D8013" t="s">
        <v>17</v>
      </c>
      <c r="E8013" t="s">
        <v>73</v>
      </c>
      <c r="F8013" t="s">
        <v>70</v>
      </c>
      <c r="G8013">
        <v>19134</v>
      </c>
      <c r="H8013" t="s">
        <v>119</v>
      </c>
      <c r="I8013" t="s">
        <v>32</v>
      </c>
      <c r="J8013" t="s">
        <v>80</v>
      </c>
      <c r="K8013">
        <v>126.624</v>
      </c>
      <c r="L8013">
        <v>6</v>
      </c>
      <c r="M8013">
        <v>0.2</v>
      </c>
      <c r="N8013">
        <v>41.152799999999999</v>
      </c>
      <c r="O8013" s="5">
        <f t="shared" si="125"/>
        <v>0.32500000000000001</v>
      </c>
    </row>
    <row r="8014" spans="1:15" x14ac:dyDescent="0.25">
      <c r="A8014" t="s">
        <v>666</v>
      </c>
      <c r="B8014" t="s">
        <v>155</v>
      </c>
      <c r="C8014" t="s">
        <v>16</v>
      </c>
      <c r="D8014" t="s">
        <v>17</v>
      </c>
      <c r="E8014" t="s">
        <v>126</v>
      </c>
      <c r="F8014" t="s">
        <v>46</v>
      </c>
      <c r="G8014">
        <v>80013</v>
      </c>
      <c r="H8014" t="s">
        <v>31</v>
      </c>
      <c r="I8014" t="s">
        <v>58</v>
      </c>
      <c r="J8014" t="s">
        <v>59</v>
      </c>
      <c r="K8014">
        <v>125.944</v>
      </c>
      <c r="L8014">
        <v>7</v>
      </c>
      <c r="M8014">
        <v>0.2</v>
      </c>
      <c r="N8014">
        <v>15.743</v>
      </c>
      <c r="O8014" s="5">
        <f t="shared" si="125"/>
        <v>0.125</v>
      </c>
    </row>
    <row r="8015" spans="1:15" x14ac:dyDescent="0.25">
      <c r="A8015" t="s">
        <v>652</v>
      </c>
      <c r="B8015" t="s">
        <v>578</v>
      </c>
      <c r="C8015" t="s">
        <v>16</v>
      </c>
      <c r="D8015" t="s">
        <v>17</v>
      </c>
      <c r="E8015" t="s">
        <v>110</v>
      </c>
      <c r="F8015" t="s">
        <v>94</v>
      </c>
      <c r="G8015">
        <v>10009</v>
      </c>
      <c r="H8015" t="s">
        <v>119</v>
      </c>
      <c r="I8015" t="s">
        <v>32</v>
      </c>
      <c r="J8015" t="s">
        <v>64</v>
      </c>
      <c r="K8015">
        <v>663.92</v>
      </c>
      <c r="L8015">
        <v>5</v>
      </c>
      <c r="M8015">
        <v>0.2</v>
      </c>
      <c r="N8015">
        <v>207.47499999999999</v>
      </c>
      <c r="O8015" s="5">
        <f t="shared" si="125"/>
        <v>0.3125</v>
      </c>
    </row>
    <row r="8016" spans="1:15" x14ac:dyDescent="0.25">
      <c r="A8016" t="s">
        <v>652</v>
      </c>
      <c r="B8016" t="s">
        <v>578</v>
      </c>
      <c r="C8016" t="s">
        <v>16</v>
      </c>
      <c r="D8016" t="s">
        <v>17</v>
      </c>
      <c r="E8016" t="s">
        <v>110</v>
      </c>
      <c r="F8016" t="s">
        <v>94</v>
      </c>
      <c r="G8016">
        <v>10009</v>
      </c>
      <c r="H8016" t="s">
        <v>119</v>
      </c>
      <c r="I8016" t="s">
        <v>58</v>
      </c>
      <c r="J8016" t="s">
        <v>129</v>
      </c>
      <c r="K8016">
        <v>120</v>
      </c>
      <c r="L8016">
        <v>8</v>
      </c>
      <c r="M8016">
        <v>0</v>
      </c>
      <c r="N8016">
        <v>13.2</v>
      </c>
      <c r="O8016" s="5">
        <f t="shared" si="125"/>
        <v>0.11</v>
      </c>
    </row>
    <row r="8017" spans="1:15" x14ac:dyDescent="0.25">
      <c r="A8017" t="s">
        <v>652</v>
      </c>
      <c r="B8017" t="s">
        <v>578</v>
      </c>
      <c r="C8017" t="s">
        <v>16</v>
      </c>
      <c r="D8017" t="s">
        <v>17</v>
      </c>
      <c r="E8017" t="s">
        <v>110</v>
      </c>
      <c r="F8017" t="s">
        <v>94</v>
      </c>
      <c r="G8017">
        <v>10009</v>
      </c>
      <c r="H8017" t="s">
        <v>119</v>
      </c>
      <c r="I8017" t="s">
        <v>32</v>
      </c>
      <c r="J8017" t="s">
        <v>195</v>
      </c>
      <c r="K8017">
        <v>3.29</v>
      </c>
      <c r="L8017">
        <v>1</v>
      </c>
      <c r="M8017">
        <v>0</v>
      </c>
      <c r="N8017">
        <v>1.4804999999999999</v>
      </c>
      <c r="O8017" s="5">
        <f t="shared" si="125"/>
        <v>0.44999999999999996</v>
      </c>
    </row>
    <row r="8018" spans="1:15" x14ac:dyDescent="0.25">
      <c r="A8018" t="s">
        <v>652</v>
      </c>
      <c r="B8018" t="s">
        <v>578</v>
      </c>
      <c r="C8018" t="s">
        <v>16</v>
      </c>
      <c r="D8018" t="s">
        <v>17</v>
      </c>
      <c r="E8018" t="s">
        <v>110</v>
      </c>
      <c r="F8018" t="s">
        <v>94</v>
      </c>
      <c r="G8018">
        <v>10009</v>
      </c>
      <c r="H8018" t="s">
        <v>119</v>
      </c>
      <c r="I8018" t="s">
        <v>21</v>
      </c>
      <c r="J8018" t="s">
        <v>48</v>
      </c>
      <c r="K8018">
        <v>18.84</v>
      </c>
      <c r="L8018">
        <v>3</v>
      </c>
      <c r="M8018">
        <v>0</v>
      </c>
      <c r="N8018">
        <v>6.0288000000000004</v>
      </c>
      <c r="O8018" s="5">
        <f t="shared" si="125"/>
        <v>0.32</v>
      </c>
    </row>
    <row r="8019" spans="1:15" x14ac:dyDescent="0.25">
      <c r="A8019" t="s">
        <v>1007</v>
      </c>
      <c r="B8019" t="s">
        <v>155</v>
      </c>
      <c r="C8019" t="s">
        <v>88</v>
      </c>
      <c r="D8019" t="s">
        <v>17</v>
      </c>
      <c r="E8019" t="s">
        <v>354</v>
      </c>
      <c r="F8019" t="s">
        <v>124</v>
      </c>
      <c r="G8019">
        <v>43130</v>
      </c>
      <c r="H8019" t="s">
        <v>119</v>
      </c>
      <c r="I8019" t="s">
        <v>21</v>
      </c>
      <c r="J8019" t="s">
        <v>48</v>
      </c>
      <c r="K8019">
        <v>60.671999999999997</v>
      </c>
      <c r="L8019">
        <v>6</v>
      </c>
      <c r="M8019">
        <v>0.2</v>
      </c>
      <c r="N8019">
        <v>12.892799999999999</v>
      </c>
      <c r="O8019" s="5">
        <f t="shared" si="125"/>
        <v>0.21249999999999999</v>
      </c>
    </row>
    <row r="8020" spans="1:15" x14ac:dyDescent="0.25">
      <c r="A8020" t="s">
        <v>1007</v>
      </c>
      <c r="B8020" t="s">
        <v>155</v>
      </c>
      <c r="C8020" t="s">
        <v>88</v>
      </c>
      <c r="D8020" t="s">
        <v>17</v>
      </c>
      <c r="E8020" t="s">
        <v>354</v>
      </c>
      <c r="F8020" t="s">
        <v>124</v>
      </c>
      <c r="G8020">
        <v>43130</v>
      </c>
      <c r="H8020" t="s">
        <v>119</v>
      </c>
      <c r="I8020" t="s">
        <v>32</v>
      </c>
      <c r="J8020" t="s">
        <v>53</v>
      </c>
      <c r="K8020">
        <v>30.815999999999999</v>
      </c>
      <c r="L8020">
        <v>9</v>
      </c>
      <c r="M8020">
        <v>0.2</v>
      </c>
      <c r="N8020">
        <v>2.6964000000000001</v>
      </c>
      <c r="O8020" s="5">
        <f t="shared" si="125"/>
        <v>8.7500000000000008E-2</v>
      </c>
    </row>
    <row r="8021" spans="1:15" x14ac:dyDescent="0.25">
      <c r="A8021" t="s">
        <v>1194</v>
      </c>
      <c r="B8021" t="s">
        <v>15</v>
      </c>
      <c r="C8021" t="s">
        <v>30</v>
      </c>
      <c r="D8021" t="s">
        <v>17</v>
      </c>
      <c r="E8021" t="s">
        <v>534</v>
      </c>
      <c r="F8021" t="s">
        <v>27</v>
      </c>
      <c r="G8021">
        <v>95351</v>
      </c>
      <c r="H8021" t="s">
        <v>31</v>
      </c>
      <c r="I8021" t="s">
        <v>58</v>
      </c>
      <c r="J8021" t="s">
        <v>59</v>
      </c>
      <c r="K8021">
        <v>52.792000000000002</v>
      </c>
      <c r="L8021">
        <v>1</v>
      </c>
      <c r="M8021">
        <v>0.2</v>
      </c>
      <c r="N8021">
        <v>4.6193</v>
      </c>
      <c r="O8021" s="5">
        <f t="shared" si="125"/>
        <v>8.7499999999999994E-2</v>
      </c>
    </row>
    <row r="8022" spans="1:15" x14ac:dyDescent="0.25">
      <c r="A8022" t="s">
        <v>962</v>
      </c>
      <c r="B8022" t="s">
        <v>155</v>
      </c>
      <c r="C8022" t="s">
        <v>16</v>
      </c>
      <c r="D8022" t="s">
        <v>17</v>
      </c>
      <c r="E8022" t="s">
        <v>517</v>
      </c>
      <c r="F8022" t="s">
        <v>121</v>
      </c>
      <c r="G8022">
        <v>63116</v>
      </c>
      <c r="H8022" t="s">
        <v>89</v>
      </c>
      <c r="I8022" t="s">
        <v>32</v>
      </c>
      <c r="J8022" t="s">
        <v>68</v>
      </c>
      <c r="K8022">
        <v>83.9</v>
      </c>
      <c r="L8022">
        <v>10</v>
      </c>
      <c r="M8022">
        <v>0</v>
      </c>
      <c r="N8022">
        <v>20.975000000000001</v>
      </c>
      <c r="O8022" s="5">
        <f t="shared" si="125"/>
        <v>0.25</v>
      </c>
    </row>
    <row r="8023" spans="1:15" x14ac:dyDescent="0.25">
      <c r="A8023" t="s">
        <v>962</v>
      </c>
      <c r="B8023" t="s">
        <v>155</v>
      </c>
      <c r="C8023" t="s">
        <v>16</v>
      </c>
      <c r="D8023" t="s">
        <v>17</v>
      </c>
      <c r="E8023" t="s">
        <v>517</v>
      </c>
      <c r="F8023" t="s">
        <v>121</v>
      </c>
      <c r="G8023">
        <v>63116</v>
      </c>
      <c r="H8023" t="s">
        <v>89</v>
      </c>
      <c r="I8023" t="s">
        <v>32</v>
      </c>
      <c r="J8023" t="s">
        <v>80</v>
      </c>
      <c r="K8023">
        <v>11.76</v>
      </c>
      <c r="L8023">
        <v>2</v>
      </c>
      <c r="M8023">
        <v>0</v>
      </c>
      <c r="N8023">
        <v>5.7624000000000004</v>
      </c>
      <c r="O8023" s="5">
        <f t="shared" si="125"/>
        <v>0.49000000000000005</v>
      </c>
    </row>
    <row r="8024" spans="1:15" x14ac:dyDescent="0.25">
      <c r="A8024" t="s">
        <v>694</v>
      </c>
      <c r="B8024" t="s">
        <v>38</v>
      </c>
      <c r="C8024" t="s">
        <v>30</v>
      </c>
      <c r="D8024" t="s">
        <v>17</v>
      </c>
      <c r="E8024" t="s">
        <v>211</v>
      </c>
      <c r="F8024" t="s">
        <v>50</v>
      </c>
      <c r="G8024">
        <v>75217</v>
      </c>
      <c r="H8024" t="s">
        <v>89</v>
      </c>
      <c r="I8024" t="s">
        <v>32</v>
      </c>
      <c r="J8024" t="s">
        <v>68</v>
      </c>
      <c r="K8024">
        <v>4.992</v>
      </c>
      <c r="L8024">
        <v>3</v>
      </c>
      <c r="M8024">
        <v>0.8</v>
      </c>
      <c r="N8024">
        <v>-12.979200000000001</v>
      </c>
      <c r="O8024" s="5">
        <f t="shared" si="125"/>
        <v>-2.6</v>
      </c>
    </row>
    <row r="8025" spans="1:15" x14ac:dyDescent="0.25">
      <c r="A8025" t="s">
        <v>694</v>
      </c>
      <c r="B8025" t="s">
        <v>38</v>
      </c>
      <c r="C8025" t="s">
        <v>30</v>
      </c>
      <c r="D8025" t="s">
        <v>17</v>
      </c>
      <c r="E8025" t="s">
        <v>211</v>
      </c>
      <c r="F8025" t="s">
        <v>50</v>
      </c>
      <c r="G8025">
        <v>75217</v>
      </c>
      <c r="H8025" t="s">
        <v>89</v>
      </c>
      <c r="I8025" t="s">
        <v>32</v>
      </c>
      <c r="J8025" t="s">
        <v>143</v>
      </c>
      <c r="K8025">
        <v>87.92</v>
      </c>
      <c r="L8025">
        <v>5</v>
      </c>
      <c r="M8025">
        <v>0.2</v>
      </c>
      <c r="N8025">
        <v>29.672999999999998</v>
      </c>
      <c r="O8025" s="5">
        <f t="shared" si="125"/>
        <v>0.33749999999999997</v>
      </c>
    </row>
    <row r="8026" spans="1:15" x14ac:dyDescent="0.25">
      <c r="A8026" t="s">
        <v>694</v>
      </c>
      <c r="B8026" t="s">
        <v>38</v>
      </c>
      <c r="C8026" t="s">
        <v>30</v>
      </c>
      <c r="D8026" t="s">
        <v>17</v>
      </c>
      <c r="E8026" t="s">
        <v>211</v>
      </c>
      <c r="F8026" t="s">
        <v>50</v>
      </c>
      <c r="G8026">
        <v>75217</v>
      </c>
      <c r="H8026" t="s">
        <v>89</v>
      </c>
      <c r="I8026" t="s">
        <v>21</v>
      </c>
      <c r="J8026" t="s">
        <v>25</v>
      </c>
      <c r="K8026">
        <v>657.93</v>
      </c>
      <c r="L8026">
        <v>5</v>
      </c>
      <c r="M8026">
        <v>0.3</v>
      </c>
      <c r="N8026">
        <v>-93.99</v>
      </c>
      <c r="O8026" s="5">
        <f t="shared" si="125"/>
        <v>-0.14285714285714285</v>
      </c>
    </row>
    <row r="8027" spans="1:15" x14ac:dyDescent="0.25">
      <c r="A8027" t="s">
        <v>694</v>
      </c>
      <c r="B8027" t="s">
        <v>38</v>
      </c>
      <c r="C8027" t="s">
        <v>30</v>
      </c>
      <c r="D8027" t="s">
        <v>17</v>
      </c>
      <c r="E8027" t="s">
        <v>211</v>
      </c>
      <c r="F8027" t="s">
        <v>50</v>
      </c>
      <c r="G8027">
        <v>75217</v>
      </c>
      <c r="H8027" t="s">
        <v>89</v>
      </c>
      <c r="I8027" t="s">
        <v>32</v>
      </c>
      <c r="J8027" t="s">
        <v>64</v>
      </c>
      <c r="K8027">
        <v>1.044</v>
      </c>
      <c r="L8027">
        <v>1</v>
      </c>
      <c r="M8027">
        <v>0.8</v>
      </c>
      <c r="N8027">
        <v>-1.827</v>
      </c>
      <c r="O8027" s="5">
        <f t="shared" si="125"/>
        <v>-1.75</v>
      </c>
    </row>
    <row r="8028" spans="1:15" x14ac:dyDescent="0.25">
      <c r="A8028" t="s">
        <v>652</v>
      </c>
      <c r="B8028" t="s">
        <v>15</v>
      </c>
      <c r="C8028" t="s">
        <v>30</v>
      </c>
      <c r="D8028" t="s">
        <v>17</v>
      </c>
      <c r="E8028" t="s">
        <v>110</v>
      </c>
      <c r="F8028" t="s">
        <v>94</v>
      </c>
      <c r="G8028">
        <v>10035</v>
      </c>
      <c r="H8028" t="s">
        <v>119</v>
      </c>
      <c r="I8028" t="s">
        <v>21</v>
      </c>
      <c r="J8028" t="s">
        <v>48</v>
      </c>
      <c r="K8028">
        <v>210.68</v>
      </c>
      <c r="L8028">
        <v>2</v>
      </c>
      <c r="M8028">
        <v>0</v>
      </c>
      <c r="N8028">
        <v>50.563200000000002</v>
      </c>
      <c r="O8028" s="5">
        <f t="shared" si="125"/>
        <v>0.24</v>
      </c>
    </row>
    <row r="8029" spans="1:15" x14ac:dyDescent="0.25">
      <c r="A8029" t="s">
        <v>652</v>
      </c>
      <c r="B8029" t="s">
        <v>15</v>
      </c>
      <c r="C8029" t="s">
        <v>30</v>
      </c>
      <c r="D8029" t="s">
        <v>17</v>
      </c>
      <c r="E8029" t="s">
        <v>110</v>
      </c>
      <c r="F8029" t="s">
        <v>94</v>
      </c>
      <c r="G8029">
        <v>10035</v>
      </c>
      <c r="H8029" t="s">
        <v>119</v>
      </c>
      <c r="I8029" t="s">
        <v>32</v>
      </c>
      <c r="J8029" t="s">
        <v>43</v>
      </c>
      <c r="K8029">
        <v>78.8</v>
      </c>
      <c r="L8029">
        <v>1</v>
      </c>
      <c r="M8029">
        <v>0</v>
      </c>
      <c r="N8029">
        <v>1.5760000000000001</v>
      </c>
      <c r="O8029" s="5">
        <f t="shared" si="125"/>
        <v>0.02</v>
      </c>
    </row>
    <row r="8030" spans="1:15" x14ac:dyDescent="0.25">
      <c r="A8030" t="s">
        <v>652</v>
      </c>
      <c r="B8030" t="s">
        <v>15</v>
      </c>
      <c r="C8030" t="s">
        <v>30</v>
      </c>
      <c r="D8030" t="s">
        <v>17</v>
      </c>
      <c r="E8030" t="s">
        <v>110</v>
      </c>
      <c r="F8030" t="s">
        <v>94</v>
      </c>
      <c r="G8030">
        <v>10035</v>
      </c>
      <c r="H8030" t="s">
        <v>119</v>
      </c>
      <c r="I8030" t="s">
        <v>58</v>
      </c>
      <c r="J8030" t="s">
        <v>129</v>
      </c>
      <c r="K8030">
        <v>19.989999999999998</v>
      </c>
      <c r="L8030">
        <v>1</v>
      </c>
      <c r="M8030">
        <v>0</v>
      </c>
      <c r="N8030">
        <v>6.7965999999999998</v>
      </c>
      <c r="O8030" s="5">
        <f t="shared" si="125"/>
        <v>0.34</v>
      </c>
    </row>
    <row r="8031" spans="1:15" x14ac:dyDescent="0.25">
      <c r="A8031" t="s">
        <v>652</v>
      </c>
      <c r="B8031" t="s">
        <v>15</v>
      </c>
      <c r="C8031" t="s">
        <v>30</v>
      </c>
      <c r="D8031" t="s">
        <v>17</v>
      </c>
      <c r="E8031" t="s">
        <v>110</v>
      </c>
      <c r="F8031" t="s">
        <v>94</v>
      </c>
      <c r="G8031">
        <v>10035</v>
      </c>
      <c r="H8031" t="s">
        <v>119</v>
      </c>
      <c r="I8031" t="s">
        <v>32</v>
      </c>
      <c r="J8031" t="s">
        <v>43</v>
      </c>
      <c r="K8031">
        <v>772.68</v>
      </c>
      <c r="L8031">
        <v>4</v>
      </c>
      <c r="M8031">
        <v>0</v>
      </c>
      <c r="N8031">
        <v>108.1752</v>
      </c>
      <c r="O8031" s="5">
        <f t="shared" si="125"/>
        <v>0.14000000000000001</v>
      </c>
    </row>
    <row r="8032" spans="1:15" x14ac:dyDescent="0.25">
      <c r="A8032" t="s">
        <v>684</v>
      </c>
      <c r="B8032" t="s">
        <v>38</v>
      </c>
      <c r="C8032" t="s">
        <v>16</v>
      </c>
      <c r="D8032" t="s">
        <v>17</v>
      </c>
      <c r="E8032" t="s">
        <v>193</v>
      </c>
      <c r="F8032" t="s">
        <v>50</v>
      </c>
      <c r="G8032">
        <v>78207</v>
      </c>
      <c r="H8032" t="s">
        <v>89</v>
      </c>
      <c r="I8032" t="s">
        <v>58</v>
      </c>
      <c r="J8032" t="s">
        <v>129</v>
      </c>
      <c r="K8032">
        <v>106.08</v>
      </c>
      <c r="L8032">
        <v>6</v>
      </c>
      <c r="M8032">
        <v>0.2</v>
      </c>
      <c r="N8032">
        <v>-9.282</v>
      </c>
      <c r="O8032" s="5">
        <f t="shared" si="125"/>
        <v>-8.7500000000000008E-2</v>
      </c>
    </row>
    <row r="8033" spans="1:15" x14ac:dyDescent="0.25">
      <c r="A8033" t="s">
        <v>754</v>
      </c>
      <c r="B8033" t="s">
        <v>38</v>
      </c>
      <c r="C8033" t="s">
        <v>16</v>
      </c>
      <c r="D8033" t="s">
        <v>17</v>
      </c>
      <c r="E8033" t="s">
        <v>67</v>
      </c>
      <c r="F8033" t="s">
        <v>50</v>
      </c>
      <c r="G8033">
        <v>79109</v>
      </c>
      <c r="H8033" t="s">
        <v>89</v>
      </c>
      <c r="I8033" t="s">
        <v>21</v>
      </c>
      <c r="J8033" t="s">
        <v>48</v>
      </c>
      <c r="K8033">
        <v>23.076000000000001</v>
      </c>
      <c r="L8033">
        <v>3</v>
      </c>
      <c r="M8033">
        <v>0.6</v>
      </c>
      <c r="N8033">
        <v>-10.9611</v>
      </c>
      <c r="O8033" s="5">
        <f t="shared" si="125"/>
        <v>-0.47499999999999998</v>
      </c>
    </row>
    <row r="8034" spans="1:15" x14ac:dyDescent="0.25">
      <c r="A8034" t="s">
        <v>754</v>
      </c>
      <c r="B8034" t="s">
        <v>38</v>
      </c>
      <c r="C8034" t="s">
        <v>16</v>
      </c>
      <c r="D8034" t="s">
        <v>17</v>
      </c>
      <c r="E8034" t="s">
        <v>67</v>
      </c>
      <c r="F8034" t="s">
        <v>50</v>
      </c>
      <c r="G8034">
        <v>79109</v>
      </c>
      <c r="H8034" t="s">
        <v>89</v>
      </c>
      <c r="I8034" t="s">
        <v>32</v>
      </c>
      <c r="J8034" t="s">
        <v>80</v>
      </c>
      <c r="K8034">
        <v>25.92</v>
      </c>
      <c r="L8034">
        <v>5</v>
      </c>
      <c r="M8034">
        <v>0.2</v>
      </c>
      <c r="N8034">
        <v>9.0719999999999992</v>
      </c>
      <c r="O8034" s="5">
        <f t="shared" si="125"/>
        <v>0.34999999999999992</v>
      </c>
    </row>
    <row r="8035" spans="1:15" x14ac:dyDescent="0.25">
      <c r="A8035" t="s">
        <v>644</v>
      </c>
      <c r="B8035" t="s">
        <v>155</v>
      </c>
      <c r="C8035" t="s">
        <v>16</v>
      </c>
      <c r="D8035" t="s">
        <v>17</v>
      </c>
      <c r="E8035" t="s">
        <v>81</v>
      </c>
      <c r="F8035" t="s">
        <v>50</v>
      </c>
      <c r="G8035">
        <v>77041</v>
      </c>
      <c r="H8035" t="s">
        <v>89</v>
      </c>
      <c r="I8035" t="s">
        <v>32</v>
      </c>
      <c r="J8035" t="s">
        <v>80</v>
      </c>
      <c r="K8035">
        <v>47.951999999999998</v>
      </c>
      <c r="L8035">
        <v>3</v>
      </c>
      <c r="M8035">
        <v>0.2</v>
      </c>
      <c r="N8035">
        <v>16.183800000000002</v>
      </c>
      <c r="O8035" s="5">
        <f t="shared" si="125"/>
        <v>0.33750000000000002</v>
      </c>
    </row>
    <row r="8036" spans="1:15" x14ac:dyDescent="0.25">
      <c r="A8036" t="s">
        <v>644</v>
      </c>
      <c r="B8036" t="s">
        <v>155</v>
      </c>
      <c r="C8036" t="s">
        <v>16</v>
      </c>
      <c r="D8036" t="s">
        <v>17</v>
      </c>
      <c r="E8036" t="s">
        <v>81</v>
      </c>
      <c r="F8036" t="s">
        <v>50</v>
      </c>
      <c r="G8036">
        <v>77041</v>
      </c>
      <c r="H8036" t="s">
        <v>89</v>
      </c>
      <c r="I8036" t="s">
        <v>32</v>
      </c>
      <c r="J8036" t="s">
        <v>64</v>
      </c>
      <c r="K8036">
        <v>0.98399999999999999</v>
      </c>
      <c r="L8036">
        <v>2</v>
      </c>
      <c r="M8036">
        <v>0.8</v>
      </c>
      <c r="N8036">
        <v>-1.476</v>
      </c>
      <c r="O8036" s="5">
        <f t="shared" si="125"/>
        <v>-1.5</v>
      </c>
    </row>
    <row r="8037" spans="1:15" x14ac:dyDescent="0.25">
      <c r="A8037" t="s">
        <v>644</v>
      </c>
      <c r="B8037" t="s">
        <v>155</v>
      </c>
      <c r="C8037" t="s">
        <v>16</v>
      </c>
      <c r="D8037" t="s">
        <v>17</v>
      </c>
      <c r="E8037" t="s">
        <v>81</v>
      </c>
      <c r="F8037" t="s">
        <v>50</v>
      </c>
      <c r="G8037">
        <v>77041</v>
      </c>
      <c r="H8037" t="s">
        <v>89</v>
      </c>
      <c r="I8037" t="s">
        <v>21</v>
      </c>
      <c r="J8037" t="s">
        <v>48</v>
      </c>
      <c r="K8037">
        <v>75.384</v>
      </c>
      <c r="L8037">
        <v>9</v>
      </c>
      <c r="M8037">
        <v>0.6</v>
      </c>
      <c r="N8037">
        <v>-20.730599999999999</v>
      </c>
      <c r="O8037" s="5">
        <f t="shared" si="125"/>
        <v>-0.27499999999999997</v>
      </c>
    </row>
    <row r="8038" spans="1:15" x14ac:dyDescent="0.25">
      <c r="A8038" t="s">
        <v>644</v>
      </c>
      <c r="B8038" t="s">
        <v>155</v>
      </c>
      <c r="C8038" t="s">
        <v>16</v>
      </c>
      <c r="D8038" t="s">
        <v>17</v>
      </c>
      <c r="E8038" t="s">
        <v>81</v>
      </c>
      <c r="F8038" t="s">
        <v>50</v>
      </c>
      <c r="G8038">
        <v>77041</v>
      </c>
      <c r="H8038" t="s">
        <v>89</v>
      </c>
      <c r="I8038" t="s">
        <v>32</v>
      </c>
      <c r="J8038" t="s">
        <v>33</v>
      </c>
      <c r="K8038">
        <v>4.6079999999999997</v>
      </c>
      <c r="L8038">
        <v>2</v>
      </c>
      <c r="M8038">
        <v>0.2</v>
      </c>
      <c r="N8038">
        <v>1.6704000000000001</v>
      </c>
      <c r="O8038" s="5">
        <f t="shared" si="125"/>
        <v>0.36250000000000004</v>
      </c>
    </row>
    <row r="8039" spans="1:15" x14ac:dyDescent="0.25">
      <c r="A8039" t="s">
        <v>743</v>
      </c>
      <c r="B8039" t="s">
        <v>155</v>
      </c>
      <c r="C8039" t="s">
        <v>16</v>
      </c>
      <c r="D8039" t="s">
        <v>17</v>
      </c>
      <c r="E8039" t="s">
        <v>283</v>
      </c>
      <c r="F8039" t="s">
        <v>108</v>
      </c>
      <c r="G8039">
        <v>1841</v>
      </c>
      <c r="H8039" t="s">
        <v>119</v>
      </c>
      <c r="I8039" t="s">
        <v>32</v>
      </c>
      <c r="J8039" t="s">
        <v>64</v>
      </c>
      <c r="K8039">
        <v>37.68</v>
      </c>
      <c r="L8039">
        <v>6</v>
      </c>
      <c r="M8039">
        <v>0</v>
      </c>
      <c r="N8039">
        <v>16.956</v>
      </c>
      <c r="O8039" s="5">
        <f t="shared" si="125"/>
        <v>0.45</v>
      </c>
    </row>
    <row r="8040" spans="1:15" x14ac:dyDescent="0.25">
      <c r="A8040" t="s">
        <v>727</v>
      </c>
      <c r="B8040" t="s">
        <v>38</v>
      </c>
      <c r="C8040" t="s">
        <v>30</v>
      </c>
      <c r="D8040" t="s">
        <v>17</v>
      </c>
      <c r="E8040" t="s">
        <v>162</v>
      </c>
      <c r="F8040" t="s">
        <v>71</v>
      </c>
      <c r="G8040">
        <v>31907</v>
      </c>
      <c r="H8040" t="s">
        <v>20</v>
      </c>
      <c r="I8040" t="s">
        <v>32</v>
      </c>
      <c r="J8040" t="s">
        <v>68</v>
      </c>
      <c r="K8040">
        <v>41.91</v>
      </c>
      <c r="L8040">
        <v>3</v>
      </c>
      <c r="M8040">
        <v>0</v>
      </c>
      <c r="N8040">
        <v>10.896599999999999</v>
      </c>
      <c r="O8040" s="5">
        <f t="shared" si="125"/>
        <v>0.26</v>
      </c>
    </row>
    <row r="8041" spans="1:15" x14ac:dyDescent="0.25">
      <c r="A8041" t="s">
        <v>633</v>
      </c>
      <c r="B8041" t="s">
        <v>15</v>
      </c>
      <c r="C8041" t="s">
        <v>16</v>
      </c>
      <c r="D8041" t="s">
        <v>17</v>
      </c>
      <c r="E8041" t="s">
        <v>26</v>
      </c>
      <c r="F8041" t="s">
        <v>27</v>
      </c>
      <c r="G8041">
        <v>90032</v>
      </c>
      <c r="H8041" t="s">
        <v>31</v>
      </c>
      <c r="I8041" t="s">
        <v>21</v>
      </c>
      <c r="J8041" t="s">
        <v>22</v>
      </c>
      <c r="K8041">
        <v>435.99900000000002</v>
      </c>
      <c r="L8041">
        <v>3</v>
      </c>
      <c r="M8041">
        <v>0.15</v>
      </c>
      <c r="N8041">
        <v>5.1294000000000004</v>
      </c>
      <c r="O8041" s="5">
        <f t="shared" si="125"/>
        <v>1.1764705882352941E-2</v>
      </c>
    </row>
    <row r="8042" spans="1:15" x14ac:dyDescent="0.25">
      <c r="A8042" t="s">
        <v>636</v>
      </c>
      <c r="B8042" t="s">
        <v>15</v>
      </c>
      <c r="C8042" t="s">
        <v>30</v>
      </c>
      <c r="D8042" t="s">
        <v>17</v>
      </c>
      <c r="E8042" t="s">
        <v>44</v>
      </c>
      <c r="F8042" t="s">
        <v>45</v>
      </c>
      <c r="G8042">
        <v>98115</v>
      </c>
      <c r="H8042" t="s">
        <v>31</v>
      </c>
      <c r="I8042" t="s">
        <v>21</v>
      </c>
      <c r="J8042" t="s">
        <v>25</v>
      </c>
      <c r="K8042">
        <v>388.70400000000001</v>
      </c>
      <c r="L8042">
        <v>6</v>
      </c>
      <c r="M8042">
        <v>0.2</v>
      </c>
      <c r="N8042">
        <v>38.870399999999997</v>
      </c>
      <c r="O8042" s="5">
        <f t="shared" si="125"/>
        <v>9.9999999999999992E-2</v>
      </c>
    </row>
    <row r="8043" spans="1:15" x14ac:dyDescent="0.25">
      <c r="A8043" t="s">
        <v>636</v>
      </c>
      <c r="B8043" t="s">
        <v>15</v>
      </c>
      <c r="C8043" t="s">
        <v>30</v>
      </c>
      <c r="D8043" t="s">
        <v>17</v>
      </c>
      <c r="E8043" t="s">
        <v>44</v>
      </c>
      <c r="F8043" t="s">
        <v>45</v>
      </c>
      <c r="G8043">
        <v>98115</v>
      </c>
      <c r="H8043" t="s">
        <v>31</v>
      </c>
      <c r="I8043" t="s">
        <v>32</v>
      </c>
      <c r="J8043" t="s">
        <v>43</v>
      </c>
      <c r="K8043">
        <v>572.58000000000004</v>
      </c>
      <c r="L8043">
        <v>6</v>
      </c>
      <c r="M8043">
        <v>0</v>
      </c>
      <c r="N8043">
        <v>34.354799999999997</v>
      </c>
      <c r="O8043" s="5">
        <f t="shared" si="125"/>
        <v>5.9999999999999991E-2</v>
      </c>
    </row>
    <row r="8044" spans="1:15" x14ac:dyDescent="0.25">
      <c r="A8044" t="s">
        <v>636</v>
      </c>
      <c r="B8044" t="s">
        <v>15</v>
      </c>
      <c r="C8044" t="s">
        <v>30</v>
      </c>
      <c r="D8044" t="s">
        <v>17</v>
      </c>
      <c r="E8044" t="s">
        <v>44</v>
      </c>
      <c r="F8044" t="s">
        <v>45</v>
      </c>
      <c r="G8044">
        <v>98115</v>
      </c>
      <c r="H8044" t="s">
        <v>31</v>
      </c>
      <c r="I8044" t="s">
        <v>58</v>
      </c>
      <c r="J8044" t="s">
        <v>129</v>
      </c>
      <c r="K8044">
        <v>33.18</v>
      </c>
      <c r="L8044">
        <v>2</v>
      </c>
      <c r="M8044">
        <v>0</v>
      </c>
      <c r="N8044">
        <v>11.613</v>
      </c>
      <c r="O8044" s="5">
        <f t="shared" si="125"/>
        <v>0.35</v>
      </c>
    </row>
    <row r="8045" spans="1:15" x14ac:dyDescent="0.25">
      <c r="A8045" t="s">
        <v>1169</v>
      </c>
      <c r="B8045" t="s">
        <v>38</v>
      </c>
      <c r="C8045" t="s">
        <v>88</v>
      </c>
      <c r="D8045" t="s">
        <v>17</v>
      </c>
      <c r="E8045" t="s">
        <v>216</v>
      </c>
      <c r="F8045" t="s">
        <v>108</v>
      </c>
      <c r="G8045">
        <v>2138</v>
      </c>
      <c r="H8045" t="s">
        <v>119</v>
      </c>
      <c r="I8045" t="s">
        <v>58</v>
      </c>
      <c r="J8045" t="s">
        <v>129</v>
      </c>
      <c r="K8045">
        <v>63.88</v>
      </c>
      <c r="L8045">
        <v>4</v>
      </c>
      <c r="M8045">
        <v>0</v>
      </c>
      <c r="N8045">
        <v>24.9132</v>
      </c>
      <c r="O8045" s="5">
        <f t="shared" si="125"/>
        <v>0.38999999999999996</v>
      </c>
    </row>
    <row r="8046" spans="1:15" x14ac:dyDescent="0.25">
      <c r="A8046" t="s">
        <v>1169</v>
      </c>
      <c r="B8046" t="s">
        <v>38</v>
      </c>
      <c r="C8046" t="s">
        <v>88</v>
      </c>
      <c r="D8046" t="s">
        <v>17</v>
      </c>
      <c r="E8046" t="s">
        <v>216</v>
      </c>
      <c r="F8046" t="s">
        <v>108</v>
      </c>
      <c r="G8046">
        <v>2138</v>
      </c>
      <c r="H8046" t="s">
        <v>119</v>
      </c>
      <c r="I8046" t="s">
        <v>21</v>
      </c>
      <c r="J8046" t="s">
        <v>48</v>
      </c>
      <c r="K8046">
        <v>26.72</v>
      </c>
      <c r="L8046">
        <v>1</v>
      </c>
      <c r="M8046">
        <v>0</v>
      </c>
      <c r="N8046">
        <v>11.7568</v>
      </c>
      <c r="O8046" s="5">
        <f t="shared" si="125"/>
        <v>0.44</v>
      </c>
    </row>
    <row r="8047" spans="1:15" x14ac:dyDescent="0.25">
      <c r="A8047" t="s">
        <v>967</v>
      </c>
      <c r="B8047" t="s">
        <v>15</v>
      </c>
      <c r="C8047" t="s">
        <v>16</v>
      </c>
      <c r="D8047" t="s">
        <v>17</v>
      </c>
      <c r="E8047" t="s">
        <v>520</v>
      </c>
      <c r="F8047" t="s">
        <v>61</v>
      </c>
      <c r="G8047">
        <v>84106</v>
      </c>
      <c r="H8047" t="s">
        <v>31</v>
      </c>
      <c r="I8047" t="s">
        <v>32</v>
      </c>
      <c r="J8047" t="s">
        <v>64</v>
      </c>
      <c r="K8047">
        <v>295.05599999999998</v>
      </c>
      <c r="L8047">
        <v>9</v>
      </c>
      <c r="M8047">
        <v>0.2</v>
      </c>
      <c r="N8047">
        <v>106.95780000000001</v>
      </c>
      <c r="O8047" s="5">
        <f t="shared" si="125"/>
        <v>0.36250000000000004</v>
      </c>
    </row>
    <row r="8048" spans="1:15" x14ac:dyDescent="0.25">
      <c r="A8048" t="s">
        <v>652</v>
      </c>
      <c r="B8048" t="s">
        <v>38</v>
      </c>
      <c r="C8048" t="s">
        <v>16</v>
      </c>
      <c r="D8048" t="s">
        <v>17</v>
      </c>
      <c r="E8048" t="s">
        <v>110</v>
      </c>
      <c r="F8048" t="s">
        <v>94</v>
      </c>
      <c r="G8048">
        <v>10035</v>
      </c>
      <c r="H8048" t="s">
        <v>119</v>
      </c>
      <c r="I8048" t="s">
        <v>32</v>
      </c>
      <c r="J8048" t="s">
        <v>68</v>
      </c>
      <c r="K8048">
        <v>393.25</v>
      </c>
      <c r="L8048">
        <v>5</v>
      </c>
      <c r="M8048">
        <v>0</v>
      </c>
      <c r="N8048">
        <v>129.77250000000001</v>
      </c>
      <c r="O8048" s="5">
        <f t="shared" si="125"/>
        <v>0.33</v>
      </c>
    </row>
    <row r="8049" spans="1:15" x14ac:dyDescent="0.25">
      <c r="A8049" t="s">
        <v>848</v>
      </c>
      <c r="B8049" t="s">
        <v>15</v>
      </c>
      <c r="C8049" t="s">
        <v>16</v>
      </c>
      <c r="D8049" t="s">
        <v>17</v>
      </c>
      <c r="E8049" t="s">
        <v>291</v>
      </c>
      <c r="F8049" t="s">
        <v>124</v>
      </c>
      <c r="G8049">
        <v>44221</v>
      </c>
      <c r="H8049" t="s">
        <v>119</v>
      </c>
      <c r="I8049" t="s">
        <v>32</v>
      </c>
      <c r="J8049" t="s">
        <v>64</v>
      </c>
      <c r="K8049">
        <v>2.214</v>
      </c>
      <c r="L8049">
        <v>3</v>
      </c>
      <c r="M8049">
        <v>0.7</v>
      </c>
      <c r="N8049">
        <v>-1.476</v>
      </c>
      <c r="O8049" s="5">
        <f t="shared" si="125"/>
        <v>-0.66666666666666663</v>
      </c>
    </row>
    <row r="8050" spans="1:15" x14ac:dyDescent="0.25">
      <c r="A8050" t="s">
        <v>739</v>
      </c>
      <c r="B8050" t="s">
        <v>15</v>
      </c>
      <c r="C8050" t="s">
        <v>16</v>
      </c>
      <c r="D8050" t="s">
        <v>17</v>
      </c>
      <c r="E8050" t="s">
        <v>167</v>
      </c>
      <c r="F8050" t="s">
        <v>41</v>
      </c>
      <c r="G8050">
        <v>28403</v>
      </c>
      <c r="H8050" t="s">
        <v>20</v>
      </c>
      <c r="I8050" t="s">
        <v>32</v>
      </c>
      <c r="J8050" t="s">
        <v>80</v>
      </c>
      <c r="K8050">
        <v>16.271999999999998</v>
      </c>
      <c r="L8050">
        <v>3</v>
      </c>
      <c r="M8050">
        <v>0.2</v>
      </c>
      <c r="N8050">
        <v>5.2884000000000002</v>
      </c>
      <c r="O8050" s="5">
        <f t="shared" si="125"/>
        <v>0.32500000000000007</v>
      </c>
    </row>
    <row r="8051" spans="1:15" x14ac:dyDescent="0.25">
      <c r="A8051" t="s">
        <v>652</v>
      </c>
      <c r="B8051" t="s">
        <v>38</v>
      </c>
      <c r="C8051" t="s">
        <v>30</v>
      </c>
      <c r="D8051" t="s">
        <v>17</v>
      </c>
      <c r="E8051" t="s">
        <v>110</v>
      </c>
      <c r="F8051" t="s">
        <v>94</v>
      </c>
      <c r="G8051">
        <v>10035</v>
      </c>
      <c r="H8051" t="s">
        <v>119</v>
      </c>
      <c r="I8051" t="s">
        <v>32</v>
      </c>
      <c r="J8051" t="s">
        <v>68</v>
      </c>
      <c r="K8051">
        <v>706.86</v>
      </c>
      <c r="L8051">
        <v>7</v>
      </c>
      <c r="M8051">
        <v>0</v>
      </c>
      <c r="N8051">
        <v>197.92080000000001</v>
      </c>
      <c r="O8051" s="5">
        <f t="shared" si="125"/>
        <v>0.28000000000000003</v>
      </c>
    </row>
    <row r="8052" spans="1:15" x14ac:dyDescent="0.25">
      <c r="A8052" t="s">
        <v>642</v>
      </c>
      <c r="B8052" t="s">
        <v>38</v>
      </c>
      <c r="C8052" t="s">
        <v>30</v>
      </c>
      <c r="D8052" t="s">
        <v>17</v>
      </c>
      <c r="E8052" t="s">
        <v>73</v>
      </c>
      <c r="F8052" t="s">
        <v>70</v>
      </c>
      <c r="G8052">
        <v>19140</v>
      </c>
      <c r="H8052" t="s">
        <v>119</v>
      </c>
      <c r="I8052" t="s">
        <v>32</v>
      </c>
      <c r="J8052" t="s">
        <v>64</v>
      </c>
      <c r="K8052">
        <v>5.97</v>
      </c>
      <c r="L8052">
        <v>5</v>
      </c>
      <c r="M8052">
        <v>0.7</v>
      </c>
      <c r="N8052">
        <v>-4.577</v>
      </c>
      <c r="O8052" s="5">
        <f t="shared" si="125"/>
        <v>-0.76666666666666672</v>
      </c>
    </row>
    <row r="8053" spans="1:15" x14ac:dyDescent="0.25">
      <c r="A8053" t="s">
        <v>642</v>
      </c>
      <c r="B8053" t="s">
        <v>38</v>
      </c>
      <c r="C8053" t="s">
        <v>30</v>
      </c>
      <c r="D8053" t="s">
        <v>17</v>
      </c>
      <c r="E8053" t="s">
        <v>73</v>
      </c>
      <c r="F8053" t="s">
        <v>70</v>
      </c>
      <c r="G8053">
        <v>19140</v>
      </c>
      <c r="H8053" t="s">
        <v>119</v>
      </c>
      <c r="I8053" t="s">
        <v>21</v>
      </c>
      <c r="J8053" t="s">
        <v>48</v>
      </c>
      <c r="K8053">
        <v>21.184000000000001</v>
      </c>
      <c r="L8053">
        <v>1</v>
      </c>
      <c r="M8053">
        <v>0.2</v>
      </c>
      <c r="N8053">
        <v>4.7664</v>
      </c>
      <c r="O8053" s="5">
        <f t="shared" si="125"/>
        <v>0.22499999999999998</v>
      </c>
    </row>
    <row r="8054" spans="1:15" x14ac:dyDescent="0.25">
      <c r="A8054" t="s">
        <v>642</v>
      </c>
      <c r="B8054" t="s">
        <v>38</v>
      </c>
      <c r="C8054" t="s">
        <v>30</v>
      </c>
      <c r="D8054" t="s">
        <v>17</v>
      </c>
      <c r="E8054" t="s">
        <v>73</v>
      </c>
      <c r="F8054" t="s">
        <v>70</v>
      </c>
      <c r="G8054">
        <v>19140</v>
      </c>
      <c r="H8054" t="s">
        <v>119</v>
      </c>
      <c r="I8054" t="s">
        <v>32</v>
      </c>
      <c r="J8054" t="s">
        <v>68</v>
      </c>
      <c r="K8054">
        <v>41.375999999999998</v>
      </c>
      <c r="L8054">
        <v>6</v>
      </c>
      <c r="M8054">
        <v>0.2</v>
      </c>
      <c r="N8054">
        <v>3.1032000000000002</v>
      </c>
      <c r="O8054" s="5">
        <f t="shared" si="125"/>
        <v>7.5000000000000011E-2</v>
      </c>
    </row>
    <row r="8055" spans="1:15" x14ac:dyDescent="0.25">
      <c r="A8055" t="s">
        <v>652</v>
      </c>
      <c r="B8055" t="s">
        <v>15</v>
      </c>
      <c r="C8055" t="s">
        <v>30</v>
      </c>
      <c r="D8055" t="s">
        <v>17</v>
      </c>
      <c r="E8055" t="s">
        <v>110</v>
      </c>
      <c r="F8055" t="s">
        <v>94</v>
      </c>
      <c r="G8055">
        <v>10009</v>
      </c>
      <c r="H8055" t="s">
        <v>119</v>
      </c>
      <c r="I8055" t="s">
        <v>32</v>
      </c>
      <c r="J8055" t="s">
        <v>53</v>
      </c>
      <c r="K8055">
        <v>17.940000000000001</v>
      </c>
      <c r="L8055">
        <v>3</v>
      </c>
      <c r="M8055">
        <v>0</v>
      </c>
      <c r="N8055">
        <v>4.4850000000000003</v>
      </c>
      <c r="O8055" s="5">
        <f t="shared" si="125"/>
        <v>0.25</v>
      </c>
    </row>
    <row r="8056" spans="1:15" x14ac:dyDescent="0.25">
      <c r="A8056" t="s">
        <v>642</v>
      </c>
      <c r="B8056" t="s">
        <v>38</v>
      </c>
      <c r="C8056" t="s">
        <v>30</v>
      </c>
      <c r="D8056" t="s">
        <v>17</v>
      </c>
      <c r="E8056" t="s">
        <v>73</v>
      </c>
      <c r="F8056" t="s">
        <v>70</v>
      </c>
      <c r="G8056">
        <v>19134</v>
      </c>
      <c r="H8056" t="s">
        <v>119</v>
      </c>
      <c r="I8056" t="s">
        <v>32</v>
      </c>
      <c r="J8056" t="s">
        <v>64</v>
      </c>
      <c r="K8056">
        <v>2.6549999999999998</v>
      </c>
      <c r="L8056">
        <v>1</v>
      </c>
      <c r="M8056">
        <v>0.7</v>
      </c>
      <c r="N8056">
        <v>-1.8585</v>
      </c>
      <c r="O8056" s="5">
        <f t="shared" si="125"/>
        <v>-0.70000000000000007</v>
      </c>
    </row>
    <row r="8057" spans="1:15" x14ac:dyDescent="0.25">
      <c r="A8057" t="s">
        <v>633</v>
      </c>
      <c r="B8057" t="s">
        <v>38</v>
      </c>
      <c r="C8057" t="s">
        <v>16</v>
      </c>
      <c r="D8057" t="s">
        <v>17</v>
      </c>
      <c r="E8057" t="s">
        <v>26</v>
      </c>
      <c r="F8057" t="s">
        <v>27</v>
      </c>
      <c r="G8057">
        <v>90049</v>
      </c>
      <c r="H8057" t="s">
        <v>31</v>
      </c>
      <c r="I8057" t="s">
        <v>32</v>
      </c>
      <c r="J8057" t="s">
        <v>43</v>
      </c>
      <c r="K8057">
        <v>892.35</v>
      </c>
      <c r="L8057">
        <v>5</v>
      </c>
      <c r="M8057">
        <v>0</v>
      </c>
      <c r="N8057">
        <v>267.70499999999998</v>
      </c>
      <c r="O8057" s="5">
        <f t="shared" si="125"/>
        <v>0.3</v>
      </c>
    </row>
    <row r="8058" spans="1:15" x14ac:dyDescent="0.25">
      <c r="A8058" t="s">
        <v>633</v>
      </c>
      <c r="B8058" t="s">
        <v>38</v>
      </c>
      <c r="C8058" t="s">
        <v>16</v>
      </c>
      <c r="D8058" t="s">
        <v>17</v>
      </c>
      <c r="E8058" t="s">
        <v>26</v>
      </c>
      <c r="F8058" t="s">
        <v>27</v>
      </c>
      <c r="G8058">
        <v>90049</v>
      </c>
      <c r="H8058" t="s">
        <v>31</v>
      </c>
      <c r="I8058" t="s">
        <v>21</v>
      </c>
      <c r="J8058" t="s">
        <v>22</v>
      </c>
      <c r="K8058">
        <v>307.666</v>
      </c>
      <c r="L8058">
        <v>2</v>
      </c>
      <c r="M8058">
        <v>0.15</v>
      </c>
      <c r="N8058">
        <v>28.956800000000001</v>
      </c>
      <c r="O8058" s="5">
        <f t="shared" si="125"/>
        <v>9.4117647058823528E-2</v>
      </c>
    </row>
    <row r="8059" spans="1:15" x14ac:dyDescent="0.25">
      <c r="A8059" t="s">
        <v>633</v>
      </c>
      <c r="B8059" t="s">
        <v>38</v>
      </c>
      <c r="C8059" t="s">
        <v>16</v>
      </c>
      <c r="D8059" t="s">
        <v>17</v>
      </c>
      <c r="E8059" t="s">
        <v>26</v>
      </c>
      <c r="F8059" t="s">
        <v>27</v>
      </c>
      <c r="G8059">
        <v>90049</v>
      </c>
      <c r="H8059" t="s">
        <v>31</v>
      </c>
      <c r="I8059" t="s">
        <v>32</v>
      </c>
      <c r="J8059" t="s">
        <v>43</v>
      </c>
      <c r="K8059">
        <v>728.82</v>
      </c>
      <c r="L8059">
        <v>9</v>
      </c>
      <c r="M8059">
        <v>0</v>
      </c>
      <c r="N8059">
        <v>29.152799999999999</v>
      </c>
      <c r="O8059" s="5">
        <f t="shared" si="125"/>
        <v>3.9999999999999994E-2</v>
      </c>
    </row>
    <row r="8060" spans="1:15" x14ac:dyDescent="0.25">
      <c r="A8060" t="s">
        <v>633</v>
      </c>
      <c r="B8060" t="s">
        <v>38</v>
      </c>
      <c r="C8060" t="s">
        <v>16</v>
      </c>
      <c r="D8060" t="s">
        <v>17</v>
      </c>
      <c r="E8060" t="s">
        <v>26</v>
      </c>
      <c r="F8060" t="s">
        <v>27</v>
      </c>
      <c r="G8060">
        <v>90049</v>
      </c>
      <c r="H8060" t="s">
        <v>31</v>
      </c>
      <c r="I8060" t="s">
        <v>32</v>
      </c>
      <c r="J8060" t="s">
        <v>64</v>
      </c>
      <c r="K8060">
        <v>41.36</v>
      </c>
      <c r="L8060">
        <v>5</v>
      </c>
      <c r="M8060">
        <v>0.2</v>
      </c>
      <c r="N8060">
        <v>13.959</v>
      </c>
      <c r="O8060" s="5">
        <f t="shared" si="125"/>
        <v>0.33750000000000002</v>
      </c>
    </row>
    <row r="8061" spans="1:15" x14ac:dyDescent="0.25">
      <c r="A8061" t="s">
        <v>633</v>
      </c>
      <c r="B8061" t="s">
        <v>38</v>
      </c>
      <c r="C8061" t="s">
        <v>16</v>
      </c>
      <c r="D8061" t="s">
        <v>17</v>
      </c>
      <c r="E8061" t="s">
        <v>26</v>
      </c>
      <c r="F8061" t="s">
        <v>27</v>
      </c>
      <c r="G8061">
        <v>90049</v>
      </c>
      <c r="H8061" t="s">
        <v>31</v>
      </c>
      <c r="I8061" t="s">
        <v>58</v>
      </c>
      <c r="J8061" t="s">
        <v>59</v>
      </c>
      <c r="K8061">
        <v>43.176000000000002</v>
      </c>
      <c r="L8061">
        <v>3</v>
      </c>
      <c r="M8061">
        <v>0.2</v>
      </c>
      <c r="N8061">
        <v>15.111599999999999</v>
      </c>
      <c r="O8061" s="5">
        <f t="shared" si="125"/>
        <v>0.35</v>
      </c>
    </row>
    <row r="8062" spans="1:15" x14ac:dyDescent="0.25">
      <c r="A8062" t="s">
        <v>633</v>
      </c>
      <c r="B8062" t="s">
        <v>38</v>
      </c>
      <c r="C8062" t="s">
        <v>16</v>
      </c>
      <c r="D8062" t="s">
        <v>17</v>
      </c>
      <c r="E8062" t="s">
        <v>26</v>
      </c>
      <c r="F8062" t="s">
        <v>27</v>
      </c>
      <c r="G8062">
        <v>90049</v>
      </c>
      <c r="H8062" t="s">
        <v>31</v>
      </c>
      <c r="I8062" t="s">
        <v>21</v>
      </c>
      <c r="J8062" t="s">
        <v>48</v>
      </c>
      <c r="K8062">
        <v>4.16</v>
      </c>
      <c r="L8062">
        <v>2</v>
      </c>
      <c r="M8062">
        <v>0</v>
      </c>
      <c r="N8062">
        <v>1.7472000000000001</v>
      </c>
      <c r="O8062" s="5">
        <f t="shared" si="125"/>
        <v>0.42</v>
      </c>
    </row>
    <row r="8063" spans="1:15" x14ac:dyDescent="0.25">
      <c r="A8063" t="s">
        <v>860</v>
      </c>
      <c r="B8063" t="s">
        <v>38</v>
      </c>
      <c r="C8063" t="s">
        <v>30</v>
      </c>
      <c r="D8063" t="s">
        <v>17</v>
      </c>
      <c r="E8063" t="s">
        <v>250</v>
      </c>
      <c r="F8063" t="s">
        <v>94</v>
      </c>
      <c r="G8063">
        <v>11561</v>
      </c>
      <c r="H8063" t="s">
        <v>119</v>
      </c>
      <c r="I8063" t="s">
        <v>32</v>
      </c>
      <c r="J8063" t="s">
        <v>80</v>
      </c>
      <c r="K8063">
        <v>61.4</v>
      </c>
      <c r="L8063">
        <v>5</v>
      </c>
      <c r="M8063">
        <v>0</v>
      </c>
      <c r="N8063">
        <v>28.858000000000001</v>
      </c>
      <c r="O8063" s="5">
        <f t="shared" si="125"/>
        <v>0.47000000000000003</v>
      </c>
    </row>
    <row r="8064" spans="1:15" x14ac:dyDescent="0.25">
      <c r="A8064" t="s">
        <v>860</v>
      </c>
      <c r="B8064" t="s">
        <v>38</v>
      </c>
      <c r="C8064" t="s">
        <v>30</v>
      </c>
      <c r="D8064" t="s">
        <v>17</v>
      </c>
      <c r="E8064" t="s">
        <v>250</v>
      </c>
      <c r="F8064" t="s">
        <v>94</v>
      </c>
      <c r="G8064">
        <v>11561</v>
      </c>
      <c r="H8064" t="s">
        <v>119</v>
      </c>
      <c r="I8064" t="s">
        <v>32</v>
      </c>
      <c r="J8064" t="s">
        <v>64</v>
      </c>
      <c r="K8064">
        <v>24.448</v>
      </c>
      <c r="L8064">
        <v>2</v>
      </c>
      <c r="M8064">
        <v>0.2</v>
      </c>
      <c r="N8064">
        <v>8.8623999999999992</v>
      </c>
      <c r="O8064" s="5">
        <f t="shared" si="125"/>
        <v>0.36249999999999993</v>
      </c>
    </row>
    <row r="8065" spans="1:15" x14ac:dyDescent="0.25">
      <c r="A8065" t="s">
        <v>757</v>
      </c>
      <c r="B8065" t="s">
        <v>155</v>
      </c>
      <c r="C8065" t="s">
        <v>16</v>
      </c>
      <c r="D8065" t="s">
        <v>17</v>
      </c>
      <c r="E8065" t="s">
        <v>144</v>
      </c>
      <c r="F8065" t="s">
        <v>94</v>
      </c>
      <c r="G8065">
        <v>14609</v>
      </c>
      <c r="H8065" t="s">
        <v>119</v>
      </c>
      <c r="I8065" t="s">
        <v>58</v>
      </c>
      <c r="J8065" t="s">
        <v>59</v>
      </c>
      <c r="K8065">
        <v>263.95999999999998</v>
      </c>
      <c r="L8065">
        <v>4</v>
      </c>
      <c r="M8065">
        <v>0</v>
      </c>
      <c r="N8065">
        <v>71.269199999999998</v>
      </c>
      <c r="O8065" s="5">
        <f t="shared" si="125"/>
        <v>0.27</v>
      </c>
    </row>
    <row r="8066" spans="1:15" x14ac:dyDescent="0.25">
      <c r="A8066" t="s">
        <v>757</v>
      </c>
      <c r="B8066" t="s">
        <v>155</v>
      </c>
      <c r="C8066" t="s">
        <v>16</v>
      </c>
      <c r="D8066" t="s">
        <v>17</v>
      </c>
      <c r="E8066" t="s">
        <v>144</v>
      </c>
      <c r="F8066" t="s">
        <v>94</v>
      </c>
      <c r="G8066">
        <v>14609</v>
      </c>
      <c r="H8066" t="s">
        <v>119</v>
      </c>
      <c r="I8066" t="s">
        <v>58</v>
      </c>
      <c r="J8066" t="s">
        <v>59</v>
      </c>
      <c r="K8066">
        <v>359.97</v>
      </c>
      <c r="L8066">
        <v>3</v>
      </c>
      <c r="M8066">
        <v>0</v>
      </c>
      <c r="N8066">
        <v>100.7916</v>
      </c>
      <c r="O8066" s="5">
        <f t="shared" si="125"/>
        <v>0.27999999999999997</v>
      </c>
    </row>
    <row r="8067" spans="1:15" x14ac:dyDescent="0.25">
      <c r="A8067" t="s">
        <v>757</v>
      </c>
      <c r="B8067" t="s">
        <v>155</v>
      </c>
      <c r="C8067" t="s">
        <v>16</v>
      </c>
      <c r="D8067" t="s">
        <v>17</v>
      </c>
      <c r="E8067" t="s">
        <v>144</v>
      </c>
      <c r="F8067" t="s">
        <v>94</v>
      </c>
      <c r="G8067">
        <v>14609</v>
      </c>
      <c r="H8067" t="s">
        <v>119</v>
      </c>
      <c r="I8067" t="s">
        <v>32</v>
      </c>
      <c r="J8067" t="s">
        <v>80</v>
      </c>
      <c r="K8067">
        <v>12.96</v>
      </c>
      <c r="L8067">
        <v>2</v>
      </c>
      <c r="M8067">
        <v>0</v>
      </c>
      <c r="N8067">
        <v>6.2207999999999997</v>
      </c>
      <c r="O8067" s="5">
        <f t="shared" si="125"/>
        <v>0.47999999999999993</v>
      </c>
    </row>
    <row r="8068" spans="1:15" x14ac:dyDescent="0.25">
      <c r="A8068" t="s">
        <v>757</v>
      </c>
      <c r="B8068" t="s">
        <v>155</v>
      </c>
      <c r="C8068" t="s">
        <v>16</v>
      </c>
      <c r="D8068" t="s">
        <v>17</v>
      </c>
      <c r="E8068" t="s">
        <v>144</v>
      </c>
      <c r="F8068" t="s">
        <v>94</v>
      </c>
      <c r="G8068">
        <v>14609</v>
      </c>
      <c r="H8068" t="s">
        <v>119</v>
      </c>
      <c r="I8068" t="s">
        <v>32</v>
      </c>
      <c r="J8068" t="s">
        <v>43</v>
      </c>
      <c r="K8068">
        <v>116.82</v>
      </c>
      <c r="L8068">
        <v>3</v>
      </c>
      <c r="M8068">
        <v>0</v>
      </c>
      <c r="N8068">
        <v>5.8410000000000002</v>
      </c>
      <c r="O8068" s="5">
        <f t="shared" ref="O8068:O8131" si="126">N8068/K8068</f>
        <v>0.05</v>
      </c>
    </row>
    <row r="8069" spans="1:15" x14ac:dyDescent="0.25">
      <c r="A8069" t="s">
        <v>757</v>
      </c>
      <c r="B8069" t="s">
        <v>155</v>
      </c>
      <c r="C8069" t="s">
        <v>16</v>
      </c>
      <c r="D8069" t="s">
        <v>17</v>
      </c>
      <c r="E8069" t="s">
        <v>144</v>
      </c>
      <c r="F8069" t="s">
        <v>94</v>
      </c>
      <c r="G8069">
        <v>14609</v>
      </c>
      <c r="H8069" t="s">
        <v>119</v>
      </c>
      <c r="I8069" t="s">
        <v>32</v>
      </c>
      <c r="J8069" t="s">
        <v>64</v>
      </c>
      <c r="K8069">
        <v>276.78399999999999</v>
      </c>
      <c r="L8069">
        <v>2</v>
      </c>
      <c r="M8069">
        <v>0.2</v>
      </c>
      <c r="N8069">
        <v>89.954800000000006</v>
      </c>
      <c r="O8069" s="5">
        <f t="shared" si="126"/>
        <v>0.32500000000000001</v>
      </c>
    </row>
    <row r="8070" spans="1:15" x14ac:dyDescent="0.25">
      <c r="A8070" t="s">
        <v>640</v>
      </c>
      <c r="B8070" t="s">
        <v>38</v>
      </c>
      <c r="C8070" t="s">
        <v>30</v>
      </c>
      <c r="D8070" t="s">
        <v>17</v>
      </c>
      <c r="E8070" t="s">
        <v>65</v>
      </c>
      <c r="F8070" t="s">
        <v>27</v>
      </c>
      <c r="G8070">
        <v>94109</v>
      </c>
      <c r="H8070" t="s">
        <v>31</v>
      </c>
      <c r="I8070" t="s">
        <v>58</v>
      </c>
      <c r="J8070" t="s">
        <v>129</v>
      </c>
      <c r="K8070">
        <v>239.97</v>
      </c>
      <c r="L8070">
        <v>3</v>
      </c>
      <c r="M8070">
        <v>0</v>
      </c>
      <c r="N8070">
        <v>86.389200000000002</v>
      </c>
      <c r="O8070" s="5">
        <f t="shared" si="126"/>
        <v>0.36</v>
      </c>
    </row>
    <row r="8071" spans="1:15" x14ac:dyDescent="0.25">
      <c r="A8071" t="s">
        <v>640</v>
      </c>
      <c r="B8071" t="s">
        <v>38</v>
      </c>
      <c r="C8071" t="s">
        <v>30</v>
      </c>
      <c r="D8071" t="s">
        <v>17</v>
      </c>
      <c r="E8071" t="s">
        <v>65</v>
      </c>
      <c r="F8071" t="s">
        <v>27</v>
      </c>
      <c r="G8071">
        <v>94109</v>
      </c>
      <c r="H8071" t="s">
        <v>31</v>
      </c>
      <c r="I8071" t="s">
        <v>21</v>
      </c>
      <c r="J8071" t="s">
        <v>48</v>
      </c>
      <c r="K8071">
        <v>16.02</v>
      </c>
      <c r="L8071">
        <v>6</v>
      </c>
      <c r="M8071">
        <v>0</v>
      </c>
      <c r="N8071">
        <v>6.0876000000000001</v>
      </c>
      <c r="O8071" s="5">
        <f t="shared" si="126"/>
        <v>0.38</v>
      </c>
    </row>
    <row r="8072" spans="1:15" x14ac:dyDescent="0.25">
      <c r="A8072" t="s">
        <v>756</v>
      </c>
      <c r="B8072" t="s">
        <v>38</v>
      </c>
      <c r="C8072" t="s">
        <v>16</v>
      </c>
      <c r="D8072" t="s">
        <v>17</v>
      </c>
      <c r="E8072" t="s">
        <v>299</v>
      </c>
      <c r="F8072" t="s">
        <v>50</v>
      </c>
      <c r="G8072">
        <v>77340</v>
      </c>
      <c r="H8072" t="s">
        <v>89</v>
      </c>
      <c r="I8072" t="s">
        <v>32</v>
      </c>
      <c r="J8072" t="s">
        <v>43</v>
      </c>
      <c r="K8072">
        <v>454.56</v>
      </c>
      <c r="L8072">
        <v>5</v>
      </c>
      <c r="M8072">
        <v>0.2</v>
      </c>
      <c r="N8072">
        <v>-107.958</v>
      </c>
      <c r="O8072" s="5">
        <f t="shared" si="126"/>
        <v>-0.23749999999999999</v>
      </c>
    </row>
    <row r="8073" spans="1:15" x14ac:dyDescent="0.25">
      <c r="A8073" t="s">
        <v>756</v>
      </c>
      <c r="B8073" t="s">
        <v>38</v>
      </c>
      <c r="C8073" t="s">
        <v>16</v>
      </c>
      <c r="D8073" t="s">
        <v>17</v>
      </c>
      <c r="E8073" t="s">
        <v>299</v>
      </c>
      <c r="F8073" t="s">
        <v>50</v>
      </c>
      <c r="G8073">
        <v>77340</v>
      </c>
      <c r="H8073" t="s">
        <v>89</v>
      </c>
      <c r="I8073" t="s">
        <v>21</v>
      </c>
      <c r="J8073" t="s">
        <v>48</v>
      </c>
      <c r="K8073">
        <v>141.41999999999999</v>
      </c>
      <c r="L8073">
        <v>5</v>
      </c>
      <c r="M8073">
        <v>0.6</v>
      </c>
      <c r="N8073">
        <v>-187.38149999999999</v>
      </c>
      <c r="O8073" s="5">
        <f t="shared" si="126"/>
        <v>-1.325</v>
      </c>
    </row>
    <row r="8074" spans="1:15" x14ac:dyDescent="0.25">
      <c r="A8074" t="s">
        <v>756</v>
      </c>
      <c r="B8074" t="s">
        <v>38</v>
      </c>
      <c r="C8074" t="s">
        <v>16</v>
      </c>
      <c r="D8074" t="s">
        <v>17</v>
      </c>
      <c r="E8074" t="s">
        <v>299</v>
      </c>
      <c r="F8074" t="s">
        <v>50</v>
      </c>
      <c r="G8074">
        <v>77340</v>
      </c>
      <c r="H8074" t="s">
        <v>89</v>
      </c>
      <c r="I8074" t="s">
        <v>21</v>
      </c>
      <c r="J8074" t="s">
        <v>25</v>
      </c>
      <c r="K8074">
        <v>310.74400000000003</v>
      </c>
      <c r="L8074">
        <v>4</v>
      </c>
      <c r="M8074">
        <v>0.3</v>
      </c>
      <c r="N8074">
        <v>-26.635200000000001</v>
      </c>
      <c r="O8074" s="5">
        <f t="shared" si="126"/>
        <v>-8.5714285714285715E-2</v>
      </c>
    </row>
    <row r="8075" spans="1:15" x14ac:dyDescent="0.25">
      <c r="A8075" t="s">
        <v>756</v>
      </c>
      <c r="B8075" t="s">
        <v>38</v>
      </c>
      <c r="C8075" t="s">
        <v>16</v>
      </c>
      <c r="D8075" t="s">
        <v>17</v>
      </c>
      <c r="E8075" t="s">
        <v>299</v>
      </c>
      <c r="F8075" t="s">
        <v>50</v>
      </c>
      <c r="G8075">
        <v>77340</v>
      </c>
      <c r="H8075" t="s">
        <v>89</v>
      </c>
      <c r="I8075" t="s">
        <v>32</v>
      </c>
      <c r="J8075" t="s">
        <v>53</v>
      </c>
      <c r="K8075">
        <v>12.736000000000001</v>
      </c>
      <c r="L8075">
        <v>4</v>
      </c>
      <c r="M8075">
        <v>0.2</v>
      </c>
      <c r="N8075">
        <v>2.2288000000000001</v>
      </c>
      <c r="O8075" s="5">
        <f t="shared" si="126"/>
        <v>0.17499999999999999</v>
      </c>
    </row>
    <row r="8076" spans="1:15" x14ac:dyDescent="0.25">
      <c r="A8076" t="s">
        <v>756</v>
      </c>
      <c r="B8076" t="s">
        <v>38</v>
      </c>
      <c r="C8076" t="s">
        <v>16</v>
      </c>
      <c r="D8076" t="s">
        <v>17</v>
      </c>
      <c r="E8076" t="s">
        <v>299</v>
      </c>
      <c r="F8076" t="s">
        <v>50</v>
      </c>
      <c r="G8076">
        <v>77340</v>
      </c>
      <c r="H8076" t="s">
        <v>89</v>
      </c>
      <c r="I8076" t="s">
        <v>32</v>
      </c>
      <c r="J8076" t="s">
        <v>64</v>
      </c>
      <c r="K8076">
        <v>6.47</v>
      </c>
      <c r="L8076">
        <v>5</v>
      </c>
      <c r="M8076">
        <v>0.8</v>
      </c>
      <c r="N8076">
        <v>-9.7050000000000001</v>
      </c>
      <c r="O8076" s="5">
        <f t="shared" si="126"/>
        <v>-1.5</v>
      </c>
    </row>
    <row r="8077" spans="1:15" x14ac:dyDescent="0.25">
      <c r="A8077" t="s">
        <v>756</v>
      </c>
      <c r="B8077" t="s">
        <v>38</v>
      </c>
      <c r="C8077" t="s">
        <v>16</v>
      </c>
      <c r="D8077" t="s">
        <v>17</v>
      </c>
      <c r="E8077" t="s">
        <v>299</v>
      </c>
      <c r="F8077" t="s">
        <v>50</v>
      </c>
      <c r="G8077">
        <v>77340</v>
      </c>
      <c r="H8077" t="s">
        <v>89</v>
      </c>
      <c r="I8077" t="s">
        <v>32</v>
      </c>
      <c r="J8077" t="s">
        <v>64</v>
      </c>
      <c r="K8077">
        <v>13.747999999999999</v>
      </c>
      <c r="L8077">
        <v>14</v>
      </c>
      <c r="M8077">
        <v>0.8</v>
      </c>
      <c r="N8077">
        <v>-22.684200000000001</v>
      </c>
      <c r="O8077" s="5">
        <f t="shared" si="126"/>
        <v>-1.6500000000000001</v>
      </c>
    </row>
    <row r="8078" spans="1:15" x14ac:dyDescent="0.25">
      <c r="A8078" t="s">
        <v>756</v>
      </c>
      <c r="B8078" t="s">
        <v>38</v>
      </c>
      <c r="C8078" t="s">
        <v>16</v>
      </c>
      <c r="D8078" t="s">
        <v>17</v>
      </c>
      <c r="E8078" t="s">
        <v>299</v>
      </c>
      <c r="F8078" t="s">
        <v>50</v>
      </c>
      <c r="G8078">
        <v>77340</v>
      </c>
      <c r="H8078" t="s">
        <v>89</v>
      </c>
      <c r="I8078" t="s">
        <v>32</v>
      </c>
      <c r="J8078" t="s">
        <v>68</v>
      </c>
      <c r="K8078">
        <v>15.224</v>
      </c>
      <c r="L8078">
        <v>2</v>
      </c>
      <c r="M8078">
        <v>0.8</v>
      </c>
      <c r="N8078">
        <v>-38.821199999999997</v>
      </c>
      <c r="O8078" s="5">
        <f t="shared" si="126"/>
        <v>-2.5499999999999998</v>
      </c>
    </row>
    <row r="8079" spans="1:15" x14ac:dyDescent="0.25">
      <c r="A8079" t="s">
        <v>1203</v>
      </c>
      <c r="B8079" t="s">
        <v>38</v>
      </c>
      <c r="C8079" t="s">
        <v>30</v>
      </c>
      <c r="D8079" t="s">
        <v>17</v>
      </c>
      <c r="E8079" t="s">
        <v>322</v>
      </c>
      <c r="F8079" t="s">
        <v>71</v>
      </c>
      <c r="G8079">
        <v>30344</v>
      </c>
      <c r="H8079" t="s">
        <v>20</v>
      </c>
      <c r="I8079" t="s">
        <v>21</v>
      </c>
      <c r="J8079" t="s">
        <v>48</v>
      </c>
      <c r="K8079">
        <v>27.42</v>
      </c>
      <c r="L8079">
        <v>3</v>
      </c>
      <c r="M8079">
        <v>0</v>
      </c>
      <c r="N8079">
        <v>9.3228000000000009</v>
      </c>
      <c r="O8079" s="5">
        <f t="shared" si="126"/>
        <v>0.34</v>
      </c>
    </row>
    <row r="8080" spans="1:15" x14ac:dyDescent="0.25">
      <c r="A8080" t="s">
        <v>1203</v>
      </c>
      <c r="B8080" t="s">
        <v>38</v>
      </c>
      <c r="C8080" t="s">
        <v>30</v>
      </c>
      <c r="D8080" t="s">
        <v>17</v>
      </c>
      <c r="E8080" t="s">
        <v>322</v>
      </c>
      <c r="F8080" t="s">
        <v>71</v>
      </c>
      <c r="G8080">
        <v>30344</v>
      </c>
      <c r="H8080" t="s">
        <v>20</v>
      </c>
      <c r="I8080" t="s">
        <v>32</v>
      </c>
      <c r="J8080" t="s">
        <v>64</v>
      </c>
      <c r="K8080">
        <v>165.98</v>
      </c>
      <c r="L8080">
        <v>1</v>
      </c>
      <c r="M8080">
        <v>0</v>
      </c>
      <c r="N8080">
        <v>74.691000000000003</v>
      </c>
      <c r="O8080" s="5">
        <f t="shared" si="126"/>
        <v>0.45000000000000007</v>
      </c>
    </row>
    <row r="8081" spans="1:15" x14ac:dyDescent="0.25">
      <c r="A8081" t="s">
        <v>1203</v>
      </c>
      <c r="B8081" t="s">
        <v>38</v>
      </c>
      <c r="C8081" t="s">
        <v>30</v>
      </c>
      <c r="D8081" t="s">
        <v>17</v>
      </c>
      <c r="E8081" t="s">
        <v>322</v>
      </c>
      <c r="F8081" t="s">
        <v>71</v>
      </c>
      <c r="G8081">
        <v>30344</v>
      </c>
      <c r="H8081" t="s">
        <v>20</v>
      </c>
      <c r="I8081" t="s">
        <v>58</v>
      </c>
      <c r="J8081" t="s">
        <v>129</v>
      </c>
      <c r="K8081">
        <v>75</v>
      </c>
      <c r="L8081">
        <v>3</v>
      </c>
      <c r="M8081">
        <v>0</v>
      </c>
      <c r="N8081">
        <v>18</v>
      </c>
      <c r="O8081" s="5">
        <f t="shared" si="126"/>
        <v>0.24</v>
      </c>
    </row>
    <row r="8082" spans="1:15" x14ac:dyDescent="0.25">
      <c r="A8082" t="s">
        <v>652</v>
      </c>
      <c r="B8082" t="s">
        <v>38</v>
      </c>
      <c r="C8082" t="s">
        <v>88</v>
      </c>
      <c r="D8082" t="s">
        <v>17</v>
      </c>
      <c r="E8082" t="s">
        <v>110</v>
      </c>
      <c r="F8082" t="s">
        <v>94</v>
      </c>
      <c r="G8082">
        <v>10009</v>
      </c>
      <c r="H8082" t="s">
        <v>119</v>
      </c>
      <c r="I8082" t="s">
        <v>32</v>
      </c>
      <c r="J8082" t="s">
        <v>64</v>
      </c>
      <c r="K8082">
        <v>134.27199999999999</v>
      </c>
      <c r="L8082">
        <v>8</v>
      </c>
      <c r="M8082">
        <v>0.2</v>
      </c>
      <c r="N8082">
        <v>46.995199999999997</v>
      </c>
      <c r="O8082" s="5">
        <f t="shared" si="126"/>
        <v>0.35</v>
      </c>
    </row>
    <row r="8083" spans="1:15" x14ac:dyDescent="0.25">
      <c r="A8083" t="s">
        <v>934</v>
      </c>
      <c r="B8083" t="s">
        <v>38</v>
      </c>
      <c r="C8083" t="s">
        <v>30</v>
      </c>
      <c r="D8083" t="s">
        <v>17</v>
      </c>
      <c r="E8083" t="s">
        <v>123</v>
      </c>
      <c r="F8083" t="s">
        <v>114</v>
      </c>
      <c r="G8083">
        <v>97477</v>
      </c>
      <c r="H8083" t="s">
        <v>31</v>
      </c>
      <c r="I8083" t="s">
        <v>32</v>
      </c>
      <c r="J8083" t="s">
        <v>33</v>
      </c>
      <c r="K8083">
        <v>146.54400000000001</v>
      </c>
      <c r="L8083">
        <v>6</v>
      </c>
      <c r="M8083">
        <v>0.2</v>
      </c>
      <c r="N8083">
        <v>47.626800000000003</v>
      </c>
      <c r="O8083" s="5">
        <f t="shared" si="126"/>
        <v>0.32500000000000001</v>
      </c>
    </row>
    <row r="8084" spans="1:15" x14ac:dyDescent="0.25">
      <c r="A8084" t="s">
        <v>934</v>
      </c>
      <c r="B8084" t="s">
        <v>38</v>
      </c>
      <c r="C8084" t="s">
        <v>30</v>
      </c>
      <c r="D8084" t="s">
        <v>17</v>
      </c>
      <c r="E8084" t="s">
        <v>123</v>
      </c>
      <c r="F8084" t="s">
        <v>114</v>
      </c>
      <c r="G8084">
        <v>97477</v>
      </c>
      <c r="H8084" t="s">
        <v>31</v>
      </c>
      <c r="I8084" t="s">
        <v>32</v>
      </c>
      <c r="J8084" t="s">
        <v>80</v>
      </c>
      <c r="K8084">
        <v>131.904</v>
      </c>
      <c r="L8084">
        <v>3</v>
      </c>
      <c r="M8084">
        <v>0.2</v>
      </c>
      <c r="N8084">
        <v>47.815199999999997</v>
      </c>
      <c r="O8084" s="5">
        <f t="shared" si="126"/>
        <v>0.36249999999999999</v>
      </c>
    </row>
    <row r="8085" spans="1:15" x14ac:dyDescent="0.25">
      <c r="A8085" t="s">
        <v>934</v>
      </c>
      <c r="B8085" t="s">
        <v>38</v>
      </c>
      <c r="C8085" t="s">
        <v>30</v>
      </c>
      <c r="D8085" t="s">
        <v>17</v>
      </c>
      <c r="E8085" t="s">
        <v>123</v>
      </c>
      <c r="F8085" t="s">
        <v>114</v>
      </c>
      <c r="G8085">
        <v>97477</v>
      </c>
      <c r="H8085" t="s">
        <v>31</v>
      </c>
      <c r="I8085" t="s">
        <v>32</v>
      </c>
      <c r="J8085" t="s">
        <v>68</v>
      </c>
      <c r="K8085">
        <v>203.88</v>
      </c>
      <c r="L8085">
        <v>5</v>
      </c>
      <c r="M8085">
        <v>0.2</v>
      </c>
      <c r="N8085">
        <v>20.388000000000002</v>
      </c>
      <c r="O8085" s="5">
        <f t="shared" si="126"/>
        <v>0.1</v>
      </c>
    </row>
    <row r="8086" spans="1:15" x14ac:dyDescent="0.25">
      <c r="A8086" t="s">
        <v>934</v>
      </c>
      <c r="B8086" t="s">
        <v>38</v>
      </c>
      <c r="C8086" t="s">
        <v>30</v>
      </c>
      <c r="D8086" t="s">
        <v>17</v>
      </c>
      <c r="E8086" t="s">
        <v>123</v>
      </c>
      <c r="F8086" t="s">
        <v>114</v>
      </c>
      <c r="G8086">
        <v>97477</v>
      </c>
      <c r="H8086" t="s">
        <v>31</v>
      </c>
      <c r="I8086" t="s">
        <v>32</v>
      </c>
      <c r="J8086" t="s">
        <v>64</v>
      </c>
      <c r="K8086">
        <v>14.301</v>
      </c>
      <c r="L8086">
        <v>7</v>
      </c>
      <c r="M8086">
        <v>0.7</v>
      </c>
      <c r="N8086">
        <v>-10.487399999999999</v>
      </c>
      <c r="O8086" s="5">
        <f t="shared" si="126"/>
        <v>-0.73333333333333328</v>
      </c>
    </row>
    <row r="8087" spans="1:15" x14ac:dyDescent="0.25">
      <c r="A8087" t="s">
        <v>934</v>
      </c>
      <c r="B8087" t="s">
        <v>38</v>
      </c>
      <c r="C8087" t="s">
        <v>30</v>
      </c>
      <c r="D8087" t="s">
        <v>17</v>
      </c>
      <c r="E8087" t="s">
        <v>123</v>
      </c>
      <c r="F8087" t="s">
        <v>114</v>
      </c>
      <c r="G8087">
        <v>97477</v>
      </c>
      <c r="H8087" t="s">
        <v>31</v>
      </c>
      <c r="I8087" t="s">
        <v>32</v>
      </c>
      <c r="J8087" t="s">
        <v>43</v>
      </c>
      <c r="K8087">
        <v>718.64</v>
      </c>
      <c r="L8087">
        <v>10</v>
      </c>
      <c r="M8087">
        <v>0.2</v>
      </c>
      <c r="N8087">
        <v>-161.69399999999999</v>
      </c>
      <c r="O8087" s="5">
        <f t="shared" si="126"/>
        <v>-0.22499999999999998</v>
      </c>
    </row>
    <row r="8088" spans="1:15" x14ac:dyDescent="0.25">
      <c r="A8088" t="s">
        <v>717</v>
      </c>
      <c r="B8088" t="s">
        <v>38</v>
      </c>
      <c r="C8088" t="s">
        <v>88</v>
      </c>
      <c r="D8088" t="s">
        <v>17</v>
      </c>
      <c r="E8088" t="s">
        <v>98</v>
      </c>
      <c r="F8088" t="s">
        <v>100</v>
      </c>
      <c r="G8088">
        <v>22204</v>
      </c>
      <c r="H8088" t="s">
        <v>20</v>
      </c>
      <c r="I8088" t="s">
        <v>21</v>
      </c>
      <c r="J8088" t="s">
        <v>48</v>
      </c>
      <c r="K8088">
        <v>61.1</v>
      </c>
      <c r="L8088">
        <v>5</v>
      </c>
      <c r="M8088">
        <v>0</v>
      </c>
      <c r="N8088">
        <v>18.329999999999998</v>
      </c>
      <c r="O8088" s="5">
        <f t="shared" si="126"/>
        <v>0.3</v>
      </c>
    </row>
    <row r="8089" spans="1:15" x14ac:dyDescent="0.25">
      <c r="A8089" t="s">
        <v>739</v>
      </c>
      <c r="B8089" t="s">
        <v>38</v>
      </c>
      <c r="C8089" t="s">
        <v>16</v>
      </c>
      <c r="D8089" t="s">
        <v>17</v>
      </c>
      <c r="E8089" t="s">
        <v>167</v>
      </c>
      <c r="F8089" t="s">
        <v>41</v>
      </c>
      <c r="G8089">
        <v>28403</v>
      </c>
      <c r="H8089" t="s">
        <v>20</v>
      </c>
      <c r="I8089" t="s">
        <v>32</v>
      </c>
      <c r="J8089" t="s">
        <v>68</v>
      </c>
      <c r="K8089">
        <v>28.08</v>
      </c>
      <c r="L8089">
        <v>3</v>
      </c>
      <c r="M8089">
        <v>0.2</v>
      </c>
      <c r="N8089">
        <v>5.2649999999999997</v>
      </c>
      <c r="O8089" s="5">
        <f t="shared" si="126"/>
        <v>0.1875</v>
      </c>
    </row>
    <row r="8090" spans="1:15" x14ac:dyDescent="0.25">
      <c r="A8090" t="s">
        <v>1115</v>
      </c>
      <c r="B8090" t="s">
        <v>15</v>
      </c>
      <c r="C8090" t="s">
        <v>30</v>
      </c>
      <c r="D8090" t="s">
        <v>17</v>
      </c>
      <c r="E8090" t="s">
        <v>606</v>
      </c>
      <c r="F8090" t="s">
        <v>28</v>
      </c>
      <c r="G8090">
        <v>85364</v>
      </c>
      <c r="H8090" t="s">
        <v>31</v>
      </c>
      <c r="I8090" t="s">
        <v>32</v>
      </c>
      <c r="J8090" t="s">
        <v>53</v>
      </c>
      <c r="K8090">
        <v>10.496</v>
      </c>
      <c r="L8090">
        <v>4</v>
      </c>
      <c r="M8090">
        <v>0.2</v>
      </c>
      <c r="N8090">
        <v>1.1808000000000001</v>
      </c>
      <c r="O8090" s="5">
        <f t="shared" si="126"/>
        <v>0.1125</v>
      </c>
    </row>
    <row r="8091" spans="1:15" x14ac:dyDescent="0.25">
      <c r="A8091" t="s">
        <v>946</v>
      </c>
      <c r="B8091" t="s">
        <v>38</v>
      </c>
      <c r="C8091" t="s">
        <v>16</v>
      </c>
      <c r="D8091" t="s">
        <v>17</v>
      </c>
      <c r="E8091" t="s">
        <v>497</v>
      </c>
      <c r="F8091" t="s">
        <v>27</v>
      </c>
      <c r="G8091">
        <v>92404</v>
      </c>
      <c r="H8091" t="s">
        <v>31</v>
      </c>
      <c r="I8091" t="s">
        <v>32</v>
      </c>
      <c r="J8091" t="s">
        <v>64</v>
      </c>
      <c r="K8091">
        <v>39.92</v>
      </c>
      <c r="L8091">
        <v>2</v>
      </c>
      <c r="M8091">
        <v>0.2</v>
      </c>
      <c r="N8091">
        <v>12.974</v>
      </c>
      <c r="O8091" s="5">
        <f t="shared" si="126"/>
        <v>0.32500000000000001</v>
      </c>
    </row>
    <row r="8092" spans="1:15" x14ac:dyDescent="0.25">
      <c r="A8092" t="s">
        <v>913</v>
      </c>
      <c r="B8092" t="s">
        <v>155</v>
      </c>
      <c r="C8092" t="s">
        <v>30</v>
      </c>
      <c r="D8092" t="s">
        <v>17</v>
      </c>
      <c r="E8092" t="s">
        <v>140</v>
      </c>
      <c r="F8092" t="s">
        <v>105</v>
      </c>
      <c r="G8092">
        <v>21215</v>
      </c>
      <c r="H8092" t="s">
        <v>119</v>
      </c>
      <c r="I8092" t="s">
        <v>32</v>
      </c>
      <c r="J8092" t="s">
        <v>68</v>
      </c>
      <c r="K8092">
        <v>77.58</v>
      </c>
      <c r="L8092">
        <v>9</v>
      </c>
      <c r="M8092">
        <v>0</v>
      </c>
      <c r="N8092">
        <v>20.1708</v>
      </c>
      <c r="O8092" s="5">
        <f t="shared" si="126"/>
        <v>0.26</v>
      </c>
    </row>
    <row r="8093" spans="1:15" x14ac:dyDescent="0.25">
      <c r="A8093" t="s">
        <v>636</v>
      </c>
      <c r="B8093" t="s">
        <v>38</v>
      </c>
      <c r="C8093" t="s">
        <v>88</v>
      </c>
      <c r="D8093" t="s">
        <v>17</v>
      </c>
      <c r="E8093" t="s">
        <v>44</v>
      </c>
      <c r="F8093" t="s">
        <v>45</v>
      </c>
      <c r="G8093">
        <v>98103</v>
      </c>
      <c r="H8093" t="s">
        <v>31</v>
      </c>
      <c r="I8093" t="s">
        <v>32</v>
      </c>
      <c r="J8093" t="s">
        <v>43</v>
      </c>
      <c r="K8093">
        <v>269.36</v>
      </c>
      <c r="L8093">
        <v>7</v>
      </c>
      <c r="M8093">
        <v>0</v>
      </c>
      <c r="N8093">
        <v>70.033600000000007</v>
      </c>
      <c r="O8093" s="5">
        <f t="shared" si="126"/>
        <v>0.26</v>
      </c>
    </row>
    <row r="8094" spans="1:15" x14ac:dyDescent="0.25">
      <c r="A8094" t="s">
        <v>640</v>
      </c>
      <c r="B8094" t="s">
        <v>38</v>
      </c>
      <c r="C8094" t="s">
        <v>16</v>
      </c>
      <c r="D8094" t="s">
        <v>17</v>
      </c>
      <c r="E8094" t="s">
        <v>65</v>
      </c>
      <c r="F8094" t="s">
        <v>27</v>
      </c>
      <c r="G8094">
        <v>94110</v>
      </c>
      <c r="H8094" t="s">
        <v>31</v>
      </c>
      <c r="I8094" t="s">
        <v>32</v>
      </c>
      <c r="J8094" t="s">
        <v>33</v>
      </c>
      <c r="K8094">
        <v>5.76</v>
      </c>
      <c r="L8094">
        <v>2</v>
      </c>
      <c r="M8094">
        <v>0</v>
      </c>
      <c r="N8094">
        <v>2.8224</v>
      </c>
      <c r="O8094" s="5">
        <f t="shared" si="126"/>
        <v>0.49000000000000005</v>
      </c>
    </row>
    <row r="8095" spans="1:15" x14ac:dyDescent="0.25">
      <c r="A8095" t="s">
        <v>652</v>
      </c>
      <c r="B8095" t="s">
        <v>15</v>
      </c>
      <c r="C8095" t="s">
        <v>88</v>
      </c>
      <c r="D8095" t="s">
        <v>17</v>
      </c>
      <c r="E8095" t="s">
        <v>110</v>
      </c>
      <c r="F8095" t="s">
        <v>94</v>
      </c>
      <c r="G8095">
        <v>10035</v>
      </c>
      <c r="H8095" t="s">
        <v>119</v>
      </c>
      <c r="I8095" t="s">
        <v>32</v>
      </c>
      <c r="J8095" t="s">
        <v>53</v>
      </c>
      <c r="K8095">
        <v>109.9</v>
      </c>
      <c r="L8095">
        <v>5</v>
      </c>
      <c r="M8095">
        <v>0</v>
      </c>
      <c r="N8095">
        <v>32.97</v>
      </c>
      <c r="O8095" s="5">
        <f t="shared" si="126"/>
        <v>0.3</v>
      </c>
    </row>
    <row r="8096" spans="1:15" x14ac:dyDescent="0.25">
      <c r="A8096" t="s">
        <v>636</v>
      </c>
      <c r="B8096" t="s">
        <v>15</v>
      </c>
      <c r="C8096" t="s">
        <v>16</v>
      </c>
      <c r="D8096" t="s">
        <v>17</v>
      </c>
      <c r="E8096" t="s">
        <v>44</v>
      </c>
      <c r="F8096" t="s">
        <v>45</v>
      </c>
      <c r="G8096">
        <v>98115</v>
      </c>
      <c r="H8096" t="s">
        <v>31</v>
      </c>
      <c r="I8096" t="s">
        <v>21</v>
      </c>
      <c r="J8096" t="s">
        <v>48</v>
      </c>
      <c r="K8096">
        <v>23.88</v>
      </c>
      <c r="L8096">
        <v>3</v>
      </c>
      <c r="M8096">
        <v>0</v>
      </c>
      <c r="N8096">
        <v>10.507199999999999</v>
      </c>
      <c r="O8096" s="5">
        <f t="shared" si="126"/>
        <v>0.44</v>
      </c>
    </row>
    <row r="8097" spans="1:15" x14ac:dyDescent="0.25">
      <c r="A8097" t="s">
        <v>636</v>
      </c>
      <c r="B8097" t="s">
        <v>15</v>
      </c>
      <c r="C8097" t="s">
        <v>16</v>
      </c>
      <c r="D8097" t="s">
        <v>17</v>
      </c>
      <c r="E8097" t="s">
        <v>44</v>
      </c>
      <c r="F8097" t="s">
        <v>45</v>
      </c>
      <c r="G8097">
        <v>98115</v>
      </c>
      <c r="H8097" t="s">
        <v>31</v>
      </c>
      <c r="I8097" t="s">
        <v>32</v>
      </c>
      <c r="J8097" t="s">
        <v>80</v>
      </c>
      <c r="K8097">
        <v>26.2</v>
      </c>
      <c r="L8097">
        <v>4</v>
      </c>
      <c r="M8097">
        <v>0</v>
      </c>
      <c r="N8097">
        <v>12.052</v>
      </c>
      <c r="O8097" s="5">
        <f t="shared" si="126"/>
        <v>0.46</v>
      </c>
    </row>
    <row r="8098" spans="1:15" x14ac:dyDescent="0.25">
      <c r="A8098" t="s">
        <v>636</v>
      </c>
      <c r="B8098" t="s">
        <v>15</v>
      </c>
      <c r="C8098" t="s">
        <v>16</v>
      </c>
      <c r="D8098" t="s">
        <v>17</v>
      </c>
      <c r="E8098" t="s">
        <v>44</v>
      </c>
      <c r="F8098" t="s">
        <v>45</v>
      </c>
      <c r="G8098">
        <v>98115</v>
      </c>
      <c r="H8098" t="s">
        <v>31</v>
      </c>
      <c r="I8098" t="s">
        <v>32</v>
      </c>
      <c r="J8098" t="s">
        <v>80</v>
      </c>
      <c r="K8098">
        <v>12.96</v>
      </c>
      <c r="L8098">
        <v>2</v>
      </c>
      <c r="M8098">
        <v>0</v>
      </c>
      <c r="N8098">
        <v>6.2207999999999997</v>
      </c>
      <c r="O8098" s="5">
        <f t="shared" si="126"/>
        <v>0.47999999999999993</v>
      </c>
    </row>
    <row r="8099" spans="1:15" x14ac:dyDescent="0.25">
      <c r="A8099" t="s">
        <v>636</v>
      </c>
      <c r="B8099" t="s">
        <v>15</v>
      </c>
      <c r="C8099" t="s">
        <v>16</v>
      </c>
      <c r="D8099" t="s">
        <v>17</v>
      </c>
      <c r="E8099" t="s">
        <v>44</v>
      </c>
      <c r="F8099" t="s">
        <v>45</v>
      </c>
      <c r="G8099">
        <v>98115</v>
      </c>
      <c r="H8099" t="s">
        <v>31</v>
      </c>
      <c r="I8099" t="s">
        <v>58</v>
      </c>
      <c r="J8099" t="s">
        <v>129</v>
      </c>
      <c r="K8099">
        <v>234.95</v>
      </c>
      <c r="L8099">
        <v>5</v>
      </c>
      <c r="M8099">
        <v>0</v>
      </c>
      <c r="N8099">
        <v>32.893000000000001</v>
      </c>
      <c r="O8099" s="5">
        <f t="shared" si="126"/>
        <v>0.14000000000000001</v>
      </c>
    </row>
    <row r="8100" spans="1:15" x14ac:dyDescent="0.25">
      <c r="A8100" t="s">
        <v>987</v>
      </c>
      <c r="B8100" t="s">
        <v>38</v>
      </c>
      <c r="C8100" t="s">
        <v>16</v>
      </c>
      <c r="D8100" t="s">
        <v>17</v>
      </c>
      <c r="E8100" t="s">
        <v>42</v>
      </c>
      <c r="F8100" t="s">
        <v>135</v>
      </c>
      <c r="G8100">
        <v>87105</v>
      </c>
      <c r="H8100" t="s">
        <v>31</v>
      </c>
      <c r="I8100" t="s">
        <v>32</v>
      </c>
      <c r="J8100" t="s">
        <v>43</v>
      </c>
      <c r="K8100">
        <v>118.25</v>
      </c>
      <c r="L8100">
        <v>5</v>
      </c>
      <c r="M8100">
        <v>0</v>
      </c>
      <c r="N8100">
        <v>34.292499999999997</v>
      </c>
      <c r="O8100" s="5">
        <f t="shared" si="126"/>
        <v>0.28999999999999998</v>
      </c>
    </row>
    <row r="8101" spans="1:15" x14ac:dyDescent="0.25">
      <c r="A8101" t="s">
        <v>987</v>
      </c>
      <c r="B8101" t="s">
        <v>38</v>
      </c>
      <c r="C8101" t="s">
        <v>16</v>
      </c>
      <c r="D8101" t="s">
        <v>17</v>
      </c>
      <c r="E8101" t="s">
        <v>42</v>
      </c>
      <c r="F8101" t="s">
        <v>135</v>
      </c>
      <c r="G8101">
        <v>87105</v>
      </c>
      <c r="H8101" t="s">
        <v>31</v>
      </c>
      <c r="I8101" t="s">
        <v>32</v>
      </c>
      <c r="J8101" t="s">
        <v>80</v>
      </c>
      <c r="K8101">
        <v>4.28</v>
      </c>
      <c r="L8101">
        <v>1</v>
      </c>
      <c r="M8101">
        <v>0</v>
      </c>
      <c r="N8101">
        <v>1.9259999999999999</v>
      </c>
      <c r="O8101" s="5">
        <f t="shared" si="126"/>
        <v>0.44999999999999996</v>
      </c>
    </row>
    <row r="8102" spans="1:15" x14ac:dyDescent="0.25">
      <c r="A8102" t="s">
        <v>633</v>
      </c>
      <c r="B8102" t="s">
        <v>155</v>
      </c>
      <c r="C8102" t="s">
        <v>88</v>
      </c>
      <c r="D8102" t="s">
        <v>17</v>
      </c>
      <c r="E8102" t="s">
        <v>26</v>
      </c>
      <c r="F8102" t="s">
        <v>27</v>
      </c>
      <c r="G8102">
        <v>90045</v>
      </c>
      <c r="H8102" t="s">
        <v>31</v>
      </c>
      <c r="I8102" t="s">
        <v>58</v>
      </c>
      <c r="J8102" t="s">
        <v>129</v>
      </c>
      <c r="K8102">
        <v>26.85</v>
      </c>
      <c r="L8102">
        <v>3</v>
      </c>
      <c r="M8102">
        <v>0</v>
      </c>
      <c r="N8102">
        <v>5.1014999999999997</v>
      </c>
      <c r="O8102" s="5">
        <f t="shared" si="126"/>
        <v>0.18999999999999997</v>
      </c>
    </row>
    <row r="8103" spans="1:15" x14ac:dyDescent="0.25">
      <c r="A8103" t="s">
        <v>633</v>
      </c>
      <c r="B8103" t="s">
        <v>155</v>
      </c>
      <c r="C8103" t="s">
        <v>88</v>
      </c>
      <c r="D8103" t="s">
        <v>17</v>
      </c>
      <c r="E8103" t="s">
        <v>26</v>
      </c>
      <c r="F8103" t="s">
        <v>27</v>
      </c>
      <c r="G8103">
        <v>90045</v>
      </c>
      <c r="H8103" t="s">
        <v>31</v>
      </c>
      <c r="I8103" t="s">
        <v>58</v>
      </c>
      <c r="J8103" t="s">
        <v>371</v>
      </c>
      <c r="K8103">
        <v>3357.6</v>
      </c>
      <c r="L8103">
        <v>3</v>
      </c>
      <c r="M8103">
        <v>0.2</v>
      </c>
      <c r="N8103">
        <v>377.73</v>
      </c>
      <c r="O8103" s="5">
        <f t="shared" si="126"/>
        <v>0.1125</v>
      </c>
    </row>
    <row r="8104" spans="1:15" x14ac:dyDescent="0.25">
      <c r="A8104" t="s">
        <v>633</v>
      </c>
      <c r="B8104" t="s">
        <v>38</v>
      </c>
      <c r="C8104" t="s">
        <v>16</v>
      </c>
      <c r="D8104" t="s">
        <v>17</v>
      </c>
      <c r="E8104" t="s">
        <v>26</v>
      </c>
      <c r="F8104" t="s">
        <v>27</v>
      </c>
      <c r="G8104">
        <v>90045</v>
      </c>
      <c r="H8104" t="s">
        <v>31</v>
      </c>
      <c r="I8104" t="s">
        <v>32</v>
      </c>
      <c r="J8104" t="s">
        <v>33</v>
      </c>
      <c r="K8104">
        <v>8.26</v>
      </c>
      <c r="L8104">
        <v>2</v>
      </c>
      <c r="M8104">
        <v>0</v>
      </c>
      <c r="N8104">
        <v>3.7995999999999999</v>
      </c>
      <c r="O8104" s="5">
        <f t="shared" si="126"/>
        <v>0.46</v>
      </c>
    </row>
    <row r="8105" spans="1:15" x14ac:dyDescent="0.25">
      <c r="A8105" t="s">
        <v>633</v>
      </c>
      <c r="B8105" t="s">
        <v>38</v>
      </c>
      <c r="C8105" t="s">
        <v>16</v>
      </c>
      <c r="D8105" t="s">
        <v>17</v>
      </c>
      <c r="E8105" t="s">
        <v>26</v>
      </c>
      <c r="F8105" t="s">
        <v>27</v>
      </c>
      <c r="G8105">
        <v>90045</v>
      </c>
      <c r="H8105" t="s">
        <v>31</v>
      </c>
      <c r="I8105" t="s">
        <v>58</v>
      </c>
      <c r="J8105" t="s">
        <v>371</v>
      </c>
      <c r="K8105">
        <v>2973.32</v>
      </c>
      <c r="L8105">
        <v>7</v>
      </c>
      <c r="M8105">
        <v>0.2</v>
      </c>
      <c r="N8105">
        <v>334.49849999999998</v>
      </c>
      <c r="O8105" s="5">
        <f t="shared" si="126"/>
        <v>0.11249999999999999</v>
      </c>
    </row>
    <row r="8106" spans="1:15" x14ac:dyDescent="0.25">
      <c r="A8106" t="s">
        <v>633</v>
      </c>
      <c r="B8106" t="s">
        <v>38</v>
      </c>
      <c r="C8106" t="s">
        <v>16</v>
      </c>
      <c r="D8106" t="s">
        <v>17</v>
      </c>
      <c r="E8106" t="s">
        <v>26</v>
      </c>
      <c r="F8106" t="s">
        <v>27</v>
      </c>
      <c r="G8106">
        <v>90045</v>
      </c>
      <c r="H8106" t="s">
        <v>31</v>
      </c>
      <c r="I8106" t="s">
        <v>32</v>
      </c>
      <c r="J8106" t="s">
        <v>43</v>
      </c>
      <c r="K8106">
        <v>104.79</v>
      </c>
      <c r="L8106">
        <v>7</v>
      </c>
      <c r="M8106">
        <v>0</v>
      </c>
      <c r="N8106">
        <v>29.341200000000001</v>
      </c>
      <c r="O8106" s="5">
        <f t="shared" si="126"/>
        <v>0.27999999999999997</v>
      </c>
    </row>
    <row r="8107" spans="1:15" x14ac:dyDescent="0.25">
      <c r="A8107" t="s">
        <v>633</v>
      </c>
      <c r="B8107" t="s">
        <v>38</v>
      </c>
      <c r="C8107" t="s">
        <v>16</v>
      </c>
      <c r="D8107" t="s">
        <v>17</v>
      </c>
      <c r="E8107" t="s">
        <v>26</v>
      </c>
      <c r="F8107" t="s">
        <v>27</v>
      </c>
      <c r="G8107">
        <v>90045</v>
      </c>
      <c r="H8107" t="s">
        <v>31</v>
      </c>
      <c r="I8107" t="s">
        <v>58</v>
      </c>
      <c r="J8107" t="s">
        <v>59</v>
      </c>
      <c r="K8107">
        <v>775.72799999999995</v>
      </c>
      <c r="L8107">
        <v>6</v>
      </c>
      <c r="M8107">
        <v>0.2</v>
      </c>
      <c r="N8107">
        <v>58.179600000000001</v>
      </c>
      <c r="O8107" s="5">
        <f t="shared" si="126"/>
        <v>7.5000000000000011E-2</v>
      </c>
    </row>
    <row r="8108" spans="1:15" x14ac:dyDescent="0.25">
      <c r="A8108" t="s">
        <v>644</v>
      </c>
      <c r="B8108" t="s">
        <v>155</v>
      </c>
      <c r="C8108" t="s">
        <v>88</v>
      </c>
      <c r="D8108" t="s">
        <v>17</v>
      </c>
      <c r="E8108" t="s">
        <v>81</v>
      </c>
      <c r="F8108" t="s">
        <v>50</v>
      </c>
      <c r="G8108">
        <v>77041</v>
      </c>
      <c r="H8108" t="s">
        <v>89</v>
      </c>
      <c r="I8108" t="s">
        <v>21</v>
      </c>
      <c r="J8108" t="s">
        <v>22</v>
      </c>
      <c r="K8108">
        <v>89.066400000000002</v>
      </c>
      <c r="L8108">
        <v>1</v>
      </c>
      <c r="M8108">
        <v>0.32</v>
      </c>
      <c r="N8108">
        <v>-17.0274</v>
      </c>
      <c r="O8108" s="5">
        <f t="shared" si="126"/>
        <v>-0.19117647058823528</v>
      </c>
    </row>
    <row r="8109" spans="1:15" x14ac:dyDescent="0.25">
      <c r="A8109" t="s">
        <v>644</v>
      </c>
      <c r="B8109" t="s">
        <v>155</v>
      </c>
      <c r="C8109" t="s">
        <v>88</v>
      </c>
      <c r="D8109" t="s">
        <v>17</v>
      </c>
      <c r="E8109" t="s">
        <v>81</v>
      </c>
      <c r="F8109" t="s">
        <v>50</v>
      </c>
      <c r="G8109">
        <v>77041</v>
      </c>
      <c r="H8109" t="s">
        <v>89</v>
      </c>
      <c r="I8109" t="s">
        <v>32</v>
      </c>
      <c r="J8109" t="s">
        <v>53</v>
      </c>
      <c r="K8109">
        <v>175.44</v>
      </c>
      <c r="L8109">
        <v>6</v>
      </c>
      <c r="M8109">
        <v>0.2</v>
      </c>
      <c r="N8109">
        <v>52.631999999999998</v>
      </c>
      <c r="O8109" s="5">
        <f t="shared" si="126"/>
        <v>0.3</v>
      </c>
    </row>
    <row r="8110" spans="1:15" x14ac:dyDescent="0.25">
      <c r="A8110" t="s">
        <v>644</v>
      </c>
      <c r="B8110" t="s">
        <v>155</v>
      </c>
      <c r="C8110" t="s">
        <v>88</v>
      </c>
      <c r="D8110" t="s">
        <v>17</v>
      </c>
      <c r="E8110" t="s">
        <v>81</v>
      </c>
      <c r="F8110" t="s">
        <v>50</v>
      </c>
      <c r="G8110">
        <v>77041</v>
      </c>
      <c r="H8110" t="s">
        <v>89</v>
      </c>
      <c r="I8110" t="s">
        <v>58</v>
      </c>
      <c r="J8110" t="s">
        <v>59</v>
      </c>
      <c r="K8110">
        <v>438.33600000000001</v>
      </c>
      <c r="L8110">
        <v>4</v>
      </c>
      <c r="M8110">
        <v>0.2</v>
      </c>
      <c r="N8110">
        <v>-87.667199999999994</v>
      </c>
      <c r="O8110" s="5">
        <f t="shared" si="126"/>
        <v>-0.19999999999999998</v>
      </c>
    </row>
    <row r="8111" spans="1:15" x14ac:dyDescent="0.25">
      <c r="A8111" t="s">
        <v>642</v>
      </c>
      <c r="B8111" t="s">
        <v>38</v>
      </c>
      <c r="C8111" t="s">
        <v>16</v>
      </c>
      <c r="D8111" t="s">
        <v>17</v>
      </c>
      <c r="E8111" t="s">
        <v>73</v>
      </c>
      <c r="F8111" t="s">
        <v>70</v>
      </c>
      <c r="G8111">
        <v>19140</v>
      </c>
      <c r="H8111" t="s">
        <v>119</v>
      </c>
      <c r="I8111" t="s">
        <v>21</v>
      </c>
      <c r="J8111" t="s">
        <v>25</v>
      </c>
      <c r="K8111">
        <v>215.54400000000001</v>
      </c>
      <c r="L8111">
        <v>4</v>
      </c>
      <c r="M8111">
        <v>0.3</v>
      </c>
      <c r="N8111">
        <v>-58.504800000000003</v>
      </c>
      <c r="O8111" s="5">
        <f t="shared" si="126"/>
        <v>-0.27142857142857141</v>
      </c>
    </row>
    <row r="8112" spans="1:15" x14ac:dyDescent="0.25">
      <c r="A8112" t="s">
        <v>654</v>
      </c>
      <c r="B8112" t="s">
        <v>38</v>
      </c>
      <c r="C8112" t="s">
        <v>16</v>
      </c>
      <c r="D8112" t="s">
        <v>17</v>
      </c>
      <c r="E8112" t="s">
        <v>116</v>
      </c>
      <c r="F8112" t="s">
        <v>74</v>
      </c>
      <c r="G8112">
        <v>60623</v>
      </c>
      <c r="H8112" t="s">
        <v>89</v>
      </c>
      <c r="I8112" t="s">
        <v>32</v>
      </c>
      <c r="J8112" t="s">
        <v>143</v>
      </c>
      <c r="K8112">
        <v>55.584000000000003</v>
      </c>
      <c r="L8112">
        <v>6</v>
      </c>
      <c r="M8112">
        <v>0.2</v>
      </c>
      <c r="N8112">
        <v>20.844000000000001</v>
      </c>
      <c r="O8112" s="5">
        <f t="shared" si="126"/>
        <v>0.375</v>
      </c>
    </row>
    <row r="8113" spans="1:15" x14ac:dyDescent="0.25">
      <c r="A8113" t="s">
        <v>654</v>
      </c>
      <c r="B8113" t="s">
        <v>38</v>
      </c>
      <c r="C8113" t="s">
        <v>16</v>
      </c>
      <c r="D8113" t="s">
        <v>17</v>
      </c>
      <c r="E8113" t="s">
        <v>116</v>
      </c>
      <c r="F8113" t="s">
        <v>74</v>
      </c>
      <c r="G8113">
        <v>60623</v>
      </c>
      <c r="H8113" t="s">
        <v>89</v>
      </c>
      <c r="I8113" t="s">
        <v>21</v>
      </c>
      <c r="J8113" t="s">
        <v>25</v>
      </c>
      <c r="K8113">
        <v>127.386</v>
      </c>
      <c r="L8113">
        <v>2</v>
      </c>
      <c r="M8113">
        <v>0.3</v>
      </c>
      <c r="N8113">
        <v>-25.4772</v>
      </c>
      <c r="O8113" s="5">
        <f t="shared" si="126"/>
        <v>-0.2</v>
      </c>
    </row>
    <row r="8114" spans="1:15" x14ac:dyDescent="0.25">
      <c r="A8114" t="s">
        <v>966</v>
      </c>
      <c r="B8114" t="s">
        <v>15</v>
      </c>
      <c r="C8114" t="s">
        <v>16</v>
      </c>
      <c r="D8114" t="s">
        <v>17</v>
      </c>
      <c r="E8114" t="s">
        <v>519</v>
      </c>
      <c r="F8114" t="s">
        <v>50</v>
      </c>
      <c r="G8114">
        <v>76903</v>
      </c>
      <c r="H8114" t="s">
        <v>89</v>
      </c>
      <c r="I8114" t="s">
        <v>21</v>
      </c>
      <c r="J8114" t="s">
        <v>25</v>
      </c>
      <c r="K8114">
        <v>248.43</v>
      </c>
      <c r="L8114">
        <v>5</v>
      </c>
      <c r="M8114">
        <v>0.3</v>
      </c>
      <c r="N8114">
        <v>-17.745000000000001</v>
      </c>
      <c r="O8114" s="5">
        <f t="shared" si="126"/>
        <v>-7.1428571428571425E-2</v>
      </c>
    </row>
    <row r="8115" spans="1:15" x14ac:dyDescent="0.25">
      <c r="A8115" t="s">
        <v>966</v>
      </c>
      <c r="B8115" t="s">
        <v>15</v>
      </c>
      <c r="C8115" t="s">
        <v>16</v>
      </c>
      <c r="D8115" t="s">
        <v>17</v>
      </c>
      <c r="E8115" t="s">
        <v>519</v>
      </c>
      <c r="F8115" t="s">
        <v>50</v>
      </c>
      <c r="G8115">
        <v>76903</v>
      </c>
      <c r="H8115" t="s">
        <v>89</v>
      </c>
      <c r="I8115" t="s">
        <v>32</v>
      </c>
      <c r="J8115" t="s">
        <v>68</v>
      </c>
      <c r="K8115">
        <v>11.648</v>
      </c>
      <c r="L8115">
        <v>4</v>
      </c>
      <c r="M8115">
        <v>0.8</v>
      </c>
      <c r="N8115">
        <v>-30.8672</v>
      </c>
      <c r="O8115" s="5">
        <f t="shared" si="126"/>
        <v>-2.65</v>
      </c>
    </row>
    <row r="8116" spans="1:15" x14ac:dyDescent="0.25">
      <c r="A8116" t="s">
        <v>966</v>
      </c>
      <c r="B8116" t="s">
        <v>15</v>
      </c>
      <c r="C8116" t="s">
        <v>16</v>
      </c>
      <c r="D8116" t="s">
        <v>17</v>
      </c>
      <c r="E8116" t="s">
        <v>519</v>
      </c>
      <c r="F8116" t="s">
        <v>50</v>
      </c>
      <c r="G8116">
        <v>76903</v>
      </c>
      <c r="H8116" t="s">
        <v>89</v>
      </c>
      <c r="I8116" t="s">
        <v>21</v>
      </c>
      <c r="J8116" t="s">
        <v>25</v>
      </c>
      <c r="K8116">
        <v>85.245999999999995</v>
      </c>
      <c r="L8116">
        <v>2</v>
      </c>
      <c r="M8116">
        <v>0.3</v>
      </c>
      <c r="N8116">
        <v>-1.2178</v>
      </c>
      <c r="O8116" s="5">
        <f t="shared" si="126"/>
        <v>-1.4285714285714287E-2</v>
      </c>
    </row>
    <row r="8117" spans="1:15" x14ac:dyDescent="0.25">
      <c r="A8117" t="s">
        <v>706</v>
      </c>
      <c r="B8117" t="s">
        <v>15</v>
      </c>
      <c r="C8117" t="s">
        <v>30</v>
      </c>
      <c r="D8117" t="s">
        <v>17</v>
      </c>
      <c r="E8117" t="s">
        <v>177</v>
      </c>
      <c r="F8117" t="s">
        <v>50</v>
      </c>
      <c r="G8117">
        <v>77506</v>
      </c>
      <c r="H8117" t="s">
        <v>89</v>
      </c>
      <c r="I8117" t="s">
        <v>32</v>
      </c>
      <c r="J8117" t="s">
        <v>53</v>
      </c>
      <c r="K8117">
        <v>20.64</v>
      </c>
      <c r="L8117">
        <v>5</v>
      </c>
      <c r="M8117">
        <v>0.2</v>
      </c>
      <c r="N8117">
        <v>2.3220000000000001</v>
      </c>
      <c r="O8117" s="5">
        <f t="shared" si="126"/>
        <v>0.1125</v>
      </c>
    </row>
    <row r="8118" spans="1:15" x14ac:dyDescent="0.25">
      <c r="A8118" t="s">
        <v>633</v>
      </c>
      <c r="B8118" t="s">
        <v>38</v>
      </c>
      <c r="C8118" t="s">
        <v>30</v>
      </c>
      <c r="D8118" t="s">
        <v>17</v>
      </c>
      <c r="E8118" t="s">
        <v>26</v>
      </c>
      <c r="F8118" t="s">
        <v>27</v>
      </c>
      <c r="G8118">
        <v>90049</v>
      </c>
      <c r="H8118" t="s">
        <v>31</v>
      </c>
      <c r="I8118" t="s">
        <v>21</v>
      </c>
      <c r="J8118" t="s">
        <v>48</v>
      </c>
      <c r="K8118">
        <v>148.02000000000001</v>
      </c>
      <c r="L8118">
        <v>3</v>
      </c>
      <c r="M8118">
        <v>0</v>
      </c>
      <c r="N8118">
        <v>41.445599999999999</v>
      </c>
      <c r="O8118" s="5">
        <f t="shared" si="126"/>
        <v>0.27999999999999997</v>
      </c>
    </row>
    <row r="8119" spans="1:15" x14ac:dyDescent="0.25">
      <c r="A8119" t="s">
        <v>1195</v>
      </c>
      <c r="B8119" t="s">
        <v>578</v>
      </c>
      <c r="C8119" t="s">
        <v>30</v>
      </c>
      <c r="D8119" t="s">
        <v>17</v>
      </c>
      <c r="E8119" t="s">
        <v>368</v>
      </c>
      <c r="F8119" t="s">
        <v>91</v>
      </c>
      <c r="G8119">
        <v>67846</v>
      </c>
      <c r="H8119" t="s">
        <v>89</v>
      </c>
      <c r="I8119" t="s">
        <v>32</v>
      </c>
      <c r="J8119" t="s">
        <v>43</v>
      </c>
      <c r="K8119">
        <v>33.29</v>
      </c>
      <c r="L8119">
        <v>1</v>
      </c>
      <c r="M8119">
        <v>0</v>
      </c>
      <c r="N8119">
        <v>7.9896000000000003</v>
      </c>
      <c r="O8119" s="5">
        <f t="shared" si="126"/>
        <v>0.24000000000000002</v>
      </c>
    </row>
    <row r="8120" spans="1:15" x14ac:dyDescent="0.25">
      <c r="A8120" t="s">
        <v>633</v>
      </c>
      <c r="B8120" t="s">
        <v>38</v>
      </c>
      <c r="C8120" t="s">
        <v>16</v>
      </c>
      <c r="D8120" t="s">
        <v>17</v>
      </c>
      <c r="E8120" t="s">
        <v>26</v>
      </c>
      <c r="F8120" t="s">
        <v>27</v>
      </c>
      <c r="G8120">
        <v>90045</v>
      </c>
      <c r="H8120" t="s">
        <v>31</v>
      </c>
      <c r="I8120" t="s">
        <v>32</v>
      </c>
      <c r="J8120" t="s">
        <v>80</v>
      </c>
      <c r="K8120">
        <v>204.95</v>
      </c>
      <c r="L8120">
        <v>5</v>
      </c>
      <c r="M8120">
        <v>0</v>
      </c>
      <c r="N8120">
        <v>100.4255</v>
      </c>
      <c r="O8120" s="5">
        <f t="shared" si="126"/>
        <v>0.49000000000000005</v>
      </c>
    </row>
    <row r="8121" spans="1:15" x14ac:dyDescent="0.25">
      <c r="A8121" t="s">
        <v>654</v>
      </c>
      <c r="B8121" t="s">
        <v>38</v>
      </c>
      <c r="C8121" t="s">
        <v>16</v>
      </c>
      <c r="D8121" t="s">
        <v>17</v>
      </c>
      <c r="E8121" t="s">
        <v>116</v>
      </c>
      <c r="F8121" t="s">
        <v>74</v>
      </c>
      <c r="G8121">
        <v>60653</v>
      </c>
      <c r="H8121" t="s">
        <v>89</v>
      </c>
      <c r="I8121" t="s">
        <v>21</v>
      </c>
      <c r="J8121" t="s">
        <v>25</v>
      </c>
      <c r="K8121">
        <v>526.34400000000005</v>
      </c>
      <c r="L8121">
        <v>4</v>
      </c>
      <c r="M8121">
        <v>0.3</v>
      </c>
      <c r="N8121">
        <v>-75.191999999999993</v>
      </c>
      <c r="O8121" s="5">
        <f t="shared" si="126"/>
        <v>-0.14285714285714282</v>
      </c>
    </row>
    <row r="8122" spans="1:15" x14ac:dyDescent="0.25">
      <c r="A8122" t="s">
        <v>640</v>
      </c>
      <c r="B8122" t="s">
        <v>38</v>
      </c>
      <c r="C8122" t="s">
        <v>16</v>
      </c>
      <c r="D8122" t="s">
        <v>17</v>
      </c>
      <c r="E8122" t="s">
        <v>65</v>
      </c>
      <c r="F8122" t="s">
        <v>27</v>
      </c>
      <c r="G8122">
        <v>94110</v>
      </c>
      <c r="H8122" t="s">
        <v>31</v>
      </c>
      <c r="I8122" t="s">
        <v>21</v>
      </c>
      <c r="J8122" t="s">
        <v>48</v>
      </c>
      <c r="K8122">
        <v>41.96</v>
      </c>
      <c r="L8122">
        <v>2</v>
      </c>
      <c r="M8122">
        <v>0</v>
      </c>
      <c r="N8122">
        <v>10.909599999999999</v>
      </c>
      <c r="O8122" s="5">
        <f t="shared" si="126"/>
        <v>0.25999999999999995</v>
      </c>
    </row>
    <row r="8123" spans="1:15" x14ac:dyDescent="0.25">
      <c r="A8123" t="s">
        <v>640</v>
      </c>
      <c r="B8123" t="s">
        <v>38</v>
      </c>
      <c r="C8123" t="s">
        <v>16</v>
      </c>
      <c r="D8123" t="s">
        <v>17</v>
      </c>
      <c r="E8123" t="s">
        <v>65</v>
      </c>
      <c r="F8123" t="s">
        <v>27</v>
      </c>
      <c r="G8123">
        <v>94110</v>
      </c>
      <c r="H8123" t="s">
        <v>31</v>
      </c>
      <c r="I8123" t="s">
        <v>21</v>
      </c>
      <c r="J8123" t="s">
        <v>25</v>
      </c>
      <c r="K8123">
        <v>451.15199999999999</v>
      </c>
      <c r="L8123">
        <v>3</v>
      </c>
      <c r="M8123">
        <v>0.2</v>
      </c>
      <c r="N8123">
        <v>0</v>
      </c>
      <c r="O8123" s="5">
        <f t="shared" si="126"/>
        <v>0</v>
      </c>
    </row>
    <row r="8124" spans="1:15" x14ac:dyDescent="0.25">
      <c r="A8124" t="s">
        <v>640</v>
      </c>
      <c r="B8124" t="s">
        <v>38</v>
      </c>
      <c r="C8124" t="s">
        <v>16</v>
      </c>
      <c r="D8124" t="s">
        <v>17</v>
      </c>
      <c r="E8124" t="s">
        <v>65</v>
      </c>
      <c r="F8124" t="s">
        <v>27</v>
      </c>
      <c r="G8124">
        <v>94110</v>
      </c>
      <c r="H8124" t="s">
        <v>31</v>
      </c>
      <c r="I8124" t="s">
        <v>32</v>
      </c>
      <c r="J8124" t="s">
        <v>64</v>
      </c>
      <c r="K8124">
        <v>31.504000000000001</v>
      </c>
      <c r="L8124">
        <v>11</v>
      </c>
      <c r="M8124">
        <v>0.2</v>
      </c>
      <c r="N8124">
        <v>11.026400000000001</v>
      </c>
      <c r="O8124" s="5">
        <f t="shared" si="126"/>
        <v>0.35000000000000003</v>
      </c>
    </row>
    <row r="8125" spans="1:15" x14ac:dyDescent="0.25">
      <c r="A8125" t="s">
        <v>642</v>
      </c>
      <c r="B8125" t="s">
        <v>38</v>
      </c>
      <c r="C8125" t="s">
        <v>16</v>
      </c>
      <c r="D8125" t="s">
        <v>17</v>
      </c>
      <c r="E8125" t="s">
        <v>73</v>
      </c>
      <c r="F8125" t="s">
        <v>70</v>
      </c>
      <c r="G8125">
        <v>19134</v>
      </c>
      <c r="H8125" t="s">
        <v>119</v>
      </c>
      <c r="I8125" t="s">
        <v>32</v>
      </c>
      <c r="J8125" t="s">
        <v>143</v>
      </c>
      <c r="K8125">
        <v>30.672000000000001</v>
      </c>
      <c r="L8125">
        <v>3</v>
      </c>
      <c r="M8125">
        <v>0.2</v>
      </c>
      <c r="N8125">
        <v>9.5850000000000009</v>
      </c>
      <c r="O8125" s="5">
        <f t="shared" si="126"/>
        <v>0.3125</v>
      </c>
    </row>
    <row r="8126" spans="1:15" x14ac:dyDescent="0.25">
      <c r="A8126" t="s">
        <v>642</v>
      </c>
      <c r="B8126" t="s">
        <v>38</v>
      </c>
      <c r="C8126" t="s">
        <v>16</v>
      </c>
      <c r="D8126" t="s">
        <v>17</v>
      </c>
      <c r="E8126" t="s">
        <v>73</v>
      </c>
      <c r="F8126" t="s">
        <v>70</v>
      </c>
      <c r="G8126">
        <v>19134</v>
      </c>
      <c r="H8126" t="s">
        <v>119</v>
      </c>
      <c r="I8126" t="s">
        <v>58</v>
      </c>
      <c r="J8126" t="s">
        <v>556</v>
      </c>
      <c r="K8126">
        <v>1079.9760000000001</v>
      </c>
      <c r="L8126">
        <v>4</v>
      </c>
      <c r="M8126">
        <v>0.4</v>
      </c>
      <c r="N8126">
        <v>125.99720000000001</v>
      </c>
      <c r="O8126" s="5">
        <f t="shared" si="126"/>
        <v>0.11666666666666665</v>
      </c>
    </row>
    <row r="8127" spans="1:15" x14ac:dyDescent="0.25">
      <c r="A8127" t="s">
        <v>1194</v>
      </c>
      <c r="B8127" t="s">
        <v>38</v>
      </c>
      <c r="C8127" t="s">
        <v>16</v>
      </c>
      <c r="D8127" t="s">
        <v>17</v>
      </c>
      <c r="E8127" t="s">
        <v>534</v>
      </c>
      <c r="F8127" t="s">
        <v>27</v>
      </c>
      <c r="G8127">
        <v>95351</v>
      </c>
      <c r="H8127" t="s">
        <v>31</v>
      </c>
      <c r="I8127" t="s">
        <v>21</v>
      </c>
      <c r="J8127" t="s">
        <v>25</v>
      </c>
      <c r="K8127">
        <v>161.56800000000001</v>
      </c>
      <c r="L8127">
        <v>2</v>
      </c>
      <c r="M8127">
        <v>0.2</v>
      </c>
      <c r="N8127">
        <v>-28.2744</v>
      </c>
      <c r="O8127" s="5">
        <f t="shared" si="126"/>
        <v>-0.17499999999999999</v>
      </c>
    </row>
    <row r="8128" spans="1:15" x14ac:dyDescent="0.25">
      <c r="A8128" t="s">
        <v>644</v>
      </c>
      <c r="B8128" t="s">
        <v>38</v>
      </c>
      <c r="C8128" t="s">
        <v>16</v>
      </c>
      <c r="D8128" t="s">
        <v>17</v>
      </c>
      <c r="E8128" t="s">
        <v>81</v>
      </c>
      <c r="F8128" t="s">
        <v>50</v>
      </c>
      <c r="G8128">
        <v>77070</v>
      </c>
      <c r="H8128" t="s">
        <v>89</v>
      </c>
      <c r="I8128" t="s">
        <v>32</v>
      </c>
      <c r="J8128" t="s">
        <v>64</v>
      </c>
      <c r="K8128">
        <v>2.9340000000000002</v>
      </c>
      <c r="L8128">
        <v>3</v>
      </c>
      <c r="M8128">
        <v>0.8</v>
      </c>
      <c r="N8128">
        <v>-4.9878</v>
      </c>
      <c r="O8128" s="5">
        <f t="shared" si="126"/>
        <v>-1.7</v>
      </c>
    </row>
    <row r="8129" spans="1:15" x14ac:dyDescent="0.25">
      <c r="A8129" t="s">
        <v>644</v>
      </c>
      <c r="B8129" t="s">
        <v>38</v>
      </c>
      <c r="C8129" t="s">
        <v>16</v>
      </c>
      <c r="D8129" t="s">
        <v>17</v>
      </c>
      <c r="E8129" t="s">
        <v>81</v>
      </c>
      <c r="F8129" t="s">
        <v>50</v>
      </c>
      <c r="G8129">
        <v>77070</v>
      </c>
      <c r="H8129" t="s">
        <v>89</v>
      </c>
      <c r="I8129" t="s">
        <v>58</v>
      </c>
      <c r="J8129" t="s">
        <v>129</v>
      </c>
      <c r="K8129">
        <v>18.527999999999999</v>
      </c>
      <c r="L8129">
        <v>2</v>
      </c>
      <c r="M8129">
        <v>0.2</v>
      </c>
      <c r="N8129">
        <v>4.4004000000000003</v>
      </c>
      <c r="O8129" s="5">
        <f t="shared" si="126"/>
        <v>0.23750000000000004</v>
      </c>
    </row>
    <row r="8130" spans="1:15" x14ac:dyDescent="0.25">
      <c r="A8130" t="s">
        <v>644</v>
      </c>
      <c r="B8130" t="s">
        <v>38</v>
      </c>
      <c r="C8130" t="s">
        <v>16</v>
      </c>
      <c r="D8130" t="s">
        <v>17</v>
      </c>
      <c r="E8130" t="s">
        <v>81</v>
      </c>
      <c r="F8130" t="s">
        <v>50</v>
      </c>
      <c r="G8130">
        <v>77070</v>
      </c>
      <c r="H8130" t="s">
        <v>89</v>
      </c>
      <c r="I8130" t="s">
        <v>32</v>
      </c>
      <c r="J8130" t="s">
        <v>43</v>
      </c>
      <c r="K8130">
        <v>670.75199999999995</v>
      </c>
      <c r="L8130">
        <v>3</v>
      </c>
      <c r="M8130">
        <v>0.2</v>
      </c>
      <c r="N8130">
        <v>-125.76600000000001</v>
      </c>
      <c r="O8130" s="5">
        <f t="shared" si="126"/>
        <v>-0.18750000000000003</v>
      </c>
    </row>
    <row r="8131" spans="1:15" x14ac:dyDescent="0.25">
      <c r="A8131" t="s">
        <v>654</v>
      </c>
      <c r="B8131" t="s">
        <v>38</v>
      </c>
      <c r="C8131" t="s">
        <v>16</v>
      </c>
      <c r="D8131" t="s">
        <v>17</v>
      </c>
      <c r="E8131" t="s">
        <v>116</v>
      </c>
      <c r="F8131" t="s">
        <v>74</v>
      </c>
      <c r="G8131">
        <v>60610</v>
      </c>
      <c r="H8131" t="s">
        <v>89</v>
      </c>
      <c r="I8131" t="s">
        <v>21</v>
      </c>
      <c r="J8131" t="s">
        <v>48</v>
      </c>
      <c r="K8131">
        <v>64.959999999999994</v>
      </c>
      <c r="L8131">
        <v>5</v>
      </c>
      <c r="M8131">
        <v>0.6</v>
      </c>
      <c r="N8131">
        <v>-43.847999999999999</v>
      </c>
      <c r="O8131" s="5">
        <f t="shared" si="126"/>
        <v>-0.67500000000000004</v>
      </c>
    </row>
    <row r="8132" spans="1:15" x14ac:dyDescent="0.25">
      <c r="A8132" t="s">
        <v>821</v>
      </c>
      <c r="B8132" t="s">
        <v>155</v>
      </c>
      <c r="C8132" t="s">
        <v>30</v>
      </c>
      <c r="D8132" t="s">
        <v>17</v>
      </c>
      <c r="E8132" t="s">
        <v>376</v>
      </c>
      <c r="F8132" t="s">
        <v>27</v>
      </c>
      <c r="G8132">
        <v>92503</v>
      </c>
      <c r="H8132" t="s">
        <v>31</v>
      </c>
      <c r="I8132" t="s">
        <v>58</v>
      </c>
      <c r="J8132" t="s">
        <v>129</v>
      </c>
      <c r="K8132">
        <v>41.94</v>
      </c>
      <c r="L8132">
        <v>2</v>
      </c>
      <c r="M8132">
        <v>0</v>
      </c>
      <c r="N8132">
        <v>15.0984</v>
      </c>
      <c r="O8132" s="5">
        <f t="shared" ref="O8132:O8195" si="127">N8132/K8132</f>
        <v>0.36000000000000004</v>
      </c>
    </row>
    <row r="8133" spans="1:15" x14ac:dyDescent="0.25">
      <c r="A8133" t="s">
        <v>821</v>
      </c>
      <c r="B8133" t="s">
        <v>155</v>
      </c>
      <c r="C8133" t="s">
        <v>30</v>
      </c>
      <c r="D8133" t="s">
        <v>17</v>
      </c>
      <c r="E8133" t="s">
        <v>376</v>
      </c>
      <c r="F8133" t="s">
        <v>27</v>
      </c>
      <c r="G8133">
        <v>92503</v>
      </c>
      <c r="H8133" t="s">
        <v>31</v>
      </c>
      <c r="I8133" t="s">
        <v>32</v>
      </c>
      <c r="J8133" t="s">
        <v>80</v>
      </c>
      <c r="K8133">
        <v>11.96</v>
      </c>
      <c r="L8133">
        <v>2</v>
      </c>
      <c r="M8133">
        <v>0</v>
      </c>
      <c r="N8133">
        <v>5.8604000000000003</v>
      </c>
      <c r="O8133" s="5">
        <f t="shared" si="127"/>
        <v>0.49</v>
      </c>
    </row>
    <row r="8134" spans="1:15" x14ac:dyDescent="0.25">
      <c r="A8134" t="s">
        <v>821</v>
      </c>
      <c r="B8134" t="s">
        <v>155</v>
      </c>
      <c r="C8134" t="s">
        <v>30</v>
      </c>
      <c r="D8134" t="s">
        <v>17</v>
      </c>
      <c r="E8134" t="s">
        <v>376</v>
      </c>
      <c r="F8134" t="s">
        <v>27</v>
      </c>
      <c r="G8134">
        <v>92503</v>
      </c>
      <c r="H8134" t="s">
        <v>31</v>
      </c>
      <c r="I8134" t="s">
        <v>32</v>
      </c>
      <c r="J8134" t="s">
        <v>53</v>
      </c>
      <c r="K8134">
        <v>13.12</v>
      </c>
      <c r="L8134">
        <v>4</v>
      </c>
      <c r="M8134">
        <v>0</v>
      </c>
      <c r="N8134">
        <v>3.8048000000000002</v>
      </c>
      <c r="O8134" s="5">
        <f t="shared" si="127"/>
        <v>0.29000000000000004</v>
      </c>
    </row>
    <row r="8135" spans="1:15" x14ac:dyDescent="0.25">
      <c r="A8135" t="s">
        <v>821</v>
      </c>
      <c r="B8135" t="s">
        <v>155</v>
      </c>
      <c r="C8135" t="s">
        <v>30</v>
      </c>
      <c r="D8135" t="s">
        <v>17</v>
      </c>
      <c r="E8135" t="s">
        <v>376</v>
      </c>
      <c r="F8135" t="s">
        <v>27</v>
      </c>
      <c r="G8135">
        <v>92503</v>
      </c>
      <c r="H8135" t="s">
        <v>31</v>
      </c>
      <c r="I8135" t="s">
        <v>32</v>
      </c>
      <c r="J8135" t="s">
        <v>43</v>
      </c>
      <c r="K8135">
        <v>535.41</v>
      </c>
      <c r="L8135">
        <v>3</v>
      </c>
      <c r="M8135">
        <v>0</v>
      </c>
      <c r="N8135">
        <v>160.62299999999999</v>
      </c>
      <c r="O8135" s="5">
        <f t="shared" si="127"/>
        <v>0.3</v>
      </c>
    </row>
    <row r="8136" spans="1:15" x14ac:dyDescent="0.25">
      <c r="A8136" t="s">
        <v>694</v>
      </c>
      <c r="B8136" t="s">
        <v>38</v>
      </c>
      <c r="C8136" t="s">
        <v>30</v>
      </c>
      <c r="D8136" t="s">
        <v>17</v>
      </c>
      <c r="E8136" t="s">
        <v>211</v>
      </c>
      <c r="F8136" t="s">
        <v>50</v>
      </c>
      <c r="G8136">
        <v>75081</v>
      </c>
      <c r="H8136" t="s">
        <v>89</v>
      </c>
      <c r="I8136" t="s">
        <v>21</v>
      </c>
      <c r="J8136" t="s">
        <v>48</v>
      </c>
      <c r="K8136">
        <v>72.78</v>
      </c>
      <c r="L8136">
        <v>3</v>
      </c>
      <c r="M8136">
        <v>0.6</v>
      </c>
      <c r="N8136">
        <v>-70.960499999999996</v>
      </c>
      <c r="O8136" s="5">
        <f t="shared" si="127"/>
        <v>-0.97499999999999998</v>
      </c>
    </row>
    <row r="8137" spans="1:15" x14ac:dyDescent="0.25">
      <c r="A8137" t="s">
        <v>633</v>
      </c>
      <c r="B8137" t="s">
        <v>38</v>
      </c>
      <c r="C8137" t="s">
        <v>16</v>
      </c>
      <c r="D8137" t="s">
        <v>17</v>
      </c>
      <c r="E8137" t="s">
        <v>26</v>
      </c>
      <c r="F8137" t="s">
        <v>27</v>
      </c>
      <c r="G8137">
        <v>90008</v>
      </c>
      <c r="H8137" t="s">
        <v>31</v>
      </c>
      <c r="I8137" t="s">
        <v>32</v>
      </c>
      <c r="J8137" t="s">
        <v>80</v>
      </c>
      <c r="K8137">
        <v>36.840000000000003</v>
      </c>
      <c r="L8137">
        <v>3</v>
      </c>
      <c r="M8137">
        <v>0</v>
      </c>
      <c r="N8137">
        <v>17.314800000000002</v>
      </c>
      <c r="O8137" s="5">
        <f t="shared" si="127"/>
        <v>0.47000000000000003</v>
      </c>
    </row>
    <row r="8138" spans="1:15" x14ac:dyDescent="0.25">
      <c r="A8138" t="s">
        <v>633</v>
      </c>
      <c r="B8138" t="s">
        <v>38</v>
      </c>
      <c r="C8138" t="s">
        <v>16</v>
      </c>
      <c r="D8138" t="s">
        <v>17</v>
      </c>
      <c r="E8138" t="s">
        <v>26</v>
      </c>
      <c r="F8138" t="s">
        <v>27</v>
      </c>
      <c r="G8138">
        <v>90008</v>
      </c>
      <c r="H8138" t="s">
        <v>31</v>
      </c>
      <c r="I8138" t="s">
        <v>32</v>
      </c>
      <c r="J8138" t="s">
        <v>33</v>
      </c>
      <c r="K8138">
        <v>87.71</v>
      </c>
      <c r="L8138">
        <v>7</v>
      </c>
      <c r="M8138">
        <v>0</v>
      </c>
      <c r="N8138">
        <v>41.223700000000001</v>
      </c>
      <c r="O8138" s="5">
        <f t="shared" si="127"/>
        <v>0.47000000000000003</v>
      </c>
    </row>
    <row r="8139" spans="1:15" x14ac:dyDescent="0.25">
      <c r="A8139" t="s">
        <v>764</v>
      </c>
      <c r="B8139" t="s">
        <v>38</v>
      </c>
      <c r="C8139" t="s">
        <v>30</v>
      </c>
      <c r="D8139" t="s">
        <v>17</v>
      </c>
      <c r="E8139" t="s">
        <v>309</v>
      </c>
      <c r="F8139" t="s">
        <v>35</v>
      </c>
      <c r="G8139">
        <v>33801</v>
      </c>
      <c r="H8139" t="s">
        <v>20</v>
      </c>
      <c r="I8139" t="s">
        <v>21</v>
      </c>
      <c r="J8139" t="s">
        <v>39</v>
      </c>
      <c r="K8139">
        <v>562.29250000000002</v>
      </c>
      <c r="L8139">
        <v>7</v>
      </c>
      <c r="M8139">
        <v>0.45</v>
      </c>
      <c r="N8139">
        <v>-255.58750000000001</v>
      </c>
      <c r="O8139" s="5">
        <f t="shared" si="127"/>
        <v>-0.45454545454545453</v>
      </c>
    </row>
    <row r="8140" spans="1:15" x14ac:dyDescent="0.25">
      <c r="A8140" t="s">
        <v>652</v>
      </c>
      <c r="B8140" t="s">
        <v>38</v>
      </c>
      <c r="C8140" t="s">
        <v>88</v>
      </c>
      <c r="D8140" t="s">
        <v>17</v>
      </c>
      <c r="E8140" t="s">
        <v>110</v>
      </c>
      <c r="F8140" t="s">
        <v>94</v>
      </c>
      <c r="G8140">
        <v>10035</v>
      </c>
      <c r="H8140" t="s">
        <v>119</v>
      </c>
      <c r="I8140" t="s">
        <v>21</v>
      </c>
      <c r="J8140" t="s">
        <v>48</v>
      </c>
      <c r="K8140">
        <v>56.52</v>
      </c>
      <c r="L8140">
        <v>9</v>
      </c>
      <c r="M8140">
        <v>0</v>
      </c>
      <c r="N8140">
        <v>21.477599999999999</v>
      </c>
      <c r="O8140" s="5">
        <f t="shared" si="127"/>
        <v>0.37999999999999995</v>
      </c>
    </row>
    <row r="8141" spans="1:15" x14ac:dyDescent="0.25">
      <c r="A8141" t="s">
        <v>642</v>
      </c>
      <c r="B8141" t="s">
        <v>38</v>
      </c>
      <c r="C8141" t="s">
        <v>88</v>
      </c>
      <c r="D8141" t="s">
        <v>17</v>
      </c>
      <c r="E8141" t="s">
        <v>73</v>
      </c>
      <c r="F8141" t="s">
        <v>70</v>
      </c>
      <c r="G8141">
        <v>19140</v>
      </c>
      <c r="H8141" t="s">
        <v>119</v>
      </c>
      <c r="I8141" t="s">
        <v>32</v>
      </c>
      <c r="J8141" t="s">
        <v>53</v>
      </c>
      <c r="K8141">
        <v>11.263999999999999</v>
      </c>
      <c r="L8141">
        <v>8</v>
      </c>
      <c r="M8141">
        <v>0.2</v>
      </c>
      <c r="N8141">
        <v>1.2672000000000001</v>
      </c>
      <c r="O8141" s="5">
        <f t="shared" si="127"/>
        <v>0.11250000000000002</v>
      </c>
    </row>
    <row r="8142" spans="1:15" x14ac:dyDescent="0.25">
      <c r="A8142" t="s">
        <v>642</v>
      </c>
      <c r="B8142" t="s">
        <v>38</v>
      </c>
      <c r="C8142" t="s">
        <v>88</v>
      </c>
      <c r="D8142" t="s">
        <v>17</v>
      </c>
      <c r="E8142" t="s">
        <v>73</v>
      </c>
      <c r="F8142" t="s">
        <v>70</v>
      </c>
      <c r="G8142">
        <v>19140</v>
      </c>
      <c r="H8142" t="s">
        <v>119</v>
      </c>
      <c r="I8142" t="s">
        <v>32</v>
      </c>
      <c r="J8142" t="s">
        <v>43</v>
      </c>
      <c r="K8142">
        <v>284.08</v>
      </c>
      <c r="L8142">
        <v>10</v>
      </c>
      <c r="M8142">
        <v>0.2</v>
      </c>
      <c r="N8142">
        <v>24.856999999999999</v>
      </c>
      <c r="O8142" s="5">
        <f t="shared" si="127"/>
        <v>8.7500000000000008E-2</v>
      </c>
    </row>
    <row r="8143" spans="1:15" x14ac:dyDescent="0.25">
      <c r="A8143" t="s">
        <v>642</v>
      </c>
      <c r="B8143" t="s">
        <v>38</v>
      </c>
      <c r="C8143" t="s">
        <v>88</v>
      </c>
      <c r="D8143" t="s">
        <v>17</v>
      </c>
      <c r="E8143" t="s">
        <v>73</v>
      </c>
      <c r="F8143" t="s">
        <v>70</v>
      </c>
      <c r="G8143">
        <v>19140</v>
      </c>
      <c r="H8143" t="s">
        <v>119</v>
      </c>
      <c r="I8143" t="s">
        <v>32</v>
      </c>
      <c r="J8143" t="s">
        <v>80</v>
      </c>
      <c r="K8143">
        <v>18.495999999999999</v>
      </c>
      <c r="L8143">
        <v>4</v>
      </c>
      <c r="M8143">
        <v>0.2</v>
      </c>
      <c r="N8143">
        <v>6.7047999999999996</v>
      </c>
      <c r="O8143" s="5">
        <f t="shared" si="127"/>
        <v>0.36249999999999999</v>
      </c>
    </row>
    <row r="8144" spans="1:15" x14ac:dyDescent="0.25">
      <c r="A8144" t="s">
        <v>705</v>
      </c>
      <c r="B8144" t="s">
        <v>38</v>
      </c>
      <c r="C8144" t="s">
        <v>16</v>
      </c>
      <c r="D8144" t="s">
        <v>17</v>
      </c>
      <c r="E8144" t="s">
        <v>228</v>
      </c>
      <c r="F8144" t="s">
        <v>27</v>
      </c>
      <c r="G8144">
        <v>92037</v>
      </c>
      <c r="H8144" t="s">
        <v>31</v>
      </c>
      <c r="I8144" t="s">
        <v>32</v>
      </c>
      <c r="J8144" t="s">
        <v>33</v>
      </c>
      <c r="K8144">
        <v>14.73</v>
      </c>
      <c r="L8144">
        <v>3</v>
      </c>
      <c r="M8144">
        <v>0</v>
      </c>
      <c r="N8144">
        <v>7.2176999999999998</v>
      </c>
      <c r="O8144" s="5">
        <f t="shared" si="127"/>
        <v>0.49</v>
      </c>
    </row>
    <row r="8145" spans="1:15" x14ac:dyDescent="0.25">
      <c r="A8145" t="s">
        <v>705</v>
      </c>
      <c r="B8145" t="s">
        <v>38</v>
      </c>
      <c r="C8145" t="s">
        <v>16</v>
      </c>
      <c r="D8145" t="s">
        <v>17</v>
      </c>
      <c r="E8145" t="s">
        <v>228</v>
      </c>
      <c r="F8145" t="s">
        <v>27</v>
      </c>
      <c r="G8145">
        <v>92037</v>
      </c>
      <c r="H8145" t="s">
        <v>31</v>
      </c>
      <c r="I8145" t="s">
        <v>32</v>
      </c>
      <c r="J8145" t="s">
        <v>43</v>
      </c>
      <c r="K8145">
        <v>186.54</v>
      </c>
      <c r="L8145">
        <v>3</v>
      </c>
      <c r="M8145">
        <v>0</v>
      </c>
      <c r="N8145">
        <v>50.3658</v>
      </c>
      <c r="O8145" s="5">
        <f t="shared" si="127"/>
        <v>0.27</v>
      </c>
    </row>
    <row r="8146" spans="1:15" x14ac:dyDescent="0.25">
      <c r="A8146" t="s">
        <v>705</v>
      </c>
      <c r="B8146" t="s">
        <v>38</v>
      </c>
      <c r="C8146" t="s">
        <v>16</v>
      </c>
      <c r="D8146" t="s">
        <v>17</v>
      </c>
      <c r="E8146" t="s">
        <v>228</v>
      </c>
      <c r="F8146" t="s">
        <v>27</v>
      </c>
      <c r="G8146">
        <v>92037</v>
      </c>
      <c r="H8146" t="s">
        <v>31</v>
      </c>
      <c r="I8146" t="s">
        <v>21</v>
      </c>
      <c r="J8146" t="s">
        <v>39</v>
      </c>
      <c r="K8146">
        <v>557.72799999999995</v>
      </c>
      <c r="L8146">
        <v>4</v>
      </c>
      <c r="M8146">
        <v>0.2</v>
      </c>
      <c r="N8146">
        <v>6.9715999999999996</v>
      </c>
      <c r="O8146" s="5">
        <f t="shared" si="127"/>
        <v>1.2500000000000001E-2</v>
      </c>
    </row>
    <row r="8147" spans="1:15" x14ac:dyDescent="0.25">
      <c r="A8147" t="s">
        <v>705</v>
      </c>
      <c r="B8147" t="s">
        <v>38</v>
      </c>
      <c r="C8147" t="s">
        <v>16</v>
      </c>
      <c r="D8147" t="s">
        <v>17</v>
      </c>
      <c r="E8147" t="s">
        <v>228</v>
      </c>
      <c r="F8147" t="s">
        <v>27</v>
      </c>
      <c r="G8147">
        <v>92037</v>
      </c>
      <c r="H8147" t="s">
        <v>31</v>
      </c>
      <c r="I8147" t="s">
        <v>58</v>
      </c>
      <c r="J8147" t="s">
        <v>59</v>
      </c>
      <c r="K8147">
        <v>159.96799999999999</v>
      </c>
      <c r="L8147">
        <v>4</v>
      </c>
      <c r="M8147">
        <v>0.2</v>
      </c>
      <c r="N8147">
        <v>-31.993600000000001</v>
      </c>
      <c r="O8147" s="5">
        <f t="shared" si="127"/>
        <v>-0.2</v>
      </c>
    </row>
    <row r="8148" spans="1:15" x14ac:dyDescent="0.25">
      <c r="A8148" t="s">
        <v>1100</v>
      </c>
      <c r="B8148" t="s">
        <v>38</v>
      </c>
      <c r="C8148" t="s">
        <v>16</v>
      </c>
      <c r="D8148" t="s">
        <v>17</v>
      </c>
      <c r="E8148" t="s">
        <v>468</v>
      </c>
      <c r="F8148" t="s">
        <v>131</v>
      </c>
      <c r="G8148">
        <v>73505</v>
      </c>
      <c r="H8148" t="s">
        <v>89</v>
      </c>
      <c r="I8148" t="s">
        <v>32</v>
      </c>
      <c r="J8148" t="s">
        <v>68</v>
      </c>
      <c r="K8148">
        <v>471.9</v>
      </c>
      <c r="L8148">
        <v>6</v>
      </c>
      <c r="M8148">
        <v>0</v>
      </c>
      <c r="N8148">
        <v>155.727</v>
      </c>
      <c r="O8148" s="5">
        <f t="shared" si="127"/>
        <v>0.33</v>
      </c>
    </row>
    <row r="8149" spans="1:15" x14ac:dyDescent="0.25">
      <c r="A8149" t="s">
        <v>1100</v>
      </c>
      <c r="B8149" t="s">
        <v>38</v>
      </c>
      <c r="C8149" t="s">
        <v>16</v>
      </c>
      <c r="D8149" t="s">
        <v>17</v>
      </c>
      <c r="E8149" t="s">
        <v>468</v>
      </c>
      <c r="F8149" t="s">
        <v>131</v>
      </c>
      <c r="G8149">
        <v>73505</v>
      </c>
      <c r="H8149" t="s">
        <v>89</v>
      </c>
      <c r="I8149" t="s">
        <v>32</v>
      </c>
      <c r="J8149" t="s">
        <v>53</v>
      </c>
      <c r="K8149">
        <v>3.52</v>
      </c>
      <c r="L8149">
        <v>2</v>
      </c>
      <c r="M8149">
        <v>0</v>
      </c>
      <c r="N8149">
        <v>1.6896</v>
      </c>
      <c r="O8149" s="5">
        <f t="shared" si="127"/>
        <v>0.48</v>
      </c>
    </row>
    <row r="8150" spans="1:15" x14ac:dyDescent="0.25">
      <c r="A8150" t="s">
        <v>875</v>
      </c>
      <c r="B8150" t="s">
        <v>38</v>
      </c>
      <c r="C8150" t="s">
        <v>16</v>
      </c>
      <c r="D8150" t="s">
        <v>17</v>
      </c>
      <c r="E8150" t="s">
        <v>316</v>
      </c>
      <c r="F8150" t="s">
        <v>100</v>
      </c>
      <c r="G8150">
        <v>24153</v>
      </c>
      <c r="H8150" t="s">
        <v>20</v>
      </c>
      <c r="I8150" t="s">
        <v>32</v>
      </c>
      <c r="J8150" t="s">
        <v>80</v>
      </c>
      <c r="K8150">
        <v>49.12</v>
      </c>
      <c r="L8150">
        <v>4</v>
      </c>
      <c r="M8150">
        <v>0</v>
      </c>
      <c r="N8150">
        <v>23.086400000000001</v>
      </c>
      <c r="O8150" s="5">
        <f t="shared" si="127"/>
        <v>0.47000000000000003</v>
      </c>
    </row>
    <row r="8151" spans="1:15" x14ac:dyDescent="0.25">
      <c r="A8151" t="s">
        <v>806</v>
      </c>
      <c r="B8151" t="s">
        <v>38</v>
      </c>
      <c r="C8151" t="s">
        <v>88</v>
      </c>
      <c r="D8151" t="s">
        <v>17</v>
      </c>
      <c r="E8151" t="s">
        <v>359</v>
      </c>
      <c r="F8151" t="s">
        <v>27</v>
      </c>
      <c r="G8151">
        <v>92704</v>
      </c>
      <c r="H8151" t="s">
        <v>31</v>
      </c>
      <c r="I8151" t="s">
        <v>32</v>
      </c>
      <c r="J8151" t="s">
        <v>33</v>
      </c>
      <c r="K8151">
        <v>20.16</v>
      </c>
      <c r="L8151">
        <v>7</v>
      </c>
      <c r="M8151">
        <v>0</v>
      </c>
      <c r="N8151">
        <v>9.8783999999999992</v>
      </c>
      <c r="O8151" s="5">
        <f t="shared" si="127"/>
        <v>0.48999999999999994</v>
      </c>
    </row>
    <row r="8152" spans="1:15" x14ac:dyDescent="0.25">
      <c r="A8152" t="s">
        <v>1204</v>
      </c>
      <c r="B8152" t="s">
        <v>155</v>
      </c>
      <c r="C8152" t="s">
        <v>30</v>
      </c>
      <c r="D8152" t="s">
        <v>17</v>
      </c>
      <c r="E8152" t="s">
        <v>594</v>
      </c>
      <c r="F8152" t="s">
        <v>165</v>
      </c>
      <c r="G8152">
        <v>57701</v>
      </c>
      <c r="H8152" t="s">
        <v>89</v>
      </c>
      <c r="I8152" t="s">
        <v>32</v>
      </c>
      <c r="J8152" t="s">
        <v>64</v>
      </c>
      <c r="K8152">
        <v>10.68</v>
      </c>
      <c r="L8152">
        <v>2</v>
      </c>
      <c r="M8152">
        <v>0</v>
      </c>
      <c r="N8152">
        <v>5.0195999999999996</v>
      </c>
      <c r="O8152" s="5">
        <f t="shared" si="127"/>
        <v>0.47</v>
      </c>
    </row>
    <row r="8153" spans="1:15" x14ac:dyDescent="0.25">
      <c r="A8153" t="s">
        <v>1204</v>
      </c>
      <c r="B8153" t="s">
        <v>155</v>
      </c>
      <c r="C8153" t="s">
        <v>30</v>
      </c>
      <c r="D8153" t="s">
        <v>17</v>
      </c>
      <c r="E8153" t="s">
        <v>594</v>
      </c>
      <c r="F8153" t="s">
        <v>165</v>
      </c>
      <c r="G8153">
        <v>57701</v>
      </c>
      <c r="H8153" t="s">
        <v>89</v>
      </c>
      <c r="I8153" t="s">
        <v>21</v>
      </c>
      <c r="J8153" t="s">
        <v>22</v>
      </c>
      <c r="K8153">
        <v>141.96</v>
      </c>
      <c r="L8153">
        <v>2</v>
      </c>
      <c r="M8153">
        <v>0</v>
      </c>
      <c r="N8153">
        <v>39.748800000000003</v>
      </c>
      <c r="O8153" s="5">
        <f t="shared" si="127"/>
        <v>0.28000000000000003</v>
      </c>
    </row>
    <row r="8154" spans="1:15" x14ac:dyDescent="0.25">
      <c r="A8154" t="s">
        <v>636</v>
      </c>
      <c r="B8154" t="s">
        <v>155</v>
      </c>
      <c r="C8154" t="s">
        <v>16</v>
      </c>
      <c r="D8154" t="s">
        <v>17</v>
      </c>
      <c r="E8154" t="s">
        <v>44</v>
      </c>
      <c r="F8154" t="s">
        <v>45</v>
      </c>
      <c r="G8154">
        <v>98115</v>
      </c>
      <c r="H8154" t="s">
        <v>31</v>
      </c>
      <c r="I8154" t="s">
        <v>32</v>
      </c>
      <c r="J8154" t="s">
        <v>43</v>
      </c>
      <c r="K8154">
        <v>32.479999999999997</v>
      </c>
      <c r="L8154">
        <v>2</v>
      </c>
      <c r="M8154">
        <v>0</v>
      </c>
      <c r="N8154">
        <v>4.8719999999999999</v>
      </c>
      <c r="O8154" s="5">
        <f t="shared" si="127"/>
        <v>0.15000000000000002</v>
      </c>
    </row>
    <row r="8155" spans="1:15" x14ac:dyDescent="0.25">
      <c r="A8155" t="s">
        <v>636</v>
      </c>
      <c r="B8155" t="s">
        <v>155</v>
      </c>
      <c r="C8155" t="s">
        <v>16</v>
      </c>
      <c r="D8155" t="s">
        <v>17</v>
      </c>
      <c r="E8155" t="s">
        <v>44</v>
      </c>
      <c r="F8155" t="s">
        <v>45</v>
      </c>
      <c r="G8155">
        <v>98115</v>
      </c>
      <c r="H8155" t="s">
        <v>31</v>
      </c>
      <c r="I8155" t="s">
        <v>32</v>
      </c>
      <c r="J8155" t="s">
        <v>80</v>
      </c>
      <c r="K8155">
        <v>20.04</v>
      </c>
      <c r="L8155">
        <v>3</v>
      </c>
      <c r="M8155">
        <v>0</v>
      </c>
      <c r="N8155">
        <v>9.6191999999999993</v>
      </c>
      <c r="O8155" s="5">
        <f t="shared" si="127"/>
        <v>0.48</v>
      </c>
    </row>
    <row r="8156" spans="1:15" x14ac:dyDescent="0.25">
      <c r="A8156" t="s">
        <v>636</v>
      </c>
      <c r="B8156" t="s">
        <v>155</v>
      </c>
      <c r="C8156" t="s">
        <v>16</v>
      </c>
      <c r="D8156" t="s">
        <v>17</v>
      </c>
      <c r="E8156" t="s">
        <v>44</v>
      </c>
      <c r="F8156" t="s">
        <v>45</v>
      </c>
      <c r="G8156">
        <v>98115</v>
      </c>
      <c r="H8156" t="s">
        <v>31</v>
      </c>
      <c r="I8156" t="s">
        <v>58</v>
      </c>
      <c r="J8156" t="s">
        <v>556</v>
      </c>
      <c r="K8156">
        <v>13999.96</v>
      </c>
      <c r="L8156">
        <v>4</v>
      </c>
      <c r="M8156">
        <v>0</v>
      </c>
      <c r="N8156">
        <v>6719.9808000000003</v>
      </c>
      <c r="O8156" s="5">
        <f t="shared" si="127"/>
        <v>0.48000000000000004</v>
      </c>
    </row>
    <row r="8157" spans="1:15" x14ac:dyDescent="0.25">
      <c r="A8157" t="s">
        <v>869</v>
      </c>
      <c r="B8157" t="s">
        <v>38</v>
      </c>
      <c r="C8157" t="s">
        <v>16</v>
      </c>
      <c r="D8157" t="s">
        <v>17</v>
      </c>
      <c r="E8157" t="s">
        <v>426</v>
      </c>
      <c r="F8157" t="s">
        <v>51</v>
      </c>
      <c r="G8157">
        <v>6457</v>
      </c>
      <c r="H8157" t="s">
        <v>119</v>
      </c>
      <c r="I8157" t="s">
        <v>58</v>
      </c>
      <c r="J8157" t="s">
        <v>129</v>
      </c>
      <c r="K8157">
        <v>238</v>
      </c>
      <c r="L8157">
        <v>2</v>
      </c>
      <c r="M8157">
        <v>0</v>
      </c>
      <c r="N8157">
        <v>38.08</v>
      </c>
      <c r="O8157" s="5">
        <f t="shared" si="127"/>
        <v>0.16</v>
      </c>
    </row>
    <row r="8158" spans="1:15" x14ac:dyDescent="0.25">
      <c r="A8158" t="s">
        <v>869</v>
      </c>
      <c r="B8158" t="s">
        <v>38</v>
      </c>
      <c r="C8158" t="s">
        <v>16</v>
      </c>
      <c r="D8158" t="s">
        <v>17</v>
      </c>
      <c r="E8158" t="s">
        <v>426</v>
      </c>
      <c r="F8158" t="s">
        <v>51</v>
      </c>
      <c r="G8158">
        <v>6457</v>
      </c>
      <c r="H8158" t="s">
        <v>119</v>
      </c>
      <c r="I8158" t="s">
        <v>32</v>
      </c>
      <c r="J8158" t="s">
        <v>80</v>
      </c>
      <c r="K8158">
        <v>61.96</v>
      </c>
      <c r="L8158">
        <v>2</v>
      </c>
      <c r="M8158">
        <v>0</v>
      </c>
      <c r="N8158">
        <v>27.882000000000001</v>
      </c>
      <c r="O8158" s="5">
        <f t="shared" si="127"/>
        <v>0.45</v>
      </c>
    </row>
    <row r="8159" spans="1:15" x14ac:dyDescent="0.25">
      <c r="A8159" t="s">
        <v>913</v>
      </c>
      <c r="B8159" t="s">
        <v>38</v>
      </c>
      <c r="C8159" t="s">
        <v>16</v>
      </c>
      <c r="D8159" t="s">
        <v>17</v>
      </c>
      <c r="E8159" t="s">
        <v>140</v>
      </c>
      <c r="F8159" t="s">
        <v>105</v>
      </c>
      <c r="G8159">
        <v>21215</v>
      </c>
      <c r="H8159" t="s">
        <v>119</v>
      </c>
      <c r="I8159" t="s">
        <v>21</v>
      </c>
      <c r="J8159" t="s">
        <v>39</v>
      </c>
      <c r="K8159">
        <v>239.37200000000001</v>
      </c>
      <c r="L8159">
        <v>2</v>
      </c>
      <c r="M8159">
        <v>0.3</v>
      </c>
      <c r="N8159">
        <v>-23.937200000000001</v>
      </c>
      <c r="O8159" s="5">
        <f t="shared" si="127"/>
        <v>-9.9999999999999992E-2</v>
      </c>
    </row>
    <row r="8160" spans="1:15" x14ac:dyDescent="0.25">
      <c r="A8160" t="s">
        <v>705</v>
      </c>
      <c r="B8160" t="s">
        <v>38</v>
      </c>
      <c r="C8160" t="s">
        <v>16</v>
      </c>
      <c r="D8160" t="s">
        <v>17</v>
      </c>
      <c r="E8160" t="s">
        <v>228</v>
      </c>
      <c r="F8160" t="s">
        <v>27</v>
      </c>
      <c r="G8160">
        <v>92105</v>
      </c>
      <c r="H8160" t="s">
        <v>31</v>
      </c>
      <c r="I8160" t="s">
        <v>58</v>
      </c>
      <c r="J8160" t="s">
        <v>129</v>
      </c>
      <c r="K8160">
        <v>595</v>
      </c>
      <c r="L8160">
        <v>5</v>
      </c>
      <c r="M8160">
        <v>0</v>
      </c>
      <c r="N8160">
        <v>95.2</v>
      </c>
      <c r="O8160" s="5">
        <f t="shared" si="127"/>
        <v>0.16</v>
      </c>
    </row>
    <row r="8161" spans="1:15" x14ac:dyDescent="0.25">
      <c r="A8161" t="s">
        <v>1060</v>
      </c>
      <c r="B8161" t="s">
        <v>38</v>
      </c>
      <c r="C8161" t="s">
        <v>30</v>
      </c>
      <c r="D8161" t="s">
        <v>17</v>
      </c>
      <c r="E8161" t="s">
        <v>562</v>
      </c>
      <c r="F8161" t="s">
        <v>50</v>
      </c>
      <c r="G8161">
        <v>79762</v>
      </c>
      <c r="H8161" t="s">
        <v>89</v>
      </c>
      <c r="I8161" t="s">
        <v>32</v>
      </c>
      <c r="J8161" t="s">
        <v>80</v>
      </c>
      <c r="K8161">
        <v>16.032</v>
      </c>
      <c r="L8161">
        <v>3</v>
      </c>
      <c r="M8161">
        <v>0.2</v>
      </c>
      <c r="N8161">
        <v>5.6112000000000002</v>
      </c>
      <c r="O8161" s="5">
        <f t="shared" si="127"/>
        <v>0.35000000000000003</v>
      </c>
    </row>
    <row r="8162" spans="1:15" x14ac:dyDescent="0.25">
      <c r="A8162" t="s">
        <v>1149</v>
      </c>
      <c r="B8162" t="s">
        <v>38</v>
      </c>
      <c r="C8162" t="s">
        <v>88</v>
      </c>
      <c r="D8162" t="s">
        <v>17</v>
      </c>
      <c r="E8162" t="s">
        <v>527</v>
      </c>
      <c r="F8162" t="s">
        <v>51</v>
      </c>
      <c r="G8162">
        <v>6460</v>
      </c>
      <c r="H8162" t="s">
        <v>119</v>
      </c>
      <c r="I8162" t="s">
        <v>58</v>
      </c>
      <c r="J8162" t="s">
        <v>129</v>
      </c>
      <c r="K8162">
        <v>199.75</v>
      </c>
      <c r="L8162">
        <v>5</v>
      </c>
      <c r="M8162">
        <v>0</v>
      </c>
      <c r="N8162">
        <v>87.89</v>
      </c>
      <c r="O8162" s="5">
        <f t="shared" si="127"/>
        <v>0.44</v>
      </c>
    </row>
    <row r="8163" spans="1:15" x14ac:dyDescent="0.25">
      <c r="A8163" t="s">
        <v>714</v>
      </c>
      <c r="B8163" t="s">
        <v>38</v>
      </c>
      <c r="C8163" t="s">
        <v>16</v>
      </c>
      <c r="D8163" t="s">
        <v>17</v>
      </c>
      <c r="E8163" t="s">
        <v>157</v>
      </c>
      <c r="F8163" t="s">
        <v>139</v>
      </c>
      <c r="G8163">
        <v>7109</v>
      </c>
      <c r="H8163" t="s">
        <v>119</v>
      </c>
      <c r="I8163" t="s">
        <v>21</v>
      </c>
      <c r="J8163" t="s">
        <v>25</v>
      </c>
      <c r="K8163">
        <v>227.96</v>
      </c>
      <c r="L8163">
        <v>2</v>
      </c>
      <c r="M8163">
        <v>0</v>
      </c>
      <c r="N8163">
        <v>36.473599999999998</v>
      </c>
      <c r="O8163" s="5">
        <f t="shared" si="127"/>
        <v>0.15999999999999998</v>
      </c>
    </row>
    <row r="8164" spans="1:15" x14ac:dyDescent="0.25">
      <c r="A8164" t="s">
        <v>652</v>
      </c>
      <c r="B8164" t="s">
        <v>15</v>
      </c>
      <c r="C8164" t="s">
        <v>16</v>
      </c>
      <c r="D8164" t="s">
        <v>17</v>
      </c>
      <c r="E8164" t="s">
        <v>110</v>
      </c>
      <c r="F8164" t="s">
        <v>94</v>
      </c>
      <c r="G8164">
        <v>10035</v>
      </c>
      <c r="H8164" t="s">
        <v>119</v>
      </c>
      <c r="I8164" t="s">
        <v>32</v>
      </c>
      <c r="J8164" t="s">
        <v>68</v>
      </c>
      <c r="K8164">
        <v>293.52</v>
      </c>
      <c r="L8164">
        <v>6</v>
      </c>
      <c r="M8164">
        <v>0</v>
      </c>
      <c r="N8164">
        <v>76.315200000000004</v>
      </c>
      <c r="O8164" s="5">
        <f t="shared" si="127"/>
        <v>0.26</v>
      </c>
    </row>
    <row r="8165" spans="1:15" x14ac:dyDescent="0.25">
      <c r="A8165" t="s">
        <v>652</v>
      </c>
      <c r="B8165" t="s">
        <v>15</v>
      </c>
      <c r="C8165" t="s">
        <v>16</v>
      </c>
      <c r="D8165" t="s">
        <v>17</v>
      </c>
      <c r="E8165" t="s">
        <v>110</v>
      </c>
      <c r="F8165" t="s">
        <v>94</v>
      </c>
      <c r="G8165">
        <v>10035</v>
      </c>
      <c r="H8165" t="s">
        <v>119</v>
      </c>
      <c r="I8165" t="s">
        <v>58</v>
      </c>
      <c r="J8165" t="s">
        <v>59</v>
      </c>
      <c r="K8165">
        <v>307.98</v>
      </c>
      <c r="L8165">
        <v>2</v>
      </c>
      <c r="M8165">
        <v>0</v>
      </c>
      <c r="N8165">
        <v>89.3142</v>
      </c>
      <c r="O8165" s="5">
        <f t="shared" si="127"/>
        <v>0.28999999999999998</v>
      </c>
    </row>
    <row r="8166" spans="1:15" x14ac:dyDescent="0.25">
      <c r="A8166" t="s">
        <v>705</v>
      </c>
      <c r="B8166" t="s">
        <v>38</v>
      </c>
      <c r="C8166" t="s">
        <v>16</v>
      </c>
      <c r="D8166" t="s">
        <v>17</v>
      </c>
      <c r="E8166" t="s">
        <v>228</v>
      </c>
      <c r="F8166" t="s">
        <v>27</v>
      </c>
      <c r="G8166">
        <v>92105</v>
      </c>
      <c r="H8166" t="s">
        <v>31</v>
      </c>
      <c r="I8166" t="s">
        <v>21</v>
      </c>
      <c r="J8166" t="s">
        <v>48</v>
      </c>
      <c r="K8166">
        <v>96.96</v>
      </c>
      <c r="L8166">
        <v>6</v>
      </c>
      <c r="M8166">
        <v>0</v>
      </c>
      <c r="N8166">
        <v>33.936</v>
      </c>
      <c r="O8166" s="5">
        <f t="shared" si="127"/>
        <v>0.35000000000000003</v>
      </c>
    </row>
    <row r="8167" spans="1:15" x14ac:dyDescent="0.25">
      <c r="A8167" t="s">
        <v>705</v>
      </c>
      <c r="B8167" t="s">
        <v>38</v>
      </c>
      <c r="C8167" t="s">
        <v>16</v>
      </c>
      <c r="D8167" t="s">
        <v>17</v>
      </c>
      <c r="E8167" t="s">
        <v>228</v>
      </c>
      <c r="F8167" t="s">
        <v>27</v>
      </c>
      <c r="G8167">
        <v>92105</v>
      </c>
      <c r="H8167" t="s">
        <v>31</v>
      </c>
      <c r="I8167" t="s">
        <v>32</v>
      </c>
      <c r="J8167" t="s">
        <v>64</v>
      </c>
      <c r="K8167">
        <v>117.488</v>
      </c>
      <c r="L8167">
        <v>7</v>
      </c>
      <c r="M8167">
        <v>0.2</v>
      </c>
      <c r="N8167">
        <v>41.120800000000003</v>
      </c>
      <c r="O8167" s="5">
        <f t="shared" si="127"/>
        <v>0.35000000000000003</v>
      </c>
    </row>
    <row r="8168" spans="1:15" x14ac:dyDescent="0.25">
      <c r="A8168" t="s">
        <v>705</v>
      </c>
      <c r="B8168" t="s">
        <v>38</v>
      </c>
      <c r="C8168" t="s">
        <v>16</v>
      </c>
      <c r="D8168" t="s">
        <v>17</v>
      </c>
      <c r="E8168" t="s">
        <v>228</v>
      </c>
      <c r="F8168" t="s">
        <v>27</v>
      </c>
      <c r="G8168">
        <v>92105</v>
      </c>
      <c r="H8168" t="s">
        <v>31</v>
      </c>
      <c r="I8168" t="s">
        <v>32</v>
      </c>
      <c r="J8168" t="s">
        <v>64</v>
      </c>
      <c r="K8168">
        <v>11.952</v>
      </c>
      <c r="L8168">
        <v>3</v>
      </c>
      <c r="M8168">
        <v>0.2</v>
      </c>
      <c r="N8168">
        <v>4.1832000000000003</v>
      </c>
      <c r="O8168" s="5">
        <f t="shared" si="127"/>
        <v>0.35000000000000003</v>
      </c>
    </row>
    <row r="8169" spans="1:15" x14ac:dyDescent="0.25">
      <c r="A8169" t="s">
        <v>705</v>
      </c>
      <c r="B8169" t="s">
        <v>38</v>
      </c>
      <c r="C8169" t="s">
        <v>16</v>
      </c>
      <c r="D8169" t="s">
        <v>17</v>
      </c>
      <c r="E8169" t="s">
        <v>228</v>
      </c>
      <c r="F8169" t="s">
        <v>27</v>
      </c>
      <c r="G8169">
        <v>92105</v>
      </c>
      <c r="H8169" t="s">
        <v>31</v>
      </c>
      <c r="I8169" t="s">
        <v>21</v>
      </c>
      <c r="J8169" t="s">
        <v>22</v>
      </c>
      <c r="K8169">
        <v>512.49900000000002</v>
      </c>
      <c r="L8169">
        <v>3</v>
      </c>
      <c r="M8169">
        <v>0.15</v>
      </c>
      <c r="N8169">
        <v>-30.146999999999998</v>
      </c>
      <c r="O8169" s="5">
        <f t="shared" si="127"/>
        <v>-5.8823529411764698E-2</v>
      </c>
    </row>
    <row r="8170" spans="1:15" x14ac:dyDescent="0.25">
      <c r="A8170" t="s">
        <v>640</v>
      </c>
      <c r="B8170" t="s">
        <v>38</v>
      </c>
      <c r="C8170" t="s">
        <v>30</v>
      </c>
      <c r="D8170" t="s">
        <v>17</v>
      </c>
      <c r="E8170" t="s">
        <v>65</v>
      </c>
      <c r="F8170" t="s">
        <v>27</v>
      </c>
      <c r="G8170">
        <v>94122</v>
      </c>
      <c r="H8170" t="s">
        <v>31</v>
      </c>
      <c r="I8170" t="s">
        <v>21</v>
      </c>
      <c r="J8170" t="s">
        <v>39</v>
      </c>
      <c r="K8170">
        <v>863.12800000000004</v>
      </c>
      <c r="L8170">
        <v>7</v>
      </c>
      <c r="M8170">
        <v>0.2</v>
      </c>
      <c r="N8170">
        <v>-32.3673</v>
      </c>
      <c r="O8170" s="5">
        <f t="shared" si="127"/>
        <v>-3.7499999999999999E-2</v>
      </c>
    </row>
    <row r="8171" spans="1:15" x14ac:dyDescent="0.25">
      <c r="A8171" t="s">
        <v>636</v>
      </c>
      <c r="B8171" t="s">
        <v>38</v>
      </c>
      <c r="C8171" t="s">
        <v>88</v>
      </c>
      <c r="D8171" t="s">
        <v>17</v>
      </c>
      <c r="E8171" t="s">
        <v>44</v>
      </c>
      <c r="F8171" t="s">
        <v>45</v>
      </c>
      <c r="G8171">
        <v>98105</v>
      </c>
      <c r="H8171" t="s">
        <v>31</v>
      </c>
      <c r="I8171" t="s">
        <v>21</v>
      </c>
      <c r="J8171" t="s">
        <v>39</v>
      </c>
      <c r="K8171">
        <v>2036.86</v>
      </c>
      <c r="L8171">
        <v>7</v>
      </c>
      <c r="M8171">
        <v>0</v>
      </c>
      <c r="N8171">
        <v>366.63479999999998</v>
      </c>
      <c r="O8171" s="5">
        <f t="shared" si="127"/>
        <v>0.18</v>
      </c>
    </row>
    <row r="8172" spans="1:15" x14ac:dyDescent="0.25">
      <c r="A8172" t="s">
        <v>636</v>
      </c>
      <c r="B8172" t="s">
        <v>38</v>
      </c>
      <c r="C8172" t="s">
        <v>88</v>
      </c>
      <c r="D8172" t="s">
        <v>17</v>
      </c>
      <c r="E8172" t="s">
        <v>44</v>
      </c>
      <c r="F8172" t="s">
        <v>45</v>
      </c>
      <c r="G8172">
        <v>98105</v>
      </c>
      <c r="H8172" t="s">
        <v>31</v>
      </c>
      <c r="I8172" t="s">
        <v>21</v>
      </c>
      <c r="J8172" t="s">
        <v>25</v>
      </c>
      <c r="K8172">
        <v>449.56799999999998</v>
      </c>
      <c r="L8172">
        <v>2</v>
      </c>
      <c r="M8172">
        <v>0.2</v>
      </c>
      <c r="N8172">
        <v>-73.0548</v>
      </c>
      <c r="O8172" s="5">
        <f t="shared" si="127"/>
        <v>-0.16250000000000001</v>
      </c>
    </row>
    <row r="8173" spans="1:15" x14ac:dyDescent="0.25">
      <c r="A8173" t="s">
        <v>636</v>
      </c>
      <c r="B8173" t="s">
        <v>38</v>
      </c>
      <c r="C8173" t="s">
        <v>88</v>
      </c>
      <c r="D8173" t="s">
        <v>17</v>
      </c>
      <c r="E8173" t="s">
        <v>44</v>
      </c>
      <c r="F8173" t="s">
        <v>45</v>
      </c>
      <c r="G8173">
        <v>98105</v>
      </c>
      <c r="H8173" t="s">
        <v>31</v>
      </c>
      <c r="I8173" t="s">
        <v>58</v>
      </c>
      <c r="J8173" t="s">
        <v>129</v>
      </c>
      <c r="K8173">
        <v>108.96</v>
      </c>
      <c r="L8173">
        <v>3</v>
      </c>
      <c r="M8173">
        <v>0</v>
      </c>
      <c r="N8173">
        <v>32.688000000000002</v>
      </c>
      <c r="O8173" s="5">
        <f t="shared" si="127"/>
        <v>0.30000000000000004</v>
      </c>
    </row>
    <row r="8174" spans="1:15" x14ac:dyDescent="0.25">
      <c r="A8174" t="s">
        <v>744</v>
      </c>
      <c r="B8174" t="s">
        <v>38</v>
      </c>
      <c r="C8174" t="s">
        <v>16</v>
      </c>
      <c r="D8174" t="s">
        <v>17</v>
      </c>
      <c r="E8174" t="s">
        <v>127</v>
      </c>
      <c r="F8174" t="s">
        <v>117</v>
      </c>
      <c r="G8174">
        <v>39212</v>
      </c>
      <c r="H8174" t="s">
        <v>20</v>
      </c>
      <c r="I8174" t="s">
        <v>32</v>
      </c>
      <c r="J8174" t="s">
        <v>53</v>
      </c>
      <c r="K8174">
        <v>264.18</v>
      </c>
      <c r="L8174">
        <v>7</v>
      </c>
      <c r="M8174">
        <v>0</v>
      </c>
      <c r="N8174">
        <v>68.686800000000005</v>
      </c>
      <c r="O8174" s="5">
        <f t="shared" si="127"/>
        <v>0.26</v>
      </c>
    </row>
    <row r="8175" spans="1:15" x14ac:dyDescent="0.25">
      <c r="A8175" t="s">
        <v>633</v>
      </c>
      <c r="B8175" t="s">
        <v>38</v>
      </c>
      <c r="C8175" t="s">
        <v>88</v>
      </c>
      <c r="D8175" t="s">
        <v>17</v>
      </c>
      <c r="E8175" t="s">
        <v>26</v>
      </c>
      <c r="F8175" t="s">
        <v>27</v>
      </c>
      <c r="G8175">
        <v>90049</v>
      </c>
      <c r="H8175" t="s">
        <v>31</v>
      </c>
      <c r="I8175" t="s">
        <v>32</v>
      </c>
      <c r="J8175" t="s">
        <v>33</v>
      </c>
      <c r="K8175">
        <v>2.88</v>
      </c>
      <c r="L8175">
        <v>1</v>
      </c>
      <c r="M8175">
        <v>0</v>
      </c>
      <c r="N8175">
        <v>1.4112</v>
      </c>
      <c r="O8175" s="5">
        <f t="shared" si="127"/>
        <v>0.49000000000000005</v>
      </c>
    </row>
    <row r="8176" spans="1:15" x14ac:dyDescent="0.25">
      <c r="A8176" t="s">
        <v>633</v>
      </c>
      <c r="B8176" t="s">
        <v>38</v>
      </c>
      <c r="C8176" t="s">
        <v>88</v>
      </c>
      <c r="D8176" t="s">
        <v>17</v>
      </c>
      <c r="E8176" t="s">
        <v>26</v>
      </c>
      <c r="F8176" t="s">
        <v>27</v>
      </c>
      <c r="G8176">
        <v>90049</v>
      </c>
      <c r="H8176" t="s">
        <v>31</v>
      </c>
      <c r="I8176" t="s">
        <v>32</v>
      </c>
      <c r="J8176" t="s">
        <v>64</v>
      </c>
      <c r="K8176">
        <v>41.904000000000003</v>
      </c>
      <c r="L8176">
        <v>6</v>
      </c>
      <c r="M8176">
        <v>0.2</v>
      </c>
      <c r="N8176">
        <v>14.1426</v>
      </c>
      <c r="O8176" s="5">
        <f t="shared" si="127"/>
        <v>0.33749999999999997</v>
      </c>
    </row>
    <row r="8177" spans="1:15" x14ac:dyDescent="0.25">
      <c r="A8177" t="s">
        <v>633</v>
      </c>
      <c r="B8177" t="s">
        <v>38</v>
      </c>
      <c r="C8177" t="s">
        <v>88</v>
      </c>
      <c r="D8177" t="s">
        <v>17</v>
      </c>
      <c r="E8177" t="s">
        <v>26</v>
      </c>
      <c r="F8177" t="s">
        <v>27</v>
      </c>
      <c r="G8177">
        <v>90049</v>
      </c>
      <c r="H8177" t="s">
        <v>31</v>
      </c>
      <c r="I8177" t="s">
        <v>32</v>
      </c>
      <c r="J8177" t="s">
        <v>43</v>
      </c>
      <c r="K8177">
        <v>23.92</v>
      </c>
      <c r="L8177">
        <v>4</v>
      </c>
      <c r="M8177">
        <v>0</v>
      </c>
      <c r="N8177">
        <v>4.0663999999999998</v>
      </c>
      <c r="O8177" s="5">
        <f t="shared" si="127"/>
        <v>0.16999999999999998</v>
      </c>
    </row>
    <row r="8178" spans="1:15" x14ac:dyDescent="0.25">
      <c r="A8178" t="s">
        <v>654</v>
      </c>
      <c r="B8178" t="s">
        <v>38</v>
      </c>
      <c r="C8178" t="s">
        <v>30</v>
      </c>
      <c r="D8178" t="s">
        <v>17</v>
      </c>
      <c r="E8178" t="s">
        <v>116</v>
      </c>
      <c r="F8178" t="s">
        <v>74</v>
      </c>
      <c r="G8178">
        <v>60623</v>
      </c>
      <c r="H8178" t="s">
        <v>89</v>
      </c>
      <c r="I8178" t="s">
        <v>32</v>
      </c>
      <c r="J8178" t="s">
        <v>80</v>
      </c>
      <c r="K8178">
        <v>156.512</v>
      </c>
      <c r="L8178">
        <v>4</v>
      </c>
      <c r="M8178">
        <v>0.2</v>
      </c>
      <c r="N8178">
        <v>52.822800000000001</v>
      </c>
      <c r="O8178" s="5">
        <f t="shared" si="127"/>
        <v>0.33750000000000002</v>
      </c>
    </row>
    <row r="8179" spans="1:15" x14ac:dyDescent="0.25">
      <c r="A8179" t="s">
        <v>652</v>
      </c>
      <c r="B8179" t="s">
        <v>155</v>
      </c>
      <c r="C8179" t="s">
        <v>88</v>
      </c>
      <c r="D8179" t="s">
        <v>17</v>
      </c>
      <c r="E8179" t="s">
        <v>110</v>
      </c>
      <c r="F8179" t="s">
        <v>94</v>
      </c>
      <c r="G8179">
        <v>10035</v>
      </c>
      <c r="H8179" t="s">
        <v>119</v>
      </c>
      <c r="I8179" t="s">
        <v>32</v>
      </c>
      <c r="J8179" t="s">
        <v>43</v>
      </c>
      <c r="K8179">
        <v>128.34</v>
      </c>
      <c r="L8179">
        <v>6</v>
      </c>
      <c r="M8179">
        <v>0</v>
      </c>
      <c r="N8179">
        <v>37.218600000000002</v>
      </c>
      <c r="O8179" s="5">
        <f t="shared" si="127"/>
        <v>0.29000000000000004</v>
      </c>
    </row>
    <row r="8180" spans="1:15" x14ac:dyDescent="0.25">
      <c r="A8180" t="s">
        <v>633</v>
      </c>
      <c r="B8180" t="s">
        <v>155</v>
      </c>
      <c r="C8180" t="s">
        <v>16</v>
      </c>
      <c r="D8180" t="s">
        <v>17</v>
      </c>
      <c r="E8180" t="s">
        <v>26</v>
      </c>
      <c r="F8180" t="s">
        <v>27</v>
      </c>
      <c r="G8180">
        <v>90008</v>
      </c>
      <c r="H8180" t="s">
        <v>31</v>
      </c>
      <c r="I8180" t="s">
        <v>58</v>
      </c>
      <c r="J8180" t="s">
        <v>129</v>
      </c>
      <c r="K8180">
        <v>474.95</v>
      </c>
      <c r="L8180">
        <v>5</v>
      </c>
      <c r="M8180">
        <v>0</v>
      </c>
      <c r="N8180">
        <v>142.48500000000001</v>
      </c>
      <c r="O8180" s="5">
        <f t="shared" si="127"/>
        <v>0.30000000000000004</v>
      </c>
    </row>
    <row r="8181" spans="1:15" x14ac:dyDescent="0.25">
      <c r="A8181" t="s">
        <v>734</v>
      </c>
      <c r="B8181" t="s">
        <v>38</v>
      </c>
      <c r="C8181" t="s">
        <v>16</v>
      </c>
      <c r="D8181" t="s">
        <v>17</v>
      </c>
      <c r="E8181" t="s">
        <v>268</v>
      </c>
      <c r="F8181" t="s">
        <v>45</v>
      </c>
      <c r="G8181">
        <v>98198</v>
      </c>
      <c r="H8181" t="s">
        <v>31</v>
      </c>
      <c r="I8181" t="s">
        <v>58</v>
      </c>
      <c r="J8181" t="s">
        <v>556</v>
      </c>
      <c r="K8181">
        <v>999.98</v>
      </c>
      <c r="L8181">
        <v>2</v>
      </c>
      <c r="M8181">
        <v>0</v>
      </c>
      <c r="N8181">
        <v>449.99099999999999</v>
      </c>
      <c r="O8181" s="5">
        <f t="shared" si="127"/>
        <v>0.44999999999999996</v>
      </c>
    </row>
    <row r="8182" spans="1:15" x14ac:dyDescent="0.25">
      <c r="A8182" t="s">
        <v>934</v>
      </c>
      <c r="B8182" t="s">
        <v>38</v>
      </c>
      <c r="C8182" t="s">
        <v>16</v>
      </c>
      <c r="D8182" t="s">
        <v>17</v>
      </c>
      <c r="E8182" t="s">
        <v>123</v>
      </c>
      <c r="F8182" t="s">
        <v>114</v>
      </c>
      <c r="G8182">
        <v>97477</v>
      </c>
      <c r="H8182" t="s">
        <v>31</v>
      </c>
      <c r="I8182" t="s">
        <v>21</v>
      </c>
      <c r="J8182" t="s">
        <v>39</v>
      </c>
      <c r="K8182">
        <v>277.5</v>
      </c>
      <c r="L8182">
        <v>4</v>
      </c>
      <c r="M8182">
        <v>0.5</v>
      </c>
      <c r="N8182">
        <v>-188.7</v>
      </c>
      <c r="O8182" s="5">
        <f t="shared" si="127"/>
        <v>-0.67999999999999994</v>
      </c>
    </row>
    <row r="8183" spans="1:15" x14ac:dyDescent="0.25">
      <c r="A8183" t="s">
        <v>642</v>
      </c>
      <c r="B8183" t="s">
        <v>38</v>
      </c>
      <c r="C8183" t="s">
        <v>16</v>
      </c>
      <c r="D8183" t="s">
        <v>17</v>
      </c>
      <c r="E8183" t="s">
        <v>73</v>
      </c>
      <c r="F8183" t="s">
        <v>70</v>
      </c>
      <c r="G8183">
        <v>19120</v>
      </c>
      <c r="H8183" t="s">
        <v>119</v>
      </c>
      <c r="I8183" t="s">
        <v>21</v>
      </c>
      <c r="J8183" t="s">
        <v>39</v>
      </c>
      <c r="K8183">
        <v>1252.704</v>
      </c>
      <c r="L8183">
        <v>8</v>
      </c>
      <c r="M8183">
        <v>0.4</v>
      </c>
      <c r="N8183">
        <v>-480.20319999999998</v>
      </c>
      <c r="O8183" s="5">
        <f t="shared" si="127"/>
        <v>-0.38333333333333336</v>
      </c>
    </row>
    <row r="8184" spans="1:15" x14ac:dyDescent="0.25">
      <c r="A8184" t="s">
        <v>642</v>
      </c>
      <c r="B8184" t="s">
        <v>38</v>
      </c>
      <c r="C8184" t="s">
        <v>16</v>
      </c>
      <c r="D8184" t="s">
        <v>17</v>
      </c>
      <c r="E8184" t="s">
        <v>73</v>
      </c>
      <c r="F8184" t="s">
        <v>70</v>
      </c>
      <c r="G8184">
        <v>19120</v>
      </c>
      <c r="H8184" t="s">
        <v>119</v>
      </c>
      <c r="I8184" t="s">
        <v>58</v>
      </c>
      <c r="J8184" t="s">
        <v>59</v>
      </c>
      <c r="K8184">
        <v>110.97</v>
      </c>
      <c r="L8184">
        <v>5</v>
      </c>
      <c r="M8184">
        <v>0.4</v>
      </c>
      <c r="N8184">
        <v>-24.043500000000002</v>
      </c>
      <c r="O8184" s="5">
        <f t="shared" si="127"/>
        <v>-0.21666666666666667</v>
      </c>
    </row>
    <row r="8185" spans="1:15" x14ac:dyDescent="0.25">
      <c r="A8185" t="s">
        <v>654</v>
      </c>
      <c r="B8185" t="s">
        <v>38</v>
      </c>
      <c r="C8185" t="s">
        <v>30</v>
      </c>
      <c r="D8185" t="s">
        <v>17</v>
      </c>
      <c r="E8185" t="s">
        <v>116</v>
      </c>
      <c r="F8185" t="s">
        <v>74</v>
      </c>
      <c r="G8185">
        <v>60653</v>
      </c>
      <c r="H8185" t="s">
        <v>89</v>
      </c>
      <c r="I8185" t="s">
        <v>21</v>
      </c>
      <c r="J8185" t="s">
        <v>48</v>
      </c>
      <c r="K8185">
        <v>22.608000000000001</v>
      </c>
      <c r="L8185">
        <v>3</v>
      </c>
      <c r="M8185">
        <v>0.6</v>
      </c>
      <c r="N8185">
        <v>-10.1736</v>
      </c>
      <c r="O8185" s="5">
        <f t="shared" si="127"/>
        <v>-0.45</v>
      </c>
    </row>
    <row r="8186" spans="1:15" x14ac:dyDescent="0.25">
      <c r="A8186" t="s">
        <v>654</v>
      </c>
      <c r="B8186" t="s">
        <v>38</v>
      </c>
      <c r="C8186" t="s">
        <v>30</v>
      </c>
      <c r="D8186" t="s">
        <v>17</v>
      </c>
      <c r="E8186" t="s">
        <v>116</v>
      </c>
      <c r="F8186" t="s">
        <v>74</v>
      </c>
      <c r="G8186">
        <v>60653</v>
      </c>
      <c r="H8186" t="s">
        <v>89</v>
      </c>
      <c r="I8186" t="s">
        <v>21</v>
      </c>
      <c r="J8186" t="s">
        <v>48</v>
      </c>
      <c r="K8186">
        <v>1.8919999999999999</v>
      </c>
      <c r="L8186">
        <v>1</v>
      </c>
      <c r="M8186">
        <v>0.6</v>
      </c>
      <c r="N8186">
        <v>-0.99329999999999996</v>
      </c>
      <c r="O8186" s="5">
        <f t="shared" si="127"/>
        <v>-0.52500000000000002</v>
      </c>
    </row>
    <row r="8187" spans="1:15" x14ac:dyDescent="0.25">
      <c r="A8187" t="s">
        <v>654</v>
      </c>
      <c r="B8187" t="s">
        <v>38</v>
      </c>
      <c r="C8187" t="s">
        <v>30</v>
      </c>
      <c r="D8187" t="s">
        <v>17</v>
      </c>
      <c r="E8187" t="s">
        <v>116</v>
      </c>
      <c r="F8187" t="s">
        <v>74</v>
      </c>
      <c r="G8187">
        <v>60623</v>
      </c>
      <c r="H8187" t="s">
        <v>89</v>
      </c>
      <c r="I8187" t="s">
        <v>32</v>
      </c>
      <c r="J8187" t="s">
        <v>80</v>
      </c>
      <c r="K8187">
        <v>63.311999999999998</v>
      </c>
      <c r="L8187">
        <v>3</v>
      </c>
      <c r="M8187">
        <v>0.2</v>
      </c>
      <c r="N8187">
        <v>20.5764</v>
      </c>
      <c r="O8187" s="5">
        <f t="shared" si="127"/>
        <v>0.32500000000000001</v>
      </c>
    </row>
    <row r="8188" spans="1:15" x14ac:dyDescent="0.25">
      <c r="A8188" t="s">
        <v>654</v>
      </c>
      <c r="B8188" t="s">
        <v>15</v>
      </c>
      <c r="C8188" t="s">
        <v>16</v>
      </c>
      <c r="D8188" t="s">
        <v>17</v>
      </c>
      <c r="E8188" t="s">
        <v>116</v>
      </c>
      <c r="F8188" t="s">
        <v>74</v>
      </c>
      <c r="G8188">
        <v>60623</v>
      </c>
      <c r="H8188" t="s">
        <v>89</v>
      </c>
      <c r="I8188" t="s">
        <v>32</v>
      </c>
      <c r="J8188" t="s">
        <v>143</v>
      </c>
      <c r="K8188">
        <v>7.8239999999999998</v>
      </c>
      <c r="L8188">
        <v>1</v>
      </c>
      <c r="M8188">
        <v>0.2</v>
      </c>
      <c r="N8188">
        <v>2.9340000000000002</v>
      </c>
      <c r="O8188" s="5">
        <f t="shared" si="127"/>
        <v>0.37500000000000006</v>
      </c>
    </row>
    <row r="8189" spans="1:15" x14ac:dyDescent="0.25">
      <c r="A8189" t="s">
        <v>654</v>
      </c>
      <c r="B8189" t="s">
        <v>15</v>
      </c>
      <c r="C8189" t="s">
        <v>16</v>
      </c>
      <c r="D8189" t="s">
        <v>17</v>
      </c>
      <c r="E8189" t="s">
        <v>116</v>
      </c>
      <c r="F8189" t="s">
        <v>74</v>
      </c>
      <c r="G8189">
        <v>60623</v>
      </c>
      <c r="H8189" t="s">
        <v>89</v>
      </c>
      <c r="I8189" t="s">
        <v>21</v>
      </c>
      <c r="J8189" t="s">
        <v>25</v>
      </c>
      <c r="K8189">
        <v>170.072</v>
      </c>
      <c r="L8189">
        <v>4</v>
      </c>
      <c r="M8189">
        <v>0.3</v>
      </c>
      <c r="N8189">
        <v>-12.148</v>
      </c>
      <c r="O8189" s="5">
        <f t="shared" si="127"/>
        <v>-7.1428571428571425E-2</v>
      </c>
    </row>
    <row r="8190" spans="1:15" x14ac:dyDescent="0.25">
      <c r="A8190" t="s">
        <v>652</v>
      </c>
      <c r="B8190" t="s">
        <v>38</v>
      </c>
      <c r="C8190" t="s">
        <v>30</v>
      </c>
      <c r="D8190" t="s">
        <v>17</v>
      </c>
      <c r="E8190" t="s">
        <v>110</v>
      </c>
      <c r="F8190" t="s">
        <v>94</v>
      </c>
      <c r="G8190">
        <v>10024</v>
      </c>
      <c r="H8190" t="s">
        <v>119</v>
      </c>
      <c r="I8190" t="s">
        <v>32</v>
      </c>
      <c r="J8190" t="s">
        <v>80</v>
      </c>
      <c r="K8190">
        <v>62.82</v>
      </c>
      <c r="L8190">
        <v>9</v>
      </c>
      <c r="M8190">
        <v>0</v>
      </c>
      <c r="N8190">
        <v>29.525400000000001</v>
      </c>
      <c r="O8190" s="5">
        <f t="shared" si="127"/>
        <v>0.47000000000000003</v>
      </c>
    </row>
    <row r="8191" spans="1:15" x14ac:dyDescent="0.25">
      <c r="A8191" t="s">
        <v>853</v>
      </c>
      <c r="B8191" t="s">
        <v>15</v>
      </c>
      <c r="C8191" t="s">
        <v>16</v>
      </c>
      <c r="D8191" t="s">
        <v>17</v>
      </c>
      <c r="E8191" t="s">
        <v>413</v>
      </c>
      <c r="F8191" t="s">
        <v>105</v>
      </c>
      <c r="G8191">
        <v>20852</v>
      </c>
      <c r="H8191" t="s">
        <v>119</v>
      </c>
      <c r="I8191" t="s">
        <v>32</v>
      </c>
      <c r="J8191" t="s">
        <v>80</v>
      </c>
      <c r="K8191">
        <v>19.440000000000001</v>
      </c>
      <c r="L8191">
        <v>3</v>
      </c>
      <c r="M8191">
        <v>0</v>
      </c>
      <c r="N8191">
        <v>9.3312000000000008</v>
      </c>
      <c r="O8191" s="5">
        <f t="shared" si="127"/>
        <v>0.48000000000000004</v>
      </c>
    </row>
    <row r="8192" spans="1:15" x14ac:dyDescent="0.25">
      <c r="A8192" t="s">
        <v>853</v>
      </c>
      <c r="B8192" t="s">
        <v>15</v>
      </c>
      <c r="C8192" t="s">
        <v>16</v>
      </c>
      <c r="D8192" t="s">
        <v>17</v>
      </c>
      <c r="E8192" t="s">
        <v>413</v>
      </c>
      <c r="F8192" t="s">
        <v>105</v>
      </c>
      <c r="G8192">
        <v>20852</v>
      </c>
      <c r="H8192" t="s">
        <v>119</v>
      </c>
      <c r="I8192" t="s">
        <v>32</v>
      </c>
      <c r="J8192" t="s">
        <v>64</v>
      </c>
      <c r="K8192">
        <v>7.38</v>
      </c>
      <c r="L8192">
        <v>1</v>
      </c>
      <c r="M8192">
        <v>0</v>
      </c>
      <c r="N8192">
        <v>3.6162000000000001</v>
      </c>
      <c r="O8192" s="5">
        <f t="shared" si="127"/>
        <v>0.49</v>
      </c>
    </row>
    <row r="8193" spans="1:15" x14ac:dyDescent="0.25">
      <c r="A8193" t="s">
        <v>652</v>
      </c>
      <c r="B8193" t="s">
        <v>38</v>
      </c>
      <c r="C8193" t="s">
        <v>16</v>
      </c>
      <c r="D8193" t="s">
        <v>17</v>
      </c>
      <c r="E8193" t="s">
        <v>110</v>
      </c>
      <c r="F8193" t="s">
        <v>94</v>
      </c>
      <c r="G8193">
        <v>10011</v>
      </c>
      <c r="H8193" t="s">
        <v>119</v>
      </c>
      <c r="I8193" t="s">
        <v>32</v>
      </c>
      <c r="J8193" t="s">
        <v>80</v>
      </c>
      <c r="K8193">
        <v>38.880000000000003</v>
      </c>
      <c r="L8193">
        <v>6</v>
      </c>
      <c r="M8193">
        <v>0</v>
      </c>
      <c r="N8193">
        <v>18.662400000000002</v>
      </c>
      <c r="O8193" s="5">
        <f t="shared" si="127"/>
        <v>0.48000000000000004</v>
      </c>
    </row>
    <row r="8194" spans="1:15" x14ac:dyDescent="0.25">
      <c r="A8194" t="s">
        <v>652</v>
      </c>
      <c r="B8194" t="s">
        <v>38</v>
      </c>
      <c r="C8194" t="s">
        <v>16</v>
      </c>
      <c r="D8194" t="s">
        <v>17</v>
      </c>
      <c r="E8194" t="s">
        <v>110</v>
      </c>
      <c r="F8194" t="s">
        <v>94</v>
      </c>
      <c r="G8194">
        <v>10011</v>
      </c>
      <c r="H8194" t="s">
        <v>119</v>
      </c>
      <c r="I8194" t="s">
        <v>21</v>
      </c>
      <c r="J8194" t="s">
        <v>48</v>
      </c>
      <c r="K8194">
        <v>187.76</v>
      </c>
      <c r="L8194">
        <v>4</v>
      </c>
      <c r="M8194">
        <v>0</v>
      </c>
      <c r="N8194">
        <v>76.9816</v>
      </c>
      <c r="O8194" s="5">
        <f t="shared" si="127"/>
        <v>0.41000000000000003</v>
      </c>
    </row>
    <row r="8195" spans="1:15" x14ac:dyDescent="0.25">
      <c r="A8195" t="s">
        <v>660</v>
      </c>
      <c r="B8195" t="s">
        <v>155</v>
      </c>
      <c r="C8195" t="s">
        <v>16</v>
      </c>
      <c r="D8195" t="s">
        <v>17</v>
      </c>
      <c r="E8195" t="s">
        <v>138</v>
      </c>
      <c r="F8195" t="s">
        <v>41</v>
      </c>
      <c r="G8195">
        <v>27707</v>
      </c>
      <c r="H8195" t="s">
        <v>20</v>
      </c>
      <c r="I8195" t="s">
        <v>32</v>
      </c>
      <c r="J8195" t="s">
        <v>64</v>
      </c>
      <c r="K8195">
        <v>6.048</v>
      </c>
      <c r="L8195">
        <v>7</v>
      </c>
      <c r="M8195">
        <v>0.7</v>
      </c>
      <c r="N8195">
        <v>-4.2336</v>
      </c>
      <c r="O8195" s="5">
        <f t="shared" si="127"/>
        <v>-0.7</v>
      </c>
    </row>
    <row r="8196" spans="1:15" x14ac:dyDescent="0.25">
      <c r="A8196" t="s">
        <v>660</v>
      </c>
      <c r="B8196" t="s">
        <v>155</v>
      </c>
      <c r="C8196" t="s">
        <v>16</v>
      </c>
      <c r="D8196" t="s">
        <v>17</v>
      </c>
      <c r="E8196" t="s">
        <v>138</v>
      </c>
      <c r="F8196" t="s">
        <v>41</v>
      </c>
      <c r="G8196">
        <v>27707</v>
      </c>
      <c r="H8196" t="s">
        <v>20</v>
      </c>
      <c r="I8196" t="s">
        <v>32</v>
      </c>
      <c r="J8196" t="s">
        <v>68</v>
      </c>
      <c r="K8196">
        <v>98.352000000000004</v>
      </c>
      <c r="L8196">
        <v>3</v>
      </c>
      <c r="M8196">
        <v>0.2</v>
      </c>
      <c r="N8196">
        <v>9.8352000000000004</v>
      </c>
      <c r="O8196" s="5">
        <f t="shared" ref="O8196:O8259" si="128">N8196/K8196</f>
        <v>0.1</v>
      </c>
    </row>
    <row r="8197" spans="1:15" x14ac:dyDescent="0.25">
      <c r="A8197" t="s">
        <v>660</v>
      </c>
      <c r="B8197" t="s">
        <v>155</v>
      </c>
      <c r="C8197" t="s">
        <v>16</v>
      </c>
      <c r="D8197" t="s">
        <v>17</v>
      </c>
      <c r="E8197" t="s">
        <v>138</v>
      </c>
      <c r="F8197" t="s">
        <v>41</v>
      </c>
      <c r="G8197">
        <v>27707</v>
      </c>
      <c r="H8197" t="s">
        <v>20</v>
      </c>
      <c r="I8197" t="s">
        <v>21</v>
      </c>
      <c r="J8197" t="s">
        <v>48</v>
      </c>
      <c r="K8197">
        <v>335.74400000000003</v>
      </c>
      <c r="L8197">
        <v>2</v>
      </c>
      <c r="M8197">
        <v>0.2</v>
      </c>
      <c r="N8197">
        <v>25.180800000000001</v>
      </c>
      <c r="O8197" s="5">
        <f t="shared" si="128"/>
        <v>7.4999999999999997E-2</v>
      </c>
    </row>
    <row r="8198" spans="1:15" x14ac:dyDescent="0.25">
      <c r="A8198" t="s">
        <v>1141</v>
      </c>
      <c r="B8198" t="s">
        <v>15</v>
      </c>
      <c r="C8198" t="s">
        <v>30</v>
      </c>
      <c r="D8198" t="s">
        <v>17</v>
      </c>
      <c r="E8198" t="s">
        <v>615</v>
      </c>
      <c r="F8198" t="s">
        <v>27</v>
      </c>
      <c r="G8198">
        <v>93101</v>
      </c>
      <c r="H8198" t="s">
        <v>31</v>
      </c>
      <c r="I8198" t="s">
        <v>32</v>
      </c>
      <c r="J8198" t="s">
        <v>80</v>
      </c>
      <c r="K8198">
        <v>8.9600000000000009</v>
      </c>
      <c r="L8198">
        <v>2</v>
      </c>
      <c r="M8198">
        <v>0</v>
      </c>
      <c r="N8198">
        <v>4.3903999999999996</v>
      </c>
      <c r="O8198" s="5">
        <f t="shared" si="128"/>
        <v>0.48999999999999994</v>
      </c>
    </row>
    <row r="8199" spans="1:15" x14ac:dyDescent="0.25">
      <c r="A8199" t="s">
        <v>969</v>
      </c>
      <c r="B8199" t="s">
        <v>38</v>
      </c>
      <c r="C8199" t="s">
        <v>16</v>
      </c>
      <c r="D8199" t="s">
        <v>17</v>
      </c>
      <c r="E8199" t="s">
        <v>453</v>
      </c>
      <c r="F8199" t="s">
        <v>104</v>
      </c>
      <c r="G8199">
        <v>37918</v>
      </c>
      <c r="H8199" t="s">
        <v>20</v>
      </c>
      <c r="I8199" t="s">
        <v>58</v>
      </c>
      <c r="J8199" t="s">
        <v>129</v>
      </c>
      <c r="K8199">
        <v>89.567999999999998</v>
      </c>
      <c r="L8199">
        <v>4</v>
      </c>
      <c r="M8199">
        <v>0.2</v>
      </c>
      <c r="N8199">
        <v>-1.1195999999999999</v>
      </c>
      <c r="O8199" s="5">
        <f t="shared" si="128"/>
        <v>-1.2499999999999999E-2</v>
      </c>
    </row>
    <row r="8200" spans="1:15" x14ac:dyDescent="0.25">
      <c r="A8200" t="s">
        <v>969</v>
      </c>
      <c r="B8200" t="s">
        <v>38</v>
      </c>
      <c r="C8200" t="s">
        <v>16</v>
      </c>
      <c r="D8200" t="s">
        <v>17</v>
      </c>
      <c r="E8200" t="s">
        <v>453</v>
      </c>
      <c r="F8200" t="s">
        <v>104</v>
      </c>
      <c r="G8200">
        <v>37918</v>
      </c>
      <c r="H8200" t="s">
        <v>20</v>
      </c>
      <c r="I8200" t="s">
        <v>32</v>
      </c>
      <c r="J8200" t="s">
        <v>53</v>
      </c>
      <c r="K8200">
        <v>71.959999999999994</v>
      </c>
      <c r="L8200">
        <v>5</v>
      </c>
      <c r="M8200">
        <v>0.2</v>
      </c>
      <c r="N8200">
        <v>7.1959999999999997</v>
      </c>
      <c r="O8200" s="5">
        <f t="shared" si="128"/>
        <v>0.1</v>
      </c>
    </row>
    <row r="8201" spans="1:15" x14ac:dyDescent="0.25">
      <c r="A8201" t="s">
        <v>969</v>
      </c>
      <c r="B8201" t="s">
        <v>38</v>
      </c>
      <c r="C8201" t="s">
        <v>16</v>
      </c>
      <c r="D8201" t="s">
        <v>17</v>
      </c>
      <c r="E8201" t="s">
        <v>453</v>
      </c>
      <c r="F8201" t="s">
        <v>104</v>
      </c>
      <c r="G8201">
        <v>37918</v>
      </c>
      <c r="H8201" t="s">
        <v>20</v>
      </c>
      <c r="I8201" t="s">
        <v>32</v>
      </c>
      <c r="J8201" t="s">
        <v>80</v>
      </c>
      <c r="K8201">
        <v>15.552</v>
      </c>
      <c r="L8201">
        <v>3</v>
      </c>
      <c r="M8201">
        <v>0.2</v>
      </c>
      <c r="N8201">
        <v>5.4432</v>
      </c>
      <c r="O8201" s="5">
        <f t="shared" si="128"/>
        <v>0.35000000000000003</v>
      </c>
    </row>
    <row r="8202" spans="1:15" x14ac:dyDescent="0.25">
      <c r="A8202" t="s">
        <v>654</v>
      </c>
      <c r="B8202" t="s">
        <v>38</v>
      </c>
      <c r="C8202" t="s">
        <v>16</v>
      </c>
      <c r="D8202" t="s">
        <v>17</v>
      </c>
      <c r="E8202" t="s">
        <v>116</v>
      </c>
      <c r="F8202" t="s">
        <v>74</v>
      </c>
      <c r="G8202">
        <v>60610</v>
      </c>
      <c r="H8202" t="s">
        <v>89</v>
      </c>
      <c r="I8202" t="s">
        <v>32</v>
      </c>
      <c r="J8202" t="s">
        <v>64</v>
      </c>
      <c r="K8202">
        <v>10.43</v>
      </c>
      <c r="L8202">
        <v>5</v>
      </c>
      <c r="M8202">
        <v>0.8</v>
      </c>
      <c r="N8202">
        <v>-18.252500000000001</v>
      </c>
      <c r="O8202" s="5">
        <f t="shared" si="128"/>
        <v>-1.7500000000000002</v>
      </c>
    </row>
    <row r="8203" spans="1:15" x14ac:dyDescent="0.25">
      <c r="A8203" t="s">
        <v>654</v>
      </c>
      <c r="B8203" t="s">
        <v>38</v>
      </c>
      <c r="C8203" t="s">
        <v>16</v>
      </c>
      <c r="D8203" t="s">
        <v>17</v>
      </c>
      <c r="E8203" t="s">
        <v>116</v>
      </c>
      <c r="F8203" t="s">
        <v>74</v>
      </c>
      <c r="G8203">
        <v>60610</v>
      </c>
      <c r="H8203" t="s">
        <v>89</v>
      </c>
      <c r="I8203" t="s">
        <v>32</v>
      </c>
      <c r="J8203" t="s">
        <v>43</v>
      </c>
      <c r="K8203">
        <v>72.784000000000006</v>
      </c>
      <c r="L8203">
        <v>1</v>
      </c>
      <c r="M8203">
        <v>0.2</v>
      </c>
      <c r="N8203">
        <v>-18.196000000000002</v>
      </c>
      <c r="O8203" s="5">
        <f t="shared" si="128"/>
        <v>-0.25</v>
      </c>
    </row>
    <row r="8204" spans="1:15" x14ac:dyDescent="0.25">
      <c r="A8204" t="s">
        <v>652</v>
      </c>
      <c r="B8204" t="s">
        <v>578</v>
      </c>
      <c r="C8204" t="s">
        <v>30</v>
      </c>
      <c r="D8204" t="s">
        <v>17</v>
      </c>
      <c r="E8204" t="s">
        <v>110</v>
      </c>
      <c r="F8204" t="s">
        <v>94</v>
      </c>
      <c r="G8204">
        <v>10024</v>
      </c>
      <c r="H8204" t="s">
        <v>119</v>
      </c>
      <c r="I8204" t="s">
        <v>32</v>
      </c>
      <c r="J8204" t="s">
        <v>43</v>
      </c>
      <c r="K8204">
        <v>67.150000000000006</v>
      </c>
      <c r="L8204">
        <v>5</v>
      </c>
      <c r="M8204">
        <v>0</v>
      </c>
      <c r="N8204">
        <v>16.787500000000001</v>
      </c>
      <c r="O8204" s="5">
        <f t="shared" si="128"/>
        <v>0.25</v>
      </c>
    </row>
    <row r="8205" spans="1:15" x14ac:dyDescent="0.25">
      <c r="A8205" t="s">
        <v>652</v>
      </c>
      <c r="B8205" t="s">
        <v>578</v>
      </c>
      <c r="C8205" t="s">
        <v>30</v>
      </c>
      <c r="D8205" t="s">
        <v>17</v>
      </c>
      <c r="E8205" t="s">
        <v>110</v>
      </c>
      <c r="F8205" t="s">
        <v>94</v>
      </c>
      <c r="G8205">
        <v>10024</v>
      </c>
      <c r="H8205" t="s">
        <v>119</v>
      </c>
      <c r="I8205" t="s">
        <v>58</v>
      </c>
      <c r="J8205" t="s">
        <v>59</v>
      </c>
      <c r="K8205">
        <v>549.98</v>
      </c>
      <c r="L8205">
        <v>2</v>
      </c>
      <c r="M8205">
        <v>0</v>
      </c>
      <c r="N8205">
        <v>142.9948</v>
      </c>
      <c r="O8205" s="5">
        <f t="shared" si="128"/>
        <v>0.26</v>
      </c>
    </row>
    <row r="8206" spans="1:15" x14ac:dyDescent="0.25">
      <c r="A8206" t="s">
        <v>652</v>
      </c>
      <c r="B8206" t="s">
        <v>578</v>
      </c>
      <c r="C8206" t="s">
        <v>30</v>
      </c>
      <c r="D8206" t="s">
        <v>17</v>
      </c>
      <c r="E8206" t="s">
        <v>110</v>
      </c>
      <c r="F8206" t="s">
        <v>94</v>
      </c>
      <c r="G8206">
        <v>10024</v>
      </c>
      <c r="H8206" t="s">
        <v>119</v>
      </c>
      <c r="I8206" t="s">
        <v>21</v>
      </c>
      <c r="J8206" t="s">
        <v>48</v>
      </c>
      <c r="K8206">
        <v>11.82</v>
      </c>
      <c r="L8206">
        <v>3</v>
      </c>
      <c r="M8206">
        <v>0</v>
      </c>
      <c r="N8206">
        <v>4.7279999999999998</v>
      </c>
      <c r="O8206" s="5">
        <f t="shared" si="128"/>
        <v>0.39999999999999997</v>
      </c>
    </row>
    <row r="8207" spans="1:15" x14ac:dyDescent="0.25">
      <c r="A8207" t="s">
        <v>652</v>
      </c>
      <c r="B8207" t="s">
        <v>578</v>
      </c>
      <c r="C8207" t="s">
        <v>30</v>
      </c>
      <c r="D8207" t="s">
        <v>17</v>
      </c>
      <c r="E8207" t="s">
        <v>110</v>
      </c>
      <c r="F8207" t="s">
        <v>94</v>
      </c>
      <c r="G8207">
        <v>10024</v>
      </c>
      <c r="H8207" t="s">
        <v>119</v>
      </c>
      <c r="I8207" t="s">
        <v>58</v>
      </c>
      <c r="J8207" t="s">
        <v>371</v>
      </c>
      <c r="K8207">
        <v>4643.8</v>
      </c>
      <c r="L8207">
        <v>4</v>
      </c>
      <c r="M8207">
        <v>0</v>
      </c>
      <c r="N8207">
        <v>2229.0239999999999</v>
      </c>
      <c r="O8207" s="5">
        <f t="shared" si="128"/>
        <v>0.48</v>
      </c>
    </row>
    <row r="8208" spans="1:15" x14ac:dyDescent="0.25">
      <c r="A8208" t="s">
        <v>652</v>
      </c>
      <c r="B8208" t="s">
        <v>578</v>
      </c>
      <c r="C8208" t="s">
        <v>30</v>
      </c>
      <c r="D8208" t="s">
        <v>17</v>
      </c>
      <c r="E8208" t="s">
        <v>110</v>
      </c>
      <c r="F8208" t="s">
        <v>94</v>
      </c>
      <c r="G8208">
        <v>10024</v>
      </c>
      <c r="H8208" t="s">
        <v>119</v>
      </c>
      <c r="I8208" t="s">
        <v>21</v>
      </c>
      <c r="J8208" t="s">
        <v>25</v>
      </c>
      <c r="K8208">
        <v>577.76400000000001</v>
      </c>
      <c r="L8208">
        <v>2</v>
      </c>
      <c r="M8208">
        <v>0.1</v>
      </c>
      <c r="N8208">
        <v>115.5528</v>
      </c>
      <c r="O8208" s="5">
        <f t="shared" si="128"/>
        <v>0.2</v>
      </c>
    </row>
    <row r="8209" spans="1:15" x14ac:dyDescent="0.25">
      <c r="A8209" t="s">
        <v>1091</v>
      </c>
      <c r="B8209" t="s">
        <v>38</v>
      </c>
      <c r="C8209" t="s">
        <v>16</v>
      </c>
      <c r="D8209" t="s">
        <v>17</v>
      </c>
      <c r="E8209" t="s">
        <v>298</v>
      </c>
      <c r="F8209" t="s">
        <v>35</v>
      </c>
      <c r="G8209">
        <v>32114</v>
      </c>
      <c r="H8209" t="s">
        <v>20</v>
      </c>
      <c r="I8209" t="s">
        <v>21</v>
      </c>
      <c r="J8209" t="s">
        <v>39</v>
      </c>
      <c r="K8209">
        <v>191.5155</v>
      </c>
      <c r="L8209">
        <v>1</v>
      </c>
      <c r="M8209">
        <v>0.45</v>
      </c>
      <c r="N8209">
        <v>-76.606200000000001</v>
      </c>
      <c r="O8209" s="5">
        <f t="shared" si="128"/>
        <v>-0.4</v>
      </c>
    </row>
    <row r="8210" spans="1:15" x14ac:dyDescent="0.25">
      <c r="A8210" t="s">
        <v>1091</v>
      </c>
      <c r="B8210" t="s">
        <v>38</v>
      </c>
      <c r="C8210" t="s">
        <v>16</v>
      </c>
      <c r="D8210" t="s">
        <v>17</v>
      </c>
      <c r="E8210" t="s">
        <v>298</v>
      </c>
      <c r="F8210" t="s">
        <v>35</v>
      </c>
      <c r="G8210">
        <v>32114</v>
      </c>
      <c r="H8210" t="s">
        <v>20</v>
      </c>
      <c r="I8210" t="s">
        <v>32</v>
      </c>
      <c r="J8210" t="s">
        <v>53</v>
      </c>
      <c r="K8210">
        <v>2.6240000000000001</v>
      </c>
      <c r="L8210">
        <v>1</v>
      </c>
      <c r="M8210">
        <v>0.2</v>
      </c>
      <c r="N8210">
        <v>0.4264</v>
      </c>
      <c r="O8210" s="5">
        <f t="shared" si="128"/>
        <v>0.16250000000000001</v>
      </c>
    </row>
    <row r="8211" spans="1:15" x14ac:dyDescent="0.25">
      <c r="A8211" t="s">
        <v>999</v>
      </c>
      <c r="B8211" t="s">
        <v>38</v>
      </c>
      <c r="C8211" t="s">
        <v>16</v>
      </c>
      <c r="D8211" t="s">
        <v>17</v>
      </c>
      <c r="E8211" t="s">
        <v>543</v>
      </c>
      <c r="F8211" t="s">
        <v>104</v>
      </c>
      <c r="G8211">
        <v>37211</v>
      </c>
      <c r="H8211" t="s">
        <v>20</v>
      </c>
      <c r="I8211" t="s">
        <v>32</v>
      </c>
      <c r="J8211" t="s">
        <v>64</v>
      </c>
      <c r="K8211">
        <v>1369.7639999999999</v>
      </c>
      <c r="L8211">
        <v>6</v>
      </c>
      <c r="M8211">
        <v>0.7</v>
      </c>
      <c r="N8211">
        <v>-913.17600000000004</v>
      </c>
      <c r="O8211" s="5">
        <f t="shared" si="128"/>
        <v>-0.66666666666666674</v>
      </c>
    </row>
    <row r="8212" spans="1:15" x14ac:dyDescent="0.25">
      <c r="A8212" t="s">
        <v>999</v>
      </c>
      <c r="B8212" t="s">
        <v>38</v>
      </c>
      <c r="C8212" t="s">
        <v>16</v>
      </c>
      <c r="D8212" t="s">
        <v>17</v>
      </c>
      <c r="E8212" t="s">
        <v>543</v>
      </c>
      <c r="F8212" t="s">
        <v>104</v>
      </c>
      <c r="G8212">
        <v>37211</v>
      </c>
      <c r="H8212" t="s">
        <v>20</v>
      </c>
      <c r="I8212" t="s">
        <v>32</v>
      </c>
      <c r="J8212" t="s">
        <v>43</v>
      </c>
      <c r="K8212">
        <v>294.36799999999999</v>
      </c>
      <c r="L8212">
        <v>4</v>
      </c>
      <c r="M8212">
        <v>0.2</v>
      </c>
      <c r="N8212">
        <v>-58.873600000000003</v>
      </c>
      <c r="O8212" s="5">
        <f t="shared" si="128"/>
        <v>-0.2</v>
      </c>
    </row>
    <row r="8213" spans="1:15" x14ac:dyDescent="0.25">
      <c r="A8213" t="s">
        <v>999</v>
      </c>
      <c r="B8213" t="s">
        <v>38</v>
      </c>
      <c r="C8213" t="s">
        <v>30</v>
      </c>
      <c r="D8213" t="s">
        <v>17</v>
      </c>
      <c r="E8213" t="s">
        <v>543</v>
      </c>
      <c r="F8213" t="s">
        <v>104</v>
      </c>
      <c r="G8213">
        <v>37211</v>
      </c>
      <c r="H8213" t="s">
        <v>20</v>
      </c>
      <c r="I8213" t="s">
        <v>32</v>
      </c>
      <c r="J8213" t="s">
        <v>68</v>
      </c>
      <c r="K8213">
        <v>81.567999999999998</v>
      </c>
      <c r="L8213">
        <v>2</v>
      </c>
      <c r="M8213">
        <v>0.2</v>
      </c>
      <c r="N8213">
        <v>7.1372</v>
      </c>
      <c r="O8213" s="5">
        <f t="shared" si="128"/>
        <v>8.7500000000000008E-2</v>
      </c>
    </row>
    <row r="8214" spans="1:15" x14ac:dyDescent="0.25">
      <c r="A8214" t="s">
        <v>694</v>
      </c>
      <c r="B8214" t="s">
        <v>38</v>
      </c>
      <c r="C8214" t="s">
        <v>16</v>
      </c>
      <c r="D8214" t="s">
        <v>17</v>
      </c>
      <c r="E8214" t="s">
        <v>211</v>
      </c>
      <c r="F8214" t="s">
        <v>50</v>
      </c>
      <c r="G8214">
        <v>75220</v>
      </c>
      <c r="H8214" t="s">
        <v>89</v>
      </c>
      <c r="I8214" t="s">
        <v>21</v>
      </c>
      <c r="J8214" t="s">
        <v>48</v>
      </c>
      <c r="K8214">
        <v>44.46</v>
      </c>
      <c r="L8214">
        <v>5</v>
      </c>
      <c r="M8214">
        <v>0.6</v>
      </c>
      <c r="N8214">
        <v>-17.783999999999999</v>
      </c>
      <c r="O8214" s="5">
        <f t="shared" si="128"/>
        <v>-0.39999999999999997</v>
      </c>
    </row>
    <row r="8215" spans="1:15" x14ac:dyDescent="0.25">
      <c r="A8215" t="s">
        <v>694</v>
      </c>
      <c r="B8215" t="s">
        <v>38</v>
      </c>
      <c r="C8215" t="s">
        <v>16</v>
      </c>
      <c r="D8215" t="s">
        <v>17</v>
      </c>
      <c r="E8215" t="s">
        <v>211</v>
      </c>
      <c r="F8215" t="s">
        <v>50</v>
      </c>
      <c r="G8215">
        <v>75220</v>
      </c>
      <c r="H8215" t="s">
        <v>89</v>
      </c>
      <c r="I8215" t="s">
        <v>32</v>
      </c>
      <c r="J8215" t="s">
        <v>43</v>
      </c>
      <c r="K8215">
        <v>314.08800000000002</v>
      </c>
      <c r="L8215">
        <v>3</v>
      </c>
      <c r="M8215">
        <v>0.2</v>
      </c>
      <c r="N8215">
        <v>19.630500000000001</v>
      </c>
      <c r="O8215" s="5">
        <f t="shared" si="128"/>
        <v>6.25E-2</v>
      </c>
    </row>
    <row r="8216" spans="1:15" x14ac:dyDescent="0.25">
      <c r="A8216" t="s">
        <v>723</v>
      </c>
      <c r="B8216" t="s">
        <v>38</v>
      </c>
      <c r="C8216" t="s">
        <v>30</v>
      </c>
      <c r="D8216" t="s">
        <v>17</v>
      </c>
      <c r="E8216" t="s">
        <v>254</v>
      </c>
      <c r="F8216" t="s">
        <v>104</v>
      </c>
      <c r="G8216">
        <v>37130</v>
      </c>
      <c r="H8216" t="s">
        <v>20</v>
      </c>
      <c r="I8216" t="s">
        <v>32</v>
      </c>
      <c r="J8216" t="s">
        <v>64</v>
      </c>
      <c r="K8216">
        <v>6.3360000000000003</v>
      </c>
      <c r="L8216">
        <v>4</v>
      </c>
      <c r="M8216">
        <v>0.7</v>
      </c>
      <c r="N8216">
        <v>-4.6463999999999999</v>
      </c>
      <c r="O8216" s="5">
        <f t="shared" si="128"/>
        <v>-0.73333333333333328</v>
      </c>
    </row>
    <row r="8217" spans="1:15" x14ac:dyDescent="0.25">
      <c r="A8217" t="s">
        <v>723</v>
      </c>
      <c r="B8217" t="s">
        <v>38</v>
      </c>
      <c r="C8217" t="s">
        <v>30</v>
      </c>
      <c r="D8217" t="s">
        <v>17</v>
      </c>
      <c r="E8217" t="s">
        <v>254</v>
      </c>
      <c r="F8217" t="s">
        <v>104</v>
      </c>
      <c r="G8217">
        <v>37130</v>
      </c>
      <c r="H8217" t="s">
        <v>20</v>
      </c>
      <c r="I8217" t="s">
        <v>32</v>
      </c>
      <c r="J8217" t="s">
        <v>80</v>
      </c>
      <c r="K8217">
        <v>10.48</v>
      </c>
      <c r="L8217">
        <v>1</v>
      </c>
      <c r="M8217">
        <v>0.2</v>
      </c>
      <c r="N8217">
        <v>3.7989999999999999</v>
      </c>
      <c r="O8217" s="5">
        <f t="shared" si="128"/>
        <v>0.36249999999999999</v>
      </c>
    </row>
    <row r="8218" spans="1:15" x14ac:dyDescent="0.25">
      <c r="A8218" t="s">
        <v>723</v>
      </c>
      <c r="B8218" t="s">
        <v>38</v>
      </c>
      <c r="C8218" t="s">
        <v>30</v>
      </c>
      <c r="D8218" t="s">
        <v>17</v>
      </c>
      <c r="E8218" t="s">
        <v>254</v>
      </c>
      <c r="F8218" t="s">
        <v>104</v>
      </c>
      <c r="G8218">
        <v>37130</v>
      </c>
      <c r="H8218" t="s">
        <v>20</v>
      </c>
      <c r="I8218" t="s">
        <v>32</v>
      </c>
      <c r="J8218" t="s">
        <v>64</v>
      </c>
      <c r="K8218">
        <v>2.4689999999999999</v>
      </c>
      <c r="L8218">
        <v>1</v>
      </c>
      <c r="M8218">
        <v>0.7</v>
      </c>
      <c r="N8218">
        <v>-1.8106</v>
      </c>
      <c r="O8218" s="5">
        <f t="shared" si="128"/>
        <v>-0.73333333333333339</v>
      </c>
    </row>
    <row r="8219" spans="1:15" x14ac:dyDescent="0.25">
      <c r="A8219" t="s">
        <v>723</v>
      </c>
      <c r="B8219" t="s">
        <v>38</v>
      </c>
      <c r="C8219" t="s">
        <v>30</v>
      </c>
      <c r="D8219" t="s">
        <v>17</v>
      </c>
      <c r="E8219" t="s">
        <v>254</v>
      </c>
      <c r="F8219" t="s">
        <v>104</v>
      </c>
      <c r="G8219">
        <v>37130</v>
      </c>
      <c r="H8219" t="s">
        <v>20</v>
      </c>
      <c r="I8219" t="s">
        <v>32</v>
      </c>
      <c r="J8219" t="s">
        <v>64</v>
      </c>
      <c r="K8219">
        <v>3.2639999999999998</v>
      </c>
      <c r="L8219">
        <v>2</v>
      </c>
      <c r="M8219">
        <v>0.7</v>
      </c>
      <c r="N8219">
        <v>-2.2848000000000002</v>
      </c>
      <c r="O8219" s="5">
        <f t="shared" si="128"/>
        <v>-0.70000000000000007</v>
      </c>
    </row>
    <row r="8220" spans="1:15" x14ac:dyDescent="0.25">
      <c r="A8220" t="s">
        <v>694</v>
      </c>
      <c r="B8220" t="s">
        <v>38</v>
      </c>
      <c r="C8220" t="s">
        <v>16</v>
      </c>
      <c r="D8220" t="s">
        <v>17</v>
      </c>
      <c r="E8220" t="s">
        <v>211</v>
      </c>
      <c r="F8220" t="s">
        <v>50</v>
      </c>
      <c r="G8220">
        <v>75217</v>
      </c>
      <c r="H8220" t="s">
        <v>89</v>
      </c>
      <c r="I8220" t="s">
        <v>32</v>
      </c>
      <c r="J8220" t="s">
        <v>195</v>
      </c>
      <c r="K8220">
        <v>4.3440000000000003</v>
      </c>
      <c r="L8220">
        <v>3</v>
      </c>
      <c r="M8220">
        <v>0.2</v>
      </c>
      <c r="N8220">
        <v>0.86880000000000002</v>
      </c>
      <c r="O8220" s="5">
        <f t="shared" si="128"/>
        <v>0.19999999999999998</v>
      </c>
    </row>
    <row r="8221" spans="1:15" x14ac:dyDescent="0.25">
      <c r="A8221" t="s">
        <v>694</v>
      </c>
      <c r="B8221" t="s">
        <v>38</v>
      </c>
      <c r="C8221" t="s">
        <v>16</v>
      </c>
      <c r="D8221" t="s">
        <v>17</v>
      </c>
      <c r="E8221" t="s">
        <v>211</v>
      </c>
      <c r="F8221" t="s">
        <v>50</v>
      </c>
      <c r="G8221">
        <v>75217</v>
      </c>
      <c r="H8221" t="s">
        <v>89</v>
      </c>
      <c r="I8221" t="s">
        <v>21</v>
      </c>
      <c r="J8221" t="s">
        <v>48</v>
      </c>
      <c r="K8221">
        <v>31.776</v>
      </c>
      <c r="L8221">
        <v>3</v>
      </c>
      <c r="M8221">
        <v>0.6</v>
      </c>
      <c r="N8221">
        <v>-19.0656</v>
      </c>
      <c r="O8221" s="5">
        <f t="shared" si="128"/>
        <v>-0.6</v>
      </c>
    </row>
    <row r="8222" spans="1:15" x14ac:dyDescent="0.25">
      <c r="A8222" t="s">
        <v>694</v>
      </c>
      <c r="B8222" t="s">
        <v>38</v>
      </c>
      <c r="C8222" t="s">
        <v>16</v>
      </c>
      <c r="D8222" t="s">
        <v>17</v>
      </c>
      <c r="E8222" t="s">
        <v>211</v>
      </c>
      <c r="F8222" t="s">
        <v>50</v>
      </c>
      <c r="G8222">
        <v>75217</v>
      </c>
      <c r="H8222" t="s">
        <v>89</v>
      </c>
      <c r="I8222" t="s">
        <v>32</v>
      </c>
      <c r="J8222" t="s">
        <v>33</v>
      </c>
      <c r="K8222">
        <v>4.9279999999999999</v>
      </c>
      <c r="L8222">
        <v>2</v>
      </c>
      <c r="M8222">
        <v>0.2</v>
      </c>
      <c r="N8222">
        <v>1.7248000000000001</v>
      </c>
      <c r="O8222" s="5">
        <f t="shared" si="128"/>
        <v>0.35000000000000003</v>
      </c>
    </row>
    <row r="8223" spans="1:15" x14ac:dyDescent="0.25">
      <c r="A8223" t="s">
        <v>694</v>
      </c>
      <c r="B8223" t="s">
        <v>38</v>
      </c>
      <c r="C8223" t="s">
        <v>16</v>
      </c>
      <c r="D8223" t="s">
        <v>17</v>
      </c>
      <c r="E8223" t="s">
        <v>211</v>
      </c>
      <c r="F8223" t="s">
        <v>50</v>
      </c>
      <c r="G8223">
        <v>75217</v>
      </c>
      <c r="H8223" t="s">
        <v>89</v>
      </c>
      <c r="I8223" t="s">
        <v>32</v>
      </c>
      <c r="J8223" t="s">
        <v>64</v>
      </c>
      <c r="K8223">
        <v>1.788</v>
      </c>
      <c r="L8223">
        <v>3</v>
      </c>
      <c r="M8223">
        <v>0.8</v>
      </c>
      <c r="N8223">
        <v>-3.0396000000000001</v>
      </c>
      <c r="O8223" s="5">
        <f t="shared" si="128"/>
        <v>-1.7</v>
      </c>
    </row>
    <row r="8224" spans="1:15" x14ac:dyDescent="0.25">
      <c r="A8224" t="s">
        <v>694</v>
      </c>
      <c r="B8224" t="s">
        <v>38</v>
      </c>
      <c r="C8224" t="s">
        <v>16</v>
      </c>
      <c r="D8224" t="s">
        <v>17</v>
      </c>
      <c r="E8224" t="s">
        <v>211</v>
      </c>
      <c r="F8224" t="s">
        <v>50</v>
      </c>
      <c r="G8224">
        <v>75217</v>
      </c>
      <c r="H8224" t="s">
        <v>89</v>
      </c>
      <c r="I8224" t="s">
        <v>32</v>
      </c>
      <c r="J8224" t="s">
        <v>195</v>
      </c>
      <c r="K8224">
        <v>15.071999999999999</v>
      </c>
      <c r="L8224">
        <v>4</v>
      </c>
      <c r="M8224">
        <v>0.2</v>
      </c>
      <c r="N8224">
        <v>-3.7679999999999998</v>
      </c>
      <c r="O8224" s="5">
        <f t="shared" si="128"/>
        <v>-0.25</v>
      </c>
    </row>
    <row r="8225" spans="1:15" x14ac:dyDescent="0.25">
      <c r="A8225" t="s">
        <v>783</v>
      </c>
      <c r="B8225" t="s">
        <v>38</v>
      </c>
      <c r="C8225" t="s">
        <v>16</v>
      </c>
      <c r="D8225" t="s">
        <v>17</v>
      </c>
      <c r="E8225" t="s">
        <v>98</v>
      </c>
      <c r="F8225" t="s">
        <v>50</v>
      </c>
      <c r="G8225">
        <v>76017</v>
      </c>
      <c r="H8225" t="s">
        <v>89</v>
      </c>
      <c r="I8225" t="s">
        <v>32</v>
      </c>
      <c r="J8225" t="s">
        <v>43</v>
      </c>
      <c r="K8225">
        <v>12.624000000000001</v>
      </c>
      <c r="L8225">
        <v>2</v>
      </c>
      <c r="M8225">
        <v>0.2</v>
      </c>
      <c r="N8225">
        <v>-2.5247999999999999</v>
      </c>
      <c r="O8225" s="5">
        <f t="shared" si="128"/>
        <v>-0.19999999999999998</v>
      </c>
    </row>
    <row r="8226" spans="1:15" x14ac:dyDescent="0.25">
      <c r="A8226" t="s">
        <v>677</v>
      </c>
      <c r="B8226" t="s">
        <v>38</v>
      </c>
      <c r="C8226" t="s">
        <v>30</v>
      </c>
      <c r="D8226" t="s">
        <v>17</v>
      </c>
      <c r="E8226" t="s">
        <v>177</v>
      </c>
      <c r="F8226" t="s">
        <v>27</v>
      </c>
      <c r="G8226">
        <v>91104</v>
      </c>
      <c r="H8226" t="s">
        <v>31</v>
      </c>
      <c r="I8226" t="s">
        <v>32</v>
      </c>
      <c r="J8226" t="s">
        <v>80</v>
      </c>
      <c r="K8226">
        <v>185.88</v>
      </c>
      <c r="L8226">
        <v>6</v>
      </c>
      <c r="M8226">
        <v>0</v>
      </c>
      <c r="N8226">
        <v>83.646000000000001</v>
      </c>
      <c r="O8226" s="5">
        <f t="shared" si="128"/>
        <v>0.45</v>
      </c>
    </row>
    <row r="8227" spans="1:15" x14ac:dyDescent="0.25">
      <c r="A8227" t="s">
        <v>677</v>
      </c>
      <c r="B8227" t="s">
        <v>38</v>
      </c>
      <c r="C8227" t="s">
        <v>30</v>
      </c>
      <c r="D8227" t="s">
        <v>17</v>
      </c>
      <c r="E8227" t="s">
        <v>177</v>
      </c>
      <c r="F8227" t="s">
        <v>27</v>
      </c>
      <c r="G8227">
        <v>91104</v>
      </c>
      <c r="H8227" t="s">
        <v>31</v>
      </c>
      <c r="I8227" t="s">
        <v>32</v>
      </c>
      <c r="J8227" t="s">
        <v>80</v>
      </c>
      <c r="K8227">
        <v>12.96</v>
      </c>
      <c r="L8227">
        <v>2</v>
      </c>
      <c r="M8227">
        <v>0</v>
      </c>
      <c r="N8227">
        <v>6.2207999999999997</v>
      </c>
      <c r="O8227" s="5">
        <f t="shared" si="128"/>
        <v>0.47999999999999993</v>
      </c>
    </row>
    <row r="8228" spans="1:15" x14ac:dyDescent="0.25">
      <c r="A8228" t="s">
        <v>894</v>
      </c>
      <c r="B8228" t="s">
        <v>15</v>
      </c>
      <c r="C8228" t="s">
        <v>16</v>
      </c>
      <c r="D8228" t="s">
        <v>17</v>
      </c>
      <c r="E8228" t="s">
        <v>348</v>
      </c>
      <c r="F8228" t="s">
        <v>108</v>
      </c>
      <c r="G8228">
        <v>2149</v>
      </c>
      <c r="H8228" t="s">
        <v>119</v>
      </c>
      <c r="I8228" t="s">
        <v>32</v>
      </c>
      <c r="J8228" t="s">
        <v>80</v>
      </c>
      <c r="K8228">
        <v>189.7</v>
      </c>
      <c r="L8228">
        <v>10</v>
      </c>
      <c r="M8228">
        <v>0</v>
      </c>
      <c r="N8228">
        <v>91.055999999999997</v>
      </c>
      <c r="O8228" s="5">
        <f t="shared" si="128"/>
        <v>0.48000000000000004</v>
      </c>
    </row>
    <row r="8229" spans="1:15" x14ac:dyDescent="0.25">
      <c r="A8229" t="s">
        <v>894</v>
      </c>
      <c r="B8229" t="s">
        <v>15</v>
      </c>
      <c r="C8229" t="s">
        <v>16</v>
      </c>
      <c r="D8229" t="s">
        <v>17</v>
      </c>
      <c r="E8229" t="s">
        <v>348</v>
      </c>
      <c r="F8229" t="s">
        <v>108</v>
      </c>
      <c r="G8229">
        <v>2149</v>
      </c>
      <c r="H8229" t="s">
        <v>119</v>
      </c>
      <c r="I8229" t="s">
        <v>32</v>
      </c>
      <c r="J8229" t="s">
        <v>80</v>
      </c>
      <c r="K8229">
        <v>40.99</v>
      </c>
      <c r="L8229">
        <v>1</v>
      </c>
      <c r="M8229">
        <v>0</v>
      </c>
      <c r="N8229">
        <v>20.085100000000001</v>
      </c>
      <c r="O8229" s="5">
        <f t="shared" si="128"/>
        <v>0.49</v>
      </c>
    </row>
    <row r="8230" spans="1:15" x14ac:dyDescent="0.25">
      <c r="A8230" t="s">
        <v>653</v>
      </c>
      <c r="B8230" t="s">
        <v>15</v>
      </c>
      <c r="C8230" t="s">
        <v>88</v>
      </c>
      <c r="D8230" t="s">
        <v>17</v>
      </c>
      <c r="E8230" t="s">
        <v>113</v>
      </c>
      <c r="F8230" t="s">
        <v>94</v>
      </c>
      <c r="G8230">
        <v>12180</v>
      </c>
      <c r="H8230" t="s">
        <v>119</v>
      </c>
      <c r="I8230" t="s">
        <v>21</v>
      </c>
      <c r="J8230" t="s">
        <v>48</v>
      </c>
      <c r="K8230">
        <v>82.64</v>
      </c>
      <c r="L8230">
        <v>2</v>
      </c>
      <c r="M8230">
        <v>0</v>
      </c>
      <c r="N8230">
        <v>7.4375999999999998</v>
      </c>
      <c r="O8230" s="5">
        <f t="shared" si="128"/>
        <v>0.09</v>
      </c>
    </row>
    <row r="8231" spans="1:15" x14ac:dyDescent="0.25">
      <c r="A8231" t="s">
        <v>653</v>
      </c>
      <c r="B8231" t="s">
        <v>15</v>
      </c>
      <c r="C8231" t="s">
        <v>88</v>
      </c>
      <c r="D8231" t="s">
        <v>17</v>
      </c>
      <c r="E8231" t="s">
        <v>113</v>
      </c>
      <c r="F8231" t="s">
        <v>94</v>
      </c>
      <c r="G8231">
        <v>12180</v>
      </c>
      <c r="H8231" t="s">
        <v>119</v>
      </c>
      <c r="I8231" t="s">
        <v>32</v>
      </c>
      <c r="J8231" t="s">
        <v>43</v>
      </c>
      <c r="K8231">
        <v>31.02</v>
      </c>
      <c r="L8231">
        <v>2</v>
      </c>
      <c r="M8231">
        <v>0</v>
      </c>
      <c r="N8231">
        <v>8.0652000000000008</v>
      </c>
      <c r="O8231" s="5">
        <f t="shared" si="128"/>
        <v>0.26</v>
      </c>
    </row>
    <row r="8232" spans="1:15" x14ac:dyDescent="0.25">
      <c r="A8232" t="s">
        <v>653</v>
      </c>
      <c r="B8232" t="s">
        <v>15</v>
      </c>
      <c r="C8232" t="s">
        <v>88</v>
      </c>
      <c r="D8232" t="s">
        <v>17</v>
      </c>
      <c r="E8232" t="s">
        <v>113</v>
      </c>
      <c r="F8232" t="s">
        <v>94</v>
      </c>
      <c r="G8232">
        <v>12180</v>
      </c>
      <c r="H8232" t="s">
        <v>119</v>
      </c>
      <c r="I8232" t="s">
        <v>58</v>
      </c>
      <c r="J8232" t="s">
        <v>129</v>
      </c>
      <c r="K8232">
        <v>89.97</v>
      </c>
      <c r="L8232">
        <v>3</v>
      </c>
      <c r="M8232">
        <v>0</v>
      </c>
      <c r="N8232">
        <v>37.787399999999998</v>
      </c>
      <c r="O8232" s="5">
        <f t="shared" si="128"/>
        <v>0.42</v>
      </c>
    </row>
    <row r="8233" spans="1:15" x14ac:dyDescent="0.25">
      <c r="A8233" t="s">
        <v>1098</v>
      </c>
      <c r="B8233" t="s">
        <v>15</v>
      </c>
      <c r="C8233" t="s">
        <v>16</v>
      </c>
      <c r="D8233" t="s">
        <v>17</v>
      </c>
      <c r="E8233" t="s">
        <v>600</v>
      </c>
      <c r="F8233" t="s">
        <v>71</v>
      </c>
      <c r="G8233">
        <v>30328</v>
      </c>
      <c r="H8233" t="s">
        <v>20</v>
      </c>
      <c r="I8233" t="s">
        <v>32</v>
      </c>
      <c r="J8233" t="s">
        <v>53</v>
      </c>
      <c r="K8233">
        <v>35.97</v>
      </c>
      <c r="L8233">
        <v>3</v>
      </c>
      <c r="M8233">
        <v>0</v>
      </c>
      <c r="N8233">
        <v>9.7119</v>
      </c>
      <c r="O8233" s="5">
        <f t="shared" si="128"/>
        <v>0.27</v>
      </c>
    </row>
    <row r="8234" spans="1:15" x14ac:dyDescent="0.25">
      <c r="A8234" t="s">
        <v>1098</v>
      </c>
      <c r="B8234" t="s">
        <v>15</v>
      </c>
      <c r="C8234" t="s">
        <v>16</v>
      </c>
      <c r="D8234" t="s">
        <v>17</v>
      </c>
      <c r="E8234" t="s">
        <v>600</v>
      </c>
      <c r="F8234" t="s">
        <v>71</v>
      </c>
      <c r="G8234">
        <v>30328</v>
      </c>
      <c r="H8234" t="s">
        <v>20</v>
      </c>
      <c r="I8234" t="s">
        <v>21</v>
      </c>
      <c r="J8234" t="s">
        <v>22</v>
      </c>
      <c r="K8234">
        <v>1266.8599999999999</v>
      </c>
      <c r="L8234">
        <v>7</v>
      </c>
      <c r="M8234">
        <v>0</v>
      </c>
      <c r="N8234">
        <v>291.37779999999998</v>
      </c>
      <c r="O8234" s="5">
        <f t="shared" si="128"/>
        <v>0.23</v>
      </c>
    </row>
    <row r="8235" spans="1:15" x14ac:dyDescent="0.25">
      <c r="A8235" t="s">
        <v>681</v>
      </c>
      <c r="B8235" t="s">
        <v>38</v>
      </c>
      <c r="C8235" t="s">
        <v>16</v>
      </c>
      <c r="D8235" t="s">
        <v>17</v>
      </c>
      <c r="E8235" t="s">
        <v>187</v>
      </c>
      <c r="F8235" t="s">
        <v>27</v>
      </c>
      <c r="G8235">
        <v>95123</v>
      </c>
      <c r="H8235" t="s">
        <v>31</v>
      </c>
      <c r="I8235" t="s">
        <v>32</v>
      </c>
      <c r="J8235" t="s">
        <v>43</v>
      </c>
      <c r="K8235">
        <v>169.45</v>
      </c>
      <c r="L8235">
        <v>5</v>
      </c>
      <c r="M8235">
        <v>0</v>
      </c>
      <c r="N8235">
        <v>42.362499999999997</v>
      </c>
      <c r="O8235" s="5">
        <f t="shared" si="128"/>
        <v>0.25</v>
      </c>
    </row>
    <row r="8236" spans="1:15" x14ac:dyDescent="0.25">
      <c r="A8236" t="s">
        <v>681</v>
      </c>
      <c r="B8236" t="s">
        <v>38</v>
      </c>
      <c r="C8236" t="s">
        <v>16</v>
      </c>
      <c r="D8236" t="s">
        <v>17</v>
      </c>
      <c r="E8236" t="s">
        <v>187</v>
      </c>
      <c r="F8236" t="s">
        <v>27</v>
      </c>
      <c r="G8236">
        <v>95123</v>
      </c>
      <c r="H8236" t="s">
        <v>31</v>
      </c>
      <c r="I8236" t="s">
        <v>32</v>
      </c>
      <c r="J8236" t="s">
        <v>43</v>
      </c>
      <c r="K8236">
        <v>40.68</v>
      </c>
      <c r="L8236">
        <v>2</v>
      </c>
      <c r="M8236">
        <v>0</v>
      </c>
      <c r="N8236">
        <v>0.40679999999999999</v>
      </c>
      <c r="O8236" s="5">
        <f t="shared" si="128"/>
        <v>0.01</v>
      </c>
    </row>
    <row r="8237" spans="1:15" x14ac:dyDescent="0.25">
      <c r="A8237" t="s">
        <v>748</v>
      </c>
      <c r="B8237" t="s">
        <v>38</v>
      </c>
      <c r="C8237" t="s">
        <v>16</v>
      </c>
      <c r="D8237" t="s">
        <v>17</v>
      </c>
      <c r="E8237" t="s">
        <v>290</v>
      </c>
      <c r="F8237" t="s">
        <v>35</v>
      </c>
      <c r="G8237">
        <v>32216</v>
      </c>
      <c r="H8237" t="s">
        <v>20</v>
      </c>
      <c r="I8237" t="s">
        <v>32</v>
      </c>
      <c r="J8237" t="s">
        <v>334</v>
      </c>
      <c r="K8237">
        <v>3.3279999999999998</v>
      </c>
      <c r="L8237">
        <v>2</v>
      </c>
      <c r="M8237">
        <v>0.2</v>
      </c>
      <c r="N8237">
        <v>0.41599999999999998</v>
      </c>
      <c r="O8237" s="5">
        <f t="shared" si="128"/>
        <v>0.125</v>
      </c>
    </row>
    <row r="8238" spans="1:15" x14ac:dyDescent="0.25">
      <c r="A8238" t="s">
        <v>748</v>
      </c>
      <c r="B8238" t="s">
        <v>38</v>
      </c>
      <c r="C8238" t="s">
        <v>16</v>
      </c>
      <c r="D8238" t="s">
        <v>17</v>
      </c>
      <c r="E8238" t="s">
        <v>290</v>
      </c>
      <c r="F8238" t="s">
        <v>35</v>
      </c>
      <c r="G8238">
        <v>32216</v>
      </c>
      <c r="H8238" t="s">
        <v>20</v>
      </c>
      <c r="I8238" t="s">
        <v>21</v>
      </c>
      <c r="J8238" t="s">
        <v>39</v>
      </c>
      <c r="K8238">
        <v>933.26199999999994</v>
      </c>
      <c r="L8238">
        <v>4</v>
      </c>
      <c r="M8238">
        <v>0.45</v>
      </c>
      <c r="N8238">
        <v>-458.14679999999998</v>
      </c>
      <c r="O8238" s="5">
        <f t="shared" si="128"/>
        <v>-0.49090909090909091</v>
      </c>
    </row>
    <row r="8239" spans="1:15" x14ac:dyDescent="0.25">
      <c r="A8239" t="s">
        <v>748</v>
      </c>
      <c r="B8239" t="s">
        <v>38</v>
      </c>
      <c r="C8239" t="s">
        <v>16</v>
      </c>
      <c r="D8239" t="s">
        <v>17</v>
      </c>
      <c r="E8239" t="s">
        <v>290</v>
      </c>
      <c r="F8239" t="s">
        <v>35</v>
      </c>
      <c r="G8239">
        <v>32216</v>
      </c>
      <c r="H8239" t="s">
        <v>20</v>
      </c>
      <c r="I8239" t="s">
        <v>21</v>
      </c>
      <c r="J8239" t="s">
        <v>25</v>
      </c>
      <c r="K8239">
        <v>2803.92</v>
      </c>
      <c r="L8239">
        <v>5</v>
      </c>
      <c r="M8239">
        <v>0.2</v>
      </c>
      <c r="N8239">
        <v>0</v>
      </c>
      <c r="O8239" s="5">
        <f t="shared" si="128"/>
        <v>0</v>
      </c>
    </row>
    <row r="8240" spans="1:15" x14ac:dyDescent="0.25">
      <c r="A8240" t="s">
        <v>748</v>
      </c>
      <c r="B8240" t="s">
        <v>578</v>
      </c>
      <c r="C8240" t="s">
        <v>16</v>
      </c>
      <c r="D8240" t="s">
        <v>17</v>
      </c>
      <c r="E8240" t="s">
        <v>290</v>
      </c>
      <c r="F8240" t="s">
        <v>35</v>
      </c>
      <c r="G8240">
        <v>32216</v>
      </c>
      <c r="H8240" t="s">
        <v>20</v>
      </c>
      <c r="I8240" t="s">
        <v>32</v>
      </c>
      <c r="J8240" t="s">
        <v>43</v>
      </c>
      <c r="K8240">
        <v>4.7679999999999998</v>
      </c>
      <c r="L8240">
        <v>2</v>
      </c>
      <c r="M8240">
        <v>0.2</v>
      </c>
      <c r="N8240">
        <v>-0.77480000000000004</v>
      </c>
      <c r="O8240" s="5">
        <f t="shared" si="128"/>
        <v>-0.16250000000000001</v>
      </c>
    </row>
    <row r="8241" spans="1:15" x14ac:dyDescent="0.25">
      <c r="A8241" t="s">
        <v>748</v>
      </c>
      <c r="B8241" t="s">
        <v>578</v>
      </c>
      <c r="C8241" t="s">
        <v>16</v>
      </c>
      <c r="D8241" t="s">
        <v>17</v>
      </c>
      <c r="E8241" t="s">
        <v>290</v>
      </c>
      <c r="F8241" t="s">
        <v>35</v>
      </c>
      <c r="G8241">
        <v>32216</v>
      </c>
      <c r="H8241" t="s">
        <v>20</v>
      </c>
      <c r="I8241" t="s">
        <v>32</v>
      </c>
      <c r="J8241" t="s">
        <v>80</v>
      </c>
      <c r="K8241">
        <v>6.6719999999999997</v>
      </c>
      <c r="L8241">
        <v>1</v>
      </c>
      <c r="M8241">
        <v>0.2</v>
      </c>
      <c r="N8241">
        <v>2.5019999999999998</v>
      </c>
      <c r="O8241" s="5">
        <f t="shared" si="128"/>
        <v>0.375</v>
      </c>
    </row>
    <row r="8242" spans="1:15" x14ac:dyDescent="0.25">
      <c r="A8242" t="s">
        <v>748</v>
      </c>
      <c r="B8242" t="s">
        <v>578</v>
      </c>
      <c r="C8242" t="s">
        <v>16</v>
      </c>
      <c r="D8242" t="s">
        <v>17</v>
      </c>
      <c r="E8242" t="s">
        <v>290</v>
      </c>
      <c r="F8242" t="s">
        <v>35</v>
      </c>
      <c r="G8242">
        <v>32216</v>
      </c>
      <c r="H8242" t="s">
        <v>20</v>
      </c>
      <c r="I8242" t="s">
        <v>32</v>
      </c>
      <c r="J8242" t="s">
        <v>53</v>
      </c>
      <c r="K8242">
        <v>4.4480000000000004</v>
      </c>
      <c r="L8242">
        <v>2</v>
      </c>
      <c r="M8242">
        <v>0.2</v>
      </c>
      <c r="N8242">
        <v>1.1120000000000001</v>
      </c>
      <c r="O8242" s="5">
        <f t="shared" si="128"/>
        <v>0.25</v>
      </c>
    </row>
    <row r="8243" spans="1:15" x14ac:dyDescent="0.25">
      <c r="A8243" t="s">
        <v>748</v>
      </c>
      <c r="B8243" t="s">
        <v>578</v>
      </c>
      <c r="C8243" t="s">
        <v>16</v>
      </c>
      <c r="D8243" t="s">
        <v>17</v>
      </c>
      <c r="E8243" t="s">
        <v>290</v>
      </c>
      <c r="F8243" t="s">
        <v>35</v>
      </c>
      <c r="G8243">
        <v>32216</v>
      </c>
      <c r="H8243" t="s">
        <v>20</v>
      </c>
      <c r="I8243" t="s">
        <v>21</v>
      </c>
      <c r="J8243" t="s">
        <v>48</v>
      </c>
      <c r="K8243">
        <v>43.936</v>
      </c>
      <c r="L8243">
        <v>4</v>
      </c>
      <c r="M8243">
        <v>0.2</v>
      </c>
      <c r="N8243">
        <v>6.0411999999999999</v>
      </c>
      <c r="O8243" s="5">
        <f t="shared" si="128"/>
        <v>0.13750000000000001</v>
      </c>
    </row>
    <row r="8244" spans="1:15" x14ac:dyDescent="0.25">
      <c r="A8244" t="s">
        <v>652</v>
      </c>
      <c r="B8244" t="s">
        <v>38</v>
      </c>
      <c r="C8244" t="s">
        <v>16</v>
      </c>
      <c r="D8244" t="s">
        <v>17</v>
      </c>
      <c r="E8244" t="s">
        <v>110</v>
      </c>
      <c r="F8244" t="s">
        <v>94</v>
      </c>
      <c r="G8244">
        <v>10009</v>
      </c>
      <c r="H8244" t="s">
        <v>119</v>
      </c>
      <c r="I8244" t="s">
        <v>32</v>
      </c>
      <c r="J8244" t="s">
        <v>64</v>
      </c>
      <c r="K8244">
        <v>23.744</v>
      </c>
      <c r="L8244">
        <v>2</v>
      </c>
      <c r="M8244">
        <v>0.2</v>
      </c>
      <c r="N8244">
        <v>8.3103999999999996</v>
      </c>
      <c r="O8244" s="5">
        <f t="shared" si="128"/>
        <v>0.35</v>
      </c>
    </row>
    <row r="8245" spans="1:15" x14ac:dyDescent="0.25">
      <c r="A8245" t="s">
        <v>652</v>
      </c>
      <c r="B8245" t="s">
        <v>38</v>
      </c>
      <c r="C8245" t="s">
        <v>16</v>
      </c>
      <c r="D8245" t="s">
        <v>17</v>
      </c>
      <c r="E8245" t="s">
        <v>110</v>
      </c>
      <c r="F8245" t="s">
        <v>94</v>
      </c>
      <c r="G8245">
        <v>10009</v>
      </c>
      <c r="H8245" t="s">
        <v>119</v>
      </c>
      <c r="I8245" t="s">
        <v>58</v>
      </c>
      <c r="J8245" t="s">
        <v>129</v>
      </c>
      <c r="K8245">
        <v>357</v>
      </c>
      <c r="L8245">
        <v>3</v>
      </c>
      <c r="M8245">
        <v>0</v>
      </c>
      <c r="N8245">
        <v>57.12</v>
      </c>
      <c r="O8245" s="5">
        <f t="shared" si="128"/>
        <v>0.16</v>
      </c>
    </row>
    <row r="8246" spans="1:15" x14ac:dyDescent="0.25">
      <c r="A8246" t="s">
        <v>640</v>
      </c>
      <c r="B8246" t="s">
        <v>38</v>
      </c>
      <c r="C8246" t="s">
        <v>16</v>
      </c>
      <c r="D8246" t="s">
        <v>17</v>
      </c>
      <c r="E8246" t="s">
        <v>65</v>
      </c>
      <c r="F8246" t="s">
        <v>27</v>
      </c>
      <c r="G8246">
        <v>94122</v>
      </c>
      <c r="H8246" t="s">
        <v>31</v>
      </c>
      <c r="I8246" t="s">
        <v>58</v>
      </c>
      <c r="J8246" t="s">
        <v>59</v>
      </c>
      <c r="K8246">
        <v>806.33600000000001</v>
      </c>
      <c r="L8246">
        <v>8</v>
      </c>
      <c r="M8246">
        <v>0.2</v>
      </c>
      <c r="N8246">
        <v>50.396000000000001</v>
      </c>
      <c r="O8246" s="5">
        <f t="shared" si="128"/>
        <v>6.25E-2</v>
      </c>
    </row>
    <row r="8247" spans="1:15" x14ac:dyDescent="0.25">
      <c r="A8247" t="s">
        <v>640</v>
      </c>
      <c r="B8247" t="s">
        <v>38</v>
      </c>
      <c r="C8247" t="s">
        <v>16</v>
      </c>
      <c r="D8247" t="s">
        <v>17</v>
      </c>
      <c r="E8247" t="s">
        <v>65</v>
      </c>
      <c r="F8247" t="s">
        <v>27</v>
      </c>
      <c r="G8247">
        <v>94122</v>
      </c>
      <c r="H8247" t="s">
        <v>31</v>
      </c>
      <c r="I8247" t="s">
        <v>21</v>
      </c>
      <c r="J8247" t="s">
        <v>48</v>
      </c>
      <c r="K8247">
        <v>85.44</v>
      </c>
      <c r="L8247">
        <v>3</v>
      </c>
      <c r="M8247">
        <v>0</v>
      </c>
      <c r="N8247">
        <v>31.6128</v>
      </c>
      <c r="O8247" s="5">
        <f t="shared" si="128"/>
        <v>0.37</v>
      </c>
    </row>
    <row r="8248" spans="1:15" x14ac:dyDescent="0.25">
      <c r="A8248" t="s">
        <v>727</v>
      </c>
      <c r="B8248" t="s">
        <v>38</v>
      </c>
      <c r="C8248" t="s">
        <v>30</v>
      </c>
      <c r="D8248" t="s">
        <v>17</v>
      </c>
      <c r="E8248" t="s">
        <v>162</v>
      </c>
      <c r="F8248" t="s">
        <v>71</v>
      </c>
      <c r="G8248">
        <v>31907</v>
      </c>
      <c r="H8248" t="s">
        <v>20</v>
      </c>
      <c r="I8248" t="s">
        <v>32</v>
      </c>
      <c r="J8248" t="s">
        <v>43</v>
      </c>
      <c r="K8248">
        <v>344.91</v>
      </c>
      <c r="L8248">
        <v>3</v>
      </c>
      <c r="M8248">
        <v>0</v>
      </c>
      <c r="N8248">
        <v>10.347300000000001</v>
      </c>
      <c r="O8248" s="5">
        <f t="shared" si="128"/>
        <v>0.03</v>
      </c>
    </row>
    <row r="8249" spans="1:15" x14ac:dyDescent="0.25">
      <c r="A8249" t="s">
        <v>782</v>
      </c>
      <c r="B8249" t="s">
        <v>578</v>
      </c>
      <c r="C8249" t="s">
        <v>88</v>
      </c>
      <c r="D8249" t="s">
        <v>17</v>
      </c>
      <c r="E8249" t="s">
        <v>126</v>
      </c>
      <c r="F8249" t="s">
        <v>74</v>
      </c>
      <c r="G8249">
        <v>60505</v>
      </c>
      <c r="H8249" t="s">
        <v>89</v>
      </c>
      <c r="I8249" t="s">
        <v>32</v>
      </c>
      <c r="J8249" t="s">
        <v>68</v>
      </c>
      <c r="K8249">
        <v>70.97</v>
      </c>
      <c r="L8249">
        <v>5</v>
      </c>
      <c r="M8249">
        <v>0.8</v>
      </c>
      <c r="N8249">
        <v>-191.619</v>
      </c>
      <c r="O8249" s="5">
        <f t="shared" si="128"/>
        <v>-2.7</v>
      </c>
    </row>
    <row r="8250" spans="1:15" x14ac:dyDescent="0.25">
      <c r="A8250" t="s">
        <v>782</v>
      </c>
      <c r="B8250" t="s">
        <v>578</v>
      </c>
      <c r="C8250" t="s">
        <v>88</v>
      </c>
      <c r="D8250" t="s">
        <v>17</v>
      </c>
      <c r="E8250" t="s">
        <v>126</v>
      </c>
      <c r="F8250" t="s">
        <v>74</v>
      </c>
      <c r="G8250">
        <v>60505</v>
      </c>
      <c r="H8250" t="s">
        <v>89</v>
      </c>
      <c r="I8250" t="s">
        <v>32</v>
      </c>
      <c r="J8250" t="s">
        <v>53</v>
      </c>
      <c r="K8250">
        <v>36.783999999999999</v>
      </c>
      <c r="L8250">
        <v>2</v>
      </c>
      <c r="M8250">
        <v>0.2</v>
      </c>
      <c r="N8250">
        <v>3.6783999999999999</v>
      </c>
      <c r="O8250" s="5">
        <f t="shared" si="128"/>
        <v>0.1</v>
      </c>
    </row>
    <row r="8251" spans="1:15" x14ac:dyDescent="0.25">
      <c r="A8251" t="s">
        <v>642</v>
      </c>
      <c r="B8251" t="s">
        <v>15</v>
      </c>
      <c r="C8251" t="s">
        <v>88</v>
      </c>
      <c r="D8251" t="s">
        <v>17</v>
      </c>
      <c r="E8251" t="s">
        <v>73</v>
      </c>
      <c r="F8251" t="s">
        <v>70</v>
      </c>
      <c r="G8251">
        <v>19134</v>
      </c>
      <c r="H8251" t="s">
        <v>119</v>
      </c>
      <c r="I8251" t="s">
        <v>58</v>
      </c>
      <c r="J8251" t="s">
        <v>59</v>
      </c>
      <c r="K8251">
        <v>743.98800000000006</v>
      </c>
      <c r="L8251">
        <v>2</v>
      </c>
      <c r="M8251">
        <v>0.4</v>
      </c>
      <c r="N8251">
        <v>-123.998</v>
      </c>
      <c r="O8251" s="5">
        <f t="shared" si="128"/>
        <v>-0.16666666666666666</v>
      </c>
    </row>
    <row r="8252" spans="1:15" x14ac:dyDescent="0.25">
      <c r="A8252" t="s">
        <v>654</v>
      </c>
      <c r="B8252" t="s">
        <v>15</v>
      </c>
      <c r="C8252" t="s">
        <v>16</v>
      </c>
      <c r="D8252" t="s">
        <v>17</v>
      </c>
      <c r="E8252" t="s">
        <v>116</v>
      </c>
      <c r="F8252" t="s">
        <v>74</v>
      </c>
      <c r="G8252">
        <v>60653</v>
      </c>
      <c r="H8252" t="s">
        <v>89</v>
      </c>
      <c r="I8252" t="s">
        <v>32</v>
      </c>
      <c r="J8252" t="s">
        <v>64</v>
      </c>
      <c r="K8252">
        <v>11.212</v>
      </c>
      <c r="L8252">
        <v>2</v>
      </c>
      <c r="M8252">
        <v>0.8</v>
      </c>
      <c r="N8252">
        <v>-16.818000000000001</v>
      </c>
      <c r="O8252" s="5">
        <f t="shared" si="128"/>
        <v>-1.5000000000000002</v>
      </c>
    </row>
    <row r="8253" spans="1:15" x14ac:dyDescent="0.25">
      <c r="A8253" t="s">
        <v>654</v>
      </c>
      <c r="B8253" t="s">
        <v>15</v>
      </c>
      <c r="C8253" t="s">
        <v>16</v>
      </c>
      <c r="D8253" t="s">
        <v>17</v>
      </c>
      <c r="E8253" t="s">
        <v>116</v>
      </c>
      <c r="F8253" t="s">
        <v>74</v>
      </c>
      <c r="G8253">
        <v>60653</v>
      </c>
      <c r="H8253" t="s">
        <v>89</v>
      </c>
      <c r="I8253" t="s">
        <v>21</v>
      </c>
      <c r="J8253" t="s">
        <v>48</v>
      </c>
      <c r="K8253">
        <v>4.7119999999999997</v>
      </c>
      <c r="L8253">
        <v>2</v>
      </c>
      <c r="M8253">
        <v>0.6</v>
      </c>
      <c r="N8253">
        <v>-1.8848</v>
      </c>
      <c r="O8253" s="5">
        <f t="shared" si="128"/>
        <v>-0.4</v>
      </c>
    </row>
    <row r="8254" spans="1:15" x14ac:dyDescent="0.25">
      <c r="A8254" t="s">
        <v>654</v>
      </c>
      <c r="B8254" t="s">
        <v>15</v>
      </c>
      <c r="C8254" t="s">
        <v>16</v>
      </c>
      <c r="D8254" t="s">
        <v>17</v>
      </c>
      <c r="E8254" t="s">
        <v>116</v>
      </c>
      <c r="F8254" t="s">
        <v>74</v>
      </c>
      <c r="G8254">
        <v>60653</v>
      </c>
      <c r="H8254" t="s">
        <v>89</v>
      </c>
      <c r="I8254" t="s">
        <v>32</v>
      </c>
      <c r="J8254" t="s">
        <v>68</v>
      </c>
      <c r="K8254">
        <v>180.98</v>
      </c>
      <c r="L8254">
        <v>5</v>
      </c>
      <c r="M8254">
        <v>0.8</v>
      </c>
      <c r="N8254">
        <v>-470.548</v>
      </c>
      <c r="O8254" s="5">
        <f t="shared" si="128"/>
        <v>-2.6</v>
      </c>
    </row>
    <row r="8255" spans="1:15" x14ac:dyDescent="0.25">
      <c r="A8255" t="s">
        <v>654</v>
      </c>
      <c r="B8255" t="s">
        <v>15</v>
      </c>
      <c r="C8255" t="s">
        <v>16</v>
      </c>
      <c r="D8255" t="s">
        <v>17</v>
      </c>
      <c r="E8255" t="s">
        <v>116</v>
      </c>
      <c r="F8255" t="s">
        <v>74</v>
      </c>
      <c r="G8255">
        <v>60653</v>
      </c>
      <c r="H8255" t="s">
        <v>89</v>
      </c>
      <c r="I8255" t="s">
        <v>32</v>
      </c>
      <c r="J8255" t="s">
        <v>43</v>
      </c>
      <c r="K8255">
        <v>60.415999999999997</v>
      </c>
      <c r="L8255">
        <v>2</v>
      </c>
      <c r="M8255">
        <v>0.2</v>
      </c>
      <c r="N8255">
        <v>6.0415999999999999</v>
      </c>
      <c r="O8255" s="5">
        <f t="shared" si="128"/>
        <v>0.1</v>
      </c>
    </row>
    <row r="8256" spans="1:15" x14ac:dyDescent="0.25">
      <c r="A8256" t="s">
        <v>636</v>
      </c>
      <c r="B8256" t="s">
        <v>38</v>
      </c>
      <c r="C8256" t="s">
        <v>16</v>
      </c>
      <c r="D8256" t="s">
        <v>17</v>
      </c>
      <c r="E8256" t="s">
        <v>44</v>
      </c>
      <c r="F8256" t="s">
        <v>45</v>
      </c>
      <c r="G8256">
        <v>98103</v>
      </c>
      <c r="H8256" t="s">
        <v>31</v>
      </c>
      <c r="I8256" t="s">
        <v>58</v>
      </c>
      <c r="J8256" t="s">
        <v>556</v>
      </c>
      <c r="K8256">
        <v>299.99</v>
      </c>
      <c r="L8256">
        <v>1</v>
      </c>
      <c r="M8256">
        <v>0</v>
      </c>
      <c r="N8256">
        <v>89.997</v>
      </c>
      <c r="O8256" s="5">
        <f t="shared" si="128"/>
        <v>0.3</v>
      </c>
    </row>
    <row r="8257" spans="1:15" x14ac:dyDescent="0.25">
      <c r="A8257" t="s">
        <v>636</v>
      </c>
      <c r="B8257" t="s">
        <v>38</v>
      </c>
      <c r="C8257" t="s">
        <v>16</v>
      </c>
      <c r="D8257" t="s">
        <v>17</v>
      </c>
      <c r="E8257" t="s">
        <v>44</v>
      </c>
      <c r="F8257" t="s">
        <v>45</v>
      </c>
      <c r="G8257">
        <v>98103</v>
      </c>
      <c r="H8257" t="s">
        <v>31</v>
      </c>
      <c r="I8257" t="s">
        <v>32</v>
      </c>
      <c r="J8257" t="s">
        <v>80</v>
      </c>
      <c r="K8257">
        <v>192.16</v>
      </c>
      <c r="L8257">
        <v>4</v>
      </c>
      <c r="M8257">
        <v>0</v>
      </c>
      <c r="N8257">
        <v>92.236800000000002</v>
      </c>
      <c r="O8257" s="5">
        <f t="shared" si="128"/>
        <v>0.48000000000000004</v>
      </c>
    </row>
    <row r="8258" spans="1:15" x14ac:dyDescent="0.25">
      <c r="A8258" t="s">
        <v>636</v>
      </c>
      <c r="B8258" t="s">
        <v>38</v>
      </c>
      <c r="C8258" t="s">
        <v>16</v>
      </c>
      <c r="D8258" t="s">
        <v>17</v>
      </c>
      <c r="E8258" t="s">
        <v>44</v>
      </c>
      <c r="F8258" t="s">
        <v>45</v>
      </c>
      <c r="G8258">
        <v>98103</v>
      </c>
      <c r="H8258" t="s">
        <v>31</v>
      </c>
      <c r="I8258" t="s">
        <v>58</v>
      </c>
      <c r="J8258" t="s">
        <v>59</v>
      </c>
      <c r="K8258">
        <v>242.624</v>
      </c>
      <c r="L8258">
        <v>8</v>
      </c>
      <c r="M8258">
        <v>0.2</v>
      </c>
      <c r="N8258">
        <v>27.295200000000001</v>
      </c>
      <c r="O8258" s="5">
        <f t="shared" si="128"/>
        <v>0.1125</v>
      </c>
    </row>
    <row r="8259" spans="1:15" x14ac:dyDescent="0.25">
      <c r="A8259" t="s">
        <v>636</v>
      </c>
      <c r="B8259" t="s">
        <v>38</v>
      </c>
      <c r="C8259" t="s">
        <v>16</v>
      </c>
      <c r="D8259" t="s">
        <v>17</v>
      </c>
      <c r="E8259" t="s">
        <v>44</v>
      </c>
      <c r="F8259" t="s">
        <v>45</v>
      </c>
      <c r="G8259">
        <v>98103</v>
      </c>
      <c r="H8259" t="s">
        <v>31</v>
      </c>
      <c r="I8259" t="s">
        <v>32</v>
      </c>
      <c r="J8259" t="s">
        <v>43</v>
      </c>
      <c r="K8259">
        <v>46.74</v>
      </c>
      <c r="L8259">
        <v>3</v>
      </c>
      <c r="M8259">
        <v>0</v>
      </c>
      <c r="N8259">
        <v>11.685</v>
      </c>
      <c r="O8259" s="5">
        <f t="shared" si="128"/>
        <v>0.25</v>
      </c>
    </row>
    <row r="8260" spans="1:15" x14ac:dyDescent="0.25">
      <c r="A8260" t="s">
        <v>636</v>
      </c>
      <c r="B8260" t="s">
        <v>38</v>
      </c>
      <c r="C8260" t="s">
        <v>16</v>
      </c>
      <c r="D8260" t="s">
        <v>17</v>
      </c>
      <c r="E8260" t="s">
        <v>44</v>
      </c>
      <c r="F8260" t="s">
        <v>45</v>
      </c>
      <c r="G8260">
        <v>98103</v>
      </c>
      <c r="H8260" t="s">
        <v>31</v>
      </c>
      <c r="I8260" t="s">
        <v>58</v>
      </c>
      <c r="J8260" t="s">
        <v>129</v>
      </c>
      <c r="K8260">
        <v>174.95</v>
      </c>
      <c r="L8260">
        <v>5</v>
      </c>
      <c r="M8260">
        <v>0</v>
      </c>
      <c r="N8260">
        <v>12.246499999999999</v>
      </c>
      <c r="O8260" s="5">
        <f t="shared" ref="O8260:O8323" si="129">N8260/K8260</f>
        <v>7.0000000000000007E-2</v>
      </c>
    </row>
    <row r="8261" spans="1:15" x14ac:dyDescent="0.25">
      <c r="A8261" t="s">
        <v>636</v>
      </c>
      <c r="B8261" t="s">
        <v>38</v>
      </c>
      <c r="C8261" t="s">
        <v>16</v>
      </c>
      <c r="D8261" t="s">
        <v>17</v>
      </c>
      <c r="E8261" t="s">
        <v>44</v>
      </c>
      <c r="F8261" t="s">
        <v>45</v>
      </c>
      <c r="G8261">
        <v>98103</v>
      </c>
      <c r="H8261" t="s">
        <v>31</v>
      </c>
      <c r="I8261" t="s">
        <v>32</v>
      </c>
      <c r="J8261" t="s">
        <v>64</v>
      </c>
      <c r="K8261">
        <v>100.70399999999999</v>
      </c>
      <c r="L8261">
        <v>6</v>
      </c>
      <c r="M8261">
        <v>0.2</v>
      </c>
      <c r="N8261">
        <v>37.764000000000003</v>
      </c>
      <c r="O8261" s="5">
        <f t="shared" si="129"/>
        <v>0.37500000000000006</v>
      </c>
    </row>
    <row r="8262" spans="1:15" x14ac:dyDescent="0.25">
      <c r="A8262" t="s">
        <v>1131</v>
      </c>
      <c r="B8262" t="s">
        <v>578</v>
      </c>
      <c r="C8262" t="s">
        <v>88</v>
      </c>
      <c r="D8262" t="s">
        <v>17</v>
      </c>
      <c r="E8262" t="s">
        <v>173</v>
      </c>
      <c r="F8262" t="s">
        <v>82</v>
      </c>
      <c r="G8262">
        <v>48066</v>
      </c>
      <c r="H8262" t="s">
        <v>89</v>
      </c>
      <c r="I8262" t="s">
        <v>32</v>
      </c>
      <c r="J8262" t="s">
        <v>80</v>
      </c>
      <c r="K8262">
        <v>368.91</v>
      </c>
      <c r="L8262">
        <v>9</v>
      </c>
      <c r="M8262">
        <v>0</v>
      </c>
      <c r="N8262">
        <v>180.76589999999999</v>
      </c>
      <c r="O8262" s="5">
        <f t="shared" si="129"/>
        <v>0.48999999999999994</v>
      </c>
    </row>
    <row r="8263" spans="1:15" x14ac:dyDescent="0.25">
      <c r="A8263" t="s">
        <v>1131</v>
      </c>
      <c r="B8263" t="s">
        <v>578</v>
      </c>
      <c r="C8263" t="s">
        <v>88</v>
      </c>
      <c r="D8263" t="s">
        <v>17</v>
      </c>
      <c r="E8263" t="s">
        <v>173</v>
      </c>
      <c r="F8263" t="s">
        <v>82</v>
      </c>
      <c r="G8263">
        <v>48066</v>
      </c>
      <c r="H8263" t="s">
        <v>89</v>
      </c>
      <c r="I8263" t="s">
        <v>32</v>
      </c>
      <c r="J8263" t="s">
        <v>64</v>
      </c>
      <c r="K8263">
        <v>8.02</v>
      </c>
      <c r="L8263">
        <v>1</v>
      </c>
      <c r="M8263">
        <v>0</v>
      </c>
      <c r="N8263">
        <v>3.7694000000000001</v>
      </c>
      <c r="O8263" s="5">
        <f t="shared" si="129"/>
        <v>0.47000000000000003</v>
      </c>
    </row>
    <row r="8264" spans="1:15" x14ac:dyDescent="0.25">
      <c r="A8264" t="s">
        <v>1131</v>
      </c>
      <c r="B8264" t="s">
        <v>578</v>
      </c>
      <c r="C8264" t="s">
        <v>88</v>
      </c>
      <c r="D8264" t="s">
        <v>17</v>
      </c>
      <c r="E8264" t="s">
        <v>173</v>
      </c>
      <c r="F8264" t="s">
        <v>82</v>
      </c>
      <c r="G8264">
        <v>48066</v>
      </c>
      <c r="H8264" t="s">
        <v>89</v>
      </c>
      <c r="I8264" t="s">
        <v>32</v>
      </c>
      <c r="J8264" t="s">
        <v>43</v>
      </c>
      <c r="K8264">
        <v>171.04</v>
      </c>
      <c r="L8264">
        <v>4</v>
      </c>
      <c r="M8264">
        <v>0</v>
      </c>
      <c r="N8264">
        <v>44.470399999999998</v>
      </c>
      <c r="O8264" s="5">
        <f t="shared" si="129"/>
        <v>0.26</v>
      </c>
    </row>
    <row r="8265" spans="1:15" x14ac:dyDescent="0.25">
      <c r="A8265" t="s">
        <v>758</v>
      </c>
      <c r="B8265" t="s">
        <v>38</v>
      </c>
      <c r="C8265" t="s">
        <v>88</v>
      </c>
      <c r="D8265" t="s">
        <v>17</v>
      </c>
      <c r="E8265" t="s">
        <v>301</v>
      </c>
      <c r="F8265" t="s">
        <v>36</v>
      </c>
      <c r="G8265">
        <v>72701</v>
      </c>
      <c r="H8265" t="s">
        <v>20</v>
      </c>
      <c r="I8265" t="s">
        <v>32</v>
      </c>
      <c r="J8265" t="s">
        <v>80</v>
      </c>
      <c r="K8265">
        <v>19.440000000000001</v>
      </c>
      <c r="L8265">
        <v>3</v>
      </c>
      <c r="M8265">
        <v>0</v>
      </c>
      <c r="N8265">
        <v>9.3312000000000008</v>
      </c>
      <c r="O8265" s="5">
        <f t="shared" si="129"/>
        <v>0.48000000000000004</v>
      </c>
    </row>
    <row r="8266" spans="1:15" x14ac:dyDescent="0.25">
      <c r="A8266" t="s">
        <v>828</v>
      </c>
      <c r="B8266" t="s">
        <v>38</v>
      </c>
      <c r="C8266" t="s">
        <v>16</v>
      </c>
      <c r="D8266" t="s">
        <v>17</v>
      </c>
      <c r="E8266" t="s">
        <v>290</v>
      </c>
      <c r="F8266" t="s">
        <v>41</v>
      </c>
      <c r="G8266">
        <v>28540</v>
      </c>
      <c r="H8266" t="s">
        <v>20</v>
      </c>
      <c r="I8266" t="s">
        <v>32</v>
      </c>
      <c r="J8266" t="s">
        <v>64</v>
      </c>
      <c r="K8266">
        <v>13.092000000000001</v>
      </c>
      <c r="L8266">
        <v>4</v>
      </c>
      <c r="M8266">
        <v>0.7</v>
      </c>
      <c r="N8266">
        <v>-10.0372</v>
      </c>
      <c r="O8266" s="5">
        <f t="shared" si="129"/>
        <v>-0.76666666666666661</v>
      </c>
    </row>
    <row r="8267" spans="1:15" x14ac:dyDescent="0.25">
      <c r="A8267" t="s">
        <v>652</v>
      </c>
      <c r="B8267" t="s">
        <v>38</v>
      </c>
      <c r="C8267" t="s">
        <v>16</v>
      </c>
      <c r="D8267" t="s">
        <v>17</v>
      </c>
      <c r="E8267" t="s">
        <v>110</v>
      </c>
      <c r="F8267" t="s">
        <v>94</v>
      </c>
      <c r="G8267">
        <v>10035</v>
      </c>
      <c r="H8267" t="s">
        <v>119</v>
      </c>
      <c r="I8267" t="s">
        <v>32</v>
      </c>
      <c r="J8267" t="s">
        <v>68</v>
      </c>
      <c r="K8267">
        <v>122.94</v>
      </c>
      <c r="L8267">
        <v>3</v>
      </c>
      <c r="M8267">
        <v>0</v>
      </c>
      <c r="N8267">
        <v>30.734999999999999</v>
      </c>
      <c r="O8267" s="5">
        <f t="shared" si="129"/>
        <v>0.25</v>
      </c>
    </row>
    <row r="8268" spans="1:15" x14ac:dyDescent="0.25">
      <c r="A8268" t="s">
        <v>652</v>
      </c>
      <c r="B8268" t="s">
        <v>38</v>
      </c>
      <c r="C8268" t="s">
        <v>16</v>
      </c>
      <c r="D8268" t="s">
        <v>17</v>
      </c>
      <c r="E8268" t="s">
        <v>110</v>
      </c>
      <c r="F8268" t="s">
        <v>94</v>
      </c>
      <c r="G8268">
        <v>10035</v>
      </c>
      <c r="H8268" t="s">
        <v>119</v>
      </c>
      <c r="I8268" t="s">
        <v>32</v>
      </c>
      <c r="J8268" t="s">
        <v>64</v>
      </c>
      <c r="K8268">
        <v>35.448</v>
      </c>
      <c r="L8268">
        <v>7</v>
      </c>
      <c r="M8268">
        <v>0.2</v>
      </c>
      <c r="N8268">
        <v>12.8499</v>
      </c>
      <c r="O8268" s="5">
        <f t="shared" si="129"/>
        <v>0.36249999999999999</v>
      </c>
    </row>
    <row r="8269" spans="1:15" x14ac:dyDescent="0.25">
      <c r="A8269" t="s">
        <v>650</v>
      </c>
      <c r="B8269" t="s">
        <v>38</v>
      </c>
      <c r="C8269" t="s">
        <v>16</v>
      </c>
      <c r="D8269" t="s">
        <v>17</v>
      </c>
      <c r="E8269" t="s">
        <v>103</v>
      </c>
      <c r="F8269" t="s">
        <v>56</v>
      </c>
      <c r="G8269">
        <v>19901</v>
      </c>
      <c r="H8269" t="s">
        <v>119</v>
      </c>
      <c r="I8269" t="s">
        <v>58</v>
      </c>
      <c r="J8269" t="s">
        <v>59</v>
      </c>
      <c r="K8269">
        <v>19.98</v>
      </c>
      <c r="L8269">
        <v>2</v>
      </c>
      <c r="M8269">
        <v>0</v>
      </c>
      <c r="N8269">
        <v>5.1947999999999999</v>
      </c>
      <c r="O8269" s="5">
        <f t="shared" si="129"/>
        <v>0.26</v>
      </c>
    </row>
    <row r="8270" spans="1:15" x14ac:dyDescent="0.25">
      <c r="A8270" t="s">
        <v>782</v>
      </c>
      <c r="B8270" t="s">
        <v>38</v>
      </c>
      <c r="C8270" t="s">
        <v>16</v>
      </c>
      <c r="D8270" t="s">
        <v>17</v>
      </c>
      <c r="E8270" t="s">
        <v>126</v>
      </c>
      <c r="F8270" t="s">
        <v>74</v>
      </c>
      <c r="G8270">
        <v>60505</v>
      </c>
      <c r="H8270" t="s">
        <v>89</v>
      </c>
      <c r="I8270" t="s">
        <v>21</v>
      </c>
      <c r="J8270" t="s">
        <v>39</v>
      </c>
      <c r="K8270">
        <v>69.375</v>
      </c>
      <c r="L8270">
        <v>1</v>
      </c>
      <c r="M8270">
        <v>0.5</v>
      </c>
      <c r="N8270">
        <v>-47.174999999999997</v>
      </c>
      <c r="O8270" s="5">
        <f t="shared" si="129"/>
        <v>-0.67999999999999994</v>
      </c>
    </row>
    <row r="8271" spans="1:15" x14ac:dyDescent="0.25">
      <c r="A8271" t="s">
        <v>782</v>
      </c>
      <c r="B8271" t="s">
        <v>38</v>
      </c>
      <c r="C8271" t="s">
        <v>16</v>
      </c>
      <c r="D8271" t="s">
        <v>17</v>
      </c>
      <c r="E8271" t="s">
        <v>126</v>
      </c>
      <c r="F8271" t="s">
        <v>74</v>
      </c>
      <c r="G8271">
        <v>60505</v>
      </c>
      <c r="H8271" t="s">
        <v>89</v>
      </c>
      <c r="I8271" t="s">
        <v>32</v>
      </c>
      <c r="J8271" t="s">
        <v>334</v>
      </c>
      <c r="K8271">
        <v>31.68</v>
      </c>
      <c r="L8271">
        <v>4</v>
      </c>
      <c r="M8271">
        <v>0.2</v>
      </c>
      <c r="N8271">
        <v>2.7719999999999998</v>
      </c>
      <c r="O8271" s="5">
        <f t="shared" si="129"/>
        <v>8.7499999999999994E-2</v>
      </c>
    </row>
    <row r="8272" spans="1:15" x14ac:dyDescent="0.25">
      <c r="A8272" t="s">
        <v>782</v>
      </c>
      <c r="B8272" t="s">
        <v>38</v>
      </c>
      <c r="C8272" t="s">
        <v>16</v>
      </c>
      <c r="D8272" t="s">
        <v>17</v>
      </c>
      <c r="E8272" t="s">
        <v>126</v>
      </c>
      <c r="F8272" t="s">
        <v>74</v>
      </c>
      <c r="G8272">
        <v>60505</v>
      </c>
      <c r="H8272" t="s">
        <v>89</v>
      </c>
      <c r="I8272" t="s">
        <v>58</v>
      </c>
      <c r="J8272" t="s">
        <v>59</v>
      </c>
      <c r="K8272">
        <v>2003.1679999999999</v>
      </c>
      <c r="L8272">
        <v>4</v>
      </c>
      <c r="M8272">
        <v>0.2</v>
      </c>
      <c r="N8272">
        <v>250.39599999999999</v>
      </c>
      <c r="O8272" s="5">
        <f t="shared" si="129"/>
        <v>0.125</v>
      </c>
    </row>
    <row r="8273" spans="1:15" x14ac:dyDescent="0.25">
      <c r="A8273" t="s">
        <v>782</v>
      </c>
      <c r="B8273" t="s">
        <v>38</v>
      </c>
      <c r="C8273" t="s">
        <v>16</v>
      </c>
      <c r="D8273" t="s">
        <v>17</v>
      </c>
      <c r="E8273" t="s">
        <v>126</v>
      </c>
      <c r="F8273" t="s">
        <v>74</v>
      </c>
      <c r="G8273">
        <v>60505</v>
      </c>
      <c r="H8273" t="s">
        <v>89</v>
      </c>
      <c r="I8273" t="s">
        <v>32</v>
      </c>
      <c r="J8273" t="s">
        <v>53</v>
      </c>
      <c r="K8273">
        <v>9.3439999999999994</v>
      </c>
      <c r="L8273">
        <v>2</v>
      </c>
      <c r="M8273">
        <v>0.2</v>
      </c>
      <c r="N8273">
        <v>3.1536</v>
      </c>
      <c r="O8273" s="5">
        <f t="shared" si="129"/>
        <v>0.33750000000000002</v>
      </c>
    </row>
    <row r="8274" spans="1:15" x14ac:dyDescent="0.25">
      <c r="A8274" t="s">
        <v>652</v>
      </c>
      <c r="B8274" t="s">
        <v>38</v>
      </c>
      <c r="C8274" t="s">
        <v>16</v>
      </c>
      <c r="D8274" t="s">
        <v>17</v>
      </c>
      <c r="E8274" t="s">
        <v>110</v>
      </c>
      <c r="F8274" t="s">
        <v>94</v>
      </c>
      <c r="G8274">
        <v>10009</v>
      </c>
      <c r="H8274" t="s">
        <v>119</v>
      </c>
      <c r="I8274" t="s">
        <v>21</v>
      </c>
      <c r="J8274" t="s">
        <v>25</v>
      </c>
      <c r="K8274">
        <v>2563.056</v>
      </c>
      <c r="L8274">
        <v>8</v>
      </c>
      <c r="M8274">
        <v>0.1</v>
      </c>
      <c r="N8274">
        <v>313.26240000000001</v>
      </c>
      <c r="O8274" s="5">
        <f t="shared" si="129"/>
        <v>0.12222222222222223</v>
      </c>
    </row>
    <row r="8275" spans="1:15" x14ac:dyDescent="0.25">
      <c r="A8275" t="s">
        <v>1184</v>
      </c>
      <c r="B8275" t="s">
        <v>38</v>
      </c>
      <c r="C8275" t="s">
        <v>30</v>
      </c>
      <c r="D8275" t="s">
        <v>17</v>
      </c>
      <c r="E8275" t="s">
        <v>331</v>
      </c>
      <c r="F8275" t="s">
        <v>27</v>
      </c>
      <c r="G8275">
        <v>92020</v>
      </c>
      <c r="H8275" t="s">
        <v>31</v>
      </c>
      <c r="I8275" t="s">
        <v>21</v>
      </c>
      <c r="J8275" t="s">
        <v>25</v>
      </c>
      <c r="K8275">
        <v>387.13600000000002</v>
      </c>
      <c r="L8275">
        <v>4</v>
      </c>
      <c r="M8275">
        <v>0.2</v>
      </c>
      <c r="N8275">
        <v>4.8391999999999999</v>
      </c>
      <c r="O8275" s="5">
        <f t="shared" si="129"/>
        <v>1.2499999999999999E-2</v>
      </c>
    </row>
    <row r="8276" spans="1:15" x14ac:dyDescent="0.25">
      <c r="A8276" t="s">
        <v>768</v>
      </c>
      <c r="B8276" t="s">
        <v>15</v>
      </c>
      <c r="C8276" t="s">
        <v>88</v>
      </c>
      <c r="D8276" t="s">
        <v>17</v>
      </c>
      <c r="E8276" t="s">
        <v>123</v>
      </c>
      <c r="F8276" t="s">
        <v>124</v>
      </c>
      <c r="G8276">
        <v>45503</v>
      </c>
      <c r="H8276" t="s">
        <v>119</v>
      </c>
      <c r="I8276" t="s">
        <v>32</v>
      </c>
      <c r="J8276" t="s">
        <v>53</v>
      </c>
      <c r="K8276">
        <v>3.4239999999999999</v>
      </c>
      <c r="L8276">
        <v>1</v>
      </c>
      <c r="M8276">
        <v>0.2</v>
      </c>
      <c r="N8276">
        <v>0.29959999999999998</v>
      </c>
      <c r="O8276" s="5">
        <f t="shared" si="129"/>
        <v>8.7499999999999994E-2</v>
      </c>
    </row>
    <row r="8277" spans="1:15" x14ac:dyDescent="0.25">
      <c r="A8277" t="s">
        <v>792</v>
      </c>
      <c r="B8277" t="s">
        <v>38</v>
      </c>
      <c r="C8277" t="s">
        <v>30</v>
      </c>
      <c r="D8277" t="s">
        <v>17</v>
      </c>
      <c r="E8277" t="s">
        <v>345</v>
      </c>
      <c r="F8277" t="s">
        <v>94</v>
      </c>
      <c r="G8277">
        <v>10550</v>
      </c>
      <c r="H8277" t="s">
        <v>119</v>
      </c>
      <c r="I8277" t="s">
        <v>32</v>
      </c>
      <c r="J8277" t="s">
        <v>43</v>
      </c>
      <c r="K8277">
        <v>1085.42</v>
      </c>
      <c r="L8277">
        <v>7</v>
      </c>
      <c r="M8277">
        <v>0</v>
      </c>
      <c r="N8277">
        <v>282.20920000000001</v>
      </c>
      <c r="O8277" s="5">
        <f t="shared" si="129"/>
        <v>0.26</v>
      </c>
    </row>
    <row r="8278" spans="1:15" x14ac:dyDescent="0.25">
      <c r="A8278" t="s">
        <v>950</v>
      </c>
      <c r="B8278" t="s">
        <v>38</v>
      </c>
      <c r="C8278" t="s">
        <v>88</v>
      </c>
      <c r="D8278" t="s">
        <v>17</v>
      </c>
      <c r="E8278" t="s">
        <v>244</v>
      </c>
      <c r="F8278" t="s">
        <v>124</v>
      </c>
      <c r="G8278">
        <v>44107</v>
      </c>
      <c r="H8278" t="s">
        <v>119</v>
      </c>
      <c r="I8278" t="s">
        <v>32</v>
      </c>
      <c r="J8278" t="s">
        <v>80</v>
      </c>
      <c r="K8278">
        <v>43.055999999999997</v>
      </c>
      <c r="L8278">
        <v>9</v>
      </c>
      <c r="M8278">
        <v>0.2</v>
      </c>
      <c r="N8278">
        <v>15.607799999999999</v>
      </c>
      <c r="O8278" s="5">
        <f t="shared" si="129"/>
        <v>0.36249999999999999</v>
      </c>
    </row>
    <row r="8279" spans="1:15" x14ac:dyDescent="0.25">
      <c r="A8279" t="s">
        <v>702</v>
      </c>
      <c r="B8279" t="s">
        <v>38</v>
      </c>
      <c r="C8279" t="s">
        <v>88</v>
      </c>
      <c r="D8279" t="s">
        <v>17</v>
      </c>
      <c r="E8279" t="s">
        <v>222</v>
      </c>
      <c r="F8279" t="s">
        <v>35</v>
      </c>
      <c r="G8279">
        <v>33614</v>
      </c>
      <c r="H8279" t="s">
        <v>20</v>
      </c>
      <c r="I8279" t="s">
        <v>32</v>
      </c>
      <c r="J8279" t="s">
        <v>64</v>
      </c>
      <c r="K8279">
        <v>3.762</v>
      </c>
      <c r="L8279">
        <v>3</v>
      </c>
      <c r="M8279">
        <v>0.7</v>
      </c>
      <c r="N8279">
        <v>-2.7587999999999999</v>
      </c>
      <c r="O8279" s="5">
        <f t="shared" si="129"/>
        <v>-0.73333333333333328</v>
      </c>
    </row>
    <row r="8280" spans="1:15" x14ac:dyDescent="0.25">
      <c r="A8280" t="s">
        <v>702</v>
      </c>
      <c r="B8280" t="s">
        <v>38</v>
      </c>
      <c r="C8280" t="s">
        <v>88</v>
      </c>
      <c r="D8280" t="s">
        <v>17</v>
      </c>
      <c r="E8280" t="s">
        <v>222</v>
      </c>
      <c r="F8280" t="s">
        <v>35</v>
      </c>
      <c r="G8280">
        <v>33614</v>
      </c>
      <c r="H8280" t="s">
        <v>20</v>
      </c>
      <c r="I8280" t="s">
        <v>32</v>
      </c>
      <c r="J8280" t="s">
        <v>64</v>
      </c>
      <c r="K8280">
        <v>34.86</v>
      </c>
      <c r="L8280">
        <v>2</v>
      </c>
      <c r="M8280">
        <v>0.7</v>
      </c>
      <c r="N8280">
        <v>-26.725999999999999</v>
      </c>
      <c r="O8280" s="5">
        <f t="shared" si="129"/>
        <v>-0.76666666666666661</v>
      </c>
    </row>
    <row r="8281" spans="1:15" x14ac:dyDescent="0.25">
      <c r="A8281" t="s">
        <v>702</v>
      </c>
      <c r="B8281" t="s">
        <v>38</v>
      </c>
      <c r="C8281" t="s">
        <v>88</v>
      </c>
      <c r="D8281" t="s">
        <v>17</v>
      </c>
      <c r="E8281" t="s">
        <v>222</v>
      </c>
      <c r="F8281" t="s">
        <v>35</v>
      </c>
      <c r="G8281">
        <v>33614</v>
      </c>
      <c r="H8281" t="s">
        <v>20</v>
      </c>
      <c r="I8281" t="s">
        <v>32</v>
      </c>
      <c r="J8281" t="s">
        <v>43</v>
      </c>
      <c r="K8281">
        <v>432.45600000000002</v>
      </c>
      <c r="L8281">
        <v>3</v>
      </c>
      <c r="M8281">
        <v>0.2</v>
      </c>
      <c r="N8281">
        <v>32.434199999999997</v>
      </c>
      <c r="O8281" s="5">
        <f t="shared" si="129"/>
        <v>7.4999999999999983E-2</v>
      </c>
    </row>
    <row r="8282" spans="1:15" x14ac:dyDescent="0.25">
      <c r="A8282" t="s">
        <v>727</v>
      </c>
      <c r="B8282" t="s">
        <v>38</v>
      </c>
      <c r="C8282" t="s">
        <v>16</v>
      </c>
      <c r="D8282" t="s">
        <v>17</v>
      </c>
      <c r="E8282" t="s">
        <v>162</v>
      </c>
      <c r="F8282" t="s">
        <v>71</v>
      </c>
      <c r="G8282">
        <v>31907</v>
      </c>
      <c r="H8282" t="s">
        <v>20</v>
      </c>
      <c r="I8282" t="s">
        <v>32</v>
      </c>
      <c r="J8282" t="s">
        <v>43</v>
      </c>
      <c r="K8282">
        <v>675.06</v>
      </c>
      <c r="L8282">
        <v>3</v>
      </c>
      <c r="M8282">
        <v>0</v>
      </c>
      <c r="N8282">
        <v>87.757800000000003</v>
      </c>
      <c r="O8282" s="5">
        <f t="shared" si="129"/>
        <v>0.13</v>
      </c>
    </row>
    <row r="8283" spans="1:15" x14ac:dyDescent="0.25">
      <c r="A8283" t="s">
        <v>828</v>
      </c>
      <c r="B8283" t="s">
        <v>155</v>
      </c>
      <c r="C8283" t="s">
        <v>30</v>
      </c>
      <c r="D8283" t="s">
        <v>17</v>
      </c>
      <c r="E8283" t="s">
        <v>290</v>
      </c>
      <c r="F8283" t="s">
        <v>41</v>
      </c>
      <c r="G8283">
        <v>28540</v>
      </c>
      <c r="H8283" t="s">
        <v>20</v>
      </c>
      <c r="I8283" t="s">
        <v>32</v>
      </c>
      <c r="J8283" t="s">
        <v>143</v>
      </c>
      <c r="K8283">
        <v>65.231999999999999</v>
      </c>
      <c r="L8283">
        <v>3</v>
      </c>
      <c r="M8283">
        <v>0.2</v>
      </c>
      <c r="N8283">
        <v>22.015799999999999</v>
      </c>
      <c r="O8283" s="5">
        <f t="shared" si="129"/>
        <v>0.33749999999999997</v>
      </c>
    </row>
    <row r="8284" spans="1:15" x14ac:dyDescent="0.25">
      <c r="A8284" t="s">
        <v>828</v>
      </c>
      <c r="B8284" t="s">
        <v>155</v>
      </c>
      <c r="C8284" t="s">
        <v>30</v>
      </c>
      <c r="D8284" t="s">
        <v>17</v>
      </c>
      <c r="E8284" t="s">
        <v>290</v>
      </c>
      <c r="F8284" t="s">
        <v>41</v>
      </c>
      <c r="G8284">
        <v>28540</v>
      </c>
      <c r="H8284" t="s">
        <v>20</v>
      </c>
      <c r="I8284" t="s">
        <v>21</v>
      </c>
      <c r="J8284" t="s">
        <v>25</v>
      </c>
      <c r="K8284">
        <v>207</v>
      </c>
      <c r="L8284">
        <v>3</v>
      </c>
      <c r="M8284">
        <v>0.2</v>
      </c>
      <c r="N8284">
        <v>25.875</v>
      </c>
      <c r="O8284" s="5">
        <f t="shared" si="129"/>
        <v>0.125</v>
      </c>
    </row>
    <row r="8285" spans="1:15" x14ac:dyDescent="0.25">
      <c r="A8285" t="s">
        <v>1190</v>
      </c>
      <c r="B8285" t="s">
        <v>15</v>
      </c>
      <c r="C8285" t="s">
        <v>88</v>
      </c>
      <c r="D8285" t="s">
        <v>17</v>
      </c>
      <c r="E8285" t="s">
        <v>608</v>
      </c>
      <c r="F8285" t="s">
        <v>74</v>
      </c>
      <c r="G8285">
        <v>60174</v>
      </c>
      <c r="H8285" t="s">
        <v>89</v>
      </c>
      <c r="I8285" t="s">
        <v>58</v>
      </c>
      <c r="J8285" t="s">
        <v>371</v>
      </c>
      <c r="K8285">
        <v>600.53</v>
      </c>
      <c r="L8285">
        <v>2</v>
      </c>
      <c r="M8285">
        <v>0.3</v>
      </c>
      <c r="N8285">
        <v>137.26400000000001</v>
      </c>
      <c r="O8285" s="5">
        <f t="shared" si="129"/>
        <v>0.22857142857142859</v>
      </c>
    </row>
    <row r="8286" spans="1:15" x14ac:dyDescent="0.25">
      <c r="A8286" t="s">
        <v>1190</v>
      </c>
      <c r="B8286" t="s">
        <v>15</v>
      </c>
      <c r="C8286" t="s">
        <v>88</v>
      </c>
      <c r="D8286" t="s">
        <v>17</v>
      </c>
      <c r="E8286" t="s">
        <v>608</v>
      </c>
      <c r="F8286" t="s">
        <v>74</v>
      </c>
      <c r="G8286">
        <v>60174</v>
      </c>
      <c r="H8286" t="s">
        <v>89</v>
      </c>
      <c r="I8286" t="s">
        <v>32</v>
      </c>
      <c r="J8286" t="s">
        <v>53</v>
      </c>
      <c r="K8286">
        <v>59.904000000000003</v>
      </c>
      <c r="L8286">
        <v>2</v>
      </c>
      <c r="M8286">
        <v>0.2</v>
      </c>
      <c r="N8286">
        <v>14.2272</v>
      </c>
      <c r="O8286" s="5">
        <f t="shared" si="129"/>
        <v>0.23749999999999999</v>
      </c>
    </row>
    <row r="8287" spans="1:15" x14ac:dyDescent="0.25">
      <c r="A8287" t="s">
        <v>1190</v>
      </c>
      <c r="B8287" t="s">
        <v>15</v>
      </c>
      <c r="C8287" t="s">
        <v>88</v>
      </c>
      <c r="D8287" t="s">
        <v>17</v>
      </c>
      <c r="E8287" t="s">
        <v>608</v>
      </c>
      <c r="F8287" t="s">
        <v>74</v>
      </c>
      <c r="G8287">
        <v>60174</v>
      </c>
      <c r="H8287" t="s">
        <v>89</v>
      </c>
      <c r="I8287" t="s">
        <v>58</v>
      </c>
      <c r="J8287" t="s">
        <v>129</v>
      </c>
      <c r="K8287">
        <v>637.44000000000005</v>
      </c>
      <c r="L8287">
        <v>8</v>
      </c>
      <c r="M8287">
        <v>0.2</v>
      </c>
      <c r="N8287">
        <v>135.45599999999999</v>
      </c>
      <c r="O8287" s="5">
        <f t="shared" si="129"/>
        <v>0.21249999999999997</v>
      </c>
    </row>
    <row r="8288" spans="1:15" x14ac:dyDescent="0.25">
      <c r="A8288" t="s">
        <v>1190</v>
      </c>
      <c r="B8288" t="s">
        <v>15</v>
      </c>
      <c r="C8288" t="s">
        <v>88</v>
      </c>
      <c r="D8288" t="s">
        <v>17</v>
      </c>
      <c r="E8288" t="s">
        <v>608</v>
      </c>
      <c r="F8288" t="s">
        <v>74</v>
      </c>
      <c r="G8288">
        <v>60174</v>
      </c>
      <c r="H8288" t="s">
        <v>89</v>
      </c>
      <c r="I8288" t="s">
        <v>21</v>
      </c>
      <c r="J8288" t="s">
        <v>48</v>
      </c>
      <c r="K8288">
        <v>51.756</v>
      </c>
      <c r="L8288">
        <v>3</v>
      </c>
      <c r="M8288">
        <v>0.6</v>
      </c>
      <c r="N8288">
        <v>-33.641399999999997</v>
      </c>
      <c r="O8288" s="5">
        <f t="shared" si="129"/>
        <v>-0.64999999999999991</v>
      </c>
    </row>
    <row r="8289" spans="1:15" x14ac:dyDescent="0.25">
      <c r="A8289" t="s">
        <v>738</v>
      </c>
      <c r="B8289" t="s">
        <v>38</v>
      </c>
      <c r="C8289" t="s">
        <v>88</v>
      </c>
      <c r="D8289" t="s">
        <v>17</v>
      </c>
      <c r="E8289" t="s">
        <v>275</v>
      </c>
      <c r="F8289" t="s">
        <v>35</v>
      </c>
      <c r="G8289">
        <v>33180</v>
      </c>
      <c r="H8289" t="s">
        <v>20</v>
      </c>
      <c r="I8289" t="s">
        <v>32</v>
      </c>
      <c r="J8289" t="s">
        <v>80</v>
      </c>
      <c r="K8289">
        <v>31.103999999999999</v>
      </c>
      <c r="L8289">
        <v>6</v>
      </c>
      <c r="M8289">
        <v>0.2</v>
      </c>
      <c r="N8289">
        <v>10.8864</v>
      </c>
      <c r="O8289" s="5">
        <f t="shared" si="129"/>
        <v>0.35000000000000003</v>
      </c>
    </row>
    <row r="8290" spans="1:15" x14ac:dyDescent="0.25">
      <c r="A8290" t="s">
        <v>738</v>
      </c>
      <c r="B8290" t="s">
        <v>38</v>
      </c>
      <c r="C8290" t="s">
        <v>88</v>
      </c>
      <c r="D8290" t="s">
        <v>17</v>
      </c>
      <c r="E8290" t="s">
        <v>275</v>
      </c>
      <c r="F8290" t="s">
        <v>35</v>
      </c>
      <c r="G8290">
        <v>33180</v>
      </c>
      <c r="H8290" t="s">
        <v>20</v>
      </c>
      <c r="I8290" t="s">
        <v>32</v>
      </c>
      <c r="J8290" t="s">
        <v>53</v>
      </c>
      <c r="K8290">
        <v>47.96</v>
      </c>
      <c r="L8290">
        <v>5</v>
      </c>
      <c r="M8290">
        <v>0.2</v>
      </c>
      <c r="N8290">
        <v>4.1965000000000003</v>
      </c>
      <c r="O8290" s="5">
        <f t="shared" si="129"/>
        <v>8.7500000000000008E-2</v>
      </c>
    </row>
    <row r="8291" spans="1:15" x14ac:dyDescent="0.25">
      <c r="A8291" t="s">
        <v>738</v>
      </c>
      <c r="B8291" t="s">
        <v>38</v>
      </c>
      <c r="C8291" t="s">
        <v>88</v>
      </c>
      <c r="D8291" t="s">
        <v>17</v>
      </c>
      <c r="E8291" t="s">
        <v>275</v>
      </c>
      <c r="F8291" t="s">
        <v>35</v>
      </c>
      <c r="G8291">
        <v>33180</v>
      </c>
      <c r="H8291" t="s">
        <v>20</v>
      </c>
      <c r="I8291" t="s">
        <v>58</v>
      </c>
      <c r="J8291" t="s">
        <v>129</v>
      </c>
      <c r="K8291">
        <v>158.928</v>
      </c>
      <c r="L8291">
        <v>7</v>
      </c>
      <c r="M8291">
        <v>0.2</v>
      </c>
      <c r="N8291">
        <v>41.718600000000002</v>
      </c>
      <c r="O8291" s="5">
        <f t="shared" si="129"/>
        <v>0.26250000000000001</v>
      </c>
    </row>
    <row r="8292" spans="1:15" x14ac:dyDescent="0.25">
      <c r="A8292" t="s">
        <v>738</v>
      </c>
      <c r="B8292" t="s">
        <v>38</v>
      </c>
      <c r="C8292" t="s">
        <v>88</v>
      </c>
      <c r="D8292" t="s">
        <v>17</v>
      </c>
      <c r="E8292" t="s">
        <v>275</v>
      </c>
      <c r="F8292" t="s">
        <v>35</v>
      </c>
      <c r="G8292">
        <v>33180</v>
      </c>
      <c r="H8292" t="s">
        <v>20</v>
      </c>
      <c r="I8292" t="s">
        <v>32</v>
      </c>
      <c r="J8292" t="s">
        <v>68</v>
      </c>
      <c r="K8292">
        <v>211.24799999999999</v>
      </c>
      <c r="L8292">
        <v>6</v>
      </c>
      <c r="M8292">
        <v>0.2</v>
      </c>
      <c r="N8292">
        <v>15.8436</v>
      </c>
      <c r="O8292" s="5">
        <f t="shared" si="129"/>
        <v>7.5000000000000011E-2</v>
      </c>
    </row>
    <row r="8293" spans="1:15" x14ac:dyDescent="0.25">
      <c r="A8293" t="s">
        <v>738</v>
      </c>
      <c r="B8293" t="s">
        <v>38</v>
      </c>
      <c r="C8293" t="s">
        <v>88</v>
      </c>
      <c r="D8293" t="s">
        <v>17</v>
      </c>
      <c r="E8293" t="s">
        <v>275</v>
      </c>
      <c r="F8293" t="s">
        <v>35</v>
      </c>
      <c r="G8293">
        <v>33180</v>
      </c>
      <c r="H8293" t="s">
        <v>20</v>
      </c>
      <c r="I8293" t="s">
        <v>32</v>
      </c>
      <c r="J8293" t="s">
        <v>334</v>
      </c>
      <c r="K8293">
        <v>5.5519999999999996</v>
      </c>
      <c r="L8293">
        <v>2</v>
      </c>
      <c r="M8293">
        <v>0.2</v>
      </c>
      <c r="N8293">
        <v>-1.0409999999999999</v>
      </c>
      <c r="O8293" s="5">
        <f t="shared" si="129"/>
        <v>-0.1875</v>
      </c>
    </row>
    <row r="8294" spans="1:15" x14ac:dyDescent="0.25">
      <c r="A8294" t="s">
        <v>738</v>
      </c>
      <c r="B8294" t="s">
        <v>38</v>
      </c>
      <c r="C8294" t="s">
        <v>88</v>
      </c>
      <c r="D8294" t="s">
        <v>17</v>
      </c>
      <c r="E8294" t="s">
        <v>275</v>
      </c>
      <c r="F8294" t="s">
        <v>35</v>
      </c>
      <c r="G8294">
        <v>33180</v>
      </c>
      <c r="H8294" t="s">
        <v>20</v>
      </c>
      <c r="I8294" t="s">
        <v>32</v>
      </c>
      <c r="J8294" t="s">
        <v>33</v>
      </c>
      <c r="K8294">
        <v>2.952</v>
      </c>
      <c r="L8294">
        <v>1</v>
      </c>
      <c r="M8294">
        <v>0.2</v>
      </c>
      <c r="N8294">
        <v>0.99629999999999996</v>
      </c>
      <c r="O8294" s="5">
        <f t="shared" si="129"/>
        <v>0.33749999999999997</v>
      </c>
    </row>
    <row r="8295" spans="1:15" x14ac:dyDescent="0.25">
      <c r="A8295" t="s">
        <v>1016</v>
      </c>
      <c r="B8295" t="s">
        <v>38</v>
      </c>
      <c r="C8295" t="s">
        <v>16</v>
      </c>
      <c r="D8295" t="s">
        <v>17</v>
      </c>
      <c r="E8295" t="s">
        <v>113</v>
      </c>
      <c r="F8295" t="s">
        <v>124</v>
      </c>
      <c r="G8295">
        <v>45373</v>
      </c>
      <c r="H8295" t="s">
        <v>119</v>
      </c>
      <c r="I8295" t="s">
        <v>32</v>
      </c>
      <c r="J8295" t="s">
        <v>64</v>
      </c>
      <c r="K8295">
        <v>10.332000000000001</v>
      </c>
      <c r="L8295">
        <v>3</v>
      </c>
      <c r="M8295">
        <v>0.7</v>
      </c>
      <c r="N8295">
        <v>-7.5768000000000004</v>
      </c>
      <c r="O8295" s="5">
        <f t="shared" si="129"/>
        <v>-0.73333333333333328</v>
      </c>
    </row>
    <row r="8296" spans="1:15" x14ac:dyDescent="0.25">
      <c r="A8296" t="s">
        <v>636</v>
      </c>
      <c r="B8296" t="s">
        <v>38</v>
      </c>
      <c r="C8296" t="s">
        <v>30</v>
      </c>
      <c r="D8296" t="s">
        <v>17</v>
      </c>
      <c r="E8296" t="s">
        <v>44</v>
      </c>
      <c r="F8296" t="s">
        <v>45</v>
      </c>
      <c r="G8296">
        <v>98103</v>
      </c>
      <c r="H8296" t="s">
        <v>31</v>
      </c>
      <c r="I8296" t="s">
        <v>32</v>
      </c>
      <c r="J8296" t="s">
        <v>64</v>
      </c>
      <c r="K8296">
        <v>18.367999999999999</v>
      </c>
      <c r="L8296">
        <v>4</v>
      </c>
      <c r="M8296">
        <v>0.2</v>
      </c>
      <c r="N8296">
        <v>5.9695999999999998</v>
      </c>
      <c r="O8296" s="5">
        <f t="shared" si="129"/>
        <v>0.32500000000000001</v>
      </c>
    </row>
    <row r="8297" spans="1:15" x14ac:dyDescent="0.25">
      <c r="A8297" t="s">
        <v>652</v>
      </c>
      <c r="B8297" t="s">
        <v>38</v>
      </c>
      <c r="C8297" t="s">
        <v>16</v>
      </c>
      <c r="D8297" t="s">
        <v>17</v>
      </c>
      <c r="E8297" t="s">
        <v>110</v>
      </c>
      <c r="F8297" t="s">
        <v>94</v>
      </c>
      <c r="G8297">
        <v>10011</v>
      </c>
      <c r="H8297" t="s">
        <v>119</v>
      </c>
      <c r="I8297" t="s">
        <v>58</v>
      </c>
      <c r="J8297" t="s">
        <v>59</v>
      </c>
      <c r="K8297">
        <v>299.89999999999998</v>
      </c>
      <c r="L8297">
        <v>2</v>
      </c>
      <c r="M8297">
        <v>0</v>
      </c>
      <c r="N8297">
        <v>74.974999999999994</v>
      </c>
      <c r="O8297" s="5">
        <f t="shared" si="129"/>
        <v>0.25</v>
      </c>
    </row>
    <row r="8298" spans="1:15" x14ac:dyDescent="0.25">
      <c r="A8298" t="s">
        <v>717</v>
      </c>
      <c r="B8298" t="s">
        <v>38</v>
      </c>
      <c r="C8298" t="s">
        <v>30</v>
      </c>
      <c r="D8298" t="s">
        <v>17</v>
      </c>
      <c r="E8298" t="s">
        <v>98</v>
      </c>
      <c r="F8298" t="s">
        <v>100</v>
      </c>
      <c r="G8298">
        <v>22204</v>
      </c>
      <c r="H8298" t="s">
        <v>20</v>
      </c>
      <c r="I8298" t="s">
        <v>32</v>
      </c>
      <c r="J8298" t="s">
        <v>143</v>
      </c>
      <c r="K8298">
        <v>26.55</v>
      </c>
      <c r="L8298">
        <v>9</v>
      </c>
      <c r="M8298">
        <v>0</v>
      </c>
      <c r="N8298">
        <v>12.744</v>
      </c>
      <c r="O8298" s="5">
        <f t="shared" si="129"/>
        <v>0.48</v>
      </c>
    </row>
    <row r="8299" spans="1:15" x14ac:dyDescent="0.25">
      <c r="A8299" t="s">
        <v>717</v>
      </c>
      <c r="B8299" t="s">
        <v>38</v>
      </c>
      <c r="C8299" t="s">
        <v>30</v>
      </c>
      <c r="D8299" t="s">
        <v>17</v>
      </c>
      <c r="E8299" t="s">
        <v>98</v>
      </c>
      <c r="F8299" t="s">
        <v>100</v>
      </c>
      <c r="G8299">
        <v>22204</v>
      </c>
      <c r="H8299" t="s">
        <v>20</v>
      </c>
      <c r="I8299" t="s">
        <v>58</v>
      </c>
      <c r="J8299" t="s">
        <v>129</v>
      </c>
      <c r="K8299">
        <v>111.98</v>
      </c>
      <c r="L8299">
        <v>2</v>
      </c>
      <c r="M8299">
        <v>0</v>
      </c>
      <c r="N8299">
        <v>26.8752</v>
      </c>
      <c r="O8299" s="5">
        <f t="shared" si="129"/>
        <v>0.24</v>
      </c>
    </row>
    <row r="8300" spans="1:15" x14ac:dyDescent="0.25">
      <c r="A8300" t="s">
        <v>667</v>
      </c>
      <c r="B8300" t="s">
        <v>38</v>
      </c>
      <c r="C8300" t="s">
        <v>30</v>
      </c>
      <c r="D8300" t="s">
        <v>17</v>
      </c>
      <c r="E8300" t="s">
        <v>156</v>
      </c>
      <c r="F8300" t="s">
        <v>41</v>
      </c>
      <c r="G8300">
        <v>28205</v>
      </c>
      <c r="H8300" t="s">
        <v>20</v>
      </c>
      <c r="I8300" t="s">
        <v>21</v>
      </c>
      <c r="J8300" t="s">
        <v>48</v>
      </c>
      <c r="K8300">
        <v>4.9279999999999999</v>
      </c>
      <c r="L8300">
        <v>2</v>
      </c>
      <c r="M8300">
        <v>0.2</v>
      </c>
      <c r="N8300">
        <v>0.73919999999999997</v>
      </c>
      <c r="O8300" s="5">
        <f t="shared" si="129"/>
        <v>0.15</v>
      </c>
    </row>
    <row r="8301" spans="1:15" x14ac:dyDescent="0.25">
      <c r="A8301" t="s">
        <v>667</v>
      </c>
      <c r="B8301" t="s">
        <v>38</v>
      </c>
      <c r="C8301" t="s">
        <v>30</v>
      </c>
      <c r="D8301" t="s">
        <v>17</v>
      </c>
      <c r="E8301" t="s">
        <v>156</v>
      </c>
      <c r="F8301" t="s">
        <v>41</v>
      </c>
      <c r="G8301">
        <v>28205</v>
      </c>
      <c r="H8301" t="s">
        <v>20</v>
      </c>
      <c r="I8301" t="s">
        <v>32</v>
      </c>
      <c r="J8301" t="s">
        <v>33</v>
      </c>
      <c r="K8301">
        <v>11.784000000000001</v>
      </c>
      <c r="L8301">
        <v>3</v>
      </c>
      <c r="M8301">
        <v>0.2</v>
      </c>
      <c r="N8301">
        <v>4.2717000000000001</v>
      </c>
      <c r="O8301" s="5">
        <f t="shared" si="129"/>
        <v>0.36249999999999999</v>
      </c>
    </row>
    <row r="8302" spans="1:15" x14ac:dyDescent="0.25">
      <c r="A8302" t="s">
        <v>675</v>
      </c>
      <c r="B8302" t="s">
        <v>38</v>
      </c>
      <c r="C8302" t="s">
        <v>16</v>
      </c>
      <c r="D8302" t="s">
        <v>17</v>
      </c>
      <c r="E8302" t="s">
        <v>173</v>
      </c>
      <c r="F8302" t="s">
        <v>27</v>
      </c>
      <c r="G8302">
        <v>95661</v>
      </c>
      <c r="H8302" t="s">
        <v>31</v>
      </c>
      <c r="I8302" t="s">
        <v>32</v>
      </c>
      <c r="J8302" t="s">
        <v>53</v>
      </c>
      <c r="K8302">
        <v>7.98</v>
      </c>
      <c r="L8302">
        <v>3</v>
      </c>
      <c r="M8302">
        <v>0</v>
      </c>
      <c r="N8302">
        <v>2.0748000000000002</v>
      </c>
      <c r="O8302" s="5">
        <f t="shared" si="129"/>
        <v>0.26</v>
      </c>
    </row>
    <row r="8303" spans="1:15" x14ac:dyDescent="0.25">
      <c r="A8303" t="s">
        <v>700</v>
      </c>
      <c r="B8303" t="s">
        <v>38</v>
      </c>
      <c r="C8303" t="s">
        <v>16</v>
      </c>
      <c r="D8303" t="s">
        <v>17</v>
      </c>
      <c r="E8303" t="s">
        <v>220</v>
      </c>
      <c r="F8303" t="s">
        <v>82</v>
      </c>
      <c r="G8303">
        <v>48234</v>
      </c>
      <c r="H8303" t="s">
        <v>89</v>
      </c>
      <c r="I8303" t="s">
        <v>32</v>
      </c>
      <c r="J8303" t="s">
        <v>143</v>
      </c>
      <c r="K8303">
        <v>180.96</v>
      </c>
      <c r="L8303">
        <v>2</v>
      </c>
      <c r="M8303">
        <v>0</v>
      </c>
      <c r="N8303">
        <v>81.432000000000002</v>
      </c>
      <c r="O8303" s="5">
        <f t="shared" si="129"/>
        <v>0.45</v>
      </c>
    </row>
    <row r="8304" spans="1:15" x14ac:dyDescent="0.25">
      <c r="A8304" t="s">
        <v>633</v>
      </c>
      <c r="B8304" t="s">
        <v>38</v>
      </c>
      <c r="C8304" t="s">
        <v>30</v>
      </c>
      <c r="D8304" t="s">
        <v>17</v>
      </c>
      <c r="E8304" t="s">
        <v>26</v>
      </c>
      <c r="F8304" t="s">
        <v>27</v>
      </c>
      <c r="G8304">
        <v>90036</v>
      </c>
      <c r="H8304" t="s">
        <v>31</v>
      </c>
      <c r="I8304" t="s">
        <v>58</v>
      </c>
      <c r="J8304" t="s">
        <v>129</v>
      </c>
      <c r="K8304">
        <v>1649.95</v>
      </c>
      <c r="L8304">
        <v>5</v>
      </c>
      <c r="M8304">
        <v>0</v>
      </c>
      <c r="N8304">
        <v>659.98</v>
      </c>
      <c r="O8304" s="5">
        <f t="shared" si="129"/>
        <v>0.4</v>
      </c>
    </row>
    <row r="8305" spans="1:15" x14ac:dyDescent="0.25">
      <c r="A8305" t="s">
        <v>633</v>
      </c>
      <c r="B8305" t="s">
        <v>38</v>
      </c>
      <c r="C8305" t="s">
        <v>30</v>
      </c>
      <c r="D8305" t="s">
        <v>17</v>
      </c>
      <c r="E8305" t="s">
        <v>26</v>
      </c>
      <c r="F8305" t="s">
        <v>27</v>
      </c>
      <c r="G8305">
        <v>90036</v>
      </c>
      <c r="H8305" t="s">
        <v>31</v>
      </c>
      <c r="I8305" t="s">
        <v>21</v>
      </c>
      <c r="J8305" t="s">
        <v>25</v>
      </c>
      <c r="K8305">
        <v>362.35199999999998</v>
      </c>
      <c r="L8305">
        <v>3</v>
      </c>
      <c r="M8305">
        <v>0.2</v>
      </c>
      <c r="N8305">
        <v>45.293999999999997</v>
      </c>
      <c r="O8305" s="5">
        <f t="shared" si="129"/>
        <v>0.125</v>
      </c>
    </row>
    <row r="8306" spans="1:15" x14ac:dyDescent="0.25">
      <c r="A8306" t="s">
        <v>640</v>
      </c>
      <c r="B8306" t="s">
        <v>15</v>
      </c>
      <c r="C8306" t="s">
        <v>88</v>
      </c>
      <c r="D8306" t="s">
        <v>17</v>
      </c>
      <c r="E8306" t="s">
        <v>65</v>
      </c>
      <c r="F8306" t="s">
        <v>27</v>
      </c>
      <c r="G8306">
        <v>94110</v>
      </c>
      <c r="H8306" t="s">
        <v>31</v>
      </c>
      <c r="I8306" t="s">
        <v>58</v>
      </c>
      <c r="J8306" t="s">
        <v>59</v>
      </c>
      <c r="K8306">
        <v>73.584000000000003</v>
      </c>
      <c r="L8306">
        <v>2</v>
      </c>
      <c r="M8306">
        <v>0.2</v>
      </c>
      <c r="N8306">
        <v>8.2782</v>
      </c>
      <c r="O8306" s="5">
        <f t="shared" si="129"/>
        <v>0.11249999999999999</v>
      </c>
    </row>
    <row r="8307" spans="1:15" x14ac:dyDescent="0.25">
      <c r="A8307" t="s">
        <v>1014</v>
      </c>
      <c r="B8307" t="s">
        <v>38</v>
      </c>
      <c r="C8307" t="s">
        <v>16</v>
      </c>
      <c r="D8307" t="s">
        <v>17</v>
      </c>
      <c r="E8307" t="s">
        <v>137</v>
      </c>
      <c r="F8307" t="s">
        <v>27</v>
      </c>
      <c r="G8307">
        <v>93309</v>
      </c>
      <c r="H8307" t="s">
        <v>31</v>
      </c>
      <c r="I8307" t="s">
        <v>21</v>
      </c>
      <c r="J8307" t="s">
        <v>39</v>
      </c>
      <c r="K8307">
        <v>486.36799999999999</v>
      </c>
      <c r="L8307">
        <v>4</v>
      </c>
      <c r="M8307">
        <v>0.2</v>
      </c>
      <c r="N8307">
        <v>36.477600000000002</v>
      </c>
      <c r="O8307" s="5">
        <f t="shared" si="129"/>
        <v>7.5000000000000011E-2</v>
      </c>
    </row>
    <row r="8308" spans="1:15" x14ac:dyDescent="0.25">
      <c r="A8308" t="s">
        <v>917</v>
      </c>
      <c r="B8308" t="s">
        <v>38</v>
      </c>
      <c r="C8308" t="s">
        <v>88</v>
      </c>
      <c r="D8308" t="s">
        <v>17</v>
      </c>
      <c r="E8308" t="s">
        <v>471</v>
      </c>
      <c r="F8308" t="s">
        <v>131</v>
      </c>
      <c r="G8308">
        <v>74133</v>
      </c>
      <c r="H8308" t="s">
        <v>89</v>
      </c>
      <c r="I8308" t="s">
        <v>32</v>
      </c>
      <c r="J8308" t="s">
        <v>80</v>
      </c>
      <c r="K8308">
        <v>32.4</v>
      </c>
      <c r="L8308">
        <v>5</v>
      </c>
      <c r="M8308">
        <v>0</v>
      </c>
      <c r="N8308">
        <v>15.552</v>
      </c>
      <c r="O8308" s="5">
        <f t="shared" si="129"/>
        <v>0.48</v>
      </c>
    </row>
    <row r="8309" spans="1:15" x14ac:dyDescent="0.25">
      <c r="A8309" t="s">
        <v>917</v>
      </c>
      <c r="B8309" t="s">
        <v>38</v>
      </c>
      <c r="C8309" t="s">
        <v>88</v>
      </c>
      <c r="D8309" t="s">
        <v>17</v>
      </c>
      <c r="E8309" t="s">
        <v>471</v>
      </c>
      <c r="F8309" t="s">
        <v>131</v>
      </c>
      <c r="G8309">
        <v>74133</v>
      </c>
      <c r="H8309" t="s">
        <v>89</v>
      </c>
      <c r="I8309" t="s">
        <v>32</v>
      </c>
      <c r="J8309" t="s">
        <v>64</v>
      </c>
      <c r="K8309">
        <v>41.86</v>
      </c>
      <c r="L8309">
        <v>7</v>
      </c>
      <c r="M8309">
        <v>0</v>
      </c>
      <c r="N8309">
        <v>19.255600000000001</v>
      </c>
      <c r="O8309" s="5">
        <f t="shared" si="129"/>
        <v>0.46</v>
      </c>
    </row>
    <row r="8310" spans="1:15" x14ac:dyDescent="0.25">
      <c r="A8310" t="s">
        <v>917</v>
      </c>
      <c r="B8310" t="s">
        <v>38</v>
      </c>
      <c r="C8310" t="s">
        <v>88</v>
      </c>
      <c r="D8310" t="s">
        <v>17</v>
      </c>
      <c r="E8310" t="s">
        <v>471</v>
      </c>
      <c r="F8310" t="s">
        <v>131</v>
      </c>
      <c r="G8310">
        <v>74133</v>
      </c>
      <c r="H8310" t="s">
        <v>89</v>
      </c>
      <c r="I8310" t="s">
        <v>32</v>
      </c>
      <c r="J8310" t="s">
        <v>64</v>
      </c>
      <c r="K8310">
        <v>77.56</v>
      </c>
      <c r="L8310">
        <v>2</v>
      </c>
      <c r="M8310">
        <v>0</v>
      </c>
      <c r="N8310">
        <v>35.677599999999998</v>
      </c>
      <c r="O8310" s="5">
        <f t="shared" si="129"/>
        <v>0.45999999999999996</v>
      </c>
    </row>
    <row r="8311" spans="1:15" x14ac:dyDescent="0.25">
      <c r="A8311" t="s">
        <v>640</v>
      </c>
      <c r="B8311" t="s">
        <v>578</v>
      </c>
      <c r="C8311" t="s">
        <v>88</v>
      </c>
      <c r="D8311" t="s">
        <v>17</v>
      </c>
      <c r="E8311" t="s">
        <v>65</v>
      </c>
      <c r="F8311" t="s">
        <v>27</v>
      </c>
      <c r="G8311">
        <v>94122</v>
      </c>
      <c r="H8311" t="s">
        <v>31</v>
      </c>
      <c r="I8311" t="s">
        <v>32</v>
      </c>
      <c r="J8311" t="s">
        <v>53</v>
      </c>
      <c r="K8311">
        <v>37.17</v>
      </c>
      <c r="L8311">
        <v>9</v>
      </c>
      <c r="M8311">
        <v>0</v>
      </c>
      <c r="N8311">
        <v>11.151</v>
      </c>
      <c r="O8311" s="5">
        <f t="shared" si="129"/>
        <v>0.3</v>
      </c>
    </row>
    <row r="8312" spans="1:15" x14ac:dyDescent="0.25">
      <c r="A8312" t="s">
        <v>644</v>
      </c>
      <c r="B8312" t="s">
        <v>38</v>
      </c>
      <c r="C8312" t="s">
        <v>16</v>
      </c>
      <c r="D8312" t="s">
        <v>17</v>
      </c>
      <c r="E8312" t="s">
        <v>81</v>
      </c>
      <c r="F8312" t="s">
        <v>50</v>
      </c>
      <c r="G8312">
        <v>77036</v>
      </c>
      <c r="H8312" t="s">
        <v>89</v>
      </c>
      <c r="I8312" t="s">
        <v>32</v>
      </c>
      <c r="J8312" t="s">
        <v>43</v>
      </c>
      <c r="K8312">
        <v>137.352</v>
      </c>
      <c r="L8312">
        <v>3</v>
      </c>
      <c r="M8312">
        <v>0.2</v>
      </c>
      <c r="N8312">
        <v>8.5845000000000002</v>
      </c>
      <c r="O8312" s="5">
        <f t="shared" si="129"/>
        <v>6.25E-2</v>
      </c>
    </row>
    <row r="8313" spans="1:15" x14ac:dyDescent="0.25">
      <c r="A8313" t="s">
        <v>644</v>
      </c>
      <c r="B8313" t="s">
        <v>38</v>
      </c>
      <c r="C8313" t="s">
        <v>16</v>
      </c>
      <c r="D8313" t="s">
        <v>17</v>
      </c>
      <c r="E8313" t="s">
        <v>81</v>
      </c>
      <c r="F8313" t="s">
        <v>50</v>
      </c>
      <c r="G8313">
        <v>77036</v>
      </c>
      <c r="H8313" t="s">
        <v>89</v>
      </c>
      <c r="I8313" t="s">
        <v>21</v>
      </c>
      <c r="J8313" t="s">
        <v>39</v>
      </c>
      <c r="K8313">
        <v>376.50900000000001</v>
      </c>
      <c r="L8313">
        <v>3</v>
      </c>
      <c r="M8313">
        <v>0.3</v>
      </c>
      <c r="N8313">
        <v>-43.029600000000002</v>
      </c>
      <c r="O8313" s="5">
        <f t="shared" si="129"/>
        <v>-0.11428571428571428</v>
      </c>
    </row>
    <row r="8314" spans="1:15" x14ac:dyDescent="0.25">
      <c r="A8314" t="s">
        <v>727</v>
      </c>
      <c r="B8314" t="s">
        <v>38</v>
      </c>
      <c r="C8314" t="s">
        <v>16</v>
      </c>
      <c r="D8314" t="s">
        <v>17</v>
      </c>
      <c r="E8314" t="s">
        <v>162</v>
      </c>
      <c r="F8314" t="s">
        <v>71</v>
      </c>
      <c r="G8314">
        <v>31907</v>
      </c>
      <c r="H8314" t="s">
        <v>20</v>
      </c>
      <c r="I8314" t="s">
        <v>21</v>
      </c>
      <c r="J8314" t="s">
        <v>48</v>
      </c>
      <c r="K8314">
        <v>62.72</v>
      </c>
      <c r="L8314">
        <v>4</v>
      </c>
      <c r="M8314">
        <v>0</v>
      </c>
      <c r="N8314">
        <v>24.460799999999999</v>
      </c>
      <c r="O8314" s="5">
        <f t="shared" si="129"/>
        <v>0.39</v>
      </c>
    </row>
    <row r="8315" spans="1:15" x14ac:dyDescent="0.25">
      <c r="A8315" t="s">
        <v>727</v>
      </c>
      <c r="B8315" t="s">
        <v>38</v>
      </c>
      <c r="C8315" t="s">
        <v>16</v>
      </c>
      <c r="D8315" t="s">
        <v>17</v>
      </c>
      <c r="E8315" t="s">
        <v>162</v>
      </c>
      <c r="F8315" t="s">
        <v>71</v>
      </c>
      <c r="G8315">
        <v>31907</v>
      </c>
      <c r="H8315" t="s">
        <v>20</v>
      </c>
      <c r="I8315" t="s">
        <v>58</v>
      </c>
      <c r="J8315" t="s">
        <v>59</v>
      </c>
      <c r="K8315">
        <v>2939.93</v>
      </c>
      <c r="L8315">
        <v>7</v>
      </c>
      <c r="M8315">
        <v>0</v>
      </c>
      <c r="N8315">
        <v>764.3818</v>
      </c>
      <c r="O8315" s="5">
        <f t="shared" si="129"/>
        <v>0.26</v>
      </c>
    </row>
    <row r="8316" spans="1:15" x14ac:dyDescent="0.25">
      <c r="A8316" t="s">
        <v>1120</v>
      </c>
      <c r="B8316" t="s">
        <v>38</v>
      </c>
      <c r="C8316" t="s">
        <v>88</v>
      </c>
      <c r="D8316" t="s">
        <v>17</v>
      </c>
      <c r="E8316" t="s">
        <v>470</v>
      </c>
      <c r="F8316" t="s">
        <v>50</v>
      </c>
      <c r="G8316">
        <v>77573</v>
      </c>
      <c r="H8316" t="s">
        <v>89</v>
      </c>
      <c r="I8316" t="s">
        <v>21</v>
      </c>
      <c r="J8316" t="s">
        <v>25</v>
      </c>
      <c r="K8316">
        <v>512.35799999999995</v>
      </c>
      <c r="L8316">
        <v>3</v>
      </c>
      <c r="M8316">
        <v>0.3</v>
      </c>
      <c r="N8316">
        <v>-14.6388</v>
      </c>
      <c r="O8316" s="5">
        <f t="shared" si="129"/>
        <v>-2.8571428571428574E-2</v>
      </c>
    </row>
    <row r="8317" spans="1:15" x14ac:dyDescent="0.25">
      <c r="A8317" t="s">
        <v>1120</v>
      </c>
      <c r="B8317" t="s">
        <v>38</v>
      </c>
      <c r="C8317" t="s">
        <v>88</v>
      </c>
      <c r="D8317" t="s">
        <v>17</v>
      </c>
      <c r="E8317" t="s">
        <v>470</v>
      </c>
      <c r="F8317" t="s">
        <v>50</v>
      </c>
      <c r="G8317">
        <v>77573</v>
      </c>
      <c r="H8317" t="s">
        <v>89</v>
      </c>
      <c r="I8317" t="s">
        <v>32</v>
      </c>
      <c r="J8317" t="s">
        <v>195</v>
      </c>
      <c r="K8317">
        <v>3.488</v>
      </c>
      <c r="L8317">
        <v>2</v>
      </c>
      <c r="M8317">
        <v>0.2</v>
      </c>
      <c r="N8317">
        <v>0.56679999999999997</v>
      </c>
      <c r="O8317" s="5">
        <f t="shared" si="129"/>
        <v>0.16250000000000001</v>
      </c>
    </row>
    <row r="8318" spans="1:15" x14ac:dyDescent="0.25">
      <c r="A8318" t="s">
        <v>1120</v>
      </c>
      <c r="B8318" t="s">
        <v>38</v>
      </c>
      <c r="C8318" t="s">
        <v>88</v>
      </c>
      <c r="D8318" t="s">
        <v>17</v>
      </c>
      <c r="E8318" t="s">
        <v>470</v>
      </c>
      <c r="F8318" t="s">
        <v>50</v>
      </c>
      <c r="G8318">
        <v>77573</v>
      </c>
      <c r="H8318" t="s">
        <v>89</v>
      </c>
      <c r="I8318" t="s">
        <v>32</v>
      </c>
      <c r="J8318" t="s">
        <v>53</v>
      </c>
      <c r="K8318">
        <v>22.288</v>
      </c>
      <c r="L8318">
        <v>7</v>
      </c>
      <c r="M8318">
        <v>0.2</v>
      </c>
      <c r="N8318">
        <v>3.9003999999999999</v>
      </c>
      <c r="O8318" s="5">
        <f t="shared" si="129"/>
        <v>0.17499999999999999</v>
      </c>
    </row>
    <row r="8319" spans="1:15" x14ac:dyDescent="0.25">
      <c r="A8319" t="s">
        <v>1120</v>
      </c>
      <c r="B8319" t="s">
        <v>38</v>
      </c>
      <c r="C8319" t="s">
        <v>88</v>
      </c>
      <c r="D8319" t="s">
        <v>17</v>
      </c>
      <c r="E8319" t="s">
        <v>470</v>
      </c>
      <c r="F8319" t="s">
        <v>50</v>
      </c>
      <c r="G8319">
        <v>77573</v>
      </c>
      <c r="H8319" t="s">
        <v>89</v>
      </c>
      <c r="I8319" t="s">
        <v>32</v>
      </c>
      <c r="J8319" t="s">
        <v>80</v>
      </c>
      <c r="K8319">
        <v>16.032</v>
      </c>
      <c r="L8319">
        <v>3</v>
      </c>
      <c r="M8319">
        <v>0.2</v>
      </c>
      <c r="N8319">
        <v>5.6112000000000002</v>
      </c>
      <c r="O8319" s="5">
        <f t="shared" si="129"/>
        <v>0.35000000000000003</v>
      </c>
    </row>
    <row r="8320" spans="1:15" x14ac:dyDescent="0.25">
      <c r="A8320" t="s">
        <v>787</v>
      </c>
      <c r="B8320" t="s">
        <v>38</v>
      </c>
      <c r="C8320" t="s">
        <v>16</v>
      </c>
      <c r="D8320" t="s">
        <v>17</v>
      </c>
      <c r="E8320" t="s">
        <v>210</v>
      </c>
      <c r="F8320" t="s">
        <v>41</v>
      </c>
      <c r="G8320">
        <v>27217</v>
      </c>
      <c r="H8320" t="s">
        <v>20</v>
      </c>
      <c r="I8320" t="s">
        <v>32</v>
      </c>
      <c r="J8320" t="s">
        <v>53</v>
      </c>
      <c r="K8320">
        <v>1.752</v>
      </c>
      <c r="L8320">
        <v>1</v>
      </c>
      <c r="M8320">
        <v>0.2</v>
      </c>
      <c r="N8320">
        <v>0.15329999999999999</v>
      </c>
      <c r="O8320" s="5">
        <f t="shared" si="129"/>
        <v>8.7499999999999994E-2</v>
      </c>
    </row>
    <row r="8321" spans="1:15" x14ac:dyDescent="0.25">
      <c r="A8321" t="s">
        <v>787</v>
      </c>
      <c r="B8321" t="s">
        <v>38</v>
      </c>
      <c r="C8321" t="s">
        <v>16</v>
      </c>
      <c r="D8321" t="s">
        <v>17</v>
      </c>
      <c r="E8321" t="s">
        <v>210</v>
      </c>
      <c r="F8321" t="s">
        <v>41</v>
      </c>
      <c r="G8321">
        <v>27217</v>
      </c>
      <c r="H8321" t="s">
        <v>20</v>
      </c>
      <c r="I8321" t="s">
        <v>32</v>
      </c>
      <c r="J8321" t="s">
        <v>53</v>
      </c>
      <c r="K8321">
        <v>20.992000000000001</v>
      </c>
      <c r="L8321">
        <v>8</v>
      </c>
      <c r="M8321">
        <v>0.2</v>
      </c>
      <c r="N8321">
        <v>2.3616000000000001</v>
      </c>
      <c r="O8321" s="5">
        <f t="shared" si="129"/>
        <v>0.1125</v>
      </c>
    </row>
    <row r="8322" spans="1:15" x14ac:dyDescent="0.25">
      <c r="A8322" t="s">
        <v>652</v>
      </c>
      <c r="B8322" t="s">
        <v>38</v>
      </c>
      <c r="C8322" t="s">
        <v>16</v>
      </c>
      <c r="D8322" t="s">
        <v>17</v>
      </c>
      <c r="E8322" t="s">
        <v>110</v>
      </c>
      <c r="F8322" t="s">
        <v>94</v>
      </c>
      <c r="G8322">
        <v>10009</v>
      </c>
      <c r="H8322" t="s">
        <v>119</v>
      </c>
      <c r="I8322" t="s">
        <v>32</v>
      </c>
      <c r="J8322" t="s">
        <v>43</v>
      </c>
      <c r="K8322">
        <v>11.21</v>
      </c>
      <c r="L8322">
        <v>1</v>
      </c>
      <c r="M8322">
        <v>0</v>
      </c>
      <c r="N8322">
        <v>3.363</v>
      </c>
      <c r="O8322" s="5">
        <f t="shared" si="129"/>
        <v>0.3</v>
      </c>
    </row>
    <row r="8323" spans="1:15" x14ac:dyDescent="0.25">
      <c r="A8323" t="s">
        <v>694</v>
      </c>
      <c r="B8323" t="s">
        <v>155</v>
      </c>
      <c r="C8323" t="s">
        <v>16</v>
      </c>
      <c r="D8323" t="s">
        <v>17</v>
      </c>
      <c r="E8323" t="s">
        <v>211</v>
      </c>
      <c r="F8323" t="s">
        <v>50</v>
      </c>
      <c r="G8323">
        <v>75220</v>
      </c>
      <c r="H8323" t="s">
        <v>89</v>
      </c>
      <c r="I8323" t="s">
        <v>32</v>
      </c>
      <c r="J8323" t="s">
        <v>53</v>
      </c>
      <c r="K8323">
        <v>45.04</v>
      </c>
      <c r="L8323">
        <v>2</v>
      </c>
      <c r="M8323">
        <v>0.2</v>
      </c>
      <c r="N8323">
        <v>4.5039999999999996</v>
      </c>
      <c r="O8323" s="5">
        <f t="shared" si="129"/>
        <v>9.9999999999999992E-2</v>
      </c>
    </row>
    <row r="8324" spans="1:15" x14ac:dyDescent="0.25">
      <c r="A8324" t="s">
        <v>644</v>
      </c>
      <c r="B8324" t="s">
        <v>38</v>
      </c>
      <c r="C8324" t="s">
        <v>16</v>
      </c>
      <c r="D8324" t="s">
        <v>17</v>
      </c>
      <c r="E8324" t="s">
        <v>81</v>
      </c>
      <c r="F8324" t="s">
        <v>50</v>
      </c>
      <c r="G8324">
        <v>77095</v>
      </c>
      <c r="H8324" t="s">
        <v>89</v>
      </c>
      <c r="I8324" t="s">
        <v>32</v>
      </c>
      <c r="J8324" t="s">
        <v>64</v>
      </c>
      <c r="K8324">
        <v>15.624000000000001</v>
      </c>
      <c r="L8324">
        <v>2</v>
      </c>
      <c r="M8324">
        <v>0.8</v>
      </c>
      <c r="N8324">
        <v>-24.9984</v>
      </c>
      <c r="O8324" s="5">
        <f t="shared" ref="O8324:O8387" si="130">N8324/K8324</f>
        <v>-1.5999999999999999</v>
      </c>
    </row>
    <row r="8325" spans="1:15" x14ac:dyDescent="0.25">
      <c r="A8325" t="s">
        <v>860</v>
      </c>
      <c r="B8325" t="s">
        <v>38</v>
      </c>
      <c r="C8325" t="s">
        <v>16</v>
      </c>
      <c r="D8325" t="s">
        <v>17</v>
      </c>
      <c r="E8325" t="s">
        <v>250</v>
      </c>
      <c r="F8325" t="s">
        <v>94</v>
      </c>
      <c r="G8325">
        <v>11561</v>
      </c>
      <c r="H8325" t="s">
        <v>119</v>
      </c>
      <c r="I8325" t="s">
        <v>32</v>
      </c>
      <c r="J8325" t="s">
        <v>68</v>
      </c>
      <c r="K8325">
        <v>8.74</v>
      </c>
      <c r="L8325">
        <v>2</v>
      </c>
      <c r="M8325">
        <v>0</v>
      </c>
      <c r="N8325">
        <v>2.2724000000000002</v>
      </c>
      <c r="O8325" s="5">
        <f t="shared" si="130"/>
        <v>0.26</v>
      </c>
    </row>
    <row r="8326" spans="1:15" x14ac:dyDescent="0.25">
      <c r="A8326" t="s">
        <v>860</v>
      </c>
      <c r="B8326" t="s">
        <v>38</v>
      </c>
      <c r="C8326" t="s">
        <v>16</v>
      </c>
      <c r="D8326" t="s">
        <v>17</v>
      </c>
      <c r="E8326" t="s">
        <v>250</v>
      </c>
      <c r="F8326" t="s">
        <v>94</v>
      </c>
      <c r="G8326">
        <v>11561</v>
      </c>
      <c r="H8326" t="s">
        <v>119</v>
      </c>
      <c r="I8326" t="s">
        <v>32</v>
      </c>
      <c r="J8326" t="s">
        <v>80</v>
      </c>
      <c r="K8326">
        <v>44.75</v>
      </c>
      <c r="L8326">
        <v>5</v>
      </c>
      <c r="M8326">
        <v>0</v>
      </c>
      <c r="N8326">
        <v>20.585000000000001</v>
      </c>
      <c r="O8326" s="5">
        <f t="shared" si="130"/>
        <v>0.46</v>
      </c>
    </row>
    <row r="8327" spans="1:15" x14ac:dyDescent="0.25">
      <c r="A8327" t="s">
        <v>793</v>
      </c>
      <c r="B8327" t="s">
        <v>155</v>
      </c>
      <c r="C8327" t="s">
        <v>88</v>
      </c>
      <c r="D8327" t="s">
        <v>17</v>
      </c>
      <c r="E8327" t="s">
        <v>347</v>
      </c>
      <c r="F8327" t="s">
        <v>35</v>
      </c>
      <c r="G8327">
        <v>33012</v>
      </c>
      <c r="H8327" t="s">
        <v>20</v>
      </c>
      <c r="I8327" t="s">
        <v>32</v>
      </c>
      <c r="J8327" t="s">
        <v>43</v>
      </c>
      <c r="K8327">
        <v>61.68</v>
      </c>
      <c r="L8327">
        <v>5</v>
      </c>
      <c r="M8327">
        <v>0.2</v>
      </c>
      <c r="N8327">
        <v>5.3970000000000002</v>
      </c>
      <c r="O8327" s="5">
        <f t="shared" si="130"/>
        <v>8.7500000000000008E-2</v>
      </c>
    </row>
    <row r="8328" spans="1:15" x14ac:dyDescent="0.25">
      <c r="A8328" t="s">
        <v>793</v>
      </c>
      <c r="B8328" t="s">
        <v>155</v>
      </c>
      <c r="C8328" t="s">
        <v>88</v>
      </c>
      <c r="D8328" t="s">
        <v>17</v>
      </c>
      <c r="E8328" t="s">
        <v>347</v>
      </c>
      <c r="F8328" t="s">
        <v>35</v>
      </c>
      <c r="G8328">
        <v>33012</v>
      </c>
      <c r="H8328" t="s">
        <v>20</v>
      </c>
      <c r="I8328" t="s">
        <v>58</v>
      </c>
      <c r="J8328" t="s">
        <v>59</v>
      </c>
      <c r="K8328">
        <v>158.376</v>
      </c>
      <c r="L8328">
        <v>3</v>
      </c>
      <c r="M8328">
        <v>0.2</v>
      </c>
      <c r="N8328">
        <v>13.857900000000001</v>
      </c>
      <c r="O8328" s="5">
        <f t="shared" si="130"/>
        <v>8.7500000000000008E-2</v>
      </c>
    </row>
    <row r="8329" spans="1:15" x14ac:dyDescent="0.25">
      <c r="A8329" t="s">
        <v>782</v>
      </c>
      <c r="B8329" t="s">
        <v>15</v>
      </c>
      <c r="C8329" t="s">
        <v>30</v>
      </c>
      <c r="D8329" t="s">
        <v>17</v>
      </c>
      <c r="E8329" t="s">
        <v>126</v>
      </c>
      <c r="F8329" t="s">
        <v>74</v>
      </c>
      <c r="G8329">
        <v>60505</v>
      </c>
      <c r="H8329" t="s">
        <v>89</v>
      </c>
      <c r="I8329" t="s">
        <v>32</v>
      </c>
      <c r="J8329" t="s">
        <v>64</v>
      </c>
      <c r="K8329">
        <v>2.8639999999999999</v>
      </c>
      <c r="L8329">
        <v>4</v>
      </c>
      <c r="M8329">
        <v>0.8</v>
      </c>
      <c r="N8329">
        <v>-4.5823999999999998</v>
      </c>
      <c r="O8329" s="5">
        <f t="shared" si="130"/>
        <v>-1.6</v>
      </c>
    </row>
    <row r="8330" spans="1:15" x14ac:dyDescent="0.25">
      <c r="A8330" t="s">
        <v>782</v>
      </c>
      <c r="B8330" t="s">
        <v>15</v>
      </c>
      <c r="C8330" t="s">
        <v>30</v>
      </c>
      <c r="D8330" t="s">
        <v>17</v>
      </c>
      <c r="E8330" t="s">
        <v>126</v>
      </c>
      <c r="F8330" t="s">
        <v>74</v>
      </c>
      <c r="G8330">
        <v>60505</v>
      </c>
      <c r="H8330" t="s">
        <v>89</v>
      </c>
      <c r="I8330" t="s">
        <v>32</v>
      </c>
      <c r="J8330" t="s">
        <v>64</v>
      </c>
      <c r="K8330">
        <v>94.191999999999993</v>
      </c>
      <c r="L8330">
        <v>7</v>
      </c>
      <c r="M8330">
        <v>0.8</v>
      </c>
      <c r="N8330">
        <v>-164.83600000000001</v>
      </c>
      <c r="O8330" s="5">
        <f t="shared" si="130"/>
        <v>-1.7500000000000002</v>
      </c>
    </row>
    <row r="8331" spans="1:15" x14ac:dyDescent="0.25">
      <c r="A8331" t="s">
        <v>714</v>
      </c>
      <c r="B8331" t="s">
        <v>38</v>
      </c>
      <c r="C8331" t="s">
        <v>16</v>
      </c>
      <c r="D8331" t="s">
        <v>17</v>
      </c>
      <c r="E8331" t="s">
        <v>157</v>
      </c>
      <c r="F8331" t="s">
        <v>139</v>
      </c>
      <c r="G8331">
        <v>7109</v>
      </c>
      <c r="H8331" t="s">
        <v>119</v>
      </c>
      <c r="I8331" t="s">
        <v>32</v>
      </c>
      <c r="J8331" t="s">
        <v>80</v>
      </c>
      <c r="K8331">
        <v>143.69999999999999</v>
      </c>
      <c r="L8331">
        <v>3</v>
      </c>
      <c r="M8331">
        <v>0</v>
      </c>
      <c r="N8331">
        <v>68.975999999999999</v>
      </c>
      <c r="O8331" s="5">
        <f t="shared" si="130"/>
        <v>0.48000000000000004</v>
      </c>
    </row>
    <row r="8332" spans="1:15" x14ac:dyDescent="0.25">
      <c r="A8332" t="s">
        <v>714</v>
      </c>
      <c r="B8332" t="s">
        <v>38</v>
      </c>
      <c r="C8332" t="s">
        <v>16</v>
      </c>
      <c r="D8332" t="s">
        <v>17</v>
      </c>
      <c r="E8332" t="s">
        <v>157</v>
      </c>
      <c r="F8332" t="s">
        <v>139</v>
      </c>
      <c r="G8332">
        <v>7109</v>
      </c>
      <c r="H8332" t="s">
        <v>119</v>
      </c>
      <c r="I8332" t="s">
        <v>32</v>
      </c>
      <c r="J8332" t="s">
        <v>80</v>
      </c>
      <c r="K8332">
        <v>6.48</v>
      </c>
      <c r="L8332">
        <v>1</v>
      </c>
      <c r="M8332">
        <v>0</v>
      </c>
      <c r="N8332">
        <v>3.1103999999999998</v>
      </c>
      <c r="O8332" s="5">
        <f t="shared" si="130"/>
        <v>0.47999999999999993</v>
      </c>
    </row>
    <row r="8333" spans="1:15" x14ac:dyDescent="0.25">
      <c r="A8333" t="s">
        <v>652</v>
      </c>
      <c r="B8333" t="s">
        <v>38</v>
      </c>
      <c r="C8333" t="s">
        <v>16</v>
      </c>
      <c r="D8333" t="s">
        <v>17</v>
      </c>
      <c r="E8333" t="s">
        <v>110</v>
      </c>
      <c r="F8333" t="s">
        <v>94</v>
      </c>
      <c r="G8333">
        <v>10024</v>
      </c>
      <c r="H8333" t="s">
        <v>119</v>
      </c>
      <c r="I8333" t="s">
        <v>58</v>
      </c>
      <c r="J8333" t="s">
        <v>129</v>
      </c>
      <c r="K8333">
        <v>7.88</v>
      </c>
      <c r="L8333">
        <v>4</v>
      </c>
      <c r="M8333">
        <v>0</v>
      </c>
      <c r="N8333">
        <v>2.5215999999999998</v>
      </c>
      <c r="O8333" s="5">
        <f t="shared" si="130"/>
        <v>0.32</v>
      </c>
    </row>
    <row r="8334" spans="1:15" x14ac:dyDescent="0.25">
      <c r="A8334" t="s">
        <v>1205</v>
      </c>
      <c r="B8334" t="s">
        <v>155</v>
      </c>
      <c r="C8334" t="s">
        <v>16</v>
      </c>
      <c r="D8334" t="s">
        <v>17</v>
      </c>
      <c r="E8334" t="s">
        <v>76</v>
      </c>
      <c r="F8334" t="s">
        <v>108</v>
      </c>
      <c r="G8334">
        <v>1810</v>
      </c>
      <c r="H8334" t="s">
        <v>119</v>
      </c>
      <c r="I8334" t="s">
        <v>32</v>
      </c>
      <c r="J8334" t="s">
        <v>43</v>
      </c>
      <c r="K8334">
        <v>11.21</v>
      </c>
      <c r="L8334">
        <v>1</v>
      </c>
      <c r="M8334">
        <v>0</v>
      </c>
      <c r="N8334">
        <v>3.363</v>
      </c>
      <c r="O8334" s="5">
        <f t="shared" si="130"/>
        <v>0.3</v>
      </c>
    </row>
    <row r="8335" spans="1:15" x14ac:dyDescent="0.25">
      <c r="A8335" t="s">
        <v>1205</v>
      </c>
      <c r="B8335" t="s">
        <v>155</v>
      </c>
      <c r="C8335" t="s">
        <v>16</v>
      </c>
      <c r="D8335" t="s">
        <v>17</v>
      </c>
      <c r="E8335" t="s">
        <v>76</v>
      </c>
      <c r="F8335" t="s">
        <v>108</v>
      </c>
      <c r="G8335">
        <v>1810</v>
      </c>
      <c r="H8335" t="s">
        <v>119</v>
      </c>
      <c r="I8335" t="s">
        <v>21</v>
      </c>
      <c r="J8335" t="s">
        <v>25</v>
      </c>
      <c r="K8335">
        <v>354.9</v>
      </c>
      <c r="L8335">
        <v>5</v>
      </c>
      <c r="M8335">
        <v>0</v>
      </c>
      <c r="N8335">
        <v>88.724999999999994</v>
      </c>
      <c r="O8335" s="5">
        <f t="shared" si="130"/>
        <v>0.25</v>
      </c>
    </row>
    <row r="8336" spans="1:15" x14ac:dyDescent="0.25">
      <c r="A8336" t="s">
        <v>1205</v>
      </c>
      <c r="B8336" t="s">
        <v>155</v>
      </c>
      <c r="C8336" t="s">
        <v>16</v>
      </c>
      <c r="D8336" t="s">
        <v>17</v>
      </c>
      <c r="E8336" t="s">
        <v>76</v>
      </c>
      <c r="F8336" t="s">
        <v>108</v>
      </c>
      <c r="G8336">
        <v>1810</v>
      </c>
      <c r="H8336" t="s">
        <v>119</v>
      </c>
      <c r="I8336" t="s">
        <v>32</v>
      </c>
      <c r="J8336" t="s">
        <v>80</v>
      </c>
      <c r="K8336">
        <v>17.940000000000001</v>
      </c>
      <c r="L8336">
        <v>3</v>
      </c>
      <c r="M8336">
        <v>0</v>
      </c>
      <c r="N8336">
        <v>8.7905999999999995</v>
      </c>
      <c r="O8336" s="5">
        <f t="shared" si="130"/>
        <v>0.48999999999999994</v>
      </c>
    </row>
    <row r="8337" spans="1:15" x14ac:dyDescent="0.25">
      <c r="A8337" t="s">
        <v>1205</v>
      </c>
      <c r="B8337" t="s">
        <v>155</v>
      </c>
      <c r="C8337" t="s">
        <v>16</v>
      </c>
      <c r="D8337" t="s">
        <v>17</v>
      </c>
      <c r="E8337" t="s">
        <v>76</v>
      </c>
      <c r="F8337" t="s">
        <v>108</v>
      </c>
      <c r="G8337">
        <v>1810</v>
      </c>
      <c r="H8337" t="s">
        <v>119</v>
      </c>
      <c r="I8337" t="s">
        <v>32</v>
      </c>
      <c r="J8337" t="s">
        <v>64</v>
      </c>
      <c r="K8337">
        <v>51.8</v>
      </c>
      <c r="L8337">
        <v>4</v>
      </c>
      <c r="M8337">
        <v>0</v>
      </c>
      <c r="N8337">
        <v>23.31</v>
      </c>
      <c r="O8337" s="5">
        <f t="shared" si="130"/>
        <v>0.45</v>
      </c>
    </row>
    <row r="8338" spans="1:15" x14ac:dyDescent="0.25">
      <c r="A8338" t="s">
        <v>890</v>
      </c>
      <c r="B8338" t="s">
        <v>15</v>
      </c>
      <c r="C8338" t="s">
        <v>88</v>
      </c>
      <c r="D8338" t="s">
        <v>17</v>
      </c>
      <c r="E8338" t="s">
        <v>179</v>
      </c>
      <c r="F8338" t="s">
        <v>56</v>
      </c>
      <c r="G8338">
        <v>19711</v>
      </c>
      <c r="H8338" t="s">
        <v>119</v>
      </c>
      <c r="I8338" t="s">
        <v>32</v>
      </c>
      <c r="J8338" t="s">
        <v>64</v>
      </c>
      <c r="K8338">
        <v>299.52</v>
      </c>
      <c r="L8338">
        <v>9</v>
      </c>
      <c r="M8338">
        <v>0</v>
      </c>
      <c r="N8338">
        <v>149.76</v>
      </c>
      <c r="O8338" s="5">
        <f t="shared" si="130"/>
        <v>0.5</v>
      </c>
    </row>
    <row r="8339" spans="1:15" x14ac:dyDescent="0.25">
      <c r="A8339" t="s">
        <v>717</v>
      </c>
      <c r="B8339" t="s">
        <v>38</v>
      </c>
      <c r="C8339" t="s">
        <v>16</v>
      </c>
      <c r="D8339" t="s">
        <v>17</v>
      </c>
      <c r="E8339" t="s">
        <v>98</v>
      </c>
      <c r="F8339" t="s">
        <v>100</v>
      </c>
      <c r="G8339">
        <v>22204</v>
      </c>
      <c r="H8339" t="s">
        <v>20</v>
      </c>
      <c r="I8339" t="s">
        <v>32</v>
      </c>
      <c r="J8339" t="s">
        <v>53</v>
      </c>
      <c r="K8339">
        <v>7.7</v>
      </c>
      <c r="L8339">
        <v>2</v>
      </c>
      <c r="M8339">
        <v>0</v>
      </c>
      <c r="N8339">
        <v>3.157</v>
      </c>
      <c r="O8339" s="5">
        <f t="shared" si="130"/>
        <v>0.41</v>
      </c>
    </row>
    <row r="8340" spans="1:15" x14ac:dyDescent="0.25">
      <c r="A8340" t="s">
        <v>659</v>
      </c>
      <c r="B8340" t="s">
        <v>38</v>
      </c>
      <c r="C8340" t="s">
        <v>30</v>
      </c>
      <c r="D8340" t="s">
        <v>17</v>
      </c>
      <c r="E8340" t="s">
        <v>134</v>
      </c>
      <c r="F8340" t="s">
        <v>23</v>
      </c>
      <c r="G8340">
        <v>35601</v>
      </c>
      <c r="H8340" t="s">
        <v>20</v>
      </c>
      <c r="I8340" t="s">
        <v>32</v>
      </c>
      <c r="J8340" t="s">
        <v>80</v>
      </c>
      <c r="K8340">
        <v>23.92</v>
      </c>
      <c r="L8340">
        <v>4</v>
      </c>
      <c r="M8340">
        <v>0</v>
      </c>
      <c r="N8340">
        <v>11.720800000000001</v>
      </c>
      <c r="O8340" s="5">
        <f t="shared" si="130"/>
        <v>0.49</v>
      </c>
    </row>
    <row r="8341" spans="1:15" x14ac:dyDescent="0.25">
      <c r="A8341" t="s">
        <v>659</v>
      </c>
      <c r="B8341" t="s">
        <v>38</v>
      </c>
      <c r="C8341" t="s">
        <v>30</v>
      </c>
      <c r="D8341" t="s">
        <v>17</v>
      </c>
      <c r="E8341" t="s">
        <v>134</v>
      </c>
      <c r="F8341" t="s">
        <v>23</v>
      </c>
      <c r="G8341">
        <v>35601</v>
      </c>
      <c r="H8341" t="s">
        <v>20</v>
      </c>
      <c r="I8341" t="s">
        <v>58</v>
      </c>
      <c r="J8341" t="s">
        <v>129</v>
      </c>
      <c r="K8341">
        <v>498</v>
      </c>
      <c r="L8341">
        <v>5</v>
      </c>
      <c r="M8341">
        <v>0</v>
      </c>
      <c r="N8341">
        <v>184.26</v>
      </c>
      <c r="O8341" s="5">
        <f t="shared" si="130"/>
        <v>0.37</v>
      </c>
    </row>
    <row r="8342" spans="1:15" x14ac:dyDescent="0.25">
      <c r="A8342" t="s">
        <v>722</v>
      </c>
      <c r="B8342" t="s">
        <v>38</v>
      </c>
      <c r="C8342" t="s">
        <v>30</v>
      </c>
      <c r="D8342" t="s">
        <v>17</v>
      </c>
      <c r="E8342" t="s">
        <v>252</v>
      </c>
      <c r="F8342" t="s">
        <v>27</v>
      </c>
      <c r="G8342">
        <v>92345</v>
      </c>
      <c r="H8342" t="s">
        <v>31</v>
      </c>
      <c r="I8342" t="s">
        <v>21</v>
      </c>
      <c r="J8342" t="s">
        <v>25</v>
      </c>
      <c r="K8342">
        <v>436.70400000000001</v>
      </c>
      <c r="L8342">
        <v>6</v>
      </c>
      <c r="M8342">
        <v>0.2</v>
      </c>
      <c r="N8342">
        <v>-38.211599999999997</v>
      </c>
      <c r="O8342" s="5">
        <f t="shared" si="130"/>
        <v>-8.7499999999999994E-2</v>
      </c>
    </row>
    <row r="8343" spans="1:15" x14ac:dyDescent="0.25">
      <c r="A8343" t="s">
        <v>941</v>
      </c>
      <c r="B8343" t="s">
        <v>38</v>
      </c>
      <c r="C8343" t="s">
        <v>16</v>
      </c>
      <c r="D8343" t="s">
        <v>17</v>
      </c>
      <c r="E8343" t="s">
        <v>240</v>
      </c>
      <c r="F8343" t="s">
        <v>100</v>
      </c>
      <c r="G8343">
        <v>23320</v>
      </c>
      <c r="H8343" t="s">
        <v>20</v>
      </c>
      <c r="I8343" t="s">
        <v>32</v>
      </c>
      <c r="J8343" t="s">
        <v>80</v>
      </c>
      <c r="K8343">
        <v>32.4</v>
      </c>
      <c r="L8343">
        <v>5</v>
      </c>
      <c r="M8343">
        <v>0</v>
      </c>
      <c r="N8343">
        <v>15.552</v>
      </c>
      <c r="O8343" s="5">
        <f t="shared" si="130"/>
        <v>0.48</v>
      </c>
    </row>
    <row r="8344" spans="1:15" x14ac:dyDescent="0.25">
      <c r="A8344" t="s">
        <v>633</v>
      </c>
      <c r="B8344" t="s">
        <v>155</v>
      </c>
      <c r="C8344" t="s">
        <v>16</v>
      </c>
      <c r="D8344" t="s">
        <v>17</v>
      </c>
      <c r="E8344" t="s">
        <v>26</v>
      </c>
      <c r="F8344" t="s">
        <v>27</v>
      </c>
      <c r="G8344">
        <v>90036</v>
      </c>
      <c r="H8344" t="s">
        <v>31</v>
      </c>
      <c r="I8344" t="s">
        <v>32</v>
      </c>
      <c r="J8344" t="s">
        <v>68</v>
      </c>
      <c r="K8344">
        <v>61.44</v>
      </c>
      <c r="L8344">
        <v>3</v>
      </c>
      <c r="M8344">
        <v>0</v>
      </c>
      <c r="N8344">
        <v>16.588799999999999</v>
      </c>
      <c r="O8344" s="5">
        <f t="shared" si="130"/>
        <v>0.27</v>
      </c>
    </row>
    <row r="8345" spans="1:15" x14ac:dyDescent="0.25">
      <c r="A8345" t="s">
        <v>968</v>
      </c>
      <c r="B8345" t="s">
        <v>38</v>
      </c>
      <c r="C8345" t="s">
        <v>16</v>
      </c>
      <c r="D8345" t="s">
        <v>17</v>
      </c>
      <c r="E8345" t="s">
        <v>299</v>
      </c>
      <c r="F8345" t="s">
        <v>23</v>
      </c>
      <c r="G8345">
        <v>35810</v>
      </c>
      <c r="H8345" t="s">
        <v>20</v>
      </c>
      <c r="I8345" t="s">
        <v>32</v>
      </c>
      <c r="J8345" t="s">
        <v>43</v>
      </c>
      <c r="K8345">
        <v>73.36</v>
      </c>
      <c r="L8345">
        <v>7</v>
      </c>
      <c r="M8345">
        <v>0</v>
      </c>
      <c r="N8345">
        <v>19.807200000000002</v>
      </c>
      <c r="O8345" s="5">
        <f t="shared" si="130"/>
        <v>0.27</v>
      </c>
    </row>
    <row r="8346" spans="1:15" x14ac:dyDescent="0.25">
      <c r="A8346" t="s">
        <v>969</v>
      </c>
      <c r="B8346" t="s">
        <v>38</v>
      </c>
      <c r="C8346" t="s">
        <v>16</v>
      </c>
      <c r="D8346" t="s">
        <v>17</v>
      </c>
      <c r="E8346" t="s">
        <v>453</v>
      </c>
      <c r="F8346" t="s">
        <v>104</v>
      </c>
      <c r="G8346">
        <v>37918</v>
      </c>
      <c r="H8346" t="s">
        <v>20</v>
      </c>
      <c r="I8346" t="s">
        <v>32</v>
      </c>
      <c r="J8346" t="s">
        <v>33</v>
      </c>
      <c r="K8346">
        <v>59.2</v>
      </c>
      <c r="L8346">
        <v>5</v>
      </c>
      <c r="M8346">
        <v>0.2</v>
      </c>
      <c r="N8346">
        <v>22.2</v>
      </c>
      <c r="O8346" s="5">
        <f t="shared" si="130"/>
        <v>0.37499999999999994</v>
      </c>
    </row>
    <row r="8347" spans="1:15" x14ac:dyDescent="0.25">
      <c r="A8347" t="s">
        <v>969</v>
      </c>
      <c r="B8347" t="s">
        <v>38</v>
      </c>
      <c r="C8347" t="s">
        <v>16</v>
      </c>
      <c r="D8347" t="s">
        <v>17</v>
      </c>
      <c r="E8347" t="s">
        <v>453</v>
      </c>
      <c r="F8347" t="s">
        <v>104</v>
      </c>
      <c r="G8347">
        <v>37918</v>
      </c>
      <c r="H8347" t="s">
        <v>20</v>
      </c>
      <c r="I8347" t="s">
        <v>21</v>
      </c>
      <c r="J8347" t="s">
        <v>48</v>
      </c>
      <c r="K8347">
        <v>32.951999999999998</v>
      </c>
      <c r="L8347">
        <v>3</v>
      </c>
      <c r="M8347">
        <v>0.2</v>
      </c>
      <c r="N8347">
        <v>6.5903999999999998</v>
      </c>
      <c r="O8347" s="5">
        <f t="shared" si="130"/>
        <v>0.2</v>
      </c>
    </row>
    <row r="8348" spans="1:15" x14ac:dyDescent="0.25">
      <c r="A8348" t="s">
        <v>969</v>
      </c>
      <c r="B8348" t="s">
        <v>38</v>
      </c>
      <c r="C8348" t="s">
        <v>16</v>
      </c>
      <c r="D8348" t="s">
        <v>17</v>
      </c>
      <c r="E8348" t="s">
        <v>453</v>
      </c>
      <c r="F8348" t="s">
        <v>104</v>
      </c>
      <c r="G8348">
        <v>37918</v>
      </c>
      <c r="H8348" t="s">
        <v>20</v>
      </c>
      <c r="I8348" t="s">
        <v>21</v>
      </c>
      <c r="J8348" t="s">
        <v>25</v>
      </c>
      <c r="K8348">
        <v>218.376</v>
      </c>
      <c r="L8348">
        <v>3</v>
      </c>
      <c r="M8348">
        <v>0.2</v>
      </c>
      <c r="N8348">
        <v>-10.918799999999999</v>
      </c>
      <c r="O8348" s="5">
        <f t="shared" si="130"/>
        <v>-4.9999999999999996E-2</v>
      </c>
    </row>
    <row r="8349" spans="1:15" x14ac:dyDescent="0.25">
      <c r="A8349" t="s">
        <v>743</v>
      </c>
      <c r="B8349" t="s">
        <v>38</v>
      </c>
      <c r="C8349" t="s">
        <v>30</v>
      </c>
      <c r="D8349" t="s">
        <v>17</v>
      </c>
      <c r="E8349" t="s">
        <v>283</v>
      </c>
      <c r="F8349" t="s">
        <v>108</v>
      </c>
      <c r="G8349">
        <v>1841</v>
      </c>
      <c r="H8349" t="s">
        <v>119</v>
      </c>
      <c r="I8349" t="s">
        <v>21</v>
      </c>
      <c r="J8349" t="s">
        <v>48</v>
      </c>
      <c r="K8349">
        <v>31.4</v>
      </c>
      <c r="L8349">
        <v>5</v>
      </c>
      <c r="M8349">
        <v>0</v>
      </c>
      <c r="N8349">
        <v>13.188000000000001</v>
      </c>
      <c r="O8349" s="5">
        <f t="shared" si="130"/>
        <v>0.42000000000000004</v>
      </c>
    </row>
    <row r="8350" spans="1:15" x14ac:dyDescent="0.25">
      <c r="A8350" t="s">
        <v>743</v>
      </c>
      <c r="B8350" t="s">
        <v>38</v>
      </c>
      <c r="C8350" t="s">
        <v>30</v>
      </c>
      <c r="D8350" t="s">
        <v>17</v>
      </c>
      <c r="E8350" t="s">
        <v>283</v>
      </c>
      <c r="F8350" t="s">
        <v>108</v>
      </c>
      <c r="G8350">
        <v>1841</v>
      </c>
      <c r="H8350" t="s">
        <v>119</v>
      </c>
      <c r="I8350" t="s">
        <v>21</v>
      </c>
      <c r="J8350" t="s">
        <v>48</v>
      </c>
      <c r="K8350">
        <v>9.48</v>
      </c>
      <c r="L8350">
        <v>1</v>
      </c>
      <c r="M8350">
        <v>0</v>
      </c>
      <c r="N8350">
        <v>3.7919999999999998</v>
      </c>
      <c r="O8350" s="5">
        <f t="shared" si="130"/>
        <v>0.39999999999999997</v>
      </c>
    </row>
    <row r="8351" spans="1:15" x14ac:dyDescent="0.25">
      <c r="A8351" t="s">
        <v>743</v>
      </c>
      <c r="B8351" t="s">
        <v>38</v>
      </c>
      <c r="C8351" t="s">
        <v>30</v>
      </c>
      <c r="D8351" t="s">
        <v>17</v>
      </c>
      <c r="E8351" t="s">
        <v>283</v>
      </c>
      <c r="F8351" t="s">
        <v>108</v>
      </c>
      <c r="G8351">
        <v>1841</v>
      </c>
      <c r="H8351" t="s">
        <v>119</v>
      </c>
      <c r="I8351" t="s">
        <v>58</v>
      </c>
      <c r="J8351" t="s">
        <v>59</v>
      </c>
      <c r="K8351">
        <v>209.5</v>
      </c>
      <c r="L8351">
        <v>10</v>
      </c>
      <c r="M8351">
        <v>0</v>
      </c>
      <c r="N8351">
        <v>58.66</v>
      </c>
      <c r="O8351" s="5">
        <f t="shared" si="130"/>
        <v>0.27999999999999997</v>
      </c>
    </row>
    <row r="8352" spans="1:15" x14ac:dyDescent="0.25">
      <c r="A8352" t="s">
        <v>743</v>
      </c>
      <c r="B8352" t="s">
        <v>38</v>
      </c>
      <c r="C8352" t="s">
        <v>30</v>
      </c>
      <c r="D8352" t="s">
        <v>17</v>
      </c>
      <c r="E8352" t="s">
        <v>283</v>
      </c>
      <c r="F8352" t="s">
        <v>108</v>
      </c>
      <c r="G8352">
        <v>1841</v>
      </c>
      <c r="H8352" t="s">
        <v>119</v>
      </c>
      <c r="I8352" t="s">
        <v>21</v>
      </c>
      <c r="J8352" t="s">
        <v>48</v>
      </c>
      <c r="K8352">
        <v>24.3</v>
      </c>
      <c r="L8352">
        <v>5</v>
      </c>
      <c r="M8352">
        <v>0</v>
      </c>
      <c r="N8352">
        <v>10.449</v>
      </c>
      <c r="O8352" s="5">
        <f t="shared" si="130"/>
        <v>0.43</v>
      </c>
    </row>
    <row r="8353" spans="1:15" x14ac:dyDescent="0.25">
      <c r="A8353" t="s">
        <v>743</v>
      </c>
      <c r="B8353" t="s">
        <v>38</v>
      </c>
      <c r="C8353" t="s">
        <v>30</v>
      </c>
      <c r="D8353" t="s">
        <v>17</v>
      </c>
      <c r="E8353" t="s">
        <v>283</v>
      </c>
      <c r="F8353" t="s">
        <v>108</v>
      </c>
      <c r="G8353">
        <v>1841</v>
      </c>
      <c r="H8353" t="s">
        <v>119</v>
      </c>
      <c r="I8353" t="s">
        <v>32</v>
      </c>
      <c r="J8353" t="s">
        <v>80</v>
      </c>
      <c r="K8353">
        <v>6.48</v>
      </c>
      <c r="L8353">
        <v>1</v>
      </c>
      <c r="M8353">
        <v>0</v>
      </c>
      <c r="N8353">
        <v>3.1103999999999998</v>
      </c>
      <c r="O8353" s="5">
        <f t="shared" si="130"/>
        <v>0.47999999999999993</v>
      </c>
    </row>
    <row r="8354" spans="1:15" x14ac:dyDescent="0.25">
      <c r="A8354" t="s">
        <v>642</v>
      </c>
      <c r="B8354" t="s">
        <v>38</v>
      </c>
      <c r="C8354" t="s">
        <v>30</v>
      </c>
      <c r="D8354" t="s">
        <v>17</v>
      </c>
      <c r="E8354" t="s">
        <v>73</v>
      </c>
      <c r="F8354" t="s">
        <v>70</v>
      </c>
      <c r="G8354">
        <v>19134</v>
      </c>
      <c r="H8354" t="s">
        <v>119</v>
      </c>
      <c r="I8354" t="s">
        <v>21</v>
      </c>
      <c r="J8354" t="s">
        <v>48</v>
      </c>
      <c r="K8354">
        <v>32.448</v>
      </c>
      <c r="L8354">
        <v>2</v>
      </c>
      <c r="M8354">
        <v>0.2</v>
      </c>
      <c r="N8354">
        <v>7.3007999999999997</v>
      </c>
      <c r="O8354" s="5">
        <f t="shared" si="130"/>
        <v>0.22499999999999998</v>
      </c>
    </row>
    <row r="8355" spans="1:15" x14ac:dyDescent="0.25">
      <c r="A8355" t="s">
        <v>642</v>
      </c>
      <c r="B8355" t="s">
        <v>38</v>
      </c>
      <c r="C8355" t="s">
        <v>30</v>
      </c>
      <c r="D8355" t="s">
        <v>17</v>
      </c>
      <c r="E8355" t="s">
        <v>73</v>
      </c>
      <c r="F8355" t="s">
        <v>70</v>
      </c>
      <c r="G8355">
        <v>19134</v>
      </c>
      <c r="H8355" t="s">
        <v>119</v>
      </c>
      <c r="I8355" t="s">
        <v>32</v>
      </c>
      <c r="J8355" t="s">
        <v>64</v>
      </c>
      <c r="K8355">
        <v>26.388000000000002</v>
      </c>
      <c r="L8355">
        <v>4</v>
      </c>
      <c r="M8355">
        <v>0.7</v>
      </c>
      <c r="N8355">
        <v>-17.591999999999999</v>
      </c>
      <c r="O8355" s="5">
        <f t="shared" si="130"/>
        <v>-0.66666666666666663</v>
      </c>
    </row>
    <row r="8356" spans="1:15" x14ac:dyDescent="0.25">
      <c r="A8356" t="s">
        <v>642</v>
      </c>
      <c r="B8356" t="s">
        <v>38</v>
      </c>
      <c r="C8356" t="s">
        <v>30</v>
      </c>
      <c r="D8356" t="s">
        <v>17</v>
      </c>
      <c r="E8356" t="s">
        <v>73</v>
      </c>
      <c r="F8356" t="s">
        <v>70</v>
      </c>
      <c r="G8356">
        <v>19134</v>
      </c>
      <c r="H8356" t="s">
        <v>119</v>
      </c>
      <c r="I8356" t="s">
        <v>21</v>
      </c>
      <c r="J8356" t="s">
        <v>39</v>
      </c>
      <c r="K8356">
        <v>373.47</v>
      </c>
      <c r="L8356">
        <v>5</v>
      </c>
      <c r="M8356">
        <v>0.4</v>
      </c>
      <c r="N8356">
        <v>-112.041</v>
      </c>
      <c r="O8356" s="5">
        <f t="shared" si="130"/>
        <v>-0.3</v>
      </c>
    </row>
    <row r="8357" spans="1:15" x14ac:dyDescent="0.25">
      <c r="A8357" t="s">
        <v>642</v>
      </c>
      <c r="B8357" t="s">
        <v>38</v>
      </c>
      <c r="C8357" t="s">
        <v>30</v>
      </c>
      <c r="D8357" t="s">
        <v>17</v>
      </c>
      <c r="E8357" t="s">
        <v>73</v>
      </c>
      <c r="F8357" t="s">
        <v>70</v>
      </c>
      <c r="G8357">
        <v>19134</v>
      </c>
      <c r="H8357" t="s">
        <v>119</v>
      </c>
      <c r="I8357" t="s">
        <v>32</v>
      </c>
      <c r="J8357" t="s">
        <v>64</v>
      </c>
      <c r="K8357">
        <v>64.2</v>
      </c>
      <c r="L8357">
        <v>5</v>
      </c>
      <c r="M8357">
        <v>0.7</v>
      </c>
      <c r="N8357">
        <v>-44.94</v>
      </c>
      <c r="O8357" s="5">
        <f t="shared" si="130"/>
        <v>-0.7</v>
      </c>
    </row>
    <row r="8358" spans="1:15" x14ac:dyDescent="0.25">
      <c r="A8358" t="s">
        <v>642</v>
      </c>
      <c r="B8358" t="s">
        <v>38</v>
      </c>
      <c r="C8358" t="s">
        <v>30</v>
      </c>
      <c r="D8358" t="s">
        <v>17</v>
      </c>
      <c r="E8358" t="s">
        <v>73</v>
      </c>
      <c r="F8358" t="s">
        <v>70</v>
      </c>
      <c r="G8358">
        <v>19134</v>
      </c>
      <c r="H8358" t="s">
        <v>119</v>
      </c>
      <c r="I8358" t="s">
        <v>32</v>
      </c>
      <c r="J8358" t="s">
        <v>195</v>
      </c>
      <c r="K8358">
        <v>8</v>
      </c>
      <c r="L8358">
        <v>2</v>
      </c>
      <c r="M8358">
        <v>0.2</v>
      </c>
      <c r="N8358">
        <v>2.8</v>
      </c>
      <c r="O8358" s="5">
        <f t="shared" si="130"/>
        <v>0.35</v>
      </c>
    </row>
    <row r="8359" spans="1:15" x14ac:dyDescent="0.25">
      <c r="A8359" t="s">
        <v>1110</v>
      </c>
      <c r="B8359" t="s">
        <v>38</v>
      </c>
      <c r="C8359" t="s">
        <v>16</v>
      </c>
      <c r="D8359" t="s">
        <v>17</v>
      </c>
      <c r="E8359" t="s">
        <v>112</v>
      </c>
      <c r="F8359" t="s">
        <v>71</v>
      </c>
      <c r="G8359">
        <v>30605</v>
      </c>
      <c r="H8359" t="s">
        <v>20</v>
      </c>
      <c r="I8359" t="s">
        <v>21</v>
      </c>
      <c r="J8359" t="s">
        <v>48</v>
      </c>
      <c r="K8359">
        <v>186.54</v>
      </c>
      <c r="L8359">
        <v>3</v>
      </c>
      <c r="M8359">
        <v>0</v>
      </c>
      <c r="N8359">
        <v>41.038800000000002</v>
      </c>
      <c r="O8359" s="5">
        <f t="shared" si="130"/>
        <v>0.22000000000000003</v>
      </c>
    </row>
    <row r="8360" spans="1:15" x14ac:dyDescent="0.25">
      <c r="A8360" t="s">
        <v>763</v>
      </c>
      <c r="B8360" t="s">
        <v>38</v>
      </c>
      <c r="C8360" t="s">
        <v>16</v>
      </c>
      <c r="D8360" t="s">
        <v>17</v>
      </c>
      <c r="E8360" t="s">
        <v>308</v>
      </c>
      <c r="F8360" t="s">
        <v>125</v>
      </c>
      <c r="G8360">
        <v>59405</v>
      </c>
      <c r="H8360" t="s">
        <v>31</v>
      </c>
      <c r="I8360" t="s">
        <v>32</v>
      </c>
      <c r="J8360" t="s">
        <v>43</v>
      </c>
      <c r="K8360">
        <v>87.08</v>
      </c>
      <c r="L8360">
        <v>7</v>
      </c>
      <c r="M8360">
        <v>0</v>
      </c>
      <c r="N8360">
        <v>24.382400000000001</v>
      </c>
      <c r="O8360" s="5">
        <f t="shared" si="130"/>
        <v>0.28000000000000003</v>
      </c>
    </row>
    <row r="8361" spans="1:15" x14ac:dyDescent="0.25">
      <c r="A8361" t="s">
        <v>763</v>
      </c>
      <c r="B8361" t="s">
        <v>38</v>
      </c>
      <c r="C8361" t="s">
        <v>16</v>
      </c>
      <c r="D8361" t="s">
        <v>17</v>
      </c>
      <c r="E8361" t="s">
        <v>308</v>
      </c>
      <c r="F8361" t="s">
        <v>125</v>
      </c>
      <c r="G8361">
        <v>59405</v>
      </c>
      <c r="H8361" t="s">
        <v>31</v>
      </c>
      <c r="I8361" t="s">
        <v>58</v>
      </c>
      <c r="J8361" t="s">
        <v>59</v>
      </c>
      <c r="K8361">
        <v>105.584</v>
      </c>
      <c r="L8361">
        <v>2</v>
      </c>
      <c r="M8361">
        <v>0.2</v>
      </c>
      <c r="N8361">
        <v>9.2385999999999999</v>
      </c>
      <c r="O8361" s="5">
        <f t="shared" si="130"/>
        <v>8.7499999999999994E-2</v>
      </c>
    </row>
    <row r="8362" spans="1:15" x14ac:dyDescent="0.25">
      <c r="A8362" t="s">
        <v>763</v>
      </c>
      <c r="B8362" t="s">
        <v>38</v>
      </c>
      <c r="C8362" t="s">
        <v>16</v>
      </c>
      <c r="D8362" t="s">
        <v>17</v>
      </c>
      <c r="E8362" t="s">
        <v>308</v>
      </c>
      <c r="F8362" t="s">
        <v>125</v>
      </c>
      <c r="G8362">
        <v>59405</v>
      </c>
      <c r="H8362" t="s">
        <v>31</v>
      </c>
      <c r="I8362" t="s">
        <v>58</v>
      </c>
      <c r="J8362" t="s">
        <v>129</v>
      </c>
      <c r="K8362">
        <v>217.44</v>
      </c>
      <c r="L8362">
        <v>6</v>
      </c>
      <c r="M8362">
        <v>0</v>
      </c>
      <c r="N8362">
        <v>91.324799999999996</v>
      </c>
      <c r="O8362" s="5">
        <f t="shared" si="130"/>
        <v>0.42</v>
      </c>
    </row>
    <row r="8363" spans="1:15" x14ac:dyDescent="0.25">
      <c r="A8363" t="s">
        <v>899</v>
      </c>
      <c r="B8363" t="s">
        <v>15</v>
      </c>
      <c r="C8363" t="s">
        <v>16</v>
      </c>
      <c r="D8363" t="s">
        <v>17</v>
      </c>
      <c r="E8363" t="s">
        <v>333</v>
      </c>
      <c r="F8363" t="s">
        <v>50</v>
      </c>
      <c r="G8363">
        <v>79907</v>
      </c>
      <c r="H8363" t="s">
        <v>89</v>
      </c>
      <c r="I8363" t="s">
        <v>32</v>
      </c>
      <c r="J8363" t="s">
        <v>53</v>
      </c>
      <c r="K8363">
        <v>31.744</v>
      </c>
      <c r="L8363">
        <v>2</v>
      </c>
      <c r="M8363">
        <v>0.2</v>
      </c>
      <c r="N8363">
        <v>3.968</v>
      </c>
      <c r="O8363" s="5">
        <f t="shared" si="130"/>
        <v>0.125</v>
      </c>
    </row>
    <row r="8364" spans="1:15" x14ac:dyDescent="0.25">
      <c r="A8364" t="s">
        <v>899</v>
      </c>
      <c r="B8364" t="s">
        <v>15</v>
      </c>
      <c r="C8364" t="s">
        <v>16</v>
      </c>
      <c r="D8364" t="s">
        <v>17</v>
      </c>
      <c r="E8364" t="s">
        <v>333</v>
      </c>
      <c r="F8364" t="s">
        <v>50</v>
      </c>
      <c r="G8364">
        <v>79907</v>
      </c>
      <c r="H8364" t="s">
        <v>89</v>
      </c>
      <c r="I8364" t="s">
        <v>32</v>
      </c>
      <c r="J8364" t="s">
        <v>68</v>
      </c>
      <c r="K8364">
        <v>5.4320000000000004</v>
      </c>
      <c r="L8364">
        <v>2</v>
      </c>
      <c r="M8364">
        <v>0.8</v>
      </c>
      <c r="N8364">
        <v>-13.58</v>
      </c>
      <c r="O8364" s="5">
        <f t="shared" si="130"/>
        <v>-2.5</v>
      </c>
    </row>
    <row r="8365" spans="1:15" x14ac:dyDescent="0.25">
      <c r="A8365" t="s">
        <v>899</v>
      </c>
      <c r="B8365" t="s">
        <v>15</v>
      </c>
      <c r="C8365" t="s">
        <v>16</v>
      </c>
      <c r="D8365" t="s">
        <v>17</v>
      </c>
      <c r="E8365" t="s">
        <v>333</v>
      </c>
      <c r="F8365" t="s">
        <v>50</v>
      </c>
      <c r="G8365">
        <v>79907</v>
      </c>
      <c r="H8365" t="s">
        <v>89</v>
      </c>
      <c r="I8365" t="s">
        <v>21</v>
      </c>
      <c r="J8365" t="s">
        <v>39</v>
      </c>
      <c r="K8365">
        <v>913.43</v>
      </c>
      <c r="L8365">
        <v>5</v>
      </c>
      <c r="M8365">
        <v>0.3</v>
      </c>
      <c r="N8365">
        <v>-169.637</v>
      </c>
      <c r="O8365" s="5">
        <f t="shared" si="130"/>
        <v>-0.18571428571428572</v>
      </c>
    </row>
    <row r="8366" spans="1:15" x14ac:dyDescent="0.25">
      <c r="A8366" t="s">
        <v>899</v>
      </c>
      <c r="B8366" t="s">
        <v>15</v>
      </c>
      <c r="C8366" t="s">
        <v>16</v>
      </c>
      <c r="D8366" t="s">
        <v>17</v>
      </c>
      <c r="E8366" t="s">
        <v>333</v>
      </c>
      <c r="F8366" t="s">
        <v>50</v>
      </c>
      <c r="G8366">
        <v>79907</v>
      </c>
      <c r="H8366" t="s">
        <v>89</v>
      </c>
      <c r="I8366" t="s">
        <v>32</v>
      </c>
      <c r="J8366" t="s">
        <v>43</v>
      </c>
      <c r="K8366">
        <v>372.14400000000001</v>
      </c>
      <c r="L8366">
        <v>3</v>
      </c>
      <c r="M8366">
        <v>0.2</v>
      </c>
      <c r="N8366">
        <v>27.910799999999998</v>
      </c>
      <c r="O8366" s="5">
        <f t="shared" si="130"/>
        <v>7.4999999999999997E-2</v>
      </c>
    </row>
    <row r="8367" spans="1:15" x14ac:dyDescent="0.25">
      <c r="A8367" t="s">
        <v>1206</v>
      </c>
      <c r="B8367" t="s">
        <v>38</v>
      </c>
      <c r="C8367" t="s">
        <v>16</v>
      </c>
      <c r="D8367" t="s">
        <v>17</v>
      </c>
      <c r="E8367" t="s">
        <v>451</v>
      </c>
      <c r="F8367" t="s">
        <v>35</v>
      </c>
      <c r="G8367">
        <v>34741</v>
      </c>
      <c r="H8367" t="s">
        <v>20</v>
      </c>
      <c r="I8367" t="s">
        <v>58</v>
      </c>
      <c r="J8367" t="s">
        <v>59</v>
      </c>
      <c r="K8367">
        <v>751.98400000000004</v>
      </c>
      <c r="L8367">
        <v>2</v>
      </c>
      <c r="M8367">
        <v>0.2</v>
      </c>
      <c r="N8367">
        <v>84.598200000000006</v>
      </c>
      <c r="O8367" s="5">
        <f t="shared" si="130"/>
        <v>0.1125</v>
      </c>
    </row>
    <row r="8368" spans="1:15" x14ac:dyDescent="0.25">
      <c r="A8368" t="s">
        <v>636</v>
      </c>
      <c r="B8368" t="s">
        <v>155</v>
      </c>
      <c r="C8368" t="s">
        <v>88</v>
      </c>
      <c r="D8368" t="s">
        <v>17</v>
      </c>
      <c r="E8368" t="s">
        <v>44</v>
      </c>
      <c r="F8368" t="s">
        <v>45</v>
      </c>
      <c r="G8368">
        <v>98105</v>
      </c>
      <c r="H8368" t="s">
        <v>31</v>
      </c>
      <c r="I8368" t="s">
        <v>58</v>
      </c>
      <c r="J8368" t="s">
        <v>59</v>
      </c>
      <c r="K8368">
        <v>604.76800000000003</v>
      </c>
      <c r="L8368">
        <v>4</v>
      </c>
      <c r="M8368">
        <v>0.2</v>
      </c>
      <c r="N8368">
        <v>60.476799999999997</v>
      </c>
      <c r="O8368" s="5">
        <f t="shared" si="130"/>
        <v>9.9999999999999992E-2</v>
      </c>
    </row>
    <row r="8369" spans="1:15" x14ac:dyDescent="0.25">
      <c r="A8369" t="s">
        <v>703</v>
      </c>
      <c r="B8369" t="s">
        <v>15</v>
      </c>
      <c r="C8369" t="s">
        <v>30</v>
      </c>
      <c r="D8369" t="s">
        <v>17</v>
      </c>
      <c r="E8369" t="s">
        <v>224</v>
      </c>
      <c r="F8369" t="s">
        <v>27</v>
      </c>
      <c r="G8369">
        <v>95051</v>
      </c>
      <c r="H8369" t="s">
        <v>31</v>
      </c>
      <c r="I8369" t="s">
        <v>32</v>
      </c>
      <c r="J8369" t="s">
        <v>334</v>
      </c>
      <c r="K8369">
        <v>27.36</v>
      </c>
      <c r="L8369">
        <v>4</v>
      </c>
      <c r="M8369">
        <v>0</v>
      </c>
      <c r="N8369">
        <v>7.3872</v>
      </c>
      <c r="O8369" s="5">
        <f t="shared" si="130"/>
        <v>0.27</v>
      </c>
    </row>
    <row r="8370" spans="1:15" x14ac:dyDescent="0.25">
      <c r="A8370" t="s">
        <v>703</v>
      </c>
      <c r="B8370" t="s">
        <v>15</v>
      </c>
      <c r="C8370" t="s">
        <v>30</v>
      </c>
      <c r="D8370" t="s">
        <v>17</v>
      </c>
      <c r="E8370" t="s">
        <v>224</v>
      </c>
      <c r="F8370" t="s">
        <v>27</v>
      </c>
      <c r="G8370">
        <v>95051</v>
      </c>
      <c r="H8370" t="s">
        <v>31</v>
      </c>
      <c r="I8370" t="s">
        <v>32</v>
      </c>
      <c r="J8370" t="s">
        <v>80</v>
      </c>
      <c r="K8370">
        <v>20.56</v>
      </c>
      <c r="L8370">
        <v>2</v>
      </c>
      <c r="M8370">
        <v>0</v>
      </c>
      <c r="N8370">
        <v>9.6631999999999998</v>
      </c>
      <c r="O8370" s="5">
        <f t="shared" si="130"/>
        <v>0.47000000000000003</v>
      </c>
    </row>
    <row r="8371" spans="1:15" x14ac:dyDescent="0.25">
      <c r="A8371" t="s">
        <v>703</v>
      </c>
      <c r="B8371" t="s">
        <v>15</v>
      </c>
      <c r="C8371" t="s">
        <v>30</v>
      </c>
      <c r="D8371" t="s">
        <v>17</v>
      </c>
      <c r="E8371" t="s">
        <v>224</v>
      </c>
      <c r="F8371" t="s">
        <v>27</v>
      </c>
      <c r="G8371">
        <v>95051</v>
      </c>
      <c r="H8371" t="s">
        <v>31</v>
      </c>
      <c r="I8371" t="s">
        <v>32</v>
      </c>
      <c r="J8371" t="s">
        <v>64</v>
      </c>
      <c r="K8371">
        <v>83.92</v>
      </c>
      <c r="L8371">
        <v>5</v>
      </c>
      <c r="M8371">
        <v>0.2</v>
      </c>
      <c r="N8371">
        <v>31.47</v>
      </c>
      <c r="O8371" s="5">
        <f t="shared" si="130"/>
        <v>0.375</v>
      </c>
    </row>
    <row r="8372" spans="1:15" x14ac:dyDescent="0.25">
      <c r="A8372" t="s">
        <v>633</v>
      </c>
      <c r="B8372" t="s">
        <v>38</v>
      </c>
      <c r="C8372" t="s">
        <v>16</v>
      </c>
      <c r="D8372" t="s">
        <v>17</v>
      </c>
      <c r="E8372" t="s">
        <v>26</v>
      </c>
      <c r="F8372" t="s">
        <v>27</v>
      </c>
      <c r="G8372">
        <v>90049</v>
      </c>
      <c r="H8372" t="s">
        <v>31</v>
      </c>
      <c r="I8372" t="s">
        <v>21</v>
      </c>
      <c r="J8372" t="s">
        <v>39</v>
      </c>
      <c r="K8372">
        <v>902.71199999999999</v>
      </c>
      <c r="L8372">
        <v>3</v>
      </c>
      <c r="M8372">
        <v>0.2</v>
      </c>
      <c r="N8372">
        <v>33.851700000000001</v>
      </c>
      <c r="O8372" s="5">
        <f t="shared" si="130"/>
        <v>3.7499999999999999E-2</v>
      </c>
    </row>
    <row r="8373" spans="1:15" x14ac:dyDescent="0.25">
      <c r="A8373" t="s">
        <v>858</v>
      </c>
      <c r="B8373" t="s">
        <v>38</v>
      </c>
      <c r="C8373" t="s">
        <v>88</v>
      </c>
      <c r="D8373" t="s">
        <v>17</v>
      </c>
      <c r="E8373" t="s">
        <v>362</v>
      </c>
      <c r="F8373" t="s">
        <v>27</v>
      </c>
      <c r="G8373">
        <v>93727</v>
      </c>
      <c r="H8373" t="s">
        <v>31</v>
      </c>
      <c r="I8373" t="s">
        <v>21</v>
      </c>
      <c r="J8373" t="s">
        <v>22</v>
      </c>
      <c r="K8373">
        <v>120.666</v>
      </c>
      <c r="L8373">
        <v>2</v>
      </c>
      <c r="M8373">
        <v>0.15</v>
      </c>
      <c r="N8373">
        <v>21.294</v>
      </c>
      <c r="O8373" s="5">
        <f t="shared" si="130"/>
        <v>0.17647058823529413</v>
      </c>
    </row>
    <row r="8374" spans="1:15" x14ac:dyDescent="0.25">
      <c r="A8374" t="s">
        <v>637</v>
      </c>
      <c r="B8374" t="s">
        <v>155</v>
      </c>
      <c r="C8374" t="s">
        <v>16</v>
      </c>
      <c r="D8374" t="s">
        <v>17</v>
      </c>
      <c r="E8374" t="s">
        <v>49</v>
      </c>
      <c r="F8374" t="s">
        <v>50</v>
      </c>
      <c r="G8374">
        <v>76106</v>
      </c>
      <c r="H8374" t="s">
        <v>89</v>
      </c>
      <c r="I8374" t="s">
        <v>32</v>
      </c>
      <c r="J8374" t="s">
        <v>64</v>
      </c>
      <c r="K8374">
        <v>4.984</v>
      </c>
      <c r="L8374">
        <v>1</v>
      </c>
      <c r="M8374">
        <v>0.8</v>
      </c>
      <c r="N8374">
        <v>-8.4727999999999994</v>
      </c>
      <c r="O8374" s="5">
        <f t="shared" si="130"/>
        <v>-1.7</v>
      </c>
    </row>
    <row r="8375" spans="1:15" x14ac:dyDescent="0.25">
      <c r="A8375" t="s">
        <v>636</v>
      </c>
      <c r="B8375" t="s">
        <v>38</v>
      </c>
      <c r="C8375" t="s">
        <v>88</v>
      </c>
      <c r="D8375" t="s">
        <v>17</v>
      </c>
      <c r="E8375" t="s">
        <v>44</v>
      </c>
      <c r="F8375" t="s">
        <v>45</v>
      </c>
      <c r="G8375">
        <v>98105</v>
      </c>
      <c r="H8375" t="s">
        <v>31</v>
      </c>
      <c r="I8375" t="s">
        <v>21</v>
      </c>
      <c r="J8375" t="s">
        <v>48</v>
      </c>
      <c r="K8375">
        <v>82.26</v>
      </c>
      <c r="L8375">
        <v>3</v>
      </c>
      <c r="M8375">
        <v>0</v>
      </c>
      <c r="N8375">
        <v>33.726599999999998</v>
      </c>
      <c r="O8375" s="5">
        <f t="shared" si="130"/>
        <v>0.40999999999999992</v>
      </c>
    </row>
    <row r="8376" spans="1:15" x14ac:dyDescent="0.25">
      <c r="A8376" t="s">
        <v>640</v>
      </c>
      <c r="B8376" t="s">
        <v>155</v>
      </c>
      <c r="C8376" t="s">
        <v>16</v>
      </c>
      <c r="D8376" t="s">
        <v>17</v>
      </c>
      <c r="E8376" t="s">
        <v>65</v>
      </c>
      <c r="F8376" t="s">
        <v>27</v>
      </c>
      <c r="G8376">
        <v>94110</v>
      </c>
      <c r="H8376" t="s">
        <v>31</v>
      </c>
      <c r="I8376" t="s">
        <v>32</v>
      </c>
      <c r="J8376" t="s">
        <v>43</v>
      </c>
      <c r="K8376">
        <v>29.74</v>
      </c>
      <c r="L8376">
        <v>1</v>
      </c>
      <c r="M8376">
        <v>0</v>
      </c>
      <c r="N8376">
        <v>4.4610000000000003</v>
      </c>
      <c r="O8376" s="5">
        <f t="shared" si="130"/>
        <v>0.15000000000000002</v>
      </c>
    </row>
    <row r="8377" spans="1:15" x14ac:dyDescent="0.25">
      <c r="A8377" t="s">
        <v>640</v>
      </c>
      <c r="B8377" t="s">
        <v>38</v>
      </c>
      <c r="C8377" t="s">
        <v>88</v>
      </c>
      <c r="D8377" t="s">
        <v>17</v>
      </c>
      <c r="E8377" t="s">
        <v>65</v>
      </c>
      <c r="F8377" t="s">
        <v>27</v>
      </c>
      <c r="G8377">
        <v>94110</v>
      </c>
      <c r="H8377" t="s">
        <v>31</v>
      </c>
      <c r="I8377" t="s">
        <v>32</v>
      </c>
      <c r="J8377" t="s">
        <v>68</v>
      </c>
      <c r="K8377">
        <v>87.36</v>
      </c>
      <c r="L8377">
        <v>6</v>
      </c>
      <c r="M8377">
        <v>0</v>
      </c>
      <c r="N8377">
        <v>23.587199999999999</v>
      </c>
      <c r="O8377" s="5">
        <f t="shared" si="130"/>
        <v>0.27</v>
      </c>
    </row>
    <row r="8378" spans="1:15" x14ac:dyDescent="0.25">
      <c r="A8378" t="s">
        <v>640</v>
      </c>
      <c r="B8378" t="s">
        <v>38</v>
      </c>
      <c r="C8378" t="s">
        <v>88</v>
      </c>
      <c r="D8378" t="s">
        <v>17</v>
      </c>
      <c r="E8378" t="s">
        <v>65</v>
      </c>
      <c r="F8378" t="s">
        <v>27</v>
      </c>
      <c r="G8378">
        <v>94110</v>
      </c>
      <c r="H8378" t="s">
        <v>31</v>
      </c>
      <c r="I8378" t="s">
        <v>32</v>
      </c>
      <c r="J8378" t="s">
        <v>64</v>
      </c>
      <c r="K8378">
        <v>56.16</v>
      </c>
      <c r="L8378">
        <v>6</v>
      </c>
      <c r="M8378">
        <v>0.2</v>
      </c>
      <c r="N8378">
        <v>17.55</v>
      </c>
      <c r="O8378" s="5">
        <f t="shared" si="130"/>
        <v>0.31250000000000006</v>
      </c>
    </row>
    <row r="8379" spans="1:15" x14ac:dyDescent="0.25">
      <c r="A8379" t="s">
        <v>1015</v>
      </c>
      <c r="B8379" t="s">
        <v>38</v>
      </c>
      <c r="C8379" t="s">
        <v>30</v>
      </c>
      <c r="D8379" t="s">
        <v>17</v>
      </c>
      <c r="E8379" t="s">
        <v>550</v>
      </c>
      <c r="F8379" t="s">
        <v>35</v>
      </c>
      <c r="G8379">
        <v>33068</v>
      </c>
      <c r="H8379" t="s">
        <v>20</v>
      </c>
      <c r="I8379" t="s">
        <v>32</v>
      </c>
      <c r="J8379" t="s">
        <v>68</v>
      </c>
      <c r="K8379">
        <v>64.384</v>
      </c>
      <c r="L8379">
        <v>1</v>
      </c>
      <c r="M8379">
        <v>0.2</v>
      </c>
      <c r="N8379">
        <v>8.048</v>
      </c>
      <c r="O8379" s="5">
        <f t="shared" si="130"/>
        <v>0.125</v>
      </c>
    </row>
    <row r="8380" spans="1:15" x14ac:dyDescent="0.25">
      <c r="A8380" t="s">
        <v>644</v>
      </c>
      <c r="B8380" t="s">
        <v>38</v>
      </c>
      <c r="C8380" t="s">
        <v>30</v>
      </c>
      <c r="D8380" t="s">
        <v>17</v>
      </c>
      <c r="E8380" t="s">
        <v>81</v>
      </c>
      <c r="F8380" t="s">
        <v>50</v>
      </c>
      <c r="G8380">
        <v>77095</v>
      </c>
      <c r="H8380" t="s">
        <v>89</v>
      </c>
      <c r="I8380" t="s">
        <v>32</v>
      </c>
      <c r="J8380" t="s">
        <v>43</v>
      </c>
      <c r="K8380">
        <v>64.784000000000006</v>
      </c>
      <c r="L8380">
        <v>1</v>
      </c>
      <c r="M8380">
        <v>0.2</v>
      </c>
      <c r="N8380">
        <v>-14.5764</v>
      </c>
      <c r="O8380" s="5">
        <f t="shared" si="130"/>
        <v>-0.22499999999999998</v>
      </c>
    </row>
    <row r="8381" spans="1:15" x14ac:dyDescent="0.25">
      <c r="A8381" t="s">
        <v>644</v>
      </c>
      <c r="B8381" t="s">
        <v>38</v>
      </c>
      <c r="C8381" t="s">
        <v>30</v>
      </c>
      <c r="D8381" t="s">
        <v>17</v>
      </c>
      <c r="E8381" t="s">
        <v>81</v>
      </c>
      <c r="F8381" t="s">
        <v>50</v>
      </c>
      <c r="G8381">
        <v>77095</v>
      </c>
      <c r="H8381" t="s">
        <v>89</v>
      </c>
      <c r="I8381" t="s">
        <v>32</v>
      </c>
      <c r="J8381" t="s">
        <v>80</v>
      </c>
      <c r="K8381">
        <v>15.552</v>
      </c>
      <c r="L8381">
        <v>3</v>
      </c>
      <c r="M8381">
        <v>0.2</v>
      </c>
      <c r="N8381">
        <v>5.6375999999999999</v>
      </c>
      <c r="O8381" s="5">
        <f t="shared" si="130"/>
        <v>0.36249999999999999</v>
      </c>
    </row>
    <row r="8382" spans="1:15" x14ac:dyDescent="0.25">
      <c r="A8382" t="s">
        <v>644</v>
      </c>
      <c r="B8382" t="s">
        <v>38</v>
      </c>
      <c r="C8382" t="s">
        <v>30</v>
      </c>
      <c r="D8382" t="s">
        <v>17</v>
      </c>
      <c r="E8382" t="s">
        <v>81</v>
      </c>
      <c r="F8382" t="s">
        <v>50</v>
      </c>
      <c r="G8382">
        <v>77095</v>
      </c>
      <c r="H8382" t="s">
        <v>89</v>
      </c>
      <c r="I8382" t="s">
        <v>32</v>
      </c>
      <c r="J8382" t="s">
        <v>143</v>
      </c>
      <c r="K8382">
        <v>223.88800000000001</v>
      </c>
      <c r="L8382">
        <v>7</v>
      </c>
      <c r="M8382">
        <v>0.2</v>
      </c>
      <c r="N8382">
        <v>69.965000000000003</v>
      </c>
      <c r="O8382" s="5">
        <f t="shared" si="130"/>
        <v>0.3125</v>
      </c>
    </row>
    <row r="8383" spans="1:15" x14ac:dyDescent="0.25">
      <c r="A8383" t="s">
        <v>654</v>
      </c>
      <c r="B8383" t="s">
        <v>15</v>
      </c>
      <c r="C8383" t="s">
        <v>16</v>
      </c>
      <c r="D8383" t="s">
        <v>17</v>
      </c>
      <c r="E8383" t="s">
        <v>116</v>
      </c>
      <c r="F8383" t="s">
        <v>74</v>
      </c>
      <c r="G8383">
        <v>60653</v>
      </c>
      <c r="H8383" t="s">
        <v>89</v>
      </c>
      <c r="I8383" t="s">
        <v>32</v>
      </c>
      <c r="J8383" t="s">
        <v>80</v>
      </c>
      <c r="K8383">
        <v>10.896000000000001</v>
      </c>
      <c r="L8383">
        <v>3</v>
      </c>
      <c r="M8383">
        <v>0.2</v>
      </c>
      <c r="N8383">
        <v>3.4049999999999998</v>
      </c>
      <c r="O8383" s="5">
        <f t="shared" si="130"/>
        <v>0.31249999999999994</v>
      </c>
    </row>
    <row r="8384" spans="1:15" x14ac:dyDescent="0.25">
      <c r="A8384" t="s">
        <v>640</v>
      </c>
      <c r="B8384" t="s">
        <v>15</v>
      </c>
      <c r="C8384" t="s">
        <v>16</v>
      </c>
      <c r="D8384" t="s">
        <v>17</v>
      </c>
      <c r="E8384" t="s">
        <v>65</v>
      </c>
      <c r="F8384" t="s">
        <v>27</v>
      </c>
      <c r="G8384">
        <v>94109</v>
      </c>
      <c r="H8384" t="s">
        <v>31</v>
      </c>
      <c r="I8384" t="s">
        <v>58</v>
      </c>
      <c r="J8384" t="s">
        <v>59</v>
      </c>
      <c r="K8384">
        <v>84.784000000000006</v>
      </c>
      <c r="L8384">
        <v>2</v>
      </c>
      <c r="M8384">
        <v>0.2</v>
      </c>
      <c r="N8384">
        <v>-20.136199999999999</v>
      </c>
      <c r="O8384" s="5">
        <f t="shared" si="130"/>
        <v>-0.23749999999999996</v>
      </c>
    </row>
    <row r="8385" spans="1:15" x14ac:dyDescent="0.25">
      <c r="A8385" t="s">
        <v>644</v>
      </c>
      <c r="B8385" t="s">
        <v>38</v>
      </c>
      <c r="C8385" t="s">
        <v>30</v>
      </c>
      <c r="D8385" t="s">
        <v>17</v>
      </c>
      <c r="E8385" t="s">
        <v>81</v>
      </c>
      <c r="F8385" t="s">
        <v>50</v>
      </c>
      <c r="G8385">
        <v>77036</v>
      </c>
      <c r="H8385" t="s">
        <v>89</v>
      </c>
      <c r="I8385" t="s">
        <v>21</v>
      </c>
      <c r="J8385" t="s">
        <v>25</v>
      </c>
      <c r="K8385">
        <v>241.5</v>
      </c>
      <c r="L8385">
        <v>4</v>
      </c>
      <c r="M8385">
        <v>0.3</v>
      </c>
      <c r="N8385">
        <v>0</v>
      </c>
      <c r="O8385" s="5">
        <f t="shared" si="130"/>
        <v>0</v>
      </c>
    </row>
    <row r="8386" spans="1:15" x14ac:dyDescent="0.25">
      <c r="A8386" t="s">
        <v>1207</v>
      </c>
      <c r="B8386" t="s">
        <v>155</v>
      </c>
      <c r="C8386" t="s">
        <v>88</v>
      </c>
      <c r="D8386" t="s">
        <v>17</v>
      </c>
      <c r="E8386" t="s">
        <v>619</v>
      </c>
      <c r="F8386" t="s">
        <v>51</v>
      </c>
      <c r="G8386">
        <v>6484</v>
      </c>
      <c r="H8386" t="s">
        <v>119</v>
      </c>
      <c r="I8386" t="s">
        <v>58</v>
      </c>
      <c r="J8386" t="s">
        <v>129</v>
      </c>
      <c r="K8386">
        <v>59.97</v>
      </c>
      <c r="L8386">
        <v>3</v>
      </c>
      <c r="M8386">
        <v>0</v>
      </c>
      <c r="N8386">
        <v>14.9925</v>
      </c>
      <c r="O8386" s="5">
        <f t="shared" si="130"/>
        <v>0.25</v>
      </c>
    </row>
    <row r="8387" spans="1:15" x14ac:dyDescent="0.25">
      <c r="A8387" t="s">
        <v>1207</v>
      </c>
      <c r="B8387" t="s">
        <v>155</v>
      </c>
      <c r="C8387" t="s">
        <v>88</v>
      </c>
      <c r="D8387" t="s">
        <v>17</v>
      </c>
      <c r="E8387" t="s">
        <v>619</v>
      </c>
      <c r="F8387" t="s">
        <v>51</v>
      </c>
      <c r="G8387">
        <v>6484</v>
      </c>
      <c r="H8387" t="s">
        <v>119</v>
      </c>
      <c r="I8387" t="s">
        <v>32</v>
      </c>
      <c r="J8387" t="s">
        <v>80</v>
      </c>
      <c r="K8387">
        <v>13.36</v>
      </c>
      <c r="L8387">
        <v>2</v>
      </c>
      <c r="M8387">
        <v>0</v>
      </c>
      <c r="N8387">
        <v>6.4127999999999998</v>
      </c>
      <c r="O8387" s="5">
        <f t="shared" si="130"/>
        <v>0.48</v>
      </c>
    </row>
    <row r="8388" spans="1:15" x14ac:dyDescent="0.25">
      <c r="A8388" t="s">
        <v>837</v>
      </c>
      <c r="B8388" t="s">
        <v>38</v>
      </c>
      <c r="C8388" t="s">
        <v>30</v>
      </c>
      <c r="D8388" t="s">
        <v>17</v>
      </c>
      <c r="E8388" t="s">
        <v>396</v>
      </c>
      <c r="F8388" t="s">
        <v>27</v>
      </c>
      <c r="G8388">
        <v>94601</v>
      </c>
      <c r="H8388" t="s">
        <v>31</v>
      </c>
      <c r="I8388" t="s">
        <v>32</v>
      </c>
      <c r="J8388" t="s">
        <v>64</v>
      </c>
      <c r="K8388">
        <v>11.808</v>
      </c>
      <c r="L8388">
        <v>3</v>
      </c>
      <c r="M8388">
        <v>0.2</v>
      </c>
      <c r="N8388">
        <v>4.1327999999999996</v>
      </c>
      <c r="O8388" s="5">
        <f t="shared" ref="O8388:O8451" si="131">N8388/K8388</f>
        <v>0.35</v>
      </c>
    </row>
    <row r="8389" spans="1:15" x14ac:dyDescent="0.25">
      <c r="A8389" t="s">
        <v>728</v>
      </c>
      <c r="B8389" t="s">
        <v>38</v>
      </c>
      <c r="C8389" t="s">
        <v>16</v>
      </c>
      <c r="D8389" t="s">
        <v>17</v>
      </c>
      <c r="E8389" t="s">
        <v>261</v>
      </c>
      <c r="F8389" t="s">
        <v>51</v>
      </c>
      <c r="G8389">
        <v>6040</v>
      </c>
      <c r="H8389" t="s">
        <v>119</v>
      </c>
      <c r="I8389" t="s">
        <v>32</v>
      </c>
      <c r="J8389" t="s">
        <v>43</v>
      </c>
      <c r="K8389">
        <v>16.239999999999998</v>
      </c>
      <c r="L8389">
        <v>1</v>
      </c>
      <c r="M8389">
        <v>0</v>
      </c>
      <c r="N8389">
        <v>2.4359999999999999</v>
      </c>
      <c r="O8389" s="5">
        <f t="shared" si="131"/>
        <v>0.15000000000000002</v>
      </c>
    </row>
    <row r="8390" spans="1:15" x14ac:dyDescent="0.25">
      <c r="A8390" t="s">
        <v>728</v>
      </c>
      <c r="B8390" t="s">
        <v>38</v>
      </c>
      <c r="C8390" t="s">
        <v>16</v>
      </c>
      <c r="D8390" t="s">
        <v>17</v>
      </c>
      <c r="E8390" t="s">
        <v>261</v>
      </c>
      <c r="F8390" t="s">
        <v>51</v>
      </c>
      <c r="G8390">
        <v>6040</v>
      </c>
      <c r="H8390" t="s">
        <v>119</v>
      </c>
      <c r="I8390" t="s">
        <v>32</v>
      </c>
      <c r="J8390" t="s">
        <v>43</v>
      </c>
      <c r="K8390">
        <v>77.55</v>
      </c>
      <c r="L8390">
        <v>5</v>
      </c>
      <c r="M8390">
        <v>0</v>
      </c>
      <c r="N8390">
        <v>21.713999999999999</v>
      </c>
      <c r="O8390" s="5">
        <f t="shared" si="131"/>
        <v>0.27999999999999997</v>
      </c>
    </row>
    <row r="8391" spans="1:15" x14ac:dyDescent="0.25">
      <c r="A8391" t="s">
        <v>1020</v>
      </c>
      <c r="B8391" t="s">
        <v>38</v>
      </c>
      <c r="C8391" t="s">
        <v>30</v>
      </c>
      <c r="D8391" t="s">
        <v>17</v>
      </c>
      <c r="E8391" t="s">
        <v>554</v>
      </c>
      <c r="F8391" t="s">
        <v>139</v>
      </c>
      <c r="G8391">
        <v>7050</v>
      </c>
      <c r="H8391" t="s">
        <v>119</v>
      </c>
      <c r="I8391" t="s">
        <v>32</v>
      </c>
      <c r="J8391" t="s">
        <v>68</v>
      </c>
      <c r="K8391">
        <v>76.12</v>
      </c>
      <c r="L8391">
        <v>2</v>
      </c>
      <c r="M8391">
        <v>0</v>
      </c>
      <c r="N8391">
        <v>22.0748</v>
      </c>
      <c r="O8391" s="5">
        <f t="shared" si="131"/>
        <v>0.28999999999999998</v>
      </c>
    </row>
    <row r="8392" spans="1:15" x14ac:dyDescent="0.25">
      <c r="A8392" t="s">
        <v>692</v>
      </c>
      <c r="B8392" t="s">
        <v>155</v>
      </c>
      <c r="C8392" t="s">
        <v>88</v>
      </c>
      <c r="D8392" t="s">
        <v>17</v>
      </c>
      <c r="E8392" t="s">
        <v>37</v>
      </c>
      <c r="F8392" t="s">
        <v>124</v>
      </c>
      <c r="G8392">
        <v>44312</v>
      </c>
      <c r="H8392" t="s">
        <v>119</v>
      </c>
      <c r="I8392" t="s">
        <v>32</v>
      </c>
      <c r="J8392" t="s">
        <v>195</v>
      </c>
      <c r="K8392">
        <v>17.184000000000001</v>
      </c>
      <c r="L8392">
        <v>6</v>
      </c>
      <c r="M8392">
        <v>0.2</v>
      </c>
      <c r="N8392">
        <v>6.2291999999999996</v>
      </c>
      <c r="O8392" s="5">
        <f t="shared" si="131"/>
        <v>0.36249999999999993</v>
      </c>
    </row>
    <row r="8393" spans="1:15" x14ac:dyDescent="0.25">
      <c r="A8393" t="s">
        <v>633</v>
      </c>
      <c r="B8393" t="s">
        <v>155</v>
      </c>
      <c r="C8393" t="s">
        <v>30</v>
      </c>
      <c r="D8393" t="s">
        <v>17</v>
      </c>
      <c r="E8393" t="s">
        <v>26</v>
      </c>
      <c r="F8393" t="s">
        <v>27</v>
      </c>
      <c r="G8393">
        <v>90032</v>
      </c>
      <c r="H8393" t="s">
        <v>31</v>
      </c>
      <c r="I8393" t="s">
        <v>32</v>
      </c>
      <c r="J8393" t="s">
        <v>80</v>
      </c>
      <c r="K8393">
        <v>11.76</v>
      </c>
      <c r="L8393">
        <v>2</v>
      </c>
      <c r="M8393">
        <v>0</v>
      </c>
      <c r="N8393">
        <v>5.7624000000000004</v>
      </c>
      <c r="O8393" s="5">
        <f t="shared" si="131"/>
        <v>0.49000000000000005</v>
      </c>
    </row>
    <row r="8394" spans="1:15" x14ac:dyDescent="0.25">
      <c r="A8394" t="s">
        <v>1208</v>
      </c>
      <c r="B8394" t="s">
        <v>38</v>
      </c>
      <c r="C8394" t="s">
        <v>88</v>
      </c>
      <c r="D8394" t="s">
        <v>17</v>
      </c>
      <c r="E8394" t="s">
        <v>293</v>
      </c>
      <c r="F8394" t="s">
        <v>51</v>
      </c>
      <c r="G8394">
        <v>6810</v>
      </c>
      <c r="H8394" t="s">
        <v>119</v>
      </c>
      <c r="I8394" t="s">
        <v>21</v>
      </c>
      <c r="J8394" t="s">
        <v>48</v>
      </c>
      <c r="K8394">
        <v>27.46</v>
      </c>
      <c r="L8394">
        <v>2</v>
      </c>
      <c r="M8394">
        <v>0</v>
      </c>
      <c r="N8394">
        <v>9.8856000000000002</v>
      </c>
      <c r="O8394" s="5">
        <f t="shared" si="131"/>
        <v>0.36</v>
      </c>
    </row>
    <row r="8395" spans="1:15" x14ac:dyDescent="0.25">
      <c r="A8395" t="s">
        <v>732</v>
      </c>
      <c r="B8395" t="s">
        <v>15</v>
      </c>
      <c r="C8395" t="s">
        <v>16</v>
      </c>
      <c r="D8395" t="s">
        <v>17</v>
      </c>
      <c r="E8395" t="s">
        <v>182</v>
      </c>
      <c r="F8395" t="s">
        <v>108</v>
      </c>
      <c r="G8395">
        <v>2038</v>
      </c>
      <c r="H8395" t="s">
        <v>119</v>
      </c>
      <c r="I8395" t="s">
        <v>58</v>
      </c>
      <c r="J8395" t="s">
        <v>59</v>
      </c>
      <c r="K8395">
        <v>137.94</v>
      </c>
      <c r="L8395">
        <v>3</v>
      </c>
      <c r="M8395">
        <v>0</v>
      </c>
      <c r="N8395">
        <v>35.864400000000003</v>
      </c>
      <c r="O8395" s="5">
        <f t="shared" si="131"/>
        <v>0.26</v>
      </c>
    </row>
    <row r="8396" spans="1:15" x14ac:dyDescent="0.25">
      <c r="A8396" t="s">
        <v>732</v>
      </c>
      <c r="B8396" t="s">
        <v>15</v>
      </c>
      <c r="C8396" t="s">
        <v>16</v>
      </c>
      <c r="D8396" t="s">
        <v>17</v>
      </c>
      <c r="E8396" t="s">
        <v>182</v>
      </c>
      <c r="F8396" t="s">
        <v>108</v>
      </c>
      <c r="G8396">
        <v>2038</v>
      </c>
      <c r="H8396" t="s">
        <v>119</v>
      </c>
      <c r="I8396" t="s">
        <v>21</v>
      </c>
      <c r="J8396" t="s">
        <v>48</v>
      </c>
      <c r="K8396">
        <v>111.15</v>
      </c>
      <c r="L8396">
        <v>5</v>
      </c>
      <c r="M8396">
        <v>0</v>
      </c>
      <c r="N8396">
        <v>48.905999999999999</v>
      </c>
      <c r="O8396" s="5">
        <f t="shared" si="131"/>
        <v>0.43999999999999995</v>
      </c>
    </row>
    <row r="8397" spans="1:15" x14ac:dyDescent="0.25">
      <c r="A8397" t="s">
        <v>732</v>
      </c>
      <c r="B8397" t="s">
        <v>15</v>
      </c>
      <c r="C8397" t="s">
        <v>16</v>
      </c>
      <c r="D8397" t="s">
        <v>17</v>
      </c>
      <c r="E8397" t="s">
        <v>182</v>
      </c>
      <c r="F8397" t="s">
        <v>108</v>
      </c>
      <c r="G8397">
        <v>2038</v>
      </c>
      <c r="H8397" t="s">
        <v>119</v>
      </c>
      <c r="I8397" t="s">
        <v>32</v>
      </c>
      <c r="J8397" t="s">
        <v>68</v>
      </c>
      <c r="K8397">
        <v>901.95</v>
      </c>
      <c r="L8397">
        <v>3</v>
      </c>
      <c r="M8397">
        <v>0</v>
      </c>
      <c r="N8397">
        <v>297.64350000000002</v>
      </c>
      <c r="O8397" s="5">
        <f t="shared" si="131"/>
        <v>0.33</v>
      </c>
    </row>
    <row r="8398" spans="1:15" x14ac:dyDescent="0.25">
      <c r="A8398" t="s">
        <v>732</v>
      </c>
      <c r="B8398" t="s">
        <v>15</v>
      </c>
      <c r="C8398" t="s">
        <v>16</v>
      </c>
      <c r="D8398" t="s">
        <v>17</v>
      </c>
      <c r="E8398" t="s">
        <v>182</v>
      </c>
      <c r="F8398" t="s">
        <v>108</v>
      </c>
      <c r="G8398">
        <v>2038</v>
      </c>
      <c r="H8398" t="s">
        <v>119</v>
      </c>
      <c r="I8398" t="s">
        <v>21</v>
      </c>
      <c r="J8398" t="s">
        <v>39</v>
      </c>
      <c r="K8398">
        <v>366.00900000000001</v>
      </c>
      <c r="L8398">
        <v>3</v>
      </c>
      <c r="M8398">
        <v>0.3</v>
      </c>
      <c r="N8398">
        <v>-47.058300000000003</v>
      </c>
      <c r="O8398" s="5">
        <f t="shared" si="131"/>
        <v>-0.12857142857142859</v>
      </c>
    </row>
    <row r="8399" spans="1:15" x14ac:dyDescent="0.25">
      <c r="A8399" t="s">
        <v>739</v>
      </c>
      <c r="B8399" t="s">
        <v>578</v>
      </c>
      <c r="C8399" t="s">
        <v>16</v>
      </c>
      <c r="D8399" t="s">
        <v>17</v>
      </c>
      <c r="E8399" t="s">
        <v>167</v>
      </c>
      <c r="F8399" t="s">
        <v>41</v>
      </c>
      <c r="G8399">
        <v>28403</v>
      </c>
      <c r="H8399" t="s">
        <v>20</v>
      </c>
      <c r="I8399" t="s">
        <v>32</v>
      </c>
      <c r="J8399" t="s">
        <v>80</v>
      </c>
      <c r="K8399">
        <v>310.68799999999999</v>
      </c>
      <c r="L8399">
        <v>7</v>
      </c>
      <c r="M8399">
        <v>0.2</v>
      </c>
      <c r="N8399">
        <v>108.74079999999999</v>
      </c>
      <c r="O8399" s="5">
        <f t="shared" si="131"/>
        <v>0.35</v>
      </c>
    </row>
    <row r="8400" spans="1:15" x14ac:dyDescent="0.25">
      <c r="A8400" t="s">
        <v>644</v>
      </c>
      <c r="B8400" t="s">
        <v>155</v>
      </c>
      <c r="C8400" t="s">
        <v>88</v>
      </c>
      <c r="D8400" t="s">
        <v>17</v>
      </c>
      <c r="E8400" t="s">
        <v>81</v>
      </c>
      <c r="F8400" t="s">
        <v>50</v>
      </c>
      <c r="G8400">
        <v>77095</v>
      </c>
      <c r="H8400" t="s">
        <v>89</v>
      </c>
      <c r="I8400" t="s">
        <v>32</v>
      </c>
      <c r="J8400" t="s">
        <v>64</v>
      </c>
      <c r="K8400">
        <v>7.68</v>
      </c>
      <c r="L8400">
        <v>5</v>
      </c>
      <c r="M8400">
        <v>0.8</v>
      </c>
      <c r="N8400">
        <v>-11.52</v>
      </c>
      <c r="O8400" s="5">
        <f t="shared" si="131"/>
        <v>-1.5</v>
      </c>
    </row>
    <row r="8401" spans="1:15" x14ac:dyDescent="0.25">
      <c r="A8401" t="s">
        <v>768</v>
      </c>
      <c r="B8401" t="s">
        <v>15</v>
      </c>
      <c r="C8401" t="s">
        <v>88</v>
      </c>
      <c r="D8401" t="s">
        <v>17</v>
      </c>
      <c r="E8401" t="s">
        <v>123</v>
      </c>
      <c r="F8401" t="s">
        <v>124</v>
      </c>
      <c r="G8401">
        <v>45503</v>
      </c>
      <c r="H8401" t="s">
        <v>119</v>
      </c>
      <c r="I8401" t="s">
        <v>21</v>
      </c>
      <c r="J8401" t="s">
        <v>25</v>
      </c>
      <c r="K8401">
        <v>155.37200000000001</v>
      </c>
      <c r="L8401">
        <v>2</v>
      </c>
      <c r="M8401">
        <v>0.3</v>
      </c>
      <c r="N8401">
        <v>-35.513599999999997</v>
      </c>
      <c r="O8401" s="5">
        <f t="shared" si="131"/>
        <v>-0.22857142857142854</v>
      </c>
    </row>
    <row r="8402" spans="1:15" x14ac:dyDescent="0.25">
      <c r="A8402" t="s">
        <v>881</v>
      </c>
      <c r="B8402" t="s">
        <v>38</v>
      </c>
      <c r="C8402" t="s">
        <v>16</v>
      </c>
      <c r="D8402" t="s">
        <v>17</v>
      </c>
      <c r="E8402" t="s">
        <v>375</v>
      </c>
      <c r="F8402" t="s">
        <v>28</v>
      </c>
      <c r="G8402">
        <v>85301</v>
      </c>
      <c r="H8402" t="s">
        <v>31</v>
      </c>
      <c r="I8402" t="s">
        <v>32</v>
      </c>
      <c r="J8402" t="s">
        <v>43</v>
      </c>
      <c r="K8402">
        <v>10.744</v>
      </c>
      <c r="L8402">
        <v>1</v>
      </c>
      <c r="M8402">
        <v>0.2</v>
      </c>
      <c r="N8402">
        <v>0.80579999999999996</v>
      </c>
      <c r="O8402" s="5">
        <f t="shared" si="131"/>
        <v>7.4999999999999997E-2</v>
      </c>
    </row>
    <row r="8403" spans="1:15" x14ac:dyDescent="0.25">
      <c r="A8403" t="s">
        <v>652</v>
      </c>
      <c r="B8403" t="s">
        <v>15</v>
      </c>
      <c r="C8403" t="s">
        <v>16</v>
      </c>
      <c r="D8403" t="s">
        <v>17</v>
      </c>
      <c r="E8403" t="s">
        <v>110</v>
      </c>
      <c r="F8403" t="s">
        <v>94</v>
      </c>
      <c r="G8403">
        <v>10009</v>
      </c>
      <c r="H8403" t="s">
        <v>119</v>
      </c>
      <c r="I8403" t="s">
        <v>32</v>
      </c>
      <c r="J8403" t="s">
        <v>64</v>
      </c>
      <c r="K8403">
        <v>232.4</v>
      </c>
      <c r="L8403">
        <v>5</v>
      </c>
      <c r="M8403">
        <v>0.2</v>
      </c>
      <c r="N8403">
        <v>78.435000000000002</v>
      </c>
      <c r="O8403" s="5">
        <f t="shared" si="131"/>
        <v>0.33750000000000002</v>
      </c>
    </row>
    <row r="8404" spans="1:15" x14ac:dyDescent="0.25">
      <c r="A8404" t="s">
        <v>652</v>
      </c>
      <c r="B8404" t="s">
        <v>15</v>
      </c>
      <c r="C8404" t="s">
        <v>16</v>
      </c>
      <c r="D8404" t="s">
        <v>17</v>
      </c>
      <c r="E8404" t="s">
        <v>110</v>
      </c>
      <c r="F8404" t="s">
        <v>94</v>
      </c>
      <c r="G8404">
        <v>10009</v>
      </c>
      <c r="H8404" t="s">
        <v>119</v>
      </c>
      <c r="I8404" t="s">
        <v>21</v>
      </c>
      <c r="J8404" t="s">
        <v>25</v>
      </c>
      <c r="K8404">
        <v>164.64599999999999</v>
      </c>
      <c r="L8404">
        <v>3</v>
      </c>
      <c r="M8404">
        <v>0.1</v>
      </c>
      <c r="N8404">
        <v>12.8058</v>
      </c>
      <c r="O8404" s="5">
        <f t="shared" si="131"/>
        <v>7.7777777777777779E-2</v>
      </c>
    </row>
    <row r="8405" spans="1:15" x14ac:dyDescent="0.25">
      <c r="A8405" t="s">
        <v>652</v>
      </c>
      <c r="B8405" t="s">
        <v>15</v>
      </c>
      <c r="C8405" t="s">
        <v>16</v>
      </c>
      <c r="D8405" t="s">
        <v>17</v>
      </c>
      <c r="E8405" t="s">
        <v>110</v>
      </c>
      <c r="F8405" t="s">
        <v>94</v>
      </c>
      <c r="G8405">
        <v>10009</v>
      </c>
      <c r="H8405" t="s">
        <v>119</v>
      </c>
      <c r="I8405" t="s">
        <v>32</v>
      </c>
      <c r="J8405" t="s">
        <v>80</v>
      </c>
      <c r="K8405">
        <v>22.68</v>
      </c>
      <c r="L8405">
        <v>2</v>
      </c>
      <c r="M8405">
        <v>0</v>
      </c>
      <c r="N8405">
        <v>11.113200000000001</v>
      </c>
      <c r="O8405" s="5">
        <f t="shared" si="131"/>
        <v>0.49000000000000005</v>
      </c>
    </row>
    <row r="8406" spans="1:15" x14ac:dyDescent="0.25">
      <c r="A8406" t="s">
        <v>633</v>
      </c>
      <c r="B8406" t="s">
        <v>38</v>
      </c>
      <c r="C8406" t="s">
        <v>30</v>
      </c>
      <c r="D8406" t="s">
        <v>17</v>
      </c>
      <c r="E8406" t="s">
        <v>26</v>
      </c>
      <c r="F8406" t="s">
        <v>27</v>
      </c>
      <c r="G8406">
        <v>90036</v>
      </c>
      <c r="H8406" t="s">
        <v>31</v>
      </c>
      <c r="I8406" t="s">
        <v>32</v>
      </c>
      <c r="J8406" t="s">
        <v>80</v>
      </c>
      <c r="K8406">
        <v>105.52</v>
      </c>
      <c r="L8406">
        <v>4</v>
      </c>
      <c r="M8406">
        <v>0</v>
      </c>
      <c r="N8406">
        <v>48.539200000000001</v>
      </c>
      <c r="O8406" s="5">
        <f t="shared" si="131"/>
        <v>0.46</v>
      </c>
    </row>
    <row r="8407" spans="1:15" x14ac:dyDescent="0.25">
      <c r="A8407" t="s">
        <v>890</v>
      </c>
      <c r="B8407" t="s">
        <v>38</v>
      </c>
      <c r="C8407" t="s">
        <v>30</v>
      </c>
      <c r="D8407" t="s">
        <v>17</v>
      </c>
      <c r="E8407" t="s">
        <v>179</v>
      </c>
      <c r="F8407" t="s">
        <v>56</v>
      </c>
      <c r="G8407">
        <v>19711</v>
      </c>
      <c r="H8407" t="s">
        <v>119</v>
      </c>
      <c r="I8407" t="s">
        <v>21</v>
      </c>
      <c r="J8407" t="s">
        <v>48</v>
      </c>
      <c r="K8407">
        <v>83.92</v>
      </c>
      <c r="L8407">
        <v>4</v>
      </c>
      <c r="M8407">
        <v>0</v>
      </c>
      <c r="N8407">
        <v>5.8743999999999996</v>
      </c>
      <c r="O8407" s="5">
        <f t="shared" si="131"/>
        <v>6.9999999999999993E-2</v>
      </c>
    </row>
    <row r="8408" spans="1:15" x14ac:dyDescent="0.25">
      <c r="A8408" t="s">
        <v>890</v>
      </c>
      <c r="B8408" t="s">
        <v>38</v>
      </c>
      <c r="C8408" t="s">
        <v>30</v>
      </c>
      <c r="D8408" t="s">
        <v>17</v>
      </c>
      <c r="E8408" t="s">
        <v>179</v>
      </c>
      <c r="F8408" t="s">
        <v>56</v>
      </c>
      <c r="G8408">
        <v>19711</v>
      </c>
      <c r="H8408" t="s">
        <v>119</v>
      </c>
      <c r="I8408" t="s">
        <v>58</v>
      </c>
      <c r="J8408" t="s">
        <v>129</v>
      </c>
      <c r="K8408">
        <v>141.9</v>
      </c>
      <c r="L8408">
        <v>5</v>
      </c>
      <c r="M8408">
        <v>0</v>
      </c>
      <c r="N8408">
        <v>58.179000000000002</v>
      </c>
      <c r="O8408" s="5">
        <f t="shared" si="131"/>
        <v>0.41</v>
      </c>
    </row>
    <row r="8409" spans="1:15" x14ac:dyDescent="0.25">
      <c r="A8409" t="s">
        <v>890</v>
      </c>
      <c r="B8409" t="s">
        <v>38</v>
      </c>
      <c r="C8409" t="s">
        <v>30</v>
      </c>
      <c r="D8409" t="s">
        <v>17</v>
      </c>
      <c r="E8409" t="s">
        <v>179</v>
      </c>
      <c r="F8409" t="s">
        <v>56</v>
      </c>
      <c r="G8409">
        <v>19711</v>
      </c>
      <c r="H8409" t="s">
        <v>119</v>
      </c>
      <c r="I8409" t="s">
        <v>21</v>
      </c>
      <c r="J8409" t="s">
        <v>48</v>
      </c>
      <c r="K8409">
        <v>39.979999999999997</v>
      </c>
      <c r="L8409">
        <v>2</v>
      </c>
      <c r="M8409">
        <v>0</v>
      </c>
      <c r="N8409">
        <v>9.1953999999999994</v>
      </c>
      <c r="O8409" s="5">
        <f t="shared" si="131"/>
        <v>0.23</v>
      </c>
    </row>
    <row r="8410" spans="1:15" x14ac:dyDescent="0.25">
      <c r="A8410" t="s">
        <v>890</v>
      </c>
      <c r="B8410" t="s">
        <v>38</v>
      </c>
      <c r="C8410" t="s">
        <v>30</v>
      </c>
      <c r="D8410" t="s">
        <v>17</v>
      </c>
      <c r="E8410" t="s">
        <v>179</v>
      </c>
      <c r="F8410" t="s">
        <v>56</v>
      </c>
      <c r="G8410">
        <v>19711</v>
      </c>
      <c r="H8410" t="s">
        <v>119</v>
      </c>
      <c r="I8410" t="s">
        <v>32</v>
      </c>
      <c r="J8410" t="s">
        <v>53</v>
      </c>
      <c r="K8410">
        <v>28.91</v>
      </c>
      <c r="L8410">
        <v>7</v>
      </c>
      <c r="M8410">
        <v>0</v>
      </c>
      <c r="N8410">
        <v>8.673</v>
      </c>
      <c r="O8410" s="5">
        <f t="shared" si="131"/>
        <v>0.3</v>
      </c>
    </row>
    <row r="8411" spans="1:15" x14ac:dyDescent="0.25">
      <c r="A8411" t="s">
        <v>890</v>
      </c>
      <c r="B8411" t="s">
        <v>38</v>
      </c>
      <c r="C8411" t="s">
        <v>30</v>
      </c>
      <c r="D8411" t="s">
        <v>17</v>
      </c>
      <c r="E8411" t="s">
        <v>179</v>
      </c>
      <c r="F8411" t="s">
        <v>56</v>
      </c>
      <c r="G8411">
        <v>19711</v>
      </c>
      <c r="H8411" t="s">
        <v>119</v>
      </c>
      <c r="I8411" t="s">
        <v>32</v>
      </c>
      <c r="J8411" t="s">
        <v>53</v>
      </c>
      <c r="K8411">
        <v>174.95</v>
      </c>
      <c r="L8411">
        <v>5</v>
      </c>
      <c r="M8411">
        <v>0</v>
      </c>
      <c r="N8411">
        <v>45.487000000000002</v>
      </c>
      <c r="O8411" s="5">
        <f t="shared" si="131"/>
        <v>0.26</v>
      </c>
    </row>
    <row r="8412" spans="1:15" x14ac:dyDescent="0.25">
      <c r="A8412" t="s">
        <v>946</v>
      </c>
      <c r="B8412" t="s">
        <v>38</v>
      </c>
      <c r="C8412" t="s">
        <v>88</v>
      </c>
      <c r="D8412" t="s">
        <v>17</v>
      </c>
      <c r="E8412" t="s">
        <v>497</v>
      </c>
      <c r="F8412" t="s">
        <v>27</v>
      </c>
      <c r="G8412">
        <v>92404</v>
      </c>
      <c r="H8412" t="s">
        <v>31</v>
      </c>
      <c r="I8412" t="s">
        <v>32</v>
      </c>
      <c r="J8412" t="s">
        <v>64</v>
      </c>
      <c r="K8412">
        <v>110.52800000000001</v>
      </c>
      <c r="L8412">
        <v>4</v>
      </c>
      <c r="M8412">
        <v>0.2</v>
      </c>
      <c r="N8412">
        <v>38.684800000000003</v>
      </c>
      <c r="O8412" s="5">
        <f t="shared" si="131"/>
        <v>0.35000000000000003</v>
      </c>
    </row>
    <row r="8413" spans="1:15" x14ac:dyDescent="0.25">
      <c r="A8413" t="s">
        <v>787</v>
      </c>
      <c r="B8413" t="s">
        <v>578</v>
      </c>
      <c r="C8413" t="s">
        <v>30</v>
      </c>
      <c r="D8413" t="s">
        <v>17</v>
      </c>
      <c r="E8413" t="s">
        <v>210</v>
      </c>
      <c r="F8413" t="s">
        <v>41</v>
      </c>
      <c r="G8413">
        <v>27217</v>
      </c>
      <c r="H8413" t="s">
        <v>20</v>
      </c>
      <c r="I8413" t="s">
        <v>21</v>
      </c>
      <c r="J8413" t="s">
        <v>39</v>
      </c>
      <c r="K8413">
        <v>630.024</v>
      </c>
      <c r="L8413">
        <v>4</v>
      </c>
      <c r="M8413">
        <v>0.4</v>
      </c>
      <c r="N8413">
        <v>-199.5076</v>
      </c>
      <c r="O8413" s="5">
        <f t="shared" si="131"/>
        <v>-0.31666666666666665</v>
      </c>
    </row>
    <row r="8414" spans="1:15" x14ac:dyDescent="0.25">
      <c r="A8414" t="s">
        <v>875</v>
      </c>
      <c r="B8414" t="s">
        <v>15</v>
      </c>
      <c r="C8414" t="s">
        <v>16</v>
      </c>
      <c r="D8414" t="s">
        <v>17</v>
      </c>
      <c r="E8414" t="s">
        <v>316</v>
      </c>
      <c r="F8414" t="s">
        <v>100</v>
      </c>
      <c r="G8414">
        <v>24153</v>
      </c>
      <c r="H8414" t="s">
        <v>20</v>
      </c>
      <c r="I8414" t="s">
        <v>32</v>
      </c>
      <c r="J8414" t="s">
        <v>53</v>
      </c>
      <c r="K8414">
        <v>27.86</v>
      </c>
      <c r="L8414">
        <v>7</v>
      </c>
      <c r="M8414">
        <v>0</v>
      </c>
      <c r="N8414">
        <v>9.1937999999999995</v>
      </c>
      <c r="O8414" s="5">
        <f t="shared" si="131"/>
        <v>0.33</v>
      </c>
    </row>
    <row r="8415" spans="1:15" x14ac:dyDescent="0.25">
      <c r="A8415" t="s">
        <v>694</v>
      </c>
      <c r="B8415" t="s">
        <v>38</v>
      </c>
      <c r="C8415" t="s">
        <v>16</v>
      </c>
      <c r="D8415" t="s">
        <v>17</v>
      </c>
      <c r="E8415" t="s">
        <v>211</v>
      </c>
      <c r="F8415" t="s">
        <v>50</v>
      </c>
      <c r="G8415">
        <v>75217</v>
      </c>
      <c r="H8415" t="s">
        <v>89</v>
      </c>
      <c r="I8415" t="s">
        <v>21</v>
      </c>
      <c r="J8415" t="s">
        <v>39</v>
      </c>
      <c r="K8415">
        <v>933.40800000000002</v>
      </c>
      <c r="L8415">
        <v>4</v>
      </c>
      <c r="M8415">
        <v>0.3</v>
      </c>
      <c r="N8415">
        <v>-173.34719999999999</v>
      </c>
      <c r="O8415" s="5">
        <f t="shared" si="131"/>
        <v>-0.18571428571428569</v>
      </c>
    </row>
    <row r="8416" spans="1:15" x14ac:dyDescent="0.25">
      <c r="A8416" t="s">
        <v>783</v>
      </c>
      <c r="B8416" t="s">
        <v>38</v>
      </c>
      <c r="C8416" t="s">
        <v>30</v>
      </c>
      <c r="D8416" t="s">
        <v>17</v>
      </c>
      <c r="E8416" t="s">
        <v>98</v>
      </c>
      <c r="F8416" t="s">
        <v>50</v>
      </c>
      <c r="G8416">
        <v>76017</v>
      </c>
      <c r="H8416" t="s">
        <v>89</v>
      </c>
      <c r="I8416" t="s">
        <v>32</v>
      </c>
      <c r="J8416" t="s">
        <v>80</v>
      </c>
      <c r="K8416">
        <v>51.84</v>
      </c>
      <c r="L8416">
        <v>10</v>
      </c>
      <c r="M8416">
        <v>0.2</v>
      </c>
      <c r="N8416">
        <v>18.143999999999998</v>
      </c>
      <c r="O8416" s="5">
        <f t="shared" si="131"/>
        <v>0.34999999999999992</v>
      </c>
    </row>
    <row r="8417" spans="1:15" x14ac:dyDescent="0.25">
      <c r="A8417" t="s">
        <v>783</v>
      </c>
      <c r="B8417" t="s">
        <v>38</v>
      </c>
      <c r="C8417" t="s">
        <v>30</v>
      </c>
      <c r="D8417" t="s">
        <v>17</v>
      </c>
      <c r="E8417" t="s">
        <v>98</v>
      </c>
      <c r="F8417" t="s">
        <v>50</v>
      </c>
      <c r="G8417">
        <v>76017</v>
      </c>
      <c r="H8417" t="s">
        <v>89</v>
      </c>
      <c r="I8417" t="s">
        <v>58</v>
      </c>
      <c r="J8417" t="s">
        <v>129</v>
      </c>
      <c r="K8417">
        <v>165.6</v>
      </c>
      <c r="L8417">
        <v>3</v>
      </c>
      <c r="M8417">
        <v>0.2</v>
      </c>
      <c r="N8417">
        <v>-6.21</v>
      </c>
      <c r="O8417" s="5">
        <f t="shared" si="131"/>
        <v>-3.7499999999999999E-2</v>
      </c>
    </row>
    <row r="8418" spans="1:15" x14ac:dyDescent="0.25">
      <c r="A8418" t="s">
        <v>1209</v>
      </c>
      <c r="B8418" t="s">
        <v>38</v>
      </c>
      <c r="C8418" t="s">
        <v>88</v>
      </c>
      <c r="D8418" t="s">
        <v>17</v>
      </c>
      <c r="E8418" t="s">
        <v>512</v>
      </c>
      <c r="F8418" t="s">
        <v>86</v>
      </c>
      <c r="G8418">
        <v>52302</v>
      </c>
      <c r="H8418" t="s">
        <v>89</v>
      </c>
      <c r="I8418" t="s">
        <v>32</v>
      </c>
      <c r="J8418" t="s">
        <v>80</v>
      </c>
      <c r="K8418">
        <v>106.32</v>
      </c>
      <c r="L8418">
        <v>3</v>
      </c>
      <c r="M8418">
        <v>0</v>
      </c>
      <c r="N8418">
        <v>49.970399999999998</v>
      </c>
      <c r="O8418" s="5">
        <f t="shared" si="131"/>
        <v>0.47000000000000003</v>
      </c>
    </row>
    <row r="8419" spans="1:15" x14ac:dyDescent="0.25">
      <c r="A8419" t="s">
        <v>636</v>
      </c>
      <c r="B8419" t="s">
        <v>155</v>
      </c>
      <c r="C8419" t="s">
        <v>88</v>
      </c>
      <c r="D8419" t="s">
        <v>17</v>
      </c>
      <c r="E8419" t="s">
        <v>44</v>
      </c>
      <c r="F8419" t="s">
        <v>45</v>
      </c>
      <c r="G8419">
        <v>98105</v>
      </c>
      <c r="H8419" t="s">
        <v>31</v>
      </c>
      <c r="I8419" t="s">
        <v>32</v>
      </c>
      <c r="J8419" t="s">
        <v>64</v>
      </c>
      <c r="K8419">
        <v>147.91999999999999</v>
      </c>
      <c r="L8419">
        <v>5</v>
      </c>
      <c r="M8419">
        <v>0.2</v>
      </c>
      <c r="N8419">
        <v>46.225000000000001</v>
      </c>
      <c r="O8419" s="5">
        <f t="shared" si="131"/>
        <v>0.31250000000000006</v>
      </c>
    </row>
    <row r="8420" spans="1:15" x14ac:dyDescent="0.25">
      <c r="A8420" t="s">
        <v>636</v>
      </c>
      <c r="B8420" t="s">
        <v>155</v>
      </c>
      <c r="C8420" t="s">
        <v>88</v>
      </c>
      <c r="D8420" t="s">
        <v>17</v>
      </c>
      <c r="E8420" t="s">
        <v>44</v>
      </c>
      <c r="F8420" t="s">
        <v>45</v>
      </c>
      <c r="G8420">
        <v>98105</v>
      </c>
      <c r="H8420" t="s">
        <v>31</v>
      </c>
      <c r="I8420" t="s">
        <v>32</v>
      </c>
      <c r="J8420" t="s">
        <v>43</v>
      </c>
      <c r="K8420">
        <v>104.28</v>
      </c>
      <c r="L8420">
        <v>3</v>
      </c>
      <c r="M8420">
        <v>0</v>
      </c>
      <c r="N8420">
        <v>26.07</v>
      </c>
      <c r="O8420" s="5">
        <f t="shared" si="131"/>
        <v>0.25</v>
      </c>
    </row>
    <row r="8421" spans="1:15" x14ac:dyDescent="0.25">
      <c r="A8421" t="s">
        <v>636</v>
      </c>
      <c r="B8421" t="s">
        <v>155</v>
      </c>
      <c r="C8421" t="s">
        <v>88</v>
      </c>
      <c r="D8421" t="s">
        <v>17</v>
      </c>
      <c r="E8421" t="s">
        <v>44</v>
      </c>
      <c r="F8421" t="s">
        <v>45</v>
      </c>
      <c r="G8421">
        <v>98105</v>
      </c>
      <c r="H8421" t="s">
        <v>31</v>
      </c>
      <c r="I8421" t="s">
        <v>21</v>
      </c>
      <c r="J8421" t="s">
        <v>39</v>
      </c>
      <c r="K8421">
        <v>286.85000000000002</v>
      </c>
      <c r="L8421">
        <v>1</v>
      </c>
      <c r="M8421">
        <v>0</v>
      </c>
      <c r="N8421">
        <v>63.106999999999999</v>
      </c>
      <c r="O8421" s="5">
        <f t="shared" si="131"/>
        <v>0.21999999999999997</v>
      </c>
    </row>
    <row r="8422" spans="1:15" x14ac:dyDescent="0.25">
      <c r="A8422" t="s">
        <v>636</v>
      </c>
      <c r="B8422" t="s">
        <v>155</v>
      </c>
      <c r="C8422" t="s">
        <v>88</v>
      </c>
      <c r="D8422" t="s">
        <v>17</v>
      </c>
      <c r="E8422" t="s">
        <v>44</v>
      </c>
      <c r="F8422" t="s">
        <v>45</v>
      </c>
      <c r="G8422">
        <v>98105</v>
      </c>
      <c r="H8422" t="s">
        <v>31</v>
      </c>
      <c r="I8422" t="s">
        <v>32</v>
      </c>
      <c r="J8422" t="s">
        <v>43</v>
      </c>
      <c r="K8422">
        <v>66.959999999999994</v>
      </c>
      <c r="L8422">
        <v>4</v>
      </c>
      <c r="M8422">
        <v>0</v>
      </c>
      <c r="N8422">
        <v>2.6783999999999999</v>
      </c>
      <c r="O8422" s="5">
        <f t="shared" si="131"/>
        <v>0.04</v>
      </c>
    </row>
    <row r="8423" spans="1:15" x14ac:dyDescent="0.25">
      <c r="A8423" t="s">
        <v>636</v>
      </c>
      <c r="B8423" t="s">
        <v>155</v>
      </c>
      <c r="C8423" t="s">
        <v>88</v>
      </c>
      <c r="D8423" t="s">
        <v>17</v>
      </c>
      <c r="E8423" t="s">
        <v>44</v>
      </c>
      <c r="F8423" t="s">
        <v>45</v>
      </c>
      <c r="G8423">
        <v>98105</v>
      </c>
      <c r="H8423" t="s">
        <v>31</v>
      </c>
      <c r="I8423" t="s">
        <v>58</v>
      </c>
      <c r="J8423" t="s">
        <v>129</v>
      </c>
      <c r="K8423">
        <v>199.98</v>
      </c>
      <c r="L8423">
        <v>2</v>
      </c>
      <c r="M8423">
        <v>0</v>
      </c>
      <c r="N8423">
        <v>87.991200000000006</v>
      </c>
      <c r="O8423" s="5">
        <f t="shared" si="131"/>
        <v>0.44000000000000006</v>
      </c>
    </row>
    <row r="8424" spans="1:15" x14ac:dyDescent="0.25">
      <c r="A8424" t="s">
        <v>716</v>
      </c>
      <c r="B8424" t="s">
        <v>38</v>
      </c>
      <c r="C8424" t="s">
        <v>16</v>
      </c>
      <c r="D8424" t="s">
        <v>17</v>
      </c>
      <c r="E8424" t="s">
        <v>244</v>
      </c>
      <c r="F8424" t="s">
        <v>139</v>
      </c>
      <c r="G8424">
        <v>8701</v>
      </c>
      <c r="H8424" t="s">
        <v>119</v>
      </c>
      <c r="I8424" t="s">
        <v>58</v>
      </c>
      <c r="J8424" t="s">
        <v>129</v>
      </c>
      <c r="K8424">
        <v>45</v>
      </c>
      <c r="L8424">
        <v>3</v>
      </c>
      <c r="M8424">
        <v>0</v>
      </c>
      <c r="N8424">
        <v>4.95</v>
      </c>
      <c r="O8424" s="5">
        <f t="shared" si="131"/>
        <v>0.11</v>
      </c>
    </row>
    <row r="8425" spans="1:15" x14ac:dyDescent="0.25">
      <c r="A8425" t="s">
        <v>716</v>
      </c>
      <c r="B8425" t="s">
        <v>38</v>
      </c>
      <c r="C8425" t="s">
        <v>16</v>
      </c>
      <c r="D8425" t="s">
        <v>17</v>
      </c>
      <c r="E8425" t="s">
        <v>244</v>
      </c>
      <c r="F8425" t="s">
        <v>139</v>
      </c>
      <c r="G8425">
        <v>8701</v>
      </c>
      <c r="H8425" t="s">
        <v>119</v>
      </c>
      <c r="I8425" t="s">
        <v>32</v>
      </c>
      <c r="J8425" t="s">
        <v>195</v>
      </c>
      <c r="K8425">
        <v>17.899999999999999</v>
      </c>
      <c r="L8425">
        <v>5</v>
      </c>
      <c r="M8425">
        <v>0</v>
      </c>
      <c r="N8425">
        <v>8.7710000000000008</v>
      </c>
      <c r="O8425" s="5">
        <f t="shared" si="131"/>
        <v>0.4900000000000001</v>
      </c>
    </row>
    <row r="8426" spans="1:15" x14ac:dyDescent="0.25">
      <c r="A8426" t="s">
        <v>716</v>
      </c>
      <c r="B8426" t="s">
        <v>38</v>
      </c>
      <c r="C8426" t="s">
        <v>16</v>
      </c>
      <c r="D8426" t="s">
        <v>17</v>
      </c>
      <c r="E8426" t="s">
        <v>244</v>
      </c>
      <c r="F8426" t="s">
        <v>139</v>
      </c>
      <c r="G8426">
        <v>8701</v>
      </c>
      <c r="H8426" t="s">
        <v>119</v>
      </c>
      <c r="I8426" t="s">
        <v>21</v>
      </c>
      <c r="J8426" t="s">
        <v>48</v>
      </c>
      <c r="K8426">
        <v>40.479999999999997</v>
      </c>
      <c r="L8426">
        <v>2</v>
      </c>
      <c r="M8426">
        <v>0</v>
      </c>
      <c r="N8426">
        <v>17.406400000000001</v>
      </c>
      <c r="O8426" s="5">
        <f t="shared" si="131"/>
        <v>0.43000000000000005</v>
      </c>
    </row>
    <row r="8427" spans="1:15" x14ac:dyDescent="0.25">
      <c r="A8427" t="s">
        <v>716</v>
      </c>
      <c r="B8427" t="s">
        <v>38</v>
      </c>
      <c r="C8427" t="s">
        <v>16</v>
      </c>
      <c r="D8427" t="s">
        <v>17</v>
      </c>
      <c r="E8427" t="s">
        <v>244</v>
      </c>
      <c r="F8427" t="s">
        <v>139</v>
      </c>
      <c r="G8427">
        <v>8701</v>
      </c>
      <c r="H8427" t="s">
        <v>119</v>
      </c>
      <c r="I8427" t="s">
        <v>21</v>
      </c>
      <c r="J8427" t="s">
        <v>22</v>
      </c>
      <c r="K8427">
        <v>2154.9</v>
      </c>
      <c r="L8427">
        <v>5</v>
      </c>
      <c r="M8427">
        <v>0</v>
      </c>
      <c r="N8427">
        <v>129.29400000000001</v>
      </c>
      <c r="O8427" s="5">
        <f t="shared" si="131"/>
        <v>6.0000000000000005E-2</v>
      </c>
    </row>
    <row r="8428" spans="1:15" x14ac:dyDescent="0.25">
      <c r="A8428" t="s">
        <v>710</v>
      </c>
      <c r="B8428" t="s">
        <v>155</v>
      </c>
      <c r="C8428" t="s">
        <v>30</v>
      </c>
      <c r="D8428" t="s">
        <v>17</v>
      </c>
      <c r="E8428" t="s">
        <v>234</v>
      </c>
      <c r="F8428" t="s">
        <v>124</v>
      </c>
      <c r="G8428">
        <v>45231</v>
      </c>
      <c r="H8428" t="s">
        <v>119</v>
      </c>
      <c r="I8428" t="s">
        <v>32</v>
      </c>
      <c r="J8428" t="s">
        <v>64</v>
      </c>
      <c r="K8428">
        <v>18.431999999999999</v>
      </c>
      <c r="L8428">
        <v>8</v>
      </c>
      <c r="M8428">
        <v>0.7</v>
      </c>
      <c r="N8428">
        <v>-12.288</v>
      </c>
      <c r="O8428" s="5">
        <f t="shared" si="131"/>
        <v>-0.66666666666666674</v>
      </c>
    </row>
    <row r="8429" spans="1:15" x14ac:dyDescent="0.25">
      <c r="A8429" t="s">
        <v>1065</v>
      </c>
      <c r="B8429" t="s">
        <v>38</v>
      </c>
      <c r="C8429" t="s">
        <v>16</v>
      </c>
      <c r="D8429" t="s">
        <v>17</v>
      </c>
      <c r="E8429" t="s">
        <v>585</v>
      </c>
      <c r="F8429" t="s">
        <v>46</v>
      </c>
      <c r="G8429">
        <v>80229</v>
      </c>
      <c r="H8429" t="s">
        <v>31</v>
      </c>
      <c r="I8429" t="s">
        <v>32</v>
      </c>
      <c r="J8429" t="s">
        <v>334</v>
      </c>
      <c r="K8429">
        <v>10.944000000000001</v>
      </c>
      <c r="L8429">
        <v>2</v>
      </c>
      <c r="M8429">
        <v>0.2</v>
      </c>
      <c r="N8429">
        <v>0.95760000000000001</v>
      </c>
      <c r="O8429" s="5">
        <f t="shared" si="131"/>
        <v>8.7499999999999994E-2</v>
      </c>
    </row>
    <row r="8430" spans="1:15" x14ac:dyDescent="0.25">
      <c r="A8430" t="s">
        <v>1131</v>
      </c>
      <c r="B8430" t="s">
        <v>155</v>
      </c>
      <c r="C8430" t="s">
        <v>16</v>
      </c>
      <c r="D8430" t="s">
        <v>17</v>
      </c>
      <c r="E8430" t="s">
        <v>173</v>
      </c>
      <c r="F8430" t="s">
        <v>82</v>
      </c>
      <c r="G8430">
        <v>48066</v>
      </c>
      <c r="H8430" t="s">
        <v>89</v>
      </c>
      <c r="I8430" t="s">
        <v>32</v>
      </c>
      <c r="J8430" t="s">
        <v>334</v>
      </c>
      <c r="K8430">
        <v>4.3600000000000003</v>
      </c>
      <c r="L8430">
        <v>2</v>
      </c>
      <c r="M8430">
        <v>0</v>
      </c>
      <c r="N8430">
        <v>0.1744</v>
      </c>
      <c r="O8430" s="5">
        <f t="shared" si="131"/>
        <v>3.9999999999999994E-2</v>
      </c>
    </row>
    <row r="8431" spans="1:15" x14ac:dyDescent="0.25">
      <c r="A8431" t="s">
        <v>891</v>
      </c>
      <c r="B8431" t="s">
        <v>38</v>
      </c>
      <c r="C8431" t="s">
        <v>30</v>
      </c>
      <c r="D8431" t="s">
        <v>17</v>
      </c>
      <c r="E8431" t="s">
        <v>452</v>
      </c>
      <c r="F8431" t="s">
        <v>28</v>
      </c>
      <c r="G8431">
        <v>85281</v>
      </c>
      <c r="H8431" t="s">
        <v>31</v>
      </c>
      <c r="I8431" t="s">
        <v>58</v>
      </c>
      <c r="J8431" t="s">
        <v>129</v>
      </c>
      <c r="K8431">
        <v>62.351999999999997</v>
      </c>
      <c r="L8431">
        <v>6</v>
      </c>
      <c r="M8431">
        <v>0.2</v>
      </c>
      <c r="N8431">
        <v>-10.9116</v>
      </c>
      <c r="O8431" s="5">
        <f t="shared" si="131"/>
        <v>-0.17500000000000002</v>
      </c>
    </row>
    <row r="8432" spans="1:15" x14ac:dyDescent="0.25">
      <c r="A8432" t="s">
        <v>936</v>
      </c>
      <c r="B8432" t="s">
        <v>15</v>
      </c>
      <c r="C8432" t="s">
        <v>16</v>
      </c>
      <c r="D8432" t="s">
        <v>17</v>
      </c>
      <c r="E8432" t="s">
        <v>492</v>
      </c>
      <c r="F8432" t="s">
        <v>70</v>
      </c>
      <c r="G8432">
        <v>19601</v>
      </c>
      <c r="H8432" t="s">
        <v>119</v>
      </c>
      <c r="I8432" t="s">
        <v>21</v>
      </c>
      <c r="J8432" t="s">
        <v>48</v>
      </c>
      <c r="K8432">
        <v>303.92</v>
      </c>
      <c r="L8432">
        <v>5</v>
      </c>
      <c r="M8432">
        <v>0.2</v>
      </c>
      <c r="N8432">
        <v>-30.391999999999999</v>
      </c>
      <c r="O8432" s="5">
        <f t="shared" si="131"/>
        <v>-9.9999999999999992E-2</v>
      </c>
    </row>
    <row r="8433" spans="1:15" x14ac:dyDescent="0.25">
      <c r="A8433" t="s">
        <v>1025</v>
      </c>
      <c r="B8433" t="s">
        <v>38</v>
      </c>
      <c r="C8433" t="s">
        <v>16</v>
      </c>
      <c r="D8433" t="s">
        <v>17</v>
      </c>
      <c r="E8433" t="s">
        <v>92</v>
      </c>
      <c r="F8433" t="s">
        <v>78</v>
      </c>
      <c r="G8433">
        <v>55124</v>
      </c>
      <c r="H8433" t="s">
        <v>89</v>
      </c>
      <c r="I8433" t="s">
        <v>32</v>
      </c>
      <c r="J8433" t="s">
        <v>43</v>
      </c>
      <c r="K8433">
        <v>129.30000000000001</v>
      </c>
      <c r="L8433">
        <v>2</v>
      </c>
      <c r="M8433">
        <v>0</v>
      </c>
      <c r="N8433">
        <v>6.4649999999999999</v>
      </c>
      <c r="O8433" s="5">
        <f t="shared" si="131"/>
        <v>4.9999999999999996E-2</v>
      </c>
    </row>
    <row r="8434" spans="1:15" x14ac:dyDescent="0.25">
      <c r="A8434" t="s">
        <v>913</v>
      </c>
      <c r="B8434" t="s">
        <v>38</v>
      </c>
      <c r="C8434" t="s">
        <v>30</v>
      </c>
      <c r="D8434" t="s">
        <v>17</v>
      </c>
      <c r="E8434" t="s">
        <v>140</v>
      </c>
      <c r="F8434" t="s">
        <v>105</v>
      </c>
      <c r="G8434">
        <v>21215</v>
      </c>
      <c r="H8434" t="s">
        <v>119</v>
      </c>
      <c r="I8434" t="s">
        <v>21</v>
      </c>
      <c r="J8434" t="s">
        <v>48</v>
      </c>
      <c r="K8434">
        <v>274.2</v>
      </c>
      <c r="L8434">
        <v>10</v>
      </c>
      <c r="M8434">
        <v>0</v>
      </c>
      <c r="N8434">
        <v>112.422</v>
      </c>
      <c r="O8434" s="5">
        <f t="shared" si="131"/>
        <v>0.41000000000000003</v>
      </c>
    </row>
    <row r="8435" spans="1:15" x14ac:dyDescent="0.25">
      <c r="A8435" t="s">
        <v>1017</v>
      </c>
      <c r="B8435" t="s">
        <v>15</v>
      </c>
      <c r="C8435" t="s">
        <v>30</v>
      </c>
      <c r="D8435" t="s">
        <v>17</v>
      </c>
      <c r="E8435" t="s">
        <v>282</v>
      </c>
      <c r="F8435" t="s">
        <v>50</v>
      </c>
      <c r="G8435">
        <v>78415</v>
      </c>
      <c r="H8435" t="s">
        <v>89</v>
      </c>
      <c r="I8435" t="s">
        <v>32</v>
      </c>
      <c r="J8435" t="s">
        <v>195</v>
      </c>
      <c r="K8435">
        <v>6.048</v>
      </c>
      <c r="L8435">
        <v>4</v>
      </c>
      <c r="M8435">
        <v>0.2</v>
      </c>
      <c r="N8435">
        <v>-1.3608</v>
      </c>
      <c r="O8435" s="5">
        <f t="shared" si="131"/>
        <v>-0.22500000000000001</v>
      </c>
    </row>
    <row r="8436" spans="1:15" x14ac:dyDescent="0.25">
      <c r="A8436" t="s">
        <v>1017</v>
      </c>
      <c r="B8436" t="s">
        <v>15</v>
      </c>
      <c r="C8436" t="s">
        <v>30</v>
      </c>
      <c r="D8436" t="s">
        <v>17</v>
      </c>
      <c r="E8436" t="s">
        <v>282</v>
      </c>
      <c r="F8436" t="s">
        <v>50</v>
      </c>
      <c r="G8436">
        <v>78415</v>
      </c>
      <c r="H8436" t="s">
        <v>89</v>
      </c>
      <c r="I8436" t="s">
        <v>32</v>
      </c>
      <c r="J8436" t="s">
        <v>80</v>
      </c>
      <c r="K8436">
        <v>6.8479999999999999</v>
      </c>
      <c r="L8436">
        <v>2</v>
      </c>
      <c r="M8436">
        <v>0.2</v>
      </c>
      <c r="N8436">
        <v>2.14</v>
      </c>
      <c r="O8436" s="5">
        <f t="shared" si="131"/>
        <v>0.3125</v>
      </c>
    </row>
    <row r="8437" spans="1:15" x14ac:dyDescent="0.25">
      <c r="A8437" t="s">
        <v>1017</v>
      </c>
      <c r="B8437" t="s">
        <v>15</v>
      </c>
      <c r="C8437" t="s">
        <v>30</v>
      </c>
      <c r="D8437" t="s">
        <v>17</v>
      </c>
      <c r="E8437" t="s">
        <v>282</v>
      </c>
      <c r="F8437" t="s">
        <v>50</v>
      </c>
      <c r="G8437">
        <v>78415</v>
      </c>
      <c r="H8437" t="s">
        <v>89</v>
      </c>
      <c r="I8437" t="s">
        <v>21</v>
      </c>
      <c r="J8437" t="s">
        <v>48</v>
      </c>
      <c r="K8437">
        <v>9.9600000000000009</v>
      </c>
      <c r="L8437">
        <v>5</v>
      </c>
      <c r="M8437">
        <v>0.6</v>
      </c>
      <c r="N8437">
        <v>-6.7229999999999999</v>
      </c>
      <c r="O8437" s="5">
        <f t="shared" si="131"/>
        <v>-0.67499999999999993</v>
      </c>
    </row>
    <row r="8438" spans="1:15" x14ac:dyDescent="0.25">
      <c r="A8438" t="s">
        <v>1017</v>
      </c>
      <c r="B8438" t="s">
        <v>15</v>
      </c>
      <c r="C8438" t="s">
        <v>30</v>
      </c>
      <c r="D8438" t="s">
        <v>17</v>
      </c>
      <c r="E8438" t="s">
        <v>282</v>
      </c>
      <c r="F8438" t="s">
        <v>50</v>
      </c>
      <c r="G8438">
        <v>78415</v>
      </c>
      <c r="H8438" t="s">
        <v>89</v>
      </c>
      <c r="I8438" t="s">
        <v>32</v>
      </c>
      <c r="J8438" t="s">
        <v>64</v>
      </c>
      <c r="K8438">
        <v>8.5519999999999996</v>
      </c>
      <c r="L8438">
        <v>2</v>
      </c>
      <c r="M8438">
        <v>0.8</v>
      </c>
      <c r="N8438">
        <v>-13.683199999999999</v>
      </c>
      <c r="O8438" s="5">
        <f t="shared" si="131"/>
        <v>-1.6</v>
      </c>
    </row>
    <row r="8439" spans="1:15" x14ac:dyDescent="0.25">
      <c r="A8439" t="s">
        <v>736</v>
      </c>
      <c r="B8439" t="s">
        <v>38</v>
      </c>
      <c r="C8439" t="s">
        <v>16</v>
      </c>
      <c r="D8439" t="s">
        <v>17</v>
      </c>
      <c r="E8439" t="s">
        <v>271</v>
      </c>
      <c r="F8439" t="s">
        <v>132</v>
      </c>
      <c r="G8439">
        <v>89115</v>
      </c>
      <c r="H8439" t="s">
        <v>31</v>
      </c>
      <c r="I8439" t="s">
        <v>32</v>
      </c>
      <c r="J8439" t="s">
        <v>64</v>
      </c>
      <c r="K8439">
        <v>45.584000000000003</v>
      </c>
      <c r="L8439">
        <v>11</v>
      </c>
      <c r="M8439">
        <v>0.2</v>
      </c>
      <c r="N8439">
        <v>16.5242</v>
      </c>
      <c r="O8439" s="5">
        <f t="shared" si="131"/>
        <v>0.36249999999999999</v>
      </c>
    </row>
    <row r="8440" spans="1:15" x14ac:dyDescent="0.25">
      <c r="A8440" t="s">
        <v>785</v>
      </c>
      <c r="B8440" t="s">
        <v>38</v>
      </c>
      <c r="C8440" t="s">
        <v>16</v>
      </c>
      <c r="D8440" t="s">
        <v>17</v>
      </c>
      <c r="E8440" t="s">
        <v>253</v>
      </c>
      <c r="F8440" t="s">
        <v>124</v>
      </c>
      <c r="G8440">
        <v>44105</v>
      </c>
      <c r="H8440" t="s">
        <v>119</v>
      </c>
      <c r="I8440" t="s">
        <v>58</v>
      </c>
      <c r="J8440" t="s">
        <v>129</v>
      </c>
      <c r="K8440">
        <v>25.488</v>
      </c>
      <c r="L8440">
        <v>2</v>
      </c>
      <c r="M8440">
        <v>0.2</v>
      </c>
      <c r="N8440">
        <v>4.4603999999999999</v>
      </c>
      <c r="O8440" s="5">
        <f t="shared" si="131"/>
        <v>0.17499999999999999</v>
      </c>
    </row>
    <row r="8441" spans="1:15" x14ac:dyDescent="0.25">
      <c r="A8441" t="s">
        <v>636</v>
      </c>
      <c r="B8441" t="s">
        <v>38</v>
      </c>
      <c r="C8441" t="s">
        <v>16</v>
      </c>
      <c r="D8441" t="s">
        <v>17</v>
      </c>
      <c r="E8441" t="s">
        <v>44</v>
      </c>
      <c r="F8441" t="s">
        <v>45</v>
      </c>
      <c r="G8441">
        <v>98105</v>
      </c>
      <c r="H8441" t="s">
        <v>31</v>
      </c>
      <c r="I8441" t="s">
        <v>32</v>
      </c>
      <c r="J8441" t="s">
        <v>64</v>
      </c>
      <c r="K8441">
        <v>136.96</v>
      </c>
      <c r="L8441">
        <v>4</v>
      </c>
      <c r="M8441">
        <v>0.2</v>
      </c>
      <c r="N8441">
        <v>51.36</v>
      </c>
      <c r="O8441" s="5">
        <f t="shared" si="131"/>
        <v>0.375</v>
      </c>
    </row>
    <row r="8442" spans="1:15" x14ac:dyDescent="0.25">
      <c r="A8442" t="s">
        <v>654</v>
      </c>
      <c r="B8442" t="s">
        <v>15</v>
      </c>
      <c r="C8442" t="s">
        <v>30</v>
      </c>
      <c r="D8442" t="s">
        <v>17</v>
      </c>
      <c r="E8442" t="s">
        <v>116</v>
      </c>
      <c r="F8442" t="s">
        <v>74</v>
      </c>
      <c r="G8442">
        <v>60623</v>
      </c>
      <c r="H8442" t="s">
        <v>89</v>
      </c>
      <c r="I8442" t="s">
        <v>58</v>
      </c>
      <c r="J8442" t="s">
        <v>59</v>
      </c>
      <c r="K8442">
        <v>49.616</v>
      </c>
      <c r="L8442">
        <v>2</v>
      </c>
      <c r="M8442">
        <v>0.2</v>
      </c>
      <c r="N8442">
        <v>4.9615999999999998</v>
      </c>
      <c r="O8442" s="5">
        <f t="shared" si="131"/>
        <v>9.9999999999999992E-2</v>
      </c>
    </row>
    <row r="8443" spans="1:15" x14ac:dyDescent="0.25">
      <c r="A8443" t="s">
        <v>670</v>
      </c>
      <c r="B8443" t="s">
        <v>15</v>
      </c>
      <c r="C8443" t="s">
        <v>88</v>
      </c>
      <c r="D8443" t="s">
        <v>17</v>
      </c>
      <c r="E8443" t="s">
        <v>162</v>
      </c>
      <c r="F8443" t="s">
        <v>124</v>
      </c>
      <c r="G8443">
        <v>43229</v>
      </c>
      <c r="H8443" t="s">
        <v>119</v>
      </c>
      <c r="I8443" t="s">
        <v>32</v>
      </c>
      <c r="J8443" t="s">
        <v>80</v>
      </c>
      <c r="K8443">
        <v>10.584</v>
      </c>
      <c r="L8443">
        <v>3</v>
      </c>
      <c r="M8443">
        <v>0.2</v>
      </c>
      <c r="N8443">
        <v>3.4398</v>
      </c>
      <c r="O8443" s="5">
        <f t="shared" si="131"/>
        <v>0.32500000000000001</v>
      </c>
    </row>
    <row r="8444" spans="1:15" x14ac:dyDescent="0.25">
      <c r="A8444" t="s">
        <v>730</v>
      </c>
      <c r="B8444" t="s">
        <v>38</v>
      </c>
      <c r="C8444" t="s">
        <v>16</v>
      </c>
      <c r="D8444" t="s">
        <v>17</v>
      </c>
      <c r="E8444" t="s">
        <v>264</v>
      </c>
      <c r="F8444" t="s">
        <v>28</v>
      </c>
      <c r="G8444">
        <v>85705</v>
      </c>
      <c r="H8444" t="s">
        <v>31</v>
      </c>
      <c r="I8444" t="s">
        <v>32</v>
      </c>
      <c r="J8444" t="s">
        <v>80</v>
      </c>
      <c r="K8444">
        <v>84.415999999999997</v>
      </c>
      <c r="L8444">
        <v>4</v>
      </c>
      <c r="M8444">
        <v>0.2</v>
      </c>
      <c r="N8444">
        <v>27.435199999999998</v>
      </c>
      <c r="O8444" s="5">
        <f t="shared" si="131"/>
        <v>0.32500000000000001</v>
      </c>
    </row>
    <row r="8445" spans="1:15" x14ac:dyDescent="0.25">
      <c r="A8445" t="s">
        <v>642</v>
      </c>
      <c r="B8445" t="s">
        <v>38</v>
      </c>
      <c r="C8445" t="s">
        <v>88</v>
      </c>
      <c r="D8445" t="s">
        <v>17</v>
      </c>
      <c r="E8445" t="s">
        <v>73</v>
      </c>
      <c r="F8445" t="s">
        <v>70</v>
      </c>
      <c r="G8445">
        <v>19120</v>
      </c>
      <c r="H8445" t="s">
        <v>119</v>
      </c>
      <c r="I8445" t="s">
        <v>58</v>
      </c>
      <c r="J8445" t="s">
        <v>59</v>
      </c>
      <c r="K8445">
        <v>431.94</v>
      </c>
      <c r="L8445">
        <v>2</v>
      </c>
      <c r="M8445">
        <v>0.4</v>
      </c>
      <c r="N8445">
        <v>-71.989999999999995</v>
      </c>
      <c r="O8445" s="5">
        <f t="shared" si="131"/>
        <v>-0.16666666666666666</v>
      </c>
    </row>
    <row r="8446" spans="1:15" x14ac:dyDescent="0.25">
      <c r="A8446" t="s">
        <v>642</v>
      </c>
      <c r="B8446" t="s">
        <v>38</v>
      </c>
      <c r="C8446" t="s">
        <v>88</v>
      </c>
      <c r="D8446" t="s">
        <v>17</v>
      </c>
      <c r="E8446" t="s">
        <v>73</v>
      </c>
      <c r="F8446" t="s">
        <v>70</v>
      </c>
      <c r="G8446">
        <v>19120</v>
      </c>
      <c r="H8446" t="s">
        <v>119</v>
      </c>
      <c r="I8446" t="s">
        <v>32</v>
      </c>
      <c r="J8446" t="s">
        <v>64</v>
      </c>
      <c r="K8446">
        <v>2.0430000000000001</v>
      </c>
      <c r="L8446">
        <v>1</v>
      </c>
      <c r="M8446">
        <v>0.7</v>
      </c>
      <c r="N8446">
        <v>-1.4982</v>
      </c>
      <c r="O8446" s="5">
        <f t="shared" si="131"/>
        <v>-0.73333333333333328</v>
      </c>
    </row>
    <row r="8447" spans="1:15" x14ac:dyDescent="0.25">
      <c r="A8447" t="s">
        <v>642</v>
      </c>
      <c r="B8447" t="s">
        <v>38</v>
      </c>
      <c r="C8447" t="s">
        <v>88</v>
      </c>
      <c r="D8447" t="s">
        <v>17</v>
      </c>
      <c r="E8447" t="s">
        <v>73</v>
      </c>
      <c r="F8447" t="s">
        <v>70</v>
      </c>
      <c r="G8447">
        <v>19120</v>
      </c>
      <c r="H8447" t="s">
        <v>119</v>
      </c>
      <c r="I8447" t="s">
        <v>58</v>
      </c>
      <c r="J8447" t="s">
        <v>59</v>
      </c>
      <c r="K8447">
        <v>68.238</v>
      </c>
      <c r="L8447">
        <v>3</v>
      </c>
      <c r="M8447">
        <v>0.4</v>
      </c>
      <c r="N8447">
        <v>-12.510300000000001</v>
      </c>
      <c r="O8447" s="5">
        <f t="shared" si="131"/>
        <v>-0.18333333333333335</v>
      </c>
    </row>
    <row r="8448" spans="1:15" x14ac:dyDescent="0.25">
      <c r="A8448" t="s">
        <v>1085</v>
      </c>
      <c r="B8448" t="s">
        <v>155</v>
      </c>
      <c r="C8448" t="s">
        <v>30</v>
      </c>
      <c r="D8448" t="s">
        <v>17</v>
      </c>
      <c r="E8448" t="s">
        <v>289</v>
      </c>
      <c r="F8448" t="s">
        <v>153</v>
      </c>
      <c r="G8448">
        <v>2920</v>
      </c>
      <c r="H8448" t="s">
        <v>119</v>
      </c>
      <c r="I8448" t="s">
        <v>21</v>
      </c>
      <c r="J8448" t="s">
        <v>39</v>
      </c>
      <c r="K8448">
        <v>240.744</v>
      </c>
      <c r="L8448">
        <v>4</v>
      </c>
      <c r="M8448">
        <v>0.3</v>
      </c>
      <c r="N8448">
        <v>-13.7568</v>
      </c>
      <c r="O8448" s="5">
        <f t="shared" si="131"/>
        <v>-5.7142857142857141E-2</v>
      </c>
    </row>
    <row r="8449" spans="1:15" x14ac:dyDescent="0.25">
      <c r="A8449" t="s">
        <v>1085</v>
      </c>
      <c r="B8449" t="s">
        <v>155</v>
      </c>
      <c r="C8449" t="s">
        <v>30</v>
      </c>
      <c r="D8449" t="s">
        <v>17</v>
      </c>
      <c r="E8449" t="s">
        <v>289</v>
      </c>
      <c r="F8449" t="s">
        <v>153</v>
      </c>
      <c r="G8449">
        <v>2920</v>
      </c>
      <c r="H8449" t="s">
        <v>119</v>
      </c>
      <c r="I8449" t="s">
        <v>21</v>
      </c>
      <c r="J8449" t="s">
        <v>48</v>
      </c>
      <c r="K8449">
        <v>35</v>
      </c>
      <c r="L8449">
        <v>4</v>
      </c>
      <c r="M8449">
        <v>0</v>
      </c>
      <c r="N8449">
        <v>14.7</v>
      </c>
      <c r="O8449" s="5">
        <f t="shared" si="131"/>
        <v>0.42</v>
      </c>
    </row>
    <row r="8450" spans="1:15" x14ac:dyDescent="0.25">
      <c r="A8450" t="s">
        <v>1085</v>
      </c>
      <c r="B8450" t="s">
        <v>155</v>
      </c>
      <c r="C8450" t="s">
        <v>30</v>
      </c>
      <c r="D8450" t="s">
        <v>17</v>
      </c>
      <c r="E8450" t="s">
        <v>289</v>
      </c>
      <c r="F8450" t="s">
        <v>153</v>
      </c>
      <c r="G8450">
        <v>2920</v>
      </c>
      <c r="H8450" t="s">
        <v>119</v>
      </c>
      <c r="I8450" t="s">
        <v>21</v>
      </c>
      <c r="J8450" t="s">
        <v>48</v>
      </c>
      <c r="K8450">
        <v>210.68</v>
      </c>
      <c r="L8450">
        <v>2</v>
      </c>
      <c r="M8450">
        <v>0</v>
      </c>
      <c r="N8450">
        <v>50.563200000000002</v>
      </c>
      <c r="O8450" s="5">
        <f t="shared" si="131"/>
        <v>0.24</v>
      </c>
    </row>
    <row r="8451" spans="1:15" x14ac:dyDescent="0.25">
      <c r="A8451" t="s">
        <v>1085</v>
      </c>
      <c r="B8451" t="s">
        <v>155</v>
      </c>
      <c r="C8451" t="s">
        <v>30</v>
      </c>
      <c r="D8451" t="s">
        <v>17</v>
      </c>
      <c r="E8451" t="s">
        <v>289</v>
      </c>
      <c r="F8451" t="s">
        <v>153</v>
      </c>
      <c r="G8451">
        <v>2920</v>
      </c>
      <c r="H8451" t="s">
        <v>119</v>
      </c>
      <c r="I8451" t="s">
        <v>21</v>
      </c>
      <c r="J8451" t="s">
        <v>39</v>
      </c>
      <c r="K8451">
        <v>637.89599999999996</v>
      </c>
      <c r="L8451">
        <v>3</v>
      </c>
      <c r="M8451">
        <v>0.3</v>
      </c>
      <c r="N8451">
        <v>-127.5792</v>
      </c>
      <c r="O8451" s="5">
        <f t="shared" si="131"/>
        <v>-0.2</v>
      </c>
    </row>
    <row r="8452" spans="1:15" x14ac:dyDescent="0.25">
      <c r="A8452" t="s">
        <v>1085</v>
      </c>
      <c r="B8452" t="s">
        <v>155</v>
      </c>
      <c r="C8452" t="s">
        <v>30</v>
      </c>
      <c r="D8452" t="s">
        <v>17</v>
      </c>
      <c r="E8452" t="s">
        <v>289</v>
      </c>
      <c r="F8452" t="s">
        <v>153</v>
      </c>
      <c r="G8452">
        <v>2920</v>
      </c>
      <c r="H8452" t="s">
        <v>119</v>
      </c>
      <c r="I8452" t="s">
        <v>32</v>
      </c>
      <c r="J8452" t="s">
        <v>80</v>
      </c>
      <c r="K8452">
        <v>43.44</v>
      </c>
      <c r="L8452">
        <v>8</v>
      </c>
      <c r="M8452">
        <v>0</v>
      </c>
      <c r="N8452">
        <v>21.285599999999999</v>
      </c>
      <c r="O8452" s="5">
        <f t="shared" ref="O8452:O8515" si="132">N8452/K8452</f>
        <v>0.49</v>
      </c>
    </row>
    <row r="8453" spans="1:15" x14ac:dyDescent="0.25">
      <c r="A8453" t="s">
        <v>1085</v>
      </c>
      <c r="B8453" t="s">
        <v>155</v>
      </c>
      <c r="C8453" t="s">
        <v>30</v>
      </c>
      <c r="D8453" t="s">
        <v>17</v>
      </c>
      <c r="E8453" t="s">
        <v>289</v>
      </c>
      <c r="F8453" t="s">
        <v>153</v>
      </c>
      <c r="G8453">
        <v>2920</v>
      </c>
      <c r="H8453" t="s">
        <v>119</v>
      </c>
      <c r="I8453" t="s">
        <v>32</v>
      </c>
      <c r="J8453" t="s">
        <v>68</v>
      </c>
      <c r="K8453">
        <v>2.2200000000000002</v>
      </c>
      <c r="L8453">
        <v>1</v>
      </c>
      <c r="M8453">
        <v>0</v>
      </c>
      <c r="N8453">
        <v>0.66600000000000004</v>
      </c>
      <c r="O8453" s="5">
        <f t="shared" si="132"/>
        <v>0.3</v>
      </c>
    </row>
    <row r="8454" spans="1:15" x14ac:dyDescent="0.25">
      <c r="A8454" t="s">
        <v>640</v>
      </c>
      <c r="B8454" t="s">
        <v>155</v>
      </c>
      <c r="C8454" t="s">
        <v>16</v>
      </c>
      <c r="D8454" t="s">
        <v>17</v>
      </c>
      <c r="E8454" t="s">
        <v>65</v>
      </c>
      <c r="F8454" t="s">
        <v>27</v>
      </c>
      <c r="G8454">
        <v>94122</v>
      </c>
      <c r="H8454" t="s">
        <v>31</v>
      </c>
      <c r="I8454" t="s">
        <v>58</v>
      </c>
      <c r="J8454" t="s">
        <v>59</v>
      </c>
      <c r="K8454">
        <v>1679.96</v>
      </c>
      <c r="L8454">
        <v>5</v>
      </c>
      <c r="M8454">
        <v>0.2</v>
      </c>
      <c r="N8454">
        <v>125.997</v>
      </c>
      <c r="O8454" s="5">
        <f t="shared" si="132"/>
        <v>7.4999999999999997E-2</v>
      </c>
    </row>
    <row r="8455" spans="1:15" x14ac:dyDescent="0.25">
      <c r="A8455" t="s">
        <v>644</v>
      </c>
      <c r="B8455" t="s">
        <v>38</v>
      </c>
      <c r="C8455" t="s">
        <v>30</v>
      </c>
      <c r="D8455" t="s">
        <v>17</v>
      </c>
      <c r="E8455" t="s">
        <v>81</v>
      </c>
      <c r="F8455" t="s">
        <v>50</v>
      </c>
      <c r="G8455">
        <v>77070</v>
      </c>
      <c r="H8455" t="s">
        <v>89</v>
      </c>
      <c r="I8455" t="s">
        <v>21</v>
      </c>
      <c r="J8455" t="s">
        <v>25</v>
      </c>
      <c r="K8455">
        <v>344.37200000000001</v>
      </c>
      <c r="L8455">
        <v>4</v>
      </c>
      <c r="M8455">
        <v>0.3</v>
      </c>
      <c r="N8455">
        <v>-93.472399999999993</v>
      </c>
      <c r="O8455" s="5">
        <f t="shared" si="132"/>
        <v>-0.27142857142857141</v>
      </c>
    </row>
    <row r="8456" spans="1:15" x14ac:dyDescent="0.25">
      <c r="A8456" t="s">
        <v>644</v>
      </c>
      <c r="B8456" t="s">
        <v>38</v>
      </c>
      <c r="C8456" t="s">
        <v>30</v>
      </c>
      <c r="D8456" t="s">
        <v>17</v>
      </c>
      <c r="E8456" t="s">
        <v>81</v>
      </c>
      <c r="F8456" t="s">
        <v>50</v>
      </c>
      <c r="G8456">
        <v>77070</v>
      </c>
      <c r="H8456" t="s">
        <v>89</v>
      </c>
      <c r="I8456" t="s">
        <v>32</v>
      </c>
      <c r="J8456" t="s">
        <v>43</v>
      </c>
      <c r="K8456">
        <v>1554.9359999999999</v>
      </c>
      <c r="L8456">
        <v>3</v>
      </c>
      <c r="M8456">
        <v>0.2</v>
      </c>
      <c r="N8456">
        <v>77.746799999999993</v>
      </c>
      <c r="O8456" s="5">
        <f t="shared" si="132"/>
        <v>4.9999999999999996E-2</v>
      </c>
    </row>
    <row r="8457" spans="1:15" x14ac:dyDescent="0.25">
      <c r="A8457" t="s">
        <v>644</v>
      </c>
      <c r="B8457" t="s">
        <v>38</v>
      </c>
      <c r="C8457" t="s">
        <v>30</v>
      </c>
      <c r="D8457" t="s">
        <v>17</v>
      </c>
      <c r="E8457" t="s">
        <v>81</v>
      </c>
      <c r="F8457" t="s">
        <v>50</v>
      </c>
      <c r="G8457">
        <v>77070</v>
      </c>
      <c r="H8457" t="s">
        <v>89</v>
      </c>
      <c r="I8457" t="s">
        <v>21</v>
      </c>
      <c r="J8457" t="s">
        <v>48</v>
      </c>
      <c r="K8457">
        <v>127.88</v>
      </c>
      <c r="L8457">
        <v>5</v>
      </c>
      <c r="M8457">
        <v>0.6</v>
      </c>
      <c r="N8457">
        <v>-67.137</v>
      </c>
      <c r="O8457" s="5">
        <f t="shared" si="132"/>
        <v>-0.52500000000000002</v>
      </c>
    </row>
    <row r="8458" spans="1:15" x14ac:dyDescent="0.25">
      <c r="A8458" t="s">
        <v>633</v>
      </c>
      <c r="B8458" t="s">
        <v>38</v>
      </c>
      <c r="C8458" t="s">
        <v>30</v>
      </c>
      <c r="D8458" t="s">
        <v>17</v>
      </c>
      <c r="E8458" t="s">
        <v>26</v>
      </c>
      <c r="F8458" t="s">
        <v>27</v>
      </c>
      <c r="G8458">
        <v>90049</v>
      </c>
      <c r="H8458" t="s">
        <v>31</v>
      </c>
      <c r="I8458" t="s">
        <v>58</v>
      </c>
      <c r="J8458" t="s">
        <v>59</v>
      </c>
      <c r="K8458">
        <v>222.38399999999999</v>
      </c>
      <c r="L8458">
        <v>2</v>
      </c>
      <c r="M8458">
        <v>0.2</v>
      </c>
      <c r="N8458">
        <v>22.238399999999999</v>
      </c>
      <c r="O8458" s="5">
        <f t="shared" si="132"/>
        <v>0.1</v>
      </c>
    </row>
    <row r="8459" spans="1:15" x14ac:dyDescent="0.25">
      <c r="A8459" t="s">
        <v>654</v>
      </c>
      <c r="B8459" t="s">
        <v>15</v>
      </c>
      <c r="C8459" t="s">
        <v>30</v>
      </c>
      <c r="D8459" t="s">
        <v>17</v>
      </c>
      <c r="E8459" t="s">
        <v>116</v>
      </c>
      <c r="F8459" t="s">
        <v>74</v>
      </c>
      <c r="G8459">
        <v>60653</v>
      </c>
      <c r="H8459" t="s">
        <v>89</v>
      </c>
      <c r="I8459" t="s">
        <v>21</v>
      </c>
      <c r="J8459" t="s">
        <v>25</v>
      </c>
      <c r="K8459">
        <v>106.869</v>
      </c>
      <c r="L8459">
        <v>3</v>
      </c>
      <c r="M8459">
        <v>0.3</v>
      </c>
      <c r="N8459">
        <v>-29.007300000000001</v>
      </c>
      <c r="O8459" s="5">
        <f t="shared" si="132"/>
        <v>-0.27142857142857146</v>
      </c>
    </row>
    <row r="8460" spans="1:15" x14ac:dyDescent="0.25">
      <c r="A8460" t="s">
        <v>654</v>
      </c>
      <c r="B8460" t="s">
        <v>15</v>
      </c>
      <c r="C8460" t="s">
        <v>30</v>
      </c>
      <c r="D8460" t="s">
        <v>17</v>
      </c>
      <c r="E8460" t="s">
        <v>116</v>
      </c>
      <c r="F8460" t="s">
        <v>74</v>
      </c>
      <c r="G8460">
        <v>60653</v>
      </c>
      <c r="H8460" t="s">
        <v>89</v>
      </c>
      <c r="I8460" t="s">
        <v>32</v>
      </c>
      <c r="J8460" t="s">
        <v>64</v>
      </c>
      <c r="K8460">
        <v>3.5640000000000001</v>
      </c>
      <c r="L8460">
        <v>3</v>
      </c>
      <c r="M8460">
        <v>0.8</v>
      </c>
      <c r="N8460">
        <v>-6.2370000000000001</v>
      </c>
      <c r="O8460" s="5">
        <f t="shared" si="132"/>
        <v>-1.75</v>
      </c>
    </row>
    <row r="8461" spans="1:15" x14ac:dyDescent="0.25">
      <c r="A8461" t="s">
        <v>644</v>
      </c>
      <c r="B8461" t="s">
        <v>38</v>
      </c>
      <c r="C8461" t="s">
        <v>16</v>
      </c>
      <c r="D8461" t="s">
        <v>17</v>
      </c>
      <c r="E8461" t="s">
        <v>81</v>
      </c>
      <c r="F8461" t="s">
        <v>50</v>
      </c>
      <c r="G8461">
        <v>77070</v>
      </c>
      <c r="H8461" t="s">
        <v>89</v>
      </c>
      <c r="I8461" t="s">
        <v>32</v>
      </c>
      <c r="J8461" t="s">
        <v>64</v>
      </c>
      <c r="K8461">
        <v>25.68</v>
      </c>
      <c r="L8461">
        <v>3</v>
      </c>
      <c r="M8461">
        <v>0.8</v>
      </c>
      <c r="N8461">
        <v>-39.804000000000002</v>
      </c>
      <c r="O8461" s="5">
        <f t="shared" si="132"/>
        <v>-1.55</v>
      </c>
    </row>
    <row r="8462" spans="1:15" x14ac:dyDescent="0.25">
      <c r="A8462" t="s">
        <v>644</v>
      </c>
      <c r="B8462" t="s">
        <v>38</v>
      </c>
      <c r="C8462" t="s">
        <v>16</v>
      </c>
      <c r="D8462" t="s">
        <v>17</v>
      </c>
      <c r="E8462" t="s">
        <v>81</v>
      </c>
      <c r="F8462" t="s">
        <v>50</v>
      </c>
      <c r="G8462">
        <v>77070</v>
      </c>
      <c r="H8462" t="s">
        <v>89</v>
      </c>
      <c r="I8462" t="s">
        <v>32</v>
      </c>
      <c r="J8462" t="s">
        <v>64</v>
      </c>
      <c r="K8462">
        <v>12.384</v>
      </c>
      <c r="L8462">
        <v>3</v>
      </c>
      <c r="M8462">
        <v>0.8</v>
      </c>
      <c r="N8462">
        <v>-19.814399999999999</v>
      </c>
      <c r="O8462" s="5">
        <f t="shared" si="132"/>
        <v>-1.5999999999999999</v>
      </c>
    </row>
    <row r="8463" spans="1:15" x14ac:dyDescent="0.25">
      <c r="A8463" t="s">
        <v>924</v>
      </c>
      <c r="B8463" t="s">
        <v>38</v>
      </c>
      <c r="C8463" t="s">
        <v>16</v>
      </c>
      <c r="D8463" t="s">
        <v>17</v>
      </c>
      <c r="E8463" t="s">
        <v>164</v>
      </c>
      <c r="F8463" t="s">
        <v>51</v>
      </c>
      <c r="G8463">
        <v>6010</v>
      </c>
      <c r="H8463" t="s">
        <v>119</v>
      </c>
      <c r="I8463" t="s">
        <v>32</v>
      </c>
      <c r="J8463" t="s">
        <v>64</v>
      </c>
      <c r="K8463">
        <v>25.3</v>
      </c>
      <c r="L8463">
        <v>5</v>
      </c>
      <c r="M8463">
        <v>0</v>
      </c>
      <c r="N8463">
        <v>11.891</v>
      </c>
      <c r="O8463" s="5">
        <f t="shared" si="132"/>
        <v>0.47</v>
      </c>
    </row>
    <row r="8464" spans="1:15" x14ac:dyDescent="0.25">
      <c r="A8464" t="s">
        <v>924</v>
      </c>
      <c r="B8464" t="s">
        <v>38</v>
      </c>
      <c r="C8464" t="s">
        <v>16</v>
      </c>
      <c r="D8464" t="s">
        <v>17</v>
      </c>
      <c r="E8464" t="s">
        <v>164</v>
      </c>
      <c r="F8464" t="s">
        <v>51</v>
      </c>
      <c r="G8464">
        <v>6010</v>
      </c>
      <c r="H8464" t="s">
        <v>119</v>
      </c>
      <c r="I8464" t="s">
        <v>32</v>
      </c>
      <c r="J8464" t="s">
        <v>43</v>
      </c>
      <c r="K8464">
        <v>95.94</v>
      </c>
      <c r="L8464">
        <v>3</v>
      </c>
      <c r="M8464">
        <v>0</v>
      </c>
      <c r="N8464">
        <v>9.5939999999999994</v>
      </c>
      <c r="O8464" s="5">
        <f t="shared" si="132"/>
        <v>9.9999999999999992E-2</v>
      </c>
    </row>
    <row r="8465" spans="1:15" x14ac:dyDescent="0.25">
      <c r="A8465" t="s">
        <v>1148</v>
      </c>
      <c r="B8465" t="s">
        <v>15</v>
      </c>
      <c r="C8465" t="s">
        <v>16</v>
      </c>
      <c r="D8465" t="s">
        <v>17</v>
      </c>
      <c r="E8465" t="s">
        <v>417</v>
      </c>
      <c r="F8465" t="s">
        <v>82</v>
      </c>
      <c r="G8465">
        <v>49423</v>
      </c>
      <c r="H8465" t="s">
        <v>89</v>
      </c>
      <c r="I8465" t="s">
        <v>32</v>
      </c>
      <c r="J8465" t="s">
        <v>33</v>
      </c>
      <c r="K8465">
        <v>7.5</v>
      </c>
      <c r="L8465">
        <v>2</v>
      </c>
      <c r="M8465">
        <v>0</v>
      </c>
      <c r="N8465">
        <v>3.6</v>
      </c>
      <c r="O8465" s="5">
        <f t="shared" si="132"/>
        <v>0.48000000000000004</v>
      </c>
    </row>
    <row r="8466" spans="1:15" x14ac:dyDescent="0.25">
      <c r="A8466" t="s">
        <v>987</v>
      </c>
      <c r="B8466" t="s">
        <v>38</v>
      </c>
      <c r="C8466" t="s">
        <v>88</v>
      </c>
      <c r="D8466" t="s">
        <v>17</v>
      </c>
      <c r="E8466" t="s">
        <v>42</v>
      </c>
      <c r="F8466" t="s">
        <v>135</v>
      </c>
      <c r="G8466">
        <v>87105</v>
      </c>
      <c r="H8466" t="s">
        <v>31</v>
      </c>
      <c r="I8466" t="s">
        <v>58</v>
      </c>
      <c r="J8466" t="s">
        <v>59</v>
      </c>
      <c r="K8466">
        <v>302.37599999999998</v>
      </c>
      <c r="L8466">
        <v>3</v>
      </c>
      <c r="M8466">
        <v>0.2</v>
      </c>
      <c r="N8466">
        <v>22.6782</v>
      </c>
      <c r="O8466" s="5">
        <f t="shared" si="132"/>
        <v>7.5000000000000011E-2</v>
      </c>
    </row>
    <row r="8467" spans="1:15" x14ac:dyDescent="0.25">
      <c r="A8467" t="s">
        <v>742</v>
      </c>
      <c r="B8467" t="s">
        <v>38</v>
      </c>
      <c r="C8467" t="s">
        <v>16</v>
      </c>
      <c r="D8467" t="s">
        <v>17</v>
      </c>
      <c r="E8467" t="s">
        <v>281</v>
      </c>
      <c r="F8467" t="s">
        <v>46</v>
      </c>
      <c r="G8467">
        <v>80027</v>
      </c>
      <c r="H8467" t="s">
        <v>31</v>
      </c>
      <c r="I8467" t="s">
        <v>58</v>
      </c>
      <c r="J8467" t="s">
        <v>129</v>
      </c>
      <c r="K8467">
        <v>46.688000000000002</v>
      </c>
      <c r="L8467">
        <v>4</v>
      </c>
      <c r="M8467">
        <v>0.2</v>
      </c>
      <c r="N8467">
        <v>-2.9180000000000001</v>
      </c>
      <c r="O8467" s="5">
        <f t="shared" si="132"/>
        <v>-6.25E-2</v>
      </c>
    </row>
    <row r="8468" spans="1:15" x14ac:dyDescent="0.25">
      <c r="A8468" t="s">
        <v>652</v>
      </c>
      <c r="B8468" t="s">
        <v>38</v>
      </c>
      <c r="C8468" t="s">
        <v>16</v>
      </c>
      <c r="D8468" t="s">
        <v>17</v>
      </c>
      <c r="E8468" t="s">
        <v>110</v>
      </c>
      <c r="F8468" t="s">
        <v>94</v>
      </c>
      <c r="G8468">
        <v>10024</v>
      </c>
      <c r="H8468" t="s">
        <v>119</v>
      </c>
      <c r="I8468" t="s">
        <v>32</v>
      </c>
      <c r="J8468" t="s">
        <v>43</v>
      </c>
      <c r="K8468">
        <v>17.940000000000001</v>
      </c>
      <c r="L8468">
        <v>3</v>
      </c>
      <c r="M8468">
        <v>0</v>
      </c>
      <c r="N8468">
        <v>3.0497999999999998</v>
      </c>
      <c r="O8468" s="5">
        <f t="shared" si="132"/>
        <v>0.16999999999999998</v>
      </c>
    </row>
    <row r="8469" spans="1:15" x14ac:dyDescent="0.25">
      <c r="A8469" t="s">
        <v>817</v>
      </c>
      <c r="B8469" t="s">
        <v>38</v>
      </c>
      <c r="C8469" t="s">
        <v>16</v>
      </c>
      <c r="D8469" t="s">
        <v>17</v>
      </c>
      <c r="E8469" t="s">
        <v>372</v>
      </c>
      <c r="F8469" t="s">
        <v>51</v>
      </c>
      <c r="G8469">
        <v>6360</v>
      </c>
      <c r="H8469" t="s">
        <v>119</v>
      </c>
      <c r="I8469" t="s">
        <v>32</v>
      </c>
      <c r="J8469" t="s">
        <v>68</v>
      </c>
      <c r="K8469">
        <v>370.14</v>
      </c>
      <c r="L8469">
        <v>3</v>
      </c>
      <c r="M8469">
        <v>0</v>
      </c>
      <c r="N8469">
        <v>144.3546</v>
      </c>
      <c r="O8469" s="5">
        <f t="shared" si="132"/>
        <v>0.39</v>
      </c>
    </row>
    <row r="8470" spans="1:15" x14ac:dyDescent="0.25">
      <c r="A8470" t="s">
        <v>640</v>
      </c>
      <c r="B8470" t="s">
        <v>38</v>
      </c>
      <c r="C8470" t="s">
        <v>30</v>
      </c>
      <c r="D8470" t="s">
        <v>17</v>
      </c>
      <c r="E8470" t="s">
        <v>65</v>
      </c>
      <c r="F8470" t="s">
        <v>27</v>
      </c>
      <c r="G8470">
        <v>94122</v>
      </c>
      <c r="H8470" t="s">
        <v>31</v>
      </c>
      <c r="I8470" t="s">
        <v>32</v>
      </c>
      <c r="J8470" t="s">
        <v>64</v>
      </c>
      <c r="K8470">
        <v>8.9280000000000008</v>
      </c>
      <c r="L8470">
        <v>2</v>
      </c>
      <c r="M8470">
        <v>0.2</v>
      </c>
      <c r="N8470">
        <v>3.1248</v>
      </c>
      <c r="O8470" s="5">
        <f t="shared" si="132"/>
        <v>0.35</v>
      </c>
    </row>
    <row r="8471" spans="1:15" x14ac:dyDescent="0.25">
      <c r="A8471" t="s">
        <v>1024</v>
      </c>
      <c r="B8471" t="s">
        <v>38</v>
      </c>
      <c r="C8471" t="s">
        <v>30</v>
      </c>
      <c r="D8471" t="s">
        <v>17</v>
      </c>
      <c r="E8471" t="s">
        <v>553</v>
      </c>
      <c r="F8471" t="s">
        <v>83</v>
      </c>
      <c r="G8471">
        <v>46060</v>
      </c>
      <c r="H8471" t="s">
        <v>89</v>
      </c>
      <c r="I8471" t="s">
        <v>21</v>
      </c>
      <c r="J8471" t="s">
        <v>39</v>
      </c>
      <c r="K8471">
        <v>2678.94</v>
      </c>
      <c r="L8471">
        <v>6</v>
      </c>
      <c r="M8471">
        <v>0</v>
      </c>
      <c r="N8471">
        <v>241.1046</v>
      </c>
      <c r="O8471" s="5">
        <f t="shared" si="132"/>
        <v>0.09</v>
      </c>
    </row>
    <row r="8472" spans="1:15" x14ac:dyDescent="0.25">
      <c r="A8472" t="s">
        <v>982</v>
      </c>
      <c r="B8472" t="s">
        <v>38</v>
      </c>
      <c r="C8472" t="s">
        <v>88</v>
      </c>
      <c r="D8472" t="s">
        <v>17</v>
      </c>
      <c r="E8472" t="s">
        <v>251</v>
      </c>
      <c r="F8472" t="s">
        <v>104</v>
      </c>
      <c r="G8472">
        <v>37042</v>
      </c>
      <c r="H8472" t="s">
        <v>20</v>
      </c>
      <c r="I8472" t="s">
        <v>21</v>
      </c>
      <c r="J8472" t="s">
        <v>22</v>
      </c>
      <c r="K8472">
        <v>387.13600000000002</v>
      </c>
      <c r="L8472">
        <v>4</v>
      </c>
      <c r="M8472">
        <v>0.2</v>
      </c>
      <c r="N8472">
        <v>-14.5176</v>
      </c>
      <c r="O8472" s="5">
        <f t="shared" si="132"/>
        <v>-3.7499999999999999E-2</v>
      </c>
    </row>
    <row r="8473" spans="1:15" x14ac:dyDescent="0.25">
      <c r="A8473" t="s">
        <v>982</v>
      </c>
      <c r="B8473" t="s">
        <v>38</v>
      </c>
      <c r="C8473" t="s">
        <v>88</v>
      </c>
      <c r="D8473" t="s">
        <v>17</v>
      </c>
      <c r="E8473" t="s">
        <v>251</v>
      </c>
      <c r="F8473" t="s">
        <v>104</v>
      </c>
      <c r="G8473">
        <v>37042</v>
      </c>
      <c r="H8473" t="s">
        <v>20</v>
      </c>
      <c r="I8473" t="s">
        <v>58</v>
      </c>
      <c r="J8473" t="s">
        <v>129</v>
      </c>
      <c r="K8473">
        <v>45.408000000000001</v>
      </c>
      <c r="L8473">
        <v>2</v>
      </c>
      <c r="M8473">
        <v>0.2</v>
      </c>
      <c r="N8473">
        <v>11.919600000000001</v>
      </c>
      <c r="O8473" s="5">
        <f t="shared" si="132"/>
        <v>0.26250000000000001</v>
      </c>
    </row>
    <row r="8474" spans="1:15" x14ac:dyDescent="0.25">
      <c r="A8474" t="s">
        <v>982</v>
      </c>
      <c r="B8474" t="s">
        <v>38</v>
      </c>
      <c r="C8474" t="s">
        <v>88</v>
      </c>
      <c r="D8474" t="s">
        <v>17</v>
      </c>
      <c r="E8474" t="s">
        <v>251</v>
      </c>
      <c r="F8474" t="s">
        <v>104</v>
      </c>
      <c r="G8474">
        <v>37042</v>
      </c>
      <c r="H8474" t="s">
        <v>20</v>
      </c>
      <c r="I8474" t="s">
        <v>21</v>
      </c>
      <c r="J8474" t="s">
        <v>48</v>
      </c>
      <c r="K8474">
        <v>77.951999999999998</v>
      </c>
      <c r="L8474">
        <v>3</v>
      </c>
      <c r="M8474">
        <v>0.2</v>
      </c>
      <c r="N8474">
        <v>-11.6928</v>
      </c>
      <c r="O8474" s="5">
        <f t="shared" si="132"/>
        <v>-0.15</v>
      </c>
    </row>
    <row r="8475" spans="1:15" x14ac:dyDescent="0.25">
      <c r="A8475" t="s">
        <v>982</v>
      </c>
      <c r="B8475" t="s">
        <v>38</v>
      </c>
      <c r="C8475" t="s">
        <v>88</v>
      </c>
      <c r="D8475" t="s">
        <v>17</v>
      </c>
      <c r="E8475" t="s">
        <v>251</v>
      </c>
      <c r="F8475" t="s">
        <v>104</v>
      </c>
      <c r="G8475">
        <v>37042</v>
      </c>
      <c r="H8475" t="s">
        <v>20</v>
      </c>
      <c r="I8475" t="s">
        <v>32</v>
      </c>
      <c r="J8475" t="s">
        <v>33</v>
      </c>
      <c r="K8475">
        <v>3</v>
      </c>
      <c r="L8475">
        <v>1</v>
      </c>
      <c r="M8475">
        <v>0.2</v>
      </c>
      <c r="N8475">
        <v>1.05</v>
      </c>
      <c r="O8475" s="5">
        <f t="shared" si="132"/>
        <v>0.35000000000000003</v>
      </c>
    </row>
    <row r="8476" spans="1:15" x14ac:dyDescent="0.25">
      <c r="A8476" t="s">
        <v>1079</v>
      </c>
      <c r="B8476" t="s">
        <v>15</v>
      </c>
      <c r="C8476" t="s">
        <v>16</v>
      </c>
      <c r="D8476" t="s">
        <v>17</v>
      </c>
      <c r="E8476" t="s">
        <v>418</v>
      </c>
      <c r="F8476" t="s">
        <v>35</v>
      </c>
      <c r="G8476">
        <v>33021</v>
      </c>
      <c r="H8476" t="s">
        <v>20</v>
      </c>
      <c r="I8476" t="s">
        <v>32</v>
      </c>
      <c r="J8476" t="s">
        <v>43</v>
      </c>
      <c r="K8476">
        <v>9.952</v>
      </c>
      <c r="L8476">
        <v>1</v>
      </c>
      <c r="M8476">
        <v>0.2</v>
      </c>
      <c r="N8476">
        <v>0.99519999999999997</v>
      </c>
      <c r="O8476" s="5">
        <f t="shared" si="132"/>
        <v>9.9999999999999992E-2</v>
      </c>
    </row>
    <row r="8477" spans="1:15" x14ac:dyDescent="0.25">
      <c r="A8477" t="s">
        <v>960</v>
      </c>
      <c r="B8477" t="s">
        <v>38</v>
      </c>
      <c r="C8477" t="s">
        <v>30</v>
      </c>
      <c r="D8477" t="s">
        <v>17</v>
      </c>
      <c r="E8477" t="s">
        <v>515</v>
      </c>
      <c r="F8477" t="s">
        <v>70</v>
      </c>
      <c r="G8477">
        <v>17403</v>
      </c>
      <c r="H8477" t="s">
        <v>119</v>
      </c>
      <c r="I8477" t="s">
        <v>32</v>
      </c>
      <c r="J8477" t="s">
        <v>64</v>
      </c>
      <c r="K8477">
        <v>37.896000000000001</v>
      </c>
      <c r="L8477">
        <v>4</v>
      </c>
      <c r="M8477">
        <v>0.7</v>
      </c>
      <c r="N8477">
        <v>-29.053599999999999</v>
      </c>
      <c r="O8477" s="5">
        <f t="shared" si="132"/>
        <v>-0.76666666666666661</v>
      </c>
    </row>
    <row r="8478" spans="1:15" x14ac:dyDescent="0.25">
      <c r="A8478" t="s">
        <v>960</v>
      </c>
      <c r="B8478" t="s">
        <v>38</v>
      </c>
      <c r="C8478" t="s">
        <v>30</v>
      </c>
      <c r="D8478" t="s">
        <v>17</v>
      </c>
      <c r="E8478" t="s">
        <v>515</v>
      </c>
      <c r="F8478" t="s">
        <v>70</v>
      </c>
      <c r="G8478">
        <v>17403</v>
      </c>
      <c r="H8478" t="s">
        <v>119</v>
      </c>
      <c r="I8478" t="s">
        <v>32</v>
      </c>
      <c r="J8478" t="s">
        <v>80</v>
      </c>
      <c r="K8478">
        <v>65.584000000000003</v>
      </c>
      <c r="L8478">
        <v>2</v>
      </c>
      <c r="M8478">
        <v>0.2</v>
      </c>
      <c r="N8478">
        <v>23.7742</v>
      </c>
      <c r="O8478" s="5">
        <f t="shared" si="132"/>
        <v>0.36249999999999999</v>
      </c>
    </row>
    <row r="8479" spans="1:15" x14ac:dyDescent="0.25">
      <c r="A8479" t="s">
        <v>766</v>
      </c>
      <c r="B8479" t="s">
        <v>38</v>
      </c>
      <c r="C8479" t="s">
        <v>88</v>
      </c>
      <c r="D8479" t="s">
        <v>17</v>
      </c>
      <c r="E8479" t="s">
        <v>312</v>
      </c>
      <c r="F8479" t="s">
        <v>28</v>
      </c>
      <c r="G8479">
        <v>85204</v>
      </c>
      <c r="H8479" t="s">
        <v>31</v>
      </c>
      <c r="I8479" t="s">
        <v>32</v>
      </c>
      <c r="J8479" t="s">
        <v>80</v>
      </c>
      <c r="K8479">
        <v>44.783999999999999</v>
      </c>
      <c r="L8479">
        <v>1</v>
      </c>
      <c r="M8479">
        <v>0.2</v>
      </c>
      <c r="N8479">
        <v>16.234200000000001</v>
      </c>
      <c r="O8479" s="5">
        <f t="shared" si="132"/>
        <v>0.36250000000000004</v>
      </c>
    </row>
    <row r="8480" spans="1:15" x14ac:dyDescent="0.25">
      <c r="A8480" t="s">
        <v>652</v>
      </c>
      <c r="B8480" t="s">
        <v>578</v>
      </c>
      <c r="C8480" t="s">
        <v>30</v>
      </c>
      <c r="D8480" t="s">
        <v>17</v>
      </c>
      <c r="E8480" t="s">
        <v>110</v>
      </c>
      <c r="F8480" t="s">
        <v>94</v>
      </c>
      <c r="G8480">
        <v>10024</v>
      </c>
      <c r="H8480" t="s">
        <v>119</v>
      </c>
      <c r="I8480" t="s">
        <v>58</v>
      </c>
      <c r="J8480" t="s">
        <v>371</v>
      </c>
      <c r="K8480">
        <v>1035.8</v>
      </c>
      <c r="L8480">
        <v>4</v>
      </c>
      <c r="M8480">
        <v>0</v>
      </c>
      <c r="N8480">
        <v>269.30799999999999</v>
      </c>
      <c r="O8480" s="5">
        <f t="shared" si="132"/>
        <v>0.26</v>
      </c>
    </row>
    <row r="8481" spans="1:15" x14ac:dyDescent="0.25">
      <c r="A8481" t="s">
        <v>640</v>
      </c>
      <c r="B8481" t="s">
        <v>38</v>
      </c>
      <c r="C8481" t="s">
        <v>88</v>
      </c>
      <c r="D8481" t="s">
        <v>17</v>
      </c>
      <c r="E8481" t="s">
        <v>65</v>
      </c>
      <c r="F8481" t="s">
        <v>27</v>
      </c>
      <c r="G8481">
        <v>94110</v>
      </c>
      <c r="H8481" t="s">
        <v>31</v>
      </c>
      <c r="I8481" t="s">
        <v>32</v>
      </c>
      <c r="J8481" t="s">
        <v>53</v>
      </c>
      <c r="K8481">
        <v>5.76</v>
      </c>
      <c r="L8481">
        <v>2</v>
      </c>
      <c r="M8481">
        <v>0</v>
      </c>
      <c r="N8481">
        <v>1.6704000000000001</v>
      </c>
      <c r="O8481" s="5">
        <f t="shared" si="132"/>
        <v>0.29000000000000004</v>
      </c>
    </row>
    <row r="8482" spans="1:15" x14ac:dyDescent="0.25">
      <c r="A8482" t="s">
        <v>633</v>
      </c>
      <c r="B8482" t="s">
        <v>38</v>
      </c>
      <c r="C8482" t="s">
        <v>16</v>
      </c>
      <c r="D8482" t="s">
        <v>17</v>
      </c>
      <c r="E8482" t="s">
        <v>26</v>
      </c>
      <c r="F8482" t="s">
        <v>27</v>
      </c>
      <c r="G8482">
        <v>90036</v>
      </c>
      <c r="H8482" t="s">
        <v>31</v>
      </c>
      <c r="I8482" t="s">
        <v>32</v>
      </c>
      <c r="J8482" t="s">
        <v>80</v>
      </c>
      <c r="K8482">
        <v>19.98</v>
      </c>
      <c r="L8482">
        <v>2</v>
      </c>
      <c r="M8482">
        <v>0</v>
      </c>
      <c r="N8482">
        <v>8.9909999999999997</v>
      </c>
      <c r="O8482" s="5">
        <f t="shared" si="132"/>
        <v>0.44999999999999996</v>
      </c>
    </row>
    <row r="8483" spans="1:15" x14ac:dyDescent="0.25">
      <c r="A8483" t="s">
        <v>804</v>
      </c>
      <c r="B8483" t="s">
        <v>38</v>
      </c>
      <c r="C8483" t="s">
        <v>16</v>
      </c>
      <c r="D8483" t="s">
        <v>17</v>
      </c>
      <c r="E8483" t="s">
        <v>357</v>
      </c>
      <c r="F8483" t="s">
        <v>66</v>
      </c>
      <c r="G8483">
        <v>68104</v>
      </c>
      <c r="H8483" t="s">
        <v>89</v>
      </c>
      <c r="I8483" t="s">
        <v>58</v>
      </c>
      <c r="J8483" t="s">
        <v>59</v>
      </c>
      <c r="K8483">
        <v>35.979999999999997</v>
      </c>
      <c r="L8483">
        <v>2</v>
      </c>
      <c r="M8483">
        <v>0</v>
      </c>
      <c r="N8483">
        <v>10.074400000000001</v>
      </c>
      <c r="O8483" s="5">
        <f t="shared" si="132"/>
        <v>0.28000000000000003</v>
      </c>
    </row>
    <row r="8484" spans="1:15" x14ac:dyDescent="0.25">
      <c r="A8484" t="s">
        <v>642</v>
      </c>
      <c r="B8484" t="s">
        <v>38</v>
      </c>
      <c r="C8484" t="s">
        <v>88</v>
      </c>
      <c r="D8484" t="s">
        <v>17</v>
      </c>
      <c r="E8484" t="s">
        <v>73</v>
      </c>
      <c r="F8484" t="s">
        <v>70</v>
      </c>
      <c r="G8484">
        <v>19120</v>
      </c>
      <c r="H8484" t="s">
        <v>119</v>
      </c>
      <c r="I8484" t="s">
        <v>32</v>
      </c>
      <c r="J8484" t="s">
        <v>53</v>
      </c>
      <c r="K8484">
        <v>16.655999999999999</v>
      </c>
      <c r="L8484">
        <v>3</v>
      </c>
      <c r="M8484">
        <v>0.2</v>
      </c>
      <c r="N8484">
        <v>3.3311999999999999</v>
      </c>
      <c r="O8484" s="5">
        <f t="shared" si="132"/>
        <v>0.2</v>
      </c>
    </row>
    <row r="8485" spans="1:15" x14ac:dyDescent="0.25">
      <c r="A8485" t="s">
        <v>652</v>
      </c>
      <c r="B8485" t="s">
        <v>38</v>
      </c>
      <c r="C8485" t="s">
        <v>30</v>
      </c>
      <c r="D8485" t="s">
        <v>17</v>
      </c>
      <c r="E8485" t="s">
        <v>110</v>
      </c>
      <c r="F8485" t="s">
        <v>94</v>
      </c>
      <c r="G8485">
        <v>10024</v>
      </c>
      <c r="H8485" t="s">
        <v>119</v>
      </c>
      <c r="I8485" t="s">
        <v>32</v>
      </c>
      <c r="J8485" t="s">
        <v>33</v>
      </c>
      <c r="K8485">
        <v>20.7</v>
      </c>
      <c r="L8485">
        <v>2</v>
      </c>
      <c r="M8485">
        <v>0</v>
      </c>
      <c r="N8485">
        <v>9.9359999999999999</v>
      </c>
      <c r="O8485" s="5">
        <f t="shared" si="132"/>
        <v>0.48000000000000004</v>
      </c>
    </row>
    <row r="8486" spans="1:15" x14ac:dyDescent="0.25">
      <c r="A8486" t="s">
        <v>1041</v>
      </c>
      <c r="B8486" t="s">
        <v>38</v>
      </c>
      <c r="C8486" t="s">
        <v>16</v>
      </c>
      <c r="D8486" t="s">
        <v>17</v>
      </c>
      <c r="E8486" t="s">
        <v>383</v>
      </c>
      <c r="F8486" t="s">
        <v>82</v>
      </c>
      <c r="G8486">
        <v>49505</v>
      </c>
      <c r="H8486" t="s">
        <v>89</v>
      </c>
      <c r="I8486" t="s">
        <v>32</v>
      </c>
      <c r="J8486" t="s">
        <v>64</v>
      </c>
      <c r="K8486">
        <v>83.7</v>
      </c>
      <c r="L8486">
        <v>5</v>
      </c>
      <c r="M8486">
        <v>0</v>
      </c>
      <c r="N8486">
        <v>41.012999999999998</v>
      </c>
      <c r="O8486" s="5">
        <f t="shared" si="132"/>
        <v>0.48999999999999994</v>
      </c>
    </row>
    <row r="8487" spans="1:15" x14ac:dyDescent="0.25">
      <c r="A8487" t="s">
        <v>636</v>
      </c>
      <c r="B8487" t="s">
        <v>578</v>
      </c>
      <c r="C8487" t="s">
        <v>16</v>
      </c>
      <c r="D8487" t="s">
        <v>17</v>
      </c>
      <c r="E8487" t="s">
        <v>44</v>
      </c>
      <c r="F8487" t="s">
        <v>45</v>
      </c>
      <c r="G8487">
        <v>98115</v>
      </c>
      <c r="H8487" t="s">
        <v>31</v>
      </c>
      <c r="I8487" t="s">
        <v>21</v>
      </c>
      <c r="J8487" t="s">
        <v>48</v>
      </c>
      <c r="K8487">
        <v>199.8</v>
      </c>
      <c r="L8487">
        <v>10</v>
      </c>
      <c r="M8487">
        <v>0</v>
      </c>
      <c r="N8487">
        <v>71.927999999999997</v>
      </c>
      <c r="O8487" s="5">
        <f t="shared" si="132"/>
        <v>0.36</v>
      </c>
    </row>
    <row r="8488" spans="1:15" x14ac:dyDescent="0.25">
      <c r="A8488" t="s">
        <v>858</v>
      </c>
      <c r="B8488" t="s">
        <v>38</v>
      </c>
      <c r="C8488" t="s">
        <v>88</v>
      </c>
      <c r="D8488" t="s">
        <v>17</v>
      </c>
      <c r="E8488" t="s">
        <v>362</v>
      </c>
      <c r="F8488" t="s">
        <v>27</v>
      </c>
      <c r="G8488">
        <v>93727</v>
      </c>
      <c r="H8488" t="s">
        <v>31</v>
      </c>
      <c r="I8488" t="s">
        <v>32</v>
      </c>
      <c r="J8488" t="s">
        <v>80</v>
      </c>
      <c r="K8488">
        <v>45.68</v>
      </c>
      <c r="L8488">
        <v>2</v>
      </c>
      <c r="M8488">
        <v>0</v>
      </c>
      <c r="N8488">
        <v>21.012799999999999</v>
      </c>
      <c r="O8488" s="5">
        <f t="shared" si="132"/>
        <v>0.45999999999999996</v>
      </c>
    </row>
    <row r="8489" spans="1:15" x14ac:dyDescent="0.25">
      <c r="A8489" t="s">
        <v>858</v>
      </c>
      <c r="B8489" t="s">
        <v>38</v>
      </c>
      <c r="C8489" t="s">
        <v>88</v>
      </c>
      <c r="D8489" t="s">
        <v>17</v>
      </c>
      <c r="E8489" t="s">
        <v>362</v>
      </c>
      <c r="F8489" t="s">
        <v>27</v>
      </c>
      <c r="G8489">
        <v>93727</v>
      </c>
      <c r="H8489" t="s">
        <v>31</v>
      </c>
      <c r="I8489" t="s">
        <v>32</v>
      </c>
      <c r="J8489" t="s">
        <v>80</v>
      </c>
      <c r="K8489">
        <v>110.96</v>
      </c>
      <c r="L8489">
        <v>2</v>
      </c>
      <c r="M8489">
        <v>0</v>
      </c>
      <c r="N8489">
        <v>53.260800000000003</v>
      </c>
      <c r="O8489" s="5">
        <f t="shared" si="132"/>
        <v>0.48000000000000004</v>
      </c>
    </row>
    <row r="8490" spans="1:15" x14ac:dyDescent="0.25">
      <c r="A8490" t="s">
        <v>858</v>
      </c>
      <c r="B8490" t="s">
        <v>38</v>
      </c>
      <c r="C8490" t="s">
        <v>88</v>
      </c>
      <c r="D8490" t="s">
        <v>17</v>
      </c>
      <c r="E8490" t="s">
        <v>362</v>
      </c>
      <c r="F8490" t="s">
        <v>27</v>
      </c>
      <c r="G8490">
        <v>93727</v>
      </c>
      <c r="H8490" t="s">
        <v>31</v>
      </c>
      <c r="I8490" t="s">
        <v>32</v>
      </c>
      <c r="J8490" t="s">
        <v>80</v>
      </c>
      <c r="K8490">
        <v>11.94</v>
      </c>
      <c r="L8490">
        <v>3</v>
      </c>
      <c r="M8490">
        <v>0</v>
      </c>
      <c r="N8490">
        <v>5.97</v>
      </c>
      <c r="O8490" s="5">
        <f t="shared" si="132"/>
        <v>0.5</v>
      </c>
    </row>
    <row r="8491" spans="1:15" x14ac:dyDescent="0.25">
      <c r="A8491" t="s">
        <v>717</v>
      </c>
      <c r="B8491" t="s">
        <v>15</v>
      </c>
      <c r="C8491" t="s">
        <v>16</v>
      </c>
      <c r="D8491" t="s">
        <v>17</v>
      </c>
      <c r="E8491" t="s">
        <v>98</v>
      </c>
      <c r="F8491" t="s">
        <v>100</v>
      </c>
      <c r="G8491">
        <v>22204</v>
      </c>
      <c r="H8491" t="s">
        <v>20</v>
      </c>
      <c r="I8491" t="s">
        <v>58</v>
      </c>
      <c r="J8491" t="s">
        <v>371</v>
      </c>
      <c r="K8491">
        <v>8749.9500000000007</v>
      </c>
      <c r="L8491">
        <v>5</v>
      </c>
      <c r="M8491">
        <v>0</v>
      </c>
      <c r="N8491">
        <v>2799.9839999999999</v>
      </c>
      <c r="O8491" s="5">
        <f t="shared" si="132"/>
        <v>0.31999999999999995</v>
      </c>
    </row>
    <row r="8492" spans="1:15" x14ac:dyDescent="0.25">
      <c r="A8492" t="s">
        <v>717</v>
      </c>
      <c r="B8492" t="s">
        <v>15</v>
      </c>
      <c r="C8492" t="s">
        <v>16</v>
      </c>
      <c r="D8492" t="s">
        <v>17</v>
      </c>
      <c r="E8492" t="s">
        <v>98</v>
      </c>
      <c r="F8492" t="s">
        <v>100</v>
      </c>
      <c r="G8492">
        <v>22204</v>
      </c>
      <c r="H8492" t="s">
        <v>20</v>
      </c>
      <c r="I8492" t="s">
        <v>32</v>
      </c>
      <c r="J8492" t="s">
        <v>64</v>
      </c>
      <c r="K8492">
        <v>36.4</v>
      </c>
      <c r="L8492">
        <v>8</v>
      </c>
      <c r="M8492">
        <v>0</v>
      </c>
      <c r="N8492">
        <v>18.2</v>
      </c>
      <c r="O8492" s="5">
        <f t="shared" si="132"/>
        <v>0.5</v>
      </c>
    </row>
    <row r="8493" spans="1:15" x14ac:dyDescent="0.25">
      <c r="A8493" t="s">
        <v>717</v>
      </c>
      <c r="B8493" t="s">
        <v>15</v>
      </c>
      <c r="C8493" t="s">
        <v>16</v>
      </c>
      <c r="D8493" t="s">
        <v>17</v>
      </c>
      <c r="E8493" t="s">
        <v>98</v>
      </c>
      <c r="F8493" t="s">
        <v>100</v>
      </c>
      <c r="G8493">
        <v>22204</v>
      </c>
      <c r="H8493" t="s">
        <v>20</v>
      </c>
      <c r="I8493" t="s">
        <v>21</v>
      </c>
      <c r="J8493" t="s">
        <v>48</v>
      </c>
      <c r="K8493">
        <v>18.690000000000001</v>
      </c>
      <c r="L8493">
        <v>7</v>
      </c>
      <c r="M8493">
        <v>0</v>
      </c>
      <c r="N8493">
        <v>7.1021999999999998</v>
      </c>
      <c r="O8493" s="5">
        <f t="shared" si="132"/>
        <v>0.37999999999999995</v>
      </c>
    </row>
    <row r="8494" spans="1:15" x14ac:dyDescent="0.25">
      <c r="A8494" t="s">
        <v>633</v>
      </c>
      <c r="B8494" t="s">
        <v>38</v>
      </c>
      <c r="C8494" t="s">
        <v>16</v>
      </c>
      <c r="D8494" t="s">
        <v>17</v>
      </c>
      <c r="E8494" t="s">
        <v>26</v>
      </c>
      <c r="F8494" t="s">
        <v>27</v>
      </c>
      <c r="G8494">
        <v>90049</v>
      </c>
      <c r="H8494" t="s">
        <v>31</v>
      </c>
      <c r="I8494" t="s">
        <v>32</v>
      </c>
      <c r="J8494" t="s">
        <v>195</v>
      </c>
      <c r="K8494">
        <v>5.94</v>
      </c>
      <c r="L8494">
        <v>3</v>
      </c>
      <c r="M8494">
        <v>0</v>
      </c>
      <c r="N8494">
        <v>0.1188</v>
      </c>
      <c r="O8494" s="5">
        <f t="shared" si="132"/>
        <v>0.02</v>
      </c>
    </row>
    <row r="8495" spans="1:15" x14ac:dyDescent="0.25">
      <c r="A8495" t="s">
        <v>942</v>
      </c>
      <c r="B8495" t="s">
        <v>38</v>
      </c>
      <c r="C8495" t="s">
        <v>16</v>
      </c>
      <c r="D8495" t="s">
        <v>17</v>
      </c>
      <c r="E8495" t="s">
        <v>496</v>
      </c>
      <c r="F8495" t="s">
        <v>50</v>
      </c>
      <c r="G8495">
        <v>79424</v>
      </c>
      <c r="H8495" t="s">
        <v>89</v>
      </c>
      <c r="I8495" t="s">
        <v>32</v>
      </c>
      <c r="J8495" t="s">
        <v>80</v>
      </c>
      <c r="K8495">
        <v>60.735999999999997</v>
      </c>
      <c r="L8495">
        <v>8</v>
      </c>
      <c r="M8495">
        <v>0.2</v>
      </c>
      <c r="N8495">
        <v>20.4984</v>
      </c>
      <c r="O8495" s="5">
        <f t="shared" si="132"/>
        <v>0.33750000000000002</v>
      </c>
    </row>
    <row r="8496" spans="1:15" x14ac:dyDescent="0.25">
      <c r="A8496" t="s">
        <v>942</v>
      </c>
      <c r="B8496" t="s">
        <v>38</v>
      </c>
      <c r="C8496" t="s">
        <v>16</v>
      </c>
      <c r="D8496" t="s">
        <v>17</v>
      </c>
      <c r="E8496" t="s">
        <v>496</v>
      </c>
      <c r="F8496" t="s">
        <v>50</v>
      </c>
      <c r="G8496">
        <v>79424</v>
      </c>
      <c r="H8496" t="s">
        <v>89</v>
      </c>
      <c r="I8496" t="s">
        <v>58</v>
      </c>
      <c r="J8496" t="s">
        <v>556</v>
      </c>
      <c r="K8496">
        <v>479.976</v>
      </c>
      <c r="L8496">
        <v>3</v>
      </c>
      <c r="M8496">
        <v>0.2</v>
      </c>
      <c r="N8496">
        <v>161.99189999999999</v>
      </c>
      <c r="O8496" s="5">
        <f t="shared" si="132"/>
        <v>0.33749999999999997</v>
      </c>
    </row>
    <row r="8497" spans="1:15" x14ac:dyDescent="0.25">
      <c r="A8497" t="s">
        <v>942</v>
      </c>
      <c r="B8497" t="s">
        <v>38</v>
      </c>
      <c r="C8497" t="s">
        <v>16</v>
      </c>
      <c r="D8497" t="s">
        <v>17</v>
      </c>
      <c r="E8497" t="s">
        <v>496</v>
      </c>
      <c r="F8497" t="s">
        <v>50</v>
      </c>
      <c r="G8497">
        <v>79424</v>
      </c>
      <c r="H8497" t="s">
        <v>89</v>
      </c>
      <c r="I8497" t="s">
        <v>32</v>
      </c>
      <c r="J8497" t="s">
        <v>64</v>
      </c>
      <c r="K8497">
        <v>6.08</v>
      </c>
      <c r="L8497">
        <v>1</v>
      </c>
      <c r="M8497">
        <v>0.8</v>
      </c>
      <c r="N8497">
        <v>-10.336</v>
      </c>
      <c r="O8497" s="5">
        <f t="shared" si="132"/>
        <v>-1.7</v>
      </c>
    </row>
    <row r="8498" spans="1:15" x14ac:dyDescent="0.25">
      <c r="A8498" t="s">
        <v>1197</v>
      </c>
      <c r="B8498" t="s">
        <v>38</v>
      </c>
      <c r="C8498" t="s">
        <v>30</v>
      </c>
      <c r="D8498" t="s">
        <v>17</v>
      </c>
      <c r="E8498" t="s">
        <v>490</v>
      </c>
      <c r="F8498" t="s">
        <v>46</v>
      </c>
      <c r="G8498">
        <v>80501</v>
      </c>
      <c r="H8498" t="s">
        <v>31</v>
      </c>
      <c r="I8498" t="s">
        <v>58</v>
      </c>
      <c r="J8498" t="s">
        <v>129</v>
      </c>
      <c r="K8498">
        <v>165.6</v>
      </c>
      <c r="L8498">
        <v>3</v>
      </c>
      <c r="M8498">
        <v>0.2</v>
      </c>
      <c r="N8498">
        <v>-6.21</v>
      </c>
      <c r="O8498" s="5">
        <f t="shared" si="132"/>
        <v>-3.7499999999999999E-2</v>
      </c>
    </row>
    <row r="8499" spans="1:15" x14ac:dyDescent="0.25">
      <c r="A8499" t="s">
        <v>836</v>
      </c>
      <c r="B8499" t="s">
        <v>15</v>
      </c>
      <c r="C8499" t="s">
        <v>16</v>
      </c>
      <c r="D8499" t="s">
        <v>17</v>
      </c>
      <c r="E8499" t="s">
        <v>394</v>
      </c>
      <c r="F8499" t="s">
        <v>94</v>
      </c>
      <c r="G8499">
        <v>10701</v>
      </c>
      <c r="H8499" t="s">
        <v>119</v>
      </c>
      <c r="I8499" t="s">
        <v>32</v>
      </c>
      <c r="J8499" t="s">
        <v>53</v>
      </c>
      <c r="K8499">
        <v>59.52</v>
      </c>
      <c r="L8499">
        <v>3</v>
      </c>
      <c r="M8499">
        <v>0</v>
      </c>
      <c r="N8499">
        <v>15.475199999999999</v>
      </c>
      <c r="O8499" s="5">
        <f t="shared" si="132"/>
        <v>0.25999999999999995</v>
      </c>
    </row>
    <row r="8500" spans="1:15" x14ac:dyDescent="0.25">
      <c r="A8500" t="s">
        <v>836</v>
      </c>
      <c r="B8500" t="s">
        <v>15</v>
      </c>
      <c r="C8500" t="s">
        <v>16</v>
      </c>
      <c r="D8500" t="s">
        <v>17</v>
      </c>
      <c r="E8500" t="s">
        <v>394</v>
      </c>
      <c r="F8500" t="s">
        <v>94</v>
      </c>
      <c r="G8500">
        <v>10701</v>
      </c>
      <c r="H8500" t="s">
        <v>119</v>
      </c>
      <c r="I8500" t="s">
        <v>58</v>
      </c>
      <c r="J8500" t="s">
        <v>129</v>
      </c>
      <c r="K8500">
        <v>479.97</v>
      </c>
      <c r="L8500">
        <v>3</v>
      </c>
      <c r="M8500">
        <v>0</v>
      </c>
      <c r="N8500">
        <v>177.5889</v>
      </c>
      <c r="O8500" s="5">
        <f t="shared" si="132"/>
        <v>0.37</v>
      </c>
    </row>
    <row r="8501" spans="1:15" x14ac:dyDescent="0.25">
      <c r="A8501" t="s">
        <v>836</v>
      </c>
      <c r="B8501" t="s">
        <v>15</v>
      </c>
      <c r="C8501" t="s">
        <v>16</v>
      </c>
      <c r="D8501" t="s">
        <v>17</v>
      </c>
      <c r="E8501" t="s">
        <v>394</v>
      </c>
      <c r="F8501" t="s">
        <v>94</v>
      </c>
      <c r="G8501">
        <v>10701</v>
      </c>
      <c r="H8501" t="s">
        <v>119</v>
      </c>
      <c r="I8501" t="s">
        <v>32</v>
      </c>
      <c r="J8501" t="s">
        <v>334</v>
      </c>
      <c r="K8501">
        <v>18.62</v>
      </c>
      <c r="L8501">
        <v>2</v>
      </c>
      <c r="M8501">
        <v>0</v>
      </c>
      <c r="N8501">
        <v>5.3997999999999999</v>
      </c>
      <c r="O8501" s="5">
        <f t="shared" si="132"/>
        <v>0.28999999999999998</v>
      </c>
    </row>
    <row r="8502" spans="1:15" x14ac:dyDescent="0.25">
      <c r="A8502" t="s">
        <v>836</v>
      </c>
      <c r="B8502" t="s">
        <v>15</v>
      </c>
      <c r="C8502" t="s">
        <v>16</v>
      </c>
      <c r="D8502" t="s">
        <v>17</v>
      </c>
      <c r="E8502" t="s">
        <v>394</v>
      </c>
      <c r="F8502" t="s">
        <v>94</v>
      </c>
      <c r="G8502">
        <v>10701</v>
      </c>
      <c r="H8502" t="s">
        <v>119</v>
      </c>
      <c r="I8502" t="s">
        <v>32</v>
      </c>
      <c r="J8502" t="s">
        <v>64</v>
      </c>
      <c r="K8502">
        <v>49.631999999999998</v>
      </c>
      <c r="L8502">
        <v>6</v>
      </c>
      <c r="M8502">
        <v>0.2</v>
      </c>
      <c r="N8502">
        <v>16.750800000000002</v>
      </c>
      <c r="O8502" s="5">
        <f t="shared" si="132"/>
        <v>0.33750000000000002</v>
      </c>
    </row>
    <row r="8503" spans="1:15" x14ac:dyDescent="0.25">
      <c r="A8503" t="s">
        <v>836</v>
      </c>
      <c r="B8503" t="s">
        <v>15</v>
      </c>
      <c r="C8503" t="s">
        <v>16</v>
      </c>
      <c r="D8503" t="s">
        <v>17</v>
      </c>
      <c r="E8503" t="s">
        <v>394</v>
      </c>
      <c r="F8503" t="s">
        <v>94</v>
      </c>
      <c r="G8503">
        <v>10701</v>
      </c>
      <c r="H8503" t="s">
        <v>119</v>
      </c>
      <c r="I8503" t="s">
        <v>32</v>
      </c>
      <c r="J8503" t="s">
        <v>80</v>
      </c>
      <c r="K8503">
        <v>97.82</v>
      </c>
      <c r="L8503">
        <v>2</v>
      </c>
      <c r="M8503">
        <v>0</v>
      </c>
      <c r="N8503">
        <v>45.9754</v>
      </c>
      <c r="O8503" s="5">
        <f t="shared" si="132"/>
        <v>0.47000000000000003</v>
      </c>
    </row>
    <row r="8504" spans="1:15" x14ac:dyDescent="0.25">
      <c r="A8504" t="s">
        <v>633</v>
      </c>
      <c r="B8504" t="s">
        <v>15</v>
      </c>
      <c r="C8504" t="s">
        <v>30</v>
      </c>
      <c r="D8504" t="s">
        <v>17</v>
      </c>
      <c r="E8504" t="s">
        <v>26</v>
      </c>
      <c r="F8504" t="s">
        <v>27</v>
      </c>
      <c r="G8504">
        <v>90045</v>
      </c>
      <c r="H8504" t="s">
        <v>31</v>
      </c>
      <c r="I8504" t="s">
        <v>58</v>
      </c>
      <c r="J8504" t="s">
        <v>59</v>
      </c>
      <c r="K8504">
        <v>15.984</v>
      </c>
      <c r="L8504">
        <v>2</v>
      </c>
      <c r="M8504">
        <v>0.2</v>
      </c>
      <c r="N8504">
        <v>1.1988000000000001</v>
      </c>
      <c r="O8504" s="5">
        <f t="shared" si="132"/>
        <v>7.5000000000000011E-2</v>
      </c>
    </row>
    <row r="8505" spans="1:15" x14ac:dyDescent="0.25">
      <c r="A8505" t="s">
        <v>633</v>
      </c>
      <c r="B8505" t="s">
        <v>15</v>
      </c>
      <c r="C8505" t="s">
        <v>30</v>
      </c>
      <c r="D8505" t="s">
        <v>17</v>
      </c>
      <c r="E8505" t="s">
        <v>26</v>
      </c>
      <c r="F8505" t="s">
        <v>27</v>
      </c>
      <c r="G8505">
        <v>90045</v>
      </c>
      <c r="H8505" t="s">
        <v>31</v>
      </c>
      <c r="I8505" t="s">
        <v>21</v>
      </c>
      <c r="J8505" t="s">
        <v>25</v>
      </c>
      <c r="K8505">
        <v>184.75200000000001</v>
      </c>
      <c r="L8505">
        <v>3</v>
      </c>
      <c r="M8505">
        <v>0.2</v>
      </c>
      <c r="N8505">
        <v>-20.784600000000001</v>
      </c>
      <c r="O8505" s="5">
        <f t="shared" si="132"/>
        <v>-0.1125</v>
      </c>
    </row>
    <row r="8506" spans="1:15" x14ac:dyDescent="0.25">
      <c r="A8506" t="s">
        <v>633</v>
      </c>
      <c r="B8506" t="s">
        <v>38</v>
      </c>
      <c r="C8506" t="s">
        <v>88</v>
      </c>
      <c r="D8506" t="s">
        <v>17</v>
      </c>
      <c r="E8506" t="s">
        <v>26</v>
      </c>
      <c r="F8506" t="s">
        <v>27</v>
      </c>
      <c r="G8506">
        <v>90049</v>
      </c>
      <c r="H8506" t="s">
        <v>31</v>
      </c>
      <c r="I8506" t="s">
        <v>32</v>
      </c>
      <c r="J8506" t="s">
        <v>80</v>
      </c>
      <c r="K8506">
        <v>12.96</v>
      </c>
      <c r="L8506">
        <v>2</v>
      </c>
      <c r="M8506">
        <v>0</v>
      </c>
      <c r="N8506">
        <v>6.2207999999999997</v>
      </c>
      <c r="O8506" s="5">
        <f t="shared" si="132"/>
        <v>0.47999999999999993</v>
      </c>
    </row>
    <row r="8507" spans="1:15" x14ac:dyDescent="0.25">
      <c r="A8507" t="s">
        <v>754</v>
      </c>
      <c r="B8507" t="s">
        <v>38</v>
      </c>
      <c r="C8507" t="s">
        <v>16</v>
      </c>
      <c r="D8507" t="s">
        <v>17</v>
      </c>
      <c r="E8507" t="s">
        <v>67</v>
      </c>
      <c r="F8507" t="s">
        <v>50</v>
      </c>
      <c r="G8507">
        <v>79109</v>
      </c>
      <c r="H8507" t="s">
        <v>89</v>
      </c>
      <c r="I8507" t="s">
        <v>21</v>
      </c>
      <c r="J8507" t="s">
        <v>25</v>
      </c>
      <c r="K8507">
        <v>366.74400000000003</v>
      </c>
      <c r="L8507">
        <v>4</v>
      </c>
      <c r="M8507">
        <v>0.3</v>
      </c>
      <c r="N8507">
        <v>-110.0232</v>
      </c>
      <c r="O8507" s="5">
        <f t="shared" si="132"/>
        <v>-0.3</v>
      </c>
    </row>
    <row r="8508" spans="1:15" x14ac:dyDescent="0.25">
      <c r="A8508" t="s">
        <v>694</v>
      </c>
      <c r="B8508" t="s">
        <v>38</v>
      </c>
      <c r="C8508" t="s">
        <v>88</v>
      </c>
      <c r="D8508" t="s">
        <v>17</v>
      </c>
      <c r="E8508" t="s">
        <v>211</v>
      </c>
      <c r="F8508" t="s">
        <v>50</v>
      </c>
      <c r="G8508">
        <v>75217</v>
      </c>
      <c r="H8508" t="s">
        <v>89</v>
      </c>
      <c r="I8508" t="s">
        <v>32</v>
      </c>
      <c r="J8508" t="s">
        <v>64</v>
      </c>
      <c r="K8508">
        <v>8.8559999999999999</v>
      </c>
      <c r="L8508">
        <v>9</v>
      </c>
      <c r="M8508">
        <v>0.8</v>
      </c>
      <c r="N8508">
        <v>-14.169600000000001</v>
      </c>
      <c r="O8508" s="5">
        <f t="shared" si="132"/>
        <v>-1.6</v>
      </c>
    </row>
    <row r="8509" spans="1:15" x14ac:dyDescent="0.25">
      <c r="A8509" t="s">
        <v>694</v>
      </c>
      <c r="B8509" t="s">
        <v>38</v>
      </c>
      <c r="C8509" t="s">
        <v>88</v>
      </c>
      <c r="D8509" t="s">
        <v>17</v>
      </c>
      <c r="E8509" t="s">
        <v>211</v>
      </c>
      <c r="F8509" t="s">
        <v>50</v>
      </c>
      <c r="G8509">
        <v>75217</v>
      </c>
      <c r="H8509" t="s">
        <v>89</v>
      </c>
      <c r="I8509" t="s">
        <v>58</v>
      </c>
      <c r="J8509" t="s">
        <v>129</v>
      </c>
      <c r="K8509">
        <v>27.96</v>
      </c>
      <c r="L8509">
        <v>5</v>
      </c>
      <c r="M8509">
        <v>0.2</v>
      </c>
      <c r="N8509">
        <v>8.3879999999999999</v>
      </c>
      <c r="O8509" s="5">
        <f t="shared" si="132"/>
        <v>0.3</v>
      </c>
    </row>
    <row r="8510" spans="1:15" x14ac:dyDescent="0.25">
      <c r="A8510" t="s">
        <v>694</v>
      </c>
      <c r="B8510" t="s">
        <v>38</v>
      </c>
      <c r="C8510" t="s">
        <v>88</v>
      </c>
      <c r="D8510" t="s">
        <v>17</v>
      </c>
      <c r="E8510" t="s">
        <v>211</v>
      </c>
      <c r="F8510" t="s">
        <v>50</v>
      </c>
      <c r="G8510">
        <v>75217</v>
      </c>
      <c r="H8510" t="s">
        <v>89</v>
      </c>
      <c r="I8510" t="s">
        <v>32</v>
      </c>
      <c r="J8510" t="s">
        <v>143</v>
      </c>
      <c r="K8510">
        <v>146.352</v>
      </c>
      <c r="L8510">
        <v>3</v>
      </c>
      <c r="M8510">
        <v>0.2</v>
      </c>
      <c r="N8510">
        <v>49.393799999999999</v>
      </c>
      <c r="O8510" s="5">
        <f t="shared" si="132"/>
        <v>0.33749999999999997</v>
      </c>
    </row>
    <row r="8511" spans="1:15" x14ac:dyDescent="0.25">
      <c r="A8511" t="s">
        <v>700</v>
      </c>
      <c r="B8511" t="s">
        <v>155</v>
      </c>
      <c r="C8511" t="s">
        <v>16</v>
      </c>
      <c r="D8511" t="s">
        <v>17</v>
      </c>
      <c r="E8511" t="s">
        <v>220</v>
      </c>
      <c r="F8511" t="s">
        <v>82</v>
      </c>
      <c r="G8511">
        <v>48205</v>
      </c>
      <c r="H8511" t="s">
        <v>89</v>
      </c>
      <c r="I8511" t="s">
        <v>58</v>
      </c>
      <c r="J8511" t="s">
        <v>129</v>
      </c>
      <c r="K8511">
        <v>175.23</v>
      </c>
      <c r="L8511">
        <v>11</v>
      </c>
      <c r="M8511">
        <v>0</v>
      </c>
      <c r="N8511">
        <v>61.330500000000001</v>
      </c>
      <c r="O8511" s="5">
        <f t="shared" si="132"/>
        <v>0.35000000000000003</v>
      </c>
    </row>
    <row r="8512" spans="1:15" x14ac:dyDescent="0.25">
      <c r="A8512" t="s">
        <v>700</v>
      </c>
      <c r="B8512" t="s">
        <v>155</v>
      </c>
      <c r="C8512" t="s">
        <v>16</v>
      </c>
      <c r="D8512" t="s">
        <v>17</v>
      </c>
      <c r="E8512" t="s">
        <v>220</v>
      </c>
      <c r="F8512" t="s">
        <v>82</v>
      </c>
      <c r="G8512">
        <v>48205</v>
      </c>
      <c r="H8512" t="s">
        <v>89</v>
      </c>
      <c r="I8512" t="s">
        <v>58</v>
      </c>
      <c r="J8512" t="s">
        <v>59</v>
      </c>
      <c r="K8512">
        <v>125.99</v>
      </c>
      <c r="L8512">
        <v>1</v>
      </c>
      <c r="M8512">
        <v>0</v>
      </c>
      <c r="N8512">
        <v>31.497499999999999</v>
      </c>
      <c r="O8512" s="5">
        <f t="shared" si="132"/>
        <v>0.25</v>
      </c>
    </row>
    <row r="8513" spans="1:15" x14ac:dyDescent="0.25">
      <c r="A8513" t="s">
        <v>700</v>
      </c>
      <c r="B8513" t="s">
        <v>155</v>
      </c>
      <c r="C8513" t="s">
        <v>16</v>
      </c>
      <c r="D8513" t="s">
        <v>17</v>
      </c>
      <c r="E8513" t="s">
        <v>220</v>
      </c>
      <c r="F8513" t="s">
        <v>82</v>
      </c>
      <c r="G8513">
        <v>48205</v>
      </c>
      <c r="H8513" t="s">
        <v>89</v>
      </c>
      <c r="I8513" t="s">
        <v>32</v>
      </c>
      <c r="J8513" t="s">
        <v>64</v>
      </c>
      <c r="K8513">
        <v>23</v>
      </c>
      <c r="L8513">
        <v>2</v>
      </c>
      <c r="M8513">
        <v>0</v>
      </c>
      <c r="N8513">
        <v>10.35</v>
      </c>
      <c r="O8513" s="5">
        <f t="shared" si="132"/>
        <v>0.45</v>
      </c>
    </row>
    <row r="8514" spans="1:15" x14ac:dyDescent="0.25">
      <c r="A8514" t="s">
        <v>652</v>
      </c>
      <c r="B8514" t="s">
        <v>38</v>
      </c>
      <c r="C8514" t="s">
        <v>16</v>
      </c>
      <c r="D8514" t="s">
        <v>17</v>
      </c>
      <c r="E8514" t="s">
        <v>110</v>
      </c>
      <c r="F8514" t="s">
        <v>94</v>
      </c>
      <c r="G8514">
        <v>10035</v>
      </c>
      <c r="H8514" t="s">
        <v>119</v>
      </c>
      <c r="I8514" t="s">
        <v>32</v>
      </c>
      <c r="J8514" t="s">
        <v>64</v>
      </c>
      <c r="K8514">
        <v>25.584</v>
      </c>
      <c r="L8514">
        <v>2</v>
      </c>
      <c r="M8514">
        <v>0.2</v>
      </c>
      <c r="N8514">
        <v>8.9543999999999997</v>
      </c>
      <c r="O8514" s="5">
        <f t="shared" si="132"/>
        <v>0.35</v>
      </c>
    </row>
    <row r="8515" spans="1:15" x14ac:dyDescent="0.25">
      <c r="A8515" t="s">
        <v>644</v>
      </c>
      <c r="B8515" t="s">
        <v>38</v>
      </c>
      <c r="C8515" t="s">
        <v>30</v>
      </c>
      <c r="D8515" t="s">
        <v>17</v>
      </c>
      <c r="E8515" t="s">
        <v>81</v>
      </c>
      <c r="F8515" t="s">
        <v>50</v>
      </c>
      <c r="G8515">
        <v>77041</v>
      </c>
      <c r="H8515" t="s">
        <v>89</v>
      </c>
      <c r="I8515" t="s">
        <v>21</v>
      </c>
      <c r="J8515" t="s">
        <v>48</v>
      </c>
      <c r="K8515">
        <v>73.784000000000006</v>
      </c>
      <c r="L8515">
        <v>2</v>
      </c>
      <c r="M8515">
        <v>0.6</v>
      </c>
      <c r="N8515">
        <v>-77.473200000000006</v>
      </c>
      <c r="O8515" s="5">
        <f t="shared" si="132"/>
        <v>-1.05</v>
      </c>
    </row>
    <row r="8516" spans="1:15" x14ac:dyDescent="0.25">
      <c r="A8516" t="s">
        <v>1019</v>
      </c>
      <c r="B8516" t="s">
        <v>38</v>
      </c>
      <c r="C8516" t="s">
        <v>30</v>
      </c>
      <c r="D8516" t="s">
        <v>17</v>
      </c>
      <c r="E8516" t="s">
        <v>552</v>
      </c>
      <c r="F8516" t="s">
        <v>35</v>
      </c>
      <c r="G8516">
        <v>32839</v>
      </c>
      <c r="H8516" t="s">
        <v>20</v>
      </c>
      <c r="I8516" t="s">
        <v>32</v>
      </c>
      <c r="J8516" t="s">
        <v>80</v>
      </c>
      <c r="K8516">
        <v>20.736000000000001</v>
      </c>
      <c r="L8516">
        <v>4</v>
      </c>
      <c r="M8516">
        <v>0.2</v>
      </c>
      <c r="N8516">
        <v>7.2576000000000001</v>
      </c>
      <c r="O8516" s="5">
        <f t="shared" ref="O8516:O8579" si="133">N8516/K8516</f>
        <v>0.35</v>
      </c>
    </row>
    <row r="8517" spans="1:15" x14ac:dyDescent="0.25">
      <c r="A8517" t="s">
        <v>808</v>
      </c>
      <c r="B8517" t="s">
        <v>38</v>
      </c>
      <c r="C8517" t="s">
        <v>30</v>
      </c>
      <c r="D8517" t="s">
        <v>17</v>
      </c>
      <c r="E8517" t="s">
        <v>353</v>
      </c>
      <c r="F8517" t="s">
        <v>19</v>
      </c>
      <c r="G8517">
        <v>41042</v>
      </c>
      <c r="H8517" t="s">
        <v>20</v>
      </c>
      <c r="I8517" t="s">
        <v>32</v>
      </c>
      <c r="J8517" t="s">
        <v>53</v>
      </c>
      <c r="K8517">
        <v>17.52</v>
      </c>
      <c r="L8517">
        <v>3</v>
      </c>
      <c r="M8517">
        <v>0</v>
      </c>
      <c r="N8517">
        <v>8.2344000000000008</v>
      </c>
      <c r="O8517" s="5">
        <f t="shared" si="133"/>
        <v>0.47000000000000008</v>
      </c>
    </row>
    <row r="8518" spans="1:15" x14ac:dyDescent="0.25">
      <c r="A8518" t="s">
        <v>808</v>
      </c>
      <c r="B8518" t="s">
        <v>38</v>
      </c>
      <c r="C8518" t="s">
        <v>30</v>
      </c>
      <c r="D8518" t="s">
        <v>17</v>
      </c>
      <c r="E8518" t="s">
        <v>353</v>
      </c>
      <c r="F8518" t="s">
        <v>19</v>
      </c>
      <c r="G8518">
        <v>41042</v>
      </c>
      <c r="H8518" t="s">
        <v>20</v>
      </c>
      <c r="I8518" t="s">
        <v>32</v>
      </c>
      <c r="J8518" t="s">
        <v>53</v>
      </c>
      <c r="K8518">
        <v>35.76</v>
      </c>
      <c r="L8518">
        <v>12</v>
      </c>
      <c r="M8518">
        <v>0</v>
      </c>
      <c r="N8518">
        <v>10.0128</v>
      </c>
      <c r="O8518" s="5">
        <f t="shared" si="133"/>
        <v>0.28000000000000003</v>
      </c>
    </row>
    <row r="8519" spans="1:15" x14ac:dyDescent="0.25">
      <c r="A8519" t="s">
        <v>652</v>
      </c>
      <c r="B8519" t="s">
        <v>38</v>
      </c>
      <c r="C8519" t="s">
        <v>16</v>
      </c>
      <c r="D8519" t="s">
        <v>17</v>
      </c>
      <c r="E8519" t="s">
        <v>110</v>
      </c>
      <c r="F8519" t="s">
        <v>94</v>
      </c>
      <c r="G8519">
        <v>10009</v>
      </c>
      <c r="H8519" t="s">
        <v>119</v>
      </c>
      <c r="I8519" t="s">
        <v>32</v>
      </c>
      <c r="J8519" t="s">
        <v>53</v>
      </c>
      <c r="K8519">
        <v>3.64</v>
      </c>
      <c r="L8519">
        <v>2</v>
      </c>
      <c r="M8519">
        <v>0</v>
      </c>
      <c r="N8519">
        <v>0.98280000000000001</v>
      </c>
      <c r="O8519" s="5">
        <f t="shared" si="133"/>
        <v>0.27</v>
      </c>
    </row>
    <row r="8520" spans="1:15" x14ac:dyDescent="0.25">
      <c r="A8520" t="s">
        <v>1010</v>
      </c>
      <c r="B8520" t="s">
        <v>15</v>
      </c>
      <c r="C8520" t="s">
        <v>16</v>
      </c>
      <c r="D8520" t="s">
        <v>17</v>
      </c>
      <c r="E8520" t="s">
        <v>364</v>
      </c>
      <c r="F8520" t="s">
        <v>50</v>
      </c>
      <c r="G8520">
        <v>75034</v>
      </c>
      <c r="H8520" t="s">
        <v>89</v>
      </c>
      <c r="I8520" t="s">
        <v>21</v>
      </c>
      <c r="J8520" t="s">
        <v>48</v>
      </c>
      <c r="K8520">
        <v>30.335999999999999</v>
      </c>
      <c r="L8520">
        <v>6</v>
      </c>
      <c r="M8520">
        <v>0.6</v>
      </c>
      <c r="N8520">
        <v>-17.443200000000001</v>
      </c>
      <c r="O8520" s="5">
        <f t="shared" si="133"/>
        <v>-0.57500000000000007</v>
      </c>
    </row>
    <row r="8521" spans="1:15" x14ac:dyDescent="0.25">
      <c r="A8521" t="s">
        <v>939</v>
      </c>
      <c r="B8521" t="s">
        <v>38</v>
      </c>
      <c r="C8521" t="s">
        <v>16</v>
      </c>
      <c r="D8521" t="s">
        <v>17</v>
      </c>
      <c r="E8521" t="s">
        <v>493</v>
      </c>
      <c r="F8521" t="s">
        <v>139</v>
      </c>
      <c r="G8521">
        <v>7501</v>
      </c>
      <c r="H8521" t="s">
        <v>119</v>
      </c>
      <c r="I8521" t="s">
        <v>21</v>
      </c>
      <c r="J8521" t="s">
        <v>48</v>
      </c>
      <c r="K8521">
        <v>12.99</v>
      </c>
      <c r="L8521">
        <v>1</v>
      </c>
      <c r="M8521">
        <v>0</v>
      </c>
      <c r="N8521">
        <v>1.5588</v>
      </c>
      <c r="O8521" s="5">
        <f t="shared" si="133"/>
        <v>0.12</v>
      </c>
    </row>
    <row r="8522" spans="1:15" x14ac:dyDescent="0.25">
      <c r="A8522" t="s">
        <v>939</v>
      </c>
      <c r="B8522" t="s">
        <v>38</v>
      </c>
      <c r="C8522" t="s">
        <v>16</v>
      </c>
      <c r="D8522" t="s">
        <v>17</v>
      </c>
      <c r="E8522" t="s">
        <v>493</v>
      </c>
      <c r="F8522" t="s">
        <v>139</v>
      </c>
      <c r="G8522">
        <v>7501</v>
      </c>
      <c r="H8522" t="s">
        <v>119</v>
      </c>
      <c r="I8522" t="s">
        <v>21</v>
      </c>
      <c r="J8522" t="s">
        <v>25</v>
      </c>
      <c r="K8522">
        <v>182.22</v>
      </c>
      <c r="L8522">
        <v>3</v>
      </c>
      <c r="M8522">
        <v>0</v>
      </c>
      <c r="N8522">
        <v>45.555</v>
      </c>
      <c r="O8522" s="5">
        <f t="shared" si="133"/>
        <v>0.25</v>
      </c>
    </row>
    <row r="8523" spans="1:15" x14ac:dyDescent="0.25">
      <c r="A8523" t="s">
        <v>939</v>
      </c>
      <c r="B8523" t="s">
        <v>38</v>
      </c>
      <c r="C8523" t="s">
        <v>16</v>
      </c>
      <c r="D8523" t="s">
        <v>17</v>
      </c>
      <c r="E8523" t="s">
        <v>493</v>
      </c>
      <c r="F8523" t="s">
        <v>139</v>
      </c>
      <c r="G8523">
        <v>7501</v>
      </c>
      <c r="H8523" t="s">
        <v>119</v>
      </c>
      <c r="I8523" t="s">
        <v>21</v>
      </c>
      <c r="J8523" t="s">
        <v>25</v>
      </c>
      <c r="K8523">
        <v>302.94</v>
      </c>
      <c r="L8523">
        <v>3</v>
      </c>
      <c r="M8523">
        <v>0</v>
      </c>
      <c r="N8523">
        <v>18.176400000000001</v>
      </c>
      <c r="O8523" s="5">
        <f t="shared" si="133"/>
        <v>6.0000000000000005E-2</v>
      </c>
    </row>
    <row r="8524" spans="1:15" x14ac:dyDescent="0.25">
      <c r="A8524" t="s">
        <v>670</v>
      </c>
      <c r="B8524" t="s">
        <v>38</v>
      </c>
      <c r="C8524" t="s">
        <v>88</v>
      </c>
      <c r="D8524" t="s">
        <v>17</v>
      </c>
      <c r="E8524" t="s">
        <v>162</v>
      </c>
      <c r="F8524" t="s">
        <v>124</v>
      </c>
      <c r="G8524">
        <v>43229</v>
      </c>
      <c r="H8524" t="s">
        <v>119</v>
      </c>
      <c r="I8524" t="s">
        <v>21</v>
      </c>
      <c r="J8524" t="s">
        <v>48</v>
      </c>
      <c r="K8524">
        <v>54.991999999999997</v>
      </c>
      <c r="L8524">
        <v>14</v>
      </c>
      <c r="M8524">
        <v>0.2</v>
      </c>
      <c r="N8524">
        <v>8.9361999999999995</v>
      </c>
      <c r="O8524" s="5">
        <f t="shared" si="133"/>
        <v>0.16250000000000001</v>
      </c>
    </row>
    <row r="8525" spans="1:15" x14ac:dyDescent="0.25">
      <c r="A8525" t="s">
        <v>807</v>
      </c>
      <c r="B8525" t="s">
        <v>38</v>
      </c>
      <c r="C8525" t="s">
        <v>30</v>
      </c>
      <c r="D8525" t="s">
        <v>17</v>
      </c>
      <c r="E8525" t="s">
        <v>361</v>
      </c>
      <c r="F8525" t="s">
        <v>55</v>
      </c>
      <c r="G8525">
        <v>53209</v>
      </c>
      <c r="H8525" t="s">
        <v>89</v>
      </c>
      <c r="I8525" t="s">
        <v>58</v>
      </c>
      <c r="J8525" t="s">
        <v>59</v>
      </c>
      <c r="K8525">
        <v>12.99</v>
      </c>
      <c r="L8525">
        <v>1</v>
      </c>
      <c r="M8525">
        <v>0</v>
      </c>
      <c r="N8525">
        <v>0.25979999999999998</v>
      </c>
      <c r="O8525" s="5">
        <f t="shared" si="133"/>
        <v>1.9999999999999997E-2</v>
      </c>
    </row>
    <row r="8526" spans="1:15" x14ac:dyDescent="0.25">
      <c r="A8526" t="s">
        <v>640</v>
      </c>
      <c r="B8526" t="s">
        <v>38</v>
      </c>
      <c r="C8526" t="s">
        <v>16</v>
      </c>
      <c r="D8526" t="s">
        <v>17</v>
      </c>
      <c r="E8526" t="s">
        <v>65</v>
      </c>
      <c r="F8526" t="s">
        <v>27</v>
      </c>
      <c r="G8526">
        <v>94109</v>
      </c>
      <c r="H8526" t="s">
        <v>31</v>
      </c>
      <c r="I8526" t="s">
        <v>32</v>
      </c>
      <c r="J8526" t="s">
        <v>80</v>
      </c>
      <c r="K8526">
        <v>55.86</v>
      </c>
      <c r="L8526">
        <v>7</v>
      </c>
      <c r="M8526">
        <v>0</v>
      </c>
      <c r="N8526">
        <v>27.93</v>
      </c>
      <c r="O8526" s="5">
        <f t="shared" si="133"/>
        <v>0.5</v>
      </c>
    </row>
    <row r="8527" spans="1:15" x14ac:dyDescent="0.25">
      <c r="A8527" t="s">
        <v>670</v>
      </c>
      <c r="B8527" t="s">
        <v>578</v>
      </c>
      <c r="C8527" t="s">
        <v>16</v>
      </c>
      <c r="D8527" t="s">
        <v>17</v>
      </c>
      <c r="E8527" t="s">
        <v>162</v>
      </c>
      <c r="F8527" t="s">
        <v>124</v>
      </c>
      <c r="G8527">
        <v>43229</v>
      </c>
      <c r="H8527" t="s">
        <v>119</v>
      </c>
      <c r="I8527" t="s">
        <v>58</v>
      </c>
      <c r="J8527" t="s">
        <v>59</v>
      </c>
      <c r="K8527">
        <v>44.375999999999998</v>
      </c>
      <c r="L8527">
        <v>2</v>
      </c>
      <c r="M8527">
        <v>0.4</v>
      </c>
      <c r="N8527">
        <v>-7.3959999999999999</v>
      </c>
      <c r="O8527" s="5">
        <f t="shared" si="133"/>
        <v>-0.16666666666666669</v>
      </c>
    </row>
    <row r="8528" spans="1:15" x14ac:dyDescent="0.25">
      <c r="A8528" t="s">
        <v>670</v>
      </c>
      <c r="B8528" t="s">
        <v>578</v>
      </c>
      <c r="C8528" t="s">
        <v>16</v>
      </c>
      <c r="D8528" t="s">
        <v>17</v>
      </c>
      <c r="E8528" t="s">
        <v>162</v>
      </c>
      <c r="F8528" t="s">
        <v>124</v>
      </c>
      <c r="G8528">
        <v>43229</v>
      </c>
      <c r="H8528" t="s">
        <v>119</v>
      </c>
      <c r="I8528" t="s">
        <v>21</v>
      </c>
      <c r="J8528" t="s">
        <v>48</v>
      </c>
      <c r="K8528">
        <v>51.264000000000003</v>
      </c>
      <c r="L8528">
        <v>6</v>
      </c>
      <c r="M8528">
        <v>0.2</v>
      </c>
      <c r="N8528">
        <v>7.6896000000000004</v>
      </c>
      <c r="O8528" s="5">
        <f t="shared" si="133"/>
        <v>0.15</v>
      </c>
    </row>
    <row r="8529" spans="1:15" x14ac:dyDescent="0.25">
      <c r="A8529" t="s">
        <v>670</v>
      </c>
      <c r="B8529" t="s">
        <v>578</v>
      </c>
      <c r="C8529" t="s">
        <v>16</v>
      </c>
      <c r="D8529" t="s">
        <v>17</v>
      </c>
      <c r="E8529" t="s">
        <v>162</v>
      </c>
      <c r="F8529" t="s">
        <v>124</v>
      </c>
      <c r="G8529">
        <v>43229</v>
      </c>
      <c r="H8529" t="s">
        <v>119</v>
      </c>
      <c r="I8529" t="s">
        <v>32</v>
      </c>
      <c r="J8529" t="s">
        <v>64</v>
      </c>
      <c r="K8529">
        <v>5.1929999999999996</v>
      </c>
      <c r="L8529">
        <v>3</v>
      </c>
      <c r="M8529">
        <v>0.7</v>
      </c>
      <c r="N8529">
        <v>-3.4620000000000002</v>
      </c>
      <c r="O8529" s="5">
        <f t="shared" si="133"/>
        <v>-0.66666666666666674</v>
      </c>
    </row>
    <row r="8530" spans="1:15" x14ac:dyDescent="0.25">
      <c r="A8530" t="s">
        <v>670</v>
      </c>
      <c r="B8530" t="s">
        <v>578</v>
      </c>
      <c r="C8530" t="s">
        <v>16</v>
      </c>
      <c r="D8530" t="s">
        <v>17</v>
      </c>
      <c r="E8530" t="s">
        <v>162</v>
      </c>
      <c r="F8530" t="s">
        <v>124</v>
      </c>
      <c r="G8530">
        <v>43229</v>
      </c>
      <c r="H8530" t="s">
        <v>119</v>
      </c>
      <c r="I8530" t="s">
        <v>58</v>
      </c>
      <c r="J8530" t="s">
        <v>129</v>
      </c>
      <c r="K8530">
        <v>159.98400000000001</v>
      </c>
      <c r="L8530">
        <v>2</v>
      </c>
      <c r="M8530">
        <v>0.2</v>
      </c>
      <c r="N8530">
        <v>43.995600000000003</v>
      </c>
      <c r="O8530" s="5">
        <f t="shared" si="133"/>
        <v>0.27500000000000002</v>
      </c>
    </row>
    <row r="8531" spans="1:15" x14ac:dyDescent="0.25">
      <c r="A8531" t="s">
        <v>670</v>
      </c>
      <c r="B8531" t="s">
        <v>578</v>
      </c>
      <c r="C8531" t="s">
        <v>16</v>
      </c>
      <c r="D8531" t="s">
        <v>17</v>
      </c>
      <c r="E8531" t="s">
        <v>162</v>
      </c>
      <c r="F8531" t="s">
        <v>124</v>
      </c>
      <c r="G8531">
        <v>43229</v>
      </c>
      <c r="H8531" t="s">
        <v>119</v>
      </c>
      <c r="I8531" t="s">
        <v>32</v>
      </c>
      <c r="J8531" t="s">
        <v>43</v>
      </c>
      <c r="K8531">
        <v>54.223999999999997</v>
      </c>
      <c r="L8531">
        <v>2</v>
      </c>
      <c r="M8531">
        <v>0.2</v>
      </c>
      <c r="N8531">
        <v>3.3889999999999998</v>
      </c>
      <c r="O8531" s="5">
        <f t="shared" si="133"/>
        <v>6.25E-2</v>
      </c>
    </row>
    <row r="8532" spans="1:15" x14ac:dyDescent="0.25">
      <c r="A8532" t="s">
        <v>633</v>
      </c>
      <c r="B8532" t="s">
        <v>38</v>
      </c>
      <c r="C8532" t="s">
        <v>88</v>
      </c>
      <c r="D8532" t="s">
        <v>17</v>
      </c>
      <c r="E8532" t="s">
        <v>26</v>
      </c>
      <c r="F8532" t="s">
        <v>27</v>
      </c>
      <c r="G8532">
        <v>90008</v>
      </c>
      <c r="H8532" t="s">
        <v>31</v>
      </c>
      <c r="I8532" t="s">
        <v>21</v>
      </c>
      <c r="J8532" t="s">
        <v>25</v>
      </c>
      <c r="K8532">
        <v>241.42400000000001</v>
      </c>
      <c r="L8532">
        <v>2</v>
      </c>
      <c r="M8532">
        <v>0.2</v>
      </c>
      <c r="N8532">
        <v>-36.2136</v>
      </c>
      <c r="O8532" s="5">
        <f t="shared" si="133"/>
        <v>-0.15</v>
      </c>
    </row>
    <row r="8533" spans="1:15" x14ac:dyDescent="0.25">
      <c r="A8533" t="s">
        <v>700</v>
      </c>
      <c r="B8533" t="s">
        <v>38</v>
      </c>
      <c r="C8533" t="s">
        <v>16</v>
      </c>
      <c r="D8533" t="s">
        <v>17</v>
      </c>
      <c r="E8533" t="s">
        <v>220</v>
      </c>
      <c r="F8533" t="s">
        <v>82</v>
      </c>
      <c r="G8533">
        <v>48227</v>
      </c>
      <c r="H8533" t="s">
        <v>89</v>
      </c>
      <c r="I8533" t="s">
        <v>32</v>
      </c>
      <c r="J8533" t="s">
        <v>80</v>
      </c>
      <c r="K8533">
        <v>33.36</v>
      </c>
      <c r="L8533">
        <v>4</v>
      </c>
      <c r="M8533">
        <v>0</v>
      </c>
      <c r="N8533">
        <v>16.68</v>
      </c>
      <c r="O8533" s="5">
        <f t="shared" si="133"/>
        <v>0.5</v>
      </c>
    </row>
    <row r="8534" spans="1:15" x14ac:dyDescent="0.25">
      <c r="A8534" t="s">
        <v>700</v>
      </c>
      <c r="B8534" t="s">
        <v>38</v>
      </c>
      <c r="C8534" t="s">
        <v>16</v>
      </c>
      <c r="D8534" t="s">
        <v>17</v>
      </c>
      <c r="E8534" t="s">
        <v>220</v>
      </c>
      <c r="F8534" t="s">
        <v>82</v>
      </c>
      <c r="G8534">
        <v>48227</v>
      </c>
      <c r="H8534" t="s">
        <v>89</v>
      </c>
      <c r="I8534" t="s">
        <v>32</v>
      </c>
      <c r="J8534" t="s">
        <v>80</v>
      </c>
      <c r="K8534">
        <v>13.76</v>
      </c>
      <c r="L8534">
        <v>2</v>
      </c>
      <c r="M8534">
        <v>0</v>
      </c>
      <c r="N8534">
        <v>6.3296000000000001</v>
      </c>
      <c r="O8534" s="5">
        <f t="shared" si="133"/>
        <v>0.46</v>
      </c>
    </row>
    <row r="8535" spans="1:15" x14ac:dyDescent="0.25">
      <c r="A8535" t="s">
        <v>700</v>
      </c>
      <c r="B8535" t="s">
        <v>38</v>
      </c>
      <c r="C8535" t="s">
        <v>16</v>
      </c>
      <c r="D8535" t="s">
        <v>17</v>
      </c>
      <c r="E8535" t="s">
        <v>220</v>
      </c>
      <c r="F8535" t="s">
        <v>82</v>
      </c>
      <c r="G8535">
        <v>48227</v>
      </c>
      <c r="H8535" t="s">
        <v>89</v>
      </c>
      <c r="I8535" t="s">
        <v>32</v>
      </c>
      <c r="J8535" t="s">
        <v>43</v>
      </c>
      <c r="K8535">
        <v>496.86</v>
      </c>
      <c r="L8535">
        <v>7</v>
      </c>
      <c r="M8535">
        <v>0</v>
      </c>
      <c r="N8535">
        <v>24.843</v>
      </c>
      <c r="O8535" s="5">
        <f t="shared" si="133"/>
        <v>4.9999999999999996E-2</v>
      </c>
    </row>
    <row r="8536" spans="1:15" x14ac:dyDescent="0.25">
      <c r="A8536" t="s">
        <v>700</v>
      </c>
      <c r="B8536" t="s">
        <v>38</v>
      </c>
      <c r="C8536" t="s">
        <v>16</v>
      </c>
      <c r="D8536" t="s">
        <v>17</v>
      </c>
      <c r="E8536" t="s">
        <v>220</v>
      </c>
      <c r="F8536" t="s">
        <v>82</v>
      </c>
      <c r="G8536">
        <v>48227</v>
      </c>
      <c r="H8536" t="s">
        <v>89</v>
      </c>
      <c r="I8536" t="s">
        <v>21</v>
      </c>
      <c r="J8536" t="s">
        <v>25</v>
      </c>
      <c r="K8536">
        <v>389.97</v>
      </c>
      <c r="L8536">
        <v>3</v>
      </c>
      <c r="M8536">
        <v>0</v>
      </c>
      <c r="N8536">
        <v>35.097299999999997</v>
      </c>
      <c r="O8536" s="5">
        <f t="shared" si="133"/>
        <v>8.9999999999999983E-2</v>
      </c>
    </row>
    <row r="8537" spans="1:15" x14ac:dyDescent="0.25">
      <c r="A8537" t="s">
        <v>727</v>
      </c>
      <c r="B8537" t="s">
        <v>15</v>
      </c>
      <c r="C8537" t="s">
        <v>30</v>
      </c>
      <c r="D8537" t="s">
        <v>17</v>
      </c>
      <c r="E8537" t="s">
        <v>162</v>
      </c>
      <c r="F8537" t="s">
        <v>71</v>
      </c>
      <c r="G8537">
        <v>31907</v>
      </c>
      <c r="H8537" t="s">
        <v>20</v>
      </c>
      <c r="I8537" t="s">
        <v>32</v>
      </c>
      <c r="J8537" t="s">
        <v>33</v>
      </c>
      <c r="K8537">
        <v>9.82</v>
      </c>
      <c r="L8537">
        <v>2</v>
      </c>
      <c r="M8537">
        <v>0</v>
      </c>
      <c r="N8537">
        <v>4.8117999999999999</v>
      </c>
      <c r="O8537" s="5">
        <f t="shared" si="133"/>
        <v>0.49</v>
      </c>
    </row>
    <row r="8538" spans="1:15" x14ac:dyDescent="0.25">
      <c r="A8538" t="s">
        <v>640</v>
      </c>
      <c r="B8538" t="s">
        <v>38</v>
      </c>
      <c r="C8538" t="s">
        <v>16</v>
      </c>
      <c r="D8538" t="s">
        <v>17</v>
      </c>
      <c r="E8538" t="s">
        <v>65</v>
      </c>
      <c r="F8538" t="s">
        <v>27</v>
      </c>
      <c r="G8538">
        <v>94122</v>
      </c>
      <c r="H8538" t="s">
        <v>31</v>
      </c>
      <c r="I8538" t="s">
        <v>58</v>
      </c>
      <c r="J8538" t="s">
        <v>129</v>
      </c>
      <c r="K8538">
        <v>56.4</v>
      </c>
      <c r="L8538">
        <v>3</v>
      </c>
      <c r="M8538">
        <v>0</v>
      </c>
      <c r="N8538">
        <v>3.3839999999999999</v>
      </c>
      <c r="O8538" s="5">
        <f t="shared" si="133"/>
        <v>0.06</v>
      </c>
    </row>
    <row r="8539" spans="1:15" x14ac:dyDescent="0.25">
      <c r="A8539" t="s">
        <v>642</v>
      </c>
      <c r="B8539" t="s">
        <v>38</v>
      </c>
      <c r="C8539" t="s">
        <v>88</v>
      </c>
      <c r="D8539" t="s">
        <v>17</v>
      </c>
      <c r="E8539" t="s">
        <v>73</v>
      </c>
      <c r="F8539" t="s">
        <v>70</v>
      </c>
      <c r="G8539">
        <v>19143</v>
      </c>
      <c r="H8539" t="s">
        <v>119</v>
      </c>
      <c r="I8539" t="s">
        <v>32</v>
      </c>
      <c r="J8539" t="s">
        <v>64</v>
      </c>
      <c r="K8539">
        <v>18.312000000000001</v>
      </c>
      <c r="L8539">
        <v>4</v>
      </c>
      <c r="M8539">
        <v>0.7</v>
      </c>
      <c r="N8539">
        <v>-12.208</v>
      </c>
      <c r="O8539" s="5">
        <f t="shared" si="133"/>
        <v>-0.66666666666666663</v>
      </c>
    </row>
    <row r="8540" spans="1:15" x14ac:dyDescent="0.25">
      <c r="A8540" t="s">
        <v>642</v>
      </c>
      <c r="B8540" t="s">
        <v>38</v>
      </c>
      <c r="C8540" t="s">
        <v>88</v>
      </c>
      <c r="D8540" t="s">
        <v>17</v>
      </c>
      <c r="E8540" t="s">
        <v>73</v>
      </c>
      <c r="F8540" t="s">
        <v>70</v>
      </c>
      <c r="G8540">
        <v>19143</v>
      </c>
      <c r="H8540" t="s">
        <v>119</v>
      </c>
      <c r="I8540" t="s">
        <v>32</v>
      </c>
      <c r="J8540" t="s">
        <v>80</v>
      </c>
      <c r="K8540">
        <v>25.92</v>
      </c>
      <c r="L8540">
        <v>5</v>
      </c>
      <c r="M8540">
        <v>0.2</v>
      </c>
      <c r="N8540">
        <v>9.0719999999999992</v>
      </c>
      <c r="O8540" s="5">
        <f t="shared" si="133"/>
        <v>0.34999999999999992</v>
      </c>
    </row>
    <row r="8541" spans="1:15" x14ac:dyDescent="0.25">
      <c r="A8541" t="s">
        <v>642</v>
      </c>
      <c r="B8541" t="s">
        <v>38</v>
      </c>
      <c r="C8541" t="s">
        <v>88</v>
      </c>
      <c r="D8541" t="s">
        <v>17</v>
      </c>
      <c r="E8541" t="s">
        <v>73</v>
      </c>
      <c r="F8541" t="s">
        <v>70</v>
      </c>
      <c r="G8541">
        <v>19143</v>
      </c>
      <c r="H8541" t="s">
        <v>119</v>
      </c>
      <c r="I8541" t="s">
        <v>32</v>
      </c>
      <c r="J8541" t="s">
        <v>53</v>
      </c>
      <c r="K8541">
        <v>8.016</v>
      </c>
      <c r="L8541">
        <v>3</v>
      </c>
      <c r="M8541">
        <v>0.2</v>
      </c>
      <c r="N8541">
        <v>1.002</v>
      </c>
      <c r="O8541" s="5">
        <f t="shared" si="133"/>
        <v>0.125</v>
      </c>
    </row>
    <row r="8542" spans="1:15" x14ac:dyDescent="0.25">
      <c r="A8542" t="s">
        <v>633</v>
      </c>
      <c r="B8542" t="s">
        <v>38</v>
      </c>
      <c r="C8542" t="s">
        <v>16</v>
      </c>
      <c r="D8542" t="s">
        <v>17</v>
      </c>
      <c r="E8542" t="s">
        <v>26</v>
      </c>
      <c r="F8542" t="s">
        <v>27</v>
      </c>
      <c r="G8542">
        <v>90008</v>
      </c>
      <c r="H8542" t="s">
        <v>31</v>
      </c>
      <c r="I8542" t="s">
        <v>58</v>
      </c>
      <c r="J8542" t="s">
        <v>556</v>
      </c>
      <c r="K8542">
        <v>479.98399999999998</v>
      </c>
      <c r="L8542">
        <v>2</v>
      </c>
      <c r="M8542">
        <v>0.2</v>
      </c>
      <c r="N8542">
        <v>59.997999999999998</v>
      </c>
      <c r="O8542" s="5">
        <f t="shared" si="133"/>
        <v>0.125</v>
      </c>
    </row>
    <row r="8543" spans="1:15" x14ac:dyDescent="0.25">
      <c r="A8543" t="s">
        <v>633</v>
      </c>
      <c r="B8543" t="s">
        <v>38</v>
      </c>
      <c r="C8543" t="s">
        <v>16</v>
      </c>
      <c r="D8543" t="s">
        <v>17</v>
      </c>
      <c r="E8543" t="s">
        <v>26</v>
      </c>
      <c r="F8543" t="s">
        <v>27</v>
      </c>
      <c r="G8543">
        <v>90008</v>
      </c>
      <c r="H8543" t="s">
        <v>31</v>
      </c>
      <c r="I8543" t="s">
        <v>32</v>
      </c>
      <c r="J8543" t="s">
        <v>64</v>
      </c>
      <c r="K8543">
        <v>30.84</v>
      </c>
      <c r="L8543">
        <v>5</v>
      </c>
      <c r="M8543">
        <v>0.2</v>
      </c>
      <c r="N8543">
        <v>9.6374999999999993</v>
      </c>
      <c r="O8543" s="5">
        <f t="shared" si="133"/>
        <v>0.3125</v>
      </c>
    </row>
    <row r="8544" spans="1:15" x14ac:dyDescent="0.25">
      <c r="A8544" t="s">
        <v>642</v>
      </c>
      <c r="B8544" t="s">
        <v>155</v>
      </c>
      <c r="C8544" t="s">
        <v>30</v>
      </c>
      <c r="D8544" t="s">
        <v>17</v>
      </c>
      <c r="E8544" t="s">
        <v>73</v>
      </c>
      <c r="F8544" t="s">
        <v>70</v>
      </c>
      <c r="G8544">
        <v>19140</v>
      </c>
      <c r="H8544" t="s">
        <v>119</v>
      </c>
      <c r="I8544" t="s">
        <v>32</v>
      </c>
      <c r="J8544" t="s">
        <v>43</v>
      </c>
      <c r="K8544">
        <v>33.567999999999998</v>
      </c>
      <c r="L8544">
        <v>2</v>
      </c>
      <c r="M8544">
        <v>0.2</v>
      </c>
      <c r="N8544">
        <v>1.6783999999999999</v>
      </c>
      <c r="O8544" s="5">
        <f t="shared" si="133"/>
        <v>0.05</v>
      </c>
    </row>
    <row r="8545" spans="1:15" x14ac:dyDescent="0.25">
      <c r="A8545" t="s">
        <v>642</v>
      </c>
      <c r="B8545" t="s">
        <v>155</v>
      </c>
      <c r="C8545" t="s">
        <v>30</v>
      </c>
      <c r="D8545" t="s">
        <v>17</v>
      </c>
      <c r="E8545" t="s">
        <v>73</v>
      </c>
      <c r="F8545" t="s">
        <v>70</v>
      </c>
      <c r="G8545">
        <v>19140</v>
      </c>
      <c r="H8545" t="s">
        <v>119</v>
      </c>
      <c r="I8545" t="s">
        <v>21</v>
      </c>
      <c r="J8545" t="s">
        <v>25</v>
      </c>
      <c r="K8545">
        <v>422.625</v>
      </c>
      <c r="L8545">
        <v>7</v>
      </c>
      <c r="M8545">
        <v>0.3</v>
      </c>
      <c r="N8545">
        <v>0</v>
      </c>
      <c r="O8545" s="5">
        <f t="shared" si="133"/>
        <v>0</v>
      </c>
    </row>
    <row r="8546" spans="1:15" x14ac:dyDescent="0.25">
      <c r="A8546" t="s">
        <v>652</v>
      </c>
      <c r="B8546" t="s">
        <v>38</v>
      </c>
      <c r="C8546" t="s">
        <v>16</v>
      </c>
      <c r="D8546" t="s">
        <v>17</v>
      </c>
      <c r="E8546" t="s">
        <v>110</v>
      </c>
      <c r="F8546" t="s">
        <v>94</v>
      </c>
      <c r="G8546">
        <v>10035</v>
      </c>
      <c r="H8546" t="s">
        <v>119</v>
      </c>
      <c r="I8546" t="s">
        <v>58</v>
      </c>
      <c r="J8546" t="s">
        <v>129</v>
      </c>
      <c r="K8546">
        <v>199.98</v>
      </c>
      <c r="L8546">
        <v>2</v>
      </c>
      <c r="M8546">
        <v>0</v>
      </c>
      <c r="N8546">
        <v>83.991600000000005</v>
      </c>
      <c r="O8546" s="5">
        <f t="shared" si="133"/>
        <v>0.42000000000000004</v>
      </c>
    </row>
    <row r="8547" spans="1:15" x14ac:dyDescent="0.25">
      <c r="A8547" t="s">
        <v>727</v>
      </c>
      <c r="B8547" t="s">
        <v>38</v>
      </c>
      <c r="C8547" t="s">
        <v>30</v>
      </c>
      <c r="D8547" t="s">
        <v>17</v>
      </c>
      <c r="E8547" t="s">
        <v>162</v>
      </c>
      <c r="F8547" t="s">
        <v>71</v>
      </c>
      <c r="G8547">
        <v>31907</v>
      </c>
      <c r="H8547" t="s">
        <v>20</v>
      </c>
      <c r="I8547" t="s">
        <v>21</v>
      </c>
      <c r="J8547" t="s">
        <v>48</v>
      </c>
      <c r="K8547">
        <v>20.239999999999998</v>
      </c>
      <c r="L8547">
        <v>1</v>
      </c>
      <c r="M8547">
        <v>0</v>
      </c>
      <c r="N8547">
        <v>8.7032000000000007</v>
      </c>
      <c r="O8547" s="5">
        <f t="shared" si="133"/>
        <v>0.43000000000000005</v>
      </c>
    </row>
    <row r="8548" spans="1:15" x14ac:dyDescent="0.25">
      <c r="A8548" t="s">
        <v>727</v>
      </c>
      <c r="B8548" t="s">
        <v>38</v>
      </c>
      <c r="C8548" t="s">
        <v>30</v>
      </c>
      <c r="D8548" t="s">
        <v>17</v>
      </c>
      <c r="E8548" t="s">
        <v>162</v>
      </c>
      <c r="F8548" t="s">
        <v>71</v>
      </c>
      <c r="G8548">
        <v>31907</v>
      </c>
      <c r="H8548" t="s">
        <v>20</v>
      </c>
      <c r="I8548" t="s">
        <v>21</v>
      </c>
      <c r="J8548" t="s">
        <v>48</v>
      </c>
      <c r="K8548">
        <v>39.92</v>
      </c>
      <c r="L8548">
        <v>4</v>
      </c>
      <c r="M8548">
        <v>0</v>
      </c>
      <c r="N8548">
        <v>11.1776</v>
      </c>
      <c r="O8548" s="5">
        <f t="shared" si="133"/>
        <v>0.27999999999999997</v>
      </c>
    </row>
    <row r="8549" spans="1:15" x14ac:dyDescent="0.25">
      <c r="A8549" t="s">
        <v>727</v>
      </c>
      <c r="B8549" t="s">
        <v>38</v>
      </c>
      <c r="C8549" t="s">
        <v>30</v>
      </c>
      <c r="D8549" t="s">
        <v>17</v>
      </c>
      <c r="E8549" t="s">
        <v>162</v>
      </c>
      <c r="F8549" t="s">
        <v>71</v>
      </c>
      <c r="G8549">
        <v>31907</v>
      </c>
      <c r="H8549" t="s">
        <v>20</v>
      </c>
      <c r="I8549" t="s">
        <v>32</v>
      </c>
      <c r="J8549" t="s">
        <v>64</v>
      </c>
      <c r="K8549">
        <v>32.54</v>
      </c>
      <c r="L8549">
        <v>2</v>
      </c>
      <c r="M8549">
        <v>0</v>
      </c>
      <c r="N8549">
        <v>15.944599999999999</v>
      </c>
      <c r="O8549" s="5">
        <f t="shared" si="133"/>
        <v>0.49</v>
      </c>
    </row>
    <row r="8550" spans="1:15" x14ac:dyDescent="0.25">
      <c r="A8550" t="s">
        <v>633</v>
      </c>
      <c r="B8550" t="s">
        <v>38</v>
      </c>
      <c r="C8550" t="s">
        <v>30</v>
      </c>
      <c r="D8550" t="s">
        <v>17</v>
      </c>
      <c r="E8550" t="s">
        <v>26</v>
      </c>
      <c r="F8550" t="s">
        <v>27</v>
      </c>
      <c r="G8550">
        <v>90049</v>
      </c>
      <c r="H8550" t="s">
        <v>31</v>
      </c>
      <c r="I8550" t="s">
        <v>58</v>
      </c>
      <c r="J8550" t="s">
        <v>129</v>
      </c>
      <c r="K8550">
        <v>39</v>
      </c>
      <c r="L8550">
        <v>3</v>
      </c>
      <c r="M8550">
        <v>0</v>
      </c>
      <c r="N8550">
        <v>17.55</v>
      </c>
      <c r="O8550" s="5">
        <f t="shared" si="133"/>
        <v>0.45</v>
      </c>
    </row>
    <row r="8551" spans="1:15" x14ac:dyDescent="0.25">
      <c r="A8551" t="s">
        <v>633</v>
      </c>
      <c r="B8551" t="s">
        <v>38</v>
      </c>
      <c r="C8551" t="s">
        <v>30</v>
      </c>
      <c r="D8551" t="s">
        <v>17</v>
      </c>
      <c r="E8551" t="s">
        <v>26</v>
      </c>
      <c r="F8551" t="s">
        <v>27</v>
      </c>
      <c r="G8551">
        <v>90049</v>
      </c>
      <c r="H8551" t="s">
        <v>31</v>
      </c>
      <c r="I8551" t="s">
        <v>32</v>
      </c>
      <c r="J8551" t="s">
        <v>33</v>
      </c>
      <c r="K8551">
        <v>12.6</v>
      </c>
      <c r="L8551">
        <v>4</v>
      </c>
      <c r="M8551">
        <v>0</v>
      </c>
      <c r="N8551">
        <v>6.048</v>
      </c>
      <c r="O8551" s="5">
        <f t="shared" si="133"/>
        <v>0.48000000000000004</v>
      </c>
    </row>
    <row r="8552" spans="1:15" x14ac:dyDescent="0.25">
      <c r="A8552" t="s">
        <v>666</v>
      </c>
      <c r="B8552" t="s">
        <v>155</v>
      </c>
      <c r="C8552" t="s">
        <v>30</v>
      </c>
      <c r="D8552" t="s">
        <v>17</v>
      </c>
      <c r="E8552" t="s">
        <v>126</v>
      </c>
      <c r="F8552" t="s">
        <v>46</v>
      </c>
      <c r="G8552">
        <v>80013</v>
      </c>
      <c r="H8552" t="s">
        <v>31</v>
      </c>
      <c r="I8552" t="s">
        <v>21</v>
      </c>
      <c r="J8552" t="s">
        <v>48</v>
      </c>
      <c r="K8552">
        <v>24.64</v>
      </c>
      <c r="L8552">
        <v>4</v>
      </c>
      <c r="M8552">
        <v>0.2</v>
      </c>
      <c r="N8552">
        <v>4.0039999999999996</v>
      </c>
      <c r="O8552" s="5">
        <f t="shared" si="133"/>
        <v>0.16249999999999998</v>
      </c>
    </row>
    <row r="8553" spans="1:15" x14ac:dyDescent="0.25">
      <c r="A8553" t="s">
        <v>644</v>
      </c>
      <c r="B8553" t="s">
        <v>38</v>
      </c>
      <c r="C8553" t="s">
        <v>30</v>
      </c>
      <c r="D8553" t="s">
        <v>17</v>
      </c>
      <c r="E8553" t="s">
        <v>81</v>
      </c>
      <c r="F8553" t="s">
        <v>50</v>
      </c>
      <c r="G8553">
        <v>77041</v>
      </c>
      <c r="H8553" t="s">
        <v>89</v>
      </c>
      <c r="I8553" t="s">
        <v>32</v>
      </c>
      <c r="J8553" t="s">
        <v>33</v>
      </c>
      <c r="K8553">
        <v>6.2640000000000002</v>
      </c>
      <c r="L8553">
        <v>3</v>
      </c>
      <c r="M8553">
        <v>0.2</v>
      </c>
      <c r="N8553">
        <v>2.0358000000000001</v>
      </c>
      <c r="O8553" s="5">
        <f t="shared" si="133"/>
        <v>0.32500000000000001</v>
      </c>
    </row>
    <row r="8554" spans="1:15" x14ac:dyDescent="0.25">
      <c r="A8554" t="s">
        <v>644</v>
      </c>
      <c r="B8554" t="s">
        <v>38</v>
      </c>
      <c r="C8554" t="s">
        <v>30</v>
      </c>
      <c r="D8554" t="s">
        <v>17</v>
      </c>
      <c r="E8554" t="s">
        <v>81</v>
      </c>
      <c r="F8554" t="s">
        <v>50</v>
      </c>
      <c r="G8554">
        <v>77041</v>
      </c>
      <c r="H8554" t="s">
        <v>89</v>
      </c>
      <c r="I8554" t="s">
        <v>32</v>
      </c>
      <c r="J8554" t="s">
        <v>195</v>
      </c>
      <c r="K8554">
        <v>14.432</v>
      </c>
      <c r="L8554">
        <v>4</v>
      </c>
      <c r="M8554">
        <v>0.2</v>
      </c>
      <c r="N8554">
        <v>3.4276</v>
      </c>
      <c r="O8554" s="5">
        <f t="shared" si="133"/>
        <v>0.23749999999999999</v>
      </c>
    </row>
    <row r="8555" spans="1:15" x14ac:dyDescent="0.25">
      <c r="A8555" t="s">
        <v>654</v>
      </c>
      <c r="B8555" t="s">
        <v>38</v>
      </c>
      <c r="C8555" t="s">
        <v>30</v>
      </c>
      <c r="D8555" t="s">
        <v>17</v>
      </c>
      <c r="E8555" t="s">
        <v>116</v>
      </c>
      <c r="F8555" t="s">
        <v>74</v>
      </c>
      <c r="G8555">
        <v>60623</v>
      </c>
      <c r="H8555" t="s">
        <v>89</v>
      </c>
      <c r="I8555" t="s">
        <v>58</v>
      </c>
      <c r="J8555" t="s">
        <v>556</v>
      </c>
      <c r="K8555">
        <v>719.976</v>
      </c>
      <c r="L8555">
        <v>3</v>
      </c>
      <c r="M8555">
        <v>0.2</v>
      </c>
      <c r="N8555">
        <v>134.99549999999999</v>
      </c>
      <c r="O8555" s="5">
        <f t="shared" si="133"/>
        <v>0.1875</v>
      </c>
    </row>
    <row r="8556" spans="1:15" x14ac:dyDescent="0.25">
      <c r="A8556" t="s">
        <v>659</v>
      </c>
      <c r="B8556" t="s">
        <v>38</v>
      </c>
      <c r="C8556" t="s">
        <v>16</v>
      </c>
      <c r="D8556" t="s">
        <v>17</v>
      </c>
      <c r="E8556" t="s">
        <v>134</v>
      </c>
      <c r="F8556" t="s">
        <v>23</v>
      </c>
      <c r="G8556">
        <v>35601</v>
      </c>
      <c r="H8556" t="s">
        <v>20</v>
      </c>
      <c r="I8556" t="s">
        <v>58</v>
      </c>
      <c r="J8556" t="s">
        <v>129</v>
      </c>
      <c r="K8556">
        <v>239.92</v>
      </c>
      <c r="L8556">
        <v>8</v>
      </c>
      <c r="M8556">
        <v>0</v>
      </c>
      <c r="N8556">
        <v>23.992000000000001</v>
      </c>
      <c r="O8556" s="5">
        <f t="shared" si="133"/>
        <v>0.1</v>
      </c>
    </row>
    <row r="8557" spans="1:15" x14ac:dyDescent="0.25">
      <c r="A8557" t="s">
        <v>656</v>
      </c>
      <c r="B8557" t="s">
        <v>155</v>
      </c>
      <c r="C8557" t="s">
        <v>16</v>
      </c>
      <c r="D8557" t="s">
        <v>17</v>
      </c>
      <c r="E8557" t="s">
        <v>123</v>
      </c>
      <c r="F8557" t="s">
        <v>100</v>
      </c>
      <c r="G8557">
        <v>22153</v>
      </c>
      <c r="H8557" t="s">
        <v>20</v>
      </c>
      <c r="I8557" t="s">
        <v>21</v>
      </c>
      <c r="J8557" t="s">
        <v>39</v>
      </c>
      <c r="K8557">
        <v>1056.8599999999999</v>
      </c>
      <c r="L8557">
        <v>7</v>
      </c>
      <c r="M8557">
        <v>0</v>
      </c>
      <c r="N8557">
        <v>158.529</v>
      </c>
      <c r="O8557" s="5">
        <f t="shared" si="133"/>
        <v>0.15000000000000002</v>
      </c>
    </row>
    <row r="8558" spans="1:15" x14ac:dyDescent="0.25">
      <c r="A8558" t="s">
        <v>1057</v>
      </c>
      <c r="B8558" t="s">
        <v>578</v>
      </c>
      <c r="C8558" t="s">
        <v>16</v>
      </c>
      <c r="D8558" t="s">
        <v>17</v>
      </c>
      <c r="E8558" t="s">
        <v>580</v>
      </c>
      <c r="F8558" t="s">
        <v>35</v>
      </c>
      <c r="G8558">
        <v>33317</v>
      </c>
      <c r="H8558" t="s">
        <v>20</v>
      </c>
      <c r="I8558" t="s">
        <v>58</v>
      </c>
      <c r="J8558" t="s">
        <v>129</v>
      </c>
      <c r="K8558">
        <v>447.94400000000002</v>
      </c>
      <c r="L8558">
        <v>7</v>
      </c>
      <c r="M8558">
        <v>0.2</v>
      </c>
      <c r="N8558">
        <v>89.588800000000006</v>
      </c>
      <c r="O8558" s="5">
        <f t="shared" si="133"/>
        <v>0.2</v>
      </c>
    </row>
    <row r="8559" spans="1:15" x14ac:dyDescent="0.25">
      <c r="A8559" t="s">
        <v>1057</v>
      </c>
      <c r="B8559" t="s">
        <v>578</v>
      </c>
      <c r="C8559" t="s">
        <v>16</v>
      </c>
      <c r="D8559" t="s">
        <v>17</v>
      </c>
      <c r="E8559" t="s">
        <v>580</v>
      </c>
      <c r="F8559" t="s">
        <v>35</v>
      </c>
      <c r="G8559">
        <v>33317</v>
      </c>
      <c r="H8559" t="s">
        <v>20</v>
      </c>
      <c r="I8559" t="s">
        <v>32</v>
      </c>
      <c r="J8559" t="s">
        <v>43</v>
      </c>
      <c r="K8559">
        <v>150.40799999999999</v>
      </c>
      <c r="L8559">
        <v>9</v>
      </c>
      <c r="M8559">
        <v>0.2</v>
      </c>
      <c r="N8559">
        <v>-33.841799999999999</v>
      </c>
      <c r="O8559" s="5">
        <f t="shared" si="133"/>
        <v>-0.22500000000000001</v>
      </c>
    </row>
    <row r="8560" spans="1:15" x14ac:dyDescent="0.25">
      <c r="A8560" t="s">
        <v>644</v>
      </c>
      <c r="B8560" t="s">
        <v>15</v>
      </c>
      <c r="C8560" t="s">
        <v>30</v>
      </c>
      <c r="D8560" t="s">
        <v>17</v>
      </c>
      <c r="E8560" t="s">
        <v>81</v>
      </c>
      <c r="F8560" t="s">
        <v>50</v>
      </c>
      <c r="G8560">
        <v>77041</v>
      </c>
      <c r="H8560" t="s">
        <v>89</v>
      </c>
      <c r="I8560" t="s">
        <v>58</v>
      </c>
      <c r="J8560" t="s">
        <v>59</v>
      </c>
      <c r="K8560">
        <v>453.57600000000002</v>
      </c>
      <c r="L8560">
        <v>3</v>
      </c>
      <c r="M8560">
        <v>0.2</v>
      </c>
      <c r="N8560">
        <v>39.687899999999999</v>
      </c>
      <c r="O8560" s="5">
        <f t="shared" si="133"/>
        <v>8.7499999999999994E-2</v>
      </c>
    </row>
    <row r="8561" spans="1:15" x14ac:dyDescent="0.25">
      <c r="A8561" t="s">
        <v>644</v>
      </c>
      <c r="B8561" t="s">
        <v>15</v>
      </c>
      <c r="C8561" t="s">
        <v>30</v>
      </c>
      <c r="D8561" t="s">
        <v>17</v>
      </c>
      <c r="E8561" t="s">
        <v>81</v>
      </c>
      <c r="F8561" t="s">
        <v>50</v>
      </c>
      <c r="G8561">
        <v>77041</v>
      </c>
      <c r="H8561" t="s">
        <v>89</v>
      </c>
      <c r="I8561" t="s">
        <v>32</v>
      </c>
      <c r="J8561" t="s">
        <v>33</v>
      </c>
      <c r="K8561">
        <v>45.36</v>
      </c>
      <c r="L8561">
        <v>9</v>
      </c>
      <c r="M8561">
        <v>0.2</v>
      </c>
      <c r="N8561">
        <v>14.742000000000001</v>
      </c>
      <c r="O8561" s="5">
        <f t="shared" si="133"/>
        <v>0.32500000000000001</v>
      </c>
    </row>
    <row r="8562" spans="1:15" x14ac:dyDescent="0.25">
      <c r="A8562" t="s">
        <v>644</v>
      </c>
      <c r="B8562" t="s">
        <v>15</v>
      </c>
      <c r="C8562" t="s">
        <v>30</v>
      </c>
      <c r="D8562" t="s">
        <v>17</v>
      </c>
      <c r="E8562" t="s">
        <v>81</v>
      </c>
      <c r="F8562" t="s">
        <v>50</v>
      </c>
      <c r="G8562">
        <v>77041</v>
      </c>
      <c r="H8562" t="s">
        <v>89</v>
      </c>
      <c r="I8562" t="s">
        <v>58</v>
      </c>
      <c r="J8562" t="s">
        <v>59</v>
      </c>
      <c r="K8562">
        <v>287.88</v>
      </c>
      <c r="L8562">
        <v>3</v>
      </c>
      <c r="M8562">
        <v>0.2</v>
      </c>
      <c r="N8562">
        <v>35.984999999999999</v>
      </c>
      <c r="O8562" s="5">
        <f t="shared" si="133"/>
        <v>0.125</v>
      </c>
    </row>
    <row r="8563" spans="1:15" x14ac:dyDescent="0.25">
      <c r="A8563" t="s">
        <v>644</v>
      </c>
      <c r="B8563" t="s">
        <v>15</v>
      </c>
      <c r="C8563" t="s">
        <v>30</v>
      </c>
      <c r="D8563" t="s">
        <v>17</v>
      </c>
      <c r="E8563" t="s">
        <v>81</v>
      </c>
      <c r="F8563" t="s">
        <v>50</v>
      </c>
      <c r="G8563">
        <v>77041</v>
      </c>
      <c r="H8563" t="s">
        <v>89</v>
      </c>
      <c r="I8563" t="s">
        <v>58</v>
      </c>
      <c r="J8563" t="s">
        <v>59</v>
      </c>
      <c r="K8563">
        <v>131.88</v>
      </c>
      <c r="L8563">
        <v>3</v>
      </c>
      <c r="M8563">
        <v>0.2</v>
      </c>
      <c r="N8563">
        <v>14.836499999999999</v>
      </c>
      <c r="O8563" s="5">
        <f t="shared" si="133"/>
        <v>0.1125</v>
      </c>
    </row>
    <row r="8564" spans="1:15" x14ac:dyDescent="0.25">
      <c r="A8564" t="s">
        <v>644</v>
      </c>
      <c r="B8564" t="s">
        <v>15</v>
      </c>
      <c r="C8564" t="s">
        <v>30</v>
      </c>
      <c r="D8564" t="s">
        <v>17</v>
      </c>
      <c r="E8564" t="s">
        <v>81</v>
      </c>
      <c r="F8564" t="s">
        <v>50</v>
      </c>
      <c r="G8564">
        <v>77041</v>
      </c>
      <c r="H8564" t="s">
        <v>89</v>
      </c>
      <c r="I8564" t="s">
        <v>21</v>
      </c>
      <c r="J8564" t="s">
        <v>48</v>
      </c>
      <c r="K8564">
        <v>2.3279999999999998</v>
      </c>
      <c r="L8564">
        <v>2</v>
      </c>
      <c r="M8564">
        <v>0.6</v>
      </c>
      <c r="N8564">
        <v>-0.75660000000000005</v>
      </c>
      <c r="O8564" s="5">
        <f t="shared" si="133"/>
        <v>-0.32500000000000007</v>
      </c>
    </row>
    <row r="8565" spans="1:15" x14ac:dyDescent="0.25">
      <c r="A8565" t="s">
        <v>807</v>
      </c>
      <c r="B8565" t="s">
        <v>15</v>
      </c>
      <c r="C8565" t="s">
        <v>30</v>
      </c>
      <c r="D8565" t="s">
        <v>17</v>
      </c>
      <c r="E8565" t="s">
        <v>361</v>
      </c>
      <c r="F8565" t="s">
        <v>55</v>
      </c>
      <c r="G8565">
        <v>53209</v>
      </c>
      <c r="H8565" t="s">
        <v>89</v>
      </c>
      <c r="I8565" t="s">
        <v>21</v>
      </c>
      <c r="J8565" t="s">
        <v>25</v>
      </c>
      <c r="K8565">
        <v>1454.9</v>
      </c>
      <c r="L8565">
        <v>5</v>
      </c>
      <c r="M8565">
        <v>0</v>
      </c>
      <c r="N8565">
        <v>378.274</v>
      </c>
      <c r="O8565" s="5">
        <f t="shared" si="133"/>
        <v>0.26</v>
      </c>
    </row>
    <row r="8566" spans="1:15" x14ac:dyDescent="0.25">
      <c r="A8566" t="s">
        <v>1210</v>
      </c>
      <c r="B8566" t="s">
        <v>38</v>
      </c>
      <c r="C8566" t="s">
        <v>88</v>
      </c>
      <c r="D8566" t="s">
        <v>17</v>
      </c>
      <c r="E8566" t="s">
        <v>616</v>
      </c>
      <c r="F8566" t="s">
        <v>35</v>
      </c>
      <c r="G8566">
        <v>32771</v>
      </c>
      <c r="H8566" t="s">
        <v>20</v>
      </c>
      <c r="I8566" t="s">
        <v>32</v>
      </c>
      <c r="J8566" t="s">
        <v>64</v>
      </c>
      <c r="K8566">
        <v>4.8419999999999996</v>
      </c>
      <c r="L8566">
        <v>3</v>
      </c>
      <c r="M8566">
        <v>0.7</v>
      </c>
      <c r="N8566">
        <v>-3.5508000000000002</v>
      </c>
      <c r="O8566" s="5">
        <f t="shared" si="133"/>
        <v>-0.73333333333333339</v>
      </c>
    </row>
    <row r="8567" spans="1:15" x14ac:dyDescent="0.25">
      <c r="A8567" t="s">
        <v>1210</v>
      </c>
      <c r="B8567" t="s">
        <v>38</v>
      </c>
      <c r="C8567" t="s">
        <v>88</v>
      </c>
      <c r="D8567" t="s">
        <v>17</v>
      </c>
      <c r="E8567" t="s">
        <v>616</v>
      </c>
      <c r="F8567" t="s">
        <v>35</v>
      </c>
      <c r="G8567">
        <v>32771</v>
      </c>
      <c r="H8567" t="s">
        <v>20</v>
      </c>
      <c r="I8567" t="s">
        <v>21</v>
      </c>
      <c r="J8567" t="s">
        <v>48</v>
      </c>
      <c r="K8567">
        <v>220.70400000000001</v>
      </c>
      <c r="L8567">
        <v>6</v>
      </c>
      <c r="M8567">
        <v>0.2</v>
      </c>
      <c r="N8567">
        <v>-8.2764000000000006</v>
      </c>
      <c r="O8567" s="5">
        <f t="shared" si="133"/>
        <v>-3.7499999999999999E-2</v>
      </c>
    </row>
    <row r="8568" spans="1:15" x14ac:dyDescent="0.25">
      <c r="A8568" t="s">
        <v>1089</v>
      </c>
      <c r="B8568" t="s">
        <v>155</v>
      </c>
      <c r="C8568" t="s">
        <v>16</v>
      </c>
      <c r="D8568" t="s">
        <v>17</v>
      </c>
      <c r="E8568" t="s">
        <v>595</v>
      </c>
      <c r="F8568" t="s">
        <v>50</v>
      </c>
      <c r="G8568">
        <v>75056</v>
      </c>
      <c r="H8568" t="s">
        <v>89</v>
      </c>
      <c r="I8568" t="s">
        <v>58</v>
      </c>
      <c r="J8568" t="s">
        <v>59</v>
      </c>
      <c r="K8568">
        <v>67.176000000000002</v>
      </c>
      <c r="L8568">
        <v>3</v>
      </c>
      <c r="M8568">
        <v>0.2</v>
      </c>
      <c r="N8568">
        <v>6.7176</v>
      </c>
      <c r="O8568" s="5">
        <f t="shared" si="133"/>
        <v>9.9999999999999992E-2</v>
      </c>
    </row>
    <row r="8569" spans="1:15" x14ac:dyDescent="0.25">
      <c r="A8569" t="s">
        <v>1089</v>
      </c>
      <c r="B8569" t="s">
        <v>155</v>
      </c>
      <c r="C8569" t="s">
        <v>16</v>
      </c>
      <c r="D8569" t="s">
        <v>17</v>
      </c>
      <c r="E8569" t="s">
        <v>595</v>
      </c>
      <c r="F8569" t="s">
        <v>50</v>
      </c>
      <c r="G8569">
        <v>75056</v>
      </c>
      <c r="H8569" t="s">
        <v>89</v>
      </c>
      <c r="I8569" t="s">
        <v>32</v>
      </c>
      <c r="J8569" t="s">
        <v>80</v>
      </c>
      <c r="K8569">
        <v>15.231999999999999</v>
      </c>
      <c r="L8569">
        <v>4</v>
      </c>
      <c r="M8569">
        <v>0.2</v>
      </c>
      <c r="N8569">
        <v>5.5216000000000003</v>
      </c>
      <c r="O8569" s="5">
        <f t="shared" si="133"/>
        <v>0.36250000000000004</v>
      </c>
    </row>
    <row r="8570" spans="1:15" x14ac:dyDescent="0.25">
      <c r="A8570" t="s">
        <v>1016</v>
      </c>
      <c r="B8570" t="s">
        <v>155</v>
      </c>
      <c r="C8570" t="s">
        <v>16</v>
      </c>
      <c r="D8570" t="s">
        <v>17</v>
      </c>
      <c r="E8570" t="s">
        <v>113</v>
      </c>
      <c r="F8570" t="s">
        <v>124</v>
      </c>
      <c r="G8570">
        <v>45373</v>
      </c>
      <c r="H8570" t="s">
        <v>119</v>
      </c>
      <c r="I8570" t="s">
        <v>32</v>
      </c>
      <c r="J8570" t="s">
        <v>80</v>
      </c>
      <c r="K8570">
        <v>31.103999999999999</v>
      </c>
      <c r="L8570">
        <v>6</v>
      </c>
      <c r="M8570">
        <v>0.2</v>
      </c>
      <c r="N8570">
        <v>10.8864</v>
      </c>
      <c r="O8570" s="5">
        <f t="shared" si="133"/>
        <v>0.35000000000000003</v>
      </c>
    </row>
    <row r="8571" spans="1:15" x14ac:dyDescent="0.25">
      <c r="A8571" t="s">
        <v>1023</v>
      </c>
      <c r="B8571" t="s">
        <v>38</v>
      </c>
      <c r="C8571" t="s">
        <v>30</v>
      </c>
      <c r="D8571" t="s">
        <v>17</v>
      </c>
      <c r="E8571" t="s">
        <v>410</v>
      </c>
      <c r="F8571" t="s">
        <v>94</v>
      </c>
      <c r="G8571">
        <v>11550</v>
      </c>
      <c r="H8571" t="s">
        <v>119</v>
      </c>
      <c r="I8571" t="s">
        <v>32</v>
      </c>
      <c r="J8571" t="s">
        <v>64</v>
      </c>
      <c r="K8571">
        <v>968.74400000000003</v>
      </c>
      <c r="L8571">
        <v>7</v>
      </c>
      <c r="M8571">
        <v>0.2</v>
      </c>
      <c r="N8571">
        <v>314.84179999999998</v>
      </c>
      <c r="O8571" s="5">
        <f t="shared" si="133"/>
        <v>0.32499999999999996</v>
      </c>
    </row>
    <row r="8572" spans="1:15" x14ac:dyDescent="0.25">
      <c r="A8572" t="s">
        <v>1023</v>
      </c>
      <c r="B8572" t="s">
        <v>38</v>
      </c>
      <c r="C8572" t="s">
        <v>30</v>
      </c>
      <c r="D8572" t="s">
        <v>17</v>
      </c>
      <c r="E8572" t="s">
        <v>410</v>
      </c>
      <c r="F8572" t="s">
        <v>94</v>
      </c>
      <c r="G8572">
        <v>11550</v>
      </c>
      <c r="H8572" t="s">
        <v>119</v>
      </c>
      <c r="I8572" t="s">
        <v>32</v>
      </c>
      <c r="J8572" t="s">
        <v>64</v>
      </c>
      <c r="K8572">
        <v>222.352</v>
      </c>
      <c r="L8572">
        <v>13</v>
      </c>
      <c r="M8572">
        <v>0.2</v>
      </c>
      <c r="N8572">
        <v>77.8232</v>
      </c>
      <c r="O8572" s="5">
        <f t="shared" si="133"/>
        <v>0.35</v>
      </c>
    </row>
    <row r="8573" spans="1:15" x14ac:dyDescent="0.25">
      <c r="A8573" t="s">
        <v>1023</v>
      </c>
      <c r="B8573" t="s">
        <v>38</v>
      </c>
      <c r="C8573" t="s">
        <v>30</v>
      </c>
      <c r="D8573" t="s">
        <v>17</v>
      </c>
      <c r="E8573" t="s">
        <v>410</v>
      </c>
      <c r="F8573" t="s">
        <v>94</v>
      </c>
      <c r="G8573">
        <v>11550</v>
      </c>
      <c r="H8573" t="s">
        <v>119</v>
      </c>
      <c r="I8573" t="s">
        <v>58</v>
      </c>
      <c r="J8573" t="s">
        <v>556</v>
      </c>
      <c r="K8573">
        <v>479.98399999999998</v>
      </c>
      <c r="L8573">
        <v>2</v>
      </c>
      <c r="M8573">
        <v>0.2</v>
      </c>
      <c r="N8573">
        <v>89.997</v>
      </c>
      <c r="O8573" s="5">
        <f t="shared" si="133"/>
        <v>0.1875</v>
      </c>
    </row>
    <row r="8574" spans="1:15" x14ac:dyDescent="0.25">
      <c r="A8574" t="s">
        <v>694</v>
      </c>
      <c r="B8574" t="s">
        <v>578</v>
      </c>
      <c r="C8574" t="s">
        <v>88</v>
      </c>
      <c r="D8574" t="s">
        <v>17</v>
      </c>
      <c r="E8574" t="s">
        <v>211</v>
      </c>
      <c r="F8574" t="s">
        <v>50</v>
      </c>
      <c r="G8574">
        <v>75081</v>
      </c>
      <c r="H8574" t="s">
        <v>89</v>
      </c>
      <c r="I8574" t="s">
        <v>32</v>
      </c>
      <c r="J8574" t="s">
        <v>80</v>
      </c>
      <c r="K8574">
        <v>10.272</v>
      </c>
      <c r="L8574">
        <v>3</v>
      </c>
      <c r="M8574">
        <v>0.2</v>
      </c>
      <c r="N8574">
        <v>3.21</v>
      </c>
      <c r="O8574" s="5">
        <f t="shared" si="133"/>
        <v>0.3125</v>
      </c>
    </row>
    <row r="8575" spans="1:15" x14ac:dyDescent="0.25">
      <c r="A8575" t="s">
        <v>644</v>
      </c>
      <c r="B8575" t="s">
        <v>38</v>
      </c>
      <c r="C8575" t="s">
        <v>16</v>
      </c>
      <c r="D8575" t="s">
        <v>17</v>
      </c>
      <c r="E8575" t="s">
        <v>81</v>
      </c>
      <c r="F8575" t="s">
        <v>50</v>
      </c>
      <c r="G8575">
        <v>77041</v>
      </c>
      <c r="H8575" t="s">
        <v>89</v>
      </c>
      <c r="I8575" t="s">
        <v>58</v>
      </c>
      <c r="J8575" t="s">
        <v>371</v>
      </c>
      <c r="K8575">
        <v>998.85</v>
      </c>
      <c r="L8575">
        <v>5</v>
      </c>
      <c r="M8575">
        <v>0.4</v>
      </c>
      <c r="N8575">
        <v>-199.77</v>
      </c>
      <c r="O8575" s="5">
        <f t="shared" si="133"/>
        <v>-0.2</v>
      </c>
    </row>
    <row r="8576" spans="1:15" x14ac:dyDescent="0.25">
      <c r="A8576" t="s">
        <v>652</v>
      </c>
      <c r="B8576" t="s">
        <v>155</v>
      </c>
      <c r="C8576" t="s">
        <v>16</v>
      </c>
      <c r="D8576" t="s">
        <v>17</v>
      </c>
      <c r="E8576" t="s">
        <v>110</v>
      </c>
      <c r="F8576" t="s">
        <v>94</v>
      </c>
      <c r="G8576">
        <v>10035</v>
      </c>
      <c r="H8576" t="s">
        <v>119</v>
      </c>
      <c r="I8576" t="s">
        <v>32</v>
      </c>
      <c r="J8576" t="s">
        <v>80</v>
      </c>
      <c r="K8576">
        <v>24.56</v>
      </c>
      <c r="L8576">
        <v>2</v>
      </c>
      <c r="M8576">
        <v>0</v>
      </c>
      <c r="N8576">
        <v>11.543200000000001</v>
      </c>
      <c r="O8576" s="5">
        <f t="shared" si="133"/>
        <v>0.47000000000000003</v>
      </c>
    </row>
    <row r="8577" spans="1:15" x14ac:dyDescent="0.25">
      <c r="A8577" t="s">
        <v>640</v>
      </c>
      <c r="B8577" t="s">
        <v>578</v>
      </c>
      <c r="C8577" t="s">
        <v>88</v>
      </c>
      <c r="D8577" t="s">
        <v>17</v>
      </c>
      <c r="E8577" t="s">
        <v>65</v>
      </c>
      <c r="F8577" t="s">
        <v>27</v>
      </c>
      <c r="G8577">
        <v>94110</v>
      </c>
      <c r="H8577" t="s">
        <v>31</v>
      </c>
      <c r="I8577" t="s">
        <v>32</v>
      </c>
      <c r="J8577" t="s">
        <v>195</v>
      </c>
      <c r="K8577">
        <v>5.67</v>
      </c>
      <c r="L8577">
        <v>3</v>
      </c>
      <c r="M8577">
        <v>0</v>
      </c>
      <c r="N8577">
        <v>0.1134</v>
      </c>
      <c r="O8577" s="5">
        <f t="shared" si="133"/>
        <v>0.02</v>
      </c>
    </row>
    <row r="8578" spans="1:15" x14ac:dyDescent="0.25">
      <c r="A8578" t="s">
        <v>1058</v>
      </c>
      <c r="B8578" t="s">
        <v>15</v>
      </c>
      <c r="C8578" t="s">
        <v>16</v>
      </c>
      <c r="D8578" t="s">
        <v>17</v>
      </c>
      <c r="E8578" t="s">
        <v>581</v>
      </c>
      <c r="F8578" t="s">
        <v>35</v>
      </c>
      <c r="G8578">
        <v>34952</v>
      </c>
      <c r="H8578" t="s">
        <v>20</v>
      </c>
      <c r="I8578" t="s">
        <v>32</v>
      </c>
      <c r="J8578" t="s">
        <v>68</v>
      </c>
      <c r="K8578">
        <v>14.336</v>
      </c>
      <c r="L8578">
        <v>4</v>
      </c>
      <c r="M8578">
        <v>0.2</v>
      </c>
      <c r="N8578">
        <v>0.89600000000000002</v>
      </c>
      <c r="O8578" s="5">
        <f t="shared" si="133"/>
        <v>6.25E-2</v>
      </c>
    </row>
    <row r="8579" spans="1:15" x14ac:dyDescent="0.25">
      <c r="A8579" t="s">
        <v>814</v>
      </c>
      <c r="B8579" t="s">
        <v>155</v>
      </c>
      <c r="C8579" t="s">
        <v>16</v>
      </c>
      <c r="D8579" t="s">
        <v>17</v>
      </c>
      <c r="E8579" t="s">
        <v>40</v>
      </c>
      <c r="F8579" t="s">
        <v>136</v>
      </c>
      <c r="G8579">
        <v>3301</v>
      </c>
      <c r="H8579" t="s">
        <v>119</v>
      </c>
      <c r="I8579" t="s">
        <v>21</v>
      </c>
      <c r="J8579" t="s">
        <v>48</v>
      </c>
      <c r="K8579">
        <v>102.3</v>
      </c>
      <c r="L8579">
        <v>1</v>
      </c>
      <c r="M8579">
        <v>0</v>
      </c>
      <c r="N8579">
        <v>26.597999999999999</v>
      </c>
      <c r="O8579" s="5">
        <f t="shared" si="133"/>
        <v>0.26</v>
      </c>
    </row>
    <row r="8580" spans="1:15" x14ac:dyDescent="0.25">
      <c r="A8580" t="s">
        <v>662</v>
      </c>
      <c r="B8580" t="s">
        <v>38</v>
      </c>
      <c r="C8580" t="s">
        <v>16</v>
      </c>
      <c r="D8580" t="s">
        <v>17</v>
      </c>
      <c r="E8580" t="s">
        <v>144</v>
      </c>
      <c r="F8580" t="s">
        <v>78</v>
      </c>
      <c r="G8580">
        <v>55901</v>
      </c>
      <c r="H8580" t="s">
        <v>89</v>
      </c>
      <c r="I8580" t="s">
        <v>21</v>
      </c>
      <c r="J8580" t="s">
        <v>39</v>
      </c>
      <c r="K8580">
        <v>607.52</v>
      </c>
      <c r="L8580">
        <v>2</v>
      </c>
      <c r="M8580">
        <v>0</v>
      </c>
      <c r="N8580">
        <v>97.203199999999995</v>
      </c>
      <c r="O8580" s="5">
        <f t="shared" ref="O8580:O8643" si="134">N8580/K8580</f>
        <v>0.16</v>
      </c>
    </row>
    <row r="8581" spans="1:15" x14ac:dyDescent="0.25">
      <c r="A8581" t="s">
        <v>662</v>
      </c>
      <c r="B8581" t="s">
        <v>38</v>
      </c>
      <c r="C8581" t="s">
        <v>16</v>
      </c>
      <c r="D8581" t="s">
        <v>17</v>
      </c>
      <c r="E8581" t="s">
        <v>144</v>
      </c>
      <c r="F8581" t="s">
        <v>78</v>
      </c>
      <c r="G8581">
        <v>55901</v>
      </c>
      <c r="H8581" t="s">
        <v>89</v>
      </c>
      <c r="I8581" t="s">
        <v>32</v>
      </c>
      <c r="J8581" t="s">
        <v>43</v>
      </c>
      <c r="K8581">
        <v>31.16</v>
      </c>
      <c r="L8581">
        <v>2</v>
      </c>
      <c r="M8581">
        <v>0</v>
      </c>
      <c r="N8581">
        <v>7.79</v>
      </c>
      <c r="O8581" s="5">
        <f t="shared" si="134"/>
        <v>0.25</v>
      </c>
    </row>
    <row r="8582" spans="1:15" x14ac:dyDescent="0.25">
      <c r="A8582" t="s">
        <v>784</v>
      </c>
      <c r="B8582" t="s">
        <v>38</v>
      </c>
      <c r="C8582" t="s">
        <v>16</v>
      </c>
      <c r="D8582" t="s">
        <v>17</v>
      </c>
      <c r="E8582" t="s">
        <v>281</v>
      </c>
      <c r="F8582" t="s">
        <v>19</v>
      </c>
      <c r="G8582">
        <v>40214</v>
      </c>
      <c r="H8582" t="s">
        <v>20</v>
      </c>
      <c r="I8582" t="s">
        <v>32</v>
      </c>
      <c r="J8582" t="s">
        <v>33</v>
      </c>
      <c r="K8582">
        <v>2.61</v>
      </c>
      <c r="L8582">
        <v>1</v>
      </c>
      <c r="M8582">
        <v>0</v>
      </c>
      <c r="N8582">
        <v>1.2005999999999999</v>
      </c>
      <c r="O8582" s="5">
        <f t="shared" si="134"/>
        <v>0.45999999999999996</v>
      </c>
    </row>
    <row r="8583" spans="1:15" x14ac:dyDescent="0.25">
      <c r="A8583" t="s">
        <v>1211</v>
      </c>
      <c r="B8583" t="s">
        <v>15</v>
      </c>
      <c r="C8583" t="s">
        <v>30</v>
      </c>
      <c r="D8583" t="s">
        <v>17</v>
      </c>
      <c r="E8583" t="s">
        <v>614</v>
      </c>
      <c r="F8583" t="s">
        <v>50</v>
      </c>
      <c r="G8583">
        <v>78666</v>
      </c>
      <c r="H8583" t="s">
        <v>89</v>
      </c>
      <c r="I8583" t="s">
        <v>21</v>
      </c>
      <c r="J8583" t="s">
        <v>48</v>
      </c>
      <c r="K8583">
        <v>10.332000000000001</v>
      </c>
      <c r="L8583">
        <v>3</v>
      </c>
      <c r="M8583">
        <v>0.6</v>
      </c>
      <c r="N8583">
        <v>-5.9409000000000001</v>
      </c>
      <c r="O8583" s="5">
        <f t="shared" si="134"/>
        <v>-0.57499999999999996</v>
      </c>
    </row>
    <row r="8584" spans="1:15" x14ac:dyDescent="0.25">
      <c r="A8584" t="s">
        <v>1211</v>
      </c>
      <c r="B8584" t="s">
        <v>15</v>
      </c>
      <c r="C8584" t="s">
        <v>30</v>
      </c>
      <c r="D8584" t="s">
        <v>17</v>
      </c>
      <c r="E8584" t="s">
        <v>614</v>
      </c>
      <c r="F8584" t="s">
        <v>50</v>
      </c>
      <c r="G8584">
        <v>78666</v>
      </c>
      <c r="H8584" t="s">
        <v>89</v>
      </c>
      <c r="I8584" t="s">
        <v>32</v>
      </c>
      <c r="J8584" t="s">
        <v>80</v>
      </c>
      <c r="K8584">
        <v>10.368</v>
      </c>
      <c r="L8584">
        <v>2</v>
      </c>
      <c r="M8584">
        <v>0.2</v>
      </c>
      <c r="N8584">
        <v>3.6288</v>
      </c>
      <c r="O8584" s="5">
        <f t="shared" si="134"/>
        <v>0.35</v>
      </c>
    </row>
    <row r="8585" spans="1:15" x14ac:dyDescent="0.25">
      <c r="A8585" t="s">
        <v>1211</v>
      </c>
      <c r="B8585" t="s">
        <v>15</v>
      </c>
      <c r="C8585" t="s">
        <v>30</v>
      </c>
      <c r="D8585" t="s">
        <v>17</v>
      </c>
      <c r="E8585" t="s">
        <v>614</v>
      </c>
      <c r="F8585" t="s">
        <v>50</v>
      </c>
      <c r="G8585">
        <v>78666</v>
      </c>
      <c r="H8585" t="s">
        <v>89</v>
      </c>
      <c r="I8585" t="s">
        <v>58</v>
      </c>
      <c r="J8585" t="s">
        <v>129</v>
      </c>
      <c r="K8585">
        <v>20.783999999999999</v>
      </c>
      <c r="L8585">
        <v>2</v>
      </c>
      <c r="M8585">
        <v>0.2</v>
      </c>
      <c r="N8585">
        <v>-3.6372</v>
      </c>
      <c r="O8585" s="5">
        <f t="shared" si="134"/>
        <v>-0.17500000000000002</v>
      </c>
    </row>
    <row r="8586" spans="1:15" x14ac:dyDescent="0.25">
      <c r="A8586" t="s">
        <v>1211</v>
      </c>
      <c r="B8586" t="s">
        <v>15</v>
      </c>
      <c r="C8586" t="s">
        <v>30</v>
      </c>
      <c r="D8586" t="s">
        <v>17</v>
      </c>
      <c r="E8586" t="s">
        <v>614</v>
      </c>
      <c r="F8586" t="s">
        <v>50</v>
      </c>
      <c r="G8586">
        <v>78666</v>
      </c>
      <c r="H8586" t="s">
        <v>89</v>
      </c>
      <c r="I8586" t="s">
        <v>32</v>
      </c>
      <c r="J8586" t="s">
        <v>43</v>
      </c>
      <c r="K8586">
        <v>66.959999999999994</v>
      </c>
      <c r="L8586">
        <v>5</v>
      </c>
      <c r="M8586">
        <v>0.2</v>
      </c>
      <c r="N8586">
        <v>-13.391999999999999</v>
      </c>
      <c r="O8586" s="5">
        <f t="shared" si="134"/>
        <v>-0.2</v>
      </c>
    </row>
    <row r="8587" spans="1:15" x14ac:dyDescent="0.25">
      <c r="A8587" t="s">
        <v>851</v>
      </c>
      <c r="B8587" t="s">
        <v>15</v>
      </c>
      <c r="C8587" t="s">
        <v>30</v>
      </c>
      <c r="D8587" t="s">
        <v>17</v>
      </c>
      <c r="E8587" t="s">
        <v>342</v>
      </c>
      <c r="F8587" t="s">
        <v>27</v>
      </c>
      <c r="G8587">
        <v>92025</v>
      </c>
      <c r="H8587" t="s">
        <v>31</v>
      </c>
      <c r="I8587" t="s">
        <v>32</v>
      </c>
      <c r="J8587" t="s">
        <v>64</v>
      </c>
      <c r="K8587">
        <v>17.248000000000001</v>
      </c>
      <c r="L8587">
        <v>2</v>
      </c>
      <c r="M8587">
        <v>0.2</v>
      </c>
      <c r="N8587">
        <v>6.0368000000000004</v>
      </c>
      <c r="O8587" s="5">
        <f t="shared" si="134"/>
        <v>0.35</v>
      </c>
    </row>
    <row r="8588" spans="1:15" x14ac:dyDescent="0.25">
      <c r="A8588" t="s">
        <v>642</v>
      </c>
      <c r="B8588" t="s">
        <v>38</v>
      </c>
      <c r="C8588" t="s">
        <v>16</v>
      </c>
      <c r="D8588" t="s">
        <v>17</v>
      </c>
      <c r="E8588" t="s">
        <v>73</v>
      </c>
      <c r="F8588" t="s">
        <v>70</v>
      </c>
      <c r="G8588">
        <v>19134</v>
      </c>
      <c r="H8588" t="s">
        <v>119</v>
      </c>
      <c r="I8588" t="s">
        <v>32</v>
      </c>
      <c r="J8588" t="s">
        <v>64</v>
      </c>
      <c r="K8588">
        <v>11.087999999999999</v>
      </c>
      <c r="L8588">
        <v>7</v>
      </c>
      <c r="M8588">
        <v>0.7</v>
      </c>
      <c r="N8588">
        <v>-8.1311999999999998</v>
      </c>
      <c r="O8588" s="5">
        <f t="shared" si="134"/>
        <v>-0.73333333333333339</v>
      </c>
    </row>
    <row r="8589" spans="1:15" x14ac:dyDescent="0.25">
      <c r="A8589" t="s">
        <v>633</v>
      </c>
      <c r="B8589" t="s">
        <v>38</v>
      </c>
      <c r="C8589" t="s">
        <v>30</v>
      </c>
      <c r="D8589" t="s">
        <v>17</v>
      </c>
      <c r="E8589" t="s">
        <v>26</v>
      </c>
      <c r="F8589" t="s">
        <v>27</v>
      </c>
      <c r="G8589">
        <v>90049</v>
      </c>
      <c r="H8589" t="s">
        <v>31</v>
      </c>
      <c r="I8589" t="s">
        <v>58</v>
      </c>
      <c r="J8589" t="s">
        <v>129</v>
      </c>
      <c r="K8589">
        <v>1287.45</v>
      </c>
      <c r="L8589">
        <v>5</v>
      </c>
      <c r="M8589">
        <v>0</v>
      </c>
      <c r="N8589">
        <v>244.6155</v>
      </c>
      <c r="O8589" s="5">
        <f t="shared" si="134"/>
        <v>0.19</v>
      </c>
    </row>
    <row r="8590" spans="1:15" x14ac:dyDescent="0.25">
      <c r="A8590" t="s">
        <v>633</v>
      </c>
      <c r="B8590" t="s">
        <v>38</v>
      </c>
      <c r="C8590" t="s">
        <v>30</v>
      </c>
      <c r="D8590" t="s">
        <v>17</v>
      </c>
      <c r="E8590" t="s">
        <v>26</v>
      </c>
      <c r="F8590" t="s">
        <v>27</v>
      </c>
      <c r="G8590">
        <v>90049</v>
      </c>
      <c r="H8590" t="s">
        <v>31</v>
      </c>
      <c r="I8590" t="s">
        <v>32</v>
      </c>
      <c r="J8590" t="s">
        <v>68</v>
      </c>
      <c r="K8590">
        <v>168.1</v>
      </c>
      <c r="L8590">
        <v>5</v>
      </c>
      <c r="M8590">
        <v>0</v>
      </c>
      <c r="N8590">
        <v>43.706000000000003</v>
      </c>
      <c r="O8590" s="5">
        <f t="shared" si="134"/>
        <v>0.26</v>
      </c>
    </row>
    <row r="8591" spans="1:15" x14ac:dyDescent="0.25">
      <c r="A8591" t="s">
        <v>642</v>
      </c>
      <c r="B8591" t="s">
        <v>38</v>
      </c>
      <c r="C8591" t="s">
        <v>30</v>
      </c>
      <c r="D8591" t="s">
        <v>17</v>
      </c>
      <c r="E8591" t="s">
        <v>73</v>
      </c>
      <c r="F8591" t="s">
        <v>70</v>
      </c>
      <c r="G8591">
        <v>19140</v>
      </c>
      <c r="H8591" t="s">
        <v>119</v>
      </c>
      <c r="I8591" t="s">
        <v>32</v>
      </c>
      <c r="J8591" t="s">
        <v>43</v>
      </c>
      <c r="K8591">
        <v>51.968000000000004</v>
      </c>
      <c r="L8591">
        <v>2</v>
      </c>
      <c r="M8591">
        <v>0.2</v>
      </c>
      <c r="N8591">
        <v>-10.393599999999999</v>
      </c>
      <c r="O8591" s="5">
        <f t="shared" si="134"/>
        <v>-0.19999999999999998</v>
      </c>
    </row>
    <row r="8592" spans="1:15" x14ac:dyDescent="0.25">
      <c r="A8592" t="s">
        <v>642</v>
      </c>
      <c r="B8592" t="s">
        <v>155</v>
      </c>
      <c r="C8592" t="s">
        <v>16</v>
      </c>
      <c r="D8592" t="s">
        <v>17</v>
      </c>
      <c r="E8592" t="s">
        <v>73</v>
      </c>
      <c r="F8592" t="s">
        <v>70</v>
      </c>
      <c r="G8592">
        <v>19120</v>
      </c>
      <c r="H8592" t="s">
        <v>119</v>
      </c>
      <c r="I8592" t="s">
        <v>32</v>
      </c>
      <c r="J8592" t="s">
        <v>53</v>
      </c>
      <c r="K8592">
        <v>4.7679999999999998</v>
      </c>
      <c r="L8592">
        <v>2</v>
      </c>
      <c r="M8592">
        <v>0.2</v>
      </c>
      <c r="N8592">
        <v>0.4768</v>
      </c>
      <c r="O8592" s="5">
        <f t="shared" si="134"/>
        <v>0.1</v>
      </c>
    </row>
    <row r="8593" spans="1:15" x14ac:dyDescent="0.25">
      <c r="A8593" t="s">
        <v>1023</v>
      </c>
      <c r="B8593" t="s">
        <v>155</v>
      </c>
      <c r="C8593" t="s">
        <v>30</v>
      </c>
      <c r="D8593" t="s">
        <v>17</v>
      </c>
      <c r="E8593" t="s">
        <v>410</v>
      </c>
      <c r="F8593" t="s">
        <v>94</v>
      </c>
      <c r="G8593">
        <v>11550</v>
      </c>
      <c r="H8593" t="s">
        <v>119</v>
      </c>
      <c r="I8593" t="s">
        <v>32</v>
      </c>
      <c r="J8593" t="s">
        <v>143</v>
      </c>
      <c r="K8593">
        <v>7.98</v>
      </c>
      <c r="L8593">
        <v>3</v>
      </c>
      <c r="M8593">
        <v>0</v>
      </c>
      <c r="N8593">
        <v>3.9102000000000001</v>
      </c>
      <c r="O8593" s="5">
        <f t="shared" si="134"/>
        <v>0.49</v>
      </c>
    </row>
    <row r="8594" spans="1:15" x14ac:dyDescent="0.25">
      <c r="A8594" t="s">
        <v>1212</v>
      </c>
      <c r="B8594" t="s">
        <v>155</v>
      </c>
      <c r="C8594" t="s">
        <v>16</v>
      </c>
      <c r="D8594" t="s">
        <v>17</v>
      </c>
      <c r="E8594" t="s">
        <v>387</v>
      </c>
      <c r="F8594" t="s">
        <v>46</v>
      </c>
      <c r="G8594">
        <v>80634</v>
      </c>
      <c r="H8594" t="s">
        <v>31</v>
      </c>
      <c r="I8594" t="s">
        <v>32</v>
      </c>
      <c r="J8594" t="s">
        <v>143</v>
      </c>
      <c r="K8594">
        <v>18.687999999999999</v>
      </c>
      <c r="L8594">
        <v>2</v>
      </c>
      <c r="M8594">
        <v>0.2</v>
      </c>
      <c r="N8594">
        <v>7.008</v>
      </c>
      <c r="O8594" s="5">
        <f t="shared" si="134"/>
        <v>0.375</v>
      </c>
    </row>
    <row r="8595" spans="1:15" x14ac:dyDescent="0.25">
      <c r="A8595" t="s">
        <v>1212</v>
      </c>
      <c r="B8595" t="s">
        <v>155</v>
      </c>
      <c r="C8595" t="s">
        <v>16</v>
      </c>
      <c r="D8595" t="s">
        <v>17</v>
      </c>
      <c r="E8595" t="s">
        <v>387</v>
      </c>
      <c r="F8595" t="s">
        <v>46</v>
      </c>
      <c r="G8595">
        <v>80634</v>
      </c>
      <c r="H8595" t="s">
        <v>31</v>
      </c>
      <c r="I8595" t="s">
        <v>21</v>
      </c>
      <c r="J8595" t="s">
        <v>48</v>
      </c>
      <c r="K8595">
        <v>11.664</v>
      </c>
      <c r="L8595">
        <v>3</v>
      </c>
      <c r="M8595">
        <v>0.2</v>
      </c>
      <c r="N8595">
        <v>3.3534000000000002</v>
      </c>
      <c r="O8595" s="5">
        <f t="shared" si="134"/>
        <v>0.28750000000000003</v>
      </c>
    </row>
    <row r="8596" spans="1:15" x14ac:dyDescent="0.25">
      <c r="A8596" t="s">
        <v>748</v>
      </c>
      <c r="B8596" t="s">
        <v>38</v>
      </c>
      <c r="C8596" t="s">
        <v>88</v>
      </c>
      <c r="D8596" t="s">
        <v>17</v>
      </c>
      <c r="E8596" t="s">
        <v>290</v>
      </c>
      <c r="F8596" t="s">
        <v>35</v>
      </c>
      <c r="G8596">
        <v>32216</v>
      </c>
      <c r="H8596" t="s">
        <v>20</v>
      </c>
      <c r="I8596" t="s">
        <v>58</v>
      </c>
      <c r="J8596" t="s">
        <v>129</v>
      </c>
      <c r="K8596">
        <v>191.976</v>
      </c>
      <c r="L8596">
        <v>3</v>
      </c>
      <c r="M8596">
        <v>0.2</v>
      </c>
      <c r="N8596">
        <v>38.395200000000003</v>
      </c>
      <c r="O8596" s="5">
        <f t="shared" si="134"/>
        <v>0.2</v>
      </c>
    </row>
    <row r="8597" spans="1:15" x14ac:dyDescent="0.25">
      <c r="A8597" t="s">
        <v>748</v>
      </c>
      <c r="B8597" t="s">
        <v>38</v>
      </c>
      <c r="C8597" t="s">
        <v>88</v>
      </c>
      <c r="D8597" t="s">
        <v>17</v>
      </c>
      <c r="E8597" t="s">
        <v>290</v>
      </c>
      <c r="F8597" t="s">
        <v>35</v>
      </c>
      <c r="G8597">
        <v>32216</v>
      </c>
      <c r="H8597" t="s">
        <v>20</v>
      </c>
      <c r="I8597" t="s">
        <v>58</v>
      </c>
      <c r="J8597" t="s">
        <v>59</v>
      </c>
      <c r="K8597">
        <v>499.16800000000001</v>
      </c>
      <c r="L8597">
        <v>4</v>
      </c>
      <c r="M8597">
        <v>0.2</v>
      </c>
      <c r="N8597">
        <v>31.198</v>
      </c>
      <c r="O8597" s="5">
        <f t="shared" si="134"/>
        <v>6.25E-2</v>
      </c>
    </row>
    <row r="8598" spans="1:15" x14ac:dyDescent="0.25">
      <c r="A8598" t="s">
        <v>717</v>
      </c>
      <c r="B8598" t="s">
        <v>155</v>
      </c>
      <c r="C8598" t="s">
        <v>30</v>
      </c>
      <c r="D8598" t="s">
        <v>17</v>
      </c>
      <c r="E8598" t="s">
        <v>98</v>
      </c>
      <c r="F8598" t="s">
        <v>100</v>
      </c>
      <c r="G8598">
        <v>22204</v>
      </c>
      <c r="H8598" t="s">
        <v>20</v>
      </c>
      <c r="I8598" t="s">
        <v>32</v>
      </c>
      <c r="J8598" t="s">
        <v>64</v>
      </c>
      <c r="K8598">
        <v>11.88</v>
      </c>
      <c r="L8598">
        <v>2</v>
      </c>
      <c r="M8598">
        <v>0</v>
      </c>
      <c r="N8598">
        <v>5.3460000000000001</v>
      </c>
      <c r="O8598" s="5">
        <f t="shared" si="134"/>
        <v>0.44999999999999996</v>
      </c>
    </row>
    <row r="8599" spans="1:15" x14ac:dyDescent="0.25">
      <c r="A8599" t="s">
        <v>717</v>
      </c>
      <c r="B8599" t="s">
        <v>155</v>
      </c>
      <c r="C8599" t="s">
        <v>30</v>
      </c>
      <c r="D8599" t="s">
        <v>17</v>
      </c>
      <c r="E8599" t="s">
        <v>98</v>
      </c>
      <c r="F8599" t="s">
        <v>100</v>
      </c>
      <c r="G8599">
        <v>22204</v>
      </c>
      <c r="H8599" t="s">
        <v>20</v>
      </c>
      <c r="I8599" t="s">
        <v>32</v>
      </c>
      <c r="J8599" t="s">
        <v>80</v>
      </c>
      <c r="K8599">
        <v>35.44</v>
      </c>
      <c r="L8599">
        <v>1</v>
      </c>
      <c r="M8599">
        <v>0</v>
      </c>
      <c r="N8599">
        <v>16.6568</v>
      </c>
      <c r="O8599" s="5">
        <f t="shared" si="134"/>
        <v>0.47000000000000003</v>
      </c>
    </row>
    <row r="8600" spans="1:15" x14ac:dyDescent="0.25">
      <c r="A8600" t="s">
        <v>640</v>
      </c>
      <c r="B8600" t="s">
        <v>38</v>
      </c>
      <c r="C8600" t="s">
        <v>88</v>
      </c>
      <c r="D8600" t="s">
        <v>17</v>
      </c>
      <c r="E8600" t="s">
        <v>65</v>
      </c>
      <c r="F8600" t="s">
        <v>27</v>
      </c>
      <c r="G8600">
        <v>94122</v>
      </c>
      <c r="H8600" t="s">
        <v>31</v>
      </c>
      <c r="I8600" t="s">
        <v>32</v>
      </c>
      <c r="J8600" t="s">
        <v>64</v>
      </c>
      <c r="K8600">
        <v>67.135999999999996</v>
      </c>
      <c r="L8600">
        <v>4</v>
      </c>
      <c r="M8600">
        <v>0.2</v>
      </c>
      <c r="N8600">
        <v>25.175999999999998</v>
      </c>
      <c r="O8600" s="5">
        <f t="shared" si="134"/>
        <v>0.375</v>
      </c>
    </row>
    <row r="8601" spans="1:15" x14ac:dyDescent="0.25">
      <c r="A8601" t="s">
        <v>858</v>
      </c>
      <c r="B8601" t="s">
        <v>38</v>
      </c>
      <c r="C8601" t="s">
        <v>30</v>
      </c>
      <c r="D8601" t="s">
        <v>17</v>
      </c>
      <c r="E8601" t="s">
        <v>362</v>
      </c>
      <c r="F8601" t="s">
        <v>27</v>
      </c>
      <c r="G8601">
        <v>93727</v>
      </c>
      <c r="H8601" t="s">
        <v>31</v>
      </c>
      <c r="I8601" t="s">
        <v>32</v>
      </c>
      <c r="J8601" t="s">
        <v>64</v>
      </c>
      <c r="K8601">
        <v>4.32</v>
      </c>
      <c r="L8601">
        <v>3</v>
      </c>
      <c r="M8601">
        <v>0.2</v>
      </c>
      <c r="N8601">
        <v>1.512</v>
      </c>
      <c r="O8601" s="5">
        <f t="shared" si="134"/>
        <v>0.35</v>
      </c>
    </row>
    <row r="8602" spans="1:15" x14ac:dyDescent="0.25">
      <c r="A8602" t="s">
        <v>858</v>
      </c>
      <c r="B8602" t="s">
        <v>38</v>
      </c>
      <c r="C8602" t="s">
        <v>30</v>
      </c>
      <c r="D8602" t="s">
        <v>17</v>
      </c>
      <c r="E8602" t="s">
        <v>362</v>
      </c>
      <c r="F8602" t="s">
        <v>27</v>
      </c>
      <c r="G8602">
        <v>93727</v>
      </c>
      <c r="H8602" t="s">
        <v>31</v>
      </c>
      <c r="I8602" t="s">
        <v>32</v>
      </c>
      <c r="J8602" t="s">
        <v>80</v>
      </c>
      <c r="K8602">
        <v>14.94</v>
      </c>
      <c r="L8602">
        <v>3</v>
      </c>
      <c r="M8602">
        <v>0</v>
      </c>
      <c r="N8602">
        <v>7.0217999999999998</v>
      </c>
      <c r="O8602" s="5">
        <f t="shared" si="134"/>
        <v>0.47000000000000003</v>
      </c>
    </row>
    <row r="8603" spans="1:15" x14ac:dyDescent="0.25">
      <c r="A8603" t="s">
        <v>858</v>
      </c>
      <c r="B8603" t="s">
        <v>38</v>
      </c>
      <c r="C8603" t="s">
        <v>30</v>
      </c>
      <c r="D8603" t="s">
        <v>17</v>
      </c>
      <c r="E8603" t="s">
        <v>362</v>
      </c>
      <c r="F8603" t="s">
        <v>27</v>
      </c>
      <c r="G8603">
        <v>93727</v>
      </c>
      <c r="H8603" t="s">
        <v>31</v>
      </c>
      <c r="I8603" t="s">
        <v>32</v>
      </c>
      <c r="J8603" t="s">
        <v>68</v>
      </c>
      <c r="K8603">
        <v>40.54</v>
      </c>
      <c r="L8603">
        <v>2</v>
      </c>
      <c r="M8603">
        <v>0</v>
      </c>
      <c r="N8603">
        <v>11.3512</v>
      </c>
      <c r="O8603" s="5">
        <f t="shared" si="134"/>
        <v>0.28000000000000003</v>
      </c>
    </row>
    <row r="8604" spans="1:15" x14ac:dyDescent="0.25">
      <c r="A8604" t="s">
        <v>858</v>
      </c>
      <c r="B8604" t="s">
        <v>38</v>
      </c>
      <c r="C8604" t="s">
        <v>30</v>
      </c>
      <c r="D8604" t="s">
        <v>17</v>
      </c>
      <c r="E8604" t="s">
        <v>362</v>
      </c>
      <c r="F8604" t="s">
        <v>27</v>
      </c>
      <c r="G8604">
        <v>93727</v>
      </c>
      <c r="H8604" t="s">
        <v>31</v>
      </c>
      <c r="I8604" t="s">
        <v>32</v>
      </c>
      <c r="J8604" t="s">
        <v>64</v>
      </c>
      <c r="K8604">
        <v>7.3120000000000003</v>
      </c>
      <c r="L8604">
        <v>1</v>
      </c>
      <c r="M8604">
        <v>0.2</v>
      </c>
      <c r="N8604">
        <v>2.5592000000000001</v>
      </c>
      <c r="O8604" s="5">
        <f t="shared" si="134"/>
        <v>0.35000000000000003</v>
      </c>
    </row>
    <row r="8605" spans="1:15" x14ac:dyDescent="0.25">
      <c r="A8605" t="s">
        <v>849</v>
      </c>
      <c r="B8605" t="s">
        <v>578</v>
      </c>
      <c r="C8605" t="s">
        <v>88</v>
      </c>
      <c r="D8605" t="s">
        <v>17</v>
      </c>
      <c r="E8605" t="s">
        <v>408</v>
      </c>
      <c r="F8605" t="s">
        <v>132</v>
      </c>
      <c r="G8605">
        <v>89502</v>
      </c>
      <c r="H8605" t="s">
        <v>31</v>
      </c>
      <c r="I8605" t="s">
        <v>58</v>
      </c>
      <c r="J8605" t="s">
        <v>59</v>
      </c>
      <c r="K8605">
        <v>475.94400000000002</v>
      </c>
      <c r="L8605">
        <v>7</v>
      </c>
      <c r="M8605">
        <v>0.2</v>
      </c>
      <c r="N8605">
        <v>59.493000000000002</v>
      </c>
      <c r="O8605" s="5">
        <f t="shared" si="134"/>
        <v>0.125</v>
      </c>
    </row>
    <row r="8606" spans="1:15" x14ac:dyDescent="0.25">
      <c r="A8606" t="s">
        <v>684</v>
      </c>
      <c r="B8606" t="s">
        <v>38</v>
      </c>
      <c r="C8606" t="s">
        <v>30</v>
      </c>
      <c r="D8606" t="s">
        <v>17</v>
      </c>
      <c r="E8606" t="s">
        <v>193</v>
      </c>
      <c r="F8606" t="s">
        <v>50</v>
      </c>
      <c r="G8606">
        <v>78207</v>
      </c>
      <c r="H8606" t="s">
        <v>89</v>
      </c>
      <c r="I8606" t="s">
        <v>58</v>
      </c>
      <c r="J8606" t="s">
        <v>129</v>
      </c>
      <c r="K8606">
        <v>30.08</v>
      </c>
      <c r="L8606">
        <v>2</v>
      </c>
      <c r="M8606">
        <v>0.2</v>
      </c>
      <c r="N8606">
        <v>-5.2640000000000002</v>
      </c>
      <c r="O8606" s="5">
        <f t="shared" si="134"/>
        <v>-0.17500000000000002</v>
      </c>
    </row>
    <row r="8607" spans="1:15" x14ac:dyDescent="0.25">
      <c r="A8607" t="s">
        <v>684</v>
      </c>
      <c r="B8607" t="s">
        <v>38</v>
      </c>
      <c r="C8607" t="s">
        <v>30</v>
      </c>
      <c r="D8607" t="s">
        <v>17</v>
      </c>
      <c r="E8607" t="s">
        <v>193</v>
      </c>
      <c r="F8607" t="s">
        <v>50</v>
      </c>
      <c r="G8607">
        <v>78207</v>
      </c>
      <c r="H8607" t="s">
        <v>89</v>
      </c>
      <c r="I8607" t="s">
        <v>58</v>
      </c>
      <c r="J8607" t="s">
        <v>129</v>
      </c>
      <c r="K8607">
        <v>165.6</v>
      </c>
      <c r="L8607">
        <v>3</v>
      </c>
      <c r="M8607">
        <v>0.2</v>
      </c>
      <c r="N8607">
        <v>-6.21</v>
      </c>
      <c r="O8607" s="5">
        <f t="shared" si="134"/>
        <v>-3.7499999999999999E-2</v>
      </c>
    </row>
    <row r="8608" spans="1:15" x14ac:dyDescent="0.25">
      <c r="A8608" t="s">
        <v>684</v>
      </c>
      <c r="B8608" t="s">
        <v>38</v>
      </c>
      <c r="C8608" t="s">
        <v>30</v>
      </c>
      <c r="D8608" t="s">
        <v>17</v>
      </c>
      <c r="E8608" t="s">
        <v>193</v>
      </c>
      <c r="F8608" t="s">
        <v>50</v>
      </c>
      <c r="G8608">
        <v>78207</v>
      </c>
      <c r="H8608" t="s">
        <v>89</v>
      </c>
      <c r="I8608" t="s">
        <v>58</v>
      </c>
      <c r="J8608" t="s">
        <v>59</v>
      </c>
      <c r="K8608">
        <v>180.96</v>
      </c>
      <c r="L8608">
        <v>5</v>
      </c>
      <c r="M8608">
        <v>0.2</v>
      </c>
      <c r="N8608">
        <v>13.571999999999999</v>
      </c>
      <c r="O8608" s="5">
        <f t="shared" si="134"/>
        <v>7.4999999999999997E-2</v>
      </c>
    </row>
    <row r="8609" spans="1:15" x14ac:dyDescent="0.25">
      <c r="A8609" t="s">
        <v>878</v>
      </c>
      <c r="B8609" t="s">
        <v>38</v>
      </c>
      <c r="C8609" t="s">
        <v>16</v>
      </c>
      <c r="D8609" t="s">
        <v>17</v>
      </c>
      <c r="E8609" t="s">
        <v>436</v>
      </c>
      <c r="F8609" t="s">
        <v>108</v>
      </c>
      <c r="G8609">
        <v>2740</v>
      </c>
      <c r="H8609" t="s">
        <v>119</v>
      </c>
      <c r="I8609" t="s">
        <v>58</v>
      </c>
      <c r="J8609" t="s">
        <v>129</v>
      </c>
      <c r="K8609">
        <v>23.18</v>
      </c>
      <c r="L8609">
        <v>2</v>
      </c>
      <c r="M8609">
        <v>0</v>
      </c>
      <c r="N8609">
        <v>7.6494</v>
      </c>
      <c r="O8609" s="5">
        <f t="shared" si="134"/>
        <v>0.33</v>
      </c>
    </row>
    <row r="8610" spans="1:15" x14ac:dyDescent="0.25">
      <c r="A8610" t="s">
        <v>652</v>
      </c>
      <c r="B8610" t="s">
        <v>38</v>
      </c>
      <c r="C8610" t="s">
        <v>16</v>
      </c>
      <c r="D8610" t="s">
        <v>17</v>
      </c>
      <c r="E8610" t="s">
        <v>110</v>
      </c>
      <c r="F8610" t="s">
        <v>94</v>
      </c>
      <c r="G8610">
        <v>10035</v>
      </c>
      <c r="H8610" t="s">
        <v>119</v>
      </c>
      <c r="I8610" t="s">
        <v>21</v>
      </c>
      <c r="J8610" t="s">
        <v>48</v>
      </c>
      <c r="K8610">
        <v>56.96</v>
      </c>
      <c r="L8610">
        <v>2</v>
      </c>
      <c r="M8610">
        <v>0</v>
      </c>
      <c r="N8610">
        <v>21.075199999999999</v>
      </c>
      <c r="O8610" s="5">
        <f t="shared" si="134"/>
        <v>0.37</v>
      </c>
    </row>
    <row r="8611" spans="1:15" x14ac:dyDescent="0.25">
      <c r="A8611" t="s">
        <v>652</v>
      </c>
      <c r="B8611" t="s">
        <v>38</v>
      </c>
      <c r="C8611" t="s">
        <v>16</v>
      </c>
      <c r="D8611" t="s">
        <v>17</v>
      </c>
      <c r="E8611" t="s">
        <v>110</v>
      </c>
      <c r="F8611" t="s">
        <v>94</v>
      </c>
      <c r="G8611">
        <v>10035</v>
      </c>
      <c r="H8611" t="s">
        <v>119</v>
      </c>
      <c r="I8611" t="s">
        <v>32</v>
      </c>
      <c r="J8611" t="s">
        <v>68</v>
      </c>
      <c r="K8611">
        <v>15.56</v>
      </c>
      <c r="L8611">
        <v>4</v>
      </c>
      <c r="M8611">
        <v>0</v>
      </c>
      <c r="N8611">
        <v>4.0456000000000003</v>
      </c>
      <c r="O8611" s="5">
        <f t="shared" si="134"/>
        <v>0.26</v>
      </c>
    </row>
    <row r="8612" spans="1:15" x14ac:dyDescent="0.25">
      <c r="A8612" t="s">
        <v>652</v>
      </c>
      <c r="B8612" t="s">
        <v>38</v>
      </c>
      <c r="C8612" t="s">
        <v>16</v>
      </c>
      <c r="D8612" t="s">
        <v>17</v>
      </c>
      <c r="E8612" t="s">
        <v>110</v>
      </c>
      <c r="F8612" t="s">
        <v>94</v>
      </c>
      <c r="G8612">
        <v>10035</v>
      </c>
      <c r="H8612" t="s">
        <v>119</v>
      </c>
      <c r="I8612" t="s">
        <v>21</v>
      </c>
      <c r="J8612" t="s">
        <v>22</v>
      </c>
      <c r="K8612">
        <v>353.56799999999998</v>
      </c>
      <c r="L8612">
        <v>2</v>
      </c>
      <c r="M8612">
        <v>0.2</v>
      </c>
      <c r="N8612">
        <v>-44.195999999999998</v>
      </c>
      <c r="O8612" s="5">
        <f t="shared" si="134"/>
        <v>-0.125</v>
      </c>
    </row>
    <row r="8613" spans="1:15" x14ac:dyDescent="0.25">
      <c r="A8613" t="s">
        <v>652</v>
      </c>
      <c r="B8613" t="s">
        <v>38</v>
      </c>
      <c r="C8613" t="s">
        <v>16</v>
      </c>
      <c r="D8613" t="s">
        <v>17</v>
      </c>
      <c r="E8613" t="s">
        <v>110</v>
      </c>
      <c r="F8613" t="s">
        <v>94</v>
      </c>
      <c r="G8613">
        <v>10035</v>
      </c>
      <c r="H8613" t="s">
        <v>119</v>
      </c>
      <c r="I8613" t="s">
        <v>21</v>
      </c>
      <c r="J8613" t="s">
        <v>48</v>
      </c>
      <c r="K8613">
        <v>13.96</v>
      </c>
      <c r="L8613">
        <v>2</v>
      </c>
      <c r="M8613">
        <v>0</v>
      </c>
      <c r="N8613">
        <v>6.7008000000000001</v>
      </c>
      <c r="O8613" s="5">
        <f t="shared" si="134"/>
        <v>0.48</v>
      </c>
    </row>
    <row r="8614" spans="1:15" x14ac:dyDescent="0.25">
      <c r="A8614" t="s">
        <v>1173</v>
      </c>
      <c r="B8614" t="s">
        <v>15</v>
      </c>
      <c r="C8614" t="s">
        <v>16</v>
      </c>
      <c r="D8614" t="s">
        <v>17</v>
      </c>
      <c r="E8614" t="s">
        <v>572</v>
      </c>
      <c r="F8614" t="s">
        <v>27</v>
      </c>
      <c r="G8614">
        <v>93030</v>
      </c>
      <c r="H8614" t="s">
        <v>31</v>
      </c>
      <c r="I8614" t="s">
        <v>58</v>
      </c>
      <c r="J8614" t="s">
        <v>129</v>
      </c>
      <c r="K8614">
        <v>82.95</v>
      </c>
      <c r="L8614">
        <v>5</v>
      </c>
      <c r="M8614">
        <v>0</v>
      </c>
      <c r="N8614">
        <v>29.032499999999999</v>
      </c>
      <c r="O8614" s="5">
        <f t="shared" si="134"/>
        <v>0.35</v>
      </c>
    </row>
    <row r="8615" spans="1:15" x14ac:dyDescent="0.25">
      <c r="A8615" t="s">
        <v>633</v>
      </c>
      <c r="B8615" t="s">
        <v>15</v>
      </c>
      <c r="C8615" t="s">
        <v>30</v>
      </c>
      <c r="D8615" t="s">
        <v>17</v>
      </c>
      <c r="E8615" t="s">
        <v>26</v>
      </c>
      <c r="F8615" t="s">
        <v>27</v>
      </c>
      <c r="G8615">
        <v>90036</v>
      </c>
      <c r="H8615" t="s">
        <v>31</v>
      </c>
      <c r="I8615" t="s">
        <v>32</v>
      </c>
      <c r="J8615" t="s">
        <v>53</v>
      </c>
      <c r="K8615">
        <v>39.68</v>
      </c>
      <c r="L8615">
        <v>2</v>
      </c>
      <c r="M8615">
        <v>0</v>
      </c>
      <c r="N8615">
        <v>10.316800000000001</v>
      </c>
      <c r="O8615" s="5">
        <f t="shared" si="134"/>
        <v>0.26</v>
      </c>
    </row>
    <row r="8616" spans="1:15" x14ac:dyDescent="0.25">
      <c r="A8616" t="s">
        <v>837</v>
      </c>
      <c r="B8616" t="s">
        <v>38</v>
      </c>
      <c r="C8616" t="s">
        <v>16</v>
      </c>
      <c r="D8616" t="s">
        <v>17</v>
      </c>
      <c r="E8616" t="s">
        <v>396</v>
      </c>
      <c r="F8616" t="s">
        <v>27</v>
      </c>
      <c r="G8616">
        <v>94601</v>
      </c>
      <c r="H8616" t="s">
        <v>31</v>
      </c>
      <c r="I8616" t="s">
        <v>58</v>
      </c>
      <c r="J8616" t="s">
        <v>129</v>
      </c>
      <c r="K8616">
        <v>479.97</v>
      </c>
      <c r="L8616">
        <v>3</v>
      </c>
      <c r="M8616">
        <v>0</v>
      </c>
      <c r="N8616">
        <v>177.5889</v>
      </c>
      <c r="O8616" s="5">
        <f t="shared" si="134"/>
        <v>0.37</v>
      </c>
    </row>
    <row r="8617" spans="1:15" x14ac:dyDescent="0.25">
      <c r="A8617" t="s">
        <v>805</v>
      </c>
      <c r="B8617" t="s">
        <v>38</v>
      </c>
      <c r="C8617" t="s">
        <v>16</v>
      </c>
      <c r="D8617" t="s">
        <v>17</v>
      </c>
      <c r="E8617" t="s">
        <v>329</v>
      </c>
      <c r="F8617" t="s">
        <v>45</v>
      </c>
      <c r="G8617">
        <v>98026</v>
      </c>
      <c r="H8617" t="s">
        <v>31</v>
      </c>
      <c r="I8617" t="s">
        <v>32</v>
      </c>
      <c r="J8617" t="s">
        <v>33</v>
      </c>
      <c r="K8617">
        <v>7.38</v>
      </c>
      <c r="L8617">
        <v>2</v>
      </c>
      <c r="M8617">
        <v>0</v>
      </c>
      <c r="N8617">
        <v>3.4685999999999999</v>
      </c>
      <c r="O8617" s="5">
        <f t="shared" si="134"/>
        <v>0.47</v>
      </c>
    </row>
    <row r="8618" spans="1:15" x14ac:dyDescent="0.25">
      <c r="A8618" t="s">
        <v>805</v>
      </c>
      <c r="B8618" t="s">
        <v>38</v>
      </c>
      <c r="C8618" t="s">
        <v>16</v>
      </c>
      <c r="D8618" t="s">
        <v>17</v>
      </c>
      <c r="E8618" t="s">
        <v>329</v>
      </c>
      <c r="F8618" t="s">
        <v>45</v>
      </c>
      <c r="G8618">
        <v>98026</v>
      </c>
      <c r="H8618" t="s">
        <v>31</v>
      </c>
      <c r="I8618" t="s">
        <v>32</v>
      </c>
      <c r="J8618" t="s">
        <v>64</v>
      </c>
      <c r="K8618">
        <v>14.256</v>
      </c>
      <c r="L8618">
        <v>3</v>
      </c>
      <c r="M8618">
        <v>0.2</v>
      </c>
      <c r="N8618">
        <v>4.4550000000000001</v>
      </c>
      <c r="O8618" s="5">
        <f t="shared" si="134"/>
        <v>0.3125</v>
      </c>
    </row>
    <row r="8619" spans="1:15" x14ac:dyDescent="0.25">
      <c r="A8619" t="s">
        <v>805</v>
      </c>
      <c r="B8619" t="s">
        <v>38</v>
      </c>
      <c r="C8619" t="s">
        <v>16</v>
      </c>
      <c r="D8619" t="s">
        <v>17</v>
      </c>
      <c r="E8619" t="s">
        <v>329</v>
      </c>
      <c r="F8619" t="s">
        <v>45</v>
      </c>
      <c r="G8619">
        <v>98026</v>
      </c>
      <c r="H8619" t="s">
        <v>31</v>
      </c>
      <c r="I8619" t="s">
        <v>32</v>
      </c>
      <c r="J8619" t="s">
        <v>80</v>
      </c>
      <c r="K8619">
        <v>81.98</v>
      </c>
      <c r="L8619">
        <v>2</v>
      </c>
      <c r="M8619">
        <v>0</v>
      </c>
      <c r="N8619">
        <v>40.170200000000001</v>
      </c>
      <c r="O8619" s="5">
        <f t="shared" si="134"/>
        <v>0.49</v>
      </c>
    </row>
    <row r="8620" spans="1:15" x14ac:dyDescent="0.25">
      <c r="A8620" t="s">
        <v>805</v>
      </c>
      <c r="B8620" t="s">
        <v>38</v>
      </c>
      <c r="C8620" t="s">
        <v>16</v>
      </c>
      <c r="D8620" t="s">
        <v>17</v>
      </c>
      <c r="E8620" t="s">
        <v>329</v>
      </c>
      <c r="F8620" t="s">
        <v>45</v>
      </c>
      <c r="G8620">
        <v>98026</v>
      </c>
      <c r="H8620" t="s">
        <v>31</v>
      </c>
      <c r="I8620" t="s">
        <v>32</v>
      </c>
      <c r="J8620" t="s">
        <v>64</v>
      </c>
      <c r="K8620">
        <v>39.624000000000002</v>
      </c>
      <c r="L8620">
        <v>3</v>
      </c>
      <c r="M8620">
        <v>0.2</v>
      </c>
      <c r="N8620">
        <v>13.868399999999999</v>
      </c>
      <c r="O8620" s="5">
        <f t="shared" si="134"/>
        <v>0.35</v>
      </c>
    </row>
    <row r="8621" spans="1:15" x14ac:dyDescent="0.25">
      <c r="A8621" t="s">
        <v>633</v>
      </c>
      <c r="B8621" t="s">
        <v>38</v>
      </c>
      <c r="C8621" t="s">
        <v>30</v>
      </c>
      <c r="D8621" t="s">
        <v>17</v>
      </c>
      <c r="E8621" t="s">
        <v>26</v>
      </c>
      <c r="F8621" t="s">
        <v>27</v>
      </c>
      <c r="G8621">
        <v>90004</v>
      </c>
      <c r="H8621" t="s">
        <v>31</v>
      </c>
      <c r="I8621" t="s">
        <v>21</v>
      </c>
      <c r="J8621" t="s">
        <v>39</v>
      </c>
      <c r="K8621">
        <v>399.67200000000003</v>
      </c>
      <c r="L8621">
        <v>7</v>
      </c>
      <c r="M8621">
        <v>0.2</v>
      </c>
      <c r="N8621">
        <v>-14.9877</v>
      </c>
      <c r="O8621" s="5">
        <f t="shared" si="134"/>
        <v>-3.7499999999999999E-2</v>
      </c>
    </row>
    <row r="8622" spans="1:15" x14ac:dyDescent="0.25">
      <c r="A8622" t="s">
        <v>652</v>
      </c>
      <c r="B8622" t="s">
        <v>15</v>
      </c>
      <c r="C8622" t="s">
        <v>30</v>
      </c>
      <c r="D8622" t="s">
        <v>17</v>
      </c>
      <c r="E8622" t="s">
        <v>110</v>
      </c>
      <c r="F8622" t="s">
        <v>94</v>
      </c>
      <c r="G8622">
        <v>10024</v>
      </c>
      <c r="H8622" t="s">
        <v>119</v>
      </c>
      <c r="I8622" t="s">
        <v>32</v>
      </c>
      <c r="J8622" t="s">
        <v>43</v>
      </c>
      <c r="K8622">
        <v>65.12</v>
      </c>
      <c r="L8622">
        <v>4</v>
      </c>
      <c r="M8622">
        <v>0</v>
      </c>
      <c r="N8622">
        <v>16.9312</v>
      </c>
      <c r="O8622" s="5">
        <f t="shared" si="134"/>
        <v>0.26</v>
      </c>
    </row>
    <row r="8623" spans="1:15" x14ac:dyDescent="0.25">
      <c r="A8623" t="s">
        <v>694</v>
      </c>
      <c r="B8623" t="s">
        <v>15</v>
      </c>
      <c r="C8623" t="s">
        <v>16</v>
      </c>
      <c r="D8623" t="s">
        <v>17</v>
      </c>
      <c r="E8623" t="s">
        <v>211</v>
      </c>
      <c r="F8623" t="s">
        <v>50</v>
      </c>
      <c r="G8623">
        <v>75217</v>
      </c>
      <c r="H8623" t="s">
        <v>89</v>
      </c>
      <c r="I8623" t="s">
        <v>21</v>
      </c>
      <c r="J8623" t="s">
        <v>48</v>
      </c>
      <c r="K8623">
        <v>30.56</v>
      </c>
      <c r="L8623">
        <v>5</v>
      </c>
      <c r="M8623">
        <v>0.6</v>
      </c>
      <c r="N8623">
        <v>-19.864000000000001</v>
      </c>
      <c r="O8623" s="5">
        <f t="shared" si="134"/>
        <v>-0.65</v>
      </c>
    </row>
    <row r="8624" spans="1:15" x14ac:dyDescent="0.25">
      <c r="A8624" t="s">
        <v>695</v>
      </c>
      <c r="B8624" t="s">
        <v>38</v>
      </c>
      <c r="C8624" t="s">
        <v>30</v>
      </c>
      <c r="D8624" t="s">
        <v>17</v>
      </c>
      <c r="E8624" t="s">
        <v>182</v>
      </c>
      <c r="F8624" t="s">
        <v>104</v>
      </c>
      <c r="G8624">
        <v>37064</v>
      </c>
      <c r="H8624" t="s">
        <v>20</v>
      </c>
      <c r="I8624" t="s">
        <v>32</v>
      </c>
      <c r="J8624" t="s">
        <v>68</v>
      </c>
      <c r="K8624">
        <v>20.768000000000001</v>
      </c>
      <c r="L8624">
        <v>2</v>
      </c>
      <c r="M8624">
        <v>0.2</v>
      </c>
      <c r="N8624">
        <v>2.3363999999999998</v>
      </c>
      <c r="O8624" s="5">
        <f t="shared" si="134"/>
        <v>0.11249999999999999</v>
      </c>
    </row>
    <row r="8625" spans="1:15" x14ac:dyDescent="0.25">
      <c r="A8625" t="s">
        <v>674</v>
      </c>
      <c r="B8625" t="s">
        <v>38</v>
      </c>
      <c r="C8625" t="s">
        <v>16</v>
      </c>
      <c r="D8625" t="s">
        <v>17</v>
      </c>
      <c r="E8625" t="s">
        <v>170</v>
      </c>
      <c r="F8625" t="s">
        <v>28</v>
      </c>
      <c r="G8625">
        <v>85023</v>
      </c>
      <c r="H8625" t="s">
        <v>31</v>
      </c>
      <c r="I8625" t="s">
        <v>32</v>
      </c>
      <c r="J8625" t="s">
        <v>43</v>
      </c>
      <c r="K8625">
        <v>39.808</v>
      </c>
      <c r="L8625">
        <v>4</v>
      </c>
      <c r="M8625">
        <v>0.2</v>
      </c>
      <c r="N8625">
        <v>3.9807999999999999</v>
      </c>
      <c r="O8625" s="5">
        <f t="shared" si="134"/>
        <v>9.9999999999999992E-2</v>
      </c>
    </row>
    <row r="8626" spans="1:15" x14ac:dyDescent="0.25">
      <c r="A8626" t="s">
        <v>738</v>
      </c>
      <c r="B8626" t="s">
        <v>38</v>
      </c>
      <c r="C8626" t="s">
        <v>16</v>
      </c>
      <c r="D8626" t="s">
        <v>17</v>
      </c>
      <c r="E8626" t="s">
        <v>275</v>
      </c>
      <c r="F8626" t="s">
        <v>35</v>
      </c>
      <c r="G8626">
        <v>33178</v>
      </c>
      <c r="H8626" t="s">
        <v>20</v>
      </c>
      <c r="I8626" t="s">
        <v>32</v>
      </c>
      <c r="J8626" t="s">
        <v>64</v>
      </c>
      <c r="K8626">
        <v>121.104</v>
      </c>
      <c r="L8626">
        <v>6</v>
      </c>
      <c r="M8626">
        <v>0.7</v>
      </c>
      <c r="N8626">
        <v>-100.92</v>
      </c>
      <c r="O8626" s="5">
        <f t="shared" si="134"/>
        <v>-0.83333333333333337</v>
      </c>
    </row>
    <row r="8627" spans="1:15" x14ac:dyDescent="0.25">
      <c r="A8627" t="s">
        <v>738</v>
      </c>
      <c r="B8627" t="s">
        <v>38</v>
      </c>
      <c r="C8627" t="s">
        <v>16</v>
      </c>
      <c r="D8627" t="s">
        <v>17</v>
      </c>
      <c r="E8627" t="s">
        <v>275</v>
      </c>
      <c r="F8627" t="s">
        <v>35</v>
      </c>
      <c r="G8627">
        <v>33178</v>
      </c>
      <c r="H8627" t="s">
        <v>20</v>
      </c>
      <c r="I8627" t="s">
        <v>58</v>
      </c>
      <c r="J8627" t="s">
        <v>129</v>
      </c>
      <c r="K8627">
        <v>111.96</v>
      </c>
      <c r="L8627">
        <v>5</v>
      </c>
      <c r="M8627">
        <v>0.2</v>
      </c>
      <c r="N8627">
        <v>-1.3995</v>
      </c>
      <c r="O8627" s="5">
        <f t="shared" si="134"/>
        <v>-1.2500000000000001E-2</v>
      </c>
    </row>
    <row r="8628" spans="1:15" x14ac:dyDescent="0.25">
      <c r="A8628" t="s">
        <v>713</v>
      </c>
      <c r="B8628" t="s">
        <v>38</v>
      </c>
      <c r="C8628" t="s">
        <v>30</v>
      </c>
      <c r="D8628" t="s">
        <v>17</v>
      </c>
      <c r="E8628" t="s">
        <v>239</v>
      </c>
      <c r="F8628" t="s">
        <v>46</v>
      </c>
      <c r="G8628">
        <v>80906</v>
      </c>
      <c r="H8628" t="s">
        <v>31</v>
      </c>
      <c r="I8628" t="s">
        <v>32</v>
      </c>
      <c r="J8628" t="s">
        <v>80</v>
      </c>
      <c r="K8628">
        <v>15.696</v>
      </c>
      <c r="L8628">
        <v>3</v>
      </c>
      <c r="M8628">
        <v>0.2</v>
      </c>
      <c r="N8628">
        <v>5.1012000000000004</v>
      </c>
      <c r="O8628" s="5">
        <f t="shared" si="134"/>
        <v>0.32500000000000001</v>
      </c>
    </row>
    <row r="8629" spans="1:15" x14ac:dyDescent="0.25">
      <c r="A8629" t="s">
        <v>652</v>
      </c>
      <c r="B8629" t="s">
        <v>38</v>
      </c>
      <c r="C8629" t="s">
        <v>30</v>
      </c>
      <c r="D8629" t="s">
        <v>17</v>
      </c>
      <c r="E8629" t="s">
        <v>110</v>
      </c>
      <c r="F8629" t="s">
        <v>94</v>
      </c>
      <c r="G8629">
        <v>10011</v>
      </c>
      <c r="H8629" t="s">
        <v>119</v>
      </c>
      <c r="I8629" t="s">
        <v>32</v>
      </c>
      <c r="J8629" t="s">
        <v>43</v>
      </c>
      <c r="K8629">
        <v>70.260000000000005</v>
      </c>
      <c r="L8629">
        <v>3</v>
      </c>
      <c r="M8629">
        <v>0</v>
      </c>
      <c r="N8629">
        <v>18.970199999999998</v>
      </c>
      <c r="O8629" s="5">
        <f t="shared" si="134"/>
        <v>0.26999999999999996</v>
      </c>
    </row>
    <row r="8630" spans="1:15" x14ac:dyDescent="0.25">
      <c r="A8630" t="s">
        <v>652</v>
      </c>
      <c r="B8630" t="s">
        <v>38</v>
      </c>
      <c r="C8630" t="s">
        <v>30</v>
      </c>
      <c r="D8630" t="s">
        <v>17</v>
      </c>
      <c r="E8630" t="s">
        <v>110</v>
      </c>
      <c r="F8630" t="s">
        <v>94</v>
      </c>
      <c r="G8630">
        <v>10011</v>
      </c>
      <c r="H8630" t="s">
        <v>119</v>
      </c>
      <c r="I8630" t="s">
        <v>58</v>
      </c>
      <c r="J8630" t="s">
        <v>129</v>
      </c>
      <c r="K8630">
        <v>90</v>
      </c>
      <c r="L8630">
        <v>5</v>
      </c>
      <c r="M8630">
        <v>0</v>
      </c>
      <c r="N8630">
        <v>16.2</v>
      </c>
      <c r="O8630" s="5">
        <f t="shared" si="134"/>
        <v>0.18</v>
      </c>
    </row>
    <row r="8631" spans="1:15" x14ac:dyDescent="0.25">
      <c r="A8631" t="s">
        <v>652</v>
      </c>
      <c r="B8631" t="s">
        <v>38</v>
      </c>
      <c r="C8631" t="s">
        <v>30</v>
      </c>
      <c r="D8631" t="s">
        <v>17</v>
      </c>
      <c r="E8631" t="s">
        <v>110</v>
      </c>
      <c r="F8631" t="s">
        <v>94</v>
      </c>
      <c r="G8631">
        <v>10011</v>
      </c>
      <c r="H8631" t="s">
        <v>119</v>
      </c>
      <c r="I8631" t="s">
        <v>32</v>
      </c>
      <c r="J8631" t="s">
        <v>64</v>
      </c>
      <c r="K8631">
        <v>6.0960000000000001</v>
      </c>
      <c r="L8631">
        <v>2</v>
      </c>
      <c r="M8631">
        <v>0.2</v>
      </c>
      <c r="N8631">
        <v>2.0573999999999999</v>
      </c>
      <c r="O8631" s="5">
        <f t="shared" si="134"/>
        <v>0.33749999999999997</v>
      </c>
    </row>
    <row r="8632" spans="1:15" x14ac:dyDescent="0.25">
      <c r="A8632" t="s">
        <v>652</v>
      </c>
      <c r="B8632" t="s">
        <v>38</v>
      </c>
      <c r="C8632" t="s">
        <v>30</v>
      </c>
      <c r="D8632" t="s">
        <v>17</v>
      </c>
      <c r="E8632" t="s">
        <v>110</v>
      </c>
      <c r="F8632" t="s">
        <v>94</v>
      </c>
      <c r="G8632">
        <v>10011</v>
      </c>
      <c r="H8632" t="s">
        <v>119</v>
      </c>
      <c r="I8632" t="s">
        <v>21</v>
      </c>
      <c r="J8632" t="s">
        <v>39</v>
      </c>
      <c r="K8632">
        <v>481.17599999999999</v>
      </c>
      <c r="L8632">
        <v>2</v>
      </c>
      <c r="M8632">
        <v>0.4</v>
      </c>
      <c r="N8632">
        <v>-120.294</v>
      </c>
      <c r="O8632" s="5">
        <f t="shared" si="134"/>
        <v>-0.25</v>
      </c>
    </row>
    <row r="8633" spans="1:15" x14ac:dyDescent="0.25">
      <c r="A8633" t="s">
        <v>652</v>
      </c>
      <c r="B8633" t="s">
        <v>38</v>
      </c>
      <c r="C8633" t="s">
        <v>30</v>
      </c>
      <c r="D8633" t="s">
        <v>17</v>
      </c>
      <c r="E8633" t="s">
        <v>110</v>
      </c>
      <c r="F8633" t="s">
        <v>94</v>
      </c>
      <c r="G8633">
        <v>10011</v>
      </c>
      <c r="H8633" t="s">
        <v>119</v>
      </c>
      <c r="I8633" t="s">
        <v>32</v>
      </c>
      <c r="J8633" t="s">
        <v>195</v>
      </c>
      <c r="K8633">
        <v>7.24</v>
      </c>
      <c r="L8633">
        <v>4</v>
      </c>
      <c r="M8633">
        <v>0</v>
      </c>
      <c r="N8633">
        <v>2.3892000000000002</v>
      </c>
      <c r="O8633" s="5">
        <f t="shared" si="134"/>
        <v>0.33</v>
      </c>
    </row>
    <row r="8634" spans="1:15" x14ac:dyDescent="0.25">
      <c r="A8634" t="s">
        <v>1133</v>
      </c>
      <c r="B8634" t="s">
        <v>155</v>
      </c>
      <c r="C8634" t="s">
        <v>16</v>
      </c>
      <c r="D8634" t="s">
        <v>17</v>
      </c>
      <c r="E8634" t="s">
        <v>163</v>
      </c>
      <c r="F8634" t="s">
        <v>70</v>
      </c>
      <c r="G8634">
        <v>18018</v>
      </c>
      <c r="H8634" t="s">
        <v>119</v>
      </c>
      <c r="I8634" t="s">
        <v>21</v>
      </c>
      <c r="J8634" t="s">
        <v>22</v>
      </c>
      <c r="K8634">
        <v>177.45</v>
      </c>
      <c r="L8634">
        <v>5</v>
      </c>
      <c r="M8634">
        <v>0.5</v>
      </c>
      <c r="N8634">
        <v>-78.078000000000003</v>
      </c>
      <c r="O8634" s="5">
        <f t="shared" si="134"/>
        <v>-0.44000000000000006</v>
      </c>
    </row>
    <row r="8635" spans="1:15" x14ac:dyDescent="0.25">
      <c r="A8635" t="s">
        <v>1133</v>
      </c>
      <c r="B8635" t="s">
        <v>155</v>
      </c>
      <c r="C8635" t="s">
        <v>16</v>
      </c>
      <c r="D8635" t="s">
        <v>17</v>
      </c>
      <c r="E8635" t="s">
        <v>163</v>
      </c>
      <c r="F8635" t="s">
        <v>70</v>
      </c>
      <c r="G8635">
        <v>18018</v>
      </c>
      <c r="H8635" t="s">
        <v>119</v>
      </c>
      <c r="I8635" t="s">
        <v>32</v>
      </c>
      <c r="J8635" t="s">
        <v>64</v>
      </c>
      <c r="K8635">
        <v>1369.7639999999999</v>
      </c>
      <c r="L8635">
        <v>6</v>
      </c>
      <c r="M8635">
        <v>0.7</v>
      </c>
      <c r="N8635">
        <v>-913.17600000000004</v>
      </c>
      <c r="O8635" s="5">
        <f t="shared" si="134"/>
        <v>-0.66666666666666674</v>
      </c>
    </row>
    <row r="8636" spans="1:15" x14ac:dyDescent="0.25">
      <c r="A8636" t="s">
        <v>1133</v>
      </c>
      <c r="B8636" t="s">
        <v>155</v>
      </c>
      <c r="C8636" t="s">
        <v>16</v>
      </c>
      <c r="D8636" t="s">
        <v>17</v>
      </c>
      <c r="E8636" t="s">
        <v>163</v>
      </c>
      <c r="F8636" t="s">
        <v>70</v>
      </c>
      <c r="G8636">
        <v>18018</v>
      </c>
      <c r="H8636" t="s">
        <v>119</v>
      </c>
      <c r="I8636" t="s">
        <v>32</v>
      </c>
      <c r="J8636" t="s">
        <v>68</v>
      </c>
      <c r="K8636">
        <v>9.48</v>
      </c>
      <c r="L8636">
        <v>3</v>
      </c>
      <c r="M8636">
        <v>0.2</v>
      </c>
      <c r="N8636">
        <v>0.71099999999999997</v>
      </c>
      <c r="O8636" s="5">
        <f t="shared" si="134"/>
        <v>7.4999999999999997E-2</v>
      </c>
    </row>
    <row r="8637" spans="1:15" x14ac:dyDescent="0.25">
      <c r="A8637" t="s">
        <v>642</v>
      </c>
      <c r="B8637" t="s">
        <v>38</v>
      </c>
      <c r="C8637" t="s">
        <v>16</v>
      </c>
      <c r="D8637" t="s">
        <v>17</v>
      </c>
      <c r="E8637" t="s">
        <v>73</v>
      </c>
      <c r="F8637" t="s">
        <v>70</v>
      </c>
      <c r="G8637">
        <v>19140</v>
      </c>
      <c r="H8637" t="s">
        <v>119</v>
      </c>
      <c r="I8637" t="s">
        <v>21</v>
      </c>
      <c r="J8637" t="s">
        <v>22</v>
      </c>
      <c r="K8637">
        <v>130.97999999999999</v>
      </c>
      <c r="L8637">
        <v>2</v>
      </c>
      <c r="M8637">
        <v>0.5</v>
      </c>
      <c r="N8637">
        <v>-89.066400000000002</v>
      </c>
      <c r="O8637" s="5">
        <f t="shared" si="134"/>
        <v>-0.68</v>
      </c>
    </row>
    <row r="8638" spans="1:15" x14ac:dyDescent="0.25">
      <c r="A8638" t="s">
        <v>784</v>
      </c>
      <c r="B8638" t="s">
        <v>155</v>
      </c>
      <c r="C8638" t="s">
        <v>16</v>
      </c>
      <c r="D8638" t="s">
        <v>17</v>
      </c>
      <c r="E8638" t="s">
        <v>281</v>
      </c>
      <c r="F8638" t="s">
        <v>19</v>
      </c>
      <c r="G8638">
        <v>40214</v>
      </c>
      <c r="H8638" t="s">
        <v>20</v>
      </c>
      <c r="I8638" t="s">
        <v>32</v>
      </c>
      <c r="J8638" t="s">
        <v>53</v>
      </c>
      <c r="K8638">
        <v>174.95</v>
      </c>
      <c r="L8638">
        <v>5</v>
      </c>
      <c r="M8638">
        <v>0</v>
      </c>
      <c r="N8638">
        <v>45.487000000000002</v>
      </c>
      <c r="O8638" s="5">
        <f t="shared" si="134"/>
        <v>0.26</v>
      </c>
    </row>
    <row r="8639" spans="1:15" x14ac:dyDescent="0.25">
      <c r="A8639" t="s">
        <v>784</v>
      </c>
      <c r="B8639" t="s">
        <v>155</v>
      </c>
      <c r="C8639" t="s">
        <v>16</v>
      </c>
      <c r="D8639" t="s">
        <v>17</v>
      </c>
      <c r="E8639" t="s">
        <v>281</v>
      </c>
      <c r="F8639" t="s">
        <v>19</v>
      </c>
      <c r="G8639">
        <v>40214</v>
      </c>
      <c r="H8639" t="s">
        <v>20</v>
      </c>
      <c r="I8639" t="s">
        <v>32</v>
      </c>
      <c r="J8639" t="s">
        <v>43</v>
      </c>
      <c r="K8639">
        <v>826</v>
      </c>
      <c r="L8639">
        <v>5</v>
      </c>
      <c r="M8639">
        <v>0</v>
      </c>
      <c r="N8639">
        <v>214.76</v>
      </c>
      <c r="O8639" s="5">
        <f t="shared" si="134"/>
        <v>0.26</v>
      </c>
    </row>
    <row r="8640" spans="1:15" x14ac:dyDescent="0.25">
      <c r="A8640" t="s">
        <v>636</v>
      </c>
      <c r="B8640" t="s">
        <v>38</v>
      </c>
      <c r="C8640" t="s">
        <v>16</v>
      </c>
      <c r="D8640" t="s">
        <v>17</v>
      </c>
      <c r="E8640" t="s">
        <v>44</v>
      </c>
      <c r="F8640" t="s">
        <v>45</v>
      </c>
      <c r="G8640">
        <v>98105</v>
      </c>
      <c r="H8640" t="s">
        <v>31</v>
      </c>
      <c r="I8640" t="s">
        <v>21</v>
      </c>
      <c r="J8640" t="s">
        <v>48</v>
      </c>
      <c r="K8640">
        <v>139.58000000000001</v>
      </c>
      <c r="L8640">
        <v>7</v>
      </c>
      <c r="M8640">
        <v>0</v>
      </c>
      <c r="N8640">
        <v>39.0824</v>
      </c>
      <c r="O8640" s="5">
        <f t="shared" si="134"/>
        <v>0.27999999999999997</v>
      </c>
    </row>
    <row r="8641" spans="1:15" x14ac:dyDescent="0.25">
      <c r="A8641" t="s">
        <v>914</v>
      </c>
      <c r="B8641" t="s">
        <v>155</v>
      </c>
      <c r="C8641" t="s">
        <v>88</v>
      </c>
      <c r="D8641" t="s">
        <v>17</v>
      </c>
      <c r="E8641" t="s">
        <v>446</v>
      </c>
      <c r="F8641" t="s">
        <v>55</v>
      </c>
      <c r="G8641">
        <v>53142</v>
      </c>
      <c r="H8641" t="s">
        <v>89</v>
      </c>
      <c r="I8641" t="s">
        <v>58</v>
      </c>
      <c r="J8641" t="s">
        <v>129</v>
      </c>
      <c r="K8641">
        <v>399.95</v>
      </c>
      <c r="L8641">
        <v>5</v>
      </c>
      <c r="M8641">
        <v>0</v>
      </c>
      <c r="N8641">
        <v>143.982</v>
      </c>
      <c r="O8641" s="5">
        <f t="shared" si="134"/>
        <v>0.36</v>
      </c>
    </row>
    <row r="8642" spans="1:15" x14ac:dyDescent="0.25">
      <c r="A8642" t="s">
        <v>632</v>
      </c>
      <c r="B8642" t="s">
        <v>15</v>
      </c>
      <c r="C8642" t="s">
        <v>30</v>
      </c>
      <c r="D8642" t="s">
        <v>17</v>
      </c>
      <c r="E8642" t="s">
        <v>18</v>
      </c>
      <c r="F8642" t="s">
        <v>19</v>
      </c>
      <c r="G8642">
        <v>42420</v>
      </c>
      <c r="H8642" t="s">
        <v>20</v>
      </c>
      <c r="I8642" t="s">
        <v>32</v>
      </c>
      <c r="J8642" t="s">
        <v>64</v>
      </c>
      <c r="K8642">
        <v>12.39</v>
      </c>
      <c r="L8642">
        <v>3</v>
      </c>
      <c r="M8642">
        <v>0</v>
      </c>
      <c r="N8642">
        <v>5.8232999999999997</v>
      </c>
      <c r="O8642" s="5">
        <f t="shared" si="134"/>
        <v>0.47</v>
      </c>
    </row>
    <row r="8643" spans="1:15" x14ac:dyDescent="0.25">
      <c r="A8643" t="s">
        <v>694</v>
      </c>
      <c r="B8643" t="s">
        <v>38</v>
      </c>
      <c r="C8643" t="s">
        <v>30</v>
      </c>
      <c r="D8643" t="s">
        <v>17</v>
      </c>
      <c r="E8643" t="s">
        <v>211</v>
      </c>
      <c r="F8643" t="s">
        <v>50</v>
      </c>
      <c r="G8643">
        <v>75217</v>
      </c>
      <c r="H8643" t="s">
        <v>89</v>
      </c>
      <c r="I8643" t="s">
        <v>32</v>
      </c>
      <c r="J8643" t="s">
        <v>64</v>
      </c>
      <c r="K8643">
        <v>760.98</v>
      </c>
      <c r="L8643">
        <v>5</v>
      </c>
      <c r="M8643">
        <v>0.8</v>
      </c>
      <c r="N8643">
        <v>-1141.47</v>
      </c>
      <c r="O8643" s="5">
        <f t="shared" si="134"/>
        <v>-1.5</v>
      </c>
    </row>
    <row r="8644" spans="1:15" x14ac:dyDescent="0.25">
      <c r="A8644" t="s">
        <v>949</v>
      </c>
      <c r="B8644" t="s">
        <v>578</v>
      </c>
      <c r="C8644" t="s">
        <v>16</v>
      </c>
      <c r="D8644" t="s">
        <v>17</v>
      </c>
      <c r="E8644" t="s">
        <v>269</v>
      </c>
      <c r="F8644" t="s">
        <v>28</v>
      </c>
      <c r="G8644">
        <v>85345</v>
      </c>
      <c r="H8644" t="s">
        <v>31</v>
      </c>
      <c r="I8644" t="s">
        <v>32</v>
      </c>
      <c r="J8644" t="s">
        <v>64</v>
      </c>
      <c r="K8644">
        <v>67.86</v>
      </c>
      <c r="L8644">
        <v>6</v>
      </c>
      <c r="M8644">
        <v>0.7</v>
      </c>
      <c r="N8644">
        <v>-45.24</v>
      </c>
      <c r="O8644" s="5">
        <f t="shared" ref="O8644:O8707" si="135">N8644/K8644</f>
        <v>-0.66666666666666674</v>
      </c>
    </row>
    <row r="8645" spans="1:15" x14ac:dyDescent="0.25">
      <c r="A8645" t="s">
        <v>828</v>
      </c>
      <c r="B8645" t="s">
        <v>38</v>
      </c>
      <c r="C8645" t="s">
        <v>30</v>
      </c>
      <c r="D8645" t="s">
        <v>17</v>
      </c>
      <c r="E8645" t="s">
        <v>290</v>
      </c>
      <c r="F8645" t="s">
        <v>41</v>
      </c>
      <c r="G8645">
        <v>28540</v>
      </c>
      <c r="H8645" t="s">
        <v>20</v>
      </c>
      <c r="I8645" t="s">
        <v>32</v>
      </c>
      <c r="J8645" t="s">
        <v>195</v>
      </c>
      <c r="K8645">
        <v>31.504000000000001</v>
      </c>
      <c r="L8645">
        <v>11</v>
      </c>
      <c r="M8645">
        <v>0.2</v>
      </c>
      <c r="N8645">
        <v>11.814</v>
      </c>
      <c r="O8645" s="5">
        <f t="shared" si="135"/>
        <v>0.375</v>
      </c>
    </row>
    <row r="8646" spans="1:15" x14ac:dyDescent="0.25">
      <c r="A8646" t="s">
        <v>828</v>
      </c>
      <c r="B8646" t="s">
        <v>38</v>
      </c>
      <c r="C8646" t="s">
        <v>30</v>
      </c>
      <c r="D8646" t="s">
        <v>17</v>
      </c>
      <c r="E8646" t="s">
        <v>290</v>
      </c>
      <c r="F8646" t="s">
        <v>41</v>
      </c>
      <c r="G8646">
        <v>28540</v>
      </c>
      <c r="H8646" t="s">
        <v>20</v>
      </c>
      <c r="I8646" t="s">
        <v>32</v>
      </c>
      <c r="J8646" t="s">
        <v>33</v>
      </c>
      <c r="K8646">
        <v>5.04</v>
      </c>
      <c r="L8646">
        <v>1</v>
      </c>
      <c r="M8646">
        <v>0.2</v>
      </c>
      <c r="N8646">
        <v>1.6379999999999999</v>
      </c>
      <c r="O8646" s="5">
        <f t="shared" si="135"/>
        <v>0.32499999999999996</v>
      </c>
    </row>
    <row r="8647" spans="1:15" x14ac:dyDescent="0.25">
      <c r="A8647" t="s">
        <v>828</v>
      </c>
      <c r="B8647" t="s">
        <v>38</v>
      </c>
      <c r="C8647" t="s">
        <v>30</v>
      </c>
      <c r="D8647" t="s">
        <v>17</v>
      </c>
      <c r="E8647" t="s">
        <v>290</v>
      </c>
      <c r="F8647" t="s">
        <v>41</v>
      </c>
      <c r="G8647">
        <v>28540</v>
      </c>
      <c r="H8647" t="s">
        <v>20</v>
      </c>
      <c r="I8647" t="s">
        <v>32</v>
      </c>
      <c r="J8647" t="s">
        <v>64</v>
      </c>
      <c r="K8647">
        <v>39.878999999999998</v>
      </c>
      <c r="L8647">
        <v>7</v>
      </c>
      <c r="M8647">
        <v>0.7</v>
      </c>
      <c r="N8647">
        <v>-29.244599999999998</v>
      </c>
      <c r="O8647" s="5">
        <f t="shared" si="135"/>
        <v>-0.73333333333333328</v>
      </c>
    </row>
    <row r="8648" spans="1:15" x14ac:dyDescent="0.25">
      <c r="A8648" t="s">
        <v>828</v>
      </c>
      <c r="B8648" t="s">
        <v>38</v>
      </c>
      <c r="C8648" t="s">
        <v>30</v>
      </c>
      <c r="D8648" t="s">
        <v>17</v>
      </c>
      <c r="E8648" t="s">
        <v>290</v>
      </c>
      <c r="F8648" t="s">
        <v>41</v>
      </c>
      <c r="G8648">
        <v>28540</v>
      </c>
      <c r="H8648" t="s">
        <v>20</v>
      </c>
      <c r="I8648" t="s">
        <v>21</v>
      </c>
      <c r="J8648" t="s">
        <v>48</v>
      </c>
      <c r="K8648">
        <v>4.7119999999999997</v>
      </c>
      <c r="L8648">
        <v>1</v>
      </c>
      <c r="M8648">
        <v>0.2</v>
      </c>
      <c r="N8648">
        <v>1.4136</v>
      </c>
      <c r="O8648" s="5">
        <f t="shared" si="135"/>
        <v>0.3</v>
      </c>
    </row>
    <row r="8649" spans="1:15" x14ac:dyDescent="0.25">
      <c r="A8649" t="s">
        <v>633</v>
      </c>
      <c r="B8649" t="s">
        <v>38</v>
      </c>
      <c r="C8649" t="s">
        <v>16</v>
      </c>
      <c r="D8649" t="s">
        <v>17</v>
      </c>
      <c r="E8649" t="s">
        <v>26</v>
      </c>
      <c r="F8649" t="s">
        <v>27</v>
      </c>
      <c r="G8649">
        <v>90032</v>
      </c>
      <c r="H8649" t="s">
        <v>31</v>
      </c>
      <c r="I8649" t="s">
        <v>21</v>
      </c>
      <c r="J8649" t="s">
        <v>25</v>
      </c>
      <c r="K8649">
        <v>194.352</v>
      </c>
      <c r="L8649">
        <v>3</v>
      </c>
      <c r="M8649">
        <v>0.2</v>
      </c>
      <c r="N8649">
        <v>19.435199999999998</v>
      </c>
      <c r="O8649" s="5">
        <f t="shared" si="135"/>
        <v>9.9999999999999992E-2</v>
      </c>
    </row>
    <row r="8650" spans="1:15" x14ac:dyDescent="0.25">
      <c r="A8650" t="s">
        <v>999</v>
      </c>
      <c r="B8650" t="s">
        <v>155</v>
      </c>
      <c r="C8650" t="s">
        <v>30</v>
      </c>
      <c r="D8650" t="s">
        <v>17</v>
      </c>
      <c r="E8650" t="s">
        <v>543</v>
      </c>
      <c r="F8650" t="s">
        <v>104</v>
      </c>
      <c r="G8650">
        <v>37211</v>
      </c>
      <c r="H8650" t="s">
        <v>20</v>
      </c>
      <c r="I8650" t="s">
        <v>21</v>
      </c>
      <c r="J8650" t="s">
        <v>25</v>
      </c>
      <c r="K8650">
        <v>97.424000000000007</v>
      </c>
      <c r="L8650">
        <v>2</v>
      </c>
      <c r="M8650">
        <v>0.2</v>
      </c>
      <c r="N8650">
        <v>10.9602</v>
      </c>
      <c r="O8650" s="5">
        <f t="shared" si="135"/>
        <v>0.1125</v>
      </c>
    </row>
    <row r="8651" spans="1:15" x14ac:dyDescent="0.25">
      <c r="A8651" t="s">
        <v>667</v>
      </c>
      <c r="B8651" t="s">
        <v>38</v>
      </c>
      <c r="C8651" t="s">
        <v>16</v>
      </c>
      <c r="D8651" t="s">
        <v>17</v>
      </c>
      <c r="E8651" t="s">
        <v>156</v>
      </c>
      <c r="F8651" t="s">
        <v>41</v>
      </c>
      <c r="G8651">
        <v>28205</v>
      </c>
      <c r="H8651" t="s">
        <v>20</v>
      </c>
      <c r="I8651" t="s">
        <v>32</v>
      </c>
      <c r="J8651" t="s">
        <v>43</v>
      </c>
      <c r="K8651">
        <v>704.76</v>
      </c>
      <c r="L8651">
        <v>5</v>
      </c>
      <c r="M8651">
        <v>0.2</v>
      </c>
      <c r="N8651">
        <v>26.4285</v>
      </c>
      <c r="O8651" s="5">
        <f t="shared" si="135"/>
        <v>3.7499999999999999E-2</v>
      </c>
    </row>
    <row r="8652" spans="1:15" x14ac:dyDescent="0.25">
      <c r="A8652" t="s">
        <v>667</v>
      </c>
      <c r="B8652" t="s">
        <v>38</v>
      </c>
      <c r="C8652" t="s">
        <v>16</v>
      </c>
      <c r="D8652" t="s">
        <v>17</v>
      </c>
      <c r="E8652" t="s">
        <v>156</v>
      </c>
      <c r="F8652" t="s">
        <v>41</v>
      </c>
      <c r="G8652">
        <v>28205</v>
      </c>
      <c r="H8652" t="s">
        <v>20</v>
      </c>
      <c r="I8652" t="s">
        <v>32</v>
      </c>
      <c r="J8652" t="s">
        <v>64</v>
      </c>
      <c r="K8652">
        <v>27.396000000000001</v>
      </c>
      <c r="L8652">
        <v>3</v>
      </c>
      <c r="M8652">
        <v>0.7</v>
      </c>
      <c r="N8652">
        <v>-20.090399999999999</v>
      </c>
      <c r="O8652" s="5">
        <f t="shared" si="135"/>
        <v>-0.73333333333333328</v>
      </c>
    </row>
    <row r="8653" spans="1:15" x14ac:dyDescent="0.25">
      <c r="A8653" t="s">
        <v>636</v>
      </c>
      <c r="B8653" t="s">
        <v>578</v>
      </c>
      <c r="C8653" t="s">
        <v>16</v>
      </c>
      <c r="D8653" t="s">
        <v>17</v>
      </c>
      <c r="E8653" t="s">
        <v>44</v>
      </c>
      <c r="F8653" t="s">
        <v>45</v>
      </c>
      <c r="G8653">
        <v>98103</v>
      </c>
      <c r="H8653" t="s">
        <v>31</v>
      </c>
      <c r="I8653" t="s">
        <v>32</v>
      </c>
      <c r="J8653" t="s">
        <v>195</v>
      </c>
      <c r="K8653">
        <v>5.7</v>
      </c>
      <c r="L8653">
        <v>5</v>
      </c>
      <c r="M8653">
        <v>0</v>
      </c>
      <c r="N8653">
        <v>2.6789999999999998</v>
      </c>
      <c r="O8653" s="5">
        <f t="shared" si="135"/>
        <v>0.47</v>
      </c>
    </row>
    <row r="8654" spans="1:15" x14ac:dyDescent="0.25">
      <c r="A8654" t="s">
        <v>636</v>
      </c>
      <c r="B8654" t="s">
        <v>578</v>
      </c>
      <c r="C8654" t="s">
        <v>16</v>
      </c>
      <c r="D8654" t="s">
        <v>17</v>
      </c>
      <c r="E8654" t="s">
        <v>44</v>
      </c>
      <c r="F8654" t="s">
        <v>45</v>
      </c>
      <c r="G8654">
        <v>98103</v>
      </c>
      <c r="H8654" t="s">
        <v>31</v>
      </c>
      <c r="I8654" t="s">
        <v>21</v>
      </c>
      <c r="J8654" t="s">
        <v>48</v>
      </c>
      <c r="K8654">
        <v>14.19</v>
      </c>
      <c r="L8654">
        <v>3</v>
      </c>
      <c r="M8654">
        <v>0</v>
      </c>
      <c r="N8654">
        <v>5.5340999999999996</v>
      </c>
      <c r="O8654" s="5">
        <f t="shared" si="135"/>
        <v>0.38999999999999996</v>
      </c>
    </row>
    <row r="8655" spans="1:15" x14ac:dyDescent="0.25">
      <c r="A8655" t="s">
        <v>636</v>
      </c>
      <c r="B8655" t="s">
        <v>578</v>
      </c>
      <c r="C8655" t="s">
        <v>16</v>
      </c>
      <c r="D8655" t="s">
        <v>17</v>
      </c>
      <c r="E8655" t="s">
        <v>44</v>
      </c>
      <c r="F8655" t="s">
        <v>45</v>
      </c>
      <c r="G8655">
        <v>98103</v>
      </c>
      <c r="H8655" t="s">
        <v>31</v>
      </c>
      <c r="I8655" t="s">
        <v>32</v>
      </c>
      <c r="J8655" t="s">
        <v>334</v>
      </c>
      <c r="K8655">
        <v>7.3</v>
      </c>
      <c r="L8655">
        <v>2</v>
      </c>
      <c r="M8655">
        <v>0</v>
      </c>
      <c r="N8655">
        <v>2.19</v>
      </c>
      <c r="O8655" s="5">
        <f t="shared" si="135"/>
        <v>0.3</v>
      </c>
    </row>
    <row r="8656" spans="1:15" x14ac:dyDescent="0.25">
      <c r="A8656" t="s">
        <v>636</v>
      </c>
      <c r="B8656" t="s">
        <v>578</v>
      </c>
      <c r="C8656" t="s">
        <v>16</v>
      </c>
      <c r="D8656" t="s">
        <v>17</v>
      </c>
      <c r="E8656" t="s">
        <v>44</v>
      </c>
      <c r="F8656" t="s">
        <v>45</v>
      </c>
      <c r="G8656">
        <v>98103</v>
      </c>
      <c r="H8656" t="s">
        <v>31</v>
      </c>
      <c r="I8656" t="s">
        <v>58</v>
      </c>
      <c r="J8656" t="s">
        <v>129</v>
      </c>
      <c r="K8656">
        <v>199.98</v>
      </c>
      <c r="L8656">
        <v>2</v>
      </c>
      <c r="M8656">
        <v>0</v>
      </c>
      <c r="N8656">
        <v>75.992400000000004</v>
      </c>
      <c r="O8656" s="5">
        <f t="shared" si="135"/>
        <v>0.38000000000000006</v>
      </c>
    </row>
    <row r="8657" spans="1:15" x14ac:dyDescent="0.25">
      <c r="A8657" t="s">
        <v>636</v>
      </c>
      <c r="B8657" t="s">
        <v>578</v>
      </c>
      <c r="C8657" t="s">
        <v>16</v>
      </c>
      <c r="D8657" t="s">
        <v>17</v>
      </c>
      <c r="E8657" t="s">
        <v>44</v>
      </c>
      <c r="F8657" t="s">
        <v>45</v>
      </c>
      <c r="G8657">
        <v>98103</v>
      </c>
      <c r="H8657" t="s">
        <v>31</v>
      </c>
      <c r="I8657" t="s">
        <v>58</v>
      </c>
      <c r="J8657" t="s">
        <v>129</v>
      </c>
      <c r="K8657">
        <v>144.96</v>
      </c>
      <c r="L8657">
        <v>4</v>
      </c>
      <c r="M8657">
        <v>0</v>
      </c>
      <c r="N8657">
        <v>60.883200000000002</v>
      </c>
      <c r="O8657" s="5">
        <f t="shared" si="135"/>
        <v>0.42</v>
      </c>
    </row>
    <row r="8658" spans="1:15" x14ac:dyDescent="0.25">
      <c r="A8658" t="s">
        <v>636</v>
      </c>
      <c r="B8658" t="s">
        <v>578</v>
      </c>
      <c r="C8658" t="s">
        <v>16</v>
      </c>
      <c r="D8658" t="s">
        <v>17</v>
      </c>
      <c r="E8658" t="s">
        <v>44</v>
      </c>
      <c r="F8658" t="s">
        <v>45</v>
      </c>
      <c r="G8658">
        <v>98103</v>
      </c>
      <c r="H8658" t="s">
        <v>31</v>
      </c>
      <c r="I8658" t="s">
        <v>58</v>
      </c>
      <c r="J8658" t="s">
        <v>129</v>
      </c>
      <c r="K8658">
        <v>118</v>
      </c>
      <c r="L8658">
        <v>2</v>
      </c>
      <c r="M8658">
        <v>0</v>
      </c>
      <c r="N8658">
        <v>20.059999999999999</v>
      </c>
      <c r="O8658" s="5">
        <f t="shared" si="135"/>
        <v>0.16999999999999998</v>
      </c>
    </row>
    <row r="8659" spans="1:15" x14ac:dyDescent="0.25">
      <c r="A8659" t="s">
        <v>636</v>
      </c>
      <c r="B8659" t="s">
        <v>578</v>
      </c>
      <c r="C8659" t="s">
        <v>16</v>
      </c>
      <c r="D8659" t="s">
        <v>17</v>
      </c>
      <c r="E8659" t="s">
        <v>44</v>
      </c>
      <c r="F8659" t="s">
        <v>45</v>
      </c>
      <c r="G8659">
        <v>98103</v>
      </c>
      <c r="H8659" t="s">
        <v>31</v>
      </c>
      <c r="I8659" t="s">
        <v>32</v>
      </c>
      <c r="J8659" t="s">
        <v>80</v>
      </c>
      <c r="K8659">
        <v>48.94</v>
      </c>
      <c r="L8659">
        <v>1</v>
      </c>
      <c r="M8659">
        <v>0</v>
      </c>
      <c r="N8659">
        <v>24.47</v>
      </c>
      <c r="O8659" s="5">
        <f t="shared" si="135"/>
        <v>0.5</v>
      </c>
    </row>
    <row r="8660" spans="1:15" x14ac:dyDescent="0.25">
      <c r="A8660" t="s">
        <v>636</v>
      </c>
      <c r="B8660" t="s">
        <v>578</v>
      </c>
      <c r="C8660" t="s">
        <v>16</v>
      </c>
      <c r="D8660" t="s">
        <v>17</v>
      </c>
      <c r="E8660" t="s">
        <v>44</v>
      </c>
      <c r="F8660" t="s">
        <v>45</v>
      </c>
      <c r="G8660">
        <v>98103</v>
      </c>
      <c r="H8660" t="s">
        <v>31</v>
      </c>
      <c r="I8660" t="s">
        <v>32</v>
      </c>
      <c r="J8660" t="s">
        <v>68</v>
      </c>
      <c r="K8660">
        <v>22.66</v>
      </c>
      <c r="L8660">
        <v>2</v>
      </c>
      <c r="M8660">
        <v>0</v>
      </c>
      <c r="N8660">
        <v>9.7438000000000002</v>
      </c>
      <c r="O8660" s="5">
        <f t="shared" si="135"/>
        <v>0.43</v>
      </c>
    </row>
    <row r="8661" spans="1:15" x14ac:dyDescent="0.25">
      <c r="A8661" t="s">
        <v>654</v>
      </c>
      <c r="B8661" t="s">
        <v>38</v>
      </c>
      <c r="C8661" t="s">
        <v>30</v>
      </c>
      <c r="D8661" t="s">
        <v>17</v>
      </c>
      <c r="E8661" t="s">
        <v>116</v>
      </c>
      <c r="F8661" t="s">
        <v>74</v>
      </c>
      <c r="G8661">
        <v>60623</v>
      </c>
      <c r="H8661" t="s">
        <v>89</v>
      </c>
      <c r="I8661" t="s">
        <v>32</v>
      </c>
      <c r="J8661" t="s">
        <v>64</v>
      </c>
      <c r="K8661">
        <v>0.83599999999999997</v>
      </c>
      <c r="L8661">
        <v>1</v>
      </c>
      <c r="M8661">
        <v>0.8</v>
      </c>
      <c r="N8661">
        <v>-1.3375999999999999</v>
      </c>
      <c r="O8661" s="5">
        <f t="shared" si="135"/>
        <v>-1.5999999999999999</v>
      </c>
    </row>
    <row r="8662" spans="1:15" x14ac:dyDescent="0.25">
      <c r="A8662" t="s">
        <v>710</v>
      </c>
      <c r="B8662" t="s">
        <v>38</v>
      </c>
      <c r="C8662" t="s">
        <v>30</v>
      </c>
      <c r="D8662" t="s">
        <v>17</v>
      </c>
      <c r="E8662" t="s">
        <v>234</v>
      </c>
      <c r="F8662" t="s">
        <v>124</v>
      </c>
      <c r="G8662">
        <v>45231</v>
      </c>
      <c r="H8662" t="s">
        <v>119</v>
      </c>
      <c r="I8662" t="s">
        <v>32</v>
      </c>
      <c r="J8662" t="s">
        <v>80</v>
      </c>
      <c r="K8662">
        <v>30.96</v>
      </c>
      <c r="L8662">
        <v>6</v>
      </c>
      <c r="M8662">
        <v>0.2</v>
      </c>
      <c r="N8662">
        <v>11.223000000000001</v>
      </c>
      <c r="O8662" s="5">
        <f t="shared" si="135"/>
        <v>0.36249999999999999</v>
      </c>
    </row>
    <row r="8663" spans="1:15" x14ac:dyDescent="0.25">
      <c r="A8663" t="s">
        <v>634</v>
      </c>
      <c r="B8663" t="s">
        <v>38</v>
      </c>
      <c r="C8663" t="s">
        <v>16</v>
      </c>
      <c r="D8663" t="s">
        <v>17</v>
      </c>
      <c r="E8663" t="s">
        <v>34</v>
      </c>
      <c r="F8663" t="s">
        <v>35</v>
      </c>
      <c r="G8663">
        <v>33311</v>
      </c>
      <c r="H8663" t="s">
        <v>20</v>
      </c>
      <c r="I8663" t="s">
        <v>21</v>
      </c>
      <c r="J8663" t="s">
        <v>22</v>
      </c>
      <c r="K8663">
        <v>723.92</v>
      </c>
      <c r="L8663">
        <v>5</v>
      </c>
      <c r="M8663">
        <v>0.2</v>
      </c>
      <c r="N8663">
        <v>-81.441000000000003</v>
      </c>
      <c r="O8663" s="5">
        <f t="shared" si="135"/>
        <v>-0.11250000000000002</v>
      </c>
    </row>
    <row r="8664" spans="1:15" x14ac:dyDescent="0.25">
      <c r="A8664" t="s">
        <v>644</v>
      </c>
      <c r="B8664" t="s">
        <v>38</v>
      </c>
      <c r="C8664" t="s">
        <v>16</v>
      </c>
      <c r="D8664" t="s">
        <v>17</v>
      </c>
      <c r="E8664" t="s">
        <v>81</v>
      </c>
      <c r="F8664" t="s">
        <v>50</v>
      </c>
      <c r="G8664">
        <v>77041</v>
      </c>
      <c r="H8664" t="s">
        <v>89</v>
      </c>
      <c r="I8664" t="s">
        <v>21</v>
      </c>
      <c r="J8664" t="s">
        <v>48</v>
      </c>
      <c r="K8664">
        <v>21.968</v>
      </c>
      <c r="L8664">
        <v>4</v>
      </c>
      <c r="M8664">
        <v>0.6</v>
      </c>
      <c r="N8664">
        <v>-15.9268</v>
      </c>
      <c r="O8664" s="5">
        <f t="shared" si="135"/>
        <v>-0.72499999999999998</v>
      </c>
    </row>
    <row r="8665" spans="1:15" x14ac:dyDescent="0.25">
      <c r="A8665" t="s">
        <v>644</v>
      </c>
      <c r="B8665" t="s">
        <v>38</v>
      </c>
      <c r="C8665" t="s">
        <v>16</v>
      </c>
      <c r="D8665" t="s">
        <v>17</v>
      </c>
      <c r="E8665" t="s">
        <v>81</v>
      </c>
      <c r="F8665" t="s">
        <v>50</v>
      </c>
      <c r="G8665">
        <v>77041</v>
      </c>
      <c r="H8665" t="s">
        <v>89</v>
      </c>
      <c r="I8665" t="s">
        <v>58</v>
      </c>
      <c r="J8665" t="s">
        <v>59</v>
      </c>
      <c r="K8665">
        <v>619.15200000000004</v>
      </c>
      <c r="L8665">
        <v>6</v>
      </c>
      <c r="M8665">
        <v>0.2</v>
      </c>
      <c r="N8665">
        <v>69.654600000000002</v>
      </c>
      <c r="O8665" s="5">
        <f t="shared" si="135"/>
        <v>0.11249999999999999</v>
      </c>
    </row>
    <row r="8666" spans="1:15" x14ac:dyDescent="0.25">
      <c r="A8666" t="s">
        <v>644</v>
      </c>
      <c r="B8666" t="s">
        <v>38</v>
      </c>
      <c r="C8666" t="s">
        <v>16</v>
      </c>
      <c r="D8666" t="s">
        <v>17</v>
      </c>
      <c r="E8666" t="s">
        <v>81</v>
      </c>
      <c r="F8666" t="s">
        <v>50</v>
      </c>
      <c r="G8666">
        <v>77041</v>
      </c>
      <c r="H8666" t="s">
        <v>89</v>
      </c>
      <c r="I8666" t="s">
        <v>32</v>
      </c>
      <c r="J8666" t="s">
        <v>80</v>
      </c>
      <c r="K8666">
        <v>127.904</v>
      </c>
      <c r="L8666">
        <v>7</v>
      </c>
      <c r="M8666">
        <v>0.2</v>
      </c>
      <c r="N8666">
        <v>41.568800000000003</v>
      </c>
      <c r="O8666" s="5">
        <f t="shared" si="135"/>
        <v>0.32500000000000001</v>
      </c>
    </row>
    <row r="8667" spans="1:15" x14ac:dyDescent="0.25">
      <c r="A8667" t="s">
        <v>1072</v>
      </c>
      <c r="B8667" t="s">
        <v>15</v>
      </c>
      <c r="C8667" t="s">
        <v>16</v>
      </c>
      <c r="D8667" t="s">
        <v>17</v>
      </c>
      <c r="E8667" t="s">
        <v>244</v>
      </c>
      <c r="F8667" t="s">
        <v>27</v>
      </c>
      <c r="G8667">
        <v>90712</v>
      </c>
      <c r="H8667" t="s">
        <v>31</v>
      </c>
      <c r="I8667" t="s">
        <v>21</v>
      </c>
      <c r="J8667" t="s">
        <v>48</v>
      </c>
      <c r="K8667">
        <v>94.2</v>
      </c>
      <c r="L8667">
        <v>5</v>
      </c>
      <c r="M8667">
        <v>0</v>
      </c>
      <c r="N8667">
        <v>39.564</v>
      </c>
      <c r="O8667" s="5">
        <f t="shared" si="135"/>
        <v>0.42</v>
      </c>
    </row>
    <row r="8668" spans="1:15" x14ac:dyDescent="0.25">
      <c r="A8668" t="s">
        <v>640</v>
      </c>
      <c r="B8668" t="s">
        <v>155</v>
      </c>
      <c r="C8668" t="s">
        <v>88</v>
      </c>
      <c r="D8668" t="s">
        <v>17</v>
      </c>
      <c r="E8668" t="s">
        <v>65</v>
      </c>
      <c r="F8668" t="s">
        <v>27</v>
      </c>
      <c r="G8668">
        <v>94122</v>
      </c>
      <c r="H8668" t="s">
        <v>31</v>
      </c>
      <c r="I8668" t="s">
        <v>32</v>
      </c>
      <c r="J8668" t="s">
        <v>334</v>
      </c>
      <c r="K8668">
        <v>49.5</v>
      </c>
      <c r="L8668">
        <v>5</v>
      </c>
      <c r="M8668">
        <v>0</v>
      </c>
      <c r="N8668">
        <v>13.365</v>
      </c>
      <c r="O8668" s="5">
        <f t="shared" si="135"/>
        <v>0.27</v>
      </c>
    </row>
    <row r="8669" spans="1:15" x14ac:dyDescent="0.25">
      <c r="A8669" t="s">
        <v>642</v>
      </c>
      <c r="B8669" t="s">
        <v>155</v>
      </c>
      <c r="C8669" t="s">
        <v>30</v>
      </c>
      <c r="D8669" t="s">
        <v>17</v>
      </c>
      <c r="E8669" t="s">
        <v>73</v>
      </c>
      <c r="F8669" t="s">
        <v>70</v>
      </c>
      <c r="G8669">
        <v>19140</v>
      </c>
      <c r="H8669" t="s">
        <v>119</v>
      </c>
      <c r="I8669" t="s">
        <v>32</v>
      </c>
      <c r="J8669" t="s">
        <v>53</v>
      </c>
      <c r="K8669">
        <v>16.52</v>
      </c>
      <c r="L8669">
        <v>5</v>
      </c>
      <c r="M8669">
        <v>0.2</v>
      </c>
      <c r="N8669">
        <v>1.6519999999999999</v>
      </c>
      <c r="O8669" s="5">
        <f t="shared" si="135"/>
        <v>9.9999999999999992E-2</v>
      </c>
    </row>
    <row r="8670" spans="1:15" x14ac:dyDescent="0.25">
      <c r="A8670" t="s">
        <v>636</v>
      </c>
      <c r="B8670" t="s">
        <v>15</v>
      </c>
      <c r="C8670" t="s">
        <v>88</v>
      </c>
      <c r="D8670" t="s">
        <v>17</v>
      </c>
      <c r="E8670" t="s">
        <v>44</v>
      </c>
      <c r="F8670" t="s">
        <v>45</v>
      </c>
      <c r="G8670">
        <v>98115</v>
      </c>
      <c r="H8670" t="s">
        <v>31</v>
      </c>
      <c r="I8670" t="s">
        <v>32</v>
      </c>
      <c r="J8670" t="s">
        <v>64</v>
      </c>
      <c r="K8670">
        <v>55.36</v>
      </c>
      <c r="L8670">
        <v>4</v>
      </c>
      <c r="M8670">
        <v>0.2</v>
      </c>
      <c r="N8670">
        <v>19.376000000000001</v>
      </c>
      <c r="O8670" s="5">
        <f t="shared" si="135"/>
        <v>0.35000000000000003</v>
      </c>
    </row>
    <row r="8671" spans="1:15" x14ac:dyDescent="0.25">
      <c r="A8671" t="s">
        <v>636</v>
      </c>
      <c r="B8671" t="s">
        <v>15</v>
      </c>
      <c r="C8671" t="s">
        <v>88</v>
      </c>
      <c r="D8671" t="s">
        <v>17</v>
      </c>
      <c r="E8671" t="s">
        <v>44</v>
      </c>
      <c r="F8671" t="s">
        <v>45</v>
      </c>
      <c r="G8671">
        <v>98115</v>
      </c>
      <c r="H8671" t="s">
        <v>31</v>
      </c>
      <c r="I8671" t="s">
        <v>58</v>
      </c>
      <c r="J8671" t="s">
        <v>371</v>
      </c>
      <c r="K8671">
        <v>11.56</v>
      </c>
      <c r="L8671">
        <v>1</v>
      </c>
      <c r="M8671">
        <v>0.2</v>
      </c>
      <c r="N8671">
        <v>3.7570000000000001</v>
      </c>
      <c r="O8671" s="5">
        <f t="shared" si="135"/>
        <v>0.32500000000000001</v>
      </c>
    </row>
    <row r="8672" spans="1:15" x14ac:dyDescent="0.25">
      <c r="A8672" t="s">
        <v>633</v>
      </c>
      <c r="B8672" t="s">
        <v>15</v>
      </c>
      <c r="C8672" t="s">
        <v>16</v>
      </c>
      <c r="D8672" t="s">
        <v>17</v>
      </c>
      <c r="E8672" t="s">
        <v>26</v>
      </c>
      <c r="F8672" t="s">
        <v>27</v>
      </c>
      <c r="G8672">
        <v>90036</v>
      </c>
      <c r="H8672" t="s">
        <v>31</v>
      </c>
      <c r="I8672" t="s">
        <v>32</v>
      </c>
      <c r="J8672" t="s">
        <v>80</v>
      </c>
      <c r="K8672">
        <v>17.12</v>
      </c>
      <c r="L8672">
        <v>4</v>
      </c>
      <c r="M8672">
        <v>0</v>
      </c>
      <c r="N8672">
        <v>7.7039999999999997</v>
      </c>
      <c r="O8672" s="5">
        <f t="shared" si="135"/>
        <v>0.44999999999999996</v>
      </c>
    </row>
    <row r="8673" spans="1:15" x14ac:dyDescent="0.25">
      <c r="A8673" t="s">
        <v>785</v>
      </c>
      <c r="B8673" t="s">
        <v>15</v>
      </c>
      <c r="C8673" t="s">
        <v>16</v>
      </c>
      <c r="D8673" t="s">
        <v>17</v>
      </c>
      <c r="E8673" t="s">
        <v>253</v>
      </c>
      <c r="F8673" t="s">
        <v>124</v>
      </c>
      <c r="G8673">
        <v>44105</v>
      </c>
      <c r="H8673" t="s">
        <v>119</v>
      </c>
      <c r="I8673" t="s">
        <v>21</v>
      </c>
      <c r="J8673" t="s">
        <v>48</v>
      </c>
      <c r="K8673">
        <v>182.352</v>
      </c>
      <c r="L8673">
        <v>3</v>
      </c>
      <c r="M8673">
        <v>0.2</v>
      </c>
      <c r="N8673">
        <v>-18.235199999999999</v>
      </c>
      <c r="O8673" s="5">
        <f t="shared" si="135"/>
        <v>-9.9999999999999992E-2</v>
      </c>
    </row>
    <row r="8674" spans="1:15" x14ac:dyDescent="0.25">
      <c r="A8674" t="s">
        <v>785</v>
      </c>
      <c r="B8674" t="s">
        <v>15</v>
      </c>
      <c r="C8674" t="s">
        <v>16</v>
      </c>
      <c r="D8674" t="s">
        <v>17</v>
      </c>
      <c r="E8674" t="s">
        <v>253</v>
      </c>
      <c r="F8674" t="s">
        <v>124</v>
      </c>
      <c r="G8674">
        <v>44105</v>
      </c>
      <c r="H8674" t="s">
        <v>119</v>
      </c>
      <c r="I8674" t="s">
        <v>32</v>
      </c>
      <c r="J8674" t="s">
        <v>43</v>
      </c>
      <c r="K8674">
        <v>118.16</v>
      </c>
      <c r="L8674">
        <v>2</v>
      </c>
      <c r="M8674">
        <v>0.2</v>
      </c>
      <c r="N8674">
        <v>-25.109000000000002</v>
      </c>
      <c r="O8674" s="5">
        <f t="shared" si="135"/>
        <v>-0.21250000000000002</v>
      </c>
    </row>
    <row r="8675" spans="1:15" x14ac:dyDescent="0.25">
      <c r="A8675" t="s">
        <v>685</v>
      </c>
      <c r="B8675" t="s">
        <v>38</v>
      </c>
      <c r="C8675" t="s">
        <v>16</v>
      </c>
      <c r="D8675" t="s">
        <v>17</v>
      </c>
      <c r="E8675" t="s">
        <v>134</v>
      </c>
      <c r="F8675" t="s">
        <v>74</v>
      </c>
      <c r="G8675">
        <v>62521</v>
      </c>
      <c r="H8675" t="s">
        <v>89</v>
      </c>
      <c r="I8675" t="s">
        <v>32</v>
      </c>
      <c r="J8675" t="s">
        <v>195</v>
      </c>
      <c r="K8675">
        <v>18.367999999999999</v>
      </c>
      <c r="L8675">
        <v>2</v>
      </c>
      <c r="M8675">
        <v>0.2</v>
      </c>
      <c r="N8675">
        <v>6.1992000000000003</v>
      </c>
      <c r="O8675" s="5">
        <f t="shared" si="135"/>
        <v>0.33750000000000002</v>
      </c>
    </row>
    <row r="8676" spans="1:15" x14ac:dyDescent="0.25">
      <c r="A8676" t="s">
        <v>685</v>
      </c>
      <c r="B8676" t="s">
        <v>38</v>
      </c>
      <c r="C8676" t="s">
        <v>16</v>
      </c>
      <c r="D8676" t="s">
        <v>17</v>
      </c>
      <c r="E8676" t="s">
        <v>134</v>
      </c>
      <c r="F8676" t="s">
        <v>74</v>
      </c>
      <c r="G8676">
        <v>62521</v>
      </c>
      <c r="H8676" t="s">
        <v>89</v>
      </c>
      <c r="I8676" t="s">
        <v>21</v>
      </c>
      <c r="J8676" t="s">
        <v>25</v>
      </c>
      <c r="K8676">
        <v>600.55799999999999</v>
      </c>
      <c r="L8676">
        <v>3</v>
      </c>
      <c r="M8676">
        <v>0.3</v>
      </c>
      <c r="N8676">
        <v>-8.5793999999999997</v>
      </c>
      <c r="O8676" s="5">
        <f t="shared" si="135"/>
        <v>-1.4285714285714285E-2</v>
      </c>
    </row>
    <row r="8677" spans="1:15" x14ac:dyDescent="0.25">
      <c r="A8677" t="s">
        <v>685</v>
      </c>
      <c r="B8677" t="s">
        <v>38</v>
      </c>
      <c r="C8677" t="s">
        <v>16</v>
      </c>
      <c r="D8677" t="s">
        <v>17</v>
      </c>
      <c r="E8677" t="s">
        <v>134</v>
      </c>
      <c r="F8677" t="s">
        <v>74</v>
      </c>
      <c r="G8677">
        <v>62521</v>
      </c>
      <c r="H8677" t="s">
        <v>89</v>
      </c>
      <c r="I8677" t="s">
        <v>32</v>
      </c>
      <c r="J8677" t="s">
        <v>43</v>
      </c>
      <c r="K8677">
        <v>50.351999999999997</v>
      </c>
      <c r="L8677">
        <v>3</v>
      </c>
      <c r="M8677">
        <v>0.2</v>
      </c>
      <c r="N8677">
        <v>-8.1821999999999999</v>
      </c>
      <c r="O8677" s="5">
        <f t="shared" si="135"/>
        <v>-0.16250000000000001</v>
      </c>
    </row>
    <row r="8678" spans="1:15" x14ac:dyDescent="0.25">
      <c r="A8678" t="s">
        <v>685</v>
      </c>
      <c r="B8678" t="s">
        <v>38</v>
      </c>
      <c r="C8678" t="s">
        <v>16</v>
      </c>
      <c r="D8678" t="s">
        <v>17</v>
      </c>
      <c r="E8678" t="s">
        <v>134</v>
      </c>
      <c r="F8678" t="s">
        <v>74</v>
      </c>
      <c r="G8678">
        <v>62521</v>
      </c>
      <c r="H8678" t="s">
        <v>89</v>
      </c>
      <c r="I8678" t="s">
        <v>32</v>
      </c>
      <c r="J8678" t="s">
        <v>53</v>
      </c>
      <c r="K8678">
        <v>28.032</v>
      </c>
      <c r="L8678">
        <v>6</v>
      </c>
      <c r="M8678">
        <v>0.2</v>
      </c>
      <c r="N8678">
        <v>3.504</v>
      </c>
      <c r="O8678" s="5">
        <f t="shared" si="135"/>
        <v>0.125</v>
      </c>
    </row>
    <row r="8679" spans="1:15" x14ac:dyDescent="0.25">
      <c r="A8679" t="s">
        <v>685</v>
      </c>
      <c r="B8679" t="s">
        <v>38</v>
      </c>
      <c r="C8679" t="s">
        <v>16</v>
      </c>
      <c r="D8679" t="s">
        <v>17</v>
      </c>
      <c r="E8679" t="s">
        <v>134</v>
      </c>
      <c r="F8679" t="s">
        <v>74</v>
      </c>
      <c r="G8679">
        <v>62521</v>
      </c>
      <c r="H8679" t="s">
        <v>89</v>
      </c>
      <c r="I8679" t="s">
        <v>21</v>
      </c>
      <c r="J8679" t="s">
        <v>48</v>
      </c>
      <c r="K8679">
        <v>7.6920000000000002</v>
      </c>
      <c r="L8679">
        <v>1</v>
      </c>
      <c r="M8679">
        <v>0.6</v>
      </c>
      <c r="N8679">
        <v>-3.6537000000000002</v>
      </c>
      <c r="O8679" s="5">
        <f t="shared" si="135"/>
        <v>-0.47500000000000003</v>
      </c>
    </row>
    <row r="8680" spans="1:15" x14ac:dyDescent="0.25">
      <c r="A8680" t="s">
        <v>1213</v>
      </c>
      <c r="B8680" t="s">
        <v>155</v>
      </c>
      <c r="C8680" t="s">
        <v>16</v>
      </c>
      <c r="D8680" t="s">
        <v>17</v>
      </c>
      <c r="E8680" t="s">
        <v>502</v>
      </c>
      <c r="F8680" t="s">
        <v>50</v>
      </c>
      <c r="G8680">
        <v>76063</v>
      </c>
      <c r="H8680" t="s">
        <v>89</v>
      </c>
      <c r="I8680" t="s">
        <v>21</v>
      </c>
      <c r="J8680" t="s">
        <v>39</v>
      </c>
      <c r="K8680">
        <v>517.40499999999997</v>
      </c>
      <c r="L8680">
        <v>5</v>
      </c>
      <c r="M8680">
        <v>0.3</v>
      </c>
      <c r="N8680">
        <v>-81.3065</v>
      </c>
      <c r="O8680" s="5">
        <f t="shared" si="135"/>
        <v>-0.15714285714285714</v>
      </c>
    </row>
    <row r="8681" spans="1:15" x14ac:dyDescent="0.25">
      <c r="A8681" t="s">
        <v>644</v>
      </c>
      <c r="B8681" t="s">
        <v>15</v>
      </c>
      <c r="C8681" t="s">
        <v>88</v>
      </c>
      <c r="D8681" t="s">
        <v>17</v>
      </c>
      <c r="E8681" t="s">
        <v>81</v>
      </c>
      <c r="F8681" t="s">
        <v>50</v>
      </c>
      <c r="G8681">
        <v>77070</v>
      </c>
      <c r="H8681" t="s">
        <v>89</v>
      </c>
      <c r="I8681" t="s">
        <v>32</v>
      </c>
      <c r="J8681" t="s">
        <v>64</v>
      </c>
      <c r="K8681">
        <v>8.6080000000000005</v>
      </c>
      <c r="L8681">
        <v>8</v>
      </c>
      <c r="M8681">
        <v>0.8</v>
      </c>
      <c r="N8681">
        <v>-13.3424</v>
      </c>
      <c r="O8681" s="5">
        <f t="shared" si="135"/>
        <v>-1.5499999999999998</v>
      </c>
    </row>
    <row r="8682" spans="1:15" x14ac:dyDescent="0.25">
      <c r="A8682" t="s">
        <v>644</v>
      </c>
      <c r="B8682" t="s">
        <v>15</v>
      </c>
      <c r="C8682" t="s">
        <v>88</v>
      </c>
      <c r="D8682" t="s">
        <v>17</v>
      </c>
      <c r="E8682" t="s">
        <v>81</v>
      </c>
      <c r="F8682" t="s">
        <v>50</v>
      </c>
      <c r="G8682">
        <v>77070</v>
      </c>
      <c r="H8682" t="s">
        <v>89</v>
      </c>
      <c r="I8682" t="s">
        <v>58</v>
      </c>
      <c r="J8682" t="s">
        <v>129</v>
      </c>
      <c r="K8682">
        <v>159.56</v>
      </c>
      <c r="L8682">
        <v>5</v>
      </c>
      <c r="M8682">
        <v>0.2</v>
      </c>
      <c r="N8682">
        <v>33.906500000000001</v>
      </c>
      <c r="O8682" s="5">
        <f t="shared" si="135"/>
        <v>0.21249999999999999</v>
      </c>
    </row>
    <row r="8683" spans="1:15" x14ac:dyDescent="0.25">
      <c r="A8683" t="s">
        <v>801</v>
      </c>
      <c r="B8683" t="s">
        <v>15</v>
      </c>
      <c r="C8683" t="s">
        <v>30</v>
      </c>
      <c r="D8683" t="s">
        <v>17</v>
      </c>
      <c r="E8683" t="s">
        <v>279</v>
      </c>
      <c r="F8683" t="s">
        <v>100</v>
      </c>
      <c r="G8683">
        <v>23223</v>
      </c>
      <c r="H8683" t="s">
        <v>20</v>
      </c>
      <c r="I8683" t="s">
        <v>32</v>
      </c>
      <c r="J8683" t="s">
        <v>68</v>
      </c>
      <c r="K8683">
        <v>2104.5500000000002</v>
      </c>
      <c r="L8683">
        <v>7</v>
      </c>
      <c r="M8683">
        <v>0</v>
      </c>
      <c r="N8683">
        <v>694.50149999999996</v>
      </c>
      <c r="O8683" s="5">
        <f t="shared" si="135"/>
        <v>0.32999999999999996</v>
      </c>
    </row>
    <row r="8684" spans="1:15" x14ac:dyDescent="0.25">
      <c r="A8684" t="s">
        <v>801</v>
      </c>
      <c r="B8684" t="s">
        <v>15</v>
      </c>
      <c r="C8684" t="s">
        <v>30</v>
      </c>
      <c r="D8684" t="s">
        <v>17</v>
      </c>
      <c r="E8684" t="s">
        <v>279</v>
      </c>
      <c r="F8684" t="s">
        <v>100</v>
      </c>
      <c r="G8684">
        <v>23223</v>
      </c>
      <c r="H8684" t="s">
        <v>20</v>
      </c>
      <c r="I8684" t="s">
        <v>32</v>
      </c>
      <c r="J8684" t="s">
        <v>334</v>
      </c>
      <c r="K8684">
        <v>40.700000000000003</v>
      </c>
      <c r="L8684">
        <v>5</v>
      </c>
      <c r="M8684">
        <v>0</v>
      </c>
      <c r="N8684">
        <v>11.803000000000001</v>
      </c>
      <c r="O8684" s="5">
        <f t="shared" si="135"/>
        <v>0.28999999999999998</v>
      </c>
    </row>
    <row r="8685" spans="1:15" x14ac:dyDescent="0.25">
      <c r="A8685" t="s">
        <v>717</v>
      </c>
      <c r="B8685" t="s">
        <v>38</v>
      </c>
      <c r="C8685" t="s">
        <v>88</v>
      </c>
      <c r="D8685" t="s">
        <v>17</v>
      </c>
      <c r="E8685" t="s">
        <v>98</v>
      </c>
      <c r="F8685" t="s">
        <v>100</v>
      </c>
      <c r="G8685">
        <v>22204</v>
      </c>
      <c r="H8685" t="s">
        <v>20</v>
      </c>
      <c r="I8685" t="s">
        <v>58</v>
      </c>
      <c r="J8685" t="s">
        <v>129</v>
      </c>
      <c r="K8685">
        <v>47.79</v>
      </c>
      <c r="L8685">
        <v>3</v>
      </c>
      <c r="M8685">
        <v>0</v>
      </c>
      <c r="N8685">
        <v>16.2486</v>
      </c>
      <c r="O8685" s="5">
        <f t="shared" si="135"/>
        <v>0.34</v>
      </c>
    </row>
    <row r="8686" spans="1:15" x14ac:dyDescent="0.25">
      <c r="A8686" t="s">
        <v>640</v>
      </c>
      <c r="B8686" t="s">
        <v>38</v>
      </c>
      <c r="C8686" t="s">
        <v>16</v>
      </c>
      <c r="D8686" t="s">
        <v>17</v>
      </c>
      <c r="E8686" t="s">
        <v>65</v>
      </c>
      <c r="F8686" t="s">
        <v>27</v>
      </c>
      <c r="G8686">
        <v>94122</v>
      </c>
      <c r="H8686" t="s">
        <v>31</v>
      </c>
      <c r="I8686" t="s">
        <v>32</v>
      </c>
      <c r="J8686" t="s">
        <v>53</v>
      </c>
      <c r="K8686">
        <v>5.16</v>
      </c>
      <c r="L8686">
        <v>2</v>
      </c>
      <c r="M8686">
        <v>0</v>
      </c>
      <c r="N8686">
        <v>1.3415999999999999</v>
      </c>
      <c r="O8686" s="5">
        <f t="shared" si="135"/>
        <v>0.25999999999999995</v>
      </c>
    </row>
    <row r="8687" spans="1:15" x14ac:dyDescent="0.25">
      <c r="A8687" t="s">
        <v>705</v>
      </c>
      <c r="B8687" t="s">
        <v>38</v>
      </c>
      <c r="C8687" t="s">
        <v>88</v>
      </c>
      <c r="D8687" t="s">
        <v>17</v>
      </c>
      <c r="E8687" t="s">
        <v>228</v>
      </c>
      <c r="F8687" t="s">
        <v>27</v>
      </c>
      <c r="G8687">
        <v>92024</v>
      </c>
      <c r="H8687" t="s">
        <v>31</v>
      </c>
      <c r="I8687" t="s">
        <v>58</v>
      </c>
      <c r="J8687" t="s">
        <v>129</v>
      </c>
      <c r="K8687">
        <v>21.21</v>
      </c>
      <c r="L8687">
        <v>7</v>
      </c>
      <c r="M8687">
        <v>0</v>
      </c>
      <c r="N8687">
        <v>4.4541000000000004</v>
      </c>
      <c r="O8687" s="5">
        <f t="shared" si="135"/>
        <v>0.21000000000000002</v>
      </c>
    </row>
    <row r="8688" spans="1:15" x14ac:dyDescent="0.25">
      <c r="A8688" t="s">
        <v>895</v>
      </c>
      <c r="B8688" t="s">
        <v>15</v>
      </c>
      <c r="C8688" t="s">
        <v>30</v>
      </c>
      <c r="D8688" t="s">
        <v>17</v>
      </c>
      <c r="E8688" t="s">
        <v>457</v>
      </c>
      <c r="F8688" t="s">
        <v>94</v>
      </c>
      <c r="G8688">
        <v>13601</v>
      </c>
      <c r="H8688" t="s">
        <v>119</v>
      </c>
      <c r="I8688" t="s">
        <v>32</v>
      </c>
      <c r="J8688" t="s">
        <v>43</v>
      </c>
      <c r="K8688">
        <v>96.36</v>
      </c>
      <c r="L8688">
        <v>6</v>
      </c>
      <c r="M8688">
        <v>0</v>
      </c>
      <c r="N8688">
        <v>25.053599999999999</v>
      </c>
      <c r="O8688" s="5">
        <f t="shared" si="135"/>
        <v>0.26</v>
      </c>
    </row>
    <row r="8689" spans="1:15" x14ac:dyDescent="0.25">
      <c r="A8689" t="s">
        <v>633</v>
      </c>
      <c r="B8689" t="s">
        <v>578</v>
      </c>
      <c r="C8689" t="s">
        <v>30</v>
      </c>
      <c r="D8689" t="s">
        <v>17</v>
      </c>
      <c r="E8689" t="s">
        <v>26</v>
      </c>
      <c r="F8689" t="s">
        <v>27</v>
      </c>
      <c r="G8689">
        <v>90036</v>
      </c>
      <c r="H8689" t="s">
        <v>31</v>
      </c>
      <c r="I8689" t="s">
        <v>32</v>
      </c>
      <c r="J8689" t="s">
        <v>334</v>
      </c>
      <c r="K8689">
        <v>231.72</v>
      </c>
      <c r="L8689">
        <v>2</v>
      </c>
      <c r="M8689">
        <v>0</v>
      </c>
      <c r="N8689">
        <v>11.586</v>
      </c>
      <c r="O8689" s="5">
        <f t="shared" si="135"/>
        <v>0.05</v>
      </c>
    </row>
    <row r="8690" spans="1:15" x14ac:dyDescent="0.25">
      <c r="A8690" t="s">
        <v>633</v>
      </c>
      <c r="B8690" t="s">
        <v>578</v>
      </c>
      <c r="C8690" t="s">
        <v>30</v>
      </c>
      <c r="D8690" t="s">
        <v>17</v>
      </c>
      <c r="E8690" t="s">
        <v>26</v>
      </c>
      <c r="F8690" t="s">
        <v>27</v>
      </c>
      <c r="G8690">
        <v>90036</v>
      </c>
      <c r="H8690" t="s">
        <v>31</v>
      </c>
      <c r="I8690" t="s">
        <v>32</v>
      </c>
      <c r="J8690" t="s">
        <v>195</v>
      </c>
      <c r="K8690">
        <v>17.899999999999999</v>
      </c>
      <c r="L8690">
        <v>5</v>
      </c>
      <c r="M8690">
        <v>0</v>
      </c>
      <c r="N8690">
        <v>8.9499999999999993</v>
      </c>
      <c r="O8690" s="5">
        <f t="shared" si="135"/>
        <v>0.5</v>
      </c>
    </row>
    <row r="8691" spans="1:15" x14ac:dyDescent="0.25">
      <c r="A8691" t="s">
        <v>633</v>
      </c>
      <c r="B8691" t="s">
        <v>578</v>
      </c>
      <c r="C8691" t="s">
        <v>30</v>
      </c>
      <c r="D8691" t="s">
        <v>17</v>
      </c>
      <c r="E8691" t="s">
        <v>26</v>
      </c>
      <c r="F8691" t="s">
        <v>27</v>
      </c>
      <c r="G8691">
        <v>90036</v>
      </c>
      <c r="H8691" t="s">
        <v>31</v>
      </c>
      <c r="I8691" t="s">
        <v>32</v>
      </c>
      <c r="J8691" t="s">
        <v>80</v>
      </c>
      <c r="K8691">
        <v>12.48</v>
      </c>
      <c r="L8691">
        <v>2</v>
      </c>
      <c r="M8691">
        <v>0</v>
      </c>
      <c r="N8691">
        <v>5.6159999999999997</v>
      </c>
      <c r="O8691" s="5">
        <f t="shared" si="135"/>
        <v>0.44999999999999996</v>
      </c>
    </row>
    <row r="8692" spans="1:15" x14ac:dyDescent="0.25">
      <c r="A8692" t="s">
        <v>642</v>
      </c>
      <c r="B8692" t="s">
        <v>38</v>
      </c>
      <c r="C8692" t="s">
        <v>30</v>
      </c>
      <c r="D8692" t="s">
        <v>17</v>
      </c>
      <c r="E8692" t="s">
        <v>73</v>
      </c>
      <c r="F8692" t="s">
        <v>70</v>
      </c>
      <c r="G8692">
        <v>19140</v>
      </c>
      <c r="H8692" t="s">
        <v>119</v>
      </c>
      <c r="I8692" t="s">
        <v>32</v>
      </c>
      <c r="J8692" t="s">
        <v>53</v>
      </c>
      <c r="K8692">
        <v>8.016</v>
      </c>
      <c r="L8692">
        <v>3</v>
      </c>
      <c r="M8692">
        <v>0.2</v>
      </c>
      <c r="N8692">
        <v>1.1022000000000001</v>
      </c>
      <c r="O8692" s="5">
        <f t="shared" si="135"/>
        <v>0.13750000000000001</v>
      </c>
    </row>
    <row r="8693" spans="1:15" x14ac:dyDescent="0.25">
      <c r="A8693" t="s">
        <v>692</v>
      </c>
      <c r="B8693" t="s">
        <v>38</v>
      </c>
      <c r="C8693" t="s">
        <v>30</v>
      </c>
      <c r="D8693" t="s">
        <v>17</v>
      </c>
      <c r="E8693" t="s">
        <v>37</v>
      </c>
      <c r="F8693" t="s">
        <v>124</v>
      </c>
      <c r="G8693">
        <v>44312</v>
      </c>
      <c r="H8693" t="s">
        <v>119</v>
      </c>
      <c r="I8693" t="s">
        <v>58</v>
      </c>
      <c r="J8693" t="s">
        <v>59</v>
      </c>
      <c r="K8693">
        <v>259.89600000000002</v>
      </c>
      <c r="L8693">
        <v>2</v>
      </c>
      <c r="M8693">
        <v>0.4</v>
      </c>
      <c r="N8693">
        <v>-56.3108</v>
      </c>
      <c r="O8693" s="5">
        <f t="shared" si="135"/>
        <v>-0.21666666666666665</v>
      </c>
    </row>
    <row r="8694" spans="1:15" x14ac:dyDescent="0.25">
      <c r="A8694" t="s">
        <v>692</v>
      </c>
      <c r="B8694" t="s">
        <v>38</v>
      </c>
      <c r="C8694" t="s">
        <v>30</v>
      </c>
      <c r="D8694" t="s">
        <v>17</v>
      </c>
      <c r="E8694" t="s">
        <v>37</v>
      </c>
      <c r="F8694" t="s">
        <v>124</v>
      </c>
      <c r="G8694">
        <v>44312</v>
      </c>
      <c r="H8694" t="s">
        <v>119</v>
      </c>
      <c r="I8694" t="s">
        <v>58</v>
      </c>
      <c r="J8694" t="s">
        <v>59</v>
      </c>
      <c r="K8694">
        <v>247.18799999999999</v>
      </c>
      <c r="L8694">
        <v>2</v>
      </c>
      <c r="M8694">
        <v>0.4</v>
      </c>
      <c r="N8694">
        <v>-49.437600000000003</v>
      </c>
      <c r="O8694" s="5">
        <f t="shared" si="135"/>
        <v>-0.2</v>
      </c>
    </row>
    <row r="8695" spans="1:15" x14ac:dyDescent="0.25">
      <c r="A8695" t="s">
        <v>692</v>
      </c>
      <c r="B8695" t="s">
        <v>38</v>
      </c>
      <c r="C8695" t="s">
        <v>30</v>
      </c>
      <c r="D8695" t="s">
        <v>17</v>
      </c>
      <c r="E8695" t="s">
        <v>37</v>
      </c>
      <c r="F8695" t="s">
        <v>124</v>
      </c>
      <c r="G8695">
        <v>44312</v>
      </c>
      <c r="H8695" t="s">
        <v>119</v>
      </c>
      <c r="I8695" t="s">
        <v>58</v>
      </c>
      <c r="J8695" t="s">
        <v>129</v>
      </c>
      <c r="K8695">
        <v>279.95999999999998</v>
      </c>
      <c r="L8695">
        <v>5</v>
      </c>
      <c r="M8695">
        <v>0.2</v>
      </c>
      <c r="N8695">
        <v>48.993000000000002</v>
      </c>
      <c r="O8695" s="5">
        <f t="shared" si="135"/>
        <v>0.17500000000000002</v>
      </c>
    </row>
    <row r="8696" spans="1:15" x14ac:dyDescent="0.25">
      <c r="A8696" t="s">
        <v>640</v>
      </c>
      <c r="B8696" t="s">
        <v>38</v>
      </c>
      <c r="C8696" t="s">
        <v>88</v>
      </c>
      <c r="D8696" t="s">
        <v>17</v>
      </c>
      <c r="E8696" t="s">
        <v>65</v>
      </c>
      <c r="F8696" t="s">
        <v>27</v>
      </c>
      <c r="G8696">
        <v>94110</v>
      </c>
      <c r="H8696" t="s">
        <v>31</v>
      </c>
      <c r="I8696" t="s">
        <v>58</v>
      </c>
      <c r="J8696" t="s">
        <v>129</v>
      </c>
      <c r="K8696">
        <v>450</v>
      </c>
      <c r="L8696">
        <v>5</v>
      </c>
      <c r="M8696">
        <v>0</v>
      </c>
      <c r="N8696">
        <v>162</v>
      </c>
      <c r="O8696" s="5">
        <f t="shared" si="135"/>
        <v>0.36</v>
      </c>
    </row>
    <row r="8697" spans="1:15" x14ac:dyDescent="0.25">
      <c r="A8697" t="s">
        <v>1041</v>
      </c>
      <c r="B8697" t="s">
        <v>15</v>
      </c>
      <c r="C8697" t="s">
        <v>88</v>
      </c>
      <c r="D8697" t="s">
        <v>17</v>
      </c>
      <c r="E8697" t="s">
        <v>383</v>
      </c>
      <c r="F8697" t="s">
        <v>82</v>
      </c>
      <c r="G8697">
        <v>49505</v>
      </c>
      <c r="H8697" t="s">
        <v>89</v>
      </c>
      <c r="I8697" t="s">
        <v>32</v>
      </c>
      <c r="J8697" t="s">
        <v>80</v>
      </c>
      <c r="K8697">
        <v>19.440000000000001</v>
      </c>
      <c r="L8697">
        <v>3</v>
      </c>
      <c r="M8697">
        <v>0</v>
      </c>
      <c r="N8697">
        <v>9.5256000000000007</v>
      </c>
      <c r="O8697" s="5">
        <f t="shared" si="135"/>
        <v>0.49</v>
      </c>
    </row>
    <row r="8698" spans="1:15" x14ac:dyDescent="0.25">
      <c r="A8698" t="s">
        <v>640</v>
      </c>
      <c r="B8698" t="s">
        <v>15</v>
      </c>
      <c r="C8698" t="s">
        <v>88</v>
      </c>
      <c r="D8698" t="s">
        <v>17</v>
      </c>
      <c r="E8698" t="s">
        <v>65</v>
      </c>
      <c r="F8698" t="s">
        <v>27</v>
      </c>
      <c r="G8698">
        <v>94109</v>
      </c>
      <c r="H8698" t="s">
        <v>31</v>
      </c>
      <c r="I8698" t="s">
        <v>21</v>
      </c>
      <c r="J8698" t="s">
        <v>39</v>
      </c>
      <c r="K8698">
        <v>300.904</v>
      </c>
      <c r="L8698">
        <v>1</v>
      </c>
      <c r="M8698">
        <v>0.2</v>
      </c>
      <c r="N8698">
        <v>11.283899999999999</v>
      </c>
      <c r="O8698" s="5">
        <f t="shared" si="135"/>
        <v>3.7499999999999999E-2</v>
      </c>
    </row>
    <row r="8699" spans="1:15" x14ac:dyDescent="0.25">
      <c r="A8699" t="s">
        <v>999</v>
      </c>
      <c r="B8699" t="s">
        <v>38</v>
      </c>
      <c r="C8699" t="s">
        <v>30</v>
      </c>
      <c r="D8699" t="s">
        <v>17</v>
      </c>
      <c r="E8699" t="s">
        <v>543</v>
      </c>
      <c r="F8699" t="s">
        <v>104</v>
      </c>
      <c r="G8699">
        <v>37211</v>
      </c>
      <c r="H8699" t="s">
        <v>20</v>
      </c>
      <c r="I8699" t="s">
        <v>58</v>
      </c>
      <c r="J8699" t="s">
        <v>59</v>
      </c>
      <c r="K8699">
        <v>239.976</v>
      </c>
      <c r="L8699">
        <v>3</v>
      </c>
      <c r="M8699">
        <v>0.2</v>
      </c>
      <c r="N8699">
        <v>26.997299999999999</v>
      </c>
      <c r="O8699" s="5">
        <f t="shared" si="135"/>
        <v>0.1125</v>
      </c>
    </row>
    <row r="8700" spans="1:15" x14ac:dyDescent="0.25">
      <c r="A8700" t="s">
        <v>999</v>
      </c>
      <c r="B8700" t="s">
        <v>38</v>
      </c>
      <c r="C8700" t="s">
        <v>30</v>
      </c>
      <c r="D8700" t="s">
        <v>17</v>
      </c>
      <c r="E8700" t="s">
        <v>543</v>
      </c>
      <c r="F8700" t="s">
        <v>104</v>
      </c>
      <c r="G8700">
        <v>37211</v>
      </c>
      <c r="H8700" t="s">
        <v>20</v>
      </c>
      <c r="I8700" t="s">
        <v>21</v>
      </c>
      <c r="J8700" t="s">
        <v>48</v>
      </c>
      <c r="K8700">
        <v>31.167999999999999</v>
      </c>
      <c r="L8700">
        <v>4</v>
      </c>
      <c r="M8700">
        <v>0.2</v>
      </c>
      <c r="N8700">
        <v>9.3504000000000005</v>
      </c>
      <c r="O8700" s="5">
        <f t="shared" si="135"/>
        <v>0.30000000000000004</v>
      </c>
    </row>
    <row r="8701" spans="1:15" x14ac:dyDescent="0.25">
      <c r="A8701" t="s">
        <v>999</v>
      </c>
      <c r="B8701" t="s">
        <v>38</v>
      </c>
      <c r="C8701" t="s">
        <v>30</v>
      </c>
      <c r="D8701" t="s">
        <v>17</v>
      </c>
      <c r="E8701" t="s">
        <v>543</v>
      </c>
      <c r="F8701" t="s">
        <v>104</v>
      </c>
      <c r="G8701">
        <v>37211</v>
      </c>
      <c r="H8701" t="s">
        <v>20</v>
      </c>
      <c r="I8701" t="s">
        <v>21</v>
      </c>
      <c r="J8701" t="s">
        <v>39</v>
      </c>
      <c r="K8701">
        <v>120.96</v>
      </c>
      <c r="L8701">
        <v>2</v>
      </c>
      <c r="M8701">
        <v>0.4</v>
      </c>
      <c r="N8701">
        <v>-28.224</v>
      </c>
      <c r="O8701" s="5">
        <f t="shared" si="135"/>
        <v>-0.23333333333333334</v>
      </c>
    </row>
    <row r="8702" spans="1:15" x14ac:dyDescent="0.25">
      <c r="A8702" t="s">
        <v>999</v>
      </c>
      <c r="B8702" t="s">
        <v>38</v>
      </c>
      <c r="C8702" t="s">
        <v>30</v>
      </c>
      <c r="D8702" t="s">
        <v>17</v>
      </c>
      <c r="E8702" t="s">
        <v>543</v>
      </c>
      <c r="F8702" t="s">
        <v>104</v>
      </c>
      <c r="G8702">
        <v>37211</v>
      </c>
      <c r="H8702" t="s">
        <v>20</v>
      </c>
      <c r="I8702" t="s">
        <v>58</v>
      </c>
      <c r="J8702" t="s">
        <v>59</v>
      </c>
      <c r="K8702">
        <v>2239.9360000000001</v>
      </c>
      <c r="L8702">
        <v>8</v>
      </c>
      <c r="M8702">
        <v>0.2</v>
      </c>
      <c r="N8702">
        <v>223.99359999999999</v>
      </c>
      <c r="O8702" s="5">
        <f t="shared" si="135"/>
        <v>9.9999999999999992E-2</v>
      </c>
    </row>
    <row r="8703" spans="1:15" x14ac:dyDescent="0.25">
      <c r="A8703" t="s">
        <v>999</v>
      </c>
      <c r="B8703" t="s">
        <v>38</v>
      </c>
      <c r="C8703" t="s">
        <v>30</v>
      </c>
      <c r="D8703" t="s">
        <v>17</v>
      </c>
      <c r="E8703" t="s">
        <v>543</v>
      </c>
      <c r="F8703" t="s">
        <v>104</v>
      </c>
      <c r="G8703">
        <v>37211</v>
      </c>
      <c r="H8703" t="s">
        <v>20</v>
      </c>
      <c r="I8703" t="s">
        <v>32</v>
      </c>
      <c r="J8703" t="s">
        <v>68</v>
      </c>
      <c r="K8703">
        <v>76.608000000000004</v>
      </c>
      <c r="L8703">
        <v>8</v>
      </c>
      <c r="M8703">
        <v>0.2</v>
      </c>
      <c r="N8703">
        <v>6.7031999999999998</v>
      </c>
      <c r="O8703" s="5">
        <f t="shared" si="135"/>
        <v>8.7499999999999994E-2</v>
      </c>
    </row>
    <row r="8704" spans="1:15" x14ac:dyDescent="0.25">
      <c r="A8704" t="s">
        <v>999</v>
      </c>
      <c r="B8704" t="s">
        <v>38</v>
      </c>
      <c r="C8704" t="s">
        <v>30</v>
      </c>
      <c r="D8704" t="s">
        <v>17</v>
      </c>
      <c r="E8704" t="s">
        <v>543</v>
      </c>
      <c r="F8704" t="s">
        <v>104</v>
      </c>
      <c r="G8704">
        <v>37211</v>
      </c>
      <c r="H8704" t="s">
        <v>20</v>
      </c>
      <c r="I8704" t="s">
        <v>32</v>
      </c>
      <c r="J8704" t="s">
        <v>43</v>
      </c>
      <c r="K8704">
        <v>142.77600000000001</v>
      </c>
      <c r="L8704">
        <v>1</v>
      </c>
      <c r="M8704">
        <v>0.2</v>
      </c>
      <c r="N8704">
        <v>17.847000000000001</v>
      </c>
      <c r="O8704" s="5">
        <f t="shared" si="135"/>
        <v>0.125</v>
      </c>
    </row>
    <row r="8705" spans="1:15" x14ac:dyDescent="0.25">
      <c r="A8705" t="s">
        <v>999</v>
      </c>
      <c r="B8705" t="s">
        <v>38</v>
      </c>
      <c r="C8705" t="s">
        <v>30</v>
      </c>
      <c r="D8705" t="s">
        <v>17</v>
      </c>
      <c r="E8705" t="s">
        <v>543</v>
      </c>
      <c r="F8705" t="s">
        <v>104</v>
      </c>
      <c r="G8705">
        <v>37211</v>
      </c>
      <c r="H8705" t="s">
        <v>20</v>
      </c>
      <c r="I8705" t="s">
        <v>32</v>
      </c>
      <c r="J8705" t="s">
        <v>80</v>
      </c>
      <c r="K8705">
        <v>91.36</v>
      </c>
      <c r="L8705">
        <v>5</v>
      </c>
      <c r="M8705">
        <v>0.2</v>
      </c>
      <c r="N8705">
        <v>29.692</v>
      </c>
      <c r="O8705" s="5">
        <f t="shared" si="135"/>
        <v>0.32500000000000001</v>
      </c>
    </row>
    <row r="8706" spans="1:15" x14ac:dyDescent="0.25">
      <c r="A8706" t="s">
        <v>642</v>
      </c>
      <c r="B8706" t="s">
        <v>38</v>
      </c>
      <c r="C8706" t="s">
        <v>16</v>
      </c>
      <c r="D8706" t="s">
        <v>17</v>
      </c>
      <c r="E8706" t="s">
        <v>73</v>
      </c>
      <c r="F8706" t="s">
        <v>70</v>
      </c>
      <c r="G8706">
        <v>19120</v>
      </c>
      <c r="H8706" t="s">
        <v>119</v>
      </c>
      <c r="I8706" t="s">
        <v>32</v>
      </c>
      <c r="J8706" t="s">
        <v>68</v>
      </c>
      <c r="K8706">
        <v>3.552</v>
      </c>
      <c r="L8706">
        <v>2</v>
      </c>
      <c r="M8706">
        <v>0.2</v>
      </c>
      <c r="N8706">
        <v>0.44400000000000001</v>
      </c>
      <c r="O8706" s="5">
        <f t="shared" si="135"/>
        <v>0.125</v>
      </c>
    </row>
    <row r="8707" spans="1:15" x14ac:dyDescent="0.25">
      <c r="A8707" t="s">
        <v>644</v>
      </c>
      <c r="B8707" t="s">
        <v>155</v>
      </c>
      <c r="C8707" t="s">
        <v>16</v>
      </c>
      <c r="D8707" t="s">
        <v>17</v>
      </c>
      <c r="E8707" t="s">
        <v>81</v>
      </c>
      <c r="F8707" t="s">
        <v>50</v>
      </c>
      <c r="G8707">
        <v>77041</v>
      </c>
      <c r="H8707" t="s">
        <v>89</v>
      </c>
      <c r="I8707" t="s">
        <v>58</v>
      </c>
      <c r="J8707" t="s">
        <v>59</v>
      </c>
      <c r="K8707">
        <v>115.136</v>
      </c>
      <c r="L8707">
        <v>8</v>
      </c>
      <c r="M8707">
        <v>0.2</v>
      </c>
      <c r="N8707">
        <v>11.5136</v>
      </c>
      <c r="O8707" s="5">
        <f t="shared" si="135"/>
        <v>0.1</v>
      </c>
    </row>
    <row r="8708" spans="1:15" x14ac:dyDescent="0.25">
      <c r="A8708" t="s">
        <v>849</v>
      </c>
      <c r="B8708" t="s">
        <v>38</v>
      </c>
      <c r="C8708" t="s">
        <v>88</v>
      </c>
      <c r="D8708" t="s">
        <v>17</v>
      </c>
      <c r="E8708" t="s">
        <v>408</v>
      </c>
      <c r="F8708" t="s">
        <v>132</v>
      </c>
      <c r="G8708">
        <v>89502</v>
      </c>
      <c r="H8708" t="s">
        <v>31</v>
      </c>
      <c r="I8708" t="s">
        <v>32</v>
      </c>
      <c r="J8708" t="s">
        <v>195</v>
      </c>
      <c r="K8708">
        <v>4.71</v>
      </c>
      <c r="L8708">
        <v>1</v>
      </c>
      <c r="M8708">
        <v>0</v>
      </c>
      <c r="N8708">
        <v>0</v>
      </c>
      <c r="O8708" s="5">
        <f t="shared" ref="O8708:O8771" si="136">N8708/K8708</f>
        <v>0</v>
      </c>
    </row>
    <row r="8709" spans="1:15" x14ac:dyDescent="0.25">
      <c r="A8709" t="s">
        <v>652</v>
      </c>
      <c r="B8709" t="s">
        <v>38</v>
      </c>
      <c r="C8709" t="s">
        <v>88</v>
      </c>
      <c r="D8709" t="s">
        <v>17</v>
      </c>
      <c r="E8709" t="s">
        <v>110</v>
      </c>
      <c r="F8709" t="s">
        <v>94</v>
      </c>
      <c r="G8709">
        <v>10009</v>
      </c>
      <c r="H8709" t="s">
        <v>119</v>
      </c>
      <c r="I8709" t="s">
        <v>21</v>
      </c>
      <c r="J8709" t="s">
        <v>25</v>
      </c>
      <c r="K8709">
        <v>172.76400000000001</v>
      </c>
      <c r="L8709">
        <v>2</v>
      </c>
      <c r="M8709">
        <v>0.1</v>
      </c>
      <c r="N8709">
        <v>13.437200000000001</v>
      </c>
      <c r="O8709" s="5">
        <f t="shared" si="136"/>
        <v>7.7777777777777779E-2</v>
      </c>
    </row>
    <row r="8710" spans="1:15" x14ac:dyDescent="0.25">
      <c r="A8710" t="s">
        <v>652</v>
      </c>
      <c r="B8710" t="s">
        <v>38</v>
      </c>
      <c r="C8710" t="s">
        <v>88</v>
      </c>
      <c r="D8710" t="s">
        <v>17</v>
      </c>
      <c r="E8710" t="s">
        <v>110</v>
      </c>
      <c r="F8710" t="s">
        <v>94</v>
      </c>
      <c r="G8710">
        <v>10009</v>
      </c>
      <c r="H8710" t="s">
        <v>119</v>
      </c>
      <c r="I8710" t="s">
        <v>32</v>
      </c>
      <c r="J8710" t="s">
        <v>53</v>
      </c>
      <c r="K8710">
        <v>3.52</v>
      </c>
      <c r="L8710">
        <v>2</v>
      </c>
      <c r="M8710">
        <v>0</v>
      </c>
      <c r="N8710">
        <v>1.6896</v>
      </c>
      <c r="O8710" s="5">
        <f t="shared" si="136"/>
        <v>0.48</v>
      </c>
    </row>
    <row r="8711" spans="1:15" x14ac:dyDescent="0.25">
      <c r="A8711" t="s">
        <v>633</v>
      </c>
      <c r="B8711" t="s">
        <v>155</v>
      </c>
      <c r="C8711" t="s">
        <v>30</v>
      </c>
      <c r="D8711" t="s">
        <v>17</v>
      </c>
      <c r="E8711" t="s">
        <v>26</v>
      </c>
      <c r="F8711" t="s">
        <v>27</v>
      </c>
      <c r="G8711">
        <v>90008</v>
      </c>
      <c r="H8711" t="s">
        <v>31</v>
      </c>
      <c r="I8711" t="s">
        <v>58</v>
      </c>
      <c r="J8711" t="s">
        <v>59</v>
      </c>
      <c r="K8711">
        <v>79.968000000000004</v>
      </c>
      <c r="L8711">
        <v>4</v>
      </c>
      <c r="M8711">
        <v>0.2</v>
      </c>
      <c r="N8711">
        <v>-17.992799999999999</v>
      </c>
      <c r="O8711" s="5">
        <f t="shared" si="136"/>
        <v>-0.22499999999999998</v>
      </c>
    </row>
    <row r="8712" spans="1:15" x14ac:dyDescent="0.25">
      <c r="A8712" t="s">
        <v>633</v>
      </c>
      <c r="B8712" t="s">
        <v>155</v>
      </c>
      <c r="C8712" t="s">
        <v>30</v>
      </c>
      <c r="D8712" t="s">
        <v>17</v>
      </c>
      <c r="E8712" t="s">
        <v>26</v>
      </c>
      <c r="F8712" t="s">
        <v>27</v>
      </c>
      <c r="G8712">
        <v>90008</v>
      </c>
      <c r="H8712" t="s">
        <v>31</v>
      </c>
      <c r="I8712" t="s">
        <v>21</v>
      </c>
      <c r="J8712" t="s">
        <v>22</v>
      </c>
      <c r="K8712">
        <v>305.97449999999998</v>
      </c>
      <c r="L8712">
        <v>3</v>
      </c>
      <c r="M8712">
        <v>0.15</v>
      </c>
      <c r="N8712">
        <v>25.197900000000001</v>
      </c>
      <c r="O8712" s="5">
        <f t="shared" si="136"/>
        <v>8.2352941176470601E-2</v>
      </c>
    </row>
    <row r="8713" spans="1:15" x14ac:dyDescent="0.25">
      <c r="A8713" t="s">
        <v>633</v>
      </c>
      <c r="B8713" t="s">
        <v>155</v>
      </c>
      <c r="C8713" t="s">
        <v>30</v>
      </c>
      <c r="D8713" t="s">
        <v>17</v>
      </c>
      <c r="E8713" t="s">
        <v>26</v>
      </c>
      <c r="F8713" t="s">
        <v>27</v>
      </c>
      <c r="G8713">
        <v>90008</v>
      </c>
      <c r="H8713" t="s">
        <v>31</v>
      </c>
      <c r="I8713" t="s">
        <v>32</v>
      </c>
      <c r="J8713" t="s">
        <v>43</v>
      </c>
      <c r="K8713">
        <v>344.91</v>
      </c>
      <c r="L8713">
        <v>3</v>
      </c>
      <c r="M8713">
        <v>0</v>
      </c>
      <c r="N8713">
        <v>10.347300000000001</v>
      </c>
      <c r="O8713" s="5">
        <f t="shared" si="136"/>
        <v>0.03</v>
      </c>
    </row>
    <row r="8714" spans="1:15" x14ac:dyDescent="0.25">
      <c r="A8714" t="s">
        <v>705</v>
      </c>
      <c r="B8714" t="s">
        <v>38</v>
      </c>
      <c r="C8714" t="s">
        <v>16</v>
      </c>
      <c r="D8714" t="s">
        <v>17</v>
      </c>
      <c r="E8714" t="s">
        <v>228</v>
      </c>
      <c r="F8714" t="s">
        <v>27</v>
      </c>
      <c r="G8714">
        <v>92037</v>
      </c>
      <c r="H8714" t="s">
        <v>31</v>
      </c>
      <c r="I8714" t="s">
        <v>21</v>
      </c>
      <c r="J8714" t="s">
        <v>39</v>
      </c>
      <c r="K8714">
        <v>626.35199999999998</v>
      </c>
      <c r="L8714">
        <v>3</v>
      </c>
      <c r="M8714">
        <v>0.2</v>
      </c>
      <c r="N8714">
        <v>-23.488199999999999</v>
      </c>
      <c r="O8714" s="5">
        <f t="shared" si="136"/>
        <v>-3.7499999999999999E-2</v>
      </c>
    </row>
    <row r="8715" spans="1:15" x14ac:dyDescent="0.25">
      <c r="A8715" t="s">
        <v>640</v>
      </c>
      <c r="B8715" t="s">
        <v>38</v>
      </c>
      <c r="C8715" t="s">
        <v>16</v>
      </c>
      <c r="D8715" t="s">
        <v>17</v>
      </c>
      <c r="E8715" t="s">
        <v>65</v>
      </c>
      <c r="F8715" t="s">
        <v>27</v>
      </c>
      <c r="G8715">
        <v>94110</v>
      </c>
      <c r="H8715" t="s">
        <v>31</v>
      </c>
      <c r="I8715" t="s">
        <v>21</v>
      </c>
      <c r="J8715" t="s">
        <v>22</v>
      </c>
      <c r="K8715">
        <v>359.49900000000002</v>
      </c>
      <c r="L8715">
        <v>3</v>
      </c>
      <c r="M8715">
        <v>0.15</v>
      </c>
      <c r="N8715">
        <v>-29.605799999999999</v>
      </c>
      <c r="O8715" s="5">
        <f t="shared" si="136"/>
        <v>-8.2352941176470573E-2</v>
      </c>
    </row>
    <row r="8716" spans="1:15" x14ac:dyDescent="0.25">
      <c r="A8716" t="s">
        <v>705</v>
      </c>
      <c r="B8716" t="s">
        <v>38</v>
      </c>
      <c r="C8716" t="s">
        <v>30</v>
      </c>
      <c r="D8716" t="s">
        <v>17</v>
      </c>
      <c r="E8716" t="s">
        <v>228</v>
      </c>
      <c r="F8716" t="s">
        <v>27</v>
      </c>
      <c r="G8716">
        <v>92105</v>
      </c>
      <c r="H8716" t="s">
        <v>31</v>
      </c>
      <c r="I8716" t="s">
        <v>58</v>
      </c>
      <c r="J8716" t="s">
        <v>59</v>
      </c>
      <c r="K8716">
        <v>71.951999999999998</v>
      </c>
      <c r="L8716">
        <v>6</v>
      </c>
      <c r="M8716">
        <v>0.2</v>
      </c>
      <c r="N8716">
        <v>5.3963999999999999</v>
      </c>
      <c r="O8716" s="5">
        <f t="shared" si="136"/>
        <v>7.4999999999999997E-2</v>
      </c>
    </row>
    <row r="8717" spans="1:15" x14ac:dyDescent="0.25">
      <c r="A8717" t="s">
        <v>705</v>
      </c>
      <c r="B8717" t="s">
        <v>38</v>
      </c>
      <c r="C8717" t="s">
        <v>30</v>
      </c>
      <c r="D8717" t="s">
        <v>17</v>
      </c>
      <c r="E8717" t="s">
        <v>228</v>
      </c>
      <c r="F8717" t="s">
        <v>27</v>
      </c>
      <c r="G8717">
        <v>92105</v>
      </c>
      <c r="H8717" t="s">
        <v>31</v>
      </c>
      <c r="I8717" t="s">
        <v>32</v>
      </c>
      <c r="J8717" t="s">
        <v>64</v>
      </c>
      <c r="K8717">
        <v>29.8</v>
      </c>
      <c r="L8717">
        <v>5</v>
      </c>
      <c r="M8717">
        <v>0.2</v>
      </c>
      <c r="N8717">
        <v>9.3125</v>
      </c>
      <c r="O8717" s="5">
        <f t="shared" si="136"/>
        <v>0.3125</v>
      </c>
    </row>
    <row r="8718" spans="1:15" x14ac:dyDescent="0.25">
      <c r="A8718" t="s">
        <v>1214</v>
      </c>
      <c r="B8718" t="s">
        <v>15</v>
      </c>
      <c r="C8718" t="s">
        <v>30</v>
      </c>
      <c r="D8718" t="s">
        <v>17</v>
      </c>
      <c r="E8718" t="s">
        <v>338</v>
      </c>
      <c r="F8718" t="s">
        <v>124</v>
      </c>
      <c r="G8718">
        <v>44035</v>
      </c>
      <c r="H8718" t="s">
        <v>119</v>
      </c>
      <c r="I8718" t="s">
        <v>32</v>
      </c>
      <c r="J8718" t="s">
        <v>64</v>
      </c>
      <c r="K8718">
        <v>1.8240000000000001</v>
      </c>
      <c r="L8718">
        <v>1</v>
      </c>
      <c r="M8718">
        <v>0.7</v>
      </c>
      <c r="N8718">
        <v>-1.3984000000000001</v>
      </c>
      <c r="O8718" s="5">
        <f t="shared" si="136"/>
        <v>-0.76666666666666672</v>
      </c>
    </row>
    <row r="8719" spans="1:15" x14ac:dyDescent="0.25">
      <c r="A8719" t="s">
        <v>644</v>
      </c>
      <c r="B8719" t="s">
        <v>15</v>
      </c>
      <c r="C8719" t="s">
        <v>88</v>
      </c>
      <c r="D8719" t="s">
        <v>17</v>
      </c>
      <c r="E8719" t="s">
        <v>81</v>
      </c>
      <c r="F8719" t="s">
        <v>50</v>
      </c>
      <c r="G8719">
        <v>77070</v>
      </c>
      <c r="H8719" t="s">
        <v>89</v>
      </c>
      <c r="I8719" t="s">
        <v>32</v>
      </c>
      <c r="J8719" t="s">
        <v>68</v>
      </c>
      <c r="K8719">
        <v>64.384</v>
      </c>
      <c r="L8719">
        <v>4</v>
      </c>
      <c r="M8719">
        <v>0.8</v>
      </c>
      <c r="N8719">
        <v>-160.96</v>
      </c>
      <c r="O8719" s="5">
        <f t="shared" si="136"/>
        <v>-2.5</v>
      </c>
    </row>
    <row r="8720" spans="1:15" x14ac:dyDescent="0.25">
      <c r="A8720" t="s">
        <v>644</v>
      </c>
      <c r="B8720" t="s">
        <v>15</v>
      </c>
      <c r="C8720" t="s">
        <v>88</v>
      </c>
      <c r="D8720" t="s">
        <v>17</v>
      </c>
      <c r="E8720" t="s">
        <v>81</v>
      </c>
      <c r="F8720" t="s">
        <v>50</v>
      </c>
      <c r="G8720">
        <v>77070</v>
      </c>
      <c r="H8720" t="s">
        <v>89</v>
      </c>
      <c r="I8720" t="s">
        <v>21</v>
      </c>
      <c r="J8720" t="s">
        <v>48</v>
      </c>
      <c r="K8720">
        <v>6.984</v>
      </c>
      <c r="L8720">
        <v>2</v>
      </c>
      <c r="M8720">
        <v>0.6</v>
      </c>
      <c r="N8720">
        <v>-4.5396000000000001</v>
      </c>
      <c r="O8720" s="5">
        <f t="shared" si="136"/>
        <v>-0.65</v>
      </c>
    </row>
    <row r="8721" spans="1:15" x14ac:dyDescent="0.25">
      <c r="A8721" t="s">
        <v>644</v>
      </c>
      <c r="B8721" t="s">
        <v>15</v>
      </c>
      <c r="C8721" t="s">
        <v>88</v>
      </c>
      <c r="D8721" t="s">
        <v>17</v>
      </c>
      <c r="E8721" t="s">
        <v>81</v>
      </c>
      <c r="F8721" t="s">
        <v>50</v>
      </c>
      <c r="G8721">
        <v>77070</v>
      </c>
      <c r="H8721" t="s">
        <v>89</v>
      </c>
      <c r="I8721" t="s">
        <v>32</v>
      </c>
      <c r="J8721" t="s">
        <v>53</v>
      </c>
      <c r="K8721">
        <v>11.263999999999999</v>
      </c>
      <c r="L8721">
        <v>8</v>
      </c>
      <c r="M8721">
        <v>0.2</v>
      </c>
      <c r="N8721">
        <v>3.9424000000000001</v>
      </c>
      <c r="O8721" s="5">
        <f t="shared" si="136"/>
        <v>0.35000000000000003</v>
      </c>
    </row>
    <row r="8722" spans="1:15" x14ac:dyDescent="0.25">
      <c r="A8722" t="s">
        <v>644</v>
      </c>
      <c r="B8722" t="s">
        <v>15</v>
      </c>
      <c r="C8722" t="s">
        <v>88</v>
      </c>
      <c r="D8722" t="s">
        <v>17</v>
      </c>
      <c r="E8722" t="s">
        <v>81</v>
      </c>
      <c r="F8722" t="s">
        <v>50</v>
      </c>
      <c r="G8722">
        <v>77070</v>
      </c>
      <c r="H8722" t="s">
        <v>89</v>
      </c>
      <c r="I8722" t="s">
        <v>32</v>
      </c>
      <c r="J8722" t="s">
        <v>80</v>
      </c>
      <c r="K8722">
        <v>15.552</v>
      </c>
      <c r="L8722">
        <v>3</v>
      </c>
      <c r="M8722">
        <v>0.2</v>
      </c>
      <c r="N8722">
        <v>5.6375999999999999</v>
      </c>
      <c r="O8722" s="5">
        <f t="shared" si="136"/>
        <v>0.36249999999999999</v>
      </c>
    </row>
    <row r="8723" spans="1:15" x14ac:dyDescent="0.25">
      <c r="A8723" t="s">
        <v>644</v>
      </c>
      <c r="B8723" t="s">
        <v>15</v>
      </c>
      <c r="C8723" t="s">
        <v>88</v>
      </c>
      <c r="D8723" t="s">
        <v>17</v>
      </c>
      <c r="E8723" t="s">
        <v>81</v>
      </c>
      <c r="F8723" t="s">
        <v>50</v>
      </c>
      <c r="G8723">
        <v>77070</v>
      </c>
      <c r="H8723" t="s">
        <v>89</v>
      </c>
      <c r="I8723" t="s">
        <v>21</v>
      </c>
      <c r="J8723" t="s">
        <v>25</v>
      </c>
      <c r="K8723">
        <v>379.37200000000001</v>
      </c>
      <c r="L8723">
        <v>2</v>
      </c>
      <c r="M8723">
        <v>0.3</v>
      </c>
      <c r="N8723">
        <v>-119.2312</v>
      </c>
      <c r="O8723" s="5">
        <f t="shared" si="136"/>
        <v>-0.31428571428571428</v>
      </c>
    </row>
    <row r="8724" spans="1:15" x14ac:dyDescent="0.25">
      <c r="A8724" t="s">
        <v>644</v>
      </c>
      <c r="B8724" t="s">
        <v>15</v>
      </c>
      <c r="C8724" t="s">
        <v>88</v>
      </c>
      <c r="D8724" t="s">
        <v>17</v>
      </c>
      <c r="E8724" t="s">
        <v>81</v>
      </c>
      <c r="F8724" t="s">
        <v>50</v>
      </c>
      <c r="G8724">
        <v>77070</v>
      </c>
      <c r="H8724" t="s">
        <v>89</v>
      </c>
      <c r="I8724" t="s">
        <v>32</v>
      </c>
      <c r="J8724" t="s">
        <v>43</v>
      </c>
      <c r="K8724">
        <v>67.536000000000001</v>
      </c>
      <c r="L8724">
        <v>9</v>
      </c>
      <c r="M8724">
        <v>0.2</v>
      </c>
      <c r="N8724">
        <v>6.7535999999999996</v>
      </c>
      <c r="O8724" s="5">
        <f t="shared" si="136"/>
        <v>9.9999999999999992E-2</v>
      </c>
    </row>
    <row r="8725" spans="1:15" x14ac:dyDescent="0.25">
      <c r="A8725" t="s">
        <v>644</v>
      </c>
      <c r="B8725" t="s">
        <v>15</v>
      </c>
      <c r="C8725" t="s">
        <v>88</v>
      </c>
      <c r="D8725" t="s">
        <v>17</v>
      </c>
      <c r="E8725" t="s">
        <v>81</v>
      </c>
      <c r="F8725" t="s">
        <v>50</v>
      </c>
      <c r="G8725">
        <v>77070</v>
      </c>
      <c r="H8725" t="s">
        <v>89</v>
      </c>
      <c r="I8725" t="s">
        <v>32</v>
      </c>
      <c r="J8725" t="s">
        <v>64</v>
      </c>
      <c r="K8725">
        <v>1.524</v>
      </c>
      <c r="L8725">
        <v>2</v>
      </c>
      <c r="M8725">
        <v>0.8</v>
      </c>
      <c r="N8725">
        <v>-2.6669999999999998</v>
      </c>
      <c r="O8725" s="5">
        <f t="shared" si="136"/>
        <v>-1.7499999999999998</v>
      </c>
    </row>
    <row r="8726" spans="1:15" x14ac:dyDescent="0.25">
      <c r="A8726" t="s">
        <v>738</v>
      </c>
      <c r="B8726" t="s">
        <v>15</v>
      </c>
      <c r="C8726" t="s">
        <v>88</v>
      </c>
      <c r="D8726" t="s">
        <v>17</v>
      </c>
      <c r="E8726" t="s">
        <v>275</v>
      </c>
      <c r="F8726" t="s">
        <v>35</v>
      </c>
      <c r="G8726">
        <v>33178</v>
      </c>
      <c r="H8726" t="s">
        <v>20</v>
      </c>
      <c r="I8726" t="s">
        <v>32</v>
      </c>
      <c r="J8726" t="s">
        <v>80</v>
      </c>
      <c r="K8726">
        <v>37.408000000000001</v>
      </c>
      <c r="L8726">
        <v>7</v>
      </c>
      <c r="M8726">
        <v>0.2</v>
      </c>
      <c r="N8726">
        <v>13.0928</v>
      </c>
      <c r="O8726" s="5">
        <f t="shared" si="136"/>
        <v>0.35</v>
      </c>
    </row>
    <row r="8727" spans="1:15" x14ac:dyDescent="0.25">
      <c r="A8727" t="s">
        <v>738</v>
      </c>
      <c r="B8727" t="s">
        <v>15</v>
      </c>
      <c r="C8727" t="s">
        <v>88</v>
      </c>
      <c r="D8727" t="s">
        <v>17</v>
      </c>
      <c r="E8727" t="s">
        <v>275</v>
      </c>
      <c r="F8727" t="s">
        <v>35</v>
      </c>
      <c r="G8727">
        <v>33178</v>
      </c>
      <c r="H8727" t="s">
        <v>20</v>
      </c>
      <c r="I8727" t="s">
        <v>32</v>
      </c>
      <c r="J8727" t="s">
        <v>80</v>
      </c>
      <c r="K8727">
        <v>25.344000000000001</v>
      </c>
      <c r="L8727">
        <v>6</v>
      </c>
      <c r="M8727">
        <v>0.2</v>
      </c>
      <c r="N8727">
        <v>8.8704000000000001</v>
      </c>
      <c r="O8727" s="5">
        <f t="shared" si="136"/>
        <v>0.35</v>
      </c>
    </row>
    <row r="8728" spans="1:15" x14ac:dyDescent="0.25">
      <c r="A8728" t="s">
        <v>636</v>
      </c>
      <c r="B8728" t="s">
        <v>38</v>
      </c>
      <c r="C8728" t="s">
        <v>16</v>
      </c>
      <c r="D8728" t="s">
        <v>17</v>
      </c>
      <c r="E8728" t="s">
        <v>44</v>
      </c>
      <c r="F8728" t="s">
        <v>45</v>
      </c>
      <c r="G8728">
        <v>98115</v>
      </c>
      <c r="H8728" t="s">
        <v>31</v>
      </c>
      <c r="I8728" t="s">
        <v>32</v>
      </c>
      <c r="J8728" t="s">
        <v>53</v>
      </c>
      <c r="K8728">
        <v>46.2</v>
      </c>
      <c r="L8728">
        <v>4</v>
      </c>
      <c r="M8728">
        <v>0</v>
      </c>
      <c r="N8728">
        <v>21.251999999999999</v>
      </c>
      <c r="O8728" s="5">
        <f t="shared" si="136"/>
        <v>0.45999999999999996</v>
      </c>
    </row>
    <row r="8729" spans="1:15" x14ac:dyDescent="0.25">
      <c r="A8729" t="s">
        <v>723</v>
      </c>
      <c r="B8729" t="s">
        <v>38</v>
      </c>
      <c r="C8729" t="s">
        <v>30</v>
      </c>
      <c r="D8729" t="s">
        <v>17</v>
      </c>
      <c r="E8729" t="s">
        <v>254</v>
      </c>
      <c r="F8729" t="s">
        <v>104</v>
      </c>
      <c r="G8729">
        <v>37130</v>
      </c>
      <c r="H8729" t="s">
        <v>20</v>
      </c>
      <c r="I8729" t="s">
        <v>58</v>
      </c>
      <c r="J8729" t="s">
        <v>129</v>
      </c>
      <c r="K8729">
        <v>4.7279999999999998</v>
      </c>
      <c r="L8729">
        <v>3</v>
      </c>
      <c r="M8729">
        <v>0.2</v>
      </c>
      <c r="N8729">
        <v>0.70920000000000005</v>
      </c>
      <c r="O8729" s="5">
        <f t="shared" si="136"/>
        <v>0.15000000000000002</v>
      </c>
    </row>
    <row r="8730" spans="1:15" x14ac:dyDescent="0.25">
      <c r="A8730" t="s">
        <v>723</v>
      </c>
      <c r="B8730" t="s">
        <v>38</v>
      </c>
      <c r="C8730" t="s">
        <v>30</v>
      </c>
      <c r="D8730" t="s">
        <v>17</v>
      </c>
      <c r="E8730" t="s">
        <v>254</v>
      </c>
      <c r="F8730" t="s">
        <v>104</v>
      </c>
      <c r="G8730">
        <v>37130</v>
      </c>
      <c r="H8730" t="s">
        <v>20</v>
      </c>
      <c r="I8730" t="s">
        <v>21</v>
      </c>
      <c r="J8730" t="s">
        <v>48</v>
      </c>
      <c r="K8730">
        <v>53.351999999999997</v>
      </c>
      <c r="L8730">
        <v>3</v>
      </c>
      <c r="M8730">
        <v>0.2</v>
      </c>
      <c r="N8730">
        <v>16.005600000000001</v>
      </c>
      <c r="O8730" s="5">
        <f t="shared" si="136"/>
        <v>0.30000000000000004</v>
      </c>
    </row>
    <row r="8731" spans="1:15" x14ac:dyDescent="0.25">
      <c r="A8731" t="s">
        <v>723</v>
      </c>
      <c r="B8731" t="s">
        <v>38</v>
      </c>
      <c r="C8731" t="s">
        <v>30</v>
      </c>
      <c r="D8731" t="s">
        <v>17</v>
      </c>
      <c r="E8731" t="s">
        <v>254</v>
      </c>
      <c r="F8731" t="s">
        <v>104</v>
      </c>
      <c r="G8731">
        <v>37130</v>
      </c>
      <c r="H8731" t="s">
        <v>20</v>
      </c>
      <c r="I8731" t="s">
        <v>21</v>
      </c>
      <c r="J8731" t="s">
        <v>22</v>
      </c>
      <c r="K8731">
        <v>131.10400000000001</v>
      </c>
      <c r="L8731">
        <v>2</v>
      </c>
      <c r="M8731">
        <v>0.2</v>
      </c>
      <c r="N8731">
        <v>8.1940000000000008</v>
      </c>
      <c r="O8731" s="5">
        <f t="shared" si="136"/>
        <v>6.25E-2</v>
      </c>
    </row>
    <row r="8732" spans="1:15" x14ac:dyDescent="0.25">
      <c r="A8732" t="s">
        <v>723</v>
      </c>
      <c r="B8732" t="s">
        <v>38</v>
      </c>
      <c r="C8732" t="s">
        <v>30</v>
      </c>
      <c r="D8732" t="s">
        <v>17</v>
      </c>
      <c r="E8732" t="s">
        <v>254</v>
      </c>
      <c r="F8732" t="s">
        <v>104</v>
      </c>
      <c r="G8732">
        <v>37130</v>
      </c>
      <c r="H8732" t="s">
        <v>20</v>
      </c>
      <c r="I8732" t="s">
        <v>32</v>
      </c>
      <c r="J8732" t="s">
        <v>43</v>
      </c>
      <c r="K8732">
        <v>22.512</v>
      </c>
      <c r="L8732">
        <v>3</v>
      </c>
      <c r="M8732">
        <v>0.2</v>
      </c>
      <c r="N8732">
        <v>2.2511999999999999</v>
      </c>
      <c r="O8732" s="5">
        <f t="shared" si="136"/>
        <v>9.9999999999999992E-2</v>
      </c>
    </row>
    <row r="8733" spans="1:15" x14ac:dyDescent="0.25">
      <c r="A8733" t="s">
        <v>723</v>
      </c>
      <c r="B8733" t="s">
        <v>38</v>
      </c>
      <c r="C8733" t="s">
        <v>30</v>
      </c>
      <c r="D8733" t="s">
        <v>17</v>
      </c>
      <c r="E8733" t="s">
        <v>254</v>
      </c>
      <c r="F8733" t="s">
        <v>104</v>
      </c>
      <c r="G8733">
        <v>37130</v>
      </c>
      <c r="H8733" t="s">
        <v>20</v>
      </c>
      <c r="I8733" t="s">
        <v>58</v>
      </c>
      <c r="J8733" t="s">
        <v>129</v>
      </c>
      <c r="K8733">
        <v>72.744</v>
      </c>
      <c r="L8733">
        <v>7</v>
      </c>
      <c r="M8733">
        <v>0.2</v>
      </c>
      <c r="N8733">
        <v>-12.7302</v>
      </c>
      <c r="O8733" s="5">
        <f t="shared" si="136"/>
        <v>-0.17499999999999999</v>
      </c>
    </row>
    <row r="8734" spans="1:15" x14ac:dyDescent="0.25">
      <c r="A8734" t="s">
        <v>962</v>
      </c>
      <c r="B8734" t="s">
        <v>38</v>
      </c>
      <c r="C8734" t="s">
        <v>30</v>
      </c>
      <c r="D8734" t="s">
        <v>17</v>
      </c>
      <c r="E8734" t="s">
        <v>517</v>
      </c>
      <c r="F8734" t="s">
        <v>121</v>
      </c>
      <c r="G8734">
        <v>63116</v>
      </c>
      <c r="H8734" t="s">
        <v>89</v>
      </c>
      <c r="I8734" t="s">
        <v>32</v>
      </c>
      <c r="J8734" t="s">
        <v>334</v>
      </c>
      <c r="K8734">
        <v>52.59</v>
      </c>
      <c r="L8734">
        <v>3</v>
      </c>
      <c r="M8734">
        <v>0</v>
      </c>
      <c r="N8734">
        <v>15.776999999999999</v>
      </c>
      <c r="O8734" s="5">
        <f t="shared" si="136"/>
        <v>0.3</v>
      </c>
    </row>
    <row r="8735" spans="1:15" x14ac:dyDescent="0.25">
      <c r="A8735" t="s">
        <v>636</v>
      </c>
      <c r="B8735" t="s">
        <v>15</v>
      </c>
      <c r="C8735" t="s">
        <v>30</v>
      </c>
      <c r="D8735" t="s">
        <v>17</v>
      </c>
      <c r="E8735" t="s">
        <v>44</v>
      </c>
      <c r="F8735" t="s">
        <v>45</v>
      </c>
      <c r="G8735">
        <v>98105</v>
      </c>
      <c r="H8735" t="s">
        <v>31</v>
      </c>
      <c r="I8735" t="s">
        <v>32</v>
      </c>
      <c r="J8735" t="s">
        <v>80</v>
      </c>
      <c r="K8735">
        <v>19.440000000000001</v>
      </c>
      <c r="L8735">
        <v>3</v>
      </c>
      <c r="M8735">
        <v>0</v>
      </c>
      <c r="N8735">
        <v>9.3312000000000008</v>
      </c>
      <c r="O8735" s="5">
        <f t="shared" si="136"/>
        <v>0.48000000000000004</v>
      </c>
    </row>
    <row r="8736" spans="1:15" x14ac:dyDescent="0.25">
      <c r="A8736" t="s">
        <v>636</v>
      </c>
      <c r="B8736" t="s">
        <v>15</v>
      </c>
      <c r="C8736" t="s">
        <v>30</v>
      </c>
      <c r="D8736" t="s">
        <v>17</v>
      </c>
      <c r="E8736" t="s">
        <v>44</v>
      </c>
      <c r="F8736" t="s">
        <v>45</v>
      </c>
      <c r="G8736">
        <v>98105</v>
      </c>
      <c r="H8736" t="s">
        <v>31</v>
      </c>
      <c r="I8736" t="s">
        <v>21</v>
      </c>
      <c r="J8736" t="s">
        <v>48</v>
      </c>
      <c r="K8736">
        <v>126.3</v>
      </c>
      <c r="L8736">
        <v>3</v>
      </c>
      <c r="M8736">
        <v>0</v>
      </c>
      <c r="N8736">
        <v>40.415999999999997</v>
      </c>
      <c r="O8736" s="5">
        <f t="shared" si="136"/>
        <v>0.32</v>
      </c>
    </row>
    <row r="8737" spans="1:15" x14ac:dyDescent="0.25">
      <c r="A8737" t="s">
        <v>636</v>
      </c>
      <c r="B8737" t="s">
        <v>15</v>
      </c>
      <c r="C8737" t="s">
        <v>30</v>
      </c>
      <c r="D8737" t="s">
        <v>17</v>
      </c>
      <c r="E8737" t="s">
        <v>44</v>
      </c>
      <c r="F8737" t="s">
        <v>45</v>
      </c>
      <c r="G8737">
        <v>98105</v>
      </c>
      <c r="H8737" t="s">
        <v>31</v>
      </c>
      <c r="I8737" t="s">
        <v>58</v>
      </c>
      <c r="J8737" t="s">
        <v>129</v>
      </c>
      <c r="K8737">
        <v>1287.45</v>
      </c>
      <c r="L8737">
        <v>5</v>
      </c>
      <c r="M8737">
        <v>0</v>
      </c>
      <c r="N8737">
        <v>244.6155</v>
      </c>
      <c r="O8737" s="5">
        <f t="shared" si="136"/>
        <v>0.19</v>
      </c>
    </row>
    <row r="8738" spans="1:15" x14ac:dyDescent="0.25">
      <c r="A8738" t="s">
        <v>652</v>
      </c>
      <c r="B8738" t="s">
        <v>15</v>
      </c>
      <c r="C8738" t="s">
        <v>30</v>
      </c>
      <c r="D8738" t="s">
        <v>17</v>
      </c>
      <c r="E8738" t="s">
        <v>110</v>
      </c>
      <c r="F8738" t="s">
        <v>94</v>
      </c>
      <c r="G8738">
        <v>10024</v>
      </c>
      <c r="H8738" t="s">
        <v>119</v>
      </c>
      <c r="I8738" t="s">
        <v>32</v>
      </c>
      <c r="J8738" t="s">
        <v>43</v>
      </c>
      <c r="K8738">
        <v>64.959999999999994</v>
      </c>
      <c r="L8738">
        <v>4</v>
      </c>
      <c r="M8738">
        <v>0</v>
      </c>
      <c r="N8738">
        <v>9.7439999999999998</v>
      </c>
      <c r="O8738" s="5">
        <f t="shared" si="136"/>
        <v>0.15000000000000002</v>
      </c>
    </row>
    <row r="8739" spans="1:15" x14ac:dyDescent="0.25">
      <c r="A8739" t="s">
        <v>1136</v>
      </c>
      <c r="B8739" t="s">
        <v>38</v>
      </c>
      <c r="C8739" t="s">
        <v>30</v>
      </c>
      <c r="D8739" t="s">
        <v>17</v>
      </c>
      <c r="E8739" t="s">
        <v>612</v>
      </c>
      <c r="F8739" t="s">
        <v>78</v>
      </c>
      <c r="G8739">
        <v>55125</v>
      </c>
      <c r="H8739" t="s">
        <v>89</v>
      </c>
      <c r="I8739" t="s">
        <v>32</v>
      </c>
      <c r="J8739" t="s">
        <v>43</v>
      </c>
      <c r="K8739">
        <v>535.41</v>
      </c>
      <c r="L8739">
        <v>3</v>
      </c>
      <c r="M8739">
        <v>0</v>
      </c>
      <c r="N8739">
        <v>160.62299999999999</v>
      </c>
      <c r="O8739" s="5">
        <f t="shared" si="136"/>
        <v>0.3</v>
      </c>
    </row>
    <row r="8740" spans="1:15" x14ac:dyDescent="0.25">
      <c r="A8740" t="s">
        <v>1032</v>
      </c>
      <c r="B8740" t="s">
        <v>38</v>
      </c>
      <c r="C8740" t="s">
        <v>30</v>
      </c>
      <c r="D8740" t="s">
        <v>17</v>
      </c>
      <c r="E8740" t="s">
        <v>238</v>
      </c>
      <c r="F8740" t="s">
        <v>104</v>
      </c>
      <c r="G8740">
        <v>37421</v>
      </c>
      <c r="H8740" t="s">
        <v>20</v>
      </c>
      <c r="I8740" t="s">
        <v>32</v>
      </c>
      <c r="J8740" t="s">
        <v>64</v>
      </c>
      <c r="K8740">
        <v>8.1</v>
      </c>
      <c r="L8740">
        <v>5</v>
      </c>
      <c r="M8740">
        <v>0.7</v>
      </c>
      <c r="N8740">
        <v>-5.94</v>
      </c>
      <c r="O8740" s="5">
        <f t="shared" si="136"/>
        <v>-0.73333333333333339</v>
      </c>
    </row>
    <row r="8741" spans="1:15" x14ac:dyDescent="0.25">
      <c r="A8741" t="s">
        <v>642</v>
      </c>
      <c r="B8741" t="s">
        <v>155</v>
      </c>
      <c r="C8741" t="s">
        <v>16</v>
      </c>
      <c r="D8741" t="s">
        <v>17</v>
      </c>
      <c r="E8741" t="s">
        <v>73</v>
      </c>
      <c r="F8741" t="s">
        <v>70</v>
      </c>
      <c r="G8741">
        <v>19140</v>
      </c>
      <c r="H8741" t="s">
        <v>119</v>
      </c>
      <c r="I8741" t="s">
        <v>32</v>
      </c>
      <c r="J8741" t="s">
        <v>53</v>
      </c>
      <c r="K8741">
        <v>13.247999999999999</v>
      </c>
      <c r="L8741">
        <v>4</v>
      </c>
      <c r="M8741">
        <v>0.2</v>
      </c>
      <c r="N8741">
        <v>3.6432000000000002</v>
      </c>
      <c r="O8741" s="5">
        <f t="shared" si="136"/>
        <v>0.27500000000000002</v>
      </c>
    </row>
    <row r="8742" spans="1:15" x14ac:dyDescent="0.25">
      <c r="A8742" t="s">
        <v>642</v>
      </c>
      <c r="B8742" t="s">
        <v>155</v>
      </c>
      <c r="C8742" t="s">
        <v>16</v>
      </c>
      <c r="D8742" t="s">
        <v>17</v>
      </c>
      <c r="E8742" t="s">
        <v>73</v>
      </c>
      <c r="F8742" t="s">
        <v>70</v>
      </c>
      <c r="G8742">
        <v>19140</v>
      </c>
      <c r="H8742" t="s">
        <v>119</v>
      </c>
      <c r="I8742" t="s">
        <v>58</v>
      </c>
      <c r="J8742" t="s">
        <v>59</v>
      </c>
      <c r="K8742">
        <v>83.988</v>
      </c>
      <c r="L8742">
        <v>2</v>
      </c>
      <c r="M8742">
        <v>0.4</v>
      </c>
      <c r="N8742">
        <v>-20.997</v>
      </c>
      <c r="O8742" s="5">
        <f t="shared" si="136"/>
        <v>-0.25</v>
      </c>
    </row>
    <row r="8743" spans="1:15" x14ac:dyDescent="0.25">
      <c r="A8743" t="s">
        <v>904</v>
      </c>
      <c r="B8743" t="s">
        <v>155</v>
      </c>
      <c r="C8743" t="s">
        <v>16</v>
      </c>
      <c r="D8743" t="s">
        <v>17</v>
      </c>
      <c r="E8743" t="s">
        <v>459</v>
      </c>
      <c r="F8743" t="s">
        <v>97</v>
      </c>
      <c r="G8743">
        <v>70506</v>
      </c>
      <c r="H8743" t="s">
        <v>20</v>
      </c>
      <c r="I8743" t="s">
        <v>32</v>
      </c>
      <c r="J8743" t="s">
        <v>53</v>
      </c>
      <c r="K8743">
        <v>73.2</v>
      </c>
      <c r="L8743">
        <v>5</v>
      </c>
      <c r="M8743">
        <v>0</v>
      </c>
      <c r="N8743">
        <v>21.228000000000002</v>
      </c>
      <c r="O8743" s="5">
        <f t="shared" si="136"/>
        <v>0.29000000000000004</v>
      </c>
    </row>
    <row r="8744" spans="1:15" x14ac:dyDescent="0.25">
      <c r="A8744" t="s">
        <v>1056</v>
      </c>
      <c r="B8744" t="s">
        <v>578</v>
      </c>
      <c r="C8744" t="s">
        <v>88</v>
      </c>
      <c r="D8744" t="s">
        <v>17</v>
      </c>
      <c r="E8744" t="s">
        <v>283</v>
      </c>
      <c r="F8744" t="s">
        <v>83</v>
      </c>
      <c r="G8744">
        <v>46226</v>
      </c>
      <c r="H8744" t="s">
        <v>89</v>
      </c>
      <c r="I8744" t="s">
        <v>32</v>
      </c>
      <c r="J8744" t="s">
        <v>64</v>
      </c>
      <c r="K8744">
        <v>10.74</v>
      </c>
      <c r="L8744">
        <v>3</v>
      </c>
      <c r="M8744">
        <v>0</v>
      </c>
      <c r="N8744">
        <v>5.1551999999999998</v>
      </c>
      <c r="O8744" s="5">
        <f t="shared" si="136"/>
        <v>0.48</v>
      </c>
    </row>
    <row r="8745" spans="1:15" x14ac:dyDescent="0.25">
      <c r="A8745" t="s">
        <v>1192</v>
      </c>
      <c r="B8745" t="s">
        <v>155</v>
      </c>
      <c r="C8745" t="s">
        <v>16</v>
      </c>
      <c r="D8745" t="s">
        <v>17</v>
      </c>
      <c r="E8745" t="s">
        <v>416</v>
      </c>
      <c r="F8745" t="s">
        <v>114</v>
      </c>
      <c r="G8745">
        <v>97123</v>
      </c>
      <c r="H8745" t="s">
        <v>31</v>
      </c>
      <c r="I8745" t="s">
        <v>21</v>
      </c>
      <c r="J8745" t="s">
        <v>48</v>
      </c>
      <c r="K8745">
        <v>11.032</v>
      </c>
      <c r="L8745">
        <v>1</v>
      </c>
      <c r="M8745">
        <v>0.2</v>
      </c>
      <c r="N8745">
        <v>3.0337999999999998</v>
      </c>
      <c r="O8745" s="5">
        <f t="shared" si="136"/>
        <v>0.27499999999999997</v>
      </c>
    </row>
    <row r="8746" spans="1:15" x14ac:dyDescent="0.25">
      <c r="A8746" t="s">
        <v>1192</v>
      </c>
      <c r="B8746" t="s">
        <v>155</v>
      </c>
      <c r="C8746" t="s">
        <v>16</v>
      </c>
      <c r="D8746" t="s">
        <v>17</v>
      </c>
      <c r="E8746" t="s">
        <v>416</v>
      </c>
      <c r="F8746" t="s">
        <v>114</v>
      </c>
      <c r="G8746">
        <v>97123</v>
      </c>
      <c r="H8746" t="s">
        <v>31</v>
      </c>
      <c r="I8746" t="s">
        <v>58</v>
      </c>
      <c r="J8746" t="s">
        <v>129</v>
      </c>
      <c r="K8746">
        <v>53.04</v>
      </c>
      <c r="L8746">
        <v>3</v>
      </c>
      <c r="M8746">
        <v>0.2</v>
      </c>
      <c r="N8746">
        <v>-4.641</v>
      </c>
      <c r="O8746" s="5">
        <f t="shared" si="136"/>
        <v>-8.7500000000000008E-2</v>
      </c>
    </row>
    <row r="8747" spans="1:15" x14ac:dyDescent="0.25">
      <c r="A8747" t="s">
        <v>1169</v>
      </c>
      <c r="B8747" t="s">
        <v>15</v>
      </c>
      <c r="C8747" t="s">
        <v>88</v>
      </c>
      <c r="D8747" t="s">
        <v>17</v>
      </c>
      <c r="E8747" t="s">
        <v>216</v>
      </c>
      <c r="F8747" t="s">
        <v>108</v>
      </c>
      <c r="G8747">
        <v>2138</v>
      </c>
      <c r="H8747" t="s">
        <v>119</v>
      </c>
      <c r="I8747" t="s">
        <v>32</v>
      </c>
      <c r="J8747" t="s">
        <v>53</v>
      </c>
      <c r="K8747">
        <v>17.12</v>
      </c>
      <c r="L8747">
        <v>4</v>
      </c>
      <c r="M8747">
        <v>0</v>
      </c>
      <c r="N8747">
        <v>4.9648000000000003</v>
      </c>
      <c r="O8747" s="5">
        <f t="shared" si="136"/>
        <v>0.28999999999999998</v>
      </c>
    </row>
    <row r="8748" spans="1:15" x14ac:dyDescent="0.25">
      <c r="A8748" t="s">
        <v>1169</v>
      </c>
      <c r="B8748" t="s">
        <v>15</v>
      </c>
      <c r="C8748" t="s">
        <v>88</v>
      </c>
      <c r="D8748" t="s">
        <v>17</v>
      </c>
      <c r="E8748" t="s">
        <v>216</v>
      </c>
      <c r="F8748" t="s">
        <v>108</v>
      </c>
      <c r="G8748">
        <v>2138</v>
      </c>
      <c r="H8748" t="s">
        <v>119</v>
      </c>
      <c r="I8748" t="s">
        <v>32</v>
      </c>
      <c r="J8748" t="s">
        <v>80</v>
      </c>
      <c r="K8748">
        <v>59.94</v>
      </c>
      <c r="L8748">
        <v>3</v>
      </c>
      <c r="M8748">
        <v>0</v>
      </c>
      <c r="N8748">
        <v>28.171800000000001</v>
      </c>
      <c r="O8748" s="5">
        <f t="shared" si="136"/>
        <v>0.47000000000000003</v>
      </c>
    </row>
    <row r="8749" spans="1:15" x14ac:dyDescent="0.25">
      <c r="A8749" t="s">
        <v>705</v>
      </c>
      <c r="B8749" t="s">
        <v>38</v>
      </c>
      <c r="C8749" t="s">
        <v>30</v>
      </c>
      <c r="D8749" t="s">
        <v>17</v>
      </c>
      <c r="E8749" t="s">
        <v>228</v>
      </c>
      <c r="F8749" t="s">
        <v>27</v>
      </c>
      <c r="G8749">
        <v>92105</v>
      </c>
      <c r="H8749" t="s">
        <v>31</v>
      </c>
      <c r="I8749" t="s">
        <v>21</v>
      </c>
      <c r="J8749" t="s">
        <v>48</v>
      </c>
      <c r="K8749">
        <v>210.58</v>
      </c>
      <c r="L8749">
        <v>2</v>
      </c>
      <c r="M8749">
        <v>0</v>
      </c>
      <c r="N8749">
        <v>12.6348</v>
      </c>
      <c r="O8749" s="5">
        <f t="shared" si="136"/>
        <v>0.06</v>
      </c>
    </row>
    <row r="8750" spans="1:15" x14ac:dyDescent="0.25">
      <c r="A8750" t="s">
        <v>705</v>
      </c>
      <c r="B8750" t="s">
        <v>38</v>
      </c>
      <c r="C8750" t="s">
        <v>30</v>
      </c>
      <c r="D8750" t="s">
        <v>17</v>
      </c>
      <c r="E8750" t="s">
        <v>228</v>
      </c>
      <c r="F8750" t="s">
        <v>27</v>
      </c>
      <c r="G8750">
        <v>92105</v>
      </c>
      <c r="H8750" t="s">
        <v>31</v>
      </c>
      <c r="I8750" t="s">
        <v>32</v>
      </c>
      <c r="J8750" t="s">
        <v>64</v>
      </c>
      <c r="K8750">
        <v>30.96</v>
      </c>
      <c r="L8750">
        <v>2</v>
      </c>
      <c r="M8750">
        <v>0.2</v>
      </c>
      <c r="N8750">
        <v>10.061999999999999</v>
      </c>
      <c r="O8750" s="5">
        <f t="shared" si="136"/>
        <v>0.32499999999999996</v>
      </c>
    </row>
    <row r="8751" spans="1:15" x14ac:dyDescent="0.25">
      <c r="A8751" t="s">
        <v>705</v>
      </c>
      <c r="B8751" t="s">
        <v>38</v>
      </c>
      <c r="C8751" t="s">
        <v>30</v>
      </c>
      <c r="D8751" t="s">
        <v>17</v>
      </c>
      <c r="E8751" t="s">
        <v>228</v>
      </c>
      <c r="F8751" t="s">
        <v>27</v>
      </c>
      <c r="G8751">
        <v>92105</v>
      </c>
      <c r="H8751" t="s">
        <v>31</v>
      </c>
      <c r="I8751" t="s">
        <v>58</v>
      </c>
      <c r="J8751" t="s">
        <v>371</v>
      </c>
      <c r="K8751">
        <v>239.98400000000001</v>
      </c>
      <c r="L8751">
        <v>2</v>
      </c>
      <c r="M8751">
        <v>0.2</v>
      </c>
      <c r="N8751">
        <v>38.997399999999999</v>
      </c>
      <c r="O8751" s="5">
        <f t="shared" si="136"/>
        <v>0.16249999999999998</v>
      </c>
    </row>
    <row r="8752" spans="1:15" x14ac:dyDescent="0.25">
      <c r="A8752" t="s">
        <v>652</v>
      </c>
      <c r="B8752" t="s">
        <v>155</v>
      </c>
      <c r="C8752" t="s">
        <v>16</v>
      </c>
      <c r="D8752" t="s">
        <v>17</v>
      </c>
      <c r="E8752" t="s">
        <v>110</v>
      </c>
      <c r="F8752" t="s">
        <v>94</v>
      </c>
      <c r="G8752">
        <v>10009</v>
      </c>
      <c r="H8752" t="s">
        <v>119</v>
      </c>
      <c r="I8752" t="s">
        <v>32</v>
      </c>
      <c r="J8752" t="s">
        <v>64</v>
      </c>
      <c r="K8752">
        <v>3050.3760000000002</v>
      </c>
      <c r="L8752">
        <v>3</v>
      </c>
      <c r="M8752">
        <v>0.2</v>
      </c>
      <c r="N8752">
        <v>1143.8910000000001</v>
      </c>
      <c r="O8752" s="5">
        <f t="shared" si="136"/>
        <v>0.375</v>
      </c>
    </row>
    <row r="8753" spans="1:15" x14ac:dyDescent="0.25">
      <c r="A8753" t="s">
        <v>652</v>
      </c>
      <c r="B8753" t="s">
        <v>155</v>
      </c>
      <c r="C8753" t="s">
        <v>16</v>
      </c>
      <c r="D8753" t="s">
        <v>17</v>
      </c>
      <c r="E8753" t="s">
        <v>110</v>
      </c>
      <c r="F8753" t="s">
        <v>94</v>
      </c>
      <c r="G8753">
        <v>10009</v>
      </c>
      <c r="H8753" t="s">
        <v>119</v>
      </c>
      <c r="I8753" t="s">
        <v>58</v>
      </c>
      <c r="J8753" t="s">
        <v>59</v>
      </c>
      <c r="K8753">
        <v>133.97999999999999</v>
      </c>
      <c r="L8753">
        <v>2</v>
      </c>
      <c r="M8753">
        <v>0</v>
      </c>
      <c r="N8753">
        <v>33.494999999999997</v>
      </c>
      <c r="O8753" s="5">
        <f t="shared" si="136"/>
        <v>0.25</v>
      </c>
    </row>
    <row r="8754" spans="1:15" x14ac:dyDescent="0.25">
      <c r="A8754" t="s">
        <v>998</v>
      </c>
      <c r="B8754" t="s">
        <v>38</v>
      </c>
      <c r="C8754" t="s">
        <v>88</v>
      </c>
      <c r="D8754" t="s">
        <v>17</v>
      </c>
      <c r="E8754" t="s">
        <v>541</v>
      </c>
      <c r="F8754" t="s">
        <v>35</v>
      </c>
      <c r="G8754">
        <v>32303</v>
      </c>
      <c r="H8754" t="s">
        <v>20</v>
      </c>
      <c r="I8754" t="s">
        <v>32</v>
      </c>
      <c r="J8754" t="s">
        <v>80</v>
      </c>
      <c r="K8754">
        <v>93.248000000000005</v>
      </c>
      <c r="L8754">
        <v>4</v>
      </c>
      <c r="M8754">
        <v>0.2</v>
      </c>
      <c r="N8754">
        <v>31.4712</v>
      </c>
      <c r="O8754" s="5">
        <f t="shared" si="136"/>
        <v>0.33749999999999997</v>
      </c>
    </row>
    <row r="8755" spans="1:15" x14ac:dyDescent="0.25">
      <c r="A8755" t="s">
        <v>998</v>
      </c>
      <c r="B8755" t="s">
        <v>38</v>
      </c>
      <c r="C8755" t="s">
        <v>88</v>
      </c>
      <c r="D8755" t="s">
        <v>17</v>
      </c>
      <c r="E8755" t="s">
        <v>541</v>
      </c>
      <c r="F8755" t="s">
        <v>35</v>
      </c>
      <c r="G8755">
        <v>32303</v>
      </c>
      <c r="H8755" t="s">
        <v>20</v>
      </c>
      <c r="I8755" t="s">
        <v>58</v>
      </c>
      <c r="J8755" t="s">
        <v>59</v>
      </c>
      <c r="K8755">
        <v>177.48</v>
      </c>
      <c r="L8755">
        <v>3</v>
      </c>
      <c r="M8755">
        <v>0.2</v>
      </c>
      <c r="N8755">
        <v>19.9665</v>
      </c>
      <c r="O8755" s="5">
        <f t="shared" si="136"/>
        <v>0.1125</v>
      </c>
    </row>
    <row r="8756" spans="1:15" x14ac:dyDescent="0.25">
      <c r="A8756" t="s">
        <v>819</v>
      </c>
      <c r="B8756" t="s">
        <v>155</v>
      </c>
      <c r="C8756" t="s">
        <v>16</v>
      </c>
      <c r="D8756" t="s">
        <v>17</v>
      </c>
      <c r="E8756" t="s">
        <v>374</v>
      </c>
      <c r="F8756" t="s">
        <v>124</v>
      </c>
      <c r="G8756">
        <v>43615</v>
      </c>
      <c r="H8756" t="s">
        <v>119</v>
      </c>
      <c r="I8756" t="s">
        <v>32</v>
      </c>
      <c r="J8756" t="s">
        <v>33</v>
      </c>
      <c r="K8756">
        <v>17.712</v>
      </c>
      <c r="L8756">
        <v>6</v>
      </c>
      <c r="M8756">
        <v>0.2</v>
      </c>
      <c r="N8756">
        <v>5.9778000000000002</v>
      </c>
      <c r="O8756" s="5">
        <f t="shared" si="136"/>
        <v>0.33750000000000002</v>
      </c>
    </row>
    <row r="8757" spans="1:15" x14ac:dyDescent="0.25">
      <c r="A8757" t="s">
        <v>819</v>
      </c>
      <c r="B8757" t="s">
        <v>155</v>
      </c>
      <c r="C8757" t="s">
        <v>16</v>
      </c>
      <c r="D8757" t="s">
        <v>17</v>
      </c>
      <c r="E8757" t="s">
        <v>374</v>
      </c>
      <c r="F8757" t="s">
        <v>124</v>
      </c>
      <c r="G8757">
        <v>43615</v>
      </c>
      <c r="H8757" t="s">
        <v>119</v>
      </c>
      <c r="I8757" t="s">
        <v>32</v>
      </c>
      <c r="J8757" t="s">
        <v>64</v>
      </c>
      <c r="K8757">
        <v>4.8600000000000003</v>
      </c>
      <c r="L8757">
        <v>3</v>
      </c>
      <c r="M8757">
        <v>0.7</v>
      </c>
      <c r="N8757">
        <v>-3.5640000000000001</v>
      </c>
      <c r="O8757" s="5">
        <f t="shared" si="136"/>
        <v>-0.73333333333333328</v>
      </c>
    </row>
    <row r="8758" spans="1:15" x14ac:dyDescent="0.25">
      <c r="A8758" t="s">
        <v>819</v>
      </c>
      <c r="B8758" t="s">
        <v>155</v>
      </c>
      <c r="C8758" t="s">
        <v>16</v>
      </c>
      <c r="D8758" t="s">
        <v>17</v>
      </c>
      <c r="E8758" t="s">
        <v>374</v>
      </c>
      <c r="F8758" t="s">
        <v>124</v>
      </c>
      <c r="G8758">
        <v>43615</v>
      </c>
      <c r="H8758" t="s">
        <v>119</v>
      </c>
      <c r="I8758" t="s">
        <v>32</v>
      </c>
      <c r="J8758" t="s">
        <v>64</v>
      </c>
      <c r="K8758">
        <v>6.258</v>
      </c>
      <c r="L8758">
        <v>2</v>
      </c>
      <c r="M8758">
        <v>0.7</v>
      </c>
      <c r="N8758">
        <v>-5.2149999999999999</v>
      </c>
      <c r="O8758" s="5">
        <f t="shared" si="136"/>
        <v>-0.83333333333333326</v>
      </c>
    </row>
    <row r="8759" spans="1:15" x14ac:dyDescent="0.25">
      <c r="A8759" t="s">
        <v>815</v>
      </c>
      <c r="B8759" t="s">
        <v>38</v>
      </c>
      <c r="C8759" t="s">
        <v>30</v>
      </c>
      <c r="D8759" t="s">
        <v>17</v>
      </c>
      <c r="E8759" t="s">
        <v>141</v>
      </c>
      <c r="F8759" t="s">
        <v>105</v>
      </c>
      <c r="G8759">
        <v>21044</v>
      </c>
      <c r="H8759" t="s">
        <v>119</v>
      </c>
      <c r="I8759" t="s">
        <v>32</v>
      </c>
      <c r="J8759" t="s">
        <v>68</v>
      </c>
      <c r="K8759">
        <v>37.68</v>
      </c>
      <c r="L8759">
        <v>2</v>
      </c>
      <c r="M8759">
        <v>0</v>
      </c>
      <c r="N8759">
        <v>10.5504</v>
      </c>
      <c r="O8759" s="5">
        <f t="shared" si="136"/>
        <v>0.27999999999999997</v>
      </c>
    </row>
    <row r="8760" spans="1:15" x14ac:dyDescent="0.25">
      <c r="A8760" t="s">
        <v>815</v>
      </c>
      <c r="B8760" t="s">
        <v>38</v>
      </c>
      <c r="C8760" t="s">
        <v>30</v>
      </c>
      <c r="D8760" t="s">
        <v>17</v>
      </c>
      <c r="E8760" t="s">
        <v>141</v>
      </c>
      <c r="F8760" t="s">
        <v>105</v>
      </c>
      <c r="G8760">
        <v>21044</v>
      </c>
      <c r="H8760" t="s">
        <v>119</v>
      </c>
      <c r="I8760" t="s">
        <v>32</v>
      </c>
      <c r="J8760" t="s">
        <v>80</v>
      </c>
      <c r="K8760">
        <v>51.84</v>
      </c>
      <c r="L8760">
        <v>8</v>
      </c>
      <c r="M8760">
        <v>0</v>
      </c>
      <c r="N8760">
        <v>24.883199999999999</v>
      </c>
      <c r="O8760" s="5">
        <f t="shared" si="136"/>
        <v>0.47999999999999993</v>
      </c>
    </row>
    <row r="8761" spans="1:15" x14ac:dyDescent="0.25">
      <c r="A8761" t="s">
        <v>815</v>
      </c>
      <c r="B8761" t="s">
        <v>38</v>
      </c>
      <c r="C8761" t="s">
        <v>30</v>
      </c>
      <c r="D8761" t="s">
        <v>17</v>
      </c>
      <c r="E8761" t="s">
        <v>141</v>
      </c>
      <c r="F8761" t="s">
        <v>105</v>
      </c>
      <c r="G8761">
        <v>21044</v>
      </c>
      <c r="H8761" t="s">
        <v>119</v>
      </c>
      <c r="I8761" t="s">
        <v>21</v>
      </c>
      <c r="J8761" t="s">
        <v>48</v>
      </c>
      <c r="K8761">
        <v>27.42</v>
      </c>
      <c r="L8761">
        <v>3</v>
      </c>
      <c r="M8761">
        <v>0</v>
      </c>
      <c r="N8761">
        <v>9.3228000000000009</v>
      </c>
      <c r="O8761" s="5">
        <f t="shared" si="136"/>
        <v>0.34</v>
      </c>
    </row>
    <row r="8762" spans="1:15" x14ac:dyDescent="0.25">
      <c r="A8762" t="s">
        <v>815</v>
      </c>
      <c r="B8762" t="s">
        <v>38</v>
      </c>
      <c r="C8762" t="s">
        <v>30</v>
      </c>
      <c r="D8762" t="s">
        <v>17</v>
      </c>
      <c r="E8762" t="s">
        <v>141</v>
      </c>
      <c r="F8762" t="s">
        <v>105</v>
      </c>
      <c r="G8762">
        <v>21044</v>
      </c>
      <c r="H8762" t="s">
        <v>119</v>
      </c>
      <c r="I8762" t="s">
        <v>32</v>
      </c>
      <c r="J8762" t="s">
        <v>64</v>
      </c>
      <c r="K8762">
        <v>5.4</v>
      </c>
      <c r="L8762">
        <v>3</v>
      </c>
      <c r="M8762">
        <v>0</v>
      </c>
      <c r="N8762">
        <v>2.5920000000000001</v>
      </c>
      <c r="O8762" s="5">
        <f t="shared" si="136"/>
        <v>0.48</v>
      </c>
    </row>
    <row r="8763" spans="1:15" x14ac:dyDescent="0.25">
      <c r="A8763" t="s">
        <v>761</v>
      </c>
      <c r="B8763" t="s">
        <v>38</v>
      </c>
      <c r="C8763" t="s">
        <v>88</v>
      </c>
      <c r="D8763" t="s">
        <v>17</v>
      </c>
      <c r="E8763" t="s">
        <v>115</v>
      </c>
      <c r="F8763" t="s">
        <v>71</v>
      </c>
      <c r="G8763">
        <v>30318</v>
      </c>
      <c r="H8763" t="s">
        <v>20</v>
      </c>
      <c r="I8763" t="s">
        <v>32</v>
      </c>
      <c r="J8763" t="s">
        <v>64</v>
      </c>
      <c r="K8763">
        <v>1270.99</v>
      </c>
      <c r="L8763">
        <v>1</v>
      </c>
      <c r="M8763">
        <v>0</v>
      </c>
      <c r="N8763">
        <v>635.495</v>
      </c>
      <c r="O8763" s="5">
        <f t="shared" si="136"/>
        <v>0.5</v>
      </c>
    </row>
    <row r="8764" spans="1:15" x14ac:dyDescent="0.25">
      <c r="A8764" t="s">
        <v>761</v>
      </c>
      <c r="B8764" t="s">
        <v>38</v>
      </c>
      <c r="C8764" t="s">
        <v>88</v>
      </c>
      <c r="D8764" t="s">
        <v>17</v>
      </c>
      <c r="E8764" t="s">
        <v>115</v>
      </c>
      <c r="F8764" t="s">
        <v>71</v>
      </c>
      <c r="G8764">
        <v>30318</v>
      </c>
      <c r="H8764" t="s">
        <v>20</v>
      </c>
      <c r="I8764" t="s">
        <v>32</v>
      </c>
      <c r="J8764" t="s">
        <v>143</v>
      </c>
      <c r="K8764">
        <v>125.36</v>
      </c>
      <c r="L8764">
        <v>8</v>
      </c>
      <c r="M8764">
        <v>0</v>
      </c>
      <c r="N8764">
        <v>58.919199999999996</v>
      </c>
      <c r="O8764" s="5">
        <f t="shared" si="136"/>
        <v>0.47</v>
      </c>
    </row>
    <row r="8765" spans="1:15" x14ac:dyDescent="0.25">
      <c r="A8765" t="s">
        <v>983</v>
      </c>
      <c r="B8765" t="s">
        <v>38</v>
      </c>
      <c r="C8765" t="s">
        <v>16</v>
      </c>
      <c r="D8765" t="s">
        <v>17</v>
      </c>
      <c r="E8765" t="s">
        <v>528</v>
      </c>
      <c r="F8765" t="s">
        <v>27</v>
      </c>
      <c r="G8765">
        <v>95823</v>
      </c>
      <c r="H8765" t="s">
        <v>31</v>
      </c>
      <c r="I8765" t="s">
        <v>32</v>
      </c>
      <c r="J8765" t="s">
        <v>43</v>
      </c>
      <c r="K8765">
        <v>14.03</v>
      </c>
      <c r="L8765">
        <v>1</v>
      </c>
      <c r="M8765">
        <v>0</v>
      </c>
      <c r="N8765">
        <v>4.0686999999999998</v>
      </c>
      <c r="O8765" s="5">
        <f t="shared" si="136"/>
        <v>0.28999999999999998</v>
      </c>
    </row>
    <row r="8766" spans="1:15" x14ac:dyDescent="0.25">
      <c r="A8766" t="s">
        <v>983</v>
      </c>
      <c r="B8766" t="s">
        <v>38</v>
      </c>
      <c r="C8766" t="s">
        <v>16</v>
      </c>
      <c r="D8766" t="s">
        <v>17</v>
      </c>
      <c r="E8766" t="s">
        <v>528</v>
      </c>
      <c r="F8766" t="s">
        <v>27</v>
      </c>
      <c r="G8766">
        <v>95823</v>
      </c>
      <c r="H8766" t="s">
        <v>31</v>
      </c>
      <c r="I8766" t="s">
        <v>32</v>
      </c>
      <c r="J8766" t="s">
        <v>334</v>
      </c>
      <c r="K8766">
        <v>27.96</v>
      </c>
      <c r="L8766">
        <v>2</v>
      </c>
      <c r="M8766">
        <v>0</v>
      </c>
      <c r="N8766">
        <v>7.2695999999999996</v>
      </c>
      <c r="O8766" s="5">
        <f t="shared" si="136"/>
        <v>0.25999999999999995</v>
      </c>
    </row>
    <row r="8767" spans="1:15" x14ac:dyDescent="0.25">
      <c r="A8767" t="s">
        <v>637</v>
      </c>
      <c r="B8767" t="s">
        <v>38</v>
      </c>
      <c r="C8767" t="s">
        <v>30</v>
      </c>
      <c r="D8767" t="s">
        <v>17</v>
      </c>
      <c r="E8767" t="s">
        <v>49</v>
      </c>
      <c r="F8767" t="s">
        <v>50</v>
      </c>
      <c r="G8767">
        <v>76106</v>
      </c>
      <c r="H8767" t="s">
        <v>89</v>
      </c>
      <c r="I8767" t="s">
        <v>32</v>
      </c>
      <c r="J8767" t="s">
        <v>53</v>
      </c>
      <c r="K8767">
        <v>5.3440000000000003</v>
      </c>
      <c r="L8767">
        <v>2</v>
      </c>
      <c r="M8767">
        <v>0.2</v>
      </c>
      <c r="N8767">
        <v>0.73480000000000001</v>
      </c>
      <c r="O8767" s="5">
        <f t="shared" si="136"/>
        <v>0.13749999999999998</v>
      </c>
    </row>
    <row r="8768" spans="1:15" x14ac:dyDescent="0.25">
      <c r="A8768" t="s">
        <v>637</v>
      </c>
      <c r="B8768" t="s">
        <v>38</v>
      </c>
      <c r="C8768" t="s">
        <v>30</v>
      </c>
      <c r="D8768" t="s">
        <v>17</v>
      </c>
      <c r="E8768" t="s">
        <v>49</v>
      </c>
      <c r="F8768" t="s">
        <v>50</v>
      </c>
      <c r="G8768">
        <v>76106</v>
      </c>
      <c r="H8768" t="s">
        <v>89</v>
      </c>
      <c r="I8768" t="s">
        <v>32</v>
      </c>
      <c r="J8768" t="s">
        <v>64</v>
      </c>
      <c r="K8768">
        <v>1.696</v>
      </c>
      <c r="L8768">
        <v>2</v>
      </c>
      <c r="M8768">
        <v>0.8</v>
      </c>
      <c r="N8768">
        <v>-2.544</v>
      </c>
      <c r="O8768" s="5">
        <f t="shared" si="136"/>
        <v>-1.5</v>
      </c>
    </row>
    <row r="8769" spans="1:15" x14ac:dyDescent="0.25">
      <c r="A8769" t="s">
        <v>637</v>
      </c>
      <c r="B8769" t="s">
        <v>38</v>
      </c>
      <c r="C8769" t="s">
        <v>30</v>
      </c>
      <c r="D8769" t="s">
        <v>17</v>
      </c>
      <c r="E8769" t="s">
        <v>49</v>
      </c>
      <c r="F8769" t="s">
        <v>50</v>
      </c>
      <c r="G8769">
        <v>76106</v>
      </c>
      <c r="H8769" t="s">
        <v>89</v>
      </c>
      <c r="I8769" t="s">
        <v>32</v>
      </c>
      <c r="J8769" t="s">
        <v>68</v>
      </c>
      <c r="K8769">
        <v>24.588000000000001</v>
      </c>
      <c r="L8769">
        <v>3</v>
      </c>
      <c r="M8769">
        <v>0.8</v>
      </c>
      <c r="N8769">
        <v>-67.617000000000004</v>
      </c>
      <c r="O8769" s="5">
        <f t="shared" si="136"/>
        <v>-2.75</v>
      </c>
    </row>
    <row r="8770" spans="1:15" x14ac:dyDescent="0.25">
      <c r="A8770" t="s">
        <v>637</v>
      </c>
      <c r="B8770" t="s">
        <v>38</v>
      </c>
      <c r="C8770" t="s">
        <v>30</v>
      </c>
      <c r="D8770" t="s">
        <v>17</v>
      </c>
      <c r="E8770" t="s">
        <v>49</v>
      </c>
      <c r="F8770" t="s">
        <v>50</v>
      </c>
      <c r="G8770">
        <v>76106</v>
      </c>
      <c r="H8770" t="s">
        <v>89</v>
      </c>
      <c r="I8770" t="s">
        <v>32</v>
      </c>
      <c r="J8770" t="s">
        <v>64</v>
      </c>
      <c r="K8770">
        <v>7.98</v>
      </c>
      <c r="L8770">
        <v>5</v>
      </c>
      <c r="M8770">
        <v>0.8</v>
      </c>
      <c r="N8770">
        <v>-13.167</v>
      </c>
      <c r="O8770" s="5">
        <f t="shared" si="136"/>
        <v>-1.65</v>
      </c>
    </row>
    <row r="8771" spans="1:15" x14ac:dyDescent="0.25">
      <c r="A8771" t="s">
        <v>670</v>
      </c>
      <c r="B8771" t="s">
        <v>38</v>
      </c>
      <c r="C8771" t="s">
        <v>16</v>
      </c>
      <c r="D8771" t="s">
        <v>17</v>
      </c>
      <c r="E8771" t="s">
        <v>162</v>
      </c>
      <c r="F8771" t="s">
        <v>124</v>
      </c>
      <c r="G8771">
        <v>43229</v>
      </c>
      <c r="H8771" t="s">
        <v>119</v>
      </c>
      <c r="I8771" t="s">
        <v>58</v>
      </c>
      <c r="J8771" t="s">
        <v>129</v>
      </c>
      <c r="K8771">
        <v>288</v>
      </c>
      <c r="L8771">
        <v>4</v>
      </c>
      <c r="M8771">
        <v>0.2</v>
      </c>
      <c r="N8771">
        <v>57.6</v>
      </c>
      <c r="O8771" s="5">
        <f t="shared" si="136"/>
        <v>0.2</v>
      </c>
    </row>
    <row r="8772" spans="1:15" x14ac:dyDescent="0.25">
      <c r="A8772" t="s">
        <v>742</v>
      </c>
      <c r="B8772" t="s">
        <v>578</v>
      </c>
      <c r="C8772" t="s">
        <v>88</v>
      </c>
      <c r="D8772" t="s">
        <v>17</v>
      </c>
      <c r="E8772" t="s">
        <v>281</v>
      </c>
      <c r="F8772" t="s">
        <v>46</v>
      </c>
      <c r="G8772">
        <v>80027</v>
      </c>
      <c r="H8772" t="s">
        <v>31</v>
      </c>
      <c r="I8772" t="s">
        <v>58</v>
      </c>
      <c r="J8772" t="s">
        <v>59</v>
      </c>
      <c r="K8772">
        <v>146.952</v>
      </c>
      <c r="L8772">
        <v>3</v>
      </c>
      <c r="M8772">
        <v>0.2</v>
      </c>
      <c r="N8772">
        <v>9.1844999999999999</v>
      </c>
      <c r="O8772" s="5">
        <f t="shared" ref="O8772:O8835" si="137">N8772/K8772</f>
        <v>6.25E-2</v>
      </c>
    </row>
    <row r="8773" spans="1:15" x14ac:dyDescent="0.25">
      <c r="A8773" t="s">
        <v>742</v>
      </c>
      <c r="B8773" t="s">
        <v>578</v>
      </c>
      <c r="C8773" t="s">
        <v>88</v>
      </c>
      <c r="D8773" t="s">
        <v>17</v>
      </c>
      <c r="E8773" t="s">
        <v>281</v>
      </c>
      <c r="F8773" t="s">
        <v>46</v>
      </c>
      <c r="G8773">
        <v>80027</v>
      </c>
      <c r="H8773" t="s">
        <v>31</v>
      </c>
      <c r="I8773" t="s">
        <v>21</v>
      </c>
      <c r="J8773" t="s">
        <v>25</v>
      </c>
      <c r="K8773">
        <v>83.135999999999996</v>
      </c>
      <c r="L8773">
        <v>4</v>
      </c>
      <c r="M8773">
        <v>0.2</v>
      </c>
      <c r="N8773">
        <v>5.1959999999999997</v>
      </c>
      <c r="O8773" s="5">
        <f t="shared" si="137"/>
        <v>6.25E-2</v>
      </c>
    </row>
    <row r="8774" spans="1:15" x14ac:dyDescent="0.25">
      <c r="A8774" t="s">
        <v>919</v>
      </c>
      <c r="B8774" t="s">
        <v>155</v>
      </c>
      <c r="C8774" t="s">
        <v>30</v>
      </c>
      <c r="D8774" t="s">
        <v>17</v>
      </c>
      <c r="E8774" t="s">
        <v>475</v>
      </c>
      <c r="F8774" t="s">
        <v>41</v>
      </c>
      <c r="G8774">
        <v>27604</v>
      </c>
      <c r="H8774" t="s">
        <v>20</v>
      </c>
      <c r="I8774" t="s">
        <v>32</v>
      </c>
      <c r="J8774" t="s">
        <v>68</v>
      </c>
      <c r="K8774">
        <v>942.78399999999999</v>
      </c>
      <c r="L8774">
        <v>4</v>
      </c>
      <c r="M8774">
        <v>0.2</v>
      </c>
      <c r="N8774">
        <v>94.278400000000005</v>
      </c>
      <c r="O8774" s="5">
        <f t="shared" si="137"/>
        <v>0.1</v>
      </c>
    </row>
    <row r="8775" spans="1:15" x14ac:dyDescent="0.25">
      <c r="A8775" t="s">
        <v>919</v>
      </c>
      <c r="B8775" t="s">
        <v>155</v>
      </c>
      <c r="C8775" t="s">
        <v>30</v>
      </c>
      <c r="D8775" t="s">
        <v>17</v>
      </c>
      <c r="E8775" t="s">
        <v>475</v>
      </c>
      <c r="F8775" t="s">
        <v>41</v>
      </c>
      <c r="G8775">
        <v>27604</v>
      </c>
      <c r="H8775" t="s">
        <v>20</v>
      </c>
      <c r="I8775" t="s">
        <v>32</v>
      </c>
      <c r="J8775" t="s">
        <v>80</v>
      </c>
      <c r="K8775">
        <v>74.352000000000004</v>
      </c>
      <c r="L8775">
        <v>3</v>
      </c>
      <c r="M8775">
        <v>0.2</v>
      </c>
      <c r="N8775">
        <v>23.234999999999999</v>
      </c>
      <c r="O8775" s="5">
        <f t="shared" si="137"/>
        <v>0.3125</v>
      </c>
    </row>
    <row r="8776" spans="1:15" x14ac:dyDescent="0.25">
      <c r="A8776" t="s">
        <v>652</v>
      </c>
      <c r="B8776" t="s">
        <v>38</v>
      </c>
      <c r="C8776" t="s">
        <v>88</v>
      </c>
      <c r="D8776" t="s">
        <v>17</v>
      </c>
      <c r="E8776" t="s">
        <v>110</v>
      </c>
      <c r="F8776" t="s">
        <v>94</v>
      </c>
      <c r="G8776">
        <v>10024</v>
      </c>
      <c r="H8776" t="s">
        <v>119</v>
      </c>
      <c r="I8776" t="s">
        <v>32</v>
      </c>
      <c r="J8776" t="s">
        <v>68</v>
      </c>
      <c r="K8776">
        <v>26.88</v>
      </c>
      <c r="L8776">
        <v>6</v>
      </c>
      <c r="M8776">
        <v>0</v>
      </c>
      <c r="N8776">
        <v>6.72</v>
      </c>
      <c r="O8776" s="5">
        <f t="shared" si="137"/>
        <v>0.25</v>
      </c>
    </row>
    <row r="8777" spans="1:15" x14ac:dyDescent="0.25">
      <c r="A8777" t="s">
        <v>652</v>
      </c>
      <c r="B8777" t="s">
        <v>38</v>
      </c>
      <c r="C8777" t="s">
        <v>88</v>
      </c>
      <c r="D8777" t="s">
        <v>17</v>
      </c>
      <c r="E8777" t="s">
        <v>110</v>
      </c>
      <c r="F8777" t="s">
        <v>94</v>
      </c>
      <c r="G8777">
        <v>10024</v>
      </c>
      <c r="H8777" t="s">
        <v>119</v>
      </c>
      <c r="I8777" t="s">
        <v>32</v>
      </c>
      <c r="J8777" t="s">
        <v>64</v>
      </c>
      <c r="K8777">
        <v>10.896000000000001</v>
      </c>
      <c r="L8777">
        <v>2</v>
      </c>
      <c r="M8777">
        <v>0.2</v>
      </c>
      <c r="N8777">
        <v>3.8136000000000001</v>
      </c>
      <c r="O8777" s="5">
        <f t="shared" si="137"/>
        <v>0.35</v>
      </c>
    </row>
    <row r="8778" spans="1:15" x14ac:dyDescent="0.25">
      <c r="A8778" t="s">
        <v>654</v>
      </c>
      <c r="B8778" t="s">
        <v>15</v>
      </c>
      <c r="C8778" t="s">
        <v>88</v>
      </c>
      <c r="D8778" t="s">
        <v>17</v>
      </c>
      <c r="E8778" t="s">
        <v>116</v>
      </c>
      <c r="F8778" t="s">
        <v>74</v>
      </c>
      <c r="G8778">
        <v>60623</v>
      </c>
      <c r="H8778" t="s">
        <v>89</v>
      </c>
      <c r="I8778" t="s">
        <v>32</v>
      </c>
      <c r="J8778" t="s">
        <v>53</v>
      </c>
      <c r="K8778">
        <v>3.536</v>
      </c>
      <c r="L8778">
        <v>2</v>
      </c>
      <c r="M8778">
        <v>0.2</v>
      </c>
      <c r="N8778">
        <v>0.30940000000000001</v>
      </c>
      <c r="O8778" s="5">
        <f t="shared" si="137"/>
        <v>8.7500000000000008E-2</v>
      </c>
    </row>
    <row r="8779" spans="1:15" x14ac:dyDescent="0.25">
      <c r="A8779" t="s">
        <v>756</v>
      </c>
      <c r="B8779" t="s">
        <v>155</v>
      </c>
      <c r="C8779" t="s">
        <v>30</v>
      </c>
      <c r="D8779" t="s">
        <v>17</v>
      </c>
      <c r="E8779" t="s">
        <v>299</v>
      </c>
      <c r="F8779" t="s">
        <v>50</v>
      </c>
      <c r="G8779">
        <v>77340</v>
      </c>
      <c r="H8779" t="s">
        <v>89</v>
      </c>
      <c r="I8779" t="s">
        <v>21</v>
      </c>
      <c r="J8779" t="s">
        <v>25</v>
      </c>
      <c r="K8779">
        <v>528.42999999999995</v>
      </c>
      <c r="L8779">
        <v>5</v>
      </c>
      <c r="M8779">
        <v>0.3</v>
      </c>
      <c r="N8779">
        <v>0</v>
      </c>
      <c r="O8779" s="5">
        <f t="shared" si="137"/>
        <v>0</v>
      </c>
    </row>
    <row r="8780" spans="1:15" x14ac:dyDescent="0.25">
      <c r="A8780" t="s">
        <v>756</v>
      </c>
      <c r="B8780" t="s">
        <v>155</v>
      </c>
      <c r="C8780" t="s">
        <v>30</v>
      </c>
      <c r="D8780" t="s">
        <v>17</v>
      </c>
      <c r="E8780" t="s">
        <v>299</v>
      </c>
      <c r="F8780" t="s">
        <v>50</v>
      </c>
      <c r="G8780">
        <v>77340</v>
      </c>
      <c r="H8780" t="s">
        <v>89</v>
      </c>
      <c r="I8780" t="s">
        <v>32</v>
      </c>
      <c r="J8780" t="s">
        <v>80</v>
      </c>
      <c r="K8780">
        <v>41.472000000000001</v>
      </c>
      <c r="L8780">
        <v>8</v>
      </c>
      <c r="M8780">
        <v>0.2</v>
      </c>
      <c r="N8780">
        <v>14.5152</v>
      </c>
      <c r="O8780" s="5">
        <f t="shared" si="137"/>
        <v>0.35</v>
      </c>
    </row>
    <row r="8781" spans="1:15" x14ac:dyDescent="0.25">
      <c r="A8781" t="s">
        <v>652</v>
      </c>
      <c r="B8781" t="s">
        <v>38</v>
      </c>
      <c r="C8781" t="s">
        <v>30</v>
      </c>
      <c r="D8781" t="s">
        <v>17</v>
      </c>
      <c r="E8781" t="s">
        <v>110</v>
      </c>
      <c r="F8781" t="s">
        <v>94</v>
      </c>
      <c r="G8781">
        <v>10024</v>
      </c>
      <c r="H8781" t="s">
        <v>119</v>
      </c>
      <c r="I8781" t="s">
        <v>21</v>
      </c>
      <c r="J8781" t="s">
        <v>22</v>
      </c>
      <c r="K8781">
        <v>287.976</v>
      </c>
      <c r="L8781">
        <v>3</v>
      </c>
      <c r="M8781">
        <v>0.2</v>
      </c>
      <c r="N8781">
        <v>7.1993999999999998</v>
      </c>
      <c r="O8781" s="5">
        <f t="shared" si="137"/>
        <v>2.4999999999999998E-2</v>
      </c>
    </row>
    <row r="8782" spans="1:15" x14ac:dyDescent="0.25">
      <c r="A8782" t="s">
        <v>771</v>
      </c>
      <c r="B8782" t="s">
        <v>15</v>
      </c>
      <c r="C8782" t="s">
        <v>16</v>
      </c>
      <c r="D8782" t="s">
        <v>17</v>
      </c>
      <c r="E8782" t="s">
        <v>316</v>
      </c>
      <c r="F8782" t="s">
        <v>114</v>
      </c>
      <c r="G8782">
        <v>97301</v>
      </c>
      <c r="H8782" t="s">
        <v>31</v>
      </c>
      <c r="I8782" t="s">
        <v>32</v>
      </c>
      <c r="J8782" t="s">
        <v>43</v>
      </c>
      <c r="K8782">
        <v>29.303999999999998</v>
      </c>
      <c r="L8782">
        <v>3</v>
      </c>
      <c r="M8782">
        <v>0.2</v>
      </c>
      <c r="N8782">
        <v>2.5640999999999998</v>
      </c>
      <c r="O8782" s="5">
        <f t="shared" si="137"/>
        <v>8.7499999999999994E-2</v>
      </c>
    </row>
    <row r="8783" spans="1:15" x14ac:dyDescent="0.25">
      <c r="A8783" t="s">
        <v>644</v>
      </c>
      <c r="B8783" t="s">
        <v>155</v>
      </c>
      <c r="C8783" t="s">
        <v>30</v>
      </c>
      <c r="D8783" t="s">
        <v>17</v>
      </c>
      <c r="E8783" t="s">
        <v>81</v>
      </c>
      <c r="F8783" t="s">
        <v>50</v>
      </c>
      <c r="G8783">
        <v>77070</v>
      </c>
      <c r="H8783" t="s">
        <v>89</v>
      </c>
      <c r="I8783" t="s">
        <v>32</v>
      </c>
      <c r="J8783" t="s">
        <v>53</v>
      </c>
      <c r="K8783">
        <v>55.328000000000003</v>
      </c>
      <c r="L8783">
        <v>2</v>
      </c>
      <c r="M8783">
        <v>0.2</v>
      </c>
      <c r="N8783">
        <v>6.2244000000000002</v>
      </c>
      <c r="O8783" s="5">
        <f t="shared" si="137"/>
        <v>0.1125</v>
      </c>
    </row>
    <row r="8784" spans="1:15" x14ac:dyDescent="0.25">
      <c r="A8784" t="s">
        <v>644</v>
      </c>
      <c r="B8784" t="s">
        <v>155</v>
      </c>
      <c r="C8784" t="s">
        <v>30</v>
      </c>
      <c r="D8784" t="s">
        <v>17</v>
      </c>
      <c r="E8784" t="s">
        <v>81</v>
      </c>
      <c r="F8784" t="s">
        <v>50</v>
      </c>
      <c r="G8784">
        <v>77070</v>
      </c>
      <c r="H8784" t="s">
        <v>89</v>
      </c>
      <c r="I8784" t="s">
        <v>21</v>
      </c>
      <c r="J8784" t="s">
        <v>22</v>
      </c>
      <c r="K8784">
        <v>1227.9983999999999</v>
      </c>
      <c r="L8784">
        <v>6</v>
      </c>
      <c r="M8784">
        <v>0.32</v>
      </c>
      <c r="N8784">
        <v>-36.117600000000003</v>
      </c>
      <c r="O8784" s="5">
        <f t="shared" si="137"/>
        <v>-2.9411764705882356E-2</v>
      </c>
    </row>
    <row r="8785" spans="1:15" x14ac:dyDescent="0.25">
      <c r="A8785" t="s">
        <v>1215</v>
      </c>
      <c r="B8785" t="s">
        <v>38</v>
      </c>
      <c r="C8785" t="s">
        <v>30</v>
      </c>
      <c r="D8785" t="s">
        <v>17</v>
      </c>
      <c r="E8785" t="s">
        <v>626</v>
      </c>
      <c r="F8785" t="s">
        <v>75</v>
      </c>
      <c r="G8785">
        <v>83301</v>
      </c>
      <c r="H8785" t="s">
        <v>31</v>
      </c>
      <c r="I8785" t="s">
        <v>32</v>
      </c>
      <c r="J8785" t="s">
        <v>64</v>
      </c>
      <c r="K8785">
        <v>20.416</v>
      </c>
      <c r="L8785">
        <v>4</v>
      </c>
      <c r="M8785">
        <v>0.2</v>
      </c>
      <c r="N8785">
        <v>6.6352000000000002</v>
      </c>
      <c r="O8785" s="5">
        <f t="shared" si="137"/>
        <v>0.32500000000000001</v>
      </c>
    </row>
    <row r="8786" spans="1:15" x14ac:dyDescent="0.25">
      <c r="A8786" t="s">
        <v>1215</v>
      </c>
      <c r="B8786" t="s">
        <v>38</v>
      </c>
      <c r="C8786" t="s">
        <v>30</v>
      </c>
      <c r="D8786" t="s">
        <v>17</v>
      </c>
      <c r="E8786" t="s">
        <v>626</v>
      </c>
      <c r="F8786" t="s">
        <v>75</v>
      </c>
      <c r="G8786">
        <v>83301</v>
      </c>
      <c r="H8786" t="s">
        <v>31</v>
      </c>
      <c r="I8786" t="s">
        <v>21</v>
      </c>
      <c r="J8786" t="s">
        <v>39</v>
      </c>
      <c r="K8786">
        <v>1128.3900000000001</v>
      </c>
      <c r="L8786">
        <v>3</v>
      </c>
      <c r="M8786">
        <v>0</v>
      </c>
      <c r="N8786">
        <v>259.52969999999999</v>
      </c>
      <c r="O8786" s="5">
        <f t="shared" si="137"/>
        <v>0.22999999999999998</v>
      </c>
    </row>
    <row r="8787" spans="1:15" x14ac:dyDescent="0.25">
      <c r="A8787" t="s">
        <v>969</v>
      </c>
      <c r="B8787" t="s">
        <v>38</v>
      </c>
      <c r="C8787" t="s">
        <v>88</v>
      </c>
      <c r="D8787" t="s">
        <v>17</v>
      </c>
      <c r="E8787" t="s">
        <v>453</v>
      </c>
      <c r="F8787" t="s">
        <v>104</v>
      </c>
      <c r="G8787">
        <v>37918</v>
      </c>
      <c r="H8787" t="s">
        <v>20</v>
      </c>
      <c r="I8787" t="s">
        <v>32</v>
      </c>
      <c r="J8787" t="s">
        <v>33</v>
      </c>
      <c r="K8787">
        <v>4.6079999999999997</v>
      </c>
      <c r="L8787">
        <v>2</v>
      </c>
      <c r="M8787">
        <v>0.2</v>
      </c>
      <c r="N8787">
        <v>1.6704000000000001</v>
      </c>
      <c r="O8787" s="5">
        <f t="shared" si="137"/>
        <v>0.36250000000000004</v>
      </c>
    </row>
    <row r="8788" spans="1:15" x14ac:dyDescent="0.25">
      <c r="A8788" t="s">
        <v>674</v>
      </c>
      <c r="B8788" t="s">
        <v>38</v>
      </c>
      <c r="C8788" t="s">
        <v>30</v>
      </c>
      <c r="D8788" t="s">
        <v>17</v>
      </c>
      <c r="E8788" t="s">
        <v>170</v>
      </c>
      <c r="F8788" t="s">
        <v>28</v>
      </c>
      <c r="G8788">
        <v>85023</v>
      </c>
      <c r="H8788" t="s">
        <v>31</v>
      </c>
      <c r="I8788" t="s">
        <v>58</v>
      </c>
      <c r="J8788" t="s">
        <v>59</v>
      </c>
      <c r="K8788">
        <v>195.96</v>
      </c>
      <c r="L8788">
        <v>5</v>
      </c>
      <c r="M8788">
        <v>0.2</v>
      </c>
      <c r="N8788">
        <v>19.596</v>
      </c>
      <c r="O8788" s="5">
        <f t="shared" si="137"/>
        <v>9.9999999999999992E-2</v>
      </c>
    </row>
    <row r="8789" spans="1:15" x14ac:dyDescent="0.25">
      <c r="A8789" t="s">
        <v>674</v>
      </c>
      <c r="B8789" t="s">
        <v>38</v>
      </c>
      <c r="C8789" t="s">
        <v>30</v>
      </c>
      <c r="D8789" t="s">
        <v>17</v>
      </c>
      <c r="E8789" t="s">
        <v>170</v>
      </c>
      <c r="F8789" t="s">
        <v>28</v>
      </c>
      <c r="G8789">
        <v>85023</v>
      </c>
      <c r="H8789" t="s">
        <v>31</v>
      </c>
      <c r="I8789" t="s">
        <v>32</v>
      </c>
      <c r="J8789" t="s">
        <v>80</v>
      </c>
      <c r="K8789">
        <v>15.552</v>
      </c>
      <c r="L8789">
        <v>3</v>
      </c>
      <c r="M8789">
        <v>0.2</v>
      </c>
      <c r="N8789">
        <v>5.4432</v>
      </c>
      <c r="O8789" s="5">
        <f t="shared" si="137"/>
        <v>0.35000000000000003</v>
      </c>
    </row>
    <row r="8790" spans="1:15" x14ac:dyDescent="0.25">
      <c r="A8790" t="s">
        <v>674</v>
      </c>
      <c r="B8790" t="s">
        <v>38</v>
      </c>
      <c r="C8790" t="s">
        <v>30</v>
      </c>
      <c r="D8790" t="s">
        <v>17</v>
      </c>
      <c r="E8790" t="s">
        <v>170</v>
      </c>
      <c r="F8790" t="s">
        <v>28</v>
      </c>
      <c r="G8790">
        <v>85023</v>
      </c>
      <c r="H8790" t="s">
        <v>31</v>
      </c>
      <c r="I8790" t="s">
        <v>58</v>
      </c>
      <c r="J8790" t="s">
        <v>129</v>
      </c>
      <c r="K8790">
        <v>271.96800000000002</v>
      </c>
      <c r="L8790">
        <v>4</v>
      </c>
      <c r="M8790">
        <v>0.2</v>
      </c>
      <c r="N8790">
        <v>54.393599999999999</v>
      </c>
      <c r="O8790" s="5">
        <f t="shared" si="137"/>
        <v>0.19999999999999998</v>
      </c>
    </row>
    <row r="8791" spans="1:15" x14ac:dyDescent="0.25">
      <c r="A8791" t="s">
        <v>838</v>
      </c>
      <c r="B8791" t="s">
        <v>38</v>
      </c>
      <c r="C8791" t="s">
        <v>16</v>
      </c>
      <c r="D8791" t="s">
        <v>17</v>
      </c>
      <c r="E8791" t="s">
        <v>196</v>
      </c>
      <c r="F8791" t="s">
        <v>41</v>
      </c>
      <c r="G8791">
        <v>28110</v>
      </c>
      <c r="H8791" t="s">
        <v>20</v>
      </c>
      <c r="I8791" t="s">
        <v>21</v>
      </c>
      <c r="J8791" t="s">
        <v>25</v>
      </c>
      <c r="K8791">
        <v>698.35199999999998</v>
      </c>
      <c r="L8791">
        <v>3</v>
      </c>
      <c r="M8791">
        <v>0.2</v>
      </c>
      <c r="N8791">
        <v>52.376399999999997</v>
      </c>
      <c r="O8791" s="5">
        <f t="shared" si="137"/>
        <v>7.4999999999999997E-2</v>
      </c>
    </row>
    <row r="8792" spans="1:15" x14ac:dyDescent="0.25">
      <c r="A8792" t="s">
        <v>838</v>
      </c>
      <c r="B8792" t="s">
        <v>38</v>
      </c>
      <c r="C8792" t="s">
        <v>16</v>
      </c>
      <c r="D8792" t="s">
        <v>17</v>
      </c>
      <c r="E8792" t="s">
        <v>196</v>
      </c>
      <c r="F8792" t="s">
        <v>41</v>
      </c>
      <c r="G8792">
        <v>28110</v>
      </c>
      <c r="H8792" t="s">
        <v>20</v>
      </c>
      <c r="I8792" t="s">
        <v>21</v>
      </c>
      <c r="J8792" t="s">
        <v>22</v>
      </c>
      <c r="K8792">
        <v>77.727999999999994</v>
      </c>
      <c r="L8792">
        <v>2</v>
      </c>
      <c r="M8792">
        <v>0.2</v>
      </c>
      <c r="N8792">
        <v>-3.8864000000000001</v>
      </c>
      <c r="O8792" s="5">
        <f t="shared" si="137"/>
        <v>-0.05</v>
      </c>
    </row>
    <row r="8793" spans="1:15" x14ac:dyDescent="0.25">
      <c r="A8793" t="s">
        <v>801</v>
      </c>
      <c r="B8793" t="s">
        <v>38</v>
      </c>
      <c r="C8793" t="s">
        <v>30</v>
      </c>
      <c r="D8793" t="s">
        <v>17</v>
      </c>
      <c r="E8793" t="s">
        <v>279</v>
      </c>
      <c r="F8793" t="s">
        <v>100</v>
      </c>
      <c r="G8793">
        <v>23223</v>
      </c>
      <c r="H8793" t="s">
        <v>20</v>
      </c>
      <c r="I8793" t="s">
        <v>32</v>
      </c>
      <c r="J8793" t="s">
        <v>64</v>
      </c>
      <c r="K8793">
        <v>46.62</v>
      </c>
      <c r="L8793">
        <v>9</v>
      </c>
      <c r="M8793">
        <v>0</v>
      </c>
      <c r="N8793">
        <v>21.4452</v>
      </c>
      <c r="O8793" s="5">
        <f t="shared" si="137"/>
        <v>0.46</v>
      </c>
    </row>
    <row r="8794" spans="1:15" x14ac:dyDescent="0.25">
      <c r="A8794" t="s">
        <v>644</v>
      </c>
      <c r="B8794" t="s">
        <v>38</v>
      </c>
      <c r="C8794" t="s">
        <v>16</v>
      </c>
      <c r="D8794" t="s">
        <v>17</v>
      </c>
      <c r="E8794" t="s">
        <v>81</v>
      </c>
      <c r="F8794" t="s">
        <v>50</v>
      </c>
      <c r="G8794">
        <v>77041</v>
      </c>
      <c r="H8794" t="s">
        <v>89</v>
      </c>
      <c r="I8794" t="s">
        <v>58</v>
      </c>
      <c r="J8794" t="s">
        <v>59</v>
      </c>
      <c r="K8794">
        <v>537.54399999999998</v>
      </c>
      <c r="L8794">
        <v>7</v>
      </c>
      <c r="M8794">
        <v>0.2</v>
      </c>
      <c r="N8794">
        <v>47.0351</v>
      </c>
      <c r="O8794" s="5">
        <f t="shared" si="137"/>
        <v>8.7500000000000008E-2</v>
      </c>
    </row>
    <row r="8795" spans="1:15" x14ac:dyDescent="0.25">
      <c r="A8795" t="s">
        <v>633</v>
      </c>
      <c r="B8795" t="s">
        <v>155</v>
      </c>
      <c r="C8795" t="s">
        <v>30</v>
      </c>
      <c r="D8795" t="s">
        <v>17</v>
      </c>
      <c r="E8795" t="s">
        <v>26</v>
      </c>
      <c r="F8795" t="s">
        <v>27</v>
      </c>
      <c r="G8795">
        <v>90008</v>
      </c>
      <c r="H8795" t="s">
        <v>31</v>
      </c>
      <c r="I8795" t="s">
        <v>32</v>
      </c>
      <c r="J8795" t="s">
        <v>33</v>
      </c>
      <c r="K8795">
        <v>14.62</v>
      </c>
      <c r="L8795">
        <v>2</v>
      </c>
      <c r="M8795">
        <v>0</v>
      </c>
      <c r="N8795">
        <v>6.8714000000000004</v>
      </c>
      <c r="O8795" s="5">
        <f t="shared" si="137"/>
        <v>0.47000000000000003</v>
      </c>
    </row>
    <row r="8796" spans="1:15" x14ac:dyDescent="0.25">
      <c r="A8796" t="s">
        <v>633</v>
      </c>
      <c r="B8796" t="s">
        <v>155</v>
      </c>
      <c r="C8796" t="s">
        <v>30</v>
      </c>
      <c r="D8796" t="s">
        <v>17</v>
      </c>
      <c r="E8796" t="s">
        <v>26</v>
      </c>
      <c r="F8796" t="s">
        <v>27</v>
      </c>
      <c r="G8796">
        <v>90008</v>
      </c>
      <c r="H8796" t="s">
        <v>31</v>
      </c>
      <c r="I8796" t="s">
        <v>32</v>
      </c>
      <c r="J8796" t="s">
        <v>195</v>
      </c>
      <c r="K8796">
        <v>22.55</v>
      </c>
      <c r="L8796">
        <v>5</v>
      </c>
      <c r="M8796">
        <v>0</v>
      </c>
      <c r="N8796">
        <v>8.7944999999999993</v>
      </c>
      <c r="O8796" s="5">
        <f t="shared" si="137"/>
        <v>0.38999999999999996</v>
      </c>
    </row>
    <row r="8797" spans="1:15" x14ac:dyDescent="0.25">
      <c r="A8797" t="s">
        <v>633</v>
      </c>
      <c r="B8797" t="s">
        <v>155</v>
      </c>
      <c r="C8797" t="s">
        <v>30</v>
      </c>
      <c r="D8797" t="s">
        <v>17</v>
      </c>
      <c r="E8797" t="s">
        <v>26</v>
      </c>
      <c r="F8797" t="s">
        <v>27</v>
      </c>
      <c r="G8797">
        <v>90008</v>
      </c>
      <c r="H8797" t="s">
        <v>31</v>
      </c>
      <c r="I8797" t="s">
        <v>58</v>
      </c>
      <c r="J8797" t="s">
        <v>59</v>
      </c>
      <c r="K8797">
        <v>583.79999999999995</v>
      </c>
      <c r="L8797">
        <v>5</v>
      </c>
      <c r="M8797">
        <v>0.2</v>
      </c>
      <c r="N8797">
        <v>72.974999999999994</v>
      </c>
      <c r="O8797" s="5">
        <f t="shared" si="137"/>
        <v>0.125</v>
      </c>
    </row>
    <row r="8798" spans="1:15" x14ac:dyDescent="0.25">
      <c r="A8798" t="s">
        <v>633</v>
      </c>
      <c r="B8798" t="s">
        <v>155</v>
      </c>
      <c r="C8798" t="s">
        <v>30</v>
      </c>
      <c r="D8798" t="s">
        <v>17</v>
      </c>
      <c r="E8798" t="s">
        <v>26</v>
      </c>
      <c r="F8798" t="s">
        <v>27</v>
      </c>
      <c r="G8798">
        <v>90008</v>
      </c>
      <c r="H8798" t="s">
        <v>31</v>
      </c>
      <c r="I8798" t="s">
        <v>58</v>
      </c>
      <c r="J8798" t="s">
        <v>59</v>
      </c>
      <c r="K8798">
        <v>211.16800000000001</v>
      </c>
      <c r="L8798">
        <v>4</v>
      </c>
      <c r="M8798">
        <v>0.2</v>
      </c>
      <c r="N8798">
        <v>15.8376</v>
      </c>
      <c r="O8798" s="5">
        <f t="shared" si="137"/>
        <v>7.4999999999999997E-2</v>
      </c>
    </row>
    <row r="8799" spans="1:15" x14ac:dyDescent="0.25">
      <c r="A8799" t="s">
        <v>643</v>
      </c>
      <c r="B8799" t="s">
        <v>38</v>
      </c>
      <c r="C8799" t="s">
        <v>16</v>
      </c>
      <c r="D8799" t="s">
        <v>17</v>
      </c>
      <c r="E8799" t="s">
        <v>77</v>
      </c>
      <c r="F8799" t="s">
        <v>61</v>
      </c>
      <c r="G8799">
        <v>84057</v>
      </c>
      <c r="H8799" t="s">
        <v>31</v>
      </c>
      <c r="I8799" t="s">
        <v>32</v>
      </c>
      <c r="J8799" t="s">
        <v>80</v>
      </c>
      <c r="K8799">
        <v>12.96</v>
      </c>
      <c r="L8799">
        <v>2</v>
      </c>
      <c r="M8799">
        <v>0</v>
      </c>
      <c r="N8799">
        <v>6.2207999999999997</v>
      </c>
      <c r="O8799" s="5">
        <f t="shared" si="137"/>
        <v>0.47999999999999993</v>
      </c>
    </row>
    <row r="8800" spans="1:15" x14ac:dyDescent="0.25">
      <c r="A8800" t="s">
        <v>643</v>
      </c>
      <c r="B8800" t="s">
        <v>38</v>
      </c>
      <c r="C8800" t="s">
        <v>16</v>
      </c>
      <c r="D8800" t="s">
        <v>17</v>
      </c>
      <c r="E8800" t="s">
        <v>77</v>
      </c>
      <c r="F8800" t="s">
        <v>61</v>
      </c>
      <c r="G8800">
        <v>84057</v>
      </c>
      <c r="H8800" t="s">
        <v>31</v>
      </c>
      <c r="I8800" t="s">
        <v>32</v>
      </c>
      <c r="J8800" t="s">
        <v>53</v>
      </c>
      <c r="K8800">
        <v>45.98</v>
      </c>
      <c r="L8800">
        <v>2</v>
      </c>
      <c r="M8800">
        <v>0</v>
      </c>
      <c r="N8800">
        <v>12.8744</v>
      </c>
      <c r="O8800" s="5">
        <f t="shared" si="137"/>
        <v>0.28000000000000003</v>
      </c>
    </row>
    <row r="8801" spans="1:15" x14ac:dyDescent="0.25">
      <c r="A8801" t="s">
        <v>974</v>
      </c>
      <c r="B8801" t="s">
        <v>38</v>
      </c>
      <c r="C8801" t="s">
        <v>88</v>
      </c>
      <c r="D8801" t="s">
        <v>17</v>
      </c>
      <c r="E8801" t="s">
        <v>210</v>
      </c>
      <c r="F8801" t="s">
        <v>171</v>
      </c>
      <c r="G8801">
        <v>5408</v>
      </c>
      <c r="H8801" t="s">
        <v>119</v>
      </c>
      <c r="I8801" t="s">
        <v>58</v>
      </c>
      <c r="J8801" t="s">
        <v>59</v>
      </c>
      <c r="K8801">
        <v>1294.75</v>
      </c>
      <c r="L8801">
        <v>5</v>
      </c>
      <c r="M8801">
        <v>0</v>
      </c>
      <c r="N8801">
        <v>336.63499999999999</v>
      </c>
      <c r="O8801" s="5">
        <f t="shared" si="137"/>
        <v>0.26</v>
      </c>
    </row>
    <row r="8802" spans="1:15" x14ac:dyDescent="0.25">
      <c r="A8802" t="s">
        <v>642</v>
      </c>
      <c r="B8802" t="s">
        <v>155</v>
      </c>
      <c r="C8802" t="s">
        <v>16</v>
      </c>
      <c r="D8802" t="s">
        <v>17</v>
      </c>
      <c r="E8802" t="s">
        <v>73</v>
      </c>
      <c r="F8802" t="s">
        <v>70</v>
      </c>
      <c r="G8802">
        <v>19134</v>
      </c>
      <c r="H8802" t="s">
        <v>119</v>
      </c>
      <c r="I8802" t="s">
        <v>58</v>
      </c>
      <c r="J8802" t="s">
        <v>556</v>
      </c>
      <c r="K8802">
        <v>1799.97</v>
      </c>
      <c r="L8802">
        <v>5</v>
      </c>
      <c r="M8802">
        <v>0.4</v>
      </c>
      <c r="N8802">
        <v>239.99600000000001</v>
      </c>
      <c r="O8802" s="5">
        <f t="shared" si="137"/>
        <v>0.13333333333333333</v>
      </c>
    </row>
    <row r="8803" spans="1:15" x14ac:dyDescent="0.25">
      <c r="A8803" t="s">
        <v>654</v>
      </c>
      <c r="B8803" t="s">
        <v>38</v>
      </c>
      <c r="C8803" t="s">
        <v>30</v>
      </c>
      <c r="D8803" t="s">
        <v>17</v>
      </c>
      <c r="E8803" t="s">
        <v>116</v>
      </c>
      <c r="F8803" t="s">
        <v>74</v>
      </c>
      <c r="G8803">
        <v>60623</v>
      </c>
      <c r="H8803" t="s">
        <v>89</v>
      </c>
      <c r="I8803" t="s">
        <v>32</v>
      </c>
      <c r="J8803" t="s">
        <v>80</v>
      </c>
      <c r="K8803">
        <v>10.688000000000001</v>
      </c>
      <c r="L8803">
        <v>2</v>
      </c>
      <c r="M8803">
        <v>0.2</v>
      </c>
      <c r="N8803">
        <v>3.7408000000000001</v>
      </c>
      <c r="O8803" s="5">
        <f t="shared" si="137"/>
        <v>0.35</v>
      </c>
    </row>
    <row r="8804" spans="1:15" x14ac:dyDescent="0.25">
      <c r="A8804" t="s">
        <v>940</v>
      </c>
      <c r="B8804" t="s">
        <v>155</v>
      </c>
      <c r="C8804" t="s">
        <v>16</v>
      </c>
      <c r="D8804" t="s">
        <v>17</v>
      </c>
      <c r="E8804" t="s">
        <v>494</v>
      </c>
      <c r="F8804" t="s">
        <v>131</v>
      </c>
      <c r="G8804">
        <v>73120</v>
      </c>
      <c r="H8804" t="s">
        <v>89</v>
      </c>
      <c r="I8804" t="s">
        <v>58</v>
      </c>
      <c r="J8804" t="s">
        <v>59</v>
      </c>
      <c r="K8804">
        <v>221.98</v>
      </c>
      <c r="L8804">
        <v>2</v>
      </c>
      <c r="M8804">
        <v>0</v>
      </c>
      <c r="N8804">
        <v>62.154400000000003</v>
      </c>
      <c r="O8804" s="5">
        <f t="shared" si="137"/>
        <v>0.28000000000000003</v>
      </c>
    </row>
    <row r="8805" spans="1:15" x14ac:dyDescent="0.25">
      <c r="A8805" t="s">
        <v>940</v>
      </c>
      <c r="B8805" t="s">
        <v>155</v>
      </c>
      <c r="C8805" t="s">
        <v>16</v>
      </c>
      <c r="D8805" t="s">
        <v>17</v>
      </c>
      <c r="E8805" t="s">
        <v>494</v>
      </c>
      <c r="F8805" t="s">
        <v>131</v>
      </c>
      <c r="G8805">
        <v>73120</v>
      </c>
      <c r="H8805" t="s">
        <v>89</v>
      </c>
      <c r="I8805" t="s">
        <v>21</v>
      </c>
      <c r="J8805" t="s">
        <v>22</v>
      </c>
      <c r="K8805">
        <v>341.96</v>
      </c>
      <c r="L8805">
        <v>2</v>
      </c>
      <c r="M8805">
        <v>0</v>
      </c>
      <c r="N8805">
        <v>54.7136</v>
      </c>
      <c r="O8805" s="5">
        <f t="shared" si="137"/>
        <v>0.16</v>
      </c>
    </row>
    <row r="8806" spans="1:15" x14ac:dyDescent="0.25">
      <c r="A8806" t="s">
        <v>652</v>
      </c>
      <c r="B8806" t="s">
        <v>155</v>
      </c>
      <c r="C8806" t="s">
        <v>30</v>
      </c>
      <c r="D8806" t="s">
        <v>17</v>
      </c>
      <c r="E8806" t="s">
        <v>110</v>
      </c>
      <c r="F8806" t="s">
        <v>94</v>
      </c>
      <c r="G8806">
        <v>10035</v>
      </c>
      <c r="H8806" t="s">
        <v>119</v>
      </c>
      <c r="I8806" t="s">
        <v>58</v>
      </c>
      <c r="J8806" t="s">
        <v>129</v>
      </c>
      <c r="K8806">
        <v>34.770000000000003</v>
      </c>
      <c r="L8806">
        <v>3</v>
      </c>
      <c r="M8806">
        <v>0</v>
      </c>
      <c r="N8806">
        <v>11.4741</v>
      </c>
      <c r="O8806" s="5">
        <f t="shared" si="137"/>
        <v>0.32999999999999996</v>
      </c>
    </row>
    <row r="8807" spans="1:15" x14ac:dyDescent="0.25">
      <c r="A8807" t="s">
        <v>652</v>
      </c>
      <c r="B8807" t="s">
        <v>155</v>
      </c>
      <c r="C8807" t="s">
        <v>30</v>
      </c>
      <c r="D8807" t="s">
        <v>17</v>
      </c>
      <c r="E8807" t="s">
        <v>110</v>
      </c>
      <c r="F8807" t="s">
        <v>94</v>
      </c>
      <c r="G8807">
        <v>10035</v>
      </c>
      <c r="H8807" t="s">
        <v>119</v>
      </c>
      <c r="I8807" t="s">
        <v>32</v>
      </c>
      <c r="J8807" t="s">
        <v>33</v>
      </c>
      <c r="K8807">
        <v>18.899999999999999</v>
      </c>
      <c r="L8807">
        <v>3</v>
      </c>
      <c r="M8807">
        <v>0</v>
      </c>
      <c r="N8807">
        <v>8.6940000000000008</v>
      </c>
      <c r="O8807" s="5">
        <f t="shared" si="137"/>
        <v>0.46000000000000008</v>
      </c>
    </row>
    <row r="8808" spans="1:15" x14ac:dyDescent="0.25">
      <c r="A8808" t="s">
        <v>967</v>
      </c>
      <c r="B8808" t="s">
        <v>38</v>
      </c>
      <c r="C8808" t="s">
        <v>16</v>
      </c>
      <c r="D8808" t="s">
        <v>17</v>
      </c>
      <c r="E8808" t="s">
        <v>520</v>
      </c>
      <c r="F8808" t="s">
        <v>61</v>
      </c>
      <c r="G8808">
        <v>84106</v>
      </c>
      <c r="H8808" t="s">
        <v>31</v>
      </c>
      <c r="I8808" t="s">
        <v>32</v>
      </c>
      <c r="J8808" t="s">
        <v>64</v>
      </c>
      <c r="K8808">
        <v>102.72</v>
      </c>
      <c r="L8808">
        <v>3</v>
      </c>
      <c r="M8808">
        <v>0.2</v>
      </c>
      <c r="N8808">
        <v>37.235999999999997</v>
      </c>
      <c r="O8808" s="5">
        <f t="shared" si="137"/>
        <v>0.36249999999999999</v>
      </c>
    </row>
    <row r="8809" spans="1:15" x14ac:dyDescent="0.25">
      <c r="A8809" t="s">
        <v>1154</v>
      </c>
      <c r="B8809" t="s">
        <v>38</v>
      </c>
      <c r="C8809" t="s">
        <v>30</v>
      </c>
      <c r="D8809" t="s">
        <v>17</v>
      </c>
      <c r="E8809" t="s">
        <v>620</v>
      </c>
      <c r="F8809" t="s">
        <v>94</v>
      </c>
      <c r="G8809">
        <v>13501</v>
      </c>
      <c r="H8809" t="s">
        <v>119</v>
      </c>
      <c r="I8809" t="s">
        <v>21</v>
      </c>
      <c r="J8809" t="s">
        <v>48</v>
      </c>
      <c r="K8809">
        <v>40.479999999999997</v>
      </c>
      <c r="L8809">
        <v>2</v>
      </c>
      <c r="M8809">
        <v>0</v>
      </c>
      <c r="N8809">
        <v>14.572800000000001</v>
      </c>
      <c r="O8809" s="5">
        <f t="shared" si="137"/>
        <v>0.36000000000000004</v>
      </c>
    </row>
    <row r="8810" spans="1:15" x14ac:dyDescent="0.25">
      <c r="A8810" t="s">
        <v>642</v>
      </c>
      <c r="B8810" t="s">
        <v>38</v>
      </c>
      <c r="C8810" t="s">
        <v>16</v>
      </c>
      <c r="D8810" t="s">
        <v>17</v>
      </c>
      <c r="E8810" t="s">
        <v>73</v>
      </c>
      <c r="F8810" t="s">
        <v>70</v>
      </c>
      <c r="G8810">
        <v>19134</v>
      </c>
      <c r="H8810" t="s">
        <v>119</v>
      </c>
      <c r="I8810" t="s">
        <v>32</v>
      </c>
      <c r="J8810" t="s">
        <v>64</v>
      </c>
      <c r="K8810">
        <v>33.281999999999996</v>
      </c>
      <c r="L8810">
        <v>3</v>
      </c>
      <c r="M8810">
        <v>0.7</v>
      </c>
      <c r="N8810">
        <v>-27.734999999999999</v>
      </c>
      <c r="O8810" s="5">
        <f t="shared" si="137"/>
        <v>-0.83333333333333337</v>
      </c>
    </row>
    <row r="8811" spans="1:15" x14ac:dyDescent="0.25">
      <c r="A8811" t="s">
        <v>642</v>
      </c>
      <c r="B8811" t="s">
        <v>38</v>
      </c>
      <c r="C8811" t="s">
        <v>16</v>
      </c>
      <c r="D8811" t="s">
        <v>17</v>
      </c>
      <c r="E8811" t="s">
        <v>73</v>
      </c>
      <c r="F8811" t="s">
        <v>70</v>
      </c>
      <c r="G8811">
        <v>19134</v>
      </c>
      <c r="H8811" t="s">
        <v>119</v>
      </c>
      <c r="I8811" t="s">
        <v>58</v>
      </c>
      <c r="J8811" t="s">
        <v>59</v>
      </c>
      <c r="K8811">
        <v>118.65</v>
      </c>
      <c r="L8811">
        <v>5</v>
      </c>
      <c r="M8811">
        <v>0.4</v>
      </c>
      <c r="N8811">
        <v>19.774999999999999</v>
      </c>
      <c r="O8811" s="5">
        <f t="shared" si="137"/>
        <v>0.16666666666666666</v>
      </c>
    </row>
    <row r="8812" spans="1:15" x14ac:dyDescent="0.25">
      <c r="A8812" t="s">
        <v>642</v>
      </c>
      <c r="B8812" t="s">
        <v>38</v>
      </c>
      <c r="C8812" t="s">
        <v>16</v>
      </c>
      <c r="D8812" t="s">
        <v>17</v>
      </c>
      <c r="E8812" t="s">
        <v>73</v>
      </c>
      <c r="F8812" t="s">
        <v>70</v>
      </c>
      <c r="G8812">
        <v>19134</v>
      </c>
      <c r="H8812" t="s">
        <v>119</v>
      </c>
      <c r="I8812" t="s">
        <v>32</v>
      </c>
      <c r="J8812" t="s">
        <v>33</v>
      </c>
      <c r="K8812">
        <v>14.76</v>
      </c>
      <c r="L8812">
        <v>5</v>
      </c>
      <c r="M8812">
        <v>0.2</v>
      </c>
      <c r="N8812">
        <v>4.9814999999999996</v>
      </c>
      <c r="O8812" s="5">
        <f t="shared" si="137"/>
        <v>0.33749999999999997</v>
      </c>
    </row>
    <row r="8813" spans="1:15" x14ac:dyDescent="0.25">
      <c r="A8813" t="s">
        <v>633</v>
      </c>
      <c r="B8813" t="s">
        <v>38</v>
      </c>
      <c r="C8813" t="s">
        <v>30</v>
      </c>
      <c r="D8813" t="s">
        <v>17</v>
      </c>
      <c r="E8813" t="s">
        <v>26</v>
      </c>
      <c r="F8813" t="s">
        <v>27</v>
      </c>
      <c r="G8813">
        <v>90004</v>
      </c>
      <c r="H8813" t="s">
        <v>31</v>
      </c>
      <c r="I8813" t="s">
        <v>32</v>
      </c>
      <c r="J8813" t="s">
        <v>80</v>
      </c>
      <c r="K8813">
        <v>37.520000000000003</v>
      </c>
      <c r="L8813">
        <v>4</v>
      </c>
      <c r="M8813">
        <v>0</v>
      </c>
      <c r="N8813">
        <v>18.009599999999999</v>
      </c>
      <c r="O8813" s="5">
        <f t="shared" si="137"/>
        <v>0.47999999999999993</v>
      </c>
    </row>
    <row r="8814" spans="1:15" x14ac:dyDescent="0.25">
      <c r="A8814" t="s">
        <v>657</v>
      </c>
      <c r="B8814" t="s">
        <v>38</v>
      </c>
      <c r="C8814" t="s">
        <v>30</v>
      </c>
      <c r="D8814" t="s">
        <v>17</v>
      </c>
      <c r="E8814" t="s">
        <v>127</v>
      </c>
      <c r="F8814" t="s">
        <v>82</v>
      </c>
      <c r="G8814">
        <v>49201</v>
      </c>
      <c r="H8814" t="s">
        <v>89</v>
      </c>
      <c r="I8814" t="s">
        <v>32</v>
      </c>
      <c r="J8814" t="s">
        <v>68</v>
      </c>
      <c r="K8814">
        <v>207.14400000000001</v>
      </c>
      <c r="L8814">
        <v>3</v>
      </c>
      <c r="M8814">
        <v>0.1</v>
      </c>
      <c r="N8814">
        <v>48.333599999999997</v>
      </c>
      <c r="O8814" s="5">
        <f t="shared" si="137"/>
        <v>0.23333333333333331</v>
      </c>
    </row>
    <row r="8815" spans="1:15" x14ac:dyDescent="0.25">
      <c r="A8815" t="s">
        <v>657</v>
      </c>
      <c r="B8815" t="s">
        <v>38</v>
      </c>
      <c r="C8815" t="s">
        <v>30</v>
      </c>
      <c r="D8815" t="s">
        <v>17</v>
      </c>
      <c r="E8815" t="s">
        <v>127</v>
      </c>
      <c r="F8815" t="s">
        <v>82</v>
      </c>
      <c r="G8815">
        <v>49201</v>
      </c>
      <c r="H8815" t="s">
        <v>89</v>
      </c>
      <c r="I8815" t="s">
        <v>32</v>
      </c>
      <c r="J8815" t="s">
        <v>53</v>
      </c>
      <c r="K8815">
        <v>13.9</v>
      </c>
      <c r="L8815">
        <v>5</v>
      </c>
      <c r="M8815">
        <v>0</v>
      </c>
      <c r="N8815">
        <v>3.7530000000000001</v>
      </c>
      <c r="O8815" s="5">
        <f t="shared" si="137"/>
        <v>0.27</v>
      </c>
    </row>
    <row r="8816" spans="1:15" x14ac:dyDescent="0.25">
      <c r="A8816" t="s">
        <v>881</v>
      </c>
      <c r="B8816" t="s">
        <v>38</v>
      </c>
      <c r="C8816" t="s">
        <v>30</v>
      </c>
      <c r="D8816" t="s">
        <v>17</v>
      </c>
      <c r="E8816" t="s">
        <v>375</v>
      </c>
      <c r="F8816" t="s">
        <v>28</v>
      </c>
      <c r="G8816">
        <v>85301</v>
      </c>
      <c r="H8816" t="s">
        <v>31</v>
      </c>
      <c r="I8816" t="s">
        <v>21</v>
      </c>
      <c r="J8816" t="s">
        <v>25</v>
      </c>
      <c r="K8816">
        <v>266.35199999999998</v>
      </c>
      <c r="L8816">
        <v>3</v>
      </c>
      <c r="M8816">
        <v>0.2</v>
      </c>
      <c r="N8816">
        <v>13.317600000000001</v>
      </c>
      <c r="O8816" s="5">
        <f t="shared" si="137"/>
        <v>5.000000000000001E-2</v>
      </c>
    </row>
    <row r="8817" spans="1:15" x14ac:dyDescent="0.25">
      <c r="A8817" t="s">
        <v>672</v>
      </c>
      <c r="B8817" t="s">
        <v>15</v>
      </c>
      <c r="C8817" t="s">
        <v>16</v>
      </c>
      <c r="D8817" t="s">
        <v>17</v>
      </c>
      <c r="E8817" t="s">
        <v>167</v>
      </c>
      <c r="F8817" t="s">
        <v>56</v>
      </c>
      <c r="G8817">
        <v>19805</v>
      </c>
      <c r="H8817" t="s">
        <v>119</v>
      </c>
      <c r="I8817" t="s">
        <v>58</v>
      </c>
      <c r="J8817" t="s">
        <v>59</v>
      </c>
      <c r="K8817">
        <v>307.98</v>
      </c>
      <c r="L8817">
        <v>2</v>
      </c>
      <c r="M8817">
        <v>0</v>
      </c>
      <c r="N8817">
        <v>89.3142</v>
      </c>
      <c r="O8817" s="5">
        <f t="shared" si="137"/>
        <v>0.28999999999999998</v>
      </c>
    </row>
    <row r="8818" spans="1:15" x14ac:dyDescent="0.25">
      <c r="A8818" t="s">
        <v>672</v>
      </c>
      <c r="B8818" t="s">
        <v>15</v>
      </c>
      <c r="C8818" t="s">
        <v>16</v>
      </c>
      <c r="D8818" t="s">
        <v>17</v>
      </c>
      <c r="E8818" t="s">
        <v>167</v>
      </c>
      <c r="F8818" t="s">
        <v>56</v>
      </c>
      <c r="G8818">
        <v>19805</v>
      </c>
      <c r="H8818" t="s">
        <v>119</v>
      </c>
      <c r="I8818" t="s">
        <v>32</v>
      </c>
      <c r="J8818" t="s">
        <v>80</v>
      </c>
      <c r="K8818">
        <v>44.1</v>
      </c>
      <c r="L8818">
        <v>6</v>
      </c>
      <c r="M8818">
        <v>0</v>
      </c>
      <c r="N8818">
        <v>20.727</v>
      </c>
      <c r="O8818" s="5">
        <f t="shared" si="137"/>
        <v>0.47</v>
      </c>
    </row>
    <row r="8819" spans="1:15" x14ac:dyDescent="0.25">
      <c r="A8819" t="s">
        <v>672</v>
      </c>
      <c r="B8819" t="s">
        <v>15</v>
      </c>
      <c r="C8819" t="s">
        <v>16</v>
      </c>
      <c r="D8819" t="s">
        <v>17</v>
      </c>
      <c r="E8819" t="s">
        <v>167</v>
      </c>
      <c r="F8819" t="s">
        <v>56</v>
      </c>
      <c r="G8819">
        <v>19805</v>
      </c>
      <c r="H8819" t="s">
        <v>119</v>
      </c>
      <c r="I8819" t="s">
        <v>32</v>
      </c>
      <c r="J8819" t="s">
        <v>53</v>
      </c>
      <c r="K8819">
        <v>13.12</v>
      </c>
      <c r="L8819">
        <v>4</v>
      </c>
      <c r="M8819">
        <v>0</v>
      </c>
      <c r="N8819">
        <v>5.6416000000000004</v>
      </c>
      <c r="O8819" s="5">
        <f t="shared" si="137"/>
        <v>0.43000000000000005</v>
      </c>
    </row>
    <row r="8820" spans="1:15" x14ac:dyDescent="0.25">
      <c r="A8820" t="s">
        <v>672</v>
      </c>
      <c r="B8820" t="s">
        <v>15</v>
      </c>
      <c r="C8820" t="s">
        <v>16</v>
      </c>
      <c r="D8820" t="s">
        <v>17</v>
      </c>
      <c r="E8820" t="s">
        <v>167</v>
      </c>
      <c r="F8820" t="s">
        <v>56</v>
      </c>
      <c r="G8820">
        <v>19805</v>
      </c>
      <c r="H8820" t="s">
        <v>119</v>
      </c>
      <c r="I8820" t="s">
        <v>32</v>
      </c>
      <c r="J8820" t="s">
        <v>143</v>
      </c>
      <c r="K8820">
        <v>16.559999999999999</v>
      </c>
      <c r="L8820">
        <v>2</v>
      </c>
      <c r="M8820">
        <v>0</v>
      </c>
      <c r="N8820">
        <v>7.7831999999999999</v>
      </c>
      <c r="O8820" s="5">
        <f t="shared" si="137"/>
        <v>0.47000000000000003</v>
      </c>
    </row>
    <row r="8821" spans="1:15" x14ac:dyDescent="0.25">
      <c r="A8821" t="s">
        <v>672</v>
      </c>
      <c r="B8821" t="s">
        <v>15</v>
      </c>
      <c r="C8821" t="s">
        <v>16</v>
      </c>
      <c r="D8821" t="s">
        <v>17</v>
      </c>
      <c r="E8821" t="s">
        <v>167</v>
      </c>
      <c r="F8821" t="s">
        <v>56</v>
      </c>
      <c r="G8821">
        <v>19805</v>
      </c>
      <c r="H8821" t="s">
        <v>119</v>
      </c>
      <c r="I8821" t="s">
        <v>32</v>
      </c>
      <c r="J8821" t="s">
        <v>80</v>
      </c>
      <c r="K8821">
        <v>38.880000000000003</v>
      </c>
      <c r="L8821">
        <v>6</v>
      </c>
      <c r="M8821">
        <v>0</v>
      </c>
      <c r="N8821">
        <v>18.662400000000002</v>
      </c>
      <c r="O8821" s="5">
        <f t="shared" si="137"/>
        <v>0.48000000000000004</v>
      </c>
    </row>
    <row r="8822" spans="1:15" x14ac:dyDescent="0.25">
      <c r="A8822" t="s">
        <v>725</v>
      </c>
      <c r="B8822" t="s">
        <v>38</v>
      </c>
      <c r="C8822" t="s">
        <v>16</v>
      </c>
      <c r="D8822" t="s">
        <v>17</v>
      </c>
      <c r="E8822" t="s">
        <v>128</v>
      </c>
      <c r="F8822" t="s">
        <v>50</v>
      </c>
      <c r="G8822">
        <v>78745</v>
      </c>
      <c r="H8822" t="s">
        <v>89</v>
      </c>
      <c r="I8822" t="s">
        <v>32</v>
      </c>
      <c r="J8822" t="s">
        <v>80</v>
      </c>
      <c r="K8822">
        <v>335.52</v>
      </c>
      <c r="L8822">
        <v>4</v>
      </c>
      <c r="M8822">
        <v>0.2</v>
      </c>
      <c r="N8822">
        <v>117.432</v>
      </c>
      <c r="O8822" s="5">
        <f t="shared" si="137"/>
        <v>0.35000000000000003</v>
      </c>
    </row>
    <row r="8823" spans="1:15" x14ac:dyDescent="0.25">
      <c r="A8823" t="s">
        <v>1019</v>
      </c>
      <c r="B8823" t="s">
        <v>38</v>
      </c>
      <c r="C8823" t="s">
        <v>16</v>
      </c>
      <c r="D8823" t="s">
        <v>17</v>
      </c>
      <c r="E8823" t="s">
        <v>552</v>
      </c>
      <c r="F8823" t="s">
        <v>35</v>
      </c>
      <c r="G8823">
        <v>32839</v>
      </c>
      <c r="H8823" t="s">
        <v>20</v>
      </c>
      <c r="I8823" t="s">
        <v>58</v>
      </c>
      <c r="J8823" t="s">
        <v>556</v>
      </c>
      <c r="K8823">
        <v>959.98400000000004</v>
      </c>
      <c r="L8823">
        <v>2</v>
      </c>
      <c r="M8823">
        <v>0.2</v>
      </c>
      <c r="N8823">
        <v>311.9948</v>
      </c>
      <c r="O8823" s="5">
        <f t="shared" si="137"/>
        <v>0.32500000000000001</v>
      </c>
    </row>
    <row r="8824" spans="1:15" x14ac:dyDescent="0.25">
      <c r="A8824" t="s">
        <v>1019</v>
      </c>
      <c r="B8824" t="s">
        <v>38</v>
      </c>
      <c r="C8824" t="s">
        <v>16</v>
      </c>
      <c r="D8824" t="s">
        <v>17</v>
      </c>
      <c r="E8824" t="s">
        <v>552</v>
      </c>
      <c r="F8824" t="s">
        <v>35</v>
      </c>
      <c r="G8824">
        <v>32839</v>
      </c>
      <c r="H8824" t="s">
        <v>20</v>
      </c>
      <c r="I8824" t="s">
        <v>32</v>
      </c>
      <c r="J8824" t="s">
        <v>64</v>
      </c>
      <c r="K8824">
        <v>4.0860000000000003</v>
      </c>
      <c r="L8824">
        <v>2</v>
      </c>
      <c r="M8824">
        <v>0.7</v>
      </c>
      <c r="N8824">
        <v>-2.9964</v>
      </c>
      <c r="O8824" s="5">
        <f t="shared" si="137"/>
        <v>-0.73333333333333328</v>
      </c>
    </row>
    <row r="8825" spans="1:15" x14ac:dyDescent="0.25">
      <c r="A8825" t="s">
        <v>1019</v>
      </c>
      <c r="B8825" t="s">
        <v>38</v>
      </c>
      <c r="C8825" t="s">
        <v>16</v>
      </c>
      <c r="D8825" t="s">
        <v>17</v>
      </c>
      <c r="E8825" t="s">
        <v>552</v>
      </c>
      <c r="F8825" t="s">
        <v>35</v>
      </c>
      <c r="G8825">
        <v>32839</v>
      </c>
      <c r="H8825" t="s">
        <v>20</v>
      </c>
      <c r="I8825" t="s">
        <v>32</v>
      </c>
      <c r="J8825" t="s">
        <v>53</v>
      </c>
      <c r="K8825">
        <v>55.984000000000002</v>
      </c>
      <c r="L8825">
        <v>2</v>
      </c>
      <c r="M8825">
        <v>0.2</v>
      </c>
      <c r="N8825">
        <v>4.1988000000000003</v>
      </c>
      <c r="O8825" s="5">
        <f t="shared" si="137"/>
        <v>7.4999999999999997E-2</v>
      </c>
    </row>
    <row r="8826" spans="1:15" x14ac:dyDescent="0.25">
      <c r="A8826" t="s">
        <v>1019</v>
      </c>
      <c r="B8826" t="s">
        <v>38</v>
      </c>
      <c r="C8826" t="s">
        <v>16</v>
      </c>
      <c r="D8826" t="s">
        <v>17</v>
      </c>
      <c r="E8826" t="s">
        <v>552</v>
      </c>
      <c r="F8826" t="s">
        <v>35</v>
      </c>
      <c r="G8826">
        <v>32839</v>
      </c>
      <c r="H8826" t="s">
        <v>20</v>
      </c>
      <c r="I8826" t="s">
        <v>32</v>
      </c>
      <c r="J8826" t="s">
        <v>80</v>
      </c>
      <c r="K8826">
        <v>10.688000000000001</v>
      </c>
      <c r="L8826">
        <v>2</v>
      </c>
      <c r="M8826">
        <v>0.2</v>
      </c>
      <c r="N8826">
        <v>3.7408000000000001</v>
      </c>
      <c r="O8826" s="5">
        <f t="shared" si="137"/>
        <v>0.35</v>
      </c>
    </row>
    <row r="8827" spans="1:15" x14ac:dyDescent="0.25">
      <c r="A8827" t="s">
        <v>936</v>
      </c>
      <c r="B8827" t="s">
        <v>15</v>
      </c>
      <c r="C8827" t="s">
        <v>16</v>
      </c>
      <c r="D8827" t="s">
        <v>17</v>
      </c>
      <c r="E8827" t="s">
        <v>492</v>
      </c>
      <c r="F8827" t="s">
        <v>70</v>
      </c>
      <c r="G8827">
        <v>19601</v>
      </c>
      <c r="H8827" t="s">
        <v>119</v>
      </c>
      <c r="I8827" t="s">
        <v>32</v>
      </c>
      <c r="J8827" t="s">
        <v>143</v>
      </c>
      <c r="K8827">
        <v>8.8559999999999999</v>
      </c>
      <c r="L8827">
        <v>3</v>
      </c>
      <c r="M8827">
        <v>0.2</v>
      </c>
      <c r="N8827">
        <v>2.8782000000000001</v>
      </c>
      <c r="O8827" s="5">
        <f t="shared" si="137"/>
        <v>0.32500000000000001</v>
      </c>
    </row>
    <row r="8828" spans="1:15" x14ac:dyDescent="0.25">
      <c r="A8828" t="s">
        <v>642</v>
      </c>
      <c r="B8828" t="s">
        <v>155</v>
      </c>
      <c r="C8828" t="s">
        <v>16</v>
      </c>
      <c r="D8828" t="s">
        <v>17</v>
      </c>
      <c r="E8828" t="s">
        <v>73</v>
      </c>
      <c r="F8828" t="s">
        <v>70</v>
      </c>
      <c r="G8828">
        <v>19134</v>
      </c>
      <c r="H8828" t="s">
        <v>119</v>
      </c>
      <c r="I8828" t="s">
        <v>32</v>
      </c>
      <c r="J8828" t="s">
        <v>33</v>
      </c>
      <c r="K8828">
        <v>6.9119999999999999</v>
      </c>
      <c r="L8828">
        <v>3</v>
      </c>
      <c r="M8828">
        <v>0.2</v>
      </c>
      <c r="N8828">
        <v>2.5055999999999998</v>
      </c>
      <c r="O8828" s="5">
        <f t="shared" si="137"/>
        <v>0.36249999999999999</v>
      </c>
    </row>
    <row r="8829" spans="1:15" x14ac:dyDescent="0.25">
      <c r="A8829" t="s">
        <v>644</v>
      </c>
      <c r="B8829" t="s">
        <v>15</v>
      </c>
      <c r="C8829" t="s">
        <v>16</v>
      </c>
      <c r="D8829" t="s">
        <v>17</v>
      </c>
      <c r="E8829" t="s">
        <v>81</v>
      </c>
      <c r="F8829" t="s">
        <v>50</v>
      </c>
      <c r="G8829">
        <v>77095</v>
      </c>
      <c r="H8829" t="s">
        <v>89</v>
      </c>
      <c r="I8829" t="s">
        <v>32</v>
      </c>
      <c r="J8829" t="s">
        <v>80</v>
      </c>
      <c r="K8829">
        <v>26.72</v>
      </c>
      <c r="L8829">
        <v>5</v>
      </c>
      <c r="M8829">
        <v>0.2</v>
      </c>
      <c r="N8829">
        <v>9.3520000000000003</v>
      </c>
      <c r="O8829" s="5">
        <f t="shared" si="137"/>
        <v>0.35000000000000003</v>
      </c>
    </row>
    <row r="8830" spans="1:15" x14ac:dyDescent="0.25">
      <c r="A8830" t="s">
        <v>644</v>
      </c>
      <c r="B8830" t="s">
        <v>15</v>
      </c>
      <c r="C8830" t="s">
        <v>16</v>
      </c>
      <c r="D8830" t="s">
        <v>17</v>
      </c>
      <c r="E8830" t="s">
        <v>81</v>
      </c>
      <c r="F8830" t="s">
        <v>50</v>
      </c>
      <c r="G8830">
        <v>77095</v>
      </c>
      <c r="H8830" t="s">
        <v>89</v>
      </c>
      <c r="I8830" t="s">
        <v>32</v>
      </c>
      <c r="J8830" t="s">
        <v>80</v>
      </c>
      <c r="K8830">
        <v>33.488</v>
      </c>
      <c r="L8830">
        <v>7</v>
      </c>
      <c r="M8830">
        <v>0.2</v>
      </c>
      <c r="N8830">
        <v>10.465</v>
      </c>
      <c r="O8830" s="5">
        <f t="shared" si="137"/>
        <v>0.3125</v>
      </c>
    </row>
    <row r="8831" spans="1:15" x14ac:dyDescent="0.25">
      <c r="A8831" t="s">
        <v>1189</v>
      </c>
      <c r="B8831" t="s">
        <v>38</v>
      </c>
      <c r="C8831" t="s">
        <v>30</v>
      </c>
      <c r="D8831" t="s">
        <v>17</v>
      </c>
      <c r="E8831" t="s">
        <v>608</v>
      </c>
      <c r="F8831" t="s">
        <v>121</v>
      </c>
      <c r="G8831">
        <v>63301</v>
      </c>
      <c r="H8831" t="s">
        <v>89</v>
      </c>
      <c r="I8831" t="s">
        <v>32</v>
      </c>
      <c r="J8831" t="s">
        <v>80</v>
      </c>
      <c r="K8831">
        <v>10.56</v>
      </c>
      <c r="L8831">
        <v>2</v>
      </c>
      <c r="M8831">
        <v>0</v>
      </c>
      <c r="N8831">
        <v>4.7519999999999998</v>
      </c>
      <c r="O8831" s="5">
        <f t="shared" si="137"/>
        <v>0.44999999999999996</v>
      </c>
    </row>
    <row r="8832" spans="1:15" x14ac:dyDescent="0.25">
      <c r="A8832" t="s">
        <v>909</v>
      </c>
      <c r="B8832" t="s">
        <v>155</v>
      </c>
      <c r="C8832" t="s">
        <v>30</v>
      </c>
      <c r="D8832" t="s">
        <v>17</v>
      </c>
      <c r="E8832" t="s">
        <v>428</v>
      </c>
      <c r="F8832" t="s">
        <v>83</v>
      </c>
      <c r="G8832">
        <v>46203</v>
      </c>
      <c r="H8832" t="s">
        <v>89</v>
      </c>
      <c r="I8832" t="s">
        <v>32</v>
      </c>
      <c r="J8832" t="s">
        <v>43</v>
      </c>
      <c r="K8832">
        <v>386.34</v>
      </c>
      <c r="L8832">
        <v>2</v>
      </c>
      <c r="M8832">
        <v>0</v>
      </c>
      <c r="N8832">
        <v>54.087600000000002</v>
      </c>
      <c r="O8832" s="5">
        <f t="shared" si="137"/>
        <v>0.14000000000000001</v>
      </c>
    </row>
    <row r="8833" spans="1:15" x14ac:dyDescent="0.25">
      <c r="A8833" t="s">
        <v>636</v>
      </c>
      <c r="B8833" t="s">
        <v>15</v>
      </c>
      <c r="C8833" t="s">
        <v>30</v>
      </c>
      <c r="D8833" t="s">
        <v>17</v>
      </c>
      <c r="E8833" t="s">
        <v>44</v>
      </c>
      <c r="F8833" t="s">
        <v>45</v>
      </c>
      <c r="G8833">
        <v>98115</v>
      </c>
      <c r="H8833" t="s">
        <v>31</v>
      </c>
      <c r="I8833" t="s">
        <v>32</v>
      </c>
      <c r="J8833" t="s">
        <v>64</v>
      </c>
      <c r="K8833">
        <v>33.44</v>
      </c>
      <c r="L8833">
        <v>10</v>
      </c>
      <c r="M8833">
        <v>0.2</v>
      </c>
      <c r="N8833">
        <v>11.704000000000001</v>
      </c>
      <c r="O8833" s="5">
        <f t="shared" si="137"/>
        <v>0.35000000000000003</v>
      </c>
    </row>
    <row r="8834" spans="1:15" x14ac:dyDescent="0.25">
      <c r="A8834" t="s">
        <v>850</v>
      </c>
      <c r="B8834" t="s">
        <v>38</v>
      </c>
      <c r="C8834" t="s">
        <v>88</v>
      </c>
      <c r="D8834" t="s">
        <v>17</v>
      </c>
      <c r="E8834" t="s">
        <v>406</v>
      </c>
      <c r="F8834" t="s">
        <v>100</v>
      </c>
      <c r="G8834">
        <v>22801</v>
      </c>
      <c r="H8834" t="s">
        <v>20</v>
      </c>
      <c r="I8834" t="s">
        <v>21</v>
      </c>
      <c r="J8834" t="s">
        <v>48</v>
      </c>
      <c r="K8834">
        <v>39.96</v>
      </c>
      <c r="L8834">
        <v>2</v>
      </c>
      <c r="M8834">
        <v>0</v>
      </c>
      <c r="N8834">
        <v>14.3856</v>
      </c>
      <c r="O8834" s="5">
        <f t="shared" si="137"/>
        <v>0.36</v>
      </c>
    </row>
    <row r="8835" spans="1:15" x14ac:dyDescent="0.25">
      <c r="A8835" t="s">
        <v>757</v>
      </c>
      <c r="B8835" t="s">
        <v>38</v>
      </c>
      <c r="C8835" t="s">
        <v>16</v>
      </c>
      <c r="D8835" t="s">
        <v>17</v>
      </c>
      <c r="E8835" t="s">
        <v>144</v>
      </c>
      <c r="F8835" t="s">
        <v>94</v>
      </c>
      <c r="G8835">
        <v>14609</v>
      </c>
      <c r="H8835" t="s">
        <v>119</v>
      </c>
      <c r="I8835" t="s">
        <v>32</v>
      </c>
      <c r="J8835" t="s">
        <v>64</v>
      </c>
      <c r="K8835">
        <v>1217.568</v>
      </c>
      <c r="L8835">
        <v>2</v>
      </c>
      <c r="M8835">
        <v>0.2</v>
      </c>
      <c r="N8835">
        <v>456.58800000000002</v>
      </c>
      <c r="O8835" s="5">
        <f t="shared" si="137"/>
        <v>0.375</v>
      </c>
    </row>
    <row r="8836" spans="1:15" x14ac:dyDescent="0.25">
      <c r="A8836" t="s">
        <v>1098</v>
      </c>
      <c r="B8836" t="s">
        <v>38</v>
      </c>
      <c r="C8836" t="s">
        <v>88</v>
      </c>
      <c r="D8836" t="s">
        <v>17</v>
      </c>
      <c r="E8836" t="s">
        <v>600</v>
      </c>
      <c r="F8836" t="s">
        <v>71</v>
      </c>
      <c r="G8836">
        <v>30328</v>
      </c>
      <c r="H8836" t="s">
        <v>20</v>
      </c>
      <c r="I8836" t="s">
        <v>32</v>
      </c>
      <c r="J8836" t="s">
        <v>43</v>
      </c>
      <c r="K8836">
        <v>15.51</v>
      </c>
      <c r="L8836">
        <v>1</v>
      </c>
      <c r="M8836">
        <v>0</v>
      </c>
      <c r="N8836">
        <v>3.8774999999999999</v>
      </c>
      <c r="O8836" s="5">
        <f t="shared" ref="O8836:O8899" si="138">N8836/K8836</f>
        <v>0.25</v>
      </c>
    </row>
    <row r="8837" spans="1:15" x14ac:dyDescent="0.25">
      <c r="A8837" t="s">
        <v>1098</v>
      </c>
      <c r="B8837" t="s">
        <v>38</v>
      </c>
      <c r="C8837" t="s">
        <v>88</v>
      </c>
      <c r="D8837" t="s">
        <v>17</v>
      </c>
      <c r="E8837" t="s">
        <v>600</v>
      </c>
      <c r="F8837" t="s">
        <v>71</v>
      </c>
      <c r="G8837">
        <v>30328</v>
      </c>
      <c r="H8837" t="s">
        <v>20</v>
      </c>
      <c r="I8837" t="s">
        <v>58</v>
      </c>
      <c r="J8837" t="s">
        <v>59</v>
      </c>
      <c r="K8837">
        <v>89.9</v>
      </c>
      <c r="L8837">
        <v>2</v>
      </c>
      <c r="M8837">
        <v>0</v>
      </c>
      <c r="N8837">
        <v>25.172000000000001</v>
      </c>
      <c r="O8837" s="5">
        <f t="shared" si="138"/>
        <v>0.27999999999999997</v>
      </c>
    </row>
    <row r="8838" spans="1:15" x14ac:dyDescent="0.25">
      <c r="A8838" t="s">
        <v>1098</v>
      </c>
      <c r="B8838" t="s">
        <v>38</v>
      </c>
      <c r="C8838" t="s">
        <v>88</v>
      </c>
      <c r="D8838" t="s">
        <v>17</v>
      </c>
      <c r="E8838" t="s">
        <v>600</v>
      </c>
      <c r="F8838" t="s">
        <v>71</v>
      </c>
      <c r="G8838">
        <v>30328</v>
      </c>
      <c r="H8838" t="s">
        <v>20</v>
      </c>
      <c r="I8838" t="s">
        <v>32</v>
      </c>
      <c r="J8838" t="s">
        <v>53</v>
      </c>
      <c r="K8838">
        <v>14.28</v>
      </c>
      <c r="L8838">
        <v>4</v>
      </c>
      <c r="M8838">
        <v>0</v>
      </c>
      <c r="N8838">
        <v>3.7128000000000001</v>
      </c>
      <c r="O8838" s="5">
        <f t="shared" si="138"/>
        <v>0.26</v>
      </c>
    </row>
    <row r="8839" spans="1:15" x14ac:dyDescent="0.25">
      <c r="A8839" t="s">
        <v>1098</v>
      </c>
      <c r="B8839" t="s">
        <v>38</v>
      </c>
      <c r="C8839" t="s">
        <v>88</v>
      </c>
      <c r="D8839" t="s">
        <v>17</v>
      </c>
      <c r="E8839" t="s">
        <v>600</v>
      </c>
      <c r="F8839" t="s">
        <v>71</v>
      </c>
      <c r="G8839">
        <v>30328</v>
      </c>
      <c r="H8839" t="s">
        <v>20</v>
      </c>
      <c r="I8839" t="s">
        <v>32</v>
      </c>
      <c r="J8839" t="s">
        <v>53</v>
      </c>
      <c r="K8839">
        <v>12.72</v>
      </c>
      <c r="L8839">
        <v>3</v>
      </c>
      <c r="M8839">
        <v>0</v>
      </c>
      <c r="N8839">
        <v>4.9607999999999999</v>
      </c>
      <c r="O8839" s="5">
        <f t="shared" si="138"/>
        <v>0.38999999999999996</v>
      </c>
    </row>
    <row r="8840" spans="1:15" x14ac:dyDescent="0.25">
      <c r="A8840" t="s">
        <v>1098</v>
      </c>
      <c r="B8840" t="s">
        <v>38</v>
      </c>
      <c r="C8840" t="s">
        <v>88</v>
      </c>
      <c r="D8840" t="s">
        <v>17</v>
      </c>
      <c r="E8840" t="s">
        <v>600</v>
      </c>
      <c r="F8840" t="s">
        <v>71</v>
      </c>
      <c r="G8840">
        <v>30328</v>
      </c>
      <c r="H8840" t="s">
        <v>20</v>
      </c>
      <c r="I8840" t="s">
        <v>32</v>
      </c>
      <c r="J8840" t="s">
        <v>33</v>
      </c>
      <c r="K8840">
        <v>15.75</v>
      </c>
      <c r="L8840">
        <v>5</v>
      </c>
      <c r="M8840">
        <v>0</v>
      </c>
      <c r="N8840">
        <v>7.56</v>
      </c>
      <c r="O8840" s="5">
        <f t="shared" si="138"/>
        <v>0.48</v>
      </c>
    </row>
    <row r="8841" spans="1:15" x14ac:dyDescent="0.25">
      <c r="A8841" t="s">
        <v>633</v>
      </c>
      <c r="B8841" t="s">
        <v>15</v>
      </c>
      <c r="C8841" t="s">
        <v>30</v>
      </c>
      <c r="D8841" t="s">
        <v>17</v>
      </c>
      <c r="E8841" t="s">
        <v>26</v>
      </c>
      <c r="F8841" t="s">
        <v>27</v>
      </c>
      <c r="G8841">
        <v>90004</v>
      </c>
      <c r="H8841" t="s">
        <v>31</v>
      </c>
      <c r="I8841" t="s">
        <v>32</v>
      </c>
      <c r="J8841" t="s">
        <v>53</v>
      </c>
      <c r="K8841">
        <v>70.95</v>
      </c>
      <c r="L8841">
        <v>3</v>
      </c>
      <c r="M8841">
        <v>0</v>
      </c>
      <c r="N8841">
        <v>18.446999999999999</v>
      </c>
      <c r="O8841" s="5">
        <f t="shared" si="138"/>
        <v>0.25999999999999995</v>
      </c>
    </row>
    <row r="8842" spans="1:15" x14ac:dyDescent="0.25">
      <c r="A8842" t="s">
        <v>633</v>
      </c>
      <c r="B8842" t="s">
        <v>15</v>
      </c>
      <c r="C8842" t="s">
        <v>30</v>
      </c>
      <c r="D8842" t="s">
        <v>17</v>
      </c>
      <c r="E8842" t="s">
        <v>26</v>
      </c>
      <c r="F8842" t="s">
        <v>27</v>
      </c>
      <c r="G8842">
        <v>90004</v>
      </c>
      <c r="H8842" t="s">
        <v>31</v>
      </c>
      <c r="I8842" t="s">
        <v>32</v>
      </c>
      <c r="J8842" t="s">
        <v>64</v>
      </c>
      <c r="K8842">
        <v>65.567999999999998</v>
      </c>
      <c r="L8842">
        <v>2</v>
      </c>
      <c r="M8842">
        <v>0.2</v>
      </c>
      <c r="N8842">
        <v>23.7684</v>
      </c>
      <c r="O8842" s="5">
        <f t="shared" si="138"/>
        <v>0.36249999999999999</v>
      </c>
    </row>
    <row r="8843" spans="1:15" x14ac:dyDescent="0.25">
      <c r="A8843" t="s">
        <v>633</v>
      </c>
      <c r="B8843" t="s">
        <v>15</v>
      </c>
      <c r="C8843" t="s">
        <v>30</v>
      </c>
      <c r="D8843" t="s">
        <v>17</v>
      </c>
      <c r="E8843" t="s">
        <v>26</v>
      </c>
      <c r="F8843" t="s">
        <v>27</v>
      </c>
      <c r="G8843">
        <v>90004</v>
      </c>
      <c r="H8843" t="s">
        <v>31</v>
      </c>
      <c r="I8843" t="s">
        <v>58</v>
      </c>
      <c r="J8843" t="s">
        <v>129</v>
      </c>
      <c r="K8843">
        <v>299.97000000000003</v>
      </c>
      <c r="L8843">
        <v>3</v>
      </c>
      <c r="M8843">
        <v>0</v>
      </c>
      <c r="N8843">
        <v>131.98679999999999</v>
      </c>
      <c r="O8843" s="5">
        <f t="shared" si="138"/>
        <v>0.43999999999999995</v>
      </c>
    </row>
    <row r="8844" spans="1:15" x14ac:dyDescent="0.25">
      <c r="A8844" t="s">
        <v>640</v>
      </c>
      <c r="B8844" t="s">
        <v>38</v>
      </c>
      <c r="C8844" t="s">
        <v>30</v>
      </c>
      <c r="D8844" t="s">
        <v>17</v>
      </c>
      <c r="E8844" t="s">
        <v>65</v>
      </c>
      <c r="F8844" t="s">
        <v>27</v>
      </c>
      <c r="G8844">
        <v>94110</v>
      </c>
      <c r="H8844" t="s">
        <v>31</v>
      </c>
      <c r="I8844" t="s">
        <v>58</v>
      </c>
      <c r="J8844" t="s">
        <v>129</v>
      </c>
      <c r="K8844">
        <v>89.97</v>
      </c>
      <c r="L8844">
        <v>3</v>
      </c>
      <c r="M8844">
        <v>0</v>
      </c>
      <c r="N8844">
        <v>39.586799999999997</v>
      </c>
      <c r="O8844" s="5">
        <f t="shared" si="138"/>
        <v>0.43999999999999995</v>
      </c>
    </row>
    <row r="8845" spans="1:15" x14ac:dyDescent="0.25">
      <c r="A8845" t="s">
        <v>640</v>
      </c>
      <c r="B8845" t="s">
        <v>38</v>
      </c>
      <c r="C8845" t="s">
        <v>30</v>
      </c>
      <c r="D8845" t="s">
        <v>17</v>
      </c>
      <c r="E8845" t="s">
        <v>65</v>
      </c>
      <c r="F8845" t="s">
        <v>27</v>
      </c>
      <c r="G8845">
        <v>94110</v>
      </c>
      <c r="H8845" t="s">
        <v>31</v>
      </c>
      <c r="I8845" t="s">
        <v>58</v>
      </c>
      <c r="J8845" t="s">
        <v>129</v>
      </c>
      <c r="K8845">
        <v>31.86</v>
      </c>
      <c r="L8845">
        <v>2</v>
      </c>
      <c r="M8845">
        <v>0</v>
      </c>
      <c r="N8845">
        <v>11.151</v>
      </c>
      <c r="O8845" s="5">
        <f t="shared" si="138"/>
        <v>0.35</v>
      </c>
    </row>
    <row r="8846" spans="1:15" x14ac:dyDescent="0.25">
      <c r="A8846" t="s">
        <v>663</v>
      </c>
      <c r="B8846" t="s">
        <v>15</v>
      </c>
      <c r="C8846" t="s">
        <v>30</v>
      </c>
      <c r="D8846" t="s">
        <v>17</v>
      </c>
      <c r="E8846" t="s">
        <v>146</v>
      </c>
      <c r="F8846" t="s">
        <v>78</v>
      </c>
      <c r="G8846">
        <v>55407</v>
      </c>
      <c r="H8846" t="s">
        <v>89</v>
      </c>
      <c r="I8846" t="s">
        <v>32</v>
      </c>
      <c r="J8846" t="s">
        <v>43</v>
      </c>
      <c r="K8846">
        <v>67.150000000000006</v>
      </c>
      <c r="L8846">
        <v>5</v>
      </c>
      <c r="M8846">
        <v>0</v>
      </c>
      <c r="N8846">
        <v>16.787500000000001</v>
      </c>
      <c r="O8846" s="5">
        <f t="shared" si="138"/>
        <v>0.25</v>
      </c>
    </row>
    <row r="8847" spans="1:15" x14ac:dyDescent="0.25">
      <c r="A8847" t="s">
        <v>670</v>
      </c>
      <c r="B8847" t="s">
        <v>38</v>
      </c>
      <c r="C8847" t="s">
        <v>16</v>
      </c>
      <c r="D8847" t="s">
        <v>17</v>
      </c>
      <c r="E8847" t="s">
        <v>162</v>
      </c>
      <c r="F8847" t="s">
        <v>124</v>
      </c>
      <c r="G8847">
        <v>43229</v>
      </c>
      <c r="H8847" t="s">
        <v>119</v>
      </c>
      <c r="I8847" t="s">
        <v>32</v>
      </c>
      <c r="J8847" t="s">
        <v>64</v>
      </c>
      <c r="K8847">
        <v>7.2359999999999998</v>
      </c>
      <c r="L8847">
        <v>3</v>
      </c>
      <c r="M8847">
        <v>0.7</v>
      </c>
      <c r="N8847">
        <v>-6.03</v>
      </c>
      <c r="O8847" s="5">
        <f t="shared" si="138"/>
        <v>-0.83333333333333337</v>
      </c>
    </row>
    <row r="8848" spans="1:15" x14ac:dyDescent="0.25">
      <c r="A8848" t="s">
        <v>670</v>
      </c>
      <c r="B8848" t="s">
        <v>38</v>
      </c>
      <c r="C8848" t="s">
        <v>16</v>
      </c>
      <c r="D8848" t="s">
        <v>17</v>
      </c>
      <c r="E8848" t="s">
        <v>162</v>
      </c>
      <c r="F8848" t="s">
        <v>124</v>
      </c>
      <c r="G8848">
        <v>43229</v>
      </c>
      <c r="H8848" t="s">
        <v>119</v>
      </c>
      <c r="I8848" t="s">
        <v>32</v>
      </c>
      <c r="J8848" t="s">
        <v>195</v>
      </c>
      <c r="K8848">
        <v>4.8239999999999998</v>
      </c>
      <c r="L8848">
        <v>3</v>
      </c>
      <c r="M8848">
        <v>0.2</v>
      </c>
      <c r="N8848">
        <v>1.7486999999999999</v>
      </c>
      <c r="O8848" s="5">
        <f t="shared" si="138"/>
        <v>0.36249999999999999</v>
      </c>
    </row>
    <row r="8849" spans="1:15" x14ac:dyDescent="0.25">
      <c r="A8849" t="s">
        <v>670</v>
      </c>
      <c r="B8849" t="s">
        <v>38</v>
      </c>
      <c r="C8849" t="s">
        <v>16</v>
      </c>
      <c r="D8849" t="s">
        <v>17</v>
      </c>
      <c r="E8849" t="s">
        <v>162</v>
      </c>
      <c r="F8849" t="s">
        <v>124</v>
      </c>
      <c r="G8849">
        <v>43229</v>
      </c>
      <c r="H8849" t="s">
        <v>119</v>
      </c>
      <c r="I8849" t="s">
        <v>32</v>
      </c>
      <c r="J8849" t="s">
        <v>80</v>
      </c>
      <c r="K8849">
        <v>91.36</v>
      </c>
      <c r="L8849">
        <v>5</v>
      </c>
      <c r="M8849">
        <v>0.2</v>
      </c>
      <c r="N8849">
        <v>29.692</v>
      </c>
      <c r="O8849" s="5">
        <f t="shared" si="138"/>
        <v>0.32500000000000001</v>
      </c>
    </row>
    <row r="8850" spans="1:15" x14ac:dyDescent="0.25">
      <c r="A8850" t="s">
        <v>670</v>
      </c>
      <c r="B8850" t="s">
        <v>38</v>
      </c>
      <c r="C8850" t="s">
        <v>16</v>
      </c>
      <c r="D8850" t="s">
        <v>17</v>
      </c>
      <c r="E8850" t="s">
        <v>162</v>
      </c>
      <c r="F8850" t="s">
        <v>124</v>
      </c>
      <c r="G8850">
        <v>43229</v>
      </c>
      <c r="H8850" t="s">
        <v>119</v>
      </c>
      <c r="I8850" t="s">
        <v>32</v>
      </c>
      <c r="J8850" t="s">
        <v>68</v>
      </c>
      <c r="K8850">
        <v>130.11199999999999</v>
      </c>
      <c r="L8850">
        <v>2</v>
      </c>
      <c r="M8850">
        <v>0.2</v>
      </c>
      <c r="N8850">
        <v>13.011200000000001</v>
      </c>
      <c r="O8850" s="5">
        <f t="shared" si="138"/>
        <v>0.1</v>
      </c>
    </row>
    <row r="8851" spans="1:15" x14ac:dyDescent="0.25">
      <c r="A8851" t="s">
        <v>919</v>
      </c>
      <c r="B8851" t="s">
        <v>155</v>
      </c>
      <c r="C8851" t="s">
        <v>30</v>
      </c>
      <c r="D8851" t="s">
        <v>17</v>
      </c>
      <c r="E8851" t="s">
        <v>475</v>
      </c>
      <c r="F8851" t="s">
        <v>41</v>
      </c>
      <c r="G8851">
        <v>27604</v>
      </c>
      <c r="H8851" t="s">
        <v>20</v>
      </c>
      <c r="I8851" t="s">
        <v>58</v>
      </c>
      <c r="J8851" t="s">
        <v>59</v>
      </c>
      <c r="K8851">
        <v>74.239999999999995</v>
      </c>
      <c r="L8851">
        <v>1</v>
      </c>
      <c r="M8851">
        <v>0.2</v>
      </c>
      <c r="N8851">
        <v>8.3520000000000003</v>
      </c>
      <c r="O8851" s="5">
        <f t="shared" si="138"/>
        <v>0.11250000000000002</v>
      </c>
    </row>
    <row r="8852" spans="1:15" x14ac:dyDescent="0.25">
      <c r="A8852" t="s">
        <v>919</v>
      </c>
      <c r="B8852" t="s">
        <v>155</v>
      </c>
      <c r="C8852" t="s">
        <v>30</v>
      </c>
      <c r="D8852" t="s">
        <v>17</v>
      </c>
      <c r="E8852" t="s">
        <v>475</v>
      </c>
      <c r="F8852" t="s">
        <v>41</v>
      </c>
      <c r="G8852">
        <v>27604</v>
      </c>
      <c r="H8852" t="s">
        <v>20</v>
      </c>
      <c r="I8852" t="s">
        <v>21</v>
      </c>
      <c r="J8852" t="s">
        <v>48</v>
      </c>
      <c r="K8852">
        <v>159.84</v>
      </c>
      <c r="L8852">
        <v>10</v>
      </c>
      <c r="M8852">
        <v>0.2</v>
      </c>
      <c r="N8852">
        <v>45.954000000000001</v>
      </c>
      <c r="O8852" s="5">
        <f t="shared" si="138"/>
        <v>0.28749999999999998</v>
      </c>
    </row>
    <row r="8853" spans="1:15" x14ac:dyDescent="0.25">
      <c r="A8853" t="s">
        <v>919</v>
      </c>
      <c r="B8853" t="s">
        <v>155</v>
      </c>
      <c r="C8853" t="s">
        <v>30</v>
      </c>
      <c r="D8853" t="s">
        <v>17</v>
      </c>
      <c r="E8853" t="s">
        <v>475</v>
      </c>
      <c r="F8853" t="s">
        <v>41</v>
      </c>
      <c r="G8853">
        <v>27604</v>
      </c>
      <c r="H8853" t="s">
        <v>20</v>
      </c>
      <c r="I8853" t="s">
        <v>32</v>
      </c>
      <c r="J8853" t="s">
        <v>64</v>
      </c>
      <c r="K8853">
        <v>2.8919999999999999</v>
      </c>
      <c r="L8853">
        <v>2</v>
      </c>
      <c r="M8853">
        <v>0.7</v>
      </c>
      <c r="N8853">
        <v>-2.3136000000000001</v>
      </c>
      <c r="O8853" s="5">
        <f t="shared" si="138"/>
        <v>-0.8</v>
      </c>
    </row>
    <row r="8854" spans="1:15" x14ac:dyDescent="0.25">
      <c r="A8854" t="s">
        <v>919</v>
      </c>
      <c r="B8854" t="s">
        <v>155</v>
      </c>
      <c r="C8854" t="s">
        <v>30</v>
      </c>
      <c r="D8854" t="s">
        <v>17</v>
      </c>
      <c r="E8854" t="s">
        <v>475</v>
      </c>
      <c r="F8854" t="s">
        <v>41</v>
      </c>
      <c r="G8854">
        <v>27604</v>
      </c>
      <c r="H8854" t="s">
        <v>20</v>
      </c>
      <c r="I8854" t="s">
        <v>32</v>
      </c>
      <c r="J8854" t="s">
        <v>80</v>
      </c>
      <c r="K8854">
        <v>9.3919999999999995</v>
      </c>
      <c r="L8854">
        <v>2</v>
      </c>
      <c r="M8854">
        <v>0.2</v>
      </c>
      <c r="N8854">
        <v>3.2871999999999999</v>
      </c>
      <c r="O8854" s="5">
        <f t="shared" si="138"/>
        <v>0.35000000000000003</v>
      </c>
    </row>
    <row r="8855" spans="1:15" x14ac:dyDescent="0.25">
      <c r="A8855" t="s">
        <v>652</v>
      </c>
      <c r="B8855" t="s">
        <v>15</v>
      </c>
      <c r="C8855" t="s">
        <v>16</v>
      </c>
      <c r="D8855" t="s">
        <v>17</v>
      </c>
      <c r="E8855" t="s">
        <v>110</v>
      </c>
      <c r="F8855" t="s">
        <v>94</v>
      </c>
      <c r="G8855">
        <v>10011</v>
      </c>
      <c r="H8855" t="s">
        <v>119</v>
      </c>
      <c r="I8855" t="s">
        <v>32</v>
      </c>
      <c r="J8855" t="s">
        <v>80</v>
      </c>
      <c r="K8855">
        <v>123.92</v>
      </c>
      <c r="L8855">
        <v>4</v>
      </c>
      <c r="M8855">
        <v>0</v>
      </c>
      <c r="N8855">
        <v>55.764000000000003</v>
      </c>
      <c r="O8855" s="5">
        <f t="shared" si="138"/>
        <v>0.45</v>
      </c>
    </row>
    <row r="8856" spans="1:15" x14ac:dyDescent="0.25">
      <c r="A8856" t="s">
        <v>642</v>
      </c>
      <c r="B8856" t="s">
        <v>155</v>
      </c>
      <c r="C8856" t="s">
        <v>16</v>
      </c>
      <c r="D8856" t="s">
        <v>17</v>
      </c>
      <c r="E8856" t="s">
        <v>73</v>
      </c>
      <c r="F8856" t="s">
        <v>70</v>
      </c>
      <c r="G8856">
        <v>19143</v>
      </c>
      <c r="H8856" t="s">
        <v>119</v>
      </c>
      <c r="I8856" t="s">
        <v>32</v>
      </c>
      <c r="J8856" t="s">
        <v>334</v>
      </c>
      <c r="K8856">
        <v>55.6</v>
      </c>
      <c r="L8856">
        <v>5</v>
      </c>
      <c r="M8856">
        <v>0.2</v>
      </c>
      <c r="N8856">
        <v>6.2549999999999999</v>
      </c>
      <c r="O8856" s="5">
        <f t="shared" si="138"/>
        <v>0.11249999999999999</v>
      </c>
    </row>
    <row r="8857" spans="1:15" x14ac:dyDescent="0.25">
      <c r="A8857" t="s">
        <v>642</v>
      </c>
      <c r="B8857" t="s">
        <v>155</v>
      </c>
      <c r="C8857" t="s">
        <v>16</v>
      </c>
      <c r="D8857" t="s">
        <v>17</v>
      </c>
      <c r="E8857" t="s">
        <v>73</v>
      </c>
      <c r="F8857" t="s">
        <v>70</v>
      </c>
      <c r="G8857">
        <v>19143</v>
      </c>
      <c r="H8857" t="s">
        <v>119</v>
      </c>
      <c r="I8857" t="s">
        <v>58</v>
      </c>
      <c r="J8857" t="s">
        <v>129</v>
      </c>
      <c r="K8857">
        <v>617.976</v>
      </c>
      <c r="L8857">
        <v>3</v>
      </c>
      <c r="M8857">
        <v>0.2</v>
      </c>
      <c r="N8857">
        <v>-7.7247000000000003</v>
      </c>
      <c r="O8857" s="5">
        <f t="shared" si="138"/>
        <v>-1.2500000000000001E-2</v>
      </c>
    </row>
    <row r="8858" spans="1:15" x14ac:dyDescent="0.25">
      <c r="A8858" t="s">
        <v>1033</v>
      </c>
      <c r="B8858" t="s">
        <v>38</v>
      </c>
      <c r="C8858" t="s">
        <v>30</v>
      </c>
      <c r="D8858" t="s">
        <v>17</v>
      </c>
      <c r="E8858" t="s">
        <v>522</v>
      </c>
      <c r="F8858" t="s">
        <v>75</v>
      </c>
      <c r="G8858">
        <v>83642</v>
      </c>
      <c r="H8858" t="s">
        <v>31</v>
      </c>
      <c r="I8858" t="s">
        <v>32</v>
      </c>
      <c r="J8858" t="s">
        <v>64</v>
      </c>
      <c r="K8858">
        <v>21.312000000000001</v>
      </c>
      <c r="L8858">
        <v>3</v>
      </c>
      <c r="M8858">
        <v>0.2</v>
      </c>
      <c r="N8858">
        <v>7.992</v>
      </c>
      <c r="O8858" s="5">
        <f t="shared" si="138"/>
        <v>0.375</v>
      </c>
    </row>
    <row r="8859" spans="1:15" x14ac:dyDescent="0.25">
      <c r="A8859" t="s">
        <v>983</v>
      </c>
      <c r="B8859" t="s">
        <v>38</v>
      </c>
      <c r="C8859" t="s">
        <v>30</v>
      </c>
      <c r="D8859" t="s">
        <v>17</v>
      </c>
      <c r="E8859" t="s">
        <v>528</v>
      </c>
      <c r="F8859" t="s">
        <v>27</v>
      </c>
      <c r="G8859">
        <v>95823</v>
      </c>
      <c r="H8859" t="s">
        <v>31</v>
      </c>
      <c r="I8859" t="s">
        <v>58</v>
      </c>
      <c r="J8859" t="s">
        <v>129</v>
      </c>
      <c r="K8859">
        <v>209.94</v>
      </c>
      <c r="L8859">
        <v>6</v>
      </c>
      <c r="M8859">
        <v>0</v>
      </c>
      <c r="N8859">
        <v>39.888599999999997</v>
      </c>
      <c r="O8859" s="5">
        <f t="shared" si="138"/>
        <v>0.18999999999999997</v>
      </c>
    </row>
    <row r="8860" spans="1:15" x14ac:dyDescent="0.25">
      <c r="A8860" t="s">
        <v>983</v>
      </c>
      <c r="B8860" t="s">
        <v>38</v>
      </c>
      <c r="C8860" t="s">
        <v>30</v>
      </c>
      <c r="D8860" t="s">
        <v>17</v>
      </c>
      <c r="E8860" t="s">
        <v>528</v>
      </c>
      <c r="F8860" t="s">
        <v>27</v>
      </c>
      <c r="G8860">
        <v>95823</v>
      </c>
      <c r="H8860" t="s">
        <v>31</v>
      </c>
      <c r="I8860" t="s">
        <v>58</v>
      </c>
      <c r="J8860" t="s">
        <v>59</v>
      </c>
      <c r="K8860">
        <v>31.984000000000002</v>
      </c>
      <c r="L8860">
        <v>2</v>
      </c>
      <c r="M8860">
        <v>0.2</v>
      </c>
      <c r="N8860">
        <v>-7.9960000000000004</v>
      </c>
      <c r="O8860" s="5">
        <f t="shared" si="138"/>
        <v>-0.25</v>
      </c>
    </row>
    <row r="8861" spans="1:15" x14ac:dyDescent="0.25">
      <c r="A8861" t="s">
        <v>983</v>
      </c>
      <c r="B8861" t="s">
        <v>38</v>
      </c>
      <c r="C8861" t="s">
        <v>30</v>
      </c>
      <c r="D8861" t="s">
        <v>17</v>
      </c>
      <c r="E8861" t="s">
        <v>528</v>
      </c>
      <c r="F8861" t="s">
        <v>27</v>
      </c>
      <c r="G8861">
        <v>95823</v>
      </c>
      <c r="H8861" t="s">
        <v>31</v>
      </c>
      <c r="I8861" t="s">
        <v>32</v>
      </c>
      <c r="J8861" t="s">
        <v>64</v>
      </c>
      <c r="K8861">
        <v>5083.96</v>
      </c>
      <c r="L8861">
        <v>5</v>
      </c>
      <c r="M8861">
        <v>0.2</v>
      </c>
      <c r="N8861">
        <v>1906.4849999999999</v>
      </c>
      <c r="O8861" s="5">
        <f t="shared" si="138"/>
        <v>0.375</v>
      </c>
    </row>
    <row r="8862" spans="1:15" x14ac:dyDescent="0.25">
      <c r="A8862" t="s">
        <v>667</v>
      </c>
      <c r="B8862" t="s">
        <v>38</v>
      </c>
      <c r="C8862" t="s">
        <v>88</v>
      </c>
      <c r="D8862" t="s">
        <v>17</v>
      </c>
      <c r="E8862" t="s">
        <v>156</v>
      </c>
      <c r="F8862" t="s">
        <v>41</v>
      </c>
      <c r="G8862">
        <v>28205</v>
      </c>
      <c r="H8862" t="s">
        <v>20</v>
      </c>
      <c r="I8862" t="s">
        <v>58</v>
      </c>
      <c r="J8862" t="s">
        <v>59</v>
      </c>
      <c r="K8862">
        <v>35.96</v>
      </c>
      <c r="L8862">
        <v>1</v>
      </c>
      <c r="M8862">
        <v>0.2</v>
      </c>
      <c r="N8862">
        <v>3.5960000000000001</v>
      </c>
      <c r="O8862" s="5">
        <f t="shared" si="138"/>
        <v>0.1</v>
      </c>
    </row>
    <row r="8863" spans="1:15" x14ac:dyDescent="0.25">
      <c r="A8863" t="s">
        <v>939</v>
      </c>
      <c r="B8863" t="s">
        <v>38</v>
      </c>
      <c r="C8863" t="s">
        <v>88</v>
      </c>
      <c r="D8863" t="s">
        <v>17</v>
      </c>
      <c r="E8863" t="s">
        <v>493</v>
      </c>
      <c r="F8863" t="s">
        <v>139</v>
      </c>
      <c r="G8863">
        <v>7501</v>
      </c>
      <c r="H8863" t="s">
        <v>119</v>
      </c>
      <c r="I8863" t="s">
        <v>32</v>
      </c>
      <c r="J8863" t="s">
        <v>33</v>
      </c>
      <c r="K8863">
        <v>31.05</v>
      </c>
      <c r="L8863">
        <v>3</v>
      </c>
      <c r="M8863">
        <v>0</v>
      </c>
      <c r="N8863">
        <v>14.904</v>
      </c>
      <c r="O8863" s="5">
        <f t="shared" si="138"/>
        <v>0.48</v>
      </c>
    </row>
    <row r="8864" spans="1:15" x14ac:dyDescent="0.25">
      <c r="A8864" t="s">
        <v>939</v>
      </c>
      <c r="B8864" t="s">
        <v>38</v>
      </c>
      <c r="C8864" t="s">
        <v>88</v>
      </c>
      <c r="D8864" t="s">
        <v>17</v>
      </c>
      <c r="E8864" t="s">
        <v>493</v>
      </c>
      <c r="F8864" t="s">
        <v>139</v>
      </c>
      <c r="G8864">
        <v>7501</v>
      </c>
      <c r="H8864" t="s">
        <v>119</v>
      </c>
      <c r="I8864" t="s">
        <v>21</v>
      </c>
      <c r="J8864" t="s">
        <v>48</v>
      </c>
      <c r="K8864">
        <v>8.92</v>
      </c>
      <c r="L8864">
        <v>4</v>
      </c>
      <c r="M8864">
        <v>0</v>
      </c>
      <c r="N8864">
        <v>3.9247999999999998</v>
      </c>
      <c r="O8864" s="5">
        <f t="shared" si="138"/>
        <v>0.44</v>
      </c>
    </row>
    <row r="8865" spans="1:15" x14ac:dyDescent="0.25">
      <c r="A8865" t="s">
        <v>939</v>
      </c>
      <c r="B8865" t="s">
        <v>38</v>
      </c>
      <c r="C8865" t="s">
        <v>88</v>
      </c>
      <c r="D8865" t="s">
        <v>17</v>
      </c>
      <c r="E8865" t="s">
        <v>493</v>
      </c>
      <c r="F8865" t="s">
        <v>139</v>
      </c>
      <c r="G8865">
        <v>7501</v>
      </c>
      <c r="H8865" t="s">
        <v>119</v>
      </c>
      <c r="I8865" t="s">
        <v>32</v>
      </c>
      <c r="J8865" t="s">
        <v>64</v>
      </c>
      <c r="K8865">
        <v>209.6</v>
      </c>
      <c r="L8865">
        <v>4</v>
      </c>
      <c r="M8865">
        <v>0</v>
      </c>
      <c r="N8865">
        <v>96.415999999999997</v>
      </c>
      <c r="O8865" s="5">
        <f t="shared" si="138"/>
        <v>0.46</v>
      </c>
    </row>
    <row r="8866" spans="1:15" x14ac:dyDescent="0.25">
      <c r="A8866" t="s">
        <v>939</v>
      </c>
      <c r="B8866" t="s">
        <v>38</v>
      </c>
      <c r="C8866" t="s">
        <v>88</v>
      </c>
      <c r="D8866" t="s">
        <v>17</v>
      </c>
      <c r="E8866" t="s">
        <v>493</v>
      </c>
      <c r="F8866" t="s">
        <v>139</v>
      </c>
      <c r="G8866">
        <v>7501</v>
      </c>
      <c r="H8866" t="s">
        <v>119</v>
      </c>
      <c r="I8866" t="s">
        <v>32</v>
      </c>
      <c r="J8866" t="s">
        <v>68</v>
      </c>
      <c r="K8866">
        <v>111.04</v>
      </c>
      <c r="L8866">
        <v>4</v>
      </c>
      <c r="M8866">
        <v>0</v>
      </c>
      <c r="N8866">
        <v>29.980799999999999</v>
      </c>
      <c r="O8866" s="5">
        <f t="shared" si="138"/>
        <v>0.26999999999999996</v>
      </c>
    </row>
    <row r="8867" spans="1:15" x14ac:dyDescent="0.25">
      <c r="A8867" t="s">
        <v>939</v>
      </c>
      <c r="B8867" t="s">
        <v>38</v>
      </c>
      <c r="C8867" t="s">
        <v>88</v>
      </c>
      <c r="D8867" t="s">
        <v>17</v>
      </c>
      <c r="E8867" t="s">
        <v>493</v>
      </c>
      <c r="F8867" t="s">
        <v>139</v>
      </c>
      <c r="G8867">
        <v>7501</v>
      </c>
      <c r="H8867" t="s">
        <v>119</v>
      </c>
      <c r="I8867" t="s">
        <v>32</v>
      </c>
      <c r="J8867" t="s">
        <v>80</v>
      </c>
      <c r="K8867">
        <v>38.880000000000003</v>
      </c>
      <c r="L8867">
        <v>6</v>
      </c>
      <c r="M8867">
        <v>0</v>
      </c>
      <c r="N8867">
        <v>18.662400000000002</v>
      </c>
      <c r="O8867" s="5">
        <f t="shared" si="138"/>
        <v>0.48000000000000004</v>
      </c>
    </row>
    <row r="8868" spans="1:15" x14ac:dyDescent="0.25">
      <c r="A8868" t="s">
        <v>717</v>
      </c>
      <c r="B8868" t="s">
        <v>38</v>
      </c>
      <c r="C8868" t="s">
        <v>16</v>
      </c>
      <c r="D8868" t="s">
        <v>17</v>
      </c>
      <c r="E8868" t="s">
        <v>98</v>
      </c>
      <c r="F8868" t="s">
        <v>100</v>
      </c>
      <c r="G8868">
        <v>22204</v>
      </c>
      <c r="H8868" t="s">
        <v>20</v>
      </c>
      <c r="I8868" t="s">
        <v>32</v>
      </c>
      <c r="J8868" t="s">
        <v>68</v>
      </c>
      <c r="K8868">
        <v>36.270000000000003</v>
      </c>
      <c r="L8868">
        <v>3</v>
      </c>
      <c r="M8868">
        <v>0</v>
      </c>
      <c r="N8868">
        <v>10.881</v>
      </c>
      <c r="O8868" s="5">
        <f t="shared" si="138"/>
        <v>0.3</v>
      </c>
    </row>
    <row r="8869" spans="1:15" x14ac:dyDescent="0.25">
      <c r="A8869" t="s">
        <v>654</v>
      </c>
      <c r="B8869" t="s">
        <v>155</v>
      </c>
      <c r="C8869" t="s">
        <v>16</v>
      </c>
      <c r="D8869" t="s">
        <v>17</v>
      </c>
      <c r="E8869" t="s">
        <v>116</v>
      </c>
      <c r="F8869" t="s">
        <v>74</v>
      </c>
      <c r="G8869">
        <v>60653</v>
      </c>
      <c r="H8869" t="s">
        <v>89</v>
      </c>
      <c r="I8869" t="s">
        <v>21</v>
      </c>
      <c r="J8869" t="s">
        <v>22</v>
      </c>
      <c r="K8869">
        <v>493.43</v>
      </c>
      <c r="L8869">
        <v>5</v>
      </c>
      <c r="M8869">
        <v>0.3</v>
      </c>
      <c r="N8869">
        <v>-70.489999999999995</v>
      </c>
      <c r="O8869" s="5">
        <f t="shared" si="138"/>
        <v>-0.14285714285714285</v>
      </c>
    </row>
    <row r="8870" spans="1:15" x14ac:dyDescent="0.25">
      <c r="A8870" t="s">
        <v>654</v>
      </c>
      <c r="B8870" t="s">
        <v>155</v>
      </c>
      <c r="C8870" t="s">
        <v>16</v>
      </c>
      <c r="D8870" t="s">
        <v>17</v>
      </c>
      <c r="E8870" t="s">
        <v>116</v>
      </c>
      <c r="F8870" t="s">
        <v>74</v>
      </c>
      <c r="G8870">
        <v>60653</v>
      </c>
      <c r="H8870" t="s">
        <v>89</v>
      </c>
      <c r="I8870" t="s">
        <v>58</v>
      </c>
      <c r="J8870" t="s">
        <v>59</v>
      </c>
      <c r="K8870">
        <v>11.12</v>
      </c>
      <c r="L8870">
        <v>2</v>
      </c>
      <c r="M8870">
        <v>0.2</v>
      </c>
      <c r="N8870">
        <v>3.4750000000000001</v>
      </c>
      <c r="O8870" s="5">
        <f t="shared" si="138"/>
        <v>0.31250000000000006</v>
      </c>
    </row>
    <row r="8871" spans="1:15" x14ac:dyDescent="0.25">
      <c r="A8871" t="s">
        <v>705</v>
      </c>
      <c r="B8871" t="s">
        <v>38</v>
      </c>
      <c r="C8871" t="s">
        <v>16</v>
      </c>
      <c r="D8871" t="s">
        <v>17</v>
      </c>
      <c r="E8871" t="s">
        <v>228</v>
      </c>
      <c r="F8871" t="s">
        <v>27</v>
      </c>
      <c r="G8871">
        <v>92037</v>
      </c>
      <c r="H8871" t="s">
        <v>31</v>
      </c>
      <c r="I8871" t="s">
        <v>58</v>
      </c>
      <c r="J8871" t="s">
        <v>371</v>
      </c>
      <c r="K8871">
        <v>686.4</v>
      </c>
      <c r="L8871">
        <v>2</v>
      </c>
      <c r="M8871">
        <v>0.2</v>
      </c>
      <c r="N8871">
        <v>77.22</v>
      </c>
      <c r="O8871" s="5">
        <f t="shared" si="138"/>
        <v>0.1125</v>
      </c>
    </row>
    <row r="8872" spans="1:15" x14ac:dyDescent="0.25">
      <c r="A8872" t="s">
        <v>636</v>
      </c>
      <c r="B8872" t="s">
        <v>38</v>
      </c>
      <c r="C8872" t="s">
        <v>30</v>
      </c>
      <c r="D8872" t="s">
        <v>17</v>
      </c>
      <c r="E8872" t="s">
        <v>44</v>
      </c>
      <c r="F8872" t="s">
        <v>45</v>
      </c>
      <c r="G8872">
        <v>98105</v>
      </c>
      <c r="H8872" t="s">
        <v>31</v>
      </c>
      <c r="I8872" t="s">
        <v>32</v>
      </c>
      <c r="J8872" t="s">
        <v>64</v>
      </c>
      <c r="K8872">
        <v>15.92</v>
      </c>
      <c r="L8872">
        <v>5</v>
      </c>
      <c r="M8872">
        <v>0.2</v>
      </c>
      <c r="N8872">
        <v>5.3730000000000002</v>
      </c>
      <c r="O8872" s="5">
        <f t="shared" si="138"/>
        <v>0.33750000000000002</v>
      </c>
    </row>
    <row r="8873" spans="1:15" x14ac:dyDescent="0.25">
      <c r="A8873" t="s">
        <v>636</v>
      </c>
      <c r="B8873" t="s">
        <v>38</v>
      </c>
      <c r="C8873" t="s">
        <v>30</v>
      </c>
      <c r="D8873" t="s">
        <v>17</v>
      </c>
      <c r="E8873" t="s">
        <v>44</v>
      </c>
      <c r="F8873" t="s">
        <v>45</v>
      </c>
      <c r="G8873">
        <v>98105</v>
      </c>
      <c r="H8873" t="s">
        <v>31</v>
      </c>
      <c r="I8873" t="s">
        <v>21</v>
      </c>
      <c r="J8873" t="s">
        <v>48</v>
      </c>
      <c r="K8873">
        <v>70.680000000000007</v>
      </c>
      <c r="L8873">
        <v>12</v>
      </c>
      <c r="M8873">
        <v>0</v>
      </c>
      <c r="N8873">
        <v>31.0992</v>
      </c>
      <c r="O8873" s="5">
        <f t="shared" si="138"/>
        <v>0.43999999999999995</v>
      </c>
    </row>
    <row r="8874" spans="1:15" x14ac:dyDescent="0.25">
      <c r="A8874" t="s">
        <v>636</v>
      </c>
      <c r="B8874" t="s">
        <v>38</v>
      </c>
      <c r="C8874" t="s">
        <v>30</v>
      </c>
      <c r="D8874" t="s">
        <v>17</v>
      </c>
      <c r="E8874" t="s">
        <v>44</v>
      </c>
      <c r="F8874" t="s">
        <v>45</v>
      </c>
      <c r="G8874">
        <v>98105</v>
      </c>
      <c r="H8874" t="s">
        <v>31</v>
      </c>
      <c r="I8874" t="s">
        <v>32</v>
      </c>
      <c r="J8874" t="s">
        <v>43</v>
      </c>
      <c r="K8874">
        <v>541.24</v>
      </c>
      <c r="L8874">
        <v>4</v>
      </c>
      <c r="M8874">
        <v>0</v>
      </c>
      <c r="N8874">
        <v>5.4123999999999999</v>
      </c>
      <c r="O8874" s="5">
        <f t="shared" si="138"/>
        <v>0.01</v>
      </c>
    </row>
    <row r="8875" spans="1:15" x14ac:dyDescent="0.25">
      <c r="A8875" t="s">
        <v>670</v>
      </c>
      <c r="B8875" t="s">
        <v>578</v>
      </c>
      <c r="C8875" t="s">
        <v>16</v>
      </c>
      <c r="D8875" t="s">
        <v>17</v>
      </c>
      <c r="E8875" t="s">
        <v>162</v>
      </c>
      <c r="F8875" t="s">
        <v>124</v>
      </c>
      <c r="G8875">
        <v>43229</v>
      </c>
      <c r="H8875" t="s">
        <v>119</v>
      </c>
      <c r="I8875" t="s">
        <v>58</v>
      </c>
      <c r="J8875" t="s">
        <v>371</v>
      </c>
      <c r="K8875">
        <v>101.994</v>
      </c>
      <c r="L8875">
        <v>2</v>
      </c>
      <c r="M8875">
        <v>0.7</v>
      </c>
      <c r="N8875">
        <v>-71.395799999999994</v>
      </c>
      <c r="O8875" s="5">
        <f t="shared" si="138"/>
        <v>-0.7</v>
      </c>
    </row>
    <row r="8876" spans="1:15" x14ac:dyDescent="0.25">
      <c r="A8876" t="s">
        <v>670</v>
      </c>
      <c r="B8876" t="s">
        <v>578</v>
      </c>
      <c r="C8876" t="s">
        <v>16</v>
      </c>
      <c r="D8876" t="s">
        <v>17</v>
      </c>
      <c r="E8876" t="s">
        <v>162</v>
      </c>
      <c r="F8876" t="s">
        <v>124</v>
      </c>
      <c r="G8876">
        <v>43229</v>
      </c>
      <c r="H8876" t="s">
        <v>119</v>
      </c>
      <c r="I8876" t="s">
        <v>32</v>
      </c>
      <c r="J8876" t="s">
        <v>64</v>
      </c>
      <c r="K8876">
        <v>18.263999999999999</v>
      </c>
      <c r="L8876">
        <v>2</v>
      </c>
      <c r="M8876">
        <v>0.7</v>
      </c>
      <c r="N8876">
        <v>-13.393599999999999</v>
      </c>
      <c r="O8876" s="5">
        <f t="shared" si="138"/>
        <v>-0.73333333333333328</v>
      </c>
    </row>
    <row r="8877" spans="1:15" x14ac:dyDescent="0.25">
      <c r="A8877" t="s">
        <v>644</v>
      </c>
      <c r="B8877" t="s">
        <v>15</v>
      </c>
      <c r="C8877" t="s">
        <v>16</v>
      </c>
      <c r="D8877" t="s">
        <v>17</v>
      </c>
      <c r="E8877" t="s">
        <v>81</v>
      </c>
      <c r="F8877" t="s">
        <v>50</v>
      </c>
      <c r="G8877">
        <v>77095</v>
      </c>
      <c r="H8877" t="s">
        <v>89</v>
      </c>
      <c r="I8877" t="s">
        <v>32</v>
      </c>
      <c r="J8877" t="s">
        <v>64</v>
      </c>
      <c r="K8877">
        <v>21.99</v>
      </c>
      <c r="L8877">
        <v>5</v>
      </c>
      <c r="M8877">
        <v>0.8</v>
      </c>
      <c r="N8877">
        <v>-32.984999999999999</v>
      </c>
      <c r="O8877" s="5">
        <f t="shared" si="138"/>
        <v>-1.5</v>
      </c>
    </row>
    <row r="8878" spans="1:15" x14ac:dyDescent="0.25">
      <c r="A8878" t="s">
        <v>879</v>
      </c>
      <c r="B8878" t="s">
        <v>38</v>
      </c>
      <c r="C8878" t="s">
        <v>16</v>
      </c>
      <c r="D8878" t="s">
        <v>17</v>
      </c>
      <c r="E8878" t="s">
        <v>433</v>
      </c>
      <c r="F8878" t="s">
        <v>50</v>
      </c>
      <c r="G8878">
        <v>75061</v>
      </c>
      <c r="H8878" t="s">
        <v>89</v>
      </c>
      <c r="I8878" t="s">
        <v>32</v>
      </c>
      <c r="J8878" t="s">
        <v>334</v>
      </c>
      <c r="K8878">
        <v>185.376</v>
      </c>
      <c r="L8878">
        <v>2</v>
      </c>
      <c r="M8878">
        <v>0.2</v>
      </c>
      <c r="N8878">
        <v>-34.758000000000003</v>
      </c>
      <c r="O8878" s="5">
        <f t="shared" si="138"/>
        <v>-0.1875</v>
      </c>
    </row>
    <row r="8879" spans="1:15" x14ac:dyDescent="0.25">
      <c r="A8879" t="s">
        <v>879</v>
      </c>
      <c r="B8879" t="s">
        <v>38</v>
      </c>
      <c r="C8879" t="s">
        <v>16</v>
      </c>
      <c r="D8879" t="s">
        <v>17</v>
      </c>
      <c r="E8879" t="s">
        <v>433</v>
      </c>
      <c r="F8879" t="s">
        <v>50</v>
      </c>
      <c r="G8879">
        <v>75061</v>
      </c>
      <c r="H8879" t="s">
        <v>89</v>
      </c>
      <c r="I8879" t="s">
        <v>32</v>
      </c>
      <c r="J8879" t="s">
        <v>68</v>
      </c>
      <c r="K8879">
        <v>58.923999999999999</v>
      </c>
      <c r="L8879">
        <v>1</v>
      </c>
      <c r="M8879">
        <v>0.8</v>
      </c>
      <c r="N8879">
        <v>-153.20240000000001</v>
      </c>
      <c r="O8879" s="5">
        <f t="shared" si="138"/>
        <v>-2.6</v>
      </c>
    </row>
    <row r="8880" spans="1:15" x14ac:dyDescent="0.25">
      <c r="A8880" t="s">
        <v>709</v>
      </c>
      <c r="B8880" t="s">
        <v>38</v>
      </c>
      <c r="C8880" t="s">
        <v>16</v>
      </c>
      <c r="D8880" t="s">
        <v>17</v>
      </c>
      <c r="E8880" t="s">
        <v>233</v>
      </c>
      <c r="F8880" t="s">
        <v>139</v>
      </c>
      <c r="G8880">
        <v>7960</v>
      </c>
      <c r="H8880" t="s">
        <v>119</v>
      </c>
      <c r="I8880" t="s">
        <v>58</v>
      </c>
      <c r="J8880" t="s">
        <v>371</v>
      </c>
      <c r="K8880">
        <v>480</v>
      </c>
      <c r="L8880">
        <v>4</v>
      </c>
      <c r="M8880">
        <v>0</v>
      </c>
      <c r="N8880">
        <v>225.6</v>
      </c>
      <c r="O8880" s="5">
        <f t="shared" si="138"/>
        <v>0.47</v>
      </c>
    </row>
    <row r="8881" spans="1:15" x14ac:dyDescent="0.25">
      <c r="A8881" t="s">
        <v>709</v>
      </c>
      <c r="B8881" t="s">
        <v>38</v>
      </c>
      <c r="C8881" t="s">
        <v>16</v>
      </c>
      <c r="D8881" t="s">
        <v>17</v>
      </c>
      <c r="E8881" t="s">
        <v>233</v>
      </c>
      <c r="F8881" t="s">
        <v>139</v>
      </c>
      <c r="G8881">
        <v>7960</v>
      </c>
      <c r="H8881" t="s">
        <v>119</v>
      </c>
      <c r="I8881" t="s">
        <v>32</v>
      </c>
      <c r="J8881" t="s">
        <v>43</v>
      </c>
      <c r="K8881">
        <v>34.049999999999997</v>
      </c>
      <c r="L8881">
        <v>3</v>
      </c>
      <c r="M8881">
        <v>0</v>
      </c>
      <c r="N8881">
        <v>9.5340000000000007</v>
      </c>
      <c r="O8881" s="5">
        <f t="shared" si="138"/>
        <v>0.28000000000000003</v>
      </c>
    </row>
    <row r="8882" spans="1:15" x14ac:dyDescent="0.25">
      <c r="A8882" t="s">
        <v>633</v>
      </c>
      <c r="B8882" t="s">
        <v>155</v>
      </c>
      <c r="C8882" t="s">
        <v>30</v>
      </c>
      <c r="D8882" t="s">
        <v>17</v>
      </c>
      <c r="E8882" t="s">
        <v>26</v>
      </c>
      <c r="F8882" t="s">
        <v>27</v>
      </c>
      <c r="G8882">
        <v>90008</v>
      </c>
      <c r="H8882" t="s">
        <v>31</v>
      </c>
      <c r="I8882" t="s">
        <v>32</v>
      </c>
      <c r="J8882" t="s">
        <v>80</v>
      </c>
      <c r="K8882">
        <v>192.72</v>
      </c>
      <c r="L8882">
        <v>11</v>
      </c>
      <c r="M8882">
        <v>0</v>
      </c>
      <c r="N8882">
        <v>92.505600000000001</v>
      </c>
      <c r="O8882" s="5">
        <f t="shared" si="138"/>
        <v>0.48</v>
      </c>
    </row>
    <row r="8883" spans="1:15" x14ac:dyDescent="0.25">
      <c r="A8883" t="s">
        <v>633</v>
      </c>
      <c r="B8883" t="s">
        <v>155</v>
      </c>
      <c r="C8883" t="s">
        <v>30</v>
      </c>
      <c r="D8883" t="s">
        <v>17</v>
      </c>
      <c r="E8883" t="s">
        <v>26</v>
      </c>
      <c r="F8883" t="s">
        <v>27</v>
      </c>
      <c r="G8883">
        <v>90008</v>
      </c>
      <c r="H8883" t="s">
        <v>31</v>
      </c>
      <c r="I8883" t="s">
        <v>58</v>
      </c>
      <c r="J8883" t="s">
        <v>129</v>
      </c>
      <c r="K8883">
        <v>239.97</v>
      </c>
      <c r="L8883">
        <v>3</v>
      </c>
      <c r="M8883">
        <v>0</v>
      </c>
      <c r="N8883">
        <v>86.389200000000002</v>
      </c>
      <c r="O8883" s="5">
        <f t="shared" si="138"/>
        <v>0.36</v>
      </c>
    </row>
    <row r="8884" spans="1:15" x14ac:dyDescent="0.25">
      <c r="A8884" t="s">
        <v>782</v>
      </c>
      <c r="B8884" t="s">
        <v>15</v>
      </c>
      <c r="C8884" t="s">
        <v>88</v>
      </c>
      <c r="D8884" t="s">
        <v>17</v>
      </c>
      <c r="E8884" t="s">
        <v>126</v>
      </c>
      <c r="F8884" t="s">
        <v>74</v>
      </c>
      <c r="G8884">
        <v>60505</v>
      </c>
      <c r="H8884" t="s">
        <v>89</v>
      </c>
      <c r="I8884" t="s">
        <v>58</v>
      </c>
      <c r="J8884" t="s">
        <v>129</v>
      </c>
      <c r="K8884">
        <v>50.12</v>
      </c>
      <c r="L8884">
        <v>7</v>
      </c>
      <c r="M8884">
        <v>0.2</v>
      </c>
      <c r="N8884">
        <v>-0.62649999999999995</v>
      </c>
      <c r="O8884" s="5">
        <f t="shared" si="138"/>
        <v>-1.2499999999999999E-2</v>
      </c>
    </row>
    <row r="8885" spans="1:15" x14ac:dyDescent="0.25">
      <c r="A8885" t="s">
        <v>660</v>
      </c>
      <c r="B8885" t="s">
        <v>38</v>
      </c>
      <c r="C8885" t="s">
        <v>30</v>
      </c>
      <c r="D8885" t="s">
        <v>17</v>
      </c>
      <c r="E8885" t="s">
        <v>138</v>
      </c>
      <c r="F8885" t="s">
        <v>41</v>
      </c>
      <c r="G8885">
        <v>27707</v>
      </c>
      <c r="H8885" t="s">
        <v>20</v>
      </c>
      <c r="I8885" t="s">
        <v>58</v>
      </c>
      <c r="J8885" t="s">
        <v>59</v>
      </c>
      <c r="K8885">
        <v>15.984</v>
      </c>
      <c r="L8885">
        <v>2</v>
      </c>
      <c r="M8885">
        <v>0.2</v>
      </c>
      <c r="N8885">
        <v>1.3986000000000001</v>
      </c>
      <c r="O8885" s="5">
        <f t="shared" si="138"/>
        <v>8.7500000000000008E-2</v>
      </c>
    </row>
    <row r="8886" spans="1:15" x14ac:dyDescent="0.25">
      <c r="A8886" t="s">
        <v>660</v>
      </c>
      <c r="B8886" t="s">
        <v>38</v>
      </c>
      <c r="C8886" t="s">
        <v>30</v>
      </c>
      <c r="D8886" t="s">
        <v>17</v>
      </c>
      <c r="E8886" t="s">
        <v>138</v>
      </c>
      <c r="F8886" t="s">
        <v>41</v>
      </c>
      <c r="G8886">
        <v>27707</v>
      </c>
      <c r="H8886" t="s">
        <v>20</v>
      </c>
      <c r="I8886" t="s">
        <v>32</v>
      </c>
      <c r="J8886" t="s">
        <v>80</v>
      </c>
      <c r="K8886">
        <v>14.352</v>
      </c>
      <c r="L8886">
        <v>3</v>
      </c>
      <c r="M8886">
        <v>0.2</v>
      </c>
      <c r="N8886">
        <v>4.4850000000000003</v>
      </c>
      <c r="O8886" s="5">
        <f t="shared" si="138"/>
        <v>0.3125</v>
      </c>
    </row>
    <row r="8887" spans="1:15" x14ac:dyDescent="0.25">
      <c r="A8887" t="s">
        <v>670</v>
      </c>
      <c r="B8887" t="s">
        <v>38</v>
      </c>
      <c r="C8887" t="s">
        <v>30</v>
      </c>
      <c r="D8887" t="s">
        <v>17</v>
      </c>
      <c r="E8887" t="s">
        <v>162</v>
      </c>
      <c r="F8887" t="s">
        <v>124</v>
      </c>
      <c r="G8887">
        <v>43229</v>
      </c>
      <c r="H8887" t="s">
        <v>119</v>
      </c>
      <c r="I8887" t="s">
        <v>32</v>
      </c>
      <c r="J8887" t="s">
        <v>64</v>
      </c>
      <c r="K8887">
        <v>6.5279999999999996</v>
      </c>
      <c r="L8887">
        <v>4</v>
      </c>
      <c r="M8887">
        <v>0.7</v>
      </c>
      <c r="N8887">
        <v>-4.5696000000000003</v>
      </c>
      <c r="O8887" s="5">
        <f t="shared" si="138"/>
        <v>-0.70000000000000007</v>
      </c>
    </row>
    <row r="8888" spans="1:15" x14ac:dyDescent="0.25">
      <c r="A8888" t="s">
        <v>670</v>
      </c>
      <c r="B8888" t="s">
        <v>38</v>
      </c>
      <c r="C8888" t="s">
        <v>30</v>
      </c>
      <c r="D8888" t="s">
        <v>17</v>
      </c>
      <c r="E8888" t="s">
        <v>162</v>
      </c>
      <c r="F8888" t="s">
        <v>124</v>
      </c>
      <c r="G8888">
        <v>43229</v>
      </c>
      <c r="H8888" t="s">
        <v>119</v>
      </c>
      <c r="I8888" t="s">
        <v>32</v>
      </c>
      <c r="J8888" t="s">
        <v>64</v>
      </c>
      <c r="K8888">
        <v>2.8620000000000001</v>
      </c>
      <c r="L8888">
        <v>3</v>
      </c>
      <c r="M8888">
        <v>0.7</v>
      </c>
      <c r="N8888">
        <v>-2.2896000000000001</v>
      </c>
      <c r="O8888" s="5">
        <f t="shared" si="138"/>
        <v>-0.8</v>
      </c>
    </row>
    <row r="8889" spans="1:15" x14ac:dyDescent="0.25">
      <c r="A8889" t="s">
        <v>670</v>
      </c>
      <c r="B8889" t="s">
        <v>38</v>
      </c>
      <c r="C8889" t="s">
        <v>30</v>
      </c>
      <c r="D8889" t="s">
        <v>17</v>
      </c>
      <c r="E8889" t="s">
        <v>162</v>
      </c>
      <c r="F8889" t="s">
        <v>124</v>
      </c>
      <c r="G8889">
        <v>43229</v>
      </c>
      <c r="H8889" t="s">
        <v>119</v>
      </c>
      <c r="I8889" t="s">
        <v>32</v>
      </c>
      <c r="J8889" t="s">
        <v>64</v>
      </c>
      <c r="K8889">
        <v>20.856000000000002</v>
      </c>
      <c r="L8889">
        <v>8</v>
      </c>
      <c r="M8889">
        <v>0.7</v>
      </c>
      <c r="N8889">
        <v>-16.684799999999999</v>
      </c>
      <c r="O8889" s="5">
        <f t="shared" si="138"/>
        <v>-0.79999999999999993</v>
      </c>
    </row>
    <row r="8890" spans="1:15" x14ac:dyDescent="0.25">
      <c r="A8890" t="s">
        <v>633</v>
      </c>
      <c r="B8890" t="s">
        <v>15</v>
      </c>
      <c r="C8890" t="s">
        <v>30</v>
      </c>
      <c r="D8890" t="s">
        <v>17</v>
      </c>
      <c r="E8890" t="s">
        <v>26</v>
      </c>
      <c r="F8890" t="s">
        <v>27</v>
      </c>
      <c r="G8890">
        <v>90036</v>
      </c>
      <c r="H8890" t="s">
        <v>31</v>
      </c>
      <c r="I8890" t="s">
        <v>32</v>
      </c>
      <c r="J8890" t="s">
        <v>43</v>
      </c>
      <c r="K8890">
        <v>276.27999999999997</v>
      </c>
      <c r="L8890">
        <v>2</v>
      </c>
      <c r="M8890">
        <v>0</v>
      </c>
      <c r="N8890">
        <v>0</v>
      </c>
      <c r="O8890" s="5">
        <f t="shared" si="138"/>
        <v>0</v>
      </c>
    </row>
    <row r="8891" spans="1:15" x14ac:dyDescent="0.25">
      <c r="A8891" t="s">
        <v>956</v>
      </c>
      <c r="B8891" t="s">
        <v>38</v>
      </c>
      <c r="C8891" t="s">
        <v>88</v>
      </c>
      <c r="D8891" t="s">
        <v>17</v>
      </c>
      <c r="E8891" t="s">
        <v>509</v>
      </c>
      <c r="F8891" t="s">
        <v>27</v>
      </c>
      <c r="G8891">
        <v>95207</v>
      </c>
      <c r="H8891" t="s">
        <v>31</v>
      </c>
      <c r="I8891" t="s">
        <v>21</v>
      </c>
      <c r="J8891" t="s">
        <v>48</v>
      </c>
      <c r="K8891">
        <v>629.64</v>
      </c>
      <c r="L8891">
        <v>9</v>
      </c>
      <c r="M8891">
        <v>0</v>
      </c>
      <c r="N8891">
        <v>107.03879999999999</v>
      </c>
      <c r="O8891" s="5">
        <f t="shared" si="138"/>
        <v>0.16999999999999998</v>
      </c>
    </row>
    <row r="8892" spans="1:15" x14ac:dyDescent="0.25">
      <c r="A8892" t="s">
        <v>943</v>
      </c>
      <c r="B8892" t="s">
        <v>15</v>
      </c>
      <c r="C8892" t="s">
        <v>88</v>
      </c>
      <c r="D8892" t="s">
        <v>17</v>
      </c>
      <c r="E8892" t="s">
        <v>141</v>
      </c>
      <c r="F8892" t="s">
        <v>121</v>
      </c>
      <c r="G8892">
        <v>65203</v>
      </c>
      <c r="H8892" t="s">
        <v>89</v>
      </c>
      <c r="I8892" t="s">
        <v>58</v>
      </c>
      <c r="J8892" t="s">
        <v>59</v>
      </c>
      <c r="K8892">
        <v>449.97</v>
      </c>
      <c r="L8892">
        <v>3</v>
      </c>
      <c r="M8892">
        <v>0</v>
      </c>
      <c r="N8892">
        <v>220.4853</v>
      </c>
      <c r="O8892" s="5">
        <f t="shared" si="138"/>
        <v>0.48999999999999994</v>
      </c>
    </row>
    <row r="8893" spans="1:15" x14ac:dyDescent="0.25">
      <c r="A8893" t="s">
        <v>943</v>
      </c>
      <c r="B8893" t="s">
        <v>15</v>
      </c>
      <c r="C8893" t="s">
        <v>88</v>
      </c>
      <c r="D8893" t="s">
        <v>17</v>
      </c>
      <c r="E8893" t="s">
        <v>141</v>
      </c>
      <c r="F8893" t="s">
        <v>121</v>
      </c>
      <c r="G8893">
        <v>65203</v>
      </c>
      <c r="H8893" t="s">
        <v>89</v>
      </c>
      <c r="I8893" t="s">
        <v>32</v>
      </c>
      <c r="J8893" t="s">
        <v>68</v>
      </c>
      <c r="K8893">
        <v>1927.59</v>
      </c>
      <c r="L8893">
        <v>7</v>
      </c>
      <c r="M8893">
        <v>0</v>
      </c>
      <c r="N8893">
        <v>751.76009999999997</v>
      </c>
      <c r="O8893" s="5">
        <f t="shared" si="138"/>
        <v>0.39</v>
      </c>
    </row>
    <row r="8894" spans="1:15" x14ac:dyDescent="0.25">
      <c r="A8894" t="s">
        <v>727</v>
      </c>
      <c r="B8894" t="s">
        <v>155</v>
      </c>
      <c r="C8894" t="s">
        <v>88</v>
      </c>
      <c r="D8894" t="s">
        <v>17</v>
      </c>
      <c r="E8894" t="s">
        <v>162</v>
      </c>
      <c r="F8894" t="s">
        <v>71</v>
      </c>
      <c r="G8894">
        <v>31907</v>
      </c>
      <c r="H8894" t="s">
        <v>20</v>
      </c>
      <c r="I8894" t="s">
        <v>21</v>
      </c>
      <c r="J8894" t="s">
        <v>25</v>
      </c>
      <c r="K8894">
        <v>121.78</v>
      </c>
      <c r="L8894">
        <v>2</v>
      </c>
      <c r="M8894">
        <v>0</v>
      </c>
      <c r="N8894">
        <v>30.445</v>
      </c>
      <c r="O8894" s="5">
        <f t="shared" si="138"/>
        <v>0.25</v>
      </c>
    </row>
    <row r="8895" spans="1:15" x14ac:dyDescent="0.25">
      <c r="A8895" t="s">
        <v>705</v>
      </c>
      <c r="B8895" t="s">
        <v>38</v>
      </c>
      <c r="C8895" t="s">
        <v>88</v>
      </c>
      <c r="D8895" t="s">
        <v>17</v>
      </c>
      <c r="E8895" t="s">
        <v>228</v>
      </c>
      <c r="F8895" t="s">
        <v>27</v>
      </c>
      <c r="G8895">
        <v>92037</v>
      </c>
      <c r="H8895" t="s">
        <v>31</v>
      </c>
      <c r="I8895" t="s">
        <v>21</v>
      </c>
      <c r="J8895" t="s">
        <v>25</v>
      </c>
      <c r="K8895">
        <v>2676.672</v>
      </c>
      <c r="L8895">
        <v>9</v>
      </c>
      <c r="M8895">
        <v>0.2</v>
      </c>
      <c r="N8895">
        <v>267.66719999999998</v>
      </c>
      <c r="O8895" s="5">
        <f t="shared" si="138"/>
        <v>9.9999999999999992E-2</v>
      </c>
    </row>
    <row r="8896" spans="1:15" x14ac:dyDescent="0.25">
      <c r="A8896" t="s">
        <v>1178</v>
      </c>
      <c r="B8896" t="s">
        <v>38</v>
      </c>
      <c r="C8896" t="s">
        <v>16</v>
      </c>
      <c r="D8896" t="s">
        <v>17</v>
      </c>
      <c r="E8896" t="s">
        <v>623</v>
      </c>
      <c r="F8896" t="s">
        <v>50</v>
      </c>
      <c r="G8896">
        <v>77590</v>
      </c>
      <c r="H8896" t="s">
        <v>89</v>
      </c>
      <c r="I8896" t="s">
        <v>21</v>
      </c>
      <c r="J8896" t="s">
        <v>39</v>
      </c>
      <c r="K8896">
        <v>489.23</v>
      </c>
      <c r="L8896">
        <v>2</v>
      </c>
      <c r="M8896">
        <v>0.3</v>
      </c>
      <c r="N8896">
        <v>41.933999999999997</v>
      </c>
      <c r="O8896" s="5">
        <f t="shared" si="138"/>
        <v>8.5714285714285701E-2</v>
      </c>
    </row>
    <row r="8897" spans="1:15" x14ac:dyDescent="0.25">
      <c r="A8897" t="s">
        <v>633</v>
      </c>
      <c r="B8897" t="s">
        <v>38</v>
      </c>
      <c r="C8897" t="s">
        <v>16</v>
      </c>
      <c r="D8897" t="s">
        <v>17</v>
      </c>
      <c r="E8897" t="s">
        <v>26</v>
      </c>
      <c r="F8897" t="s">
        <v>27</v>
      </c>
      <c r="G8897">
        <v>90004</v>
      </c>
      <c r="H8897" t="s">
        <v>31</v>
      </c>
      <c r="I8897" t="s">
        <v>21</v>
      </c>
      <c r="J8897" t="s">
        <v>48</v>
      </c>
      <c r="K8897">
        <v>312.02999999999997</v>
      </c>
      <c r="L8897">
        <v>3</v>
      </c>
      <c r="M8897">
        <v>0</v>
      </c>
      <c r="N8897">
        <v>43.684199999999997</v>
      </c>
      <c r="O8897" s="5">
        <f t="shared" si="138"/>
        <v>0.14000000000000001</v>
      </c>
    </row>
    <row r="8898" spans="1:15" x14ac:dyDescent="0.25">
      <c r="A8898" t="s">
        <v>633</v>
      </c>
      <c r="B8898" t="s">
        <v>38</v>
      </c>
      <c r="C8898" t="s">
        <v>16</v>
      </c>
      <c r="D8898" t="s">
        <v>17</v>
      </c>
      <c r="E8898" t="s">
        <v>26</v>
      </c>
      <c r="F8898" t="s">
        <v>27</v>
      </c>
      <c r="G8898">
        <v>90004</v>
      </c>
      <c r="H8898" t="s">
        <v>31</v>
      </c>
      <c r="I8898" t="s">
        <v>32</v>
      </c>
      <c r="J8898" t="s">
        <v>43</v>
      </c>
      <c r="K8898">
        <v>17.940000000000001</v>
      </c>
      <c r="L8898">
        <v>3</v>
      </c>
      <c r="M8898">
        <v>0</v>
      </c>
      <c r="N8898">
        <v>3.0497999999999998</v>
      </c>
      <c r="O8898" s="5">
        <f t="shared" si="138"/>
        <v>0.16999999999999998</v>
      </c>
    </row>
    <row r="8899" spans="1:15" x14ac:dyDescent="0.25">
      <c r="A8899" t="s">
        <v>633</v>
      </c>
      <c r="B8899" t="s">
        <v>38</v>
      </c>
      <c r="C8899" t="s">
        <v>16</v>
      </c>
      <c r="D8899" t="s">
        <v>17</v>
      </c>
      <c r="E8899" t="s">
        <v>26</v>
      </c>
      <c r="F8899" t="s">
        <v>27</v>
      </c>
      <c r="G8899">
        <v>90004</v>
      </c>
      <c r="H8899" t="s">
        <v>31</v>
      </c>
      <c r="I8899" t="s">
        <v>58</v>
      </c>
      <c r="J8899" t="s">
        <v>59</v>
      </c>
      <c r="K8899">
        <v>165.6</v>
      </c>
      <c r="L8899">
        <v>3</v>
      </c>
      <c r="M8899">
        <v>0.2</v>
      </c>
      <c r="N8899">
        <v>10.35</v>
      </c>
      <c r="O8899" s="5">
        <f t="shared" si="138"/>
        <v>6.25E-2</v>
      </c>
    </row>
    <row r="8900" spans="1:15" x14ac:dyDescent="0.25">
      <c r="A8900" t="s">
        <v>633</v>
      </c>
      <c r="B8900" t="s">
        <v>38</v>
      </c>
      <c r="C8900" t="s">
        <v>16</v>
      </c>
      <c r="D8900" t="s">
        <v>17</v>
      </c>
      <c r="E8900" t="s">
        <v>26</v>
      </c>
      <c r="F8900" t="s">
        <v>27</v>
      </c>
      <c r="G8900">
        <v>90004</v>
      </c>
      <c r="H8900" t="s">
        <v>31</v>
      </c>
      <c r="I8900" t="s">
        <v>32</v>
      </c>
      <c r="J8900" t="s">
        <v>80</v>
      </c>
      <c r="K8900">
        <v>37.520000000000003</v>
      </c>
      <c r="L8900">
        <v>4</v>
      </c>
      <c r="M8900">
        <v>0</v>
      </c>
      <c r="N8900">
        <v>18.009599999999999</v>
      </c>
      <c r="O8900" s="5">
        <f t="shared" ref="O8900:O8963" si="139">N8900/K8900</f>
        <v>0.47999999999999993</v>
      </c>
    </row>
    <row r="8901" spans="1:15" x14ac:dyDescent="0.25">
      <c r="A8901" t="s">
        <v>656</v>
      </c>
      <c r="B8901" t="s">
        <v>15</v>
      </c>
      <c r="C8901" t="s">
        <v>30</v>
      </c>
      <c r="D8901" t="s">
        <v>17</v>
      </c>
      <c r="E8901" t="s">
        <v>123</v>
      </c>
      <c r="F8901" t="s">
        <v>100</v>
      </c>
      <c r="G8901">
        <v>22153</v>
      </c>
      <c r="H8901" t="s">
        <v>20</v>
      </c>
      <c r="I8901" t="s">
        <v>58</v>
      </c>
      <c r="J8901" t="s">
        <v>59</v>
      </c>
      <c r="K8901">
        <v>494.97</v>
      </c>
      <c r="L8901">
        <v>3</v>
      </c>
      <c r="M8901">
        <v>0</v>
      </c>
      <c r="N8901">
        <v>148.49100000000001</v>
      </c>
      <c r="O8901" s="5">
        <f t="shared" si="139"/>
        <v>0.3</v>
      </c>
    </row>
    <row r="8902" spans="1:15" x14ac:dyDescent="0.25">
      <c r="A8902" t="s">
        <v>656</v>
      </c>
      <c r="B8902" t="s">
        <v>15</v>
      </c>
      <c r="C8902" t="s">
        <v>30</v>
      </c>
      <c r="D8902" t="s">
        <v>17</v>
      </c>
      <c r="E8902" t="s">
        <v>123</v>
      </c>
      <c r="F8902" t="s">
        <v>100</v>
      </c>
      <c r="G8902">
        <v>22153</v>
      </c>
      <c r="H8902" t="s">
        <v>20</v>
      </c>
      <c r="I8902" t="s">
        <v>32</v>
      </c>
      <c r="J8902" t="s">
        <v>33</v>
      </c>
      <c r="K8902">
        <v>25.06</v>
      </c>
      <c r="L8902">
        <v>2</v>
      </c>
      <c r="M8902">
        <v>0</v>
      </c>
      <c r="N8902">
        <v>11.7782</v>
      </c>
      <c r="O8902" s="5">
        <f t="shared" si="139"/>
        <v>0.47000000000000003</v>
      </c>
    </row>
    <row r="8903" spans="1:15" x14ac:dyDescent="0.25">
      <c r="A8903" t="s">
        <v>685</v>
      </c>
      <c r="B8903" t="s">
        <v>38</v>
      </c>
      <c r="C8903" t="s">
        <v>16</v>
      </c>
      <c r="D8903" t="s">
        <v>17</v>
      </c>
      <c r="E8903" t="s">
        <v>134</v>
      </c>
      <c r="F8903" t="s">
        <v>74</v>
      </c>
      <c r="G8903">
        <v>62521</v>
      </c>
      <c r="H8903" t="s">
        <v>89</v>
      </c>
      <c r="I8903" t="s">
        <v>21</v>
      </c>
      <c r="J8903" t="s">
        <v>48</v>
      </c>
      <c r="K8903">
        <v>32.064</v>
      </c>
      <c r="L8903">
        <v>3</v>
      </c>
      <c r="M8903">
        <v>0.6</v>
      </c>
      <c r="N8903">
        <v>-12.8256</v>
      </c>
      <c r="O8903" s="5">
        <f t="shared" si="139"/>
        <v>-0.39999999999999997</v>
      </c>
    </row>
    <row r="8904" spans="1:15" x14ac:dyDescent="0.25">
      <c r="A8904" t="s">
        <v>685</v>
      </c>
      <c r="B8904" t="s">
        <v>38</v>
      </c>
      <c r="C8904" t="s">
        <v>16</v>
      </c>
      <c r="D8904" t="s">
        <v>17</v>
      </c>
      <c r="E8904" t="s">
        <v>134</v>
      </c>
      <c r="F8904" t="s">
        <v>74</v>
      </c>
      <c r="G8904">
        <v>62521</v>
      </c>
      <c r="H8904" t="s">
        <v>89</v>
      </c>
      <c r="I8904" t="s">
        <v>32</v>
      </c>
      <c r="J8904" t="s">
        <v>80</v>
      </c>
      <c r="K8904">
        <v>18.495999999999999</v>
      </c>
      <c r="L8904">
        <v>4</v>
      </c>
      <c r="M8904">
        <v>0.2</v>
      </c>
      <c r="N8904">
        <v>6.7047999999999996</v>
      </c>
      <c r="O8904" s="5">
        <f t="shared" si="139"/>
        <v>0.36249999999999999</v>
      </c>
    </row>
    <row r="8905" spans="1:15" x14ac:dyDescent="0.25">
      <c r="A8905" t="s">
        <v>685</v>
      </c>
      <c r="B8905" t="s">
        <v>38</v>
      </c>
      <c r="C8905" t="s">
        <v>16</v>
      </c>
      <c r="D8905" t="s">
        <v>17</v>
      </c>
      <c r="E8905" t="s">
        <v>134</v>
      </c>
      <c r="F8905" t="s">
        <v>74</v>
      </c>
      <c r="G8905">
        <v>62521</v>
      </c>
      <c r="H8905" t="s">
        <v>89</v>
      </c>
      <c r="I8905" t="s">
        <v>21</v>
      </c>
      <c r="J8905" t="s">
        <v>25</v>
      </c>
      <c r="K8905">
        <v>191.07900000000001</v>
      </c>
      <c r="L8905">
        <v>3</v>
      </c>
      <c r="M8905">
        <v>0.3</v>
      </c>
      <c r="N8905">
        <v>-38.215800000000002</v>
      </c>
      <c r="O8905" s="5">
        <f t="shared" si="139"/>
        <v>-0.2</v>
      </c>
    </row>
    <row r="8906" spans="1:15" x14ac:dyDescent="0.25">
      <c r="A8906" t="s">
        <v>685</v>
      </c>
      <c r="B8906" t="s">
        <v>38</v>
      </c>
      <c r="C8906" t="s">
        <v>16</v>
      </c>
      <c r="D8906" t="s">
        <v>17</v>
      </c>
      <c r="E8906" t="s">
        <v>134</v>
      </c>
      <c r="F8906" t="s">
        <v>74</v>
      </c>
      <c r="G8906">
        <v>62521</v>
      </c>
      <c r="H8906" t="s">
        <v>89</v>
      </c>
      <c r="I8906" t="s">
        <v>32</v>
      </c>
      <c r="J8906" t="s">
        <v>80</v>
      </c>
      <c r="K8906">
        <v>10.368</v>
      </c>
      <c r="L8906">
        <v>2</v>
      </c>
      <c r="M8906">
        <v>0.2</v>
      </c>
      <c r="N8906">
        <v>3.6288</v>
      </c>
      <c r="O8906" s="5">
        <f t="shared" si="139"/>
        <v>0.35</v>
      </c>
    </row>
    <row r="8907" spans="1:15" x14ac:dyDescent="0.25">
      <c r="A8907" t="s">
        <v>652</v>
      </c>
      <c r="B8907" t="s">
        <v>578</v>
      </c>
      <c r="C8907" t="s">
        <v>88</v>
      </c>
      <c r="D8907" t="s">
        <v>17</v>
      </c>
      <c r="E8907" t="s">
        <v>110</v>
      </c>
      <c r="F8907" t="s">
        <v>94</v>
      </c>
      <c r="G8907">
        <v>10009</v>
      </c>
      <c r="H8907" t="s">
        <v>119</v>
      </c>
      <c r="I8907" t="s">
        <v>32</v>
      </c>
      <c r="J8907" t="s">
        <v>33</v>
      </c>
      <c r="K8907">
        <v>30.53</v>
      </c>
      <c r="L8907">
        <v>1</v>
      </c>
      <c r="M8907">
        <v>0</v>
      </c>
      <c r="N8907">
        <v>14.043799999999999</v>
      </c>
      <c r="O8907" s="5">
        <f t="shared" si="139"/>
        <v>0.45999999999999996</v>
      </c>
    </row>
    <row r="8908" spans="1:15" x14ac:dyDescent="0.25">
      <c r="A8908" t="s">
        <v>652</v>
      </c>
      <c r="B8908" t="s">
        <v>578</v>
      </c>
      <c r="C8908" t="s">
        <v>88</v>
      </c>
      <c r="D8908" t="s">
        <v>17</v>
      </c>
      <c r="E8908" t="s">
        <v>110</v>
      </c>
      <c r="F8908" t="s">
        <v>94</v>
      </c>
      <c r="G8908">
        <v>10009</v>
      </c>
      <c r="H8908" t="s">
        <v>119</v>
      </c>
      <c r="I8908" t="s">
        <v>58</v>
      </c>
      <c r="J8908" t="s">
        <v>129</v>
      </c>
      <c r="K8908">
        <v>30.84</v>
      </c>
      <c r="L8908">
        <v>3</v>
      </c>
      <c r="M8908">
        <v>0</v>
      </c>
      <c r="N8908">
        <v>6.1680000000000001</v>
      </c>
      <c r="O8908" s="5">
        <f t="shared" si="139"/>
        <v>0.2</v>
      </c>
    </row>
    <row r="8909" spans="1:15" x14ac:dyDescent="0.25">
      <c r="A8909" t="s">
        <v>652</v>
      </c>
      <c r="B8909" t="s">
        <v>578</v>
      </c>
      <c r="C8909" t="s">
        <v>88</v>
      </c>
      <c r="D8909" t="s">
        <v>17</v>
      </c>
      <c r="E8909" t="s">
        <v>110</v>
      </c>
      <c r="F8909" t="s">
        <v>94</v>
      </c>
      <c r="G8909">
        <v>10009</v>
      </c>
      <c r="H8909" t="s">
        <v>119</v>
      </c>
      <c r="I8909" t="s">
        <v>32</v>
      </c>
      <c r="J8909" t="s">
        <v>80</v>
      </c>
      <c r="K8909">
        <v>75.06</v>
      </c>
      <c r="L8909">
        <v>9</v>
      </c>
      <c r="M8909">
        <v>0</v>
      </c>
      <c r="N8909">
        <v>33.777000000000001</v>
      </c>
      <c r="O8909" s="5">
        <f t="shared" si="139"/>
        <v>0.45</v>
      </c>
    </row>
    <row r="8910" spans="1:15" x14ac:dyDescent="0.25">
      <c r="A8910" t="s">
        <v>640</v>
      </c>
      <c r="B8910" t="s">
        <v>155</v>
      </c>
      <c r="C8910" t="s">
        <v>30</v>
      </c>
      <c r="D8910" t="s">
        <v>17</v>
      </c>
      <c r="E8910" t="s">
        <v>65</v>
      </c>
      <c r="F8910" t="s">
        <v>27</v>
      </c>
      <c r="G8910">
        <v>94110</v>
      </c>
      <c r="H8910" t="s">
        <v>31</v>
      </c>
      <c r="I8910" t="s">
        <v>58</v>
      </c>
      <c r="J8910" t="s">
        <v>59</v>
      </c>
      <c r="K8910">
        <v>66.975999999999999</v>
      </c>
      <c r="L8910">
        <v>7</v>
      </c>
      <c r="M8910">
        <v>0.2</v>
      </c>
      <c r="N8910">
        <v>6.6976000000000004</v>
      </c>
      <c r="O8910" s="5">
        <f t="shared" si="139"/>
        <v>0.1</v>
      </c>
    </row>
    <row r="8911" spans="1:15" x14ac:dyDescent="0.25">
      <c r="A8911" t="s">
        <v>1124</v>
      </c>
      <c r="B8911" t="s">
        <v>38</v>
      </c>
      <c r="C8911" t="s">
        <v>30</v>
      </c>
      <c r="D8911" t="s">
        <v>17</v>
      </c>
      <c r="E8911" t="s">
        <v>539</v>
      </c>
      <c r="F8911" t="s">
        <v>27</v>
      </c>
      <c r="G8911">
        <v>92553</v>
      </c>
      <c r="H8911" t="s">
        <v>31</v>
      </c>
      <c r="I8911" t="s">
        <v>32</v>
      </c>
      <c r="J8911" t="s">
        <v>80</v>
      </c>
      <c r="K8911">
        <v>182.72</v>
      </c>
      <c r="L8911">
        <v>8</v>
      </c>
      <c r="M8911">
        <v>0</v>
      </c>
      <c r="N8911">
        <v>84.051199999999994</v>
      </c>
      <c r="O8911" s="5">
        <f t="shared" si="139"/>
        <v>0.45999999999999996</v>
      </c>
    </row>
    <row r="8912" spans="1:15" x14ac:dyDescent="0.25">
      <c r="A8912" t="s">
        <v>894</v>
      </c>
      <c r="B8912" t="s">
        <v>38</v>
      </c>
      <c r="C8912" t="s">
        <v>16</v>
      </c>
      <c r="D8912" t="s">
        <v>17</v>
      </c>
      <c r="E8912" t="s">
        <v>348</v>
      </c>
      <c r="F8912" t="s">
        <v>108</v>
      </c>
      <c r="G8912">
        <v>2149</v>
      </c>
      <c r="H8912" t="s">
        <v>119</v>
      </c>
      <c r="I8912" t="s">
        <v>32</v>
      </c>
      <c r="J8912" t="s">
        <v>33</v>
      </c>
      <c r="K8912">
        <v>21.93</v>
      </c>
      <c r="L8912">
        <v>3</v>
      </c>
      <c r="M8912">
        <v>0</v>
      </c>
      <c r="N8912">
        <v>10.3071</v>
      </c>
      <c r="O8912" s="5">
        <f t="shared" si="139"/>
        <v>0.47000000000000003</v>
      </c>
    </row>
    <row r="8913" spans="1:15" x14ac:dyDescent="0.25">
      <c r="A8913" t="s">
        <v>1032</v>
      </c>
      <c r="B8913" t="s">
        <v>38</v>
      </c>
      <c r="C8913" t="s">
        <v>16</v>
      </c>
      <c r="D8913" t="s">
        <v>17</v>
      </c>
      <c r="E8913" t="s">
        <v>238</v>
      </c>
      <c r="F8913" t="s">
        <v>104</v>
      </c>
      <c r="G8913">
        <v>37421</v>
      </c>
      <c r="H8913" t="s">
        <v>20</v>
      </c>
      <c r="I8913" t="s">
        <v>58</v>
      </c>
      <c r="J8913" t="s">
        <v>129</v>
      </c>
      <c r="K8913">
        <v>95.975999999999999</v>
      </c>
      <c r="L8913">
        <v>3</v>
      </c>
      <c r="M8913">
        <v>0.2</v>
      </c>
      <c r="N8913">
        <v>15.5961</v>
      </c>
      <c r="O8913" s="5">
        <f t="shared" si="139"/>
        <v>0.16250000000000001</v>
      </c>
    </row>
    <row r="8914" spans="1:15" x14ac:dyDescent="0.25">
      <c r="A8914" t="s">
        <v>1032</v>
      </c>
      <c r="B8914" t="s">
        <v>38</v>
      </c>
      <c r="C8914" t="s">
        <v>16</v>
      </c>
      <c r="D8914" t="s">
        <v>17</v>
      </c>
      <c r="E8914" t="s">
        <v>238</v>
      </c>
      <c r="F8914" t="s">
        <v>104</v>
      </c>
      <c r="G8914">
        <v>37421</v>
      </c>
      <c r="H8914" t="s">
        <v>20</v>
      </c>
      <c r="I8914" t="s">
        <v>58</v>
      </c>
      <c r="J8914" t="s">
        <v>59</v>
      </c>
      <c r="K8914">
        <v>143.928</v>
      </c>
      <c r="L8914">
        <v>9</v>
      </c>
      <c r="M8914">
        <v>0.2</v>
      </c>
      <c r="N8914">
        <v>-32.383800000000001</v>
      </c>
      <c r="O8914" s="5">
        <f t="shared" si="139"/>
        <v>-0.22500000000000001</v>
      </c>
    </row>
    <row r="8915" spans="1:15" x14ac:dyDescent="0.25">
      <c r="A8915" t="s">
        <v>1032</v>
      </c>
      <c r="B8915" t="s">
        <v>38</v>
      </c>
      <c r="C8915" t="s">
        <v>16</v>
      </c>
      <c r="D8915" t="s">
        <v>17</v>
      </c>
      <c r="E8915" t="s">
        <v>238</v>
      </c>
      <c r="F8915" t="s">
        <v>104</v>
      </c>
      <c r="G8915">
        <v>37421</v>
      </c>
      <c r="H8915" t="s">
        <v>20</v>
      </c>
      <c r="I8915" t="s">
        <v>32</v>
      </c>
      <c r="J8915" t="s">
        <v>64</v>
      </c>
      <c r="K8915">
        <v>3.5640000000000001</v>
      </c>
      <c r="L8915">
        <v>2</v>
      </c>
      <c r="M8915">
        <v>0.7</v>
      </c>
      <c r="N8915">
        <v>-2.97</v>
      </c>
      <c r="O8915" s="5">
        <f t="shared" si="139"/>
        <v>-0.83333333333333337</v>
      </c>
    </row>
    <row r="8916" spans="1:15" x14ac:dyDescent="0.25">
      <c r="A8916" t="s">
        <v>1032</v>
      </c>
      <c r="B8916" t="s">
        <v>38</v>
      </c>
      <c r="C8916" t="s">
        <v>16</v>
      </c>
      <c r="D8916" t="s">
        <v>17</v>
      </c>
      <c r="E8916" t="s">
        <v>238</v>
      </c>
      <c r="F8916" t="s">
        <v>104</v>
      </c>
      <c r="G8916">
        <v>37421</v>
      </c>
      <c r="H8916" t="s">
        <v>20</v>
      </c>
      <c r="I8916" t="s">
        <v>32</v>
      </c>
      <c r="J8916" t="s">
        <v>33</v>
      </c>
      <c r="K8916">
        <v>4.9279999999999999</v>
      </c>
      <c r="L8916">
        <v>2</v>
      </c>
      <c r="M8916">
        <v>0.2</v>
      </c>
      <c r="N8916">
        <v>1.7248000000000001</v>
      </c>
      <c r="O8916" s="5">
        <f t="shared" si="139"/>
        <v>0.35000000000000003</v>
      </c>
    </row>
    <row r="8917" spans="1:15" x14ac:dyDescent="0.25">
      <c r="A8917" t="s">
        <v>725</v>
      </c>
      <c r="B8917" t="s">
        <v>38</v>
      </c>
      <c r="C8917" t="s">
        <v>30</v>
      </c>
      <c r="D8917" t="s">
        <v>17</v>
      </c>
      <c r="E8917" t="s">
        <v>128</v>
      </c>
      <c r="F8917" t="s">
        <v>50</v>
      </c>
      <c r="G8917">
        <v>78745</v>
      </c>
      <c r="H8917" t="s">
        <v>89</v>
      </c>
      <c r="I8917" t="s">
        <v>32</v>
      </c>
      <c r="J8917" t="s">
        <v>43</v>
      </c>
      <c r="K8917">
        <v>856.65599999999995</v>
      </c>
      <c r="L8917">
        <v>6</v>
      </c>
      <c r="M8917">
        <v>0.2</v>
      </c>
      <c r="N8917">
        <v>107.08199999999999</v>
      </c>
      <c r="O8917" s="5">
        <f t="shared" si="139"/>
        <v>0.125</v>
      </c>
    </row>
    <row r="8918" spans="1:15" x14ac:dyDescent="0.25">
      <c r="A8918" t="s">
        <v>725</v>
      </c>
      <c r="B8918" t="s">
        <v>38</v>
      </c>
      <c r="C8918" t="s">
        <v>30</v>
      </c>
      <c r="D8918" t="s">
        <v>17</v>
      </c>
      <c r="E8918" t="s">
        <v>128</v>
      </c>
      <c r="F8918" t="s">
        <v>50</v>
      </c>
      <c r="G8918">
        <v>78745</v>
      </c>
      <c r="H8918" t="s">
        <v>89</v>
      </c>
      <c r="I8918" t="s">
        <v>32</v>
      </c>
      <c r="J8918" t="s">
        <v>64</v>
      </c>
      <c r="K8918">
        <v>13.183999999999999</v>
      </c>
      <c r="L8918">
        <v>4</v>
      </c>
      <c r="M8918">
        <v>0.8</v>
      </c>
      <c r="N8918">
        <v>-20.435199999999998</v>
      </c>
      <c r="O8918" s="5">
        <f t="shared" si="139"/>
        <v>-1.55</v>
      </c>
    </row>
    <row r="8919" spans="1:15" x14ac:dyDescent="0.25">
      <c r="A8919" t="s">
        <v>725</v>
      </c>
      <c r="B8919" t="s">
        <v>38</v>
      </c>
      <c r="C8919" t="s">
        <v>30</v>
      </c>
      <c r="D8919" t="s">
        <v>17</v>
      </c>
      <c r="E8919" t="s">
        <v>128</v>
      </c>
      <c r="F8919" t="s">
        <v>50</v>
      </c>
      <c r="G8919">
        <v>78745</v>
      </c>
      <c r="H8919" t="s">
        <v>89</v>
      </c>
      <c r="I8919" t="s">
        <v>32</v>
      </c>
      <c r="J8919" t="s">
        <v>68</v>
      </c>
      <c r="K8919">
        <v>48.783999999999999</v>
      </c>
      <c r="L8919">
        <v>4</v>
      </c>
      <c r="M8919">
        <v>0.8</v>
      </c>
      <c r="N8919">
        <v>-131.71680000000001</v>
      </c>
      <c r="O8919" s="5">
        <f t="shared" si="139"/>
        <v>-2.7</v>
      </c>
    </row>
    <row r="8920" spans="1:15" x14ac:dyDescent="0.25">
      <c r="A8920" t="s">
        <v>725</v>
      </c>
      <c r="B8920" t="s">
        <v>38</v>
      </c>
      <c r="C8920" t="s">
        <v>30</v>
      </c>
      <c r="D8920" t="s">
        <v>17</v>
      </c>
      <c r="E8920" t="s">
        <v>128</v>
      </c>
      <c r="F8920" t="s">
        <v>50</v>
      </c>
      <c r="G8920">
        <v>78745</v>
      </c>
      <c r="H8920" t="s">
        <v>89</v>
      </c>
      <c r="I8920" t="s">
        <v>32</v>
      </c>
      <c r="J8920" t="s">
        <v>80</v>
      </c>
      <c r="K8920">
        <v>76.64</v>
      </c>
      <c r="L8920">
        <v>2</v>
      </c>
      <c r="M8920">
        <v>0.2</v>
      </c>
      <c r="N8920">
        <v>26.824000000000002</v>
      </c>
      <c r="O8920" s="5">
        <f t="shared" si="139"/>
        <v>0.35000000000000003</v>
      </c>
    </row>
    <row r="8921" spans="1:15" x14ac:dyDescent="0.25">
      <c r="A8921" t="s">
        <v>725</v>
      </c>
      <c r="B8921" t="s">
        <v>38</v>
      </c>
      <c r="C8921" t="s">
        <v>30</v>
      </c>
      <c r="D8921" t="s">
        <v>17</v>
      </c>
      <c r="E8921" t="s">
        <v>128</v>
      </c>
      <c r="F8921" t="s">
        <v>50</v>
      </c>
      <c r="G8921">
        <v>78745</v>
      </c>
      <c r="H8921" t="s">
        <v>89</v>
      </c>
      <c r="I8921" t="s">
        <v>32</v>
      </c>
      <c r="J8921" t="s">
        <v>64</v>
      </c>
      <c r="K8921">
        <v>18.527999999999999</v>
      </c>
      <c r="L8921">
        <v>6</v>
      </c>
      <c r="M8921">
        <v>0.8</v>
      </c>
      <c r="N8921">
        <v>-27.792000000000002</v>
      </c>
      <c r="O8921" s="5">
        <f t="shared" si="139"/>
        <v>-1.5000000000000002</v>
      </c>
    </row>
    <row r="8922" spans="1:15" x14ac:dyDescent="0.25">
      <c r="A8922" t="s">
        <v>826</v>
      </c>
      <c r="B8922" t="s">
        <v>38</v>
      </c>
      <c r="C8922" t="s">
        <v>30</v>
      </c>
      <c r="D8922" t="s">
        <v>17</v>
      </c>
      <c r="E8922" t="s">
        <v>382</v>
      </c>
      <c r="F8922" t="s">
        <v>100</v>
      </c>
      <c r="G8922">
        <v>23464</v>
      </c>
      <c r="H8922" t="s">
        <v>20</v>
      </c>
      <c r="I8922" t="s">
        <v>21</v>
      </c>
      <c r="J8922" t="s">
        <v>48</v>
      </c>
      <c r="K8922">
        <v>177.68</v>
      </c>
      <c r="L8922">
        <v>2</v>
      </c>
      <c r="M8922">
        <v>0</v>
      </c>
      <c r="N8922">
        <v>46.196800000000003</v>
      </c>
      <c r="O8922" s="5">
        <f t="shared" si="139"/>
        <v>0.26</v>
      </c>
    </row>
    <row r="8923" spans="1:15" x14ac:dyDescent="0.25">
      <c r="A8923" t="s">
        <v>994</v>
      </c>
      <c r="B8923" t="s">
        <v>38</v>
      </c>
      <c r="C8923" t="s">
        <v>30</v>
      </c>
      <c r="D8923" t="s">
        <v>17</v>
      </c>
      <c r="E8923" t="s">
        <v>437</v>
      </c>
      <c r="F8923" t="s">
        <v>94</v>
      </c>
      <c r="G8923">
        <v>14701</v>
      </c>
      <c r="H8923" t="s">
        <v>119</v>
      </c>
      <c r="I8923" t="s">
        <v>58</v>
      </c>
      <c r="J8923" t="s">
        <v>129</v>
      </c>
      <c r="K8923">
        <v>159.97999999999999</v>
      </c>
      <c r="L8923">
        <v>2</v>
      </c>
      <c r="M8923">
        <v>0</v>
      </c>
      <c r="N8923">
        <v>57.592799999999997</v>
      </c>
      <c r="O8923" s="5">
        <f t="shared" si="139"/>
        <v>0.36</v>
      </c>
    </row>
    <row r="8924" spans="1:15" x14ac:dyDescent="0.25">
      <c r="A8924" t="s">
        <v>1216</v>
      </c>
      <c r="B8924" t="s">
        <v>38</v>
      </c>
      <c r="C8924" t="s">
        <v>30</v>
      </c>
      <c r="D8924" t="s">
        <v>17</v>
      </c>
      <c r="E8924" t="s">
        <v>278</v>
      </c>
      <c r="F8924" t="s">
        <v>35</v>
      </c>
      <c r="G8924">
        <v>33134</v>
      </c>
      <c r="H8924" t="s">
        <v>20</v>
      </c>
      <c r="I8924" t="s">
        <v>58</v>
      </c>
      <c r="J8924" t="s">
        <v>59</v>
      </c>
      <c r="K8924">
        <v>52.68</v>
      </c>
      <c r="L8924">
        <v>3</v>
      </c>
      <c r="M8924">
        <v>0.2</v>
      </c>
      <c r="N8924">
        <v>19.754999999999999</v>
      </c>
      <c r="O8924" s="5">
        <f t="shared" si="139"/>
        <v>0.375</v>
      </c>
    </row>
    <row r="8925" spans="1:15" x14ac:dyDescent="0.25">
      <c r="A8925" t="s">
        <v>1216</v>
      </c>
      <c r="B8925" t="s">
        <v>38</v>
      </c>
      <c r="C8925" t="s">
        <v>30</v>
      </c>
      <c r="D8925" t="s">
        <v>17</v>
      </c>
      <c r="E8925" t="s">
        <v>278</v>
      </c>
      <c r="F8925" t="s">
        <v>35</v>
      </c>
      <c r="G8925">
        <v>33134</v>
      </c>
      <c r="H8925" t="s">
        <v>20</v>
      </c>
      <c r="I8925" t="s">
        <v>21</v>
      </c>
      <c r="J8925" t="s">
        <v>48</v>
      </c>
      <c r="K8925">
        <v>11.568</v>
      </c>
      <c r="L8925">
        <v>3</v>
      </c>
      <c r="M8925">
        <v>0.2</v>
      </c>
      <c r="N8925">
        <v>2.6027999999999998</v>
      </c>
      <c r="O8925" s="5">
        <f t="shared" si="139"/>
        <v>0.22499999999999998</v>
      </c>
    </row>
    <row r="8926" spans="1:15" x14ac:dyDescent="0.25">
      <c r="A8926" t="s">
        <v>1052</v>
      </c>
      <c r="B8926" t="s">
        <v>38</v>
      </c>
      <c r="C8926" t="s">
        <v>16</v>
      </c>
      <c r="D8926" t="s">
        <v>17</v>
      </c>
      <c r="E8926" t="s">
        <v>414</v>
      </c>
      <c r="F8926" t="s">
        <v>41</v>
      </c>
      <c r="G8926">
        <v>28601</v>
      </c>
      <c r="H8926" t="s">
        <v>20</v>
      </c>
      <c r="I8926" t="s">
        <v>32</v>
      </c>
      <c r="J8926" t="s">
        <v>64</v>
      </c>
      <c r="K8926">
        <v>4.5720000000000001</v>
      </c>
      <c r="L8926">
        <v>4</v>
      </c>
      <c r="M8926">
        <v>0.7</v>
      </c>
      <c r="N8926">
        <v>-3.81</v>
      </c>
      <c r="O8926" s="5">
        <f t="shared" si="139"/>
        <v>-0.83333333333333337</v>
      </c>
    </row>
    <row r="8927" spans="1:15" x14ac:dyDescent="0.25">
      <c r="A8927" t="s">
        <v>834</v>
      </c>
      <c r="B8927" t="s">
        <v>38</v>
      </c>
      <c r="C8927" t="s">
        <v>16</v>
      </c>
      <c r="D8927" t="s">
        <v>17</v>
      </c>
      <c r="E8927" t="s">
        <v>391</v>
      </c>
      <c r="F8927" t="s">
        <v>74</v>
      </c>
      <c r="G8927">
        <v>61107</v>
      </c>
      <c r="H8927" t="s">
        <v>89</v>
      </c>
      <c r="I8927" t="s">
        <v>58</v>
      </c>
      <c r="J8927" t="s">
        <v>59</v>
      </c>
      <c r="K8927">
        <v>1439.9680000000001</v>
      </c>
      <c r="L8927">
        <v>4</v>
      </c>
      <c r="M8927">
        <v>0.2</v>
      </c>
      <c r="N8927">
        <v>143.99680000000001</v>
      </c>
      <c r="O8927" s="5">
        <f t="shared" si="139"/>
        <v>0.1</v>
      </c>
    </row>
    <row r="8928" spans="1:15" x14ac:dyDescent="0.25">
      <c r="A8928" t="s">
        <v>834</v>
      </c>
      <c r="B8928" t="s">
        <v>38</v>
      </c>
      <c r="C8928" t="s">
        <v>16</v>
      </c>
      <c r="D8928" t="s">
        <v>17</v>
      </c>
      <c r="E8928" t="s">
        <v>391</v>
      </c>
      <c r="F8928" t="s">
        <v>74</v>
      </c>
      <c r="G8928">
        <v>61107</v>
      </c>
      <c r="H8928" t="s">
        <v>89</v>
      </c>
      <c r="I8928" t="s">
        <v>32</v>
      </c>
      <c r="J8928" t="s">
        <v>64</v>
      </c>
      <c r="K8928">
        <v>1.728</v>
      </c>
      <c r="L8928">
        <v>3</v>
      </c>
      <c r="M8928">
        <v>0.8</v>
      </c>
      <c r="N8928">
        <v>-2.6783999999999999</v>
      </c>
      <c r="O8928" s="5">
        <f t="shared" si="139"/>
        <v>-1.55</v>
      </c>
    </row>
    <row r="8929" spans="1:15" x14ac:dyDescent="0.25">
      <c r="A8929" t="s">
        <v>834</v>
      </c>
      <c r="B8929" t="s">
        <v>38</v>
      </c>
      <c r="C8929" t="s">
        <v>16</v>
      </c>
      <c r="D8929" t="s">
        <v>17</v>
      </c>
      <c r="E8929" t="s">
        <v>391</v>
      </c>
      <c r="F8929" t="s">
        <v>74</v>
      </c>
      <c r="G8929">
        <v>61107</v>
      </c>
      <c r="H8929" t="s">
        <v>89</v>
      </c>
      <c r="I8929" t="s">
        <v>21</v>
      </c>
      <c r="J8929" t="s">
        <v>39</v>
      </c>
      <c r="K8929">
        <v>626.1</v>
      </c>
      <c r="L8929">
        <v>3</v>
      </c>
      <c r="M8929">
        <v>0.5</v>
      </c>
      <c r="N8929">
        <v>-538.44600000000003</v>
      </c>
      <c r="O8929" s="5">
        <f t="shared" si="139"/>
        <v>-0.86</v>
      </c>
    </row>
    <row r="8930" spans="1:15" x14ac:dyDescent="0.25">
      <c r="A8930" t="s">
        <v>636</v>
      </c>
      <c r="B8930" t="s">
        <v>15</v>
      </c>
      <c r="C8930" t="s">
        <v>30</v>
      </c>
      <c r="D8930" t="s">
        <v>17</v>
      </c>
      <c r="E8930" t="s">
        <v>44</v>
      </c>
      <c r="F8930" t="s">
        <v>45</v>
      </c>
      <c r="G8930">
        <v>98103</v>
      </c>
      <c r="H8930" t="s">
        <v>31</v>
      </c>
      <c r="I8930" t="s">
        <v>32</v>
      </c>
      <c r="J8930" t="s">
        <v>53</v>
      </c>
      <c r="K8930">
        <v>99.2</v>
      </c>
      <c r="L8930">
        <v>5</v>
      </c>
      <c r="M8930">
        <v>0</v>
      </c>
      <c r="N8930">
        <v>25.792000000000002</v>
      </c>
      <c r="O8930" s="5">
        <f t="shared" si="139"/>
        <v>0.26</v>
      </c>
    </row>
    <row r="8931" spans="1:15" x14ac:dyDescent="0.25">
      <c r="A8931" t="s">
        <v>756</v>
      </c>
      <c r="B8931" t="s">
        <v>38</v>
      </c>
      <c r="C8931" t="s">
        <v>16</v>
      </c>
      <c r="D8931" t="s">
        <v>17</v>
      </c>
      <c r="E8931" t="s">
        <v>299</v>
      </c>
      <c r="F8931" t="s">
        <v>50</v>
      </c>
      <c r="G8931">
        <v>77340</v>
      </c>
      <c r="H8931" t="s">
        <v>89</v>
      </c>
      <c r="I8931" t="s">
        <v>21</v>
      </c>
      <c r="J8931" t="s">
        <v>39</v>
      </c>
      <c r="K8931">
        <v>609.98</v>
      </c>
      <c r="L8931">
        <v>4</v>
      </c>
      <c r="M8931">
        <v>0.3</v>
      </c>
      <c r="N8931">
        <v>-113.282</v>
      </c>
      <c r="O8931" s="5">
        <f t="shared" si="139"/>
        <v>-0.18571428571428569</v>
      </c>
    </row>
    <row r="8932" spans="1:15" x14ac:dyDescent="0.25">
      <c r="A8932" t="s">
        <v>756</v>
      </c>
      <c r="B8932" t="s">
        <v>38</v>
      </c>
      <c r="C8932" t="s">
        <v>16</v>
      </c>
      <c r="D8932" t="s">
        <v>17</v>
      </c>
      <c r="E8932" t="s">
        <v>299</v>
      </c>
      <c r="F8932" t="s">
        <v>50</v>
      </c>
      <c r="G8932">
        <v>77340</v>
      </c>
      <c r="H8932" t="s">
        <v>89</v>
      </c>
      <c r="I8932" t="s">
        <v>21</v>
      </c>
      <c r="J8932" t="s">
        <v>39</v>
      </c>
      <c r="K8932">
        <v>211.37200000000001</v>
      </c>
      <c r="L8932">
        <v>2</v>
      </c>
      <c r="M8932">
        <v>0.3</v>
      </c>
      <c r="N8932">
        <v>-45.293999999999997</v>
      </c>
      <c r="O8932" s="5">
        <f t="shared" si="139"/>
        <v>-0.21428571428571425</v>
      </c>
    </row>
    <row r="8933" spans="1:15" x14ac:dyDescent="0.25">
      <c r="A8933" t="s">
        <v>756</v>
      </c>
      <c r="B8933" t="s">
        <v>38</v>
      </c>
      <c r="C8933" t="s">
        <v>16</v>
      </c>
      <c r="D8933" t="s">
        <v>17</v>
      </c>
      <c r="E8933" t="s">
        <v>299</v>
      </c>
      <c r="F8933" t="s">
        <v>50</v>
      </c>
      <c r="G8933">
        <v>77340</v>
      </c>
      <c r="H8933" t="s">
        <v>89</v>
      </c>
      <c r="I8933" t="s">
        <v>58</v>
      </c>
      <c r="J8933" t="s">
        <v>59</v>
      </c>
      <c r="K8933">
        <v>239.976</v>
      </c>
      <c r="L8933">
        <v>3</v>
      </c>
      <c r="M8933">
        <v>0.2</v>
      </c>
      <c r="N8933">
        <v>17.998200000000001</v>
      </c>
      <c r="O8933" s="5">
        <f t="shared" si="139"/>
        <v>7.4999999999999997E-2</v>
      </c>
    </row>
    <row r="8934" spans="1:15" x14ac:dyDescent="0.25">
      <c r="A8934" t="s">
        <v>807</v>
      </c>
      <c r="B8934" t="s">
        <v>38</v>
      </c>
      <c r="C8934" t="s">
        <v>30</v>
      </c>
      <c r="D8934" t="s">
        <v>17</v>
      </c>
      <c r="E8934" t="s">
        <v>361</v>
      </c>
      <c r="F8934" t="s">
        <v>55</v>
      </c>
      <c r="G8934">
        <v>53209</v>
      </c>
      <c r="H8934" t="s">
        <v>89</v>
      </c>
      <c r="I8934" t="s">
        <v>21</v>
      </c>
      <c r="J8934" t="s">
        <v>48</v>
      </c>
      <c r="K8934">
        <v>99.95</v>
      </c>
      <c r="L8934">
        <v>5</v>
      </c>
      <c r="M8934">
        <v>0</v>
      </c>
      <c r="N8934">
        <v>22.988499999999998</v>
      </c>
      <c r="O8934" s="5">
        <f t="shared" si="139"/>
        <v>0.22999999999999998</v>
      </c>
    </row>
    <row r="8935" spans="1:15" x14ac:dyDescent="0.25">
      <c r="A8935" t="s">
        <v>807</v>
      </c>
      <c r="B8935" t="s">
        <v>38</v>
      </c>
      <c r="C8935" t="s">
        <v>30</v>
      </c>
      <c r="D8935" t="s">
        <v>17</v>
      </c>
      <c r="E8935" t="s">
        <v>361</v>
      </c>
      <c r="F8935" t="s">
        <v>55</v>
      </c>
      <c r="G8935">
        <v>53209</v>
      </c>
      <c r="H8935" t="s">
        <v>89</v>
      </c>
      <c r="I8935" t="s">
        <v>58</v>
      </c>
      <c r="J8935" t="s">
        <v>129</v>
      </c>
      <c r="K8935">
        <v>29.34</v>
      </c>
      <c r="L8935">
        <v>3</v>
      </c>
      <c r="M8935">
        <v>0</v>
      </c>
      <c r="N8935">
        <v>10.8558</v>
      </c>
      <c r="O8935" s="5">
        <f t="shared" si="139"/>
        <v>0.37</v>
      </c>
    </row>
    <row r="8936" spans="1:15" x14ac:dyDescent="0.25">
      <c r="A8936" t="s">
        <v>767</v>
      </c>
      <c r="B8936" t="s">
        <v>38</v>
      </c>
      <c r="C8936" t="s">
        <v>30</v>
      </c>
      <c r="D8936" t="s">
        <v>17</v>
      </c>
      <c r="E8936" t="s">
        <v>313</v>
      </c>
      <c r="F8936" t="s">
        <v>55</v>
      </c>
      <c r="G8936">
        <v>54302</v>
      </c>
      <c r="H8936" t="s">
        <v>89</v>
      </c>
      <c r="I8936" t="s">
        <v>21</v>
      </c>
      <c r="J8936" t="s">
        <v>48</v>
      </c>
      <c r="K8936">
        <v>16.739999999999998</v>
      </c>
      <c r="L8936">
        <v>2</v>
      </c>
      <c r="M8936">
        <v>0</v>
      </c>
      <c r="N8936">
        <v>4.3524000000000003</v>
      </c>
      <c r="O8936" s="5">
        <f t="shared" si="139"/>
        <v>0.26000000000000006</v>
      </c>
    </row>
    <row r="8937" spans="1:15" x14ac:dyDescent="0.25">
      <c r="A8937" t="s">
        <v>642</v>
      </c>
      <c r="B8937" t="s">
        <v>578</v>
      </c>
      <c r="C8937" t="s">
        <v>30</v>
      </c>
      <c r="D8937" t="s">
        <v>17</v>
      </c>
      <c r="E8937" t="s">
        <v>73</v>
      </c>
      <c r="F8937" t="s">
        <v>70</v>
      </c>
      <c r="G8937">
        <v>19120</v>
      </c>
      <c r="H8937" t="s">
        <v>119</v>
      </c>
      <c r="I8937" t="s">
        <v>32</v>
      </c>
      <c r="J8937" t="s">
        <v>80</v>
      </c>
      <c r="K8937">
        <v>12.672000000000001</v>
      </c>
      <c r="L8937">
        <v>3</v>
      </c>
      <c r="M8937">
        <v>0.2</v>
      </c>
      <c r="N8937">
        <v>3.96</v>
      </c>
      <c r="O8937" s="5">
        <f t="shared" si="139"/>
        <v>0.3125</v>
      </c>
    </row>
    <row r="8938" spans="1:15" x14ac:dyDescent="0.25">
      <c r="A8938" t="s">
        <v>642</v>
      </c>
      <c r="B8938" t="s">
        <v>578</v>
      </c>
      <c r="C8938" t="s">
        <v>30</v>
      </c>
      <c r="D8938" t="s">
        <v>17</v>
      </c>
      <c r="E8938" t="s">
        <v>73</v>
      </c>
      <c r="F8938" t="s">
        <v>70</v>
      </c>
      <c r="G8938">
        <v>19120</v>
      </c>
      <c r="H8938" t="s">
        <v>119</v>
      </c>
      <c r="I8938" t="s">
        <v>58</v>
      </c>
      <c r="J8938" t="s">
        <v>129</v>
      </c>
      <c r="K8938">
        <v>1119.8879999999999</v>
      </c>
      <c r="L8938">
        <v>14</v>
      </c>
      <c r="M8938">
        <v>0.2</v>
      </c>
      <c r="N8938">
        <v>209.97900000000001</v>
      </c>
      <c r="O8938" s="5">
        <f t="shared" si="139"/>
        <v>0.18750000000000003</v>
      </c>
    </row>
    <row r="8939" spans="1:15" x14ac:dyDescent="0.25">
      <c r="A8939" t="s">
        <v>633</v>
      </c>
      <c r="B8939" t="s">
        <v>15</v>
      </c>
      <c r="C8939" t="s">
        <v>16</v>
      </c>
      <c r="D8939" t="s">
        <v>17</v>
      </c>
      <c r="E8939" t="s">
        <v>26</v>
      </c>
      <c r="F8939" t="s">
        <v>27</v>
      </c>
      <c r="G8939">
        <v>90008</v>
      </c>
      <c r="H8939" t="s">
        <v>31</v>
      </c>
      <c r="I8939" t="s">
        <v>32</v>
      </c>
      <c r="J8939" t="s">
        <v>53</v>
      </c>
      <c r="K8939">
        <v>204.85</v>
      </c>
      <c r="L8939">
        <v>5</v>
      </c>
      <c r="M8939">
        <v>0</v>
      </c>
      <c r="N8939">
        <v>53.261000000000003</v>
      </c>
      <c r="O8939" s="5">
        <f t="shared" si="139"/>
        <v>0.26</v>
      </c>
    </row>
    <row r="8940" spans="1:15" x14ac:dyDescent="0.25">
      <c r="A8940" t="s">
        <v>633</v>
      </c>
      <c r="B8940" t="s">
        <v>15</v>
      </c>
      <c r="C8940" t="s">
        <v>16</v>
      </c>
      <c r="D8940" t="s">
        <v>17</v>
      </c>
      <c r="E8940" t="s">
        <v>26</v>
      </c>
      <c r="F8940" t="s">
        <v>27</v>
      </c>
      <c r="G8940">
        <v>90008</v>
      </c>
      <c r="H8940" t="s">
        <v>31</v>
      </c>
      <c r="I8940" t="s">
        <v>58</v>
      </c>
      <c r="J8940" t="s">
        <v>59</v>
      </c>
      <c r="K8940">
        <v>135.98400000000001</v>
      </c>
      <c r="L8940">
        <v>2</v>
      </c>
      <c r="M8940">
        <v>0.2</v>
      </c>
      <c r="N8940">
        <v>16.998000000000001</v>
      </c>
      <c r="O8940" s="5">
        <f t="shared" si="139"/>
        <v>0.125</v>
      </c>
    </row>
    <row r="8941" spans="1:15" x14ac:dyDescent="0.25">
      <c r="A8941" t="s">
        <v>633</v>
      </c>
      <c r="B8941" t="s">
        <v>15</v>
      </c>
      <c r="C8941" t="s">
        <v>16</v>
      </c>
      <c r="D8941" t="s">
        <v>17</v>
      </c>
      <c r="E8941" t="s">
        <v>26</v>
      </c>
      <c r="F8941" t="s">
        <v>27</v>
      </c>
      <c r="G8941">
        <v>90008</v>
      </c>
      <c r="H8941" t="s">
        <v>31</v>
      </c>
      <c r="I8941" t="s">
        <v>32</v>
      </c>
      <c r="J8941" t="s">
        <v>53</v>
      </c>
      <c r="K8941">
        <v>16.399999999999999</v>
      </c>
      <c r="L8941">
        <v>5</v>
      </c>
      <c r="M8941">
        <v>0</v>
      </c>
      <c r="N8941">
        <v>7.0519999999999996</v>
      </c>
      <c r="O8941" s="5">
        <f t="shared" si="139"/>
        <v>0.43</v>
      </c>
    </row>
    <row r="8942" spans="1:15" x14ac:dyDescent="0.25">
      <c r="A8942" t="s">
        <v>633</v>
      </c>
      <c r="B8942" t="s">
        <v>15</v>
      </c>
      <c r="C8942" t="s">
        <v>16</v>
      </c>
      <c r="D8942" t="s">
        <v>17</v>
      </c>
      <c r="E8942" t="s">
        <v>26</v>
      </c>
      <c r="F8942" t="s">
        <v>27</v>
      </c>
      <c r="G8942">
        <v>90008</v>
      </c>
      <c r="H8942" t="s">
        <v>31</v>
      </c>
      <c r="I8942" t="s">
        <v>32</v>
      </c>
      <c r="J8942" t="s">
        <v>64</v>
      </c>
      <c r="K8942">
        <v>92.96</v>
      </c>
      <c r="L8942">
        <v>2</v>
      </c>
      <c r="M8942">
        <v>0.2</v>
      </c>
      <c r="N8942">
        <v>31.373999999999999</v>
      </c>
      <c r="O8942" s="5">
        <f t="shared" si="139"/>
        <v>0.33750000000000002</v>
      </c>
    </row>
    <row r="8943" spans="1:15" x14ac:dyDescent="0.25">
      <c r="A8943" t="s">
        <v>1055</v>
      </c>
      <c r="B8943" t="s">
        <v>15</v>
      </c>
      <c r="C8943" t="s">
        <v>16</v>
      </c>
      <c r="D8943" t="s">
        <v>17</v>
      </c>
      <c r="E8943" t="s">
        <v>558</v>
      </c>
      <c r="F8943" t="s">
        <v>35</v>
      </c>
      <c r="G8943">
        <v>33161</v>
      </c>
      <c r="H8943" t="s">
        <v>20</v>
      </c>
      <c r="I8943" t="s">
        <v>32</v>
      </c>
      <c r="J8943" t="s">
        <v>334</v>
      </c>
      <c r="K8943">
        <v>7.6319999999999997</v>
      </c>
      <c r="L8943">
        <v>3</v>
      </c>
      <c r="M8943">
        <v>0.2</v>
      </c>
      <c r="N8943">
        <v>-1.8126</v>
      </c>
      <c r="O8943" s="5">
        <f t="shared" si="139"/>
        <v>-0.23750000000000002</v>
      </c>
    </row>
    <row r="8944" spans="1:15" x14ac:dyDescent="0.25">
      <c r="A8944" t="s">
        <v>664</v>
      </c>
      <c r="B8944" t="s">
        <v>155</v>
      </c>
      <c r="C8944" t="s">
        <v>16</v>
      </c>
      <c r="D8944" t="s">
        <v>17</v>
      </c>
      <c r="E8944" t="s">
        <v>148</v>
      </c>
      <c r="F8944" t="s">
        <v>114</v>
      </c>
      <c r="G8944">
        <v>97206</v>
      </c>
      <c r="H8944" t="s">
        <v>31</v>
      </c>
      <c r="I8944" t="s">
        <v>32</v>
      </c>
      <c r="J8944" t="s">
        <v>64</v>
      </c>
      <c r="K8944">
        <v>4.1580000000000004</v>
      </c>
      <c r="L8944">
        <v>7</v>
      </c>
      <c r="M8944">
        <v>0.7</v>
      </c>
      <c r="N8944">
        <v>-3.4649999999999999</v>
      </c>
      <c r="O8944" s="5">
        <f t="shared" si="139"/>
        <v>-0.83333333333333326</v>
      </c>
    </row>
    <row r="8945" spans="1:15" x14ac:dyDescent="0.25">
      <c r="A8945" t="s">
        <v>664</v>
      </c>
      <c r="B8945" t="s">
        <v>155</v>
      </c>
      <c r="C8945" t="s">
        <v>16</v>
      </c>
      <c r="D8945" t="s">
        <v>17</v>
      </c>
      <c r="E8945" t="s">
        <v>148</v>
      </c>
      <c r="F8945" t="s">
        <v>114</v>
      </c>
      <c r="G8945">
        <v>97206</v>
      </c>
      <c r="H8945" t="s">
        <v>31</v>
      </c>
      <c r="I8945" t="s">
        <v>58</v>
      </c>
      <c r="J8945" t="s">
        <v>371</v>
      </c>
      <c r="K8945">
        <v>179.99100000000001</v>
      </c>
      <c r="L8945">
        <v>3</v>
      </c>
      <c r="M8945">
        <v>0.7</v>
      </c>
      <c r="N8945">
        <v>-251.98740000000001</v>
      </c>
      <c r="O8945" s="5">
        <f t="shared" si="139"/>
        <v>-1.4</v>
      </c>
    </row>
    <row r="8946" spans="1:15" x14ac:dyDescent="0.25">
      <c r="A8946" t="s">
        <v>782</v>
      </c>
      <c r="B8946" t="s">
        <v>38</v>
      </c>
      <c r="C8946" t="s">
        <v>16</v>
      </c>
      <c r="D8946" t="s">
        <v>17</v>
      </c>
      <c r="E8946" t="s">
        <v>126</v>
      </c>
      <c r="F8946" t="s">
        <v>74</v>
      </c>
      <c r="G8946">
        <v>60505</v>
      </c>
      <c r="H8946" t="s">
        <v>89</v>
      </c>
      <c r="I8946" t="s">
        <v>21</v>
      </c>
      <c r="J8946" t="s">
        <v>25</v>
      </c>
      <c r="K8946">
        <v>239.358</v>
      </c>
      <c r="L8946">
        <v>3</v>
      </c>
      <c r="M8946">
        <v>0.3</v>
      </c>
      <c r="N8946">
        <v>-47.871600000000001</v>
      </c>
      <c r="O8946" s="5">
        <f t="shared" si="139"/>
        <v>-0.2</v>
      </c>
    </row>
    <row r="8947" spans="1:15" x14ac:dyDescent="0.25">
      <c r="A8947" t="s">
        <v>640</v>
      </c>
      <c r="B8947" t="s">
        <v>155</v>
      </c>
      <c r="C8947" t="s">
        <v>88</v>
      </c>
      <c r="D8947" t="s">
        <v>17</v>
      </c>
      <c r="E8947" t="s">
        <v>65</v>
      </c>
      <c r="F8947" t="s">
        <v>27</v>
      </c>
      <c r="G8947">
        <v>94109</v>
      </c>
      <c r="H8947" t="s">
        <v>31</v>
      </c>
      <c r="I8947" t="s">
        <v>32</v>
      </c>
      <c r="J8947" t="s">
        <v>80</v>
      </c>
      <c r="K8947">
        <v>164.88</v>
      </c>
      <c r="L8947">
        <v>3</v>
      </c>
      <c r="M8947">
        <v>0</v>
      </c>
      <c r="N8947">
        <v>80.791200000000003</v>
      </c>
      <c r="O8947" s="5">
        <f t="shared" si="139"/>
        <v>0.49000000000000005</v>
      </c>
    </row>
    <row r="8948" spans="1:15" x14ac:dyDescent="0.25">
      <c r="A8948" t="s">
        <v>640</v>
      </c>
      <c r="B8948" t="s">
        <v>15</v>
      </c>
      <c r="C8948" t="s">
        <v>30</v>
      </c>
      <c r="D8948" t="s">
        <v>17</v>
      </c>
      <c r="E8948" t="s">
        <v>65</v>
      </c>
      <c r="F8948" t="s">
        <v>27</v>
      </c>
      <c r="G8948">
        <v>94110</v>
      </c>
      <c r="H8948" t="s">
        <v>31</v>
      </c>
      <c r="I8948" t="s">
        <v>32</v>
      </c>
      <c r="J8948" t="s">
        <v>334</v>
      </c>
      <c r="K8948">
        <v>10.95</v>
      </c>
      <c r="L8948">
        <v>3</v>
      </c>
      <c r="M8948">
        <v>0</v>
      </c>
      <c r="N8948">
        <v>3.2850000000000001</v>
      </c>
      <c r="O8948" s="5">
        <f t="shared" si="139"/>
        <v>0.30000000000000004</v>
      </c>
    </row>
    <row r="8949" spans="1:15" x14ac:dyDescent="0.25">
      <c r="A8949" t="s">
        <v>878</v>
      </c>
      <c r="B8949" t="s">
        <v>38</v>
      </c>
      <c r="C8949" t="s">
        <v>30</v>
      </c>
      <c r="D8949" t="s">
        <v>17</v>
      </c>
      <c r="E8949" t="s">
        <v>436</v>
      </c>
      <c r="F8949" t="s">
        <v>108</v>
      </c>
      <c r="G8949">
        <v>2740</v>
      </c>
      <c r="H8949" t="s">
        <v>119</v>
      </c>
      <c r="I8949" t="s">
        <v>32</v>
      </c>
      <c r="J8949" t="s">
        <v>80</v>
      </c>
      <c r="K8949">
        <v>19.440000000000001</v>
      </c>
      <c r="L8949">
        <v>3</v>
      </c>
      <c r="M8949">
        <v>0</v>
      </c>
      <c r="N8949">
        <v>9.3312000000000008</v>
      </c>
      <c r="O8949" s="5">
        <f t="shared" si="139"/>
        <v>0.48000000000000004</v>
      </c>
    </row>
    <row r="8950" spans="1:15" x14ac:dyDescent="0.25">
      <c r="A8950" t="s">
        <v>878</v>
      </c>
      <c r="B8950" t="s">
        <v>38</v>
      </c>
      <c r="C8950" t="s">
        <v>30</v>
      </c>
      <c r="D8950" t="s">
        <v>17</v>
      </c>
      <c r="E8950" t="s">
        <v>436</v>
      </c>
      <c r="F8950" t="s">
        <v>108</v>
      </c>
      <c r="G8950">
        <v>2740</v>
      </c>
      <c r="H8950" t="s">
        <v>119</v>
      </c>
      <c r="I8950" t="s">
        <v>32</v>
      </c>
      <c r="J8950" t="s">
        <v>64</v>
      </c>
      <c r="K8950">
        <v>12.3</v>
      </c>
      <c r="L8950">
        <v>5</v>
      </c>
      <c r="M8950">
        <v>0</v>
      </c>
      <c r="N8950">
        <v>6.15</v>
      </c>
      <c r="O8950" s="5">
        <f t="shared" si="139"/>
        <v>0.5</v>
      </c>
    </row>
    <row r="8951" spans="1:15" x14ac:dyDescent="0.25">
      <c r="A8951" t="s">
        <v>705</v>
      </c>
      <c r="B8951" t="s">
        <v>155</v>
      </c>
      <c r="C8951" t="s">
        <v>16</v>
      </c>
      <c r="D8951" t="s">
        <v>17</v>
      </c>
      <c r="E8951" t="s">
        <v>228</v>
      </c>
      <c r="F8951" t="s">
        <v>27</v>
      </c>
      <c r="G8951">
        <v>92037</v>
      </c>
      <c r="H8951" t="s">
        <v>31</v>
      </c>
      <c r="I8951" t="s">
        <v>32</v>
      </c>
      <c r="J8951" t="s">
        <v>68</v>
      </c>
      <c r="K8951">
        <v>13.97</v>
      </c>
      <c r="L8951">
        <v>1</v>
      </c>
      <c r="M8951">
        <v>0</v>
      </c>
      <c r="N8951">
        <v>3.6322000000000001</v>
      </c>
      <c r="O8951" s="5">
        <f t="shared" si="139"/>
        <v>0.26</v>
      </c>
    </row>
    <row r="8952" spans="1:15" x14ac:dyDescent="0.25">
      <c r="A8952" t="s">
        <v>885</v>
      </c>
      <c r="B8952" t="s">
        <v>38</v>
      </c>
      <c r="C8952" t="s">
        <v>16</v>
      </c>
      <c r="D8952" t="s">
        <v>17</v>
      </c>
      <c r="E8952" t="s">
        <v>127</v>
      </c>
      <c r="F8952" t="s">
        <v>104</v>
      </c>
      <c r="G8952">
        <v>38301</v>
      </c>
      <c r="H8952" t="s">
        <v>20</v>
      </c>
      <c r="I8952" t="s">
        <v>21</v>
      </c>
      <c r="J8952" t="s">
        <v>39</v>
      </c>
      <c r="K8952">
        <v>934.95600000000002</v>
      </c>
      <c r="L8952">
        <v>6</v>
      </c>
      <c r="M8952">
        <v>0.4</v>
      </c>
      <c r="N8952">
        <v>-249.32159999999999</v>
      </c>
      <c r="O8952" s="5">
        <f t="shared" si="139"/>
        <v>-0.26666666666666666</v>
      </c>
    </row>
    <row r="8953" spans="1:15" x14ac:dyDescent="0.25">
      <c r="A8953" t="s">
        <v>885</v>
      </c>
      <c r="B8953" t="s">
        <v>38</v>
      </c>
      <c r="C8953" t="s">
        <v>16</v>
      </c>
      <c r="D8953" t="s">
        <v>17</v>
      </c>
      <c r="E8953" t="s">
        <v>127</v>
      </c>
      <c r="F8953" t="s">
        <v>104</v>
      </c>
      <c r="G8953">
        <v>38301</v>
      </c>
      <c r="H8953" t="s">
        <v>20</v>
      </c>
      <c r="I8953" t="s">
        <v>58</v>
      </c>
      <c r="J8953" t="s">
        <v>129</v>
      </c>
      <c r="K8953">
        <v>46.863999999999997</v>
      </c>
      <c r="L8953">
        <v>2</v>
      </c>
      <c r="M8953">
        <v>0.2</v>
      </c>
      <c r="N8953">
        <v>7.6154000000000002</v>
      </c>
      <c r="O8953" s="5">
        <f t="shared" si="139"/>
        <v>0.16250000000000001</v>
      </c>
    </row>
    <row r="8954" spans="1:15" x14ac:dyDescent="0.25">
      <c r="A8954" t="s">
        <v>885</v>
      </c>
      <c r="B8954" t="s">
        <v>38</v>
      </c>
      <c r="C8954" t="s">
        <v>16</v>
      </c>
      <c r="D8954" t="s">
        <v>17</v>
      </c>
      <c r="E8954" t="s">
        <v>127</v>
      </c>
      <c r="F8954" t="s">
        <v>104</v>
      </c>
      <c r="G8954">
        <v>38301</v>
      </c>
      <c r="H8954" t="s">
        <v>20</v>
      </c>
      <c r="I8954" t="s">
        <v>32</v>
      </c>
      <c r="J8954" t="s">
        <v>43</v>
      </c>
      <c r="K8954">
        <v>26.16</v>
      </c>
      <c r="L8954">
        <v>3</v>
      </c>
      <c r="M8954">
        <v>0.2</v>
      </c>
      <c r="N8954">
        <v>1.962</v>
      </c>
      <c r="O8954" s="5">
        <f t="shared" si="139"/>
        <v>7.4999999999999997E-2</v>
      </c>
    </row>
    <row r="8955" spans="1:15" x14ac:dyDescent="0.25">
      <c r="A8955" t="s">
        <v>885</v>
      </c>
      <c r="B8955" t="s">
        <v>38</v>
      </c>
      <c r="C8955" t="s">
        <v>16</v>
      </c>
      <c r="D8955" t="s">
        <v>17</v>
      </c>
      <c r="E8955" t="s">
        <v>127</v>
      </c>
      <c r="F8955" t="s">
        <v>104</v>
      </c>
      <c r="G8955">
        <v>38301</v>
      </c>
      <c r="H8955" t="s">
        <v>20</v>
      </c>
      <c r="I8955" t="s">
        <v>32</v>
      </c>
      <c r="J8955" t="s">
        <v>53</v>
      </c>
      <c r="K8955">
        <v>23.128</v>
      </c>
      <c r="L8955">
        <v>7</v>
      </c>
      <c r="M8955">
        <v>0.2</v>
      </c>
      <c r="N8955">
        <v>2.891</v>
      </c>
      <c r="O8955" s="5">
        <f t="shared" si="139"/>
        <v>0.125</v>
      </c>
    </row>
    <row r="8956" spans="1:15" x14ac:dyDescent="0.25">
      <c r="A8956" t="s">
        <v>885</v>
      </c>
      <c r="B8956" t="s">
        <v>38</v>
      </c>
      <c r="C8956" t="s">
        <v>16</v>
      </c>
      <c r="D8956" t="s">
        <v>17</v>
      </c>
      <c r="E8956" t="s">
        <v>127</v>
      </c>
      <c r="F8956" t="s">
        <v>104</v>
      </c>
      <c r="G8956">
        <v>38301</v>
      </c>
      <c r="H8956" t="s">
        <v>20</v>
      </c>
      <c r="I8956" t="s">
        <v>32</v>
      </c>
      <c r="J8956" t="s">
        <v>68</v>
      </c>
      <c r="K8956">
        <v>59.24</v>
      </c>
      <c r="L8956">
        <v>5</v>
      </c>
      <c r="M8956">
        <v>0.2</v>
      </c>
      <c r="N8956">
        <v>16.291</v>
      </c>
      <c r="O8956" s="5">
        <f t="shared" si="139"/>
        <v>0.27500000000000002</v>
      </c>
    </row>
    <row r="8957" spans="1:15" x14ac:dyDescent="0.25">
      <c r="A8957" t="s">
        <v>748</v>
      </c>
      <c r="B8957" t="s">
        <v>15</v>
      </c>
      <c r="C8957" t="s">
        <v>16</v>
      </c>
      <c r="D8957" t="s">
        <v>17</v>
      </c>
      <c r="E8957" t="s">
        <v>290</v>
      </c>
      <c r="F8957" t="s">
        <v>35</v>
      </c>
      <c r="G8957">
        <v>32216</v>
      </c>
      <c r="H8957" t="s">
        <v>20</v>
      </c>
      <c r="I8957" t="s">
        <v>21</v>
      </c>
      <c r="J8957" t="s">
        <v>22</v>
      </c>
      <c r="K8957">
        <v>155.45599999999999</v>
      </c>
      <c r="L8957">
        <v>4</v>
      </c>
      <c r="M8957">
        <v>0.2</v>
      </c>
      <c r="N8957">
        <v>-7.7728000000000002</v>
      </c>
      <c r="O8957" s="5">
        <f t="shared" si="139"/>
        <v>-0.05</v>
      </c>
    </row>
    <row r="8958" spans="1:15" x14ac:dyDescent="0.25">
      <c r="A8958" t="s">
        <v>705</v>
      </c>
      <c r="B8958" t="s">
        <v>38</v>
      </c>
      <c r="C8958" t="s">
        <v>30</v>
      </c>
      <c r="D8958" t="s">
        <v>17</v>
      </c>
      <c r="E8958" t="s">
        <v>228</v>
      </c>
      <c r="F8958" t="s">
        <v>27</v>
      </c>
      <c r="G8958">
        <v>92024</v>
      </c>
      <c r="H8958" t="s">
        <v>31</v>
      </c>
      <c r="I8958" t="s">
        <v>32</v>
      </c>
      <c r="J8958" t="s">
        <v>80</v>
      </c>
      <c r="K8958">
        <v>8.56</v>
      </c>
      <c r="L8958">
        <v>2</v>
      </c>
      <c r="M8958">
        <v>0</v>
      </c>
      <c r="N8958">
        <v>3.8519999999999999</v>
      </c>
      <c r="O8958" s="5">
        <f t="shared" si="139"/>
        <v>0.44999999999999996</v>
      </c>
    </row>
    <row r="8959" spans="1:15" x14ac:dyDescent="0.25">
      <c r="A8959" t="s">
        <v>793</v>
      </c>
      <c r="B8959" t="s">
        <v>155</v>
      </c>
      <c r="C8959" t="s">
        <v>16</v>
      </c>
      <c r="D8959" t="s">
        <v>17</v>
      </c>
      <c r="E8959" t="s">
        <v>347</v>
      </c>
      <c r="F8959" t="s">
        <v>35</v>
      </c>
      <c r="G8959">
        <v>33012</v>
      </c>
      <c r="H8959" t="s">
        <v>20</v>
      </c>
      <c r="I8959" t="s">
        <v>21</v>
      </c>
      <c r="J8959" t="s">
        <v>48</v>
      </c>
      <c r="K8959">
        <v>21</v>
      </c>
      <c r="L8959">
        <v>3</v>
      </c>
      <c r="M8959">
        <v>0.2</v>
      </c>
      <c r="N8959">
        <v>5.7750000000000004</v>
      </c>
      <c r="O8959" s="5">
        <f t="shared" si="139"/>
        <v>0.27500000000000002</v>
      </c>
    </row>
    <row r="8960" spans="1:15" x14ac:dyDescent="0.25">
      <c r="A8960" t="s">
        <v>793</v>
      </c>
      <c r="B8960" t="s">
        <v>155</v>
      </c>
      <c r="C8960" t="s">
        <v>16</v>
      </c>
      <c r="D8960" t="s">
        <v>17</v>
      </c>
      <c r="E8960" t="s">
        <v>347</v>
      </c>
      <c r="F8960" t="s">
        <v>35</v>
      </c>
      <c r="G8960">
        <v>33012</v>
      </c>
      <c r="H8960" t="s">
        <v>20</v>
      </c>
      <c r="I8960" t="s">
        <v>58</v>
      </c>
      <c r="J8960" t="s">
        <v>371</v>
      </c>
      <c r="K8960">
        <v>120</v>
      </c>
      <c r="L8960">
        <v>2</v>
      </c>
      <c r="M8960">
        <v>0.5</v>
      </c>
      <c r="N8960">
        <v>-7.2</v>
      </c>
      <c r="O8960" s="5">
        <f t="shared" si="139"/>
        <v>-6.0000000000000005E-2</v>
      </c>
    </row>
    <row r="8961" spans="1:15" x14ac:dyDescent="0.25">
      <c r="A8961" t="s">
        <v>644</v>
      </c>
      <c r="B8961" t="s">
        <v>38</v>
      </c>
      <c r="C8961" t="s">
        <v>16</v>
      </c>
      <c r="D8961" t="s">
        <v>17</v>
      </c>
      <c r="E8961" t="s">
        <v>81</v>
      </c>
      <c r="F8961" t="s">
        <v>50</v>
      </c>
      <c r="G8961">
        <v>77070</v>
      </c>
      <c r="H8961" t="s">
        <v>89</v>
      </c>
      <c r="I8961" t="s">
        <v>58</v>
      </c>
      <c r="J8961" t="s">
        <v>59</v>
      </c>
      <c r="K8961">
        <v>299.95999999999998</v>
      </c>
      <c r="L8961">
        <v>5</v>
      </c>
      <c r="M8961">
        <v>0.2</v>
      </c>
      <c r="N8961">
        <v>37.494999999999997</v>
      </c>
      <c r="O8961" s="5">
        <f t="shared" si="139"/>
        <v>0.125</v>
      </c>
    </row>
    <row r="8962" spans="1:15" x14ac:dyDescent="0.25">
      <c r="A8962" t="s">
        <v>644</v>
      </c>
      <c r="B8962" t="s">
        <v>38</v>
      </c>
      <c r="C8962" t="s">
        <v>16</v>
      </c>
      <c r="D8962" t="s">
        <v>17</v>
      </c>
      <c r="E8962" t="s">
        <v>81</v>
      </c>
      <c r="F8962" t="s">
        <v>50</v>
      </c>
      <c r="G8962">
        <v>77070</v>
      </c>
      <c r="H8962" t="s">
        <v>89</v>
      </c>
      <c r="I8962" t="s">
        <v>32</v>
      </c>
      <c r="J8962" t="s">
        <v>68</v>
      </c>
      <c r="K8962">
        <v>67.84</v>
      </c>
      <c r="L8962">
        <v>5</v>
      </c>
      <c r="M8962">
        <v>0.8</v>
      </c>
      <c r="N8962">
        <v>-179.77600000000001</v>
      </c>
      <c r="O8962" s="5">
        <f t="shared" si="139"/>
        <v>-2.65</v>
      </c>
    </row>
    <row r="8963" spans="1:15" x14ac:dyDescent="0.25">
      <c r="A8963" t="s">
        <v>644</v>
      </c>
      <c r="B8963" t="s">
        <v>38</v>
      </c>
      <c r="C8963" t="s">
        <v>16</v>
      </c>
      <c r="D8963" t="s">
        <v>17</v>
      </c>
      <c r="E8963" t="s">
        <v>81</v>
      </c>
      <c r="F8963" t="s">
        <v>50</v>
      </c>
      <c r="G8963">
        <v>77070</v>
      </c>
      <c r="H8963" t="s">
        <v>89</v>
      </c>
      <c r="I8963" t="s">
        <v>21</v>
      </c>
      <c r="J8963" t="s">
        <v>25</v>
      </c>
      <c r="K8963">
        <v>853.93</v>
      </c>
      <c r="L8963">
        <v>5</v>
      </c>
      <c r="M8963">
        <v>0.3</v>
      </c>
      <c r="N8963">
        <v>-24.398</v>
      </c>
      <c r="O8963" s="5">
        <f t="shared" si="139"/>
        <v>-2.8571428571428574E-2</v>
      </c>
    </row>
    <row r="8964" spans="1:15" x14ac:dyDescent="0.25">
      <c r="A8964" t="s">
        <v>644</v>
      </c>
      <c r="B8964" t="s">
        <v>38</v>
      </c>
      <c r="C8964" t="s">
        <v>16</v>
      </c>
      <c r="D8964" t="s">
        <v>17</v>
      </c>
      <c r="E8964" t="s">
        <v>81</v>
      </c>
      <c r="F8964" t="s">
        <v>50</v>
      </c>
      <c r="G8964">
        <v>77070</v>
      </c>
      <c r="H8964" t="s">
        <v>89</v>
      </c>
      <c r="I8964" t="s">
        <v>32</v>
      </c>
      <c r="J8964" t="s">
        <v>53</v>
      </c>
      <c r="K8964">
        <v>18.687999999999999</v>
      </c>
      <c r="L8964">
        <v>4</v>
      </c>
      <c r="M8964">
        <v>0.2</v>
      </c>
      <c r="N8964">
        <v>3.7376</v>
      </c>
      <c r="O8964" s="5">
        <f t="shared" ref="O8964:O9027" si="140">N8964/K8964</f>
        <v>0.2</v>
      </c>
    </row>
    <row r="8965" spans="1:15" x14ac:dyDescent="0.25">
      <c r="A8965" t="s">
        <v>826</v>
      </c>
      <c r="B8965" t="s">
        <v>155</v>
      </c>
      <c r="C8965" t="s">
        <v>16</v>
      </c>
      <c r="D8965" t="s">
        <v>17</v>
      </c>
      <c r="E8965" t="s">
        <v>382</v>
      </c>
      <c r="F8965" t="s">
        <v>100</v>
      </c>
      <c r="G8965">
        <v>23464</v>
      </c>
      <c r="H8965" t="s">
        <v>20</v>
      </c>
      <c r="I8965" t="s">
        <v>21</v>
      </c>
      <c r="J8965" t="s">
        <v>48</v>
      </c>
      <c r="K8965">
        <v>273.95999999999998</v>
      </c>
      <c r="L8965">
        <v>2</v>
      </c>
      <c r="M8965">
        <v>0</v>
      </c>
      <c r="N8965">
        <v>71.229600000000005</v>
      </c>
      <c r="O8965" s="5">
        <f t="shared" si="140"/>
        <v>0.26000000000000006</v>
      </c>
    </row>
    <row r="8966" spans="1:15" x14ac:dyDescent="0.25">
      <c r="A8966" t="s">
        <v>826</v>
      </c>
      <c r="B8966" t="s">
        <v>155</v>
      </c>
      <c r="C8966" t="s">
        <v>16</v>
      </c>
      <c r="D8966" t="s">
        <v>17</v>
      </c>
      <c r="E8966" t="s">
        <v>382</v>
      </c>
      <c r="F8966" t="s">
        <v>100</v>
      </c>
      <c r="G8966">
        <v>23464</v>
      </c>
      <c r="H8966" t="s">
        <v>20</v>
      </c>
      <c r="I8966" t="s">
        <v>58</v>
      </c>
      <c r="J8966" t="s">
        <v>129</v>
      </c>
      <c r="K8966">
        <v>89.97</v>
      </c>
      <c r="L8966">
        <v>3</v>
      </c>
      <c r="M8966">
        <v>0</v>
      </c>
      <c r="N8966">
        <v>18.893699999999999</v>
      </c>
      <c r="O8966" s="5">
        <f t="shared" si="140"/>
        <v>0.21</v>
      </c>
    </row>
    <row r="8967" spans="1:15" x14ac:dyDescent="0.25">
      <c r="A8967" t="s">
        <v>826</v>
      </c>
      <c r="B8967" t="s">
        <v>155</v>
      </c>
      <c r="C8967" t="s">
        <v>16</v>
      </c>
      <c r="D8967" t="s">
        <v>17</v>
      </c>
      <c r="E8967" t="s">
        <v>382</v>
      </c>
      <c r="F8967" t="s">
        <v>100</v>
      </c>
      <c r="G8967">
        <v>23464</v>
      </c>
      <c r="H8967" t="s">
        <v>20</v>
      </c>
      <c r="I8967" t="s">
        <v>21</v>
      </c>
      <c r="J8967" t="s">
        <v>48</v>
      </c>
      <c r="K8967">
        <v>756.8</v>
      </c>
      <c r="L8967">
        <v>5</v>
      </c>
      <c r="M8967">
        <v>0</v>
      </c>
      <c r="N8967">
        <v>75.680000000000007</v>
      </c>
      <c r="O8967" s="5">
        <f t="shared" si="140"/>
        <v>0.10000000000000002</v>
      </c>
    </row>
    <row r="8968" spans="1:15" x14ac:dyDescent="0.25">
      <c r="A8968" t="s">
        <v>644</v>
      </c>
      <c r="B8968" t="s">
        <v>38</v>
      </c>
      <c r="C8968" t="s">
        <v>16</v>
      </c>
      <c r="D8968" t="s">
        <v>17</v>
      </c>
      <c r="E8968" t="s">
        <v>81</v>
      </c>
      <c r="F8968" t="s">
        <v>50</v>
      </c>
      <c r="G8968">
        <v>77070</v>
      </c>
      <c r="H8968" t="s">
        <v>89</v>
      </c>
      <c r="I8968" t="s">
        <v>32</v>
      </c>
      <c r="J8968" t="s">
        <v>64</v>
      </c>
      <c r="K8968">
        <v>1.248</v>
      </c>
      <c r="L8968">
        <v>2</v>
      </c>
      <c r="M8968">
        <v>0.8</v>
      </c>
      <c r="N8968">
        <v>-1.9343999999999999</v>
      </c>
      <c r="O8968" s="5">
        <f t="shared" si="140"/>
        <v>-1.5499999999999998</v>
      </c>
    </row>
    <row r="8969" spans="1:15" x14ac:dyDescent="0.25">
      <c r="A8969" t="s">
        <v>642</v>
      </c>
      <c r="B8969" t="s">
        <v>38</v>
      </c>
      <c r="C8969" t="s">
        <v>88</v>
      </c>
      <c r="D8969" t="s">
        <v>17</v>
      </c>
      <c r="E8969" t="s">
        <v>73</v>
      </c>
      <c r="F8969" t="s">
        <v>70</v>
      </c>
      <c r="G8969">
        <v>19120</v>
      </c>
      <c r="H8969" t="s">
        <v>119</v>
      </c>
      <c r="I8969" t="s">
        <v>58</v>
      </c>
      <c r="J8969" t="s">
        <v>129</v>
      </c>
      <c r="K8969">
        <v>72</v>
      </c>
      <c r="L8969">
        <v>1</v>
      </c>
      <c r="M8969">
        <v>0.2</v>
      </c>
      <c r="N8969">
        <v>14.4</v>
      </c>
      <c r="O8969" s="5">
        <f t="shared" si="140"/>
        <v>0.2</v>
      </c>
    </row>
    <row r="8970" spans="1:15" x14ac:dyDescent="0.25">
      <c r="A8970" t="s">
        <v>642</v>
      </c>
      <c r="B8970" t="s">
        <v>38</v>
      </c>
      <c r="C8970" t="s">
        <v>88</v>
      </c>
      <c r="D8970" t="s">
        <v>17</v>
      </c>
      <c r="E8970" t="s">
        <v>73</v>
      </c>
      <c r="F8970" t="s">
        <v>70</v>
      </c>
      <c r="G8970">
        <v>19120</v>
      </c>
      <c r="H8970" t="s">
        <v>119</v>
      </c>
      <c r="I8970" t="s">
        <v>21</v>
      </c>
      <c r="J8970" t="s">
        <v>25</v>
      </c>
      <c r="K8970">
        <v>470.15499999999997</v>
      </c>
      <c r="L8970">
        <v>7</v>
      </c>
      <c r="M8970">
        <v>0.3</v>
      </c>
      <c r="N8970">
        <v>-13.433</v>
      </c>
      <c r="O8970" s="5">
        <f t="shared" si="140"/>
        <v>-2.8571428571428574E-2</v>
      </c>
    </row>
    <row r="8971" spans="1:15" x14ac:dyDescent="0.25">
      <c r="A8971" t="s">
        <v>658</v>
      </c>
      <c r="B8971" t="s">
        <v>155</v>
      </c>
      <c r="C8971" t="s">
        <v>16</v>
      </c>
      <c r="D8971" t="s">
        <v>17</v>
      </c>
      <c r="E8971" t="s">
        <v>130</v>
      </c>
      <c r="F8971" t="s">
        <v>104</v>
      </c>
      <c r="G8971">
        <v>38109</v>
      </c>
      <c r="H8971" t="s">
        <v>20</v>
      </c>
      <c r="I8971" t="s">
        <v>32</v>
      </c>
      <c r="J8971" t="s">
        <v>43</v>
      </c>
      <c r="K8971">
        <v>39.128</v>
      </c>
      <c r="L8971">
        <v>1</v>
      </c>
      <c r="M8971">
        <v>0.2</v>
      </c>
      <c r="N8971">
        <v>-8.8038000000000007</v>
      </c>
      <c r="O8971" s="5">
        <f t="shared" si="140"/>
        <v>-0.22500000000000001</v>
      </c>
    </row>
    <row r="8972" spans="1:15" x14ac:dyDescent="0.25">
      <c r="A8972" t="s">
        <v>950</v>
      </c>
      <c r="B8972" t="s">
        <v>38</v>
      </c>
      <c r="C8972" t="s">
        <v>30</v>
      </c>
      <c r="D8972" t="s">
        <v>17</v>
      </c>
      <c r="E8972" t="s">
        <v>244</v>
      </c>
      <c r="F8972" t="s">
        <v>124</v>
      </c>
      <c r="G8972">
        <v>44107</v>
      </c>
      <c r="H8972" t="s">
        <v>119</v>
      </c>
      <c r="I8972" t="s">
        <v>32</v>
      </c>
      <c r="J8972" t="s">
        <v>53</v>
      </c>
      <c r="K8972">
        <v>19.728000000000002</v>
      </c>
      <c r="L8972">
        <v>9</v>
      </c>
      <c r="M8972">
        <v>0.2</v>
      </c>
      <c r="N8972">
        <v>1.7262</v>
      </c>
      <c r="O8972" s="5">
        <f t="shared" si="140"/>
        <v>8.7499999999999994E-2</v>
      </c>
    </row>
    <row r="8973" spans="1:15" x14ac:dyDescent="0.25">
      <c r="A8973" t="s">
        <v>950</v>
      </c>
      <c r="B8973" t="s">
        <v>38</v>
      </c>
      <c r="C8973" t="s">
        <v>30</v>
      </c>
      <c r="D8973" t="s">
        <v>17</v>
      </c>
      <c r="E8973" t="s">
        <v>244</v>
      </c>
      <c r="F8973" t="s">
        <v>124</v>
      </c>
      <c r="G8973">
        <v>44107</v>
      </c>
      <c r="H8973" t="s">
        <v>119</v>
      </c>
      <c r="I8973" t="s">
        <v>58</v>
      </c>
      <c r="J8973" t="s">
        <v>59</v>
      </c>
      <c r="K8973">
        <v>151.18799999999999</v>
      </c>
      <c r="L8973">
        <v>2</v>
      </c>
      <c r="M8973">
        <v>0.4</v>
      </c>
      <c r="N8973">
        <v>-25.198</v>
      </c>
      <c r="O8973" s="5">
        <f t="shared" si="140"/>
        <v>-0.16666666666666669</v>
      </c>
    </row>
    <row r="8974" spans="1:15" x14ac:dyDescent="0.25">
      <c r="A8974" t="s">
        <v>652</v>
      </c>
      <c r="B8974" t="s">
        <v>38</v>
      </c>
      <c r="C8974" t="s">
        <v>16</v>
      </c>
      <c r="D8974" t="s">
        <v>17</v>
      </c>
      <c r="E8974" t="s">
        <v>110</v>
      </c>
      <c r="F8974" t="s">
        <v>94</v>
      </c>
      <c r="G8974">
        <v>10011</v>
      </c>
      <c r="H8974" t="s">
        <v>119</v>
      </c>
      <c r="I8974" t="s">
        <v>21</v>
      </c>
      <c r="J8974" t="s">
        <v>25</v>
      </c>
      <c r="K8974">
        <v>271.76400000000001</v>
      </c>
      <c r="L8974">
        <v>2</v>
      </c>
      <c r="M8974">
        <v>0.1</v>
      </c>
      <c r="N8974">
        <v>60.392000000000003</v>
      </c>
      <c r="O8974" s="5">
        <f t="shared" si="140"/>
        <v>0.22222222222222224</v>
      </c>
    </row>
    <row r="8975" spans="1:15" x14ac:dyDescent="0.25">
      <c r="A8975" t="s">
        <v>642</v>
      </c>
      <c r="B8975" t="s">
        <v>155</v>
      </c>
      <c r="C8975" t="s">
        <v>16</v>
      </c>
      <c r="D8975" t="s">
        <v>17</v>
      </c>
      <c r="E8975" t="s">
        <v>73</v>
      </c>
      <c r="F8975" t="s">
        <v>70</v>
      </c>
      <c r="G8975">
        <v>19120</v>
      </c>
      <c r="H8975" t="s">
        <v>119</v>
      </c>
      <c r="I8975" t="s">
        <v>58</v>
      </c>
      <c r="J8975" t="s">
        <v>129</v>
      </c>
      <c r="K8975">
        <v>47.496000000000002</v>
      </c>
      <c r="L8975">
        <v>1</v>
      </c>
      <c r="M8975">
        <v>0.2</v>
      </c>
      <c r="N8975">
        <v>-1.1874</v>
      </c>
      <c r="O8975" s="5">
        <f t="shared" si="140"/>
        <v>-2.4999999999999998E-2</v>
      </c>
    </row>
    <row r="8976" spans="1:15" x14ac:dyDescent="0.25">
      <c r="A8976" t="s">
        <v>633</v>
      </c>
      <c r="B8976" t="s">
        <v>15</v>
      </c>
      <c r="C8976" t="s">
        <v>16</v>
      </c>
      <c r="D8976" t="s">
        <v>17</v>
      </c>
      <c r="E8976" t="s">
        <v>26</v>
      </c>
      <c r="F8976" t="s">
        <v>27</v>
      </c>
      <c r="G8976">
        <v>90008</v>
      </c>
      <c r="H8976" t="s">
        <v>31</v>
      </c>
      <c r="I8976" t="s">
        <v>21</v>
      </c>
      <c r="J8976" t="s">
        <v>22</v>
      </c>
      <c r="K8976">
        <v>344.98099999999999</v>
      </c>
      <c r="L8976">
        <v>7</v>
      </c>
      <c r="M8976">
        <v>0.15</v>
      </c>
      <c r="N8976">
        <v>28.4102</v>
      </c>
      <c r="O8976" s="5">
        <f t="shared" si="140"/>
        <v>8.2352941176470587E-2</v>
      </c>
    </row>
    <row r="8977" spans="1:15" x14ac:dyDescent="0.25">
      <c r="A8977" t="s">
        <v>694</v>
      </c>
      <c r="B8977" t="s">
        <v>155</v>
      </c>
      <c r="C8977" t="s">
        <v>30</v>
      </c>
      <c r="D8977" t="s">
        <v>17</v>
      </c>
      <c r="E8977" t="s">
        <v>211</v>
      </c>
      <c r="F8977" t="s">
        <v>50</v>
      </c>
      <c r="G8977">
        <v>75220</v>
      </c>
      <c r="H8977" t="s">
        <v>89</v>
      </c>
      <c r="I8977" t="s">
        <v>32</v>
      </c>
      <c r="J8977" t="s">
        <v>80</v>
      </c>
      <c r="K8977">
        <v>36.287999999999997</v>
      </c>
      <c r="L8977">
        <v>7</v>
      </c>
      <c r="M8977">
        <v>0.2</v>
      </c>
      <c r="N8977">
        <v>12.700799999999999</v>
      </c>
      <c r="O8977" s="5">
        <f t="shared" si="140"/>
        <v>0.35000000000000003</v>
      </c>
    </row>
    <row r="8978" spans="1:15" x14ac:dyDescent="0.25">
      <c r="A8978" t="s">
        <v>694</v>
      </c>
      <c r="B8978" t="s">
        <v>155</v>
      </c>
      <c r="C8978" t="s">
        <v>30</v>
      </c>
      <c r="D8978" t="s">
        <v>17</v>
      </c>
      <c r="E8978" t="s">
        <v>211</v>
      </c>
      <c r="F8978" t="s">
        <v>50</v>
      </c>
      <c r="G8978">
        <v>75220</v>
      </c>
      <c r="H8978" t="s">
        <v>89</v>
      </c>
      <c r="I8978" t="s">
        <v>32</v>
      </c>
      <c r="J8978" t="s">
        <v>80</v>
      </c>
      <c r="K8978">
        <v>78.304000000000002</v>
      </c>
      <c r="L8978">
        <v>2</v>
      </c>
      <c r="M8978">
        <v>0.2</v>
      </c>
      <c r="N8978">
        <v>29.364000000000001</v>
      </c>
      <c r="O8978" s="5">
        <f t="shared" si="140"/>
        <v>0.375</v>
      </c>
    </row>
    <row r="8979" spans="1:15" x14ac:dyDescent="0.25">
      <c r="A8979" t="s">
        <v>694</v>
      </c>
      <c r="B8979" t="s">
        <v>155</v>
      </c>
      <c r="C8979" t="s">
        <v>30</v>
      </c>
      <c r="D8979" t="s">
        <v>17</v>
      </c>
      <c r="E8979" t="s">
        <v>211</v>
      </c>
      <c r="F8979" t="s">
        <v>50</v>
      </c>
      <c r="G8979">
        <v>75220</v>
      </c>
      <c r="H8979" t="s">
        <v>89</v>
      </c>
      <c r="I8979" t="s">
        <v>21</v>
      </c>
      <c r="J8979" t="s">
        <v>39</v>
      </c>
      <c r="K8979">
        <v>127.785</v>
      </c>
      <c r="L8979">
        <v>1</v>
      </c>
      <c r="M8979">
        <v>0.3</v>
      </c>
      <c r="N8979">
        <v>-31.0335</v>
      </c>
      <c r="O8979" s="5">
        <f t="shared" si="140"/>
        <v>-0.24285714285714285</v>
      </c>
    </row>
    <row r="8980" spans="1:15" x14ac:dyDescent="0.25">
      <c r="A8980" t="s">
        <v>694</v>
      </c>
      <c r="B8980" t="s">
        <v>155</v>
      </c>
      <c r="C8980" t="s">
        <v>30</v>
      </c>
      <c r="D8980" t="s">
        <v>17</v>
      </c>
      <c r="E8980" t="s">
        <v>211</v>
      </c>
      <c r="F8980" t="s">
        <v>50</v>
      </c>
      <c r="G8980">
        <v>75220</v>
      </c>
      <c r="H8980" t="s">
        <v>89</v>
      </c>
      <c r="I8980" t="s">
        <v>32</v>
      </c>
      <c r="J8980" t="s">
        <v>64</v>
      </c>
      <c r="K8980">
        <v>6.1040000000000001</v>
      </c>
      <c r="L8980">
        <v>2</v>
      </c>
      <c r="M8980">
        <v>0.8</v>
      </c>
      <c r="N8980">
        <v>-9.1560000000000006</v>
      </c>
      <c r="O8980" s="5">
        <f t="shared" si="140"/>
        <v>-1.5</v>
      </c>
    </row>
    <row r="8981" spans="1:15" x14ac:dyDescent="0.25">
      <c r="A8981" t="s">
        <v>1020</v>
      </c>
      <c r="B8981" t="s">
        <v>15</v>
      </c>
      <c r="C8981" t="s">
        <v>30</v>
      </c>
      <c r="D8981" t="s">
        <v>17</v>
      </c>
      <c r="E8981" t="s">
        <v>554</v>
      </c>
      <c r="F8981" t="s">
        <v>139</v>
      </c>
      <c r="G8981">
        <v>7050</v>
      </c>
      <c r="H8981" t="s">
        <v>119</v>
      </c>
      <c r="I8981" t="s">
        <v>32</v>
      </c>
      <c r="J8981" t="s">
        <v>64</v>
      </c>
      <c r="K8981">
        <v>5.76</v>
      </c>
      <c r="L8981">
        <v>2</v>
      </c>
      <c r="M8981">
        <v>0</v>
      </c>
      <c r="N8981">
        <v>2.8224</v>
      </c>
      <c r="O8981" s="5">
        <f t="shared" si="140"/>
        <v>0.49000000000000005</v>
      </c>
    </row>
    <row r="8982" spans="1:15" x14ac:dyDescent="0.25">
      <c r="A8982" t="s">
        <v>694</v>
      </c>
      <c r="B8982" t="s">
        <v>15</v>
      </c>
      <c r="C8982" t="s">
        <v>16</v>
      </c>
      <c r="D8982" t="s">
        <v>17</v>
      </c>
      <c r="E8982" t="s">
        <v>211</v>
      </c>
      <c r="F8982" t="s">
        <v>50</v>
      </c>
      <c r="G8982">
        <v>75220</v>
      </c>
      <c r="H8982" t="s">
        <v>89</v>
      </c>
      <c r="I8982" t="s">
        <v>32</v>
      </c>
      <c r="J8982" t="s">
        <v>64</v>
      </c>
      <c r="K8982">
        <v>1.72</v>
      </c>
      <c r="L8982">
        <v>1</v>
      </c>
      <c r="M8982">
        <v>0.8</v>
      </c>
      <c r="N8982">
        <v>-2.8380000000000001</v>
      </c>
      <c r="O8982" s="5">
        <f t="shared" si="140"/>
        <v>-1.6500000000000001</v>
      </c>
    </row>
    <row r="8983" spans="1:15" x14ac:dyDescent="0.25">
      <c r="A8983" t="s">
        <v>1217</v>
      </c>
      <c r="B8983" t="s">
        <v>15</v>
      </c>
      <c r="C8983" t="s">
        <v>16</v>
      </c>
      <c r="D8983" t="s">
        <v>17</v>
      </c>
      <c r="E8983" t="s">
        <v>605</v>
      </c>
      <c r="F8983" t="s">
        <v>74</v>
      </c>
      <c r="G8983">
        <v>60441</v>
      </c>
      <c r="H8983" t="s">
        <v>89</v>
      </c>
      <c r="I8983" t="s">
        <v>32</v>
      </c>
      <c r="J8983" t="s">
        <v>64</v>
      </c>
      <c r="K8983">
        <v>8.952</v>
      </c>
      <c r="L8983">
        <v>2</v>
      </c>
      <c r="M8983">
        <v>0.8</v>
      </c>
      <c r="N8983">
        <v>-14.770799999999999</v>
      </c>
      <c r="O8983" s="5">
        <f t="shared" si="140"/>
        <v>-1.65</v>
      </c>
    </row>
    <row r="8984" spans="1:15" x14ac:dyDescent="0.25">
      <c r="A8984" t="s">
        <v>654</v>
      </c>
      <c r="B8984" t="s">
        <v>38</v>
      </c>
      <c r="C8984" t="s">
        <v>16</v>
      </c>
      <c r="D8984" t="s">
        <v>17</v>
      </c>
      <c r="E8984" t="s">
        <v>116</v>
      </c>
      <c r="F8984" t="s">
        <v>74</v>
      </c>
      <c r="G8984">
        <v>60623</v>
      </c>
      <c r="H8984" t="s">
        <v>89</v>
      </c>
      <c r="I8984" t="s">
        <v>32</v>
      </c>
      <c r="J8984" t="s">
        <v>68</v>
      </c>
      <c r="K8984">
        <v>2.3340000000000001</v>
      </c>
      <c r="L8984">
        <v>3</v>
      </c>
      <c r="M8984">
        <v>0.8</v>
      </c>
      <c r="N8984">
        <v>-6.3018000000000001</v>
      </c>
      <c r="O8984" s="5">
        <f t="shared" si="140"/>
        <v>-2.6999999999999997</v>
      </c>
    </row>
    <row r="8985" spans="1:15" x14ac:dyDescent="0.25">
      <c r="A8985" t="s">
        <v>654</v>
      </c>
      <c r="B8985" t="s">
        <v>38</v>
      </c>
      <c r="C8985" t="s">
        <v>16</v>
      </c>
      <c r="D8985" t="s">
        <v>17</v>
      </c>
      <c r="E8985" t="s">
        <v>116</v>
      </c>
      <c r="F8985" t="s">
        <v>74</v>
      </c>
      <c r="G8985">
        <v>60623</v>
      </c>
      <c r="H8985" t="s">
        <v>89</v>
      </c>
      <c r="I8985" t="s">
        <v>32</v>
      </c>
      <c r="J8985" t="s">
        <v>64</v>
      </c>
      <c r="K8985">
        <v>1.728</v>
      </c>
      <c r="L8985">
        <v>4</v>
      </c>
      <c r="M8985">
        <v>0.8</v>
      </c>
      <c r="N8985">
        <v>-2.7648000000000001</v>
      </c>
      <c r="O8985" s="5">
        <f t="shared" si="140"/>
        <v>-1.6</v>
      </c>
    </row>
    <row r="8986" spans="1:15" x14ac:dyDescent="0.25">
      <c r="A8986" t="s">
        <v>654</v>
      </c>
      <c r="B8986" t="s">
        <v>38</v>
      </c>
      <c r="C8986" t="s">
        <v>16</v>
      </c>
      <c r="D8986" t="s">
        <v>17</v>
      </c>
      <c r="E8986" t="s">
        <v>116</v>
      </c>
      <c r="F8986" t="s">
        <v>74</v>
      </c>
      <c r="G8986">
        <v>60623</v>
      </c>
      <c r="H8986" t="s">
        <v>89</v>
      </c>
      <c r="I8986" t="s">
        <v>21</v>
      </c>
      <c r="J8986" t="s">
        <v>48</v>
      </c>
      <c r="K8986">
        <v>159.04</v>
      </c>
      <c r="L8986">
        <v>5</v>
      </c>
      <c r="M8986">
        <v>0.6</v>
      </c>
      <c r="N8986">
        <v>-194.82400000000001</v>
      </c>
      <c r="O8986" s="5">
        <f t="shared" si="140"/>
        <v>-1.2250000000000001</v>
      </c>
    </row>
    <row r="8987" spans="1:15" x14ac:dyDescent="0.25">
      <c r="A8987" t="s">
        <v>654</v>
      </c>
      <c r="B8987" t="s">
        <v>38</v>
      </c>
      <c r="C8987" t="s">
        <v>16</v>
      </c>
      <c r="D8987" t="s">
        <v>17</v>
      </c>
      <c r="E8987" t="s">
        <v>116</v>
      </c>
      <c r="F8987" t="s">
        <v>74</v>
      </c>
      <c r="G8987">
        <v>60623</v>
      </c>
      <c r="H8987" t="s">
        <v>89</v>
      </c>
      <c r="I8987" t="s">
        <v>21</v>
      </c>
      <c r="J8987" t="s">
        <v>39</v>
      </c>
      <c r="K8987">
        <v>145.97999999999999</v>
      </c>
      <c r="L8987">
        <v>2</v>
      </c>
      <c r="M8987">
        <v>0.5</v>
      </c>
      <c r="N8987">
        <v>-99.266400000000004</v>
      </c>
      <c r="O8987" s="5">
        <f t="shared" si="140"/>
        <v>-0.68</v>
      </c>
    </row>
    <row r="8988" spans="1:15" x14ac:dyDescent="0.25">
      <c r="A8988" t="s">
        <v>828</v>
      </c>
      <c r="B8988" t="s">
        <v>38</v>
      </c>
      <c r="C8988" t="s">
        <v>16</v>
      </c>
      <c r="D8988" t="s">
        <v>17</v>
      </c>
      <c r="E8988" t="s">
        <v>290</v>
      </c>
      <c r="F8988" t="s">
        <v>41</v>
      </c>
      <c r="G8988">
        <v>28540</v>
      </c>
      <c r="H8988" t="s">
        <v>20</v>
      </c>
      <c r="I8988" t="s">
        <v>21</v>
      </c>
      <c r="J8988" t="s">
        <v>48</v>
      </c>
      <c r="K8988">
        <v>77.951999999999998</v>
      </c>
      <c r="L8988">
        <v>3</v>
      </c>
      <c r="M8988">
        <v>0.2</v>
      </c>
      <c r="N8988">
        <v>12.667199999999999</v>
      </c>
      <c r="O8988" s="5">
        <f t="shared" si="140"/>
        <v>0.16250000000000001</v>
      </c>
    </row>
    <row r="8989" spans="1:15" x14ac:dyDescent="0.25">
      <c r="A8989" t="s">
        <v>828</v>
      </c>
      <c r="B8989" t="s">
        <v>38</v>
      </c>
      <c r="C8989" t="s">
        <v>16</v>
      </c>
      <c r="D8989" t="s">
        <v>17</v>
      </c>
      <c r="E8989" t="s">
        <v>290</v>
      </c>
      <c r="F8989" t="s">
        <v>41</v>
      </c>
      <c r="G8989">
        <v>28540</v>
      </c>
      <c r="H8989" t="s">
        <v>20</v>
      </c>
      <c r="I8989" t="s">
        <v>32</v>
      </c>
      <c r="J8989" t="s">
        <v>64</v>
      </c>
      <c r="K8989">
        <v>95.97</v>
      </c>
      <c r="L8989">
        <v>5</v>
      </c>
      <c r="M8989">
        <v>0.7</v>
      </c>
      <c r="N8989">
        <v>-73.576999999999998</v>
      </c>
      <c r="O8989" s="5">
        <f t="shared" si="140"/>
        <v>-0.76666666666666661</v>
      </c>
    </row>
    <row r="8990" spans="1:15" x14ac:dyDescent="0.25">
      <c r="A8990" t="s">
        <v>828</v>
      </c>
      <c r="B8990" t="s">
        <v>38</v>
      </c>
      <c r="C8990" t="s">
        <v>16</v>
      </c>
      <c r="D8990" t="s">
        <v>17</v>
      </c>
      <c r="E8990" t="s">
        <v>290</v>
      </c>
      <c r="F8990" t="s">
        <v>41</v>
      </c>
      <c r="G8990">
        <v>28540</v>
      </c>
      <c r="H8990" t="s">
        <v>20</v>
      </c>
      <c r="I8990" t="s">
        <v>58</v>
      </c>
      <c r="J8990" t="s">
        <v>59</v>
      </c>
      <c r="K8990">
        <v>105.584</v>
      </c>
      <c r="L8990">
        <v>2</v>
      </c>
      <c r="M8990">
        <v>0.2</v>
      </c>
      <c r="N8990">
        <v>9.2385999999999999</v>
      </c>
      <c r="O8990" s="5">
        <f t="shared" si="140"/>
        <v>8.7499999999999994E-2</v>
      </c>
    </row>
    <row r="8991" spans="1:15" x14ac:dyDescent="0.25">
      <c r="A8991" t="s">
        <v>828</v>
      </c>
      <c r="B8991" t="s">
        <v>38</v>
      </c>
      <c r="C8991" t="s">
        <v>16</v>
      </c>
      <c r="D8991" t="s">
        <v>17</v>
      </c>
      <c r="E8991" t="s">
        <v>290</v>
      </c>
      <c r="F8991" t="s">
        <v>41</v>
      </c>
      <c r="G8991">
        <v>28540</v>
      </c>
      <c r="H8991" t="s">
        <v>20</v>
      </c>
      <c r="I8991" t="s">
        <v>32</v>
      </c>
      <c r="J8991" t="s">
        <v>53</v>
      </c>
      <c r="K8991">
        <v>9.3439999999999994</v>
      </c>
      <c r="L8991">
        <v>2</v>
      </c>
      <c r="M8991">
        <v>0.2</v>
      </c>
      <c r="N8991">
        <v>1.1679999999999999</v>
      </c>
      <c r="O8991" s="5">
        <f t="shared" si="140"/>
        <v>0.125</v>
      </c>
    </row>
    <row r="8992" spans="1:15" x14ac:dyDescent="0.25">
      <c r="A8992" t="s">
        <v>938</v>
      </c>
      <c r="B8992" t="s">
        <v>38</v>
      </c>
      <c r="C8992" t="s">
        <v>30</v>
      </c>
      <c r="D8992" t="s">
        <v>17</v>
      </c>
      <c r="E8992" t="s">
        <v>123</v>
      </c>
      <c r="F8992" t="s">
        <v>121</v>
      </c>
      <c r="G8992">
        <v>65807</v>
      </c>
      <c r="H8992" t="s">
        <v>89</v>
      </c>
      <c r="I8992" t="s">
        <v>21</v>
      </c>
      <c r="J8992" t="s">
        <v>48</v>
      </c>
      <c r="K8992">
        <v>9.68</v>
      </c>
      <c r="L8992">
        <v>2</v>
      </c>
      <c r="M8992">
        <v>0</v>
      </c>
      <c r="N8992">
        <v>3.7751999999999999</v>
      </c>
      <c r="O8992" s="5">
        <f t="shared" si="140"/>
        <v>0.39</v>
      </c>
    </row>
    <row r="8993" spans="1:15" x14ac:dyDescent="0.25">
      <c r="A8993" t="s">
        <v>938</v>
      </c>
      <c r="B8993" t="s">
        <v>38</v>
      </c>
      <c r="C8993" t="s">
        <v>30</v>
      </c>
      <c r="D8993" t="s">
        <v>17</v>
      </c>
      <c r="E8993" t="s">
        <v>123</v>
      </c>
      <c r="F8993" t="s">
        <v>121</v>
      </c>
      <c r="G8993">
        <v>65807</v>
      </c>
      <c r="H8993" t="s">
        <v>89</v>
      </c>
      <c r="I8993" t="s">
        <v>58</v>
      </c>
      <c r="J8993" t="s">
        <v>556</v>
      </c>
      <c r="K8993">
        <v>4899.93</v>
      </c>
      <c r="L8993">
        <v>7</v>
      </c>
      <c r="M8993">
        <v>0</v>
      </c>
      <c r="N8993">
        <v>2302.9670999999998</v>
      </c>
      <c r="O8993" s="5">
        <f t="shared" si="140"/>
        <v>0.46999999999999992</v>
      </c>
    </row>
    <row r="8994" spans="1:15" x14ac:dyDescent="0.25">
      <c r="A8994" t="s">
        <v>640</v>
      </c>
      <c r="B8994" t="s">
        <v>38</v>
      </c>
      <c r="C8994" t="s">
        <v>88</v>
      </c>
      <c r="D8994" t="s">
        <v>17</v>
      </c>
      <c r="E8994" t="s">
        <v>65</v>
      </c>
      <c r="F8994" t="s">
        <v>27</v>
      </c>
      <c r="G8994">
        <v>94110</v>
      </c>
      <c r="H8994" t="s">
        <v>31</v>
      </c>
      <c r="I8994" t="s">
        <v>58</v>
      </c>
      <c r="J8994" t="s">
        <v>129</v>
      </c>
      <c r="K8994">
        <v>104.75</v>
      </c>
      <c r="L8994">
        <v>5</v>
      </c>
      <c r="M8994">
        <v>0</v>
      </c>
      <c r="N8994">
        <v>21.997499999999999</v>
      </c>
      <c r="O8994" s="5">
        <f t="shared" si="140"/>
        <v>0.21</v>
      </c>
    </row>
    <row r="8995" spans="1:15" x14ac:dyDescent="0.25">
      <c r="A8995" t="s">
        <v>701</v>
      </c>
      <c r="B8995" t="s">
        <v>38</v>
      </c>
      <c r="C8995" t="s">
        <v>30</v>
      </c>
      <c r="D8995" t="s">
        <v>17</v>
      </c>
      <c r="E8995" t="s">
        <v>141</v>
      </c>
      <c r="F8995" t="s">
        <v>104</v>
      </c>
      <c r="G8995">
        <v>38401</v>
      </c>
      <c r="H8995" t="s">
        <v>20</v>
      </c>
      <c r="I8995" t="s">
        <v>58</v>
      </c>
      <c r="J8995" t="s">
        <v>129</v>
      </c>
      <c r="K8995">
        <v>18.527999999999999</v>
      </c>
      <c r="L8995">
        <v>2</v>
      </c>
      <c r="M8995">
        <v>0.2</v>
      </c>
      <c r="N8995">
        <v>4.4004000000000003</v>
      </c>
      <c r="O8995" s="5">
        <f t="shared" si="140"/>
        <v>0.23750000000000004</v>
      </c>
    </row>
    <row r="8996" spans="1:15" x14ac:dyDescent="0.25">
      <c r="A8996" t="s">
        <v>701</v>
      </c>
      <c r="B8996" t="s">
        <v>38</v>
      </c>
      <c r="C8996" t="s">
        <v>30</v>
      </c>
      <c r="D8996" t="s">
        <v>17</v>
      </c>
      <c r="E8996" t="s">
        <v>141</v>
      </c>
      <c r="F8996" t="s">
        <v>104</v>
      </c>
      <c r="G8996">
        <v>38401</v>
      </c>
      <c r="H8996" t="s">
        <v>20</v>
      </c>
      <c r="I8996" t="s">
        <v>21</v>
      </c>
      <c r="J8996" t="s">
        <v>39</v>
      </c>
      <c r="K8996">
        <v>1875.258</v>
      </c>
      <c r="L8996">
        <v>7</v>
      </c>
      <c r="M8996">
        <v>0.4</v>
      </c>
      <c r="N8996">
        <v>-968.88329999999996</v>
      </c>
      <c r="O8996" s="5">
        <f t="shared" si="140"/>
        <v>-0.51666666666666661</v>
      </c>
    </row>
    <row r="8997" spans="1:15" x14ac:dyDescent="0.25">
      <c r="A8997" t="s">
        <v>1079</v>
      </c>
      <c r="B8997" t="s">
        <v>155</v>
      </c>
      <c r="C8997" t="s">
        <v>16</v>
      </c>
      <c r="D8997" t="s">
        <v>17</v>
      </c>
      <c r="E8997" t="s">
        <v>418</v>
      </c>
      <c r="F8997" t="s">
        <v>35</v>
      </c>
      <c r="G8997">
        <v>33021</v>
      </c>
      <c r="H8997" t="s">
        <v>20</v>
      </c>
      <c r="I8997" t="s">
        <v>32</v>
      </c>
      <c r="J8997" t="s">
        <v>80</v>
      </c>
      <c r="K8997">
        <v>91.36</v>
      </c>
      <c r="L8997">
        <v>5</v>
      </c>
      <c r="M8997">
        <v>0.2</v>
      </c>
      <c r="N8997">
        <v>29.692</v>
      </c>
      <c r="O8997" s="5">
        <f t="shared" si="140"/>
        <v>0.32500000000000001</v>
      </c>
    </row>
    <row r="8998" spans="1:15" x14ac:dyDescent="0.25">
      <c r="A8998" t="s">
        <v>1079</v>
      </c>
      <c r="B8998" t="s">
        <v>155</v>
      </c>
      <c r="C8998" t="s">
        <v>16</v>
      </c>
      <c r="D8998" t="s">
        <v>17</v>
      </c>
      <c r="E8998" t="s">
        <v>418</v>
      </c>
      <c r="F8998" t="s">
        <v>35</v>
      </c>
      <c r="G8998">
        <v>33021</v>
      </c>
      <c r="H8998" t="s">
        <v>20</v>
      </c>
      <c r="I8998" t="s">
        <v>32</v>
      </c>
      <c r="J8998" t="s">
        <v>68</v>
      </c>
      <c r="K8998">
        <v>152.24</v>
      </c>
      <c r="L8998">
        <v>5</v>
      </c>
      <c r="M8998">
        <v>0.2</v>
      </c>
      <c r="N8998">
        <v>17.126999999999999</v>
      </c>
      <c r="O8998" s="5">
        <f t="shared" si="140"/>
        <v>0.11249999999999999</v>
      </c>
    </row>
    <row r="8999" spans="1:15" x14ac:dyDescent="0.25">
      <c r="A8999" t="s">
        <v>694</v>
      </c>
      <c r="B8999" t="s">
        <v>155</v>
      </c>
      <c r="C8999" t="s">
        <v>16</v>
      </c>
      <c r="D8999" t="s">
        <v>17</v>
      </c>
      <c r="E8999" t="s">
        <v>211</v>
      </c>
      <c r="F8999" t="s">
        <v>50</v>
      </c>
      <c r="G8999">
        <v>75081</v>
      </c>
      <c r="H8999" t="s">
        <v>89</v>
      </c>
      <c r="I8999" t="s">
        <v>58</v>
      </c>
      <c r="J8999" t="s">
        <v>59</v>
      </c>
      <c r="K8999">
        <v>35.183999999999997</v>
      </c>
      <c r="L8999">
        <v>2</v>
      </c>
      <c r="M8999">
        <v>0.2</v>
      </c>
      <c r="N8999">
        <v>12.314399999999999</v>
      </c>
      <c r="O8999" s="5">
        <f t="shared" si="140"/>
        <v>0.35</v>
      </c>
    </row>
    <row r="9000" spans="1:15" x14ac:dyDescent="0.25">
      <c r="A9000" t="s">
        <v>644</v>
      </c>
      <c r="B9000" t="s">
        <v>578</v>
      </c>
      <c r="C9000" t="s">
        <v>16</v>
      </c>
      <c r="D9000" t="s">
        <v>17</v>
      </c>
      <c r="E9000" t="s">
        <v>81</v>
      </c>
      <c r="F9000" t="s">
        <v>50</v>
      </c>
      <c r="G9000">
        <v>77041</v>
      </c>
      <c r="H9000" t="s">
        <v>89</v>
      </c>
      <c r="I9000" t="s">
        <v>32</v>
      </c>
      <c r="J9000" t="s">
        <v>80</v>
      </c>
      <c r="K9000">
        <v>56.704000000000001</v>
      </c>
      <c r="L9000">
        <v>2</v>
      </c>
      <c r="M9000">
        <v>0.2</v>
      </c>
      <c r="N9000">
        <v>19.137599999999999</v>
      </c>
      <c r="O9000" s="5">
        <f t="shared" si="140"/>
        <v>0.33749999999999997</v>
      </c>
    </row>
    <row r="9001" spans="1:15" x14ac:dyDescent="0.25">
      <c r="A9001" t="s">
        <v>644</v>
      </c>
      <c r="B9001" t="s">
        <v>578</v>
      </c>
      <c r="C9001" t="s">
        <v>16</v>
      </c>
      <c r="D9001" t="s">
        <v>17</v>
      </c>
      <c r="E9001" t="s">
        <v>81</v>
      </c>
      <c r="F9001" t="s">
        <v>50</v>
      </c>
      <c r="G9001">
        <v>77041</v>
      </c>
      <c r="H9001" t="s">
        <v>89</v>
      </c>
      <c r="I9001" t="s">
        <v>32</v>
      </c>
      <c r="J9001" t="s">
        <v>80</v>
      </c>
      <c r="K9001">
        <v>274.06400000000002</v>
      </c>
      <c r="L9001">
        <v>7</v>
      </c>
      <c r="M9001">
        <v>0.2</v>
      </c>
      <c r="N9001">
        <v>102.774</v>
      </c>
      <c r="O9001" s="5">
        <f t="shared" si="140"/>
        <v>0.375</v>
      </c>
    </row>
    <row r="9002" spans="1:15" x14ac:dyDescent="0.25">
      <c r="A9002" t="s">
        <v>642</v>
      </c>
      <c r="B9002" t="s">
        <v>38</v>
      </c>
      <c r="C9002" t="s">
        <v>88</v>
      </c>
      <c r="D9002" t="s">
        <v>17</v>
      </c>
      <c r="E9002" t="s">
        <v>73</v>
      </c>
      <c r="F9002" t="s">
        <v>70</v>
      </c>
      <c r="G9002">
        <v>19140</v>
      </c>
      <c r="H9002" t="s">
        <v>119</v>
      </c>
      <c r="I9002" t="s">
        <v>21</v>
      </c>
      <c r="J9002" t="s">
        <v>25</v>
      </c>
      <c r="K9002">
        <v>458.43</v>
      </c>
      <c r="L9002">
        <v>5</v>
      </c>
      <c r="M9002">
        <v>0.3</v>
      </c>
      <c r="N9002">
        <v>-124.431</v>
      </c>
      <c r="O9002" s="5">
        <f t="shared" si="140"/>
        <v>-0.27142857142857141</v>
      </c>
    </row>
    <row r="9003" spans="1:15" x14ac:dyDescent="0.25">
      <c r="A9003" t="s">
        <v>674</v>
      </c>
      <c r="B9003" t="s">
        <v>578</v>
      </c>
      <c r="C9003" t="s">
        <v>16</v>
      </c>
      <c r="D9003" t="s">
        <v>17</v>
      </c>
      <c r="E9003" t="s">
        <v>170</v>
      </c>
      <c r="F9003" t="s">
        <v>28</v>
      </c>
      <c r="G9003">
        <v>85023</v>
      </c>
      <c r="H9003" t="s">
        <v>31</v>
      </c>
      <c r="I9003" t="s">
        <v>32</v>
      </c>
      <c r="J9003" t="s">
        <v>64</v>
      </c>
      <c r="K9003">
        <v>8.2260000000000009</v>
      </c>
      <c r="L9003">
        <v>3</v>
      </c>
      <c r="M9003">
        <v>0.7</v>
      </c>
      <c r="N9003">
        <v>-6.0324</v>
      </c>
      <c r="O9003" s="5">
        <f t="shared" si="140"/>
        <v>-0.73333333333333328</v>
      </c>
    </row>
    <row r="9004" spans="1:15" x14ac:dyDescent="0.25">
      <c r="A9004" t="s">
        <v>1098</v>
      </c>
      <c r="B9004" t="s">
        <v>38</v>
      </c>
      <c r="C9004" t="s">
        <v>30</v>
      </c>
      <c r="D9004" t="s">
        <v>17</v>
      </c>
      <c r="E9004" t="s">
        <v>600</v>
      </c>
      <c r="F9004" t="s">
        <v>71</v>
      </c>
      <c r="G9004">
        <v>30328</v>
      </c>
      <c r="H9004" t="s">
        <v>20</v>
      </c>
      <c r="I9004" t="s">
        <v>58</v>
      </c>
      <c r="J9004" t="s">
        <v>129</v>
      </c>
      <c r="K9004">
        <v>5.95</v>
      </c>
      <c r="L9004">
        <v>1</v>
      </c>
      <c r="M9004">
        <v>0</v>
      </c>
      <c r="N9004">
        <v>0.83299999999999996</v>
      </c>
      <c r="O9004" s="5">
        <f t="shared" si="140"/>
        <v>0.13999999999999999</v>
      </c>
    </row>
    <row r="9005" spans="1:15" x14ac:dyDescent="0.25">
      <c r="A9005" t="s">
        <v>1098</v>
      </c>
      <c r="B9005" t="s">
        <v>38</v>
      </c>
      <c r="C9005" t="s">
        <v>30</v>
      </c>
      <c r="D9005" t="s">
        <v>17</v>
      </c>
      <c r="E9005" t="s">
        <v>600</v>
      </c>
      <c r="F9005" t="s">
        <v>71</v>
      </c>
      <c r="G9005">
        <v>30328</v>
      </c>
      <c r="H9005" t="s">
        <v>20</v>
      </c>
      <c r="I9005" t="s">
        <v>32</v>
      </c>
      <c r="J9005" t="s">
        <v>80</v>
      </c>
      <c r="K9005">
        <v>15.24</v>
      </c>
      <c r="L9005">
        <v>3</v>
      </c>
      <c r="M9005">
        <v>0</v>
      </c>
      <c r="N9005">
        <v>7.1627999999999998</v>
      </c>
      <c r="O9005" s="5">
        <f t="shared" si="140"/>
        <v>0.47</v>
      </c>
    </row>
    <row r="9006" spans="1:15" x14ac:dyDescent="0.25">
      <c r="A9006" t="s">
        <v>926</v>
      </c>
      <c r="B9006" t="s">
        <v>578</v>
      </c>
      <c r="C9006" t="s">
        <v>16</v>
      </c>
      <c r="D9006" t="s">
        <v>17</v>
      </c>
      <c r="E9006" t="s">
        <v>482</v>
      </c>
      <c r="F9006" t="s">
        <v>45</v>
      </c>
      <c r="G9006">
        <v>99207</v>
      </c>
      <c r="H9006" t="s">
        <v>31</v>
      </c>
      <c r="I9006" t="s">
        <v>58</v>
      </c>
      <c r="J9006" t="s">
        <v>129</v>
      </c>
      <c r="K9006">
        <v>239.94</v>
      </c>
      <c r="L9006">
        <v>6</v>
      </c>
      <c r="M9006">
        <v>0</v>
      </c>
      <c r="N9006">
        <v>26.3934</v>
      </c>
      <c r="O9006" s="5">
        <f t="shared" si="140"/>
        <v>0.11</v>
      </c>
    </row>
    <row r="9007" spans="1:15" x14ac:dyDescent="0.25">
      <c r="A9007" t="s">
        <v>926</v>
      </c>
      <c r="B9007" t="s">
        <v>578</v>
      </c>
      <c r="C9007" t="s">
        <v>16</v>
      </c>
      <c r="D9007" t="s">
        <v>17</v>
      </c>
      <c r="E9007" t="s">
        <v>482</v>
      </c>
      <c r="F9007" t="s">
        <v>45</v>
      </c>
      <c r="G9007">
        <v>99207</v>
      </c>
      <c r="H9007" t="s">
        <v>31</v>
      </c>
      <c r="I9007" t="s">
        <v>32</v>
      </c>
      <c r="J9007" t="s">
        <v>53</v>
      </c>
      <c r="K9007">
        <v>23.84</v>
      </c>
      <c r="L9007">
        <v>8</v>
      </c>
      <c r="M9007">
        <v>0</v>
      </c>
      <c r="N9007">
        <v>6.4367999999999999</v>
      </c>
      <c r="O9007" s="5">
        <f t="shared" si="140"/>
        <v>0.27</v>
      </c>
    </row>
    <row r="9008" spans="1:15" x14ac:dyDescent="0.25">
      <c r="A9008" t="s">
        <v>807</v>
      </c>
      <c r="B9008" t="s">
        <v>578</v>
      </c>
      <c r="C9008" t="s">
        <v>30</v>
      </c>
      <c r="D9008" t="s">
        <v>17</v>
      </c>
      <c r="E9008" t="s">
        <v>361</v>
      </c>
      <c r="F9008" t="s">
        <v>55</v>
      </c>
      <c r="G9008">
        <v>53209</v>
      </c>
      <c r="H9008" t="s">
        <v>89</v>
      </c>
      <c r="I9008" t="s">
        <v>32</v>
      </c>
      <c r="J9008" t="s">
        <v>43</v>
      </c>
      <c r="K9008">
        <v>92.52</v>
      </c>
      <c r="L9008">
        <v>6</v>
      </c>
      <c r="M9008">
        <v>0</v>
      </c>
      <c r="N9008">
        <v>24.980399999999999</v>
      </c>
      <c r="O9008" s="5">
        <f t="shared" si="140"/>
        <v>0.27</v>
      </c>
    </row>
    <row r="9009" spans="1:15" x14ac:dyDescent="0.25">
      <c r="A9009" t="s">
        <v>807</v>
      </c>
      <c r="B9009" t="s">
        <v>578</v>
      </c>
      <c r="C9009" t="s">
        <v>30</v>
      </c>
      <c r="D9009" t="s">
        <v>17</v>
      </c>
      <c r="E9009" t="s">
        <v>361</v>
      </c>
      <c r="F9009" t="s">
        <v>55</v>
      </c>
      <c r="G9009">
        <v>53209</v>
      </c>
      <c r="H9009" t="s">
        <v>89</v>
      </c>
      <c r="I9009" t="s">
        <v>32</v>
      </c>
      <c r="J9009" t="s">
        <v>43</v>
      </c>
      <c r="K9009">
        <v>37.76</v>
      </c>
      <c r="L9009">
        <v>1</v>
      </c>
      <c r="M9009">
        <v>0</v>
      </c>
      <c r="N9009">
        <v>10.572800000000001</v>
      </c>
      <c r="O9009" s="5">
        <f t="shared" si="140"/>
        <v>0.28000000000000003</v>
      </c>
    </row>
    <row r="9010" spans="1:15" x14ac:dyDescent="0.25">
      <c r="A9010" t="s">
        <v>807</v>
      </c>
      <c r="B9010" t="s">
        <v>578</v>
      </c>
      <c r="C9010" t="s">
        <v>30</v>
      </c>
      <c r="D9010" t="s">
        <v>17</v>
      </c>
      <c r="E9010" t="s">
        <v>361</v>
      </c>
      <c r="F9010" t="s">
        <v>55</v>
      </c>
      <c r="G9010">
        <v>53209</v>
      </c>
      <c r="H9010" t="s">
        <v>89</v>
      </c>
      <c r="I9010" t="s">
        <v>32</v>
      </c>
      <c r="J9010" t="s">
        <v>33</v>
      </c>
      <c r="K9010">
        <v>7.38</v>
      </c>
      <c r="L9010">
        <v>2</v>
      </c>
      <c r="M9010">
        <v>0</v>
      </c>
      <c r="N9010">
        <v>3.4685999999999999</v>
      </c>
      <c r="O9010" s="5">
        <f t="shared" si="140"/>
        <v>0.47</v>
      </c>
    </row>
    <row r="9011" spans="1:15" x14ac:dyDescent="0.25">
      <c r="A9011" t="s">
        <v>807</v>
      </c>
      <c r="B9011" t="s">
        <v>578</v>
      </c>
      <c r="C9011" t="s">
        <v>30</v>
      </c>
      <c r="D9011" t="s">
        <v>17</v>
      </c>
      <c r="E9011" t="s">
        <v>361</v>
      </c>
      <c r="F9011" t="s">
        <v>55</v>
      </c>
      <c r="G9011">
        <v>53209</v>
      </c>
      <c r="H9011" t="s">
        <v>89</v>
      </c>
      <c r="I9011" t="s">
        <v>21</v>
      </c>
      <c r="J9011" t="s">
        <v>48</v>
      </c>
      <c r="K9011">
        <v>5.82</v>
      </c>
      <c r="L9011">
        <v>2</v>
      </c>
      <c r="M9011">
        <v>0</v>
      </c>
      <c r="N9011">
        <v>2.7353999999999998</v>
      </c>
      <c r="O9011" s="5">
        <f t="shared" si="140"/>
        <v>0.47</v>
      </c>
    </row>
    <row r="9012" spans="1:15" x14ac:dyDescent="0.25">
      <c r="A9012" t="s">
        <v>928</v>
      </c>
      <c r="B9012" t="s">
        <v>38</v>
      </c>
      <c r="C9012" t="s">
        <v>16</v>
      </c>
      <c r="D9012" t="s">
        <v>17</v>
      </c>
      <c r="E9012" t="s">
        <v>198</v>
      </c>
      <c r="F9012" t="s">
        <v>124</v>
      </c>
      <c r="G9012">
        <v>45014</v>
      </c>
      <c r="H9012" t="s">
        <v>119</v>
      </c>
      <c r="I9012" t="s">
        <v>32</v>
      </c>
      <c r="J9012" t="s">
        <v>80</v>
      </c>
      <c r="K9012">
        <v>3.8159999999999998</v>
      </c>
      <c r="L9012">
        <v>1</v>
      </c>
      <c r="M9012">
        <v>0.2</v>
      </c>
      <c r="N9012">
        <v>1.1924999999999999</v>
      </c>
      <c r="O9012" s="5">
        <f t="shared" si="140"/>
        <v>0.3125</v>
      </c>
    </row>
    <row r="9013" spans="1:15" x14ac:dyDescent="0.25">
      <c r="A9013" t="s">
        <v>968</v>
      </c>
      <c r="B9013" t="s">
        <v>38</v>
      </c>
      <c r="C9013" t="s">
        <v>30</v>
      </c>
      <c r="D9013" t="s">
        <v>17</v>
      </c>
      <c r="E9013" t="s">
        <v>299</v>
      </c>
      <c r="F9013" t="s">
        <v>23</v>
      </c>
      <c r="G9013">
        <v>35810</v>
      </c>
      <c r="H9013" t="s">
        <v>20</v>
      </c>
      <c r="I9013" t="s">
        <v>32</v>
      </c>
      <c r="J9013" t="s">
        <v>64</v>
      </c>
      <c r="K9013">
        <v>26.16</v>
      </c>
      <c r="L9013">
        <v>4</v>
      </c>
      <c r="M9013">
        <v>0</v>
      </c>
      <c r="N9013">
        <v>12.8184</v>
      </c>
      <c r="O9013" s="5">
        <f t="shared" si="140"/>
        <v>0.49</v>
      </c>
    </row>
    <row r="9014" spans="1:15" x14ac:dyDescent="0.25">
      <c r="A9014" t="s">
        <v>644</v>
      </c>
      <c r="B9014" t="s">
        <v>155</v>
      </c>
      <c r="C9014" t="s">
        <v>88</v>
      </c>
      <c r="D9014" t="s">
        <v>17</v>
      </c>
      <c r="E9014" t="s">
        <v>81</v>
      </c>
      <c r="F9014" t="s">
        <v>50</v>
      </c>
      <c r="G9014">
        <v>77036</v>
      </c>
      <c r="H9014" t="s">
        <v>89</v>
      </c>
      <c r="I9014" t="s">
        <v>58</v>
      </c>
      <c r="J9014" t="s">
        <v>129</v>
      </c>
      <c r="K9014">
        <v>100.8</v>
      </c>
      <c r="L9014">
        <v>2</v>
      </c>
      <c r="M9014">
        <v>0.2</v>
      </c>
      <c r="N9014">
        <v>21.42</v>
      </c>
      <c r="O9014" s="5">
        <f t="shared" si="140"/>
        <v>0.21250000000000002</v>
      </c>
    </row>
    <row r="9015" spans="1:15" x14ac:dyDescent="0.25">
      <c r="A9015" t="s">
        <v>652</v>
      </c>
      <c r="B9015" t="s">
        <v>155</v>
      </c>
      <c r="C9015" t="s">
        <v>30</v>
      </c>
      <c r="D9015" t="s">
        <v>17</v>
      </c>
      <c r="E9015" t="s">
        <v>110</v>
      </c>
      <c r="F9015" t="s">
        <v>94</v>
      </c>
      <c r="G9015">
        <v>10011</v>
      </c>
      <c r="H9015" t="s">
        <v>119</v>
      </c>
      <c r="I9015" t="s">
        <v>21</v>
      </c>
      <c r="J9015" t="s">
        <v>48</v>
      </c>
      <c r="K9015">
        <v>135.80000000000001</v>
      </c>
      <c r="L9015">
        <v>7</v>
      </c>
      <c r="M9015">
        <v>0</v>
      </c>
      <c r="N9015">
        <v>66.542000000000002</v>
      </c>
      <c r="O9015" s="5">
        <f t="shared" si="140"/>
        <v>0.49</v>
      </c>
    </row>
    <row r="9016" spans="1:15" x14ac:dyDescent="0.25">
      <c r="A9016" t="s">
        <v>633</v>
      </c>
      <c r="B9016" t="s">
        <v>38</v>
      </c>
      <c r="C9016" t="s">
        <v>30</v>
      </c>
      <c r="D9016" t="s">
        <v>17</v>
      </c>
      <c r="E9016" t="s">
        <v>26</v>
      </c>
      <c r="F9016" t="s">
        <v>27</v>
      </c>
      <c r="G9016">
        <v>90008</v>
      </c>
      <c r="H9016" t="s">
        <v>31</v>
      </c>
      <c r="I9016" t="s">
        <v>32</v>
      </c>
      <c r="J9016" t="s">
        <v>53</v>
      </c>
      <c r="K9016">
        <v>13.9</v>
      </c>
      <c r="L9016">
        <v>5</v>
      </c>
      <c r="M9016">
        <v>0</v>
      </c>
      <c r="N9016">
        <v>3.7530000000000001</v>
      </c>
      <c r="O9016" s="5">
        <f t="shared" si="140"/>
        <v>0.27</v>
      </c>
    </row>
    <row r="9017" spans="1:15" x14ac:dyDescent="0.25">
      <c r="A9017" t="s">
        <v>633</v>
      </c>
      <c r="B9017" t="s">
        <v>38</v>
      </c>
      <c r="C9017" t="s">
        <v>30</v>
      </c>
      <c r="D9017" t="s">
        <v>17</v>
      </c>
      <c r="E9017" t="s">
        <v>26</v>
      </c>
      <c r="F9017" t="s">
        <v>27</v>
      </c>
      <c r="G9017">
        <v>90008</v>
      </c>
      <c r="H9017" t="s">
        <v>31</v>
      </c>
      <c r="I9017" t="s">
        <v>32</v>
      </c>
      <c r="J9017" t="s">
        <v>143</v>
      </c>
      <c r="K9017">
        <v>19.399999999999999</v>
      </c>
      <c r="L9017">
        <v>5</v>
      </c>
      <c r="M9017">
        <v>0</v>
      </c>
      <c r="N9017">
        <v>9.3119999999999994</v>
      </c>
      <c r="O9017" s="5">
        <f t="shared" si="140"/>
        <v>0.48</v>
      </c>
    </row>
    <row r="9018" spans="1:15" x14ac:dyDescent="0.25">
      <c r="A9018" t="s">
        <v>683</v>
      </c>
      <c r="B9018" t="s">
        <v>38</v>
      </c>
      <c r="C9018" t="s">
        <v>30</v>
      </c>
      <c r="D9018" t="s">
        <v>17</v>
      </c>
      <c r="E9018" t="s">
        <v>192</v>
      </c>
      <c r="F9018" t="s">
        <v>135</v>
      </c>
      <c r="G9018">
        <v>88220</v>
      </c>
      <c r="H9018" t="s">
        <v>31</v>
      </c>
      <c r="I9018" t="s">
        <v>32</v>
      </c>
      <c r="J9018" t="s">
        <v>64</v>
      </c>
      <c r="K9018">
        <v>13.488</v>
      </c>
      <c r="L9018">
        <v>2</v>
      </c>
      <c r="M9018">
        <v>0.2</v>
      </c>
      <c r="N9018">
        <v>4.3836000000000004</v>
      </c>
      <c r="O9018" s="5">
        <f t="shared" si="140"/>
        <v>0.32500000000000007</v>
      </c>
    </row>
    <row r="9019" spans="1:15" x14ac:dyDescent="0.25">
      <c r="A9019" t="s">
        <v>683</v>
      </c>
      <c r="B9019" t="s">
        <v>38</v>
      </c>
      <c r="C9019" t="s">
        <v>30</v>
      </c>
      <c r="D9019" t="s">
        <v>17</v>
      </c>
      <c r="E9019" t="s">
        <v>192</v>
      </c>
      <c r="F9019" t="s">
        <v>135</v>
      </c>
      <c r="G9019">
        <v>88220</v>
      </c>
      <c r="H9019" t="s">
        <v>31</v>
      </c>
      <c r="I9019" t="s">
        <v>32</v>
      </c>
      <c r="J9019" t="s">
        <v>64</v>
      </c>
      <c r="K9019">
        <v>11.416</v>
      </c>
      <c r="L9019">
        <v>1</v>
      </c>
      <c r="M9019">
        <v>0.2</v>
      </c>
      <c r="N9019">
        <v>3.8529</v>
      </c>
      <c r="O9019" s="5">
        <f t="shared" si="140"/>
        <v>0.33749999999999997</v>
      </c>
    </row>
    <row r="9020" spans="1:15" x14ac:dyDescent="0.25">
      <c r="A9020" t="s">
        <v>1147</v>
      </c>
      <c r="B9020" t="s">
        <v>15</v>
      </c>
      <c r="C9020" t="s">
        <v>16</v>
      </c>
      <c r="D9020" t="s">
        <v>17</v>
      </c>
      <c r="E9020" t="s">
        <v>588</v>
      </c>
      <c r="F9020" t="s">
        <v>75</v>
      </c>
      <c r="G9020">
        <v>83201</v>
      </c>
      <c r="H9020" t="s">
        <v>31</v>
      </c>
      <c r="I9020" t="s">
        <v>32</v>
      </c>
      <c r="J9020" t="s">
        <v>80</v>
      </c>
      <c r="K9020">
        <v>17.64</v>
      </c>
      <c r="L9020">
        <v>3</v>
      </c>
      <c r="M9020">
        <v>0</v>
      </c>
      <c r="N9020">
        <v>8.6435999999999993</v>
      </c>
      <c r="O9020" s="5">
        <f t="shared" si="140"/>
        <v>0.48999999999999994</v>
      </c>
    </row>
    <row r="9021" spans="1:15" x14ac:dyDescent="0.25">
      <c r="A9021" t="s">
        <v>1147</v>
      </c>
      <c r="B9021" t="s">
        <v>15</v>
      </c>
      <c r="C9021" t="s">
        <v>16</v>
      </c>
      <c r="D9021" t="s">
        <v>17</v>
      </c>
      <c r="E9021" t="s">
        <v>588</v>
      </c>
      <c r="F9021" t="s">
        <v>75</v>
      </c>
      <c r="G9021">
        <v>83201</v>
      </c>
      <c r="H9021" t="s">
        <v>31</v>
      </c>
      <c r="I9021" t="s">
        <v>32</v>
      </c>
      <c r="J9021" t="s">
        <v>64</v>
      </c>
      <c r="K9021">
        <v>17.04</v>
      </c>
      <c r="L9021">
        <v>3</v>
      </c>
      <c r="M9021">
        <v>0.2</v>
      </c>
      <c r="N9021">
        <v>5.5380000000000003</v>
      </c>
      <c r="O9021" s="5">
        <f t="shared" si="140"/>
        <v>0.32500000000000001</v>
      </c>
    </row>
    <row r="9022" spans="1:15" x14ac:dyDescent="0.25">
      <c r="A9022" t="s">
        <v>656</v>
      </c>
      <c r="B9022" t="s">
        <v>15</v>
      </c>
      <c r="C9022" t="s">
        <v>16</v>
      </c>
      <c r="D9022" t="s">
        <v>17</v>
      </c>
      <c r="E9022" t="s">
        <v>123</v>
      </c>
      <c r="F9022" t="s">
        <v>100</v>
      </c>
      <c r="G9022">
        <v>22153</v>
      </c>
      <c r="H9022" t="s">
        <v>20</v>
      </c>
      <c r="I9022" t="s">
        <v>58</v>
      </c>
      <c r="J9022" t="s">
        <v>129</v>
      </c>
      <c r="K9022">
        <v>99.98</v>
      </c>
      <c r="L9022">
        <v>2</v>
      </c>
      <c r="M9022">
        <v>0</v>
      </c>
      <c r="N9022">
        <v>7.9984000000000002</v>
      </c>
      <c r="O9022" s="5">
        <f t="shared" si="140"/>
        <v>0.08</v>
      </c>
    </row>
    <row r="9023" spans="1:15" x14ac:dyDescent="0.25">
      <c r="A9023" t="s">
        <v>656</v>
      </c>
      <c r="B9023" t="s">
        <v>15</v>
      </c>
      <c r="C9023" t="s">
        <v>16</v>
      </c>
      <c r="D9023" t="s">
        <v>17</v>
      </c>
      <c r="E9023" t="s">
        <v>123</v>
      </c>
      <c r="F9023" t="s">
        <v>100</v>
      </c>
      <c r="G9023">
        <v>22153</v>
      </c>
      <c r="H9023" t="s">
        <v>20</v>
      </c>
      <c r="I9023" t="s">
        <v>21</v>
      </c>
      <c r="J9023" t="s">
        <v>48</v>
      </c>
      <c r="K9023">
        <v>29.46</v>
      </c>
      <c r="L9023">
        <v>6</v>
      </c>
      <c r="M9023">
        <v>0</v>
      </c>
      <c r="N9023">
        <v>9.7218</v>
      </c>
      <c r="O9023" s="5">
        <f t="shared" si="140"/>
        <v>0.33</v>
      </c>
    </row>
    <row r="9024" spans="1:15" x14ac:dyDescent="0.25">
      <c r="A9024" t="s">
        <v>819</v>
      </c>
      <c r="B9024" t="s">
        <v>38</v>
      </c>
      <c r="C9024" t="s">
        <v>30</v>
      </c>
      <c r="D9024" t="s">
        <v>17</v>
      </c>
      <c r="E9024" t="s">
        <v>374</v>
      </c>
      <c r="F9024" t="s">
        <v>124</v>
      </c>
      <c r="G9024">
        <v>43615</v>
      </c>
      <c r="H9024" t="s">
        <v>119</v>
      </c>
      <c r="I9024" t="s">
        <v>32</v>
      </c>
      <c r="J9024" t="s">
        <v>64</v>
      </c>
      <c r="K9024">
        <v>166.92</v>
      </c>
      <c r="L9024">
        <v>13</v>
      </c>
      <c r="M9024">
        <v>0.7</v>
      </c>
      <c r="N9024">
        <v>-116.84399999999999</v>
      </c>
      <c r="O9024" s="5">
        <f t="shared" si="140"/>
        <v>-0.70000000000000007</v>
      </c>
    </row>
    <row r="9025" spans="1:15" x14ac:dyDescent="0.25">
      <c r="A9025" t="s">
        <v>980</v>
      </c>
      <c r="B9025" t="s">
        <v>155</v>
      </c>
      <c r="C9025" t="s">
        <v>88</v>
      </c>
      <c r="D9025" t="s">
        <v>17</v>
      </c>
      <c r="E9025" t="s">
        <v>355</v>
      </c>
      <c r="F9025" t="s">
        <v>46</v>
      </c>
      <c r="G9025">
        <v>80525</v>
      </c>
      <c r="H9025" t="s">
        <v>31</v>
      </c>
      <c r="I9025" t="s">
        <v>21</v>
      </c>
      <c r="J9025" t="s">
        <v>48</v>
      </c>
      <c r="K9025">
        <v>98.328000000000003</v>
      </c>
      <c r="L9025">
        <v>3</v>
      </c>
      <c r="M9025">
        <v>0.2</v>
      </c>
      <c r="N9025">
        <v>9.8328000000000007</v>
      </c>
      <c r="O9025" s="5">
        <f t="shared" si="140"/>
        <v>0.1</v>
      </c>
    </row>
    <row r="9026" spans="1:15" x14ac:dyDescent="0.25">
      <c r="A9026" t="s">
        <v>652</v>
      </c>
      <c r="B9026" t="s">
        <v>155</v>
      </c>
      <c r="C9026" t="s">
        <v>16</v>
      </c>
      <c r="D9026" t="s">
        <v>17</v>
      </c>
      <c r="E9026" t="s">
        <v>110</v>
      </c>
      <c r="F9026" t="s">
        <v>94</v>
      </c>
      <c r="G9026">
        <v>10024</v>
      </c>
      <c r="H9026" t="s">
        <v>119</v>
      </c>
      <c r="I9026" t="s">
        <v>21</v>
      </c>
      <c r="J9026" t="s">
        <v>25</v>
      </c>
      <c r="K9026">
        <v>117.88200000000001</v>
      </c>
      <c r="L9026">
        <v>1</v>
      </c>
      <c r="M9026">
        <v>0.1</v>
      </c>
      <c r="N9026">
        <v>1.3098000000000001</v>
      </c>
      <c r="O9026" s="5">
        <f t="shared" si="140"/>
        <v>1.1111111111111112E-2</v>
      </c>
    </row>
    <row r="9027" spans="1:15" x14ac:dyDescent="0.25">
      <c r="A9027" t="s">
        <v>652</v>
      </c>
      <c r="B9027" t="s">
        <v>38</v>
      </c>
      <c r="C9027" t="s">
        <v>30</v>
      </c>
      <c r="D9027" t="s">
        <v>17</v>
      </c>
      <c r="E9027" t="s">
        <v>110</v>
      </c>
      <c r="F9027" t="s">
        <v>94</v>
      </c>
      <c r="G9027">
        <v>10035</v>
      </c>
      <c r="H9027" t="s">
        <v>119</v>
      </c>
      <c r="I9027" t="s">
        <v>58</v>
      </c>
      <c r="J9027" t="s">
        <v>129</v>
      </c>
      <c r="K9027">
        <v>20.97</v>
      </c>
      <c r="L9027">
        <v>3</v>
      </c>
      <c r="M9027">
        <v>0</v>
      </c>
      <c r="N9027">
        <v>9.0170999999999992</v>
      </c>
      <c r="O9027" s="5">
        <f t="shared" si="140"/>
        <v>0.43</v>
      </c>
    </row>
    <row r="9028" spans="1:15" x14ac:dyDescent="0.25">
      <c r="A9028" t="s">
        <v>652</v>
      </c>
      <c r="B9028" t="s">
        <v>38</v>
      </c>
      <c r="C9028" t="s">
        <v>30</v>
      </c>
      <c r="D9028" t="s">
        <v>17</v>
      </c>
      <c r="E9028" t="s">
        <v>110</v>
      </c>
      <c r="F9028" t="s">
        <v>94</v>
      </c>
      <c r="G9028">
        <v>10035</v>
      </c>
      <c r="H9028" t="s">
        <v>119</v>
      </c>
      <c r="I9028" t="s">
        <v>58</v>
      </c>
      <c r="J9028" t="s">
        <v>129</v>
      </c>
      <c r="K9028">
        <v>139.96</v>
      </c>
      <c r="L9028">
        <v>4</v>
      </c>
      <c r="M9028">
        <v>0</v>
      </c>
      <c r="N9028">
        <v>9.7972000000000001</v>
      </c>
      <c r="O9028" s="5">
        <f t="shared" ref="O9028:O9091" si="141">N9028/K9028</f>
        <v>6.9999999999999993E-2</v>
      </c>
    </row>
    <row r="9029" spans="1:15" x14ac:dyDescent="0.25">
      <c r="A9029" t="s">
        <v>652</v>
      </c>
      <c r="B9029" t="s">
        <v>38</v>
      </c>
      <c r="C9029" t="s">
        <v>30</v>
      </c>
      <c r="D9029" t="s">
        <v>17</v>
      </c>
      <c r="E9029" t="s">
        <v>110</v>
      </c>
      <c r="F9029" t="s">
        <v>94</v>
      </c>
      <c r="G9029">
        <v>10035</v>
      </c>
      <c r="H9029" t="s">
        <v>119</v>
      </c>
      <c r="I9029" t="s">
        <v>21</v>
      </c>
      <c r="J9029" t="s">
        <v>48</v>
      </c>
      <c r="K9029">
        <v>37.74</v>
      </c>
      <c r="L9029">
        <v>3</v>
      </c>
      <c r="M9029">
        <v>0</v>
      </c>
      <c r="N9029">
        <v>12.8316</v>
      </c>
      <c r="O9029" s="5">
        <f t="shared" si="141"/>
        <v>0.33999999999999997</v>
      </c>
    </row>
    <row r="9030" spans="1:15" x14ac:dyDescent="0.25">
      <c r="A9030" t="s">
        <v>1218</v>
      </c>
      <c r="B9030" t="s">
        <v>38</v>
      </c>
      <c r="C9030" t="s">
        <v>16</v>
      </c>
      <c r="D9030" t="s">
        <v>17</v>
      </c>
      <c r="E9030" t="s">
        <v>514</v>
      </c>
      <c r="F9030" t="s">
        <v>108</v>
      </c>
      <c r="G9030">
        <v>1752</v>
      </c>
      <c r="H9030" t="s">
        <v>119</v>
      </c>
      <c r="I9030" t="s">
        <v>21</v>
      </c>
      <c r="J9030" t="s">
        <v>48</v>
      </c>
      <c r="K9030">
        <v>14.82</v>
      </c>
      <c r="L9030">
        <v>3</v>
      </c>
      <c r="M9030">
        <v>0</v>
      </c>
      <c r="N9030">
        <v>6.2244000000000002</v>
      </c>
      <c r="O9030" s="5">
        <f t="shared" si="141"/>
        <v>0.42</v>
      </c>
    </row>
    <row r="9031" spans="1:15" x14ac:dyDescent="0.25">
      <c r="A9031" t="s">
        <v>1218</v>
      </c>
      <c r="B9031" t="s">
        <v>38</v>
      </c>
      <c r="C9031" t="s">
        <v>16</v>
      </c>
      <c r="D9031" t="s">
        <v>17</v>
      </c>
      <c r="E9031" t="s">
        <v>514</v>
      </c>
      <c r="F9031" t="s">
        <v>108</v>
      </c>
      <c r="G9031">
        <v>1752</v>
      </c>
      <c r="H9031" t="s">
        <v>119</v>
      </c>
      <c r="I9031" t="s">
        <v>21</v>
      </c>
      <c r="J9031" t="s">
        <v>48</v>
      </c>
      <c r="K9031">
        <v>191.82</v>
      </c>
      <c r="L9031">
        <v>3</v>
      </c>
      <c r="M9031">
        <v>0</v>
      </c>
      <c r="N9031">
        <v>61.382399999999997</v>
      </c>
      <c r="O9031" s="5">
        <f t="shared" si="141"/>
        <v>0.32</v>
      </c>
    </row>
    <row r="9032" spans="1:15" x14ac:dyDescent="0.25">
      <c r="A9032" t="s">
        <v>746</v>
      </c>
      <c r="B9032" t="s">
        <v>38</v>
      </c>
      <c r="C9032" t="s">
        <v>16</v>
      </c>
      <c r="D9032" t="s">
        <v>17</v>
      </c>
      <c r="E9032" t="s">
        <v>286</v>
      </c>
      <c r="F9032" t="s">
        <v>94</v>
      </c>
      <c r="G9032">
        <v>10801</v>
      </c>
      <c r="H9032" t="s">
        <v>119</v>
      </c>
      <c r="I9032" t="s">
        <v>32</v>
      </c>
      <c r="J9032" t="s">
        <v>64</v>
      </c>
      <c r="K9032">
        <v>13.904</v>
      </c>
      <c r="L9032">
        <v>2</v>
      </c>
      <c r="M9032">
        <v>0.2</v>
      </c>
      <c r="N9032">
        <v>4.5187999999999997</v>
      </c>
      <c r="O9032" s="5">
        <f t="shared" si="141"/>
        <v>0.32499999999999996</v>
      </c>
    </row>
    <row r="9033" spans="1:15" x14ac:dyDescent="0.25">
      <c r="A9033" t="s">
        <v>636</v>
      </c>
      <c r="B9033" t="s">
        <v>578</v>
      </c>
      <c r="C9033" t="s">
        <v>30</v>
      </c>
      <c r="D9033" t="s">
        <v>17</v>
      </c>
      <c r="E9033" t="s">
        <v>44</v>
      </c>
      <c r="F9033" t="s">
        <v>45</v>
      </c>
      <c r="G9033">
        <v>98103</v>
      </c>
      <c r="H9033" t="s">
        <v>31</v>
      </c>
      <c r="I9033" t="s">
        <v>32</v>
      </c>
      <c r="J9033" t="s">
        <v>68</v>
      </c>
      <c r="K9033">
        <v>314.60000000000002</v>
      </c>
      <c r="L9033">
        <v>4</v>
      </c>
      <c r="M9033">
        <v>0</v>
      </c>
      <c r="N9033">
        <v>103.818</v>
      </c>
      <c r="O9033" s="5">
        <f t="shared" si="141"/>
        <v>0.32999999999999996</v>
      </c>
    </row>
    <row r="9034" spans="1:15" x14ac:dyDescent="0.25">
      <c r="A9034" t="s">
        <v>636</v>
      </c>
      <c r="B9034" t="s">
        <v>578</v>
      </c>
      <c r="C9034" t="s">
        <v>30</v>
      </c>
      <c r="D9034" t="s">
        <v>17</v>
      </c>
      <c r="E9034" t="s">
        <v>44</v>
      </c>
      <c r="F9034" t="s">
        <v>45</v>
      </c>
      <c r="G9034">
        <v>98103</v>
      </c>
      <c r="H9034" t="s">
        <v>31</v>
      </c>
      <c r="I9034" t="s">
        <v>21</v>
      </c>
      <c r="J9034" t="s">
        <v>39</v>
      </c>
      <c r="K9034">
        <v>283.56</v>
      </c>
      <c r="L9034">
        <v>4</v>
      </c>
      <c r="M9034">
        <v>0</v>
      </c>
      <c r="N9034">
        <v>45.369599999999998</v>
      </c>
      <c r="O9034" s="5">
        <f t="shared" si="141"/>
        <v>0.16</v>
      </c>
    </row>
    <row r="9035" spans="1:15" x14ac:dyDescent="0.25">
      <c r="A9035" t="s">
        <v>700</v>
      </c>
      <c r="B9035" t="s">
        <v>38</v>
      </c>
      <c r="C9035" t="s">
        <v>88</v>
      </c>
      <c r="D9035" t="s">
        <v>17</v>
      </c>
      <c r="E9035" t="s">
        <v>220</v>
      </c>
      <c r="F9035" t="s">
        <v>82</v>
      </c>
      <c r="G9035">
        <v>48227</v>
      </c>
      <c r="H9035" t="s">
        <v>89</v>
      </c>
      <c r="I9035" t="s">
        <v>21</v>
      </c>
      <c r="J9035" t="s">
        <v>25</v>
      </c>
      <c r="K9035">
        <v>487.96</v>
      </c>
      <c r="L9035">
        <v>2</v>
      </c>
      <c r="M9035">
        <v>0</v>
      </c>
      <c r="N9035">
        <v>146.38800000000001</v>
      </c>
      <c r="O9035" s="5">
        <f t="shared" si="141"/>
        <v>0.30000000000000004</v>
      </c>
    </row>
    <row r="9036" spans="1:15" x14ac:dyDescent="0.25">
      <c r="A9036" t="s">
        <v>758</v>
      </c>
      <c r="B9036" t="s">
        <v>38</v>
      </c>
      <c r="C9036" t="s">
        <v>16</v>
      </c>
      <c r="D9036" t="s">
        <v>17</v>
      </c>
      <c r="E9036" t="s">
        <v>301</v>
      </c>
      <c r="F9036" t="s">
        <v>36</v>
      </c>
      <c r="G9036">
        <v>72701</v>
      </c>
      <c r="H9036" t="s">
        <v>20</v>
      </c>
      <c r="I9036" t="s">
        <v>32</v>
      </c>
      <c r="J9036" t="s">
        <v>64</v>
      </c>
      <c r="K9036">
        <v>1793.98</v>
      </c>
      <c r="L9036">
        <v>2</v>
      </c>
      <c r="M9036">
        <v>0</v>
      </c>
      <c r="N9036">
        <v>843.17060000000004</v>
      </c>
      <c r="O9036" s="5">
        <f t="shared" si="141"/>
        <v>0.47000000000000003</v>
      </c>
    </row>
    <row r="9037" spans="1:15" x14ac:dyDescent="0.25">
      <c r="A9037" t="s">
        <v>731</v>
      </c>
      <c r="B9037" t="s">
        <v>38</v>
      </c>
      <c r="C9037" t="s">
        <v>16</v>
      </c>
      <c r="D9037" t="s">
        <v>17</v>
      </c>
      <c r="E9037" t="s">
        <v>265</v>
      </c>
      <c r="F9037" t="s">
        <v>74</v>
      </c>
      <c r="G9037">
        <v>62301</v>
      </c>
      <c r="H9037" t="s">
        <v>89</v>
      </c>
      <c r="I9037" t="s">
        <v>32</v>
      </c>
      <c r="J9037" t="s">
        <v>64</v>
      </c>
      <c r="K9037">
        <v>2.992</v>
      </c>
      <c r="L9037">
        <v>4</v>
      </c>
      <c r="M9037">
        <v>0.8</v>
      </c>
      <c r="N9037">
        <v>-4.4880000000000004</v>
      </c>
      <c r="O9037" s="5">
        <f t="shared" si="141"/>
        <v>-1.5000000000000002</v>
      </c>
    </row>
    <row r="9038" spans="1:15" x14ac:dyDescent="0.25">
      <c r="A9038" t="s">
        <v>731</v>
      </c>
      <c r="B9038" t="s">
        <v>38</v>
      </c>
      <c r="C9038" t="s">
        <v>16</v>
      </c>
      <c r="D9038" t="s">
        <v>17</v>
      </c>
      <c r="E9038" t="s">
        <v>265</v>
      </c>
      <c r="F9038" t="s">
        <v>74</v>
      </c>
      <c r="G9038">
        <v>62301</v>
      </c>
      <c r="H9038" t="s">
        <v>89</v>
      </c>
      <c r="I9038" t="s">
        <v>58</v>
      </c>
      <c r="J9038" t="s">
        <v>129</v>
      </c>
      <c r="K9038">
        <v>108.768</v>
      </c>
      <c r="L9038">
        <v>4</v>
      </c>
      <c r="M9038">
        <v>0.2</v>
      </c>
      <c r="N9038">
        <v>2.7191999999999998</v>
      </c>
      <c r="O9038" s="5">
        <f t="shared" si="141"/>
        <v>2.4999999999999998E-2</v>
      </c>
    </row>
    <row r="9039" spans="1:15" x14ac:dyDescent="0.25">
      <c r="A9039" t="s">
        <v>652</v>
      </c>
      <c r="B9039" t="s">
        <v>155</v>
      </c>
      <c r="C9039" t="s">
        <v>16</v>
      </c>
      <c r="D9039" t="s">
        <v>17</v>
      </c>
      <c r="E9039" t="s">
        <v>110</v>
      </c>
      <c r="F9039" t="s">
        <v>94</v>
      </c>
      <c r="G9039">
        <v>10035</v>
      </c>
      <c r="H9039" t="s">
        <v>119</v>
      </c>
      <c r="I9039" t="s">
        <v>32</v>
      </c>
      <c r="J9039" t="s">
        <v>80</v>
      </c>
      <c r="K9039">
        <v>25.92</v>
      </c>
      <c r="L9039">
        <v>4</v>
      </c>
      <c r="M9039">
        <v>0</v>
      </c>
      <c r="N9039">
        <v>12.441599999999999</v>
      </c>
      <c r="O9039" s="5">
        <f t="shared" si="141"/>
        <v>0.47999999999999993</v>
      </c>
    </row>
    <row r="9040" spans="1:15" x14ac:dyDescent="0.25">
      <c r="A9040" t="s">
        <v>652</v>
      </c>
      <c r="B9040" t="s">
        <v>155</v>
      </c>
      <c r="C9040" t="s">
        <v>16</v>
      </c>
      <c r="D9040" t="s">
        <v>17</v>
      </c>
      <c r="E9040" t="s">
        <v>110</v>
      </c>
      <c r="F9040" t="s">
        <v>94</v>
      </c>
      <c r="G9040">
        <v>10035</v>
      </c>
      <c r="H9040" t="s">
        <v>119</v>
      </c>
      <c r="I9040" t="s">
        <v>32</v>
      </c>
      <c r="J9040" t="s">
        <v>43</v>
      </c>
      <c r="K9040">
        <v>22.58</v>
      </c>
      <c r="L9040">
        <v>2</v>
      </c>
      <c r="M9040">
        <v>0</v>
      </c>
      <c r="N9040">
        <v>5.8708</v>
      </c>
      <c r="O9040" s="5">
        <f t="shared" si="141"/>
        <v>0.26</v>
      </c>
    </row>
    <row r="9041" spans="1:15" x14ac:dyDescent="0.25">
      <c r="A9041" t="s">
        <v>644</v>
      </c>
      <c r="B9041" t="s">
        <v>578</v>
      </c>
      <c r="C9041" t="s">
        <v>16</v>
      </c>
      <c r="D9041" t="s">
        <v>17</v>
      </c>
      <c r="E9041" t="s">
        <v>81</v>
      </c>
      <c r="F9041" t="s">
        <v>50</v>
      </c>
      <c r="G9041">
        <v>77095</v>
      </c>
      <c r="H9041" t="s">
        <v>89</v>
      </c>
      <c r="I9041" t="s">
        <v>58</v>
      </c>
      <c r="J9041" t="s">
        <v>59</v>
      </c>
      <c r="K9041">
        <v>55.176000000000002</v>
      </c>
      <c r="L9041">
        <v>3</v>
      </c>
      <c r="M9041">
        <v>0.2</v>
      </c>
      <c r="N9041">
        <v>-12.4146</v>
      </c>
      <c r="O9041" s="5">
        <f t="shared" si="141"/>
        <v>-0.22500000000000001</v>
      </c>
    </row>
    <row r="9042" spans="1:15" x14ac:dyDescent="0.25">
      <c r="A9042" t="s">
        <v>700</v>
      </c>
      <c r="B9042" t="s">
        <v>38</v>
      </c>
      <c r="C9042" t="s">
        <v>16</v>
      </c>
      <c r="D9042" t="s">
        <v>17</v>
      </c>
      <c r="E9042" t="s">
        <v>220</v>
      </c>
      <c r="F9042" t="s">
        <v>82</v>
      </c>
      <c r="G9042">
        <v>48205</v>
      </c>
      <c r="H9042" t="s">
        <v>89</v>
      </c>
      <c r="I9042" t="s">
        <v>32</v>
      </c>
      <c r="J9042" t="s">
        <v>64</v>
      </c>
      <c r="K9042">
        <v>9892.74</v>
      </c>
      <c r="L9042">
        <v>13</v>
      </c>
      <c r="M9042">
        <v>0</v>
      </c>
      <c r="N9042">
        <v>4946.37</v>
      </c>
      <c r="O9042" s="5">
        <f t="shared" si="141"/>
        <v>0.5</v>
      </c>
    </row>
    <row r="9043" spans="1:15" x14ac:dyDescent="0.25">
      <c r="A9043" t="s">
        <v>1127</v>
      </c>
      <c r="B9043" t="s">
        <v>38</v>
      </c>
      <c r="C9043" t="s">
        <v>30</v>
      </c>
      <c r="D9043" t="s">
        <v>17</v>
      </c>
      <c r="E9043" t="s">
        <v>232</v>
      </c>
      <c r="F9043" t="s">
        <v>28</v>
      </c>
      <c r="G9043">
        <v>85224</v>
      </c>
      <c r="H9043" t="s">
        <v>31</v>
      </c>
      <c r="I9043" t="s">
        <v>21</v>
      </c>
      <c r="J9043" t="s">
        <v>39</v>
      </c>
      <c r="K9043">
        <v>73.915000000000006</v>
      </c>
      <c r="L9043">
        <v>1</v>
      </c>
      <c r="M9043">
        <v>0.5</v>
      </c>
      <c r="N9043">
        <v>-45.827300000000001</v>
      </c>
      <c r="O9043" s="5">
        <f t="shared" si="141"/>
        <v>-0.62</v>
      </c>
    </row>
    <row r="9044" spans="1:15" x14ac:dyDescent="0.25">
      <c r="A9044" t="s">
        <v>1079</v>
      </c>
      <c r="B9044" t="s">
        <v>38</v>
      </c>
      <c r="C9044" t="s">
        <v>16</v>
      </c>
      <c r="D9044" t="s">
        <v>17</v>
      </c>
      <c r="E9044" t="s">
        <v>418</v>
      </c>
      <c r="F9044" t="s">
        <v>35</v>
      </c>
      <c r="G9044">
        <v>33021</v>
      </c>
      <c r="H9044" t="s">
        <v>20</v>
      </c>
      <c r="I9044" t="s">
        <v>21</v>
      </c>
      <c r="J9044" t="s">
        <v>48</v>
      </c>
      <c r="K9044">
        <v>337.08800000000002</v>
      </c>
      <c r="L9044">
        <v>4</v>
      </c>
      <c r="M9044">
        <v>0.2</v>
      </c>
      <c r="N9044">
        <v>16.854399999999998</v>
      </c>
      <c r="O9044" s="5">
        <f t="shared" si="141"/>
        <v>4.9999999999999989E-2</v>
      </c>
    </row>
    <row r="9045" spans="1:15" x14ac:dyDescent="0.25">
      <c r="A9045" t="s">
        <v>633</v>
      </c>
      <c r="B9045" t="s">
        <v>15</v>
      </c>
      <c r="C9045" t="s">
        <v>30</v>
      </c>
      <c r="D9045" t="s">
        <v>17</v>
      </c>
      <c r="E9045" t="s">
        <v>26</v>
      </c>
      <c r="F9045" t="s">
        <v>27</v>
      </c>
      <c r="G9045">
        <v>90049</v>
      </c>
      <c r="H9045" t="s">
        <v>31</v>
      </c>
      <c r="I9045" t="s">
        <v>32</v>
      </c>
      <c r="J9045" t="s">
        <v>68</v>
      </c>
      <c r="K9045">
        <v>61.44</v>
      </c>
      <c r="L9045">
        <v>3</v>
      </c>
      <c r="M9045">
        <v>0</v>
      </c>
      <c r="N9045">
        <v>16.588799999999999</v>
      </c>
      <c r="O9045" s="5">
        <f t="shared" si="141"/>
        <v>0.27</v>
      </c>
    </row>
    <row r="9046" spans="1:15" x14ac:dyDescent="0.25">
      <c r="A9046" t="s">
        <v>640</v>
      </c>
      <c r="B9046" t="s">
        <v>38</v>
      </c>
      <c r="C9046" t="s">
        <v>30</v>
      </c>
      <c r="D9046" t="s">
        <v>17</v>
      </c>
      <c r="E9046" t="s">
        <v>65</v>
      </c>
      <c r="F9046" t="s">
        <v>27</v>
      </c>
      <c r="G9046">
        <v>94122</v>
      </c>
      <c r="H9046" t="s">
        <v>31</v>
      </c>
      <c r="I9046" t="s">
        <v>58</v>
      </c>
      <c r="J9046" t="s">
        <v>129</v>
      </c>
      <c r="K9046">
        <v>479.97</v>
      </c>
      <c r="L9046">
        <v>3</v>
      </c>
      <c r="M9046">
        <v>0</v>
      </c>
      <c r="N9046">
        <v>163.18979999999999</v>
      </c>
      <c r="O9046" s="5">
        <f t="shared" si="141"/>
        <v>0.33999999999999997</v>
      </c>
    </row>
    <row r="9047" spans="1:15" x14ac:dyDescent="0.25">
      <c r="A9047" t="s">
        <v>958</v>
      </c>
      <c r="B9047" t="s">
        <v>15</v>
      </c>
      <c r="C9047" t="s">
        <v>30</v>
      </c>
      <c r="D9047" t="s">
        <v>17</v>
      </c>
      <c r="E9047" t="s">
        <v>513</v>
      </c>
      <c r="F9047" t="s">
        <v>27</v>
      </c>
      <c r="G9047">
        <v>94086</v>
      </c>
      <c r="H9047" t="s">
        <v>31</v>
      </c>
      <c r="I9047" t="s">
        <v>32</v>
      </c>
      <c r="J9047" t="s">
        <v>64</v>
      </c>
      <c r="K9047">
        <v>5.984</v>
      </c>
      <c r="L9047">
        <v>2</v>
      </c>
      <c r="M9047">
        <v>0.2</v>
      </c>
      <c r="N9047">
        <v>2.2440000000000002</v>
      </c>
      <c r="O9047" s="5">
        <f t="shared" si="141"/>
        <v>0.37500000000000006</v>
      </c>
    </row>
    <row r="9048" spans="1:15" x14ac:dyDescent="0.25">
      <c r="A9048" t="s">
        <v>958</v>
      </c>
      <c r="B9048" t="s">
        <v>15</v>
      </c>
      <c r="C9048" t="s">
        <v>30</v>
      </c>
      <c r="D9048" t="s">
        <v>17</v>
      </c>
      <c r="E9048" t="s">
        <v>513</v>
      </c>
      <c r="F9048" t="s">
        <v>27</v>
      </c>
      <c r="G9048">
        <v>94086</v>
      </c>
      <c r="H9048" t="s">
        <v>31</v>
      </c>
      <c r="I9048" t="s">
        <v>58</v>
      </c>
      <c r="J9048" t="s">
        <v>129</v>
      </c>
      <c r="K9048">
        <v>189.95</v>
      </c>
      <c r="L9048">
        <v>5</v>
      </c>
      <c r="M9048">
        <v>0</v>
      </c>
      <c r="N9048">
        <v>45.588000000000001</v>
      </c>
      <c r="O9048" s="5">
        <f t="shared" si="141"/>
        <v>0.24000000000000002</v>
      </c>
    </row>
    <row r="9049" spans="1:15" x14ac:dyDescent="0.25">
      <c r="A9049" t="s">
        <v>958</v>
      </c>
      <c r="B9049" t="s">
        <v>15</v>
      </c>
      <c r="C9049" t="s">
        <v>30</v>
      </c>
      <c r="D9049" t="s">
        <v>17</v>
      </c>
      <c r="E9049" t="s">
        <v>513</v>
      </c>
      <c r="F9049" t="s">
        <v>27</v>
      </c>
      <c r="G9049">
        <v>94086</v>
      </c>
      <c r="H9049" t="s">
        <v>31</v>
      </c>
      <c r="I9049" t="s">
        <v>58</v>
      </c>
      <c r="J9049" t="s">
        <v>129</v>
      </c>
      <c r="K9049">
        <v>149.94999999999999</v>
      </c>
      <c r="L9049">
        <v>5</v>
      </c>
      <c r="M9049">
        <v>0</v>
      </c>
      <c r="N9049">
        <v>31.4895</v>
      </c>
      <c r="O9049" s="5">
        <f t="shared" si="141"/>
        <v>0.21000000000000002</v>
      </c>
    </row>
    <row r="9050" spans="1:15" x14ac:dyDescent="0.25">
      <c r="A9050" t="s">
        <v>958</v>
      </c>
      <c r="B9050" t="s">
        <v>15</v>
      </c>
      <c r="C9050" t="s">
        <v>30</v>
      </c>
      <c r="D9050" t="s">
        <v>17</v>
      </c>
      <c r="E9050" t="s">
        <v>513</v>
      </c>
      <c r="F9050" t="s">
        <v>27</v>
      </c>
      <c r="G9050">
        <v>94086</v>
      </c>
      <c r="H9050" t="s">
        <v>31</v>
      </c>
      <c r="I9050" t="s">
        <v>32</v>
      </c>
      <c r="J9050" t="s">
        <v>53</v>
      </c>
      <c r="K9050">
        <v>29.95</v>
      </c>
      <c r="L9050">
        <v>5</v>
      </c>
      <c r="M9050">
        <v>0</v>
      </c>
      <c r="N9050">
        <v>8.6854999999999993</v>
      </c>
      <c r="O9050" s="5">
        <f t="shared" si="141"/>
        <v>0.28999999999999998</v>
      </c>
    </row>
    <row r="9051" spans="1:15" x14ac:dyDescent="0.25">
      <c r="A9051" t="s">
        <v>958</v>
      </c>
      <c r="B9051" t="s">
        <v>15</v>
      </c>
      <c r="C9051" t="s">
        <v>30</v>
      </c>
      <c r="D9051" t="s">
        <v>17</v>
      </c>
      <c r="E9051" t="s">
        <v>513</v>
      </c>
      <c r="F9051" t="s">
        <v>27</v>
      </c>
      <c r="G9051">
        <v>94086</v>
      </c>
      <c r="H9051" t="s">
        <v>31</v>
      </c>
      <c r="I9051" t="s">
        <v>32</v>
      </c>
      <c r="J9051" t="s">
        <v>33</v>
      </c>
      <c r="K9051">
        <v>44.4</v>
      </c>
      <c r="L9051">
        <v>3</v>
      </c>
      <c r="M9051">
        <v>0</v>
      </c>
      <c r="N9051">
        <v>22.2</v>
      </c>
      <c r="O9051" s="5">
        <f t="shared" si="141"/>
        <v>0.5</v>
      </c>
    </row>
    <row r="9052" spans="1:15" x14ac:dyDescent="0.25">
      <c r="A9052" t="s">
        <v>652</v>
      </c>
      <c r="B9052" t="s">
        <v>38</v>
      </c>
      <c r="C9052" t="s">
        <v>88</v>
      </c>
      <c r="D9052" t="s">
        <v>17</v>
      </c>
      <c r="E9052" t="s">
        <v>110</v>
      </c>
      <c r="F9052" t="s">
        <v>94</v>
      </c>
      <c r="G9052">
        <v>10011</v>
      </c>
      <c r="H9052" t="s">
        <v>119</v>
      </c>
      <c r="I9052" t="s">
        <v>32</v>
      </c>
      <c r="J9052" t="s">
        <v>53</v>
      </c>
      <c r="K9052">
        <v>66.03</v>
      </c>
      <c r="L9052">
        <v>3</v>
      </c>
      <c r="M9052">
        <v>0</v>
      </c>
      <c r="N9052">
        <v>17.1678</v>
      </c>
      <c r="O9052" s="5">
        <f t="shared" si="141"/>
        <v>0.26</v>
      </c>
    </row>
    <row r="9053" spans="1:15" x14ac:dyDescent="0.25">
      <c r="A9053" t="s">
        <v>633</v>
      </c>
      <c r="B9053" t="s">
        <v>38</v>
      </c>
      <c r="C9053" t="s">
        <v>30</v>
      </c>
      <c r="D9053" t="s">
        <v>17</v>
      </c>
      <c r="E9053" t="s">
        <v>26</v>
      </c>
      <c r="F9053" t="s">
        <v>27</v>
      </c>
      <c r="G9053">
        <v>90004</v>
      </c>
      <c r="H9053" t="s">
        <v>31</v>
      </c>
      <c r="I9053" t="s">
        <v>32</v>
      </c>
      <c r="J9053" t="s">
        <v>80</v>
      </c>
      <c r="K9053">
        <v>10.86</v>
      </c>
      <c r="L9053">
        <v>2</v>
      </c>
      <c r="M9053">
        <v>0</v>
      </c>
      <c r="N9053">
        <v>5.3213999999999997</v>
      </c>
      <c r="O9053" s="5">
        <f t="shared" si="141"/>
        <v>0.49</v>
      </c>
    </row>
    <row r="9054" spans="1:15" x14ac:dyDescent="0.25">
      <c r="A9054" t="s">
        <v>640</v>
      </c>
      <c r="B9054" t="s">
        <v>15</v>
      </c>
      <c r="C9054" t="s">
        <v>30</v>
      </c>
      <c r="D9054" t="s">
        <v>17</v>
      </c>
      <c r="E9054" t="s">
        <v>65</v>
      </c>
      <c r="F9054" t="s">
        <v>27</v>
      </c>
      <c r="G9054">
        <v>94122</v>
      </c>
      <c r="H9054" t="s">
        <v>31</v>
      </c>
      <c r="I9054" t="s">
        <v>32</v>
      </c>
      <c r="J9054" t="s">
        <v>53</v>
      </c>
      <c r="K9054">
        <v>3.36</v>
      </c>
      <c r="L9054">
        <v>2</v>
      </c>
      <c r="M9054">
        <v>0</v>
      </c>
      <c r="N9054">
        <v>0.84</v>
      </c>
      <c r="O9054" s="5">
        <f t="shared" si="141"/>
        <v>0.25</v>
      </c>
    </row>
    <row r="9055" spans="1:15" x14ac:dyDescent="0.25">
      <c r="A9055" t="s">
        <v>640</v>
      </c>
      <c r="B9055" t="s">
        <v>15</v>
      </c>
      <c r="C9055" t="s">
        <v>30</v>
      </c>
      <c r="D9055" t="s">
        <v>17</v>
      </c>
      <c r="E9055" t="s">
        <v>65</v>
      </c>
      <c r="F9055" t="s">
        <v>27</v>
      </c>
      <c r="G9055">
        <v>94122</v>
      </c>
      <c r="H9055" t="s">
        <v>31</v>
      </c>
      <c r="I9055" t="s">
        <v>32</v>
      </c>
      <c r="J9055" t="s">
        <v>64</v>
      </c>
      <c r="K9055">
        <v>27.936</v>
      </c>
      <c r="L9055">
        <v>4</v>
      </c>
      <c r="M9055">
        <v>0.2</v>
      </c>
      <c r="N9055">
        <v>9.4283999999999999</v>
      </c>
      <c r="O9055" s="5">
        <f t="shared" si="141"/>
        <v>0.33750000000000002</v>
      </c>
    </row>
    <row r="9056" spans="1:15" x14ac:dyDescent="0.25">
      <c r="A9056" t="s">
        <v>640</v>
      </c>
      <c r="B9056" t="s">
        <v>15</v>
      </c>
      <c r="C9056" t="s">
        <v>30</v>
      </c>
      <c r="D9056" t="s">
        <v>17</v>
      </c>
      <c r="E9056" t="s">
        <v>65</v>
      </c>
      <c r="F9056" t="s">
        <v>27</v>
      </c>
      <c r="G9056">
        <v>94122</v>
      </c>
      <c r="H9056" t="s">
        <v>31</v>
      </c>
      <c r="I9056" t="s">
        <v>58</v>
      </c>
      <c r="J9056" t="s">
        <v>59</v>
      </c>
      <c r="K9056">
        <v>28.783999999999999</v>
      </c>
      <c r="L9056">
        <v>2</v>
      </c>
      <c r="M9056">
        <v>0.2</v>
      </c>
      <c r="N9056">
        <v>2.8784000000000001</v>
      </c>
      <c r="O9056" s="5">
        <f t="shared" si="141"/>
        <v>0.1</v>
      </c>
    </row>
    <row r="9057" spans="1:15" x14ac:dyDescent="0.25">
      <c r="A9057" t="s">
        <v>806</v>
      </c>
      <c r="B9057" t="s">
        <v>38</v>
      </c>
      <c r="C9057" t="s">
        <v>16</v>
      </c>
      <c r="D9057" t="s">
        <v>17</v>
      </c>
      <c r="E9057" t="s">
        <v>359</v>
      </c>
      <c r="F9057" t="s">
        <v>27</v>
      </c>
      <c r="G9057">
        <v>92704</v>
      </c>
      <c r="H9057" t="s">
        <v>31</v>
      </c>
      <c r="I9057" t="s">
        <v>32</v>
      </c>
      <c r="J9057" t="s">
        <v>334</v>
      </c>
      <c r="K9057">
        <v>21.96</v>
      </c>
      <c r="L9057">
        <v>2</v>
      </c>
      <c r="M9057">
        <v>0</v>
      </c>
      <c r="N9057">
        <v>6.1487999999999996</v>
      </c>
      <c r="O9057" s="5">
        <f t="shared" si="141"/>
        <v>0.27999999999999997</v>
      </c>
    </row>
    <row r="9058" spans="1:15" x14ac:dyDescent="0.25">
      <c r="A9058" t="s">
        <v>636</v>
      </c>
      <c r="B9058" t="s">
        <v>15</v>
      </c>
      <c r="C9058" t="s">
        <v>16</v>
      </c>
      <c r="D9058" t="s">
        <v>17</v>
      </c>
      <c r="E9058" t="s">
        <v>44</v>
      </c>
      <c r="F9058" t="s">
        <v>45</v>
      </c>
      <c r="G9058">
        <v>98103</v>
      </c>
      <c r="H9058" t="s">
        <v>31</v>
      </c>
      <c r="I9058" t="s">
        <v>58</v>
      </c>
      <c r="J9058" t="s">
        <v>129</v>
      </c>
      <c r="K9058">
        <v>21.98</v>
      </c>
      <c r="L9058">
        <v>2</v>
      </c>
      <c r="M9058">
        <v>0</v>
      </c>
      <c r="N9058">
        <v>8.5722000000000005</v>
      </c>
      <c r="O9058" s="5">
        <f t="shared" si="141"/>
        <v>0.39</v>
      </c>
    </row>
    <row r="9059" spans="1:15" x14ac:dyDescent="0.25">
      <c r="A9059" t="s">
        <v>652</v>
      </c>
      <c r="B9059" t="s">
        <v>155</v>
      </c>
      <c r="C9059" t="s">
        <v>88</v>
      </c>
      <c r="D9059" t="s">
        <v>17</v>
      </c>
      <c r="E9059" t="s">
        <v>110</v>
      </c>
      <c r="F9059" t="s">
        <v>94</v>
      </c>
      <c r="G9059">
        <v>10011</v>
      </c>
      <c r="H9059" t="s">
        <v>119</v>
      </c>
      <c r="I9059" t="s">
        <v>21</v>
      </c>
      <c r="J9059" t="s">
        <v>25</v>
      </c>
      <c r="K9059">
        <v>2621.3220000000001</v>
      </c>
      <c r="L9059">
        <v>11</v>
      </c>
      <c r="M9059">
        <v>0.1</v>
      </c>
      <c r="N9059">
        <v>553.39020000000005</v>
      </c>
      <c r="O9059" s="5">
        <f t="shared" si="141"/>
        <v>0.21111111111111111</v>
      </c>
    </row>
    <row r="9060" spans="1:15" x14ac:dyDescent="0.25">
      <c r="A9060" t="s">
        <v>633</v>
      </c>
      <c r="B9060" t="s">
        <v>38</v>
      </c>
      <c r="C9060" t="s">
        <v>16</v>
      </c>
      <c r="D9060" t="s">
        <v>17</v>
      </c>
      <c r="E9060" t="s">
        <v>26</v>
      </c>
      <c r="F9060" t="s">
        <v>27</v>
      </c>
      <c r="G9060">
        <v>90045</v>
      </c>
      <c r="H9060" t="s">
        <v>31</v>
      </c>
      <c r="I9060" t="s">
        <v>21</v>
      </c>
      <c r="J9060" t="s">
        <v>48</v>
      </c>
      <c r="K9060">
        <v>74.760000000000005</v>
      </c>
      <c r="L9060">
        <v>7</v>
      </c>
      <c r="M9060">
        <v>0</v>
      </c>
      <c r="N9060">
        <v>23.923200000000001</v>
      </c>
      <c r="O9060" s="5">
        <f t="shared" si="141"/>
        <v>0.32</v>
      </c>
    </row>
    <row r="9061" spans="1:15" x14ac:dyDescent="0.25">
      <c r="A9061" t="s">
        <v>633</v>
      </c>
      <c r="B9061" t="s">
        <v>38</v>
      </c>
      <c r="C9061" t="s">
        <v>16</v>
      </c>
      <c r="D9061" t="s">
        <v>17</v>
      </c>
      <c r="E9061" t="s">
        <v>26</v>
      </c>
      <c r="F9061" t="s">
        <v>27</v>
      </c>
      <c r="G9061">
        <v>90045</v>
      </c>
      <c r="H9061" t="s">
        <v>31</v>
      </c>
      <c r="I9061" t="s">
        <v>21</v>
      </c>
      <c r="J9061" t="s">
        <v>39</v>
      </c>
      <c r="K9061">
        <v>364.77600000000001</v>
      </c>
      <c r="L9061">
        <v>3</v>
      </c>
      <c r="M9061">
        <v>0.2</v>
      </c>
      <c r="N9061">
        <v>27.3582</v>
      </c>
      <c r="O9061" s="5">
        <f t="shared" si="141"/>
        <v>7.4999999999999997E-2</v>
      </c>
    </row>
    <row r="9062" spans="1:15" x14ac:dyDescent="0.25">
      <c r="A9062" t="s">
        <v>636</v>
      </c>
      <c r="B9062" t="s">
        <v>38</v>
      </c>
      <c r="C9062" t="s">
        <v>30</v>
      </c>
      <c r="D9062" t="s">
        <v>17</v>
      </c>
      <c r="E9062" t="s">
        <v>44</v>
      </c>
      <c r="F9062" t="s">
        <v>45</v>
      </c>
      <c r="G9062">
        <v>98103</v>
      </c>
      <c r="H9062" t="s">
        <v>31</v>
      </c>
      <c r="I9062" t="s">
        <v>21</v>
      </c>
      <c r="J9062" t="s">
        <v>39</v>
      </c>
      <c r="K9062">
        <v>1115.17</v>
      </c>
      <c r="L9062">
        <v>7</v>
      </c>
      <c r="M9062">
        <v>0</v>
      </c>
      <c r="N9062">
        <v>334.55099999999999</v>
      </c>
      <c r="O9062" s="5">
        <f t="shared" si="141"/>
        <v>0.3</v>
      </c>
    </row>
    <row r="9063" spans="1:15" x14ac:dyDescent="0.25">
      <c r="A9063" t="s">
        <v>705</v>
      </c>
      <c r="B9063" t="s">
        <v>155</v>
      </c>
      <c r="C9063" t="s">
        <v>30</v>
      </c>
      <c r="D9063" t="s">
        <v>17</v>
      </c>
      <c r="E9063" t="s">
        <v>228</v>
      </c>
      <c r="F9063" t="s">
        <v>27</v>
      </c>
      <c r="G9063">
        <v>92024</v>
      </c>
      <c r="H9063" t="s">
        <v>31</v>
      </c>
      <c r="I9063" t="s">
        <v>32</v>
      </c>
      <c r="J9063" t="s">
        <v>64</v>
      </c>
      <c r="K9063">
        <v>89.695999999999998</v>
      </c>
      <c r="L9063">
        <v>4</v>
      </c>
      <c r="M9063">
        <v>0.2</v>
      </c>
      <c r="N9063">
        <v>33.636000000000003</v>
      </c>
      <c r="O9063" s="5">
        <f t="shared" si="141"/>
        <v>0.37500000000000006</v>
      </c>
    </row>
    <row r="9064" spans="1:15" x14ac:dyDescent="0.25">
      <c r="A9064" t="s">
        <v>705</v>
      </c>
      <c r="B9064" t="s">
        <v>155</v>
      </c>
      <c r="C9064" t="s">
        <v>30</v>
      </c>
      <c r="D9064" t="s">
        <v>17</v>
      </c>
      <c r="E9064" t="s">
        <v>228</v>
      </c>
      <c r="F9064" t="s">
        <v>27</v>
      </c>
      <c r="G9064">
        <v>92024</v>
      </c>
      <c r="H9064" t="s">
        <v>31</v>
      </c>
      <c r="I9064" t="s">
        <v>32</v>
      </c>
      <c r="J9064" t="s">
        <v>33</v>
      </c>
      <c r="K9064">
        <v>50.12</v>
      </c>
      <c r="L9064">
        <v>4</v>
      </c>
      <c r="M9064">
        <v>0</v>
      </c>
      <c r="N9064">
        <v>23.5564</v>
      </c>
      <c r="O9064" s="5">
        <f t="shared" si="141"/>
        <v>0.47000000000000003</v>
      </c>
    </row>
    <row r="9065" spans="1:15" x14ac:dyDescent="0.25">
      <c r="A9065" t="s">
        <v>652</v>
      </c>
      <c r="B9065" t="s">
        <v>38</v>
      </c>
      <c r="C9065" t="s">
        <v>30</v>
      </c>
      <c r="D9065" t="s">
        <v>17</v>
      </c>
      <c r="E9065" t="s">
        <v>110</v>
      </c>
      <c r="F9065" t="s">
        <v>94</v>
      </c>
      <c r="G9065">
        <v>10035</v>
      </c>
      <c r="H9065" t="s">
        <v>119</v>
      </c>
      <c r="I9065" t="s">
        <v>32</v>
      </c>
      <c r="J9065" t="s">
        <v>195</v>
      </c>
      <c r="K9065">
        <v>36.479999999999997</v>
      </c>
      <c r="L9065">
        <v>6</v>
      </c>
      <c r="M9065">
        <v>0</v>
      </c>
      <c r="N9065">
        <v>18.239999999999998</v>
      </c>
      <c r="O9065" s="5">
        <f t="shared" si="141"/>
        <v>0.5</v>
      </c>
    </row>
    <row r="9066" spans="1:15" x14ac:dyDescent="0.25">
      <c r="A9066" t="s">
        <v>654</v>
      </c>
      <c r="B9066" t="s">
        <v>38</v>
      </c>
      <c r="C9066" t="s">
        <v>16</v>
      </c>
      <c r="D9066" t="s">
        <v>17</v>
      </c>
      <c r="E9066" t="s">
        <v>116</v>
      </c>
      <c r="F9066" t="s">
        <v>74</v>
      </c>
      <c r="G9066">
        <v>60653</v>
      </c>
      <c r="H9066" t="s">
        <v>89</v>
      </c>
      <c r="I9066" t="s">
        <v>32</v>
      </c>
      <c r="J9066" t="s">
        <v>80</v>
      </c>
      <c r="K9066">
        <v>322.19200000000001</v>
      </c>
      <c r="L9066">
        <v>13</v>
      </c>
      <c r="M9066">
        <v>0.2</v>
      </c>
      <c r="N9066">
        <v>100.685</v>
      </c>
      <c r="O9066" s="5">
        <f t="shared" si="141"/>
        <v>0.3125</v>
      </c>
    </row>
    <row r="9067" spans="1:15" x14ac:dyDescent="0.25">
      <c r="A9067" t="s">
        <v>654</v>
      </c>
      <c r="B9067" t="s">
        <v>38</v>
      </c>
      <c r="C9067" t="s">
        <v>16</v>
      </c>
      <c r="D9067" t="s">
        <v>17</v>
      </c>
      <c r="E9067" t="s">
        <v>116</v>
      </c>
      <c r="F9067" t="s">
        <v>74</v>
      </c>
      <c r="G9067">
        <v>60653</v>
      </c>
      <c r="H9067" t="s">
        <v>89</v>
      </c>
      <c r="I9067" t="s">
        <v>32</v>
      </c>
      <c r="J9067" t="s">
        <v>64</v>
      </c>
      <c r="K9067">
        <v>2.9460000000000002</v>
      </c>
      <c r="L9067">
        <v>3</v>
      </c>
      <c r="M9067">
        <v>0.8</v>
      </c>
      <c r="N9067">
        <v>-4.8609</v>
      </c>
      <c r="O9067" s="5">
        <f t="shared" si="141"/>
        <v>-1.65</v>
      </c>
    </row>
    <row r="9068" spans="1:15" x14ac:dyDescent="0.25">
      <c r="A9068" t="s">
        <v>654</v>
      </c>
      <c r="B9068" t="s">
        <v>38</v>
      </c>
      <c r="C9068" t="s">
        <v>16</v>
      </c>
      <c r="D9068" t="s">
        <v>17</v>
      </c>
      <c r="E9068" t="s">
        <v>116</v>
      </c>
      <c r="F9068" t="s">
        <v>74</v>
      </c>
      <c r="G9068">
        <v>60653</v>
      </c>
      <c r="H9068" t="s">
        <v>89</v>
      </c>
      <c r="I9068" t="s">
        <v>32</v>
      </c>
      <c r="J9068" t="s">
        <v>80</v>
      </c>
      <c r="K9068">
        <v>19.135999999999999</v>
      </c>
      <c r="L9068">
        <v>4</v>
      </c>
      <c r="M9068">
        <v>0.2</v>
      </c>
      <c r="N9068">
        <v>6.9367999999999999</v>
      </c>
      <c r="O9068" s="5">
        <f t="shared" si="141"/>
        <v>0.36249999999999999</v>
      </c>
    </row>
    <row r="9069" spans="1:15" x14ac:dyDescent="0.25">
      <c r="A9069" t="s">
        <v>850</v>
      </c>
      <c r="B9069" t="s">
        <v>38</v>
      </c>
      <c r="C9069" t="s">
        <v>16</v>
      </c>
      <c r="D9069" t="s">
        <v>17</v>
      </c>
      <c r="E9069" t="s">
        <v>406</v>
      </c>
      <c r="F9069" t="s">
        <v>100</v>
      </c>
      <c r="G9069">
        <v>22801</v>
      </c>
      <c r="H9069" t="s">
        <v>20</v>
      </c>
      <c r="I9069" t="s">
        <v>58</v>
      </c>
      <c r="J9069" t="s">
        <v>129</v>
      </c>
      <c r="K9069">
        <v>23.08</v>
      </c>
      <c r="L9069">
        <v>2</v>
      </c>
      <c r="M9069">
        <v>0</v>
      </c>
      <c r="N9069">
        <v>6.9240000000000004</v>
      </c>
      <c r="O9069" s="5">
        <f t="shared" si="141"/>
        <v>0.30000000000000004</v>
      </c>
    </row>
    <row r="9070" spans="1:15" x14ac:dyDescent="0.25">
      <c r="A9070" t="s">
        <v>853</v>
      </c>
      <c r="B9070" t="s">
        <v>38</v>
      </c>
      <c r="C9070" t="s">
        <v>16</v>
      </c>
      <c r="D9070" t="s">
        <v>17</v>
      </c>
      <c r="E9070" t="s">
        <v>413</v>
      </c>
      <c r="F9070" t="s">
        <v>105</v>
      </c>
      <c r="G9070">
        <v>20852</v>
      </c>
      <c r="H9070" t="s">
        <v>119</v>
      </c>
      <c r="I9070" t="s">
        <v>58</v>
      </c>
      <c r="J9070" t="s">
        <v>59</v>
      </c>
      <c r="K9070">
        <v>90.48</v>
      </c>
      <c r="L9070">
        <v>2</v>
      </c>
      <c r="M9070">
        <v>0</v>
      </c>
      <c r="N9070">
        <v>23.524799999999999</v>
      </c>
      <c r="O9070" s="5">
        <f t="shared" si="141"/>
        <v>0.25999999999999995</v>
      </c>
    </row>
    <row r="9071" spans="1:15" x14ac:dyDescent="0.25">
      <c r="A9071" t="s">
        <v>734</v>
      </c>
      <c r="B9071" t="s">
        <v>15</v>
      </c>
      <c r="C9071" t="s">
        <v>16</v>
      </c>
      <c r="D9071" t="s">
        <v>17</v>
      </c>
      <c r="E9071" t="s">
        <v>268</v>
      </c>
      <c r="F9071" t="s">
        <v>45</v>
      </c>
      <c r="G9071">
        <v>98198</v>
      </c>
      <c r="H9071" t="s">
        <v>31</v>
      </c>
      <c r="I9071" t="s">
        <v>21</v>
      </c>
      <c r="J9071" t="s">
        <v>25</v>
      </c>
      <c r="K9071">
        <v>215.976</v>
      </c>
      <c r="L9071">
        <v>3</v>
      </c>
      <c r="M9071">
        <v>0.2</v>
      </c>
      <c r="N9071">
        <v>-2.6997</v>
      </c>
      <c r="O9071" s="5">
        <f t="shared" si="141"/>
        <v>-1.2500000000000001E-2</v>
      </c>
    </row>
    <row r="9072" spans="1:15" x14ac:dyDescent="0.25">
      <c r="A9072" t="s">
        <v>734</v>
      </c>
      <c r="B9072" t="s">
        <v>15</v>
      </c>
      <c r="C9072" t="s">
        <v>16</v>
      </c>
      <c r="D9072" t="s">
        <v>17</v>
      </c>
      <c r="E9072" t="s">
        <v>268</v>
      </c>
      <c r="F9072" t="s">
        <v>45</v>
      </c>
      <c r="G9072">
        <v>98198</v>
      </c>
      <c r="H9072" t="s">
        <v>31</v>
      </c>
      <c r="I9072" t="s">
        <v>32</v>
      </c>
      <c r="J9072" t="s">
        <v>143</v>
      </c>
      <c r="K9072">
        <v>65.94</v>
      </c>
      <c r="L9072">
        <v>3</v>
      </c>
      <c r="M9072">
        <v>0</v>
      </c>
      <c r="N9072">
        <v>30.991800000000001</v>
      </c>
      <c r="O9072" s="5">
        <f t="shared" si="141"/>
        <v>0.47000000000000003</v>
      </c>
    </row>
    <row r="9073" spans="1:15" x14ac:dyDescent="0.25">
      <c r="A9073" t="s">
        <v>642</v>
      </c>
      <c r="B9073" t="s">
        <v>155</v>
      </c>
      <c r="C9073" t="s">
        <v>30</v>
      </c>
      <c r="D9073" t="s">
        <v>17</v>
      </c>
      <c r="E9073" t="s">
        <v>73</v>
      </c>
      <c r="F9073" t="s">
        <v>70</v>
      </c>
      <c r="G9073">
        <v>19134</v>
      </c>
      <c r="H9073" t="s">
        <v>119</v>
      </c>
      <c r="I9073" t="s">
        <v>21</v>
      </c>
      <c r="J9073" t="s">
        <v>48</v>
      </c>
      <c r="K9073">
        <v>11.352</v>
      </c>
      <c r="L9073">
        <v>3</v>
      </c>
      <c r="M9073">
        <v>0.2</v>
      </c>
      <c r="N9073">
        <v>2.6960999999999999</v>
      </c>
      <c r="O9073" s="5">
        <f t="shared" si="141"/>
        <v>0.23749999999999999</v>
      </c>
    </row>
    <row r="9074" spans="1:15" x14ac:dyDescent="0.25">
      <c r="A9074" t="s">
        <v>749</v>
      </c>
      <c r="B9074" t="s">
        <v>38</v>
      </c>
      <c r="C9074" t="s">
        <v>88</v>
      </c>
      <c r="D9074" t="s">
        <v>17</v>
      </c>
      <c r="E9074" t="s">
        <v>162</v>
      </c>
      <c r="F9074" t="s">
        <v>83</v>
      </c>
      <c r="G9074">
        <v>47201</v>
      </c>
      <c r="H9074" t="s">
        <v>89</v>
      </c>
      <c r="I9074" t="s">
        <v>32</v>
      </c>
      <c r="J9074" t="s">
        <v>43</v>
      </c>
      <c r="K9074">
        <v>24.56</v>
      </c>
      <c r="L9074">
        <v>2</v>
      </c>
      <c r="M9074">
        <v>0</v>
      </c>
      <c r="N9074">
        <v>6.8768000000000002</v>
      </c>
      <c r="O9074" s="5">
        <f t="shared" si="141"/>
        <v>0.28000000000000003</v>
      </c>
    </row>
    <row r="9075" spans="1:15" x14ac:dyDescent="0.25">
      <c r="A9075" t="s">
        <v>938</v>
      </c>
      <c r="B9075" t="s">
        <v>38</v>
      </c>
      <c r="C9075" t="s">
        <v>16</v>
      </c>
      <c r="D9075" t="s">
        <v>17</v>
      </c>
      <c r="E9075" t="s">
        <v>123</v>
      </c>
      <c r="F9075" t="s">
        <v>121</v>
      </c>
      <c r="G9075">
        <v>65807</v>
      </c>
      <c r="H9075" t="s">
        <v>89</v>
      </c>
      <c r="I9075" t="s">
        <v>32</v>
      </c>
      <c r="J9075" t="s">
        <v>143</v>
      </c>
      <c r="K9075">
        <v>16.559999999999999</v>
      </c>
      <c r="L9075">
        <v>2</v>
      </c>
      <c r="M9075">
        <v>0</v>
      </c>
      <c r="N9075">
        <v>7.7831999999999999</v>
      </c>
      <c r="O9075" s="5">
        <f t="shared" si="141"/>
        <v>0.47000000000000003</v>
      </c>
    </row>
    <row r="9076" spans="1:15" x14ac:dyDescent="0.25">
      <c r="A9076" t="s">
        <v>938</v>
      </c>
      <c r="B9076" t="s">
        <v>38</v>
      </c>
      <c r="C9076" t="s">
        <v>16</v>
      </c>
      <c r="D9076" t="s">
        <v>17</v>
      </c>
      <c r="E9076" t="s">
        <v>123</v>
      </c>
      <c r="F9076" t="s">
        <v>121</v>
      </c>
      <c r="G9076">
        <v>65807</v>
      </c>
      <c r="H9076" t="s">
        <v>89</v>
      </c>
      <c r="I9076" t="s">
        <v>58</v>
      </c>
      <c r="J9076" t="s">
        <v>129</v>
      </c>
      <c r="K9076">
        <v>279.95</v>
      </c>
      <c r="L9076">
        <v>5</v>
      </c>
      <c r="M9076">
        <v>0</v>
      </c>
      <c r="N9076">
        <v>67.188000000000002</v>
      </c>
      <c r="O9076" s="5">
        <f t="shared" si="141"/>
        <v>0.24000000000000002</v>
      </c>
    </row>
    <row r="9077" spans="1:15" x14ac:dyDescent="0.25">
      <c r="A9077" t="s">
        <v>632</v>
      </c>
      <c r="B9077" t="s">
        <v>38</v>
      </c>
      <c r="C9077" t="s">
        <v>30</v>
      </c>
      <c r="D9077" t="s">
        <v>17</v>
      </c>
      <c r="E9077" t="s">
        <v>18</v>
      </c>
      <c r="F9077" t="s">
        <v>19</v>
      </c>
      <c r="G9077">
        <v>42420</v>
      </c>
      <c r="H9077" t="s">
        <v>20</v>
      </c>
      <c r="I9077" t="s">
        <v>32</v>
      </c>
      <c r="J9077" t="s">
        <v>43</v>
      </c>
      <c r="K9077">
        <v>828.84</v>
      </c>
      <c r="L9077">
        <v>6</v>
      </c>
      <c r="M9077">
        <v>0</v>
      </c>
      <c r="N9077">
        <v>0</v>
      </c>
      <c r="O9077" s="5">
        <f t="shared" si="141"/>
        <v>0</v>
      </c>
    </row>
    <row r="9078" spans="1:15" x14ac:dyDescent="0.25">
      <c r="A9078" t="s">
        <v>950</v>
      </c>
      <c r="B9078" t="s">
        <v>155</v>
      </c>
      <c r="C9078" t="s">
        <v>16</v>
      </c>
      <c r="D9078" t="s">
        <v>17</v>
      </c>
      <c r="E9078" t="s">
        <v>244</v>
      </c>
      <c r="F9078" t="s">
        <v>124</v>
      </c>
      <c r="G9078">
        <v>44107</v>
      </c>
      <c r="H9078" t="s">
        <v>119</v>
      </c>
      <c r="I9078" t="s">
        <v>32</v>
      </c>
      <c r="J9078" t="s">
        <v>64</v>
      </c>
      <c r="K9078">
        <v>7.218</v>
      </c>
      <c r="L9078">
        <v>3</v>
      </c>
      <c r="M9078">
        <v>0.7</v>
      </c>
      <c r="N9078">
        <v>-5.5338000000000003</v>
      </c>
      <c r="O9078" s="5">
        <f t="shared" si="141"/>
        <v>-0.76666666666666672</v>
      </c>
    </row>
    <row r="9079" spans="1:15" x14ac:dyDescent="0.25">
      <c r="A9079" t="s">
        <v>950</v>
      </c>
      <c r="B9079" t="s">
        <v>155</v>
      </c>
      <c r="C9079" t="s">
        <v>16</v>
      </c>
      <c r="D9079" t="s">
        <v>17</v>
      </c>
      <c r="E9079" t="s">
        <v>244</v>
      </c>
      <c r="F9079" t="s">
        <v>124</v>
      </c>
      <c r="G9079">
        <v>44107</v>
      </c>
      <c r="H9079" t="s">
        <v>119</v>
      </c>
      <c r="I9079" t="s">
        <v>32</v>
      </c>
      <c r="J9079" t="s">
        <v>334</v>
      </c>
      <c r="K9079">
        <v>27.2</v>
      </c>
      <c r="L9079">
        <v>4</v>
      </c>
      <c r="M9079">
        <v>0.2</v>
      </c>
      <c r="N9079">
        <v>2.04</v>
      </c>
      <c r="O9079" s="5">
        <f t="shared" si="141"/>
        <v>7.4999999999999997E-2</v>
      </c>
    </row>
    <row r="9080" spans="1:15" x14ac:dyDescent="0.25">
      <c r="A9080" t="s">
        <v>804</v>
      </c>
      <c r="B9080" t="s">
        <v>38</v>
      </c>
      <c r="C9080" t="s">
        <v>30</v>
      </c>
      <c r="D9080" t="s">
        <v>17</v>
      </c>
      <c r="E9080" t="s">
        <v>357</v>
      </c>
      <c r="F9080" t="s">
        <v>66</v>
      </c>
      <c r="G9080">
        <v>68104</v>
      </c>
      <c r="H9080" t="s">
        <v>89</v>
      </c>
      <c r="I9080" t="s">
        <v>58</v>
      </c>
      <c r="J9080" t="s">
        <v>129</v>
      </c>
      <c r="K9080">
        <v>89.97</v>
      </c>
      <c r="L9080">
        <v>3</v>
      </c>
      <c r="M9080">
        <v>0</v>
      </c>
      <c r="N9080">
        <v>18.893699999999999</v>
      </c>
      <c r="O9080" s="5">
        <f t="shared" si="141"/>
        <v>0.21</v>
      </c>
    </row>
    <row r="9081" spans="1:15" x14ac:dyDescent="0.25">
      <c r="A9081" t="s">
        <v>632</v>
      </c>
      <c r="B9081" t="s">
        <v>38</v>
      </c>
      <c r="C9081" t="s">
        <v>16</v>
      </c>
      <c r="D9081" t="s">
        <v>17</v>
      </c>
      <c r="E9081" t="s">
        <v>18</v>
      </c>
      <c r="F9081" t="s">
        <v>19</v>
      </c>
      <c r="G9081">
        <v>42420</v>
      </c>
      <c r="H9081" t="s">
        <v>20</v>
      </c>
      <c r="I9081" t="s">
        <v>21</v>
      </c>
      <c r="J9081" t="s">
        <v>48</v>
      </c>
      <c r="K9081">
        <v>318.08</v>
      </c>
      <c r="L9081">
        <v>4</v>
      </c>
      <c r="M9081">
        <v>0</v>
      </c>
      <c r="N9081">
        <v>34.988799999999998</v>
      </c>
      <c r="O9081" s="5">
        <f t="shared" si="141"/>
        <v>0.11</v>
      </c>
    </row>
    <row r="9082" spans="1:15" x14ac:dyDescent="0.25">
      <c r="A9082" t="s">
        <v>632</v>
      </c>
      <c r="B9082" t="s">
        <v>38</v>
      </c>
      <c r="C9082" t="s">
        <v>16</v>
      </c>
      <c r="D9082" t="s">
        <v>17</v>
      </c>
      <c r="E9082" t="s">
        <v>18</v>
      </c>
      <c r="F9082" t="s">
        <v>19</v>
      </c>
      <c r="G9082">
        <v>42420</v>
      </c>
      <c r="H9082" t="s">
        <v>20</v>
      </c>
      <c r="I9082" t="s">
        <v>32</v>
      </c>
      <c r="J9082" t="s">
        <v>64</v>
      </c>
      <c r="K9082">
        <v>5.8</v>
      </c>
      <c r="L9082">
        <v>1</v>
      </c>
      <c r="M9082">
        <v>0</v>
      </c>
      <c r="N9082">
        <v>2.61</v>
      </c>
      <c r="O9082" s="5">
        <f t="shared" si="141"/>
        <v>0.45</v>
      </c>
    </row>
    <row r="9083" spans="1:15" x14ac:dyDescent="0.25">
      <c r="A9083" t="s">
        <v>806</v>
      </c>
      <c r="B9083" t="s">
        <v>15</v>
      </c>
      <c r="C9083" t="s">
        <v>30</v>
      </c>
      <c r="D9083" t="s">
        <v>17</v>
      </c>
      <c r="E9083" t="s">
        <v>359</v>
      </c>
      <c r="F9083" t="s">
        <v>27</v>
      </c>
      <c r="G9083">
        <v>92704</v>
      </c>
      <c r="H9083" t="s">
        <v>31</v>
      </c>
      <c r="I9083" t="s">
        <v>58</v>
      </c>
      <c r="J9083" t="s">
        <v>59</v>
      </c>
      <c r="K9083">
        <v>143.952</v>
      </c>
      <c r="L9083">
        <v>6</v>
      </c>
      <c r="M9083">
        <v>0.2</v>
      </c>
      <c r="N9083">
        <v>17.994</v>
      </c>
      <c r="O9083" s="5">
        <f t="shared" si="141"/>
        <v>0.125</v>
      </c>
    </row>
    <row r="9084" spans="1:15" x14ac:dyDescent="0.25">
      <c r="A9084" t="s">
        <v>806</v>
      </c>
      <c r="B9084" t="s">
        <v>15</v>
      </c>
      <c r="C9084" t="s">
        <v>30</v>
      </c>
      <c r="D9084" t="s">
        <v>17</v>
      </c>
      <c r="E9084" t="s">
        <v>359</v>
      </c>
      <c r="F9084" t="s">
        <v>27</v>
      </c>
      <c r="G9084">
        <v>92704</v>
      </c>
      <c r="H9084" t="s">
        <v>31</v>
      </c>
      <c r="I9084" t="s">
        <v>32</v>
      </c>
      <c r="J9084" t="s">
        <v>80</v>
      </c>
      <c r="K9084">
        <v>19.440000000000001</v>
      </c>
      <c r="L9084">
        <v>3</v>
      </c>
      <c r="M9084">
        <v>0</v>
      </c>
      <c r="N9084">
        <v>9.3312000000000008</v>
      </c>
      <c r="O9084" s="5">
        <f t="shared" si="141"/>
        <v>0.48000000000000004</v>
      </c>
    </row>
    <row r="9085" spans="1:15" x14ac:dyDescent="0.25">
      <c r="A9085" t="s">
        <v>656</v>
      </c>
      <c r="B9085" t="s">
        <v>38</v>
      </c>
      <c r="C9085" t="s">
        <v>16</v>
      </c>
      <c r="D9085" t="s">
        <v>17</v>
      </c>
      <c r="E9085" t="s">
        <v>123</v>
      </c>
      <c r="F9085" t="s">
        <v>100</v>
      </c>
      <c r="G9085">
        <v>22153</v>
      </c>
      <c r="H9085" t="s">
        <v>20</v>
      </c>
      <c r="I9085" t="s">
        <v>32</v>
      </c>
      <c r="J9085" t="s">
        <v>53</v>
      </c>
      <c r="K9085">
        <v>5.56</v>
      </c>
      <c r="L9085">
        <v>2</v>
      </c>
      <c r="M9085">
        <v>0</v>
      </c>
      <c r="N9085">
        <v>1.4456</v>
      </c>
      <c r="O9085" s="5">
        <f t="shared" si="141"/>
        <v>0.26</v>
      </c>
    </row>
    <row r="9086" spans="1:15" x14ac:dyDescent="0.25">
      <c r="A9086" t="s">
        <v>908</v>
      </c>
      <c r="B9086" t="s">
        <v>155</v>
      </c>
      <c r="C9086" t="s">
        <v>30</v>
      </c>
      <c r="D9086" t="s">
        <v>17</v>
      </c>
      <c r="E9086" t="s">
        <v>465</v>
      </c>
      <c r="F9086" t="s">
        <v>100</v>
      </c>
      <c r="G9086">
        <v>23434</v>
      </c>
      <c r="H9086" t="s">
        <v>20</v>
      </c>
      <c r="I9086" t="s">
        <v>32</v>
      </c>
      <c r="J9086" t="s">
        <v>43</v>
      </c>
      <c r="K9086">
        <v>146.72999999999999</v>
      </c>
      <c r="L9086">
        <v>3</v>
      </c>
      <c r="M9086">
        <v>0</v>
      </c>
      <c r="N9086">
        <v>2.9346000000000001</v>
      </c>
      <c r="O9086" s="5">
        <f t="shared" si="141"/>
        <v>0.02</v>
      </c>
    </row>
    <row r="9087" spans="1:15" x14ac:dyDescent="0.25">
      <c r="A9087" t="s">
        <v>908</v>
      </c>
      <c r="B9087" t="s">
        <v>155</v>
      </c>
      <c r="C9087" t="s">
        <v>30</v>
      </c>
      <c r="D9087" t="s">
        <v>17</v>
      </c>
      <c r="E9087" t="s">
        <v>465</v>
      </c>
      <c r="F9087" t="s">
        <v>100</v>
      </c>
      <c r="G9087">
        <v>23434</v>
      </c>
      <c r="H9087" t="s">
        <v>20</v>
      </c>
      <c r="I9087" t="s">
        <v>32</v>
      </c>
      <c r="J9087" t="s">
        <v>80</v>
      </c>
      <c r="K9087">
        <v>29.9</v>
      </c>
      <c r="L9087">
        <v>5</v>
      </c>
      <c r="M9087">
        <v>0</v>
      </c>
      <c r="N9087">
        <v>13.455</v>
      </c>
      <c r="O9087" s="5">
        <f t="shared" si="141"/>
        <v>0.45</v>
      </c>
    </row>
    <row r="9088" spans="1:15" x14ac:dyDescent="0.25">
      <c r="A9088" t="s">
        <v>633</v>
      </c>
      <c r="B9088" t="s">
        <v>15</v>
      </c>
      <c r="C9088" t="s">
        <v>16</v>
      </c>
      <c r="D9088" t="s">
        <v>17</v>
      </c>
      <c r="E9088" t="s">
        <v>26</v>
      </c>
      <c r="F9088" t="s">
        <v>27</v>
      </c>
      <c r="G9088">
        <v>90049</v>
      </c>
      <c r="H9088" t="s">
        <v>31</v>
      </c>
      <c r="I9088" t="s">
        <v>32</v>
      </c>
      <c r="J9088" t="s">
        <v>64</v>
      </c>
      <c r="K9088">
        <v>276.78399999999999</v>
      </c>
      <c r="L9088">
        <v>2</v>
      </c>
      <c r="M9088">
        <v>0.2</v>
      </c>
      <c r="N9088">
        <v>89.954800000000006</v>
      </c>
      <c r="O9088" s="5">
        <f t="shared" si="141"/>
        <v>0.32500000000000001</v>
      </c>
    </row>
    <row r="9089" spans="1:15" x14ac:dyDescent="0.25">
      <c r="A9089" t="s">
        <v>644</v>
      </c>
      <c r="B9089" t="s">
        <v>38</v>
      </c>
      <c r="C9089" t="s">
        <v>30</v>
      </c>
      <c r="D9089" t="s">
        <v>17</v>
      </c>
      <c r="E9089" t="s">
        <v>81</v>
      </c>
      <c r="F9089" t="s">
        <v>50</v>
      </c>
      <c r="G9089">
        <v>77041</v>
      </c>
      <c r="H9089" t="s">
        <v>89</v>
      </c>
      <c r="I9089" t="s">
        <v>32</v>
      </c>
      <c r="J9089" t="s">
        <v>68</v>
      </c>
      <c r="K9089">
        <v>93.031999999999996</v>
      </c>
      <c r="L9089">
        <v>2</v>
      </c>
      <c r="M9089">
        <v>0.8</v>
      </c>
      <c r="N9089">
        <v>-251.18639999999999</v>
      </c>
      <c r="O9089" s="5">
        <f t="shared" si="141"/>
        <v>-2.7</v>
      </c>
    </row>
    <row r="9090" spans="1:15" x14ac:dyDescent="0.25">
      <c r="A9090" t="s">
        <v>644</v>
      </c>
      <c r="B9090" t="s">
        <v>38</v>
      </c>
      <c r="C9090" t="s">
        <v>30</v>
      </c>
      <c r="D9090" t="s">
        <v>17</v>
      </c>
      <c r="E9090" t="s">
        <v>81</v>
      </c>
      <c r="F9090" t="s">
        <v>50</v>
      </c>
      <c r="G9090">
        <v>77041</v>
      </c>
      <c r="H9090" t="s">
        <v>89</v>
      </c>
      <c r="I9090" t="s">
        <v>21</v>
      </c>
      <c r="J9090" t="s">
        <v>25</v>
      </c>
      <c r="K9090">
        <v>454.96499999999997</v>
      </c>
      <c r="L9090">
        <v>5</v>
      </c>
      <c r="M9090">
        <v>0.3</v>
      </c>
      <c r="N9090">
        <v>-136.48949999999999</v>
      </c>
      <c r="O9090" s="5">
        <f t="shared" si="141"/>
        <v>-0.3</v>
      </c>
    </row>
    <row r="9091" spans="1:15" x14ac:dyDescent="0.25">
      <c r="A9091" t="s">
        <v>790</v>
      </c>
      <c r="B9091" t="s">
        <v>38</v>
      </c>
      <c r="C9091" t="s">
        <v>30</v>
      </c>
      <c r="D9091" t="s">
        <v>17</v>
      </c>
      <c r="E9091" t="s">
        <v>225</v>
      </c>
      <c r="F9091" t="s">
        <v>41</v>
      </c>
      <c r="G9091">
        <v>27511</v>
      </c>
      <c r="H9091" t="s">
        <v>20</v>
      </c>
      <c r="I9091" t="s">
        <v>58</v>
      </c>
      <c r="J9091" t="s">
        <v>59</v>
      </c>
      <c r="K9091">
        <v>246.16800000000001</v>
      </c>
      <c r="L9091">
        <v>3</v>
      </c>
      <c r="M9091">
        <v>0.2</v>
      </c>
      <c r="N9091">
        <v>21.5397</v>
      </c>
      <c r="O9091" s="5">
        <f t="shared" si="141"/>
        <v>8.7499999999999994E-2</v>
      </c>
    </row>
    <row r="9092" spans="1:15" x14ac:dyDescent="0.25">
      <c r="A9092" t="s">
        <v>768</v>
      </c>
      <c r="B9092" t="s">
        <v>15</v>
      </c>
      <c r="C9092" t="s">
        <v>16</v>
      </c>
      <c r="D9092" t="s">
        <v>17</v>
      </c>
      <c r="E9092" t="s">
        <v>123</v>
      </c>
      <c r="F9092" t="s">
        <v>124</v>
      </c>
      <c r="G9092">
        <v>45503</v>
      </c>
      <c r="H9092" t="s">
        <v>119</v>
      </c>
      <c r="I9092" t="s">
        <v>32</v>
      </c>
      <c r="J9092" t="s">
        <v>43</v>
      </c>
      <c r="K9092">
        <v>295.39999999999998</v>
      </c>
      <c r="L9092">
        <v>5</v>
      </c>
      <c r="M9092">
        <v>0.2</v>
      </c>
      <c r="N9092">
        <v>-62.772500000000001</v>
      </c>
      <c r="O9092" s="5">
        <f t="shared" ref="O9092:O9155" si="142">N9092/K9092</f>
        <v>-0.21250000000000002</v>
      </c>
    </row>
    <row r="9093" spans="1:15" x14ac:dyDescent="0.25">
      <c r="A9093" t="s">
        <v>784</v>
      </c>
      <c r="B9093" t="s">
        <v>155</v>
      </c>
      <c r="C9093" t="s">
        <v>16</v>
      </c>
      <c r="D9093" t="s">
        <v>17</v>
      </c>
      <c r="E9093" t="s">
        <v>281</v>
      </c>
      <c r="F9093" t="s">
        <v>19</v>
      </c>
      <c r="G9093">
        <v>40214</v>
      </c>
      <c r="H9093" t="s">
        <v>20</v>
      </c>
      <c r="I9093" t="s">
        <v>32</v>
      </c>
      <c r="J9093" t="s">
        <v>43</v>
      </c>
      <c r="K9093">
        <v>348.56</v>
      </c>
      <c r="L9093">
        <v>8</v>
      </c>
      <c r="M9093">
        <v>0</v>
      </c>
      <c r="N9093">
        <v>104.568</v>
      </c>
      <c r="O9093" s="5">
        <f t="shared" si="142"/>
        <v>0.3</v>
      </c>
    </row>
    <row r="9094" spans="1:15" x14ac:dyDescent="0.25">
      <c r="A9094" t="s">
        <v>1016</v>
      </c>
      <c r="B9094" t="s">
        <v>15</v>
      </c>
      <c r="C9094" t="s">
        <v>30</v>
      </c>
      <c r="D9094" t="s">
        <v>17</v>
      </c>
      <c r="E9094" t="s">
        <v>113</v>
      </c>
      <c r="F9094" t="s">
        <v>124</v>
      </c>
      <c r="G9094">
        <v>45373</v>
      </c>
      <c r="H9094" t="s">
        <v>119</v>
      </c>
      <c r="I9094" t="s">
        <v>32</v>
      </c>
      <c r="J9094" t="s">
        <v>80</v>
      </c>
      <c r="K9094">
        <v>15.552</v>
      </c>
      <c r="L9094">
        <v>3</v>
      </c>
      <c r="M9094">
        <v>0.2</v>
      </c>
      <c r="N9094">
        <v>5.4432</v>
      </c>
      <c r="O9094" s="5">
        <f t="shared" si="142"/>
        <v>0.35000000000000003</v>
      </c>
    </row>
    <row r="9095" spans="1:15" x14ac:dyDescent="0.25">
      <c r="A9095" t="s">
        <v>1016</v>
      </c>
      <c r="B9095" t="s">
        <v>15</v>
      </c>
      <c r="C9095" t="s">
        <v>30</v>
      </c>
      <c r="D9095" t="s">
        <v>17</v>
      </c>
      <c r="E9095" t="s">
        <v>113</v>
      </c>
      <c r="F9095" t="s">
        <v>124</v>
      </c>
      <c r="G9095">
        <v>45373</v>
      </c>
      <c r="H9095" t="s">
        <v>119</v>
      </c>
      <c r="I9095" t="s">
        <v>21</v>
      </c>
      <c r="J9095" t="s">
        <v>22</v>
      </c>
      <c r="K9095">
        <v>482.94</v>
      </c>
      <c r="L9095">
        <v>6</v>
      </c>
      <c r="M9095">
        <v>0.5</v>
      </c>
      <c r="N9095">
        <v>-376.69319999999999</v>
      </c>
      <c r="O9095" s="5">
        <f t="shared" si="142"/>
        <v>-0.78</v>
      </c>
    </row>
    <row r="9096" spans="1:15" x14ac:dyDescent="0.25">
      <c r="A9096" t="s">
        <v>700</v>
      </c>
      <c r="B9096" t="s">
        <v>38</v>
      </c>
      <c r="C9096" t="s">
        <v>16</v>
      </c>
      <c r="D9096" t="s">
        <v>17</v>
      </c>
      <c r="E9096" t="s">
        <v>220</v>
      </c>
      <c r="F9096" t="s">
        <v>82</v>
      </c>
      <c r="G9096">
        <v>48227</v>
      </c>
      <c r="H9096" t="s">
        <v>89</v>
      </c>
      <c r="I9096" t="s">
        <v>58</v>
      </c>
      <c r="J9096" t="s">
        <v>59</v>
      </c>
      <c r="K9096">
        <v>299.98</v>
      </c>
      <c r="L9096">
        <v>2</v>
      </c>
      <c r="M9096">
        <v>0</v>
      </c>
      <c r="N9096">
        <v>83.994399999999999</v>
      </c>
      <c r="O9096" s="5">
        <f t="shared" si="142"/>
        <v>0.27999999999999997</v>
      </c>
    </row>
    <row r="9097" spans="1:15" x14ac:dyDescent="0.25">
      <c r="A9097" t="s">
        <v>700</v>
      </c>
      <c r="B9097" t="s">
        <v>38</v>
      </c>
      <c r="C9097" t="s">
        <v>16</v>
      </c>
      <c r="D9097" t="s">
        <v>17</v>
      </c>
      <c r="E9097" t="s">
        <v>220</v>
      </c>
      <c r="F9097" t="s">
        <v>82</v>
      </c>
      <c r="G9097">
        <v>48227</v>
      </c>
      <c r="H9097" t="s">
        <v>89</v>
      </c>
      <c r="I9097" t="s">
        <v>32</v>
      </c>
      <c r="J9097" t="s">
        <v>64</v>
      </c>
      <c r="K9097">
        <v>403.68</v>
      </c>
      <c r="L9097">
        <v>6</v>
      </c>
      <c r="M9097">
        <v>0</v>
      </c>
      <c r="N9097">
        <v>181.65600000000001</v>
      </c>
      <c r="O9097" s="5">
        <f t="shared" si="142"/>
        <v>0.45</v>
      </c>
    </row>
    <row r="9098" spans="1:15" x14ac:dyDescent="0.25">
      <c r="A9098" t="s">
        <v>700</v>
      </c>
      <c r="B9098" t="s">
        <v>38</v>
      </c>
      <c r="C9098" t="s">
        <v>16</v>
      </c>
      <c r="D9098" t="s">
        <v>17</v>
      </c>
      <c r="E9098" t="s">
        <v>220</v>
      </c>
      <c r="F9098" t="s">
        <v>82</v>
      </c>
      <c r="G9098">
        <v>48227</v>
      </c>
      <c r="H9098" t="s">
        <v>89</v>
      </c>
      <c r="I9098" t="s">
        <v>58</v>
      </c>
      <c r="J9098" t="s">
        <v>59</v>
      </c>
      <c r="K9098">
        <v>41.9</v>
      </c>
      <c r="L9098">
        <v>2</v>
      </c>
      <c r="M9098">
        <v>0</v>
      </c>
      <c r="N9098">
        <v>11.731999999999999</v>
      </c>
      <c r="O9098" s="5">
        <f t="shared" si="142"/>
        <v>0.27999999999999997</v>
      </c>
    </row>
    <row r="9099" spans="1:15" x14ac:dyDescent="0.25">
      <c r="A9099" t="s">
        <v>700</v>
      </c>
      <c r="B9099" t="s">
        <v>38</v>
      </c>
      <c r="C9099" t="s">
        <v>16</v>
      </c>
      <c r="D9099" t="s">
        <v>17</v>
      </c>
      <c r="E9099" t="s">
        <v>220</v>
      </c>
      <c r="F9099" t="s">
        <v>82</v>
      </c>
      <c r="G9099">
        <v>48227</v>
      </c>
      <c r="H9099" t="s">
        <v>89</v>
      </c>
      <c r="I9099" t="s">
        <v>32</v>
      </c>
      <c r="J9099" t="s">
        <v>33</v>
      </c>
      <c r="K9099">
        <v>28.91</v>
      </c>
      <c r="L9099">
        <v>7</v>
      </c>
      <c r="M9099">
        <v>0</v>
      </c>
      <c r="N9099">
        <v>13.2986</v>
      </c>
      <c r="O9099" s="5">
        <f t="shared" si="142"/>
        <v>0.46</v>
      </c>
    </row>
    <row r="9100" spans="1:15" x14ac:dyDescent="0.25">
      <c r="A9100" t="s">
        <v>1067</v>
      </c>
      <c r="B9100" t="s">
        <v>38</v>
      </c>
      <c r="C9100" t="s">
        <v>16</v>
      </c>
      <c r="D9100" t="s">
        <v>17</v>
      </c>
      <c r="E9100" t="s">
        <v>169</v>
      </c>
      <c r="F9100" t="s">
        <v>83</v>
      </c>
      <c r="G9100">
        <v>47401</v>
      </c>
      <c r="H9100" t="s">
        <v>89</v>
      </c>
      <c r="I9100" t="s">
        <v>32</v>
      </c>
      <c r="J9100" t="s">
        <v>80</v>
      </c>
      <c r="K9100">
        <v>32.4</v>
      </c>
      <c r="L9100">
        <v>5</v>
      </c>
      <c r="M9100">
        <v>0</v>
      </c>
      <c r="N9100">
        <v>15.552</v>
      </c>
      <c r="O9100" s="5">
        <f t="shared" si="142"/>
        <v>0.48</v>
      </c>
    </row>
    <row r="9101" spans="1:15" x14ac:dyDescent="0.25">
      <c r="A9101" t="s">
        <v>694</v>
      </c>
      <c r="B9101" t="s">
        <v>38</v>
      </c>
      <c r="C9101" t="s">
        <v>88</v>
      </c>
      <c r="D9101" t="s">
        <v>17</v>
      </c>
      <c r="E9101" t="s">
        <v>211</v>
      </c>
      <c r="F9101" t="s">
        <v>50</v>
      </c>
      <c r="G9101">
        <v>75081</v>
      </c>
      <c r="H9101" t="s">
        <v>89</v>
      </c>
      <c r="I9101" t="s">
        <v>58</v>
      </c>
      <c r="J9101" t="s">
        <v>59</v>
      </c>
      <c r="K9101">
        <v>369.54399999999998</v>
      </c>
      <c r="L9101">
        <v>7</v>
      </c>
      <c r="M9101">
        <v>0.2</v>
      </c>
      <c r="N9101">
        <v>27.715800000000002</v>
      </c>
      <c r="O9101" s="5">
        <f t="shared" si="142"/>
        <v>7.5000000000000011E-2</v>
      </c>
    </row>
    <row r="9102" spans="1:15" x14ac:dyDescent="0.25">
      <c r="A9102" t="s">
        <v>694</v>
      </c>
      <c r="B9102" t="s">
        <v>38</v>
      </c>
      <c r="C9102" t="s">
        <v>88</v>
      </c>
      <c r="D9102" t="s">
        <v>17</v>
      </c>
      <c r="E9102" t="s">
        <v>211</v>
      </c>
      <c r="F9102" t="s">
        <v>50</v>
      </c>
      <c r="G9102">
        <v>75081</v>
      </c>
      <c r="H9102" t="s">
        <v>89</v>
      </c>
      <c r="I9102" t="s">
        <v>32</v>
      </c>
      <c r="J9102" t="s">
        <v>80</v>
      </c>
      <c r="K9102">
        <v>10.368</v>
      </c>
      <c r="L9102">
        <v>2</v>
      </c>
      <c r="M9102">
        <v>0.2</v>
      </c>
      <c r="N9102">
        <v>3.7584</v>
      </c>
      <c r="O9102" s="5">
        <f t="shared" si="142"/>
        <v>0.36249999999999999</v>
      </c>
    </row>
    <row r="9103" spans="1:15" x14ac:dyDescent="0.25">
      <c r="A9103" t="s">
        <v>694</v>
      </c>
      <c r="B9103" t="s">
        <v>38</v>
      </c>
      <c r="C9103" t="s">
        <v>88</v>
      </c>
      <c r="D9103" t="s">
        <v>17</v>
      </c>
      <c r="E9103" t="s">
        <v>211</v>
      </c>
      <c r="F9103" t="s">
        <v>50</v>
      </c>
      <c r="G9103">
        <v>75081</v>
      </c>
      <c r="H9103" t="s">
        <v>89</v>
      </c>
      <c r="I9103" t="s">
        <v>58</v>
      </c>
      <c r="J9103" t="s">
        <v>129</v>
      </c>
      <c r="K9103">
        <v>791.88</v>
      </c>
      <c r="L9103">
        <v>3</v>
      </c>
      <c r="M9103">
        <v>0.2</v>
      </c>
      <c r="N9103">
        <v>128.68049999999999</v>
      </c>
      <c r="O9103" s="5">
        <f t="shared" si="142"/>
        <v>0.16250000000000001</v>
      </c>
    </row>
    <row r="9104" spans="1:15" x14ac:dyDescent="0.25">
      <c r="A9104" t="s">
        <v>644</v>
      </c>
      <c r="B9104" t="s">
        <v>38</v>
      </c>
      <c r="C9104" t="s">
        <v>16</v>
      </c>
      <c r="D9104" t="s">
        <v>17</v>
      </c>
      <c r="E9104" t="s">
        <v>81</v>
      </c>
      <c r="F9104" t="s">
        <v>50</v>
      </c>
      <c r="G9104">
        <v>77041</v>
      </c>
      <c r="H9104" t="s">
        <v>89</v>
      </c>
      <c r="I9104" t="s">
        <v>32</v>
      </c>
      <c r="J9104" t="s">
        <v>53</v>
      </c>
      <c r="K9104">
        <v>23.64</v>
      </c>
      <c r="L9104">
        <v>3</v>
      </c>
      <c r="M9104">
        <v>0.2</v>
      </c>
      <c r="N9104">
        <v>5.319</v>
      </c>
      <c r="O9104" s="5">
        <f t="shared" si="142"/>
        <v>0.22500000000000001</v>
      </c>
    </row>
    <row r="9105" spans="1:15" x14ac:dyDescent="0.25">
      <c r="A9105" t="s">
        <v>644</v>
      </c>
      <c r="B9105" t="s">
        <v>38</v>
      </c>
      <c r="C9105" t="s">
        <v>16</v>
      </c>
      <c r="D9105" t="s">
        <v>17</v>
      </c>
      <c r="E9105" t="s">
        <v>81</v>
      </c>
      <c r="F9105" t="s">
        <v>50</v>
      </c>
      <c r="G9105">
        <v>77041</v>
      </c>
      <c r="H9105" t="s">
        <v>89</v>
      </c>
      <c r="I9105" t="s">
        <v>32</v>
      </c>
      <c r="J9105" t="s">
        <v>43</v>
      </c>
      <c r="K9105">
        <v>84.784000000000006</v>
      </c>
      <c r="L9105">
        <v>2</v>
      </c>
      <c r="M9105">
        <v>0.2</v>
      </c>
      <c r="N9105">
        <v>-16.956800000000001</v>
      </c>
      <c r="O9105" s="5">
        <f t="shared" si="142"/>
        <v>-0.2</v>
      </c>
    </row>
    <row r="9106" spans="1:15" x14ac:dyDescent="0.25">
      <c r="A9106" t="s">
        <v>644</v>
      </c>
      <c r="B9106" t="s">
        <v>38</v>
      </c>
      <c r="C9106" t="s">
        <v>16</v>
      </c>
      <c r="D9106" t="s">
        <v>17</v>
      </c>
      <c r="E9106" t="s">
        <v>81</v>
      </c>
      <c r="F9106" t="s">
        <v>50</v>
      </c>
      <c r="G9106">
        <v>77041</v>
      </c>
      <c r="H9106" t="s">
        <v>89</v>
      </c>
      <c r="I9106" t="s">
        <v>21</v>
      </c>
      <c r="J9106" t="s">
        <v>48</v>
      </c>
      <c r="K9106">
        <v>64.959999999999994</v>
      </c>
      <c r="L9106">
        <v>5</v>
      </c>
      <c r="M9106">
        <v>0.6</v>
      </c>
      <c r="N9106">
        <v>-84.447999999999993</v>
      </c>
      <c r="O9106" s="5">
        <f t="shared" si="142"/>
        <v>-1.3</v>
      </c>
    </row>
    <row r="9107" spans="1:15" x14ac:dyDescent="0.25">
      <c r="A9107" t="s">
        <v>644</v>
      </c>
      <c r="B9107" t="s">
        <v>38</v>
      </c>
      <c r="C9107" t="s">
        <v>16</v>
      </c>
      <c r="D9107" t="s">
        <v>17</v>
      </c>
      <c r="E9107" t="s">
        <v>81</v>
      </c>
      <c r="F9107" t="s">
        <v>50</v>
      </c>
      <c r="G9107">
        <v>77041</v>
      </c>
      <c r="H9107" t="s">
        <v>89</v>
      </c>
      <c r="I9107" t="s">
        <v>32</v>
      </c>
      <c r="J9107" t="s">
        <v>64</v>
      </c>
      <c r="K9107">
        <v>32.06</v>
      </c>
      <c r="L9107">
        <v>10</v>
      </c>
      <c r="M9107">
        <v>0.8</v>
      </c>
      <c r="N9107">
        <v>-51.295999999999999</v>
      </c>
      <c r="O9107" s="5">
        <f t="shared" si="142"/>
        <v>-1.5999999999999999</v>
      </c>
    </row>
    <row r="9108" spans="1:15" x14ac:dyDescent="0.25">
      <c r="A9108" t="s">
        <v>644</v>
      </c>
      <c r="B9108" t="s">
        <v>38</v>
      </c>
      <c r="C9108" t="s">
        <v>16</v>
      </c>
      <c r="D9108" t="s">
        <v>17</v>
      </c>
      <c r="E9108" t="s">
        <v>81</v>
      </c>
      <c r="F9108" t="s">
        <v>50</v>
      </c>
      <c r="G9108">
        <v>77041</v>
      </c>
      <c r="H9108" t="s">
        <v>89</v>
      </c>
      <c r="I9108" t="s">
        <v>32</v>
      </c>
      <c r="J9108" t="s">
        <v>43</v>
      </c>
      <c r="K9108">
        <v>177.648</v>
      </c>
      <c r="L9108">
        <v>2</v>
      </c>
      <c r="M9108">
        <v>0.2</v>
      </c>
      <c r="N9108">
        <v>-28.867799999999999</v>
      </c>
      <c r="O9108" s="5">
        <f t="shared" si="142"/>
        <v>-0.16250000000000001</v>
      </c>
    </row>
    <row r="9109" spans="1:15" x14ac:dyDescent="0.25">
      <c r="A9109" t="s">
        <v>644</v>
      </c>
      <c r="B9109" t="s">
        <v>38</v>
      </c>
      <c r="C9109" t="s">
        <v>16</v>
      </c>
      <c r="D9109" t="s">
        <v>17</v>
      </c>
      <c r="E9109" t="s">
        <v>81</v>
      </c>
      <c r="F9109" t="s">
        <v>50</v>
      </c>
      <c r="G9109">
        <v>77041</v>
      </c>
      <c r="H9109" t="s">
        <v>89</v>
      </c>
      <c r="I9109" t="s">
        <v>58</v>
      </c>
      <c r="J9109" t="s">
        <v>371</v>
      </c>
      <c r="K9109">
        <v>287.91000000000003</v>
      </c>
      <c r="L9109">
        <v>3</v>
      </c>
      <c r="M9109">
        <v>0.4</v>
      </c>
      <c r="N9109">
        <v>33.589500000000001</v>
      </c>
      <c r="O9109" s="5">
        <f t="shared" si="142"/>
        <v>0.11666666666666665</v>
      </c>
    </row>
    <row r="9110" spans="1:15" x14ac:dyDescent="0.25">
      <c r="A9110" t="s">
        <v>1002</v>
      </c>
      <c r="B9110" t="s">
        <v>155</v>
      </c>
      <c r="C9110" t="s">
        <v>30</v>
      </c>
      <c r="D9110" t="s">
        <v>17</v>
      </c>
      <c r="E9110" t="s">
        <v>401</v>
      </c>
      <c r="F9110" t="s">
        <v>50</v>
      </c>
      <c r="G9110">
        <v>76117</v>
      </c>
      <c r="H9110" t="s">
        <v>89</v>
      </c>
      <c r="I9110" t="s">
        <v>32</v>
      </c>
      <c r="J9110" t="s">
        <v>334</v>
      </c>
      <c r="K9110">
        <v>22.367999999999999</v>
      </c>
      <c r="L9110">
        <v>2</v>
      </c>
      <c r="M9110">
        <v>0.2</v>
      </c>
      <c r="N9110">
        <v>1.6776</v>
      </c>
      <c r="O9110" s="5">
        <f t="shared" si="142"/>
        <v>7.4999999999999997E-2</v>
      </c>
    </row>
    <row r="9111" spans="1:15" x14ac:dyDescent="0.25">
      <c r="A9111" t="s">
        <v>1002</v>
      </c>
      <c r="B9111" t="s">
        <v>155</v>
      </c>
      <c r="C9111" t="s">
        <v>30</v>
      </c>
      <c r="D9111" t="s">
        <v>17</v>
      </c>
      <c r="E9111" t="s">
        <v>401</v>
      </c>
      <c r="F9111" t="s">
        <v>50</v>
      </c>
      <c r="G9111">
        <v>76117</v>
      </c>
      <c r="H9111" t="s">
        <v>89</v>
      </c>
      <c r="I9111" t="s">
        <v>32</v>
      </c>
      <c r="J9111" t="s">
        <v>80</v>
      </c>
      <c r="K9111">
        <v>32.368000000000002</v>
      </c>
      <c r="L9111">
        <v>7</v>
      </c>
      <c r="M9111">
        <v>0.2</v>
      </c>
      <c r="N9111">
        <v>11.7334</v>
      </c>
      <c r="O9111" s="5">
        <f t="shared" si="142"/>
        <v>0.36249999999999999</v>
      </c>
    </row>
    <row r="9112" spans="1:15" x14ac:dyDescent="0.25">
      <c r="A9112" t="s">
        <v>1002</v>
      </c>
      <c r="B9112" t="s">
        <v>155</v>
      </c>
      <c r="C9112" t="s">
        <v>30</v>
      </c>
      <c r="D9112" t="s">
        <v>17</v>
      </c>
      <c r="E9112" t="s">
        <v>401</v>
      </c>
      <c r="F9112" t="s">
        <v>50</v>
      </c>
      <c r="G9112">
        <v>76117</v>
      </c>
      <c r="H9112" t="s">
        <v>89</v>
      </c>
      <c r="I9112" t="s">
        <v>58</v>
      </c>
      <c r="J9112" t="s">
        <v>129</v>
      </c>
      <c r="K9112">
        <v>207.98400000000001</v>
      </c>
      <c r="L9112">
        <v>2</v>
      </c>
      <c r="M9112">
        <v>0.2</v>
      </c>
      <c r="N9112">
        <v>36.397199999999998</v>
      </c>
      <c r="O9112" s="5">
        <f t="shared" si="142"/>
        <v>0.17499999999999999</v>
      </c>
    </row>
    <row r="9113" spans="1:15" x14ac:dyDescent="0.25">
      <c r="A9113" t="s">
        <v>801</v>
      </c>
      <c r="B9113" t="s">
        <v>155</v>
      </c>
      <c r="C9113" t="s">
        <v>88</v>
      </c>
      <c r="D9113" t="s">
        <v>17</v>
      </c>
      <c r="E9113" t="s">
        <v>279</v>
      </c>
      <c r="F9113" t="s">
        <v>100</v>
      </c>
      <c r="G9113">
        <v>23223</v>
      </c>
      <c r="H9113" t="s">
        <v>20</v>
      </c>
      <c r="I9113" t="s">
        <v>32</v>
      </c>
      <c r="J9113" t="s">
        <v>143</v>
      </c>
      <c r="K9113">
        <v>36.4</v>
      </c>
      <c r="L9113">
        <v>5</v>
      </c>
      <c r="M9113">
        <v>0</v>
      </c>
      <c r="N9113">
        <v>17.472000000000001</v>
      </c>
      <c r="O9113" s="5">
        <f t="shared" si="142"/>
        <v>0.48000000000000004</v>
      </c>
    </row>
    <row r="9114" spans="1:15" x14ac:dyDescent="0.25">
      <c r="A9114" t="s">
        <v>801</v>
      </c>
      <c r="B9114" t="s">
        <v>155</v>
      </c>
      <c r="C9114" t="s">
        <v>88</v>
      </c>
      <c r="D9114" t="s">
        <v>17</v>
      </c>
      <c r="E9114" t="s">
        <v>279</v>
      </c>
      <c r="F9114" t="s">
        <v>100</v>
      </c>
      <c r="G9114">
        <v>23223</v>
      </c>
      <c r="H9114" t="s">
        <v>20</v>
      </c>
      <c r="I9114" t="s">
        <v>58</v>
      </c>
      <c r="J9114" t="s">
        <v>129</v>
      </c>
      <c r="K9114">
        <v>22.96</v>
      </c>
      <c r="L9114">
        <v>2</v>
      </c>
      <c r="M9114">
        <v>0</v>
      </c>
      <c r="N9114">
        <v>4.3624000000000001</v>
      </c>
      <c r="O9114" s="5">
        <f t="shared" si="142"/>
        <v>0.19</v>
      </c>
    </row>
    <row r="9115" spans="1:15" x14ac:dyDescent="0.25">
      <c r="A9115" t="s">
        <v>801</v>
      </c>
      <c r="B9115" t="s">
        <v>155</v>
      </c>
      <c r="C9115" t="s">
        <v>88</v>
      </c>
      <c r="D9115" t="s">
        <v>17</v>
      </c>
      <c r="E9115" t="s">
        <v>279</v>
      </c>
      <c r="F9115" t="s">
        <v>100</v>
      </c>
      <c r="G9115">
        <v>23223</v>
      </c>
      <c r="H9115" t="s">
        <v>20</v>
      </c>
      <c r="I9115" t="s">
        <v>32</v>
      </c>
      <c r="J9115" t="s">
        <v>43</v>
      </c>
      <c r="K9115">
        <v>315.2</v>
      </c>
      <c r="L9115">
        <v>4</v>
      </c>
      <c r="M9115">
        <v>0</v>
      </c>
      <c r="N9115">
        <v>6.3040000000000003</v>
      </c>
      <c r="O9115" s="5">
        <f t="shared" si="142"/>
        <v>0.02</v>
      </c>
    </row>
    <row r="9116" spans="1:15" x14ac:dyDescent="0.25">
      <c r="A9116" t="s">
        <v>801</v>
      </c>
      <c r="B9116" t="s">
        <v>155</v>
      </c>
      <c r="C9116" t="s">
        <v>88</v>
      </c>
      <c r="D9116" t="s">
        <v>17</v>
      </c>
      <c r="E9116" t="s">
        <v>279</v>
      </c>
      <c r="F9116" t="s">
        <v>100</v>
      </c>
      <c r="G9116">
        <v>23223</v>
      </c>
      <c r="H9116" t="s">
        <v>20</v>
      </c>
      <c r="I9116" t="s">
        <v>32</v>
      </c>
      <c r="J9116" t="s">
        <v>64</v>
      </c>
      <c r="K9116">
        <v>15.18</v>
      </c>
      <c r="L9116">
        <v>3</v>
      </c>
      <c r="M9116">
        <v>0</v>
      </c>
      <c r="N9116">
        <v>7.1345999999999998</v>
      </c>
      <c r="O9116" s="5">
        <f t="shared" si="142"/>
        <v>0.47</v>
      </c>
    </row>
    <row r="9117" spans="1:15" x14ac:dyDescent="0.25">
      <c r="A9117" t="s">
        <v>633</v>
      </c>
      <c r="B9117" t="s">
        <v>15</v>
      </c>
      <c r="C9117" t="s">
        <v>30</v>
      </c>
      <c r="D9117" t="s">
        <v>17</v>
      </c>
      <c r="E9117" t="s">
        <v>26</v>
      </c>
      <c r="F9117" t="s">
        <v>27</v>
      </c>
      <c r="G9117">
        <v>90049</v>
      </c>
      <c r="H9117" t="s">
        <v>31</v>
      </c>
      <c r="I9117" t="s">
        <v>58</v>
      </c>
      <c r="J9117" t="s">
        <v>59</v>
      </c>
      <c r="K9117">
        <v>623.96</v>
      </c>
      <c r="L9117">
        <v>5</v>
      </c>
      <c r="M9117">
        <v>0.2</v>
      </c>
      <c r="N9117">
        <v>38.997500000000002</v>
      </c>
      <c r="O9117" s="5">
        <f t="shared" si="142"/>
        <v>6.25E-2</v>
      </c>
    </row>
    <row r="9118" spans="1:15" x14ac:dyDescent="0.25">
      <c r="A9118" t="s">
        <v>642</v>
      </c>
      <c r="B9118" t="s">
        <v>15</v>
      </c>
      <c r="C9118" t="s">
        <v>16</v>
      </c>
      <c r="D9118" t="s">
        <v>17</v>
      </c>
      <c r="E9118" t="s">
        <v>73</v>
      </c>
      <c r="F9118" t="s">
        <v>70</v>
      </c>
      <c r="G9118">
        <v>19140</v>
      </c>
      <c r="H9118" t="s">
        <v>119</v>
      </c>
      <c r="I9118" t="s">
        <v>58</v>
      </c>
      <c r="J9118" t="s">
        <v>59</v>
      </c>
      <c r="K9118">
        <v>429.6</v>
      </c>
      <c r="L9118">
        <v>2</v>
      </c>
      <c r="M9118">
        <v>0.4</v>
      </c>
      <c r="N9118">
        <v>-93.08</v>
      </c>
      <c r="O9118" s="5">
        <f t="shared" si="142"/>
        <v>-0.21666666666666665</v>
      </c>
    </row>
    <row r="9119" spans="1:15" x14ac:dyDescent="0.25">
      <c r="A9119" t="s">
        <v>642</v>
      </c>
      <c r="B9119" t="s">
        <v>15</v>
      </c>
      <c r="C9119" t="s">
        <v>16</v>
      </c>
      <c r="D9119" t="s">
        <v>17</v>
      </c>
      <c r="E9119" t="s">
        <v>73</v>
      </c>
      <c r="F9119" t="s">
        <v>70</v>
      </c>
      <c r="G9119">
        <v>19140</v>
      </c>
      <c r="H9119" t="s">
        <v>119</v>
      </c>
      <c r="I9119" t="s">
        <v>21</v>
      </c>
      <c r="J9119" t="s">
        <v>48</v>
      </c>
      <c r="K9119">
        <v>31.968</v>
      </c>
      <c r="L9119">
        <v>2</v>
      </c>
      <c r="M9119">
        <v>0.2</v>
      </c>
      <c r="N9119">
        <v>6.3936000000000002</v>
      </c>
      <c r="O9119" s="5">
        <f t="shared" si="142"/>
        <v>0.2</v>
      </c>
    </row>
    <row r="9120" spans="1:15" x14ac:dyDescent="0.25">
      <c r="A9120" t="s">
        <v>642</v>
      </c>
      <c r="B9120" t="s">
        <v>15</v>
      </c>
      <c r="C9120" t="s">
        <v>16</v>
      </c>
      <c r="D9120" t="s">
        <v>17</v>
      </c>
      <c r="E9120" t="s">
        <v>73</v>
      </c>
      <c r="F9120" t="s">
        <v>70</v>
      </c>
      <c r="G9120">
        <v>19140</v>
      </c>
      <c r="H9120" t="s">
        <v>119</v>
      </c>
      <c r="I9120" t="s">
        <v>21</v>
      </c>
      <c r="J9120" t="s">
        <v>25</v>
      </c>
      <c r="K9120">
        <v>887.27099999999996</v>
      </c>
      <c r="L9120">
        <v>3</v>
      </c>
      <c r="M9120">
        <v>0.3</v>
      </c>
      <c r="N9120">
        <v>-63.3765</v>
      </c>
      <c r="O9120" s="5">
        <f t="shared" si="142"/>
        <v>-7.1428571428571438E-2</v>
      </c>
    </row>
    <row r="9121" spans="1:15" x14ac:dyDescent="0.25">
      <c r="A9121" t="s">
        <v>642</v>
      </c>
      <c r="B9121" t="s">
        <v>15</v>
      </c>
      <c r="C9121" t="s">
        <v>16</v>
      </c>
      <c r="D9121" t="s">
        <v>17</v>
      </c>
      <c r="E9121" t="s">
        <v>73</v>
      </c>
      <c r="F9121" t="s">
        <v>70</v>
      </c>
      <c r="G9121">
        <v>19140</v>
      </c>
      <c r="H9121" t="s">
        <v>119</v>
      </c>
      <c r="I9121" t="s">
        <v>32</v>
      </c>
      <c r="J9121" t="s">
        <v>80</v>
      </c>
      <c r="K9121">
        <v>21.696000000000002</v>
      </c>
      <c r="L9121">
        <v>4</v>
      </c>
      <c r="M9121">
        <v>0.2</v>
      </c>
      <c r="N9121">
        <v>7.0511999999999997</v>
      </c>
      <c r="O9121" s="5">
        <f t="shared" si="142"/>
        <v>0.32499999999999996</v>
      </c>
    </row>
    <row r="9122" spans="1:15" x14ac:dyDescent="0.25">
      <c r="A9122" t="s">
        <v>633</v>
      </c>
      <c r="B9122" t="s">
        <v>38</v>
      </c>
      <c r="C9122" t="s">
        <v>88</v>
      </c>
      <c r="D9122" t="s">
        <v>17</v>
      </c>
      <c r="E9122" t="s">
        <v>26</v>
      </c>
      <c r="F9122" t="s">
        <v>27</v>
      </c>
      <c r="G9122">
        <v>90036</v>
      </c>
      <c r="H9122" t="s">
        <v>31</v>
      </c>
      <c r="I9122" t="s">
        <v>32</v>
      </c>
      <c r="J9122" t="s">
        <v>33</v>
      </c>
      <c r="K9122">
        <v>22.05</v>
      </c>
      <c r="L9122">
        <v>7</v>
      </c>
      <c r="M9122">
        <v>0</v>
      </c>
      <c r="N9122">
        <v>10.584</v>
      </c>
      <c r="O9122" s="5">
        <f t="shared" si="142"/>
        <v>0.48</v>
      </c>
    </row>
    <row r="9123" spans="1:15" x14ac:dyDescent="0.25">
      <c r="A9123" t="s">
        <v>633</v>
      </c>
      <c r="B9123" t="s">
        <v>38</v>
      </c>
      <c r="C9123" t="s">
        <v>88</v>
      </c>
      <c r="D9123" t="s">
        <v>17</v>
      </c>
      <c r="E9123" t="s">
        <v>26</v>
      </c>
      <c r="F9123" t="s">
        <v>27</v>
      </c>
      <c r="G9123">
        <v>90036</v>
      </c>
      <c r="H9123" t="s">
        <v>31</v>
      </c>
      <c r="I9123" t="s">
        <v>32</v>
      </c>
      <c r="J9123" t="s">
        <v>80</v>
      </c>
      <c r="K9123">
        <v>99.9</v>
      </c>
      <c r="L9123">
        <v>5</v>
      </c>
      <c r="M9123">
        <v>0</v>
      </c>
      <c r="N9123">
        <v>46.953000000000003</v>
      </c>
      <c r="O9123" s="5">
        <f t="shared" si="142"/>
        <v>0.47000000000000003</v>
      </c>
    </row>
    <row r="9124" spans="1:15" x14ac:dyDescent="0.25">
      <c r="A9124" t="s">
        <v>633</v>
      </c>
      <c r="B9124" t="s">
        <v>15</v>
      </c>
      <c r="C9124" t="s">
        <v>30</v>
      </c>
      <c r="D9124" t="s">
        <v>17</v>
      </c>
      <c r="E9124" t="s">
        <v>26</v>
      </c>
      <c r="F9124" t="s">
        <v>27</v>
      </c>
      <c r="G9124">
        <v>90032</v>
      </c>
      <c r="H9124" t="s">
        <v>31</v>
      </c>
      <c r="I9124" t="s">
        <v>32</v>
      </c>
      <c r="J9124" t="s">
        <v>68</v>
      </c>
      <c r="K9124">
        <v>90.86</v>
      </c>
      <c r="L9124">
        <v>7</v>
      </c>
      <c r="M9124">
        <v>0</v>
      </c>
      <c r="N9124">
        <v>26.349399999999999</v>
      </c>
      <c r="O9124" s="5">
        <f t="shared" si="142"/>
        <v>0.28999999999999998</v>
      </c>
    </row>
    <row r="9125" spans="1:15" x14ac:dyDescent="0.25">
      <c r="A9125" t="s">
        <v>640</v>
      </c>
      <c r="B9125" t="s">
        <v>578</v>
      </c>
      <c r="C9125" t="s">
        <v>16</v>
      </c>
      <c r="D9125" t="s">
        <v>17</v>
      </c>
      <c r="E9125" t="s">
        <v>65</v>
      </c>
      <c r="F9125" t="s">
        <v>27</v>
      </c>
      <c r="G9125">
        <v>94109</v>
      </c>
      <c r="H9125" t="s">
        <v>31</v>
      </c>
      <c r="I9125" t="s">
        <v>32</v>
      </c>
      <c r="J9125" t="s">
        <v>80</v>
      </c>
      <c r="K9125">
        <v>7.78</v>
      </c>
      <c r="L9125">
        <v>1</v>
      </c>
      <c r="M9125">
        <v>0</v>
      </c>
      <c r="N9125">
        <v>3.5009999999999999</v>
      </c>
      <c r="O9125" s="5">
        <f t="shared" si="142"/>
        <v>0.44999999999999996</v>
      </c>
    </row>
    <row r="9126" spans="1:15" x14ac:dyDescent="0.25">
      <c r="A9126" t="s">
        <v>642</v>
      </c>
      <c r="B9126" t="s">
        <v>15</v>
      </c>
      <c r="C9126" t="s">
        <v>16</v>
      </c>
      <c r="D9126" t="s">
        <v>17</v>
      </c>
      <c r="E9126" t="s">
        <v>73</v>
      </c>
      <c r="F9126" t="s">
        <v>70</v>
      </c>
      <c r="G9126">
        <v>19120</v>
      </c>
      <c r="H9126" t="s">
        <v>119</v>
      </c>
      <c r="I9126" t="s">
        <v>32</v>
      </c>
      <c r="J9126" t="s">
        <v>64</v>
      </c>
      <c r="K9126">
        <v>78.759</v>
      </c>
      <c r="L9126">
        <v>9</v>
      </c>
      <c r="M9126">
        <v>0.7</v>
      </c>
      <c r="N9126">
        <v>-57.756599999999999</v>
      </c>
      <c r="O9126" s="5">
        <f t="shared" si="142"/>
        <v>-0.73333333333333328</v>
      </c>
    </row>
    <row r="9127" spans="1:15" x14ac:dyDescent="0.25">
      <c r="A9127" t="s">
        <v>644</v>
      </c>
      <c r="B9127" t="s">
        <v>15</v>
      </c>
      <c r="C9127" t="s">
        <v>88</v>
      </c>
      <c r="D9127" t="s">
        <v>17</v>
      </c>
      <c r="E9127" t="s">
        <v>81</v>
      </c>
      <c r="F9127" t="s">
        <v>50</v>
      </c>
      <c r="G9127">
        <v>77070</v>
      </c>
      <c r="H9127" t="s">
        <v>89</v>
      </c>
      <c r="I9127" t="s">
        <v>21</v>
      </c>
      <c r="J9127" t="s">
        <v>48</v>
      </c>
      <c r="K9127">
        <v>9.5519999999999996</v>
      </c>
      <c r="L9127">
        <v>3</v>
      </c>
      <c r="M9127">
        <v>0.6</v>
      </c>
      <c r="N9127">
        <v>-3.8208000000000002</v>
      </c>
      <c r="O9127" s="5">
        <f t="shared" si="142"/>
        <v>-0.4</v>
      </c>
    </row>
    <row r="9128" spans="1:15" x14ac:dyDescent="0.25">
      <c r="A9128" t="s">
        <v>644</v>
      </c>
      <c r="B9128" t="s">
        <v>15</v>
      </c>
      <c r="C9128" t="s">
        <v>88</v>
      </c>
      <c r="D9128" t="s">
        <v>17</v>
      </c>
      <c r="E9128" t="s">
        <v>81</v>
      </c>
      <c r="F9128" t="s">
        <v>50</v>
      </c>
      <c r="G9128">
        <v>77070</v>
      </c>
      <c r="H9128" t="s">
        <v>89</v>
      </c>
      <c r="I9128" t="s">
        <v>21</v>
      </c>
      <c r="J9128" t="s">
        <v>48</v>
      </c>
      <c r="K9128">
        <v>5.3440000000000003</v>
      </c>
      <c r="L9128">
        <v>4</v>
      </c>
      <c r="M9128">
        <v>0.6</v>
      </c>
      <c r="N9128">
        <v>-2.1375999999999999</v>
      </c>
      <c r="O9128" s="5">
        <f t="shared" si="142"/>
        <v>-0.39999999999999997</v>
      </c>
    </row>
    <row r="9129" spans="1:15" x14ac:dyDescent="0.25">
      <c r="A9129" t="s">
        <v>1008</v>
      </c>
      <c r="B9129" t="s">
        <v>38</v>
      </c>
      <c r="C9129" t="s">
        <v>88</v>
      </c>
      <c r="D9129" t="s">
        <v>17</v>
      </c>
      <c r="E9129" t="s">
        <v>466</v>
      </c>
      <c r="F9129" t="s">
        <v>135</v>
      </c>
      <c r="G9129">
        <v>88001</v>
      </c>
      <c r="H9129" t="s">
        <v>31</v>
      </c>
      <c r="I9129" t="s">
        <v>32</v>
      </c>
      <c r="J9129" t="s">
        <v>53</v>
      </c>
      <c r="K9129">
        <v>8.2799999999999994</v>
      </c>
      <c r="L9129">
        <v>2</v>
      </c>
      <c r="M9129">
        <v>0</v>
      </c>
      <c r="N9129">
        <v>3.4775999999999998</v>
      </c>
      <c r="O9129" s="5">
        <f t="shared" si="142"/>
        <v>0.42</v>
      </c>
    </row>
    <row r="9130" spans="1:15" x14ac:dyDescent="0.25">
      <c r="A9130" t="s">
        <v>644</v>
      </c>
      <c r="B9130" t="s">
        <v>38</v>
      </c>
      <c r="C9130" t="s">
        <v>16</v>
      </c>
      <c r="D9130" t="s">
        <v>17</v>
      </c>
      <c r="E9130" t="s">
        <v>81</v>
      </c>
      <c r="F9130" t="s">
        <v>50</v>
      </c>
      <c r="G9130">
        <v>77070</v>
      </c>
      <c r="H9130" t="s">
        <v>89</v>
      </c>
      <c r="I9130" t="s">
        <v>32</v>
      </c>
      <c r="J9130" t="s">
        <v>43</v>
      </c>
      <c r="K9130">
        <v>50.136000000000003</v>
      </c>
      <c r="L9130">
        <v>3</v>
      </c>
      <c r="M9130">
        <v>0.2</v>
      </c>
      <c r="N9130">
        <v>-11.2806</v>
      </c>
      <c r="O9130" s="5">
        <f t="shared" si="142"/>
        <v>-0.22499999999999998</v>
      </c>
    </row>
    <row r="9131" spans="1:15" x14ac:dyDescent="0.25">
      <c r="A9131" t="s">
        <v>918</v>
      </c>
      <c r="B9131" t="s">
        <v>155</v>
      </c>
      <c r="C9131" t="s">
        <v>30</v>
      </c>
      <c r="D9131" t="s">
        <v>17</v>
      </c>
      <c r="E9131" t="s">
        <v>473</v>
      </c>
      <c r="F9131" t="s">
        <v>114</v>
      </c>
      <c r="G9131">
        <v>97756</v>
      </c>
      <c r="H9131" t="s">
        <v>31</v>
      </c>
      <c r="I9131" t="s">
        <v>32</v>
      </c>
      <c r="J9131" t="s">
        <v>64</v>
      </c>
      <c r="K9131">
        <v>88.073999999999998</v>
      </c>
      <c r="L9131">
        <v>7</v>
      </c>
      <c r="M9131">
        <v>0.7</v>
      </c>
      <c r="N9131">
        <v>-58.716000000000001</v>
      </c>
      <c r="O9131" s="5">
        <f t="shared" si="142"/>
        <v>-0.66666666666666674</v>
      </c>
    </row>
    <row r="9132" spans="1:15" x14ac:dyDescent="0.25">
      <c r="A9132" t="s">
        <v>785</v>
      </c>
      <c r="B9132" t="s">
        <v>15</v>
      </c>
      <c r="C9132" t="s">
        <v>16</v>
      </c>
      <c r="D9132" t="s">
        <v>17</v>
      </c>
      <c r="E9132" t="s">
        <v>253</v>
      </c>
      <c r="F9132" t="s">
        <v>124</v>
      </c>
      <c r="G9132">
        <v>44105</v>
      </c>
      <c r="H9132" t="s">
        <v>119</v>
      </c>
      <c r="I9132" t="s">
        <v>21</v>
      </c>
      <c r="J9132" t="s">
        <v>22</v>
      </c>
      <c r="K9132">
        <v>301.47000000000003</v>
      </c>
      <c r="L9132">
        <v>3</v>
      </c>
      <c r="M9132">
        <v>0.5</v>
      </c>
      <c r="N9132">
        <v>-241.17599999999999</v>
      </c>
      <c r="O9132" s="5">
        <f t="shared" si="142"/>
        <v>-0.79999999999999993</v>
      </c>
    </row>
    <row r="9133" spans="1:15" x14ac:dyDescent="0.25">
      <c r="A9133" t="s">
        <v>785</v>
      </c>
      <c r="B9133" t="s">
        <v>15</v>
      </c>
      <c r="C9133" t="s">
        <v>16</v>
      </c>
      <c r="D9133" t="s">
        <v>17</v>
      </c>
      <c r="E9133" t="s">
        <v>253</v>
      </c>
      <c r="F9133" t="s">
        <v>124</v>
      </c>
      <c r="G9133">
        <v>44105</v>
      </c>
      <c r="H9133" t="s">
        <v>119</v>
      </c>
      <c r="I9133" t="s">
        <v>32</v>
      </c>
      <c r="J9133" t="s">
        <v>53</v>
      </c>
      <c r="K9133">
        <v>18.655999999999999</v>
      </c>
      <c r="L9133">
        <v>2</v>
      </c>
      <c r="M9133">
        <v>0.2</v>
      </c>
      <c r="N9133">
        <v>1.6324000000000001</v>
      </c>
      <c r="O9133" s="5">
        <f t="shared" si="142"/>
        <v>8.7500000000000008E-2</v>
      </c>
    </row>
    <row r="9134" spans="1:15" x14ac:dyDescent="0.25">
      <c r="A9134" t="s">
        <v>1219</v>
      </c>
      <c r="B9134" t="s">
        <v>38</v>
      </c>
      <c r="C9134" t="s">
        <v>30</v>
      </c>
      <c r="D9134" t="s">
        <v>17</v>
      </c>
      <c r="E9134" t="s">
        <v>467</v>
      </c>
      <c r="F9134" t="s">
        <v>105</v>
      </c>
      <c r="G9134">
        <v>20707</v>
      </c>
      <c r="H9134" t="s">
        <v>119</v>
      </c>
      <c r="I9134" t="s">
        <v>21</v>
      </c>
      <c r="J9134" t="s">
        <v>48</v>
      </c>
      <c r="K9134">
        <v>27.46</v>
      </c>
      <c r="L9134">
        <v>2</v>
      </c>
      <c r="M9134">
        <v>0</v>
      </c>
      <c r="N9134">
        <v>9.8856000000000002</v>
      </c>
      <c r="O9134" s="5">
        <f t="shared" si="142"/>
        <v>0.36</v>
      </c>
    </row>
    <row r="9135" spans="1:15" x14ac:dyDescent="0.25">
      <c r="A9135" t="s">
        <v>1219</v>
      </c>
      <c r="B9135" t="s">
        <v>38</v>
      </c>
      <c r="C9135" t="s">
        <v>30</v>
      </c>
      <c r="D9135" t="s">
        <v>17</v>
      </c>
      <c r="E9135" t="s">
        <v>467</v>
      </c>
      <c r="F9135" t="s">
        <v>105</v>
      </c>
      <c r="G9135">
        <v>20707</v>
      </c>
      <c r="H9135" t="s">
        <v>119</v>
      </c>
      <c r="I9135" t="s">
        <v>32</v>
      </c>
      <c r="J9135" t="s">
        <v>68</v>
      </c>
      <c r="K9135">
        <v>125.13</v>
      </c>
      <c r="L9135">
        <v>3</v>
      </c>
      <c r="M9135">
        <v>0</v>
      </c>
      <c r="N9135">
        <v>36.287700000000001</v>
      </c>
      <c r="O9135" s="5">
        <f t="shared" si="142"/>
        <v>0.29000000000000004</v>
      </c>
    </row>
    <row r="9136" spans="1:15" x14ac:dyDescent="0.25">
      <c r="A9136" t="s">
        <v>705</v>
      </c>
      <c r="B9136" t="s">
        <v>38</v>
      </c>
      <c r="C9136" t="s">
        <v>88</v>
      </c>
      <c r="D9136" t="s">
        <v>17</v>
      </c>
      <c r="E9136" t="s">
        <v>228</v>
      </c>
      <c r="F9136" t="s">
        <v>27</v>
      </c>
      <c r="G9136">
        <v>92037</v>
      </c>
      <c r="H9136" t="s">
        <v>31</v>
      </c>
      <c r="I9136" t="s">
        <v>58</v>
      </c>
      <c r="J9136" t="s">
        <v>59</v>
      </c>
      <c r="K9136">
        <v>555.96</v>
      </c>
      <c r="L9136">
        <v>5</v>
      </c>
      <c r="M9136">
        <v>0.2</v>
      </c>
      <c r="N9136">
        <v>41.697000000000003</v>
      </c>
      <c r="O9136" s="5">
        <f t="shared" si="142"/>
        <v>7.4999999999999997E-2</v>
      </c>
    </row>
    <row r="9137" spans="1:15" x14ac:dyDescent="0.25">
      <c r="A9137" t="s">
        <v>1179</v>
      </c>
      <c r="B9137" t="s">
        <v>38</v>
      </c>
      <c r="C9137" t="s">
        <v>30</v>
      </c>
      <c r="D9137" t="s">
        <v>17</v>
      </c>
      <c r="E9137" t="s">
        <v>624</v>
      </c>
      <c r="F9137" t="s">
        <v>41</v>
      </c>
      <c r="G9137">
        <v>27893</v>
      </c>
      <c r="H9137" t="s">
        <v>20</v>
      </c>
      <c r="I9137" t="s">
        <v>32</v>
      </c>
      <c r="J9137" t="s">
        <v>43</v>
      </c>
      <c r="K9137">
        <v>129.55199999999999</v>
      </c>
      <c r="L9137">
        <v>3</v>
      </c>
      <c r="M9137">
        <v>0.2</v>
      </c>
      <c r="N9137">
        <v>-22.671600000000002</v>
      </c>
      <c r="O9137" s="5">
        <f t="shared" si="142"/>
        <v>-0.17500000000000002</v>
      </c>
    </row>
    <row r="9138" spans="1:15" x14ac:dyDescent="0.25">
      <c r="A9138" t="s">
        <v>1179</v>
      </c>
      <c r="B9138" t="s">
        <v>38</v>
      </c>
      <c r="C9138" t="s">
        <v>30</v>
      </c>
      <c r="D9138" t="s">
        <v>17</v>
      </c>
      <c r="E9138" t="s">
        <v>624</v>
      </c>
      <c r="F9138" t="s">
        <v>41</v>
      </c>
      <c r="G9138">
        <v>27893</v>
      </c>
      <c r="H9138" t="s">
        <v>20</v>
      </c>
      <c r="I9138" t="s">
        <v>32</v>
      </c>
      <c r="J9138" t="s">
        <v>43</v>
      </c>
      <c r="K9138">
        <v>51.984000000000002</v>
      </c>
      <c r="L9138">
        <v>1</v>
      </c>
      <c r="M9138">
        <v>0.2</v>
      </c>
      <c r="N9138">
        <v>-5.1984000000000004</v>
      </c>
      <c r="O9138" s="5">
        <f t="shared" si="142"/>
        <v>-0.1</v>
      </c>
    </row>
    <row r="9139" spans="1:15" x14ac:dyDescent="0.25">
      <c r="A9139" t="s">
        <v>1179</v>
      </c>
      <c r="B9139" t="s">
        <v>38</v>
      </c>
      <c r="C9139" t="s">
        <v>30</v>
      </c>
      <c r="D9139" t="s">
        <v>17</v>
      </c>
      <c r="E9139" t="s">
        <v>624</v>
      </c>
      <c r="F9139" t="s">
        <v>41</v>
      </c>
      <c r="G9139">
        <v>27893</v>
      </c>
      <c r="H9139" t="s">
        <v>20</v>
      </c>
      <c r="I9139" t="s">
        <v>32</v>
      </c>
      <c r="J9139" t="s">
        <v>80</v>
      </c>
      <c r="K9139">
        <v>10.272</v>
      </c>
      <c r="L9139">
        <v>3</v>
      </c>
      <c r="M9139">
        <v>0.2</v>
      </c>
      <c r="N9139">
        <v>3.4668000000000001</v>
      </c>
      <c r="O9139" s="5">
        <f t="shared" si="142"/>
        <v>0.33750000000000002</v>
      </c>
    </row>
    <row r="9140" spans="1:15" x14ac:dyDescent="0.25">
      <c r="A9140" t="s">
        <v>720</v>
      </c>
      <c r="B9140" t="s">
        <v>38</v>
      </c>
      <c r="C9140" t="s">
        <v>16</v>
      </c>
      <c r="D9140" t="s">
        <v>17</v>
      </c>
      <c r="E9140" t="s">
        <v>248</v>
      </c>
      <c r="F9140" t="s">
        <v>35</v>
      </c>
      <c r="G9140">
        <v>33710</v>
      </c>
      <c r="H9140" t="s">
        <v>20</v>
      </c>
      <c r="I9140" t="s">
        <v>32</v>
      </c>
      <c r="J9140" t="s">
        <v>64</v>
      </c>
      <c r="K9140">
        <v>18.335999999999999</v>
      </c>
      <c r="L9140">
        <v>2</v>
      </c>
      <c r="M9140">
        <v>0.7</v>
      </c>
      <c r="N9140">
        <v>-12.224</v>
      </c>
      <c r="O9140" s="5">
        <f t="shared" si="142"/>
        <v>-0.66666666666666674</v>
      </c>
    </row>
    <row r="9141" spans="1:15" x14ac:dyDescent="0.25">
      <c r="A9141" t="s">
        <v>720</v>
      </c>
      <c r="B9141" t="s">
        <v>38</v>
      </c>
      <c r="C9141" t="s">
        <v>16</v>
      </c>
      <c r="D9141" t="s">
        <v>17</v>
      </c>
      <c r="E9141" t="s">
        <v>248</v>
      </c>
      <c r="F9141" t="s">
        <v>35</v>
      </c>
      <c r="G9141">
        <v>33710</v>
      </c>
      <c r="H9141" t="s">
        <v>20</v>
      </c>
      <c r="I9141" t="s">
        <v>58</v>
      </c>
      <c r="J9141" t="s">
        <v>59</v>
      </c>
      <c r="K9141">
        <v>180.96</v>
      </c>
      <c r="L9141">
        <v>5</v>
      </c>
      <c r="M9141">
        <v>0.2</v>
      </c>
      <c r="N9141">
        <v>13.571999999999999</v>
      </c>
      <c r="O9141" s="5">
        <f t="shared" si="142"/>
        <v>7.4999999999999997E-2</v>
      </c>
    </row>
    <row r="9142" spans="1:15" x14ac:dyDescent="0.25">
      <c r="A9142" t="s">
        <v>1150</v>
      </c>
      <c r="B9142" t="s">
        <v>38</v>
      </c>
      <c r="C9142" t="s">
        <v>16</v>
      </c>
      <c r="D9142" t="s">
        <v>17</v>
      </c>
      <c r="E9142" t="s">
        <v>205</v>
      </c>
      <c r="F9142" t="s">
        <v>74</v>
      </c>
      <c r="G9142">
        <v>60089</v>
      </c>
      <c r="H9142" t="s">
        <v>89</v>
      </c>
      <c r="I9142" t="s">
        <v>58</v>
      </c>
      <c r="J9142" t="s">
        <v>129</v>
      </c>
      <c r="K9142">
        <v>475.94400000000002</v>
      </c>
      <c r="L9142">
        <v>7</v>
      </c>
      <c r="M9142">
        <v>0.2</v>
      </c>
      <c r="N9142">
        <v>95.188800000000001</v>
      </c>
      <c r="O9142" s="5">
        <f t="shared" si="142"/>
        <v>0.19999999999999998</v>
      </c>
    </row>
    <row r="9143" spans="1:15" x14ac:dyDescent="0.25">
      <c r="A9143" t="s">
        <v>633</v>
      </c>
      <c r="B9143" t="s">
        <v>15</v>
      </c>
      <c r="C9143" t="s">
        <v>88</v>
      </c>
      <c r="D9143" t="s">
        <v>17</v>
      </c>
      <c r="E9143" t="s">
        <v>26</v>
      </c>
      <c r="F9143" t="s">
        <v>27</v>
      </c>
      <c r="G9143">
        <v>90049</v>
      </c>
      <c r="H9143" t="s">
        <v>31</v>
      </c>
      <c r="I9143" t="s">
        <v>58</v>
      </c>
      <c r="J9143" t="s">
        <v>129</v>
      </c>
      <c r="K9143">
        <v>159.97999999999999</v>
      </c>
      <c r="L9143">
        <v>2</v>
      </c>
      <c r="M9143">
        <v>0</v>
      </c>
      <c r="N9143">
        <v>47.994</v>
      </c>
      <c r="O9143" s="5">
        <f t="shared" si="142"/>
        <v>0.30000000000000004</v>
      </c>
    </row>
    <row r="9144" spans="1:15" x14ac:dyDescent="0.25">
      <c r="A9144" t="s">
        <v>652</v>
      </c>
      <c r="B9144" t="s">
        <v>155</v>
      </c>
      <c r="C9144" t="s">
        <v>30</v>
      </c>
      <c r="D9144" t="s">
        <v>17</v>
      </c>
      <c r="E9144" t="s">
        <v>110</v>
      </c>
      <c r="F9144" t="s">
        <v>94</v>
      </c>
      <c r="G9144">
        <v>10011</v>
      </c>
      <c r="H9144" t="s">
        <v>119</v>
      </c>
      <c r="I9144" t="s">
        <v>58</v>
      </c>
      <c r="J9144" t="s">
        <v>59</v>
      </c>
      <c r="K9144">
        <v>43.6</v>
      </c>
      <c r="L9144">
        <v>4</v>
      </c>
      <c r="M9144">
        <v>0</v>
      </c>
      <c r="N9144">
        <v>12.208</v>
      </c>
      <c r="O9144" s="5">
        <f t="shared" si="142"/>
        <v>0.27999999999999997</v>
      </c>
    </row>
    <row r="9145" spans="1:15" x14ac:dyDescent="0.25">
      <c r="A9145" t="s">
        <v>736</v>
      </c>
      <c r="B9145" t="s">
        <v>38</v>
      </c>
      <c r="C9145" t="s">
        <v>16</v>
      </c>
      <c r="D9145" t="s">
        <v>17</v>
      </c>
      <c r="E9145" t="s">
        <v>271</v>
      </c>
      <c r="F9145" t="s">
        <v>132</v>
      </c>
      <c r="G9145">
        <v>89115</v>
      </c>
      <c r="H9145" t="s">
        <v>31</v>
      </c>
      <c r="I9145" t="s">
        <v>32</v>
      </c>
      <c r="J9145" t="s">
        <v>64</v>
      </c>
      <c r="K9145">
        <v>8.2880000000000003</v>
      </c>
      <c r="L9145">
        <v>2</v>
      </c>
      <c r="M9145">
        <v>0.2</v>
      </c>
      <c r="N9145">
        <v>3.0044</v>
      </c>
      <c r="O9145" s="5">
        <f t="shared" si="142"/>
        <v>0.36249999999999999</v>
      </c>
    </row>
    <row r="9146" spans="1:15" x14ac:dyDescent="0.25">
      <c r="A9146" t="s">
        <v>736</v>
      </c>
      <c r="B9146" t="s">
        <v>38</v>
      </c>
      <c r="C9146" t="s">
        <v>16</v>
      </c>
      <c r="D9146" t="s">
        <v>17</v>
      </c>
      <c r="E9146" t="s">
        <v>271</v>
      </c>
      <c r="F9146" t="s">
        <v>132</v>
      </c>
      <c r="G9146">
        <v>89115</v>
      </c>
      <c r="H9146" t="s">
        <v>31</v>
      </c>
      <c r="I9146" t="s">
        <v>58</v>
      </c>
      <c r="J9146" t="s">
        <v>59</v>
      </c>
      <c r="K9146">
        <v>1123.1279999999999</v>
      </c>
      <c r="L9146">
        <v>9</v>
      </c>
      <c r="M9146">
        <v>0.2</v>
      </c>
      <c r="N9146">
        <v>70.195499999999996</v>
      </c>
      <c r="O9146" s="5">
        <f t="shared" si="142"/>
        <v>6.25E-2</v>
      </c>
    </row>
    <row r="9147" spans="1:15" x14ac:dyDescent="0.25">
      <c r="A9147" t="s">
        <v>736</v>
      </c>
      <c r="B9147" t="s">
        <v>38</v>
      </c>
      <c r="C9147" t="s">
        <v>16</v>
      </c>
      <c r="D9147" t="s">
        <v>17</v>
      </c>
      <c r="E9147" t="s">
        <v>271</v>
      </c>
      <c r="F9147" t="s">
        <v>132</v>
      </c>
      <c r="G9147">
        <v>89115</v>
      </c>
      <c r="H9147" t="s">
        <v>31</v>
      </c>
      <c r="I9147" t="s">
        <v>32</v>
      </c>
      <c r="J9147" t="s">
        <v>68</v>
      </c>
      <c r="K9147">
        <v>64.900000000000006</v>
      </c>
      <c r="L9147">
        <v>5</v>
      </c>
      <c r="M9147">
        <v>0</v>
      </c>
      <c r="N9147">
        <v>18.821000000000002</v>
      </c>
      <c r="O9147" s="5">
        <f t="shared" si="142"/>
        <v>0.28999999999999998</v>
      </c>
    </row>
    <row r="9148" spans="1:15" x14ac:dyDescent="0.25">
      <c r="A9148" t="s">
        <v>646</v>
      </c>
      <c r="B9148" t="s">
        <v>38</v>
      </c>
      <c r="C9148" t="s">
        <v>16</v>
      </c>
      <c r="D9148" t="s">
        <v>17</v>
      </c>
      <c r="E9148" t="s">
        <v>90</v>
      </c>
      <c r="F9148" t="s">
        <v>74</v>
      </c>
      <c r="G9148">
        <v>60540</v>
      </c>
      <c r="H9148" t="s">
        <v>89</v>
      </c>
      <c r="I9148" t="s">
        <v>32</v>
      </c>
      <c r="J9148" t="s">
        <v>64</v>
      </c>
      <c r="K9148">
        <v>2.8079999999999998</v>
      </c>
      <c r="L9148">
        <v>3</v>
      </c>
      <c r="M9148">
        <v>0.8</v>
      </c>
      <c r="N9148">
        <v>-4.4927999999999999</v>
      </c>
      <c r="O9148" s="5">
        <f t="shared" si="142"/>
        <v>-1.6</v>
      </c>
    </row>
    <row r="9149" spans="1:15" x14ac:dyDescent="0.25">
      <c r="A9149" t="s">
        <v>974</v>
      </c>
      <c r="B9149" t="s">
        <v>38</v>
      </c>
      <c r="C9149" t="s">
        <v>30</v>
      </c>
      <c r="D9149" t="s">
        <v>17</v>
      </c>
      <c r="E9149" t="s">
        <v>210</v>
      </c>
      <c r="F9149" t="s">
        <v>171</v>
      </c>
      <c r="G9149">
        <v>5408</v>
      </c>
      <c r="H9149" t="s">
        <v>119</v>
      </c>
      <c r="I9149" t="s">
        <v>58</v>
      </c>
      <c r="J9149" t="s">
        <v>129</v>
      </c>
      <c r="K9149">
        <v>99.98</v>
      </c>
      <c r="L9149">
        <v>2</v>
      </c>
      <c r="M9149">
        <v>0</v>
      </c>
      <c r="N9149">
        <v>42.991399999999999</v>
      </c>
      <c r="O9149" s="5">
        <f t="shared" si="142"/>
        <v>0.43</v>
      </c>
    </row>
    <row r="9150" spans="1:15" x14ac:dyDescent="0.25">
      <c r="A9150" t="s">
        <v>974</v>
      </c>
      <c r="B9150" t="s">
        <v>38</v>
      </c>
      <c r="C9150" t="s">
        <v>30</v>
      </c>
      <c r="D9150" t="s">
        <v>17</v>
      </c>
      <c r="E9150" t="s">
        <v>210</v>
      </c>
      <c r="F9150" t="s">
        <v>171</v>
      </c>
      <c r="G9150">
        <v>5408</v>
      </c>
      <c r="H9150" t="s">
        <v>119</v>
      </c>
      <c r="I9150" t="s">
        <v>32</v>
      </c>
      <c r="J9150" t="s">
        <v>53</v>
      </c>
      <c r="K9150">
        <v>8.0399999999999991</v>
      </c>
      <c r="L9150">
        <v>6</v>
      </c>
      <c r="M9150">
        <v>0</v>
      </c>
      <c r="N9150">
        <v>2.7336</v>
      </c>
      <c r="O9150" s="5">
        <f t="shared" si="142"/>
        <v>0.34</v>
      </c>
    </row>
    <row r="9151" spans="1:15" x14ac:dyDescent="0.25">
      <c r="A9151" t="s">
        <v>974</v>
      </c>
      <c r="B9151" t="s">
        <v>38</v>
      </c>
      <c r="C9151" t="s">
        <v>30</v>
      </c>
      <c r="D9151" t="s">
        <v>17</v>
      </c>
      <c r="E9151" t="s">
        <v>210</v>
      </c>
      <c r="F9151" t="s">
        <v>171</v>
      </c>
      <c r="G9151">
        <v>5408</v>
      </c>
      <c r="H9151" t="s">
        <v>119</v>
      </c>
      <c r="I9151" t="s">
        <v>32</v>
      </c>
      <c r="J9151" t="s">
        <v>43</v>
      </c>
      <c r="K9151">
        <v>1564.29</v>
      </c>
      <c r="L9151">
        <v>13</v>
      </c>
      <c r="M9151">
        <v>0</v>
      </c>
      <c r="N9151">
        <v>406.71539999999999</v>
      </c>
      <c r="O9151" s="5">
        <f t="shared" si="142"/>
        <v>0.26</v>
      </c>
    </row>
    <row r="9152" spans="1:15" x14ac:dyDescent="0.25">
      <c r="A9152" t="s">
        <v>700</v>
      </c>
      <c r="B9152" t="s">
        <v>38</v>
      </c>
      <c r="C9152" t="s">
        <v>30</v>
      </c>
      <c r="D9152" t="s">
        <v>17</v>
      </c>
      <c r="E9152" t="s">
        <v>220</v>
      </c>
      <c r="F9152" t="s">
        <v>82</v>
      </c>
      <c r="G9152">
        <v>48234</v>
      </c>
      <c r="H9152" t="s">
        <v>89</v>
      </c>
      <c r="I9152" t="s">
        <v>32</v>
      </c>
      <c r="J9152" t="s">
        <v>64</v>
      </c>
      <c r="K9152">
        <v>138.56</v>
      </c>
      <c r="L9152">
        <v>4</v>
      </c>
      <c r="M9152">
        <v>0</v>
      </c>
      <c r="N9152">
        <v>66.508799999999994</v>
      </c>
      <c r="O9152" s="5">
        <f t="shared" si="142"/>
        <v>0.47999999999999993</v>
      </c>
    </row>
    <row r="9153" spans="1:15" x14ac:dyDescent="0.25">
      <c r="A9153" t="s">
        <v>700</v>
      </c>
      <c r="B9153" t="s">
        <v>38</v>
      </c>
      <c r="C9153" t="s">
        <v>30</v>
      </c>
      <c r="D9153" t="s">
        <v>17</v>
      </c>
      <c r="E9153" t="s">
        <v>220</v>
      </c>
      <c r="F9153" t="s">
        <v>82</v>
      </c>
      <c r="G9153">
        <v>48234</v>
      </c>
      <c r="H9153" t="s">
        <v>89</v>
      </c>
      <c r="I9153" t="s">
        <v>32</v>
      </c>
      <c r="J9153" t="s">
        <v>68</v>
      </c>
      <c r="K9153">
        <v>65.52</v>
      </c>
      <c r="L9153">
        <v>5</v>
      </c>
      <c r="M9153">
        <v>0.1</v>
      </c>
      <c r="N9153">
        <v>12.375999999999999</v>
      </c>
      <c r="O9153" s="5">
        <f t="shared" si="142"/>
        <v>0.18888888888888888</v>
      </c>
    </row>
    <row r="9154" spans="1:15" x14ac:dyDescent="0.25">
      <c r="A9154" t="s">
        <v>1113</v>
      </c>
      <c r="B9154" t="s">
        <v>15</v>
      </c>
      <c r="C9154" t="s">
        <v>16</v>
      </c>
      <c r="D9154" t="s">
        <v>17</v>
      </c>
      <c r="E9154" t="s">
        <v>133</v>
      </c>
      <c r="F9154" t="s">
        <v>28</v>
      </c>
      <c r="G9154">
        <v>85323</v>
      </c>
      <c r="H9154" t="s">
        <v>31</v>
      </c>
      <c r="I9154" t="s">
        <v>32</v>
      </c>
      <c r="J9154" t="s">
        <v>53</v>
      </c>
      <c r="K9154">
        <v>14.576000000000001</v>
      </c>
      <c r="L9154">
        <v>2</v>
      </c>
      <c r="M9154">
        <v>0.2</v>
      </c>
      <c r="N9154">
        <v>2.3685999999999998</v>
      </c>
      <c r="O9154" s="5">
        <f t="shared" si="142"/>
        <v>0.16249999999999998</v>
      </c>
    </row>
    <row r="9155" spans="1:15" x14ac:dyDescent="0.25">
      <c r="A9155" t="s">
        <v>1113</v>
      </c>
      <c r="B9155" t="s">
        <v>15</v>
      </c>
      <c r="C9155" t="s">
        <v>16</v>
      </c>
      <c r="D9155" t="s">
        <v>17</v>
      </c>
      <c r="E9155" t="s">
        <v>133</v>
      </c>
      <c r="F9155" t="s">
        <v>28</v>
      </c>
      <c r="G9155">
        <v>85323</v>
      </c>
      <c r="H9155" t="s">
        <v>31</v>
      </c>
      <c r="I9155" t="s">
        <v>58</v>
      </c>
      <c r="J9155" t="s">
        <v>129</v>
      </c>
      <c r="K9155">
        <v>23.2</v>
      </c>
      <c r="L9155">
        <v>2</v>
      </c>
      <c r="M9155">
        <v>0.2</v>
      </c>
      <c r="N9155">
        <v>1.45</v>
      </c>
      <c r="O9155" s="5">
        <f t="shared" si="142"/>
        <v>6.25E-2</v>
      </c>
    </row>
    <row r="9156" spans="1:15" x14ac:dyDescent="0.25">
      <c r="A9156" t="s">
        <v>1113</v>
      </c>
      <c r="B9156" t="s">
        <v>15</v>
      </c>
      <c r="C9156" t="s">
        <v>16</v>
      </c>
      <c r="D9156" t="s">
        <v>17</v>
      </c>
      <c r="E9156" t="s">
        <v>133</v>
      </c>
      <c r="F9156" t="s">
        <v>28</v>
      </c>
      <c r="G9156">
        <v>85323</v>
      </c>
      <c r="H9156" t="s">
        <v>31</v>
      </c>
      <c r="I9156" t="s">
        <v>32</v>
      </c>
      <c r="J9156" t="s">
        <v>53</v>
      </c>
      <c r="K9156">
        <v>16.463999999999999</v>
      </c>
      <c r="L9156">
        <v>7</v>
      </c>
      <c r="M9156">
        <v>0.2</v>
      </c>
      <c r="N9156">
        <v>1.8522000000000001</v>
      </c>
      <c r="O9156" s="5">
        <f t="shared" ref="O9156:O9219" si="143">N9156/K9156</f>
        <v>0.11250000000000002</v>
      </c>
    </row>
    <row r="9157" spans="1:15" x14ac:dyDescent="0.25">
      <c r="A9157" t="s">
        <v>642</v>
      </c>
      <c r="B9157" t="s">
        <v>15</v>
      </c>
      <c r="C9157" t="s">
        <v>16</v>
      </c>
      <c r="D9157" t="s">
        <v>17</v>
      </c>
      <c r="E9157" t="s">
        <v>73</v>
      </c>
      <c r="F9157" t="s">
        <v>70</v>
      </c>
      <c r="G9157">
        <v>19140</v>
      </c>
      <c r="H9157" t="s">
        <v>119</v>
      </c>
      <c r="I9157" t="s">
        <v>21</v>
      </c>
      <c r="J9157" t="s">
        <v>48</v>
      </c>
      <c r="K9157">
        <v>19.312000000000001</v>
      </c>
      <c r="L9157">
        <v>2</v>
      </c>
      <c r="M9157">
        <v>0.2</v>
      </c>
      <c r="N9157">
        <v>3.1381999999999999</v>
      </c>
      <c r="O9157" s="5">
        <f t="shared" si="143"/>
        <v>0.16249999999999998</v>
      </c>
    </row>
    <row r="9158" spans="1:15" x14ac:dyDescent="0.25">
      <c r="A9158" t="s">
        <v>736</v>
      </c>
      <c r="B9158" t="s">
        <v>38</v>
      </c>
      <c r="C9158" t="s">
        <v>16</v>
      </c>
      <c r="D9158" t="s">
        <v>17</v>
      </c>
      <c r="E9158" t="s">
        <v>271</v>
      </c>
      <c r="F9158" t="s">
        <v>132</v>
      </c>
      <c r="G9158">
        <v>89115</v>
      </c>
      <c r="H9158" t="s">
        <v>31</v>
      </c>
      <c r="I9158" t="s">
        <v>32</v>
      </c>
      <c r="J9158" t="s">
        <v>80</v>
      </c>
      <c r="K9158">
        <v>40.08</v>
      </c>
      <c r="L9158">
        <v>6</v>
      </c>
      <c r="M9158">
        <v>0</v>
      </c>
      <c r="N9158">
        <v>19.238399999999999</v>
      </c>
      <c r="O9158" s="5">
        <f t="shared" si="143"/>
        <v>0.48</v>
      </c>
    </row>
    <row r="9159" spans="1:15" x14ac:dyDescent="0.25">
      <c r="A9159" t="s">
        <v>975</v>
      </c>
      <c r="B9159" t="s">
        <v>38</v>
      </c>
      <c r="C9159" t="s">
        <v>30</v>
      </c>
      <c r="D9159" t="s">
        <v>17</v>
      </c>
      <c r="E9159" t="s">
        <v>142</v>
      </c>
      <c r="F9159" t="s">
        <v>101</v>
      </c>
      <c r="G9159">
        <v>4401</v>
      </c>
      <c r="H9159" t="s">
        <v>119</v>
      </c>
      <c r="I9159" t="s">
        <v>32</v>
      </c>
      <c r="J9159" t="s">
        <v>68</v>
      </c>
      <c r="K9159">
        <v>101.96</v>
      </c>
      <c r="L9159">
        <v>2</v>
      </c>
      <c r="M9159">
        <v>0</v>
      </c>
      <c r="N9159">
        <v>27.529199999999999</v>
      </c>
      <c r="O9159" s="5">
        <f t="shared" si="143"/>
        <v>0.27</v>
      </c>
    </row>
    <row r="9160" spans="1:15" x14ac:dyDescent="0.25">
      <c r="A9160" t="s">
        <v>975</v>
      </c>
      <c r="B9160" t="s">
        <v>38</v>
      </c>
      <c r="C9160" t="s">
        <v>30</v>
      </c>
      <c r="D9160" t="s">
        <v>17</v>
      </c>
      <c r="E9160" t="s">
        <v>142</v>
      </c>
      <c r="F9160" t="s">
        <v>101</v>
      </c>
      <c r="G9160">
        <v>4401</v>
      </c>
      <c r="H9160" t="s">
        <v>119</v>
      </c>
      <c r="I9160" t="s">
        <v>32</v>
      </c>
      <c r="J9160" t="s">
        <v>80</v>
      </c>
      <c r="K9160">
        <v>259.74</v>
      </c>
      <c r="L9160">
        <v>13</v>
      </c>
      <c r="M9160">
        <v>0</v>
      </c>
      <c r="N9160">
        <v>124.6752</v>
      </c>
      <c r="O9160" s="5">
        <f t="shared" si="143"/>
        <v>0.48</v>
      </c>
    </row>
    <row r="9161" spans="1:15" x14ac:dyDescent="0.25">
      <c r="A9161" t="s">
        <v>975</v>
      </c>
      <c r="B9161" t="s">
        <v>38</v>
      </c>
      <c r="C9161" t="s">
        <v>30</v>
      </c>
      <c r="D9161" t="s">
        <v>17</v>
      </c>
      <c r="E9161" t="s">
        <v>142</v>
      </c>
      <c r="F9161" t="s">
        <v>101</v>
      </c>
      <c r="G9161">
        <v>4401</v>
      </c>
      <c r="H9161" t="s">
        <v>119</v>
      </c>
      <c r="I9161" t="s">
        <v>58</v>
      </c>
      <c r="J9161" t="s">
        <v>129</v>
      </c>
      <c r="K9161">
        <v>255.42</v>
      </c>
      <c r="L9161">
        <v>9</v>
      </c>
      <c r="M9161">
        <v>0</v>
      </c>
      <c r="N9161">
        <v>104.7222</v>
      </c>
      <c r="O9161" s="5">
        <f t="shared" si="143"/>
        <v>0.41000000000000003</v>
      </c>
    </row>
    <row r="9162" spans="1:15" x14ac:dyDescent="0.25">
      <c r="A9162" t="s">
        <v>1167</v>
      </c>
      <c r="B9162" t="s">
        <v>38</v>
      </c>
      <c r="C9162" t="s">
        <v>88</v>
      </c>
      <c r="D9162" t="s">
        <v>17</v>
      </c>
      <c r="E9162" t="s">
        <v>412</v>
      </c>
      <c r="F9162" t="s">
        <v>104</v>
      </c>
      <c r="G9162">
        <v>37075</v>
      </c>
      <c r="H9162" t="s">
        <v>20</v>
      </c>
      <c r="I9162" t="s">
        <v>32</v>
      </c>
      <c r="J9162" t="s">
        <v>64</v>
      </c>
      <c r="K9162">
        <v>4.3380000000000001</v>
      </c>
      <c r="L9162">
        <v>3</v>
      </c>
      <c r="M9162">
        <v>0.7</v>
      </c>
      <c r="N9162">
        <v>-3.0366</v>
      </c>
      <c r="O9162" s="5">
        <f t="shared" si="143"/>
        <v>-0.7</v>
      </c>
    </row>
    <row r="9163" spans="1:15" x14ac:dyDescent="0.25">
      <c r="A9163" t="s">
        <v>1167</v>
      </c>
      <c r="B9163" t="s">
        <v>38</v>
      </c>
      <c r="C9163" t="s">
        <v>88</v>
      </c>
      <c r="D9163" t="s">
        <v>17</v>
      </c>
      <c r="E9163" t="s">
        <v>412</v>
      </c>
      <c r="F9163" t="s">
        <v>104</v>
      </c>
      <c r="G9163">
        <v>37075</v>
      </c>
      <c r="H9163" t="s">
        <v>20</v>
      </c>
      <c r="I9163" t="s">
        <v>32</v>
      </c>
      <c r="J9163" t="s">
        <v>64</v>
      </c>
      <c r="K9163">
        <v>11.88</v>
      </c>
      <c r="L9163">
        <v>5</v>
      </c>
      <c r="M9163">
        <v>0.7</v>
      </c>
      <c r="N9163">
        <v>-7.92</v>
      </c>
      <c r="O9163" s="5">
        <f t="shared" si="143"/>
        <v>-0.66666666666666663</v>
      </c>
    </row>
    <row r="9164" spans="1:15" x14ac:dyDescent="0.25">
      <c r="A9164" t="s">
        <v>1028</v>
      </c>
      <c r="B9164" t="s">
        <v>38</v>
      </c>
      <c r="C9164" t="s">
        <v>16</v>
      </c>
      <c r="D9164" t="s">
        <v>17</v>
      </c>
      <c r="E9164" t="s">
        <v>324</v>
      </c>
      <c r="F9164" t="s">
        <v>55</v>
      </c>
      <c r="G9164">
        <v>54703</v>
      </c>
      <c r="H9164" t="s">
        <v>89</v>
      </c>
      <c r="I9164" t="s">
        <v>21</v>
      </c>
      <c r="J9164" t="s">
        <v>22</v>
      </c>
      <c r="K9164">
        <v>405.86</v>
      </c>
      <c r="L9164">
        <v>7</v>
      </c>
      <c r="M9164">
        <v>0</v>
      </c>
      <c r="N9164">
        <v>32.468800000000002</v>
      </c>
      <c r="O9164" s="5">
        <f t="shared" si="143"/>
        <v>0.08</v>
      </c>
    </row>
    <row r="9165" spans="1:15" x14ac:dyDescent="0.25">
      <c r="A9165" t="s">
        <v>1028</v>
      </c>
      <c r="B9165" t="s">
        <v>38</v>
      </c>
      <c r="C9165" t="s">
        <v>16</v>
      </c>
      <c r="D9165" t="s">
        <v>17</v>
      </c>
      <c r="E9165" t="s">
        <v>324</v>
      </c>
      <c r="F9165" t="s">
        <v>55</v>
      </c>
      <c r="G9165">
        <v>54703</v>
      </c>
      <c r="H9165" t="s">
        <v>89</v>
      </c>
      <c r="I9165" t="s">
        <v>21</v>
      </c>
      <c r="J9165" t="s">
        <v>25</v>
      </c>
      <c r="K9165">
        <v>680.01</v>
      </c>
      <c r="L9165">
        <v>3</v>
      </c>
      <c r="M9165">
        <v>0</v>
      </c>
      <c r="N9165">
        <v>176.80260000000001</v>
      </c>
      <c r="O9165" s="5">
        <f t="shared" si="143"/>
        <v>0.26</v>
      </c>
    </row>
    <row r="9166" spans="1:15" x14ac:dyDescent="0.25">
      <c r="A9166" t="s">
        <v>654</v>
      </c>
      <c r="B9166" t="s">
        <v>38</v>
      </c>
      <c r="C9166" t="s">
        <v>16</v>
      </c>
      <c r="D9166" t="s">
        <v>17</v>
      </c>
      <c r="E9166" t="s">
        <v>116</v>
      </c>
      <c r="F9166" t="s">
        <v>74</v>
      </c>
      <c r="G9166">
        <v>60610</v>
      </c>
      <c r="H9166" t="s">
        <v>89</v>
      </c>
      <c r="I9166" t="s">
        <v>58</v>
      </c>
      <c r="J9166" t="s">
        <v>129</v>
      </c>
      <c r="K9166">
        <v>2.3759999999999999</v>
      </c>
      <c r="L9166">
        <v>3</v>
      </c>
      <c r="M9166">
        <v>0.2</v>
      </c>
      <c r="N9166">
        <v>0.74250000000000005</v>
      </c>
      <c r="O9166" s="5">
        <f t="shared" si="143"/>
        <v>0.31250000000000006</v>
      </c>
    </row>
    <row r="9167" spans="1:15" x14ac:dyDescent="0.25">
      <c r="A9167" t="s">
        <v>654</v>
      </c>
      <c r="B9167" t="s">
        <v>38</v>
      </c>
      <c r="C9167" t="s">
        <v>16</v>
      </c>
      <c r="D9167" t="s">
        <v>17</v>
      </c>
      <c r="E9167" t="s">
        <v>116</v>
      </c>
      <c r="F9167" t="s">
        <v>74</v>
      </c>
      <c r="G9167">
        <v>60610</v>
      </c>
      <c r="H9167" t="s">
        <v>89</v>
      </c>
      <c r="I9167" t="s">
        <v>32</v>
      </c>
      <c r="J9167" t="s">
        <v>68</v>
      </c>
      <c r="K9167">
        <v>143.12799999999999</v>
      </c>
      <c r="L9167">
        <v>2</v>
      </c>
      <c r="M9167">
        <v>0.8</v>
      </c>
      <c r="N9167">
        <v>-393.60199999999998</v>
      </c>
      <c r="O9167" s="5">
        <f t="shared" si="143"/>
        <v>-2.75</v>
      </c>
    </row>
    <row r="9168" spans="1:15" x14ac:dyDescent="0.25">
      <c r="A9168" t="s">
        <v>705</v>
      </c>
      <c r="B9168" t="s">
        <v>15</v>
      </c>
      <c r="C9168" t="s">
        <v>16</v>
      </c>
      <c r="D9168" t="s">
        <v>17</v>
      </c>
      <c r="E9168" t="s">
        <v>228</v>
      </c>
      <c r="F9168" t="s">
        <v>27</v>
      </c>
      <c r="G9168">
        <v>92037</v>
      </c>
      <c r="H9168" t="s">
        <v>31</v>
      </c>
      <c r="I9168" t="s">
        <v>58</v>
      </c>
      <c r="J9168" t="s">
        <v>371</v>
      </c>
      <c r="K9168">
        <v>4476.8</v>
      </c>
      <c r="L9168">
        <v>4</v>
      </c>
      <c r="M9168">
        <v>0.2</v>
      </c>
      <c r="N9168">
        <v>503.64</v>
      </c>
      <c r="O9168" s="5">
        <f t="shared" si="143"/>
        <v>0.11249999999999999</v>
      </c>
    </row>
    <row r="9169" spans="1:15" x14ac:dyDescent="0.25">
      <c r="A9169" t="s">
        <v>705</v>
      </c>
      <c r="B9169" t="s">
        <v>15</v>
      </c>
      <c r="C9169" t="s">
        <v>16</v>
      </c>
      <c r="D9169" t="s">
        <v>17</v>
      </c>
      <c r="E9169" t="s">
        <v>228</v>
      </c>
      <c r="F9169" t="s">
        <v>27</v>
      </c>
      <c r="G9169">
        <v>92037</v>
      </c>
      <c r="H9169" t="s">
        <v>31</v>
      </c>
      <c r="I9169" t="s">
        <v>32</v>
      </c>
      <c r="J9169" t="s">
        <v>80</v>
      </c>
      <c r="K9169">
        <v>104.85</v>
      </c>
      <c r="L9169">
        <v>1</v>
      </c>
      <c r="M9169">
        <v>0</v>
      </c>
      <c r="N9169">
        <v>50.328000000000003</v>
      </c>
      <c r="O9169" s="5">
        <f t="shared" si="143"/>
        <v>0.48000000000000004</v>
      </c>
    </row>
    <row r="9170" spans="1:15" x14ac:dyDescent="0.25">
      <c r="A9170" t="s">
        <v>705</v>
      </c>
      <c r="B9170" t="s">
        <v>15</v>
      </c>
      <c r="C9170" t="s">
        <v>16</v>
      </c>
      <c r="D9170" t="s">
        <v>17</v>
      </c>
      <c r="E9170" t="s">
        <v>228</v>
      </c>
      <c r="F9170" t="s">
        <v>27</v>
      </c>
      <c r="G9170">
        <v>92037</v>
      </c>
      <c r="H9170" t="s">
        <v>31</v>
      </c>
      <c r="I9170" t="s">
        <v>32</v>
      </c>
      <c r="J9170" t="s">
        <v>68</v>
      </c>
      <c r="K9170">
        <v>241.44</v>
      </c>
      <c r="L9170">
        <v>3</v>
      </c>
      <c r="M9170">
        <v>0</v>
      </c>
      <c r="N9170">
        <v>72.432000000000002</v>
      </c>
      <c r="O9170" s="5">
        <f t="shared" si="143"/>
        <v>0.3</v>
      </c>
    </row>
    <row r="9171" spans="1:15" x14ac:dyDescent="0.25">
      <c r="A9171" t="s">
        <v>744</v>
      </c>
      <c r="B9171" t="s">
        <v>38</v>
      </c>
      <c r="C9171" t="s">
        <v>88</v>
      </c>
      <c r="D9171" t="s">
        <v>17</v>
      </c>
      <c r="E9171" t="s">
        <v>127</v>
      </c>
      <c r="F9171" t="s">
        <v>117</v>
      </c>
      <c r="G9171">
        <v>39212</v>
      </c>
      <c r="H9171" t="s">
        <v>20</v>
      </c>
      <c r="I9171" t="s">
        <v>32</v>
      </c>
      <c r="J9171" t="s">
        <v>80</v>
      </c>
      <c r="K9171">
        <v>319.76</v>
      </c>
      <c r="L9171">
        <v>14</v>
      </c>
      <c r="M9171">
        <v>0</v>
      </c>
      <c r="N9171">
        <v>147.08959999999999</v>
      </c>
      <c r="O9171" s="5">
        <f t="shared" si="143"/>
        <v>0.45999999999999996</v>
      </c>
    </row>
    <row r="9172" spans="1:15" x14ac:dyDescent="0.25">
      <c r="A9172" t="s">
        <v>744</v>
      </c>
      <c r="B9172" t="s">
        <v>38</v>
      </c>
      <c r="C9172" t="s">
        <v>88</v>
      </c>
      <c r="D9172" t="s">
        <v>17</v>
      </c>
      <c r="E9172" t="s">
        <v>127</v>
      </c>
      <c r="F9172" t="s">
        <v>117</v>
      </c>
      <c r="G9172">
        <v>39212</v>
      </c>
      <c r="H9172" t="s">
        <v>20</v>
      </c>
      <c r="I9172" t="s">
        <v>32</v>
      </c>
      <c r="J9172" t="s">
        <v>80</v>
      </c>
      <c r="K9172">
        <v>45.68</v>
      </c>
      <c r="L9172">
        <v>2</v>
      </c>
      <c r="M9172">
        <v>0</v>
      </c>
      <c r="N9172">
        <v>21.012799999999999</v>
      </c>
      <c r="O9172" s="5">
        <f t="shared" si="143"/>
        <v>0.45999999999999996</v>
      </c>
    </row>
    <row r="9173" spans="1:15" x14ac:dyDescent="0.25">
      <c r="A9173" t="s">
        <v>1173</v>
      </c>
      <c r="B9173" t="s">
        <v>578</v>
      </c>
      <c r="C9173" t="s">
        <v>88</v>
      </c>
      <c r="D9173" t="s">
        <v>17</v>
      </c>
      <c r="E9173" t="s">
        <v>572</v>
      </c>
      <c r="F9173" t="s">
        <v>27</v>
      </c>
      <c r="G9173">
        <v>93030</v>
      </c>
      <c r="H9173" t="s">
        <v>31</v>
      </c>
      <c r="I9173" t="s">
        <v>21</v>
      </c>
      <c r="J9173" t="s">
        <v>48</v>
      </c>
      <c r="K9173">
        <v>31.96</v>
      </c>
      <c r="L9173">
        <v>2</v>
      </c>
      <c r="M9173">
        <v>0</v>
      </c>
      <c r="N9173">
        <v>1.5980000000000001</v>
      </c>
      <c r="O9173" s="5">
        <f t="shared" si="143"/>
        <v>0.05</v>
      </c>
    </row>
    <row r="9174" spans="1:15" x14ac:dyDescent="0.25">
      <c r="A9174" t="s">
        <v>1173</v>
      </c>
      <c r="B9174" t="s">
        <v>578</v>
      </c>
      <c r="C9174" t="s">
        <v>88</v>
      </c>
      <c r="D9174" t="s">
        <v>17</v>
      </c>
      <c r="E9174" t="s">
        <v>572</v>
      </c>
      <c r="F9174" t="s">
        <v>27</v>
      </c>
      <c r="G9174">
        <v>93030</v>
      </c>
      <c r="H9174" t="s">
        <v>31</v>
      </c>
      <c r="I9174" t="s">
        <v>32</v>
      </c>
      <c r="J9174" t="s">
        <v>80</v>
      </c>
      <c r="K9174">
        <v>47.9</v>
      </c>
      <c r="L9174">
        <v>1</v>
      </c>
      <c r="M9174">
        <v>0</v>
      </c>
      <c r="N9174">
        <v>22.992000000000001</v>
      </c>
      <c r="O9174" s="5">
        <f t="shared" si="143"/>
        <v>0.48000000000000004</v>
      </c>
    </row>
    <row r="9175" spans="1:15" x14ac:dyDescent="0.25">
      <c r="A9175" t="s">
        <v>1173</v>
      </c>
      <c r="B9175" t="s">
        <v>578</v>
      </c>
      <c r="C9175" t="s">
        <v>88</v>
      </c>
      <c r="D9175" t="s">
        <v>17</v>
      </c>
      <c r="E9175" t="s">
        <v>572</v>
      </c>
      <c r="F9175" t="s">
        <v>27</v>
      </c>
      <c r="G9175">
        <v>93030</v>
      </c>
      <c r="H9175" t="s">
        <v>31</v>
      </c>
      <c r="I9175" t="s">
        <v>32</v>
      </c>
      <c r="J9175" t="s">
        <v>43</v>
      </c>
      <c r="K9175">
        <v>1112.94</v>
      </c>
      <c r="L9175">
        <v>3</v>
      </c>
      <c r="M9175">
        <v>0</v>
      </c>
      <c r="N9175">
        <v>222.58799999999999</v>
      </c>
      <c r="O9175" s="5">
        <f t="shared" si="143"/>
        <v>0.19999999999999998</v>
      </c>
    </row>
    <row r="9176" spans="1:15" x14ac:dyDescent="0.25">
      <c r="A9176" t="s">
        <v>1173</v>
      </c>
      <c r="B9176" t="s">
        <v>578</v>
      </c>
      <c r="C9176" t="s">
        <v>88</v>
      </c>
      <c r="D9176" t="s">
        <v>17</v>
      </c>
      <c r="E9176" t="s">
        <v>572</v>
      </c>
      <c r="F9176" t="s">
        <v>27</v>
      </c>
      <c r="G9176">
        <v>93030</v>
      </c>
      <c r="H9176" t="s">
        <v>31</v>
      </c>
      <c r="I9176" t="s">
        <v>32</v>
      </c>
      <c r="J9176" t="s">
        <v>143</v>
      </c>
      <c r="K9176">
        <v>22.92</v>
      </c>
      <c r="L9176">
        <v>3</v>
      </c>
      <c r="M9176">
        <v>0</v>
      </c>
      <c r="N9176">
        <v>11.2308</v>
      </c>
      <c r="O9176" s="5">
        <f t="shared" si="143"/>
        <v>0.49</v>
      </c>
    </row>
    <row r="9177" spans="1:15" x14ac:dyDescent="0.25">
      <c r="A9177" t="s">
        <v>903</v>
      </c>
      <c r="B9177" t="s">
        <v>15</v>
      </c>
      <c r="C9177" t="s">
        <v>16</v>
      </c>
      <c r="D9177" t="s">
        <v>17</v>
      </c>
      <c r="E9177" t="s">
        <v>448</v>
      </c>
      <c r="F9177" t="s">
        <v>45</v>
      </c>
      <c r="G9177">
        <v>98031</v>
      </c>
      <c r="H9177" t="s">
        <v>31</v>
      </c>
      <c r="I9177" t="s">
        <v>58</v>
      </c>
      <c r="J9177" t="s">
        <v>59</v>
      </c>
      <c r="K9177">
        <v>71.975999999999999</v>
      </c>
      <c r="L9177">
        <v>3</v>
      </c>
      <c r="M9177">
        <v>0.2</v>
      </c>
      <c r="N9177">
        <v>8.9969999999999999</v>
      </c>
      <c r="O9177" s="5">
        <f t="shared" si="143"/>
        <v>0.125</v>
      </c>
    </row>
    <row r="9178" spans="1:15" x14ac:dyDescent="0.25">
      <c r="A9178" t="s">
        <v>903</v>
      </c>
      <c r="B9178" t="s">
        <v>15</v>
      </c>
      <c r="C9178" t="s">
        <v>16</v>
      </c>
      <c r="D9178" t="s">
        <v>17</v>
      </c>
      <c r="E9178" t="s">
        <v>448</v>
      </c>
      <c r="F9178" t="s">
        <v>45</v>
      </c>
      <c r="G9178">
        <v>98031</v>
      </c>
      <c r="H9178" t="s">
        <v>31</v>
      </c>
      <c r="I9178" t="s">
        <v>32</v>
      </c>
      <c r="J9178" t="s">
        <v>80</v>
      </c>
      <c r="K9178">
        <v>19.440000000000001</v>
      </c>
      <c r="L9178">
        <v>3</v>
      </c>
      <c r="M9178">
        <v>0</v>
      </c>
      <c r="N9178">
        <v>9.3312000000000008</v>
      </c>
      <c r="O9178" s="5">
        <f t="shared" si="143"/>
        <v>0.48000000000000004</v>
      </c>
    </row>
    <row r="9179" spans="1:15" x14ac:dyDescent="0.25">
      <c r="A9179" t="s">
        <v>999</v>
      </c>
      <c r="B9179" t="s">
        <v>38</v>
      </c>
      <c r="C9179" t="s">
        <v>30</v>
      </c>
      <c r="D9179" t="s">
        <v>17</v>
      </c>
      <c r="E9179" t="s">
        <v>543</v>
      </c>
      <c r="F9179" t="s">
        <v>104</v>
      </c>
      <c r="G9179">
        <v>37211</v>
      </c>
      <c r="H9179" t="s">
        <v>20</v>
      </c>
      <c r="I9179" t="s">
        <v>32</v>
      </c>
      <c r="J9179" t="s">
        <v>64</v>
      </c>
      <c r="K9179">
        <v>31.085999999999999</v>
      </c>
      <c r="L9179">
        <v>3</v>
      </c>
      <c r="M9179">
        <v>0.7</v>
      </c>
      <c r="N9179">
        <v>-20.724</v>
      </c>
      <c r="O9179" s="5">
        <f t="shared" si="143"/>
        <v>-0.66666666666666674</v>
      </c>
    </row>
    <row r="9180" spans="1:15" x14ac:dyDescent="0.25">
      <c r="A9180" t="s">
        <v>652</v>
      </c>
      <c r="B9180" t="s">
        <v>38</v>
      </c>
      <c r="C9180" t="s">
        <v>16</v>
      </c>
      <c r="D9180" t="s">
        <v>17</v>
      </c>
      <c r="E9180" t="s">
        <v>110</v>
      </c>
      <c r="F9180" t="s">
        <v>94</v>
      </c>
      <c r="G9180">
        <v>10035</v>
      </c>
      <c r="H9180" t="s">
        <v>119</v>
      </c>
      <c r="I9180" t="s">
        <v>58</v>
      </c>
      <c r="J9180" t="s">
        <v>59</v>
      </c>
      <c r="K9180">
        <v>13.98</v>
      </c>
      <c r="L9180">
        <v>2</v>
      </c>
      <c r="M9180">
        <v>0</v>
      </c>
      <c r="N9180">
        <v>3.9144000000000001</v>
      </c>
      <c r="O9180" s="5">
        <f t="shared" si="143"/>
        <v>0.27999999999999997</v>
      </c>
    </row>
    <row r="9181" spans="1:15" x14ac:dyDescent="0.25">
      <c r="A9181" t="s">
        <v>652</v>
      </c>
      <c r="B9181" t="s">
        <v>38</v>
      </c>
      <c r="C9181" t="s">
        <v>16</v>
      </c>
      <c r="D9181" t="s">
        <v>17</v>
      </c>
      <c r="E9181" t="s">
        <v>110</v>
      </c>
      <c r="F9181" t="s">
        <v>94</v>
      </c>
      <c r="G9181">
        <v>10035</v>
      </c>
      <c r="H9181" t="s">
        <v>119</v>
      </c>
      <c r="I9181" t="s">
        <v>32</v>
      </c>
      <c r="J9181" t="s">
        <v>53</v>
      </c>
      <c r="K9181">
        <v>23.65</v>
      </c>
      <c r="L9181">
        <v>1</v>
      </c>
      <c r="M9181">
        <v>0</v>
      </c>
      <c r="N9181">
        <v>6.149</v>
      </c>
      <c r="O9181" s="5">
        <f t="shared" si="143"/>
        <v>0.26</v>
      </c>
    </row>
    <row r="9182" spans="1:15" x14ac:dyDescent="0.25">
      <c r="A9182" t="s">
        <v>884</v>
      </c>
      <c r="B9182" t="s">
        <v>38</v>
      </c>
      <c r="C9182" t="s">
        <v>16</v>
      </c>
      <c r="D9182" t="s">
        <v>17</v>
      </c>
      <c r="E9182" t="s">
        <v>444</v>
      </c>
      <c r="F9182" t="s">
        <v>27</v>
      </c>
      <c r="G9182">
        <v>92683</v>
      </c>
      <c r="H9182" t="s">
        <v>31</v>
      </c>
      <c r="I9182" t="s">
        <v>58</v>
      </c>
      <c r="J9182" t="s">
        <v>59</v>
      </c>
      <c r="K9182">
        <v>707.88</v>
      </c>
      <c r="L9182">
        <v>3</v>
      </c>
      <c r="M9182">
        <v>0.2</v>
      </c>
      <c r="N9182">
        <v>44.2425</v>
      </c>
      <c r="O9182" s="5">
        <f t="shared" si="143"/>
        <v>6.25E-2</v>
      </c>
    </row>
    <row r="9183" spans="1:15" x14ac:dyDescent="0.25">
      <c r="A9183" t="s">
        <v>884</v>
      </c>
      <c r="B9183" t="s">
        <v>38</v>
      </c>
      <c r="C9183" t="s">
        <v>16</v>
      </c>
      <c r="D9183" t="s">
        <v>17</v>
      </c>
      <c r="E9183" t="s">
        <v>444</v>
      </c>
      <c r="F9183" t="s">
        <v>27</v>
      </c>
      <c r="G9183">
        <v>92683</v>
      </c>
      <c r="H9183" t="s">
        <v>31</v>
      </c>
      <c r="I9183" t="s">
        <v>32</v>
      </c>
      <c r="J9183" t="s">
        <v>64</v>
      </c>
      <c r="K9183">
        <v>11.952</v>
      </c>
      <c r="L9183">
        <v>3</v>
      </c>
      <c r="M9183">
        <v>0.2</v>
      </c>
      <c r="N9183">
        <v>4.1832000000000003</v>
      </c>
      <c r="O9183" s="5">
        <f t="shared" si="143"/>
        <v>0.35000000000000003</v>
      </c>
    </row>
    <row r="9184" spans="1:15" x14ac:dyDescent="0.25">
      <c r="A9184" t="s">
        <v>884</v>
      </c>
      <c r="B9184" t="s">
        <v>38</v>
      </c>
      <c r="C9184" t="s">
        <v>16</v>
      </c>
      <c r="D9184" t="s">
        <v>17</v>
      </c>
      <c r="E9184" t="s">
        <v>444</v>
      </c>
      <c r="F9184" t="s">
        <v>27</v>
      </c>
      <c r="G9184">
        <v>92683</v>
      </c>
      <c r="H9184" t="s">
        <v>31</v>
      </c>
      <c r="I9184" t="s">
        <v>32</v>
      </c>
      <c r="J9184" t="s">
        <v>64</v>
      </c>
      <c r="K9184">
        <v>31.128</v>
      </c>
      <c r="L9184">
        <v>3</v>
      </c>
      <c r="M9184">
        <v>0.2</v>
      </c>
      <c r="N9184">
        <v>11.673</v>
      </c>
      <c r="O9184" s="5">
        <f t="shared" si="143"/>
        <v>0.375</v>
      </c>
    </row>
    <row r="9185" spans="1:15" x14ac:dyDescent="0.25">
      <c r="A9185" t="s">
        <v>884</v>
      </c>
      <c r="B9185" t="s">
        <v>38</v>
      </c>
      <c r="C9185" t="s">
        <v>16</v>
      </c>
      <c r="D9185" t="s">
        <v>17</v>
      </c>
      <c r="E9185" t="s">
        <v>444</v>
      </c>
      <c r="F9185" t="s">
        <v>27</v>
      </c>
      <c r="G9185">
        <v>92683</v>
      </c>
      <c r="H9185" t="s">
        <v>31</v>
      </c>
      <c r="I9185" t="s">
        <v>58</v>
      </c>
      <c r="J9185" t="s">
        <v>129</v>
      </c>
      <c r="K9185">
        <v>55.76</v>
      </c>
      <c r="L9185">
        <v>4</v>
      </c>
      <c r="M9185">
        <v>0</v>
      </c>
      <c r="N9185">
        <v>7.8064</v>
      </c>
      <c r="O9185" s="5">
        <f t="shared" si="143"/>
        <v>0.14000000000000001</v>
      </c>
    </row>
    <row r="9186" spans="1:15" x14ac:dyDescent="0.25">
      <c r="A9186" t="s">
        <v>884</v>
      </c>
      <c r="B9186" t="s">
        <v>38</v>
      </c>
      <c r="C9186" t="s">
        <v>16</v>
      </c>
      <c r="D9186" t="s">
        <v>17</v>
      </c>
      <c r="E9186" t="s">
        <v>444</v>
      </c>
      <c r="F9186" t="s">
        <v>27</v>
      </c>
      <c r="G9186">
        <v>92683</v>
      </c>
      <c r="H9186" t="s">
        <v>31</v>
      </c>
      <c r="I9186" t="s">
        <v>32</v>
      </c>
      <c r="J9186" t="s">
        <v>80</v>
      </c>
      <c r="K9186">
        <v>24.56</v>
      </c>
      <c r="L9186">
        <v>2</v>
      </c>
      <c r="M9186">
        <v>0</v>
      </c>
      <c r="N9186">
        <v>11.543200000000001</v>
      </c>
      <c r="O9186" s="5">
        <f t="shared" si="143"/>
        <v>0.47000000000000003</v>
      </c>
    </row>
    <row r="9187" spans="1:15" x14ac:dyDescent="0.25">
      <c r="A9187" t="s">
        <v>884</v>
      </c>
      <c r="B9187" t="s">
        <v>38</v>
      </c>
      <c r="C9187" t="s">
        <v>16</v>
      </c>
      <c r="D9187" t="s">
        <v>17</v>
      </c>
      <c r="E9187" t="s">
        <v>444</v>
      </c>
      <c r="F9187" t="s">
        <v>27</v>
      </c>
      <c r="G9187">
        <v>92683</v>
      </c>
      <c r="H9187" t="s">
        <v>31</v>
      </c>
      <c r="I9187" t="s">
        <v>21</v>
      </c>
      <c r="J9187" t="s">
        <v>48</v>
      </c>
      <c r="K9187">
        <v>51.75</v>
      </c>
      <c r="L9187">
        <v>1</v>
      </c>
      <c r="M9187">
        <v>0</v>
      </c>
      <c r="N9187">
        <v>15.525</v>
      </c>
      <c r="O9187" s="5">
        <f t="shared" si="143"/>
        <v>0.3</v>
      </c>
    </row>
    <row r="9188" spans="1:15" x14ac:dyDescent="0.25">
      <c r="A9188" t="s">
        <v>884</v>
      </c>
      <c r="B9188" t="s">
        <v>38</v>
      </c>
      <c r="C9188" t="s">
        <v>16</v>
      </c>
      <c r="D9188" t="s">
        <v>17</v>
      </c>
      <c r="E9188" t="s">
        <v>444</v>
      </c>
      <c r="F9188" t="s">
        <v>27</v>
      </c>
      <c r="G9188">
        <v>92683</v>
      </c>
      <c r="H9188" t="s">
        <v>31</v>
      </c>
      <c r="I9188" t="s">
        <v>21</v>
      </c>
      <c r="J9188" t="s">
        <v>25</v>
      </c>
      <c r="K9188">
        <v>207.184</v>
      </c>
      <c r="L9188">
        <v>1</v>
      </c>
      <c r="M9188">
        <v>0.2</v>
      </c>
      <c r="N9188">
        <v>25.898</v>
      </c>
      <c r="O9188" s="5">
        <f t="shared" si="143"/>
        <v>0.125</v>
      </c>
    </row>
    <row r="9189" spans="1:15" x14ac:dyDescent="0.25">
      <c r="A9189" t="s">
        <v>884</v>
      </c>
      <c r="B9189" t="s">
        <v>38</v>
      </c>
      <c r="C9189" t="s">
        <v>16</v>
      </c>
      <c r="D9189" t="s">
        <v>17</v>
      </c>
      <c r="E9189" t="s">
        <v>444</v>
      </c>
      <c r="F9189" t="s">
        <v>27</v>
      </c>
      <c r="G9189">
        <v>92683</v>
      </c>
      <c r="H9189" t="s">
        <v>31</v>
      </c>
      <c r="I9189" t="s">
        <v>32</v>
      </c>
      <c r="J9189" t="s">
        <v>68</v>
      </c>
      <c r="K9189">
        <v>1473.1</v>
      </c>
      <c r="L9189">
        <v>5</v>
      </c>
      <c r="M9189">
        <v>0</v>
      </c>
      <c r="N9189">
        <v>412.46800000000002</v>
      </c>
      <c r="O9189" s="5">
        <f t="shared" si="143"/>
        <v>0.28000000000000003</v>
      </c>
    </row>
    <row r="9190" spans="1:15" x14ac:dyDescent="0.25">
      <c r="A9190" t="s">
        <v>889</v>
      </c>
      <c r="B9190" t="s">
        <v>38</v>
      </c>
      <c r="C9190" t="s">
        <v>88</v>
      </c>
      <c r="D9190" t="s">
        <v>17</v>
      </c>
      <c r="E9190" t="s">
        <v>57</v>
      </c>
      <c r="F9190" t="s">
        <v>70</v>
      </c>
      <c r="G9190">
        <v>18103</v>
      </c>
      <c r="H9190" t="s">
        <v>119</v>
      </c>
      <c r="I9190" t="s">
        <v>32</v>
      </c>
      <c r="J9190" t="s">
        <v>334</v>
      </c>
      <c r="K9190">
        <v>3.488</v>
      </c>
      <c r="L9190">
        <v>2</v>
      </c>
      <c r="M9190">
        <v>0.2</v>
      </c>
      <c r="N9190">
        <v>-0.6976</v>
      </c>
      <c r="O9190" s="5">
        <f t="shared" si="143"/>
        <v>-0.2</v>
      </c>
    </row>
    <row r="9191" spans="1:15" x14ac:dyDescent="0.25">
      <c r="A9191" t="s">
        <v>889</v>
      </c>
      <c r="B9191" t="s">
        <v>38</v>
      </c>
      <c r="C9191" t="s">
        <v>88</v>
      </c>
      <c r="D9191" t="s">
        <v>17</v>
      </c>
      <c r="E9191" t="s">
        <v>57</v>
      </c>
      <c r="F9191" t="s">
        <v>70</v>
      </c>
      <c r="G9191">
        <v>18103</v>
      </c>
      <c r="H9191" t="s">
        <v>119</v>
      </c>
      <c r="I9191" t="s">
        <v>58</v>
      </c>
      <c r="J9191" t="s">
        <v>129</v>
      </c>
      <c r="K9191">
        <v>21.728000000000002</v>
      </c>
      <c r="L9191">
        <v>4</v>
      </c>
      <c r="M9191">
        <v>0.2</v>
      </c>
      <c r="N9191">
        <v>3.8024</v>
      </c>
      <c r="O9191" s="5">
        <f t="shared" si="143"/>
        <v>0.17499999999999999</v>
      </c>
    </row>
    <row r="9192" spans="1:15" x14ac:dyDescent="0.25">
      <c r="A9192" t="s">
        <v>889</v>
      </c>
      <c r="B9192" t="s">
        <v>38</v>
      </c>
      <c r="C9192" t="s">
        <v>88</v>
      </c>
      <c r="D9192" t="s">
        <v>17</v>
      </c>
      <c r="E9192" t="s">
        <v>57</v>
      </c>
      <c r="F9192" t="s">
        <v>70</v>
      </c>
      <c r="G9192">
        <v>18103</v>
      </c>
      <c r="H9192" t="s">
        <v>119</v>
      </c>
      <c r="I9192" t="s">
        <v>32</v>
      </c>
      <c r="J9192" t="s">
        <v>43</v>
      </c>
      <c r="K9192">
        <v>663.072</v>
      </c>
      <c r="L9192">
        <v>6</v>
      </c>
      <c r="M9192">
        <v>0.2</v>
      </c>
      <c r="N9192">
        <v>-165.768</v>
      </c>
      <c r="O9192" s="5">
        <f t="shared" si="143"/>
        <v>-0.25</v>
      </c>
    </row>
    <row r="9193" spans="1:15" x14ac:dyDescent="0.25">
      <c r="A9193" t="s">
        <v>889</v>
      </c>
      <c r="B9193" t="s">
        <v>38</v>
      </c>
      <c r="C9193" t="s">
        <v>88</v>
      </c>
      <c r="D9193" t="s">
        <v>17</v>
      </c>
      <c r="E9193" t="s">
        <v>57</v>
      </c>
      <c r="F9193" t="s">
        <v>70</v>
      </c>
      <c r="G9193">
        <v>18103</v>
      </c>
      <c r="H9193" t="s">
        <v>119</v>
      </c>
      <c r="I9193" t="s">
        <v>32</v>
      </c>
      <c r="J9193" t="s">
        <v>64</v>
      </c>
      <c r="K9193">
        <v>99.587999999999994</v>
      </c>
      <c r="L9193">
        <v>2</v>
      </c>
      <c r="M9193">
        <v>0.7</v>
      </c>
      <c r="N9193">
        <v>-82.99</v>
      </c>
      <c r="O9193" s="5">
        <f t="shared" si="143"/>
        <v>-0.83333333333333337</v>
      </c>
    </row>
    <row r="9194" spans="1:15" x14ac:dyDescent="0.25">
      <c r="A9194" t="s">
        <v>889</v>
      </c>
      <c r="B9194" t="s">
        <v>38</v>
      </c>
      <c r="C9194" t="s">
        <v>88</v>
      </c>
      <c r="D9194" t="s">
        <v>17</v>
      </c>
      <c r="E9194" t="s">
        <v>57</v>
      </c>
      <c r="F9194" t="s">
        <v>70</v>
      </c>
      <c r="G9194">
        <v>18103</v>
      </c>
      <c r="H9194" t="s">
        <v>119</v>
      </c>
      <c r="I9194" t="s">
        <v>32</v>
      </c>
      <c r="J9194" t="s">
        <v>80</v>
      </c>
      <c r="K9194">
        <v>49.567999999999998</v>
      </c>
      <c r="L9194">
        <v>2</v>
      </c>
      <c r="M9194">
        <v>0.2</v>
      </c>
      <c r="N9194">
        <v>15.49</v>
      </c>
      <c r="O9194" s="5">
        <f t="shared" si="143"/>
        <v>0.3125</v>
      </c>
    </row>
    <row r="9195" spans="1:15" x14ac:dyDescent="0.25">
      <c r="A9195" t="s">
        <v>684</v>
      </c>
      <c r="B9195" t="s">
        <v>38</v>
      </c>
      <c r="C9195" t="s">
        <v>30</v>
      </c>
      <c r="D9195" t="s">
        <v>17</v>
      </c>
      <c r="E9195" t="s">
        <v>193</v>
      </c>
      <c r="F9195" t="s">
        <v>50</v>
      </c>
      <c r="G9195">
        <v>78207</v>
      </c>
      <c r="H9195" t="s">
        <v>89</v>
      </c>
      <c r="I9195" t="s">
        <v>32</v>
      </c>
      <c r="J9195" t="s">
        <v>64</v>
      </c>
      <c r="K9195">
        <v>29.372</v>
      </c>
      <c r="L9195">
        <v>7</v>
      </c>
      <c r="M9195">
        <v>0.8</v>
      </c>
      <c r="N9195">
        <v>-46.995199999999997</v>
      </c>
      <c r="O9195" s="5">
        <f t="shared" si="143"/>
        <v>-1.5999999999999999</v>
      </c>
    </row>
    <row r="9196" spans="1:15" x14ac:dyDescent="0.25">
      <c r="A9196" t="s">
        <v>684</v>
      </c>
      <c r="B9196" t="s">
        <v>38</v>
      </c>
      <c r="C9196" t="s">
        <v>30</v>
      </c>
      <c r="D9196" t="s">
        <v>17</v>
      </c>
      <c r="E9196" t="s">
        <v>193</v>
      </c>
      <c r="F9196" t="s">
        <v>50</v>
      </c>
      <c r="G9196">
        <v>78207</v>
      </c>
      <c r="H9196" t="s">
        <v>89</v>
      </c>
      <c r="I9196" t="s">
        <v>58</v>
      </c>
      <c r="J9196" t="s">
        <v>59</v>
      </c>
      <c r="K9196">
        <v>344.70400000000001</v>
      </c>
      <c r="L9196">
        <v>2</v>
      </c>
      <c r="M9196">
        <v>0.2</v>
      </c>
      <c r="N9196">
        <v>38.779200000000003</v>
      </c>
      <c r="O9196" s="5">
        <f t="shared" si="143"/>
        <v>0.1125</v>
      </c>
    </row>
    <row r="9197" spans="1:15" x14ac:dyDescent="0.25">
      <c r="A9197" t="s">
        <v>1113</v>
      </c>
      <c r="B9197" t="s">
        <v>38</v>
      </c>
      <c r="C9197" t="s">
        <v>16</v>
      </c>
      <c r="D9197" t="s">
        <v>17</v>
      </c>
      <c r="E9197" t="s">
        <v>133</v>
      </c>
      <c r="F9197" t="s">
        <v>28</v>
      </c>
      <c r="G9197">
        <v>85323</v>
      </c>
      <c r="H9197" t="s">
        <v>31</v>
      </c>
      <c r="I9197" t="s">
        <v>32</v>
      </c>
      <c r="J9197" t="s">
        <v>334</v>
      </c>
      <c r="K9197">
        <v>47.991999999999997</v>
      </c>
      <c r="L9197">
        <v>7</v>
      </c>
      <c r="M9197">
        <v>0.2</v>
      </c>
      <c r="N9197">
        <v>3.5994000000000002</v>
      </c>
      <c r="O9197" s="5">
        <f t="shared" si="143"/>
        <v>7.5000000000000011E-2</v>
      </c>
    </row>
    <row r="9198" spans="1:15" x14ac:dyDescent="0.25">
      <c r="A9198" t="s">
        <v>1113</v>
      </c>
      <c r="B9198" t="s">
        <v>38</v>
      </c>
      <c r="C9198" t="s">
        <v>16</v>
      </c>
      <c r="D9198" t="s">
        <v>17</v>
      </c>
      <c r="E9198" t="s">
        <v>133</v>
      </c>
      <c r="F9198" t="s">
        <v>28</v>
      </c>
      <c r="G9198">
        <v>85323</v>
      </c>
      <c r="H9198" t="s">
        <v>31</v>
      </c>
      <c r="I9198" t="s">
        <v>58</v>
      </c>
      <c r="J9198" t="s">
        <v>129</v>
      </c>
      <c r="K9198">
        <v>102.24</v>
      </c>
      <c r="L9198">
        <v>4</v>
      </c>
      <c r="M9198">
        <v>0.2</v>
      </c>
      <c r="N9198">
        <v>-16.614000000000001</v>
      </c>
      <c r="O9198" s="5">
        <f t="shared" si="143"/>
        <v>-0.16250000000000001</v>
      </c>
    </row>
    <row r="9199" spans="1:15" x14ac:dyDescent="0.25">
      <c r="A9199" t="s">
        <v>681</v>
      </c>
      <c r="B9199" t="s">
        <v>38</v>
      </c>
      <c r="C9199" t="s">
        <v>16</v>
      </c>
      <c r="D9199" t="s">
        <v>17</v>
      </c>
      <c r="E9199" t="s">
        <v>187</v>
      </c>
      <c r="F9199" t="s">
        <v>27</v>
      </c>
      <c r="G9199">
        <v>95123</v>
      </c>
      <c r="H9199" t="s">
        <v>31</v>
      </c>
      <c r="I9199" t="s">
        <v>32</v>
      </c>
      <c r="J9199" t="s">
        <v>80</v>
      </c>
      <c r="K9199">
        <v>39.96</v>
      </c>
      <c r="L9199">
        <v>2</v>
      </c>
      <c r="M9199">
        <v>0</v>
      </c>
      <c r="N9199">
        <v>19.180800000000001</v>
      </c>
      <c r="O9199" s="5">
        <f t="shared" si="143"/>
        <v>0.48000000000000004</v>
      </c>
    </row>
    <row r="9200" spans="1:15" x14ac:dyDescent="0.25">
      <c r="A9200" t="s">
        <v>681</v>
      </c>
      <c r="B9200" t="s">
        <v>38</v>
      </c>
      <c r="C9200" t="s">
        <v>16</v>
      </c>
      <c r="D9200" t="s">
        <v>17</v>
      </c>
      <c r="E9200" t="s">
        <v>187</v>
      </c>
      <c r="F9200" t="s">
        <v>27</v>
      </c>
      <c r="G9200">
        <v>95123</v>
      </c>
      <c r="H9200" t="s">
        <v>31</v>
      </c>
      <c r="I9200" t="s">
        <v>58</v>
      </c>
      <c r="J9200" t="s">
        <v>59</v>
      </c>
      <c r="K9200">
        <v>1432</v>
      </c>
      <c r="L9200">
        <v>5</v>
      </c>
      <c r="M9200">
        <v>0.2</v>
      </c>
      <c r="N9200">
        <v>125.3</v>
      </c>
      <c r="O9200" s="5">
        <f t="shared" si="143"/>
        <v>8.7499999999999994E-2</v>
      </c>
    </row>
    <row r="9201" spans="1:15" x14ac:dyDescent="0.25">
      <c r="A9201" t="s">
        <v>681</v>
      </c>
      <c r="B9201" t="s">
        <v>38</v>
      </c>
      <c r="C9201" t="s">
        <v>16</v>
      </c>
      <c r="D9201" t="s">
        <v>17</v>
      </c>
      <c r="E9201" t="s">
        <v>187</v>
      </c>
      <c r="F9201" t="s">
        <v>27</v>
      </c>
      <c r="G9201">
        <v>95123</v>
      </c>
      <c r="H9201" t="s">
        <v>31</v>
      </c>
      <c r="I9201" t="s">
        <v>32</v>
      </c>
      <c r="J9201" t="s">
        <v>334</v>
      </c>
      <c r="K9201">
        <v>41.04</v>
      </c>
      <c r="L9201">
        <v>6</v>
      </c>
      <c r="M9201">
        <v>0</v>
      </c>
      <c r="N9201">
        <v>11.0808</v>
      </c>
      <c r="O9201" s="5">
        <f t="shared" si="143"/>
        <v>0.27</v>
      </c>
    </row>
    <row r="9202" spans="1:15" x14ac:dyDescent="0.25">
      <c r="A9202" t="s">
        <v>681</v>
      </c>
      <c r="B9202" t="s">
        <v>38</v>
      </c>
      <c r="C9202" t="s">
        <v>16</v>
      </c>
      <c r="D9202" t="s">
        <v>17</v>
      </c>
      <c r="E9202" t="s">
        <v>187</v>
      </c>
      <c r="F9202" t="s">
        <v>27</v>
      </c>
      <c r="G9202">
        <v>95123</v>
      </c>
      <c r="H9202" t="s">
        <v>31</v>
      </c>
      <c r="I9202" t="s">
        <v>21</v>
      </c>
      <c r="J9202" t="s">
        <v>25</v>
      </c>
      <c r="K9202">
        <v>256.78399999999999</v>
      </c>
      <c r="L9202">
        <v>1</v>
      </c>
      <c r="M9202">
        <v>0.2</v>
      </c>
      <c r="N9202">
        <v>32.097999999999999</v>
      </c>
      <c r="O9202" s="5">
        <f t="shared" si="143"/>
        <v>0.125</v>
      </c>
    </row>
    <row r="9203" spans="1:15" x14ac:dyDescent="0.25">
      <c r="A9203" t="s">
        <v>951</v>
      </c>
      <c r="B9203" t="s">
        <v>155</v>
      </c>
      <c r="C9203" t="s">
        <v>16</v>
      </c>
      <c r="D9203" t="s">
        <v>17</v>
      </c>
      <c r="E9203" t="s">
        <v>499</v>
      </c>
      <c r="F9203" t="s">
        <v>139</v>
      </c>
      <c r="G9203">
        <v>8861</v>
      </c>
      <c r="H9203" t="s">
        <v>119</v>
      </c>
      <c r="I9203" t="s">
        <v>21</v>
      </c>
      <c r="J9203" t="s">
        <v>22</v>
      </c>
      <c r="K9203">
        <v>120.98</v>
      </c>
      <c r="L9203">
        <v>1</v>
      </c>
      <c r="M9203">
        <v>0</v>
      </c>
      <c r="N9203">
        <v>12.098000000000001</v>
      </c>
      <c r="O9203" s="5">
        <f t="shared" si="143"/>
        <v>0.1</v>
      </c>
    </row>
    <row r="9204" spans="1:15" x14ac:dyDescent="0.25">
      <c r="A9204" t="s">
        <v>951</v>
      </c>
      <c r="B9204" t="s">
        <v>155</v>
      </c>
      <c r="C9204" t="s">
        <v>16</v>
      </c>
      <c r="D9204" t="s">
        <v>17</v>
      </c>
      <c r="E9204" t="s">
        <v>499</v>
      </c>
      <c r="F9204" t="s">
        <v>139</v>
      </c>
      <c r="G9204">
        <v>8861</v>
      </c>
      <c r="H9204" t="s">
        <v>119</v>
      </c>
      <c r="I9204" t="s">
        <v>32</v>
      </c>
      <c r="J9204" t="s">
        <v>64</v>
      </c>
      <c r="K9204">
        <v>315.98</v>
      </c>
      <c r="L9204">
        <v>1</v>
      </c>
      <c r="M9204">
        <v>0</v>
      </c>
      <c r="N9204">
        <v>148.51060000000001</v>
      </c>
      <c r="O9204" s="5">
        <f t="shared" si="143"/>
        <v>0.47000000000000003</v>
      </c>
    </row>
    <row r="9205" spans="1:15" x14ac:dyDescent="0.25">
      <c r="A9205" t="s">
        <v>652</v>
      </c>
      <c r="B9205" t="s">
        <v>38</v>
      </c>
      <c r="C9205" t="s">
        <v>30</v>
      </c>
      <c r="D9205" t="s">
        <v>17</v>
      </c>
      <c r="E9205" t="s">
        <v>110</v>
      </c>
      <c r="F9205" t="s">
        <v>94</v>
      </c>
      <c r="G9205">
        <v>10011</v>
      </c>
      <c r="H9205" t="s">
        <v>119</v>
      </c>
      <c r="I9205" t="s">
        <v>32</v>
      </c>
      <c r="J9205" t="s">
        <v>64</v>
      </c>
      <c r="K9205">
        <v>28.751999999999999</v>
      </c>
      <c r="L9205">
        <v>3</v>
      </c>
      <c r="M9205">
        <v>0.2</v>
      </c>
      <c r="N9205">
        <v>10.0632</v>
      </c>
      <c r="O9205" s="5">
        <f t="shared" si="143"/>
        <v>0.35000000000000003</v>
      </c>
    </row>
    <row r="9206" spans="1:15" x14ac:dyDescent="0.25">
      <c r="A9206" t="s">
        <v>652</v>
      </c>
      <c r="B9206" t="s">
        <v>38</v>
      </c>
      <c r="C9206" t="s">
        <v>30</v>
      </c>
      <c r="D9206" t="s">
        <v>17</v>
      </c>
      <c r="E9206" t="s">
        <v>110</v>
      </c>
      <c r="F9206" t="s">
        <v>94</v>
      </c>
      <c r="G9206">
        <v>10011</v>
      </c>
      <c r="H9206" t="s">
        <v>119</v>
      </c>
      <c r="I9206" t="s">
        <v>32</v>
      </c>
      <c r="J9206" t="s">
        <v>53</v>
      </c>
      <c r="K9206">
        <v>114.95</v>
      </c>
      <c r="L9206">
        <v>5</v>
      </c>
      <c r="M9206">
        <v>0</v>
      </c>
      <c r="N9206">
        <v>32.186</v>
      </c>
      <c r="O9206" s="5">
        <f t="shared" si="143"/>
        <v>0.27999999999999997</v>
      </c>
    </row>
    <row r="9207" spans="1:15" x14ac:dyDescent="0.25">
      <c r="A9207" t="s">
        <v>633</v>
      </c>
      <c r="B9207" t="s">
        <v>38</v>
      </c>
      <c r="C9207" t="s">
        <v>30</v>
      </c>
      <c r="D9207" t="s">
        <v>17</v>
      </c>
      <c r="E9207" t="s">
        <v>26</v>
      </c>
      <c r="F9207" t="s">
        <v>27</v>
      </c>
      <c r="G9207">
        <v>90004</v>
      </c>
      <c r="H9207" t="s">
        <v>31</v>
      </c>
      <c r="I9207" t="s">
        <v>32</v>
      </c>
      <c r="J9207" t="s">
        <v>53</v>
      </c>
      <c r="K9207">
        <v>23.04</v>
      </c>
      <c r="L9207">
        <v>8</v>
      </c>
      <c r="M9207">
        <v>0</v>
      </c>
      <c r="N9207">
        <v>6.9119999999999999</v>
      </c>
      <c r="O9207" s="5">
        <f t="shared" si="143"/>
        <v>0.3</v>
      </c>
    </row>
    <row r="9208" spans="1:15" x14ac:dyDescent="0.25">
      <c r="A9208" t="s">
        <v>1149</v>
      </c>
      <c r="B9208" t="s">
        <v>578</v>
      </c>
      <c r="C9208" t="s">
        <v>16</v>
      </c>
      <c r="D9208" t="s">
        <v>17</v>
      </c>
      <c r="E9208" t="s">
        <v>527</v>
      </c>
      <c r="F9208" t="s">
        <v>51</v>
      </c>
      <c r="G9208">
        <v>6460</v>
      </c>
      <c r="H9208" t="s">
        <v>119</v>
      </c>
      <c r="I9208" t="s">
        <v>32</v>
      </c>
      <c r="J9208" t="s">
        <v>53</v>
      </c>
      <c r="K9208">
        <v>15.48</v>
      </c>
      <c r="L9208">
        <v>3</v>
      </c>
      <c r="M9208">
        <v>0</v>
      </c>
      <c r="N9208">
        <v>4.4892000000000003</v>
      </c>
      <c r="O9208" s="5">
        <f t="shared" si="143"/>
        <v>0.29000000000000004</v>
      </c>
    </row>
    <row r="9209" spans="1:15" x14ac:dyDescent="0.25">
      <c r="A9209" t="s">
        <v>1149</v>
      </c>
      <c r="B9209" t="s">
        <v>578</v>
      </c>
      <c r="C9209" t="s">
        <v>16</v>
      </c>
      <c r="D9209" t="s">
        <v>17</v>
      </c>
      <c r="E9209" t="s">
        <v>527</v>
      </c>
      <c r="F9209" t="s">
        <v>51</v>
      </c>
      <c r="G9209">
        <v>6460</v>
      </c>
      <c r="H9209" t="s">
        <v>119</v>
      </c>
      <c r="I9209" t="s">
        <v>32</v>
      </c>
      <c r="J9209" t="s">
        <v>80</v>
      </c>
      <c r="K9209">
        <v>51.84</v>
      </c>
      <c r="L9209">
        <v>8</v>
      </c>
      <c r="M9209">
        <v>0</v>
      </c>
      <c r="N9209">
        <v>24.883199999999999</v>
      </c>
      <c r="O9209" s="5">
        <f t="shared" si="143"/>
        <v>0.47999999999999993</v>
      </c>
    </row>
    <row r="9210" spans="1:15" x14ac:dyDescent="0.25">
      <c r="A9210" t="s">
        <v>673</v>
      </c>
      <c r="B9210" t="s">
        <v>38</v>
      </c>
      <c r="C9210" t="s">
        <v>16</v>
      </c>
      <c r="D9210" t="s">
        <v>17</v>
      </c>
      <c r="E9210" t="s">
        <v>169</v>
      </c>
      <c r="F9210" t="s">
        <v>74</v>
      </c>
      <c r="G9210">
        <v>61701</v>
      </c>
      <c r="H9210" t="s">
        <v>89</v>
      </c>
      <c r="I9210" t="s">
        <v>58</v>
      </c>
      <c r="J9210" t="s">
        <v>129</v>
      </c>
      <c r="K9210">
        <v>39.816000000000003</v>
      </c>
      <c r="L9210">
        <v>3</v>
      </c>
      <c r="M9210">
        <v>0.2</v>
      </c>
      <c r="N9210">
        <v>7.4654999999999996</v>
      </c>
      <c r="O9210" s="5">
        <f t="shared" si="143"/>
        <v>0.18749999999999997</v>
      </c>
    </row>
    <row r="9211" spans="1:15" x14ac:dyDescent="0.25">
      <c r="A9211" t="s">
        <v>636</v>
      </c>
      <c r="B9211" t="s">
        <v>15</v>
      </c>
      <c r="C9211" t="s">
        <v>30</v>
      </c>
      <c r="D9211" t="s">
        <v>17</v>
      </c>
      <c r="E9211" t="s">
        <v>44</v>
      </c>
      <c r="F9211" t="s">
        <v>45</v>
      </c>
      <c r="G9211">
        <v>98105</v>
      </c>
      <c r="H9211" t="s">
        <v>31</v>
      </c>
      <c r="I9211" t="s">
        <v>32</v>
      </c>
      <c r="J9211" t="s">
        <v>43</v>
      </c>
      <c r="K9211">
        <v>16.059999999999999</v>
      </c>
      <c r="L9211">
        <v>1</v>
      </c>
      <c r="M9211">
        <v>0</v>
      </c>
      <c r="N9211">
        <v>4.1756000000000002</v>
      </c>
      <c r="O9211" s="5">
        <f t="shared" si="143"/>
        <v>0.26</v>
      </c>
    </row>
    <row r="9212" spans="1:15" x14ac:dyDescent="0.25">
      <c r="A9212" t="s">
        <v>829</v>
      </c>
      <c r="B9212" t="s">
        <v>15</v>
      </c>
      <c r="C9212" t="s">
        <v>88</v>
      </c>
      <c r="D9212" t="s">
        <v>17</v>
      </c>
      <c r="E9212" t="s">
        <v>210</v>
      </c>
      <c r="F9212" t="s">
        <v>86</v>
      </c>
      <c r="G9212">
        <v>52601</v>
      </c>
      <c r="H9212" t="s">
        <v>89</v>
      </c>
      <c r="I9212" t="s">
        <v>32</v>
      </c>
      <c r="J9212" t="s">
        <v>143</v>
      </c>
      <c r="K9212">
        <v>7.28</v>
      </c>
      <c r="L9212">
        <v>1</v>
      </c>
      <c r="M9212">
        <v>0</v>
      </c>
      <c r="N9212">
        <v>3.4944000000000002</v>
      </c>
      <c r="O9212" s="5">
        <f t="shared" si="143"/>
        <v>0.48</v>
      </c>
    </row>
    <row r="9213" spans="1:15" x14ac:dyDescent="0.25">
      <c r="A9213" t="s">
        <v>829</v>
      </c>
      <c r="B9213" t="s">
        <v>15</v>
      </c>
      <c r="C9213" t="s">
        <v>88</v>
      </c>
      <c r="D9213" t="s">
        <v>17</v>
      </c>
      <c r="E9213" t="s">
        <v>210</v>
      </c>
      <c r="F9213" t="s">
        <v>86</v>
      </c>
      <c r="G9213">
        <v>52601</v>
      </c>
      <c r="H9213" t="s">
        <v>89</v>
      </c>
      <c r="I9213" t="s">
        <v>32</v>
      </c>
      <c r="J9213" t="s">
        <v>64</v>
      </c>
      <c r="K9213">
        <v>5.4</v>
      </c>
      <c r="L9213">
        <v>3</v>
      </c>
      <c r="M9213">
        <v>0</v>
      </c>
      <c r="N9213">
        <v>2.5920000000000001</v>
      </c>
      <c r="O9213" s="5">
        <f t="shared" si="143"/>
        <v>0.48</v>
      </c>
    </row>
    <row r="9214" spans="1:15" x14ac:dyDescent="0.25">
      <c r="A9214" t="s">
        <v>675</v>
      </c>
      <c r="B9214" t="s">
        <v>38</v>
      </c>
      <c r="C9214" t="s">
        <v>16</v>
      </c>
      <c r="D9214" t="s">
        <v>17</v>
      </c>
      <c r="E9214" t="s">
        <v>173</v>
      </c>
      <c r="F9214" t="s">
        <v>27</v>
      </c>
      <c r="G9214">
        <v>95661</v>
      </c>
      <c r="H9214" t="s">
        <v>31</v>
      </c>
      <c r="I9214" t="s">
        <v>32</v>
      </c>
      <c r="J9214" t="s">
        <v>80</v>
      </c>
      <c r="K9214">
        <v>19.440000000000001</v>
      </c>
      <c r="L9214">
        <v>3</v>
      </c>
      <c r="M9214">
        <v>0</v>
      </c>
      <c r="N9214">
        <v>9.3312000000000008</v>
      </c>
      <c r="O9214" s="5">
        <f t="shared" si="143"/>
        <v>0.48000000000000004</v>
      </c>
    </row>
    <row r="9215" spans="1:15" x14ac:dyDescent="0.25">
      <c r="A9215" t="s">
        <v>640</v>
      </c>
      <c r="B9215" t="s">
        <v>38</v>
      </c>
      <c r="C9215" t="s">
        <v>30</v>
      </c>
      <c r="D9215" t="s">
        <v>17</v>
      </c>
      <c r="E9215" t="s">
        <v>65</v>
      </c>
      <c r="F9215" t="s">
        <v>27</v>
      </c>
      <c r="G9215">
        <v>94110</v>
      </c>
      <c r="H9215" t="s">
        <v>31</v>
      </c>
      <c r="I9215" t="s">
        <v>21</v>
      </c>
      <c r="J9215" t="s">
        <v>48</v>
      </c>
      <c r="K9215">
        <v>39.880000000000003</v>
      </c>
      <c r="L9215">
        <v>2</v>
      </c>
      <c r="M9215">
        <v>0</v>
      </c>
      <c r="N9215">
        <v>11.166399999999999</v>
      </c>
      <c r="O9215" s="5">
        <f t="shared" si="143"/>
        <v>0.27999999999999997</v>
      </c>
    </row>
    <row r="9216" spans="1:15" x14ac:dyDescent="0.25">
      <c r="A9216" t="s">
        <v>640</v>
      </c>
      <c r="B9216" t="s">
        <v>38</v>
      </c>
      <c r="C9216" t="s">
        <v>30</v>
      </c>
      <c r="D9216" t="s">
        <v>17</v>
      </c>
      <c r="E9216" t="s">
        <v>65</v>
      </c>
      <c r="F9216" t="s">
        <v>27</v>
      </c>
      <c r="G9216">
        <v>94110</v>
      </c>
      <c r="H9216" t="s">
        <v>31</v>
      </c>
      <c r="I9216" t="s">
        <v>21</v>
      </c>
      <c r="J9216" t="s">
        <v>48</v>
      </c>
      <c r="K9216">
        <v>79.44</v>
      </c>
      <c r="L9216">
        <v>3</v>
      </c>
      <c r="M9216">
        <v>0</v>
      </c>
      <c r="N9216">
        <v>28.598400000000002</v>
      </c>
      <c r="O9216" s="5">
        <f t="shared" si="143"/>
        <v>0.36000000000000004</v>
      </c>
    </row>
    <row r="9217" spans="1:15" x14ac:dyDescent="0.25">
      <c r="A9217" t="s">
        <v>642</v>
      </c>
      <c r="B9217" t="s">
        <v>155</v>
      </c>
      <c r="C9217" t="s">
        <v>30</v>
      </c>
      <c r="D9217" t="s">
        <v>17</v>
      </c>
      <c r="E9217" t="s">
        <v>73</v>
      </c>
      <c r="F9217" t="s">
        <v>70</v>
      </c>
      <c r="G9217">
        <v>19120</v>
      </c>
      <c r="H9217" t="s">
        <v>119</v>
      </c>
      <c r="I9217" t="s">
        <v>32</v>
      </c>
      <c r="J9217" t="s">
        <v>33</v>
      </c>
      <c r="K9217">
        <v>20.664000000000001</v>
      </c>
      <c r="L9217">
        <v>7</v>
      </c>
      <c r="M9217">
        <v>0.2</v>
      </c>
      <c r="N9217">
        <v>6.9741</v>
      </c>
      <c r="O9217" s="5">
        <f t="shared" si="143"/>
        <v>0.33749999999999997</v>
      </c>
    </row>
    <row r="9218" spans="1:15" x14ac:dyDescent="0.25">
      <c r="A9218" t="s">
        <v>633</v>
      </c>
      <c r="B9218" t="s">
        <v>38</v>
      </c>
      <c r="C9218" t="s">
        <v>30</v>
      </c>
      <c r="D9218" t="s">
        <v>17</v>
      </c>
      <c r="E9218" t="s">
        <v>26</v>
      </c>
      <c r="F9218" t="s">
        <v>27</v>
      </c>
      <c r="G9218">
        <v>90049</v>
      </c>
      <c r="H9218" t="s">
        <v>31</v>
      </c>
      <c r="I9218" t="s">
        <v>32</v>
      </c>
      <c r="J9218" t="s">
        <v>80</v>
      </c>
      <c r="K9218">
        <v>32.4</v>
      </c>
      <c r="L9218">
        <v>5</v>
      </c>
      <c r="M9218">
        <v>0</v>
      </c>
      <c r="N9218">
        <v>15.552</v>
      </c>
      <c r="O9218" s="5">
        <f t="shared" si="143"/>
        <v>0.48</v>
      </c>
    </row>
    <row r="9219" spans="1:15" x14ac:dyDescent="0.25">
      <c r="A9219" t="s">
        <v>1060</v>
      </c>
      <c r="B9219" t="s">
        <v>38</v>
      </c>
      <c r="C9219" t="s">
        <v>30</v>
      </c>
      <c r="D9219" t="s">
        <v>17</v>
      </c>
      <c r="E9219" t="s">
        <v>562</v>
      </c>
      <c r="F9219" t="s">
        <v>50</v>
      </c>
      <c r="G9219">
        <v>79762</v>
      </c>
      <c r="H9219" t="s">
        <v>89</v>
      </c>
      <c r="I9219" t="s">
        <v>32</v>
      </c>
      <c r="J9219" t="s">
        <v>68</v>
      </c>
      <c r="K9219">
        <v>13.762</v>
      </c>
      <c r="L9219">
        <v>1</v>
      </c>
      <c r="M9219">
        <v>0.8</v>
      </c>
      <c r="N9219">
        <v>-24.771599999999999</v>
      </c>
      <c r="O9219" s="5">
        <f t="shared" si="143"/>
        <v>-1.7999999999999998</v>
      </c>
    </row>
    <row r="9220" spans="1:15" x14ac:dyDescent="0.25">
      <c r="A9220" t="s">
        <v>663</v>
      </c>
      <c r="B9220" t="s">
        <v>155</v>
      </c>
      <c r="C9220" t="s">
        <v>88</v>
      </c>
      <c r="D9220" t="s">
        <v>17</v>
      </c>
      <c r="E9220" t="s">
        <v>146</v>
      </c>
      <c r="F9220" t="s">
        <v>78</v>
      </c>
      <c r="G9220">
        <v>55407</v>
      </c>
      <c r="H9220" t="s">
        <v>89</v>
      </c>
      <c r="I9220" t="s">
        <v>32</v>
      </c>
      <c r="J9220" t="s">
        <v>143</v>
      </c>
      <c r="K9220">
        <v>15.28</v>
      </c>
      <c r="L9220">
        <v>2</v>
      </c>
      <c r="M9220">
        <v>0</v>
      </c>
      <c r="N9220">
        <v>7.4871999999999996</v>
      </c>
      <c r="O9220" s="5">
        <f t="shared" ref="O9220:O9283" si="144">N9220/K9220</f>
        <v>0.49</v>
      </c>
    </row>
    <row r="9221" spans="1:15" x14ac:dyDescent="0.25">
      <c r="A9221" t="s">
        <v>642</v>
      </c>
      <c r="B9221" t="s">
        <v>38</v>
      </c>
      <c r="C9221" t="s">
        <v>16</v>
      </c>
      <c r="D9221" t="s">
        <v>17</v>
      </c>
      <c r="E9221" t="s">
        <v>73</v>
      </c>
      <c r="F9221" t="s">
        <v>70</v>
      </c>
      <c r="G9221">
        <v>19120</v>
      </c>
      <c r="H9221" t="s">
        <v>119</v>
      </c>
      <c r="I9221" t="s">
        <v>32</v>
      </c>
      <c r="J9221" t="s">
        <v>43</v>
      </c>
      <c r="K9221">
        <v>44.688000000000002</v>
      </c>
      <c r="L9221">
        <v>7</v>
      </c>
      <c r="M9221">
        <v>0.2</v>
      </c>
      <c r="N9221">
        <v>3.3515999999999999</v>
      </c>
      <c r="O9221" s="5">
        <f t="shared" si="144"/>
        <v>7.4999999999999997E-2</v>
      </c>
    </row>
    <row r="9222" spans="1:15" x14ac:dyDescent="0.25">
      <c r="A9222" t="s">
        <v>642</v>
      </c>
      <c r="B9222" t="s">
        <v>38</v>
      </c>
      <c r="C9222" t="s">
        <v>16</v>
      </c>
      <c r="D9222" t="s">
        <v>17</v>
      </c>
      <c r="E9222" t="s">
        <v>73</v>
      </c>
      <c r="F9222" t="s">
        <v>70</v>
      </c>
      <c r="G9222">
        <v>19120</v>
      </c>
      <c r="H9222" t="s">
        <v>119</v>
      </c>
      <c r="I9222" t="s">
        <v>21</v>
      </c>
      <c r="J9222" t="s">
        <v>22</v>
      </c>
      <c r="K9222">
        <v>301.47000000000003</v>
      </c>
      <c r="L9222">
        <v>3</v>
      </c>
      <c r="M9222">
        <v>0.5</v>
      </c>
      <c r="N9222">
        <v>-204.99959999999999</v>
      </c>
      <c r="O9222" s="5">
        <f t="shared" si="144"/>
        <v>-0.67999999999999994</v>
      </c>
    </row>
    <row r="9223" spans="1:15" x14ac:dyDescent="0.25">
      <c r="A9223" t="s">
        <v>904</v>
      </c>
      <c r="B9223" t="s">
        <v>155</v>
      </c>
      <c r="C9223" t="s">
        <v>16</v>
      </c>
      <c r="D9223" t="s">
        <v>17</v>
      </c>
      <c r="E9223" t="s">
        <v>459</v>
      </c>
      <c r="F9223" t="s">
        <v>97</v>
      </c>
      <c r="G9223">
        <v>70506</v>
      </c>
      <c r="H9223" t="s">
        <v>20</v>
      </c>
      <c r="I9223" t="s">
        <v>32</v>
      </c>
      <c r="J9223" t="s">
        <v>33</v>
      </c>
      <c r="K9223">
        <v>11.07</v>
      </c>
      <c r="L9223">
        <v>3</v>
      </c>
      <c r="M9223">
        <v>0</v>
      </c>
      <c r="N9223">
        <v>5.2028999999999996</v>
      </c>
      <c r="O9223" s="5">
        <f t="shared" si="144"/>
        <v>0.47</v>
      </c>
    </row>
    <row r="9224" spans="1:15" x14ac:dyDescent="0.25">
      <c r="A9224" t="s">
        <v>904</v>
      </c>
      <c r="B9224" t="s">
        <v>155</v>
      </c>
      <c r="C9224" t="s">
        <v>16</v>
      </c>
      <c r="D9224" t="s">
        <v>17</v>
      </c>
      <c r="E9224" t="s">
        <v>459</v>
      </c>
      <c r="F9224" t="s">
        <v>97</v>
      </c>
      <c r="G9224">
        <v>70506</v>
      </c>
      <c r="H9224" t="s">
        <v>20</v>
      </c>
      <c r="I9224" t="s">
        <v>21</v>
      </c>
      <c r="J9224" t="s">
        <v>39</v>
      </c>
      <c r="K9224">
        <v>1504.52</v>
      </c>
      <c r="L9224">
        <v>4</v>
      </c>
      <c r="M9224">
        <v>0</v>
      </c>
      <c r="N9224">
        <v>346.03960000000001</v>
      </c>
      <c r="O9224" s="5">
        <f t="shared" si="144"/>
        <v>0.23</v>
      </c>
    </row>
    <row r="9225" spans="1:15" x14ac:dyDescent="0.25">
      <c r="A9225" t="s">
        <v>904</v>
      </c>
      <c r="B9225" t="s">
        <v>155</v>
      </c>
      <c r="C9225" t="s">
        <v>16</v>
      </c>
      <c r="D9225" t="s">
        <v>17</v>
      </c>
      <c r="E9225" t="s">
        <v>459</v>
      </c>
      <c r="F9225" t="s">
        <v>97</v>
      </c>
      <c r="G9225">
        <v>70506</v>
      </c>
      <c r="H9225" t="s">
        <v>20</v>
      </c>
      <c r="I9225" t="s">
        <v>32</v>
      </c>
      <c r="J9225" t="s">
        <v>80</v>
      </c>
      <c r="K9225">
        <v>25.92</v>
      </c>
      <c r="L9225">
        <v>4</v>
      </c>
      <c r="M9225">
        <v>0</v>
      </c>
      <c r="N9225">
        <v>12.441599999999999</v>
      </c>
      <c r="O9225" s="5">
        <f t="shared" si="144"/>
        <v>0.47999999999999993</v>
      </c>
    </row>
    <row r="9226" spans="1:15" x14ac:dyDescent="0.25">
      <c r="A9226" t="s">
        <v>1220</v>
      </c>
      <c r="B9226" t="s">
        <v>578</v>
      </c>
      <c r="C9226" t="s">
        <v>88</v>
      </c>
      <c r="D9226" t="s">
        <v>17</v>
      </c>
      <c r="E9226" t="s">
        <v>201</v>
      </c>
      <c r="F9226" t="s">
        <v>50</v>
      </c>
      <c r="G9226">
        <v>77803</v>
      </c>
      <c r="H9226" t="s">
        <v>89</v>
      </c>
      <c r="I9226" t="s">
        <v>32</v>
      </c>
      <c r="J9226" t="s">
        <v>64</v>
      </c>
      <c r="K9226">
        <v>7.5359999999999996</v>
      </c>
      <c r="L9226">
        <v>6</v>
      </c>
      <c r="M9226">
        <v>0.8</v>
      </c>
      <c r="N9226">
        <v>-13.188000000000001</v>
      </c>
      <c r="O9226" s="5">
        <f t="shared" si="144"/>
        <v>-1.7500000000000002</v>
      </c>
    </row>
    <row r="9227" spans="1:15" x14ac:dyDescent="0.25">
      <c r="A9227" t="s">
        <v>1220</v>
      </c>
      <c r="B9227" t="s">
        <v>578</v>
      </c>
      <c r="C9227" t="s">
        <v>88</v>
      </c>
      <c r="D9227" t="s">
        <v>17</v>
      </c>
      <c r="E9227" t="s">
        <v>201</v>
      </c>
      <c r="F9227" t="s">
        <v>50</v>
      </c>
      <c r="G9227">
        <v>77803</v>
      </c>
      <c r="H9227" t="s">
        <v>89</v>
      </c>
      <c r="I9227" t="s">
        <v>32</v>
      </c>
      <c r="J9227" t="s">
        <v>64</v>
      </c>
      <c r="K9227">
        <v>1.4079999999999999</v>
      </c>
      <c r="L9227">
        <v>2</v>
      </c>
      <c r="M9227">
        <v>0.8</v>
      </c>
      <c r="N9227">
        <v>-2.3231999999999999</v>
      </c>
      <c r="O9227" s="5">
        <f t="shared" si="144"/>
        <v>-1.6500000000000001</v>
      </c>
    </row>
    <row r="9228" spans="1:15" x14ac:dyDescent="0.25">
      <c r="A9228" t="s">
        <v>1220</v>
      </c>
      <c r="B9228" t="s">
        <v>578</v>
      </c>
      <c r="C9228" t="s">
        <v>88</v>
      </c>
      <c r="D9228" t="s">
        <v>17</v>
      </c>
      <c r="E9228" t="s">
        <v>201</v>
      </c>
      <c r="F9228" t="s">
        <v>50</v>
      </c>
      <c r="G9228">
        <v>77803</v>
      </c>
      <c r="H9228" t="s">
        <v>89</v>
      </c>
      <c r="I9228" t="s">
        <v>32</v>
      </c>
      <c r="J9228" t="s">
        <v>64</v>
      </c>
      <c r="K9228">
        <v>4.1440000000000001</v>
      </c>
      <c r="L9228">
        <v>4</v>
      </c>
      <c r="M9228">
        <v>0.8</v>
      </c>
      <c r="N9228">
        <v>-6.4231999999999996</v>
      </c>
      <c r="O9228" s="5">
        <f t="shared" si="144"/>
        <v>-1.5499999999999998</v>
      </c>
    </row>
    <row r="9229" spans="1:15" x14ac:dyDescent="0.25">
      <c r="A9229" t="s">
        <v>1220</v>
      </c>
      <c r="B9229" t="s">
        <v>578</v>
      </c>
      <c r="C9229" t="s">
        <v>88</v>
      </c>
      <c r="D9229" t="s">
        <v>17</v>
      </c>
      <c r="E9229" t="s">
        <v>201</v>
      </c>
      <c r="F9229" t="s">
        <v>50</v>
      </c>
      <c r="G9229">
        <v>77803</v>
      </c>
      <c r="H9229" t="s">
        <v>89</v>
      </c>
      <c r="I9229" t="s">
        <v>32</v>
      </c>
      <c r="J9229" t="s">
        <v>43</v>
      </c>
      <c r="K9229">
        <v>52.752000000000002</v>
      </c>
      <c r="L9229">
        <v>3</v>
      </c>
      <c r="M9229">
        <v>0.2</v>
      </c>
      <c r="N9229">
        <v>-12.528600000000001</v>
      </c>
      <c r="O9229" s="5">
        <f t="shared" si="144"/>
        <v>-0.23750000000000002</v>
      </c>
    </row>
    <row r="9230" spans="1:15" x14ac:dyDescent="0.25">
      <c r="A9230" t="s">
        <v>633</v>
      </c>
      <c r="B9230" t="s">
        <v>38</v>
      </c>
      <c r="C9230" t="s">
        <v>30</v>
      </c>
      <c r="D9230" t="s">
        <v>17</v>
      </c>
      <c r="E9230" t="s">
        <v>26</v>
      </c>
      <c r="F9230" t="s">
        <v>27</v>
      </c>
      <c r="G9230">
        <v>90008</v>
      </c>
      <c r="H9230" t="s">
        <v>31</v>
      </c>
      <c r="I9230" t="s">
        <v>32</v>
      </c>
      <c r="J9230" t="s">
        <v>68</v>
      </c>
      <c r="K9230">
        <v>381.36</v>
      </c>
      <c r="L9230">
        <v>7</v>
      </c>
      <c r="M9230">
        <v>0</v>
      </c>
      <c r="N9230">
        <v>106.7808</v>
      </c>
      <c r="O9230" s="5">
        <f t="shared" si="144"/>
        <v>0.27999999999999997</v>
      </c>
    </row>
    <row r="9231" spans="1:15" x14ac:dyDescent="0.25">
      <c r="A9231" t="s">
        <v>633</v>
      </c>
      <c r="B9231" t="s">
        <v>578</v>
      </c>
      <c r="C9231" t="s">
        <v>88</v>
      </c>
      <c r="D9231" t="s">
        <v>17</v>
      </c>
      <c r="E9231" t="s">
        <v>26</v>
      </c>
      <c r="F9231" t="s">
        <v>27</v>
      </c>
      <c r="G9231">
        <v>90049</v>
      </c>
      <c r="H9231" t="s">
        <v>31</v>
      </c>
      <c r="I9231" t="s">
        <v>32</v>
      </c>
      <c r="J9231" t="s">
        <v>53</v>
      </c>
      <c r="K9231">
        <v>6.72</v>
      </c>
      <c r="L9231">
        <v>4</v>
      </c>
      <c r="M9231">
        <v>0</v>
      </c>
      <c r="N9231">
        <v>3.36</v>
      </c>
      <c r="O9231" s="5">
        <f t="shared" si="144"/>
        <v>0.5</v>
      </c>
    </row>
    <row r="9232" spans="1:15" x14ac:dyDescent="0.25">
      <c r="A9232" t="s">
        <v>633</v>
      </c>
      <c r="B9232" t="s">
        <v>155</v>
      </c>
      <c r="C9232" t="s">
        <v>16</v>
      </c>
      <c r="D9232" t="s">
        <v>17</v>
      </c>
      <c r="E9232" t="s">
        <v>26</v>
      </c>
      <c r="F9232" t="s">
        <v>27</v>
      </c>
      <c r="G9232">
        <v>90045</v>
      </c>
      <c r="H9232" t="s">
        <v>31</v>
      </c>
      <c r="I9232" t="s">
        <v>32</v>
      </c>
      <c r="J9232" t="s">
        <v>64</v>
      </c>
      <c r="K9232">
        <v>15.192</v>
      </c>
      <c r="L9232">
        <v>3</v>
      </c>
      <c r="M9232">
        <v>0.2</v>
      </c>
      <c r="N9232">
        <v>5.5071000000000003</v>
      </c>
      <c r="O9232" s="5">
        <f t="shared" si="144"/>
        <v>0.36250000000000004</v>
      </c>
    </row>
    <row r="9233" spans="1:15" x14ac:dyDescent="0.25">
      <c r="A9233" t="s">
        <v>633</v>
      </c>
      <c r="B9233" t="s">
        <v>155</v>
      </c>
      <c r="C9233" t="s">
        <v>16</v>
      </c>
      <c r="D9233" t="s">
        <v>17</v>
      </c>
      <c r="E9233" t="s">
        <v>26</v>
      </c>
      <c r="F9233" t="s">
        <v>27</v>
      </c>
      <c r="G9233">
        <v>90045</v>
      </c>
      <c r="H9233" t="s">
        <v>31</v>
      </c>
      <c r="I9233" t="s">
        <v>32</v>
      </c>
      <c r="J9233" t="s">
        <v>80</v>
      </c>
      <c r="K9233">
        <v>58.32</v>
      </c>
      <c r="L9233">
        <v>9</v>
      </c>
      <c r="M9233">
        <v>0</v>
      </c>
      <c r="N9233">
        <v>27.993600000000001</v>
      </c>
      <c r="O9233" s="5">
        <f t="shared" si="144"/>
        <v>0.48</v>
      </c>
    </row>
    <row r="9234" spans="1:15" x14ac:dyDescent="0.25">
      <c r="A9234" t="s">
        <v>674</v>
      </c>
      <c r="B9234" t="s">
        <v>38</v>
      </c>
      <c r="C9234" t="s">
        <v>16</v>
      </c>
      <c r="D9234" t="s">
        <v>17</v>
      </c>
      <c r="E9234" t="s">
        <v>170</v>
      </c>
      <c r="F9234" t="s">
        <v>28</v>
      </c>
      <c r="G9234">
        <v>85023</v>
      </c>
      <c r="H9234" t="s">
        <v>31</v>
      </c>
      <c r="I9234" t="s">
        <v>32</v>
      </c>
      <c r="J9234" t="s">
        <v>64</v>
      </c>
      <c r="K9234">
        <v>946.76400000000001</v>
      </c>
      <c r="L9234">
        <v>6</v>
      </c>
      <c r="M9234">
        <v>0.7</v>
      </c>
      <c r="N9234">
        <v>-694.29359999999997</v>
      </c>
      <c r="O9234" s="5">
        <f t="shared" si="144"/>
        <v>-0.73333333333333328</v>
      </c>
    </row>
    <row r="9235" spans="1:15" x14ac:dyDescent="0.25">
      <c r="A9235" t="s">
        <v>633</v>
      </c>
      <c r="B9235" t="s">
        <v>38</v>
      </c>
      <c r="C9235" t="s">
        <v>16</v>
      </c>
      <c r="D9235" t="s">
        <v>17</v>
      </c>
      <c r="E9235" t="s">
        <v>26</v>
      </c>
      <c r="F9235" t="s">
        <v>27</v>
      </c>
      <c r="G9235">
        <v>90036</v>
      </c>
      <c r="H9235" t="s">
        <v>31</v>
      </c>
      <c r="I9235" t="s">
        <v>21</v>
      </c>
      <c r="J9235" t="s">
        <v>48</v>
      </c>
      <c r="K9235">
        <v>94.68</v>
      </c>
      <c r="L9235">
        <v>9</v>
      </c>
      <c r="M9235">
        <v>0</v>
      </c>
      <c r="N9235">
        <v>31.244399999999999</v>
      </c>
      <c r="O9235" s="5">
        <f t="shared" si="144"/>
        <v>0.32999999999999996</v>
      </c>
    </row>
    <row r="9236" spans="1:15" x14ac:dyDescent="0.25">
      <c r="A9236" t="s">
        <v>633</v>
      </c>
      <c r="B9236" t="s">
        <v>38</v>
      </c>
      <c r="C9236" t="s">
        <v>16</v>
      </c>
      <c r="D9236" t="s">
        <v>17</v>
      </c>
      <c r="E9236" t="s">
        <v>26</v>
      </c>
      <c r="F9236" t="s">
        <v>27</v>
      </c>
      <c r="G9236">
        <v>90036</v>
      </c>
      <c r="H9236" t="s">
        <v>31</v>
      </c>
      <c r="I9236" t="s">
        <v>32</v>
      </c>
      <c r="J9236" t="s">
        <v>43</v>
      </c>
      <c r="K9236">
        <v>23.67</v>
      </c>
      <c r="L9236">
        <v>3</v>
      </c>
      <c r="M9236">
        <v>0</v>
      </c>
      <c r="N9236">
        <v>0.94679999999999997</v>
      </c>
      <c r="O9236" s="5">
        <f t="shared" si="144"/>
        <v>3.9999999999999994E-2</v>
      </c>
    </row>
    <row r="9237" spans="1:15" x14ac:dyDescent="0.25">
      <c r="A9237" t="s">
        <v>633</v>
      </c>
      <c r="B9237" t="s">
        <v>38</v>
      </c>
      <c r="C9237" t="s">
        <v>16</v>
      </c>
      <c r="D9237" t="s">
        <v>17</v>
      </c>
      <c r="E9237" t="s">
        <v>26</v>
      </c>
      <c r="F9237" t="s">
        <v>27</v>
      </c>
      <c r="G9237">
        <v>90036</v>
      </c>
      <c r="H9237" t="s">
        <v>31</v>
      </c>
      <c r="I9237" t="s">
        <v>58</v>
      </c>
      <c r="J9237" t="s">
        <v>59</v>
      </c>
      <c r="K9237">
        <v>1091.1679999999999</v>
      </c>
      <c r="L9237">
        <v>4</v>
      </c>
      <c r="M9237">
        <v>0.2</v>
      </c>
      <c r="N9237">
        <v>68.197999999999993</v>
      </c>
      <c r="O9237" s="5">
        <f t="shared" si="144"/>
        <v>6.25E-2</v>
      </c>
    </row>
    <row r="9238" spans="1:15" x14ac:dyDescent="0.25">
      <c r="A9238" t="s">
        <v>633</v>
      </c>
      <c r="B9238" t="s">
        <v>38</v>
      </c>
      <c r="C9238" t="s">
        <v>16</v>
      </c>
      <c r="D9238" t="s">
        <v>17</v>
      </c>
      <c r="E9238" t="s">
        <v>26</v>
      </c>
      <c r="F9238" t="s">
        <v>27</v>
      </c>
      <c r="G9238">
        <v>90036</v>
      </c>
      <c r="H9238" t="s">
        <v>31</v>
      </c>
      <c r="I9238" t="s">
        <v>32</v>
      </c>
      <c r="J9238" t="s">
        <v>53</v>
      </c>
      <c r="K9238">
        <v>18.690000000000001</v>
      </c>
      <c r="L9238">
        <v>7</v>
      </c>
      <c r="M9238">
        <v>0</v>
      </c>
      <c r="N9238">
        <v>5.2332000000000001</v>
      </c>
      <c r="O9238" s="5">
        <f t="shared" si="144"/>
        <v>0.27999999999999997</v>
      </c>
    </row>
    <row r="9239" spans="1:15" x14ac:dyDescent="0.25">
      <c r="A9239" t="s">
        <v>633</v>
      </c>
      <c r="B9239" t="s">
        <v>38</v>
      </c>
      <c r="C9239" t="s">
        <v>16</v>
      </c>
      <c r="D9239" t="s">
        <v>17</v>
      </c>
      <c r="E9239" t="s">
        <v>26</v>
      </c>
      <c r="F9239" t="s">
        <v>27</v>
      </c>
      <c r="G9239">
        <v>90036</v>
      </c>
      <c r="H9239" t="s">
        <v>31</v>
      </c>
      <c r="I9239" t="s">
        <v>21</v>
      </c>
      <c r="J9239" t="s">
        <v>39</v>
      </c>
      <c r="K9239">
        <v>568.72799999999995</v>
      </c>
      <c r="L9239">
        <v>3</v>
      </c>
      <c r="M9239">
        <v>0.2</v>
      </c>
      <c r="N9239">
        <v>28.436399999999999</v>
      </c>
      <c r="O9239" s="5">
        <f t="shared" si="144"/>
        <v>0.05</v>
      </c>
    </row>
    <row r="9240" spans="1:15" x14ac:dyDescent="0.25">
      <c r="A9240" t="s">
        <v>633</v>
      </c>
      <c r="B9240" t="s">
        <v>38</v>
      </c>
      <c r="C9240" t="s">
        <v>16</v>
      </c>
      <c r="D9240" t="s">
        <v>17</v>
      </c>
      <c r="E9240" t="s">
        <v>26</v>
      </c>
      <c r="F9240" t="s">
        <v>27</v>
      </c>
      <c r="G9240">
        <v>90036</v>
      </c>
      <c r="H9240" t="s">
        <v>31</v>
      </c>
      <c r="I9240" t="s">
        <v>32</v>
      </c>
      <c r="J9240" t="s">
        <v>64</v>
      </c>
      <c r="K9240">
        <v>7.3120000000000003</v>
      </c>
      <c r="L9240">
        <v>1</v>
      </c>
      <c r="M9240">
        <v>0.2</v>
      </c>
      <c r="N9240">
        <v>2.5592000000000001</v>
      </c>
      <c r="O9240" s="5">
        <f t="shared" si="144"/>
        <v>0.35000000000000003</v>
      </c>
    </row>
    <row r="9241" spans="1:15" x14ac:dyDescent="0.25">
      <c r="A9241" t="s">
        <v>670</v>
      </c>
      <c r="B9241" t="s">
        <v>155</v>
      </c>
      <c r="C9241" t="s">
        <v>16</v>
      </c>
      <c r="D9241" t="s">
        <v>17</v>
      </c>
      <c r="E9241" t="s">
        <v>162</v>
      </c>
      <c r="F9241" t="s">
        <v>124</v>
      </c>
      <c r="G9241">
        <v>43229</v>
      </c>
      <c r="H9241" t="s">
        <v>119</v>
      </c>
      <c r="I9241" t="s">
        <v>21</v>
      </c>
      <c r="J9241" t="s">
        <v>48</v>
      </c>
      <c r="K9241">
        <v>147.56800000000001</v>
      </c>
      <c r="L9241">
        <v>2</v>
      </c>
      <c r="M9241">
        <v>0.2</v>
      </c>
      <c r="N9241">
        <v>-3.6892</v>
      </c>
      <c r="O9241" s="5">
        <f t="shared" si="144"/>
        <v>-2.4999999999999998E-2</v>
      </c>
    </row>
    <row r="9242" spans="1:15" x14ac:dyDescent="0.25">
      <c r="A9242" t="s">
        <v>998</v>
      </c>
      <c r="B9242" t="s">
        <v>38</v>
      </c>
      <c r="C9242" t="s">
        <v>30</v>
      </c>
      <c r="D9242" t="s">
        <v>17</v>
      </c>
      <c r="E9242" t="s">
        <v>541</v>
      </c>
      <c r="F9242" t="s">
        <v>35</v>
      </c>
      <c r="G9242">
        <v>32303</v>
      </c>
      <c r="H9242" t="s">
        <v>20</v>
      </c>
      <c r="I9242" t="s">
        <v>32</v>
      </c>
      <c r="J9242" t="s">
        <v>80</v>
      </c>
      <c r="K9242">
        <v>56.783999999999999</v>
      </c>
      <c r="L9242">
        <v>7</v>
      </c>
      <c r="M9242">
        <v>0.2</v>
      </c>
      <c r="N9242">
        <v>20.584199999999999</v>
      </c>
      <c r="O9242" s="5">
        <f t="shared" si="144"/>
        <v>0.36249999999999999</v>
      </c>
    </row>
    <row r="9243" spans="1:15" x14ac:dyDescent="0.25">
      <c r="A9243" t="s">
        <v>998</v>
      </c>
      <c r="B9243" t="s">
        <v>38</v>
      </c>
      <c r="C9243" t="s">
        <v>30</v>
      </c>
      <c r="D9243" t="s">
        <v>17</v>
      </c>
      <c r="E9243" t="s">
        <v>541</v>
      </c>
      <c r="F9243" t="s">
        <v>35</v>
      </c>
      <c r="G9243">
        <v>32303</v>
      </c>
      <c r="H9243" t="s">
        <v>20</v>
      </c>
      <c r="I9243" t="s">
        <v>32</v>
      </c>
      <c r="J9243" t="s">
        <v>64</v>
      </c>
      <c r="K9243">
        <v>5.6070000000000002</v>
      </c>
      <c r="L9243">
        <v>3</v>
      </c>
      <c r="M9243">
        <v>0.7</v>
      </c>
      <c r="N9243">
        <v>-3.9249000000000001</v>
      </c>
      <c r="O9243" s="5">
        <f t="shared" si="144"/>
        <v>-0.7</v>
      </c>
    </row>
    <row r="9244" spans="1:15" x14ac:dyDescent="0.25">
      <c r="A9244" t="s">
        <v>998</v>
      </c>
      <c r="B9244" t="s">
        <v>38</v>
      </c>
      <c r="C9244" t="s">
        <v>30</v>
      </c>
      <c r="D9244" t="s">
        <v>17</v>
      </c>
      <c r="E9244" t="s">
        <v>541</v>
      </c>
      <c r="F9244" t="s">
        <v>35</v>
      </c>
      <c r="G9244">
        <v>32303</v>
      </c>
      <c r="H9244" t="s">
        <v>20</v>
      </c>
      <c r="I9244" t="s">
        <v>32</v>
      </c>
      <c r="J9244" t="s">
        <v>53</v>
      </c>
      <c r="K9244">
        <v>6.5759999999999996</v>
      </c>
      <c r="L9244">
        <v>3</v>
      </c>
      <c r="M9244">
        <v>0.2</v>
      </c>
      <c r="N9244">
        <v>0.57540000000000002</v>
      </c>
      <c r="O9244" s="5">
        <f t="shared" si="144"/>
        <v>8.7500000000000008E-2</v>
      </c>
    </row>
    <row r="9245" spans="1:15" x14ac:dyDescent="0.25">
      <c r="A9245" t="s">
        <v>640</v>
      </c>
      <c r="B9245" t="s">
        <v>38</v>
      </c>
      <c r="C9245" t="s">
        <v>88</v>
      </c>
      <c r="D9245" t="s">
        <v>17</v>
      </c>
      <c r="E9245" t="s">
        <v>65</v>
      </c>
      <c r="F9245" t="s">
        <v>27</v>
      </c>
      <c r="G9245">
        <v>94122</v>
      </c>
      <c r="H9245" t="s">
        <v>31</v>
      </c>
      <c r="I9245" t="s">
        <v>32</v>
      </c>
      <c r="J9245" t="s">
        <v>64</v>
      </c>
      <c r="K9245">
        <v>14.304</v>
      </c>
      <c r="L9245">
        <v>6</v>
      </c>
      <c r="M9245">
        <v>0.2</v>
      </c>
      <c r="N9245">
        <v>4.6487999999999996</v>
      </c>
      <c r="O9245" s="5">
        <f t="shared" si="144"/>
        <v>0.32499999999999996</v>
      </c>
    </row>
    <row r="9246" spans="1:15" x14ac:dyDescent="0.25">
      <c r="A9246" t="s">
        <v>640</v>
      </c>
      <c r="B9246" t="s">
        <v>38</v>
      </c>
      <c r="C9246" t="s">
        <v>88</v>
      </c>
      <c r="D9246" t="s">
        <v>17</v>
      </c>
      <c r="E9246" t="s">
        <v>65</v>
      </c>
      <c r="F9246" t="s">
        <v>27</v>
      </c>
      <c r="G9246">
        <v>94122</v>
      </c>
      <c r="H9246" t="s">
        <v>31</v>
      </c>
      <c r="I9246" t="s">
        <v>21</v>
      </c>
      <c r="J9246" t="s">
        <v>22</v>
      </c>
      <c r="K9246">
        <v>119.833</v>
      </c>
      <c r="L9246">
        <v>1</v>
      </c>
      <c r="M9246">
        <v>0.15</v>
      </c>
      <c r="N9246">
        <v>7.0490000000000004</v>
      </c>
      <c r="O9246" s="5">
        <f t="shared" si="144"/>
        <v>5.8823529411764712E-2</v>
      </c>
    </row>
    <row r="9247" spans="1:15" x14ac:dyDescent="0.25">
      <c r="A9247" t="s">
        <v>640</v>
      </c>
      <c r="B9247" t="s">
        <v>38</v>
      </c>
      <c r="C9247" t="s">
        <v>88</v>
      </c>
      <c r="D9247" t="s">
        <v>17</v>
      </c>
      <c r="E9247" t="s">
        <v>65</v>
      </c>
      <c r="F9247" t="s">
        <v>27</v>
      </c>
      <c r="G9247">
        <v>94122</v>
      </c>
      <c r="H9247" t="s">
        <v>31</v>
      </c>
      <c r="I9247" t="s">
        <v>32</v>
      </c>
      <c r="J9247" t="s">
        <v>53</v>
      </c>
      <c r="K9247">
        <v>5.56</v>
      </c>
      <c r="L9247">
        <v>2</v>
      </c>
      <c r="M9247">
        <v>0</v>
      </c>
      <c r="N9247">
        <v>2.2240000000000002</v>
      </c>
      <c r="O9247" s="5">
        <f t="shared" si="144"/>
        <v>0.40000000000000008</v>
      </c>
    </row>
    <row r="9248" spans="1:15" x14ac:dyDescent="0.25">
      <c r="A9248" t="s">
        <v>640</v>
      </c>
      <c r="B9248" t="s">
        <v>38</v>
      </c>
      <c r="C9248" t="s">
        <v>88</v>
      </c>
      <c r="D9248" t="s">
        <v>17</v>
      </c>
      <c r="E9248" t="s">
        <v>65</v>
      </c>
      <c r="F9248" t="s">
        <v>27</v>
      </c>
      <c r="G9248">
        <v>94122</v>
      </c>
      <c r="H9248" t="s">
        <v>31</v>
      </c>
      <c r="I9248" t="s">
        <v>32</v>
      </c>
      <c r="J9248" t="s">
        <v>80</v>
      </c>
      <c r="K9248">
        <v>32.4</v>
      </c>
      <c r="L9248">
        <v>5</v>
      </c>
      <c r="M9248">
        <v>0</v>
      </c>
      <c r="N9248">
        <v>15.552</v>
      </c>
      <c r="O9248" s="5">
        <f t="shared" si="144"/>
        <v>0.48</v>
      </c>
    </row>
    <row r="9249" spans="1:15" x14ac:dyDescent="0.25">
      <c r="A9249" t="s">
        <v>640</v>
      </c>
      <c r="B9249" t="s">
        <v>38</v>
      </c>
      <c r="C9249" t="s">
        <v>88</v>
      </c>
      <c r="D9249" t="s">
        <v>17</v>
      </c>
      <c r="E9249" t="s">
        <v>65</v>
      </c>
      <c r="F9249" t="s">
        <v>27</v>
      </c>
      <c r="G9249">
        <v>94109</v>
      </c>
      <c r="H9249" t="s">
        <v>31</v>
      </c>
      <c r="I9249" t="s">
        <v>32</v>
      </c>
      <c r="J9249" t="s">
        <v>53</v>
      </c>
      <c r="K9249">
        <v>9.84</v>
      </c>
      <c r="L9249">
        <v>3</v>
      </c>
      <c r="M9249">
        <v>0</v>
      </c>
      <c r="N9249">
        <v>2.8536000000000001</v>
      </c>
      <c r="O9249" s="5">
        <f t="shared" si="144"/>
        <v>0.29000000000000004</v>
      </c>
    </row>
    <row r="9250" spans="1:15" x14ac:dyDescent="0.25">
      <c r="A9250" t="s">
        <v>640</v>
      </c>
      <c r="B9250" t="s">
        <v>38</v>
      </c>
      <c r="C9250" t="s">
        <v>88</v>
      </c>
      <c r="D9250" t="s">
        <v>17</v>
      </c>
      <c r="E9250" t="s">
        <v>65</v>
      </c>
      <c r="F9250" t="s">
        <v>27</v>
      </c>
      <c r="G9250">
        <v>94109</v>
      </c>
      <c r="H9250" t="s">
        <v>31</v>
      </c>
      <c r="I9250" t="s">
        <v>32</v>
      </c>
      <c r="J9250" t="s">
        <v>53</v>
      </c>
      <c r="K9250">
        <v>2.78</v>
      </c>
      <c r="L9250">
        <v>1</v>
      </c>
      <c r="M9250">
        <v>0</v>
      </c>
      <c r="N9250">
        <v>0.7228</v>
      </c>
      <c r="O9250" s="5">
        <f t="shared" si="144"/>
        <v>0.26</v>
      </c>
    </row>
    <row r="9251" spans="1:15" x14ac:dyDescent="0.25">
      <c r="A9251" t="s">
        <v>652</v>
      </c>
      <c r="B9251" t="s">
        <v>38</v>
      </c>
      <c r="C9251" t="s">
        <v>16</v>
      </c>
      <c r="D9251" t="s">
        <v>17</v>
      </c>
      <c r="E9251" t="s">
        <v>110</v>
      </c>
      <c r="F9251" t="s">
        <v>94</v>
      </c>
      <c r="G9251">
        <v>10009</v>
      </c>
      <c r="H9251" t="s">
        <v>119</v>
      </c>
      <c r="I9251" t="s">
        <v>32</v>
      </c>
      <c r="J9251" t="s">
        <v>64</v>
      </c>
      <c r="K9251">
        <v>3.64</v>
      </c>
      <c r="L9251">
        <v>1</v>
      </c>
      <c r="M9251">
        <v>0.2</v>
      </c>
      <c r="N9251">
        <v>1.365</v>
      </c>
      <c r="O9251" s="5">
        <f t="shared" si="144"/>
        <v>0.375</v>
      </c>
    </row>
    <row r="9252" spans="1:15" x14ac:dyDescent="0.25">
      <c r="A9252" t="s">
        <v>652</v>
      </c>
      <c r="B9252" t="s">
        <v>38</v>
      </c>
      <c r="C9252" t="s">
        <v>16</v>
      </c>
      <c r="D9252" t="s">
        <v>17</v>
      </c>
      <c r="E9252" t="s">
        <v>110</v>
      </c>
      <c r="F9252" t="s">
        <v>94</v>
      </c>
      <c r="G9252">
        <v>10009</v>
      </c>
      <c r="H9252" t="s">
        <v>119</v>
      </c>
      <c r="I9252" t="s">
        <v>58</v>
      </c>
      <c r="J9252" t="s">
        <v>59</v>
      </c>
      <c r="K9252">
        <v>881.93</v>
      </c>
      <c r="L9252">
        <v>7</v>
      </c>
      <c r="M9252">
        <v>0</v>
      </c>
      <c r="N9252">
        <v>220.48249999999999</v>
      </c>
      <c r="O9252" s="5">
        <f t="shared" si="144"/>
        <v>0.25</v>
      </c>
    </row>
    <row r="9253" spans="1:15" x14ac:dyDescent="0.25">
      <c r="A9253" t="s">
        <v>1209</v>
      </c>
      <c r="B9253" t="s">
        <v>38</v>
      </c>
      <c r="C9253" t="s">
        <v>30</v>
      </c>
      <c r="D9253" t="s">
        <v>17</v>
      </c>
      <c r="E9253" t="s">
        <v>512</v>
      </c>
      <c r="F9253" t="s">
        <v>86</v>
      </c>
      <c r="G9253">
        <v>52302</v>
      </c>
      <c r="H9253" t="s">
        <v>89</v>
      </c>
      <c r="I9253" t="s">
        <v>32</v>
      </c>
      <c r="J9253" t="s">
        <v>64</v>
      </c>
      <c r="K9253">
        <v>115.84</v>
      </c>
      <c r="L9253">
        <v>8</v>
      </c>
      <c r="M9253">
        <v>0</v>
      </c>
      <c r="N9253">
        <v>54.444800000000001</v>
      </c>
      <c r="O9253" s="5">
        <f t="shared" si="144"/>
        <v>0.47</v>
      </c>
    </row>
    <row r="9254" spans="1:15" x14ac:dyDescent="0.25">
      <c r="A9254" t="s">
        <v>633</v>
      </c>
      <c r="B9254" t="s">
        <v>38</v>
      </c>
      <c r="C9254" t="s">
        <v>30</v>
      </c>
      <c r="D9254" t="s">
        <v>17</v>
      </c>
      <c r="E9254" t="s">
        <v>26</v>
      </c>
      <c r="F9254" t="s">
        <v>27</v>
      </c>
      <c r="G9254">
        <v>90008</v>
      </c>
      <c r="H9254" t="s">
        <v>31</v>
      </c>
      <c r="I9254" t="s">
        <v>32</v>
      </c>
      <c r="J9254" t="s">
        <v>64</v>
      </c>
      <c r="K9254">
        <v>107.648</v>
      </c>
      <c r="L9254">
        <v>2</v>
      </c>
      <c r="M9254">
        <v>0.2</v>
      </c>
      <c r="N9254">
        <v>33.64</v>
      </c>
      <c r="O9254" s="5">
        <f t="shared" si="144"/>
        <v>0.3125</v>
      </c>
    </row>
    <row r="9255" spans="1:15" x14ac:dyDescent="0.25">
      <c r="A9255" t="s">
        <v>1221</v>
      </c>
      <c r="B9255" t="s">
        <v>15</v>
      </c>
      <c r="C9255" t="s">
        <v>16</v>
      </c>
      <c r="D9255" t="s">
        <v>17</v>
      </c>
      <c r="E9255" t="s">
        <v>586</v>
      </c>
      <c r="F9255" t="s">
        <v>36</v>
      </c>
      <c r="G9255">
        <v>71603</v>
      </c>
      <c r="H9255" t="s">
        <v>20</v>
      </c>
      <c r="I9255" t="s">
        <v>58</v>
      </c>
      <c r="J9255" t="s">
        <v>129</v>
      </c>
      <c r="K9255">
        <v>199.95</v>
      </c>
      <c r="L9255">
        <v>5</v>
      </c>
      <c r="M9255">
        <v>0</v>
      </c>
      <c r="N9255">
        <v>63.984000000000002</v>
      </c>
      <c r="O9255" s="5">
        <f t="shared" si="144"/>
        <v>0.32</v>
      </c>
    </row>
    <row r="9256" spans="1:15" x14ac:dyDescent="0.25">
      <c r="A9256" t="s">
        <v>1221</v>
      </c>
      <c r="B9256" t="s">
        <v>15</v>
      </c>
      <c r="C9256" t="s">
        <v>16</v>
      </c>
      <c r="D9256" t="s">
        <v>17</v>
      </c>
      <c r="E9256" t="s">
        <v>586</v>
      </c>
      <c r="F9256" t="s">
        <v>36</v>
      </c>
      <c r="G9256">
        <v>71603</v>
      </c>
      <c r="H9256" t="s">
        <v>20</v>
      </c>
      <c r="I9256" t="s">
        <v>32</v>
      </c>
      <c r="J9256" t="s">
        <v>80</v>
      </c>
      <c r="K9256">
        <v>12.96</v>
      </c>
      <c r="L9256">
        <v>2</v>
      </c>
      <c r="M9256">
        <v>0</v>
      </c>
      <c r="N9256">
        <v>6.2207999999999997</v>
      </c>
      <c r="O9256" s="5">
        <f t="shared" si="144"/>
        <v>0.47999999999999993</v>
      </c>
    </row>
    <row r="9257" spans="1:15" x14ac:dyDescent="0.25">
      <c r="A9257" t="s">
        <v>943</v>
      </c>
      <c r="B9257" t="s">
        <v>15</v>
      </c>
      <c r="C9257" t="s">
        <v>16</v>
      </c>
      <c r="D9257" t="s">
        <v>17</v>
      </c>
      <c r="E9257" t="s">
        <v>141</v>
      </c>
      <c r="F9257" t="s">
        <v>121</v>
      </c>
      <c r="G9257">
        <v>65203</v>
      </c>
      <c r="H9257" t="s">
        <v>89</v>
      </c>
      <c r="I9257" t="s">
        <v>21</v>
      </c>
      <c r="J9257" t="s">
        <v>25</v>
      </c>
      <c r="K9257">
        <v>60.89</v>
      </c>
      <c r="L9257">
        <v>1</v>
      </c>
      <c r="M9257">
        <v>0</v>
      </c>
      <c r="N9257">
        <v>15.2225</v>
      </c>
      <c r="O9257" s="5">
        <f t="shared" si="144"/>
        <v>0.25</v>
      </c>
    </row>
    <row r="9258" spans="1:15" x14ac:dyDescent="0.25">
      <c r="A9258" t="s">
        <v>943</v>
      </c>
      <c r="B9258" t="s">
        <v>15</v>
      </c>
      <c r="C9258" t="s">
        <v>16</v>
      </c>
      <c r="D9258" t="s">
        <v>17</v>
      </c>
      <c r="E9258" t="s">
        <v>141</v>
      </c>
      <c r="F9258" t="s">
        <v>121</v>
      </c>
      <c r="G9258">
        <v>65203</v>
      </c>
      <c r="H9258" t="s">
        <v>89</v>
      </c>
      <c r="I9258" t="s">
        <v>32</v>
      </c>
      <c r="J9258" t="s">
        <v>33</v>
      </c>
      <c r="K9258">
        <v>14.94</v>
      </c>
      <c r="L9258">
        <v>3</v>
      </c>
      <c r="M9258">
        <v>0</v>
      </c>
      <c r="N9258">
        <v>6.8723999999999998</v>
      </c>
      <c r="O9258" s="5">
        <f t="shared" si="144"/>
        <v>0.46</v>
      </c>
    </row>
    <row r="9259" spans="1:15" x14ac:dyDescent="0.25">
      <c r="A9259" t="s">
        <v>943</v>
      </c>
      <c r="B9259" t="s">
        <v>15</v>
      </c>
      <c r="C9259" t="s">
        <v>16</v>
      </c>
      <c r="D9259" t="s">
        <v>17</v>
      </c>
      <c r="E9259" t="s">
        <v>141</v>
      </c>
      <c r="F9259" t="s">
        <v>121</v>
      </c>
      <c r="G9259">
        <v>65203</v>
      </c>
      <c r="H9259" t="s">
        <v>89</v>
      </c>
      <c r="I9259" t="s">
        <v>32</v>
      </c>
      <c r="J9259" t="s">
        <v>64</v>
      </c>
      <c r="K9259">
        <v>9.64</v>
      </c>
      <c r="L9259">
        <v>2</v>
      </c>
      <c r="M9259">
        <v>0</v>
      </c>
      <c r="N9259">
        <v>4.4344000000000001</v>
      </c>
      <c r="O9259" s="5">
        <f t="shared" si="144"/>
        <v>0.45999999999999996</v>
      </c>
    </row>
    <row r="9260" spans="1:15" x14ac:dyDescent="0.25">
      <c r="A9260" t="s">
        <v>943</v>
      </c>
      <c r="B9260" t="s">
        <v>15</v>
      </c>
      <c r="C9260" t="s">
        <v>16</v>
      </c>
      <c r="D9260" t="s">
        <v>17</v>
      </c>
      <c r="E9260" t="s">
        <v>141</v>
      </c>
      <c r="F9260" t="s">
        <v>121</v>
      </c>
      <c r="G9260">
        <v>65203</v>
      </c>
      <c r="H9260" t="s">
        <v>89</v>
      </c>
      <c r="I9260" t="s">
        <v>21</v>
      </c>
      <c r="J9260" t="s">
        <v>48</v>
      </c>
      <c r="K9260">
        <v>332.94</v>
      </c>
      <c r="L9260">
        <v>3</v>
      </c>
      <c r="M9260">
        <v>0</v>
      </c>
      <c r="N9260">
        <v>53.270400000000002</v>
      </c>
      <c r="O9260" s="5">
        <f t="shared" si="144"/>
        <v>0.16</v>
      </c>
    </row>
    <row r="9261" spans="1:15" x14ac:dyDescent="0.25">
      <c r="A9261" t="s">
        <v>943</v>
      </c>
      <c r="B9261" t="s">
        <v>15</v>
      </c>
      <c r="C9261" t="s">
        <v>16</v>
      </c>
      <c r="D9261" t="s">
        <v>17</v>
      </c>
      <c r="E9261" t="s">
        <v>141</v>
      </c>
      <c r="F9261" t="s">
        <v>121</v>
      </c>
      <c r="G9261">
        <v>65203</v>
      </c>
      <c r="H9261" t="s">
        <v>89</v>
      </c>
      <c r="I9261" t="s">
        <v>32</v>
      </c>
      <c r="J9261" t="s">
        <v>64</v>
      </c>
      <c r="K9261">
        <v>51.9</v>
      </c>
      <c r="L9261">
        <v>3</v>
      </c>
      <c r="M9261">
        <v>0</v>
      </c>
      <c r="N9261">
        <v>24.393000000000001</v>
      </c>
      <c r="O9261" s="5">
        <f t="shared" si="144"/>
        <v>0.47000000000000003</v>
      </c>
    </row>
    <row r="9262" spans="1:15" x14ac:dyDescent="0.25">
      <c r="A9262" t="s">
        <v>943</v>
      </c>
      <c r="B9262" t="s">
        <v>15</v>
      </c>
      <c r="C9262" t="s">
        <v>16</v>
      </c>
      <c r="D9262" t="s">
        <v>17</v>
      </c>
      <c r="E9262" t="s">
        <v>141</v>
      </c>
      <c r="F9262" t="s">
        <v>121</v>
      </c>
      <c r="G9262">
        <v>65203</v>
      </c>
      <c r="H9262" t="s">
        <v>89</v>
      </c>
      <c r="I9262" t="s">
        <v>32</v>
      </c>
      <c r="J9262" t="s">
        <v>43</v>
      </c>
      <c r="K9262">
        <v>64.959999999999994</v>
      </c>
      <c r="L9262">
        <v>2</v>
      </c>
      <c r="M9262">
        <v>0</v>
      </c>
      <c r="N9262">
        <v>2.5983999999999998</v>
      </c>
      <c r="O9262" s="5">
        <f t="shared" si="144"/>
        <v>0.04</v>
      </c>
    </row>
    <row r="9263" spans="1:15" x14ac:dyDescent="0.25">
      <c r="A9263" t="s">
        <v>1222</v>
      </c>
      <c r="B9263" t="s">
        <v>15</v>
      </c>
      <c r="C9263" t="s">
        <v>16</v>
      </c>
      <c r="D9263" t="s">
        <v>17</v>
      </c>
      <c r="E9263" t="s">
        <v>24</v>
      </c>
      <c r="F9263" t="s">
        <v>165</v>
      </c>
      <c r="G9263">
        <v>57401</v>
      </c>
      <c r="H9263" t="s">
        <v>89</v>
      </c>
      <c r="I9263" t="s">
        <v>32</v>
      </c>
      <c r="J9263" t="s">
        <v>334</v>
      </c>
      <c r="K9263">
        <v>25.5</v>
      </c>
      <c r="L9263">
        <v>3</v>
      </c>
      <c r="M9263">
        <v>0</v>
      </c>
      <c r="N9263">
        <v>6.63</v>
      </c>
      <c r="O9263" s="5">
        <f t="shared" si="144"/>
        <v>0.26</v>
      </c>
    </row>
    <row r="9264" spans="1:15" x14ac:dyDescent="0.25">
      <c r="A9264" t="s">
        <v>636</v>
      </c>
      <c r="B9264" t="s">
        <v>578</v>
      </c>
      <c r="C9264" t="s">
        <v>88</v>
      </c>
      <c r="D9264" t="s">
        <v>17</v>
      </c>
      <c r="E9264" t="s">
        <v>44</v>
      </c>
      <c r="F9264" t="s">
        <v>45</v>
      </c>
      <c r="G9264">
        <v>98103</v>
      </c>
      <c r="H9264" t="s">
        <v>31</v>
      </c>
      <c r="I9264" t="s">
        <v>21</v>
      </c>
      <c r="J9264" t="s">
        <v>25</v>
      </c>
      <c r="K9264">
        <v>215.976</v>
      </c>
      <c r="L9264">
        <v>3</v>
      </c>
      <c r="M9264">
        <v>0.2</v>
      </c>
      <c r="N9264">
        <v>-2.6997</v>
      </c>
      <c r="O9264" s="5">
        <f t="shared" si="144"/>
        <v>-1.2500000000000001E-2</v>
      </c>
    </row>
    <row r="9265" spans="1:15" x14ac:dyDescent="0.25">
      <c r="A9265" t="s">
        <v>700</v>
      </c>
      <c r="B9265" t="s">
        <v>38</v>
      </c>
      <c r="C9265" t="s">
        <v>16</v>
      </c>
      <c r="D9265" t="s">
        <v>17</v>
      </c>
      <c r="E9265" t="s">
        <v>220</v>
      </c>
      <c r="F9265" t="s">
        <v>82</v>
      </c>
      <c r="G9265">
        <v>48227</v>
      </c>
      <c r="H9265" t="s">
        <v>89</v>
      </c>
      <c r="I9265" t="s">
        <v>21</v>
      </c>
      <c r="J9265" t="s">
        <v>25</v>
      </c>
      <c r="K9265">
        <v>389.97</v>
      </c>
      <c r="L9265">
        <v>3</v>
      </c>
      <c r="M9265">
        <v>0</v>
      </c>
      <c r="N9265">
        <v>35.097299999999997</v>
      </c>
      <c r="O9265" s="5">
        <f t="shared" si="144"/>
        <v>8.9999999999999983E-2</v>
      </c>
    </row>
    <row r="9266" spans="1:15" x14ac:dyDescent="0.25">
      <c r="A9266" t="s">
        <v>700</v>
      </c>
      <c r="B9266" t="s">
        <v>38</v>
      </c>
      <c r="C9266" t="s">
        <v>16</v>
      </c>
      <c r="D9266" t="s">
        <v>17</v>
      </c>
      <c r="E9266" t="s">
        <v>220</v>
      </c>
      <c r="F9266" t="s">
        <v>82</v>
      </c>
      <c r="G9266">
        <v>48227</v>
      </c>
      <c r="H9266" t="s">
        <v>89</v>
      </c>
      <c r="I9266" t="s">
        <v>32</v>
      </c>
      <c r="J9266" t="s">
        <v>68</v>
      </c>
      <c r="K9266">
        <v>269.91000000000003</v>
      </c>
      <c r="L9266">
        <v>5</v>
      </c>
      <c r="M9266">
        <v>0.1</v>
      </c>
      <c r="N9266">
        <v>53.981999999999999</v>
      </c>
      <c r="O9266" s="5">
        <f t="shared" si="144"/>
        <v>0.19999999999999998</v>
      </c>
    </row>
    <row r="9267" spans="1:15" x14ac:dyDescent="0.25">
      <c r="A9267" t="s">
        <v>658</v>
      </c>
      <c r="B9267" t="s">
        <v>38</v>
      </c>
      <c r="C9267" t="s">
        <v>30</v>
      </c>
      <c r="D9267" t="s">
        <v>17</v>
      </c>
      <c r="E9267" t="s">
        <v>130</v>
      </c>
      <c r="F9267" t="s">
        <v>104</v>
      </c>
      <c r="G9267">
        <v>38109</v>
      </c>
      <c r="H9267" t="s">
        <v>20</v>
      </c>
      <c r="I9267" t="s">
        <v>32</v>
      </c>
      <c r="J9267" t="s">
        <v>64</v>
      </c>
      <c r="K9267">
        <v>11.673</v>
      </c>
      <c r="L9267">
        <v>3</v>
      </c>
      <c r="M9267">
        <v>0.7</v>
      </c>
      <c r="N9267">
        <v>-7.782</v>
      </c>
      <c r="O9267" s="5">
        <f t="shared" si="144"/>
        <v>-0.66666666666666663</v>
      </c>
    </row>
    <row r="9268" spans="1:15" x14ac:dyDescent="0.25">
      <c r="A9268" t="s">
        <v>658</v>
      </c>
      <c r="B9268" t="s">
        <v>38</v>
      </c>
      <c r="C9268" t="s">
        <v>30</v>
      </c>
      <c r="D9268" t="s">
        <v>17</v>
      </c>
      <c r="E9268" t="s">
        <v>130</v>
      </c>
      <c r="F9268" t="s">
        <v>104</v>
      </c>
      <c r="G9268">
        <v>38109</v>
      </c>
      <c r="H9268" t="s">
        <v>20</v>
      </c>
      <c r="I9268" t="s">
        <v>32</v>
      </c>
      <c r="J9268" t="s">
        <v>143</v>
      </c>
      <c r="K9268">
        <v>64.847999999999999</v>
      </c>
      <c r="L9268">
        <v>7</v>
      </c>
      <c r="M9268">
        <v>0.2</v>
      </c>
      <c r="N9268">
        <v>24.318000000000001</v>
      </c>
      <c r="O9268" s="5">
        <f t="shared" si="144"/>
        <v>0.375</v>
      </c>
    </row>
    <row r="9269" spans="1:15" x14ac:dyDescent="0.25">
      <c r="A9269" t="s">
        <v>888</v>
      </c>
      <c r="B9269" t="s">
        <v>155</v>
      </c>
      <c r="C9269" t="s">
        <v>88</v>
      </c>
      <c r="D9269" t="s">
        <v>17</v>
      </c>
      <c r="E9269" t="s">
        <v>449</v>
      </c>
      <c r="F9269" t="s">
        <v>132</v>
      </c>
      <c r="G9269">
        <v>89031</v>
      </c>
      <c r="H9269" t="s">
        <v>31</v>
      </c>
      <c r="I9269" t="s">
        <v>21</v>
      </c>
      <c r="J9269" t="s">
        <v>48</v>
      </c>
      <c r="K9269">
        <v>14.56</v>
      </c>
      <c r="L9269">
        <v>2</v>
      </c>
      <c r="M9269">
        <v>0</v>
      </c>
      <c r="N9269">
        <v>5.5327999999999999</v>
      </c>
      <c r="O9269" s="5">
        <f t="shared" si="144"/>
        <v>0.38</v>
      </c>
    </row>
    <row r="9270" spans="1:15" x14ac:dyDescent="0.25">
      <c r="A9270" t="s">
        <v>870</v>
      </c>
      <c r="B9270" t="s">
        <v>578</v>
      </c>
      <c r="C9270" t="s">
        <v>16</v>
      </c>
      <c r="D9270" t="s">
        <v>17</v>
      </c>
      <c r="E9270" t="s">
        <v>360</v>
      </c>
      <c r="F9270" t="s">
        <v>94</v>
      </c>
      <c r="G9270">
        <v>11520</v>
      </c>
      <c r="H9270" t="s">
        <v>119</v>
      </c>
      <c r="I9270" t="s">
        <v>21</v>
      </c>
      <c r="J9270" t="s">
        <v>25</v>
      </c>
      <c r="K9270">
        <v>102.58199999999999</v>
      </c>
      <c r="L9270">
        <v>1</v>
      </c>
      <c r="M9270">
        <v>0.1</v>
      </c>
      <c r="N9270">
        <v>6.8388</v>
      </c>
      <c r="O9270" s="5">
        <f t="shared" si="144"/>
        <v>6.6666666666666666E-2</v>
      </c>
    </row>
    <row r="9271" spans="1:15" x14ac:dyDescent="0.25">
      <c r="A9271" t="s">
        <v>870</v>
      </c>
      <c r="B9271" t="s">
        <v>578</v>
      </c>
      <c r="C9271" t="s">
        <v>16</v>
      </c>
      <c r="D9271" t="s">
        <v>17</v>
      </c>
      <c r="E9271" t="s">
        <v>360</v>
      </c>
      <c r="F9271" t="s">
        <v>94</v>
      </c>
      <c r="G9271">
        <v>11520</v>
      </c>
      <c r="H9271" t="s">
        <v>119</v>
      </c>
      <c r="I9271" t="s">
        <v>32</v>
      </c>
      <c r="J9271" t="s">
        <v>80</v>
      </c>
      <c r="K9271">
        <v>20.04</v>
      </c>
      <c r="L9271">
        <v>3</v>
      </c>
      <c r="M9271">
        <v>0</v>
      </c>
      <c r="N9271">
        <v>9.6191999999999993</v>
      </c>
      <c r="O9271" s="5">
        <f t="shared" si="144"/>
        <v>0.48</v>
      </c>
    </row>
    <row r="9272" spans="1:15" x14ac:dyDescent="0.25">
      <c r="A9272" t="s">
        <v>652</v>
      </c>
      <c r="B9272" t="s">
        <v>38</v>
      </c>
      <c r="C9272" t="s">
        <v>16</v>
      </c>
      <c r="D9272" t="s">
        <v>17</v>
      </c>
      <c r="E9272" t="s">
        <v>110</v>
      </c>
      <c r="F9272" t="s">
        <v>94</v>
      </c>
      <c r="G9272">
        <v>10035</v>
      </c>
      <c r="H9272" t="s">
        <v>119</v>
      </c>
      <c r="I9272" t="s">
        <v>32</v>
      </c>
      <c r="J9272" t="s">
        <v>64</v>
      </c>
      <c r="K9272">
        <v>32.088000000000001</v>
      </c>
      <c r="L9272">
        <v>7</v>
      </c>
      <c r="M9272">
        <v>0.2</v>
      </c>
      <c r="N9272">
        <v>11.2308</v>
      </c>
      <c r="O9272" s="5">
        <f t="shared" si="144"/>
        <v>0.35</v>
      </c>
    </row>
    <row r="9273" spans="1:15" x14ac:dyDescent="0.25">
      <c r="A9273" t="s">
        <v>652</v>
      </c>
      <c r="B9273" t="s">
        <v>38</v>
      </c>
      <c r="C9273" t="s">
        <v>16</v>
      </c>
      <c r="D9273" t="s">
        <v>17</v>
      </c>
      <c r="E9273" t="s">
        <v>110</v>
      </c>
      <c r="F9273" t="s">
        <v>94</v>
      </c>
      <c r="G9273">
        <v>10035</v>
      </c>
      <c r="H9273" t="s">
        <v>119</v>
      </c>
      <c r="I9273" t="s">
        <v>32</v>
      </c>
      <c r="J9273" t="s">
        <v>64</v>
      </c>
      <c r="K9273">
        <v>4305.5519999999997</v>
      </c>
      <c r="L9273">
        <v>6</v>
      </c>
      <c r="M9273">
        <v>0.2</v>
      </c>
      <c r="N9273">
        <v>1453.1238000000001</v>
      </c>
      <c r="O9273" s="5">
        <f t="shared" si="144"/>
        <v>0.33750000000000002</v>
      </c>
    </row>
    <row r="9274" spans="1:15" x14ac:dyDescent="0.25">
      <c r="A9274" t="s">
        <v>652</v>
      </c>
      <c r="B9274" t="s">
        <v>38</v>
      </c>
      <c r="C9274" t="s">
        <v>30</v>
      </c>
      <c r="D9274" t="s">
        <v>17</v>
      </c>
      <c r="E9274" t="s">
        <v>110</v>
      </c>
      <c r="F9274" t="s">
        <v>94</v>
      </c>
      <c r="G9274">
        <v>10024</v>
      </c>
      <c r="H9274" t="s">
        <v>119</v>
      </c>
      <c r="I9274" t="s">
        <v>21</v>
      </c>
      <c r="J9274" t="s">
        <v>48</v>
      </c>
      <c r="K9274">
        <v>10.02</v>
      </c>
      <c r="L9274">
        <v>3</v>
      </c>
      <c r="M9274">
        <v>0</v>
      </c>
      <c r="N9274">
        <v>4.4088000000000003</v>
      </c>
      <c r="O9274" s="5">
        <f t="shared" si="144"/>
        <v>0.44000000000000006</v>
      </c>
    </row>
    <row r="9275" spans="1:15" x14ac:dyDescent="0.25">
      <c r="A9275" t="s">
        <v>652</v>
      </c>
      <c r="B9275" t="s">
        <v>38</v>
      </c>
      <c r="C9275" t="s">
        <v>30</v>
      </c>
      <c r="D9275" t="s">
        <v>17</v>
      </c>
      <c r="E9275" t="s">
        <v>110</v>
      </c>
      <c r="F9275" t="s">
        <v>94</v>
      </c>
      <c r="G9275">
        <v>10024</v>
      </c>
      <c r="H9275" t="s">
        <v>119</v>
      </c>
      <c r="I9275" t="s">
        <v>58</v>
      </c>
      <c r="J9275" t="s">
        <v>59</v>
      </c>
      <c r="K9275">
        <v>631.96</v>
      </c>
      <c r="L9275">
        <v>4</v>
      </c>
      <c r="M9275">
        <v>0</v>
      </c>
      <c r="N9275">
        <v>303.3408</v>
      </c>
      <c r="O9275" s="5">
        <f t="shared" si="144"/>
        <v>0.48</v>
      </c>
    </row>
    <row r="9276" spans="1:15" x14ac:dyDescent="0.25">
      <c r="A9276" t="s">
        <v>632</v>
      </c>
      <c r="B9276" t="s">
        <v>38</v>
      </c>
      <c r="C9276" t="s">
        <v>16</v>
      </c>
      <c r="D9276" t="s">
        <v>17</v>
      </c>
      <c r="E9276" t="s">
        <v>18</v>
      </c>
      <c r="F9276" t="s">
        <v>19</v>
      </c>
      <c r="G9276">
        <v>42420</v>
      </c>
      <c r="H9276" t="s">
        <v>20</v>
      </c>
      <c r="I9276" t="s">
        <v>32</v>
      </c>
      <c r="J9276" t="s">
        <v>64</v>
      </c>
      <c r="K9276">
        <v>1577.94</v>
      </c>
      <c r="L9276">
        <v>3</v>
      </c>
      <c r="M9276">
        <v>0</v>
      </c>
      <c r="N9276">
        <v>757.41120000000001</v>
      </c>
      <c r="O9276" s="5">
        <f t="shared" si="144"/>
        <v>0.48</v>
      </c>
    </row>
    <row r="9277" spans="1:15" x14ac:dyDescent="0.25">
      <c r="A9277" t="s">
        <v>987</v>
      </c>
      <c r="B9277" t="s">
        <v>578</v>
      </c>
      <c r="C9277" t="s">
        <v>30</v>
      </c>
      <c r="D9277" t="s">
        <v>17</v>
      </c>
      <c r="E9277" t="s">
        <v>42</v>
      </c>
      <c r="F9277" t="s">
        <v>135</v>
      </c>
      <c r="G9277">
        <v>87105</v>
      </c>
      <c r="H9277" t="s">
        <v>31</v>
      </c>
      <c r="I9277" t="s">
        <v>32</v>
      </c>
      <c r="J9277" t="s">
        <v>53</v>
      </c>
      <c r="K9277">
        <v>255.85</v>
      </c>
      <c r="L9277">
        <v>7</v>
      </c>
      <c r="M9277">
        <v>0</v>
      </c>
      <c r="N9277">
        <v>112.574</v>
      </c>
      <c r="O9277" s="5">
        <f t="shared" si="144"/>
        <v>0.44</v>
      </c>
    </row>
    <row r="9278" spans="1:15" x14ac:dyDescent="0.25">
      <c r="A9278" t="s">
        <v>1176</v>
      </c>
      <c r="B9278" t="s">
        <v>15</v>
      </c>
      <c r="C9278" t="s">
        <v>30</v>
      </c>
      <c r="D9278" t="s">
        <v>17</v>
      </c>
      <c r="E9278" t="s">
        <v>305</v>
      </c>
      <c r="F9278" t="s">
        <v>35</v>
      </c>
      <c r="G9278">
        <v>33445</v>
      </c>
      <c r="H9278" t="s">
        <v>20</v>
      </c>
      <c r="I9278" t="s">
        <v>32</v>
      </c>
      <c r="J9278" t="s">
        <v>43</v>
      </c>
      <c r="K9278">
        <v>184.70400000000001</v>
      </c>
      <c r="L9278">
        <v>6</v>
      </c>
      <c r="M9278">
        <v>0.2</v>
      </c>
      <c r="N9278">
        <v>13.8528</v>
      </c>
      <c r="O9278" s="5">
        <f t="shared" si="144"/>
        <v>7.4999999999999997E-2</v>
      </c>
    </row>
    <row r="9279" spans="1:15" x14ac:dyDescent="0.25">
      <c r="A9279" t="s">
        <v>1176</v>
      </c>
      <c r="B9279" t="s">
        <v>15</v>
      </c>
      <c r="C9279" t="s">
        <v>30</v>
      </c>
      <c r="D9279" t="s">
        <v>17</v>
      </c>
      <c r="E9279" t="s">
        <v>305</v>
      </c>
      <c r="F9279" t="s">
        <v>35</v>
      </c>
      <c r="G9279">
        <v>33445</v>
      </c>
      <c r="H9279" t="s">
        <v>20</v>
      </c>
      <c r="I9279" t="s">
        <v>58</v>
      </c>
      <c r="J9279" t="s">
        <v>129</v>
      </c>
      <c r="K9279">
        <v>47.92</v>
      </c>
      <c r="L9279">
        <v>2</v>
      </c>
      <c r="M9279">
        <v>0.2</v>
      </c>
      <c r="N9279">
        <v>11.98</v>
      </c>
      <c r="O9279" s="5">
        <f t="shared" si="144"/>
        <v>0.25</v>
      </c>
    </row>
    <row r="9280" spans="1:15" x14ac:dyDescent="0.25">
      <c r="A9280" t="s">
        <v>642</v>
      </c>
      <c r="B9280" t="s">
        <v>38</v>
      </c>
      <c r="C9280" t="s">
        <v>16</v>
      </c>
      <c r="D9280" t="s">
        <v>17</v>
      </c>
      <c r="E9280" t="s">
        <v>73</v>
      </c>
      <c r="F9280" t="s">
        <v>70</v>
      </c>
      <c r="G9280">
        <v>19140</v>
      </c>
      <c r="H9280" t="s">
        <v>119</v>
      </c>
      <c r="I9280" t="s">
        <v>32</v>
      </c>
      <c r="J9280" t="s">
        <v>33</v>
      </c>
      <c r="K9280">
        <v>15.936</v>
      </c>
      <c r="L9280">
        <v>4</v>
      </c>
      <c r="M9280">
        <v>0.2</v>
      </c>
      <c r="N9280">
        <v>5.1791999999999998</v>
      </c>
      <c r="O9280" s="5">
        <f t="shared" si="144"/>
        <v>0.32500000000000001</v>
      </c>
    </row>
    <row r="9281" spans="1:15" x14ac:dyDescent="0.25">
      <c r="A9281" t="s">
        <v>642</v>
      </c>
      <c r="B9281" t="s">
        <v>38</v>
      </c>
      <c r="C9281" t="s">
        <v>16</v>
      </c>
      <c r="D9281" t="s">
        <v>17</v>
      </c>
      <c r="E9281" t="s">
        <v>73</v>
      </c>
      <c r="F9281" t="s">
        <v>70</v>
      </c>
      <c r="G9281">
        <v>19140</v>
      </c>
      <c r="H9281" t="s">
        <v>119</v>
      </c>
      <c r="I9281" t="s">
        <v>32</v>
      </c>
      <c r="J9281" t="s">
        <v>64</v>
      </c>
      <c r="K9281">
        <v>8.0009999999999994</v>
      </c>
      <c r="L9281">
        <v>7</v>
      </c>
      <c r="M9281">
        <v>0.7</v>
      </c>
      <c r="N9281">
        <v>-5.6006999999999998</v>
      </c>
      <c r="O9281" s="5">
        <f t="shared" si="144"/>
        <v>-0.70000000000000007</v>
      </c>
    </row>
    <row r="9282" spans="1:15" x14ac:dyDescent="0.25">
      <c r="A9282" t="s">
        <v>642</v>
      </c>
      <c r="B9282" t="s">
        <v>38</v>
      </c>
      <c r="C9282" t="s">
        <v>16</v>
      </c>
      <c r="D9282" t="s">
        <v>17</v>
      </c>
      <c r="E9282" t="s">
        <v>73</v>
      </c>
      <c r="F9282" t="s">
        <v>70</v>
      </c>
      <c r="G9282">
        <v>19140</v>
      </c>
      <c r="H9282" t="s">
        <v>119</v>
      </c>
      <c r="I9282" t="s">
        <v>21</v>
      </c>
      <c r="J9282" t="s">
        <v>25</v>
      </c>
      <c r="K9282">
        <v>398.97199999999998</v>
      </c>
      <c r="L9282">
        <v>2</v>
      </c>
      <c r="M9282">
        <v>0.3</v>
      </c>
      <c r="N9282">
        <v>-28.498000000000001</v>
      </c>
      <c r="O9282" s="5">
        <f t="shared" si="144"/>
        <v>-7.1428571428571438E-2</v>
      </c>
    </row>
    <row r="9283" spans="1:15" x14ac:dyDescent="0.25">
      <c r="A9283" t="s">
        <v>636</v>
      </c>
      <c r="B9283" t="s">
        <v>38</v>
      </c>
      <c r="C9283" t="s">
        <v>88</v>
      </c>
      <c r="D9283" t="s">
        <v>17</v>
      </c>
      <c r="E9283" t="s">
        <v>44</v>
      </c>
      <c r="F9283" t="s">
        <v>45</v>
      </c>
      <c r="G9283">
        <v>98105</v>
      </c>
      <c r="H9283" t="s">
        <v>31</v>
      </c>
      <c r="I9283" t="s">
        <v>21</v>
      </c>
      <c r="J9283" t="s">
        <v>22</v>
      </c>
      <c r="K9283">
        <v>163.88</v>
      </c>
      <c r="L9283">
        <v>2</v>
      </c>
      <c r="M9283">
        <v>0</v>
      </c>
      <c r="N9283">
        <v>40.97</v>
      </c>
      <c r="O9283" s="5">
        <f t="shared" si="144"/>
        <v>0.25</v>
      </c>
    </row>
    <row r="9284" spans="1:15" x14ac:dyDescent="0.25">
      <c r="A9284" t="s">
        <v>801</v>
      </c>
      <c r="B9284" t="s">
        <v>38</v>
      </c>
      <c r="C9284" t="s">
        <v>16</v>
      </c>
      <c r="D9284" t="s">
        <v>17</v>
      </c>
      <c r="E9284" t="s">
        <v>279</v>
      </c>
      <c r="F9284" t="s">
        <v>100</v>
      </c>
      <c r="G9284">
        <v>23223</v>
      </c>
      <c r="H9284" t="s">
        <v>20</v>
      </c>
      <c r="I9284" t="s">
        <v>32</v>
      </c>
      <c r="J9284" t="s">
        <v>68</v>
      </c>
      <c r="K9284">
        <v>67.900000000000006</v>
      </c>
      <c r="L9284">
        <v>5</v>
      </c>
      <c r="M9284">
        <v>0</v>
      </c>
      <c r="N9284">
        <v>20.37</v>
      </c>
      <c r="O9284" s="5">
        <f t="shared" ref="O9284:O9347" si="145">N9284/K9284</f>
        <v>0.3</v>
      </c>
    </row>
    <row r="9285" spans="1:15" x14ac:dyDescent="0.25">
      <c r="A9285" t="s">
        <v>1186</v>
      </c>
      <c r="B9285" t="s">
        <v>38</v>
      </c>
      <c r="C9285" t="s">
        <v>16</v>
      </c>
      <c r="D9285" t="s">
        <v>17</v>
      </c>
      <c r="E9285" t="s">
        <v>625</v>
      </c>
      <c r="F9285" t="s">
        <v>35</v>
      </c>
      <c r="G9285">
        <v>33407</v>
      </c>
      <c r="H9285" t="s">
        <v>20</v>
      </c>
      <c r="I9285" t="s">
        <v>32</v>
      </c>
      <c r="J9285" t="s">
        <v>80</v>
      </c>
      <c r="K9285">
        <v>72.224000000000004</v>
      </c>
      <c r="L9285">
        <v>4</v>
      </c>
      <c r="M9285">
        <v>0.2</v>
      </c>
      <c r="N9285">
        <v>25.278400000000001</v>
      </c>
      <c r="O9285" s="5">
        <f t="shared" si="145"/>
        <v>0.35</v>
      </c>
    </row>
    <row r="9286" spans="1:15" x14ac:dyDescent="0.25">
      <c r="A9286" t="s">
        <v>980</v>
      </c>
      <c r="B9286" t="s">
        <v>15</v>
      </c>
      <c r="C9286" t="s">
        <v>16</v>
      </c>
      <c r="D9286" t="s">
        <v>17</v>
      </c>
      <c r="E9286" t="s">
        <v>355</v>
      </c>
      <c r="F9286" t="s">
        <v>46</v>
      </c>
      <c r="G9286">
        <v>80525</v>
      </c>
      <c r="H9286" t="s">
        <v>31</v>
      </c>
      <c r="I9286" t="s">
        <v>32</v>
      </c>
      <c r="J9286" t="s">
        <v>33</v>
      </c>
      <c r="K9286">
        <v>11.696</v>
      </c>
      <c r="L9286">
        <v>2</v>
      </c>
      <c r="M9286">
        <v>0.2</v>
      </c>
      <c r="N9286">
        <v>3.9474</v>
      </c>
      <c r="O9286" s="5">
        <f t="shared" si="145"/>
        <v>0.33750000000000002</v>
      </c>
    </row>
    <row r="9287" spans="1:15" x14ac:dyDescent="0.25">
      <c r="A9287" t="s">
        <v>679</v>
      </c>
      <c r="B9287" t="s">
        <v>38</v>
      </c>
      <c r="C9287" t="s">
        <v>30</v>
      </c>
      <c r="D9287" t="s">
        <v>17</v>
      </c>
      <c r="E9287" t="s">
        <v>182</v>
      </c>
      <c r="F9287" t="s">
        <v>55</v>
      </c>
      <c r="G9287">
        <v>53132</v>
      </c>
      <c r="H9287" t="s">
        <v>89</v>
      </c>
      <c r="I9287" t="s">
        <v>21</v>
      </c>
      <c r="J9287" t="s">
        <v>25</v>
      </c>
      <c r="K9287">
        <v>392.94</v>
      </c>
      <c r="L9287">
        <v>3</v>
      </c>
      <c r="M9287">
        <v>0</v>
      </c>
      <c r="N9287">
        <v>43.223399999999998</v>
      </c>
      <c r="O9287" s="5">
        <f t="shared" si="145"/>
        <v>0.11</v>
      </c>
    </row>
    <row r="9288" spans="1:15" x14ac:dyDescent="0.25">
      <c r="A9288" t="s">
        <v>838</v>
      </c>
      <c r="B9288" t="s">
        <v>155</v>
      </c>
      <c r="C9288" t="s">
        <v>16</v>
      </c>
      <c r="D9288" t="s">
        <v>17</v>
      </c>
      <c r="E9288" t="s">
        <v>196</v>
      </c>
      <c r="F9288" t="s">
        <v>41</v>
      </c>
      <c r="G9288">
        <v>28110</v>
      </c>
      <c r="H9288" t="s">
        <v>20</v>
      </c>
      <c r="I9288" t="s">
        <v>21</v>
      </c>
      <c r="J9288" t="s">
        <v>48</v>
      </c>
      <c r="K9288">
        <v>18.175999999999998</v>
      </c>
      <c r="L9288">
        <v>1</v>
      </c>
      <c r="M9288">
        <v>0.2</v>
      </c>
      <c r="N9288">
        <v>4.7712000000000003</v>
      </c>
      <c r="O9288" s="5">
        <f t="shared" si="145"/>
        <v>0.26250000000000007</v>
      </c>
    </row>
    <row r="9289" spans="1:15" x14ac:dyDescent="0.25">
      <c r="A9289" t="s">
        <v>694</v>
      </c>
      <c r="B9289" t="s">
        <v>38</v>
      </c>
      <c r="C9289" t="s">
        <v>88</v>
      </c>
      <c r="D9289" t="s">
        <v>17</v>
      </c>
      <c r="E9289" t="s">
        <v>211</v>
      </c>
      <c r="F9289" t="s">
        <v>50</v>
      </c>
      <c r="G9289">
        <v>75081</v>
      </c>
      <c r="H9289" t="s">
        <v>89</v>
      </c>
      <c r="I9289" t="s">
        <v>32</v>
      </c>
      <c r="J9289" t="s">
        <v>64</v>
      </c>
      <c r="K9289">
        <v>6.8879999999999999</v>
      </c>
      <c r="L9289">
        <v>3</v>
      </c>
      <c r="M9289">
        <v>0.8</v>
      </c>
      <c r="N9289">
        <v>-11.020799999999999</v>
      </c>
      <c r="O9289" s="5">
        <f t="shared" si="145"/>
        <v>-1.5999999999999999</v>
      </c>
    </row>
    <row r="9290" spans="1:15" x14ac:dyDescent="0.25">
      <c r="A9290" t="s">
        <v>694</v>
      </c>
      <c r="B9290" t="s">
        <v>38</v>
      </c>
      <c r="C9290" t="s">
        <v>88</v>
      </c>
      <c r="D9290" t="s">
        <v>17</v>
      </c>
      <c r="E9290" t="s">
        <v>211</v>
      </c>
      <c r="F9290" t="s">
        <v>50</v>
      </c>
      <c r="G9290">
        <v>75081</v>
      </c>
      <c r="H9290" t="s">
        <v>89</v>
      </c>
      <c r="I9290" t="s">
        <v>21</v>
      </c>
      <c r="J9290" t="s">
        <v>39</v>
      </c>
      <c r="K9290">
        <v>457.48500000000001</v>
      </c>
      <c r="L9290">
        <v>3</v>
      </c>
      <c r="M9290">
        <v>0.3</v>
      </c>
      <c r="N9290">
        <v>-84.961500000000001</v>
      </c>
      <c r="O9290" s="5">
        <f t="shared" si="145"/>
        <v>-0.18571428571428572</v>
      </c>
    </row>
    <row r="9291" spans="1:15" x14ac:dyDescent="0.25">
      <c r="A9291" t="s">
        <v>642</v>
      </c>
      <c r="B9291" t="s">
        <v>155</v>
      </c>
      <c r="C9291" t="s">
        <v>16</v>
      </c>
      <c r="D9291" t="s">
        <v>17</v>
      </c>
      <c r="E9291" t="s">
        <v>73</v>
      </c>
      <c r="F9291" t="s">
        <v>70</v>
      </c>
      <c r="G9291">
        <v>19134</v>
      </c>
      <c r="H9291" t="s">
        <v>119</v>
      </c>
      <c r="I9291" t="s">
        <v>21</v>
      </c>
      <c r="J9291" t="s">
        <v>25</v>
      </c>
      <c r="K9291">
        <v>1079.316</v>
      </c>
      <c r="L9291">
        <v>6</v>
      </c>
      <c r="M9291">
        <v>0.3</v>
      </c>
      <c r="N9291">
        <v>-15.418799999999999</v>
      </c>
      <c r="O9291" s="5">
        <f t="shared" si="145"/>
        <v>-1.4285714285714285E-2</v>
      </c>
    </row>
    <row r="9292" spans="1:15" x14ac:dyDescent="0.25">
      <c r="A9292" t="s">
        <v>640</v>
      </c>
      <c r="B9292" t="s">
        <v>15</v>
      </c>
      <c r="C9292" t="s">
        <v>88</v>
      </c>
      <c r="D9292" t="s">
        <v>17</v>
      </c>
      <c r="E9292" t="s">
        <v>65</v>
      </c>
      <c r="F9292" t="s">
        <v>27</v>
      </c>
      <c r="G9292">
        <v>94109</v>
      </c>
      <c r="H9292" t="s">
        <v>31</v>
      </c>
      <c r="I9292" t="s">
        <v>32</v>
      </c>
      <c r="J9292" t="s">
        <v>80</v>
      </c>
      <c r="K9292">
        <v>48.91</v>
      </c>
      <c r="L9292">
        <v>1</v>
      </c>
      <c r="M9292">
        <v>0</v>
      </c>
      <c r="N9292">
        <v>22.9877</v>
      </c>
      <c r="O9292" s="5">
        <f t="shared" si="145"/>
        <v>0.47000000000000003</v>
      </c>
    </row>
    <row r="9293" spans="1:15" x14ac:dyDescent="0.25">
      <c r="A9293" t="s">
        <v>650</v>
      </c>
      <c r="B9293" t="s">
        <v>155</v>
      </c>
      <c r="C9293" t="s">
        <v>16</v>
      </c>
      <c r="D9293" t="s">
        <v>17</v>
      </c>
      <c r="E9293" t="s">
        <v>103</v>
      </c>
      <c r="F9293" t="s">
        <v>56</v>
      </c>
      <c r="G9293">
        <v>19901</v>
      </c>
      <c r="H9293" t="s">
        <v>119</v>
      </c>
      <c r="I9293" t="s">
        <v>32</v>
      </c>
      <c r="J9293" t="s">
        <v>53</v>
      </c>
      <c r="K9293">
        <v>9.84</v>
      </c>
      <c r="L9293">
        <v>3</v>
      </c>
      <c r="M9293">
        <v>0</v>
      </c>
      <c r="N9293">
        <v>2.8536000000000001</v>
      </c>
      <c r="O9293" s="5">
        <f t="shared" si="145"/>
        <v>0.29000000000000004</v>
      </c>
    </row>
    <row r="9294" spans="1:15" x14ac:dyDescent="0.25">
      <c r="A9294" t="s">
        <v>650</v>
      </c>
      <c r="B9294" t="s">
        <v>155</v>
      </c>
      <c r="C9294" t="s">
        <v>16</v>
      </c>
      <c r="D9294" t="s">
        <v>17</v>
      </c>
      <c r="E9294" t="s">
        <v>103</v>
      </c>
      <c r="F9294" t="s">
        <v>56</v>
      </c>
      <c r="G9294">
        <v>19901</v>
      </c>
      <c r="H9294" t="s">
        <v>119</v>
      </c>
      <c r="I9294" t="s">
        <v>32</v>
      </c>
      <c r="J9294" t="s">
        <v>64</v>
      </c>
      <c r="K9294">
        <v>34.5</v>
      </c>
      <c r="L9294">
        <v>3</v>
      </c>
      <c r="M9294">
        <v>0</v>
      </c>
      <c r="N9294">
        <v>15.525</v>
      </c>
      <c r="O9294" s="5">
        <f t="shared" si="145"/>
        <v>0.45</v>
      </c>
    </row>
    <row r="9295" spans="1:15" x14ac:dyDescent="0.25">
      <c r="A9295" t="s">
        <v>1130</v>
      </c>
      <c r="B9295" t="s">
        <v>578</v>
      </c>
      <c r="C9295" t="s">
        <v>30</v>
      </c>
      <c r="D9295" t="s">
        <v>17</v>
      </c>
      <c r="E9295" t="s">
        <v>610</v>
      </c>
      <c r="F9295" t="s">
        <v>50</v>
      </c>
      <c r="G9295">
        <v>76706</v>
      </c>
      <c r="H9295" t="s">
        <v>89</v>
      </c>
      <c r="I9295" t="s">
        <v>32</v>
      </c>
      <c r="J9295" t="s">
        <v>64</v>
      </c>
      <c r="K9295">
        <v>0.55600000000000005</v>
      </c>
      <c r="L9295">
        <v>1</v>
      </c>
      <c r="M9295">
        <v>0.8</v>
      </c>
      <c r="N9295">
        <v>-0.94520000000000004</v>
      </c>
      <c r="O9295" s="5">
        <f t="shared" si="145"/>
        <v>-1.7</v>
      </c>
    </row>
    <row r="9296" spans="1:15" x14ac:dyDescent="0.25">
      <c r="A9296" t="s">
        <v>1223</v>
      </c>
      <c r="B9296" t="s">
        <v>15</v>
      </c>
      <c r="C9296" t="s">
        <v>16</v>
      </c>
      <c r="D9296" t="s">
        <v>17</v>
      </c>
      <c r="E9296" t="s">
        <v>399</v>
      </c>
      <c r="F9296" t="s">
        <v>105</v>
      </c>
      <c r="G9296">
        <v>21740</v>
      </c>
      <c r="H9296" t="s">
        <v>119</v>
      </c>
      <c r="I9296" t="s">
        <v>32</v>
      </c>
      <c r="J9296" t="s">
        <v>64</v>
      </c>
      <c r="K9296">
        <v>43.8</v>
      </c>
      <c r="L9296">
        <v>6</v>
      </c>
      <c r="M9296">
        <v>0</v>
      </c>
      <c r="N9296">
        <v>20.585999999999999</v>
      </c>
      <c r="O9296" s="5">
        <f t="shared" si="145"/>
        <v>0.47</v>
      </c>
    </row>
    <row r="9297" spans="1:15" x14ac:dyDescent="0.25">
      <c r="A9297" t="s">
        <v>785</v>
      </c>
      <c r="B9297" t="s">
        <v>38</v>
      </c>
      <c r="C9297" t="s">
        <v>30</v>
      </c>
      <c r="D9297" t="s">
        <v>17</v>
      </c>
      <c r="E9297" t="s">
        <v>253</v>
      </c>
      <c r="F9297" t="s">
        <v>124</v>
      </c>
      <c r="G9297">
        <v>44105</v>
      </c>
      <c r="H9297" t="s">
        <v>119</v>
      </c>
      <c r="I9297" t="s">
        <v>32</v>
      </c>
      <c r="J9297" t="s">
        <v>80</v>
      </c>
      <c r="K9297">
        <v>13.872</v>
      </c>
      <c r="L9297">
        <v>3</v>
      </c>
      <c r="M9297">
        <v>0.2</v>
      </c>
      <c r="N9297">
        <v>5.0286</v>
      </c>
      <c r="O9297" s="5">
        <f t="shared" si="145"/>
        <v>0.36249999999999999</v>
      </c>
    </row>
    <row r="9298" spans="1:15" x14ac:dyDescent="0.25">
      <c r="A9298" t="s">
        <v>785</v>
      </c>
      <c r="B9298" t="s">
        <v>38</v>
      </c>
      <c r="C9298" t="s">
        <v>30</v>
      </c>
      <c r="D9298" t="s">
        <v>17</v>
      </c>
      <c r="E9298" t="s">
        <v>253</v>
      </c>
      <c r="F9298" t="s">
        <v>124</v>
      </c>
      <c r="G9298">
        <v>44105</v>
      </c>
      <c r="H9298" t="s">
        <v>119</v>
      </c>
      <c r="I9298" t="s">
        <v>21</v>
      </c>
      <c r="J9298" t="s">
        <v>22</v>
      </c>
      <c r="K9298">
        <v>115.96</v>
      </c>
      <c r="L9298">
        <v>4</v>
      </c>
      <c r="M9298">
        <v>0.5</v>
      </c>
      <c r="N9298">
        <v>-64.937600000000003</v>
      </c>
      <c r="O9298" s="5">
        <f t="shared" si="145"/>
        <v>-0.56000000000000005</v>
      </c>
    </row>
    <row r="9299" spans="1:15" x14ac:dyDescent="0.25">
      <c r="A9299" t="s">
        <v>1082</v>
      </c>
      <c r="B9299" t="s">
        <v>15</v>
      </c>
      <c r="C9299" t="s">
        <v>30</v>
      </c>
      <c r="D9299" t="s">
        <v>17</v>
      </c>
      <c r="E9299" t="s">
        <v>518</v>
      </c>
      <c r="F9299" t="s">
        <v>50</v>
      </c>
      <c r="G9299">
        <v>78501</v>
      </c>
      <c r="H9299" t="s">
        <v>89</v>
      </c>
      <c r="I9299" t="s">
        <v>58</v>
      </c>
      <c r="J9299" t="s">
        <v>129</v>
      </c>
      <c r="K9299">
        <v>41.423999999999999</v>
      </c>
      <c r="L9299">
        <v>2</v>
      </c>
      <c r="M9299">
        <v>0.2</v>
      </c>
      <c r="N9299">
        <v>8.2848000000000006</v>
      </c>
      <c r="O9299" s="5">
        <f t="shared" si="145"/>
        <v>0.2</v>
      </c>
    </row>
    <row r="9300" spans="1:15" x14ac:dyDescent="0.25">
      <c r="A9300" t="s">
        <v>1082</v>
      </c>
      <c r="B9300" t="s">
        <v>15</v>
      </c>
      <c r="C9300" t="s">
        <v>30</v>
      </c>
      <c r="D9300" t="s">
        <v>17</v>
      </c>
      <c r="E9300" t="s">
        <v>518</v>
      </c>
      <c r="F9300" t="s">
        <v>50</v>
      </c>
      <c r="G9300">
        <v>78501</v>
      </c>
      <c r="H9300" t="s">
        <v>89</v>
      </c>
      <c r="I9300" t="s">
        <v>58</v>
      </c>
      <c r="J9300" t="s">
        <v>59</v>
      </c>
      <c r="K9300">
        <v>244.768</v>
      </c>
      <c r="L9300">
        <v>4</v>
      </c>
      <c r="M9300">
        <v>0.2</v>
      </c>
      <c r="N9300">
        <v>24.476800000000001</v>
      </c>
      <c r="O9300" s="5">
        <f t="shared" si="145"/>
        <v>0.1</v>
      </c>
    </row>
    <row r="9301" spans="1:15" x14ac:dyDescent="0.25">
      <c r="A9301" t="s">
        <v>1082</v>
      </c>
      <c r="B9301" t="s">
        <v>15</v>
      </c>
      <c r="C9301" t="s">
        <v>30</v>
      </c>
      <c r="D9301" t="s">
        <v>17</v>
      </c>
      <c r="E9301" t="s">
        <v>518</v>
      </c>
      <c r="F9301" t="s">
        <v>50</v>
      </c>
      <c r="G9301">
        <v>78501</v>
      </c>
      <c r="H9301" t="s">
        <v>89</v>
      </c>
      <c r="I9301" t="s">
        <v>32</v>
      </c>
      <c r="J9301" t="s">
        <v>53</v>
      </c>
      <c r="K9301">
        <v>74.352000000000004</v>
      </c>
      <c r="L9301">
        <v>3</v>
      </c>
      <c r="M9301">
        <v>0.2</v>
      </c>
      <c r="N9301">
        <v>6.5057999999999998</v>
      </c>
      <c r="O9301" s="5">
        <f t="shared" si="145"/>
        <v>8.7499999999999994E-2</v>
      </c>
    </row>
    <row r="9302" spans="1:15" x14ac:dyDescent="0.25">
      <c r="A9302" t="s">
        <v>1082</v>
      </c>
      <c r="B9302" t="s">
        <v>15</v>
      </c>
      <c r="C9302" t="s">
        <v>30</v>
      </c>
      <c r="D9302" t="s">
        <v>17</v>
      </c>
      <c r="E9302" t="s">
        <v>518</v>
      </c>
      <c r="F9302" t="s">
        <v>50</v>
      </c>
      <c r="G9302">
        <v>78501</v>
      </c>
      <c r="H9302" t="s">
        <v>89</v>
      </c>
      <c r="I9302" t="s">
        <v>32</v>
      </c>
      <c r="J9302" t="s">
        <v>64</v>
      </c>
      <c r="K9302">
        <v>4.3120000000000003</v>
      </c>
      <c r="L9302">
        <v>2</v>
      </c>
      <c r="M9302">
        <v>0.8</v>
      </c>
      <c r="N9302">
        <v>-6.8992000000000004</v>
      </c>
      <c r="O9302" s="5">
        <f t="shared" si="145"/>
        <v>-1.6</v>
      </c>
    </row>
    <row r="9303" spans="1:15" x14ac:dyDescent="0.25">
      <c r="A9303" t="s">
        <v>1082</v>
      </c>
      <c r="B9303" t="s">
        <v>15</v>
      </c>
      <c r="C9303" t="s">
        <v>30</v>
      </c>
      <c r="D9303" t="s">
        <v>17</v>
      </c>
      <c r="E9303" t="s">
        <v>518</v>
      </c>
      <c r="F9303" t="s">
        <v>50</v>
      </c>
      <c r="G9303">
        <v>78501</v>
      </c>
      <c r="H9303" t="s">
        <v>89</v>
      </c>
      <c r="I9303" t="s">
        <v>21</v>
      </c>
      <c r="J9303" t="s">
        <v>25</v>
      </c>
      <c r="K9303">
        <v>56.686</v>
      </c>
      <c r="L9303">
        <v>1</v>
      </c>
      <c r="M9303">
        <v>0.3</v>
      </c>
      <c r="N9303">
        <v>-20.245000000000001</v>
      </c>
      <c r="O9303" s="5">
        <f t="shared" si="145"/>
        <v>-0.35714285714285715</v>
      </c>
    </row>
    <row r="9304" spans="1:15" x14ac:dyDescent="0.25">
      <c r="A9304" t="s">
        <v>1082</v>
      </c>
      <c r="B9304" t="s">
        <v>15</v>
      </c>
      <c r="C9304" t="s">
        <v>30</v>
      </c>
      <c r="D9304" t="s">
        <v>17</v>
      </c>
      <c r="E9304" t="s">
        <v>518</v>
      </c>
      <c r="F9304" t="s">
        <v>50</v>
      </c>
      <c r="G9304">
        <v>78501</v>
      </c>
      <c r="H9304" t="s">
        <v>89</v>
      </c>
      <c r="I9304" t="s">
        <v>58</v>
      </c>
      <c r="J9304" t="s">
        <v>59</v>
      </c>
      <c r="K9304">
        <v>97.968000000000004</v>
      </c>
      <c r="L9304">
        <v>2</v>
      </c>
      <c r="M9304">
        <v>0.2</v>
      </c>
      <c r="N9304">
        <v>6.1230000000000002</v>
      </c>
      <c r="O9304" s="5">
        <f t="shared" si="145"/>
        <v>6.25E-2</v>
      </c>
    </row>
    <row r="9305" spans="1:15" x14ac:dyDescent="0.25">
      <c r="A9305" t="s">
        <v>1082</v>
      </c>
      <c r="B9305" t="s">
        <v>15</v>
      </c>
      <c r="C9305" t="s">
        <v>30</v>
      </c>
      <c r="D9305" t="s">
        <v>17</v>
      </c>
      <c r="E9305" t="s">
        <v>518</v>
      </c>
      <c r="F9305" t="s">
        <v>50</v>
      </c>
      <c r="G9305">
        <v>78501</v>
      </c>
      <c r="H9305" t="s">
        <v>89</v>
      </c>
      <c r="I9305" t="s">
        <v>32</v>
      </c>
      <c r="J9305" t="s">
        <v>53</v>
      </c>
      <c r="K9305">
        <v>7.8719999999999999</v>
      </c>
      <c r="L9305">
        <v>3</v>
      </c>
      <c r="M9305">
        <v>0.2</v>
      </c>
      <c r="N9305">
        <v>0.88560000000000005</v>
      </c>
      <c r="O9305" s="5">
        <f t="shared" si="145"/>
        <v>0.1125</v>
      </c>
    </row>
    <row r="9306" spans="1:15" x14ac:dyDescent="0.25">
      <c r="A9306" t="s">
        <v>1082</v>
      </c>
      <c r="B9306" t="s">
        <v>15</v>
      </c>
      <c r="C9306" t="s">
        <v>30</v>
      </c>
      <c r="D9306" t="s">
        <v>17</v>
      </c>
      <c r="E9306" t="s">
        <v>518</v>
      </c>
      <c r="F9306" t="s">
        <v>50</v>
      </c>
      <c r="G9306">
        <v>78501</v>
      </c>
      <c r="H9306" t="s">
        <v>89</v>
      </c>
      <c r="I9306" t="s">
        <v>32</v>
      </c>
      <c r="J9306" t="s">
        <v>80</v>
      </c>
      <c r="K9306">
        <v>15.552</v>
      </c>
      <c r="L9306">
        <v>3</v>
      </c>
      <c r="M9306">
        <v>0.2</v>
      </c>
      <c r="N9306">
        <v>5.4432</v>
      </c>
      <c r="O9306" s="5">
        <f t="shared" si="145"/>
        <v>0.35000000000000003</v>
      </c>
    </row>
    <row r="9307" spans="1:15" x14ac:dyDescent="0.25">
      <c r="A9307" t="s">
        <v>1082</v>
      </c>
      <c r="B9307" t="s">
        <v>15</v>
      </c>
      <c r="C9307" t="s">
        <v>30</v>
      </c>
      <c r="D9307" t="s">
        <v>17</v>
      </c>
      <c r="E9307" t="s">
        <v>518</v>
      </c>
      <c r="F9307" t="s">
        <v>50</v>
      </c>
      <c r="G9307">
        <v>78501</v>
      </c>
      <c r="H9307" t="s">
        <v>89</v>
      </c>
      <c r="I9307" t="s">
        <v>32</v>
      </c>
      <c r="J9307" t="s">
        <v>64</v>
      </c>
      <c r="K9307">
        <v>1.476</v>
      </c>
      <c r="L9307">
        <v>1</v>
      </c>
      <c r="M9307">
        <v>0.8</v>
      </c>
      <c r="N9307">
        <v>-2.2877999999999998</v>
      </c>
      <c r="O9307" s="5">
        <f t="shared" si="145"/>
        <v>-1.5499999999999998</v>
      </c>
    </row>
    <row r="9308" spans="1:15" x14ac:dyDescent="0.25">
      <c r="A9308" t="s">
        <v>1051</v>
      </c>
      <c r="B9308" t="s">
        <v>38</v>
      </c>
      <c r="C9308" t="s">
        <v>88</v>
      </c>
      <c r="D9308" t="s">
        <v>17</v>
      </c>
      <c r="E9308" t="s">
        <v>576</v>
      </c>
      <c r="F9308" t="s">
        <v>135</v>
      </c>
      <c r="G9308">
        <v>87505</v>
      </c>
      <c r="H9308" t="s">
        <v>31</v>
      </c>
      <c r="I9308" t="s">
        <v>32</v>
      </c>
      <c r="J9308" t="s">
        <v>53</v>
      </c>
      <c r="K9308">
        <v>8.4</v>
      </c>
      <c r="L9308">
        <v>5</v>
      </c>
      <c r="M9308">
        <v>0</v>
      </c>
      <c r="N9308">
        <v>2.1840000000000002</v>
      </c>
      <c r="O9308" s="5">
        <f t="shared" si="145"/>
        <v>0.26</v>
      </c>
    </row>
    <row r="9309" spans="1:15" x14ac:dyDescent="0.25">
      <c r="A9309" t="s">
        <v>640</v>
      </c>
      <c r="B9309" t="s">
        <v>38</v>
      </c>
      <c r="C9309" t="s">
        <v>16</v>
      </c>
      <c r="D9309" t="s">
        <v>17</v>
      </c>
      <c r="E9309" t="s">
        <v>65</v>
      </c>
      <c r="F9309" t="s">
        <v>27</v>
      </c>
      <c r="G9309">
        <v>94110</v>
      </c>
      <c r="H9309" t="s">
        <v>31</v>
      </c>
      <c r="I9309" t="s">
        <v>32</v>
      </c>
      <c r="J9309" t="s">
        <v>53</v>
      </c>
      <c r="K9309">
        <v>6.56</v>
      </c>
      <c r="L9309">
        <v>2</v>
      </c>
      <c r="M9309">
        <v>0</v>
      </c>
      <c r="N9309">
        <v>1.9024000000000001</v>
      </c>
      <c r="O9309" s="5">
        <f t="shared" si="145"/>
        <v>0.29000000000000004</v>
      </c>
    </row>
    <row r="9310" spans="1:15" x14ac:dyDescent="0.25">
      <c r="A9310" t="s">
        <v>640</v>
      </c>
      <c r="B9310" t="s">
        <v>38</v>
      </c>
      <c r="C9310" t="s">
        <v>16</v>
      </c>
      <c r="D9310" t="s">
        <v>17</v>
      </c>
      <c r="E9310" t="s">
        <v>65</v>
      </c>
      <c r="F9310" t="s">
        <v>27</v>
      </c>
      <c r="G9310">
        <v>94110</v>
      </c>
      <c r="H9310" t="s">
        <v>31</v>
      </c>
      <c r="I9310" t="s">
        <v>32</v>
      </c>
      <c r="J9310" t="s">
        <v>53</v>
      </c>
      <c r="K9310">
        <v>14.88</v>
      </c>
      <c r="L9310">
        <v>2</v>
      </c>
      <c r="M9310">
        <v>0</v>
      </c>
      <c r="N9310">
        <v>3.72</v>
      </c>
      <c r="O9310" s="5">
        <f t="shared" si="145"/>
        <v>0.25</v>
      </c>
    </row>
    <row r="9311" spans="1:15" x14ac:dyDescent="0.25">
      <c r="A9311" t="s">
        <v>640</v>
      </c>
      <c r="B9311" t="s">
        <v>38</v>
      </c>
      <c r="C9311" t="s">
        <v>16</v>
      </c>
      <c r="D9311" t="s">
        <v>17</v>
      </c>
      <c r="E9311" t="s">
        <v>65</v>
      </c>
      <c r="F9311" t="s">
        <v>27</v>
      </c>
      <c r="G9311">
        <v>94110</v>
      </c>
      <c r="H9311" t="s">
        <v>31</v>
      </c>
      <c r="I9311" t="s">
        <v>58</v>
      </c>
      <c r="J9311" t="s">
        <v>129</v>
      </c>
      <c r="K9311">
        <v>45.48</v>
      </c>
      <c r="L9311">
        <v>4</v>
      </c>
      <c r="M9311">
        <v>0</v>
      </c>
      <c r="N9311">
        <v>15.917999999999999</v>
      </c>
      <c r="O9311" s="5">
        <f t="shared" si="145"/>
        <v>0.35000000000000003</v>
      </c>
    </row>
    <row r="9312" spans="1:15" x14ac:dyDescent="0.25">
      <c r="A9312" t="s">
        <v>640</v>
      </c>
      <c r="B9312" t="s">
        <v>38</v>
      </c>
      <c r="C9312" t="s">
        <v>16</v>
      </c>
      <c r="D9312" t="s">
        <v>17</v>
      </c>
      <c r="E9312" t="s">
        <v>65</v>
      </c>
      <c r="F9312" t="s">
        <v>27</v>
      </c>
      <c r="G9312">
        <v>94110</v>
      </c>
      <c r="H9312" t="s">
        <v>31</v>
      </c>
      <c r="I9312" t="s">
        <v>32</v>
      </c>
      <c r="J9312" t="s">
        <v>53</v>
      </c>
      <c r="K9312">
        <v>25.44</v>
      </c>
      <c r="L9312">
        <v>6</v>
      </c>
      <c r="M9312">
        <v>0</v>
      </c>
      <c r="N9312">
        <v>9.9215999999999998</v>
      </c>
      <c r="O9312" s="5">
        <f t="shared" si="145"/>
        <v>0.38999999999999996</v>
      </c>
    </row>
    <row r="9313" spans="1:15" x14ac:dyDescent="0.25">
      <c r="A9313" t="s">
        <v>652</v>
      </c>
      <c r="B9313" t="s">
        <v>38</v>
      </c>
      <c r="C9313" t="s">
        <v>30</v>
      </c>
      <c r="D9313" t="s">
        <v>17</v>
      </c>
      <c r="E9313" t="s">
        <v>110</v>
      </c>
      <c r="F9313" t="s">
        <v>94</v>
      </c>
      <c r="G9313">
        <v>10024</v>
      </c>
      <c r="H9313" t="s">
        <v>119</v>
      </c>
      <c r="I9313" t="s">
        <v>32</v>
      </c>
      <c r="J9313" t="s">
        <v>64</v>
      </c>
      <c r="K9313">
        <v>146.68799999999999</v>
      </c>
      <c r="L9313">
        <v>8</v>
      </c>
      <c r="M9313">
        <v>0.2</v>
      </c>
      <c r="N9313">
        <v>45.84</v>
      </c>
      <c r="O9313" s="5">
        <f t="shared" si="145"/>
        <v>0.31250000000000006</v>
      </c>
    </row>
    <row r="9314" spans="1:15" x14ac:dyDescent="0.25">
      <c r="A9314" t="s">
        <v>694</v>
      </c>
      <c r="B9314" t="s">
        <v>38</v>
      </c>
      <c r="C9314" t="s">
        <v>16</v>
      </c>
      <c r="D9314" t="s">
        <v>17</v>
      </c>
      <c r="E9314" t="s">
        <v>211</v>
      </c>
      <c r="F9314" t="s">
        <v>50</v>
      </c>
      <c r="G9314">
        <v>75220</v>
      </c>
      <c r="H9314" t="s">
        <v>89</v>
      </c>
      <c r="I9314" t="s">
        <v>32</v>
      </c>
      <c r="J9314" t="s">
        <v>33</v>
      </c>
      <c r="K9314">
        <v>4.9279999999999999</v>
      </c>
      <c r="L9314">
        <v>2</v>
      </c>
      <c r="M9314">
        <v>0.2</v>
      </c>
      <c r="N9314">
        <v>1.7248000000000001</v>
      </c>
      <c r="O9314" s="5">
        <f t="shared" si="145"/>
        <v>0.35000000000000003</v>
      </c>
    </row>
    <row r="9315" spans="1:15" x14ac:dyDescent="0.25">
      <c r="A9315" t="s">
        <v>694</v>
      </c>
      <c r="B9315" t="s">
        <v>38</v>
      </c>
      <c r="C9315" t="s">
        <v>16</v>
      </c>
      <c r="D9315" t="s">
        <v>17</v>
      </c>
      <c r="E9315" t="s">
        <v>211</v>
      </c>
      <c r="F9315" t="s">
        <v>50</v>
      </c>
      <c r="G9315">
        <v>75220</v>
      </c>
      <c r="H9315" t="s">
        <v>89</v>
      </c>
      <c r="I9315" t="s">
        <v>32</v>
      </c>
      <c r="J9315" t="s">
        <v>53</v>
      </c>
      <c r="K9315">
        <v>63.488</v>
      </c>
      <c r="L9315">
        <v>4</v>
      </c>
      <c r="M9315">
        <v>0.2</v>
      </c>
      <c r="N9315">
        <v>4.7615999999999996</v>
      </c>
      <c r="O9315" s="5">
        <f t="shared" si="145"/>
        <v>7.4999999999999997E-2</v>
      </c>
    </row>
    <row r="9316" spans="1:15" x14ac:dyDescent="0.25">
      <c r="A9316" t="s">
        <v>700</v>
      </c>
      <c r="B9316" t="s">
        <v>578</v>
      </c>
      <c r="C9316" t="s">
        <v>30</v>
      </c>
      <c r="D9316" t="s">
        <v>17</v>
      </c>
      <c r="E9316" t="s">
        <v>220</v>
      </c>
      <c r="F9316" t="s">
        <v>82</v>
      </c>
      <c r="G9316">
        <v>48234</v>
      </c>
      <c r="H9316" t="s">
        <v>89</v>
      </c>
      <c r="I9316" t="s">
        <v>32</v>
      </c>
      <c r="J9316" t="s">
        <v>43</v>
      </c>
      <c r="K9316">
        <v>418.32</v>
      </c>
      <c r="L9316">
        <v>7</v>
      </c>
      <c r="M9316">
        <v>0</v>
      </c>
      <c r="N9316">
        <v>117.1296</v>
      </c>
      <c r="O9316" s="5">
        <f t="shared" si="145"/>
        <v>0.27999999999999997</v>
      </c>
    </row>
    <row r="9317" spans="1:15" x14ac:dyDescent="0.25">
      <c r="A9317" t="s">
        <v>700</v>
      </c>
      <c r="B9317" t="s">
        <v>578</v>
      </c>
      <c r="C9317" t="s">
        <v>30</v>
      </c>
      <c r="D9317" t="s">
        <v>17</v>
      </c>
      <c r="E9317" t="s">
        <v>220</v>
      </c>
      <c r="F9317" t="s">
        <v>82</v>
      </c>
      <c r="G9317">
        <v>48234</v>
      </c>
      <c r="H9317" t="s">
        <v>89</v>
      </c>
      <c r="I9317" t="s">
        <v>32</v>
      </c>
      <c r="J9317" t="s">
        <v>68</v>
      </c>
      <c r="K9317">
        <v>123.858</v>
      </c>
      <c r="L9317">
        <v>2</v>
      </c>
      <c r="M9317">
        <v>0.1</v>
      </c>
      <c r="N9317">
        <v>46.790799999999997</v>
      </c>
      <c r="O9317" s="5">
        <f t="shared" si="145"/>
        <v>0.37777777777777777</v>
      </c>
    </row>
    <row r="9318" spans="1:15" x14ac:dyDescent="0.25">
      <c r="A9318" t="s">
        <v>642</v>
      </c>
      <c r="B9318" t="s">
        <v>38</v>
      </c>
      <c r="C9318" t="s">
        <v>16</v>
      </c>
      <c r="D9318" t="s">
        <v>17</v>
      </c>
      <c r="E9318" t="s">
        <v>73</v>
      </c>
      <c r="F9318" t="s">
        <v>70</v>
      </c>
      <c r="G9318">
        <v>19140</v>
      </c>
      <c r="H9318" t="s">
        <v>119</v>
      </c>
      <c r="I9318" t="s">
        <v>58</v>
      </c>
      <c r="J9318" t="s">
        <v>59</v>
      </c>
      <c r="K9318">
        <v>118.782</v>
      </c>
      <c r="L9318">
        <v>3</v>
      </c>
      <c r="M9318">
        <v>0.4</v>
      </c>
      <c r="N9318">
        <v>-27.715800000000002</v>
      </c>
      <c r="O9318" s="5">
        <f t="shared" si="145"/>
        <v>-0.23333333333333336</v>
      </c>
    </row>
    <row r="9319" spans="1:15" x14ac:dyDescent="0.25">
      <c r="A9319" t="s">
        <v>642</v>
      </c>
      <c r="B9319" t="s">
        <v>38</v>
      </c>
      <c r="C9319" t="s">
        <v>16</v>
      </c>
      <c r="D9319" t="s">
        <v>17</v>
      </c>
      <c r="E9319" t="s">
        <v>73</v>
      </c>
      <c r="F9319" t="s">
        <v>70</v>
      </c>
      <c r="G9319">
        <v>19140</v>
      </c>
      <c r="H9319" t="s">
        <v>119</v>
      </c>
      <c r="I9319" t="s">
        <v>32</v>
      </c>
      <c r="J9319" t="s">
        <v>334</v>
      </c>
      <c r="K9319">
        <v>769.18399999999997</v>
      </c>
      <c r="L9319">
        <v>4</v>
      </c>
      <c r="M9319">
        <v>0.2</v>
      </c>
      <c r="N9319">
        <v>-163.45160000000001</v>
      </c>
      <c r="O9319" s="5">
        <f t="shared" si="145"/>
        <v>-0.21250000000000002</v>
      </c>
    </row>
    <row r="9320" spans="1:15" x14ac:dyDescent="0.25">
      <c r="A9320" t="s">
        <v>901</v>
      </c>
      <c r="B9320" t="s">
        <v>38</v>
      </c>
      <c r="C9320" t="s">
        <v>16</v>
      </c>
      <c r="D9320" t="s">
        <v>17</v>
      </c>
      <c r="E9320" t="s">
        <v>223</v>
      </c>
      <c r="F9320" t="s">
        <v>50</v>
      </c>
      <c r="G9320">
        <v>75007</v>
      </c>
      <c r="H9320" t="s">
        <v>89</v>
      </c>
      <c r="I9320" t="s">
        <v>58</v>
      </c>
      <c r="J9320" t="s">
        <v>129</v>
      </c>
      <c r="K9320">
        <v>47.904000000000003</v>
      </c>
      <c r="L9320">
        <v>1</v>
      </c>
      <c r="M9320">
        <v>0.2</v>
      </c>
      <c r="N9320">
        <v>-2.9940000000000002</v>
      </c>
      <c r="O9320" s="5">
        <f t="shared" si="145"/>
        <v>-6.25E-2</v>
      </c>
    </row>
    <row r="9321" spans="1:15" x14ac:dyDescent="0.25">
      <c r="A9321" t="s">
        <v>652</v>
      </c>
      <c r="B9321" t="s">
        <v>38</v>
      </c>
      <c r="C9321" t="s">
        <v>30</v>
      </c>
      <c r="D9321" t="s">
        <v>17</v>
      </c>
      <c r="E9321" t="s">
        <v>110</v>
      </c>
      <c r="F9321" t="s">
        <v>94</v>
      </c>
      <c r="G9321">
        <v>10009</v>
      </c>
      <c r="H9321" t="s">
        <v>119</v>
      </c>
      <c r="I9321" t="s">
        <v>32</v>
      </c>
      <c r="J9321" t="s">
        <v>80</v>
      </c>
      <c r="K9321">
        <v>13.36</v>
      </c>
      <c r="L9321">
        <v>2</v>
      </c>
      <c r="M9321">
        <v>0</v>
      </c>
      <c r="N9321">
        <v>6.4127999999999998</v>
      </c>
      <c r="O9321" s="5">
        <f t="shared" si="145"/>
        <v>0.48</v>
      </c>
    </row>
    <row r="9322" spans="1:15" x14ac:dyDescent="0.25">
      <c r="A9322" t="s">
        <v>652</v>
      </c>
      <c r="B9322" t="s">
        <v>38</v>
      </c>
      <c r="C9322" t="s">
        <v>30</v>
      </c>
      <c r="D9322" t="s">
        <v>17</v>
      </c>
      <c r="E9322" t="s">
        <v>110</v>
      </c>
      <c r="F9322" t="s">
        <v>94</v>
      </c>
      <c r="G9322">
        <v>10009</v>
      </c>
      <c r="H9322" t="s">
        <v>119</v>
      </c>
      <c r="I9322" t="s">
        <v>21</v>
      </c>
      <c r="J9322" t="s">
        <v>25</v>
      </c>
      <c r="K9322">
        <v>163.76400000000001</v>
      </c>
      <c r="L9322">
        <v>2</v>
      </c>
      <c r="M9322">
        <v>0.1</v>
      </c>
      <c r="N9322">
        <v>25.474399999999999</v>
      </c>
      <c r="O9322" s="5">
        <f t="shared" si="145"/>
        <v>0.15555555555555553</v>
      </c>
    </row>
    <row r="9323" spans="1:15" x14ac:dyDescent="0.25">
      <c r="A9323" t="s">
        <v>652</v>
      </c>
      <c r="B9323" t="s">
        <v>38</v>
      </c>
      <c r="C9323" t="s">
        <v>30</v>
      </c>
      <c r="D9323" t="s">
        <v>17</v>
      </c>
      <c r="E9323" t="s">
        <v>110</v>
      </c>
      <c r="F9323" t="s">
        <v>94</v>
      </c>
      <c r="G9323">
        <v>10009</v>
      </c>
      <c r="H9323" t="s">
        <v>119</v>
      </c>
      <c r="I9323" t="s">
        <v>21</v>
      </c>
      <c r="J9323" t="s">
        <v>48</v>
      </c>
      <c r="K9323">
        <v>183.92</v>
      </c>
      <c r="L9323">
        <v>4</v>
      </c>
      <c r="M9323">
        <v>0</v>
      </c>
      <c r="N9323">
        <v>31.266400000000001</v>
      </c>
      <c r="O9323" s="5">
        <f t="shared" si="145"/>
        <v>0.17</v>
      </c>
    </row>
    <row r="9324" spans="1:15" x14ac:dyDescent="0.25">
      <c r="A9324" t="s">
        <v>644</v>
      </c>
      <c r="B9324" t="s">
        <v>38</v>
      </c>
      <c r="C9324" t="s">
        <v>16</v>
      </c>
      <c r="D9324" t="s">
        <v>17</v>
      </c>
      <c r="E9324" t="s">
        <v>81</v>
      </c>
      <c r="F9324" t="s">
        <v>50</v>
      </c>
      <c r="G9324">
        <v>77041</v>
      </c>
      <c r="H9324" t="s">
        <v>89</v>
      </c>
      <c r="I9324" t="s">
        <v>21</v>
      </c>
      <c r="J9324" t="s">
        <v>48</v>
      </c>
      <c r="K9324">
        <v>11.375999999999999</v>
      </c>
      <c r="L9324">
        <v>3</v>
      </c>
      <c r="M9324">
        <v>0.6</v>
      </c>
      <c r="N9324">
        <v>-5.6879999999999997</v>
      </c>
      <c r="O9324" s="5">
        <f t="shared" si="145"/>
        <v>-0.5</v>
      </c>
    </row>
    <row r="9325" spans="1:15" x14ac:dyDescent="0.25">
      <c r="A9325" t="s">
        <v>644</v>
      </c>
      <c r="B9325" t="s">
        <v>38</v>
      </c>
      <c r="C9325" t="s">
        <v>16</v>
      </c>
      <c r="D9325" t="s">
        <v>17</v>
      </c>
      <c r="E9325" t="s">
        <v>81</v>
      </c>
      <c r="F9325" t="s">
        <v>50</v>
      </c>
      <c r="G9325">
        <v>77041</v>
      </c>
      <c r="H9325" t="s">
        <v>89</v>
      </c>
      <c r="I9325" t="s">
        <v>21</v>
      </c>
      <c r="J9325" t="s">
        <v>48</v>
      </c>
      <c r="K9325">
        <v>66.111999999999995</v>
      </c>
      <c r="L9325">
        <v>4</v>
      </c>
      <c r="M9325">
        <v>0.6</v>
      </c>
      <c r="N9325">
        <v>-84.2928</v>
      </c>
      <c r="O9325" s="5">
        <f t="shared" si="145"/>
        <v>-1.2750000000000001</v>
      </c>
    </row>
    <row r="9326" spans="1:15" x14ac:dyDescent="0.25">
      <c r="A9326" t="s">
        <v>633</v>
      </c>
      <c r="B9326" t="s">
        <v>38</v>
      </c>
      <c r="C9326" t="s">
        <v>16</v>
      </c>
      <c r="D9326" t="s">
        <v>17</v>
      </c>
      <c r="E9326" t="s">
        <v>26</v>
      </c>
      <c r="F9326" t="s">
        <v>27</v>
      </c>
      <c r="G9326">
        <v>90036</v>
      </c>
      <c r="H9326" t="s">
        <v>31</v>
      </c>
      <c r="I9326" t="s">
        <v>32</v>
      </c>
      <c r="J9326" t="s">
        <v>80</v>
      </c>
      <c r="K9326">
        <v>211.04</v>
      </c>
      <c r="L9326">
        <v>8</v>
      </c>
      <c r="M9326">
        <v>0</v>
      </c>
      <c r="N9326">
        <v>97.078400000000002</v>
      </c>
      <c r="O9326" s="5">
        <f t="shared" si="145"/>
        <v>0.46</v>
      </c>
    </row>
    <row r="9327" spans="1:15" x14ac:dyDescent="0.25">
      <c r="A9327" t="s">
        <v>633</v>
      </c>
      <c r="B9327" t="s">
        <v>38</v>
      </c>
      <c r="C9327" t="s">
        <v>16</v>
      </c>
      <c r="D9327" t="s">
        <v>17</v>
      </c>
      <c r="E9327" t="s">
        <v>26</v>
      </c>
      <c r="F9327" t="s">
        <v>27</v>
      </c>
      <c r="G9327">
        <v>90036</v>
      </c>
      <c r="H9327" t="s">
        <v>31</v>
      </c>
      <c r="I9327" t="s">
        <v>21</v>
      </c>
      <c r="J9327" t="s">
        <v>25</v>
      </c>
      <c r="K9327">
        <v>594.81600000000003</v>
      </c>
      <c r="L9327">
        <v>2</v>
      </c>
      <c r="M9327">
        <v>0.2</v>
      </c>
      <c r="N9327">
        <v>59.4816</v>
      </c>
      <c r="O9327" s="5">
        <f t="shared" si="145"/>
        <v>9.9999999999999992E-2</v>
      </c>
    </row>
    <row r="9328" spans="1:15" x14ac:dyDescent="0.25">
      <c r="A9328" t="s">
        <v>633</v>
      </c>
      <c r="B9328" t="s">
        <v>38</v>
      </c>
      <c r="C9328" t="s">
        <v>16</v>
      </c>
      <c r="D9328" t="s">
        <v>17</v>
      </c>
      <c r="E9328" t="s">
        <v>26</v>
      </c>
      <c r="F9328" t="s">
        <v>27</v>
      </c>
      <c r="G9328">
        <v>90036</v>
      </c>
      <c r="H9328" t="s">
        <v>31</v>
      </c>
      <c r="I9328" t="s">
        <v>32</v>
      </c>
      <c r="J9328" t="s">
        <v>64</v>
      </c>
      <c r="K9328">
        <v>72.959999999999994</v>
      </c>
      <c r="L9328">
        <v>3</v>
      </c>
      <c r="M9328">
        <v>0.2</v>
      </c>
      <c r="N9328">
        <v>23.712</v>
      </c>
      <c r="O9328" s="5">
        <f t="shared" si="145"/>
        <v>0.32500000000000001</v>
      </c>
    </row>
    <row r="9329" spans="1:15" x14ac:dyDescent="0.25">
      <c r="A9329" t="s">
        <v>805</v>
      </c>
      <c r="B9329" t="s">
        <v>155</v>
      </c>
      <c r="C9329" t="s">
        <v>16</v>
      </c>
      <c r="D9329" t="s">
        <v>17</v>
      </c>
      <c r="E9329" t="s">
        <v>329</v>
      </c>
      <c r="F9329" t="s">
        <v>45</v>
      </c>
      <c r="G9329">
        <v>98026</v>
      </c>
      <c r="H9329" t="s">
        <v>31</v>
      </c>
      <c r="I9329" t="s">
        <v>21</v>
      </c>
      <c r="J9329" t="s">
        <v>48</v>
      </c>
      <c r="K9329">
        <v>80.959999999999994</v>
      </c>
      <c r="L9329">
        <v>4</v>
      </c>
      <c r="M9329">
        <v>0</v>
      </c>
      <c r="N9329">
        <v>34.812800000000003</v>
      </c>
      <c r="O9329" s="5">
        <f t="shared" si="145"/>
        <v>0.43000000000000005</v>
      </c>
    </row>
    <row r="9330" spans="1:15" x14ac:dyDescent="0.25">
      <c r="A9330" t="s">
        <v>805</v>
      </c>
      <c r="B9330" t="s">
        <v>155</v>
      </c>
      <c r="C9330" t="s">
        <v>16</v>
      </c>
      <c r="D9330" t="s">
        <v>17</v>
      </c>
      <c r="E9330" t="s">
        <v>329</v>
      </c>
      <c r="F9330" t="s">
        <v>45</v>
      </c>
      <c r="G9330">
        <v>98026</v>
      </c>
      <c r="H9330" t="s">
        <v>31</v>
      </c>
      <c r="I9330" t="s">
        <v>58</v>
      </c>
      <c r="J9330" t="s">
        <v>59</v>
      </c>
      <c r="K9330">
        <v>455.71199999999999</v>
      </c>
      <c r="L9330">
        <v>2</v>
      </c>
      <c r="M9330">
        <v>0.2</v>
      </c>
      <c r="N9330">
        <v>34.178400000000003</v>
      </c>
      <c r="O9330" s="5">
        <f t="shared" si="145"/>
        <v>7.5000000000000011E-2</v>
      </c>
    </row>
    <row r="9331" spans="1:15" x14ac:dyDescent="0.25">
      <c r="A9331" t="s">
        <v>805</v>
      </c>
      <c r="B9331" t="s">
        <v>155</v>
      </c>
      <c r="C9331" t="s">
        <v>16</v>
      </c>
      <c r="D9331" t="s">
        <v>17</v>
      </c>
      <c r="E9331" t="s">
        <v>329</v>
      </c>
      <c r="F9331" t="s">
        <v>45</v>
      </c>
      <c r="G9331">
        <v>98026</v>
      </c>
      <c r="H9331" t="s">
        <v>31</v>
      </c>
      <c r="I9331" t="s">
        <v>32</v>
      </c>
      <c r="J9331" t="s">
        <v>53</v>
      </c>
      <c r="K9331">
        <v>25.98</v>
      </c>
      <c r="L9331">
        <v>1</v>
      </c>
      <c r="M9331">
        <v>0</v>
      </c>
      <c r="N9331">
        <v>7.2744</v>
      </c>
      <c r="O9331" s="5">
        <f t="shared" si="145"/>
        <v>0.27999999999999997</v>
      </c>
    </row>
    <row r="9332" spans="1:15" x14ac:dyDescent="0.25">
      <c r="A9332" t="s">
        <v>640</v>
      </c>
      <c r="B9332" t="s">
        <v>155</v>
      </c>
      <c r="C9332" t="s">
        <v>16</v>
      </c>
      <c r="D9332" t="s">
        <v>17</v>
      </c>
      <c r="E9332" t="s">
        <v>65</v>
      </c>
      <c r="F9332" t="s">
        <v>27</v>
      </c>
      <c r="G9332">
        <v>94110</v>
      </c>
      <c r="H9332" t="s">
        <v>31</v>
      </c>
      <c r="I9332" t="s">
        <v>32</v>
      </c>
      <c r="J9332" t="s">
        <v>68</v>
      </c>
      <c r="K9332">
        <v>45.28</v>
      </c>
      <c r="L9332">
        <v>4</v>
      </c>
      <c r="M9332">
        <v>0</v>
      </c>
      <c r="N9332">
        <v>15.395200000000001</v>
      </c>
      <c r="O9332" s="5">
        <f t="shared" si="145"/>
        <v>0.34</v>
      </c>
    </row>
    <row r="9333" spans="1:15" x14ac:dyDescent="0.25">
      <c r="A9333" t="s">
        <v>652</v>
      </c>
      <c r="B9333" t="s">
        <v>38</v>
      </c>
      <c r="C9333" t="s">
        <v>16</v>
      </c>
      <c r="D9333" t="s">
        <v>17</v>
      </c>
      <c r="E9333" t="s">
        <v>110</v>
      </c>
      <c r="F9333" t="s">
        <v>94</v>
      </c>
      <c r="G9333">
        <v>10035</v>
      </c>
      <c r="H9333" t="s">
        <v>119</v>
      </c>
      <c r="I9333" t="s">
        <v>32</v>
      </c>
      <c r="J9333" t="s">
        <v>143</v>
      </c>
      <c r="K9333">
        <v>15.56</v>
      </c>
      <c r="L9333">
        <v>2</v>
      </c>
      <c r="M9333">
        <v>0</v>
      </c>
      <c r="N9333">
        <v>7.3132000000000001</v>
      </c>
      <c r="O9333" s="5">
        <f t="shared" si="145"/>
        <v>0.47</v>
      </c>
    </row>
    <row r="9334" spans="1:15" x14ac:dyDescent="0.25">
      <c r="A9334" t="s">
        <v>934</v>
      </c>
      <c r="B9334" t="s">
        <v>38</v>
      </c>
      <c r="C9334" t="s">
        <v>30</v>
      </c>
      <c r="D9334" t="s">
        <v>17</v>
      </c>
      <c r="E9334" t="s">
        <v>123</v>
      </c>
      <c r="F9334" t="s">
        <v>114</v>
      </c>
      <c r="G9334">
        <v>97477</v>
      </c>
      <c r="H9334" t="s">
        <v>31</v>
      </c>
      <c r="I9334" t="s">
        <v>58</v>
      </c>
      <c r="J9334" t="s">
        <v>59</v>
      </c>
      <c r="K9334">
        <v>859.2</v>
      </c>
      <c r="L9334">
        <v>3</v>
      </c>
      <c r="M9334">
        <v>0.2</v>
      </c>
      <c r="N9334">
        <v>75.180000000000007</v>
      </c>
      <c r="O9334" s="5">
        <f t="shared" si="145"/>
        <v>8.7500000000000008E-2</v>
      </c>
    </row>
    <row r="9335" spans="1:15" x14ac:dyDescent="0.25">
      <c r="A9335" t="s">
        <v>1125</v>
      </c>
      <c r="B9335" t="s">
        <v>15</v>
      </c>
      <c r="C9335" t="s">
        <v>16</v>
      </c>
      <c r="D9335" t="s">
        <v>17</v>
      </c>
      <c r="E9335" t="s">
        <v>373</v>
      </c>
      <c r="F9335" t="s">
        <v>19</v>
      </c>
      <c r="G9335">
        <v>40324</v>
      </c>
      <c r="H9335" t="s">
        <v>20</v>
      </c>
      <c r="I9335" t="s">
        <v>32</v>
      </c>
      <c r="J9335" t="s">
        <v>68</v>
      </c>
      <c r="K9335">
        <v>195.68</v>
      </c>
      <c r="L9335">
        <v>4</v>
      </c>
      <c r="M9335">
        <v>0</v>
      </c>
      <c r="N9335">
        <v>50.876800000000003</v>
      </c>
      <c r="O9335" s="5">
        <f t="shared" si="145"/>
        <v>0.26</v>
      </c>
    </row>
    <row r="9336" spans="1:15" x14ac:dyDescent="0.25">
      <c r="A9336" t="s">
        <v>1125</v>
      </c>
      <c r="B9336" t="s">
        <v>15</v>
      </c>
      <c r="C9336" t="s">
        <v>16</v>
      </c>
      <c r="D9336" t="s">
        <v>17</v>
      </c>
      <c r="E9336" t="s">
        <v>373</v>
      </c>
      <c r="F9336" t="s">
        <v>19</v>
      </c>
      <c r="G9336">
        <v>40324</v>
      </c>
      <c r="H9336" t="s">
        <v>20</v>
      </c>
      <c r="I9336" t="s">
        <v>32</v>
      </c>
      <c r="J9336" t="s">
        <v>195</v>
      </c>
      <c r="K9336">
        <v>14.2</v>
      </c>
      <c r="L9336">
        <v>4</v>
      </c>
      <c r="M9336">
        <v>0</v>
      </c>
      <c r="N9336">
        <v>6.6740000000000004</v>
      </c>
      <c r="O9336" s="5">
        <f t="shared" si="145"/>
        <v>0.47000000000000003</v>
      </c>
    </row>
    <row r="9337" spans="1:15" x14ac:dyDescent="0.25">
      <c r="A9337" t="s">
        <v>854</v>
      </c>
      <c r="B9337" t="s">
        <v>155</v>
      </c>
      <c r="C9337" t="s">
        <v>16</v>
      </c>
      <c r="D9337" t="s">
        <v>17</v>
      </c>
      <c r="E9337" t="s">
        <v>280</v>
      </c>
      <c r="F9337" t="s">
        <v>35</v>
      </c>
      <c r="G9337">
        <v>33065</v>
      </c>
      <c r="H9337" t="s">
        <v>20</v>
      </c>
      <c r="I9337" t="s">
        <v>21</v>
      </c>
      <c r="J9337" t="s">
        <v>22</v>
      </c>
      <c r="K9337">
        <v>314.35199999999998</v>
      </c>
      <c r="L9337">
        <v>3</v>
      </c>
      <c r="M9337">
        <v>0.2</v>
      </c>
      <c r="N9337">
        <v>-15.717599999999999</v>
      </c>
      <c r="O9337" s="5">
        <f t="shared" si="145"/>
        <v>-0.05</v>
      </c>
    </row>
    <row r="9338" spans="1:15" x14ac:dyDescent="0.25">
      <c r="A9338" t="s">
        <v>854</v>
      </c>
      <c r="B9338" t="s">
        <v>155</v>
      </c>
      <c r="C9338" t="s">
        <v>16</v>
      </c>
      <c r="D9338" t="s">
        <v>17</v>
      </c>
      <c r="E9338" t="s">
        <v>280</v>
      </c>
      <c r="F9338" t="s">
        <v>35</v>
      </c>
      <c r="G9338">
        <v>33065</v>
      </c>
      <c r="H9338" t="s">
        <v>20</v>
      </c>
      <c r="I9338" t="s">
        <v>32</v>
      </c>
      <c r="J9338" t="s">
        <v>33</v>
      </c>
      <c r="K9338">
        <v>4.6079999999999997</v>
      </c>
      <c r="L9338">
        <v>2</v>
      </c>
      <c r="M9338">
        <v>0.2</v>
      </c>
      <c r="N9338">
        <v>1.4976</v>
      </c>
      <c r="O9338" s="5">
        <f t="shared" si="145"/>
        <v>0.32500000000000001</v>
      </c>
    </row>
    <row r="9339" spans="1:15" x14ac:dyDescent="0.25">
      <c r="A9339" t="s">
        <v>640</v>
      </c>
      <c r="B9339" t="s">
        <v>38</v>
      </c>
      <c r="C9339" t="s">
        <v>30</v>
      </c>
      <c r="D9339" t="s">
        <v>17</v>
      </c>
      <c r="E9339" t="s">
        <v>65</v>
      </c>
      <c r="F9339" t="s">
        <v>27</v>
      </c>
      <c r="G9339">
        <v>94110</v>
      </c>
      <c r="H9339" t="s">
        <v>31</v>
      </c>
      <c r="I9339" t="s">
        <v>32</v>
      </c>
      <c r="J9339" t="s">
        <v>195</v>
      </c>
      <c r="K9339">
        <v>17.899999999999999</v>
      </c>
      <c r="L9339">
        <v>5</v>
      </c>
      <c r="M9339">
        <v>0</v>
      </c>
      <c r="N9339">
        <v>8.7710000000000008</v>
      </c>
      <c r="O9339" s="5">
        <f t="shared" si="145"/>
        <v>0.4900000000000001</v>
      </c>
    </row>
    <row r="9340" spans="1:15" x14ac:dyDescent="0.25">
      <c r="A9340" t="s">
        <v>640</v>
      </c>
      <c r="B9340" t="s">
        <v>15</v>
      </c>
      <c r="C9340" t="s">
        <v>30</v>
      </c>
      <c r="D9340" t="s">
        <v>17</v>
      </c>
      <c r="E9340" t="s">
        <v>65</v>
      </c>
      <c r="F9340" t="s">
        <v>27</v>
      </c>
      <c r="G9340">
        <v>94110</v>
      </c>
      <c r="H9340" t="s">
        <v>31</v>
      </c>
      <c r="I9340" t="s">
        <v>32</v>
      </c>
      <c r="J9340" t="s">
        <v>64</v>
      </c>
      <c r="K9340">
        <v>2.992</v>
      </c>
      <c r="L9340">
        <v>1</v>
      </c>
      <c r="M9340">
        <v>0.2</v>
      </c>
      <c r="N9340">
        <v>1.1220000000000001</v>
      </c>
      <c r="O9340" s="5">
        <f t="shared" si="145"/>
        <v>0.37500000000000006</v>
      </c>
    </row>
    <row r="9341" spans="1:15" x14ac:dyDescent="0.25">
      <c r="A9341" t="s">
        <v>640</v>
      </c>
      <c r="B9341" t="s">
        <v>15</v>
      </c>
      <c r="C9341" t="s">
        <v>30</v>
      </c>
      <c r="D9341" t="s">
        <v>17</v>
      </c>
      <c r="E9341" t="s">
        <v>65</v>
      </c>
      <c r="F9341" t="s">
        <v>27</v>
      </c>
      <c r="G9341">
        <v>94110</v>
      </c>
      <c r="H9341" t="s">
        <v>31</v>
      </c>
      <c r="I9341" t="s">
        <v>32</v>
      </c>
      <c r="J9341" t="s">
        <v>64</v>
      </c>
      <c r="K9341">
        <v>20.064</v>
      </c>
      <c r="L9341">
        <v>6</v>
      </c>
      <c r="M9341">
        <v>0.2</v>
      </c>
      <c r="N9341">
        <v>7.0224000000000002</v>
      </c>
      <c r="O9341" s="5">
        <f t="shared" si="145"/>
        <v>0.35000000000000003</v>
      </c>
    </row>
    <row r="9342" spans="1:15" x14ac:dyDescent="0.25">
      <c r="A9342" t="s">
        <v>640</v>
      </c>
      <c r="B9342" t="s">
        <v>15</v>
      </c>
      <c r="C9342" t="s">
        <v>30</v>
      </c>
      <c r="D9342" t="s">
        <v>17</v>
      </c>
      <c r="E9342" t="s">
        <v>65</v>
      </c>
      <c r="F9342" t="s">
        <v>27</v>
      </c>
      <c r="G9342">
        <v>94110</v>
      </c>
      <c r="H9342" t="s">
        <v>31</v>
      </c>
      <c r="I9342" t="s">
        <v>32</v>
      </c>
      <c r="J9342" t="s">
        <v>80</v>
      </c>
      <c r="K9342">
        <v>146.72999999999999</v>
      </c>
      <c r="L9342">
        <v>3</v>
      </c>
      <c r="M9342">
        <v>0</v>
      </c>
      <c r="N9342">
        <v>68.963099999999997</v>
      </c>
      <c r="O9342" s="5">
        <f t="shared" si="145"/>
        <v>0.47000000000000003</v>
      </c>
    </row>
    <row r="9343" spans="1:15" x14ac:dyDescent="0.25">
      <c r="A9343" t="s">
        <v>640</v>
      </c>
      <c r="B9343" t="s">
        <v>15</v>
      </c>
      <c r="C9343" t="s">
        <v>30</v>
      </c>
      <c r="D9343" t="s">
        <v>17</v>
      </c>
      <c r="E9343" t="s">
        <v>65</v>
      </c>
      <c r="F9343" t="s">
        <v>27</v>
      </c>
      <c r="G9343">
        <v>94110</v>
      </c>
      <c r="H9343" t="s">
        <v>31</v>
      </c>
      <c r="I9343" t="s">
        <v>32</v>
      </c>
      <c r="J9343" t="s">
        <v>33</v>
      </c>
      <c r="K9343">
        <v>18.75</v>
      </c>
      <c r="L9343">
        <v>5</v>
      </c>
      <c r="M9343">
        <v>0</v>
      </c>
      <c r="N9343">
        <v>9</v>
      </c>
      <c r="O9343" s="5">
        <f t="shared" si="145"/>
        <v>0.48</v>
      </c>
    </row>
    <row r="9344" spans="1:15" x14ac:dyDescent="0.25">
      <c r="A9344" t="s">
        <v>640</v>
      </c>
      <c r="B9344" t="s">
        <v>15</v>
      </c>
      <c r="C9344" t="s">
        <v>30</v>
      </c>
      <c r="D9344" t="s">
        <v>17</v>
      </c>
      <c r="E9344" t="s">
        <v>65</v>
      </c>
      <c r="F9344" t="s">
        <v>27</v>
      </c>
      <c r="G9344">
        <v>94110</v>
      </c>
      <c r="H9344" t="s">
        <v>31</v>
      </c>
      <c r="I9344" t="s">
        <v>58</v>
      </c>
      <c r="J9344" t="s">
        <v>59</v>
      </c>
      <c r="K9344">
        <v>117.57599999999999</v>
      </c>
      <c r="L9344">
        <v>3</v>
      </c>
      <c r="M9344">
        <v>0.2</v>
      </c>
      <c r="N9344">
        <v>11.7576</v>
      </c>
      <c r="O9344" s="5">
        <f t="shared" si="145"/>
        <v>0.1</v>
      </c>
    </row>
    <row r="9345" spans="1:15" x14ac:dyDescent="0.25">
      <c r="A9345" t="s">
        <v>821</v>
      </c>
      <c r="B9345" t="s">
        <v>38</v>
      </c>
      <c r="C9345" t="s">
        <v>88</v>
      </c>
      <c r="D9345" t="s">
        <v>17</v>
      </c>
      <c r="E9345" t="s">
        <v>376</v>
      </c>
      <c r="F9345" t="s">
        <v>27</v>
      </c>
      <c r="G9345">
        <v>92503</v>
      </c>
      <c r="H9345" t="s">
        <v>31</v>
      </c>
      <c r="I9345" t="s">
        <v>32</v>
      </c>
      <c r="J9345" t="s">
        <v>64</v>
      </c>
      <c r="K9345">
        <v>51.183999999999997</v>
      </c>
      <c r="L9345">
        <v>7</v>
      </c>
      <c r="M9345">
        <v>0.2</v>
      </c>
      <c r="N9345">
        <v>19.193999999999999</v>
      </c>
      <c r="O9345" s="5">
        <f t="shared" si="145"/>
        <v>0.375</v>
      </c>
    </row>
    <row r="9346" spans="1:15" x14ac:dyDescent="0.25">
      <c r="A9346" t="s">
        <v>1016</v>
      </c>
      <c r="B9346" t="s">
        <v>155</v>
      </c>
      <c r="C9346" t="s">
        <v>88</v>
      </c>
      <c r="D9346" t="s">
        <v>17</v>
      </c>
      <c r="E9346" t="s">
        <v>113</v>
      </c>
      <c r="F9346" t="s">
        <v>124</v>
      </c>
      <c r="G9346">
        <v>45373</v>
      </c>
      <c r="H9346" t="s">
        <v>119</v>
      </c>
      <c r="I9346" t="s">
        <v>21</v>
      </c>
      <c r="J9346" t="s">
        <v>39</v>
      </c>
      <c r="K9346">
        <v>455.97</v>
      </c>
      <c r="L9346">
        <v>5</v>
      </c>
      <c r="M9346">
        <v>0.4</v>
      </c>
      <c r="N9346">
        <v>-106.393</v>
      </c>
      <c r="O9346" s="5">
        <f t="shared" si="145"/>
        <v>-0.23333333333333331</v>
      </c>
    </row>
    <row r="9347" spans="1:15" x14ac:dyDescent="0.25">
      <c r="A9347" t="s">
        <v>1016</v>
      </c>
      <c r="B9347" t="s">
        <v>155</v>
      </c>
      <c r="C9347" t="s">
        <v>88</v>
      </c>
      <c r="D9347" t="s">
        <v>17</v>
      </c>
      <c r="E9347" t="s">
        <v>113</v>
      </c>
      <c r="F9347" t="s">
        <v>124</v>
      </c>
      <c r="G9347">
        <v>45373</v>
      </c>
      <c r="H9347" t="s">
        <v>119</v>
      </c>
      <c r="I9347" t="s">
        <v>32</v>
      </c>
      <c r="J9347" t="s">
        <v>64</v>
      </c>
      <c r="K9347">
        <v>5.7149999999999999</v>
      </c>
      <c r="L9347">
        <v>5</v>
      </c>
      <c r="M9347">
        <v>0.7</v>
      </c>
      <c r="N9347">
        <v>-4.7625000000000002</v>
      </c>
      <c r="O9347" s="5">
        <f t="shared" si="145"/>
        <v>-0.83333333333333337</v>
      </c>
    </row>
    <row r="9348" spans="1:15" x14ac:dyDescent="0.25">
      <c r="A9348" t="s">
        <v>1016</v>
      </c>
      <c r="B9348" t="s">
        <v>155</v>
      </c>
      <c r="C9348" t="s">
        <v>88</v>
      </c>
      <c r="D9348" t="s">
        <v>17</v>
      </c>
      <c r="E9348" t="s">
        <v>113</v>
      </c>
      <c r="F9348" t="s">
        <v>124</v>
      </c>
      <c r="G9348">
        <v>45373</v>
      </c>
      <c r="H9348" t="s">
        <v>119</v>
      </c>
      <c r="I9348" t="s">
        <v>58</v>
      </c>
      <c r="J9348" t="s">
        <v>59</v>
      </c>
      <c r="K9348">
        <v>57.594000000000001</v>
      </c>
      <c r="L9348">
        <v>1</v>
      </c>
      <c r="M9348">
        <v>0.4</v>
      </c>
      <c r="N9348">
        <v>-11.518800000000001</v>
      </c>
      <c r="O9348" s="5">
        <f t="shared" ref="O9348:O9411" si="146">N9348/K9348</f>
        <v>-0.2</v>
      </c>
    </row>
    <row r="9349" spans="1:15" x14ac:dyDescent="0.25">
      <c r="A9349" t="s">
        <v>1016</v>
      </c>
      <c r="B9349" t="s">
        <v>155</v>
      </c>
      <c r="C9349" t="s">
        <v>88</v>
      </c>
      <c r="D9349" t="s">
        <v>17</v>
      </c>
      <c r="E9349" t="s">
        <v>113</v>
      </c>
      <c r="F9349" t="s">
        <v>124</v>
      </c>
      <c r="G9349">
        <v>45373</v>
      </c>
      <c r="H9349" t="s">
        <v>119</v>
      </c>
      <c r="I9349" t="s">
        <v>21</v>
      </c>
      <c r="J9349" t="s">
        <v>48</v>
      </c>
      <c r="K9349">
        <v>30.143999999999998</v>
      </c>
      <c r="L9349">
        <v>2</v>
      </c>
      <c r="M9349">
        <v>0.2</v>
      </c>
      <c r="N9349">
        <v>8.2896000000000001</v>
      </c>
      <c r="O9349" s="5">
        <f t="shared" si="146"/>
        <v>0.27500000000000002</v>
      </c>
    </row>
    <row r="9350" spans="1:15" x14ac:dyDescent="0.25">
      <c r="A9350" t="s">
        <v>1016</v>
      </c>
      <c r="B9350" t="s">
        <v>155</v>
      </c>
      <c r="C9350" t="s">
        <v>88</v>
      </c>
      <c r="D9350" t="s">
        <v>17</v>
      </c>
      <c r="E9350" t="s">
        <v>113</v>
      </c>
      <c r="F9350" t="s">
        <v>124</v>
      </c>
      <c r="G9350">
        <v>45373</v>
      </c>
      <c r="H9350" t="s">
        <v>119</v>
      </c>
      <c r="I9350" t="s">
        <v>21</v>
      </c>
      <c r="J9350" t="s">
        <v>25</v>
      </c>
      <c r="K9350">
        <v>899.43</v>
      </c>
      <c r="L9350">
        <v>5</v>
      </c>
      <c r="M9350">
        <v>0.3</v>
      </c>
      <c r="N9350">
        <v>-12.849</v>
      </c>
      <c r="O9350" s="5">
        <f t="shared" si="146"/>
        <v>-1.4285714285714287E-2</v>
      </c>
    </row>
    <row r="9351" spans="1:15" x14ac:dyDescent="0.25">
      <c r="A9351" t="s">
        <v>1124</v>
      </c>
      <c r="B9351" t="s">
        <v>38</v>
      </c>
      <c r="C9351" t="s">
        <v>16</v>
      </c>
      <c r="D9351" t="s">
        <v>17</v>
      </c>
      <c r="E9351" t="s">
        <v>539</v>
      </c>
      <c r="F9351" t="s">
        <v>27</v>
      </c>
      <c r="G9351">
        <v>92553</v>
      </c>
      <c r="H9351" t="s">
        <v>31</v>
      </c>
      <c r="I9351" t="s">
        <v>21</v>
      </c>
      <c r="J9351" t="s">
        <v>48</v>
      </c>
      <c r="K9351">
        <v>842.72</v>
      </c>
      <c r="L9351">
        <v>8</v>
      </c>
      <c r="M9351">
        <v>0</v>
      </c>
      <c r="N9351">
        <v>202.25280000000001</v>
      </c>
      <c r="O9351" s="5">
        <f t="shared" si="146"/>
        <v>0.24</v>
      </c>
    </row>
    <row r="9352" spans="1:15" x14ac:dyDescent="0.25">
      <c r="A9352" t="s">
        <v>1124</v>
      </c>
      <c r="B9352" t="s">
        <v>38</v>
      </c>
      <c r="C9352" t="s">
        <v>16</v>
      </c>
      <c r="D9352" t="s">
        <v>17</v>
      </c>
      <c r="E9352" t="s">
        <v>539</v>
      </c>
      <c r="F9352" t="s">
        <v>27</v>
      </c>
      <c r="G9352">
        <v>92553</v>
      </c>
      <c r="H9352" t="s">
        <v>31</v>
      </c>
      <c r="I9352" t="s">
        <v>21</v>
      </c>
      <c r="J9352" t="s">
        <v>48</v>
      </c>
      <c r="K9352">
        <v>41.96</v>
      </c>
      <c r="L9352">
        <v>2</v>
      </c>
      <c r="M9352">
        <v>0</v>
      </c>
      <c r="N9352">
        <v>10.909599999999999</v>
      </c>
      <c r="O9352" s="5">
        <f t="shared" si="146"/>
        <v>0.25999999999999995</v>
      </c>
    </row>
    <row r="9353" spans="1:15" x14ac:dyDescent="0.25">
      <c r="A9353" t="s">
        <v>636</v>
      </c>
      <c r="B9353" t="s">
        <v>38</v>
      </c>
      <c r="C9353" t="s">
        <v>30</v>
      </c>
      <c r="D9353" t="s">
        <v>17</v>
      </c>
      <c r="E9353" t="s">
        <v>44</v>
      </c>
      <c r="F9353" t="s">
        <v>45</v>
      </c>
      <c r="G9353">
        <v>98115</v>
      </c>
      <c r="H9353" t="s">
        <v>31</v>
      </c>
      <c r="I9353" t="s">
        <v>32</v>
      </c>
      <c r="J9353" t="s">
        <v>64</v>
      </c>
      <c r="K9353">
        <v>13.215999999999999</v>
      </c>
      <c r="L9353">
        <v>4</v>
      </c>
      <c r="M9353">
        <v>0.2</v>
      </c>
      <c r="N9353">
        <v>4.4603999999999999</v>
      </c>
      <c r="O9353" s="5">
        <f t="shared" si="146"/>
        <v>0.33750000000000002</v>
      </c>
    </row>
    <row r="9354" spans="1:15" x14ac:dyDescent="0.25">
      <c r="A9354" t="s">
        <v>636</v>
      </c>
      <c r="B9354" t="s">
        <v>38</v>
      </c>
      <c r="C9354" t="s">
        <v>30</v>
      </c>
      <c r="D9354" t="s">
        <v>17</v>
      </c>
      <c r="E9354" t="s">
        <v>44</v>
      </c>
      <c r="F9354" t="s">
        <v>45</v>
      </c>
      <c r="G9354">
        <v>98115</v>
      </c>
      <c r="H9354" t="s">
        <v>31</v>
      </c>
      <c r="I9354" t="s">
        <v>21</v>
      </c>
      <c r="J9354" t="s">
        <v>25</v>
      </c>
      <c r="K9354">
        <v>184.75200000000001</v>
      </c>
      <c r="L9354">
        <v>3</v>
      </c>
      <c r="M9354">
        <v>0.2</v>
      </c>
      <c r="N9354">
        <v>-20.784600000000001</v>
      </c>
      <c r="O9354" s="5">
        <f t="shared" si="146"/>
        <v>-0.1125</v>
      </c>
    </row>
    <row r="9355" spans="1:15" x14ac:dyDescent="0.25">
      <c r="A9355" t="s">
        <v>654</v>
      </c>
      <c r="B9355" t="s">
        <v>155</v>
      </c>
      <c r="C9355" t="s">
        <v>16</v>
      </c>
      <c r="D9355" t="s">
        <v>17</v>
      </c>
      <c r="E9355" t="s">
        <v>116</v>
      </c>
      <c r="F9355" t="s">
        <v>74</v>
      </c>
      <c r="G9355">
        <v>60623</v>
      </c>
      <c r="H9355" t="s">
        <v>89</v>
      </c>
      <c r="I9355" t="s">
        <v>21</v>
      </c>
      <c r="J9355" t="s">
        <v>25</v>
      </c>
      <c r="K9355">
        <v>520.46400000000006</v>
      </c>
      <c r="L9355">
        <v>2</v>
      </c>
      <c r="M9355">
        <v>0.3</v>
      </c>
      <c r="N9355">
        <v>-14.8704</v>
      </c>
      <c r="O9355" s="5">
        <f t="shared" si="146"/>
        <v>-2.8571428571428567E-2</v>
      </c>
    </row>
    <row r="9356" spans="1:15" x14ac:dyDescent="0.25">
      <c r="A9356" t="s">
        <v>654</v>
      </c>
      <c r="B9356" t="s">
        <v>155</v>
      </c>
      <c r="C9356" t="s">
        <v>16</v>
      </c>
      <c r="D9356" t="s">
        <v>17</v>
      </c>
      <c r="E9356" t="s">
        <v>116</v>
      </c>
      <c r="F9356" t="s">
        <v>74</v>
      </c>
      <c r="G9356">
        <v>60623</v>
      </c>
      <c r="H9356" t="s">
        <v>89</v>
      </c>
      <c r="I9356" t="s">
        <v>32</v>
      </c>
      <c r="J9356" t="s">
        <v>80</v>
      </c>
      <c r="K9356">
        <v>11.423999999999999</v>
      </c>
      <c r="L9356">
        <v>3</v>
      </c>
      <c r="M9356">
        <v>0.2</v>
      </c>
      <c r="N9356">
        <v>3.7128000000000001</v>
      </c>
      <c r="O9356" s="5">
        <f t="shared" si="146"/>
        <v>0.32500000000000001</v>
      </c>
    </row>
    <row r="9357" spans="1:15" x14ac:dyDescent="0.25">
      <c r="A9357" t="s">
        <v>657</v>
      </c>
      <c r="B9357" t="s">
        <v>38</v>
      </c>
      <c r="C9357" t="s">
        <v>88</v>
      </c>
      <c r="D9357" t="s">
        <v>17</v>
      </c>
      <c r="E9357" t="s">
        <v>127</v>
      </c>
      <c r="F9357" t="s">
        <v>82</v>
      </c>
      <c r="G9357">
        <v>49201</v>
      </c>
      <c r="H9357" t="s">
        <v>89</v>
      </c>
      <c r="I9357" t="s">
        <v>32</v>
      </c>
      <c r="J9357" t="s">
        <v>80</v>
      </c>
      <c r="K9357">
        <v>19.440000000000001</v>
      </c>
      <c r="L9357">
        <v>3</v>
      </c>
      <c r="M9357">
        <v>0</v>
      </c>
      <c r="N9357">
        <v>9.3312000000000008</v>
      </c>
      <c r="O9357" s="5">
        <f t="shared" si="146"/>
        <v>0.48000000000000004</v>
      </c>
    </row>
    <row r="9358" spans="1:15" x14ac:dyDescent="0.25">
      <c r="A9358" t="s">
        <v>657</v>
      </c>
      <c r="B9358" t="s">
        <v>38</v>
      </c>
      <c r="C9358" t="s">
        <v>88</v>
      </c>
      <c r="D9358" t="s">
        <v>17</v>
      </c>
      <c r="E9358" t="s">
        <v>127</v>
      </c>
      <c r="F9358" t="s">
        <v>82</v>
      </c>
      <c r="G9358">
        <v>49201</v>
      </c>
      <c r="H9358" t="s">
        <v>89</v>
      </c>
      <c r="I9358" t="s">
        <v>32</v>
      </c>
      <c r="J9358" t="s">
        <v>53</v>
      </c>
      <c r="K9358">
        <v>3.64</v>
      </c>
      <c r="L9358">
        <v>2</v>
      </c>
      <c r="M9358">
        <v>0</v>
      </c>
      <c r="N9358">
        <v>1.0192000000000001</v>
      </c>
      <c r="O9358" s="5">
        <f t="shared" si="146"/>
        <v>0.28000000000000003</v>
      </c>
    </row>
    <row r="9359" spans="1:15" x14ac:dyDescent="0.25">
      <c r="A9359" t="s">
        <v>657</v>
      </c>
      <c r="B9359" t="s">
        <v>38</v>
      </c>
      <c r="C9359" t="s">
        <v>88</v>
      </c>
      <c r="D9359" t="s">
        <v>17</v>
      </c>
      <c r="E9359" t="s">
        <v>127</v>
      </c>
      <c r="F9359" t="s">
        <v>82</v>
      </c>
      <c r="G9359">
        <v>49201</v>
      </c>
      <c r="H9359" t="s">
        <v>89</v>
      </c>
      <c r="I9359" t="s">
        <v>32</v>
      </c>
      <c r="J9359" t="s">
        <v>80</v>
      </c>
      <c r="K9359">
        <v>18.54</v>
      </c>
      <c r="L9359">
        <v>2</v>
      </c>
      <c r="M9359">
        <v>0</v>
      </c>
      <c r="N9359">
        <v>8.7138000000000009</v>
      </c>
      <c r="O9359" s="5">
        <f t="shared" si="146"/>
        <v>0.47000000000000008</v>
      </c>
    </row>
    <row r="9360" spans="1:15" x14ac:dyDescent="0.25">
      <c r="A9360" t="s">
        <v>652</v>
      </c>
      <c r="B9360" t="s">
        <v>15</v>
      </c>
      <c r="C9360" t="s">
        <v>30</v>
      </c>
      <c r="D9360" t="s">
        <v>17</v>
      </c>
      <c r="E9360" t="s">
        <v>110</v>
      </c>
      <c r="F9360" t="s">
        <v>94</v>
      </c>
      <c r="G9360">
        <v>10024</v>
      </c>
      <c r="H9360" t="s">
        <v>119</v>
      </c>
      <c r="I9360" t="s">
        <v>32</v>
      </c>
      <c r="J9360" t="s">
        <v>64</v>
      </c>
      <c r="K9360">
        <v>43.12</v>
      </c>
      <c r="L9360">
        <v>5</v>
      </c>
      <c r="M9360">
        <v>0.2</v>
      </c>
      <c r="N9360">
        <v>15.092000000000001</v>
      </c>
      <c r="O9360" s="5">
        <f t="shared" si="146"/>
        <v>0.35000000000000003</v>
      </c>
    </row>
    <row r="9361" spans="1:15" x14ac:dyDescent="0.25">
      <c r="A9361" t="s">
        <v>652</v>
      </c>
      <c r="B9361" t="s">
        <v>15</v>
      </c>
      <c r="C9361" t="s">
        <v>30</v>
      </c>
      <c r="D9361" t="s">
        <v>17</v>
      </c>
      <c r="E9361" t="s">
        <v>110</v>
      </c>
      <c r="F9361" t="s">
        <v>94</v>
      </c>
      <c r="G9361">
        <v>10024</v>
      </c>
      <c r="H9361" t="s">
        <v>119</v>
      </c>
      <c r="I9361" t="s">
        <v>21</v>
      </c>
      <c r="J9361" t="s">
        <v>39</v>
      </c>
      <c r="K9361">
        <v>313.72199999999998</v>
      </c>
      <c r="L9361">
        <v>3</v>
      </c>
      <c r="M9361">
        <v>0.4</v>
      </c>
      <c r="N9361">
        <v>-99.345299999999995</v>
      </c>
      <c r="O9361" s="5">
        <f t="shared" si="146"/>
        <v>-0.31666666666666665</v>
      </c>
    </row>
    <row r="9362" spans="1:15" x14ac:dyDescent="0.25">
      <c r="A9362" t="s">
        <v>652</v>
      </c>
      <c r="B9362" t="s">
        <v>15</v>
      </c>
      <c r="C9362" t="s">
        <v>30</v>
      </c>
      <c r="D9362" t="s">
        <v>17</v>
      </c>
      <c r="E9362" t="s">
        <v>110</v>
      </c>
      <c r="F9362" t="s">
        <v>94</v>
      </c>
      <c r="G9362">
        <v>10024</v>
      </c>
      <c r="H9362" t="s">
        <v>119</v>
      </c>
      <c r="I9362" t="s">
        <v>21</v>
      </c>
      <c r="J9362" t="s">
        <v>48</v>
      </c>
      <c r="K9362">
        <v>45.98</v>
      </c>
      <c r="L9362">
        <v>1</v>
      </c>
      <c r="M9362">
        <v>0</v>
      </c>
      <c r="N9362">
        <v>7.8166000000000002</v>
      </c>
      <c r="O9362" s="5">
        <f t="shared" si="146"/>
        <v>0.17</v>
      </c>
    </row>
    <row r="9363" spans="1:15" x14ac:dyDescent="0.25">
      <c r="A9363" t="s">
        <v>652</v>
      </c>
      <c r="B9363" t="s">
        <v>15</v>
      </c>
      <c r="C9363" t="s">
        <v>30</v>
      </c>
      <c r="D9363" t="s">
        <v>17</v>
      </c>
      <c r="E9363" t="s">
        <v>110</v>
      </c>
      <c r="F9363" t="s">
        <v>94</v>
      </c>
      <c r="G9363">
        <v>10024</v>
      </c>
      <c r="H9363" t="s">
        <v>119</v>
      </c>
      <c r="I9363" t="s">
        <v>32</v>
      </c>
      <c r="J9363" t="s">
        <v>43</v>
      </c>
      <c r="K9363">
        <v>428.68</v>
      </c>
      <c r="L9363">
        <v>7</v>
      </c>
      <c r="M9363">
        <v>0</v>
      </c>
      <c r="N9363">
        <v>0</v>
      </c>
      <c r="O9363" s="5">
        <f t="shared" si="146"/>
        <v>0</v>
      </c>
    </row>
    <row r="9364" spans="1:15" x14ac:dyDescent="0.25">
      <c r="A9364" t="s">
        <v>636</v>
      </c>
      <c r="B9364" t="s">
        <v>38</v>
      </c>
      <c r="C9364" t="s">
        <v>88</v>
      </c>
      <c r="D9364" t="s">
        <v>17</v>
      </c>
      <c r="E9364" t="s">
        <v>44</v>
      </c>
      <c r="F9364" t="s">
        <v>45</v>
      </c>
      <c r="G9364">
        <v>98105</v>
      </c>
      <c r="H9364" t="s">
        <v>31</v>
      </c>
      <c r="I9364" t="s">
        <v>32</v>
      </c>
      <c r="J9364" t="s">
        <v>64</v>
      </c>
      <c r="K9364">
        <v>30.576000000000001</v>
      </c>
      <c r="L9364">
        <v>6</v>
      </c>
      <c r="M9364">
        <v>0.2</v>
      </c>
      <c r="N9364">
        <v>10.3194</v>
      </c>
      <c r="O9364" s="5">
        <f t="shared" si="146"/>
        <v>0.33749999999999997</v>
      </c>
    </row>
    <row r="9365" spans="1:15" x14ac:dyDescent="0.25">
      <c r="A9365" t="s">
        <v>636</v>
      </c>
      <c r="B9365" t="s">
        <v>38</v>
      </c>
      <c r="C9365" t="s">
        <v>88</v>
      </c>
      <c r="D9365" t="s">
        <v>17</v>
      </c>
      <c r="E9365" t="s">
        <v>44</v>
      </c>
      <c r="F9365" t="s">
        <v>45</v>
      </c>
      <c r="G9365">
        <v>98105</v>
      </c>
      <c r="H9365" t="s">
        <v>31</v>
      </c>
      <c r="I9365" t="s">
        <v>32</v>
      </c>
      <c r="J9365" t="s">
        <v>195</v>
      </c>
      <c r="K9365">
        <v>13.02</v>
      </c>
      <c r="L9365">
        <v>7</v>
      </c>
      <c r="M9365">
        <v>0</v>
      </c>
      <c r="N9365">
        <v>0.3906</v>
      </c>
      <c r="O9365" s="5">
        <f t="shared" si="146"/>
        <v>3.0000000000000002E-2</v>
      </c>
    </row>
    <row r="9366" spans="1:15" x14ac:dyDescent="0.25">
      <c r="A9366" t="s">
        <v>636</v>
      </c>
      <c r="B9366" t="s">
        <v>38</v>
      </c>
      <c r="C9366" t="s">
        <v>88</v>
      </c>
      <c r="D9366" t="s">
        <v>17</v>
      </c>
      <c r="E9366" t="s">
        <v>44</v>
      </c>
      <c r="F9366" t="s">
        <v>45</v>
      </c>
      <c r="G9366">
        <v>98105</v>
      </c>
      <c r="H9366" t="s">
        <v>31</v>
      </c>
      <c r="I9366" t="s">
        <v>21</v>
      </c>
      <c r="J9366" t="s">
        <v>48</v>
      </c>
      <c r="K9366">
        <v>22.14</v>
      </c>
      <c r="L9366">
        <v>3</v>
      </c>
      <c r="M9366">
        <v>0</v>
      </c>
      <c r="N9366">
        <v>6.4206000000000003</v>
      </c>
      <c r="O9366" s="5">
        <f t="shared" si="146"/>
        <v>0.28999999999999998</v>
      </c>
    </row>
    <row r="9367" spans="1:15" x14ac:dyDescent="0.25">
      <c r="A9367" t="s">
        <v>636</v>
      </c>
      <c r="B9367" t="s">
        <v>38</v>
      </c>
      <c r="C9367" t="s">
        <v>88</v>
      </c>
      <c r="D9367" t="s">
        <v>17</v>
      </c>
      <c r="E9367" t="s">
        <v>44</v>
      </c>
      <c r="F9367" t="s">
        <v>45</v>
      </c>
      <c r="G9367">
        <v>98105</v>
      </c>
      <c r="H9367" t="s">
        <v>31</v>
      </c>
      <c r="I9367" t="s">
        <v>32</v>
      </c>
      <c r="J9367" t="s">
        <v>43</v>
      </c>
      <c r="K9367">
        <v>359.32</v>
      </c>
      <c r="L9367">
        <v>4</v>
      </c>
      <c r="M9367">
        <v>0</v>
      </c>
      <c r="N9367">
        <v>7.1863999999999999</v>
      </c>
      <c r="O9367" s="5">
        <f t="shared" si="146"/>
        <v>0.02</v>
      </c>
    </row>
    <row r="9368" spans="1:15" x14ac:dyDescent="0.25">
      <c r="A9368" t="s">
        <v>1189</v>
      </c>
      <c r="B9368" t="s">
        <v>155</v>
      </c>
      <c r="C9368" t="s">
        <v>16</v>
      </c>
      <c r="D9368" t="s">
        <v>17</v>
      </c>
      <c r="E9368" t="s">
        <v>608</v>
      </c>
      <c r="F9368" t="s">
        <v>121</v>
      </c>
      <c r="G9368">
        <v>63301</v>
      </c>
      <c r="H9368" t="s">
        <v>89</v>
      </c>
      <c r="I9368" t="s">
        <v>32</v>
      </c>
      <c r="J9368" t="s">
        <v>80</v>
      </c>
      <c r="K9368">
        <v>11.56</v>
      </c>
      <c r="L9368">
        <v>2</v>
      </c>
      <c r="M9368">
        <v>0</v>
      </c>
      <c r="N9368">
        <v>5.6643999999999997</v>
      </c>
      <c r="O9368" s="5">
        <f t="shared" si="146"/>
        <v>0.48999999999999994</v>
      </c>
    </row>
    <row r="9369" spans="1:15" x14ac:dyDescent="0.25">
      <c r="A9369" t="s">
        <v>860</v>
      </c>
      <c r="B9369" t="s">
        <v>38</v>
      </c>
      <c r="C9369" t="s">
        <v>16</v>
      </c>
      <c r="D9369" t="s">
        <v>17</v>
      </c>
      <c r="E9369" t="s">
        <v>250</v>
      </c>
      <c r="F9369" t="s">
        <v>94</v>
      </c>
      <c r="G9369">
        <v>11561</v>
      </c>
      <c r="H9369" t="s">
        <v>119</v>
      </c>
      <c r="I9369" t="s">
        <v>32</v>
      </c>
      <c r="J9369" t="s">
        <v>64</v>
      </c>
      <c r="K9369">
        <v>68.48</v>
      </c>
      <c r="L9369">
        <v>2</v>
      </c>
      <c r="M9369">
        <v>0.2</v>
      </c>
      <c r="N9369">
        <v>25.68</v>
      </c>
      <c r="O9369" s="5">
        <f t="shared" si="146"/>
        <v>0.375</v>
      </c>
    </row>
    <row r="9370" spans="1:15" x14ac:dyDescent="0.25">
      <c r="A9370" t="s">
        <v>860</v>
      </c>
      <c r="B9370" t="s">
        <v>38</v>
      </c>
      <c r="C9370" t="s">
        <v>16</v>
      </c>
      <c r="D9370" t="s">
        <v>17</v>
      </c>
      <c r="E9370" t="s">
        <v>250</v>
      </c>
      <c r="F9370" t="s">
        <v>94</v>
      </c>
      <c r="G9370">
        <v>11561</v>
      </c>
      <c r="H9370" t="s">
        <v>119</v>
      </c>
      <c r="I9370" t="s">
        <v>32</v>
      </c>
      <c r="J9370" t="s">
        <v>43</v>
      </c>
      <c r="K9370">
        <v>1676.88</v>
      </c>
      <c r="L9370">
        <v>6</v>
      </c>
      <c r="M9370">
        <v>0</v>
      </c>
      <c r="N9370">
        <v>83.843999999999994</v>
      </c>
      <c r="O9370" s="5">
        <f t="shared" si="146"/>
        <v>4.9999999999999996E-2</v>
      </c>
    </row>
    <row r="9371" spans="1:15" x14ac:dyDescent="0.25">
      <c r="A9371" t="s">
        <v>716</v>
      </c>
      <c r="B9371" t="s">
        <v>155</v>
      </c>
      <c r="C9371" t="s">
        <v>30</v>
      </c>
      <c r="D9371" t="s">
        <v>17</v>
      </c>
      <c r="E9371" t="s">
        <v>244</v>
      </c>
      <c r="F9371" t="s">
        <v>139</v>
      </c>
      <c r="G9371">
        <v>8701</v>
      </c>
      <c r="H9371" t="s">
        <v>119</v>
      </c>
      <c r="I9371" t="s">
        <v>32</v>
      </c>
      <c r="J9371" t="s">
        <v>80</v>
      </c>
      <c r="K9371">
        <v>37.94</v>
      </c>
      <c r="L9371">
        <v>2</v>
      </c>
      <c r="M9371">
        <v>0</v>
      </c>
      <c r="N9371">
        <v>18.211200000000002</v>
      </c>
      <c r="O9371" s="5">
        <f t="shared" si="146"/>
        <v>0.48000000000000009</v>
      </c>
    </row>
    <row r="9372" spans="1:15" x14ac:dyDescent="0.25">
      <c r="A9372" t="s">
        <v>839</v>
      </c>
      <c r="B9372" t="s">
        <v>15</v>
      </c>
      <c r="C9372" t="s">
        <v>30</v>
      </c>
      <c r="D9372" t="s">
        <v>17</v>
      </c>
      <c r="E9372" t="s">
        <v>257</v>
      </c>
      <c r="F9372" t="s">
        <v>105</v>
      </c>
      <c r="G9372">
        <v>20735</v>
      </c>
      <c r="H9372" t="s">
        <v>119</v>
      </c>
      <c r="I9372" t="s">
        <v>21</v>
      </c>
      <c r="J9372" t="s">
        <v>25</v>
      </c>
      <c r="K9372">
        <v>272.97000000000003</v>
      </c>
      <c r="L9372">
        <v>3</v>
      </c>
      <c r="M9372">
        <v>0</v>
      </c>
      <c r="N9372">
        <v>43.675199999999997</v>
      </c>
      <c r="O9372" s="5">
        <f t="shared" si="146"/>
        <v>0.15999999999999998</v>
      </c>
    </row>
    <row r="9373" spans="1:15" x14ac:dyDescent="0.25">
      <c r="A9373" t="s">
        <v>670</v>
      </c>
      <c r="B9373" t="s">
        <v>155</v>
      </c>
      <c r="C9373" t="s">
        <v>30</v>
      </c>
      <c r="D9373" t="s">
        <v>17</v>
      </c>
      <c r="E9373" t="s">
        <v>162</v>
      </c>
      <c r="F9373" t="s">
        <v>124</v>
      </c>
      <c r="G9373">
        <v>43229</v>
      </c>
      <c r="H9373" t="s">
        <v>119</v>
      </c>
      <c r="I9373" t="s">
        <v>21</v>
      </c>
      <c r="J9373" t="s">
        <v>48</v>
      </c>
      <c r="K9373">
        <v>41.567999999999998</v>
      </c>
      <c r="L9373">
        <v>4</v>
      </c>
      <c r="M9373">
        <v>0.2</v>
      </c>
      <c r="N9373">
        <v>-4.1567999999999996</v>
      </c>
      <c r="O9373" s="5">
        <f t="shared" si="146"/>
        <v>-9.9999999999999992E-2</v>
      </c>
    </row>
    <row r="9374" spans="1:15" x14ac:dyDescent="0.25">
      <c r="A9374" t="s">
        <v>670</v>
      </c>
      <c r="B9374" t="s">
        <v>155</v>
      </c>
      <c r="C9374" t="s">
        <v>30</v>
      </c>
      <c r="D9374" t="s">
        <v>17</v>
      </c>
      <c r="E9374" t="s">
        <v>162</v>
      </c>
      <c r="F9374" t="s">
        <v>124</v>
      </c>
      <c r="G9374">
        <v>43229</v>
      </c>
      <c r="H9374" t="s">
        <v>119</v>
      </c>
      <c r="I9374" t="s">
        <v>21</v>
      </c>
      <c r="J9374" t="s">
        <v>25</v>
      </c>
      <c r="K9374">
        <v>317.05799999999999</v>
      </c>
      <c r="L9374">
        <v>3</v>
      </c>
      <c r="M9374">
        <v>0.3</v>
      </c>
      <c r="N9374">
        <v>-86.058599999999998</v>
      </c>
      <c r="O9374" s="5">
        <f t="shared" si="146"/>
        <v>-0.27142857142857141</v>
      </c>
    </row>
    <row r="9375" spans="1:15" x14ac:dyDescent="0.25">
      <c r="A9375" t="s">
        <v>670</v>
      </c>
      <c r="B9375" t="s">
        <v>155</v>
      </c>
      <c r="C9375" t="s">
        <v>30</v>
      </c>
      <c r="D9375" t="s">
        <v>17</v>
      </c>
      <c r="E9375" t="s">
        <v>162</v>
      </c>
      <c r="F9375" t="s">
        <v>124</v>
      </c>
      <c r="G9375">
        <v>43229</v>
      </c>
      <c r="H9375" t="s">
        <v>119</v>
      </c>
      <c r="I9375" t="s">
        <v>32</v>
      </c>
      <c r="J9375" t="s">
        <v>195</v>
      </c>
      <c r="K9375">
        <v>8.0399999999999991</v>
      </c>
      <c r="L9375">
        <v>5</v>
      </c>
      <c r="M9375">
        <v>0.2</v>
      </c>
      <c r="N9375">
        <v>2.9144999999999999</v>
      </c>
      <c r="O9375" s="5">
        <f t="shared" si="146"/>
        <v>0.36250000000000004</v>
      </c>
    </row>
    <row r="9376" spans="1:15" x14ac:dyDescent="0.25">
      <c r="A9376" t="s">
        <v>677</v>
      </c>
      <c r="B9376" t="s">
        <v>38</v>
      </c>
      <c r="C9376" t="s">
        <v>16</v>
      </c>
      <c r="D9376" t="s">
        <v>17</v>
      </c>
      <c r="E9376" t="s">
        <v>177</v>
      </c>
      <c r="F9376" t="s">
        <v>27</v>
      </c>
      <c r="G9376">
        <v>91104</v>
      </c>
      <c r="H9376" t="s">
        <v>31</v>
      </c>
      <c r="I9376" t="s">
        <v>58</v>
      </c>
      <c r="J9376" t="s">
        <v>59</v>
      </c>
      <c r="K9376">
        <v>419.94400000000002</v>
      </c>
      <c r="L9376">
        <v>7</v>
      </c>
      <c r="M9376">
        <v>0.2</v>
      </c>
      <c r="N9376">
        <v>52.493000000000002</v>
      </c>
      <c r="O9376" s="5">
        <f t="shared" si="146"/>
        <v>0.125</v>
      </c>
    </row>
    <row r="9377" spans="1:15" x14ac:dyDescent="0.25">
      <c r="A9377" t="s">
        <v>636</v>
      </c>
      <c r="B9377" t="s">
        <v>38</v>
      </c>
      <c r="C9377" t="s">
        <v>30</v>
      </c>
      <c r="D9377" t="s">
        <v>17</v>
      </c>
      <c r="E9377" t="s">
        <v>44</v>
      </c>
      <c r="F9377" t="s">
        <v>45</v>
      </c>
      <c r="G9377">
        <v>98105</v>
      </c>
      <c r="H9377" t="s">
        <v>31</v>
      </c>
      <c r="I9377" t="s">
        <v>32</v>
      </c>
      <c r="J9377" t="s">
        <v>334</v>
      </c>
      <c r="K9377">
        <v>61.38</v>
      </c>
      <c r="L9377">
        <v>6</v>
      </c>
      <c r="M9377">
        <v>0</v>
      </c>
      <c r="N9377">
        <v>15.9588</v>
      </c>
      <c r="O9377" s="5">
        <f t="shared" si="146"/>
        <v>0.26</v>
      </c>
    </row>
    <row r="9378" spans="1:15" x14ac:dyDescent="0.25">
      <c r="A9378" t="s">
        <v>633</v>
      </c>
      <c r="B9378" t="s">
        <v>15</v>
      </c>
      <c r="C9378" t="s">
        <v>16</v>
      </c>
      <c r="D9378" t="s">
        <v>17</v>
      </c>
      <c r="E9378" t="s">
        <v>26</v>
      </c>
      <c r="F9378" t="s">
        <v>27</v>
      </c>
      <c r="G9378">
        <v>90045</v>
      </c>
      <c r="H9378" t="s">
        <v>31</v>
      </c>
      <c r="I9378" t="s">
        <v>58</v>
      </c>
      <c r="J9378" t="s">
        <v>129</v>
      </c>
      <c r="K9378">
        <v>50</v>
      </c>
      <c r="L9378">
        <v>2</v>
      </c>
      <c r="M9378">
        <v>0</v>
      </c>
      <c r="N9378">
        <v>10.5</v>
      </c>
      <c r="O9378" s="5">
        <f t="shared" si="146"/>
        <v>0.21</v>
      </c>
    </row>
    <row r="9379" spans="1:15" x14ac:dyDescent="0.25">
      <c r="A9379" t="s">
        <v>1224</v>
      </c>
      <c r="B9379" t="s">
        <v>38</v>
      </c>
      <c r="C9379" t="s">
        <v>16</v>
      </c>
      <c r="D9379" t="s">
        <v>17</v>
      </c>
      <c r="E9379" t="s">
        <v>320</v>
      </c>
      <c r="F9379" t="s">
        <v>139</v>
      </c>
      <c r="G9379">
        <v>7017</v>
      </c>
      <c r="H9379" t="s">
        <v>119</v>
      </c>
      <c r="I9379" t="s">
        <v>58</v>
      </c>
      <c r="J9379" t="s">
        <v>129</v>
      </c>
      <c r="K9379">
        <v>31.8</v>
      </c>
      <c r="L9379">
        <v>3</v>
      </c>
      <c r="M9379">
        <v>0</v>
      </c>
      <c r="N9379">
        <v>13.673999999999999</v>
      </c>
      <c r="O9379" s="5">
        <f t="shared" si="146"/>
        <v>0.43</v>
      </c>
    </row>
    <row r="9380" spans="1:15" x14ac:dyDescent="0.25">
      <c r="A9380" t="s">
        <v>1028</v>
      </c>
      <c r="B9380" t="s">
        <v>38</v>
      </c>
      <c r="C9380" t="s">
        <v>30</v>
      </c>
      <c r="D9380" t="s">
        <v>17</v>
      </c>
      <c r="E9380" t="s">
        <v>324</v>
      </c>
      <c r="F9380" t="s">
        <v>55</v>
      </c>
      <c r="G9380">
        <v>54703</v>
      </c>
      <c r="H9380" t="s">
        <v>89</v>
      </c>
      <c r="I9380" t="s">
        <v>32</v>
      </c>
      <c r="J9380" t="s">
        <v>43</v>
      </c>
      <c r="K9380">
        <v>32.56</v>
      </c>
      <c r="L9380">
        <v>2</v>
      </c>
      <c r="M9380">
        <v>0</v>
      </c>
      <c r="N9380">
        <v>8.4656000000000002</v>
      </c>
      <c r="O9380" s="5">
        <f t="shared" si="146"/>
        <v>0.26</v>
      </c>
    </row>
    <row r="9381" spans="1:15" x14ac:dyDescent="0.25">
      <c r="A9381" t="s">
        <v>654</v>
      </c>
      <c r="B9381" t="s">
        <v>38</v>
      </c>
      <c r="C9381" t="s">
        <v>16</v>
      </c>
      <c r="D9381" t="s">
        <v>17</v>
      </c>
      <c r="E9381" t="s">
        <v>116</v>
      </c>
      <c r="F9381" t="s">
        <v>74</v>
      </c>
      <c r="G9381">
        <v>60610</v>
      </c>
      <c r="H9381" t="s">
        <v>89</v>
      </c>
      <c r="I9381" t="s">
        <v>32</v>
      </c>
      <c r="J9381" t="s">
        <v>143</v>
      </c>
      <c r="K9381">
        <v>7.0720000000000001</v>
      </c>
      <c r="L9381">
        <v>2</v>
      </c>
      <c r="M9381">
        <v>0.2</v>
      </c>
      <c r="N9381">
        <v>2.3868</v>
      </c>
      <c r="O9381" s="5">
        <f t="shared" si="146"/>
        <v>0.33750000000000002</v>
      </c>
    </row>
    <row r="9382" spans="1:15" x14ac:dyDescent="0.25">
      <c r="A9382" t="s">
        <v>702</v>
      </c>
      <c r="B9382" t="s">
        <v>15</v>
      </c>
      <c r="C9382" t="s">
        <v>16</v>
      </c>
      <c r="D9382" t="s">
        <v>17</v>
      </c>
      <c r="E9382" t="s">
        <v>222</v>
      </c>
      <c r="F9382" t="s">
        <v>35</v>
      </c>
      <c r="G9382">
        <v>33614</v>
      </c>
      <c r="H9382" t="s">
        <v>20</v>
      </c>
      <c r="I9382" t="s">
        <v>32</v>
      </c>
      <c r="J9382" t="s">
        <v>80</v>
      </c>
      <c r="K9382">
        <v>45.527999999999999</v>
      </c>
      <c r="L9382">
        <v>3</v>
      </c>
      <c r="M9382">
        <v>0.2</v>
      </c>
      <c r="N9382">
        <v>15.934799999999999</v>
      </c>
      <c r="O9382" s="5">
        <f t="shared" si="146"/>
        <v>0.35</v>
      </c>
    </row>
    <row r="9383" spans="1:15" x14ac:dyDescent="0.25">
      <c r="A9383" t="s">
        <v>702</v>
      </c>
      <c r="B9383" t="s">
        <v>15</v>
      </c>
      <c r="C9383" t="s">
        <v>16</v>
      </c>
      <c r="D9383" t="s">
        <v>17</v>
      </c>
      <c r="E9383" t="s">
        <v>222</v>
      </c>
      <c r="F9383" t="s">
        <v>35</v>
      </c>
      <c r="G9383">
        <v>33614</v>
      </c>
      <c r="H9383" t="s">
        <v>20</v>
      </c>
      <c r="I9383" t="s">
        <v>21</v>
      </c>
      <c r="J9383" t="s">
        <v>25</v>
      </c>
      <c r="K9383">
        <v>64.784000000000006</v>
      </c>
      <c r="L9383">
        <v>1</v>
      </c>
      <c r="M9383">
        <v>0.2</v>
      </c>
      <c r="N9383">
        <v>6.4783999999999997</v>
      </c>
      <c r="O9383" s="5">
        <f t="shared" si="146"/>
        <v>9.9999999999999992E-2</v>
      </c>
    </row>
    <row r="9384" spans="1:15" x14ac:dyDescent="0.25">
      <c r="A9384" t="s">
        <v>702</v>
      </c>
      <c r="B9384" t="s">
        <v>15</v>
      </c>
      <c r="C9384" t="s">
        <v>16</v>
      </c>
      <c r="D9384" t="s">
        <v>17</v>
      </c>
      <c r="E9384" t="s">
        <v>222</v>
      </c>
      <c r="F9384" t="s">
        <v>35</v>
      </c>
      <c r="G9384">
        <v>33614</v>
      </c>
      <c r="H9384" t="s">
        <v>20</v>
      </c>
      <c r="I9384" t="s">
        <v>32</v>
      </c>
      <c r="J9384" t="s">
        <v>43</v>
      </c>
      <c r="K9384">
        <v>424.27199999999999</v>
      </c>
      <c r="L9384">
        <v>2</v>
      </c>
      <c r="M9384">
        <v>0.2</v>
      </c>
      <c r="N9384">
        <v>-10.6068</v>
      </c>
      <c r="O9384" s="5">
        <f t="shared" si="146"/>
        <v>-2.5000000000000001E-2</v>
      </c>
    </row>
    <row r="9385" spans="1:15" x14ac:dyDescent="0.25">
      <c r="A9385" t="s">
        <v>702</v>
      </c>
      <c r="B9385" t="s">
        <v>15</v>
      </c>
      <c r="C9385" t="s">
        <v>16</v>
      </c>
      <c r="D9385" t="s">
        <v>17</v>
      </c>
      <c r="E9385" t="s">
        <v>222</v>
      </c>
      <c r="F9385" t="s">
        <v>35</v>
      </c>
      <c r="G9385">
        <v>33614</v>
      </c>
      <c r="H9385" t="s">
        <v>20</v>
      </c>
      <c r="I9385" t="s">
        <v>32</v>
      </c>
      <c r="J9385" t="s">
        <v>53</v>
      </c>
      <c r="K9385">
        <v>1.3440000000000001</v>
      </c>
      <c r="L9385">
        <v>1</v>
      </c>
      <c r="M9385">
        <v>0.2</v>
      </c>
      <c r="N9385">
        <v>0.504</v>
      </c>
      <c r="O9385" s="5">
        <f t="shared" si="146"/>
        <v>0.375</v>
      </c>
    </row>
    <row r="9386" spans="1:15" x14ac:dyDescent="0.25">
      <c r="A9386" t="s">
        <v>702</v>
      </c>
      <c r="B9386" t="s">
        <v>15</v>
      </c>
      <c r="C9386" t="s">
        <v>16</v>
      </c>
      <c r="D9386" t="s">
        <v>17</v>
      </c>
      <c r="E9386" t="s">
        <v>222</v>
      </c>
      <c r="F9386" t="s">
        <v>35</v>
      </c>
      <c r="G9386">
        <v>33614</v>
      </c>
      <c r="H9386" t="s">
        <v>20</v>
      </c>
      <c r="I9386" t="s">
        <v>32</v>
      </c>
      <c r="J9386" t="s">
        <v>43</v>
      </c>
      <c r="K9386">
        <v>83.92</v>
      </c>
      <c r="L9386">
        <v>5</v>
      </c>
      <c r="M9386">
        <v>0.2</v>
      </c>
      <c r="N9386">
        <v>-1.0489999999999999</v>
      </c>
      <c r="O9386" s="5">
        <f t="shared" si="146"/>
        <v>-1.2499999999999999E-2</v>
      </c>
    </row>
    <row r="9387" spans="1:15" x14ac:dyDescent="0.25">
      <c r="A9387" t="s">
        <v>652</v>
      </c>
      <c r="B9387" t="s">
        <v>38</v>
      </c>
      <c r="C9387" t="s">
        <v>88</v>
      </c>
      <c r="D9387" t="s">
        <v>17</v>
      </c>
      <c r="E9387" t="s">
        <v>110</v>
      </c>
      <c r="F9387" t="s">
        <v>94</v>
      </c>
      <c r="G9387">
        <v>10009</v>
      </c>
      <c r="H9387" t="s">
        <v>119</v>
      </c>
      <c r="I9387" t="s">
        <v>32</v>
      </c>
      <c r="J9387" t="s">
        <v>80</v>
      </c>
      <c r="K9387">
        <v>25.92</v>
      </c>
      <c r="L9387">
        <v>4</v>
      </c>
      <c r="M9387">
        <v>0</v>
      </c>
      <c r="N9387">
        <v>12.441599999999999</v>
      </c>
      <c r="O9387" s="5">
        <f t="shared" si="146"/>
        <v>0.47999999999999993</v>
      </c>
    </row>
    <row r="9388" spans="1:15" x14ac:dyDescent="0.25">
      <c r="A9388" t="s">
        <v>766</v>
      </c>
      <c r="B9388" t="s">
        <v>38</v>
      </c>
      <c r="C9388" t="s">
        <v>16</v>
      </c>
      <c r="D9388" t="s">
        <v>17</v>
      </c>
      <c r="E9388" t="s">
        <v>312</v>
      </c>
      <c r="F9388" t="s">
        <v>28</v>
      </c>
      <c r="G9388">
        <v>85204</v>
      </c>
      <c r="H9388" t="s">
        <v>31</v>
      </c>
      <c r="I9388" t="s">
        <v>21</v>
      </c>
      <c r="J9388" t="s">
        <v>48</v>
      </c>
      <c r="K9388">
        <v>120.57599999999999</v>
      </c>
      <c r="L9388">
        <v>8</v>
      </c>
      <c r="M9388">
        <v>0.2</v>
      </c>
      <c r="N9388">
        <v>33.1584</v>
      </c>
      <c r="O9388" s="5">
        <f t="shared" si="146"/>
        <v>0.27500000000000002</v>
      </c>
    </row>
    <row r="9389" spans="1:15" x14ac:dyDescent="0.25">
      <c r="A9389" t="s">
        <v>974</v>
      </c>
      <c r="B9389" t="s">
        <v>38</v>
      </c>
      <c r="C9389" t="s">
        <v>16</v>
      </c>
      <c r="D9389" t="s">
        <v>17</v>
      </c>
      <c r="E9389" t="s">
        <v>210</v>
      </c>
      <c r="F9389" t="s">
        <v>171</v>
      </c>
      <c r="G9389">
        <v>5408</v>
      </c>
      <c r="H9389" t="s">
        <v>119</v>
      </c>
      <c r="I9389" t="s">
        <v>32</v>
      </c>
      <c r="J9389" t="s">
        <v>80</v>
      </c>
      <c r="K9389">
        <v>79.92</v>
      </c>
      <c r="L9389">
        <v>4</v>
      </c>
      <c r="M9389">
        <v>0</v>
      </c>
      <c r="N9389">
        <v>37.562399999999997</v>
      </c>
      <c r="O9389" s="5">
        <f t="shared" si="146"/>
        <v>0.47</v>
      </c>
    </row>
    <row r="9390" spans="1:15" x14ac:dyDescent="0.25">
      <c r="A9390" t="s">
        <v>974</v>
      </c>
      <c r="B9390" t="s">
        <v>38</v>
      </c>
      <c r="C9390" t="s">
        <v>16</v>
      </c>
      <c r="D9390" t="s">
        <v>17</v>
      </c>
      <c r="E9390" t="s">
        <v>210</v>
      </c>
      <c r="F9390" t="s">
        <v>171</v>
      </c>
      <c r="G9390">
        <v>5408</v>
      </c>
      <c r="H9390" t="s">
        <v>119</v>
      </c>
      <c r="I9390" t="s">
        <v>32</v>
      </c>
      <c r="J9390" t="s">
        <v>80</v>
      </c>
      <c r="K9390">
        <v>12.28</v>
      </c>
      <c r="L9390">
        <v>1</v>
      </c>
      <c r="M9390">
        <v>0</v>
      </c>
      <c r="N9390">
        <v>5.7716000000000003</v>
      </c>
      <c r="O9390" s="5">
        <f t="shared" si="146"/>
        <v>0.47000000000000003</v>
      </c>
    </row>
    <row r="9391" spans="1:15" x14ac:dyDescent="0.25">
      <c r="A9391" t="s">
        <v>974</v>
      </c>
      <c r="B9391" t="s">
        <v>38</v>
      </c>
      <c r="C9391" t="s">
        <v>16</v>
      </c>
      <c r="D9391" t="s">
        <v>17</v>
      </c>
      <c r="E9391" t="s">
        <v>210</v>
      </c>
      <c r="F9391" t="s">
        <v>171</v>
      </c>
      <c r="G9391">
        <v>5408</v>
      </c>
      <c r="H9391" t="s">
        <v>119</v>
      </c>
      <c r="I9391" t="s">
        <v>32</v>
      </c>
      <c r="J9391" t="s">
        <v>68</v>
      </c>
      <c r="K9391">
        <v>542.94000000000005</v>
      </c>
      <c r="L9391">
        <v>3</v>
      </c>
      <c r="M9391">
        <v>0</v>
      </c>
      <c r="N9391">
        <v>152.0232</v>
      </c>
      <c r="O9391" s="5">
        <f t="shared" si="146"/>
        <v>0.27999999999999997</v>
      </c>
    </row>
    <row r="9392" spans="1:15" x14ac:dyDescent="0.25">
      <c r="A9392" t="s">
        <v>974</v>
      </c>
      <c r="B9392" t="s">
        <v>38</v>
      </c>
      <c r="C9392" t="s">
        <v>16</v>
      </c>
      <c r="D9392" t="s">
        <v>17</v>
      </c>
      <c r="E9392" t="s">
        <v>210</v>
      </c>
      <c r="F9392" t="s">
        <v>171</v>
      </c>
      <c r="G9392">
        <v>5408</v>
      </c>
      <c r="H9392" t="s">
        <v>119</v>
      </c>
      <c r="I9392" t="s">
        <v>32</v>
      </c>
      <c r="J9392" t="s">
        <v>143</v>
      </c>
      <c r="K9392">
        <v>2.04</v>
      </c>
      <c r="L9392">
        <v>1</v>
      </c>
      <c r="M9392">
        <v>0</v>
      </c>
      <c r="N9392">
        <v>0.95879999999999999</v>
      </c>
      <c r="O9392" s="5">
        <f t="shared" si="146"/>
        <v>0.47</v>
      </c>
    </row>
    <row r="9393" spans="1:15" x14ac:dyDescent="0.25">
      <c r="A9393" t="s">
        <v>644</v>
      </c>
      <c r="B9393" t="s">
        <v>38</v>
      </c>
      <c r="C9393" t="s">
        <v>88</v>
      </c>
      <c r="D9393" t="s">
        <v>17</v>
      </c>
      <c r="E9393" t="s">
        <v>81</v>
      </c>
      <c r="F9393" t="s">
        <v>50</v>
      </c>
      <c r="G9393">
        <v>77070</v>
      </c>
      <c r="H9393" t="s">
        <v>89</v>
      </c>
      <c r="I9393" t="s">
        <v>32</v>
      </c>
      <c r="J9393" t="s">
        <v>43</v>
      </c>
      <c r="K9393">
        <v>228.92</v>
      </c>
      <c r="L9393">
        <v>5</v>
      </c>
      <c r="M9393">
        <v>0.2</v>
      </c>
      <c r="N9393">
        <v>14.307499999999999</v>
      </c>
      <c r="O9393" s="5">
        <f t="shared" si="146"/>
        <v>6.25E-2</v>
      </c>
    </row>
    <row r="9394" spans="1:15" x14ac:dyDescent="0.25">
      <c r="A9394" t="s">
        <v>782</v>
      </c>
      <c r="B9394" t="s">
        <v>155</v>
      </c>
      <c r="C9394" t="s">
        <v>30</v>
      </c>
      <c r="D9394" t="s">
        <v>17</v>
      </c>
      <c r="E9394" t="s">
        <v>126</v>
      </c>
      <c r="F9394" t="s">
        <v>74</v>
      </c>
      <c r="G9394">
        <v>60505</v>
      </c>
      <c r="H9394" t="s">
        <v>89</v>
      </c>
      <c r="I9394" t="s">
        <v>58</v>
      </c>
      <c r="J9394" t="s">
        <v>59</v>
      </c>
      <c r="K9394">
        <v>7.992</v>
      </c>
      <c r="L9394">
        <v>1</v>
      </c>
      <c r="M9394">
        <v>0.2</v>
      </c>
      <c r="N9394">
        <v>2.5973999999999999</v>
      </c>
      <c r="O9394" s="5">
        <f t="shared" si="146"/>
        <v>0.32500000000000001</v>
      </c>
    </row>
    <row r="9395" spans="1:15" x14ac:dyDescent="0.25">
      <c r="A9395" t="s">
        <v>693</v>
      </c>
      <c r="B9395" t="s">
        <v>578</v>
      </c>
      <c r="C9395" t="s">
        <v>30</v>
      </c>
      <c r="D9395" t="s">
        <v>17</v>
      </c>
      <c r="E9395" t="s">
        <v>209</v>
      </c>
      <c r="F9395" t="s">
        <v>46</v>
      </c>
      <c r="G9395">
        <v>80219</v>
      </c>
      <c r="H9395" t="s">
        <v>31</v>
      </c>
      <c r="I9395" t="s">
        <v>21</v>
      </c>
      <c r="J9395" t="s">
        <v>25</v>
      </c>
      <c r="K9395">
        <v>582.33600000000001</v>
      </c>
      <c r="L9395">
        <v>8</v>
      </c>
      <c r="M9395">
        <v>0.2</v>
      </c>
      <c r="N9395">
        <v>-29.116800000000001</v>
      </c>
      <c r="O9395" s="5">
        <f t="shared" si="146"/>
        <v>-0.05</v>
      </c>
    </row>
    <row r="9396" spans="1:15" x14ac:dyDescent="0.25">
      <c r="A9396" t="s">
        <v>652</v>
      </c>
      <c r="B9396" t="s">
        <v>155</v>
      </c>
      <c r="C9396" t="s">
        <v>16</v>
      </c>
      <c r="D9396" t="s">
        <v>17</v>
      </c>
      <c r="E9396" t="s">
        <v>110</v>
      </c>
      <c r="F9396" t="s">
        <v>94</v>
      </c>
      <c r="G9396">
        <v>10011</v>
      </c>
      <c r="H9396" t="s">
        <v>119</v>
      </c>
      <c r="I9396" t="s">
        <v>58</v>
      </c>
      <c r="J9396" t="s">
        <v>59</v>
      </c>
      <c r="K9396">
        <v>629.95000000000005</v>
      </c>
      <c r="L9396">
        <v>5</v>
      </c>
      <c r="M9396">
        <v>0</v>
      </c>
      <c r="N9396">
        <v>157.48750000000001</v>
      </c>
      <c r="O9396" s="5">
        <f t="shared" si="146"/>
        <v>0.25</v>
      </c>
    </row>
    <row r="9397" spans="1:15" x14ac:dyDescent="0.25">
      <c r="A9397" t="s">
        <v>652</v>
      </c>
      <c r="B9397" t="s">
        <v>155</v>
      </c>
      <c r="C9397" t="s">
        <v>16</v>
      </c>
      <c r="D9397" t="s">
        <v>17</v>
      </c>
      <c r="E9397" t="s">
        <v>110</v>
      </c>
      <c r="F9397" t="s">
        <v>94</v>
      </c>
      <c r="G9397">
        <v>10011</v>
      </c>
      <c r="H9397" t="s">
        <v>119</v>
      </c>
      <c r="I9397" t="s">
        <v>21</v>
      </c>
      <c r="J9397" t="s">
        <v>25</v>
      </c>
      <c r="K9397">
        <v>631.78200000000004</v>
      </c>
      <c r="L9397">
        <v>2</v>
      </c>
      <c r="M9397">
        <v>0.1</v>
      </c>
      <c r="N9397">
        <v>140.39599999999999</v>
      </c>
      <c r="O9397" s="5">
        <f t="shared" si="146"/>
        <v>0.22222222222222218</v>
      </c>
    </row>
    <row r="9398" spans="1:15" x14ac:dyDescent="0.25">
      <c r="A9398" t="s">
        <v>652</v>
      </c>
      <c r="B9398" t="s">
        <v>155</v>
      </c>
      <c r="C9398" t="s">
        <v>16</v>
      </c>
      <c r="D9398" t="s">
        <v>17</v>
      </c>
      <c r="E9398" t="s">
        <v>110</v>
      </c>
      <c r="F9398" t="s">
        <v>94</v>
      </c>
      <c r="G9398">
        <v>10011</v>
      </c>
      <c r="H9398" t="s">
        <v>119</v>
      </c>
      <c r="I9398" t="s">
        <v>21</v>
      </c>
      <c r="J9398" t="s">
        <v>22</v>
      </c>
      <c r="K9398">
        <v>801.56799999999998</v>
      </c>
      <c r="L9398">
        <v>2</v>
      </c>
      <c r="M9398">
        <v>0.2</v>
      </c>
      <c r="N9398">
        <v>-10.019600000000001</v>
      </c>
      <c r="O9398" s="5">
        <f t="shared" si="146"/>
        <v>-1.2500000000000001E-2</v>
      </c>
    </row>
    <row r="9399" spans="1:15" x14ac:dyDescent="0.25">
      <c r="A9399" t="s">
        <v>652</v>
      </c>
      <c r="B9399" t="s">
        <v>155</v>
      </c>
      <c r="C9399" t="s">
        <v>16</v>
      </c>
      <c r="D9399" t="s">
        <v>17</v>
      </c>
      <c r="E9399" t="s">
        <v>110</v>
      </c>
      <c r="F9399" t="s">
        <v>94</v>
      </c>
      <c r="G9399">
        <v>10011</v>
      </c>
      <c r="H9399" t="s">
        <v>119</v>
      </c>
      <c r="I9399" t="s">
        <v>32</v>
      </c>
      <c r="J9399" t="s">
        <v>33</v>
      </c>
      <c r="K9399">
        <v>75.180000000000007</v>
      </c>
      <c r="L9399">
        <v>6</v>
      </c>
      <c r="M9399">
        <v>0</v>
      </c>
      <c r="N9399">
        <v>35.334600000000002</v>
      </c>
      <c r="O9399" s="5">
        <f t="shared" si="146"/>
        <v>0.47</v>
      </c>
    </row>
    <row r="9400" spans="1:15" x14ac:dyDescent="0.25">
      <c r="A9400" t="s">
        <v>652</v>
      </c>
      <c r="B9400" t="s">
        <v>155</v>
      </c>
      <c r="C9400" t="s">
        <v>16</v>
      </c>
      <c r="D9400" t="s">
        <v>17</v>
      </c>
      <c r="E9400" t="s">
        <v>110</v>
      </c>
      <c r="F9400" t="s">
        <v>94</v>
      </c>
      <c r="G9400">
        <v>10011</v>
      </c>
      <c r="H9400" t="s">
        <v>119</v>
      </c>
      <c r="I9400" t="s">
        <v>32</v>
      </c>
      <c r="J9400" t="s">
        <v>68</v>
      </c>
      <c r="K9400">
        <v>30.98</v>
      </c>
      <c r="L9400">
        <v>1</v>
      </c>
      <c r="M9400">
        <v>0</v>
      </c>
      <c r="N9400">
        <v>8.0548000000000002</v>
      </c>
      <c r="O9400" s="5">
        <f t="shared" si="146"/>
        <v>0.26</v>
      </c>
    </row>
    <row r="9401" spans="1:15" x14ac:dyDescent="0.25">
      <c r="A9401" t="s">
        <v>652</v>
      </c>
      <c r="B9401" t="s">
        <v>155</v>
      </c>
      <c r="C9401" t="s">
        <v>16</v>
      </c>
      <c r="D9401" t="s">
        <v>17</v>
      </c>
      <c r="E9401" t="s">
        <v>110</v>
      </c>
      <c r="F9401" t="s">
        <v>94</v>
      </c>
      <c r="G9401">
        <v>10011</v>
      </c>
      <c r="H9401" t="s">
        <v>119</v>
      </c>
      <c r="I9401" t="s">
        <v>58</v>
      </c>
      <c r="J9401" t="s">
        <v>59</v>
      </c>
      <c r="K9401">
        <v>1349.91</v>
      </c>
      <c r="L9401">
        <v>9</v>
      </c>
      <c r="M9401">
        <v>0</v>
      </c>
      <c r="N9401">
        <v>661.45590000000004</v>
      </c>
      <c r="O9401" s="5">
        <f t="shared" si="146"/>
        <v>0.49</v>
      </c>
    </row>
    <row r="9402" spans="1:15" x14ac:dyDescent="0.25">
      <c r="A9402" t="s">
        <v>1225</v>
      </c>
      <c r="B9402" t="s">
        <v>38</v>
      </c>
      <c r="C9402" t="s">
        <v>16</v>
      </c>
      <c r="D9402" t="s">
        <v>17</v>
      </c>
      <c r="E9402" t="s">
        <v>102</v>
      </c>
      <c r="F9402" t="s">
        <v>74</v>
      </c>
      <c r="G9402">
        <v>60004</v>
      </c>
      <c r="H9402" t="s">
        <v>89</v>
      </c>
      <c r="I9402" t="s">
        <v>32</v>
      </c>
      <c r="J9402" t="s">
        <v>53</v>
      </c>
      <c r="K9402">
        <v>14.112</v>
      </c>
      <c r="L9402">
        <v>6</v>
      </c>
      <c r="M9402">
        <v>0.2</v>
      </c>
      <c r="N9402">
        <v>1.2347999999999999</v>
      </c>
      <c r="O9402" s="5">
        <f t="shared" si="146"/>
        <v>8.7499999999999994E-2</v>
      </c>
    </row>
    <row r="9403" spans="1:15" x14ac:dyDescent="0.25">
      <c r="A9403" t="s">
        <v>993</v>
      </c>
      <c r="B9403" t="s">
        <v>38</v>
      </c>
      <c r="C9403" t="s">
        <v>16</v>
      </c>
      <c r="D9403" t="s">
        <v>17</v>
      </c>
      <c r="E9403" t="s">
        <v>538</v>
      </c>
      <c r="F9403" t="s">
        <v>100</v>
      </c>
      <c r="G9403">
        <v>23602</v>
      </c>
      <c r="H9403" t="s">
        <v>20</v>
      </c>
      <c r="I9403" t="s">
        <v>32</v>
      </c>
      <c r="J9403" t="s">
        <v>143</v>
      </c>
      <c r="K9403">
        <v>31.12</v>
      </c>
      <c r="L9403">
        <v>4</v>
      </c>
      <c r="M9403">
        <v>0</v>
      </c>
      <c r="N9403">
        <v>14.6264</v>
      </c>
      <c r="O9403" s="5">
        <f t="shared" si="146"/>
        <v>0.47</v>
      </c>
    </row>
    <row r="9404" spans="1:15" x14ac:dyDescent="0.25">
      <c r="A9404" t="s">
        <v>730</v>
      </c>
      <c r="B9404" t="s">
        <v>38</v>
      </c>
      <c r="C9404" t="s">
        <v>16</v>
      </c>
      <c r="D9404" t="s">
        <v>17</v>
      </c>
      <c r="E9404" t="s">
        <v>264</v>
      </c>
      <c r="F9404" t="s">
        <v>28</v>
      </c>
      <c r="G9404">
        <v>85705</v>
      </c>
      <c r="H9404" t="s">
        <v>31</v>
      </c>
      <c r="I9404" t="s">
        <v>21</v>
      </c>
      <c r="J9404" t="s">
        <v>48</v>
      </c>
      <c r="K9404">
        <v>4.2720000000000002</v>
      </c>
      <c r="L9404">
        <v>2</v>
      </c>
      <c r="M9404">
        <v>0.2</v>
      </c>
      <c r="N9404">
        <v>0.96120000000000005</v>
      </c>
      <c r="O9404" s="5">
        <f t="shared" si="146"/>
        <v>0.22500000000000001</v>
      </c>
    </row>
    <row r="9405" spans="1:15" x14ac:dyDescent="0.25">
      <c r="A9405" t="s">
        <v>652</v>
      </c>
      <c r="B9405" t="s">
        <v>15</v>
      </c>
      <c r="C9405" t="s">
        <v>16</v>
      </c>
      <c r="D9405" t="s">
        <v>17</v>
      </c>
      <c r="E9405" t="s">
        <v>110</v>
      </c>
      <c r="F9405" t="s">
        <v>94</v>
      </c>
      <c r="G9405">
        <v>10024</v>
      </c>
      <c r="H9405" t="s">
        <v>119</v>
      </c>
      <c r="I9405" t="s">
        <v>21</v>
      </c>
      <c r="J9405" t="s">
        <v>39</v>
      </c>
      <c r="K9405">
        <v>209.148</v>
      </c>
      <c r="L9405">
        <v>2</v>
      </c>
      <c r="M9405">
        <v>0.4</v>
      </c>
      <c r="N9405">
        <v>-66.230199999999996</v>
      </c>
      <c r="O9405" s="5">
        <f t="shared" si="146"/>
        <v>-0.31666666666666665</v>
      </c>
    </row>
    <row r="9406" spans="1:15" x14ac:dyDescent="0.25">
      <c r="A9406" t="s">
        <v>652</v>
      </c>
      <c r="B9406" t="s">
        <v>15</v>
      </c>
      <c r="C9406" t="s">
        <v>16</v>
      </c>
      <c r="D9406" t="s">
        <v>17</v>
      </c>
      <c r="E9406" t="s">
        <v>110</v>
      </c>
      <c r="F9406" t="s">
        <v>94</v>
      </c>
      <c r="G9406">
        <v>10024</v>
      </c>
      <c r="H9406" t="s">
        <v>119</v>
      </c>
      <c r="I9406" t="s">
        <v>32</v>
      </c>
      <c r="J9406" t="s">
        <v>43</v>
      </c>
      <c r="K9406">
        <v>1591.02</v>
      </c>
      <c r="L9406">
        <v>6</v>
      </c>
      <c r="M9406">
        <v>0</v>
      </c>
      <c r="N9406">
        <v>286.3836</v>
      </c>
      <c r="O9406" s="5">
        <f t="shared" si="146"/>
        <v>0.18</v>
      </c>
    </row>
    <row r="9407" spans="1:15" x14ac:dyDescent="0.25">
      <c r="A9407" t="s">
        <v>642</v>
      </c>
      <c r="B9407" t="s">
        <v>38</v>
      </c>
      <c r="C9407" t="s">
        <v>30</v>
      </c>
      <c r="D9407" t="s">
        <v>17</v>
      </c>
      <c r="E9407" t="s">
        <v>73</v>
      </c>
      <c r="F9407" t="s">
        <v>70</v>
      </c>
      <c r="G9407">
        <v>19134</v>
      </c>
      <c r="H9407" t="s">
        <v>119</v>
      </c>
      <c r="I9407" t="s">
        <v>32</v>
      </c>
      <c r="J9407" t="s">
        <v>195</v>
      </c>
      <c r="K9407">
        <v>7.92</v>
      </c>
      <c r="L9407">
        <v>5</v>
      </c>
      <c r="M9407">
        <v>0.2</v>
      </c>
      <c r="N9407">
        <v>1.6830000000000001</v>
      </c>
      <c r="O9407" s="5">
        <f t="shared" si="146"/>
        <v>0.21250000000000002</v>
      </c>
    </row>
    <row r="9408" spans="1:15" x14ac:dyDescent="0.25">
      <c r="A9408" t="s">
        <v>654</v>
      </c>
      <c r="B9408" t="s">
        <v>155</v>
      </c>
      <c r="C9408" t="s">
        <v>88</v>
      </c>
      <c r="D9408" t="s">
        <v>17</v>
      </c>
      <c r="E9408" t="s">
        <v>116</v>
      </c>
      <c r="F9408" t="s">
        <v>74</v>
      </c>
      <c r="G9408">
        <v>60653</v>
      </c>
      <c r="H9408" t="s">
        <v>89</v>
      </c>
      <c r="I9408" t="s">
        <v>58</v>
      </c>
      <c r="J9408" t="s">
        <v>371</v>
      </c>
      <c r="K9408">
        <v>574.91</v>
      </c>
      <c r="L9408">
        <v>2</v>
      </c>
      <c r="M9408">
        <v>0.3</v>
      </c>
      <c r="N9408">
        <v>156.047</v>
      </c>
      <c r="O9408" s="5">
        <f t="shared" si="146"/>
        <v>0.27142857142857146</v>
      </c>
    </row>
    <row r="9409" spans="1:15" x14ac:dyDescent="0.25">
      <c r="A9409" t="s">
        <v>654</v>
      </c>
      <c r="B9409" t="s">
        <v>155</v>
      </c>
      <c r="C9409" t="s">
        <v>88</v>
      </c>
      <c r="D9409" t="s">
        <v>17</v>
      </c>
      <c r="E9409" t="s">
        <v>116</v>
      </c>
      <c r="F9409" t="s">
        <v>74</v>
      </c>
      <c r="G9409">
        <v>60653</v>
      </c>
      <c r="H9409" t="s">
        <v>89</v>
      </c>
      <c r="I9409" t="s">
        <v>32</v>
      </c>
      <c r="J9409" t="s">
        <v>80</v>
      </c>
      <c r="K9409">
        <v>8.4480000000000004</v>
      </c>
      <c r="L9409">
        <v>2</v>
      </c>
      <c r="M9409">
        <v>0.2</v>
      </c>
      <c r="N9409">
        <v>2.64</v>
      </c>
      <c r="O9409" s="5">
        <f t="shared" si="146"/>
        <v>0.3125</v>
      </c>
    </row>
    <row r="9410" spans="1:15" x14ac:dyDescent="0.25">
      <c r="A9410" t="s">
        <v>652</v>
      </c>
      <c r="B9410" t="s">
        <v>15</v>
      </c>
      <c r="C9410" t="s">
        <v>16</v>
      </c>
      <c r="D9410" t="s">
        <v>17</v>
      </c>
      <c r="E9410" t="s">
        <v>110</v>
      </c>
      <c r="F9410" t="s">
        <v>94</v>
      </c>
      <c r="G9410">
        <v>10035</v>
      </c>
      <c r="H9410" t="s">
        <v>119</v>
      </c>
      <c r="I9410" t="s">
        <v>58</v>
      </c>
      <c r="J9410" t="s">
        <v>129</v>
      </c>
      <c r="K9410">
        <v>1071</v>
      </c>
      <c r="L9410">
        <v>9</v>
      </c>
      <c r="M9410">
        <v>0</v>
      </c>
      <c r="N9410">
        <v>171.36</v>
      </c>
      <c r="O9410" s="5">
        <f t="shared" si="146"/>
        <v>0.16</v>
      </c>
    </row>
    <row r="9411" spans="1:15" x14ac:dyDescent="0.25">
      <c r="A9411" t="s">
        <v>652</v>
      </c>
      <c r="B9411" t="s">
        <v>15</v>
      </c>
      <c r="C9411" t="s">
        <v>16</v>
      </c>
      <c r="D9411" t="s">
        <v>17</v>
      </c>
      <c r="E9411" t="s">
        <v>110</v>
      </c>
      <c r="F9411" t="s">
        <v>94</v>
      </c>
      <c r="G9411">
        <v>10035</v>
      </c>
      <c r="H9411" t="s">
        <v>119</v>
      </c>
      <c r="I9411" t="s">
        <v>21</v>
      </c>
      <c r="J9411" t="s">
        <v>48</v>
      </c>
      <c r="K9411">
        <v>12.07</v>
      </c>
      <c r="L9411">
        <v>1</v>
      </c>
      <c r="M9411">
        <v>0</v>
      </c>
      <c r="N9411">
        <v>3.9830999999999999</v>
      </c>
      <c r="O9411" s="5">
        <f t="shared" si="146"/>
        <v>0.32999999999999996</v>
      </c>
    </row>
    <row r="9412" spans="1:15" x14ac:dyDescent="0.25">
      <c r="A9412" t="s">
        <v>642</v>
      </c>
      <c r="B9412" t="s">
        <v>155</v>
      </c>
      <c r="C9412" t="s">
        <v>16</v>
      </c>
      <c r="D9412" t="s">
        <v>17</v>
      </c>
      <c r="E9412" t="s">
        <v>73</v>
      </c>
      <c r="F9412" t="s">
        <v>70</v>
      </c>
      <c r="G9412">
        <v>19143</v>
      </c>
      <c r="H9412" t="s">
        <v>119</v>
      </c>
      <c r="I9412" t="s">
        <v>32</v>
      </c>
      <c r="J9412" t="s">
        <v>64</v>
      </c>
      <c r="K9412">
        <v>3.2730000000000001</v>
      </c>
      <c r="L9412">
        <v>1</v>
      </c>
      <c r="M9412">
        <v>0.7</v>
      </c>
      <c r="N9412">
        <v>-2.5093000000000001</v>
      </c>
      <c r="O9412" s="5">
        <f t="shared" ref="O9412:O9475" si="147">N9412/K9412</f>
        <v>-0.76666666666666661</v>
      </c>
    </row>
    <row r="9413" spans="1:15" x14ac:dyDescent="0.25">
      <c r="A9413" t="s">
        <v>642</v>
      </c>
      <c r="B9413" t="s">
        <v>155</v>
      </c>
      <c r="C9413" t="s">
        <v>16</v>
      </c>
      <c r="D9413" t="s">
        <v>17</v>
      </c>
      <c r="E9413" t="s">
        <v>73</v>
      </c>
      <c r="F9413" t="s">
        <v>70</v>
      </c>
      <c r="G9413">
        <v>19143</v>
      </c>
      <c r="H9413" t="s">
        <v>119</v>
      </c>
      <c r="I9413" t="s">
        <v>21</v>
      </c>
      <c r="J9413" t="s">
        <v>48</v>
      </c>
      <c r="K9413">
        <v>87.92</v>
      </c>
      <c r="L9413">
        <v>5</v>
      </c>
      <c r="M9413">
        <v>0.2</v>
      </c>
      <c r="N9413">
        <v>15.385999999999999</v>
      </c>
      <c r="O9413" s="5">
        <f t="shared" si="147"/>
        <v>0.17499999999999999</v>
      </c>
    </row>
    <row r="9414" spans="1:15" x14ac:dyDescent="0.25">
      <c r="A9414" t="s">
        <v>881</v>
      </c>
      <c r="B9414" t="s">
        <v>15</v>
      </c>
      <c r="C9414" t="s">
        <v>30</v>
      </c>
      <c r="D9414" t="s">
        <v>17</v>
      </c>
      <c r="E9414" t="s">
        <v>375</v>
      </c>
      <c r="F9414" t="s">
        <v>28</v>
      </c>
      <c r="G9414">
        <v>85301</v>
      </c>
      <c r="H9414" t="s">
        <v>31</v>
      </c>
      <c r="I9414" t="s">
        <v>32</v>
      </c>
      <c r="J9414" t="s">
        <v>43</v>
      </c>
      <c r="K9414">
        <v>104.696</v>
      </c>
      <c r="L9414">
        <v>1</v>
      </c>
      <c r="M9414">
        <v>0.2</v>
      </c>
      <c r="N9414">
        <v>6.5434999999999999</v>
      </c>
      <c r="O9414" s="5">
        <f t="shared" si="147"/>
        <v>6.25E-2</v>
      </c>
    </row>
    <row r="9415" spans="1:15" x14ac:dyDescent="0.25">
      <c r="A9415" t="s">
        <v>633</v>
      </c>
      <c r="B9415" t="s">
        <v>155</v>
      </c>
      <c r="C9415" t="s">
        <v>16</v>
      </c>
      <c r="D9415" t="s">
        <v>17</v>
      </c>
      <c r="E9415" t="s">
        <v>26</v>
      </c>
      <c r="F9415" t="s">
        <v>27</v>
      </c>
      <c r="G9415">
        <v>90036</v>
      </c>
      <c r="H9415" t="s">
        <v>31</v>
      </c>
      <c r="I9415" t="s">
        <v>21</v>
      </c>
      <c r="J9415" t="s">
        <v>25</v>
      </c>
      <c r="K9415">
        <v>2803.92</v>
      </c>
      <c r="L9415">
        <v>5</v>
      </c>
      <c r="M9415">
        <v>0.2</v>
      </c>
      <c r="N9415">
        <v>0</v>
      </c>
      <c r="O9415" s="5">
        <f t="shared" si="147"/>
        <v>0</v>
      </c>
    </row>
    <row r="9416" spans="1:15" x14ac:dyDescent="0.25">
      <c r="A9416" t="s">
        <v>644</v>
      </c>
      <c r="B9416" t="s">
        <v>155</v>
      </c>
      <c r="C9416" t="s">
        <v>30</v>
      </c>
      <c r="D9416" t="s">
        <v>17</v>
      </c>
      <c r="E9416" t="s">
        <v>81</v>
      </c>
      <c r="F9416" t="s">
        <v>50</v>
      </c>
      <c r="G9416">
        <v>77041</v>
      </c>
      <c r="H9416" t="s">
        <v>89</v>
      </c>
      <c r="I9416" t="s">
        <v>32</v>
      </c>
      <c r="J9416" t="s">
        <v>64</v>
      </c>
      <c r="K9416">
        <v>6.8159999999999998</v>
      </c>
      <c r="L9416">
        <v>2</v>
      </c>
      <c r="M9416">
        <v>0.8</v>
      </c>
      <c r="N9416">
        <v>-11.587199999999999</v>
      </c>
      <c r="O9416" s="5">
        <f t="shared" si="147"/>
        <v>-1.7</v>
      </c>
    </row>
    <row r="9417" spans="1:15" x14ac:dyDescent="0.25">
      <c r="A9417" t="s">
        <v>636</v>
      </c>
      <c r="B9417" t="s">
        <v>38</v>
      </c>
      <c r="C9417" t="s">
        <v>16</v>
      </c>
      <c r="D9417" t="s">
        <v>17</v>
      </c>
      <c r="E9417" t="s">
        <v>44</v>
      </c>
      <c r="F9417" t="s">
        <v>45</v>
      </c>
      <c r="G9417">
        <v>98115</v>
      </c>
      <c r="H9417" t="s">
        <v>31</v>
      </c>
      <c r="I9417" t="s">
        <v>58</v>
      </c>
      <c r="J9417" t="s">
        <v>59</v>
      </c>
      <c r="K9417">
        <v>249.584</v>
      </c>
      <c r="L9417">
        <v>2</v>
      </c>
      <c r="M9417">
        <v>0.2</v>
      </c>
      <c r="N9417">
        <v>15.599</v>
      </c>
      <c r="O9417" s="5">
        <f t="shared" si="147"/>
        <v>6.25E-2</v>
      </c>
    </row>
    <row r="9418" spans="1:15" x14ac:dyDescent="0.25">
      <c r="A9418" t="s">
        <v>636</v>
      </c>
      <c r="B9418" t="s">
        <v>38</v>
      </c>
      <c r="C9418" t="s">
        <v>16</v>
      </c>
      <c r="D9418" t="s">
        <v>17</v>
      </c>
      <c r="E9418" t="s">
        <v>44</v>
      </c>
      <c r="F9418" t="s">
        <v>45</v>
      </c>
      <c r="G9418">
        <v>98115</v>
      </c>
      <c r="H9418" t="s">
        <v>31</v>
      </c>
      <c r="I9418" t="s">
        <v>32</v>
      </c>
      <c r="J9418" t="s">
        <v>80</v>
      </c>
      <c r="K9418">
        <v>17.940000000000001</v>
      </c>
      <c r="L9418">
        <v>3</v>
      </c>
      <c r="M9418">
        <v>0</v>
      </c>
      <c r="N9418">
        <v>8.7905999999999995</v>
      </c>
      <c r="O9418" s="5">
        <f t="shared" si="147"/>
        <v>0.48999999999999994</v>
      </c>
    </row>
    <row r="9419" spans="1:15" x14ac:dyDescent="0.25">
      <c r="A9419" t="s">
        <v>636</v>
      </c>
      <c r="B9419" t="s">
        <v>38</v>
      </c>
      <c r="C9419" t="s">
        <v>16</v>
      </c>
      <c r="D9419" t="s">
        <v>17</v>
      </c>
      <c r="E9419" t="s">
        <v>44</v>
      </c>
      <c r="F9419" t="s">
        <v>45</v>
      </c>
      <c r="G9419">
        <v>98115</v>
      </c>
      <c r="H9419" t="s">
        <v>31</v>
      </c>
      <c r="I9419" t="s">
        <v>21</v>
      </c>
      <c r="J9419" t="s">
        <v>48</v>
      </c>
      <c r="K9419">
        <v>10.11</v>
      </c>
      <c r="L9419">
        <v>3</v>
      </c>
      <c r="M9419">
        <v>0</v>
      </c>
      <c r="N9419">
        <v>3.2351999999999999</v>
      </c>
      <c r="O9419" s="5">
        <f t="shared" si="147"/>
        <v>0.32</v>
      </c>
    </row>
    <row r="9420" spans="1:15" x14ac:dyDescent="0.25">
      <c r="A9420" t="s">
        <v>911</v>
      </c>
      <c r="B9420" t="s">
        <v>38</v>
      </c>
      <c r="C9420" t="s">
        <v>88</v>
      </c>
      <c r="D9420" t="s">
        <v>17</v>
      </c>
      <c r="E9420" t="s">
        <v>301</v>
      </c>
      <c r="F9420" t="s">
        <v>41</v>
      </c>
      <c r="G9420">
        <v>28314</v>
      </c>
      <c r="H9420" t="s">
        <v>20</v>
      </c>
      <c r="I9420" t="s">
        <v>32</v>
      </c>
      <c r="J9420" t="s">
        <v>80</v>
      </c>
      <c r="K9420">
        <v>10.368</v>
      </c>
      <c r="L9420">
        <v>2</v>
      </c>
      <c r="M9420">
        <v>0.2</v>
      </c>
      <c r="N9420">
        <v>3.6288</v>
      </c>
      <c r="O9420" s="5">
        <f t="shared" si="147"/>
        <v>0.35</v>
      </c>
    </row>
    <row r="9421" spans="1:15" x14ac:dyDescent="0.25">
      <c r="A9421" t="s">
        <v>911</v>
      </c>
      <c r="B9421" t="s">
        <v>38</v>
      </c>
      <c r="C9421" t="s">
        <v>88</v>
      </c>
      <c r="D9421" t="s">
        <v>17</v>
      </c>
      <c r="E9421" t="s">
        <v>301</v>
      </c>
      <c r="F9421" t="s">
        <v>41</v>
      </c>
      <c r="G9421">
        <v>28314</v>
      </c>
      <c r="H9421" t="s">
        <v>20</v>
      </c>
      <c r="I9421" t="s">
        <v>32</v>
      </c>
      <c r="J9421" t="s">
        <v>80</v>
      </c>
      <c r="K9421">
        <v>11.952</v>
      </c>
      <c r="L9421">
        <v>3</v>
      </c>
      <c r="M9421">
        <v>0.2</v>
      </c>
      <c r="N9421">
        <v>4.0338000000000003</v>
      </c>
      <c r="O9421" s="5">
        <f t="shared" si="147"/>
        <v>0.33750000000000002</v>
      </c>
    </row>
    <row r="9422" spans="1:15" x14ac:dyDescent="0.25">
      <c r="A9422" t="s">
        <v>644</v>
      </c>
      <c r="B9422" t="s">
        <v>15</v>
      </c>
      <c r="C9422" t="s">
        <v>30</v>
      </c>
      <c r="D9422" t="s">
        <v>17</v>
      </c>
      <c r="E9422" t="s">
        <v>81</v>
      </c>
      <c r="F9422" t="s">
        <v>50</v>
      </c>
      <c r="G9422">
        <v>77041</v>
      </c>
      <c r="H9422" t="s">
        <v>89</v>
      </c>
      <c r="I9422" t="s">
        <v>32</v>
      </c>
      <c r="J9422" t="s">
        <v>68</v>
      </c>
      <c r="K9422">
        <v>15.224</v>
      </c>
      <c r="L9422">
        <v>2</v>
      </c>
      <c r="M9422">
        <v>0.8</v>
      </c>
      <c r="N9422">
        <v>-38.821199999999997</v>
      </c>
      <c r="O9422" s="5">
        <f t="shared" si="147"/>
        <v>-2.5499999999999998</v>
      </c>
    </row>
    <row r="9423" spans="1:15" x14ac:dyDescent="0.25">
      <c r="A9423" t="s">
        <v>644</v>
      </c>
      <c r="B9423" t="s">
        <v>15</v>
      </c>
      <c r="C9423" t="s">
        <v>30</v>
      </c>
      <c r="D9423" t="s">
        <v>17</v>
      </c>
      <c r="E9423" t="s">
        <v>81</v>
      </c>
      <c r="F9423" t="s">
        <v>50</v>
      </c>
      <c r="G9423">
        <v>77041</v>
      </c>
      <c r="H9423" t="s">
        <v>89</v>
      </c>
      <c r="I9423" t="s">
        <v>32</v>
      </c>
      <c r="J9423" t="s">
        <v>68</v>
      </c>
      <c r="K9423">
        <v>21.984000000000002</v>
      </c>
      <c r="L9423">
        <v>6</v>
      </c>
      <c r="M9423">
        <v>0.8</v>
      </c>
      <c r="N9423">
        <v>-56.059199999999997</v>
      </c>
      <c r="O9423" s="5">
        <f t="shared" si="147"/>
        <v>-2.5499999999999998</v>
      </c>
    </row>
    <row r="9424" spans="1:15" x14ac:dyDescent="0.25">
      <c r="A9424" t="s">
        <v>640</v>
      </c>
      <c r="B9424" t="s">
        <v>38</v>
      </c>
      <c r="C9424" t="s">
        <v>30</v>
      </c>
      <c r="D9424" t="s">
        <v>17</v>
      </c>
      <c r="E9424" t="s">
        <v>65</v>
      </c>
      <c r="F9424" t="s">
        <v>27</v>
      </c>
      <c r="G9424">
        <v>94122</v>
      </c>
      <c r="H9424" t="s">
        <v>31</v>
      </c>
      <c r="I9424" t="s">
        <v>58</v>
      </c>
      <c r="J9424" t="s">
        <v>59</v>
      </c>
      <c r="K9424">
        <v>604.75199999999995</v>
      </c>
      <c r="L9424">
        <v>6</v>
      </c>
      <c r="M9424">
        <v>0.2</v>
      </c>
      <c r="N9424">
        <v>60.475200000000001</v>
      </c>
      <c r="O9424" s="5">
        <f t="shared" si="147"/>
        <v>0.1</v>
      </c>
    </row>
    <row r="9425" spans="1:15" x14ac:dyDescent="0.25">
      <c r="A9425" t="s">
        <v>640</v>
      </c>
      <c r="B9425" t="s">
        <v>38</v>
      </c>
      <c r="C9425" t="s">
        <v>30</v>
      </c>
      <c r="D9425" t="s">
        <v>17</v>
      </c>
      <c r="E9425" t="s">
        <v>65</v>
      </c>
      <c r="F9425" t="s">
        <v>27</v>
      </c>
      <c r="G9425">
        <v>94122</v>
      </c>
      <c r="H9425" t="s">
        <v>31</v>
      </c>
      <c r="I9425" t="s">
        <v>32</v>
      </c>
      <c r="J9425" t="s">
        <v>334</v>
      </c>
      <c r="K9425">
        <v>40.700000000000003</v>
      </c>
      <c r="L9425">
        <v>5</v>
      </c>
      <c r="M9425">
        <v>0</v>
      </c>
      <c r="N9425">
        <v>11.803000000000001</v>
      </c>
      <c r="O9425" s="5">
        <f t="shared" si="147"/>
        <v>0.28999999999999998</v>
      </c>
    </row>
    <row r="9426" spans="1:15" x14ac:dyDescent="0.25">
      <c r="A9426" t="s">
        <v>640</v>
      </c>
      <c r="B9426" t="s">
        <v>38</v>
      </c>
      <c r="C9426" t="s">
        <v>30</v>
      </c>
      <c r="D9426" t="s">
        <v>17</v>
      </c>
      <c r="E9426" t="s">
        <v>65</v>
      </c>
      <c r="F9426" t="s">
        <v>27</v>
      </c>
      <c r="G9426">
        <v>94122</v>
      </c>
      <c r="H9426" t="s">
        <v>31</v>
      </c>
      <c r="I9426" t="s">
        <v>58</v>
      </c>
      <c r="J9426" t="s">
        <v>59</v>
      </c>
      <c r="K9426">
        <v>302.37599999999998</v>
      </c>
      <c r="L9426">
        <v>3</v>
      </c>
      <c r="M9426">
        <v>0.2</v>
      </c>
      <c r="N9426">
        <v>37.796999999999997</v>
      </c>
      <c r="O9426" s="5">
        <f t="shared" si="147"/>
        <v>0.125</v>
      </c>
    </row>
    <row r="9427" spans="1:15" x14ac:dyDescent="0.25">
      <c r="A9427" t="s">
        <v>640</v>
      </c>
      <c r="B9427" t="s">
        <v>38</v>
      </c>
      <c r="C9427" t="s">
        <v>30</v>
      </c>
      <c r="D9427" t="s">
        <v>17</v>
      </c>
      <c r="E9427" t="s">
        <v>65</v>
      </c>
      <c r="F9427" t="s">
        <v>27</v>
      </c>
      <c r="G9427">
        <v>94122</v>
      </c>
      <c r="H9427" t="s">
        <v>31</v>
      </c>
      <c r="I9427" t="s">
        <v>58</v>
      </c>
      <c r="J9427" t="s">
        <v>129</v>
      </c>
      <c r="K9427">
        <v>45</v>
      </c>
      <c r="L9427">
        <v>3</v>
      </c>
      <c r="M9427">
        <v>0</v>
      </c>
      <c r="N9427">
        <v>4.95</v>
      </c>
      <c r="O9427" s="5">
        <f t="shared" si="147"/>
        <v>0.11</v>
      </c>
    </row>
    <row r="9428" spans="1:15" x14ac:dyDescent="0.25">
      <c r="A9428" t="s">
        <v>652</v>
      </c>
      <c r="B9428" t="s">
        <v>15</v>
      </c>
      <c r="C9428" t="s">
        <v>16</v>
      </c>
      <c r="D9428" t="s">
        <v>17</v>
      </c>
      <c r="E9428" t="s">
        <v>110</v>
      </c>
      <c r="F9428" t="s">
        <v>94</v>
      </c>
      <c r="G9428">
        <v>10035</v>
      </c>
      <c r="H9428" t="s">
        <v>119</v>
      </c>
      <c r="I9428" t="s">
        <v>21</v>
      </c>
      <c r="J9428" t="s">
        <v>25</v>
      </c>
      <c r="K9428">
        <v>3785.2919999999999</v>
      </c>
      <c r="L9428">
        <v>6</v>
      </c>
      <c r="M9428">
        <v>0.1</v>
      </c>
      <c r="N9428">
        <v>420.58800000000002</v>
      </c>
      <c r="O9428" s="5">
        <f t="shared" si="147"/>
        <v>0.11111111111111112</v>
      </c>
    </row>
    <row r="9429" spans="1:15" x14ac:dyDescent="0.25">
      <c r="A9429" t="s">
        <v>636</v>
      </c>
      <c r="B9429" t="s">
        <v>38</v>
      </c>
      <c r="C9429" t="s">
        <v>16</v>
      </c>
      <c r="D9429" t="s">
        <v>17</v>
      </c>
      <c r="E9429" t="s">
        <v>44</v>
      </c>
      <c r="F9429" t="s">
        <v>45</v>
      </c>
      <c r="G9429">
        <v>98105</v>
      </c>
      <c r="H9429" t="s">
        <v>31</v>
      </c>
      <c r="I9429" t="s">
        <v>32</v>
      </c>
      <c r="J9429" t="s">
        <v>53</v>
      </c>
      <c r="K9429">
        <v>35.4</v>
      </c>
      <c r="L9429">
        <v>5</v>
      </c>
      <c r="M9429">
        <v>0</v>
      </c>
      <c r="N9429">
        <v>13.452</v>
      </c>
      <c r="O9429" s="5">
        <f t="shared" si="147"/>
        <v>0.38</v>
      </c>
    </row>
    <row r="9430" spans="1:15" x14ac:dyDescent="0.25">
      <c r="A9430" t="s">
        <v>855</v>
      </c>
      <c r="B9430" t="s">
        <v>38</v>
      </c>
      <c r="C9430" t="s">
        <v>30</v>
      </c>
      <c r="D9430" t="s">
        <v>17</v>
      </c>
      <c r="E9430" t="s">
        <v>203</v>
      </c>
      <c r="F9430" t="s">
        <v>94</v>
      </c>
      <c r="G9430">
        <v>14215</v>
      </c>
      <c r="H9430" t="s">
        <v>119</v>
      </c>
      <c r="I9430" t="s">
        <v>21</v>
      </c>
      <c r="J9430" t="s">
        <v>48</v>
      </c>
      <c r="K9430">
        <v>199.9</v>
      </c>
      <c r="L9430">
        <v>5</v>
      </c>
      <c r="M9430">
        <v>0</v>
      </c>
      <c r="N9430">
        <v>39.979999999999997</v>
      </c>
      <c r="O9430" s="5">
        <f t="shared" si="147"/>
        <v>0.19999999999999998</v>
      </c>
    </row>
    <row r="9431" spans="1:15" x14ac:dyDescent="0.25">
      <c r="A9431" t="s">
        <v>756</v>
      </c>
      <c r="B9431" t="s">
        <v>38</v>
      </c>
      <c r="C9431" t="s">
        <v>30</v>
      </c>
      <c r="D9431" t="s">
        <v>17</v>
      </c>
      <c r="E9431" t="s">
        <v>299</v>
      </c>
      <c r="F9431" t="s">
        <v>50</v>
      </c>
      <c r="G9431">
        <v>77340</v>
      </c>
      <c r="H9431" t="s">
        <v>89</v>
      </c>
      <c r="I9431" t="s">
        <v>21</v>
      </c>
      <c r="J9431" t="s">
        <v>25</v>
      </c>
      <c r="K9431">
        <v>1212.96</v>
      </c>
      <c r="L9431">
        <v>8</v>
      </c>
      <c r="M9431">
        <v>0.3</v>
      </c>
      <c r="N9431">
        <v>-69.311999999999998</v>
      </c>
      <c r="O9431" s="5">
        <f t="shared" si="147"/>
        <v>-5.7142857142857141E-2</v>
      </c>
    </row>
    <row r="9432" spans="1:15" x14ac:dyDescent="0.25">
      <c r="A9432" t="s">
        <v>694</v>
      </c>
      <c r="B9432" t="s">
        <v>38</v>
      </c>
      <c r="C9432" t="s">
        <v>30</v>
      </c>
      <c r="D9432" t="s">
        <v>17</v>
      </c>
      <c r="E9432" t="s">
        <v>211</v>
      </c>
      <c r="F9432" t="s">
        <v>50</v>
      </c>
      <c r="G9432">
        <v>75081</v>
      </c>
      <c r="H9432" t="s">
        <v>89</v>
      </c>
      <c r="I9432" t="s">
        <v>58</v>
      </c>
      <c r="J9432" t="s">
        <v>59</v>
      </c>
      <c r="K9432">
        <v>1099.96</v>
      </c>
      <c r="L9432">
        <v>5</v>
      </c>
      <c r="M9432">
        <v>0.2</v>
      </c>
      <c r="N9432">
        <v>82.497</v>
      </c>
      <c r="O9432" s="5">
        <f t="shared" si="147"/>
        <v>7.4999999999999997E-2</v>
      </c>
    </row>
    <row r="9433" spans="1:15" x14ac:dyDescent="0.25">
      <c r="A9433" t="s">
        <v>694</v>
      </c>
      <c r="B9433" t="s">
        <v>38</v>
      </c>
      <c r="C9433" t="s">
        <v>30</v>
      </c>
      <c r="D9433" t="s">
        <v>17</v>
      </c>
      <c r="E9433" t="s">
        <v>211</v>
      </c>
      <c r="F9433" t="s">
        <v>50</v>
      </c>
      <c r="G9433">
        <v>75081</v>
      </c>
      <c r="H9433" t="s">
        <v>89</v>
      </c>
      <c r="I9433" t="s">
        <v>21</v>
      </c>
      <c r="J9433" t="s">
        <v>39</v>
      </c>
      <c r="K9433">
        <v>103.48099999999999</v>
      </c>
      <c r="L9433">
        <v>1</v>
      </c>
      <c r="M9433">
        <v>0.3</v>
      </c>
      <c r="N9433">
        <v>-16.261299999999999</v>
      </c>
      <c r="O9433" s="5">
        <f t="shared" si="147"/>
        <v>-0.15714285714285714</v>
      </c>
    </row>
    <row r="9434" spans="1:15" x14ac:dyDescent="0.25">
      <c r="A9434" t="s">
        <v>642</v>
      </c>
      <c r="B9434" t="s">
        <v>578</v>
      </c>
      <c r="C9434" t="s">
        <v>88</v>
      </c>
      <c r="D9434" t="s">
        <v>17</v>
      </c>
      <c r="E9434" t="s">
        <v>73</v>
      </c>
      <c r="F9434" t="s">
        <v>70</v>
      </c>
      <c r="G9434">
        <v>19134</v>
      </c>
      <c r="H9434" t="s">
        <v>119</v>
      </c>
      <c r="I9434" t="s">
        <v>32</v>
      </c>
      <c r="J9434" t="s">
        <v>33</v>
      </c>
      <c r="K9434">
        <v>5.9039999999999999</v>
      </c>
      <c r="L9434">
        <v>2</v>
      </c>
      <c r="M9434">
        <v>0.2</v>
      </c>
      <c r="N9434">
        <v>1.9925999999999999</v>
      </c>
      <c r="O9434" s="5">
        <f t="shared" si="147"/>
        <v>0.33749999999999997</v>
      </c>
    </row>
    <row r="9435" spans="1:15" x14ac:dyDescent="0.25">
      <c r="A9435" t="s">
        <v>949</v>
      </c>
      <c r="B9435" t="s">
        <v>38</v>
      </c>
      <c r="C9435" t="s">
        <v>16</v>
      </c>
      <c r="D9435" t="s">
        <v>17</v>
      </c>
      <c r="E9435" t="s">
        <v>269</v>
      </c>
      <c r="F9435" t="s">
        <v>28</v>
      </c>
      <c r="G9435">
        <v>85345</v>
      </c>
      <c r="H9435" t="s">
        <v>31</v>
      </c>
      <c r="I9435" t="s">
        <v>58</v>
      </c>
      <c r="J9435" t="s">
        <v>129</v>
      </c>
      <c r="K9435">
        <v>30.08</v>
      </c>
      <c r="L9435">
        <v>2</v>
      </c>
      <c r="M9435">
        <v>0.2</v>
      </c>
      <c r="N9435">
        <v>-5.2640000000000002</v>
      </c>
      <c r="O9435" s="5">
        <f t="shared" si="147"/>
        <v>-0.17500000000000002</v>
      </c>
    </row>
    <row r="9436" spans="1:15" x14ac:dyDescent="0.25">
      <c r="A9436" t="s">
        <v>949</v>
      </c>
      <c r="B9436" t="s">
        <v>38</v>
      </c>
      <c r="C9436" t="s">
        <v>16</v>
      </c>
      <c r="D9436" t="s">
        <v>17</v>
      </c>
      <c r="E9436" t="s">
        <v>269</v>
      </c>
      <c r="F9436" t="s">
        <v>28</v>
      </c>
      <c r="G9436">
        <v>85345</v>
      </c>
      <c r="H9436" t="s">
        <v>31</v>
      </c>
      <c r="I9436" t="s">
        <v>32</v>
      </c>
      <c r="J9436" t="s">
        <v>80</v>
      </c>
      <c r="K9436">
        <v>36.287999999999997</v>
      </c>
      <c r="L9436">
        <v>7</v>
      </c>
      <c r="M9436">
        <v>0.2</v>
      </c>
      <c r="N9436">
        <v>12.700799999999999</v>
      </c>
      <c r="O9436" s="5">
        <f t="shared" si="147"/>
        <v>0.35000000000000003</v>
      </c>
    </row>
    <row r="9437" spans="1:15" x14ac:dyDescent="0.25">
      <c r="A9437" t="s">
        <v>949</v>
      </c>
      <c r="B9437" t="s">
        <v>38</v>
      </c>
      <c r="C9437" t="s">
        <v>16</v>
      </c>
      <c r="D9437" t="s">
        <v>17</v>
      </c>
      <c r="E9437" t="s">
        <v>269</v>
      </c>
      <c r="F9437" t="s">
        <v>28</v>
      </c>
      <c r="G9437">
        <v>85345</v>
      </c>
      <c r="H9437" t="s">
        <v>31</v>
      </c>
      <c r="I9437" t="s">
        <v>32</v>
      </c>
      <c r="J9437" t="s">
        <v>53</v>
      </c>
      <c r="K9437">
        <v>10.272</v>
      </c>
      <c r="L9437">
        <v>3</v>
      </c>
      <c r="M9437">
        <v>0.2</v>
      </c>
      <c r="N9437">
        <v>1.1556</v>
      </c>
      <c r="O9437" s="5">
        <f t="shared" si="147"/>
        <v>0.11249999999999999</v>
      </c>
    </row>
    <row r="9438" spans="1:15" x14ac:dyDescent="0.25">
      <c r="A9438" t="s">
        <v>949</v>
      </c>
      <c r="B9438" t="s">
        <v>38</v>
      </c>
      <c r="C9438" t="s">
        <v>16</v>
      </c>
      <c r="D9438" t="s">
        <v>17</v>
      </c>
      <c r="E9438" t="s">
        <v>269</v>
      </c>
      <c r="F9438" t="s">
        <v>28</v>
      </c>
      <c r="G9438">
        <v>85345</v>
      </c>
      <c r="H9438" t="s">
        <v>31</v>
      </c>
      <c r="I9438" t="s">
        <v>58</v>
      </c>
      <c r="J9438" t="s">
        <v>129</v>
      </c>
      <c r="K9438">
        <v>252.8</v>
      </c>
      <c r="L9438">
        <v>4</v>
      </c>
      <c r="M9438">
        <v>0.2</v>
      </c>
      <c r="N9438">
        <v>-31.6</v>
      </c>
      <c r="O9438" s="5">
        <f t="shared" si="147"/>
        <v>-0.125</v>
      </c>
    </row>
    <row r="9439" spans="1:15" x14ac:dyDescent="0.25">
      <c r="A9439" t="s">
        <v>642</v>
      </c>
      <c r="B9439" t="s">
        <v>578</v>
      </c>
      <c r="C9439" t="s">
        <v>16</v>
      </c>
      <c r="D9439" t="s">
        <v>17</v>
      </c>
      <c r="E9439" t="s">
        <v>73</v>
      </c>
      <c r="F9439" t="s">
        <v>70</v>
      </c>
      <c r="G9439">
        <v>19143</v>
      </c>
      <c r="H9439" t="s">
        <v>119</v>
      </c>
      <c r="I9439" t="s">
        <v>32</v>
      </c>
      <c r="J9439" t="s">
        <v>64</v>
      </c>
      <c r="K9439">
        <v>2.9460000000000002</v>
      </c>
      <c r="L9439">
        <v>2</v>
      </c>
      <c r="M9439">
        <v>0.7</v>
      </c>
      <c r="N9439">
        <v>-2.0621999999999998</v>
      </c>
      <c r="O9439" s="5">
        <f t="shared" si="147"/>
        <v>-0.69999999999999984</v>
      </c>
    </row>
    <row r="9440" spans="1:15" x14ac:dyDescent="0.25">
      <c r="A9440" t="s">
        <v>824</v>
      </c>
      <c r="B9440" t="s">
        <v>38</v>
      </c>
      <c r="C9440" t="s">
        <v>16</v>
      </c>
      <c r="D9440" t="s">
        <v>17</v>
      </c>
      <c r="E9440" t="s">
        <v>349</v>
      </c>
      <c r="F9440" t="s">
        <v>27</v>
      </c>
      <c r="G9440">
        <v>92054</v>
      </c>
      <c r="H9440" t="s">
        <v>31</v>
      </c>
      <c r="I9440" t="s">
        <v>32</v>
      </c>
      <c r="J9440" t="s">
        <v>80</v>
      </c>
      <c r="K9440">
        <v>12.96</v>
      </c>
      <c r="L9440">
        <v>2</v>
      </c>
      <c r="M9440">
        <v>0</v>
      </c>
      <c r="N9440">
        <v>6.2207999999999997</v>
      </c>
      <c r="O9440" s="5">
        <f t="shared" si="147"/>
        <v>0.47999999999999993</v>
      </c>
    </row>
    <row r="9441" spans="1:15" x14ac:dyDescent="0.25">
      <c r="A9441" t="s">
        <v>642</v>
      </c>
      <c r="B9441" t="s">
        <v>38</v>
      </c>
      <c r="C9441" t="s">
        <v>16</v>
      </c>
      <c r="D9441" t="s">
        <v>17</v>
      </c>
      <c r="E9441" t="s">
        <v>73</v>
      </c>
      <c r="F9441" t="s">
        <v>70</v>
      </c>
      <c r="G9441">
        <v>19134</v>
      </c>
      <c r="H9441" t="s">
        <v>119</v>
      </c>
      <c r="I9441" t="s">
        <v>58</v>
      </c>
      <c r="J9441" t="s">
        <v>59</v>
      </c>
      <c r="K9441">
        <v>285.57600000000002</v>
      </c>
      <c r="L9441">
        <v>4</v>
      </c>
      <c r="M9441">
        <v>0.4</v>
      </c>
      <c r="N9441">
        <v>-57.115200000000002</v>
      </c>
      <c r="O9441" s="5">
        <f t="shared" si="147"/>
        <v>-0.19999999999999998</v>
      </c>
    </row>
    <row r="9442" spans="1:15" x14ac:dyDescent="0.25">
      <c r="A9442" t="s">
        <v>654</v>
      </c>
      <c r="B9442" t="s">
        <v>38</v>
      </c>
      <c r="C9442" t="s">
        <v>30</v>
      </c>
      <c r="D9442" t="s">
        <v>17</v>
      </c>
      <c r="E9442" t="s">
        <v>116</v>
      </c>
      <c r="F9442" t="s">
        <v>74</v>
      </c>
      <c r="G9442">
        <v>60623</v>
      </c>
      <c r="H9442" t="s">
        <v>89</v>
      </c>
      <c r="I9442" t="s">
        <v>32</v>
      </c>
      <c r="J9442" t="s">
        <v>334</v>
      </c>
      <c r="K9442">
        <v>22.24</v>
      </c>
      <c r="L9442">
        <v>2</v>
      </c>
      <c r="M9442">
        <v>0.2</v>
      </c>
      <c r="N9442">
        <v>2.5019999999999998</v>
      </c>
      <c r="O9442" s="5">
        <f t="shared" si="147"/>
        <v>0.1125</v>
      </c>
    </row>
    <row r="9443" spans="1:15" x14ac:dyDescent="0.25">
      <c r="A9443" t="s">
        <v>652</v>
      </c>
      <c r="B9443" t="s">
        <v>38</v>
      </c>
      <c r="C9443" t="s">
        <v>16</v>
      </c>
      <c r="D9443" t="s">
        <v>17</v>
      </c>
      <c r="E9443" t="s">
        <v>110</v>
      </c>
      <c r="F9443" t="s">
        <v>94</v>
      </c>
      <c r="G9443">
        <v>10035</v>
      </c>
      <c r="H9443" t="s">
        <v>119</v>
      </c>
      <c r="I9443" t="s">
        <v>32</v>
      </c>
      <c r="J9443" t="s">
        <v>80</v>
      </c>
      <c r="K9443">
        <v>14.62</v>
      </c>
      <c r="L9443">
        <v>2</v>
      </c>
      <c r="M9443">
        <v>0</v>
      </c>
      <c r="N9443">
        <v>6.7252000000000001</v>
      </c>
      <c r="O9443" s="5">
        <f t="shared" si="147"/>
        <v>0.46</v>
      </c>
    </row>
    <row r="9444" spans="1:15" x14ac:dyDescent="0.25">
      <c r="A9444" t="s">
        <v>965</v>
      </c>
      <c r="B9444" t="s">
        <v>15</v>
      </c>
      <c r="C9444" t="s">
        <v>16</v>
      </c>
      <c r="D9444" t="s">
        <v>17</v>
      </c>
      <c r="E9444" t="s">
        <v>448</v>
      </c>
      <c r="F9444" t="s">
        <v>124</v>
      </c>
      <c r="G9444">
        <v>44240</v>
      </c>
      <c r="H9444" t="s">
        <v>119</v>
      </c>
      <c r="I9444" t="s">
        <v>32</v>
      </c>
      <c r="J9444" t="s">
        <v>68</v>
      </c>
      <c r="K9444">
        <v>48.36</v>
      </c>
      <c r="L9444">
        <v>5</v>
      </c>
      <c r="M9444">
        <v>0.2</v>
      </c>
      <c r="N9444">
        <v>6.0449999999999999</v>
      </c>
      <c r="O9444" s="5">
        <f t="shared" si="147"/>
        <v>0.125</v>
      </c>
    </row>
    <row r="9445" spans="1:15" x14ac:dyDescent="0.25">
      <c r="A9445" t="s">
        <v>748</v>
      </c>
      <c r="B9445" t="s">
        <v>38</v>
      </c>
      <c r="C9445" t="s">
        <v>88</v>
      </c>
      <c r="D9445" t="s">
        <v>17</v>
      </c>
      <c r="E9445" t="s">
        <v>290</v>
      </c>
      <c r="F9445" t="s">
        <v>35</v>
      </c>
      <c r="G9445">
        <v>32216</v>
      </c>
      <c r="H9445" t="s">
        <v>20</v>
      </c>
      <c r="I9445" t="s">
        <v>32</v>
      </c>
      <c r="J9445" t="s">
        <v>53</v>
      </c>
      <c r="K9445">
        <v>16.256</v>
      </c>
      <c r="L9445">
        <v>2</v>
      </c>
      <c r="M9445">
        <v>0.2</v>
      </c>
      <c r="N9445">
        <v>1.2192000000000001</v>
      </c>
      <c r="O9445" s="5">
        <f t="shared" si="147"/>
        <v>7.4999999999999997E-2</v>
      </c>
    </row>
    <row r="9446" spans="1:15" x14ac:dyDescent="0.25">
      <c r="A9446" t="s">
        <v>748</v>
      </c>
      <c r="B9446" t="s">
        <v>38</v>
      </c>
      <c r="C9446" t="s">
        <v>88</v>
      </c>
      <c r="D9446" t="s">
        <v>17</v>
      </c>
      <c r="E9446" t="s">
        <v>290</v>
      </c>
      <c r="F9446" t="s">
        <v>35</v>
      </c>
      <c r="G9446">
        <v>32216</v>
      </c>
      <c r="H9446" t="s">
        <v>20</v>
      </c>
      <c r="I9446" t="s">
        <v>58</v>
      </c>
      <c r="J9446" t="s">
        <v>59</v>
      </c>
      <c r="K9446">
        <v>219.184</v>
      </c>
      <c r="L9446">
        <v>2</v>
      </c>
      <c r="M9446">
        <v>0.2</v>
      </c>
      <c r="N9446">
        <v>19.178599999999999</v>
      </c>
      <c r="O9446" s="5">
        <f t="shared" si="147"/>
        <v>8.7499999999999994E-2</v>
      </c>
    </row>
    <row r="9447" spans="1:15" x14ac:dyDescent="0.25">
      <c r="A9447" t="s">
        <v>886</v>
      </c>
      <c r="B9447" t="s">
        <v>155</v>
      </c>
      <c r="C9447" t="s">
        <v>30</v>
      </c>
      <c r="D9447" t="s">
        <v>17</v>
      </c>
      <c r="E9447" t="s">
        <v>276</v>
      </c>
      <c r="F9447" t="s">
        <v>50</v>
      </c>
      <c r="G9447">
        <v>75019</v>
      </c>
      <c r="H9447" t="s">
        <v>89</v>
      </c>
      <c r="I9447" t="s">
        <v>58</v>
      </c>
      <c r="J9447" t="s">
        <v>59</v>
      </c>
      <c r="K9447">
        <v>95.84</v>
      </c>
      <c r="L9447">
        <v>4</v>
      </c>
      <c r="M9447">
        <v>0.2</v>
      </c>
      <c r="N9447">
        <v>34.741999999999997</v>
      </c>
      <c r="O9447" s="5">
        <f t="shared" si="147"/>
        <v>0.36249999999999993</v>
      </c>
    </row>
    <row r="9448" spans="1:15" x14ac:dyDescent="0.25">
      <c r="A9448" t="s">
        <v>909</v>
      </c>
      <c r="B9448" t="s">
        <v>38</v>
      </c>
      <c r="C9448" t="s">
        <v>16</v>
      </c>
      <c r="D9448" t="s">
        <v>17</v>
      </c>
      <c r="E9448" t="s">
        <v>428</v>
      </c>
      <c r="F9448" t="s">
        <v>83</v>
      </c>
      <c r="G9448">
        <v>46203</v>
      </c>
      <c r="H9448" t="s">
        <v>89</v>
      </c>
      <c r="I9448" t="s">
        <v>32</v>
      </c>
      <c r="J9448" t="s">
        <v>33</v>
      </c>
      <c r="K9448">
        <v>12.39</v>
      </c>
      <c r="L9448">
        <v>3</v>
      </c>
      <c r="M9448">
        <v>0</v>
      </c>
      <c r="N9448">
        <v>5.6993999999999998</v>
      </c>
      <c r="O9448" s="5">
        <f t="shared" si="147"/>
        <v>0.45999999999999996</v>
      </c>
    </row>
    <row r="9449" spans="1:15" x14ac:dyDescent="0.25">
      <c r="A9449" t="s">
        <v>1056</v>
      </c>
      <c r="B9449" t="s">
        <v>38</v>
      </c>
      <c r="C9449" t="s">
        <v>16</v>
      </c>
      <c r="D9449" t="s">
        <v>17</v>
      </c>
      <c r="E9449" t="s">
        <v>283</v>
      </c>
      <c r="F9449" t="s">
        <v>83</v>
      </c>
      <c r="G9449">
        <v>46226</v>
      </c>
      <c r="H9449" t="s">
        <v>89</v>
      </c>
      <c r="I9449" t="s">
        <v>32</v>
      </c>
      <c r="J9449" t="s">
        <v>80</v>
      </c>
      <c r="K9449">
        <v>35.880000000000003</v>
      </c>
      <c r="L9449">
        <v>6</v>
      </c>
      <c r="M9449">
        <v>0</v>
      </c>
      <c r="N9449">
        <v>16.146000000000001</v>
      </c>
      <c r="O9449" s="5">
        <f t="shared" si="147"/>
        <v>0.45</v>
      </c>
    </row>
    <row r="9450" spans="1:15" x14ac:dyDescent="0.25">
      <c r="A9450" t="s">
        <v>917</v>
      </c>
      <c r="B9450" t="s">
        <v>38</v>
      </c>
      <c r="C9450" t="s">
        <v>16</v>
      </c>
      <c r="D9450" t="s">
        <v>17</v>
      </c>
      <c r="E9450" t="s">
        <v>471</v>
      </c>
      <c r="F9450" t="s">
        <v>131</v>
      </c>
      <c r="G9450">
        <v>74133</v>
      </c>
      <c r="H9450" t="s">
        <v>89</v>
      </c>
      <c r="I9450" t="s">
        <v>21</v>
      </c>
      <c r="J9450" t="s">
        <v>48</v>
      </c>
      <c r="K9450">
        <v>477.3</v>
      </c>
      <c r="L9450">
        <v>5</v>
      </c>
      <c r="M9450">
        <v>0</v>
      </c>
      <c r="N9450">
        <v>138.417</v>
      </c>
      <c r="O9450" s="5">
        <f t="shared" si="147"/>
        <v>0.28999999999999998</v>
      </c>
    </row>
    <row r="9451" spans="1:15" x14ac:dyDescent="0.25">
      <c r="A9451" t="s">
        <v>1090</v>
      </c>
      <c r="B9451" t="s">
        <v>38</v>
      </c>
      <c r="C9451" t="s">
        <v>88</v>
      </c>
      <c r="D9451" t="s">
        <v>17</v>
      </c>
      <c r="E9451" t="s">
        <v>473</v>
      </c>
      <c r="F9451" t="s">
        <v>45</v>
      </c>
      <c r="G9451">
        <v>98052</v>
      </c>
      <c r="H9451" t="s">
        <v>31</v>
      </c>
      <c r="I9451" t="s">
        <v>32</v>
      </c>
      <c r="J9451" t="s">
        <v>33</v>
      </c>
      <c r="K9451">
        <v>12.32</v>
      </c>
      <c r="L9451">
        <v>4</v>
      </c>
      <c r="M9451">
        <v>0</v>
      </c>
      <c r="N9451">
        <v>5.9135999999999997</v>
      </c>
      <c r="O9451" s="5">
        <f t="shared" si="147"/>
        <v>0.48</v>
      </c>
    </row>
    <row r="9452" spans="1:15" x14ac:dyDescent="0.25">
      <c r="A9452" t="s">
        <v>640</v>
      </c>
      <c r="B9452" t="s">
        <v>38</v>
      </c>
      <c r="C9452" t="s">
        <v>16</v>
      </c>
      <c r="D9452" t="s">
        <v>17</v>
      </c>
      <c r="E9452" t="s">
        <v>65</v>
      </c>
      <c r="F9452" t="s">
        <v>27</v>
      </c>
      <c r="G9452">
        <v>94109</v>
      </c>
      <c r="H9452" t="s">
        <v>31</v>
      </c>
      <c r="I9452" t="s">
        <v>32</v>
      </c>
      <c r="J9452" t="s">
        <v>64</v>
      </c>
      <c r="K9452">
        <v>8.6080000000000005</v>
      </c>
      <c r="L9452">
        <v>2</v>
      </c>
      <c r="M9452">
        <v>0.2</v>
      </c>
      <c r="N9452">
        <v>3.0127999999999999</v>
      </c>
      <c r="O9452" s="5">
        <f t="shared" si="147"/>
        <v>0.35</v>
      </c>
    </row>
    <row r="9453" spans="1:15" x14ac:dyDescent="0.25">
      <c r="A9453" t="s">
        <v>926</v>
      </c>
      <c r="B9453" t="s">
        <v>38</v>
      </c>
      <c r="C9453" t="s">
        <v>88</v>
      </c>
      <c r="D9453" t="s">
        <v>17</v>
      </c>
      <c r="E9453" t="s">
        <v>482</v>
      </c>
      <c r="F9453" t="s">
        <v>45</v>
      </c>
      <c r="G9453">
        <v>99207</v>
      </c>
      <c r="H9453" t="s">
        <v>31</v>
      </c>
      <c r="I9453" t="s">
        <v>32</v>
      </c>
      <c r="J9453" t="s">
        <v>43</v>
      </c>
      <c r="K9453">
        <v>136.26</v>
      </c>
      <c r="L9453">
        <v>9</v>
      </c>
      <c r="M9453">
        <v>0</v>
      </c>
      <c r="N9453">
        <v>5.4504000000000001</v>
      </c>
      <c r="O9453" s="5">
        <f t="shared" si="147"/>
        <v>0.04</v>
      </c>
    </row>
    <row r="9454" spans="1:15" x14ac:dyDescent="0.25">
      <c r="A9454" t="s">
        <v>633</v>
      </c>
      <c r="B9454" t="s">
        <v>38</v>
      </c>
      <c r="C9454" t="s">
        <v>30</v>
      </c>
      <c r="D9454" t="s">
        <v>17</v>
      </c>
      <c r="E9454" t="s">
        <v>26</v>
      </c>
      <c r="F9454" t="s">
        <v>27</v>
      </c>
      <c r="G9454">
        <v>90032</v>
      </c>
      <c r="H9454" t="s">
        <v>31</v>
      </c>
      <c r="I9454" t="s">
        <v>32</v>
      </c>
      <c r="J9454" t="s">
        <v>68</v>
      </c>
      <c r="K9454">
        <v>186.15</v>
      </c>
      <c r="L9454">
        <v>3</v>
      </c>
      <c r="M9454">
        <v>0</v>
      </c>
      <c r="N9454">
        <v>55.844999999999999</v>
      </c>
      <c r="O9454" s="5">
        <f t="shared" si="147"/>
        <v>0.3</v>
      </c>
    </row>
    <row r="9455" spans="1:15" x14ac:dyDescent="0.25">
      <c r="A9455" t="s">
        <v>633</v>
      </c>
      <c r="B9455" t="s">
        <v>38</v>
      </c>
      <c r="C9455" t="s">
        <v>30</v>
      </c>
      <c r="D9455" t="s">
        <v>17</v>
      </c>
      <c r="E9455" t="s">
        <v>26</v>
      </c>
      <c r="F9455" t="s">
        <v>27</v>
      </c>
      <c r="G9455">
        <v>90032</v>
      </c>
      <c r="H9455" t="s">
        <v>31</v>
      </c>
      <c r="I9455" t="s">
        <v>32</v>
      </c>
      <c r="J9455" t="s">
        <v>64</v>
      </c>
      <c r="K9455">
        <v>81.792000000000002</v>
      </c>
      <c r="L9455">
        <v>6</v>
      </c>
      <c r="M9455">
        <v>0.2</v>
      </c>
      <c r="N9455">
        <v>26.5824</v>
      </c>
      <c r="O9455" s="5">
        <f t="shared" si="147"/>
        <v>0.32500000000000001</v>
      </c>
    </row>
    <row r="9456" spans="1:15" x14ac:dyDescent="0.25">
      <c r="A9456" t="s">
        <v>633</v>
      </c>
      <c r="B9456" t="s">
        <v>38</v>
      </c>
      <c r="C9456" t="s">
        <v>30</v>
      </c>
      <c r="D9456" t="s">
        <v>17</v>
      </c>
      <c r="E9456" t="s">
        <v>26</v>
      </c>
      <c r="F9456" t="s">
        <v>27</v>
      </c>
      <c r="G9456">
        <v>90032</v>
      </c>
      <c r="H9456" t="s">
        <v>31</v>
      </c>
      <c r="I9456" t="s">
        <v>32</v>
      </c>
      <c r="J9456" t="s">
        <v>334</v>
      </c>
      <c r="K9456">
        <v>47.19</v>
      </c>
      <c r="L9456">
        <v>3</v>
      </c>
      <c r="M9456">
        <v>0</v>
      </c>
      <c r="N9456">
        <v>13.6851</v>
      </c>
      <c r="O9456" s="5">
        <f t="shared" si="147"/>
        <v>0.29000000000000004</v>
      </c>
    </row>
    <row r="9457" spans="1:15" x14ac:dyDescent="0.25">
      <c r="A9457" t="s">
        <v>633</v>
      </c>
      <c r="B9457" t="s">
        <v>38</v>
      </c>
      <c r="C9457" t="s">
        <v>30</v>
      </c>
      <c r="D9457" t="s">
        <v>17</v>
      </c>
      <c r="E9457" t="s">
        <v>26</v>
      </c>
      <c r="F9457" t="s">
        <v>27</v>
      </c>
      <c r="G9457">
        <v>90032</v>
      </c>
      <c r="H9457" t="s">
        <v>31</v>
      </c>
      <c r="I9457" t="s">
        <v>58</v>
      </c>
      <c r="J9457" t="s">
        <v>59</v>
      </c>
      <c r="K9457">
        <v>36.783999999999999</v>
      </c>
      <c r="L9457">
        <v>2</v>
      </c>
      <c r="M9457">
        <v>0.2</v>
      </c>
      <c r="N9457">
        <v>-8.2764000000000006</v>
      </c>
      <c r="O9457" s="5">
        <f t="shared" si="147"/>
        <v>-0.22500000000000003</v>
      </c>
    </row>
    <row r="9458" spans="1:15" x14ac:dyDescent="0.25">
      <c r="A9458" t="s">
        <v>1032</v>
      </c>
      <c r="B9458" t="s">
        <v>15</v>
      </c>
      <c r="C9458" t="s">
        <v>88</v>
      </c>
      <c r="D9458" t="s">
        <v>17</v>
      </c>
      <c r="E9458" t="s">
        <v>238</v>
      </c>
      <c r="F9458" t="s">
        <v>104</v>
      </c>
      <c r="G9458">
        <v>37421</v>
      </c>
      <c r="H9458" t="s">
        <v>20</v>
      </c>
      <c r="I9458" t="s">
        <v>58</v>
      </c>
      <c r="J9458" t="s">
        <v>371</v>
      </c>
      <c r="K9458">
        <v>91.474999999999994</v>
      </c>
      <c r="L9458">
        <v>1</v>
      </c>
      <c r="M9458">
        <v>0.5</v>
      </c>
      <c r="N9458">
        <v>-1.8294999999999999</v>
      </c>
      <c r="O9458" s="5">
        <f t="shared" si="147"/>
        <v>-0.02</v>
      </c>
    </row>
    <row r="9459" spans="1:15" x14ac:dyDescent="0.25">
      <c r="A9459" t="s">
        <v>912</v>
      </c>
      <c r="B9459" t="s">
        <v>38</v>
      </c>
      <c r="C9459" t="s">
        <v>30</v>
      </c>
      <c r="D9459" t="s">
        <v>17</v>
      </c>
      <c r="E9459" t="s">
        <v>390</v>
      </c>
      <c r="F9459" t="s">
        <v>41</v>
      </c>
      <c r="G9459">
        <v>27405</v>
      </c>
      <c r="H9459" t="s">
        <v>20</v>
      </c>
      <c r="I9459" t="s">
        <v>58</v>
      </c>
      <c r="J9459" t="s">
        <v>129</v>
      </c>
      <c r="K9459">
        <v>27.192</v>
      </c>
      <c r="L9459">
        <v>3</v>
      </c>
      <c r="M9459">
        <v>0.2</v>
      </c>
      <c r="N9459">
        <v>0.33989999999999998</v>
      </c>
      <c r="O9459" s="5">
        <f t="shared" si="147"/>
        <v>1.2499999999999999E-2</v>
      </c>
    </row>
    <row r="9460" spans="1:15" x14ac:dyDescent="0.25">
      <c r="A9460" t="s">
        <v>912</v>
      </c>
      <c r="B9460" t="s">
        <v>38</v>
      </c>
      <c r="C9460" t="s">
        <v>30</v>
      </c>
      <c r="D9460" t="s">
        <v>17</v>
      </c>
      <c r="E9460" t="s">
        <v>390</v>
      </c>
      <c r="F9460" t="s">
        <v>41</v>
      </c>
      <c r="G9460">
        <v>27405</v>
      </c>
      <c r="H9460" t="s">
        <v>20</v>
      </c>
      <c r="I9460" t="s">
        <v>32</v>
      </c>
      <c r="J9460" t="s">
        <v>64</v>
      </c>
      <c r="K9460">
        <v>12.06</v>
      </c>
      <c r="L9460">
        <v>5</v>
      </c>
      <c r="M9460">
        <v>0.7</v>
      </c>
      <c r="N9460">
        <v>-10.050000000000001</v>
      </c>
      <c r="O9460" s="5">
        <f t="shared" si="147"/>
        <v>-0.83333333333333337</v>
      </c>
    </row>
    <row r="9461" spans="1:15" x14ac:dyDescent="0.25">
      <c r="A9461" t="s">
        <v>640</v>
      </c>
      <c r="B9461" t="s">
        <v>38</v>
      </c>
      <c r="C9461" t="s">
        <v>16</v>
      </c>
      <c r="D9461" t="s">
        <v>17</v>
      </c>
      <c r="E9461" t="s">
        <v>65</v>
      </c>
      <c r="F9461" t="s">
        <v>27</v>
      </c>
      <c r="G9461">
        <v>94122</v>
      </c>
      <c r="H9461" t="s">
        <v>31</v>
      </c>
      <c r="I9461" t="s">
        <v>32</v>
      </c>
      <c r="J9461" t="s">
        <v>53</v>
      </c>
      <c r="K9461">
        <v>144.6</v>
      </c>
      <c r="L9461">
        <v>3</v>
      </c>
      <c r="M9461">
        <v>0</v>
      </c>
      <c r="N9461">
        <v>41.933999999999997</v>
      </c>
      <c r="O9461" s="5">
        <f t="shared" si="147"/>
        <v>0.28999999999999998</v>
      </c>
    </row>
    <row r="9462" spans="1:15" x14ac:dyDescent="0.25">
      <c r="A9462" t="s">
        <v>640</v>
      </c>
      <c r="B9462" t="s">
        <v>38</v>
      </c>
      <c r="C9462" t="s">
        <v>16</v>
      </c>
      <c r="D9462" t="s">
        <v>17</v>
      </c>
      <c r="E9462" t="s">
        <v>65</v>
      </c>
      <c r="F9462" t="s">
        <v>27</v>
      </c>
      <c r="G9462">
        <v>94122</v>
      </c>
      <c r="H9462" t="s">
        <v>31</v>
      </c>
      <c r="I9462" t="s">
        <v>58</v>
      </c>
      <c r="J9462" t="s">
        <v>59</v>
      </c>
      <c r="K9462">
        <v>15.992000000000001</v>
      </c>
      <c r="L9462">
        <v>1</v>
      </c>
      <c r="M9462">
        <v>0.2</v>
      </c>
      <c r="N9462">
        <v>-2.9984999999999999</v>
      </c>
      <c r="O9462" s="5">
        <f t="shared" si="147"/>
        <v>-0.18749999999999997</v>
      </c>
    </row>
    <row r="9463" spans="1:15" x14ac:dyDescent="0.25">
      <c r="A9463" t="s">
        <v>652</v>
      </c>
      <c r="B9463" t="s">
        <v>15</v>
      </c>
      <c r="C9463" t="s">
        <v>88</v>
      </c>
      <c r="D9463" t="s">
        <v>17</v>
      </c>
      <c r="E9463" t="s">
        <v>110</v>
      </c>
      <c r="F9463" t="s">
        <v>94</v>
      </c>
      <c r="G9463">
        <v>10024</v>
      </c>
      <c r="H9463" t="s">
        <v>119</v>
      </c>
      <c r="I9463" t="s">
        <v>32</v>
      </c>
      <c r="J9463" t="s">
        <v>80</v>
      </c>
      <c r="K9463">
        <v>34.44</v>
      </c>
      <c r="L9463">
        <v>3</v>
      </c>
      <c r="M9463">
        <v>0</v>
      </c>
      <c r="N9463">
        <v>17.22</v>
      </c>
      <c r="O9463" s="5">
        <f t="shared" si="147"/>
        <v>0.5</v>
      </c>
    </row>
    <row r="9464" spans="1:15" x14ac:dyDescent="0.25">
      <c r="A9464" t="s">
        <v>1072</v>
      </c>
      <c r="B9464" t="s">
        <v>38</v>
      </c>
      <c r="C9464" t="s">
        <v>88</v>
      </c>
      <c r="D9464" t="s">
        <v>17</v>
      </c>
      <c r="E9464" t="s">
        <v>244</v>
      </c>
      <c r="F9464" t="s">
        <v>27</v>
      </c>
      <c r="G9464">
        <v>90712</v>
      </c>
      <c r="H9464" t="s">
        <v>31</v>
      </c>
      <c r="I9464" t="s">
        <v>58</v>
      </c>
      <c r="J9464" t="s">
        <v>59</v>
      </c>
      <c r="K9464">
        <v>321.55200000000002</v>
      </c>
      <c r="L9464">
        <v>6</v>
      </c>
      <c r="M9464">
        <v>0.2</v>
      </c>
      <c r="N9464">
        <v>20.097000000000001</v>
      </c>
      <c r="O9464" s="5">
        <f t="shared" si="147"/>
        <v>6.25E-2</v>
      </c>
    </row>
    <row r="9465" spans="1:15" x14ac:dyDescent="0.25">
      <c r="A9465" t="s">
        <v>784</v>
      </c>
      <c r="B9465" t="s">
        <v>15</v>
      </c>
      <c r="C9465" t="s">
        <v>30</v>
      </c>
      <c r="D9465" t="s">
        <v>17</v>
      </c>
      <c r="E9465" t="s">
        <v>281</v>
      </c>
      <c r="F9465" t="s">
        <v>19</v>
      </c>
      <c r="G9465">
        <v>40214</v>
      </c>
      <c r="H9465" t="s">
        <v>20</v>
      </c>
      <c r="I9465" t="s">
        <v>21</v>
      </c>
      <c r="J9465" t="s">
        <v>25</v>
      </c>
      <c r="K9465">
        <v>701.96</v>
      </c>
      <c r="L9465">
        <v>2</v>
      </c>
      <c r="M9465">
        <v>0</v>
      </c>
      <c r="N9465">
        <v>168.47040000000001</v>
      </c>
      <c r="O9465" s="5">
        <f t="shared" si="147"/>
        <v>0.24</v>
      </c>
    </row>
    <row r="9466" spans="1:15" x14ac:dyDescent="0.25">
      <c r="A9466" t="s">
        <v>670</v>
      </c>
      <c r="B9466" t="s">
        <v>155</v>
      </c>
      <c r="C9466" t="s">
        <v>16</v>
      </c>
      <c r="D9466" t="s">
        <v>17</v>
      </c>
      <c r="E9466" t="s">
        <v>162</v>
      </c>
      <c r="F9466" t="s">
        <v>124</v>
      </c>
      <c r="G9466">
        <v>43229</v>
      </c>
      <c r="H9466" t="s">
        <v>119</v>
      </c>
      <c r="I9466" t="s">
        <v>32</v>
      </c>
      <c r="J9466" t="s">
        <v>53</v>
      </c>
      <c r="K9466">
        <v>19.456</v>
      </c>
      <c r="L9466">
        <v>4</v>
      </c>
      <c r="M9466">
        <v>0.2</v>
      </c>
      <c r="N9466">
        <v>3.4047999999999998</v>
      </c>
      <c r="O9466" s="5">
        <f t="shared" si="147"/>
        <v>0.17499999999999999</v>
      </c>
    </row>
    <row r="9467" spans="1:15" x14ac:dyDescent="0.25">
      <c r="A9467" t="s">
        <v>890</v>
      </c>
      <c r="B9467" t="s">
        <v>38</v>
      </c>
      <c r="C9467" t="s">
        <v>16</v>
      </c>
      <c r="D9467" t="s">
        <v>17</v>
      </c>
      <c r="E9467" t="s">
        <v>179</v>
      </c>
      <c r="F9467" t="s">
        <v>56</v>
      </c>
      <c r="G9467">
        <v>19711</v>
      </c>
      <c r="H9467" t="s">
        <v>119</v>
      </c>
      <c r="I9467" t="s">
        <v>32</v>
      </c>
      <c r="J9467" t="s">
        <v>33</v>
      </c>
      <c r="K9467">
        <v>17.28</v>
      </c>
      <c r="L9467">
        <v>6</v>
      </c>
      <c r="M9467">
        <v>0</v>
      </c>
      <c r="N9467">
        <v>7.9488000000000003</v>
      </c>
      <c r="O9467" s="5">
        <f t="shared" si="147"/>
        <v>0.45999999999999996</v>
      </c>
    </row>
    <row r="9468" spans="1:15" x14ac:dyDescent="0.25">
      <c r="A9468" t="s">
        <v>636</v>
      </c>
      <c r="B9468" t="s">
        <v>38</v>
      </c>
      <c r="C9468" t="s">
        <v>30</v>
      </c>
      <c r="D9468" t="s">
        <v>17</v>
      </c>
      <c r="E9468" t="s">
        <v>44</v>
      </c>
      <c r="F9468" t="s">
        <v>45</v>
      </c>
      <c r="G9468">
        <v>98115</v>
      </c>
      <c r="H9468" t="s">
        <v>31</v>
      </c>
      <c r="I9468" t="s">
        <v>21</v>
      </c>
      <c r="J9468" t="s">
        <v>48</v>
      </c>
      <c r="K9468">
        <v>31.96</v>
      </c>
      <c r="L9468">
        <v>2</v>
      </c>
      <c r="M9468">
        <v>0</v>
      </c>
      <c r="N9468">
        <v>1.5980000000000001</v>
      </c>
      <c r="O9468" s="5">
        <f t="shared" si="147"/>
        <v>0.05</v>
      </c>
    </row>
    <row r="9469" spans="1:15" x14ac:dyDescent="0.25">
      <c r="A9469" t="s">
        <v>652</v>
      </c>
      <c r="B9469" t="s">
        <v>15</v>
      </c>
      <c r="C9469" t="s">
        <v>16</v>
      </c>
      <c r="D9469" t="s">
        <v>17</v>
      </c>
      <c r="E9469" t="s">
        <v>110</v>
      </c>
      <c r="F9469" t="s">
        <v>94</v>
      </c>
      <c r="G9469">
        <v>10024</v>
      </c>
      <c r="H9469" t="s">
        <v>119</v>
      </c>
      <c r="I9469" t="s">
        <v>32</v>
      </c>
      <c r="J9469" t="s">
        <v>64</v>
      </c>
      <c r="K9469">
        <v>164.68799999999999</v>
      </c>
      <c r="L9469">
        <v>6</v>
      </c>
      <c r="M9469">
        <v>0.2</v>
      </c>
      <c r="N9469">
        <v>55.5822</v>
      </c>
      <c r="O9469" s="5">
        <f t="shared" si="147"/>
        <v>0.33750000000000002</v>
      </c>
    </row>
    <row r="9470" spans="1:15" x14ac:dyDescent="0.25">
      <c r="A9470" t="s">
        <v>652</v>
      </c>
      <c r="B9470" t="s">
        <v>15</v>
      </c>
      <c r="C9470" t="s">
        <v>16</v>
      </c>
      <c r="D9470" t="s">
        <v>17</v>
      </c>
      <c r="E9470" t="s">
        <v>110</v>
      </c>
      <c r="F9470" t="s">
        <v>94</v>
      </c>
      <c r="G9470">
        <v>10024</v>
      </c>
      <c r="H9470" t="s">
        <v>119</v>
      </c>
      <c r="I9470" t="s">
        <v>21</v>
      </c>
      <c r="J9470" t="s">
        <v>39</v>
      </c>
      <c r="K9470">
        <v>166.5</v>
      </c>
      <c r="L9470">
        <v>2</v>
      </c>
      <c r="M9470">
        <v>0.4</v>
      </c>
      <c r="N9470">
        <v>-66.599999999999994</v>
      </c>
      <c r="O9470" s="5">
        <f t="shared" si="147"/>
        <v>-0.39999999999999997</v>
      </c>
    </row>
    <row r="9471" spans="1:15" x14ac:dyDescent="0.25">
      <c r="A9471" t="s">
        <v>652</v>
      </c>
      <c r="B9471" t="s">
        <v>15</v>
      </c>
      <c r="C9471" t="s">
        <v>16</v>
      </c>
      <c r="D9471" t="s">
        <v>17</v>
      </c>
      <c r="E9471" t="s">
        <v>110</v>
      </c>
      <c r="F9471" t="s">
        <v>94</v>
      </c>
      <c r="G9471">
        <v>10024</v>
      </c>
      <c r="H9471" t="s">
        <v>119</v>
      </c>
      <c r="I9471" t="s">
        <v>32</v>
      </c>
      <c r="J9471" t="s">
        <v>80</v>
      </c>
      <c r="K9471">
        <v>12.96</v>
      </c>
      <c r="L9471">
        <v>2</v>
      </c>
      <c r="M9471">
        <v>0</v>
      </c>
      <c r="N9471">
        <v>6.2207999999999997</v>
      </c>
      <c r="O9471" s="5">
        <f t="shared" si="147"/>
        <v>0.47999999999999993</v>
      </c>
    </row>
    <row r="9472" spans="1:15" x14ac:dyDescent="0.25">
      <c r="A9472" t="s">
        <v>652</v>
      </c>
      <c r="B9472" t="s">
        <v>15</v>
      </c>
      <c r="C9472" t="s">
        <v>16</v>
      </c>
      <c r="D9472" t="s">
        <v>17</v>
      </c>
      <c r="E9472" t="s">
        <v>110</v>
      </c>
      <c r="F9472" t="s">
        <v>94</v>
      </c>
      <c r="G9472">
        <v>10024</v>
      </c>
      <c r="H9472" t="s">
        <v>119</v>
      </c>
      <c r="I9472" t="s">
        <v>32</v>
      </c>
      <c r="J9472" t="s">
        <v>80</v>
      </c>
      <c r="K9472">
        <v>110.96</v>
      </c>
      <c r="L9472">
        <v>2</v>
      </c>
      <c r="M9472">
        <v>0</v>
      </c>
      <c r="N9472">
        <v>53.260800000000003</v>
      </c>
      <c r="O9472" s="5">
        <f t="shared" si="147"/>
        <v>0.48000000000000004</v>
      </c>
    </row>
    <row r="9473" spans="1:15" x14ac:dyDescent="0.25">
      <c r="A9473" t="s">
        <v>652</v>
      </c>
      <c r="B9473" t="s">
        <v>15</v>
      </c>
      <c r="C9473" t="s">
        <v>16</v>
      </c>
      <c r="D9473" t="s">
        <v>17</v>
      </c>
      <c r="E9473" t="s">
        <v>110</v>
      </c>
      <c r="F9473" t="s">
        <v>94</v>
      </c>
      <c r="G9473">
        <v>10024</v>
      </c>
      <c r="H9473" t="s">
        <v>119</v>
      </c>
      <c r="I9473" t="s">
        <v>58</v>
      </c>
      <c r="J9473" t="s">
        <v>59</v>
      </c>
      <c r="K9473">
        <v>99.98</v>
      </c>
      <c r="L9473">
        <v>2</v>
      </c>
      <c r="M9473">
        <v>0</v>
      </c>
      <c r="N9473">
        <v>3.9992000000000001</v>
      </c>
      <c r="O9473" s="5">
        <f t="shared" si="147"/>
        <v>0.04</v>
      </c>
    </row>
    <row r="9474" spans="1:15" x14ac:dyDescent="0.25">
      <c r="A9474" t="s">
        <v>652</v>
      </c>
      <c r="B9474" t="s">
        <v>15</v>
      </c>
      <c r="C9474" t="s">
        <v>16</v>
      </c>
      <c r="D9474" t="s">
        <v>17</v>
      </c>
      <c r="E9474" t="s">
        <v>110</v>
      </c>
      <c r="F9474" t="s">
        <v>94</v>
      </c>
      <c r="G9474">
        <v>10024</v>
      </c>
      <c r="H9474" t="s">
        <v>119</v>
      </c>
      <c r="I9474" t="s">
        <v>32</v>
      </c>
      <c r="J9474" t="s">
        <v>64</v>
      </c>
      <c r="K9474">
        <v>11.423999999999999</v>
      </c>
      <c r="L9474">
        <v>1</v>
      </c>
      <c r="M9474">
        <v>0.2</v>
      </c>
      <c r="N9474">
        <v>3.7128000000000001</v>
      </c>
      <c r="O9474" s="5">
        <f t="shared" si="147"/>
        <v>0.32500000000000001</v>
      </c>
    </row>
    <row r="9475" spans="1:15" x14ac:dyDescent="0.25">
      <c r="A9475" t="s">
        <v>652</v>
      </c>
      <c r="B9475" t="s">
        <v>15</v>
      </c>
      <c r="C9475" t="s">
        <v>16</v>
      </c>
      <c r="D9475" t="s">
        <v>17</v>
      </c>
      <c r="E9475" t="s">
        <v>110</v>
      </c>
      <c r="F9475" t="s">
        <v>94</v>
      </c>
      <c r="G9475">
        <v>10024</v>
      </c>
      <c r="H9475" t="s">
        <v>119</v>
      </c>
      <c r="I9475" t="s">
        <v>21</v>
      </c>
      <c r="J9475" t="s">
        <v>25</v>
      </c>
      <c r="K9475">
        <v>128.124</v>
      </c>
      <c r="L9475">
        <v>2</v>
      </c>
      <c r="M9475">
        <v>0.1</v>
      </c>
      <c r="N9475">
        <v>24.2012</v>
      </c>
      <c r="O9475" s="5">
        <f t="shared" si="147"/>
        <v>0.18888888888888888</v>
      </c>
    </row>
    <row r="9476" spans="1:15" x14ac:dyDescent="0.25">
      <c r="A9476" t="s">
        <v>652</v>
      </c>
      <c r="B9476" t="s">
        <v>15</v>
      </c>
      <c r="C9476" t="s">
        <v>16</v>
      </c>
      <c r="D9476" t="s">
        <v>17</v>
      </c>
      <c r="E9476" t="s">
        <v>110</v>
      </c>
      <c r="F9476" t="s">
        <v>94</v>
      </c>
      <c r="G9476">
        <v>10024</v>
      </c>
      <c r="H9476" t="s">
        <v>119</v>
      </c>
      <c r="I9476" t="s">
        <v>21</v>
      </c>
      <c r="J9476" t="s">
        <v>48</v>
      </c>
      <c r="K9476">
        <v>101.4</v>
      </c>
      <c r="L9476">
        <v>5</v>
      </c>
      <c r="M9476">
        <v>0</v>
      </c>
      <c r="N9476">
        <v>38.531999999999996</v>
      </c>
      <c r="O9476" s="5">
        <f t="shared" ref="O9476:O9539" si="148">N9476/K9476</f>
        <v>0.37999999999999995</v>
      </c>
    </row>
    <row r="9477" spans="1:15" x14ac:dyDescent="0.25">
      <c r="A9477" t="s">
        <v>654</v>
      </c>
      <c r="B9477" t="s">
        <v>15</v>
      </c>
      <c r="C9477" t="s">
        <v>30</v>
      </c>
      <c r="D9477" t="s">
        <v>17</v>
      </c>
      <c r="E9477" t="s">
        <v>116</v>
      </c>
      <c r="F9477" t="s">
        <v>74</v>
      </c>
      <c r="G9477">
        <v>60653</v>
      </c>
      <c r="H9477" t="s">
        <v>89</v>
      </c>
      <c r="I9477" t="s">
        <v>32</v>
      </c>
      <c r="J9477" t="s">
        <v>33</v>
      </c>
      <c r="K9477">
        <v>5.9039999999999999</v>
      </c>
      <c r="L9477">
        <v>2</v>
      </c>
      <c r="M9477">
        <v>0.2</v>
      </c>
      <c r="N9477">
        <v>1.9925999999999999</v>
      </c>
      <c r="O9477" s="5">
        <f t="shared" si="148"/>
        <v>0.33749999999999997</v>
      </c>
    </row>
    <row r="9478" spans="1:15" x14ac:dyDescent="0.25">
      <c r="A9478" t="s">
        <v>654</v>
      </c>
      <c r="B9478" t="s">
        <v>15</v>
      </c>
      <c r="C9478" t="s">
        <v>30</v>
      </c>
      <c r="D9478" t="s">
        <v>17</v>
      </c>
      <c r="E9478" t="s">
        <v>116</v>
      </c>
      <c r="F9478" t="s">
        <v>74</v>
      </c>
      <c r="G9478">
        <v>60653</v>
      </c>
      <c r="H9478" t="s">
        <v>89</v>
      </c>
      <c r="I9478" t="s">
        <v>32</v>
      </c>
      <c r="J9478" t="s">
        <v>80</v>
      </c>
      <c r="K9478">
        <v>173.488</v>
      </c>
      <c r="L9478">
        <v>7</v>
      </c>
      <c r="M9478">
        <v>0.2</v>
      </c>
      <c r="N9478">
        <v>54.215000000000003</v>
      </c>
      <c r="O9478" s="5">
        <f t="shared" si="148"/>
        <v>0.3125</v>
      </c>
    </row>
    <row r="9479" spans="1:15" x14ac:dyDescent="0.25">
      <c r="A9479" t="s">
        <v>654</v>
      </c>
      <c r="B9479" t="s">
        <v>15</v>
      </c>
      <c r="C9479" t="s">
        <v>30</v>
      </c>
      <c r="D9479" t="s">
        <v>17</v>
      </c>
      <c r="E9479" t="s">
        <v>116</v>
      </c>
      <c r="F9479" t="s">
        <v>74</v>
      </c>
      <c r="G9479">
        <v>60653</v>
      </c>
      <c r="H9479" t="s">
        <v>89</v>
      </c>
      <c r="I9479" t="s">
        <v>21</v>
      </c>
      <c r="J9479" t="s">
        <v>48</v>
      </c>
      <c r="K9479">
        <v>51.56</v>
      </c>
      <c r="L9479">
        <v>2</v>
      </c>
      <c r="M9479">
        <v>0.6</v>
      </c>
      <c r="N9479">
        <v>-61.872</v>
      </c>
      <c r="O9479" s="5">
        <f t="shared" si="148"/>
        <v>-1.2</v>
      </c>
    </row>
    <row r="9480" spans="1:15" x14ac:dyDescent="0.25">
      <c r="A9480" t="s">
        <v>654</v>
      </c>
      <c r="B9480" t="s">
        <v>15</v>
      </c>
      <c r="C9480" t="s">
        <v>30</v>
      </c>
      <c r="D9480" t="s">
        <v>17</v>
      </c>
      <c r="E9480" t="s">
        <v>116</v>
      </c>
      <c r="F9480" t="s">
        <v>74</v>
      </c>
      <c r="G9480">
        <v>60653</v>
      </c>
      <c r="H9480" t="s">
        <v>89</v>
      </c>
      <c r="I9480" t="s">
        <v>32</v>
      </c>
      <c r="J9480" t="s">
        <v>64</v>
      </c>
      <c r="K9480">
        <v>3.5640000000000001</v>
      </c>
      <c r="L9480">
        <v>3</v>
      </c>
      <c r="M9480">
        <v>0.8</v>
      </c>
      <c r="N9480">
        <v>-6.2370000000000001</v>
      </c>
      <c r="O9480" s="5">
        <f t="shared" si="148"/>
        <v>-1.75</v>
      </c>
    </row>
    <row r="9481" spans="1:15" x14ac:dyDescent="0.25">
      <c r="A9481" t="s">
        <v>1226</v>
      </c>
      <c r="B9481" t="s">
        <v>38</v>
      </c>
      <c r="C9481" t="s">
        <v>16</v>
      </c>
      <c r="D9481" t="s">
        <v>17</v>
      </c>
      <c r="E9481" t="s">
        <v>567</v>
      </c>
      <c r="F9481" t="s">
        <v>74</v>
      </c>
      <c r="G9481">
        <v>60543</v>
      </c>
      <c r="H9481" t="s">
        <v>89</v>
      </c>
      <c r="I9481" t="s">
        <v>32</v>
      </c>
      <c r="J9481" t="s">
        <v>195</v>
      </c>
      <c r="K9481">
        <v>13.16</v>
      </c>
      <c r="L9481">
        <v>5</v>
      </c>
      <c r="M9481">
        <v>0.2</v>
      </c>
      <c r="N9481">
        <v>4.1124999999999998</v>
      </c>
      <c r="O9481" s="5">
        <f t="shared" si="148"/>
        <v>0.3125</v>
      </c>
    </row>
    <row r="9482" spans="1:15" x14ac:dyDescent="0.25">
      <c r="A9482" t="s">
        <v>1226</v>
      </c>
      <c r="B9482" t="s">
        <v>38</v>
      </c>
      <c r="C9482" t="s">
        <v>16</v>
      </c>
      <c r="D9482" t="s">
        <v>17</v>
      </c>
      <c r="E9482" t="s">
        <v>567</v>
      </c>
      <c r="F9482" t="s">
        <v>74</v>
      </c>
      <c r="G9482">
        <v>60543</v>
      </c>
      <c r="H9482" t="s">
        <v>89</v>
      </c>
      <c r="I9482" t="s">
        <v>32</v>
      </c>
      <c r="J9482" t="s">
        <v>64</v>
      </c>
      <c r="K9482">
        <v>3.8279999999999998</v>
      </c>
      <c r="L9482">
        <v>3</v>
      </c>
      <c r="M9482">
        <v>0.8</v>
      </c>
      <c r="N9482">
        <v>-6.5076000000000001</v>
      </c>
      <c r="O9482" s="5">
        <f t="shared" si="148"/>
        <v>-1.7000000000000002</v>
      </c>
    </row>
    <row r="9483" spans="1:15" x14ac:dyDescent="0.25">
      <c r="A9483" t="s">
        <v>1226</v>
      </c>
      <c r="B9483" t="s">
        <v>38</v>
      </c>
      <c r="C9483" t="s">
        <v>16</v>
      </c>
      <c r="D9483" t="s">
        <v>17</v>
      </c>
      <c r="E9483" t="s">
        <v>567</v>
      </c>
      <c r="F9483" t="s">
        <v>74</v>
      </c>
      <c r="G9483">
        <v>60543</v>
      </c>
      <c r="H9483" t="s">
        <v>89</v>
      </c>
      <c r="I9483" t="s">
        <v>32</v>
      </c>
      <c r="J9483" t="s">
        <v>64</v>
      </c>
      <c r="K9483">
        <v>304.99</v>
      </c>
      <c r="L9483">
        <v>5</v>
      </c>
      <c r="M9483">
        <v>0.8</v>
      </c>
      <c r="N9483">
        <v>-533.73249999999996</v>
      </c>
      <c r="O9483" s="5">
        <f t="shared" si="148"/>
        <v>-1.7499999999999998</v>
      </c>
    </row>
    <row r="9484" spans="1:15" x14ac:dyDescent="0.25">
      <c r="A9484" t="s">
        <v>694</v>
      </c>
      <c r="B9484" t="s">
        <v>38</v>
      </c>
      <c r="C9484" t="s">
        <v>16</v>
      </c>
      <c r="D9484" t="s">
        <v>17</v>
      </c>
      <c r="E9484" t="s">
        <v>211</v>
      </c>
      <c r="F9484" t="s">
        <v>50</v>
      </c>
      <c r="G9484">
        <v>75220</v>
      </c>
      <c r="H9484" t="s">
        <v>89</v>
      </c>
      <c r="I9484" t="s">
        <v>32</v>
      </c>
      <c r="J9484" t="s">
        <v>43</v>
      </c>
      <c r="K9484">
        <v>18.16</v>
      </c>
      <c r="L9484">
        <v>2</v>
      </c>
      <c r="M9484">
        <v>0.2</v>
      </c>
      <c r="N9484">
        <v>1.8160000000000001</v>
      </c>
      <c r="O9484" s="5">
        <f t="shared" si="148"/>
        <v>0.1</v>
      </c>
    </row>
    <row r="9485" spans="1:15" x14ac:dyDescent="0.25">
      <c r="A9485" t="s">
        <v>642</v>
      </c>
      <c r="B9485" t="s">
        <v>15</v>
      </c>
      <c r="C9485" t="s">
        <v>88</v>
      </c>
      <c r="D9485" t="s">
        <v>17</v>
      </c>
      <c r="E9485" t="s">
        <v>73</v>
      </c>
      <c r="F9485" t="s">
        <v>70</v>
      </c>
      <c r="G9485">
        <v>19134</v>
      </c>
      <c r="H9485" t="s">
        <v>119</v>
      </c>
      <c r="I9485" t="s">
        <v>58</v>
      </c>
      <c r="J9485" t="s">
        <v>129</v>
      </c>
      <c r="K9485">
        <v>319.98399999999998</v>
      </c>
      <c r="L9485">
        <v>2</v>
      </c>
      <c r="M9485">
        <v>0.2</v>
      </c>
      <c r="N9485">
        <v>91.995400000000004</v>
      </c>
      <c r="O9485" s="5">
        <f t="shared" si="148"/>
        <v>0.28750000000000003</v>
      </c>
    </row>
    <row r="9486" spans="1:15" x14ac:dyDescent="0.25">
      <c r="A9486" t="s">
        <v>633</v>
      </c>
      <c r="B9486" t="s">
        <v>38</v>
      </c>
      <c r="C9486" t="s">
        <v>88</v>
      </c>
      <c r="D9486" t="s">
        <v>17</v>
      </c>
      <c r="E9486" t="s">
        <v>26</v>
      </c>
      <c r="F9486" t="s">
        <v>27</v>
      </c>
      <c r="G9486">
        <v>90008</v>
      </c>
      <c r="H9486" t="s">
        <v>31</v>
      </c>
      <c r="I9486" t="s">
        <v>32</v>
      </c>
      <c r="J9486" t="s">
        <v>53</v>
      </c>
      <c r="K9486">
        <v>19.68</v>
      </c>
      <c r="L9486">
        <v>6</v>
      </c>
      <c r="M9486">
        <v>0</v>
      </c>
      <c r="N9486">
        <v>6.4943999999999997</v>
      </c>
      <c r="O9486" s="5">
        <f t="shared" si="148"/>
        <v>0.33</v>
      </c>
    </row>
    <row r="9487" spans="1:15" x14ac:dyDescent="0.25">
      <c r="A9487" t="s">
        <v>644</v>
      </c>
      <c r="B9487" t="s">
        <v>15</v>
      </c>
      <c r="C9487" t="s">
        <v>30</v>
      </c>
      <c r="D9487" t="s">
        <v>17</v>
      </c>
      <c r="E9487" t="s">
        <v>81</v>
      </c>
      <c r="F9487" t="s">
        <v>50</v>
      </c>
      <c r="G9487">
        <v>77036</v>
      </c>
      <c r="H9487" t="s">
        <v>89</v>
      </c>
      <c r="I9487" t="s">
        <v>21</v>
      </c>
      <c r="J9487" t="s">
        <v>22</v>
      </c>
      <c r="K9487">
        <v>781.86400000000003</v>
      </c>
      <c r="L9487">
        <v>10</v>
      </c>
      <c r="M9487">
        <v>0.32</v>
      </c>
      <c r="N9487">
        <v>-137.976</v>
      </c>
      <c r="O9487" s="5">
        <f t="shared" si="148"/>
        <v>-0.1764705882352941</v>
      </c>
    </row>
    <row r="9488" spans="1:15" x14ac:dyDescent="0.25">
      <c r="A9488" t="s">
        <v>644</v>
      </c>
      <c r="B9488" t="s">
        <v>15</v>
      </c>
      <c r="C9488" t="s">
        <v>30</v>
      </c>
      <c r="D9488" t="s">
        <v>17</v>
      </c>
      <c r="E9488" t="s">
        <v>81</v>
      </c>
      <c r="F9488" t="s">
        <v>50</v>
      </c>
      <c r="G9488">
        <v>77036</v>
      </c>
      <c r="H9488" t="s">
        <v>89</v>
      </c>
      <c r="I9488" t="s">
        <v>32</v>
      </c>
      <c r="J9488" t="s">
        <v>80</v>
      </c>
      <c r="K9488">
        <v>30.815999999999999</v>
      </c>
      <c r="L9488">
        <v>9</v>
      </c>
      <c r="M9488">
        <v>0.2</v>
      </c>
      <c r="N9488">
        <v>9.6300000000000008</v>
      </c>
      <c r="O9488" s="5">
        <f t="shared" si="148"/>
        <v>0.31250000000000006</v>
      </c>
    </row>
    <row r="9489" spans="1:15" x14ac:dyDescent="0.25">
      <c r="A9489" t="s">
        <v>1199</v>
      </c>
      <c r="B9489" t="s">
        <v>578</v>
      </c>
      <c r="C9489" t="s">
        <v>16</v>
      </c>
      <c r="D9489" t="s">
        <v>17</v>
      </c>
      <c r="E9489" t="s">
        <v>545</v>
      </c>
      <c r="F9489" t="s">
        <v>180</v>
      </c>
      <c r="G9489">
        <v>26003</v>
      </c>
      <c r="H9489" t="s">
        <v>119</v>
      </c>
      <c r="I9489" t="s">
        <v>21</v>
      </c>
      <c r="J9489" t="s">
        <v>39</v>
      </c>
      <c r="K9489">
        <v>673.34400000000005</v>
      </c>
      <c r="L9489">
        <v>3</v>
      </c>
      <c r="M9489">
        <v>0.3</v>
      </c>
      <c r="N9489">
        <v>-76.953599999999994</v>
      </c>
      <c r="O9489" s="5">
        <f t="shared" si="148"/>
        <v>-0.11428571428571427</v>
      </c>
    </row>
    <row r="9490" spans="1:15" x14ac:dyDescent="0.25">
      <c r="A9490" t="s">
        <v>939</v>
      </c>
      <c r="B9490" t="s">
        <v>155</v>
      </c>
      <c r="C9490" t="s">
        <v>30</v>
      </c>
      <c r="D9490" t="s">
        <v>17</v>
      </c>
      <c r="E9490" t="s">
        <v>493</v>
      </c>
      <c r="F9490" t="s">
        <v>139</v>
      </c>
      <c r="G9490">
        <v>7501</v>
      </c>
      <c r="H9490" t="s">
        <v>119</v>
      </c>
      <c r="I9490" t="s">
        <v>32</v>
      </c>
      <c r="J9490" t="s">
        <v>195</v>
      </c>
      <c r="K9490">
        <v>6.54</v>
      </c>
      <c r="L9490">
        <v>3</v>
      </c>
      <c r="M9490">
        <v>0</v>
      </c>
      <c r="N9490">
        <v>2.1581999999999999</v>
      </c>
      <c r="O9490" s="5">
        <f t="shared" si="148"/>
        <v>0.32999999999999996</v>
      </c>
    </row>
    <row r="9491" spans="1:15" x14ac:dyDescent="0.25">
      <c r="A9491" t="s">
        <v>664</v>
      </c>
      <c r="B9491" t="s">
        <v>155</v>
      </c>
      <c r="C9491" t="s">
        <v>16</v>
      </c>
      <c r="D9491" t="s">
        <v>17</v>
      </c>
      <c r="E9491" t="s">
        <v>148</v>
      </c>
      <c r="F9491" t="s">
        <v>114</v>
      </c>
      <c r="G9491">
        <v>97206</v>
      </c>
      <c r="H9491" t="s">
        <v>31</v>
      </c>
      <c r="I9491" t="s">
        <v>58</v>
      </c>
      <c r="J9491" t="s">
        <v>59</v>
      </c>
      <c r="K9491">
        <v>572.79999999999995</v>
      </c>
      <c r="L9491">
        <v>2</v>
      </c>
      <c r="M9491">
        <v>0.2</v>
      </c>
      <c r="N9491">
        <v>50.12</v>
      </c>
      <c r="O9491" s="5">
        <f t="shared" si="148"/>
        <v>8.7500000000000008E-2</v>
      </c>
    </row>
    <row r="9492" spans="1:15" x14ac:dyDescent="0.25">
      <c r="A9492" t="s">
        <v>968</v>
      </c>
      <c r="B9492" t="s">
        <v>38</v>
      </c>
      <c r="C9492" t="s">
        <v>30</v>
      </c>
      <c r="D9492" t="s">
        <v>17</v>
      </c>
      <c r="E9492" t="s">
        <v>299</v>
      </c>
      <c r="F9492" t="s">
        <v>23</v>
      </c>
      <c r="G9492">
        <v>35810</v>
      </c>
      <c r="H9492" t="s">
        <v>20</v>
      </c>
      <c r="I9492" t="s">
        <v>32</v>
      </c>
      <c r="J9492" t="s">
        <v>53</v>
      </c>
      <c r="K9492">
        <v>197.05</v>
      </c>
      <c r="L9492">
        <v>7</v>
      </c>
      <c r="M9492">
        <v>0</v>
      </c>
      <c r="N9492">
        <v>59.115000000000002</v>
      </c>
      <c r="O9492" s="5">
        <f t="shared" si="148"/>
        <v>0.3</v>
      </c>
    </row>
    <row r="9493" spans="1:15" x14ac:dyDescent="0.25">
      <c r="A9493" t="s">
        <v>640</v>
      </c>
      <c r="B9493" t="s">
        <v>38</v>
      </c>
      <c r="C9493" t="s">
        <v>16</v>
      </c>
      <c r="D9493" t="s">
        <v>17</v>
      </c>
      <c r="E9493" t="s">
        <v>65</v>
      </c>
      <c r="F9493" t="s">
        <v>27</v>
      </c>
      <c r="G9493">
        <v>94110</v>
      </c>
      <c r="H9493" t="s">
        <v>31</v>
      </c>
      <c r="I9493" t="s">
        <v>32</v>
      </c>
      <c r="J9493" t="s">
        <v>64</v>
      </c>
      <c r="K9493">
        <v>2022.2719999999999</v>
      </c>
      <c r="L9493">
        <v>8</v>
      </c>
      <c r="M9493">
        <v>0.2</v>
      </c>
      <c r="N9493">
        <v>682.51679999999999</v>
      </c>
      <c r="O9493" s="5">
        <f t="shared" si="148"/>
        <v>0.33750000000000002</v>
      </c>
    </row>
    <row r="9494" spans="1:15" x14ac:dyDescent="0.25">
      <c r="A9494" t="s">
        <v>640</v>
      </c>
      <c r="B9494" t="s">
        <v>38</v>
      </c>
      <c r="C9494" t="s">
        <v>16</v>
      </c>
      <c r="D9494" t="s">
        <v>17</v>
      </c>
      <c r="E9494" t="s">
        <v>65</v>
      </c>
      <c r="F9494" t="s">
        <v>27</v>
      </c>
      <c r="G9494">
        <v>94110</v>
      </c>
      <c r="H9494" t="s">
        <v>31</v>
      </c>
      <c r="I9494" t="s">
        <v>32</v>
      </c>
      <c r="J9494" t="s">
        <v>53</v>
      </c>
      <c r="K9494">
        <v>9.1199999999999992</v>
      </c>
      <c r="L9494">
        <v>3</v>
      </c>
      <c r="M9494">
        <v>0</v>
      </c>
      <c r="N9494">
        <v>3.1008</v>
      </c>
      <c r="O9494" s="5">
        <f t="shared" si="148"/>
        <v>0.34</v>
      </c>
    </row>
    <row r="9495" spans="1:15" x14ac:dyDescent="0.25">
      <c r="A9495" t="s">
        <v>940</v>
      </c>
      <c r="B9495" t="s">
        <v>578</v>
      </c>
      <c r="C9495" t="s">
        <v>16</v>
      </c>
      <c r="D9495" t="s">
        <v>17</v>
      </c>
      <c r="E9495" t="s">
        <v>494</v>
      </c>
      <c r="F9495" t="s">
        <v>131</v>
      </c>
      <c r="G9495">
        <v>73120</v>
      </c>
      <c r="H9495" t="s">
        <v>89</v>
      </c>
      <c r="I9495" t="s">
        <v>32</v>
      </c>
      <c r="J9495" t="s">
        <v>64</v>
      </c>
      <c r="K9495">
        <v>38.159999999999997</v>
      </c>
      <c r="L9495">
        <v>9</v>
      </c>
      <c r="M9495">
        <v>0</v>
      </c>
      <c r="N9495">
        <v>19.079999999999998</v>
      </c>
      <c r="O9495" s="5">
        <f t="shared" si="148"/>
        <v>0.5</v>
      </c>
    </row>
    <row r="9496" spans="1:15" x14ac:dyDescent="0.25">
      <c r="A9496" t="s">
        <v>1077</v>
      </c>
      <c r="B9496" t="s">
        <v>38</v>
      </c>
      <c r="C9496" t="s">
        <v>30</v>
      </c>
      <c r="D9496" t="s">
        <v>17</v>
      </c>
      <c r="E9496" t="s">
        <v>194</v>
      </c>
      <c r="F9496" t="s">
        <v>131</v>
      </c>
      <c r="G9496">
        <v>74012</v>
      </c>
      <c r="H9496" t="s">
        <v>89</v>
      </c>
      <c r="I9496" t="s">
        <v>21</v>
      </c>
      <c r="J9496" t="s">
        <v>39</v>
      </c>
      <c r="K9496">
        <v>1592.85</v>
      </c>
      <c r="L9496">
        <v>7</v>
      </c>
      <c r="M9496">
        <v>0</v>
      </c>
      <c r="N9496">
        <v>350.42700000000002</v>
      </c>
      <c r="O9496" s="5">
        <f t="shared" si="148"/>
        <v>0.22000000000000003</v>
      </c>
    </row>
    <row r="9497" spans="1:15" x14ac:dyDescent="0.25">
      <c r="A9497" t="s">
        <v>1077</v>
      </c>
      <c r="B9497" t="s">
        <v>38</v>
      </c>
      <c r="C9497" t="s">
        <v>30</v>
      </c>
      <c r="D9497" t="s">
        <v>17</v>
      </c>
      <c r="E9497" t="s">
        <v>194</v>
      </c>
      <c r="F9497" t="s">
        <v>131</v>
      </c>
      <c r="G9497">
        <v>74012</v>
      </c>
      <c r="H9497" t="s">
        <v>89</v>
      </c>
      <c r="I9497" t="s">
        <v>32</v>
      </c>
      <c r="J9497" t="s">
        <v>64</v>
      </c>
      <c r="K9497">
        <v>11.88</v>
      </c>
      <c r="L9497">
        <v>2</v>
      </c>
      <c r="M9497">
        <v>0</v>
      </c>
      <c r="N9497">
        <v>5.3460000000000001</v>
      </c>
      <c r="O9497" s="5">
        <f t="shared" si="148"/>
        <v>0.44999999999999996</v>
      </c>
    </row>
    <row r="9498" spans="1:15" x14ac:dyDescent="0.25">
      <c r="A9498" t="s">
        <v>777</v>
      </c>
      <c r="B9498" t="s">
        <v>38</v>
      </c>
      <c r="C9498" t="s">
        <v>16</v>
      </c>
      <c r="D9498" t="s">
        <v>17</v>
      </c>
      <c r="E9498" t="s">
        <v>325</v>
      </c>
      <c r="F9498" t="s">
        <v>27</v>
      </c>
      <c r="G9498">
        <v>92691</v>
      </c>
      <c r="H9498" t="s">
        <v>31</v>
      </c>
      <c r="I9498" t="s">
        <v>58</v>
      </c>
      <c r="J9498" t="s">
        <v>129</v>
      </c>
      <c r="K9498">
        <v>120</v>
      </c>
      <c r="L9498">
        <v>6</v>
      </c>
      <c r="M9498">
        <v>0</v>
      </c>
      <c r="N9498">
        <v>46.8</v>
      </c>
      <c r="O9498" s="5">
        <f t="shared" si="148"/>
        <v>0.38999999999999996</v>
      </c>
    </row>
    <row r="9499" spans="1:15" x14ac:dyDescent="0.25">
      <c r="A9499" t="s">
        <v>777</v>
      </c>
      <c r="B9499" t="s">
        <v>38</v>
      </c>
      <c r="C9499" t="s">
        <v>16</v>
      </c>
      <c r="D9499" t="s">
        <v>17</v>
      </c>
      <c r="E9499" t="s">
        <v>325</v>
      </c>
      <c r="F9499" t="s">
        <v>27</v>
      </c>
      <c r="G9499">
        <v>92691</v>
      </c>
      <c r="H9499" t="s">
        <v>31</v>
      </c>
      <c r="I9499" t="s">
        <v>32</v>
      </c>
      <c r="J9499" t="s">
        <v>68</v>
      </c>
      <c r="K9499">
        <v>8.67</v>
      </c>
      <c r="L9499">
        <v>1</v>
      </c>
      <c r="M9499">
        <v>0</v>
      </c>
      <c r="N9499">
        <v>2.3409</v>
      </c>
      <c r="O9499" s="5">
        <f t="shared" si="148"/>
        <v>0.27</v>
      </c>
    </row>
    <row r="9500" spans="1:15" x14ac:dyDescent="0.25">
      <c r="A9500" t="s">
        <v>1071</v>
      </c>
      <c r="B9500" t="s">
        <v>155</v>
      </c>
      <c r="C9500" t="s">
        <v>88</v>
      </c>
      <c r="D9500" t="s">
        <v>17</v>
      </c>
      <c r="E9500" t="s">
        <v>393</v>
      </c>
      <c r="F9500" t="s">
        <v>83</v>
      </c>
      <c r="G9500">
        <v>46142</v>
      </c>
      <c r="H9500" t="s">
        <v>89</v>
      </c>
      <c r="I9500" t="s">
        <v>32</v>
      </c>
      <c r="J9500" t="s">
        <v>80</v>
      </c>
      <c r="K9500">
        <v>4.41</v>
      </c>
      <c r="L9500">
        <v>1</v>
      </c>
      <c r="M9500">
        <v>0</v>
      </c>
      <c r="N9500">
        <v>2.0286</v>
      </c>
      <c r="O9500" s="5">
        <f t="shared" si="148"/>
        <v>0.45999999999999996</v>
      </c>
    </row>
    <row r="9501" spans="1:15" x14ac:dyDescent="0.25">
      <c r="A9501" t="s">
        <v>1071</v>
      </c>
      <c r="B9501" t="s">
        <v>155</v>
      </c>
      <c r="C9501" t="s">
        <v>88</v>
      </c>
      <c r="D9501" t="s">
        <v>17</v>
      </c>
      <c r="E9501" t="s">
        <v>393</v>
      </c>
      <c r="F9501" t="s">
        <v>83</v>
      </c>
      <c r="G9501">
        <v>46142</v>
      </c>
      <c r="H9501" t="s">
        <v>89</v>
      </c>
      <c r="I9501" t="s">
        <v>32</v>
      </c>
      <c r="J9501" t="s">
        <v>80</v>
      </c>
      <c r="K9501">
        <v>167.94</v>
      </c>
      <c r="L9501">
        <v>3</v>
      </c>
      <c r="M9501">
        <v>0</v>
      </c>
      <c r="N9501">
        <v>82.290599999999998</v>
      </c>
      <c r="O9501" s="5">
        <f t="shared" si="148"/>
        <v>0.49</v>
      </c>
    </row>
    <row r="9502" spans="1:15" x14ac:dyDescent="0.25">
      <c r="A9502" t="s">
        <v>1071</v>
      </c>
      <c r="B9502" t="s">
        <v>155</v>
      </c>
      <c r="C9502" t="s">
        <v>88</v>
      </c>
      <c r="D9502" t="s">
        <v>17</v>
      </c>
      <c r="E9502" t="s">
        <v>393</v>
      </c>
      <c r="F9502" t="s">
        <v>83</v>
      </c>
      <c r="G9502">
        <v>46142</v>
      </c>
      <c r="H9502" t="s">
        <v>89</v>
      </c>
      <c r="I9502" t="s">
        <v>32</v>
      </c>
      <c r="J9502" t="s">
        <v>80</v>
      </c>
      <c r="K9502">
        <v>67.8</v>
      </c>
      <c r="L9502">
        <v>10</v>
      </c>
      <c r="M9502">
        <v>0</v>
      </c>
      <c r="N9502">
        <v>31.187999999999999</v>
      </c>
      <c r="O9502" s="5">
        <f t="shared" si="148"/>
        <v>0.46</v>
      </c>
    </row>
    <row r="9503" spans="1:15" x14ac:dyDescent="0.25">
      <c r="A9503" t="s">
        <v>807</v>
      </c>
      <c r="B9503" t="s">
        <v>38</v>
      </c>
      <c r="C9503" t="s">
        <v>16</v>
      </c>
      <c r="D9503" t="s">
        <v>17</v>
      </c>
      <c r="E9503" t="s">
        <v>361</v>
      </c>
      <c r="F9503" t="s">
        <v>55</v>
      </c>
      <c r="G9503">
        <v>53209</v>
      </c>
      <c r="H9503" t="s">
        <v>89</v>
      </c>
      <c r="I9503" t="s">
        <v>21</v>
      </c>
      <c r="J9503" t="s">
        <v>48</v>
      </c>
      <c r="K9503">
        <v>26.94</v>
      </c>
      <c r="L9503">
        <v>3</v>
      </c>
      <c r="M9503">
        <v>0</v>
      </c>
      <c r="N9503">
        <v>11.3148</v>
      </c>
      <c r="O9503" s="5">
        <f t="shared" si="148"/>
        <v>0.42</v>
      </c>
    </row>
    <row r="9504" spans="1:15" x14ac:dyDescent="0.25">
      <c r="A9504" t="s">
        <v>640</v>
      </c>
      <c r="B9504" t="s">
        <v>38</v>
      </c>
      <c r="C9504" t="s">
        <v>16</v>
      </c>
      <c r="D9504" t="s">
        <v>17</v>
      </c>
      <c r="E9504" t="s">
        <v>65</v>
      </c>
      <c r="F9504" t="s">
        <v>27</v>
      </c>
      <c r="G9504">
        <v>94109</v>
      </c>
      <c r="H9504" t="s">
        <v>31</v>
      </c>
      <c r="I9504" t="s">
        <v>21</v>
      </c>
      <c r="J9504" t="s">
        <v>48</v>
      </c>
      <c r="K9504">
        <v>32.04</v>
      </c>
      <c r="L9504">
        <v>3</v>
      </c>
      <c r="M9504">
        <v>0</v>
      </c>
      <c r="N9504">
        <v>8.01</v>
      </c>
      <c r="O9504" s="5">
        <f t="shared" si="148"/>
        <v>0.25</v>
      </c>
    </row>
    <row r="9505" spans="1:15" x14ac:dyDescent="0.25">
      <c r="A9505" t="s">
        <v>1102</v>
      </c>
      <c r="B9505" t="s">
        <v>38</v>
      </c>
      <c r="C9505" t="s">
        <v>16</v>
      </c>
      <c r="D9505" t="s">
        <v>17</v>
      </c>
      <c r="E9505" t="s">
        <v>602</v>
      </c>
      <c r="F9505" t="s">
        <v>94</v>
      </c>
      <c r="G9505">
        <v>13440</v>
      </c>
      <c r="H9505" t="s">
        <v>119</v>
      </c>
      <c r="I9505" t="s">
        <v>32</v>
      </c>
      <c r="J9505" t="s">
        <v>53</v>
      </c>
      <c r="K9505">
        <v>32.130000000000003</v>
      </c>
      <c r="L9505">
        <v>9</v>
      </c>
      <c r="M9505">
        <v>0</v>
      </c>
      <c r="N9505">
        <v>8.3537999999999997</v>
      </c>
      <c r="O9505" s="5">
        <f t="shared" si="148"/>
        <v>0.25999999999999995</v>
      </c>
    </row>
    <row r="9506" spans="1:15" x14ac:dyDescent="0.25">
      <c r="A9506" t="s">
        <v>1102</v>
      </c>
      <c r="B9506" t="s">
        <v>38</v>
      </c>
      <c r="C9506" t="s">
        <v>16</v>
      </c>
      <c r="D9506" t="s">
        <v>17</v>
      </c>
      <c r="E9506" t="s">
        <v>602</v>
      </c>
      <c r="F9506" t="s">
        <v>94</v>
      </c>
      <c r="G9506">
        <v>13440</v>
      </c>
      <c r="H9506" t="s">
        <v>119</v>
      </c>
      <c r="I9506" t="s">
        <v>32</v>
      </c>
      <c r="J9506" t="s">
        <v>53</v>
      </c>
      <c r="K9506">
        <v>2.88</v>
      </c>
      <c r="L9506">
        <v>1</v>
      </c>
      <c r="M9506">
        <v>0</v>
      </c>
      <c r="N9506">
        <v>0.80640000000000001</v>
      </c>
      <c r="O9506" s="5">
        <f t="shared" si="148"/>
        <v>0.28000000000000003</v>
      </c>
    </row>
    <row r="9507" spans="1:15" x14ac:dyDescent="0.25">
      <c r="A9507" t="s">
        <v>652</v>
      </c>
      <c r="B9507" t="s">
        <v>38</v>
      </c>
      <c r="C9507" t="s">
        <v>30</v>
      </c>
      <c r="D9507" t="s">
        <v>17</v>
      </c>
      <c r="E9507" t="s">
        <v>110</v>
      </c>
      <c r="F9507" t="s">
        <v>94</v>
      </c>
      <c r="G9507">
        <v>10009</v>
      </c>
      <c r="H9507" t="s">
        <v>119</v>
      </c>
      <c r="I9507" t="s">
        <v>58</v>
      </c>
      <c r="J9507" t="s">
        <v>59</v>
      </c>
      <c r="K9507">
        <v>1091.93</v>
      </c>
      <c r="L9507">
        <v>7</v>
      </c>
      <c r="M9507">
        <v>0</v>
      </c>
      <c r="N9507">
        <v>272.98250000000002</v>
      </c>
      <c r="O9507" s="5">
        <f t="shared" si="148"/>
        <v>0.25</v>
      </c>
    </row>
    <row r="9508" spans="1:15" x14ac:dyDescent="0.25">
      <c r="A9508" t="s">
        <v>652</v>
      </c>
      <c r="B9508" t="s">
        <v>38</v>
      </c>
      <c r="C9508" t="s">
        <v>30</v>
      </c>
      <c r="D9508" t="s">
        <v>17</v>
      </c>
      <c r="E9508" t="s">
        <v>110</v>
      </c>
      <c r="F9508" t="s">
        <v>94</v>
      </c>
      <c r="G9508">
        <v>10009</v>
      </c>
      <c r="H9508" t="s">
        <v>119</v>
      </c>
      <c r="I9508" t="s">
        <v>32</v>
      </c>
      <c r="J9508" t="s">
        <v>80</v>
      </c>
      <c r="K9508">
        <v>111.96</v>
      </c>
      <c r="L9508">
        <v>2</v>
      </c>
      <c r="M9508">
        <v>0</v>
      </c>
      <c r="N9508">
        <v>54.860399999999998</v>
      </c>
      <c r="O9508" s="5">
        <f t="shared" si="148"/>
        <v>0.49</v>
      </c>
    </row>
    <row r="9509" spans="1:15" x14ac:dyDescent="0.25">
      <c r="A9509" t="s">
        <v>1050</v>
      </c>
      <c r="B9509" t="s">
        <v>15</v>
      </c>
      <c r="C9509" t="s">
        <v>16</v>
      </c>
      <c r="D9509" t="s">
        <v>17</v>
      </c>
      <c r="E9509" t="s">
        <v>302</v>
      </c>
      <c r="F9509" t="s">
        <v>82</v>
      </c>
      <c r="G9509">
        <v>48127</v>
      </c>
      <c r="H9509" t="s">
        <v>89</v>
      </c>
      <c r="I9509" t="s">
        <v>32</v>
      </c>
      <c r="J9509" t="s">
        <v>53</v>
      </c>
      <c r="K9509">
        <v>26.7</v>
      </c>
      <c r="L9509">
        <v>2</v>
      </c>
      <c r="M9509">
        <v>0</v>
      </c>
      <c r="N9509">
        <v>7.476</v>
      </c>
      <c r="O9509" s="5">
        <f t="shared" si="148"/>
        <v>0.28000000000000003</v>
      </c>
    </row>
    <row r="9510" spans="1:15" x14ac:dyDescent="0.25">
      <c r="A9510" t="s">
        <v>1050</v>
      </c>
      <c r="B9510" t="s">
        <v>15</v>
      </c>
      <c r="C9510" t="s">
        <v>16</v>
      </c>
      <c r="D9510" t="s">
        <v>17</v>
      </c>
      <c r="E9510" t="s">
        <v>302</v>
      </c>
      <c r="F9510" t="s">
        <v>82</v>
      </c>
      <c r="G9510">
        <v>48127</v>
      </c>
      <c r="H9510" t="s">
        <v>89</v>
      </c>
      <c r="I9510" t="s">
        <v>32</v>
      </c>
      <c r="J9510" t="s">
        <v>64</v>
      </c>
      <c r="K9510">
        <v>40.200000000000003</v>
      </c>
      <c r="L9510">
        <v>5</v>
      </c>
      <c r="M9510">
        <v>0</v>
      </c>
      <c r="N9510">
        <v>18.09</v>
      </c>
      <c r="O9510" s="5">
        <f t="shared" si="148"/>
        <v>0.44999999999999996</v>
      </c>
    </row>
    <row r="9511" spans="1:15" x14ac:dyDescent="0.25">
      <c r="A9511" t="s">
        <v>1050</v>
      </c>
      <c r="B9511" t="s">
        <v>15</v>
      </c>
      <c r="C9511" t="s">
        <v>16</v>
      </c>
      <c r="D9511" t="s">
        <v>17</v>
      </c>
      <c r="E9511" t="s">
        <v>302</v>
      </c>
      <c r="F9511" t="s">
        <v>82</v>
      </c>
      <c r="G9511">
        <v>48127</v>
      </c>
      <c r="H9511" t="s">
        <v>89</v>
      </c>
      <c r="I9511" t="s">
        <v>32</v>
      </c>
      <c r="J9511" t="s">
        <v>53</v>
      </c>
      <c r="K9511">
        <v>13.89</v>
      </c>
      <c r="L9511">
        <v>3</v>
      </c>
      <c r="M9511">
        <v>0</v>
      </c>
      <c r="N9511">
        <v>4.5837000000000003</v>
      </c>
      <c r="O9511" s="5">
        <f t="shared" si="148"/>
        <v>0.33</v>
      </c>
    </row>
    <row r="9512" spans="1:15" x14ac:dyDescent="0.25">
      <c r="A9512" t="s">
        <v>1050</v>
      </c>
      <c r="B9512" t="s">
        <v>15</v>
      </c>
      <c r="C9512" t="s">
        <v>16</v>
      </c>
      <c r="D9512" t="s">
        <v>17</v>
      </c>
      <c r="E9512" t="s">
        <v>302</v>
      </c>
      <c r="F9512" t="s">
        <v>82</v>
      </c>
      <c r="G9512">
        <v>48127</v>
      </c>
      <c r="H9512" t="s">
        <v>89</v>
      </c>
      <c r="I9512" t="s">
        <v>32</v>
      </c>
      <c r="J9512" t="s">
        <v>43</v>
      </c>
      <c r="K9512">
        <v>689.82</v>
      </c>
      <c r="L9512">
        <v>6</v>
      </c>
      <c r="M9512">
        <v>0</v>
      </c>
      <c r="N9512">
        <v>20.694600000000001</v>
      </c>
      <c r="O9512" s="5">
        <f t="shared" si="148"/>
        <v>0.03</v>
      </c>
    </row>
    <row r="9513" spans="1:15" x14ac:dyDescent="0.25">
      <c r="A9513" t="s">
        <v>652</v>
      </c>
      <c r="B9513" t="s">
        <v>38</v>
      </c>
      <c r="C9513" t="s">
        <v>16</v>
      </c>
      <c r="D9513" t="s">
        <v>17</v>
      </c>
      <c r="E9513" t="s">
        <v>110</v>
      </c>
      <c r="F9513" t="s">
        <v>94</v>
      </c>
      <c r="G9513">
        <v>10024</v>
      </c>
      <c r="H9513" t="s">
        <v>119</v>
      </c>
      <c r="I9513" t="s">
        <v>32</v>
      </c>
      <c r="J9513" t="s">
        <v>53</v>
      </c>
      <c r="K9513">
        <v>38.340000000000003</v>
      </c>
      <c r="L9513">
        <v>9</v>
      </c>
      <c r="M9513">
        <v>0</v>
      </c>
      <c r="N9513">
        <v>15.7194</v>
      </c>
      <c r="O9513" s="5">
        <f t="shared" si="148"/>
        <v>0.41</v>
      </c>
    </row>
    <row r="9514" spans="1:15" x14ac:dyDescent="0.25">
      <c r="A9514" t="s">
        <v>654</v>
      </c>
      <c r="B9514" t="s">
        <v>155</v>
      </c>
      <c r="C9514" t="s">
        <v>30</v>
      </c>
      <c r="D9514" t="s">
        <v>17</v>
      </c>
      <c r="E9514" t="s">
        <v>116</v>
      </c>
      <c r="F9514" t="s">
        <v>74</v>
      </c>
      <c r="G9514">
        <v>60623</v>
      </c>
      <c r="H9514" t="s">
        <v>89</v>
      </c>
      <c r="I9514" t="s">
        <v>32</v>
      </c>
      <c r="J9514" t="s">
        <v>64</v>
      </c>
      <c r="K9514">
        <v>9.2639999999999993</v>
      </c>
      <c r="L9514">
        <v>3</v>
      </c>
      <c r="M9514">
        <v>0.8</v>
      </c>
      <c r="N9514">
        <v>-13.896000000000001</v>
      </c>
      <c r="O9514" s="5">
        <f t="shared" si="148"/>
        <v>-1.5000000000000002</v>
      </c>
    </row>
    <row r="9515" spans="1:15" x14ac:dyDescent="0.25">
      <c r="A9515" t="s">
        <v>694</v>
      </c>
      <c r="B9515" t="s">
        <v>15</v>
      </c>
      <c r="C9515" t="s">
        <v>16</v>
      </c>
      <c r="D9515" t="s">
        <v>17</v>
      </c>
      <c r="E9515" t="s">
        <v>211</v>
      </c>
      <c r="F9515" t="s">
        <v>50</v>
      </c>
      <c r="G9515">
        <v>75217</v>
      </c>
      <c r="H9515" t="s">
        <v>89</v>
      </c>
      <c r="I9515" t="s">
        <v>21</v>
      </c>
      <c r="J9515" t="s">
        <v>22</v>
      </c>
      <c r="K9515">
        <v>204.66640000000001</v>
      </c>
      <c r="L9515">
        <v>1</v>
      </c>
      <c r="M9515">
        <v>0.32</v>
      </c>
      <c r="N9515">
        <v>-6.0195999999999996</v>
      </c>
      <c r="O9515" s="5">
        <f t="shared" si="148"/>
        <v>-2.9411764705882349E-2</v>
      </c>
    </row>
    <row r="9516" spans="1:15" x14ac:dyDescent="0.25">
      <c r="A9516" t="s">
        <v>896</v>
      </c>
      <c r="B9516" t="s">
        <v>38</v>
      </c>
      <c r="C9516" t="s">
        <v>16</v>
      </c>
      <c r="D9516" t="s">
        <v>17</v>
      </c>
      <c r="E9516" t="s">
        <v>95</v>
      </c>
      <c r="F9516" t="s">
        <v>55</v>
      </c>
      <c r="G9516">
        <v>54915</v>
      </c>
      <c r="H9516" t="s">
        <v>89</v>
      </c>
      <c r="I9516" t="s">
        <v>58</v>
      </c>
      <c r="J9516" t="s">
        <v>129</v>
      </c>
      <c r="K9516">
        <v>1649.75</v>
      </c>
      <c r="L9516">
        <v>5</v>
      </c>
      <c r="M9516">
        <v>0</v>
      </c>
      <c r="N9516">
        <v>544.41750000000002</v>
      </c>
      <c r="O9516" s="5">
        <f t="shared" si="148"/>
        <v>0.33</v>
      </c>
    </row>
    <row r="9517" spans="1:15" x14ac:dyDescent="0.25">
      <c r="A9517" t="s">
        <v>748</v>
      </c>
      <c r="B9517" t="s">
        <v>38</v>
      </c>
      <c r="C9517" t="s">
        <v>88</v>
      </c>
      <c r="D9517" t="s">
        <v>17</v>
      </c>
      <c r="E9517" t="s">
        <v>290</v>
      </c>
      <c r="F9517" t="s">
        <v>35</v>
      </c>
      <c r="G9517">
        <v>32216</v>
      </c>
      <c r="H9517" t="s">
        <v>20</v>
      </c>
      <c r="I9517" t="s">
        <v>32</v>
      </c>
      <c r="J9517" t="s">
        <v>80</v>
      </c>
      <c r="K9517">
        <v>91.055999999999997</v>
      </c>
      <c r="L9517">
        <v>6</v>
      </c>
      <c r="M9517">
        <v>0.2</v>
      </c>
      <c r="N9517">
        <v>31.869599999999998</v>
      </c>
      <c r="O9517" s="5">
        <f t="shared" si="148"/>
        <v>0.35</v>
      </c>
    </row>
    <row r="9518" spans="1:15" x14ac:dyDescent="0.25">
      <c r="A9518" t="s">
        <v>654</v>
      </c>
      <c r="B9518" t="s">
        <v>38</v>
      </c>
      <c r="C9518" t="s">
        <v>16</v>
      </c>
      <c r="D9518" t="s">
        <v>17</v>
      </c>
      <c r="E9518" t="s">
        <v>116</v>
      </c>
      <c r="F9518" t="s">
        <v>74</v>
      </c>
      <c r="G9518">
        <v>60653</v>
      </c>
      <c r="H9518" t="s">
        <v>89</v>
      </c>
      <c r="I9518" t="s">
        <v>32</v>
      </c>
      <c r="J9518" t="s">
        <v>53</v>
      </c>
      <c r="K9518">
        <v>54.207999999999998</v>
      </c>
      <c r="L9518">
        <v>14</v>
      </c>
      <c r="M9518">
        <v>0.2</v>
      </c>
      <c r="N9518">
        <v>8.8087999999999997</v>
      </c>
      <c r="O9518" s="5">
        <f t="shared" si="148"/>
        <v>0.16250000000000001</v>
      </c>
    </row>
    <row r="9519" spans="1:15" x14ac:dyDescent="0.25">
      <c r="A9519" t="s">
        <v>996</v>
      </c>
      <c r="B9519" t="s">
        <v>15</v>
      </c>
      <c r="C9519" t="s">
        <v>16</v>
      </c>
      <c r="D9519" t="s">
        <v>17</v>
      </c>
      <c r="E9519" t="s">
        <v>181</v>
      </c>
      <c r="F9519" t="s">
        <v>124</v>
      </c>
      <c r="G9519">
        <v>43402</v>
      </c>
      <c r="H9519" t="s">
        <v>119</v>
      </c>
      <c r="I9519" t="s">
        <v>58</v>
      </c>
      <c r="J9519" t="s">
        <v>59</v>
      </c>
      <c r="K9519">
        <v>26.981999999999999</v>
      </c>
      <c r="L9519">
        <v>3</v>
      </c>
      <c r="M9519">
        <v>0.4</v>
      </c>
      <c r="N9519">
        <v>4.0472999999999999</v>
      </c>
      <c r="O9519" s="5">
        <f t="shared" si="148"/>
        <v>0.15</v>
      </c>
    </row>
    <row r="9520" spans="1:15" x14ac:dyDescent="0.25">
      <c r="A9520" t="s">
        <v>996</v>
      </c>
      <c r="B9520" t="s">
        <v>15</v>
      </c>
      <c r="C9520" t="s">
        <v>16</v>
      </c>
      <c r="D9520" t="s">
        <v>17</v>
      </c>
      <c r="E9520" t="s">
        <v>181</v>
      </c>
      <c r="F9520" t="s">
        <v>124</v>
      </c>
      <c r="G9520">
        <v>43402</v>
      </c>
      <c r="H9520" t="s">
        <v>119</v>
      </c>
      <c r="I9520" t="s">
        <v>32</v>
      </c>
      <c r="J9520" t="s">
        <v>33</v>
      </c>
      <c r="K9520">
        <v>6.9119999999999999</v>
      </c>
      <c r="L9520">
        <v>3</v>
      </c>
      <c r="M9520">
        <v>0.2</v>
      </c>
      <c r="N9520">
        <v>2.5055999999999998</v>
      </c>
      <c r="O9520" s="5">
        <f t="shared" si="148"/>
        <v>0.36249999999999999</v>
      </c>
    </row>
    <row r="9521" spans="1:15" x14ac:dyDescent="0.25">
      <c r="A9521" t="s">
        <v>996</v>
      </c>
      <c r="B9521" t="s">
        <v>15</v>
      </c>
      <c r="C9521" t="s">
        <v>16</v>
      </c>
      <c r="D9521" t="s">
        <v>17</v>
      </c>
      <c r="E9521" t="s">
        <v>181</v>
      </c>
      <c r="F9521" t="s">
        <v>124</v>
      </c>
      <c r="G9521">
        <v>43402</v>
      </c>
      <c r="H9521" t="s">
        <v>119</v>
      </c>
      <c r="I9521" t="s">
        <v>32</v>
      </c>
      <c r="J9521" t="s">
        <v>43</v>
      </c>
      <c r="K9521">
        <v>435.50400000000002</v>
      </c>
      <c r="L9521">
        <v>3</v>
      </c>
      <c r="M9521">
        <v>0.2</v>
      </c>
      <c r="N9521">
        <v>48.994199999999999</v>
      </c>
      <c r="O9521" s="5">
        <f t="shared" si="148"/>
        <v>0.11249999999999999</v>
      </c>
    </row>
    <row r="9522" spans="1:15" x14ac:dyDescent="0.25">
      <c r="A9522" t="s">
        <v>640</v>
      </c>
      <c r="B9522" t="s">
        <v>15</v>
      </c>
      <c r="C9522" t="s">
        <v>16</v>
      </c>
      <c r="D9522" t="s">
        <v>17</v>
      </c>
      <c r="E9522" t="s">
        <v>65</v>
      </c>
      <c r="F9522" t="s">
        <v>27</v>
      </c>
      <c r="G9522">
        <v>94110</v>
      </c>
      <c r="H9522" t="s">
        <v>31</v>
      </c>
      <c r="I9522" t="s">
        <v>32</v>
      </c>
      <c r="J9522" t="s">
        <v>68</v>
      </c>
      <c r="K9522">
        <v>81.08</v>
      </c>
      <c r="L9522">
        <v>4</v>
      </c>
      <c r="M9522">
        <v>0</v>
      </c>
      <c r="N9522">
        <v>22.702400000000001</v>
      </c>
      <c r="O9522" s="5">
        <f t="shared" si="148"/>
        <v>0.28000000000000003</v>
      </c>
    </row>
    <row r="9523" spans="1:15" x14ac:dyDescent="0.25">
      <c r="A9523" t="s">
        <v>633</v>
      </c>
      <c r="B9523" t="s">
        <v>38</v>
      </c>
      <c r="C9523" t="s">
        <v>30</v>
      </c>
      <c r="D9523" t="s">
        <v>17</v>
      </c>
      <c r="E9523" t="s">
        <v>26</v>
      </c>
      <c r="F9523" t="s">
        <v>27</v>
      </c>
      <c r="G9523">
        <v>90049</v>
      </c>
      <c r="H9523" t="s">
        <v>31</v>
      </c>
      <c r="I9523" t="s">
        <v>32</v>
      </c>
      <c r="J9523" t="s">
        <v>43</v>
      </c>
      <c r="K9523">
        <v>93.02</v>
      </c>
      <c r="L9523">
        <v>2</v>
      </c>
      <c r="M9523">
        <v>0</v>
      </c>
      <c r="N9523">
        <v>3.7208000000000001</v>
      </c>
      <c r="O9523" s="5">
        <f t="shared" si="148"/>
        <v>0.04</v>
      </c>
    </row>
    <row r="9524" spans="1:15" x14ac:dyDescent="0.25">
      <c r="A9524" t="s">
        <v>654</v>
      </c>
      <c r="B9524" t="s">
        <v>38</v>
      </c>
      <c r="C9524" t="s">
        <v>16</v>
      </c>
      <c r="D9524" t="s">
        <v>17</v>
      </c>
      <c r="E9524" t="s">
        <v>116</v>
      </c>
      <c r="F9524" t="s">
        <v>74</v>
      </c>
      <c r="G9524">
        <v>60623</v>
      </c>
      <c r="H9524" t="s">
        <v>89</v>
      </c>
      <c r="I9524" t="s">
        <v>58</v>
      </c>
      <c r="J9524" t="s">
        <v>59</v>
      </c>
      <c r="K9524">
        <v>323.976</v>
      </c>
      <c r="L9524">
        <v>3</v>
      </c>
      <c r="M9524">
        <v>0.2</v>
      </c>
      <c r="N9524">
        <v>36.447299999999998</v>
      </c>
      <c r="O9524" s="5">
        <f t="shared" si="148"/>
        <v>0.11249999999999999</v>
      </c>
    </row>
    <row r="9525" spans="1:15" x14ac:dyDescent="0.25">
      <c r="A9525" t="s">
        <v>654</v>
      </c>
      <c r="B9525" t="s">
        <v>38</v>
      </c>
      <c r="C9525" t="s">
        <v>16</v>
      </c>
      <c r="D9525" t="s">
        <v>17</v>
      </c>
      <c r="E9525" t="s">
        <v>116</v>
      </c>
      <c r="F9525" t="s">
        <v>74</v>
      </c>
      <c r="G9525">
        <v>60623</v>
      </c>
      <c r="H9525" t="s">
        <v>89</v>
      </c>
      <c r="I9525" t="s">
        <v>32</v>
      </c>
      <c r="J9525" t="s">
        <v>80</v>
      </c>
      <c r="K9525">
        <v>15.552</v>
      </c>
      <c r="L9525">
        <v>3</v>
      </c>
      <c r="M9525">
        <v>0.2</v>
      </c>
      <c r="N9525">
        <v>5.4432</v>
      </c>
      <c r="O9525" s="5">
        <f t="shared" si="148"/>
        <v>0.35000000000000003</v>
      </c>
    </row>
    <row r="9526" spans="1:15" x14ac:dyDescent="0.25">
      <c r="A9526" t="s">
        <v>654</v>
      </c>
      <c r="B9526" t="s">
        <v>38</v>
      </c>
      <c r="C9526" t="s">
        <v>16</v>
      </c>
      <c r="D9526" t="s">
        <v>17</v>
      </c>
      <c r="E9526" t="s">
        <v>116</v>
      </c>
      <c r="F9526" t="s">
        <v>74</v>
      </c>
      <c r="G9526">
        <v>60623</v>
      </c>
      <c r="H9526" t="s">
        <v>89</v>
      </c>
      <c r="I9526" t="s">
        <v>32</v>
      </c>
      <c r="J9526" t="s">
        <v>43</v>
      </c>
      <c r="K9526">
        <v>32.591999999999999</v>
      </c>
      <c r="L9526">
        <v>3</v>
      </c>
      <c r="M9526">
        <v>0.2</v>
      </c>
      <c r="N9526">
        <v>-7.7405999999999997</v>
      </c>
      <c r="O9526" s="5">
        <f t="shared" si="148"/>
        <v>-0.23749999999999999</v>
      </c>
    </row>
    <row r="9527" spans="1:15" x14ac:dyDescent="0.25">
      <c r="A9527" t="s">
        <v>636</v>
      </c>
      <c r="B9527" t="s">
        <v>155</v>
      </c>
      <c r="C9527" t="s">
        <v>88</v>
      </c>
      <c r="D9527" t="s">
        <v>17</v>
      </c>
      <c r="E9527" t="s">
        <v>44</v>
      </c>
      <c r="F9527" t="s">
        <v>45</v>
      </c>
      <c r="G9527">
        <v>98115</v>
      </c>
      <c r="H9527" t="s">
        <v>31</v>
      </c>
      <c r="I9527" t="s">
        <v>32</v>
      </c>
      <c r="J9527" t="s">
        <v>64</v>
      </c>
      <c r="K9527">
        <v>83.92</v>
      </c>
      <c r="L9527">
        <v>5</v>
      </c>
      <c r="M9527">
        <v>0.2</v>
      </c>
      <c r="N9527">
        <v>29.372</v>
      </c>
      <c r="O9527" s="5">
        <f t="shared" si="148"/>
        <v>0.35</v>
      </c>
    </row>
    <row r="9528" spans="1:15" x14ac:dyDescent="0.25">
      <c r="A9528" t="s">
        <v>636</v>
      </c>
      <c r="B9528" t="s">
        <v>155</v>
      </c>
      <c r="C9528" t="s">
        <v>88</v>
      </c>
      <c r="D9528" t="s">
        <v>17</v>
      </c>
      <c r="E9528" t="s">
        <v>44</v>
      </c>
      <c r="F9528" t="s">
        <v>45</v>
      </c>
      <c r="G9528">
        <v>98115</v>
      </c>
      <c r="H9528" t="s">
        <v>31</v>
      </c>
      <c r="I9528" t="s">
        <v>21</v>
      </c>
      <c r="J9528" t="s">
        <v>48</v>
      </c>
      <c r="K9528">
        <v>199.9</v>
      </c>
      <c r="L9528">
        <v>5</v>
      </c>
      <c r="M9528">
        <v>0</v>
      </c>
      <c r="N9528">
        <v>39.979999999999997</v>
      </c>
      <c r="O9528" s="5">
        <f t="shared" si="148"/>
        <v>0.19999999999999998</v>
      </c>
    </row>
    <row r="9529" spans="1:15" x14ac:dyDescent="0.25">
      <c r="A9529" t="s">
        <v>636</v>
      </c>
      <c r="B9529" t="s">
        <v>155</v>
      </c>
      <c r="C9529" t="s">
        <v>88</v>
      </c>
      <c r="D9529" t="s">
        <v>17</v>
      </c>
      <c r="E9529" t="s">
        <v>44</v>
      </c>
      <c r="F9529" t="s">
        <v>45</v>
      </c>
      <c r="G9529">
        <v>98115</v>
      </c>
      <c r="H9529" t="s">
        <v>31</v>
      </c>
      <c r="I9529" t="s">
        <v>58</v>
      </c>
      <c r="J9529" t="s">
        <v>59</v>
      </c>
      <c r="K9529">
        <v>31.175999999999998</v>
      </c>
      <c r="L9529">
        <v>3</v>
      </c>
      <c r="M9529">
        <v>0.2</v>
      </c>
      <c r="N9529">
        <v>-7.0145999999999997</v>
      </c>
      <c r="O9529" s="5">
        <f t="shared" si="148"/>
        <v>-0.22500000000000001</v>
      </c>
    </row>
    <row r="9530" spans="1:15" x14ac:dyDescent="0.25">
      <c r="A9530" t="s">
        <v>636</v>
      </c>
      <c r="B9530" t="s">
        <v>155</v>
      </c>
      <c r="C9530" t="s">
        <v>88</v>
      </c>
      <c r="D9530" t="s">
        <v>17</v>
      </c>
      <c r="E9530" t="s">
        <v>44</v>
      </c>
      <c r="F9530" t="s">
        <v>45</v>
      </c>
      <c r="G9530">
        <v>98115</v>
      </c>
      <c r="H9530" t="s">
        <v>31</v>
      </c>
      <c r="I9530" t="s">
        <v>32</v>
      </c>
      <c r="J9530" t="s">
        <v>64</v>
      </c>
      <c r="K9530">
        <v>172.75200000000001</v>
      </c>
      <c r="L9530">
        <v>6</v>
      </c>
      <c r="M9530">
        <v>0.2</v>
      </c>
      <c r="N9530">
        <v>60.463200000000001</v>
      </c>
      <c r="O9530" s="5">
        <f t="shared" si="148"/>
        <v>0.35</v>
      </c>
    </row>
    <row r="9531" spans="1:15" x14ac:dyDescent="0.25">
      <c r="A9531" t="s">
        <v>636</v>
      </c>
      <c r="B9531" t="s">
        <v>155</v>
      </c>
      <c r="C9531" t="s">
        <v>88</v>
      </c>
      <c r="D9531" t="s">
        <v>17</v>
      </c>
      <c r="E9531" t="s">
        <v>44</v>
      </c>
      <c r="F9531" t="s">
        <v>45</v>
      </c>
      <c r="G9531">
        <v>98115</v>
      </c>
      <c r="H9531" t="s">
        <v>31</v>
      </c>
      <c r="I9531" t="s">
        <v>32</v>
      </c>
      <c r="J9531" t="s">
        <v>64</v>
      </c>
      <c r="K9531">
        <v>9.2959999999999994</v>
      </c>
      <c r="L9531">
        <v>2</v>
      </c>
      <c r="M9531">
        <v>0.2</v>
      </c>
      <c r="N9531">
        <v>3.0211999999999999</v>
      </c>
      <c r="O9531" s="5">
        <f t="shared" si="148"/>
        <v>0.32500000000000001</v>
      </c>
    </row>
    <row r="9532" spans="1:15" x14ac:dyDescent="0.25">
      <c r="A9532" t="s">
        <v>1185</v>
      </c>
      <c r="B9532" t="s">
        <v>578</v>
      </c>
      <c r="C9532" t="s">
        <v>30</v>
      </c>
      <c r="D9532" t="s">
        <v>17</v>
      </c>
      <c r="E9532" t="s">
        <v>152</v>
      </c>
      <c r="F9532" t="s">
        <v>50</v>
      </c>
      <c r="G9532">
        <v>77705</v>
      </c>
      <c r="H9532" t="s">
        <v>89</v>
      </c>
      <c r="I9532" t="s">
        <v>32</v>
      </c>
      <c r="J9532" t="s">
        <v>43</v>
      </c>
      <c r="K9532">
        <v>12.768000000000001</v>
      </c>
      <c r="L9532">
        <v>2</v>
      </c>
      <c r="M9532">
        <v>0.2</v>
      </c>
      <c r="N9532">
        <v>0.95760000000000001</v>
      </c>
      <c r="O9532" s="5">
        <f t="shared" si="148"/>
        <v>7.4999999999999997E-2</v>
      </c>
    </row>
    <row r="9533" spans="1:15" x14ac:dyDescent="0.25">
      <c r="A9533" t="s">
        <v>636</v>
      </c>
      <c r="B9533" t="s">
        <v>38</v>
      </c>
      <c r="C9533" t="s">
        <v>88</v>
      </c>
      <c r="D9533" t="s">
        <v>17</v>
      </c>
      <c r="E9533" t="s">
        <v>44</v>
      </c>
      <c r="F9533" t="s">
        <v>45</v>
      </c>
      <c r="G9533">
        <v>98103</v>
      </c>
      <c r="H9533" t="s">
        <v>31</v>
      </c>
      <c r="I9533" t="s">
        <v>32</v>
      </c>
      <c r="J9533" t="s">
        <v>80</v>
      </c>
      <c r="K9533">
        <v>52.76</v>
      </c>
      <c r="L9533">
        <v>2</v>
      </c>
      <c r="M9533">
        <v>0</v>
      </c>
      <c r="N9533">
        <v>24.269600000000001</v>
      </c>
      <c r="O9533" s="5">
        <f t="shared" si="148"/>
        <v>0.46</v>
      </c>
    </row>
    <row r="9534" spans="1:15" x14ac:dyDescent="0.25">
      <c r="A9534" t="s">
        <v>694</v>
      </c>
      <c r="B9534" t="s">
        <v>38</v>
      </c>
      <c r="C9534" t="s">
        <v>88</v>
      </c>
      <c r="D9534" t="s">
        <v>17</v>
      </c>
      <c r="E9534" t="s">
        <v>211</v>
      </c>
      <c r="F9534" t="s">
        <v>50</v>
      </c>
      <c r="G9534">
        <v>75217</v>
      </c>
      <c r="H9534" t="s">
        <v>89</v>
      </c>
      <c r="I9534" t="s">
        <v>32</v>
      </c>
      <c r="J9534" t="s">
        <v>43</v>
      </c>
      <c r="K9534">
        <v>55.616</v>
      </c>
      <c r="L9534">
        <v>2</v>
      </c>
      <c r="M9534">
        <v>0.2</v>
      </c>
      <c r="N9534">
        <v>5.5616000000000003</v>
      </c>
      <c r="O9534" s="5">
        <f t="shared" si="148"/>
        <v>0.1</v>
      </c>
    </row>
    <row r="9535" spans="1:15" x14ac:dyDescent="0.25">
      <c r="A9535" t="s">
        <v>652</v>
      </c>
      <c r="B9535" t="s">
        <v>38</v>
      </c>
      <c r="C9535" t="s">
        <v>16</v>
      </c>
      <c r="D9535" t="s">
        <v>17</v>
      </c>
      <c r="E9535" t="s">
        <v>110</v>
      </c>
      <c r="F9535" t="s">
        <v>94</v>
      </c>
      <c r="G9535">
        <v>10011</v>
      </c>
      <c r="H9535" t="s">
        <v>119</v>
      </c>
      <c r="I9535" t="s">
        <v>21</v>
      </c>
      <c r="J9535" t="s">
        <v>25</v>
      </c>
      <c r="K9535">
        <v>427.64400000000001</v>
      </c>
      <c r="L9535">
        <v>14</v>
      </c>
      <c r="M9535">
        <v>0.1</v>
      </c>
      <c r="N9535">
        <v>80.777199999999993</v>
      </c>
      <c r="O9535" s="5">
        <f t="shared" si="148"/>
        <v>0.18888888888888888</v>
      </c>
    </row>
    <row r="9536" spans="1:15" x14ac:dyDescent="0.25">
      <c r="A9536" t="s">
        <v>652</v>
      </c>
      <c r="B9536" t="s">
        <v>38</v>
      </c>
      <c r="C9536" t="s">
        <v>16</v>
      </c>
      <c r="D9536" t="s">
        <v>17</v>
      </c>
      <c r="E9536" t="s">
        <v>110</v>
      </c>
      <c r="F9536" t="s">
        <v>94</v>
      </c>
      <c r="G9536">
        <v>10011</v>
      </c>
      <c r="H9536" t="s">
        <v>119</v>
      </c>
      <c r="I9536" t="s">
        <v>32</v>
      </c>
      <c r="J9536" t="s">
        <v>195</v>
      </c>
      <c r="K9536">
        <v>40.67</v>
      </c>
      <c r="L9536">
        <v>7</v>
      </c>
      <c r="M9536">
        <v>0</v>
      </c>
      <c r="N9536">
        <v>12.607699999999999</v>
      </c>
      <c r="O9536" s="5">
        <f t="shared" si="148"/>
        <v>0.31</v>
      </c>
    </row>
    <row r="9537" spans="1:15" x14ac:dyDescent="0.25">
      <c r="A9537" t="s">
        <v>652</v>
      </c>
      <c r="B9537" t="s">
        <v>38</v>
      </c>
      <c r="C9537" t="s">
        <v>16</v>
      </c>
      <c r="D9537" t="s">
        <v>17</v>
      </c>
      <c r="E9537" t="s">
        <v>110</v>
      </c>
      <c r="F9537" t="s">
        <v>94</v>
      </c>
      <c r="G9537">
        <v>10011</v>
      </c>
      <c r="H9537" t="s">
        <v>119</v>
      </c>
      <c r="I9537" t="s">
        <v>32</v>
      </c>
      <c r="J9537" t="s">
        <v>43</v>
      </c>
      <c r="K9537">
        <v>33.479999999999997</v>
      </c>
      <c r="L9537">
        <v>2</v>
      </c>
      <c r="M9537">
        <v>0</v>
      </c>
      <c r="N9537">
        <v>1.3391999999999999</v>
      </c>
      <c r="O9537" s="5">
        <f t="shared" si="148"/>
        <v>0.04</v>
      </c>
    </row>
    <row r="9538" spans="1:15" x14ac:dyDescent="0.25">
      <c r="A9538" t="s">
        <v>652</v>
      </c>
      <c r="B9538" t="s">
        <v>38</v>
      </c>
      <c r="C9538" t="s">
        <v>16</v>
      </c>
      <c r="D9538" t="s">
        <v>17</v>
      </c>
      <c r="E9538" t="s">
        <v>110</v>
      </c>
      <c r="F9538" t="s">
        <v>94</v>
      </c>
      <c r="G9538">
        <v>10011</v>
      </c>
      <c r="H9538" t="s">
        <v>119</v>
      </c>
      <c r="I9538" t="s">
        <v>32</v>
      </c>
      <c r="J9538" t="s">
        <v>64</v>
      </c>
      <c r="K9538">
        <v>9.7279999999999998</v>
      </c>
      <c r="L9538">
        <v>2</v>
      </c>
      <c r="M9538">
        <v>0.2</v>
      </c>
      <c r="N9538">
        <v>3.2831999999999999</v>
      </c>
      <c r="O9538" s="5">
        <f t="shared" si="148"/>
        <v>0.33750000000000002</v>
      </c>
    </row>
    <row r="9539" spans="1:15" x14ac:dyDescent="0.25">
      <c r="A9539" t="s">
        <v>654</v>
      </c>
      <c r="B9539" t="s">
        <v>15</v>
      </c>
      <c r="C9539" t="s">
        <v>16</v>
      </c>
      <c r="D9539" t="s">
        <v>17</v>
      </c>
      <c r="E9539" t="s">
        <v>116</v>
      </c>
      <c r="F9539" t="s">
        <v>74</v>
      </c>
      <c r="G9539">
        <v>60610</v>
      </c>
      <c r="H9539" t="s">
        <v>89</v>
      </c>
      <c r="I9539" t="s">
        <v>21</v>
      </c>
      <c r="J9539" t="s">
        <v>48</v>
      </c>
      <c r="K9539">
        <v>8.8559999999999999</v>
      </c>
      <c r="L9539">
        <v>3</v>
      </c>
      <c r="M9539">
        <v>0.6</v>
      </c>
      <c r="N9539">
        <v>-6.8634000000000004</v>
      </c>
      <c r="O9539" s="5">
        <f t="shared" si="148"/>
        <v>-0.77500000000000002</v>
      </c>
    </row>
    <row r="9540" spans="1:15" x14ac:dyDescent="0.25">
      <c r="A9540" t="s">
        <v>640</v>
      </c>
      <c r="B9540" t="s">
        <v>155</v>
      </c>
      <c r="C9540" t="s">
        <v>30</v>
      </c>
      <c r="D9540" t="s">
        <v>17</v>
      </c>
      <c r="E9540" t="s">
        <v>65</v>
      </c>
      <c r="F9540" t="s">
        <v>27</v>
      </c>
      <c r="G9540">
        <v>94110</v>
      </c>
      <c r="H9540" t="s">
        <v>31</v>
      </c>
      <c r="I9540" t="s">
        <v>21</v>
      </c>
      <c r="J9540" t="s">
        <v>22</v>
      </c>
      <c r="K9540">
        <v>477.666</v>
      </c>
      <c r="L9540">
        <v>2</v>
      </c>
      <c r="M9540">
        <v>0.15</v>
      </c>
      <c r="N9540">
        <v>84.293999999999997</v>
      </c>
      <c r="O9540" s="5">
        <f t="shared" ref="O9540:O9603" si="149">N9540/K9540</f>
        <v>0.1764705882352941</v>
      </c>
    </row>
    <row r="9541" spans="1:15" x14ac:dyDescent="0.25">
      <c r="A9541" t="s">
        <v>864</v>
      </c>
      <c r="B9541" t="s">
        <v>155</v>
      </c>
      <c r="C9541" t="s">
        <v>16</v>
      </c>
      <c r="D9541" t="s">
        <v>17</v>
      </c>
      <c r="E9541" t="s">
        <v>421</v>
      </c>
      <c r="F9541" t="s">
        <v>153</v>
      </c>
      <c r="G9541">
        <v>2908</v>
      </c>
      <c r="H9541" t="s">
        <v>119</v>
      </c>
      <c r="I9541" t="s">
        <v>32</v>
      </c>
      <c r="J9541" t="s">
        <v>80</v>
      </c>
      <c r="K9541">
        <v>16.899999999999999</v>
      </c>
      <c r="L9541">
        <v>5</v>
      </c>
      <c r="M9541">
        <v>0</v>
      </c>
      <c r="N9541">
        <v>7.774</v>
      </c>
      <c r="O9541" s="5">
        <f t="shared" si="149"/>
        <v>0.46</v>
      </c>
    </row>
    <row r="9542" spans="1:15" x14ac:dyDescent="0.25">
      <c r="A9542" t="s">
        <v>864</v>
      </c>
      <c r="B9542" t="s">
        <v>155</v>
      </c>
      <c r="C9542" t="s">
        <v>16</v>
      </c>
      <c r="D9542" t="s">
        <v>17</v>
      </c>
      <c r="E9542" t="s">
        <v>421</v>
      </c>
      <c r="F9542" t="s">
        <v>153</v>
      </c>
      <c r="G9542">
        <v>2908</v>
      </c>
      <c r="H9542" t="s">
        <v>119</v>
      </c>
      <c r="I9542" t="s">
        <v>32</v>
      </c>
      <c r="J9542" t="s">
        <v>80</v>
      </c>
      <c r="K9542">
        <v>39.96</v>
      </c>
      <c r="L9542">
        <v>2</v>
      </c>
      <c r="M9542">
        <v>0</v>
      </c>
      <c r="N9542">
        <v>18.781199999999998</v>
      </c>
      <c r="O9542" s="5">
        <f t="shared" si="149"/>
        <v>0.47</v>
      </c>
    </row>
    <row r="9543" spans="1:15" x14ac:dyDescent="0.25">
      <c r="A9543" t="s">
        <v>674</v>
      </c>
      <c r="B9543" t="s">
        <v>15</v>
      </c>
      <c r="C9543" t="s">
        <v>88</v>
      </c>
      <c r="D9543" t="s">
        <v>17</v>
      </c>
      <c r="E9543" t="s">
        <v>170</v>
      </c>
      <c r="F9543" t="s">
        <v>28</v>
      </c>
      <c r="G9543">
        <v>85023</v>
      </c>
      <c r="H9543" t="s">
        <v>31</v>
      </c>
      <c r="I9543" t="s">
        <v>21</v>
      </c>
      <c r="J9543" t="s">
        <v>25</v>
      </c>
      <c r="K9543">
        <v>191.96799999999999</v>
      </c>
      <c r="L9543">
        <v>7</v>
      </c>
      <c r="M9543">
        <v>0.2</v>
      </c>
      <c r="N9543">
        <v>16.7972</v>
      </c>
      <c r="O9543" s="5">
        <f t="shared" si="149"/>
        <v>8.7500000000000008E-2</v>
      </c>
    </row>
    <row r="9544" spans="1:15" x14ac:dyDescent="0.25">
      <c r="A9544" t="s">
        <v>644</v>
      </c>
      <c r="B9544" t="s">
        <v>38</v>
      </c>
      <c r="C9544" t="s">
        <v>30</v>
      </c>
      <c r="D9544" t="s">
        <v>17</v>
      </c>
      <c r="E9544" t="s">
        <v>81</v>
      </c>
      <c r="F9544" t="s">
        <v>50</v>
      </c>
      <c r="G9544">
        <v>77095</v>
      </c>
      <c r="H9544" t="s">
        <v>89</v>
      </c>
      <c r="I9544" t="s">
        <v>32</v>
      </c>
      <c r="J9544" t="s">
        <v>33</v>
      </c>
      <c r="K9544">
        <v>35.520000000000003</v>
      </c>
      <c r="L9544">
        <v>3</v>
      </c>
      <c r="M9544">
        <v>0.2</v>
      </c>
      <c r="N9544">
        <v>13.32</v>
      </c>
      <c r="O9544" s="5">
        <f t="shared" si="149"/>
        <v>0.375</v>
      </c>
    </row>
    <row r="9545" spans="1:15" x14ac:dyDescent="0.25">
      <c r="A9545" t="s">
        <v>644</v>
      </c>
      <c r="B9545" t="s">
        <v>38</v>
      </c>
      <c r="C9545" t="s">
        <v>30</v>
      </c>
      <c r="D9545" t="s">
        <v>17</v>
      </c>
      <c r="E9545" t="s">
        <v>81</v>
      </c>
      <c r="F9545" t="s">
        <v>50</v>
      </c>
      <c r="G9545">
        <v>77095</v>
      </c>
      <c r="H9545" t="s">
        <v>89</v>
      </c>
      <c r="I9545" t="s">
        <v>32</v>
      </c>
      <c r="J9545" t="s">
        <v>64</v>
      </c>
      <c r="K9545">
        <v>6.23</v>
      </c>
      <c r="L9545">
        <v>5</v>
      </c>
      <c r="M9545">
        <v>0.8</v>
      </c>
      <c r="N9545">
        <v>-9.6564999999999994</v>
      </c>
      <c r="O9545" s="5">
        <f t="shared" si="149"/>
        <v>-1.5499999999999998</v>
      </c>
    </row>
    <row r="9546" spans="1:15" x14ac:dyDescent="0.25">
      <c r="A9546" t="s">
        <v>644</v>
      </c>
      <c r="B9546" t="s">
        <v>38</v>
      </c>
      <c r="C9546" t="s">
        <v>30</v>
      </c>
      <c r="D9546" t="s">
        <v>17</v>
      </c>
      <c r="E9546" t="s">
        <v>81</v>
      </c>
      <c r="F9546" t="s">
        <v>50</v>
      </c>
      <c r="G9546">
        <v>77095</v>
      </c>
      <c r="H9546" t="s">
        <v>89</v>
      </c>
      <c r="I9546" t="s">
        <v>32</v>
      </c>
      <c r="J9546" t="s">
        <v>80</v>
      </c>
      <c r="K9546">
        <v>56.704000000000001</v>
      </c>
      <c r="L9546">
        <v>2</v>
      </c>
      <c r="M9546">
        <v>0.2</v>
      </c>
      <c r="N9546">
        <v>19.137599999999999</v>
      </c>
      <c r="O9546" s="5">
        <f t="shared" si="149"/>
        <v>0.33749999999999997</v>
      </c>
    </row>
    <row r="9547" spans="1:15" x14ac:dyDescent="0.25">
      <c r="A9547" t="s">
        <v>644</v>
      </c>
      <c r="B9547" t="s">
        <v>38</v>
      </c>
      <c r="C9547" t="s">
        <v>30</v>
      </c>
      <c r="D9547" t="s">
        <v>17</v>
      </c>
      <c r="E9547" t="s">
        <v>81</v>
      </c>
      <c r="F9547" t="s">
        <v>50</v>
      </c>
      <c r="G9547">
        <v>77095</v>
      </c>
      <c r="H9547" t="s">
        <v>89</v>
      </c>
      <c r="I9547" t="s">
        <v>21</v>
      </c>
      <c r="J9547" t="s">
        <v>22</v>
      </c>
      <c r="K9547">
        <v>369.19920000000002</v>
      </c>
      <c r="L9547">
        <v>3</v>
      </c>
      <c r="M9547">
        <v>0.32</v>
      </c>
      <c r="N9547">
        <v>-114.01739999999999</v>
      </c>
      <c r="O9547" s="5">
        <f t="shared" si="149"/>
        <v>-0.30882352941176466</v>
      </c>
    </row>
    <row r="9548" spans="1:15" x14ac:dyDescent="0.25">
      <c r="A9548" t="s">
        <v>749</v>
      </c>
      <c r="B9548" t="s">
        <v>38</v>
      </c>
      <c r="C9548" t="s">
        <v>30</v>
      </c>
      <c r="D9548" t="s">
        <v>17</v>
      </c>
      <c r="E9548" t="s">
        <v>162</v>
      </c>
      <c r="F9548" t="s">
        <v>83</v>
      </c>
      <c r="G9548">
        <v>47201</v>
      </c>
      <c r="H9548" t="s">
        <v>89</v>
      </c>
      <c r="I9548" t="s">
        <v>58</v>
      </c>
      <c r="J9548" t="s">
        <v>129</v>
      </c>
      <c r="K9548">
        <v>1.98</v>
      </c>
      <c r="L9548">
        <v>2</v>
      </c>
      <c r="M9548">
        <v>0</v>
      </c>
      <c r="N9548">
        <v>0.89100000000000001</v>
      </c>
      <c r="O9548" s="5">
        <f t="shared" si="149"/>
        <v>0.45</v>
      </c>
    </row>
    <row r="9549" spans="1:15" x14ac:dyDescent="0.25">
      <c r="A9549" t="s">
        <v>749</v>
      </c>
      <c r="B9549" t="s">
        <v>38</v>
      </c>
      <c r="C9549" t="s">
        <v>30</v>
      </c>
      <c r="D9549" t="s">
        <v>17</v>
      </c>
      <c r="E9549" t="s">
        <v>162</v>
      </c>
      <c r="F9549" t="s">
        <v>83</v>
      </c>
      <c r="G9549">
        <v>47201</v>
      </c>
      <c r="H9549" t="s">
        <v>89</v>
      </c>
      <c r="I9549" t="s">
        <v>32</v>
      </c>
      <c r="J9549" t="s">
        <v>80</v>
      </c>
      <c r="K9549">
        <v>75.88</v>
      </c>
      <c r="L9549">
        <v>2</v>
      </c>
      <c r="M9549">
        <v>0</v>
      </c>
      <c r="N9549">
        <v>35.663600000000002</v>
      </c>
      <c r="O9549" s="5">
        <f t="shared" si="149"/>
        <v>0.47000000000000008</v>
      </c>
    </row>
    <row r="9550" spans="1:15" x14ac:dyDescent="0.25">
      <c r="A9550" t="s">
        <v>642</v>
      </c>
      <c r="B9550" t="s">
        <v>15</v>
      </c>
      <c r="C9550" t="s">
        <v>30</v>
      </c>
      <c r="D9550" t="s">
        <v>17</v>
      </c>
      <c r="E9550" t="s">
        <v>73</v>
      </c>
      <c r="F9550" t="s">
        <v>70</v>
      </c>
      <c r="G9550">
        <v>19134</v>
      </c>
      <c r="H9550" t="s">
        <v>119</v>
      </c>
      <c r="I9550" t="s">
        <v>32</v>
      </c>
      <c r="J9550" t="s">
        <v>80</v>
      </c>
      <c r="K9550">
        <v>6.8479999999999999</v>
      </c>
      <c r="L9550">
        <v>2</v>
      </c>
      <c r="M9550">
        <v>0.2</v>
      </c>
      <c r="N9550">
        <v>2.14</v>
      </c>
      <c r="O9550" s="5">
        <f t="shared" si="149"/>
        <v>0.3125</v>
      </c>
    </row>
    <row r="9551" spans="1:15" x14ac:dyDescent="0.25">
      <c r="A9551" t="s">
        <v>642</v>
      </c>
      <c r="B9551" t="s">
        <v>15</v>
      </c>
      <c r="C9551" t="s">
        <v>30</v>
      </c>
      <c r="D9551" t="s">
        <v>17</v>
      </c>
      <c r="E9551" t="s">
        <v>73</v>
      </c>
      <c r="F9551" t="s">
        <v>70</v>
      </c>
      <c r="G9551">
        <v>19134</v>
      </c>
      <c r="H9551" t="s">
        <v>119</v>
      </c>
      <c r="I9551" t="s">
        <v>32</v>
      </c>
      <c r="J9551" t="s">
        <v>64</v>
      </c>
      <c r="K9551">
        <v>4.6260000000000003</v>
      </c>
      <c r="L9551">
        <v>2</v>
      </c>
      <c r="M9551">
        <v>0.7</v>
      </c>
      <c r="N9551">
        <v>-3.855</v>
      </c>
      <c r="O9551" s="5">
        <f t="shared" si="149"/>
        <v>-0.83333333333333326</v>
      </c>
    </row>
    <row r="9552" spans="1:15" x14ac:dyDescent="0.25">
      <c r="A9552" t="s">
        <v>642</v>
      </c>
      <c r="B9552" t="s">
        <v>15</v>
      </c>
      <c r="C9552" t="s">
        <v>30</v>
      </c>
      <c r="D9552" t="s">
        <v>17</v>
      </c>
      <c r="E9552" t="s">
        <v>73</v>
      </c>
      <c r="F9552" t="s">
        <v>70</v>
      </c>
      <c r="G9552">
        <v>19134</v>
      </c>
      <c r="H9552" t="s">
        <v>119</v>
      </c>
      <c r="I9552" t="s">
        <v>32</v>
      </c>
      <c r="J9552" t="s">
        <v>68</v>
      </c>
      <c r="K9552">
        <v>453.6</v>
      </c>
      <c r="L9552">
        <v>3</v>
      </c>
      <c r="M9552">
        <v>0.2</v>
      </c>
      <c r="N9552">
        <v>90.72</v>
      </c>
      <c r="O9552" s="5">
        <f t="shared" si="149"/>
        <v>0.19999999999999998</v>
      </c>
    </row>
    <row r="9553" spans="1:15" x14ac:dyDescent="0.25">
      <c r="A9553" t="s">
        <v>681</v>
      </c>
      <c r="B9553" t="s">
        <v>155</v>
      </c>
      <c r="C9553" t="s">
        <v>88</v>
      </c>
      <c r="D9553" t="s">
        <v>17</v>
      </c>
      <c r="E9553" t="s">
        <v>187</v>
      </c>
      <c r="F9553" t="s">
        <v>27</v>
      </c>
      <c r="G9553">
        <v>95123</v>
      </c>
      <c r="H9553" t="s">
        <v>31</v>
      </c>
      <c r="I9553" t="s">
        <v>32</v>
      </c>
      <c r="J9553" t="s">
        <v>64</v>
      </c>
      <c r="K9553">
        <v>13.848000000000001</v>
      </c>
      <c r="L9553">
        <v>3</v>
      </c>
      <c r="M9553">
        <v>0.2</v>
      </c>
      <c r="N9553">
        <v>5.1929999999999996</v>
      </c>
      <c r="O9553" s="5">
        <f t="shared" si="149"/>
        <v>0.37499999999999994</v>
      </c>
    </row>
    <row r="9554" spans="1:15" x14ac:dyDescent="0.25">
      <c r="A9554" t="s">
        <v>642</v>
      </c>
      <c r="B9554" t="s">
        <v>38</v>
      </c>
      <c r="C9554" t="s">
        <v>16</v>
      </c>
      <c r="D9554" t="s">
        <v>17</v>
      </c>
      <c r="E9554" t="s">
        <v>73</v>
      </c>
      <c r="F9554" t="s">
        <v>70</v>
      </c>
      <c r="G9554">
        <v>19140</v>
      </c>
      <c r="H9554" t="s">
        <v>119</v>
      </c>
      <c r="I9554" t="s">
        <v>32</v>
      </c>
      <c r="J9554" t="s">
        <v>43</v>
      </c>
      <c r="K9554">
        <v>577.58399999999995</v>
      </c>
      <c r="L9554">
        <v>6</v>
      </c>
      <c r="M9554">
        <v>0.2</v>
      </c>
      <c r="N9554">
        <v>43.318800000000003</v>
      </c>
      <c r="O9554" s="5">
        <f t="shared" si="149"/>
        <v>7.5000000000000011E-2</v>
      </c>
    </row>
    <row r="9555" spans="1:15" x14ac:dyDescent="0.25">
      <c r="A9555" t="s">
        <v>656</v>
      </c>
      <c r="B9555" t="s">
        <v>38</v>
      </c>
      <c r="C9555" t="s">
        <v>88</v>
      </c>
      <c r="D9555" t="s">
        <v>17</v>
      </c>
      <c r="E9555" t="s">
        <v>123</v>
      </c>
      <c r="F9555" t="s">
        <v>100</v>
      </c>
      <c r="G9555">
        <v>22153</v>
      </c>
      <c r="H9555" t="s">
        <v>20</v>
      </c>
      <c r="I9555" t="s">
        <v>58</v>
      </c>
      <c r="J9555" t="s">
        <v>129</v>
      </c>
      <c r="K9555">
        <v>151.96</v>
      </c>
      <c r="L9555">
        <v>4</v>
      </c>
      <c r="M9555">
        <v>0</v>
      </c>
      <c r="N9555">
        <v>36.470399999999998</v>
      </c>
      <c r="O9555" s="5">
        <f t="shared" si="149"/>
        <v>0.23999999999999996</v>
      </c>
    </row>
    <row r="9556" spans="1:15" x14ac:dyDescent="0.25">
      <c r="A9556" t="s">
        <v>937</v>
      </c>
      <c r="B9556" t="s">
        <v>38</v>
      </c>
      <c r="C9556" t="s">
        <v>30</v>
      </c>
      <c r="D9556" t="s">
        <v>17</v>
      </c>
      <c r="E9556" t="s">
        <v>197</v>
      </c>
      <c r="F9556" t="s">
        <v>46</v>
      </c>
      <c r="G9556">
        <v>80020</v>
      </c>
      <c r="H9556" t="s">
        <v>31</v>
      </c>
      <c r="I9556" t="s">
        <v>21</v>
      </c>
      <c r="J9556" t="s">
        <v>48</v>
      </c>
      <c r="K9556">
        <v>68.432000000000002</v>
      </c>
      <c r="L9556">
        <v>7</v>
      </c>
      <c r="M9556">
        <v>0.2</v>
      </c>
      <c r="N9556">
        <v>8.5540000000000003</v>
      </c>
      <c r="O9556" s="5">
        <f t="shared" si="149"/>
        <v>0.125</v>
      </c>
    </row>
    <row r="9557" spans="1:15" x14ac:dyDescent="0.25">
      <c r="A9557" t="s">
        <v>670</v>
      </c>
      <c r="B9557" t="s">
        <v>38</v>
      </c>
      <c r="C9557" t="s">
        <v>16</v>
      </c>
      <c r="D9557" t="s">
        <v>17</v>
      </c>
      <c r="E9557" t="s">
        <v>162</v>
      </c>
      <c r="F9557" t="s">
        <v>124</v>
      </c>
      <c r="G9557">
        <v>43229</v>
      </c>
      <c r="H9557" t="s">
        <v>119</v>
      </c>
      <c r="I9557" t="s">
        <v>21</v>
      </c>
      <c r="J9557" t="s">
        <v>48</v>
      </c>
      <c r="K9557">
        <v>71.12</v>
      </c>
      <c r="L9557">
        <v>5</v>
      </c>
      <c r="M9557">
        <v>0.2</v>
      </c>
      <c r="N9557">
        <v>9.7789999999999999</v>
      </c>
      <c r="O9557" s="5">
        <f t="shared" si="149"/>
        <v>0.13749999999999998</v>
      </c>
    </row>
    <row r="9558" spans="1:15" x14ac:dyDescent="0.25">
      <c r="A9558" t="s">
        <v>670</v>
      </c>
      <c r="B9558" t="s">
        <v>38</v>
      </c>
      <c r="C9558" t="s">
        <v>16</v>
      </c>
      <c r="D9558" t="s">
        <v>17</v>
      </c>
      <c r="E9558" t="s">
        <v>162</v>
      </c>
      <c r="F9558" t="s">
        <v>124</v>
      </c>
      <c r="G9558">
        <v>43229</v>
      </c>
      <c r="H9558" t="s">
        <v>119</v>
      </c>
      <c r="I9558" t="s">
        <v>32</v>
      </c>
      <c r="J9558" t="s">
        <v>195</v>
      </c>
      <c r="K9558">
        <v>3.008</v>
      </c>
      <c r="L9558">
        <v>2</v>
      </c>
      <c r="M9558">
        <v>0.2</v>
      </c>
      <c r="N9558">
        <v>0.56399999999999995</v>
      </c>
      <c r="O9558" s="5">
        <f t="shared" si="149"/>
        <v>0.18749999999999997</v>
      </c>
    </row>
    <row r="9559" spans="1:15" x14ac:dyDescent="0.25">
      <c r="A9559" t="s">
        <v>814</v>
      </c>
      <c r="B9559" t="s">
        <v>15</v>
      </c>
      <c r="C9559" t="s">
        <v>88</v>
      </c>
      <c r="D9559" t="s">
        <v>17</v>
      </c>
      <c r="E9559" t="s">
        <v>40</v>
      </c>
      <c r="F9559" t="s">
        <v>136</v>
      </c>
      <c r="G9559">
        <v>3301</v>
      </c>
      <c r="H9559" t="s">
        <v>119</v>
      </c>
      <c r="I9559" t="s">
        <v>32</v>
      </c>
      <c r="J9559" t="s">
        <v>80</v>
      </c>
      <c r="K9559">
        <v>184.66</v>
      </c>
      <c r="L9559">
        <v>7</v>
      </c>
      <c r="M9559">
        <v>0</v>
      </c>
      <c r="N9559">
        <v>84.943600000000004</v>
      </c>
      <c r="O9559" s="5">
        <f t="shared" si="149"/>
        <v>0.46</v>
      </c>
    </row>
    <row r="9560" spans="1:15" x14ac:dyDescent="0.25">
      <c r="A9560" t="s">
        <v>644</v>
      </c>
      <c r="B9560" t="s">
        <v>15</v>
      </c>
      <c r="C9560" t="s">
        <v>16</v>
      </c>
      <c r="D9560" t="s">
        <v>17</v>
      </c>
      <c r="E9560" t="s">
        <v>81</v>
      </c>
      <c r="F9560" t="s">
        <v>50</v>
      </c>
      <c r="G9560">
        <v>77095</v>
      </c>
      <c r="H9560" t="s">
        <v>89</v>
      </c>
      <c r="I9560" t="s">
        <v>21</v>
      </c>
      <c r="J9560" t="s">
        <v>48</v>
      </c>
      <c r="K9560">
        <v>5.3120000000000003</v>
      </c>
      <c r="L9560">
        <v>2</v>
      </c>
      <c r="M9560">
        <v>0.6</v>
      </c>
      <c r="N9560">
        <v>-1.5935999999999999</v>
      </c>
      <c r="O9560" s="5">
        <f t="shared" si="149"/>
        <v>-0.3</v>
      </c>
    </row>
    <row r="9561" spans="1:15" x14ac:dyDescent="0.25">
      <c r="A9561" t="s">
        <v>678</v>
      </c>
      <c r="B9561" t="s">
        <v>155</v>
      </c>
      <c r="C9561" t="s">
        <v>16</v>
      </c>
      <c r="D9561" t="s">
        <v>17</v>
      </c>
      <c r="E9561" t="s">
        <v>179</v>
      </c>
      <c r="F9561" t="s">
        <v>124</v>
      </c>
      <c r="G9561">
        <v>43055</v>
      </c>
      <c r="H9561" t="s">
        <v>119</v>
      </c>
      <c r="I9561" t="s">
        <v>58</v>
      </c>
      <c r="J9561" t="s">
        <v>129</v>
      </c>
      <c r="K9561">
        <v>132.52000000000001</v>
      </c>
      <c r="L9561">
        <v>5</v>
      </c>
      <c r="M9561">
        <v>0.2</v>
      </c>
      <c r="N9561">
        <v>34.786499999999997</v>
      </c>
      <c r="O9561" s="5">
        <f t="shared" si="149"/>
        <v>0.26249999999999996</v>
      </c>
    </row>
    <row r="9562" spans="1:15" x14ac:dyDescent="0.25">
      <c r="A9562" t="s">
        <v>678</v>
      </c>
      <c r="B9562" t="s">
        <v>155</v>
      </c>
      <c r="C9562" t="s">
        <v>16</v>
      </c>
      <c r="D9562" t="s">
        <v>17</v>
      </c>
      <c r="E9562" t="s">
        <v>179</v>
      </c>
      <c r="F9562" t="s">
        <v>124</v>
      </c>
      <c r="G9562">
        <v>43055</v>
      </c>
      <c r="H9562" t="s">
        <v>119</v>
      </c>
      <c r="I9562" t="s">
        <v>32</v>
      </c>
      <c r="J9562" t="s">
        <v>43</v>
      </c>
      <c r="K9562">
        <v>195.64</v>
      </c>
      <c r="L9562">
        <v>5</v>
      </c>
      <c r="M9562">
        <v>0.2</v>
      </c>
      <c r="N9562">
        <v>-44.018999999999998</v>
      </c>
      <c r="O9562" s="5">
        <f t="shared" si="149"/>
        <v>-0.22500000000000001</v>
      </c>
    </row>
    <row r="9563" spans="1:15" x14ac:dyDescent="0.25">
      <c r="A9563" t="s">
        <v>678</v>
      </c>
      <c r="B9563" t="s">
        <v>155</v>
      </c>
      <c r="C9563" t="s">
        <v>16</v>
      </c>
      <c r="D9563" t="s">
        <v>17</v>
      </c>
      <c r="E9563" t="s">
        <v>179</v>
      </c>
      <c r="F9563" t="s">
        <v>124</v>
      </c>
      <c r="G9563">
        <v>43055</v>
      </c>
      <c r="H9563" t="s">
        <v>119</v>
      </c>
      <c r="I9563" t="s">
        <v>21</v>
      </c>
      <c r="J9563" t="s">
        <v>48</v>
      </c>
      <c r="K9563">
        <v>51.968000000000004</v>
      </c>
      <c r="L9563">
        <v>2</v>
      </c>
      <c r="M9563">
        <v>0.2</v>
      </c>
      <c r="N9563">
        <v>10.393599999999999</v>
      </c>
      <c r="O9563" s="5">
        <f t="shared" si="149"/>
        <v>0.19999999999999998</v>
      </c>
    </row>
    <row r="9564" spans="1:15" x14ac:dyDescent="0.25">
      <c r="A9564" t="s">
        <v>678</v>
      </c>
      <c r="B9564" t="s">
        <v>155</v>
      </c>
      <c r="C9564" t="s">
        <v>16</v>
      </c>
      <c r="D9564" t="s">
        <v>17</v>
      </c>
      <c r="E9564" t="s">
        <v>179</v>
      </c>
      <c r="F9564" t="s">
        <v>124</v>
      </c>
      <c r="G9564">
        <v>43055</v>
      </c>
      <c r="H9564" t="s">
        <v>119</v>
      </c>
      <c r="I9564" t="s">
        <v>58</v>
      </c>
      <c r="J9564" t="s">
        <v>129</v>
      </c>
      <c r="K9564">
        <v>431.976</v>
      </c>
      <c r="L9564">
        <v>3</v>
      </c>
      <c r="M9564">
        <v>0.2</v>
      </c>
      <c r="N9564">
        <v>-75.595799999999997</v>
      </c>
      <c r="O9564" s="5">
        <f t="shared" si="149"/>
        <v>-0.17499999999999999</v>
      </c>
    </row>
    <row r="9565" spans="1:15" x14ac:dyDescent="0.25">
      <c r="A9565" t="s">
        <v>678</v>
      </c>
      <c r="B9565" t="s">
        <v>155</v>
      </c>
      <c r="C9565" t="s">
        <v>16</v>
      </c>
      <c r="D9565" t="s">
        <v>17</v>
      </c>
      <c r="E9565" t="s">
        <v>179</v>
      </c>
      <c r="F9565" t="s">
        <v>124</v>
      </c>
      <c r="G9565">
        <v>43055</v>
      </c>
      <c r="H9565" t="s">
        <v>119</v>
      </c>
      <c r="I9565" t="s">
        <v>58</v>
      </c>
      <c r="J9565" t="s">
        <v>371</v>
      </c>
      <c r="K9565">
        <v>224.93700000000001</v>
      </c>
      <c r="L9565">
        <v>3</v>
      </c>
      <c r="M9565">
        <v>0.7</v>
      </c>
      <c r="N9565">
        <v>-164.9538</v>
      </c>
      <c r="O9565" s="5">
        <f t="shared" si="149"/>
        <v>-0.73333333333333328</v>
      </c>
    </row>
    <row r="9566" spans="1:15" x14ac:dyDescent="0.25">
      <c r="A9566" t="s">
        <v>678</v>
      </c>
      <c r="B9566" t="s">
        <v>155</v>
      </c>
      <c r="C9566" t="s">
        <v>16</v>
      </c>
      <c r="D9566" t="s">
        <v>17</v>
      </c>
      <c r="E9566" t="s">
        <v>179</v>
      </c>
      <c r="F9566" t="s">
        <v>124</v>
      </c>
      <c r="G9566">
        <v>43055</v>
      </c>
      <c r="H9566" t="s">
        <v>119</v>
      </c>
      <c r="I9566" t="s">
        <v>32</v>
      </c>
      <c r="J9566" t="s">
        <v>33</v>
      </c>
      <c r="K9566">
        <v>6</v>
      </c>
      <c r="L9566">
        <v>2</v>
      </c>
      <c r="M9566">
        <v>0.2</v>
      </c>
      <c r="N9566">
        <v>2.1</v>
      </c>
      <c r="O9566" s="5">
        <f t="shared" si="149"/>
        <v>0.35000000000000003</v>
      </c>
    </row>
    <row r="9567" spans="1:15" x14ac:dyDescent="0.25">
      <c r="A9567" t="s">
        <v>633</v>
      </c>
      <c r="B9567" t="s">
        <v>38</v>
      </c>
      <c r="C9567" t="s">
        <v>88</v>
      </c>
      <c r="D9567" t="s">
        <v>17</v>
      </c>
      <c r="E9567" t="s">
        <v>26</v>
      </c>
      <c r="F9567" t="s">
        <v>27</v>
      </c>
      <c r="G9567">
        <v>90045</v>
      </c>
      <c r="H9567" t="s">
        <v>31</v>
      </c>
      <c r="I9567" t="s">
        <v>32</v>
      </c>
      <c r="J9567" t="s">
        <v>80</v>
      </c>
      <c r="K9567">
        <v>11.76</v>
      </c>
      <c r="L9567">
        <v>2</v>
      </c>
      <c r="M9567">
        <v>0</v>
      </c>
      <c r="N9567">
        <v>5.7624000000000004</v>
      </c>
      <c r="O9567" s="5">
        <f t="shared" si="149"/>
        <v>0.49000000000000005</v>
      </c>
    </row>
    <row r="9568" spans="1:15" x14ac:dyDescent="0.25">
      <c r="A9568" t="s">
        <v>702</v>
      </c>
      <c r="B9568" t="s">
        <v>578</v>
      </c>
      <c r="C9568" t="s">
        <v>16</v>
      </c>
      <c r="D9568" t="s">
        <v>17</v>
      </c>
      <c r="E9568" t="s">
        <v>222</v>
      </c>
      <c r="F9568" t="s">
        <v>35</v>
      </c>
      <c r="G9568">
        <v>33614</v>
      </c>
      <c r="H9568" t="s">
        <v>20</v>
      </c>
      <c r="I9568" t="s">
        <v>21</v>
      </c>
      <c r="J9568" t="s">
        <v>25</v>
      </c>
      <c r="K9568">
        <v>1125.4880000000001</v>
      </c>
      <c r="L9568">
        <v>7</v>
      </c>
      <c r="M9568">
        <v>0.2</v>
      </c>
      <c r="N9568">
        <v>98.480199999999996</v>
      </c>
      <c r="O9568" s="5">
        <f t="shared" si="149"/>
        <v>8.7499999999999994E-2</v>
      </c>
    </row>
    <row r="9569" spans="1:15" x14ac:dyDescent="0.25">
      <c r="A9569" t="s">
        <v>702</v>
      </c>
      <c r="B9569" t="s">
        <v>578</v>
      </c>
      <c r="C9569" t="s">
        <v>16</v>
      </c>
      <c r="D9569" t="s">
        <v>17</v>
      </c>
      <c r="E9569" t="s">
        <v>222</v>
      </c>
      <c r="F9569" t="s">
        <v>35</v>
      </c>
      <c r="G9569">
        <v>33614</v>
      </c>
      <c r="H9569" t="s">
        <v>20</v>
      </c>
      <c r="I9569" t="s">
        <v>32</v>
      </c>
      <c r="J9569" t="s">
        <v>64</v>
      </c>
      <c r="K9569">
        <v>12.645</v>
      </c>
      <c r="L9569">
        <v>5</v>
      </c>
      <c r="M9569">
        <v>0.7</v>
      </c>
      <c r="N9569">
        <v>-10.116</v>
      </c>
      <c r="O9569" s="5">
        <f t="shared" si="149"/>
        <v>-0.8</v>
      </c>
    </row>
    <row r="9570" spans="1:15" x14ac:dyDescent="0.25">
      <c r="A9570" t="s">
        <v>702</v>
      </c>
      <c r="B9570" t="s">
        <v>578</v>
      </c>
      <c r="C9570" t="s">
        <v>16</v>
      </c>
      <c r="D9570" t="s">
        <v>17</v>
      </c>
      <c r="E9570" t="s">
        <v>222</v>
      </c>
      <c r="F9570" t="s">
        <v>35</v>
      </c>
      <c r="G9570">
        <v>33614</v>
      </c>
      <c r="H9570" t="s">
        <v>20</v>
      </c>
      <c r="I9570" t="s">
        <v>32</v>
      </c>
      <c r="J9570" t="s">
        <v>53</v>
      </c>
      <c r="K9570">
        <v>4.032</v>
      </c>
      <c r="L9570">
        <v>2</v>
      </c>
      <c r="M9570">
        <v>0.2</v>
      </c>
      <c r="N9570">
        <v>1.0584</v>
      </c>
      <c r="O9570" s="5">
        <f t="shared" si="149"/>
        <v>0.26250000000000001</v>
      </c>
    </row>
    <row r="9571" spans="1:15" x14ac:dyDescent="0.25">
      <c r="A9571" t="s">
        <v>641</v>
      </c>
      <c r="B9571" t="s">
        <v>155</v>
      </c>
      <c r="C9571" t="s">
        <v>30</v>
      </c>
      <c r="D9571" t="s">
        <v>17</v>
      </c>
      <c r="E9571" t="s">
        <v>69</v>
      </c>
      <c r="F9571" t="s">
        <v>66</v>
      </c>
      <c r="G9571">
        <v>68025</v>
      </c>
      <c r="H9571" t="s">
        <v>89</v>
      </c>
      <c r="I9571" t="s">
        <v>58</v>
      </c>
      <c r="J9571" t="s">
        <v>59</v>
      </c>
      <c r="K9571">
        <v>79.959999999999994</v>
      </c>
      <c r="L9571">
        <v>4</v>
      </c>
      <c r="M9571">
        <v>0</v>
      </c>
      <c r="N9571">
        <v>22.3888</v>
      </c>
      <c r="O9571" s="5">
        <f t="shared" si="149"/>
        <v>0.28000000000000003</v>
      </c>
    </row>
    <row r="9572" spans="1:15" x14ac:dyDescent="0.25">
      <c r="A9572" t="s">
        <v>670</v>
      </c>
      <c r="B9572" t="s">
        <v>578</v>
      </c>
      <c r="C9572" t="s">
        <v>16</v>
      </c>
      <c r="D9572" t="s">
        <v>17</v>
      </c>
      <c r="E9572" t="s">
        <v>162</v>
      </c>
      <c r="F9572" t="s">
        <v>124</v>
      </c>
      <c r="G9572">
        <v>43229</v>
      </c>
      <c r="H9572" t="s">
        <v>119</v>
      </c>
      <c r="I9572" t="s">
        <v>32</v>
      </c>
      <c r="J9572" t="s">
        <v>64</v>
      </c>
      <c r="K9572">
        <v>6.7320000000000002</v>
      </c>
      <c r="L9572">
        <v>6</v>
      </c>
      <c r="M9572">
        <v>0.7</v>
      </c>
      <c r="N9572">
        <v>-4.4880000000000004</v>
      </c>
      <c r="O9572" s="5">
        <f t="shared" si="149"/>
        <v>-0.66666666666666674</v>
      </c>
    </row>
    <row r="9573" spans="1:15" x14ac:dyDescent="0.25">
      <c r="A9573" t="s">
        <v>670</v>
      </c>
      <c r="B9573" t="s">
        <v>578</v>
      </c>
      <c r="C9573" t="s">
        <v>16</v>
      </c>
      <c r="D9573" t="s">
        <v>17</v>
      </c>
      <c r="E9573" t="s">
        <v>162</v>
      </c>
      <c r="F9573" t="s">
        <v>124</v>
      </c>
      <c r="G9573">
        <v>43229</v>
      </c>
      <c r="H9573" t="s">
        <v>119</v>
      </c>
      <c r="I9573" t="s">
        <v>32</v>
      </c>
      <c r="J9573" t="s">
        <v>43</v>
      </c>
      <c r="K9573">
        <v>33.567999999999998</v>
      </c>
      <c r="L9573">
        <v>2</v>
      </c>
      <c r="M9573">
        <v>0.2</v>
      </c>
      <c r="N9573">
        <v>1.6783999999999999</v>
      </c>
      <c r="O9573" s="5">
        <f t="shared" si="149"/>
        <v>0.05</v>
      </c>
    </row>
    <row r="9574" spans="1:15" x14ac:dyDescent="0.25">
      <c r="A9574" t="s">
        <v>670</v>
      </c>
      <c r="B9574" t="s">
        <v>578</v>
      </c>
      <c r="C9574" t="s">
        <v>16</v>
      </c>
      <c r="D9574" t="s">
        <v>17</v>
      </c>
      <c r="E9574" t="s">
        <v>162</v>
      </c>
      <c r="F9574" t="s">
        <v>124</v>
      </c>
      <c r="G9574">
        <v>43229</v>
      </c>
      <c r="H9574" t="s">
        <v>119</v>
      </c>
      <c r="I9574" t="s">
        <v>32</v>
      </c>
      <c r="J9574" t="s">
        <v>143</v>
      </c>
      <c r="K9574">
        <v>15.84</v>
      </c>
      <c r="L9574">
        <v>2</v>
      </c>
      <c r="M9574">
        <v>0.2</v>
      </c>
      <c r="N9574">
        <v>5.5439999999999996</v>
      </c>
      <c r="O9574" s="5">
        <f t="shared" si="149"/>
        <v>0.35</v>
      </c>
    </row>
    <row r="9575" spans="1:15" x14ac:dyDescent="0.25">
      <c r="A9575" t="s">
        <v>670</v>
      </c>
      <c r="B9575" t="s">
        <v>578</v>
      </c>
      <c r="C9575" t="s">
        <v>16</v>
      </c>
      <c r="D9575" t="s">
        <v>17</v>
      </c>
      <c r="E9575" t="s">
        <v>162</v>
      </c>
      <c r="F9575" t="s">
        <v>124</v>
      </c>
      <c r="G9575">
        <v>43229</v>
      </c>
      <c r="H9575" t="s">
        <v>119</v>
      </c>
      <c r="I9575" t="s">
        <v>32</v>
      </c>
      <c r="J9575" t="s">
        <v>33</v>
      </c>
      <c r="K9575">
        <v>24.423999999999999</v>
      </c>
      <c r="L9575">
        <v>1</v>
      </c>
      <c r="M9575">
        <v>0.2</v>
      </c>
      <c r="N9575">
        <v>7.9378000000000002</v>
      </c>
      <c r="O9575" s="5">
        <f t="shared" si="149"/>
        <v>0.32500000000000001</v>
      </c>
    </row>
    <row r="9576" spans="1:15" x14ac:dyDescent="0.25">
      <c r="A9576" t="s">
        <v>670</v>
      </c>
      <c r="B9576" t="s">
        <v>578</v>
      </c>
      <c r="C9576" t="s">
        <v>16</v>
      </c>
      <c r="D9576" t="s">
        <v>17</v>
      </c>
      <c r="E9576" t="s">
        <v>162</v>
      </c>
      <c r="F9576" t="s">
        <v>124</v>
      </c>
      <c r="G9576">
        <v>43229</v>
      </c>
      <c r="H9576" t="s">
        <v>119</v>
      </c>
      <c r="I9576" t="s">
        <v>32</v>
      </c>
      <c r="J9576" t="s">
        <v>53</v>
      </c>
      <c r="K9576">
        <v>17.12</v>
      </c>
      <c r="L9576">
        <v>5</v>
      </c>
      <c r="M9576">
        <v>0.2</v>
      </c>
      <c r="N9576">
        <v>1.9259999999999999</v>
      </c>
      <c r="O9576" s="5">
        <f t="shared" si="149"/>
        <v>0.11249999999999999</v>
      </c>
    </row>
    <row r="9577" spans="1:15" x14ac:dyDescent="0.25">
      <c r="A9577" t="s">
        <v>887</v>
      </c>
      <c r="B9577" t="s">
        <v>578</v>
      </c>
      <c r="C9577" t="s">
        <v>16</v>
      </c>
      <c r="D9577" t="s">
        <v>17</v>
      </c>
      <c r="E9577" t="s">
        <v>447</v>
      </c>
      <c r="F9577" t="s">
        <v>27</v>
      </c>
      <c r="G9577">
        <v>91767</v>
      </c>
      <c r="H9577" t="s">
        <v>31</v>
      </c>
      <c r="I9577" t="s">
        <v>21</v>
      </c>
      <c r="J9577" t="s">
        <v>48</v>
      </c>
      <c r="K9577">
        <v>31.56</v>
      </c>
      <c r="L9577">
        <v>3</v>
      </c>
      <c r="M9577">
        <v>0</v>
      </c>
      <c r="N9577">
        <v>10.4148</v>
      </c>
      <c r="O9577" s="5">
        <f t="shared" si="149"/>
        <v>0.33</v>
      </c>
    </row>
    <row r="9578" spans="1:15" x14ac:dyDescent="0.25">
      <c r="A9578" t="s">
        <v>684</v>
      </c>
      <c r="B9578" t="s">
        <v>15</v>
      </c>
      <c r="C9578" t="s">
        <v>16</v>
      </c>
      <c r="D9578" t="s">
        <v>17</v>
      </c>
      <c r="E9578" t="s">
        <v>193</v>
      </c>
      <c r="F9578" t="s">
        <v>50</v>
      </c>
      <c r="G9578">
        <v>78207</v>
      </c>
      <c r="H9578" t="s">
        <v>89</v>
      </c>
      <c r="I9578" t="s">
        <v>21</v>
      </c>
      <c r="J9578" t="s">
        <v>25</v>
      </c>
      <c r="K9578">
        <v>105.68600000000001</v>
      </c>
      <c r="L9578">
        <v>1</v>
      </c>
      <c r="M9578">
        <v>0.3</v>
      </c>
      <c r="N9578">
        <v>-28.686199999999999</v>
      </c>
      <c r="O9578" s="5">
        <f t="shared" si="149"/>
        <v>-0.27142857142857141</v>
      </c>
    </row>
    <row r="9579" spans="1:15" x14ac:dyDescent="0.25">
      <c r="A9579" t="s">
        <v>684</v>
      </c>
      <c r="B9579" t="s">
        <v>15</v>
      </c>
      <c r="C9579" t="s">
        <v>16</v>
      </c>
      <c r="D9579" t="s">
        <v>17</v>
      </c>
      <c r="E9579" t="s">
        <v>193</v>
      </c>
      <c r="F9579" t="s">
        <v>50</v>
      </c>
      <c r="G9579">
        <v>78207</v>
      </c>
      <c r="H9579" t="s">
        <v>89</v>
      </c>
      <c r="I9579" t="s">
        <v>58</v>
      </c>
      <c r="J9579" t="s">
        <v>371</v>
      </c>
      <c r="K9579">
        <v>399.54</v>
      </c>
      <c r="L9579">
        <v>2</v>
      </c>
      <c r="M9579">
        <v>0.4</v>
      </c>
      <c r="N9579">
        <v>-79.908000000000001</v>
      </c>
      <c r="O9579" s="5">
        <f t="shared" si="149"/>
        <v>-0.19999999999999998</v>
      </c>
    </row>
    <row r="9580" spans="1:15" x14ac:dyDescent="0.25">
      <c r="A9580" t="s">
        <v>684</v>
      </c>
      <c r="B9580" t="s">
        <v>15</v>
      </c>
      <c r="C9580" t="s">
        <v>16</v>
      </c>
      <c r="D9580" t="s">
        <v>17</v>
      </c>
      <c r="E9580" t="s">
        <v>193</v>
      </c>
      <c r="F9580" t="s">
        <v>50</v>
      </c>
      <c r="G9580">
        <v>78207</v>
      </c>
      <c r="H9580" t="s">
        <v>89</v>
      </c>
      <c r="I9580" t="s">
        <v>21</v>
      </c>
      <c r="J9580" t="s">
        <v>25</v>
      </c>
      <c r="K9580">
        <v>104.93</v>
      </c>
      <c r="L9580">
        <v>5</v>
      </c>
      <c r="M9580">
        <v>0.3</v>
      </c>
      <c r="N9580">
        <v>-4.4969999999999999</v>
      </c>
      <c r="O9580" s="5">
        <f t="shared" si="149"/>
        <v>-4.2857142857142851E-2</v>
      </c>
    </row>
    <row r="9581" spans="1:15" x14ac:dyDescent="0.25">
      <c r="A9581" t="s">
        <v>652</v>
      </c>
      <c r="B9581" t="s">
        <v>155</v>
      </c>
      <c r="C9581" t="s">
        <v>88</v>
      </c>
      <c r="D9581" t="s">
        <v>17</v>
      </c>
      <c r="E9581" t="s">
        <v>110</v>
      </c>
      <c r="F9581" t="s">
        <v>94</v>
      </c>
      <c r="G9581">
        <v>10035</v>
      </c>
      <c r="H9581" t="s">
        <v>119</v>
      </c>
      <c r="I9581" t="s">
        <v>58</v>
      </c>
      <c r="J9581" t="s">
        <v>59</v>
      </c>
      <c r="K9581">
        <v>1079.8499999999999</v>
      </c>
      <c r="L9581">
        <v>3</v>
      </c>
      <c r="M9581">
        <v>0</v>
      </c>
      <c r="N9581">
        <v>323.95499999999998</v>
      </c>
      <c r="O9581" s="5">
        <f t="shared" si="149"/>
        <v>0.3</v>
      </c>
    </row>
    <row r="9582" spans="1:15" x14ac:dyDescent="0.25">
      <c r="A9582" t="s">
        <v>652</v>
      </c>
      <c r="B9582" t="s">
        <v>155</v>
      </c>
      <c r="C9582" t="s">
        <v>88</v>
      </c>
      <c r="D9582" t="s">
        <v>17</v>
      </c>
      <c r="E9582" t="s">
        <v>110</v>
      </c>
      <c r="F9582" t="s">
        <v>94</v>
      </c>
      <c r="G9582">
        <v>10035</v>
      </c>
      <c r="H9582" t="s">
        <v>119</v>
      </c>
      <c r="I9582" t="s">
        <v>32</v>
      </c>
      <c r="J9582" t="s">
        <v>43</v>
      </c>
      <c r="K9582">
        <v>70.98</v>
      </c>
      <c r="L9582">
        <v>1</v>
      </c>
      <c r="M9582">
        <v>0</v>
      </c>
      <c r="N9582">
        <v>3.5489999999999999</v>
      </c>
      <c r="O9582" s="5">
        <f t="shared" si="149"/>
        <v>4.9999999999999996E-2</v>
      </c>
    </row>
    <row r="9583" spans="1:15" x14ac:dyDescent="0.25">
      <c r="A9583" t="s">
        <v>652</v>
      </c>
      <c r="B9583" t="s">
        <v>155</v>
      </c>
      <c r="C9583" t="s">
        <v>88</v>
      </c>
      <c r="D9583" t="s">
        <v>17</v>
      </c>
      <c r="E9583" t="s">
        <v>110</v>
      </c>
      <c r="F9583" t="s">
        <v>94</v>
      </c>
      <c r="G9583">
        <v>10035</v>
      </c>
      <c r="H9583" t="s">
        <v>119</v>
      </c>
      <c r="I9583" t="s">
        <v>32</v>
      </c>
      <c r="J9583" t="s">
        <v>53</v>
      </c>
      <c r="K9583">
        <v>29.95</v>
      </c>
      <c r="L9583">
        <v>5</v>
      </c>
      <c r="M9583">
        <v>0</v>
      </c>
      <c r="N9583">
        <v>8.6854999999999993</v>
      </c>
      <c r="O9583" s="5">
        <f t="shared" si="149"/>
        <v>0.28999999999999998</v>
      </c>
    </row>
    <row r="9584" spans="1:15" x14ac:dyDescent="0.25">
      <c r="A9584" t="s">
        <v>652</v>
      </c>
      <c r="B9584" t="s">
        <v>155</v>
      </c>
      <c r="C9584" t="s">
        <v>88</v>
      </c>
      <c r="D9584" t="s">
        <v>17</v>
      </c>
      <c r="E9584" t="s">
        <v>110</v>
      </c>
      <c r="F9584" t="s">
        <v>94</v>
      </c>
      <c r="G9584">
        <v>10035</v>
      </c>
      <c r="H9584" t="s">
        <v>119</v>
      </c>
      <c r="I9584" t="s">
        <v>21</v>
      </c>
      <c r="J9584" t="s">
        <v>25</v>
      </c>
      <c r="K9584">
        <v>589.41</v>
      </c>
      <c r="L9584">
        <v>5</v>
      </c>
      <c r="M9584">
        <v>0.1</v>
      </c>
      <c r="N9584">
        <v>-6.5490000000000004</v>
      </c>
      <c r="O9584" s="5">
        <f t="shared" si="149"/>
        <v>-1.1111111111111112E-2</v>
      </c>
    </row>
    <row r="9585" spans="1:15" x14ac:dyDescent="0.25">
      <c r="A9585" t="s">
        <v>642</v>
      </c>
      <c r="B9585" t="s">
        <v>38</v>
      </c>
      <c r="C9585" t="s">
        <v>88</v>
      </c>
      <c r="D9585" t="s">
        <v>17</v>
      </c>
      <c r="E9585" t="s">
        <v>73</v>
      </c>
      <c r="F9585" t="s">
        <v>70</v>
      </c>
      <c r="G9585">
        <v>19120</v>
      </c>
      <c r="H9585" t="s">
        <v>119</v>
      </c>
      <c r="I9585" t="s">
        <v>32</v>
      </c>
      <c r="J9585" t="s">
        <v>195</v>
      </c>
      <c r="K9585">
        <v>9.6479999999999997</v>
      </c>
      <c r="L9585">
        <v>6</v>
      </c>
      <c r="M9585">
        <v>0.2</v>
      </c>
      <c r="N9585">
        <v>3.4973999999999998</v>
      </c>
      <c r="O9585" s="5">
        <f t="shared" si="149"/>
        <v>0.36249999999999999</v>
      </c>
    </row>
    <row r="9586" spans="1:15" x14ac:dyDescent="0.25">
      <c r="A9586" t="s">
        <v>652</v>
      </c>
      <c r="B9586" t="s">
        <v>15</v>
      </c>
      <c r="C9586" t="s">
        <v>16</v>
      </c>
      <c r="D9586" t="s">
        <v>17</v>
      </c>
      <c r="E9586" t="s">
        <v>110</v>
      </c>
      <c r="F9586" t="s">
        <v>94</v>
      </c>
      <c r="G9586">
        <v>10024</v>
      </c>
      <c r="H9586" t="s">
        <v>119</v>
      </c>
      <c r="I9586" t="s">
        <v>21</v>
      </c>
      <c r="J9586" t="s">
        <v>22</v>
      </c>
      <c r="K9586">
        <v>400.78399999999999</v>
      </c>
      <c r="L9586">
        <v>1</v>
      </c>
      <c r="M9586">
        <v>0.2</v>
      </c>
      <c r="N9586">
        <v>-5.0098000000000003</v>
      </c>
      <c r="O9586" s="5">
        <f t="shared" si="149"/>
        <v>-1.2500000000000001E-2</v>
      </c>
    </row>
    <row r="9587" spans="1:15" x14ac:dyDescent="0.25">
      <c r="A9587" t="s">
        <v>700</v>
      </c>
      <c r="B9587" t="s">
        <v>155</v>
      </c>
      <c r="C9587" t="s">
        <v>88</v>
      </c>
      <c r="D9587" t="s">
        <v>17</v>
      </c>
      <c r="E9587" t="s">
        <v>220</v>
      </c>
      <c r="F9587" t="s">
        <v>82</v>
      </c>
      <c r="G9587">
        <v>48234</v>
      </c>
      <c r="H9587" t="s">
        <v>89</v>
      </c>
      <c r="I9587" t="s">
        <v>32</v>
      </c>
      <c r="J9587" t="s">
        <v>43</v>
      </c>
      <c r="K9587">
        <v>53.72</v>
      </c>
      <c r="L9587">
        <v>4</v>
      </c>
      <c r="M9587">
        <v>0</v>
      </c>
      <c r="N9587">
        <v>13.9672</v>
      </c>
      <c r="O9587" s="5">
        <f t="shared" si="149"/>
        <v>0.26</v>
      </c>
    </row>
    <row r="9588" spans="1:15" x14ac:dyDescent="0.25">
      <c r="A9588" t="s">
        <v>738</v>
      </c>
      <c r="B9588" t="s">
        <v>155</v>
      </c>
      <c r="C9588" t="s">
        <v>30</v>
      </c>
      <c r="D9588" t="s">
        <v>17</v>
      </c>
      <c r="E9588" t="s">
        <v>275</v>
      </c>
      <c r="F9588" t="s">
        <v>35</v>
      </c>
      <c r="G9588">
        <v>33142</v>
      </c>
      <c r="H9588" t="s">
        <v>20</v>
      </c>
      <c r="I9588" t="s">
        <v>32</v>
      </c>
      <c r="J9588" t="s">
        <v>80</v>
      </c>
      <c r="K9588">
        <v>31.007999999999999</v>
      </c>
      <c r="L9588">
        <v>1</v>
      </c>
      <c r="M9588">
        <v>0.2</v>
      </c>
      <c r="N9588">
        <v>11.240399999999999</v>
      </c>
      <c r="O9588" s="5">
        <f t="shared" si="149"/>
        <v>0.36249999999999999</v>
      </c>
    </row>
    <row r="9589" spans="1:15" x14ac:dyDescent="0.25">
      <c r="A9589" t="s">
        <v>752</v>
      </c>
      <c r="B9589" t="s">
        <v>578</v>
      </c>
      <c r="C9589" t="s">
        <v>16</v>
      </c>
      <c r="D9589" t="s">
        <v>17</v>
      </c>
      <c r="E9589" t="s">
        <v>40</v>
      </c>
      <c r="F9589" t="s">
        <v>27</v>
      </c>
      <c r="G9589">
        <v>94521</v>
      </c>
      <c r="H9589" t="s">
        <v>31</v>
      </c>
      <c r="I9589" t="s">
        <v>32</v>
      </c>
      <c r="J9589" t="s">
        <v>64</v>
      </c>
      <c r="K9589">
        <v>61.12</v>
      </c>
      <c r="L9589">
        <v>5</v>
      </c>
      <c r="M9589">
        <v>0.2</v>
      </c>
      <c r="N9589">
        <v>22.155999999999999</v>
      </c>
      <c r="O9589" s="5">
        <f t="shared" si="149"/>
        <v>0.36249999999999999</v>
      </c>
    </row>
    <row r="9590" spans="1:15" x14ac:dyDescent="0.25">
      <c r="A9590" t="s">
        <v>654</v>
      </c>
      <c r="B9590" t="s">
        <v>38</v>
      </c>
      <c r="C9590" t="s">
        <v>30</v>
      </c>
      <c r="D9590" t="s">
        <v>17</v>
      </c>
      <c r="E9590" t="s">
        <v>116</v>
      </c>
      <c r="F9590" t="s">
        <v>74</v>
      </c>
      <c r="G9590">
        <v>60653</v>
      </c>
      <c r="H9590" t="s">
        <v>89</v>
      </c>
      <c r="I9590" t="s">
        <v>32</v>
      </c>
      <c r="J9590" t="s">
        <v>43</v>
      </c>
      <c r="K9590">
        <v>195.136</v>
      </c>
      <c r="L9590">
        <v>4</v>
      </c>
      <c r="M9590">
        <v>0.2</v>
      </c>
      <c r="N9590">
        <v>-43.9056</v>
      </c>
      <c r="O9590" s="5">
        <f t="shared" si="149"/>
        <v>-0.22500000000000001</v>
      </c>
    </row>
    <row r="9591" spans="1:15" x14ac:dyDescent="0.25">
      <c r="A9591" t="s">
        <v>1003</v>
      </c>
      <c r="B9591" t="s">
        <v>38</v>
      </c>
      <c r="C9591" t="s">
        <v>16</v>
      </c>
      <c r="D9591" t="s">
        <v>17</v>
      </c>
      <c r="E9591" t="s">
        <v>545</v>
      </c>
      <c r="F9591" t="s">
        <v>74</v>
      </c>
      <c r="G9591">
        <v>60090</v>
      </c>
      <c r="H9591" t="s">
        <v>89</v>
      </c>
      <c r="I9591" t="s">
        <v>32</v>
      </c>
      <c r="J9591" t="s">
        <v>53</v>
      </c>
      <c r="K9591">
        <v>121.536</v>
      </c>
      <c r="L9591">
        <v>4</v>
      </c>
      <c r="M9591">
        <v>0.2</v>
      </c>
      <c r="N9591">
        <v>15.192</v>
      </c>
      <c r="O9591" s="5">
        <f t="shared" si="149"/>
        <v>0.125</v>
      </c>
    </row>
    <row r="9592" spans="1:15" x14ac:dyDescent="0.25">
      <c r="A9592" t="s">
        <v>654</v>
      </c>
      <c r="B9592" t="s">
        <v>38</v>
      </c>
      <c r="C9592" t="s">
        <v>88</v>
      </c>
      <c r="D9592" t="s">
        <v>17</v>
      </c>
      <c r="E9592" t="s">
        <v>116</v>
      </c>
      <c r="F9592" t="s">
        <v>74</v>
      </c>
      <c r="G9592">
        <v>60610</v>
      </c>
      <c r="H9592" t="s">
        <v>89</v>
      </c>
      <c r="I9592" t="s">
        <v>32</v>
      </c>
      <c r="J9592" t="s">
        <v>80</v>
      </c>
      <c r="K9592">
        <v>17.472000000000001</v>
      </c>
      <c r="L9592">
        <v>3</v>
      </c>
      <c r="M9592">
        <v>0.2</v>
      </c>
      <c r="N9592">
        <v>5.6783999999999999</v>
      </c>
      <c r="O9592" s="5">
        <f t="shared" si="149"/>
        <v>0.32499999999999996</v>
      </c>
    </row>
    <row r="9593" spans="1:15" x14ac:dyDescent="0.25">
      <c r="A9593" t="s">
        <v>654</v>
      </c>
      <c r="B9593" t="s">
        <v>38</v>
      </c>
      <c r="C9593" t="s">
        <v>88</v>
      </c>
      <c r="D9593" t="s">
        <v>17</v>
      </c>
      <c r="E9593" t="s">
        <v>116</v>
      </c>
      <c r="F9593" t="s">
        <v>74</v>
      </c>
      <c r="G9593">
        <v>60610</v>
      </c>
      <c r="H9593" t="s">
        <v>89</v>
      </c>
      <c r="I9593" t="s">
        <v>32</v>
      </c>
      <c r="J9593" t="s">
        <v>64</v>
      </c>
      <c r="K9593">
        <v>104.58</v>
      </c>
      <c r="L9593">
        <v>9</v>
      </c>
      <c r="M9593">
        <v>0.8</v>
      </c>
      <c r="N9593">
        <v>-172.55699999999999</v>
      </c>
      <c r="O9593" s="5">
        <f t="shared" si="149"/>
        <v>-1.65</v>
      </c>
    </row>
    <row r="9594" spans="1:15" x14ac:dyDescent="0.25">
      <c r="A9594" t="s">
        <v>706</v>
      </c>
      <c r="B9594" t="s">
        <v>38</v>
      </c>
      <c r="C9594" t="s">
        <v>88</v>
      </c>
      <c r="D9594" t="s">
        <v>17</v>
      </c>
      <c r="E9594" t="s">
        <v>177</v>
      </c>
      <c r="F9594" t="s">
        <v>50</v>
      </c>
      <c r="G9594">
        <v>77506</v>
      </c>
      <c r="H9594" t="s">
        <v>89</v>
      </c>
      <c r="I9594" t="s">
        <v>21</v>
      </c>
      <c r="J9594" t="s">
        <v>48</v>
      </c>
      <c r="K9594">
        <v>24.7</v>
      </c>
      <c r="L9594">
        <v>5</v>
      </c>
      <c r="M9594">
        <v>0.6</v>
      </c>
      <c r="N9594">
        <v>-9.8800000000000008</v>
      </c>
      <c r="O9594" s="5">
        <f t="shared" si="149"/>
        <v>-0.4</v>
      </c>
    </row>
    <row r="9595" spans="1:15" x14ac:dyDescent="0.25">
      <c r="A9595" t="s">
        <v>706</v>
      </c>
      <c r="B9595" t="s">
        <v>38</v>
      </c>
      <c r="C9595" t="s">
        <v>88</v>
      </c>
      <c r="D9595" t="s">
        <v>17</v>
      </c>
      <c r="E9595" t="s">
        <v>177</v>
      </c>
      <c r="F9595" t="s">
        <v>50</v>
      </c>
      <c r="G9595">
        <v>77506</v>
      </c>
      <c r="H9595" t="s">
        <v>89</v>
      </c>
      <c r="I9595" t="s">
        <v>21</v>
      </c>
      <c r="J9595" t="s">
        <v>48</v>
      </c>
      <c r="K9595">
        <v>302.72000000000003</v>
      </c>
      <c r="L9595">
        <v>5</v>
      </c>
      <c r="M9595">
        <v>0.6</v>
      </c>
      <c r="N9595">
        <v>-378.4</v>
      </c>
      <c r="O9595" s="5">
        <f t="shared" si="149"/>
        <v>-1.2499999999999998</v>
      </c>
    </row>
    <row r="9596" spans="1:15" x14ac:dyDescent="0.25">
      <c r="A9596" t="s">
        <v>652</v>
      </c>
      <c r="B9596" t="s">
        <v>38</v>
      </c>
      <c r="C9596" t="s">
        <v>16</v>
      </c>
      <c r="D9596" t="s">
        <v>17</v>
      </c>
      <c r="E9596" t="s">
        <v>110</v>
      </c>
      <c r="F9596" t="s">
        <v>94</v>
      </c>
      <c r="G9596">
        <v>10024</v>
      </c>
      <c r="H9596" t="s">
        <v>119</v>
      </c>
      <c r="I9596" t="s">
        <v>32</v>
      </c>
      <c r="J9596" t="s">
        <v>80</v>
      </c>
      <c r="K9596">
        <v>8.56</v>
      </c>
      <c r="L9596">
        <v>2</v>
      </c>
      <c r="M9596">
        <v>0</v>
      </c>
      <c r="N9596">
        <v>3.8519999999999999</v>
      </c>
      <c r="O9596" s="5">
        <f t="shared" si="149"/>
        <v>0.44999999999999996</v>
      </c>
    </row>
    <row r="9597" spans="1:15" x14ac:dyDescent="0.25">
      <c r="A9597" t="s">
        <v>652</v>
      </c>
      <c r="B9597" t="s">
        <v>38</v>
      </c>
      <c r="C9597" t="s">
        <v>16</v>
      </c>
      <c r="D9597" t="s">
        <v>17</v>
      </c>
      <c r="E9597" t="s">
        <v>110</v>
      </c>
      <c r="F9597" t="s">
        <v>94</v>
      </c>
      <c r="G9597">
        <v>10024</v>
      </c>
      <c r="H9597" t="s">
        <v>119</v>
      </c>
      <c r="I9597" t="s">
        <v>32</v>
      </c>
      <c r="J9597" t="s">
        <v>80</v>
      </c>
      <c r="K9597">
        <v>11.56</v>
      </c>
      <c r="L9597">
        <v>2</v>
      </c>
      <c r="M9597">
        <v>0</v>
      </c>
      <c r="N9597">
        <v>5.6643999999999997</v>
      </c>
      <c r="O9597" s="5">
        <f t="shared" si="149"/>
        <v>0.48999999999999994</v>
      </c>
    </row>
    <row r="9598" spans="1:15" x14ac:dyDescent="0.25">
      <c r="A9598" t="s">
        <v>681</v>
      </c>
      <c r="B9598" t="s">
        <v>38</v>
      </c>
      <c r="C9598" t="s">
        <v>30</v>
      </c>
      <c r="D9598" t="s">
        <v>17</v>
      </c>
      <c r="E9598" t="s">
        <v>187</v>
      </c>
      <c r="F9598" t="s">
        <v>27</v>
      </c>
      <c r="G9598">
        <v>95123</v>
      </c>
      <c r="H9598" t="s">
        <v>31</v>
      </c>
      <c r="I9598" t="s">
        <v>32</v>
      </c>
      <c r="J9598" t="s">
        <v>68</v>
      </c>
      <c r="K9598">
        <v>25.86</v>
      </c>
      <c r="L9598">
        <v>3</v>
      </c>
      <c r="M9598">
        <v>0</v>
      </c>
      <c r="N9598">
        <v>6.7236000000000002</v>
      </c>
      <c r="O9598" s="5">
        <f t="shared" si="149"/>
        <v>0.26</v>
      </c>
    </row>
    <row r="9599" spans="1:15" x14ac:dyDescent="0.25">
      <c r="A9599" t="s">
        <v>681</v>
      </c>
      <c r="B9599" t="s">
        <v>38</v>
      </c>
      <c r="C9599" t="s">
        <v>30</v>
      </c>
      <c r="D9599" t="s">
        <v>17</v>
      </c>
      <c r="E9599" t="s">
        <v>187</v>
      </c>
      <c r="F9599" t="s">
        <v>27</v>
      </c>
      <c r="G9599">
        <v>95123</v>
      </c>
      <c r="H9599" t="s">
        <v>31</v>
      </c>
      <c r="I9599" t="s">
        <v>32</v>
      </c>
      <c r="J9599" t="s">
        <v>64</v>
      </c>
      <c r="K9599">
        <v>276.78399999999999</v>
      </c>
      <c r="L9599">
        <v>2</v>
      </c>
      <c r="M9599">
        <v>0.2</v>
      </c>
      <c r="N9599">
        <v>89.954800000000006</v>
      </c>
      <c r="O9599" s="5">
        <f t="shared" si="149"/>
        <v>0.32500000000000001</v>
      </c>
    </row>
    <row r="9600" spans="1:15" x14ac:dyDescent="0.25">
      <c r="A9600" t="s">
        <v>681</v>
      </c>
      <c r="B9600" t="s">
        <v>38</v>
      </c>
      <c r="C9600" t="s">
        <v>30</v>
      </c>
      <c r="D9600" t="s">
        <v>17</v>
      </c>
      <c r="E9600" t="s">
        <v>187</v>
      </c>
      <c r="F9600" t="s">
        <v>27</v>
      </c>
      <c r="G9600">
        <v>95123</v>
      </c>
      <c r="H9600" t="s">
        <v>31</v>
      </c>
      <c r="I9600" t="s">
        <v>58</v>
      </c>
      <c r="J9600" t="s">
        <v>59</v>
      </c>
      <c r="K9600">
        <v>110.352</v>
      </c>
      <c r="L9600">
        <v>3</v>
      </c>
      <c r="M9600">
        <v>0.2</v>
      </c>
      <c r="N9600">
        <v>8.2764000000000006</v>
      </c>
      <c r="O9600" s="5">
        <f t="shared" si="149"/>
        <v>7.4999999999999997E-2</v>
      </c>
    </row>
    <row r="9601" spans="1:15" x14ac:dyDescent="0.25">
      <c r="A9601" t="s">
        <v>983</v>
      </c>
      <c r="B9601" t="s">
        <v>38</v>
      </c>
      <c r="C9601" t="s">
        <v>88</v>
      </c>
      <c r="D9601" t="s">
        <v>17</v>
      </c>
      <c r="E9601" t="s">
        <v>528</v>
      </c>
      <c r="F9601" t="s">
        <v>27</v>
      </c>
      <c r="G9601">
        <v>95823</v>
      </c>
      <c r="H9601" t="s">
        <v>31</v>
      </c>
      <c r="I9601" t="s">
        <v>21</v>
      </c>
      <c r="J9601" t="s">
        <v>48</v>
      </c>
      <c r="K9601">
        <v>60.84</v>
      </c>
      <c r="L9601">
        <v>3</v>
      </c>
      <c r="M9601">
        <v>0</v>
      </c>
      <c r="N9601">
        <v>19.468800000000002</v>
      </c>
      <c r="O9601" s="5">
        <f t="shared" si="149"/>
        <v>0.32</v>
      </c>
    </row>
    <row r="9602" spans="1:15" x14ac:dyDescent="0.25">
      <c r="A9602" t="s">
        <v>934</v>
      </c>
      <c r="B9602" t="s">
        <v>38</v>
      </c>
      <c r="C9602" t="s">
        <v>16</v>
      </c>
      <c r="D9602" t="s">
        <v>17</v>
      </c>
      <c r="E9602" t="s">
        <v>123</v>
      </c>
      <c r="F9602" t="s">
        <v>114</v>
      </c>
      <c r="G9602">
        <v>97477</v>
      </c>
      <c r="H9602" t="s">
        <v>31</v>
      </c>
      <c r="I9602" t="s">
        <v>32</v>
      </c>
      <c r="J9602" t="s">
        <v>68</v>
      </c>
      <c r="K9602">
        <v>35.207999999999998</v>
      </c>
      <c r="L9602">
        <v>1</v>
      </c>
      <c r="M9602">
        <v>0.2</v>
      </c>
      <c r="N9602">
        <v>2.6406000000000001</v>
      </c>
      <c r="O9602" s="5">
        <f t="shared" si="149"/>
        <v>7.5000000000000011E-2</v>
      </c>
    </row>
    <row r="9603" spans="1:15" x14ac:dyDescent="0.25">
      <c r="A9603" t="s">
        <v>1213</v>
      </c>
      <c r="B9603" t="s">
        <v>15</v>
      </c>
      <c r="C9603" t="s">
        <v>30</v>
      </c>
      <c r="D9603" t="s">
        <v>17</v>
      </c>
      <c r="E9603" t="s">
        <v>502</v>
      </c>
      <c r="F9603" t="s">
        <v>50</v>
      </c>
      <c r="G9603">
        <v>76063</v>
      </c>
      <c r="H9603" t="s">
        <v>89</v>
      </c>
      <c r="I9603" t="s">
        <v>32</v>
      </c>
      <c r="J9603" t="s">
        <v>80</v>
      </c>
      <c r="K9603">
        <v>41.472000000000001</v>
      </c>
      <c r="L9603">
        <v>8</v>
      </c>
      <c r="M9603">
        <v>0.2</v>
      </c>
      <c r="N9603">
        <v>14.5152</v>
      </c>
      <c r="O9603" s="5">
        <f t="shared" si="149"/>
        <v>0.35</v>
      </c>
    </row>
    <row r="9604" spans="1:15" x14ac:dyDescent="0.25">
      <c r="A9604" t="s">
        <v>842</v>
      </c>
      <c r="B9604" t="s">
        <v>38</v>
      </c>
      <c r="C9604" t="s">
        <v>16</v>
      </c>
      <c r="D9604" t="s">
        <v>17</v>
      </c>
      <c r="E9604" t="s">
        <v>400</v>
      </c>
      <c r="F9604" t="s">
        <v>36</v>
      </c>
      <c r="G9604">
        <v>72401</v>
      </c>
      <c r="H9604" t="s">
        <v>20</v>
      </c>
      <c r="I9604" t="s">
        <v>32</v>
      </c>
      <c r="J9604" t="s">
        <v>80</v>
      </c>
      <c r="K9604">
        <v>239.5</v>
      </c>
      <c r="L9604">
        <v>5</v>
      </c>
      <c r="M9604">
        <v>0</v>
      </c>
      <c r="N9604">
        <v>114.96</v>
      </c>
      <c r="O9604" s="5">
        <f t="shared" ref="O9604:O9667" si="150">N9604/K9604</f>
        <v>0.48</v>
      </c>
    </row>
    <row r="9605" spans="1:15" x14ac:dyDescent="0.25">
      <c r="A9605" t="s">
        <v>826</v>
      </c>
      <c r="B9605" t="s">
        <v>155</v>
      </c>
      <c r="C9605" t="s">
        <v>16</v>
      </c>
      <c r="D9605" t="s">
        <v>17</v>
      </c>
      <c r="E9605" t="s">
        <v>382</v>
      </c>
      <c r="F9605" t="s">
        <v>100</v>
      </c>
      <c r="G9605">
        <v>23464</v>
      </c>
      <c r="H9605" t="s">
        <v>20</v>
      </c>
      <c r="I9605" t="s">
        <v>32</v>
      </c>
      <c r="J9605" t="s">
        <v>334</v>
      </c>
      <c r="K9605">
        <v>34.200000000000003</v>
      </c>
      <c r="L9605">
        <v>5</v>
      </c>
      <c r="M9605">
        <v>0</v>
      </c>
      <c r="N9605">
        <v>9.234</v>
      </c>
      <c r="O9605" s="5">
        <f t="shared" si="150"/>
        <v>0.26999999999999996</v>
      </c>
    </row>
    <row r="9606" spans="1:15" x14ac:dyDescent="0.25">
      <c r="A9606" t="s">
        <v>757</v>
      </c>
      <c r="B9606" t="s">
        <v>38</v>
      </c>
      <c r="C9606" t="s">
        <v>30</v>
      </c>
      <c r="D9606" t="s">
        <v>17</v>
      </c>
      <c r="E9606" t="s">
        <v>144</v>
      </c>
      <c r="F9606" t="s">
        <v>94</v>
      </c>
      <c r="G9606">
        <v>14609</v>
      </c>
      <c r="H9606" t="s">
        <v>119</v>
      </c>
      <c r="I9606" t="s">
        <v>21</v>
      </c>
      <c r="J9606" t="s">
        <v>39</v>
      </c>
      <c r="K9606">
        <v>376.86599999999999</v>
      </c>
      <c r="L9606">
        <v>3</v>
      </c>
      <c r="M9606">
        <v>0.4</v>
      </c>
      <c r="N9606">
        <v>-213.5574</v>
      </c>
      <c r="O9606" s="5">
        <f t="shared" si="150"/>
        <v>-0.56666666666666665</v>
      </c>
    </row>
    <row r="9607" spans="1:15" x14ac:dyDescent="0.25">
      <c r="A9607" t="s">
        <v>941</v>
      </c>
      <c r="B9607" t="s">
        <v>155</v>
      </c>
      <c r="C9607" t="s">
        <v>16</v>
      </c>
      <c r="D9607" t="s">
        <v>17</v>
      </c>
      <c r="E9607" t="s">
        <v>240</v>
      </c>
      <c r="F9607" t="s">
        <v>100</v>
      </c>
      <c r="G9607">
        <v>23320</v>
      </c>
      <c r="H9607" t="s">
        <v>20</v>
      </c>
      <c r="I9607" t="s">
        <v>32</v>
      </c>
      <c r="J9607" t="s">
        <v>68</v>
      </c>
      <c r="K9607">
        <v>197.72</v>
      </c>
      <c r="L9607">
        <v>4</v>
      </c>
      <c r="M9607">
        <v>0</v>
      </c>
      <c r="N9607">
        <v>55.361600000000003</v>
      </c>
      <c r="O9607" s="5">
        <f t="shared" si="150"/>
        <v>0.28000000000000003</v>
      </c>
    </row>
    <row r="9608" spans="1:15" x14ac:dyDescent="0.25">
      <c r="A9608" t="s">
        <v>1007</v>
      </c>
      <c r="B9608" t="s">
        <v>38</v>
      </c>
      <c r="C9608" t="s">
        <v>30</v>
      </c>
      <c r="D9608" t="s">
        <v>17</v>
      </c>
      <c r="E9608" t="s">
        <v>354</v>
      </c>
      <c r="F9608" t="s">
        <v>124</v>
      </c>
      <c r="G9608">
        <v>43130</v>
      </c>
      <c r="H9608" t="s">
        <v>119</v>
      </c>
      <c r="I9608" t="s">
        <v>58</v>
      </c>
      <c r="J9608" t="s">
        <v>129</v>
      </c>
      <c r="K9608">
        <v>70.72</v>
      </c>
      <c r="L9608">
        <v>4</v>
      </c>
      <c r="M9608">
        <v>0.2</v>
      </c>
      <c r="N9608">
        <v>-6.1879999999999997</v>
      </c>
      <c r="O9608" s="5">
        <f t="shared" si="150"/>
        <v>-8.7499999999999994E-2</v>
      </c>
    </row>
    <row r="9609" spans="1:15" x14ac:dyDescent="0.25">
      <c r="A9609" t="s">
        <v>1007</v>
      </c>
      <c r="B9609" t="s">
        <v>38</v>
      </c>
      <c r="C9609" t="s">
        <v>30</v>
      </c>
      <c r="D9609" t="s">
        <v>17</v>
      </c>
      <c r="E9609" t="s">
        <v>354</v>
      </c>
      <c r="F9609" t="s">
        <v>124</v>
      </c>
      <c r="G9609">
        <v>43130</v>
      </c>
      <c r="H9609" t="s">
        <v>119</v>
      </c>
      <c r="I9609" t="s">
        <v>32</v>
      </c>
      <c r="J9609" t="s">
        <v>43</v>
      </c>
      <c r="K9609">
        <v>194.352</v>
      </c>
      <c r="L9609">
        <v>3</v>
      </c>
      <c r="M9609">
        <v>0.2</v>
      </c>
      <c r="N9609">
        <v>-43.729199999999999</v>
      </c>
      <c r="O9609" s="5">
        <f t="shared" si="150"/>
        <v>-0.22499999999999998</v>
      </c>
    </row>
    <row r="9610" spans="1:15" x14ac:dyDescent="0.25">
      <c r="A9610" t="s">
        <v>652</v>
      </c>
      <c r="B9610" t="s">
        <v>15</v>
      </c>
      <c r="C9610" t="s">
        <v>16</v>
      </c>
      <c r="D9610" t="s">
        <v>17</v>
      </c>
      <c r="E9610" t="s">
        <v>110</v>
      </c>
      <c r="F9610" t="s">
        <v>94</v>
      </c>
      <c r="G9610">
        <v>10024</v>
      </c>
      <c r="H9610" t="s">
        <v>119</v>
      </c>
      <c r="I9610" t="s">
        <v>32</v>
      </c>
      <c r="J9610" t="s">
        <v>80</v>
      </c>
      <c r="K9610">
        <v>21.6</v>
      </c>
      <c r="L9610">
        <v>6</v>
      </c>
      <c r="M9610">
        <v>0</v>
      </c>
      <c r="N9610">
        <v>9.9359999999999999</v>
      </c>
      <c r="O9610" s="5">
        <f t="shared" si="150"/>
        <v>0.45999999999999996</v>
      </c>
    </row>
    <row r="9611" spans="1:15" x14ac:dyDescent="0.25">
      <c r="A9611" t="s">
        <v>652</v>
      </c>
      <c r="B9611" t="s">
        <v>15</v>
      </c>
      <c r="C9611" t="s">
        <v>16</v>
      </c>
      <c r="D9611" t="s">
        <v>17</v>
      </c>
      <c r="E9611" t="s">
        <v>110</v>
      </c>
      <c r="F9611" t="s">
        <v>94</v>
      </c>
      <c r="G9611">
        <v>10024</v>
      </c>
      <c r="H9611" t="s">
        <v>119</v>
      </c>
      <c r="I9611" t="s">
        <v>32</v>
      </c>
      <c r="J9611" t="s">
        <v>33</v>
      </c>
      <c r="K9611">
        <v>11.07</v>
      </c>
      <c r="L9611">
        <v>3</v>
      </c>
      <c r="M9611">
        <v>0</v>
      </c>
      <c r="N9611">
        <v>5.2028999999999996</v>
      </c>
      <c r="O9611" s="5">
        <f t="shared" si="150"/>
        <v>0.47</v>
      </c>
    </row>
    <row r="9612" spans="1:15" x14ac:dyDescent="0.25">
      <c r="A9612" t="s">
        <v>633</v>
      </c>
      <c r="B9612" t="s">
        <v>15</v>
      </c>
      <c r="C9612" t="s">
        <v>16</v>
      </c>
      <c r="D9612" t="s">
        <v>17</v>
      </c>
      <c r="E9612" t="s">
        <v>26</v>
      </c>
      <c r="F9612" t="s">
        <v>27</v>
      </c>
      <c r="G9612">
        <v>90045</v>
      </c>
      <c r="H9612" t="s">
        <v>31</v>
      </c>
      <c r="I9612" t="s">
        <v>21</v>
      </c>
      <c r="J9612" t="s">
        <v>48</v>
      </c>
      <c r="K9612">
        <v>282.83999999999997</v>
      </c>
      <c r="L9612">
        <v>4</v>
      </c>
      <c r="M9612">
        <v>0</v>
      </c>
      <c r="N9612">
        <v>19.7988</v>
      </c>
      <c r="O9612" s="5">
        <f t="shared" si="150"/>
        <v>7.0000000000000007E-2</v>
      </c>
    </row>
    <row r="9613" spans="1:15" x14ac:dyDescent="0.25">
      <c r="A9613" t="s">
        <v>633</v>
      </c>
      <c r="B9613" t="s">
        <v>15</v>
      </c>
      <c r="C9613" t="s">
        <v>16</v>
      </c>
      <c r="D9613" t="s">
        <v>17</v>
      </c>
      <c r="E9613" t="s">
        <v>26</v>
      </c>
      <c r="F9613" t="s">
        <v>27</v>
      </c>
      <c r="G9613">
        <v>90045</v>
      </c>
      <c r="H9613" t="s">
        <v>31</v>
      </c>
      <c r="I9613" t="s">
        <v>32</v>
      </c>
      <c r="J9613" t="s">
        <v>33</v>
      </c>
      <c r="K9613">
        <v>27.72</v>
      </c>
      <c r="L9613">
        <v>9</v>
      </c>
      <c r="M9613">
        <v>0</v>
      </c>
      <c r="N9613">
        <v>13.3056</v>
      </c>
      <c r="O9613" s="5">
        <f t="shared" si="150"/>
        <v>0.48000000000000004</v>
      </c>
    </row>
    <row r="9614" spans="1:15" x14ac:dyDescent="0.25">
      <c r="A9614" t="s">
        <v>744</v>
      </c>
      <c r="B9614" t="s">
        <v>38</v>
      </c>
      <c r="C9614" t="s">
        <v>16</v>
      </c>
      <c r="D9614" t="s">
        <v>17</v>
      </c>
      <c r="E9614" t="s">
        <v>127</v>
      </c>
      <c r="F9614" t="s">
        <v>117</v>
      </c>
      <c r="G9614">
        <v>39212</v>
      </c>
      <c r="H9614" t="s">
        <v>20</v>
      </c>
      <c r="I9614" t="s">
        <v>32</v>
      </c>
      <c r="J9614" t="s">
        <v>195</v>
      </c>
      <c r="K9614">
        <v>11.68</v>
      </c>
      <c r="L9614">
        <v>4</v>
      </c>
      <c r="M9614">
        <v>0</v>
      </c>
      <c r="N9614">
        <v>5.2560000000000002</v>
      </c>
      <c r="O9614" s="5">
        <f t="shared" si="150"/>
        <v>0.45</v>
      </c>
    </row>
    <row r="9615" spans="1:15" x14ac:dyDescent="0.25">
      <c r="A9615" t="s">
        <v>1037</v>
      </c>
      <c r="B9615" t="s">
        <v>38</v>
      </c>
      <c r="C9615" t="s">
        <v>16</v>
      </c>
      <c r="D9615" t="s">
        <v>17</v>
      </c>
      <c r="E9615" t="s">
        <v>563</v>
      </c>
      <c r="F9615" t="s">
        <v>27</v>
      </c>
      <c r="G9615">
        <v>95695</v>
      </c>
      <c r="H9615" t="s">
        <v>31</v>
      </c>
      <c r="I9615" t="s">
        <v>58</v>
      </c>
      <c r="J9615" t="s">
        <v>59</v>
      </c>
      <c r="K9615">
        <v>239.98400000000001</v>
      </c>
      <c r="L9615">
        <v>2</v>
      </c>
      <c r="M9615">
        <v>0.2</v>
      </c>
      <c r="N9615">
        <v>23.9984</v>
      </c>
      <c r="O9615" s="5">
        <f t="shared" si="150"/>
        <v>9.9999999999999992E-2</v>
      </c>
    </row>
    <row r="9616" spans="1:15" x14ac:dyDescent="0.25">
      <c r="A9616" t="s">
        <v>636</v>
      </c>
      <c r="B9616" t="s">
        <v>155</v>
      </c>
      <c r="C9616" t="s">
        <v>30</v>
      </c>
      <c r="D9616" t="s">
        <v>17</v>
      </c>
      <c r="E9616" t="s">
        <v>44</v>
      </c>
      <c r="F9616" t="s">
        <v>45</v>
      </c>
      <c r="G9616">
        <v>98115</v>
      </c>
      <c r="H9616" t="s">
        <v>31</v>
      </c>
      <c r="I9616" t="s">
        <v>32</v>
      </c>
      <c r="J9616" t="s">
        <v>68</v>
      </c>
      <c r="K9616">
        <v>22.98</v>
      </c>
      <c r="L9616">
        <v>1</v>
      </c>
      <c r="M9616">
        <v>0</v>
      </c>
      <c r="N9616">
        <v>6.8940000000000001</v>
      </c>
      <c r="O9616" s="5">
        <f t="shared" si="150"/>
        <v>0.3</v>
      </c>
    </row>
    <row r="9617" spans="1:15" x14ac:dyDescent="0.25">
      <c r="A9617" t="s">
        <v>636</v>
      </c>
      <c r="B9617" t="s">
        <v>155</v>
      </c>
      <c r="C9617" t="s">
        <v>30</v>
      </c>
      <c r="D9617" t="s">
        <v>17</v>
      </c>
      <c r="E9617" t="s">
        <v>44</v>
      </c>
      <c r="F9617" t="s">
        <v>45</v>
      </c>
      <c r="G9617">
        <v>98115</v>
      </c>
      <c r="H9617" t="s">
        <v>31</v>
      </c>
      <c r="I9617" t="s">
        <v>58</v>
      </c>
      <c r="J9617" t="s">
        <v>129</v>
      </c>
      <c r="K9617">
        <v>102.13</v>
      </c>
      <c r="L9617">
        <v>7</v>
      </c>
      <c r="M9617">
        <v>0</v>
      </c>
      <c r="N9617">
        <v>15.3195</v>
      </c>
      <c r="O9617" s="5">
        <f t="shared" si="150"/>
        <v>0.15</v>
      </c>
    </row>
    <row r="9618" spans="1:15" x14ac:dyDescent="0.25">
      <c r="A9618" t="s">
        <v>636</v>
      </c>
      <c r="B9618" t="s">
        <v>155</v>
      </c>
      <c r="C9618" t="s">
        <v>30</v>
      </c>
      <c r="D9618" t="s">
        <v>17</v>
      </c>
      <c r="E9618" t="s">
        <v>44</v>
      </c>
      <c r="F9618" t="s">
        <v>45</v>
      </c>
      <c r="G9618">
        <v>98115</v>
      </c>
      <c r="H9618" t="s">
        <v>31</v>
      </c>
      <c r="I9618" t="s">
        <v>32</v>
      </c>
      <c r="J9618" t="s">
        <v>64</v>
      </c>
      <c r="K9618">
        <v>2033.5840000000001</v>
      </c>
      <c r="L9618">
        <v>2</v>
      </c>
      <c r="M9618">
        <v>0.2</v>
      </c>
      <c r="N9618">
        <v>762.59400000000005</v>
      </c>
      <c r="O9618" s="5">
        <f t="shared" si="150"/>
        <v>0.375</v>
      </c>
    </row>
    <row r="9619" spans="1:15" x14ac:dyDescent="0.25">
      <c r="A9619" t="s">
        <v>633</v>
      </c>
      <c r="B9619" t="s">
        <v>38</v>
      </c>
      <c r="C9619" t="s">
        <v>30</v>
      </c>
      <c r="D9619" t="s">
        <v>17</v>
      </c>
      <c r="E9619" t="s">
        <v>26</v>
      </c>
      <c r="F9619" t="s">
        <v>27</v>
      </c>
      <c r="G9619">
        <v>90049</v>
      </c>
      <c r="H9619" t="s">
        <v>31</v>
      </c>
      <c r="I9619" t="s">
        <v>32</v>
      </c>
      <c r="J9619" t="s">
        <v>53</v>
      </c>
      <c r="K9619">
        <v>5.76</v>
      </c>
      <c r="L9619">
        <v>2</v>
      </c>
      <c r="M9619">
        <v>0</v>
      </c>
      <c r="N9619">
        <v>1.6704000000000001</v>
      </c>
      <c r="O9619" s="5">
        <f t="shared" si="150"/>
        <v>0.29000000000000004</v>
      </c>
    </row>
    <row r="9620" spans="1:15" x14ac:dyDescent="0.25">
      <c r="A9620" t="s">
        <v>996</v>
      </c>
      <c r="B9620" t="s">
        <v>38</v>
      </c>
      <c r="C9620" t="s">
        <v>30</v>
      </c>
      <c r="D9620" t="s">
        <v>17</v>
      </c>
      <c r="E9620" t="s">
        <v>181</v>
      </c>
      <c r="F9620" t="s">
        <v>124</v>
      </c>
      <c r="G9620">
        <v>43402</v>
      </c>
      <c r="H9620" t="s">
        <v>119</v>
      </c>
      <c r="I9620" t="s">
        <v>58</v>
      </c>
      <c r="J9620" t="s">
        <v>556</v>
      </c>
      <c r="K9620">
        <v>899.98199999999997</v>
      </c>
      <c r="L9620">
        <v>3</v>
      </c>
      <c r="M9620">
        <v>0.4</v>
      </c>
      <c r="N9620">
        <v>74.998500000000007</v>
      </c>
      <c r="O9620" s="5">
        <f t="shared" si="150"/>
        <v>8.3333333333333343E-2</v>
      </c>
    </row>
    <row r="9621" spans="1:15" x14ac:dyDescent="0.25">
      <c r="A9621" t="s">
        <v>996</v>
      </c>
      <c r="B9621" t="s">
        <v>38</v>
      </c>
      <c r="C9621" t="s">
        <v>30</v>
      </c>
      <c r="D9621" t="s">
        <v>17</v>
      </c>
      <c r="E9621" t="s">
        <v>181</v>
      </c>
      <c r="F9621" t="s">
        <v>124</v>
      </c>
      <c r="G9621">
        <v>43402</v>
      </c>
      <c r="H9621" t="s">
        <v>119</v>
      </c>
      <c r="I9621" t="s">
        <v>32</v>
      </c>
      <c r="J9621" t="s">
        <v>53</v>
      </c>
      <c r="K9621">
        <v>86.352000000000004</v>
      </c>
      <c r="L9621">
        <v>3</v>
      </c>
      <c r="M9621">
        <v>0.2</v>
      </c>
      <c r="N9621">
        <v>5.3970000000000002</v>
      </c>
      <c r="O9621" s="5">
        <f t="shared" si="150"/>
        <v>6.25E-2</v>
      </c>
    </row>
    <row r="9622" spans="1:15" x14ac:dyDescent="0.25">
      <c r="A9622" t="s">
        <v>996</v>
      </c>
      <c r="B9622" t="s">
        <v>38</v>
      </c>
      <c r="C9622" t="s">
        <v>30</v>
      </c>
      <c r="D9622" t="s">
        <v>17</v>
      </c>
      <c r="E9622" t="s">
        <v>181</v>
      </c>
      <c r="F9622" t="s">
        <v>124</v>
      </c>
      <c r="G9622">
        <v>43402</v>
      </c>
      <c r="H9622" t="s">
        <v>119</v>
      </c>
      <c r="I9622" t="s">
        <v>58</v>
      </c>
      <c r="J9622" t="s">
        <v>129</v>
      </c>
      <c r="K9622">
        <v>139.96</v>
      </c>
      <c r="L9622">
        <v>5</v>
      </c>
      <c r="M9622">
        <v>0.2</v>
      </c>
      <c r="N9622">
        <v>-1.7495000000000001</v>
      </c>
      <c r="O9622" s="5">
        <f t="shared" si="150"/>
        <v>-1.2499999999999999E-2</v>
      </c>
    </row>
    <row r="9623" spans="1:15" x14ac:dyDescent="0.25">
      <c r="A9623" t="s">
        <v>1007</v>
      </c>
      <c r="B9623" t="s">
        <v>38</v>
      </c>
      <c r="C9623" t="s">
        <v>88</v>
      </c>
      <c r="D9623" t="s">
        <v>17</v>
      </c>
      <c r="E9623" t="s">
        <v>354</v>
      </c>
      <c r="F9623" t="s">
        <v>124</v>
      </c>
      <c r="G9623">
        <v>43130</v>
      </c>
      <c r="H9623" t="s">
        <v>119</v>
      </c>
      <c r="I9623" t="s">
        <v>32</v>
      </c>
      <c r="J9623" t="s">
        <v>68</v>
      </c>
      <c r="K9623">
        <v>16.704000000000001</v>
      </c>
      <c r="L9623">
        <v>6</v>
      </c>
      <c r="M9623">
        <v>0.2</v>
      </c>
      <c r="N9623">
        <v>1.2527999999999999</v>
      </c>
      <c r="O9623" s="5">
        <f t="shared" si="150"/>
        <v>7.4999999999999997E-2</v>
      </c>
    </row>
    <row r="9624" spans="1:15" x14ac:dyDescent="0.25">
      <c r="A9624" t="s">
        <v>1007</v>
      </c>
      <c r="B9624" t="s">
        <v>38</v>
      </c>
      <c r="C9624" t="s">
        <v>88</v>
      </c>
      <c r="D9624" t="s">
        <v>17</v>
      </c>
      <c r="E9624" t="s">
        <v>354</v>
      </c>
      <c r="F9624" t="s">
        <v>124</v>
      </c>
      <c r="G9624">
        <v>43130</v>
      </c>
      <c r="H9624" t="s">
        <v>119</v>
      </c>
      <c r="I9624" t="s">
        <v>58</v>
      </c>
      <c r="J9624" t="s">
        <v>129</v>
      </c>
      <c r="K9624">
        <v>3.1520000000000001</v>
      </c>
      <c r="L9624">
        <v>2</v>
      </c>
      <c r="M9624">
        <v>0.2</v>
      </c>
      <c r="N9624">
        <v>0.4728</v>
      </c>
      <c r="O9624" s="5">
        <f t="shared" si="150"/>
        <v>0.15</v>
      </c>
    </row>
    <row r="9625" spans="1:15" x14ac:dyDescent="0.25">
      <c r="A9625" t="s">
        <v>1007</v>
      </c>
      <c r="B9625" t="s">
        <v>38</v>
      </c>
      <c r="C9625" t="s">
        <v>88</v>
      </c>
      <c r="D9625" t="s">
        <v>17</v>
      </c>
      <c r="E9625" t="s">
        <v>354</v>
      </c>
      <c r="F9625" t="s">
        <v>124</v>
      </c>
      <c r="G9625">
        <v>43130</v>
      </c>
      <c r="H9625" t="s">
        <v>119</v>
      </c>
      <c r="I9625" t="s">
        <v>32</v>
      </c>
      <c r="J9625" t="s">
        <v>80</v>
      </c>
      <c r="K9625">
        <v>32.896000000000001</v>
      </c>
      <c r="L9625">
        <v>4</v>
      </c>
      <c r="M9625">
        <v>0.2</v>
      </c>
      <c r="N9625">
        <v>11.102399999999999</v>
      </c>
      <c r="O9625" s="5">
        <f t="shared" si="150"/>
        <v>0.33749999999999997</v>
      </c>
    </row>
    <row r="9626" spans="1:15" x14ac:dyDescent="0.25">
      <c r="A9626" t="s">
        <v>694</v>
      </c>
      <c r="B9626" t="s">
        <v>155</v>
      </c>
      <c r="C9626" t="s">
        <v>16</v>
      </c>
      <c r="D9626" t="s">
        <v>17</v>
      </c>
      <c r="E9626" t="s">
        <v>211</v>
      </c>
      <c r="F9626" t="s">
        <v>50</v>
      </c>
      <c r="G9626">
        <v>75220</v>
      </c>
      <c r="H9626" t="s">
        <v>89</v>
      </c>
      <c r="I9626" t="s">
        <v>32</v>
      </c>
      <c r="J9626" t="s">
        <v>68</v>
      </c>
      <c r="K9626">
        <v>21.391999999999999</v>
      </c>
      <c r="L9626">
        <v>2</v>
      </c>
      <c r="M9626">
        <v>0.8</v>
      </c>
      <c r="N9626">
        <v>-54.549599999999998</v>
      </c>
      <c r="O9626" s="5">
        <f t="shared" si="150"/>
        <v>-2.5499999999999998</v>
      </c>
    </row>
    <row r="9627" spans="1:15" x14ac:dyDescent="0.25">
      <c r="A9627" t="s">
        <v>694</v>
      </c>
      <c r="B9627" t="s">
        <v>155</v>
      </c>
      <c r="C9627" t="s">
        <v>16</v>
      </c>
      <c r="D9627" t="s">
        <v>17</v>
      </c>
      <c r="E9627" t="s">
        <v>211</v>
      </c>
      <c r="F9627" t="s">
        <v>50</v>
      </c>
      <c r="G9627">
        <v>75220</v>
      </c>
      <c r="H9627" t="s">
        <v>89</v>
      </c>
      <c r="I9627" t="s">
        <v>21</v>
      </c>
      <c r="J9627" t="s">
        <v>39</v>
      </c>
      <c r="K9627">
        <v>307.31400000000002</v>
      </c>
      <c r="L9627">
        <v>3</v>
      </c>
      <c r="M9627">
        <v>0.3</v>
      </c>
      <c r="N9627">
        <v>-39.511800000000001</v>
      </c>
      <c r="O9627" s="5">
        <f t="shared" si="150"/>
        <v>-0.12857142857142856</v>
      </c>
    </row>
    <row r="9628" spans="1:15" x14ac:dyDescent="0.25">
      <c r="A9628" t="s">
        <v>694</v>
      </c>
      <c r="B9628" t="s">
        <v>155</v>
      </c>
      <c r="C9628" t="s">
        <v>16</v>
      </c>
      <c r="D9628" t="s">
        <v>17</v>
      </c>
      <c r="E9628" t="s">
        <v>211</v>
      </c>
      <c r="F9628" t="s">
        <v>50</v>
      </c>
      <c r="G9628">
        <v>75220</v>
      </c>
      <c r="H9628" t="s">
        <v>89</v>
      </c>
      <c r="I9628" t="s">
        <v>21</v>
      </c>
      <c r="J9628" t="s">
        <v>22</v>
      </c>
      <c r="K9628">
        <v>409.99919999999997</v>
      </c>
      <c r="L9628">
        <v>3</v>
      </c>
      <c r="M9628">
        <v>0.32</v>
      </c>
      <c r="N9628">
        <v>-96.470399999999998</v>
      </c>
      <c r="O9628" s="5">
        <f t="shared" si="150"/>
        <v>-0.23529411764705882</v>
      </c>
    </row>
    <row r="9629" spans="1:15" x14ac:dyDescent="0.25">
      <c r="A9629" t="s">
        <v>942</v>
      </c>
      <c r="B9629" t="s">
        <v>155</v>
      </c>
      <c r="C9629" t="s">
        <v>30</v>
      </c>
      <c r="D9629" t="s">
        <v>17</v>
      </c>
      <c r="E9629" t="s">
        <v>496</v>
      </c>
      <c r="F9629" t="s">
        <v>50</v>
      </c>
      <c r="G9629">
        <v>79424</v>
      </c>
      <c r="H9629" t="s">
        <v>89</v>
      </c>
      <c r="I9629" t="s">
        <v>32</v>
      </c>
      <c r="J9629" t="s">
        <v>80</v>
      </c>
      <c r="K9629">
        <v>9.2479999999999993</v>
      </c>
      <c r="L9629">
        <v>2</v>
      </c>
      <c r="M9629">
        <v>0.2</v>
      </c>
      <c r="N9629">
        <v>3.3523999999999998</v>
      </c>
      <c r="O9629" s="5">
        <f t="shared" si="150"/>
        <v>0.36249999999999999</v>
      </c>
    </row>
    <row r="9630" spans="1:15" x14ac:dyDescent="0.25">
      <c r="A9630" t="s">
        <v>700</v>
      </c>
      <c r="B9630" t="s">
        <v>38</v>
      </c>
      <c r="C9630" t="s">
        <v>16</v>
      </c>
      <c r="D9630" t="s">
        <v>17</v>
      </c>
      <c r="E9630" t="s">
        <v>220</v>
      </c>
      <c r="F9630" t="s">
        <v>82</v>
      </c>
      <c r="G9630">
        <v>48227</v>
      </c>
      <c r="H9630" t="s">
        <v>89</v>
      </c>
      <c r="I9630" t="s">
        <v>32</v>
      </c>
      <c r="J9630" t="s">
        <v>64</v>
      </c>
      <c r="K9630">
        <v>14.67</v>
      </c>
      <c r="L9630">
        <v>3</v>
      </c>
      <c r="M9630">
        <v>0</v>
      </c>
      <c r="N9630">
        <v>6.7481999999999998</v>
      </c>
      <c r="O9630" s="5">
        <f t="shared" si="150"/>
        <v>0.45999999999999996</v>
      </c>
    </row>
    <row r="9631" spans="1:15" x14ac:dyDescent="0.25">
      <c r="A9631" t="s">
        <v>678</v>
      </c>
      <c r="B9631" t="s">
        <v>38</v>
      </c>
      <c r="C9631" t="s">
        <v>16</v>
      </c>
      <c r="D9631" t="s">
        <v>17</v>
      </c>
      <c r="E9631" t="s">
        <v>179</v>
      </c>
      <c r="F9631" t="s">
        <v>124</v>
      </c>
      <c r="G9631">
        <v>43055</v>
      </c>
      <c r="H9631" t="s">
        <v>119</v>
      </c>
      <c r="I9631" t="s">
        <v>32</v>
      </c>
      <c r="J9631" t="s">
        <v>80</v>
      </c>
      <c r="K9631">
        <v>37.408000000000001</v>
      </c>
      <c r="L9631">
        <v>7</v>
      </c>
      <c r="M9631">
        <v>0.2</v>
      </c>
      <c r="N9631">
        <v>13.0928</v>
      </c>
      <c r="O9631" s="5">
        <f t="shared" si="150"/>
        <v>0.35</v>
      </c>
    </row>
    <row r="9632" spans="1:15" x14ac:dyDescent="0.25">
      <c r="A9632" t="s">
        <v>678</v>
      </c>
      <c r="B9632" t="s">
        <v>38</v>
      </c>
      <c r="C9632" t="s">
        <v>16</v>
      </c>
      <c r="D9632" t="s">
        <v>17</v>
      </c>
      <c r="E9632" t="s">
        <v>179</v>
      </c>
      <c r="F9632" t="s">
        <v>124</v>
      </c>
      <c r="G9632">
        <v>43055</v>
      </c>
      <c r="H9632" t="s">
        <v>119</v>
      </c>
      <c r="I9632" t="s">
        <v>32</v>
      </c>
      <c r="J9632" t="s">
        <v>64</v>
      </c>
      <c r="K9632">
        <v>3.4380000000000002</v>
      </c>
      <c r="L9632">
        <v>2</v>
      </c>
      <c r="M9632">
        <v>0.7</v>
      </c>
      <c r="N9632">
        <v>-2.5211999999999999</v>
      </c>
      <c r="O9632" s="5">
        <f t="shared" si="150"/>
        <v>-0.73333333333333328</v>
      </c>
    </row>
    <row r="9633" spans="1:15" x14ac:dyDescent="0.25">
      <c r="A9633" t="s">
        <v>652</v>
      </c>
      <c r="B9633" t="s">
        <v>38</v>
      </c>
      <c r="C9633" t="s">
        <v>16</v>
      </c>
      <c r="D9633" t="s">
        <v>17</v>
      </c>
      <c r="E9633" t="s">
        <v>110</v>
      </c>
      <c r="F9633" t="s">
        <v>94</v>
      </c>
      <c r="G9633">
        <v>10011</v>
      </c>
      <c r="H9633" t="s">
        <v>119</v>
      </c>
      <c r="I9633" t="s">
        <v>32</v>
      </c>
      <c r="J9633" t="s">
        <v>64</v>
      </c>
      <c r="K9633">
        <v>7.1520000000000001</v>
      </c>
      <c r="L9633">
        <v>3</v>
      </c>
      <c r="M9633">
        <v>0.2</v>
      </c>
      <c r="N9633">
        <v>2.3243999999999998</v>
      </c>
      <c r="O9633" s="5">
        <f t="shared" si="150"/>
        <v>0.32499999999999996</v>
      </c>
    </row>
    <row r="9634" spans="1:15" x14ac:dyDescent="0.25">
      <c r="A9634" t="s">
        <v>652</v>
      </c>
      <c r="B9634" t="s">
        <v>38</v>
      </c>
      <c r="C9634" t="s">
        <v>16</v>
      </c>
      <c r="D9634" t="s">
        <v>17</v>
      </c>
      <c r="E9634" t="s">
        <v>110</v>
      </c>
      <c r="F9634" t="s">
        <v>94</v>
      </c>
      <c r="G9634">
        <v>10011</v>
      </c>
      <c r="H9634" t="s">
        <v>119</v>
      </c>
      <c r="I9634" t="s">
        <v>58</v>
      </c>
      <c r="J9634" t="s">
        <v>59</v>
      </c>
      <c r="K9634">
        <v>179.7</v>
      </c>
      <c r="L9634">
        <v>6</v>
      </c>
      <c r="M9634">
        <v>0</v>
      </c>
      <c r="N9634">
        <v>88.052999999999997</v>
      </c>
      <c r="O9634" s="5">
        <f t="shared" si="150"/>
        <v>0.49</v>
      </c>
    </row>
    <row r="9635" spans="1:15" x14ac:dyDescent="0.25">
      <c r="A9635" t="s">
        <v>663</v>
      </c>
      <c r="B9635" t="s">
        <v>38</v>
      </c>
      <c r="C9635" t="s">
        <v>16</v>
      </c>
      <c r="D9635" t="s">
        <v>17</v>
      </c>
      <c r="E9635" t="s">
        <v>146</v>
      </c>
      <c r="F9635" t="s">
        <v>78</v>
      </c>
      <c r="G9635">
        <v>55407</v>
      </c>
      <c r="H9635" t="s">
        <v>89</v>
      </c>
      <c r="I9635" t="s">
        <v>32</v>
      </c>
      <c r="J9635" t="s">
        <v>68</v>
      </c>
      <c r="K9635">
        <v>90.64</v>
      </c>
      <c r="L9635">
        <v>8</v>
      </c>
      <c r="M9635">
        <v>0</v>
      </c>
      <c r="N9635">
        <v>38.975200000000001</v>
      </c>
      <c r="O9635" s="5">
        <f t="shared" si="150"/>
        <v>0.43</v>
      </c>
    </row>
    <row r="9636" spans="1:15" x14ac:dyDescent="0.25">
      <c r="A9636" t="s">
        <v>894</v>
      </c>
      <c r="B9636" t="s">
        <v>155</v>
      </c>
      <c r="C9636" t="s">
        <v>16</v>
      </c>
      <c r="D9636" t="s">
        <v>17</v>
      </c>
      <c r="E9636" t="s">
        <v>348</v>
      </c>
      <c r="F9636" t="s">
        <v>108</v>
      </c>
      <c r="G9636">
        <v>2149</v>
      </c>
      <c r="H9636" t="s">
        <v>119</v>
      </c>
      <c r="I9636" t="s">
        <v>58</v>
      </c>
      <c r="J9636" t="s">
        <v>129</v>
      </c>
      <c r="K9636">
        <v>177</v>
      </c>
      <c r="L9636">
        <v>3</v>
      </c>
      <c r="M9636">
        <v>0</v>
      </c>
      <c r="N9636">
        <v>30.09</v>
      </c>
      <c r="O9636" s="5">
        <f t="shared" si="150"/>
        <v>0.17</v>
      </c>
    </row>
    <row r="9637" spans="1:15" x14ac:dyDescent="0.25">
      <c r="A9637" t="s">
        <v>894</v>
      </c>
      <c r="B9637" t="s">
        <v>155</v>
      </c>
      <c r="C9637" t="s">
        <v>16</v>
      </c>
      <c r="D9637" t="s">
        <v>17</v>
      </c>
      <c r="E9637" t="s">
        <v>348</v>
      </c>
      <c r="F9637" t="s">
        <v>108</v>
      </c>
      <c r="G9637">
        <v>2149</v>
      </c>
      <c r="H9637" t="s">
        <v>119</v>
      </c>
      <c r="I9637" t="s">
        <v>32</v>
      </c>
      <c r="J9637" t="s">
        <v>43</v>
      </c>
      <c r="K9637">
        <v>79.45</v>
      </c>
      <c r="L9637">
        <v>7</v>
      </c>
      <c r="M9637">
        <v>0</v>
      </c>
      <c r="N9637">
        <v>22.245999999999999</v>
      </c>
      <c r="O9637" s="5">
        <f t="shared" si="150"/>
        <v>0.27999999999999997</v>
      </c>
    </row>
    <row r="9638" spans="1:15" x14ac:dyDescent="0.25">
      <c r="A9638" t="s">
        <v>894</v>
      </c>
      <c r="B9638" t="s">
        <v>155</v>
      </c>
      <c r="C9638" t="s">
        <v>16</v>
      </c>
      <c r="D9638" t="s">
        <v>17</v>
      </c>
      <c r="E9638" t="s">
        <v>348</v>
      </c>
      <c r="F9638" t="s">
        <v>108</v>
      </c>
      <c r="G9638">
        <v>2149</v>
      </c>
      <c r="H9638" t="s">
        <v>119</v>
      </c>
      <c r="I9638" t="s">
        <v>21</v>
      </c>
      <c r="J9638" t="s">
        <v>25</v>
      </c>
      <c r="K9638">
        <v>1628.82</v>
      </c>
      <c r="L9638">
        <v>9</v>
      </c>
      <c r="M9638">
        <v>0</v>
      </c>
      <c r="N9638">
        <v>260.6112</v>
      </c>
      <c r="O9638" s="5">
        <f t="shared" si="150"/>
        <v>0.16</v>
      </c>
    </row>
    <row r="9639" spans="1:15" x14ac:dyDescent="0.25">
      <c r="A9639" t="s">
        <v>636</v>
      </c>
      <c r="B9639" t="s">
        <v>38</v>
      </c>
      <c r="C9639" t="s">
        <v>30</v>
      </c>
      <c r="D9639" t="s">
        <v>17</v>
      </c>
      <c r="E9639" t="s">
        <v>44</v>
      </c>
      <c r="F9639" t="s">
        <v>45</v>
      </c>
      <c r="G9639">
        <v>98105</v>
      </c>
      <c r="H9639" t="s">
        <v>31</v>
      </c>
      <c r="I9639" t="s">
        <v>21</v>
      </c>
      <c r="J9639" t="s">
        <v>48</v>
      </c>
      <c r="K9639">
        <v>137.54</v>
      </c>
      <c r="L9639">
        <v>2</v>
      </c>
      <c r="M9639">
        <v>0</v>
      </c>
      <c r="N9639">
        <v>55.015999999999998</v>
      </c>
      <c r="O9639" s="5">
        <f t="shared" si="150"/>
        <v>0.4</v>
      </c>
    </row>
    <row r="9640" spans="1:15" x14ac:dyDescent="0.25">
      <c r="A9640" t="s">
        <v>636</v>
      </c>
      <c r="B9640" t="s">
        <v>38</v>
      </c>
      <c r="C9640" t="s">
        <v>30</v>
      </c>
      <c r="D9640" t="s">
        <v>17</v>
      </c>
      <c r="E9640" t="s">
        <v>44</v>
      </c>
      <c r="F9640" t="s">
        <v>45</v>
      </c>
      <c r="G9640">
        <v>98105</v>
      </c>
      <c r="H9640" t="s">
        <v>31</v>
      </c>
      <c r="I9640" t="s">
        <v>21</v>
      </c>
      <c r="J9640" t="s">
        <v>39</v>
      </c>
      <c r="K9640">
        <v>730.2</v>
      </c>
      <c r="L9640">
        <v>4</v>
      </c>
      <c r="M9640">
        <v>0</v>
      </c>
      <c r="N9640">
        <v>94.926000000000002</v>
      </c>
      <c r="O9640" s="5">
        <f t="shared" si="150"/>
        <v>0.13</v>
      </c>
    </row>
    <row r="9641" spans="1:15" x14ac:dyDescent="0.25">
      <c r="A9641" t="s">
        <v>633</v>
      </c>
      <c r="B9641" t="s">
        <v>15</v>
      </c>
      <c r="C9641" t="s">
        <v>16</v>
      </c>
      <c r="D9641" t="s">
        <v>17</v>
      </c>
      <c r="E9641" t="s">
        <v>26</v>
      </c>
      <c r="F9641" t="s">
        <v>27</v>
      </c>
      <c r="G9641">
        <v>90032</v>
      </c>
      <c r="H9641" t="s">
        <v>31</v>
      </c>
      <c r="I9641" t="s">
        <v>32</v>
      </c>
      <c r="J9641" t="s">
        <v>80</v>
      </c>
      <c r="K9641">
        <v>11.56</v>
      </c>
      <c r="L9641">
        <v>2</v>
      </c>
      <c r="M9641">
        <v>0</v>
      </c>
      <c r="N9641">
        <v>5.6643999999999997</v>
      </c>
      <c r="O9641" s="5">
        <f t="shared" si="150"/>
        <v>0.48999999999999994</v>
      </c>
    </row>
    <row r="9642" spans="1:15" x14ac:dyDescent="0.25">
      <c r="A9642" t="s">
        <v>635</v>
      </c>
      <c r="B9642" t="s">
        <v>15</v>
      </c>
      <c r="C9642" t="s">
        <v>16</v>
      </c>
      <c r="D9642" t="s">
        <v>17</v>
      </c>
      <c r="E9642" t="s">
        <v>40</v>
      </c>
      <c r="F9642" t="s">
        <v>41</v>
      </c>
      <c r="G9642">
        <v>28027</v>
      </c>
      <c r="H9642" t="s">
        <v>20</v>
      </c>
      <c r="I9642" t="s">
        <v>21</v>
      </c>
      <c r="J9642" t="s">
        <v>39</v>
      </c>
      <c r="K9642">
        <v>4297.6440000000002</v>
      </c>
      <c r="L9642">
        <v>13</v>
      </c>
      <c r="M9642">
        <v>0.4</v>
      </c>
      <c r="N9642">
        <v>-1862.3124</v>
      </c>
      <c r="O9642" s="5">
        <f t="shared" si="150"/>
        <v>-0.43333333333333329</v>
      </c>
    </row>
    <row r="9643" spans="1:15" x14ac:dyDescent="0.25">
      <c r="A9643" t="s">
        <v>636</v>
      </c>
      <c r="B9643" t="s">
        <v>38</v>
      </c>
      <c r="C9643" t="s">
        <v>30</v>
      </c>
      <c r="D9643" t="s">
        <v>17</v>
      </c>
      <c r="E9643" t="s">
        <v>44</v>
      </c>
      <c r="F9643" t="s">
        <v>45</v>
      </c>
      <c r="G9643">
        <v>98103</v>
      </c>
      <c r="H9643" t="s">
        <v>31</v>
      </c>
      <c r="I9643" t="s">
        <v>32</v>
      </c>
      <c r="J9643" t="s">
        <v>53</v>
      </c>
      <c r="K9643">
        <v>20.65</v>
      </c>
      <c r="L9643">
        <v>5</v>
      </c>
      <c r="M9643">
        <v>0</v>
      </c>
      <c r="N9643">
        <v>9.4990000000000006</v>
      </c>
      <c r="O9643" s="5">
        <f t="shared" si="150"/>
        <v>0.46000000000000008</v>
      </c>
    </row>
    <row r="9644" spans="1:15" x14ac:dyDescent="0.25">
      <c r="A9644" t="s">
        <v>636</v>
      </c>
      <c r="B9644" t="s">
        <v>38</v>
      </c>
      <c r="C9644" t="s">
        <v>30</v>
      </c>
      <c r="D9644" t="s">
        <v>17</v>
      </c>
      <c r="E9644" t="s">
        <v>44</v>
      </c>
      <c r="F9644" t="s">
        <v>45</v>
      </c>
      <c r="G9644">
        <v>98103</v>
      </c>
      <c r="H9644" t="s">
        <v>31</v>
      </c>
      <c r="I9644" t="s">
        <v>32</v>
      </c>
      <c r="J9644" t="s">
        <v>43</v>
      </c>
      <c r="K9644">
        <v>204.9</v>
      </c>
      <c r="L9644">
        <v>5</v>
      </c>
      <c r="M9644">
        <v>0</v>
      </c>
      <c r="N9644">
        <v>0</v>
      </c>
      <c r="O9644" s="5">
        <f t="shared" si="150"/>
        <v>0</v>
      </c>
    </row>
    <row r="9645" spans="1:15" x14ac:dyDescent="0.25">
      <c r="A9645" t="s">
        <v>636</v>
      </c>
      <c r="B9645" t="s">
        <v>38</v>
      </c>
      <c r="C9645" t="s">
        <v>30</v>
      </c>
      <c r="D9645" t="s">
        <v>17</v>
      </c>
      <c r="E9645" t="s">
        <v>44</v>
      </c>
      <c r="F9645" t="s">
        <v>45</v>
      </c>
      <c r="G9645">
        <v>98103</v>
      </c>
      <c r="H9645" t="s">
        <v>31</v>
      </c>
      <c r="I9645" t="s">
        <v>21</v>
      </c>
      <c r="J9645" t="s">
        <v>25</v>
      </c>
      <c r="K9645">
        <v>436.70400000000001</v>
      </c>
      <c r="L9645">
        <v>6</v>
      </c>
      <c r="M9645">
        <v>0.2</v>
      </c>
      <c r="N9645">
        <v>21.8352</v>
      </c>
      <c r="O9645" s="5">
        <f t="shared" si="150"/>
        <v>0.05</v>
      </c>
    </row>
    <row r="9646" spans="1:15" x14ac:dyDescent="0.25">
      <c r="A9646" t="s">
        <v>636</v>
      </c>
      <c r="B9646" t="s">
        <v>38</v>
      </c>
      <c r="C9646" t="s">
        <v>30</v>
      </c>
      <c r="D9646" t="s">
        <v>17</v>
      </c>
      <c r="E9646" t="s">
        <v>44</v>
      </c>
      <c r="F9646" t="s">
        <v>45</v>
      </c>
      <c r="G9646">
        <v>98103</v>
      </c>
      <c r="H9646" t="s">
        <v>31</v>
      </c>
      <c r="I9646" t="s">
        <v>21</v>
      </c>
      <c r="J9646" t="s">
        <v>25</v>
      </c>
      <c r="K9646">
        <v>481.56799999999998</v>
      </c>
      <c r="L9646">
        <v>2</v>
      </c>
      <c r="M9646">
        <v>0.2</v>
      </c>
      <c r="N9646">
        <v>54.176400000000001</v>
      </c>
      <c r="O9646" s="5">
        <f t="shared" si="150"/>
        <v>0.1125</v>
      </c>
    </row>
    <row r="9647" spans="1:15" x14ac:dyDescent="0.25">
      <c r="A9647" t="s">
        <v>881</v>
      </c>
      <c r="B9647" t="s">
        <v>38</v>
      </c>
      <c r="C9647" t="s">
        <v>16</v>
      </c>
      <c r="D9647" t="s">
        <v>17</v>
      </c>
      <c r="E9647" t="s">
        <v>375</v>
      </c>
      <c r="F9647" t="s">
        <v>28</v>
      </c>
      <c r="G9647">
        <v>85301</v>
      </c>
      <c r="H9647" t="s">
        <v>31</v>
      </c>
      <c r="I9647" t="s">
        <v>58</v>
      </c>
      <c r="J9647" t="s">
        <v>129</v>
      </c>
      <c r="K9647">
        <v>89.543999999999997</v>
      </c>
      <c r="L9647">
        <v>7</v>
      </c>
      <c r="M9647">
        <v>0.2</v>
      </c>
      <c r="N9647">
        <v>12.3123</v>
      </c>
      <c r="O9647" s="5">
        <f t="shared" si="150"/>
        <v>0.13750000000000001</v>
      </c>
    </row>
    <row r="9648" spans="1:15" x14ac:dyDescent="0.25">
      <c r="A9648" t="s">
        <v>881</v>
      </c>
      <c r="B9648" t="s">
        <v>38</v>
      </c>
      <c r="C9648" t="s">
        <v>16</v>
      </c>
      <c r="D9648" t="s">
        <v>17</v>
      </c>
      <c r="E9648" t="s">
        <v>375</v>
      </c>
      <c r="F9648" t="s">
        <v>28</v>
      </c>
      <c r="G9648">
        <v>85301</v>
      </c>
      <c r="H9648" t="s">
        <v>31</v>
      </c>
      <c r="I9648" t="s">
        <v>32</v>
      </c>
      <c r="J9648" t="s">
        <v>43</v>
      </c>
      <c r="K9648">
        <v>35.167999999999999</v>
      </c>
      <c r="L9648">
        <v>2</v>
      </c>
      <c r="M9648">
        <v>0.2</v>
      </c>
      <c r="N9648">
        <v>-8.3523999999999994</v>
      </c>
      <c r="O9648" s="5">
        <f t="shared" si="150"/>
        <v>-0.23749999999999999</v>
      </c>
    </row>
    <row r="9649" spans="1:15" x14ac:dyDescent="0.25">
      <c r="A9649" t="s">
        <v>881</v>
      </c>
      <c r="B9649" t="s">
        <v>38</v>
      </c>
      <c r="C9649" t="s">
        <v>16</v>
      </c>
      <c r="D9649" t="s">
        <v>17</v>
      </c>
      <c r="E9649" t="s">
        <v>375</v>
      </c>
      <c r="F9649" t="s">
        <v>28</v>
      </c>
      <c r="G9649">
        <v>85301</v>
      </c>
      <c r="H9649" t="s">
        <v>31</v>
      </c>
      <c r="I9649" t="s">
        <v>32</v>
      </c>
      <c r="J9649" t="s">
        <v>64</v>
      </c>
      <c r="K9649">
        <v>72.587999999999994</v>
      </c>
      <c r="L9649">
        <v>2</v>
      </c>
      <c r="M9649">
        <v>0.7</v>
      </c>
      <c r="N9649">
        <v>-48.392000000000003</v>
      </c>
      <c r="O9649" s="5">
        <f t="shared" si="150"/>
        <v>-0.66666666666666674</v>
      </c>
    </row>
    <row r="9650" spans="1:15" x14ac:dyDescent="0.25">
      <c r="A9650" t="s">
        <v>1227</v>
      </c>
      <c r="B9650" t="s">
        <v>38</v>
      </c>
      <c r="C9650" t="s">
        <v>16</v>
      </c>
      <c r="D9650" t="s">
        <v>17</v>
      </c>
      <c r="E9650" t="s">
        <v>274</v>
      </c>
      <c r="F9650" t="s">
        <v>78</v>
      </c>
      <c r="G9650">
        <v>55433</v>
      </c>
      <c r="H9650" t="s">
        <v>89</v>
      </c>
      <c r="I9650" t="s">
        <v>32</v>
      </c>
      <c r="J9650" t="s">
        <v>43</v>
      </c>
      <c r="K9650">
        <v>221.16</v>
      </c>
      <c r="L9650">
        <v>4</v>
      </c>
      <c r="M9650">
        <v>0</v>
      </c>
      <c r="N9650">
        <v>57.501600000000003</v>
      </c>
      <c r="O9650" s="5">
        <f t="shared" si="150"/>
        <v>0.26</v>
      </c>
    </row>
    <row r="9651" spans="1:15" x14ac:dyDescent="0.25">
      <c r="A9651" t="s">
        <v>1227</v>
      </c>
      <c r="B9651" t="s">
        <v>38</v>
      </c>
      <c r="C9651" t="s">
        <v>16</v>
      </c>
      <c r="D9651" t="s">
        <v>17</v>
      </c>
      <c r="E9651" t="s">
        <v>274</v>
      </c>
      <c r="F9651" t="s">
        <v>78</v>
      </c>
      <c r="G9651">
        <v>55433</v>
      </c>
      <c r="H9651" t="s">
        <v>89</v>
      </c>
      <c r="I9651" t="s">
        <v>58</v>
      </c>
      <c r="J9651" t="s">
        <v>59</v>
      </c>
      <c r="K9651">
        <v>281.97000000000003</v>
      </c>
      <c r="L9651">
        <v>3</v>
      </c>
      <c r="M9651">
        <v>0</v>
      </c>
      <c r="N9651">
        <v>78.951599999999999</v>
      </c>
      <c r="O9651" s="5">
        <f t="shared" si="150"/>
        <v>0.27999999999999997</v>
      </c>
    </row>
    <row r="9652" spans="1:15" x14ac:dyDescent="0.25">
      <c r="A9652" t="s">
        <v>633</v>
      </c>
      <c r="B9652" t="s">
        <v>38</v>
      </c>
      <c r="C9652" t="s">
        <v>16</v>
      </c>
      <c r="D9652" t="s">
        <v>17</v>
      </c>
      <c r="E9652" t="s">
        <v>26</v>
      </c>
      <c r="F9652" t="s">
        <v>27</v>
      </c>
      <c r="G9652">
        <v>90045</v>
      </c>
      <c r="H9652" t="s">
        <v>31</v>
      </c>
      <c r="I9652" t="s">
        <v>21</v>
      </c>
      <c r="J9652" t="s">
        <v>22</v>
      </c>
      <c r="K9652">
        <v>3406.6640000000002</v>
      </c>
      <c r="L9652">
        <v>8</v>
      </c>
      <c r="M9652">
        <v>0.15</v>
      </c>
      <c r="N9652">
        <v>160.31360000000001</v>
      </c>
      <c r="O9652" s="5">
        <f t="shared" si="150"/>
        <v>4.7058823529411764E-2</v>
      </c>
    </row>
    <row r="9653" spans="1:15" x14ac:dyDescent="0.25">
      <c r="A9653" t="s">
        <v>633</v>
      </c>
      <c r="B9653" t="s">
        <v>38</v>
      </c>
      <c r="C9653" t="s">
        <v>16</v>
      </c>
      <c r="D9653" t="s">
        <v>17</v>
      </c>
      <c r="E9653" t="s">
        <v>26</v>
      </c>
      <c r="F9653" t="s">
        <v>27</v>
      </c>
      <c r="G9653">
        <v>90045</v>
      </c>
      <c r="H9653" t="s">
        <v>31</v>
      </c>
      <c r="I9653" t="s">
        <v>32</v>
      </c>
      <c r="J9653" t="s">
        <v>53</v>
      </c>
      <c r="K9653">
        <v>37.17</v>
      </c>
      <c r="L9653">
        <v>9</v>
      </c>
      <c r="M9653">
        <v>0</v>
      </c>
      <c r="N9653">
        <v>10.4076</v>
      </c>
      <c r="O9653" s="5">
        <f t="shared" si="150"/>
        <v>0.27999999999999997</v>
      </c>
    </row>
    <row r="9654" spans="1:15" x14ac:dyDescent="0.25">
      <c r="A9654" t="s">
        <v>633</v>
      </c>
      <c r="B9654" t="s">
        <v>38</v>
      </c>
      <c r="C9654" t="s">
        <v>16</v>
      </c>
      <c r="D9654" t="s">
        <v>17</v>
      </c>
      <c r="E9654" t="s">
        <v>26</v>
      </c>
      <c r="F9654" t="s">
        <v>27</v>
      </c>
      <c r="G9654">
        <v>90045</v>
      </c>
      <c r="H9654" t="s">
        <v>31</v>
      </c>
      <c r="I9654" t="s">
        <v>32</v>
      </c>
      <c r="J9654" t="s">
        <v>68</v>
      </c>
      <c r="K9654">
        <v>64.959999999999994</v>
      </c>
      <c r="L9654">
        <v>2</v>
      </c>
      <c r="M9654">
        <v>0</v>
      </c>
      <c r="N9654">
        <v>19.488</v>
      </c>
      <c r="O9654" s="5">
        <f t="shared" si="150"/>
        <v>0.30000000000000004</v>
      </c>
    </row>
    <row r="9655" spans="1:15" x14ac:dyDescent="0.25">
      <c r="A9655" t="s">
        <v>633</v>
      </c>
      <c r="B9655" t="s">
        <v>38</v>
      </c>
      <c r="C9655" t="s">
        <v>16</v>
      </c>
      <c r="D9655" t="s">
        <v>17</v>
      </c>
      <c r="E9655" t="s">
        <v>26</v>
      </c>
      <c r="F9655" t="s">
        <v>27</v>
      </c>
      <c r="G9655">
        <v>90045</v>
      </c>
      <c r="H9655" t="s">
        <v>31</v>
      </c>
      <c r="I9655" t="s">
        <v>21</v>
      </c>
      <c r="J9655" t="s">
        <v>48</v>
      </c>
      <c r="K9655">
        <v>595.38</v>
      </c>
      <c r="L9655">
        <v>6</v>
      </c>
      <c r="M9655">
        <v>0</v>
      </c>
      <c r="N9655">
        <v>297.69</v>
      </c>
      <c r="O9655" s="5">
        <f t="shared" si="150"/>
        <v>0.5</v>
      </c>
    </row>
    <row r="9656" spans="1:15" x14ac:dyDescent="0.25">
      <c r="A9656" t="s">
        <v>730</v>
      </c>
      <c r="B9656" t="s">
        <v>38</v>
      </c>
      <c r="C9656" t="s">
        <v>88</v>
      </c>
      <c r="D9656" t="s">
        <v>17</v>
      </c>
      <c r="E9656" t="s">
        <v>264</v>
      </c>
      <c r="F9656" t="s">
        <v>28</v>
      </c>
      <c r="G9656">
        <v>85705</v>
      </c>
      <c r="H9656" t="s">
        <v>31</v>
      </c>
      <c r="I9656" t="s">
        <v>58</v>
      </c>
      <c r="J9656" t="s">
        <v>129</v>
      </c>
      <c r="K9656">
        <v>95.983999999999995</v>
      </c>
      <c r="L9656">
        <v>2</v>
      </c>
      <c r="M9656">
        <v>0.2</v>
      </c>
      <c r="N9656">
        <v>11.997999999999999</v>
      </c>
      <c r="O9656" s="5">
        <f t="shared" si="150"/>
        <v>0.125</v>
      </c>
    </row>
    <row r="9657" spans="1:15" x14ac:dyDescent="0.25">
      <c r="A9657" t="s">
        <v>730</v>
      </c>
      <c r="B9657" t="s">
        <v>38</v>
      </c>
      <c r="C9657" t="s">
        <v>88</v>
      </c>
      <c r="D9657" t="s">
        <v>17</v>
      </c>
      <c r="E9657" t="s">
        <v>264</v>
      </c>
      <c r="F9657" t="s">
        <v>28</v>
      </c>
      <c r="G9657">
        <v>85705</v>
      </c>
      <c r="H9657" t="s">
        <v>31</v>
      </c>
      <c r="I9657" t="s">
        <v>32</v>
      </c>
      <c r="J9657" t="s">
        <v>64</v>
      </c>
      <c r="K9657">
        <v>4.9379999999999997</v>
      </c>
      <c r="L9657">
        <v>2</v>
      </c>
      <c r="M9657">
        <v>0.7</v>
      </c>
      <c r="N9657">
        <v>-3.6212</v>
      </c>
      <c r="O9657" s="5">
        <f t="shared" si="150"/>
        <v>-0.73333333333333339</v>
      </c>
    </row>
    <row r="9658" spans="1:15" x14ac:dyDescent="0.25">
      <c r="A9658" t="s">
        <v>652</v>
      </c>
      <c r="B9658" t="s">
        <v>38</v>
      </c>
      <c r="C9658" t="s">
        <v>16</v>
      </c>
      <c r="D9658" t="s">
        <v>17</v>
      </c>
      <c r="E9658" t="s">
        <v>110</v>
      </c>
      <c r="F9658" t="s">
        <v>94</v>
      </c>
      <c r="G9658">
        <v>10035</v>
      </c>
      <c r="H9658" t="s">
        <v>119</v>
      </c>
      <c r="I9658" t="s">
        <v>21</v>
      </c>
      <c r="J9658" t="s">
        <v>48</v>
      </c>
      <c r="K9658">
        <v>97.44</v>
      </c>
      <c r="L9658">
        <v>3</v>
      </c>
      <c r="M9658">
        <v>0</v>
      </c>
      <c r="N9658">
        <v>35.078400000000002</v>
      </c>
      <c r="O9658" s="5">
        <f t="shared" si="150"/>
        <v>0.36000000000000004</v>
      </c>
    </row>
    <row r="9659" spans="1:15" x14ac:dyDescent="0.25">
      <c r="A9659" t="s">
        <v>652</v>
      </c>
      <c r="B9659" t="s">
        <v>38</v>
      </c>
      <c r="C9659" t="s">
        <v>16</v>
      </c>
      <c r="D9659" t="s">
        <v>17</v>
      </c>
      <c r="E9659" t="s">
        <v>110</v>
      </c>
      <c r="F9659" t="s">
        <v>94</v>
      </c>
      <c r="G9659">
        <v>10035</v>
      </c>
      <c r="H9659" t="s">
        <v>119</v>
      </c>
      <c r="I9659" t="s">
        <v>32</v>
      </c>
      <c r="J9659" t="s">
        <v>64</v>
      </c>
      <c r="K9659">
        <v>3.984</v>
      </c>
      <c r="L9659">
        <v>1</v>
      </c>
      <c r="M9659">
        <v>0.2</v>
      </c>
      <c r="N9659">
        <v>1.3944000000000001</v>
      </c>
      <c r="O9659" s="5">
        <f t="shared" si="150"/>
        <v>0.35000000000000003</v>
      </c>
    </row>
    <row r="9660" spans="1:15" x14ac:dyDescent="0.25">
      <c r="A9660" t="s">
        <v>652</v>
      </c>
      <c r="B9660" t="s">
        <v>38</v>
      </c>
      <c r="C9660" t="s">
        <v>16</v>
      </c>
      <c r="D9660" t="s">
        <v>17</v>
      </c>
      <c r="E9660" t="s">
        <v>110</v>
      </c>
      <c r="F9660" t="s">
        <v>94</v>
      </c>
      <c r="G9660">
        <v>10035</v>
      </c>
      <c r="H9660" t="s">
        <v>119</v>
      </c>
      <c r="I9660" t="s">
        <v>32</v>
      </c>
      <c r="J9660" t="s">
        <v>53</v>
      </c>
      <c r="K9660">
        <v>13.04</v>
      </c>
      <c r="L9660">
        <v>4</v>
      </c>
      <c r="M9660">
        <v>0</v>
      </c>
      <c r="N9660">
        <v>5.7375999999999996</v>
      </c>
      <c r="O9660" s="5">
        <f t="shared" si="150"/>
        <v>0.44</v>
      </c>
    </row>
    <row r="9661" spans="1:15" x14ac:dyDescent="0.25">
      <c r="A9661" t="s">
        <v>652</v>
      </c>
      <c r="B9661" t="s">
        <v>38</v>
      </c>
      <c r="C9661" t="s">
        <v>16</v>
      </c>
      <c r="D9661" t="s">
        <v>17</v>
      </c>
      <c r="E9661" t="s">
        <v>110</v>
      </c>
      <c r="F9661" t="s">
        <v>94</v>
      </c>
      <c r="G9661">
        <v>10035</v>
      </c>
      <c r="H9661" t="s">
        <v>119</v>
      </c>
      <c r="I9661" t="s">
        <v>21</v>
      </c>
      <c r="J9661" t="s">
        <v>25</v>
      </c>
      <c r="K9661">
        <v>579.52800000000002</v>
      </c>
      <c r="L9661">
        <v>4</v>
      </c>
      <c r="M9661">
        <v>0.1</v>
      </c>
      <c r="N9661">
        <v>83.709599999999995</v>
      </c>
      <c r="O9661" s="5">
        <f t="shared" si="150"/>
        <v>0.14444444444444443</v>
      </c>
    </row>
    <row r="9662" spans="1:15" x14ac:dyDescent="0.25">
      <c r="A9662" t="s">
        <v>887</v>
      </c>
      <c r="B9662" t="s">
        <v>15</v>
      </c>
      <c r="C9662" t="s">
        <v>16</v>
      </c>
      <c r="D9662" t="s">
        <v>17</v>
      </c>
      <c r="E9662" t="s">
        <v>447</v>
      </c>
      <c r="F9662" t="s">
        <v>27</v>
      </c>
      <c r="G9662">
        <v>91767</v>
      </c>
      <c r="H9662" t="s">
        <v>31</v>
      </c>
      <c r="I9662" t="s">
        <v>32</v>
      </c>
      <c r="J9662" t="s">
        <v>33</v>
      </c>
      <c r="K9662">
        <v>18.75</v>
      </c>
      <c r="L9662">
        <v>5</v>
      </c>
      <c r="M9662">
        <v>0</v>
      </c>
      <c r="N9662">
        <v>9</v>
      </c>
      <c r="O9662" s="5">
        <f t="shared" si="150"/>
        <v>0.48</v>
      </c>
    </row>
    <row r="9663" spans="1:15" x14ac:dyDescent="0.25">
      <c r="A9663" t="s">
        <v>1141</v>
      </c>
      <c r="B9663" t="s">
        <v>38</v>
      </c>
      <c r="C9663" t="s">
        <v>88</v>
      </c>
      <c r="D9663" t="s">
        <v>17</v>
      </c>
      <c r="E9663" t="s">
        <v>615</v>
      </c>
      <c r="F9663" t="s">
        <v>27</v>
      </c>
      <c r="G9663">
        <v>93101</v>
      </c>
      <c r="H9663" t="s">
        <v>31</v>
      </c>
      <c r="I9663" t="s">
        <v>58</v>
      </c>
      <c r="J9663" t="s">
        <v>59</v>
      </c>
      <c r="K9663">
        <v>3023.9279999999999</v>
      </c>
      <c r="L9663">
        <v>9</v>
      </c>
      <c r="M9663">
        <v>0.2</v>
      </c>
      <c r="N9663">
        <v>226.7946</v>
      </c>
      <c r="O9663" s="5">
        <f t="shared" si="150"/>
        <v>7.4999999999999997E-2</v>
      </c>
    </row>
    <row r="9664" spans="1:15" x14ac:dyDescent="0.25">
      <c r="A9664" t="s">
        <v>1141</v>
      </c>
      <c r="B9664" t="s">
        <v>38</v>
      </c>
      <c r="C9664" t="s">
        <v>88</v>
      </c>
      <c r="D9664" t="s">
        <v>17</v>
      </c>
      <c r="E9664" t="s">
        <v>615</v>
      </c>
      <c r="F9664" t="s">
        <v>27</v>
      </c>
      <c r="G9664">
        <v>93101</v>
      </c>
      <c r="H9664" t="s">
        <v>31</v>
      </c>
      <c r="I9664" t="s">
        <v>58</v>
      </c>
      <c r="J9664" t="s">
        <v>129</v>
      </c>
      <c r="K9664">
        <v>26.96</v>
      </c>
      <c r="L9664">
        <v>2</v>
      </c>
      <c r="M9664">
        <v>0</v>
      </c>
      <c r="N9664">
        <v>3.7744</v>
      </c>
      <c r="O9664" s="5">
        <f t="shared" si="150"/>
        <v>0.13999999999999999</v>
      </c>
    </row>
    <row r="9665" spans="1:15" x14ac:dyDescent="0.25">
      <c r="A9665" t="s">
        <v>1141</v>
      </c>
      <c r="B9665" t="s">
        <v>38</v>
      </c>
      <c r="C9665" t="s">
        <v>88</v>
      </c>
      <c r="D9665" t="s">
        <v>17</v>
      </c>
      <c r="E9665" t="s">
        <v>615</v>
      </c>
      <c r="F9665" t="s">
        <v>27</v>
      </c>
      <c r="G9665">
        <v>93101</v>
      </c>
      <c r="H9665" t="s">
        <v>31</v>
      </c>
      <c r="I9665" t="s">
        <v>58</v>
      </c>
      <c r="J9665" t="s">
        <v>59</v>
      </c>
      <c r="K9665">
        <v>477.6</v>
      </c>
      <c r="L9665">
        <v>3</v>
      </c>
      <c r="M9665">
        <v>0.2</v>
      </c>
      <c r="N9665">
        <v>161.19</v>
      </c>
      <c r="O9665" s="5">
        <f t="shared" si="150"/>
        <v>0.33749999999999997</v>
      </c>
    </row>
    <row r="9666" spans="1:15" x14ac:dyDescent="0.25">
      <c r="A9666" t="s">
        <v>640</v>
      </c>
      <c r="B9666" t="s">
        <v>38</v>
      </c>
      <c r="C9666" t="s">
        <v>16</v>
      </c>
      <c r="D9666" t="s">
        <v>17</v>
      </c>
      <c r="E9666" t="s">
        <v>65</v>
      </c>
      <c r="F9666" t="s">
        <v>27</v>
      </c>
      <c r="G9666">
        <v>94109</v>
      </c>
      <c r="H9666" t="s">
        <v>31</v>
      </c>
      <c r="I9666" t="s">
        <v>32</v>
      </c>
      <c r="J9666" t="s">
        <v>43</v>
      </c>
      <c r="K9666">
        <v>193.95</v>
      </c>
      <c r="L9666">
        <v>3</v>
      </c>
      <c r="M9666">
        <v>0</v>
      </c>
      <c r="N9666">
        <v>9.6974999999999998</v>
      </c>
      <c r="O9666" s="5">
        <f t="shared" si="150"/>
        <v>0.05</v>
      </c>
    </row>
    <row r="9667" spans="1:15" x14ac:dyDescent="0.25">
      <c r="A9667" t="s">
        <v>821</v>
      </c>
      <c r="B9667" t="s">
        <v>578</v>
      </c>
      <c r="C9667" t="s">
        <v>30</v>
      </c>
      <c r="D9667" t="s">
        <v>17</v>
      </c>
      <c r="E9667" t="s">
        <v>376</v>
      </c>
      <c r="F9667" t="s">
        <v>27</v>
      </c>
      <c r="G9667">
        <v>92503</v>
      </c>
      <c r="H9667" t="s">
        <v>31</v>
      </c>
      <c r="I9667" t="s">
        <v>32</v>
      </c>
      <c r="J9667" t="s">
        <v>80</v>
      </c>
      <c r="K9667">
        <v>12.96</v>
      </c>
      <c r="L9667">
        <v>2</v>
      </c>
      <c r="M9667">
        <v>0</v>
      </c>
      <c r="N9667">
        <v>6.2207999999999997</v>
      </c>
      <c r="O9667" s="5">
        <f t="shared" si="150"/>
        <v>0.47999999999999993</v>
      </c>
    </row>
    <row r="9668" spans="1:15" x14ac:dyDescent="0.25">
      <c r="A9668" t="s">
        <v>633</v>
      </c>
      <c r="B9668" t="s">
        <v>38</v>
      </c>
      <c r="C9668" t="s">
        <v>16</v>
      </c>
      <c r="D9668" t="s">
        <v>17</v>
      </c>
      <c r="E9668" t="s">
        <v>26</v>
      </c>
      <c r="F9668" t="s">
        <v>27</v>
      </c>
      <c r="G9668">
        <v>90049</v>
      </c>
      <c r="H9668" t="s">
        <v>31</v>
      </c>
      <c r="I9668" t="s">
        <v>21</v>
      </c>
      <c r="J9668" t="s">
        <v>48</v>
      </c>
      <c r="K9668">
        <v>119.94</v>
      </c>
      <c r="L9668">
        <v>3</v>
      </c>
      <c r="M9668">
        <v>0</v>
      </c>
      <c r="N9668">
        <v>23.988</v>
      </c>
      <c r="O9668" s="5">
        <f t="shared" ref="O9668:O9731" si="151">N9668/K9668</f>
        <v>0.2</v>
      </c>
    </row>
    <row r="9669" spans="1:15" x14ac:dyDescent="0.25">
      <c r="A9669" t="s">
        <v>633</v>
      </c>
      <c r="B9669" t="s">
        <v>38</v>
      </c>
      <c r="C9669" t="s">
        <v>16</v>
      </c>
      <c r="D9669" t="s">
        <v>17</v>
      </c>
      <c r="E9669" t="s">
        <v>26</v>
      </c>
      <c r="F9669" t="s">
        <v>27</v>
      </c>
      <c r="G9669">
        <v>90049</v>
      </c>
      <c r="H9669" t="s">
        <v>31</v>
      </c>
      <c r="I9669" t="s">
        <v>21</v>
      </c>
      <c r="J9669" t="s">
        <v>48</v>
      </c>
      <c r="K9669">
        <v>12.42</v>
      </c>
      <c r="L9669">
        <v>3</v>
      </c>
      <c r="M9669">
        <v>0</v>
      </c>
      <c r="N9669">
        <v>4.4711999999999996</v>
      </c>
      <c r="O9669" s="5">
        <f t="shared" si="151"/>
        <v>0.36</v>
      </c>
    </row>
    <row r="9670" spans="1:15" x14ac:dyDescent="0.25">
      <c r="A9670" t="s">
        <v>1228</v>
      </c>
      <c r="B9670" t="s">
        <v>38</v>
      </c>
      <c r="C9670" t="s">
        <v>16</v>
      </c>
      <c r="D9670" t="s">
        <v>17</v>
      </c>
      <c r="E9670" t="s">
        <v>611</v>
      </c>
      <c r="F9670" t="s">
        <v>27</v>
      </c>
      <c r="G9670">
        <v>92672</v>
      </c>
      <c r="H9670" t="s">
        <v>31</v>
      </c>
      <c r="I9670" t="s">
        <v>32</v>
      </c>
      <c r="J9670" t="s">
        <v>64</v>
      </c>
      <c r="K9670">
        <v>18.088000000000001</v>
      </c>
      <c r="L9670">
        <v>7</v>
      </c>
      <c r="M9670">
        <v>0.2</v>
      </c>
      <c r="N9670">
        <v>6.5568999999999997</v>
      </c>
      <c r="O9670" s="5">
        <f t="shared" si="151"/>
        <v>0.36249999999999999</v>
      </c>
    </row>
    <row r="9671" spans="1:15" x14ac:dyDescent="0.25">
      <c r="A9671" t="s">
        <v>1228</v>
      </c>
      <c r="B9671" t="s">
        <v>38</v>
      </c>
      <c r="C9671" t="s">
        <v>16</v>
      </c>
      <c r="D9671" t="s">
        <v>17</v>
      </c>
      <c r="E9671" t="s">
        <v>611</v>
      </c>
      <c r="F9671" t="s">
        <v>27</v>
      </c>
      <c r="G9671">
        <v>92672</v>
      </c>
      <c r="H9671" t="s">
        <v>31</v>
      </c>
      <c r="I9671" t="s">
        <v>32</v>
      </c>
      <c r="J9671" t="s">
        <v>143</v>
      </c>
      <c r="K9671">
        <v>71.97</v>
      </c>
      <c r="L9671">
        <v>3</v>
      </c>
      <c r="M9671">
        <v>0</v>
      </c>
      <c r="N9671">
        <v>35.984999999999999</v>
      </c>
      <c r="O9671" s="5">
        <f t="shared" si="151"/>
        <v>0.5</v>
      </c>
    </row>
    <row r="9672" spans="1:15" x14ac:dyDescent="0.25">
      <c r="A9672" t="s">
        <v>659</v>
      </c>
      <c r="B9672" t="s">
        <v>38</v>
      </c>
      <c r="C9672" t="s">
        <v>16</v>
      </c>
      <c r="D9672" t="s">
        <v>17</v>
      </c>
      <c r="E9672" t="s">
        <v>134</v>
      </c>
      <c r="F9672" t="s">
        <v>23</v>
      </c>
      <c r="G9672">
        <v>35601</v>
      </c>
      <c r="H9672" t="s">
        <v>20</v>
      </c>
      <c r="I9672" t="s">
        <v>32</v>
      </c>
      <c r="J9672" t="s">
        <v>33</v>
      </c>
      <c r="K9672">
        <v>14.94</v>
      </c>
      <c r="L9672">
        <v>3</v>
      </c>
      <c r="M9672">
        <v>0</v>
      </c>
      <c r="N9672">
        <v>6.8723999999999998</v>
      </c>
      <c r="O9672" s="5">
        <f t="shared" si="151"/>
        <v>0.46</v>
      </c>
    </row>
    <row r="9673" spans="1:15" x14ac:dyDescent="0.25">
      <c r="A9673" t="s">
        <v>912</v>
      </c>
      <c r="B9673" t="s">
        <v>155</v>
      </c>
      <c r="C9673" t="s">
        <v>30</v>
      </c>
      <c r="D9673" t="s">
        <v>17</v>
      </c>
      <c r="E9673" t="s">
        <v>390</v>
      </c>
      <c r="F9673" t="s">
        <v>41</v>
      </c>
      <c r="G9673">
        <v>27405</v>
      </c>
      <c r="H9673" t="s">
        <v>20</v>
      </c>
      <c r="I9673" t="s">
        <v>32</v>
      </c>
      <c r="J9673" t="s">
        <v>53</v>
      </c>
      <c r="K9673">
        <v>64.680000000000007</v>
      </c>
      <c r="L9673">
        <v>7</v>
      </c>
      <c r="M9673">
        <v>0.2</v>
      </c>
      <c r="N9673">
        <v>8.0850000000000009</v>
      </c>
      <c r="O9673" s="5">
        <f t="shared" si="151"/>
        <v>0.125</v>
      </c>
    </row>
    <row r="9674" spans="1:15" x14ac:dyDescent="0.25">
      <c r="A9674" t="s">
        <v>1229</v>
      </c>
      <c r="B9674" t="s">
        <v>38</v>
      </c>
      <c r="C9674" t="s">
        <v>16</v>
      </c>
      <c r="D9674" t="s">
        <v>17</v>
      </c>
      <c r="E9674" t="s">
        <v>219</v>
      </c>
      <c r="F9674" t="s">
        <v>27</v>
      </c>
      <c r="G9674">
        <v>94568</v>
      </c>
      <c r="H9674" t="s">
        <v>31</v>
      </c>
      <c r="I9674" t="s">
        <v>58</v>
      </c>
      <c r="J9674" t="s">
        <v>59</v>
      </c>
      <c r="K9674">
        <v>22</v>
      </c>
      <c r="L9674">
        <v>5</v>
      </c>
      <c r="M9674">
        <v>0.2</v>
      </c>
      <c r="N9674">
        <v>1.375</v>
      </c>
      <c r="O9674" s="5">
        <f t="shared" si="151"/>
        <v>6.25E-2</v>
      </c>
    </row>
    <row r="9675" spans="1:15" x14ac:dyDescent="0.25">
      <c r="A9675" t="s">
        <v>642</v>
      </c>
      <c r="B9675" t="s">
        <v>38</v>
      </c>
      <c r="C9675" t="s">
        <v>88</v>
      </c>
      <c r="D9675" t="s">
        <v>17</v>
      </c>
      <c r="E9675" t="s">
        <v>73</v>
      </c>
      <c r="F9675" t="s">
        <v>70</v>
      </c>
      <c r="G9675">
        <v>19143</v>
      </c>
      <c r="H9675" t="s">
        <v>119</v>
      </c>
      <c r="I9675" t="s">
        <v>32</v>
      </c>
      <c r="J9675" t="s">
        <v>80</v>
      </c>
      <c r="K9675">
        <v>7.968</v>
      </c>
      <c r="L9675">
        <v>2</v>
      </c>
      <c r="M9675">
        <v>0.2</v>
      </c>
      <c r="N9675">
        <v>2.6892</v>
      </c>
      <c r="O9675" s="5">
        <f t="shared" si="151"/>
        <v>0.33750000000000002</v>
      </c>
    </row>
    <row r="9676" spans="1:15" x14ac:dyDescent="0.25">
      <c r="A9676" t="s">
        <v>642</v>
      </c>
      <c r="B9676" t="s">
        <v>38</v>
      </c>
      <c r="C9676" t="s">
        <v>88</v>
      </c>
      <c r="D9676" t="s">
        <v>17</v>
      </c>
      <c r="E9676" t="s">
        <v>73</v>
      </c>
      <c r="F9676" t="s">
        <v>70</v>
      </c>
      <c r="G9676">
        <v>19143</v>
      </c>
      <c r="H9676" t="s">
        <v>119</v>
      </c>
      <c r="I9676" t="s">
        <v>58</v>
      </c>
      <c r="J9676" t="s">
        <v>59</v>
      </c>
      <c r="K9676">
        <v>1499.97</v>
      </c>
      <c r="L9676">
        <v>5</v>
      </c>
      <c r="M9676">
        <v>0.4</v>
      </c>
      <c r="N9676">
        <v>-374.99250000000001</v>
      </c>
      <c r="O9676" s="5">
        <f t="shared" si="151"/>
        <v>-0.25</v>
      </c>
    </row>
    <row r="9677" spans="1:15" x14ac:dyDescent="0.25">
      <c r="A9677" t="s">
        <v>644</v>
      </c>
      <c r="B9677" t="s">
        <v>15</v>
      </c>
      <c r="C9677" t="s">
        <v>16</v>
      </c>
      <c r="D9677" t="s">
        <v>17</v>
      </c>
      <c r="E9677" t="s">
        <v>81</v>
      </c>
      <c r="F9677" t="s">
        <v>50</v>
      </c>
      <c r="G9677">
        <v>77095</v>
      </c>
      <c r="H9677" t="s">
        <v>89</v>
      </c>
      <c r="I9677" t="s">
        <v>32</v>
      </c>
      <c r="J9677" t="s">
        <v>43</v>
      </c>
      <c r="K9677">
        <v>26.632000000000001</v>
      </c>
      <c r="L9677">
        <v>1</v>
      </c>
      <c r="M9677">
        <v>0.2</v>
      </c>
      <c r="N9677">
        <v>1.3315999999999999</v>
      </c>
      <c r="O9677" s="5">
        <f t="shared" si="151"/>
        <v>4.9999999999999996E-2</v>
      </c>
    </row>
    <row r="9678" spans="1:15" x14ac:dyDescent="0.25">
      <c r="A9678" t="s">
        <v>1014</v>
      </c>
      <c r="B9678" t="s">
        <v>38</v>
      </c>
      <c r="C9678" t="s">
        <v>16</v>
      </c>
      <c r="D9678" t="s">
        <v>17</v>
      </c>
      <c r="E9678" t="s">
        <v>137</v>
      </c>
      <c r="F9678" t="s">
        <v>27</v>
      </c>
      <c r="G9678">
        <v>93309</v>
      </c>
      <c r="H9678" t="s">
        <v>31</v>
      </c>
      <c r="I9678" t="s">
        <v>21</v>
      </c>
      <c r="J9678" t="s">
        <v>48</v>
      </c>
      <c r="K9678">
        <v>41.6</v>
      </c>
      <c r="L9678">
        <v>4</v>
      </c>
      <c r="M9678">
        <v>0</v>
      </c>
      <c r="N9678">
        <v>14.144</v>
      </c>
      <c r="O9678" s="5">
        <f t="shared" si="151"/>
        <v>0.33999999999999997</v>
      </c>
    </row>
    <row r="9679" spans="1:15" x14ac:dyDescent="0.25">
      <c r="A9679" t="s">
        <v>843</v>
      </c>
      <c r="B9679" t="s">
        <v>38</v>
      </c>
      <c r="C9679" t="s">
        <v>30</v>
      </c>
      <c r="D9679" t="s">
        <v>17</v>
      </c>
      <c r="E9679" t="s">
        <v>279</v>
      </c>
      <c r="F9679" t="s">
        <v>83</v>
      </c>
      <c r="G9679">
        <v>47374</v>
      </c>
      <c r="H9679" t="s">
        <v>89</v>
      </c>
      <c r="I9679" t="s">
        <v>32</v>
      </c>
      <c r="J9679" t="s">
        <v>143</v>
      </c>
      <c r="K9679">
        <v>64.02</v>
      </c>
      <c r="L9679">
        <v>6</v>
      </c>
      <c r="M9679">
        <v>0</v>
      </c>
      <c r="N9679">
        <v>29.449200000000001</v>
      </c>
      <c r="O9679" s="5">
        <f t="shared" si="151"/>
        <v>0.46</v>
      </c>
    </row>
    <row r="9680" spans="1:15" x14ac:dyDescent="0.25">
      <c r="A9680" t="s">
        <v>652</v>
      </c>
      <c r="B9680" t="s">
        <v>38</v>
      </c>
      <c r="C9680" t="s">
        <v>30</v>
      </c>
      <c r="D9680" t="s">
        <v>17</v>
      </c>
      <c r="E9680" t="s">
        <v>110</v>
      </c>
      <c r="F9680" t="s">
        <v>94</v>
      </c>
      <c r="G9680">
        <v>10009</v>
      </c>
      <c r="H9680" t="s">
        <v>119</v>
      </c>
      <c r="I9680" t="s">
        <v>32</v>
      </c>
      <c r="J9680" t="s">
        <v>53</v>
      </c>
      <c r="K9680">
        <v>6.99</v>
      </c>
      <c r="L9680">
        <v>3</v>
      </c>
      <c r="M9680">
        <v>0</v>
      </c>
      <c r="N9680">
        <v>2.0270999999999999</v>
      </c>
      <c r="O9680" s="5">
        <f t="shared" si="151"/>
        <v>0.28999999999999998</v>
      </c>
    </row>
    <row r="9681" spans="1:15" x14ac:dyDescent="0.25">
      <c r="A9681" t="s">
        <v>652</v>
      </c>
      <c r="B9681" t="s">
        <v>38</v>
      </c>
      <c r="C9681" t="s">
        <v>30</v>
      </c>
      <c r="D9681" t="s">
        <v>17</v>
      </c>
      <c r="E9681" t="s">
        <v>110</v>
      </c>
      <c r="F9681" t="s">
        <v>94</v>
      </c>
      <c r="G9681">
        <v>10009</v>
      </c>
      <c r="H9681" t="s">
        <v>119</v>
      </c>
      <c r="I9681" t="s">
        <v>32</v>
      </c>
      <c r="J9681" t="s">
        <v>334</v>
      </c>
      <c r="K9681">
        <v>6.84</v>
      </c>
      <c r="L9681">
        <v>1</v>
      </c>
      <c r="M9681">
        <v>0</v>
      </c>
      <c r="N9681">
        <v>1.8468</v>
      </c>
      <c r="O9681" s="5">
        <f t="shared" si="151"/>
        <v>0.27</v>
      </c>
    </row>
    <row r="9682" spans="1:15" x14ac:dyDescent="0.25">
      <c r="A9682" t="s">
        <v>640</v>
      </c>
      <c r="B9682" t="s">
        <v>38</v>
      </c>
      <c r="C9682" t="s">
        <v>30</v>
      </c>
      <c r="D9682" t="s">
        <v>17</v>
      </c>
      <c r="E9682" t="s">
        <v>65</v>
      </c>
      <c r="F9682" t="s">
        <v>27</v>
      </c>
      <c r="G9682">
        <v>94122</v>
      </c>
      <c r="H9682" t="s">
        <v>31</v>
      </c>
      <c r="I9682" t="s">
        <v>32</v>
      </c>
      <c r="J9682" t="s">
        <v>43</v>
      </c>
      <c r="K9682">
        <v>323.10000000000002</v>
      </c>
      <c r="L9682">
        <v>2</v>
      </c>
      <c r="M9682">
        <v>0</v>
      </c>
      <c r="N9682">
        <v>61.389000000000003</v>
      </c>
      <c r="O9682" s="5">
        <f t="shared" si="151"/>
        <v>0.19</v>
      </c>
    </row>
    <row r="9683" spans="1:15" x14ac:dyDescent="0.25">
      <c r="A9683" t="s">
        <v>640</v>
      </c>
      <c r="B9683" t="s">
        <v>38</v>
      </c>
      <c r="C9683" t="s">
        <v>30</v>
      </c>
      <c r="D9683" t="s">
        <v>17</v>
      </c>
      <c r="E9683" t="s">
        <v>65</v>
      </c>
      <c r="F9683" t="s">
        <v>27</v>
      </c>
      <c r="G9683">
        <v>94122</v>
      </c>
      <c r="H9683" t="s">
        <v>31</v>
      </c>
      <c r="I9683" t="s">
        <v>58</v>
      </c>
      <c r="J9683" t="s">
        <v>59</v>
      </c>
      <c r="K9683">
        <v>668.16</v>
      </c>
      <c r="L9683">
        <v>9</v>
      </c>
      <c r="M9683">
        <v>0.2</v>
      </c>
      <c r="N9683">
        <v>75.168000000000006</v>
      </c>
      <c r="O9683" s="5">
        <f t="shared" si="151"/>
        <v>0.11250000000000002</v>
      </c>
    </row>
    <row r="9684" spans="1:15" x14ac:dyDescent="0.25">
      <c r="A9684" t="s">
        <v>640</v>
      </c>
      <c r="B9684" t="s">
        <v>38</v>
      </c>
      <c r="C9684" t="s">
        <v>16</v>
      </c>
      <c r="D9684" t="s">
        <v>17</v>
      </c>
      <c r="E9684" t="s">
        <v>65</v>
      </c>
      <c r="F9684" t="s">
        <v>27</v>
      </c>
      <c r="G9684">
        <v>94122</v>
      </c>
      <c r="H9684" t="s">
        <v>31</v>
      </c>
      <c r="I9684" t="s">
        <v>32</v>
      </c>
      <c r="J9684" t="s">
        <v>33</v>
      </c>
      <c r="K9684">
        <v>8.64</v>
      </c>
      <c r="L9684">
        <v>3</v>
      </c>
      <c r="M9684">
        <v>0</v>
      </c>
      <c r="N9684">
        <v>4.2336</v>
      </c>
      <c r="O9684" s="5">
        <f t="shared" si="151"/>
        <v>0.49</v>
      </c>
    </row>
    <row r="9685" spans="1:15" x14ac:dyDescent="0.25">
      <c r="A9685" t="s">
        <v>640</v>
      </c>
      <c r="B9685" t="s">
        <v>38</v>
      </c>
      <c r="C9685" t="s">
        <v>16</v>
      </c>
      <c r="D9685" t="s">
        <v>17</v>
      </c>
      <c r="E9685" t="s">
        <v>65</v>
      </c>
      <c r="F9685" t="s">
        <v>27</v>
      </c>
      <c r="G9685">
        <v>94122</v>
      </c>
      <c r="H9685" t="s">
        <v>31</v>
      </c>
      <c r="I9685" t="s">
        <v>32</v>
      </c>
      <c r="J9685" t="s">
        <v>80</v>
      </c>
      <c r="K9685">
        <v>38.880000000000003</v>
      </c>
      <c r="L9685">
        <v>6</v>
      </c>
      <c r="M9685">
        <v>0</v>
      </c>
      <c r="N9685">
        <v>18.662400000000002</v>
      </c>
      <c r="O9685" s="5">
        <f t="shared" si="151"/>
        <v>0.48000000000000004</v>
      </c>
    </row>
    <row r="9686" spans="1:15" x14ac:dyDescent="0.25">
      <c r="A9686" t="s">
        <v>640</v>
      </c>
      <c r="B9686" t="s">
        <v>38</v>
      </c>
      <c r="C9686" t="s">
        <v>16</v>
      </c>
      <c r="D9686" t="s">
        <v>17</v>
      </c>
      <c r="E9686" t="s">
        <v>65</v>
      </c>
      <c r="F9686" t="s">
        <v>27</v>
      </c>
      <c r="G9686">
        <v>94122</v>
      </c>
      <c r="H9686" t="s">
        <v>31</v>
      </c>
      <c r="I9686" t="s">
        <v>21</v>
      </c>
      <c r="J9686" t="s">
        <v>48</v>
      </c>
      <c r="K9686">
        <v>201.04</v>
      </c>
      <c r="L9686">
        <v>8</v>
      </c>
      <c r="M9686">
        <v>0</v>
      </c>
      <c r="N9686">
        <v>54.280799999999999</v>
      </c>
      <c r="O9686" s="5">
        <f t="shared" si="151"/>
        <v>0.27</v>
      </c>
    </row>
    <row r="9687" spans="1:15" x14ac:dyDescent="0.25">
      <c r="A9687" t="s">
        <v>640</v>
      </c>
      <c r="B9687" t="s">
        <v>38</v>
      </c>
      <c r="C9687" t="s">
        <v>16</v>
      </c>
      <c r="D9687" t="s">
        <v>17</v>
      </c>
      <c r="E9687" t="s">
        <v>65</v>
      </c>
      <c r="F9687" t="s">
        <v>27</v>
      </c>
      <c r="G9687">
        <v>94122</v>
      </c>
      <c r="H9687" t="s">
        <v>31</v>
      </c>
      <c r="I9687" t="s">
        <v>32</v>
      </c>
      <c r="J9687" t="s">
        <v>80</v>
      </c>
      <c r="K9687">
        <v>12.96</v>
      </c>
      <c r="L9687">
        <v>2</v>
      </c>
      <c r="M9687">
        <v>0</v>
      </c>
      <c r="N9687">
        <v>6.3503999999999996</v>
      </c>
      <c r="O9687" s="5">
        <f t="shared" si="151"/>
        <v>0.48999999999999994</v>
      </c>
    </row>
    <row r="9688" spans="1:15" x14ac:dyDescent="0.25">
      <c r="A9688" t="s">
        <v>633</v>
      </c>
      <c r="B9688" t="s">
        <v>15</v>
      </c>
      <c r="C9688" t="s">
        <v>30</v>
      </c>
      <c r="D9688" t="s">
        <v>17</v>
      </c>
      <c r="E9688" t="s">
        <v>26</v>
      </c>
      <c r="F9688" t="s">
        <v>27</v>
      </c>
      <c r="G9688">
        <v>90032</v>
      </c>
      <c r="H9688" t="s">
        <v>31</v>
      </c>
      <c r="I9688" t="s">
        <v>58</v>
      </c>
      <c r="J9688" t="s">
        <v>129</v>
      </c>
      <c r="K9688">
        <v>16.59</v>
      </c>
      <c r="L9688">
        <v>1</v>
      </c>
      <c r="M9688">
        <v>0</v>
      </c>
      <c r="N9688">
        <v>5.8064999999999998</v>
      </c>
      <c r="O9688" s="5">
        <f t="shared" si="151"/>
        <v>0.35</v>
      </c>
    </row>
    <row r="9689" spans="1:15" x14ac:dyDescent="0.25">
      <c r="A9689" t="s">
        <v>705</v>
      </c>
      <c r="B9689" t="s">
        <v>38</v>
      </c>
      <c r="C9689" t="s">
        <v>16</v>
      </c>
      <c r="D9689" t="s">
        <v>17</v>
      </c>
      <c r="E9689" t="s">
        <v>228</v>
      </c>
      <c r="F9689" t="s">
        <v>27</v>
      </c>
      <c r="G9689">
        <v>92037</v>
      </c>
      <c r="H9689" t="s">
        <v>31</v>
      </c>
      <c r="I9689" t="s">
        <v>32</v>
      </c>
      <c r="J9689" t="s">
        <v>53</v>
      </c>
      <c r="K9689">
        <v>35.1</v>
      </c>
      <c r="L9689">
        <v>6</v>
      </c>
      <c r="M9689">
        <v>0</v>
      </c>
      <c r="N9689">
        <v>10.179</v>
      </c>
      <c r="O9689" s="5">
        <f t="shared" si="151"/>
        <v>0.28999999999999998</v>
      </c>
    </row>
    <row r="9690" spans="1:15" x14ac:dyDescent="0.25">
      <c r="A9690" t="s">
        <v>783</v>
      </c>
      <c r="B9690" t="s">
        <v>38</v>
      </c>
      <c r="C9690" t="s">
        <v>88</v>
      </c>
      <c r="D9690" t="s">
        <v>17</v>
      </c>
      <c r="E9690" t="s">
        <v>98</v>
      </c>
      <c r="F9690" t="s">
        <v>50</v>
      </c>
      <c r="G9690">
        <v>76017</v>
      </c>
      <c r="H9690" t="s">
        <v>89</v>
      </c>
      <c r="I9690" t="s">
        <v>32</v>
      </c>
      <c r="J9690" t="s">
        <v>64</v>
      </c>
      <c r="K9690">
        <v>11.646000000000001</v>
      </c>
      <c r="L9690">
        <v>9</v>
      </c>
      <c r="M9690">
        <v>0.8</v>
      </c>
      <c r="N9690">
        <v>-17.469000000000001</v>
      </c>
      <c r="O9690" s="5">
        <f t="shared" si="151"/>
        <v>-1.5</v>
      </c>
    </row>
    <row r="9691" spans="1:15" x14ac:dyDescent="0.25">
      <c r="A9691" t="s">
        <v>801</v>
      </c>
      <c r="B9691" t="s">
        <v>38</v>
      </c>
      <c r="C9691" t="s">
        <v>16</v>
      </c>
      <c r="D9691" t="s">
        <v>17</v>
      </c>
      <c r="E9691" t="s">
        <v>279</v>
      </c>
      <c r="F9691" t="s">
        <v>100</v>
      </c>
      <c r="G9691">
        <v>23223</v>
      </c>
      <c r="H9691" t="s">
        <v>20</v>
      </c>
      <c r="I9691" t="s">
        <v>32</v>
      </c>
      <c r="J9691" t="s">
        <v>80</v>
      </c>
      <c r="K9691">
        <v>32.4</v>
      </c>
      <c r="L9691">
        <v>5</v>
      </c>
      <c r="M9691">
        <v>0</v>
      </c>
      <c r="N9691">
        <v>15.552</v>
      </c>
      <c r="O9691" s="5">
        <f t="shared" si="151"/>
        <v>0.48</v>
      </c>
    </row>
    <row r="9692" spans="1:15" x14ac:dyDescent="0.25">
      <c r="A9692" t="s">
        <v>801</v>
      </c>
      <c r="B9692" t="s">
        <v>38</v>
      </c>
      <c r="C9692" t="s">
        <v>16</v>
      </c>
      <c r="D9692" t="s">
        <v>17</v>
      </c>
      <c r="E9692" t="s">
        <v>279</v>
      </c>
      <c r="F9692" t="s">
        <v>100</v>
      </c>
      <c r="G9692">
        <v>23223</v>
      </c>
      <c r="H9692" t="s">
        <v>20</v>
      </c>
      <c r="I9692" t="s">
        <v>58</v>
      </c>
      <c r="J9692" t="s">
        <v>59</v>
      </c>
      <c r="K9692">
        <v>503.96</v>
      </c>
      <c r="L9692">
        <v>4</v>
      </c>
      <c r="M9692">
        <v>0</v>
      </c>
      <c r="N9692">
        <v>125.99</v>
      </c>
      <c r="O9692" s="5">
        <f t="shared" si="151"/>
        <v>0.25</v>
      </c>
    </row>
    <row r="9693" spans="1:15" x14ac:dyDescent="0.25">
      <c r="A9693" t="s">
        <v>652</v>
      </c>
      <c r="B9693" t="s">
        <v>155</v>
      </c>
      <c r="C9693" t="s">
        <v>88</v>
      </c>
      <c r="D9693" t="s">
        <v>17</v>
      </c>
      <c r="E9693" t="s">
        <v>110</v>
      </c>
      <c r="F9693" t="s">
        <v>94</v>
      </c>
      <c r="G9693">
        <v>10035</v>
      </c>
      <c r="H9693" t="s">
        <v>119</v>
      </c>
      <c r="I9693" t="s">
        <v>32</v>
      </c>
      <c r="J9693" t="s">
        <v>53</v>
      </c>
      <c r="K9693">
        <v>7.04</v>
      </c>
      <c r="L9693">
        <v>4</v>
      </c>
      <c r="M9693">
        <v>0</v>
      </c>
      <c r="N9693">
        <v>2.0415999999999999</v>
      </c>
      <c r="O9693" s="5">
        <f t="shared" si="151"/>
        <v>0.28999999999999998</v>
      </c>
    </row>
    <row r="9694" spans="1:15" x14ac:dyDescent="0.25">
      <c r="A9694" t="s">
        <v>644</v>
      </c>
      <c r="B9694" t="s">
        <v>38</v>
      </c>
      <c r="C9694" t="s">
        <v>16</v>
      </c>
      <c r="D9694" t="s">
        <v>17</v>
      </c>
      <c r="E9694" t="s">
        <v>81</v>
      </c>
      <c r="F9694" t="s">
        <v>50</v>
      </c>
      <c r="G9694">
        <v>77041</v>
      </c>
      <c r="H9694" t="s">
        <v>89</v>
      </c>
      <c r="I9694" t="s">
        <v>21</v>
      </c>
      <c r="J9694" t="s">
        <v>22</v>
      </c>
      <c r="K9694">
        <v>613.99919999999997</v>
      </c>
      <c r="L9694">
        <v>3</v>
      </c>
      <c r="M9694">
        <v>0.32</v>
      </c>
      <c r="N9694">
        <v>-18.058800000000002</v>
      </c>
      <c r="O9694" s="5">
        <f t="shared" si="151"/>
        <v>-2.9411764705882356E-2</v>
      </c>
    </row>
    <row r="9695" spans="1:15" x14ac:dyDescent="0.25">
      <c r="A9695" t="s">
        <v>687</v>
      </c>
      <c r="B9695" t="s">
        <v>38</v>
      </c>
      <c r="C9695" t="s">
        <v>30</v>
      </c>
      <c r="D9695" t="s">
        <v>17</v>
      </c>
      <c r="E9695" t="s">
        <v>198</v>
      </c>
      <c r="F9695" t="s">
        <v>51</v>
      </c>
      <c r="G9695">
        <v>6824</v>
      </c>
      <c r="H9695" t="s">
        <v>119</v>
      </c>
      <c r="I9695" t="s">
        <v>32</v>
      </c>
      <c r="J9695" t="s">
        <v>43</v>
      </c>
      <c r="K9695">
        <v>470.36</v>
      </c>
      <c r="L9695">
        <v>11</v>
      </c>
      <c r="M9695">
        <v>0</v>
      </c>
      <c r="N9695">
        <v>122.2936</v>
      </c>
      <c r="O9695" s="5">
        <f t="shared" si="151"/>
        <v>0.26</v>
      </c>
    </row>
    <row r="9696" spans="1:15" x14ac:dyDescent="0.25">
      <c r="A9696" t="s">
        <v>640</v>
      </c>
      <c r="B9696" t="s">
        <v>15</v>
      </c>
      <c r="C9696" t="s">
        <v>88</v>
      </c>
      <c r="D9696" t="s">
        <v>17</v>
      </c>
      <c r="E9696" t="s">
        <v>65</v>
      </c>
      <c r="F9696" t="s">
        <v>27</v>
      </c>
      <c r="G9696">
        <v>94110</v>
      </c>
      <c r="H9696" t="s">
        <v>31</v>
      </c>
      <c r="I9696" t="s">
        <v>32</v>
      </c>
      <c r="J9696" t="s">
        <v>80</v>
      </c>
      <c r="K9696">
        <v>31.08</v>
      </c>
      <c r="L9696">
        <v>6</v>
      </c>
      <c r="M9696">
        <v>0</v>
      </c>
      <c r="N9696">
        <v>15.229200000000001</v>
      </c>
      <c r="O9696" s="5">
        <f t="shared" si="151"/>
        <v>0.49000000000000005</v>
      </c>
    </row>
    <row r="9697" spans="1:15" x14ac:dyDescent="0.25">
      <c r="A9697" t="s">
        <v>640</v>
      </c>
      <c r="B9697" t="s">
        <v>15</v>
      </c>
      <c r="C9697" t="s">
        <v>88</v>
      </c>
      <c r="D9697" t="s">
        <v>17</v>
      </c>
      <c r="E9697" t="s">
        <v>65</v>
      </c>
      <c r="F9697" t="s">
        <v>27</v>
      </c>
      <c r="G9697">
        <v>94110</v>
      </c>
      <c r="H9697" t="s">
        <v>31</v>
      </c>
      <c r="I9697" t="s">
        <v>32</v>
      </c>
      <c r="J9697" t="s">
        <v>334</v>
      </c>
      <c r="K9697">
        <v>7.3</v>
      </c>
      <c r="L9697">
        <v>2</v>
      </c>
      <c r="M9697">
        <v>0</v>
      </c>
      <c r="N9697">
        <v>2.19</v>
      </c>
      <c r="O9697" s="5">
        <f t="shared" si="151"/>
        <v>0.3</v>
      </c>
    </row>
    <row r="9698" spans="1:15" x14ac:dyDescent="0.25">
      <c r="A9698" t="s">
        <v>768</v>
      </c>
      <c r="B9698" t="s">
        <v>155</v>
      </c>
      <c r="C9698" t="s">
        <v>30</v>
      </c>
      <c r="D9698" t="s">
        <v>17</v>
      </c>
      <c r="E9698" t="s">
        <v>123</v>
      </c>
      <c r="F9698" t="s">
        <v>124</v>
      </c>
      <c r="G9698">
        <v>45503</v>
      </c>
      <c r="H9698" t="s">
        <v>119</v>
      </c>
      <c r="I9698" t="s">
        <v>32</v>
      </c>
      <c r="J9698" t="s">
        <v>68</v>
      </c>
      <c r="K9698">
        <v>73.536000000000001</v>
      </c>
      <c r="L9698">
        <v>4</v>
      </c>
      <c r="M9698">
        <v>0.2</v>
      </c>
      <c r="N9698">
        <v>9.1920000000000002</v>
      </c>
      <c r="O9698" s="5">
        <f t="shared" si="151"/>
        <v>0.125</v>
      </c>
    </row>
    <row r="9699" spans="1:15" x14ac:dyDescent="0.25">
      <c r="A9699" t="s">
        <v>700</v>
      </c>
      <c r="B9699" t="s">
        <v>15</v>
      </c>
      <c r="C9699" t="s">
        <v>30</v>
      </c>
      <c r="D9699" t="s">
        <v>17</v>
      </c>
      <c r="E9699" t="s">
        <v>220</v>
      </c>
      <c r="F9699" t="s">
        <v>82</v>
      </c>
      <c r="G9699">
        <v>48234</v>
      </c>
      <c r="H9699" t="s">
        <v>89</v>
      </c>
      <c r="I9699" t="s">
        <v>32</v>
      </c>
      <c r="J9699" t="s">
        <v>33</v>
      </c>
      <c r="K9699">
        <v>491.55</v>
      </c>
      <c r="L9699">
        <v>5</v>
      </c>
      <c r="M9699">
        <v>0</v>
      </c>
      <c r="N9699">
        <v>240.8595</v>
      </c>
      <c r="O9699" s="5">
        <f t="shared" si="151"/>
        <v>0.49</v>
      </c>
    </row>
    <row r="9700" spans="1:15" x14ac:dyDescent="0.25">
      <c r="A9700" t="s">
        <v>642</v>
      </c>
      <c r="B9700" t="s">
        <v>578</v>
      </c>
      <c r="C9700" t="s">
        <v>88</v>
      </c>
      <c r="D9700" t="s">
        <v>17</v>
      </c>
      <c r="E9700" t="s">
        <v>73</v>
      </c>
      <c r="F9700" t="s">
        <v>70</v>
      </c>
      <c r="G9700">
        <v>19140</v>
      </c>
      <c r="H9700" t="s">
        <v>119</v>
      </c>
      <c r="I9700" t="s">
        <v>21</v>
      </c>
      <c r="J9700" t="s">
        <v>48</v>
      </c>
      <c r="K9700">
        <v>30.335999999999999</v>
      </c>
      <c r="L9700">
        <v>4</v>
      </c>
      <c r="M9700">
        <v>0.2</v>
      </c>
      <c r="N9700">
        <v>9.48</v>
      </c>
      <c r="O9700" s="5">
        <f t="shared" si="151"/>
        <v>0.31250000000000006</v>
      </c>
    </row>
    <row r="9701" spans="1:15" x14ac:dyDescent="0.25">
      <c r="A9701" t="s">
        <v>711</v>
      </c>
      <c r="B9701" t="s">
        <v>38</v>
      </c>
      <c r="C9701" t="s">
        <v>16</v>
      </c>
      <c r="D9701" t="s">
        <v>17</v>
      </c>
      <c r="E9701" t="s">
        <v>235</v>
      </c>
      <c r="F9701" t="s">
        <v>27</v>
      </c>
      <c r="G9701">
        <v>90301</v>
      </c>
      <c r="H9701" t="s">
        <v>31</v>
      </c>
      <c r="I9701" t="s">
        <v>32</v>
      </c>
      <c r="J9701" t="s">
        <v>80</v>
      </c>
      <c r="K9701">
        <v>22.83</v>
      </c>
      <c r="L9701">
        <v>3</v>
      </c>
      <c r="M9701">
        <v>0</v>
      </c>
      <c r="N9701">
        <v>10.7301</v>
      </c>
      <c r="O9701" s="5">
        <f t="shared" si="151"/>
        <v>0.47000000000000003</v>
      </c>
    </row>
    <row r="9702" spans="1:15" x14ac:dyDescent="0.25">
      <c r="A9702" t="s">
        <v>711</v>
      </c>
      <c r="B9702" t="s">
        <v>38</v>
      </c>
      <c r="C9702" t="s">
        <v>16</v>
      </c>
      <c r="D9702" t="s">
        <v>17</v>
      </c>
      <c r="E9702" t="s">
        <v>235</v>
      </c>
      <c r="F9702" t="s">
        <v>27</v>
      </c>
      <c r="G9702">
        <v>90301</v>
      </c>
      <c r="H9702" t="s">
        <v>31</v>
      </c>
      <c r="I9702" t="s">
        <v>32</v>
      </c>
      <c r="J9702" t="s">
        <v>68</v>
      </c>
      <c r="K9702">
        <v>54.32</v>
      </c>
      <c r="L9702">
        <v>4</v>
      </c>
      <c r="M9702">
        <v>0</v>
      </c>
      <c r="N9702">
        <v>16.295999999999999</v>
      </c>
      <c r="O9702" s="5">
        <f t="shared" si="151"/>
        <v>0.3</v>
      </c>
    </row>
    <row r="9703" spans="1:15" x14ac:dyDescent="0.25">
      <c r="A9703" t="s">
        <v>711</v>
      </c>
      <c r="B9703" t="s">
        <v>38</v>
      </c>
      <c r="C9703" t="s">
        <v>16</v>
      </c>
      <c r="D9703" t="s">
        <v>17</v>
      </c>
      <c r="E9703" t="s">
        <v>235</v>
      </c>
      <c r="F9703" t="s">
        <v>27</v>
      </c>
      <c r="G9703">
        <v>90301</v>
      </c>
      <c r="H9703" t="s">
        <v>31</v>
      </c>
      <c r="I9703" t="s">
        <v>58</v>
      </c>
      <c r="J9703" t="s">
        <v>59</v>
      </c>
      <c r="K9703">
        <v>196.77600000000001</v>
      </c>
      <c r="L9703">
        <v>3</v>
      </c>
      <c r="M9703">
        <v>0.2</v>
      </c>
      <c r="N9703">
        <v>14.7582</v>
      </c>
      <c r="O9703" s="5">
        <f t="shared" si="151"/>
        <v>7.4999999999999997E-2</v>
      </c>
    </row>
    <row r="9704" spans="1:15" x14ac:dyDescent="0.25">
      <c r="A9704" t="s">
        <v>1230</v>
      </c>
      <c r="B9704" t="s">
        <v>38</v>
      </c>
      <c r="C9704" t="s">
        <v>16</v>
      </c>
      <c r="D9704" t="s">
        <v>17</v>
      </c>
      <c r="E9704" t="s">
        <v>613</v>
      </c>
      <c r="F9704" t="s">
        <v>27</v>
      </c>
      <c r="G9704">
        <v>93405</v>
      </c>
      <c r="H9704" t="s">
        <v>31</v>
      </c>
      <c r="I9704" t="s">
        <v>32</v>
      </c>
      <c r="J9704" t="s">
        <v>195</v>
      </c>
      <c r="K9704">
        <v>3.62</v>
      </c>
      <c r="L9704">
        <v>2</v>
      </c>
      <c r="M9704">
        <v>0</v>
      </c>
      <c r="N9704">
        <v>1.1946000000000001</v>
      </c>
      <c r="O9704" s="5">
        <f t="shared" si="151"/>
        <v>0.33</v>
      </c>
    </row>
    <row r="9705" spans="1:15" x14ac:dyDescent="0.25">
      <c r="A9705" t="s">
        <v>672</v>
      </c>
      <c r="B9705" t="s">
        <v>38</v>
      </c>
      <c r="C9705" t="s">
        <v>88</v>
      </c>
      <c r="D9705" t="s">
        <v>17</v>
      </c>
      <c r="E9705" t="s">
        <v>167</v>
      </c>
      <c r="F9705" t="s">
        <v>56</v>
      </c>
      <c r="G9705">
        <v>19805</v>
      </c>
      <c r="H9705" t="s">
        <v>119</v>
      </c>
      <c r="I9705" t="s">
        <v>32</v>
      </c>
      <c r="J9705" t="s">
        <v>80</v>
      </c>
      <c r="K9705">
        <v>11.54</v>
      </c>
      <c r="L9705">
        <v>1</v>
      </c>
      <c r="M9705">
        <v>0</v>
      </c>
      <c r="N9705">
        <v>5.5392000000000001</v>
      </c>
      <c r="O9705" s="5">
        <f t="shared" si="151"/>
        <v>0.48000000000000004</v>
      </c>
    </row>
    <row r="9706" spans="1:15" x14ac:dyDescent="0.25">
      <c r="A9706" t="s">
        <v>672</v>
      </c>
      <c r="B9706" t="s">
        <v>38</v>
      </c>
      <c r="C9706" t="s">
        <v>88</v>
      </c>
      <c r="D9706" t="s">
        <v>17</v>
      </c>
      <c r="E9706" t="s">
        <v>167</v>
      </c>
      <c r="F9706" t="s">
        <v>56</v>
      </c>
      <c r="G9706">
        <v>19805</v>
      </c>
      <c r="H9706" t="s">
        <v>119</v>
      </c>
      <c r="I9706" t="s">
        <v>32</v>
      </c>
      <c r="J9706" t="s">
        <v>64</v>
      </c>
      <c r="K9706">
        <v>849.95</v>
      </c>
      <c r="L9706">
        <v>5</v>
      </c>
      <c r="M9706">
        <v>0</v>
      </c>
      <c r="N9706">
        <v>390.97699999999998</v>
      </c>
      <c r="O9706" s="5">
        <f t="shared" si="151"/>
        <v>0.45999999999999996</v>
      </c>
    </row>
    <row r="9707" spans="1:15" x14ac:dyDescent="0.25">
      <c r="A9707" t="s">
        <v>672</v>
      </c>
      <c r="B9707" t="s">
        <v>38</v>
      </c>
      <c r="C9707" t="s">
        <v>88</v>
      </c>
      <c r="D9707" t="s">
        <v>17</v>
      </c>
      <c r="E9707" t="s">
        <v>167</v>
      </c>
      <c r="F9707" t="s">
        <v>56</v>
      </c>
      <c r="G9707">
        <v>19805</v>
      </c>
      <c r="H9707" t="s">
        <v>119</v>
      </c>
      <c r="I9707" t="s">
        <v>32</v>
      </c>
      <c r="J9707" t="s">
        <v>64</v>
      </c>
      <c r="K9707">
        <v>11.01</v>
      </c>
      <c r="L9707">
        <v>3</v>
      </c>
      <c r="M9707">
        <v>0</v>
      </c>
      <c r="N9707">
        <v>5.3948999999999998</v>
      </c>
      <c r="O9707" s="5">
        <f t="shared" si="151"/>
        <v>0.49</v>
      </c>
    </row>
    <row r="9708" spans="1:15" x14ac:dyDescent="0.25">
      <c r="A9708" t="s">
        <v>640</v>
      </c>
      <c r="B9708" t="s">
        <v>38</v>
      </c>
      <c r="C9708" t="s">
        <v>16</v>
      </c>
      <c r="D9708" t="s">
        <v>17</v>
      </c>
      <c r="E9708" t="s">
        <v>65</v>
      </c>
      <c r="F9708" t="s">
        <v>27</v>
      </c>
      <c r="G9708">
        <v>94122</v>
      </c>
      <c r="H9708" t="s">
        <v>31</v>
      </c>
      <c r="I9708" t="s">
        <v>32</v>
      </c>
      <c r="J9708" t="s">
        <v>64</v>
      </c>
      <c r="K9708">
        <v>39.624000000000002</v>
      </c>
      <c r="L9708">
        <v>3</v>
      </c>
      <c r="M9708">
        <v>0.2</v>
      </c>
      <c r="N9708">
        <v>13.868399999999999</v>
      </c>
      <c r="O9708" s="5">
        <f t="shared" si="151"/>
        <v>0.35</v>
      </c>
    </row>
    <row r="9709" spans="1:15" x14ac:dyDescent="0.25">
      <c r="A9709" t="s">
        <v>633</v>
      </c>
      <c r="B9709" t="s">
        <v>38</v>
      </c>
      <c r="C9709" t="s">
        <v>16</v>
      </c>
      <c r="D9709" t="s">
        <v>17</v>
      </c>
      <c r="E9709" t="s">
        <v>26</v>
      </c>
      <c r="F9709" t="s">
        <v>27</v>
      </c>
      <c r="G9709">
        <v>90045</v>
      </c>
      <c r="H9709" t="s">
        <v>31</v>
      </c>
      <c r="I9709" t="s">
        <v>21</v>
      </c>
      <c r="J9709" t="s">
        <v>25</v>
      </c>
      <c r="K9709">
        <v>242.136</v>
      </c>
      <c r="L9709">
        <v>3</v>
      </c>
      <c r="M9709">
        <v>0.2</v>
      </c>
      <c r="N9709">
        <v>12.1068</v>
      </c>
      <c r="O9709" s="5">
        <f t="shared" si="151"/>
        <v>0.05</v>
      </c>
    </row>
    <row r="9710" spans="1:15" x14ac:dyDescent="0.25">
      <c r="A9710" t="s">
        <v>633</v>
      </c>
      <c r="B9710" t="s">
        <v>38</v>
      </c>
      <c r="C9710" t="s">
        <v>16</v>
      </c>
      <c r="D9710" t="s">
        <v>17</v>
      </c>
      <c r="E9710" t="s">
        <v>26</v>
      </c>
      <c r="F9710" t="s">
        <v>27</v>
      </c>
      <c r="G9710">
        <v>90045</v>
      </c>
      <c r="H9710" t="s">
        <v>31</v>
      </c>
      <c r="I9710" t="s">
        <v>32</v>
      </c>
      <c r="J9710" t="s">
        <v>53</v>
      </c>
      <c r="K9710">
        <v>12.39</v>
      </c>
      <c r="L9710">
        <v>3</v>
      </c>
      <c r="M9710">
        <v>0</v>
      </c>
      <c r="N9710">
        <v>5.6993999999999998</v>
      </c>
      <c r="O9710" s="5">
        <f t="shared" si="151"/>
        <v>0.45999999999999996</v>
      </c>
    </row>
    <row r="9711" spans="1:15" x14ac:dyDescent="0.25">
      <c r="A9711" t="s">
        <v>633</v>
      </c>
      <c r="B9711" t="s">
        <v>38</v>
      </c>
      <c r="C9711" t="s">
        <v>16</v>
      </c>
      <c r="D9711" t="s">
        <v>17</v>
      </c>
      <c r="E9711" t="s">
        <v>26</v>
      </c>
      <c r="F9711" t="s">
        <v>27</v>
      </c>
      <c r="G9711">
        <v>90045</v>
      </c>
      <c r="H9711" t="s">
        <v>31</v>
      </c>
      <c r="I9711" t="s">
        <v>21</v>
      </c>
      <c r="J9711" t="s">
        <v>48</v>
      </c>
      <c r="K9711">
        <v>19.96</v>
      </c>
      <c r="L9711">
        <v>2</v>
      </c>
      <c r="M9711">
        <v>0</v>
      </c>
      <c r="N9711">
        <v>5.5888</v>
      </c>
      <c r="O9711" s="5">
        <f t="shared" si="151"/>
        <v>0.27999999999999997</v>
      </c>
    </row>
    <row r="9712" spans="1:15" x14ac:dyDescent="0.25">
      <c r="A9712" t="s">
        <v>633</v>
      </c>
      <c r="B9712" t="s">
        <v>38</v>
      </c>
      <c r="C9712" t="s">
        <v>16</v>
      </c>
      <c r="D9712" t="s">
        <v>17</v>
      </c>
      <c r="E9712" t="s">
        <v>26</v>
      </c>
      <c r="F9712" t="s">
        <v>27</v>
      </c>
      <c r="G9712">
        <v>90045</v>
      </c>
      <c r="H9712" t="s">
        <v>31</v>
      </c>
      <c r="I9712" t="s">
        <v>32</v>
      </c>
      <c r="J9712" t="s">
        <v>43</v>
      </c>
      <c r="K9712">
        <v>340.92</v>
      </c>
      <c r="L9712">
        <v>3</v>
      </c>
      <c r="M9712">
        <v>0</v>
      </c>
      <c r="N9712">
        <v>3.4091999999999998</v>
      </c>
      <c r="O9712" s="5">
        <f t="shared" si="151"/>
        <v>9.9999999999999985E-3</v>
      </c>
    </row>
    <row r="9713" spans="1:15" x14ac:dyDescent="0.25">
      <c r="A9713" t="s">
        <v>642</v>
      </c>
      <c r="B9713" t="s">
        <v>38</v>
      </c>
      <c r="C9713" t="s">
        <v>16</v>
      </c>
      <c r="D9713" t="s">
        <v>17</v>
      </c>
      <c r="E9713" t="s">
        <v>73</v>
      </c>
      <c r="F9713" t="s">
        <v>70</v>
      </c>
      <c r="G9713">
        <v>19143</v>
      </c>
      <c r="H9713" t="s">
        <v>119</v>
      </c>
      <c r="I9713" t="s">
        <v>21</v>
      </c>
      <c r="J9713" t="s">
        <v>48</v>
      </c>
      <c r="K9713">
        <v>273.56799999999998</v>
      </c>
      <c r="L9713">
        <v>2</v>
      </c>
      <c r="M9713">
        <v>0.2</v>
      </c>
      <c r="N9713">
        <v>-34.195999999999998</v>
      </c>
      <c r="O9713" s="5">
        <f t="shared" si="151"/>
        <v>-0.125</v>
      </c>
    </row>
    <row r="9714" spans="1:15" x14ac:dyDescent="0.25">
      <c r="A9714" t="s">
        <v>642</v>
      </c>
      <c r="B9714" t="s">
        <v>38</v>
      </c>
      <c r="C9714" t="s">
        <v>16</v>
      </c>
      <c r="D9714" t="s">
        <v>17</v>
      </c>
      <c r="E9714" t="s">
        <v>73</v>
      </c>
      <c r="F9714" t="s">
        <v>70</v>
      </c>
      <c r="G9714">
        <v>19143</v>
      </c>
      <c r="H9714" t="s">
        <v>119</v>
      </c>
      <c r="I9714" t="s">
        <v>32</v>
      </c>
      <c r="J9714" t="s">
        <v>64</v>
      </c>
      <c r="K9714">
        <v>13.194000000000001</v>
      </c>
      <c r="L9714">
        <v>2</v>
      </c>
      <c r="M9714">
        <v>0.7</v>
      </c>
      <c r="N9714">
        <v>-8.7959999999999994</v>
      </c>
      <c r="O9714" s="5">
        <f t="shared" si="151"/>
        <v>-0.66666666666666663</v>
      </c>
    </row>
    <row r="9715" spans="1:15" x14ac:dyDescent="0.25">
      <c r="A9715" t="s">
        <v>642</v>
      </c>
      <c r="B9715" t="s">
        <v>38</v>
      </c>
      <c r="C9715" t="s">
        <v>16</v>
      </c>
      <c r="D9715" t="s">
        <v>17</v>
      </c>
      <c r="E9715" t="s">
        <v>73</v>
      </c>
      <c r="F9715" t="s">
        <v>70</v>
      </c>
      <c r="G9715">
        <v>19143</v>
      </c>
      <c r="H9715" t="s">
        <v>119</v>
      </c>
      <c r="I9715" t="s">
        <v>32</v>
      </c>
      <c r="J9715" t="s">
        <v>43</v>
      </c>
      <c r="K9715">
        <v>1080.096</v>
      </c>
      <c r="L9715">
        <v>6</v>
      </c>
      <c r="M9715">
        <v>0.2</v>
      </c>
      <c r="N9715">
        <v>-94.508399999999995</v>
      </c>
      <c r="O9715" s="5">
        <f t="shared" si="151"/>
        <v>-8.7499999999999994E-2</v>
      </c>
    </row>
    <row r="9716" spans="1:15" x14ac:dyDescent="0.25">
      <c r="A9716" t="s">
        <v>642</v>
      </c>
      <c r="B9716" t="s">
        <v>38</v>
      </c>
      <c r="C9716" t="s">
        <v>16</v>
      </c>
      <c r="D9716" t="s">
        <v>17</v>
      </c>
      <c r="E9716" t="s">
        <v>73</v>
      </c>
      <c r="F9716" t="s">
        <v>70</v>
      </c>
      <c r="G9716">
        <v>19143</v>
      </c>
      <c r="H9716" t="s">
        <v>119</v>
      </c>
      <c r="I9716" t="s">
        <v>58</v>
      </c>
      <c r="J9716" t="s">
        <v>129</v>
      </c>
      <c r="K9716">
        <v>51.56</v>
      </c>
      <c r="L9716">
        <v>5</v>
      </c>
      <c r="M9716">
        <v>0.2</v>
      </c>
      <c r="N9716">
        <v>-6.4450000000000003</v>
      </c>
      <c r="O9716" s="5">
        <f t="shared" si="151"/>
        <v>-0.125</v>
      </c>
    </row>
    <row r="9717" spans="1:15" x14ac:dyDescent="0.25">
      <c r="A9717" t="s">
        <v>642</v>
      </c>
      <c r="B9717" t="s">
        <v>38</v>
      </c>
      <c r="C9717" t="s">
        <v>16</v>
      </c>
      <c r="D9717" t="s">
        <v>17</v>
      </c>
      <c r="E9717" t="s">
        <v>73</v>
      </c>
      <c r="F9717" t="s">
        <v>70</v>
      </c>
      <c r="G9717">
        <v>19143</v>
      </c>
      <c r="H9717" t="s">
        <v>119</v>
      </c>
      <c r="I9717" t="s">
        <v>58</v>
      </c>
      <c r="J9717" t="s">
        <v>129</v>
      </c>
      <c r="K9717">
        <v>58.415999999999997</v>
      </c>
      <c r="L9717">
        <v>2</v>
      </c>
      <c r="M9717">
        <v>0.2</v>
      </c>
      <c r="N9717">
        <v>16.794599999999999</v>
      </c>
      <c r="O9717" s="5">
        <f t="shared" si="151"/>
        <v>0.28749999999999998</v>
      </c>
    </row>
    <row r="9718" spans="1:15" x14ac:dyDescent="0.25">
      <c r="A9718" t="s">
        <v>640</v>
      </c>
      <c r="B9718" t="s">
        <v>38</v>
      </c>
      <c r="C9718" t="s">
        <v>16</v>
      </c>
      <c r="D9718" t="s">
        <v>17</v>
      </c>
      <c r="E9718" t="s">
        <v>65</v>
      </c>
      <c r="F9718" t="s">
        <v>27</v>
      </c>
      <c r="G9718">
        <v>94122</v>
      </c>
      <c r="H9718" t="s">
        <v>31</v>
      </c>
      <c r="I9718" t="s">
        <v>32</v>
      </c>
      <c r="J9718" t="s">
        <v>64</v>
      </c>
      <c r="K9718">
        <v>57.584000000000003</v>
      </c>
      <c r="L9718">
        <v>2</v>
      </c>
      <c r="M9718">
        <v>0.2</v>
      </c>
      <c r="N9718">
        <v>20.154399999999999</v>
      </c>
      <c r="O9718" s="5">
        <f t="shared" si="151"/>
        <v>0.35</v>
      </c>
    </row>
    <row r="9719" spans="1:15" x14ac:dyDescent="0.25">
      <c r="A9719" t="s">
        <v>642</v>
      </c>
      <c r="B9719" t="s">
        <v>15</v>
      </c>
      <c r="C9719" t="s">
        <v>88</v>
      </c>
      <c r="D9719" t="s">
        <v>17</v>
      </c>
      <c r="E9719" t="s">
        <v>73</v>
      </c>
      <c r="F9719" t="s">
        <v>70</v>
      </c>
      <c r="G9719">
        <v>19134</v>
      </c>
      <c r="H9719" t="s">
        <v>119</v>
      </c>
      <c r="I9719" t="s">
        <v>32</v>
      </c>
      <c r="J9719" t="s">
        <v>53</v>
      </c>
      <c r="K9719">
        <v>37.311999999999998</v>
      </c>
      <c r="L9719">
        <v>4</v>
      </c>
      <c r="M9719">
        <v>0.2</v>
      </c>
      <c r="N9719">
        <v>2.7984</v>
      </c>
      <c r="O9719" s="5">
        <f t="shared" si="151"/>
        <v>7.5000000000000011E-2</v>
      </c>
    </row>
    <row r="9720" spans="1:15" x14ac:dyDescent="0.25">
      <c r="A9720" t="s">
        <v>644</v>
      </c>
      <c r="B9720" t="s">
        <v>578</v>
      </c>
      <c r="C9720" t="s">
        <v>16</v>
      </c>
      <c r="D9720" t="s">
        <v>17</v>
      </c>
      <c r="E9720" t="s">
        <v>81</v>
      </c>
      <c r="F9720" t="s">
        <v>50</v>
      </c>
      <c r="G9720">
        <v>77041</v>
      </c>
      <c r="H9720" t="s">
        <v>89</v>
      </c>
      <c r="I9720" t="s">
        <v>58</v>
      </c>
      <c r="J9720" t="s">
        <v>59</v>
      </c>
      <c r="K9720">
        <v>79.959999999999994</v>
      </c>
      <c r="L9720">
        <v>5</v>
      </c>
      <c r="M9720">
        <v>0.2</v>
      </c>
      <c r="N9720">
        <v>7.9960000000000004</v>
      </c>
      <c r="O9720" s="5">
        <f t="shared" si="151"/>
        <v>0.10000000000000002</v>
      </c>
    </row>
    <row r="9721" spans="1:15" x14ac:dyDescent="0.25">
      <c r="A9721" t="s">
        <v>644</v>
      </c>
      <c r="B9721" t="s">
        <v>578</v>
      </c>
      <c r="C9721" t="s">
        <v>16</v>
      </c>
      <c r="D9721" t="s">
        <v>17</v>
      </c>
      <c r="E9721" t="s">
        <v>81</v>
      </c>
      <c r="F9721" t="s">
        <v>50</v>
      </c>
      <c r="G9721">
        <v>77041</v>
      </c>
      <c r="H9721" t="s">
        <v>89</v>
      </c>
      <c r="I9721" t="s">
        <v>58</v>
      </c>
      <c r="J9721" t="s">
        <v>129</v>
      </c>
      <c r="K9721">
        <v>223.96</v>
      </c>
      <c r="L9721">
        <v>5</v>
      </c>
      <c r="M9721">
        <v>0.2</v>
      </c>
      <c r="N9721">
        <v>11.198</v>
      </c>
      <c r="O9721" s="5">
        <f t="shared" si="151"/>
        <v>0.05</v>
      </c>
    </row>
    <row r="9722" spans="1:15" x14ac:dyDescent="0.25">
      <c r="A9722" t="s">
        <v>813</v>
      </c>
      <c r="B9722" t="s">
        <v>15</v>
      </c>
      <c r="C9722" t="s">
        <v>16</v>
      </c>
      <c r="D9722" t="s">
        <v>17</v>
      </c>
      <c r="E9722" t="s">
        <v>354</v>
      </c>
      <c r="F9722" t="s">
        <v>70</v>
      </c>
      <c r="G9722">
        <v>17602</v>
      </c>
      <c r="H9722" t="s">
        <v>119</v>
      </c>
      <c r="I9722" t="s">
        <v>32</v>
      </c>
      <c r="J9722" t="s">
        <v>43</v>
      </c>
      <c r="K9722">
        <v>221.024</v>
      </c>
      <c r="L9722">
        <v>2</v>
      </c>
      <c r="M9722">
        <v>0.2</v>
      </c>
      <c r="N9722">
        <v>-55.256</v>
      </c>
      <c r="O9722" s="5">
        <f t="shared" si="151"/>
        <v>-0.25</v>
      </c>
    </row>
    <row r="9723" spans="1:15" x14ac:dyDescent="0.25">
      <c r="A9723" t="s">
        <v>767</v>
      </c>
      <c r="B9723" t="s">
        <v>38</v>
      </c>
      <c r="C9723" t="s">
        <v>30</v>
      </c>
      <c r="D9723" t="s">
        <v>17</v>
      </c>
      <c r="E9723" t="s">
        <v>313</v>
      </c>
      <c r="F9723" t="s">
        <v>55</v>
      </c>
      <c r="G9723">
        <v>54302</v>
      </c>
      <c r="H9723" t="s">
        <v>89</v>
      </c>
      <c r="I9723" t="s">
        <v>21</v>
      </c>
      <c r="J9723" t="s">
        <v>48</v>
      </c>
      <c r="K9723">
        <v>18.96</v>
      </c>
      <c r="L9723">
        <v>2</v>
      </c>
      <c r="M9723">
        <v>0</v>
      </c>
      <c r="N9723">
        <v>7.5839999999999996</v>
      </c>
      <c r="O9723" s="5">
        <f t="shared" si="151"/>
        <v>0.39999999999999997</v>
      </c>
    </row>
    <row r="9724" spans="1:15" x14ac:dyDescent="0.25">
      <c r="A9724" t="s">
        <v>652</v>
      </c>
      <c r="B9724" t="s">
        <v>38</v>
      </c>
      <c r="C9724" t="s">
        <v>16</v>
      </c>
      <c r="D9724" t="s">
        <v>17</v>
      </c>
      <c r="E9724" t="s">
        <v>110</v>
      </c>
      <c r="F9724" t="s">
        <v>94</v>
      </c>
      <c r="G9724">
        <v>10024</v>
      </c>
      <c r="H9724" t="s">
        <v>119</v>
      </c>
      <c r="I9724" t="s">
        <v>21</v>
      </c>
      <c r="J9724" t="s">
        <v>25</v>
      </c>
      <c r="K9724">
        <v>326.64600000000002</v>
      </c>
      <c r="L9724">
        <v>3</v>
      </c>
      <c r="M9724">
        <v>0.1</v>
      </c>
      <c r="N9724">
        <v>39.923400000000001</v>
      </c>
      <c r="O9724" s="5">
        <f t="shared" si="151"/>
        <v>0.12222222222222222</v>
      </c>
    </row>
    <row r="9725" spans="1:15" x14ac:dyDescent="0.25">
      <c r="A9725" t="s">
        <v>652</v>
      </c>
      <c r="B9725" t="s">
        <v>38</v>
      </c>
      <c r="C9725" t="s">
        <v>16</v>
      </c>
      <c r="D9725" t="s">
        <v>17</v>
      </c>
      <c r="E9725" t="s">
        <v>110</v>
      </c>
      <c r="F9725" t="s">
        <v>94</v>
      </c>
      <c r="G9725">
        <v>10024</v>
      </c>
      <c r="H9725" t="s">
        <v>119</v>
      </c>
      <c r="I9725" t="s">
        <v>58</v>
      </c>
      <c r="J9725" t="s">
        <v>129</v>
      </c>
      <c r="K9725">
        <v>89.97</v>
      </c>
      <c r="L9725">
        <v>3</v>
      </c>
      <c r="M9725">
        <v>0</v>
      </c>
      <c r="N9725">
        <v>39.586799999999997</v>
      </c>
      <c r="O9725" s="5">
        <f t="shared" si="151"/>
        <v>0.43999999999999995</v>
      </c>
    </row>
    <row r="9726" spans="1:15" x14ac:dyDescent="0.25">
      <c r="A9726" t="s">
        <v>652</v>
      </c>
      <c r="B9726" t="s">
        <v>38</v>
      </c>
      <c r="C9726" t="s">
        <v>88</v>
      </c>
      <c r="D9726" t="s">
        <v>17</v>
      </c>
      <c r="E9726" t="s">
        <v>110</v>
      </c>
      <c r="F9726" t="s">
        <v>94</v>
      </c>
      <c r="G9726">
        <v>10011</v>
      </c>
      <c r="H9726" t="s">
        <v>119</v>
      </c>
      <c r="I9726" t="s">
        <v>32</v>
      </c>
      <c r="J9726" t="s">
        <v>64</v>
      </c>
      <c r="K9726">
        <v>296.71199999999999</v>
      </c>
      <c r="L9726">
        <v>13</v>
      </c>
      <c r="M9726">
        <v>0.2</v>
      </c>
      <c r="N9726">
        <v>100.1403</v>
      </c>
      <c r="O9726" s="5">
        <f t="shared" si="151"/>
        <v>0.33750000000000002</v>
      </c>
    </row>
    <row r="9727" spans="1:15" x14ac:dyDescent="0.25">
      <c r="A9727" t="s">
        <v>673</v>
      </c>
      <c r="B9727" t="s">
        <v>38</v>
      </c>
      <c r="C9727" t="s">
        <v>16</v>
      </c>
      <c r="D9727" t="s">
        <v>17</v>
      </c>
      <c r="E9727" t="s">
        <v>169</v>
      </c>
      <c r="F9727" t="s">
        <v>74</v>
      </c>
      <c r="G9727">
        <v>61701</v>
      </c>
      <c r="H9727" t="s">
        <v>89</v>
      </c>
      <c r="I9727" t="s">
        <v>32</v>
      </c>
      <c r="J9727" t="s">
        <v>143</v>
      </c>
      <c r="K9727">
        <v>12.224</v>
      </c>
      <c r="L9727">
        <v>2</v>
      </c>
      <c r="M9727">
        <v>0.2</v>
      </c>
      <c r="N9727">
        <v>4.4311999999999996</v>
      </c>
      <c r="O9727" s="5">
        <f t="shared" si="151"/>
        <v>0.36249999999999993</v>
      </c>
    </row>
    <row r="9728" spans="1:15" x14ac:dyDescent="0.25">
      <c r="A9728" t="s">
        <v>1084</v>
      </c>
      <c r="B9728" t="s">
        <v>155</v>
      </c>
      <c r="C9728" t="s">
        <v>16</v>
      </c>
      <c r="D9728" t="s">
        <v>17</v>
      </c>
      <c r="E9728" t="s">
        <v>174</v>
      </c>
      <c r="F9728" t="s">
        <v>75</v>
      </c>
      <c r="G9728">
        <v>83704</v>
      </c>
      <c r="H9728" t="s">
        <v>31</v>
      </c>
      <c r="I9728" t="s">
        <v>58</v>
      </c>
      <c r="J9728" t="s">
        <v>129</v>
      </c>
      <c r="K9728">
        <v>89.97</v>
      </c>
      <c r="L9728">
        <v>3</v>
      </c>
      <c r="M9728">
        <v>0</v>
      </c>
      <c r="N9728">
        <v>37.787399999999998</v>
      </c>
      <c r="O9728" s="5">
        <f t="shared" si="151"/>
        <v>0.42</v>
      </c>
    </row>
    <row r="9729" spans="1:15" x14ac:dyDescent="0.25">
      <c r="A9729" t="s">
        <v>726</v>
      </c>
      <c r="B9729" t="s">
        <v>155</v>
      </c>
      <c r="C9729" t="s">
        <v>16</v>
      </c>
      <c r="D9729" t="s">
        <v>17</v>
      </c>
      <c r="E9729" t="s">
        <v>259</v>
      </c>
      <c r="F9729" t="s">
        <v>108</v>
      </c>
      <c r="G9729">
        <v>1852</v>
      </c>
      <c r="H9729" t="s">
        <v>119</v>
      </c>
      <c r="I9729" t="s">
        <v>32</v>
      </c>
      <c r="J9729" t="s">
        <v>68</v>
      </c>
      <c r="K9729">
        <v>286.86</v>
      </c>
      <c r="L9729">
        <v>7</v>
      </c>
      <c r="M9729">
        <v>0</v>
      </c>
      <c r="N9729">
        <v>80.320800000000006</v>
      </c>
      <c r="O9729" s="5">
        <f t="shared" si="151"/>
        <v>0.28000000000000003</v>
      </c>
    </row>
    <row r="9730" spans="1:15" x14ac:dyDescent="0.25">
      <c r="A9730" t="s">
        <v>726</v>
      </c>
      <c r="B9730" t="s">
        <v>155</v>
      </c>
      <c r="C9730" t="s">
        <v>16</v>
      </c>
      <c r="D9730" t="s">
        <v>17</v>
      </c>
      <c r="E9730" t="s">
        <v>259</v>
      </c>
      <c r="F9730" t="s">
        <v>108</v>
      </c>
      <c r="G9730">
        <v>1852</v>
      </c>
      <c r="H9730" t="s">
        <v>119</v>
      </c>
      <c r="I9730" t="s">
        <v>58</v>
      </c>
      <c r="J9730" t="s">
        <v>59</v>
      </c>
      <c r="K9730">
        <v>979.95</v>
      </c>
      <c r="L9730">
        <v>5</v>
      </c>
      <c r="M9730">
        <v>0</v>
      </c>
      <c r="N9730">
        <v>284.18549999999999</v>
      </c>
      <c r="O9730" s="5">
        <f t="shared" si="151"/>
        <v>0.28999999999999998</v>
      </c>
    </row>
    <row r="9731" spans="1:15" x14ac:dyDescent="0.25">
      <c r="A9731" t="s">
        <v>726</v>
      </c>
      <c r="B9731" t="s">
        <v>155</v>
      </c>
      <c r="C9731" t="s">
        <v>16</v>
      </c>
      <c r="D9731" t="s">
        <v>17</v>
      </c>
      <c r="E9731" t="s">
        <v>259</v>
      </c>
      <c r="F9731" t="s">
        <v>108</v>
      </c>
      <c r="G9731">
        <v>1852</v>
      </c>
      <c r="H9731" t="s">
        <v>119</v>
      </c>
      <c r="I9731" t="s">
        <v>32</v>
      </c>
      <c r="J9731" t="s">
        <v>334</v>
      </c>
      <c r="K9731">
        <v>4.3600000000000003</v>
      </c>
      <c r="L9731">
        <v>2</v>
      </c>
      <c r="M9731">
        <v>0</v>
      </c>
      <c r="N9731">
        <v>0.1744</v>
      </c>
      <c r="O9731" s="5">
        <f t="shared" si="151"/>
        <v>3.9999999999999994E-2</v>
      </c>
    </row>
    <row r="9732" spans="1:15" x14ac:dyDescent="0.25">
      <c r="A9732" t="s">
        <v>636</v>
      </c>
      <c r="B9732" t="s">
        <v>38</v>
      </c>
      <c r="C9732" t="s">
        <v>16</v>
      </c>
      <c r="D9732" t="s">
        <v>17</v>
      </c>
      <c r="E9732" t="s">
        <v>44</v>
      </c>
      <c r="F9732" t="s">
        <v>45</v>
      </c>
      <c r="G9732">
        <v>98115</v>
      </c>
      <c r="H9732" t="s">
        <v>31</v>
      </c>
      <c r="I9732" t="s">
        <v>32</v>
      </c>
      <c r="J9732" t="s">
        <v>64</v>
      </c>
      <c r="K9732">
        <v>10.048</v>
      </c>
      <c r="L9732">
        <v>2</v>
      </c>
      <c r="M9732">
        <v>0.2</v>
      </c>
      <c r="N9732">
        <v>3.14</v>
      </c>
      <c r="O9732" s="5">
        <f t="shared" ref="O9732:O9795" si="152">N9732/K9732</f>
        <v>0.3125</v>
      </c>
    </row>
    <row r="9733" spans="1:15" x14ac:dyDescent="0.25">
      <c r="A9733" t="s">
        <v>636</v>
      </c>
      <c r="B9733" t="s">
        <v>38</v>
      </c>
      <c r="C9733" t="s">
        <v>16</v>
      </c>
      <c r="D9733" t="s">
        <v>17</v>
      </c>
      <c r="E9733" t="s">
        <v>44</v>
      </c>
      <c r="F9733" t="s">
        <v>45</v>
      </c>
      <c r="G9733">
        <v>98115</v>
      </c>
      <c r="H9733" t="s">
        <v>31</v>
      </c>
      <c r="I9733" t="s">
        <v>32</v>
      </c>
      <c r="J9733" t="s">
        <v>43</v>
      </c>
      <c r="K9733">
        <v>807.75</v>
      </c>
      <c r="L9733">
        <v>5</v>
      </c>
      <c r="M9733">
        <v>0</v>
      </c>
      <c r="N9733">
        <v>153.4725</v>
      </c>
      <c r="O9733" s="5">
        <f t="shared" si="152"/>
        <v>0.19</v>
      </c>
    </row>
    <row r="9734" spans="1:15" x14ac:dyDescent="0.25">
      <c r="A9734" t="s">
        <v>633</v>
      </c>
      <c r="B9734" t="s">
        <v>38</v>
      </c>
      <c r="C9734" t="s">
        <v>16</v>
      </c>
      <c r="D9734" t="s">
        <v>17</v>
      </c>
      <c r="E9734" t="s">
        <v>26</v>
      </c>
      <c r="F9734" t="s">
        <v>27</v>
      </c>
      <c r="G9734">
        <v>90049</v>
      </c>
      <c r="H9734" t="s">
        <v>31</v>
      </c>
      <c r="I9734" t="s">
        <v>32</v>
      </c>
      <c r="J9734" t="s">
        <v>53</v>
      </c>
      <c r="K9734">
        <v>34.24</v>
      </c>
      <c r="L9734">
        <v>8</v>
      </c>
      <c r="M9734">
        <v>0</v>
      </c>
      <c r="N9734">
        <v>9.9296000000000006</v>
      </c>
      <c r="O9734" s="5">
        <f t="shared" si="152"/>
        <v>0.28999999999999998</v>
      </c>
    </row>
    <row r="9735" spans="1:15" x14ac:dyDescent="0.25">
      <c r="A9735" t="s">
        <v>1101</v>
      </c>
      <c r="B9735" t="s">
        <v>38</v>
      </c>
      <c r="C9735" t="s">
        <v>30</v>
      </c>
      <c r="D9735" t="s">
        <v>17</v>
      </c>
      <c r="E9735" t="s">
        <v>403</v>
      </c>
      <c r="F9735" t="s">
        <v>100</v>
      </c>
      <c r="G9735">
        <v>23666</v>
      </c>
      <c r="H9735" t="s">
        <v>20</v>
      </c>
      <c r="I9735" t="s">
        <v>21</v>
      </c>
      <c r="J9735" t="s">
        <v>25</v>
      </c>
      <c r="K9735">
        <v>500.24</v>
      </c>
      <c r="L9735">
        <v>13</v>
      </c>
      <c r="M9735">
        <v>0</v>
      </c>
      <c r="N9735">
        <v>145.06960000000001</v>
      </c>
      <c r="O9735" s="5">
        <f t="shared" si="152"/>
        <v>0.29000000000000004</v>
      </c>
    </row>
    <row r="9736" spans="1:15" x14ac:dyDescent="0.25">
      <c r="A9736" t="s">
        <v>1101</v>
      </c>
      <c r="B9736" t="s">
        <v>38</v>
      </c>
      <c r="C9736" t="s">
        <v>30</v>
      </c>
      <c r="D9736" t="s">
        <v>17</v>
      </c>
      <c r="E9736" t="s">
        <v>403</v>
      </c>
      <c r="F9736" t="s">
        <v>100</v>
      </c>
      <c r="G9736">
        <v>23666</v>
      </c>
      <c r="H9736" t="s">
        <v>20</v>
      </c>
      <c r="I9736" t="s">
        <v>32</v>
      </c>
      <c r="J9736" t="s">
        <v>80</v>
      </c>
      <c r="K9736">
        <v>20.12</v>
      </c>
      <c r="L9736">
        <v>2</v>
      </c>
      <c r="M9736">
        <v>0</v>
      </c>
      <c r="N9736">
        <v>9.2552000000000003</v>
      </c>
      <c r="O9736" s="5">
        <f t="shared" si="152"/>
        <v>0.46</v>
      </c>
    </row>
    <row r="9737" spans="1:15" x14ac:dyDescent="0.25">
      <c r="A9737" t="s">
        <v>1101</v>
      </c>
      <c r="B9737" t="s">
        <v>38</v>
      </c>
      <c r="C9737" t="s">
        <v>30</v>
      </c>
      <c r="D9737" t="s">
        <v>17</v>
      </c>
      <c r="E9737" t="s">
        <v>403</v>
      </c>
      <c r="F9737" t="s">
        <v>100</v>
      </c>
      <c r="G9737">
        <v>23666</v>
      </c>
      <c r="H9737" t="s">
        <v>20</v>
      </c>
      <c r="I9737" t="s">
        <v>32</v>
      </c>
      <c r="J9737" t="s">
        <v>64</v>
      </c>
      <c r="K9737">
        <v>896.99</v>
      </c>
      <c r="L9737">
        <v>1</v>
      </c>
      <c r="M9737">
        <v>0</v>
      </c>
      <c r="N9737">
        <v>421.58530000000002</v>
      </c>
      <c r="O9737" s="5">
        <f t="shared" si="152"/>
        <v>0.47000000000000003</v>
      </c>
    </row>
    <row r="9738" spans="1:15" x14ac:dyDescent="0.25">
      <c r="A9738" t="s">
        <v>642</v>
      </c>
      <c r="B9738" t="s">
        <v>15</v>
      </c>
      <c r="C9738" t="s">
        <v>88</v>
      </c>
      <c r="D9738" t="s">
        <v>17</v>
      </c>
      <c r="E9738" t="s">
        <v>73</v>
      </c>
      <c r="F9738" t="s">
        <v>70</v>
      </c>
      <c r="G9738">
        <v>19134</v>
      </c>
      <c r="H9738" t="s">
        <v>119</v>
      </c>
      <c r="I9738" t="s">
        <v>32</v>
      </c>
      <c r="J9738" t="s">
        <v>80</v>
      </c>
      <c r="K9738">
        <v>5.88</v>
      </c>
      <c r="L9738">
        <v>1</v>
      </c>
      <c r="M9738">
        <v>0.2</v>
      </c>
      <c r="N9738">
        <v>1.9844999999999999</v>
      </c>
      <c r="O9738" s="5">
        <f t="shared" si="152"/>
        <v>0.33749999999999997</v>
      </c>
    </row>
    <row r="9739" spans="1:15" x14ac:dyDescent="0.25">
      <c r="A9739" t="s">
        <v>804</v>
      </c>
      <c r="B9739" t="s">
        <v>38</v>
      </c>
      <c r="C9739" t="s">
        <v>88</v>
      </c>
      <c r="D9739" t="s">
        <v>17</v>
      </c>
      <c r="E9739" t="s">
        <v>357</v>
      </c>
      <c r="F9739" t="s">
        <v>66</v>
      </c>
      <c r="G9739">
        <v>68104</v>
      </c>
      <c r="H9739" t="s">
        <v>89</v>
      </c>
      <c r="I9739" t="s">
        <v>58</v>
      </c>
      <c r="J9739" t="s">
        <v>59</v>
      </c>
      <c r="K9739">
        <v>269.98</v>
      </c>
      <c r="L9739">
        <v>2</v>
      </c>
      <c r="M9739">
        <v>0</v>
      </c>
      <c r="N9739">
        <v>72.894599999999997</v>
      </c>
      <c r="O9739" s="5">
        <f t="shared" si="152"/>
        <v>0.26999999999999996</v>
      </c>
    </row>
    <row r="9740" spans="1:15" x14ac:dyDescent="0.25">
      <c r="A9740" t="s">
        <v>633</v>
      </c>
      <c r="B9740" t="s">
        <v>38</v>
      </c>
      <c r="C9740" t="s">
        <v>30</v>
      </c>
      <c r="D9740" t="s">
        <v>17</v>
      </c>
      <c r="E9740" t="s">
        <v>26</v>
      </c>
      <c r="F9740" t="s">
        <v>27</v>
      </c>
      <c r="G9740">
        <v>90032</v>
      </c>
      <c r="H9740" t="s">
        <v>31</v>
      </c>
      <c r="I9740" t="s">
        <v>32</v>
      </c>
      <c r="J9740" t="s">
        <v>43</v>
      </c>
      <c r="K9740">
        <v>310.12</v>
      </c>
      <c r="L9740">
        <v>2</v>
      </c>
      <c r="M9740">
        <v>0</v>
      </c>
      <c r="N9740">
        <v>80.631200000000007</v>
      </c>
      <c r="O9740" s="5">
        <f t="shared" si="152"/>
        <v>0.26</v>
      </c>
    </row>
    <row r="9741" spans="1:15" x14ac:dyDescent="0.25">
      <c r="A9741" t="s">
        <v>633</v>
      </c>
      <c r="B9741" t="s">
        <v>38</v>
      </c>
      <c r="C9741" t="s">
        <v>30</v>
      </c>
      <c r="D9741" t="s">
        <v>17</v>
      </c>
      <c r="E9741" t="s">
        <v>26</v>
      </c>
      <c r="F9741" t="s">
        <v>27</v>
      </c>
      <c r="G9741">
        <v>90032</v>
      </c>
      <c r="H9741" t="s">
        <v>31</v>
      </c>
      <c r="I9741" t="s">
        <v>32</v>
      </c>
      <c r="J9741" t="s">
        <v>64</v>
      </c>
      <c r="K9741">
        <v>70.463999999999999</v>
      </c>
      <c r="L9741">
        <v>6</v>
      </c>
      <c r="M9741">
        <v>0.2</v>
      </c>
      <c r="N9741">
        <v>22.9008</v>
      </c>
      <c r="O9741" s="5">
        <f t="shared" si="152"/>
        <v>0.32500000000000001</v>
      </c>
    </row>
    <row r="9742" spans="1:15" x14ac:dyDescent="0.25">
      <c r="A9742" t="s">
        <v>633</v>
      </c>
      <c r="B9742" t="s">
        <v>38</v>
      </c>
      <c r="C9742" t="s">
        <v>30</v>
      </c>
      <c r="D9742" t="s">
        <v>17</v>
      </c>
      <c r="E9742" t="s">
        <v>26</v>
      </c>
      <c r="F9742" t="s">
        <v>27</v>
      </c>
      <c r="G9742">
        <v>90032</v>
      </c>
      <c r="H9742" t="s">
        <v>31</v>
      </c>
      <c r="I9742" t="s">
        <v>32</v>
      </c>
      <c r="J9742" t="s">
        <v>64</v>
      </c>
      <c r="K9742">
        <v>19.68</v>
      </c>
      <c r="L9742">
        <v>5</v>
      </c>
      <c r="M9742">
        <v>0.2</v>
      </c>
      <c r="N9742">
        <v>6.8879999999999999</v>
      </c>
      <c r="O9742" s="5">
        <f t="shared" si="152"/>
        <v>0.35</v>
      </c>
    </row>
    <row r="9743" spans="1:15" x14ac:dyDescent="0.25">
      <c r="A9743" t="s">
        <v>633</v>
      </c>
      <c r="B9743" t="s">
        <v>38</v>
      </c>
      <c r="C9743" t="s">
        <v>30</v>
      </c>
      <c r="D9743" t="s">
        <v>17</v>
      </c>
      <c r="E9743" t="s">
        <v>26</v>
      </c>
      <c r="F9743" t="s">
        <v>27</v>
      </c>
      <c r="G9743">
        <v>90032</v>
      </c>
      <c r="H9743" t="s">
        <v>31</v>
      </c>
      <c r="I9743" t="s">
        <v>32</v>
      </c>
      <c r="J9743" t="s">
        <v>68</v>
      </c>
      <c r="K9743">
        <v>140.66999999999999</v>
      </c>
      <c r="L9743">
        <v>3</v>
      </c>
      <c r="M9743">
        <v>0</v>
      </c>
      <c r="N9743">
        <v>54.8613</v>
      </c>
      <c r="O9743" s="5">
        <f t="shared" si="152"/>
        <v>0.39</v>
      </c>
    </row>
    <row r="9744" spans="1:15" x14ac:dyDescent="0.25">
      <c r="A9744" t="s">
        <v>974</v>
      </c>
      <c r="B9744" t="s">
        <v>38</v>
      </c>
      <c r="C9744" t="s">
        <v>30</v>
      </c>
      <c r="D9744" t="s">
        <v>17</v>
      </c>
      <c r="E9744" t="s">
        <v>210</v>
      </c>
      <c r="F9744" t="s">
        <v>171</v>
      </c>
      <c r="G9744">
        <v>5408</v>
      </c>
      <c r="H9744" t="s">
        <v>119</v>
      </c>
      <c r="I9744" t="s">
        <v>21</v>
      </c>
      <c r="J9744" t="s">
        <v>22</v>
      </c>
      <c r="K9744">
        <v>4404.8999999999996</v>
      </c>
      <c r="L9744">
        <v>5</v>
      </c>
      <c r="M9744">
        <v>0</v>
      </c>
      <c r="N9744">
        <v>1013.127</v>
      </c>
      <c r="O9744" s="5">
        <f t="shared" si="152"/>
        <v>0.23</v>
      </c>
    </row>
    <row r="9745" spans="1:15" x14ac:dyDescent="0.25">
      <c r="A9745" t="s">
        <v>705</v>
      </c>
      <c r="B9745" t="s">
        <v>38</v>
      </c>
      <c r="C9745" t="s">
        <v>16</v>
      </c>
      <c r="D9745" t="s">
        <v>17</v>
      </c>
      <c r="E9745" t="s">
        <v>228</v>
      </c>
      <c r="F9745" t="s">
        <v>27</v>
      </c>
      <c r="G9745">
        <v>92037</v>
      </c>
      <c r="H9745" t="s">
        <v>31</v>
      </c>
      <c r="I9745" t="s">
        <v>32</v>
      </c>
      <c r="J9745" t="s">
        <v>33</v>
      </c>
      <c r="K9745">
        <v>62.65</v>
      </c>
      <c r="L9745">
        <v>5</v>
      </c>
      <c r="M9745">
        <v>0</v>
      </c>
      <c r="N9745">
        <v>29.445499999999999</v>
      </c>
      <c r="O9745" s="5">
        <f t="shared" si="152"/>
        <v>0.47</v>
      </c>
    </row>
    <row r="9746" spans="1:15" x14ac:dyDescent="0.25">
      <c r="A9746" t="s">
        <v>890</v>
      </c>
      <c r="B9746" t="s">
        <v>38</v>
      </c>
      <c r="C9746" t="s">
        <v>16</v>
      </c>
      <c r="D9746" t="s">
        <v>17</v>
      </c>
      <c r="E9746" t="s">
        <v>179</v>
      </c>
      <c r="F9746" t="s">
        <v>56</v>
      </c>
      <c r="G9746">
        <v>19711</v>
      </c>
      <c r="H9746" t="s">
        <v>119</v>
      </c>
      <c r="I9746" t="s">
        <v>32</v>
      </c>
      <c r="J9746" t="s">
        <v>33</v>
      </c>
      <c r="K9746">
        <v>9.4499999999999993</v>
      </c>
      <c r="L9746">
        <v>3</v>
      </c>
      <c r="M9746">
        <v>0</v>
      </c>
      <c r="N9746">
        <v>4.5359999999999996</v>
      </c>
      <c r="O9746" s="5">
        <f t="shared" si="152"/>
        <v>0.48</v>
      </c>
    </row>
    <row r="9747" spans="1:15" x14ac:dyDescent="0.25">
      <c r="A9747" t="s">
        <v>782</v>
      </c>
      <c r="B9747" t="s">
        <v>38</v>
      </c>
      <c r="C9747" t="s">
        <v>16</v>
      </c>
      <c r="D9747" t="s">
        <v>17</v>
      </c>
      <c r="E9747" t="s">
        <v>126</v>
      </c>
      <c r="F9747" t="s">
        <v>74</v>
      </c>
      <c r="G9747">
        <v>60505</v>
      </c>
      <c r="H9747" t="s">
        <v>89</v>
      </c>
      <c r="I9747" t="s">
        <v>32</v>
      </c>
      <c r="J9747" t="s">
        <v>143</v>
      </c>
      <c r="K9747">
        <v>268.57600000000002</v>
      </c>
      <c r="L9747">
        <v>4</v>
      </c>
      <c r="M9747">
        <v>0.2</v>
      </c>
      <c r="N9747">
        <v>90.644400000000005</v>
      </c>
      <c r="O9747" s="5">
        <f t="shared" si="152"/>
        <v>0.33749999999999997</v>
      </c>
    </row>
    <row r="9748" spans="1:15" x14ac:dyDescent="0.25">
      <c r="A9748" t="s">
        <v>633</v>
      </c>
      <c r="B9748" t="s">
        <v>578</v>
      </c>
      <c r="C9748" t="s">
        <v>16</v>
      </c>
      <c r="D9748" t="s">
        <v>17</v>
      </c>
      <c r="E9748" t="s">
        <v>26</v>
      </c>
      <c r="F9748" t="s">
        <v>27</v>
      </c>
      <c r="G9748">
        <v>90008</v>
      </c>
      <c r="H9748" t="s">
        <v>31</v>
      </c>
      <c r="I9748" t="s">
        <v>21</v>
      </c>
      <c r="J9748" t="s">
        <v>39</v>
      </c>
      <c r="K9748">
        <v>364.08</v>
      </c>
      <c r="L9748">
        <v>2</v>
      </c>
      <c r="M9748">
        <v>0.2</v>
      </c>
      <c r="N9748">
        <v>9.1020000000000003</v>
      </c>
      <c r="O9748" s="5">
        <f t="shared" si="152"/>
        <v>2.5000000000000001E-2</v>
      </c>
    </row>
    <row r="9749" spans="1:15" x14ac:dyDescent="0.25">
      <c r="A9749" t="s">
        <v>633</v>
      </c>
      <c r="B9749" t="s">
        <v>578</v>
      </c>
      <c r="C9749" t="s">
        <v>16</v>
      </c>
      <c r="D9749" t="s">
        <v>17</v>
      </c>
      <c r="E9749" t="s">
        <v>26</v>
      </c>
      <c r="F9749" t="s">
        <v>27</v>
      </c>
      <c r="G9749">
        <v>90008</v>
      </c>
      <c r="H9749" t="s">
        <v>31</v>
      </c>
      <c r="I9749" t="s">
        <v>21</v>
      </c>
      <c r="J9749" t="s">
        <v>39</v>
      </c>
      <c r="K9749">
        <v>71.087999999999994</v>
      </c>
      <c r="L9749">
        <v>2</v>
      </c>
      <c r="M9749">
        <v>0.2</v>
      </c>
      <c r="N9749">
        <v>-1.7771999999999999</v>
      </c>
      <c r="O9749" s="5">
        <f t="shared" si="152"/>
        <v>-2.5000000000000001E-2</v>
      </c>
    </row>
    <row r="9750" spans="1:15" x14ac:dyDescent="0.25">
      <c r="A9750" t="s">
        <v>654</v>
      </c>
      <c r="B9750" t="s">
        <v>38</v>
      </c>
      <c r="C9750" t="s">
        <v>16</v>
      </c>
      <c r="D9750" t="s">
        <v>17</v>
      </c>
      <c r="E9750" t="s">
        <v>116</v>
      </c>
      <c r="F9750" t="s">
        <v>74</v>
      </c>
      <c r="G9750">
        <v>60653</v>
      </c>
      <c r="H9750" t="s">
        <v>89</v>
      </c>
      <c r="I9750" t="s">
        <v>21</v>
      </c>
      <c r="J9750" t="s">
        <v>48</v>
      </c>
      <c r="K9750">
        <v>10.984</v>
      </c>
      <c r="L9750">
        <v>2</v>
      </c>
      <c r="M9750">
        <v>0.6</v>
      </c>
      <c r="N9750">
        <v>-7.9634</v>
      </c>
      <c r="O9750" s="5">
        <f t="shared" si="152"/>
        <v>-0.72499999999999998</v>
      </c>
    </row>
    <row r="9751" spans="1:15" x14ac:dyDescent="0.25">
      <c r="A9751" t="s">
        <v>654</v>
      </c>
      <c r="B9751" t="s">
        <v>38</v>
      </c>
      <c r="C9751" t="s">
        <v>16</v>
      </c>
      <c r="D9751" t="s">
        <v>17</v>
      </c>
      <c r="E9751" t="s">
        <v>116</v>
      </c>
      <c r="F9751" t="s">
        <v>74</v>
      </c>
      <c r="G9751">
        <v>60653</v>
      </c>
      <c r="H9751" t="s">
        <v>89</v>
      </c>
      <c r="I9751" t="s">
        <v>21</v>
      </c>
      <c r="J9751" t="s">
        <v>25</v>
      </c>
      <c r="K9751">
        <v>797.94399999999996</v>
      </c>
      <c r="L9751">
        <v>4</v>
      </c>
      <c r="M9751">
        <v>0.3</v>
      </c>
      <c r="N9751">
        <v>-56.996000000000002</v>
      </c>
      <c r="O9751" s="5">
        <f t="shared" si="152"/>
        <v>-7.1428571428571438E-2</v>
      </c>
    </row>
    <row r="9752" spans="1:15" x14ac:dyDescent="0.25">
      <c r="A9752" t="s">
        <v>959</v>
      </c>
      <c r="B9752" t="s">
        <v>38</v>
      </c>
      <c r="C9752" t="s">
        <v>30</v>
      </c>
      <c r="D9752" t="s">
        <v>17</v>
      </c>
      <c r="E9752" t="s">
        <v>103</v>
      </c>
      <c r="F9752" t="s">
        <v>136</v>
      </c>
      <c r="G9752">
        <v>3820</v>
      </c>
      <c r="H9752" t="s">
        <v>119</v>
      </c>
      <c r="I9752" t="s">
        <v>58</v>
      </c>
      <c r="J9752" t="s">
        <v>129</v>
      </c>
      <c r="K9752">
        <v>159.97999999999999</v>
      </c>
      <c r="L9752">
        <v>2</v>
      </c>
      <c r="M9752">
        <v>0</v>
      </c>
      <c r="N9752">
        <v>57.592799999999997</v>
      </c>
      <c r="O9752" s="5">
        <f t="shared" si="152"/>
        <v>0.36</v>
      </c>
    </row>
    <row r="9753" spans="1:15" x14ac:dyDescent="0.25">
      <c r="A9753" t="s">
        <v>654</v>
      </c>
      <c r="B9753" t="s">
        <v>38</v>
      </c>
      <c r="C9753" t="s">
        <v>16</v>
      </c>
      <c r="D9753" t="s">
        <v>17</v>
      </c>
      <c r="E9753" t="s">
        <v>116</v>
      </c>
      <c r="F9753" t="s">
        <v>74</v>
      </c>
      <c r="G9753">
        <v>60610</v>
      </c>
      <c r="H9753" t="s">
        <v>89</v>
      </c>
      <c r="I9753" t="s">
        <v>32</v>
      </c>
      <c r="J9753" t="s">
        <v>53</v>
      </c>
      <c r="K9753">
        <v>5.3440000000000003</v>
      </c>
      <c r="L9753">
        <v>2</v>
      </c>
      <c r="M9753">
        <v>0.2</v>
      </c>
      <c r="N9753">
        <v>0.66800000000000004</v>
      </c>
      <c r="O9753" s="5">
        <f t="shared" si="152"/>
        <v>0.125</v>
      </c>
    </row>
    <row r="9754" spans="1:15" x14ac:dyDescent="0.25">
      <c r="A9754" t="s">
        <v>654</v>
      </c>
      <c r="B9754" t="s">
        <v>38</v>
      </c>
      <c r="C9754" t="s">
        <v>16</v>
      </c>
      <c r="D9754" t="s">
        <v>17</v>
      </c>
      <c r="E9754" t="s">
        <v>116</v>
      </c>
      <c r="F9754" t="s">
        <v>74</v>
      </c>
      <c r="G9754">
        <v>60610</v>
      </c>
      <c r="H9754" t="s">
        <v>89</v>
      </c>
      <c r="I9754" t="s">
        <v>32</v>
      </c>
      <c r="J9754" t="s">
        <v>53</v>
      </c>
      <c r="K9754">
        <v>27.72</v>
      </c>
      <c r="L9754">
        <v>3</v>
      </c>
      <c r="M9754">
        <v>0.2</v>
      </c>
      <c r="N9754">
        <v>3.4649999999999999</v>
      </c>
      <c r="O9754" s="5">
        <f t="shared" si="152"/>
        <v>0.125</v>
      </c>
    </row>
    <row r="9755" spans="1:15" x14ac:dyDescent="0.25">
      <c r="A9755" t="s">
        <v>636</v>
      </c>
      <c r="B9755" t="s">
        <v>155</v>
      </c>
      <c r="C9755" t="s">
        <v>88</v>
      </c>
      <c r="D9755" t="s">
        <v>17</v>
      </c>
      <c r="E9755" t="s">
        <v>44</v>
      </c>
      <c r="F9755" t="s">
        <v>45</v>
      </c>
      <c r="G9755">
        <v>98115</v>
      </c>
      <c r="H9755" t="s">
        <v>31</v>
      </c>
      <c r="I9755" t="s">
        <v>32</v>
      </c>
      <c r="J9755" t="s">
        <v>64</v>
      </c>
      <c r="K9755">
        <v>2.496</v>
      </c>
      <c r="L9755">
        <v>1</v>
      </c>
      <c r="M9755">
        <v>0.2</v>
      </c>
      <c r="N9755">
        <v>0.90480000000000005</v>
      </c>
      <c r="O9755" s="5">
        <f t="shared" si="152"/>
        <v>0.36250000000000004</v>
      </c>
    </row>
    <row r="9756" spans="1:15" x14ac:dyDescent="0.25">
      <c r="A9756" t="s">
        <v>801</v>
      </c>
      <c r="B9756" t="s">
        <v>15</v>
      </c>
      <c r="C9756" t="s">
        <v>16</v>
      </c>
      <c r="D9756" t="s">
        <v>17</v>
      </c>
      <c r="E9756" t="s">
        <v>279</v>
      </c>
      <c r="F9756" t="s">
        <v>100</v>
      </c>
      <c r="G9756">
        <v>23223</v>
      </c>
      <c r="H9756" t="s">
        <v>20</v>
      </c>
      <c r="I9756" t="s">
        <v>32</v>
      </c>
      <c r="J9756" t="s">
        <v>33</v>
      </c>
      <c r="K9756">
        <v>8.26</v>
      </c>
      <c r="L9756">
        <v>2</v>
      </c>
      <c r="M9756">
        <v>0</v>
      </c>
      <c r="N9756">
        <v>3.7995999999999999</v>
      </c>
      <c r="O9756" s="5">
        <f t="shared" si="152"/>
        <v>0.46</v>
      </c>
    </row>
    <row r="9757" spans="1:15" x14ac:dyDescent="0.25">
      <c r="A9757" t="s">
        <v>801</v>
      </c>
      <c r="B9757" t="s">
        <v>15</v>
      </c>
      <c r="C9757" t="s">
        <v>16</v>
      </c>
      <c r="D9757" t="s">
        <v>17</v>
      </c>
      <c r="E9757" t="s">
        <v>279</v>
      </c>
      <c r="F9757" t="s">
        <v>100</v>
      </c>
      <c r="G9757">
        <v>23223</v>
      </c>
      <c r="H9757" t="s">
        <v>20</v>
      </c>
      <c r="I9757" t="s">
        <v>32</v>
      </c>
      <c r="J9757" t="s">
        <v>64</v>
      </c>
      <c r="K9757">
        <v>17.760000000000002</v>
      </c>
      <c r="L9757">
        <v>2</v>
      </c>
      <c r="M9757">
        <v>0</v>
      </c>
      <c r="N9757">
        <v>8.8800000000000008</v>
      </c>
      <c r="O9757" s="5">
        <f t="shared" si="152"/>
        <v>0.5</v>
      </c>
    </row>
    <row r="9758" spans="1:15" x14ac:dyDescent="0.25">
      <c r="A9758" t="s">
        <v>801</v>
      </c>
      <c r="B9758" t="s">
        <v>15</v>
      </c>
      <c r="C9758" t="s">
        <v>16</v>
      </c>
      <c r="D9758" t="s">
        <v>17</v>
      </c>
      <c r="E9758" t="s">
        <v>279</v>
      </c>
      <c r="F9758" t="s">
        <v>100</v>
      </c>
      <c r="G9758">
        <v>23223</v>
      </c>
      <c r="H9758" t="s">
        <v>20</v>
      </c>
      <c r="I9758" t="s">
        <v>32</v>
      </c>
      <c r="J9758" t="s">
        <v>43</v>
      </c>
      <c r="K9758">
        <v>332.94</v>
      </c>
      <c r="L9758">
        <v>3</v>
      </c>
      <c r="M9758">
        <v>0</v>
      </c>
      <c r="N9758">
        <v>9.9882000000000009</v>
      </c>
      <c r="O9758" s="5">
        <f t="shared" si="152"/>
        <v>3.0000000000000002E-2</v>
      </c>
    </row>
    <row r="9759" spans="1:15" x14ac:dyDescent="0.25">
      <c r="A9759" t="s">
        <v>801</v>
      </c>
      <c r="B9759" t="s">
        <v>15</v>
      </c>
      <c r="C9759" t="s">
        <v>16</v>
      </c>
      <c r="D9759" t="s">
        <v>17</v>
      </c>
      <c r="E9759" t="s">
        <v>279</v>
      </c>
      <c r="F9759" t="s">
        <v>100</v>
      </c>
      <c r="G9759">
        <v>23223</v>
      </c>
      <c r="H9759" t="s">
        <v>20</v>
      </c>
      <c r="I9759" t="s">
        <v>21</v>
      </c>
      <c r="J9759" t="s">
        <v>39</v>
      </c>
      <c r="K9759">
        <v>292.10000000000002</v>
      </c>
      <c r="L9759">
        <v>2</v>
      </c>
      <c r="M9759">
        <v>0</v>
      </c>
      <c r="N9759">
        <v>58.42</v>
      </c>
      <c r="O9759" s="5">
        <f t="shared" si="152"/>
        <v>0.19999999999999998</v>
      </c>
    </row>
    <row r="9760" spans="1:15" x14ac:dyDescent="0.25">
      <c r="A9760" t="s">
        <v>801</v>
      </c>
      <c r="B9760" t="s">
        <v>15</v>
      </c>
      <c r="C9760" t="s">
        <v>16</v>
      </c>
      <c r="D9760" t="s">
        <v>17</v>
      </c>
      <c r="E9760" t="s">
        <v>279</v>
      </c>
      <c r="F9760" t="s">
        <v>100</v>
      </c>
      <c r="G9760">
        <v>23223</v>
      </c>
      <c r="H9760" t="s">
        <v>20</v>
      </c>
      <c r="I9760" t="s">
        <v>58</v>
      </c>
      <c r="J9760" t="s">
        <v>59</v>
      </c>
      <c r="K9760">
        <v>206.1</v>
      </c>
      <c r="L9760">
        <v>5</v>
      </c>
      <c r="M9760">
        <v>0</v>
      </c>
      <c r="N9760">
        <v>55.646999999999998</v>
      </c>
      <c r="O9760" s="5">
        <f t="shared" si="152"/>
        <v>0.27</v>
      </c>
    </row>
    <row r="9761" spans="1:15" x14ac:dyDescent="0.25">
      <c r="A9761" t="s">
        <v>801</v>
      </c>
      <c r="B9761" t="s">
        <v>15</v>
      </c>
      <c r="C9761" t="s">
        <v>16</v>
      </c>
      <c r="D9761" t="s">
        <v>17</v>
      </c>
      <c r="E9761" t="s">
        <v>279</v>
      </c>
      <c r="F9761" t="s">
        <v>100</v>
      </c>
      <c r="G9761">
        <v>23223</v>
      </c>
      <c r="H9761" t="s">
        <v>20</v>
      </c>
      <c r="I9761" t="s">
        <v>32</v>
      </c>
      <c r="J9761" t="s">
        <v>80</v>
      </c>
      <c r="K9761">
        <v>17.64</v>
      </c>
      <c r="L9761">
        <v>4</v>
      </c>
      <c r="M9761">
        <v>0</v>
      </c>
      <c r="N9761">
        <v>8.1143999999999998</v>
      </c>
      <c r="O9761" s="5">
        <f t="shared" si="152"/>
        <v>0.45999999999999996</v>
      </c>
    </row>
    <row r="9762" spans="1:15" x14ac:dyDescent="0.25">
      <c r="A9762" t="s">
        <v>640</v>
      </c>
      <c r="B9762" t="s">
        <v>38</v>
      </c>
      <c r="C9762" t="s">
        <v>30</v>
      </c>
      <c r="D9762" t="s">
        <v>17</v>
      </c>
      <c r="E9762" t="s">
        <v>65</v>
      </c>
      <c r="F9762" t="s">
        <v>27</v>
      </c>
      <c r="G9762">
        <v>94109</v>
      </c>
      <c r="H9762" t="s">
        <v>31</v>
      </c>
      <c r="I9762" t="s">
        <v>21</v>
      </c>
      <c r="J9762" t="s">
        <v>25</v>
      </c>
      <c r="K9762">
        <v>1403.92</v>
      </c>
      <c r="L9762">
        <v>5</v>
      </c>
      <c r="M9762">
        <v>0.2</v>
      </c>
      <c r="N9762">
        <v>70.195999999999998</v>
      </c>
      <c r="O9762" s="5">
        <f t="shared" si="152"/>
        <v>4.9999999999999996E-2</v>
      </c>
    </row>
    <row r="9763" spans="1:15" x14ac:dyDescent="0.25">
      <c r="A9763" t="s">
        <v>1231</v>
      </c>
      <c r="B9763" t="s">
        <v>38</v>
      </c>
      <c r="C9763" t="s">
        <v>88</v>
      </c>
      <c r="D9763" t="s">
        <v>17</v>
      </c>
      <c r="E9763" t="s">
        <v>621</v>
      </c>
      <c r="F9763" t="s">
        <v>36</v>
      </c>
      <c r="G9763">
        <v>72762</v>
      </c>
      <c r="H9763" t="s">
        <v>20</v>
      </c>
      <c r="I9763" t="s">
        <v>32</v>
      </c>
      <c r="J9763" t="s">
        <v>53</v>
      </c>
      <c r="K9763">
        <v>4.3</v>
      </c>
      <c r="L9763">
        <v>2</v>
      </c>
      <c r="M9763">
        <v>0</v>
      </c>
      <c r="N9763">
        <v>1.419</v>
      </c>
      <c r="O9763" s="5">
        <f t="shared" si="152"/>
        <v>0.33</v>
      </c>
    </row>
    <row r="9764" spans="1:15" x14ac:dyDescent="0.25">
      <c r="A9764" t="s">
        <v>636</v>
      </c>
      <c r="B9764" t="s">
        <v>38</v>
      </c>
      <c r="C9764" t="s">
        <v>30</v>
      </c>
      <c r="D9764" t="s">
        <v>17</v>
      </c>
      <c r="E9764" t="s">
        <v>44</v>
      </c>
      <c r="F9764" t="s">
        <v>45</v>
      </c>
      <c r="G9764">
        <v>98103</v>
      </c>
      <c r="H9764" t="s">
        <v>31</v>
      </c>
      <c r="I9764" t="s">
        <v>58</v>
      </c>
      <c r="J9764" t="s">
        <v>129</v>
      </c>
      <c r="K9764">
        <v>239.97</v>
      </c>
      <c r="L9764">
        <v>3</v>
      </c>
      <c r="M9764">
        <v>0</v>
      </c>
      <c r="N9764">
        <v>86.389200000000002</v>
      </c>
      <c r="O9764" s="5">
        <f t="shared" si="152"/>
        <v>0.36</v>
      </c>
    </row>
    <row r="9765" spans="1:15" x14ac:dyDescent="0.25">
      <c r="A9765" t="s">
        <v>636</v>
      </c>
      <c r="B9765" t="s">
        <v>38</v>
      </c>
      <c r="C9765" t="s">
        <v>30</v>
      </c>
      <c r="D9765" t="s">
        <v>17</v>
      </c>
      <c r="E9765" t="s">
        <v>44</v>
      </c>
      <c r="F9765" t="s">
        <v>45</v>
      </c>
      <c r="G9765">
        <v>98103</v>
      </c>
      <c r="H9765" t="s">
        <v>31</v>
      </c>
      <c r="I9765" t="s">
        <v>32</v>
      </c>
      <c r="J9765" t="s">
        <v>68</v>
      </c>
      <c r="K9765">
        <v>81.96</v>
      </c>
      <c r="L9765">
        <v>2</v>
      </c>
      <c r="M9765">
        <v>0</v>
      </c>
      <c r="N9765">
        <v>22.948799999999999</v>
      </c>
      <c r="O9765" s="5">
        <f t="shared" si="152"/>
        <v>0.28000000000000003</v>
      </c>
    </row>
    <row r="9766" spans="1:15" x14ac:dyDescent="0.25">
      <c r="A9766" t="s">
        <v>636</v>
      </c>
      <c r="B9766" t="s">
        <v>38</v>
      </c>
      <c r="C9766" t="s">
        <v>30</v>
      </c>
      <c r="D9766" t="s">
        <v>17</v>
      </c>
      <c r="E9766" t="s">
        <v>44</v>
      </c>
      <c r="F9766" t="s">
        <v>45</v>
      </c>
      <c r="G9766">
        <v>98103</v>
      </c>
      <c r="H9766" t="s">
        <v>31</v>
      </c>
      <c r="I9766" t="s">
        <v>32</v>
      </c>
      <c r="J9766" t="s">
        <v>334</v>
      </c>
      <c r="K9766">
        <v>238.62</v>
      </c>
      <c r="L9766">
        <v>2</v>
      </c>
      <c r="M9766">
        <v>0</v>
      </c>
      <c r="N9766">
        <v>4.7724000000000002</v>
      </c>
      <c r="O9766" s="5">
        <f t="shared" si="152"/>
        <v>0.02</v>
      </c>
    </row>
    <row r="9767" spans="1:15" x14ac:dyDescent="0.25">
      <c r="A9767" t="s">
        <v>633</v>
      </c>
      <c r="B9767" t="s">
        <v>38</v>
      </c>
      <c r="C9767" t="s">
        <v>16</v>
      </c>
      <c r="D9767" t="s">
        <v>17</v>
      </c>
      <c r="E9767" t="s">
        <v>26</v>
      </c>
      <c r="F9767" t="s">
        <v>27</v>
      </c>
      <c r="G9767">
        <v>90036</v>
      </c>
      <c r="H9767" t="s">
        <v>31</v>
      </c>
      <c r="I9767" t="s">
        <v>58</v>
      </c>
      <c r="J9767" t="s">
        <v>59</v>
      </c>
      <c r="K9767">
        <v>139.80000000000001</v>
      </c>
      <c r="L9767">
        <v>5</v>
      </c>
      <c r="M9767">
        <v>0.2</v>
      </c>
      <c r="N9767">
        <v>12.2325</v>
      </c>
      <c r="O9767" s="5">
        <f t="shared" si="152"/>
        <v>8.7499999999999994E-2</v>
      </c>
    </row>
    <row r="9768" spans="1:15" x14ac:dyDescent="0.25">
      <c r="A9768" t="s">
        <v>869</v>
      </c>
      <c r="B9768" t="s">
        <v>38</v>
      </c>
      <c r="C9768" t="s">
        <v>16</v>
      </c>
      <c r="D9768" t="s">
        <v>17</v>
      </c>
      <c r="E9768" t="s">
        <v>426</v>
      </c>
      <c r="F9768" t="s">
        <v>51</v>
      </c>
      <c r="G9768">
        <v>6457</v>
      </c>
      <c r="H9768" t="s">
        <v>119</v>
      </c>
      <c r="I9768" t="s">
        <v>32</v>
      </c>
      <c r="J9768" t="s">
        <v>64</v>
      </c>
      <c r="K9768">
        <v>9.84</v>
      </c>
      <c r="L9768">
        <v>2</v>
      </c>
      <c r="M9768">
        <v>0</v>
      </c>
      <c r="N9768">
        <v>4.7232000000000003</v>
      </c>
      <c r="O9768" s="5">
        <f t="shared" si="152"/>
        <v>0.48000000000000004</v>
      </c>
    </row>
    <row r="9769" spans="1:15" x14ac:dyDescent="0.25">
      <c r="A9769" t="s">
        <v>869</v>
      </c>
      <c r="B9769" t="s">
        <v>38</v>
      </c>
      <c r="C9769" t="s">
        <v>16</v>
      </c>
      <c r="D9769" t="s">
        <v>17</v>
      </c>
      <c r="E9769" t="s">
        <v>426</v>
      </c>
      <c r="F9769" t="s">
        <v>51</v>
      </c>
      <c r="G9769">
        <v>6457</v>
      </c>
      <c r="H9769" t="s">
        <v>119</v>
      </c>
      <c r="I9769" t="s">
        <v>32</v>
      </c>
      <c r="J9769" t="s">
        <v>80</v>
      </c>
      <c r="K9769">
        <v>7.78</v>
      </c>
      <c r="L9769">
        <v>1</v>
      </c>
      <c r="M9769">
        <v>0</v>
      </c>
      <c r="N9769">
        <v>3.5009999999999999</v>
      </c>
      <c r="O9769" s="5">
        <f t="shared" si="152"/>
        <v>0.44999999999999996</v>
      </c>
    </row>
    <row r="9770" spans="1:15" x14ac:dyDescent="0.25">
      <c r="A9770" t="s">
        <v>1041</v>
      </c>
      <c r="B9770" t="s">
        <v>38</v>
      </c>
      <c r="C9770" t="s">
        <v>16</v>
      </c>
      <c r="D9770" t="s">
        <v>17</v>
      </c>
      <c r="E9770" t="s">
        <v>383</v>
      </c>
      <c r="F9770" t="s">
        <v>82</v>
      </c>
      <c r="G9770">
        <v>49505</v>
      </c>
      <c r="H9770" t="s">
        <v>89</v>
      </c>
      <c r="I9770" t="s">
        <v>32</v>
      </c>
      <c r="J9770" t="s">
        <v>64</v>
      </c>
      <c r="K9770">
        <v>54.9</v>
      </c>
      <c r="L9770">
        <v>5</v>
      </c>
      <c r="M9770">
        <v>0</v>
      </c>
      <c r="N9770">
        <v>26.901</v>
      </c>
      <c r="O9770" s="5">
        <f t="shared" si="152"/>
        <v>0.49</v>
      </c>
    </row>
    <row r="9771" spans="1:15" x14ac:dyDescent="0.25">
      <c r="A9771" t="s">
        <v>640</v>
      </c>
      <c r="B9771" t="s">
        <v>38</v>
      </c>
      <c r="C9771" t="s">
        <v>88</v>
      </c>
      <c r="D9771" t="s">
        <v>17</v>
      </c>
      <c r="E9771" t="s">
        <v>65</v>
      </c>
      <c r="F9771" t="s">
        <v>27</v>
      </c>
      <c r="G9771">
        <v>94122</v>
      </c>
      <c r="H9771" t="s">
        <v>31</v>
      </c>
      <c r="I9771" t="s">
        <v>32</v>
      </c>
      <c r="J9771" t="s">
        <v>80</v>
      </c>
      <c r="K9771">
        <v>50.04</v>
      </c>
      <c r="L9771">
        <v>6</v>
      </c>
      <c r="M9771">
        <v>0</v>
      </c>
      <c r="N9771">
        <v>25.02</v>
      </c>
      <c r="O9771" s="5">
        <f t="shared" si="152"/>
        <v>0.5</v>
      </c>
    </row>
    <row r="9772" spans="1:15" x14ac:dyDescent="0.25">
      <c r="A9772" t="s">
        <v>793</v>
      </c>
      <c r="B9772" t="s">
        <v>38</v>
      </c>
      <c r="C9772" t="s">
        <v>88</v>
      </c>
      <c r="D9772" t="s">
        <v>17</v>
      </c>
      <c r="E9772" t="s">
        <v>347</v>
      </c>
      <c r="F9772" t="s">
        <v>35</v>
      </c>
      <c r="G9772">
        <v>33012</v>
      </c>
      <c r="H9772" t="s">
        <v>20</v>
      </c>
      <c r="I9772" t="s">
        <v>21</v>
      </c>
      <c r="J9772" t="s">
        <v>22</v>
      </c>
      <c r="K9772">
        <v>339.92</v>
      </c>
      <c r="L9772">
        <v>5</v>
      </c>
      <c r="M9772">
        <v>0.2</v>
      </c>
      <c r="N9772">
        <v>8.4979999999999993</v>
      </c>
      <c r="O9772" s="5">
        <f t="shared" si="152"/>
        <v>2.4999999999999998E-2</v>
      </c>
    </row>
    <row r="9773" spans="1:15" x14ac:dyDescent="0.25">
      <c r="A9773" t="s">
        <v>793</v>
      </c>
      <c r="B9773" t="s">
        <v>38</v>
      </c>
      <c r="C9773" t="s">
        <v>88</v>
      </c>
      <c r="D9773" t="s">
        <v>17</v>
      </c>
      <c r="E9773" t="s">
        <v>347</v>
      </c>
      <c r="F9773" t="s">
        <v>35</v>
      </c>
      <c r="G9773">
        <v>33012</v>
      </c>
      <c r="H9773" t="s">
        <v>20</v>
      </c>
      <c r="I9773" t="s">
        <v>32</v>
      </c>
      <c r="J9773" t="s">
        <v>80</v>
      </c>
      <c r="K9773">
        <v>10.528</v>
      </c>
      <c r="L9773">
        <v>4</v>
      </c>
      <c r="M9773">
        <v>0.2</v>
      </c>
      <c r="N9773">
        <v>3.4216000000000002</v>
      </c>
      <c r="O9773" s="5">
        <f t="shared" si="152"/>
        <v>0.32500000000000001</v>
      </c>
    </row>
    <row r="9774" spans="1:15" x14ac:dyDescent="0.25">
      <c r="A9774" t="s">
        <v>793</v>
      </c>
      <c r="B9774" t="s">
        <v>38</v>
      </c>
      <c r="C9774" t="s">
        <v>88</v>
      </c>
      <c r="D9774" t="s">
        <v>17</v>
      </c>
      <c r="E9774" t="s">
        <v>347</v>
      </c>
      <c r="F9774" t="s">
        <v>35</v>
      </c>
      <c r="G9774">
        <v>33012</v>
      </c>
      <c r="H9774" t="s">
        <v>20</v>
      </c>
      <c r="I9774" t="s">
        <v>32</v>
      </c>
      <c r="J9774" t="s">
        <v>68</v>
      </c>
      <c r="K9774">
        <v>42.384</v>
      </c>
      <c r="L9774">
        <v>2</v>
      </c>
      <c r="M9774">
        <v>0.2</v>
      </c>
      <c r="N9774">
        <v>4.2384000000000004</v>
      </c>
      <c r="O9774" s="5">
        <f t="shared" si="152"/>
        <v>0.1</v>
      </c>
    </row>
    <row r="9775" spans="1:15" x14ac:dyDescent="0.25">
      <c r="A9775" t="s">
        <v>642</v>
      </c>
      <c r="B9775" t="s">
        <v>578</v>
      </c>
      <c r="C9775" t="s">
        <v>30</v>
      </c>
      <c r="D9775" t="s">
        <v>17</v>
      </c>
      <c r="E9775" t="s">
        <v>73</v>
      </c>
      <c r="F9775" t="s">
        <v>70</v>
      </c>
      <c r="G9775">
        <v>19143</v>
      </c>
      <c r="H9775" t="s">
        <v>119</v>
      </c>
      <c r="I9775" t="s">
        <v>32</v>
      </c>
      <c r="J9775" t="s">
        <v>80</v>
      </c>
      <c r="K9775">
        <v>123.92</v>
      </c>
      <c r="L9775">
        <v>5</v>
      </c>
      <c r="M9775">
        <v>0.2</v>
      </c>
      <c r="N9775">
        <v>38.725000000000001</v>
      </c>
      <c r="O9775" s="5">
        <f t="shared" si="152"/>
        <v>0.3125</v>
      </c>
    </row>
    <row r="9776" spans="1:15" x14ac:dyDescent="0.25">
      <c r="A9776" t="s">
        <v>761</v>
      </c>
      <c r="B9776" t="s">
        <v>38</v>
      </c>
      <c r="C9776" t="s">
        <v>16</v>
      </c>
      <c r="D9776" t="s">
        <v>17</v>
      </c>
      <c r="E9776" t="s">
        <v>115</v>
      </c>
      <c r="F9776" t="s">
        <v>71</v>
      </c>
      <c r="G9776">
        <v>30318</v>
      </c>
      <c r="H9776" t="s">
        <v>20</v>
      </c>
      <c r="I9776" t="s">
        <v>58</v>
      </c>
      <c r="J9776" t="s">
        <v>59</v>
      </c>
      <c r="K9776">
        <v>135.94999999999999</v>
      </c>
      <c r="L9776">
        <v>1</v>
      </c>
      <c r="M9776">
        <v>0</v>
      </c>
      <c r="N9776">
        <v>39.4255</v>
      </c>
      <c r="O9776" s="5">
        <f t="shared" si="152"/>
        <v>0.29000000000000004</v>
      </c>
    </row>
    <row r="9777" spans="1:15" x14ac:dyDescent="0.25">
      <c r="A9777" t="s">
        <v>684</v>
      </c>
      <c r="B9777" t="s">
        <v>38</v>
      </c>
      <c r="C9777" t="s">
        <v>16</v>
      </c>
      <c r="D9777" t="s">
        <v>17</v>
      </c>
      <c r="E9777" t="s">
        <v>193</v>
      </c>
      <c r="F9777" t="s">
        <v>50</v>
      </c>
      <c r="G9777">
        <v>78207</v>
      </c>
      <c r="H9777" t="s">
        <v>89</v>
      </c>
      <c r="I9777" t="s">
        <v>32</v>
      </c>
      <c r="J9777" t="s">
        <v>64</v>
      </c>
      <c r="K9777">
        <v>2177.5839999999998</v>
      </c>
      <c r="L9777">
        <v>8</v>
      </c>
      <c r="M9777">
        <v>0.8</v>
      </c>
      <c r="N9777">
        <v>-3701.8928000000001</v>
      </c>
      <c r="O9777" s="5">
        <f t="shared" si="152"/>
        <v>-1.7000000000000002</v>
      </c>
    </row>
    <row r="9778" spans="1:15" x14ac:dyDescent="0.25">
      <c r="A9778" t="s">
        <v>684</v>
      </c>
      <c r="B9778" t="s">
        <v>38</v>
      </c>
      <c r="C9778" t="s">
        <v>16</v>
      </c>
      <c r="D9778" t="s">
        <v>17</v>
      </c>
      <c r="E9778" t="s">
        <v>193</v>
      </c>
      <c r="F9778" t="s">
        <v>50</v>
      </c>
      <c r="G9778">
        <v>78207</v>
      </c>
      <c r="H9778" t="s">
        <v>89</v>
      </c>
      <c r="I9778" t="s">
        <v>21</v>
      </c>
      <c r="J9778" t="s">
        <v>48</v>
      </c>
      <c r="K9778">
        <v>17.495999999999999</v>
      </c>
      <c r="L9778">
        <v>3</v>
      </c>
      <c r="M9778">
        <v>0.6</v>
      </c>
      <c r="N9778">
        <v>-10.0602</v>
      </c>
      <c r="O9778" s="5">
        <f t="shared" si="152"/>
        <v>-0.57500000000000007</v>
      </c>
    </row>
    <row r="9779" spans="1:15" x14ac:dyDescent="0.25">
      <c r="A9779" t="s">
        <v>684</v>
      </c>
      <c r="B9779" t="s">
        <v>38</v>
      </c>
      <c r="C9779" t="s">
        <v>16</v>
      </c>
      <c r="D9779" t="s">
        <v>17</v>
      </c>
      <c r="E9779" t="s">
        <v>193</v>
      </c>
      <c r="F9779" t="s">
        <v>50</v>
      </c>
      <c r="G9779">
        <v>78207</v>
      </c>
      <c r="H9779" t="s">
        <v>89</v>
      </c>
      <c r="I9779" t="s">
        <v>32</v>
      </c>
      <c r="J9779" t="s">
        <v>64</v>
      </c>
      <c r="K9779">
        <v>16.783999999999999</v>
      </c>
      <c r="L9779">
        <v>4</v>
      </c>
      <c r="M9779">
        <v>0.8</v>
      </c>
      <c r="N9779">
        <v>-26.854399999999998</v>
      </c>
      <c r="O9779" s="5">
        <f t="shared" si="152"/>
        <v>-1.6</v>
      </c>
    </row>
    <row r="9780" spans="1:15" x14ac:dyDescent="0.25">
      <c r="A9780" t="s">
        <v>684</v>
      </c>
      <c r="B9780" t="s">
        <v>38</v>
      </c>
      <c r="C9780" t="s">
        <v>16</v>
      </c>
      <c r="D9780" t="s">
        <v>17</v>
      </c>
      <c r="E9780" t="s">
        <v>193</v>
      </c>
      <c r="F9780" t="s">
        <v>50</v>
      </c>
      <c r="G9780">
        <v>78207</v>
      </c>
      <c r="H9780" t="s">
        <v>89</v>
      </c>
      <c r="I9780" t="s">
        <v>58</v>
      </c>
      <c r="J9780" t="s">
        <v>129</v>
      </c>
      <c r="K9780">
        <v>431.13600000000002</v>
      </c>
      <c r="L9780">
        <v>9</v>
      </c>
      <c r="M9780">
        <v>0.2</v>
      </c>
      <c r="N9780">
        <v>-26.946000000000002</v>
      </c>
      <c r="O9780" s="5">
        <f t="shared" si="152"/>
        <v>-6.25E-2</v>
      </c>
    </row>
    <row r="9781" spans="1:15" x14ac:dyDescent="0.25">
      <c r="A9781" t="s">
        <v>684</v>
      </c>
      <c r="B9781" t="s">
        <v>38</v>
      </c>
      <c r="C9781" t="s">
        <v>16</v>
      </c>
      <c r="D9781" t="s">
        <v>17</v>
      </c>
      <c r="E9781" t="s">
        <v>193</v>
      </c>
      <c r="F9781" t="s">
        <v>50</v>
      </c>
      <c r="G9781">
        <v>78207</v>
      </c>
      <c r="H9781" t="s">
        <v>89</v>
      </c>
      <c r="I9781" t="s">
        <v>32</v>
      </c>
      <c r="J9781" t="s">
        <v>64</v>
      </c>
      <c r="K9781">
        <v>8.8800000000000008</v>
      </c>
      <c r="L9781">
        <v>5</v>
      </c>
      <c r="M9781">
        <v>0.8</v>
      </c>
      <c r="N9781">
        <v>-13.32</v>
      </c>
      <c r="O9781" s="5">
        <f t="shared" si="152"/>
        <v>-1.5</v>
      </c>
    </row>
    <row r="9782" spans="1:15" x14ac:dyDescent="0.25">
      <c r="A9782" t="s">
        <v>684</v>
      </c>
      <c r="B9782" t="s">
        <v>38</v>
      </c>
      <c r="C9782" t="s">
        <v>16</v>
      </c>
      <c r="D9782" t="s">
        <v>17</v>
      </c>
      <c r="E9782" t="s">
        <v>193</v>
      </c>
      <c r="F9782" t="s">
        <v>50</v>
      </c>
      <c r="G9782">
        <v>78207</v>
      </c>
      <c r="H9782" t="s">
        <v>89</v>
      </c>
      <c r="I9782" t="s">
        <v>32</v>
      </c>
      <c r="J9782" t="s">
        <v>68</v>
      </c>
      <c r="K9782">
        <v>4.8360000000000003</v>
      </c>
      <c r="L9782">
        <v>2</v>
      </c>
      <c r="M9782">
        <v>0.8</v>
      </c>
      <c r="N9782">
        <v>-12.09</v>
      </c>
      <c r="O9782" s="5">
        <f t="shared" si="152"/>
        <v>-2.5</v>
      </c>
    </row>
    <row r="9783" spans="1:15" x14ac:dyDescent="0.25">
      <c r="A9783" t="s">
        <v>860</v>
      </c>
      <c r="B9783" t="s">
        <v>38</v>
      </c>
      <c r="C9783" t="s">
        <v>16</v>
      </c>
      <c r="D9783" t="s">
        <v>17</v>
      </c>
      <c r="E9783" t="s">
        <v>250</v>
      </c>
      <c r="F9783" t="s">
        <v>94</v>
      </c>
      <c r="G9783">
        <v>11561</v>
      </c>
      <c r="H9783" t="s">
        <v>119</v>
      </c>
      <c r="I9783" t="s">
        <v>58</v>
      </c>
      <c r="J9783" t="s">
        <v>59</v>
      </c>
      <c r="K9783">
        <v>437.85</v>
      </c>
      <c r="L9783">
        <v>3</v>
      </c>
      <c r="M9783">
        <v>0</v>
      </c>
      <c r="N9783">
        <v>131.35499999999999</v>
      </c>
      <c r="O9783" s="5">
        <f t="shared" si="152"/>
        <v>0.29999999999999993</v>
      </c>
    </row>
    <row r="9784" spans="1:15" x14ac:dyDescent="0.25">
      <c r="A9784" t="s">
        <v>860</v>
      </c>
      <c r="B9784" t="s">
        <v>38</v>
      </c>
      <c r="C9784" t="s">
        <v>16</v>
      </c>
      <c r="D9784" t="s">
        <v>17</v>
      </c>
      <c r="E9784" t="s">
        <v>250</v>
      </c>
      <c r="F9784" t="s">
        <v>94</v>
      </c>
      <c r="G9784">
        <v>11561</v>
      </c>
      <c r="H9784" t="s">
        <v>119</v>
      </c>
      <c r="I9784" t="s">
        <v>32</v>
      </c>
      <c r="J9784" t="s">
        <v>64</v>
      </c>
      <c r="K9784">
        <v>673.56799999999998</v>
      </c>
      <c r="L9784">
        <v>2</v>
      </c>
      <c r="M9784">
        <v>0.2</v>
      </c>
      <c r="N9784">
        <v>252.58799999999999</v>
      </c>
      <c r="O9784" s="5">
        <f t="shared" si="152"/>
        <v>0.375</v>
      </c>
    </row>
    <row r="9785" spans="1:15" x14ac:dyDescent="0.25">
      <c r="A9785" t="s">
        <v>939</v>
      </c>
      <c r="B9785" t="s">
        <v>15</v>
      </c>
      <c r="C9785" t="s">
        <v>30</v>
      </c>
      <c r="D9785" t="s">
        <v>17</v>
      </c>
      <c r="E9785" t="s">
        <v>493</v>
      </c>
      <c r="F9785" t="s">
        <v>139</v>
      </c>
      <c r="G9785">
        <v>7501</v>
      </c>
      <c r="H9785" t="s">
        <v>119</v>
      </c>
      <c r="I9785" t="s">
        <v>32</v>
      </c>
      <c r="J9785" t="s">
        <v>80</v>
      </c>
      <c r="K9785">
        <v>274.8</v>
      </c>
      <c r="L9785">
        <v>5</v>
      </c>
      <c r="M9785">
        <v>0</v>
      </c>
      <c r="N9785">
        <v>134.65199999999999</v>
      </c>
      <c r="O9785" s="5">
        <f t="shared" si="152"/>
        <v>0.48999999999999994</v>
      </c>
    </row>
    <row r="9786" spans="1:15" x14ac:dyDescent="0.25">
      <c r="A9786" t="s">
        <v>939</v>
      </c>
      <c r="B9786" t="s">
        <v>15</v>
      </c>
      <c r="C9786" t="s">
        <v>30</v>
      </c>
      <c r="D9786" t="s">
        <v>17</v>
      </c>
      <c r="E9786" t="s">
        <v>493</v>
      </c>
      <c r="F9786" t="s">
        <v>139</v>
      </c>
      <c r="G9786">
        <v>7501</v>
      </c>
      <c r="H9786" t="s">
        <v>119</v>
      </c>
      <c r="I9786" t="s">
        <v>32</v>
      </c>
      <c r="J9786" t="s">
        <v>43</v>
      </c>
      <c r="K9786">
        <v>62.18</v>
      </c>
      <c r="L9786">
        <v>1</v>
      </c>
      <c r="M9786">
        <v>0</v>
      </c>
      <c r="N9786">
        <v>16.788599999999999</v>
      </c>
      <c r="O9786" s="5">
        <f t="shared" si="152"/>
        <v>0.26999999999999996</v>
      </c>
    </row>
    <row r="9787" spans="1:15" x14ac:dyDescent="0.25">
      <c r="A9787" t="s">
        <v>939</v>
      </c>
      <c r="B9787" t="s">
        <v>15</v>
      </c>
      <c r="C9787" t="s">
        <v>30</v>
      </c>
      <c r="D9787" t="s">
        <v>17</v>
      </c>
      <c r="E9787" t="s">
        <v>493</v>
      </c>
      <c r="F9787" t="s">
        <v>139</v>
      </c>
      <c r="G9787">
        <v>7501</v>
      </c>
      <c r="H9787" t="s">
        <v>119</v>
      </c>
      <c r="I9787" t="s">
        <v>21</v>
      </c>
      <c r="J9787" t="s">
        <v>48</v>
      </c>
      <c r="K9787">
        <v>8.2799999999999994</v>
      </c>
      <c r="L9787">
        <v>2</v>
      </c>
      <c r="M9787">
        <v>0</v>
      </c>
      <c r="N9787">
        <v>2.9807999999999999</v>
      </c>
      <c r="O9787" s="5">
        <f t="shared" si="152"/>
        <v>0.36000000000000004</v>
      </c>
    </row>
    <row r="9788" spans="1:15" x14ac:dyDescent="0.25">
      <c r="A9788" t="s">
        <v>784</v>
      </c>
      <c r="B9788" t="s">
        <v>38</v>
      </c>
      <c r="C9788" t="s">
        <v>16</v>
      </c>
      <c r="D9788" t="s">
        <v>17</v>
      </c>
      <c r="E9788" t="s">
        <v>281</v>
      </c>
      <c r="F9788" t="s">
        <v>19</v>
      </c>
      <c r="G9788">
        <v>40214</v>
      </c>
      <c r="H9788" t="s">
        <v>20</v>
      </c>
      <c r="I9788" t="s">
        <v>32</v>
      </c>
      <c r="J9788" t="s">
        <v>64</v>
      </c>
      <c r="K9788">
        <v>48.81</v>
      </c>
      <c r="L9788">
        <v>3</v>
      </c>
      <c r="M9788">
        <v>0</v>
      </c>
      <c r="N9788">
        <v>23.916899999999998</v>
      </c>
      <c r="O9788" s="5">
        <f t="shared" si="152"/>
        <v>0.48999999999999994</v>
      </c>
    </row>
    <row r="9789" spans="1:15" x14ac:dyDescent="0.25">
      <c r="A9789" t="s">
        <v>1101</v>
      </c>
      <c r="B9789" t="s">
        <v>578</v>
      </c>
      <c r="C9789" t="s">
        <v>16</v>
      </c>
      <c r="D9789" t="s">
        <v>17</v>
      </c>
      <c r="E9789" t="s">
        <v>403</v>
      </c>
      <c r="F9789" t="s">
        <v>100</v>
      </c>
      <c r="G9789">
        <v>23666</v>
      </c>
      <c r="H9789" t="s">
        <v>20</v>
      </c>
      <c r="I9789" t="s">
        <v>21</v>
      </c>
      <c r="J9789" t="s">
        <v>25</v>
      </c>
      <c r="K9789">
        <v>149.9</v>
      </c>
      <c r="L9789">
        <v>5</v>
      </c>
      <c r="M9789">
        <v>0</v>
      </c>
      <c r="N9789">
        <v>40.472999999999999</v>
      </c>
      <c r="O9789" s="5">
        <f t="shared" si="152"/>
        <v>0.26999999999999996</v>
      </c>
    </row>
    <row r="9790" spans="1:15" x14ac:dyDescent="0.25">
      <c r="A9790" t="s">
        <v>644</v>
      </c>
      <c r="B9790" t="s">
        <v>38</v>
      </c>
      <c r="C9790" t="s">
        <v>16</v>
      </c>
      <c r="D9790" t="s">
        <v>17</v>
      </c>
      <c r="E9790" t="s">
        <v>81</v>
      </c>
      <c r="F9790" t="s">
        <v>50</v>
      </c>
      <c r="G9790">
        <v>77070</v>
      </c>
      <c r="H9790" t="s">
        <v>89</v>
      </c>
      <c r="I9790" t="s">
        <v>21</v>
      </c>
      <c r="J9790" t="s">
        <v>22</v>
      </c>
      <c r="K9790">
        <v>1023.332</v>
      </c>
      <c r="L9790">
        <v>5</v>
      </c>
      <c r="M9790">
        <v>0.32</v>
      </c>
      <c r="N9790">
        <v>-30.097999999999999</v>
      </c>
      <c r="O9790" s="5">
        <f t="shared" si="152"/>
        <v>-2.9411764705882353E-2</v>
      </c>
    </row>
    <row r="9791" spans="1:15" x14ac:dyDescent="0.25">
      <c r="A9791" t="s">
        <v>644</v>
      </c>
      <c r="B9791" t="s">
        <v>38</v>
      </c>
      <c r="C9791" t="s">
        <v>16</v>
      </c>
      <c r="D9791" t="s">
        <v>17</v>
      </c>
      <c r="E9791" t="s">
        <v>81</v>
      </c>
      <c r="F9791" t="s">
        <v>50</v>
      </c>
      <c r="G9791">
        <v>77070</v>
      </c>
      <c r="H9791" t="s">
        <v>89</v>
      </c>
      <c r="I9791" t="s">
        <v>21</v>
      </c>
      <c r="J9791" t="s">
        <v>25</v>
      </c>
      <c r="K9791">
        <v>600.55799999999999</v>
      </c>
      <c r="L9791">
        <v>3</v>
      </c>
      <c r="M9791">
        <v>0.3</v>
      </c>
      <c r="N9791">
        <v>-8.5793999999999997</v>
      </c>
      <c r="O9791" s="5">
        <f t="shared" si="152"/>
        <v>-1.4285714285714285E-2</v>
      </c>
    </row>
    <row r="9792" spans="1:15" x14ac:dyDescent="0.25">
      <c r="A9792" t="s">
        <v>644</v>
      </c>
      <c r="B9792" t="s">
        <v>38</v>
      </c>
      <c r="C9792" t="s">
        <v>16</v>
      </c>
      <c r="D9792" t="s">
        <v>17</v>
      </c>
      <c r="E9792" t="s">
        <v>81</v>
      </c>
      <c r="F9792" t="s">
        <v>50</v>
      </c>
      <c r="G9792">
        <v>77070</v>
      </c>
      <c r="H9792" t="s">
        <v>89</v>
      </c>
      <c r="I9792" t="s">
        <v>58</v>
      </c>
      <c r="J9792" t="s">
        <v>129</v>
      </c>
      <c r="K9792">
        <v>39.991999999999997</v>
      </c>
      <c r="L9792">
        <v>1</v>
      </c>
      <c r="M9792">
        <v>0.2</v>
      </c>
      <c r="N9792">
        <v>6.9985999999999997</v>
      </c>
      <c r="O9792" s="5">
        <f t="shared" si="152"/>
        <v>0.17500000000000002</v>
      </c>
    </row>
    <row r="9793" spans="1:15" x14ac:dyDescent="0.25">
      <c r="A9793" t="s">
        <v>644</v>
      </c>
      <c r="B9793" t="s">
        <v>38</v>
      </c>
      <c r="C9793" t="s">
        <v>16</v>
      </c>
      <c r="D9793" t="s">
        <v>17</v>
      </c>
      <c r="E9793" t="s">
        <v>81</v>
      </c>
      <c r="F9793" t="s">
        <v>50</v>
      </c>
      <c r="G9793">
        <v>77070</v>
      </c>
      <c r="H9793" t="s">
        <v>89</v>
      </c>
      <c r="I9793" t="s">
        <v>21</v>
      </c>
      <c r="J9793" t="s">
        <v>25</v>
      </c>
      <c r="K9793">
        <v>211.24600000000001</v>
      </c>
      <c r="L9793">
        <v>2</v>
      </c>
      <c r="M9793">
        <v>0.3</v>
      </c>
      <c r="N9793">
        <v>-66.391599999999997</v>
      </c>
      <c r="O9793" s="5">
        <f t="shared" si="152"/>
        <v>-0.31428571428571428</v>
      </c>
    </row>
    <row r="9794" spans="1:15" x14ac:dyDescent="0.25">
      <c r="A9794" t="s">
        <v>644</v>
      </c>
      <c r="B9794" t="s">
        <v>15</v>
      </c>
      <c r="C9794" t="s">
        <v>16</v>
      </c>
      <c r="D9794" t="s">
        <v>17</v>
      </c>
      <c r="E9794" t="s">
        <v>81</v>
      </c>
      <c r="F9794" t="s">
        <v>50</v>
      </c>
      <c r="G9794">
        <v>77070</v>
      </c>
      <c r="H9794" t="s">
        <v>89</v>
      </c>
      <c r="I9794" t="s">
        <v>32</v>
      </c>
      <c r="J9794" t="s">
        <v>143</v>
      </c>
      <c r="K9794">
        <v>56.064</v>
      </c>
      <c r="L9794">
        <v>6</v>
      </c>
      <c r="M9794">
        <v>0.2</v>
      </c>
      <c r="N9794">
        <v>21.024000000000001</v>
      </c>
      <c r="O9794" s="5">
        <f t="shared" si="152"/>
        <v>0.375</v>
      </c>
    </row>
    <row r="9795" spans="1:15" x14ac:dyDescent="0.25">
      <c r="A9795" t="s">
        <v>644</v>
      </c>
      <c r="B9795" t="s">
        <v>15</v>
      </c>
      <c r="C9795" t="s">
        <v>16</v>
      </c>
      <c r="D9795" t="s">
        <v>17</v>
      </c>
      <c r="E9795" t="s">
        <v>81</v>
      </c>
      <c r="F9795" t="s">
        <v>50</v>
      </c>
      <c r="G9795">
        <v>77070</v>
      </c>
      <c r="H9795" t="s">
        <v>89</v>
      </c>
      <c r="I9795" t="s">
        <v>21</v>
      </c>
      <c r="J9795" t="s">
        <v>25</v>
      </c>
      <c r="K9795">
        <v>107.77200000000001</v>
      </c>
      <c r="L9795">
        <v>2</v>
      </c>
      <c r="M9795">
        <v>0.3</v>
      </c>
      <c r="N9795">
        <v>-29.252400000000002</v>
      </c>
      <c r="O9795" s="5">
        <f t="shared" si="152"/>
        <v>-0.27142857142857141</v>
      </c>
    </row>
    <row r="9796" spans="1:15" x14ac:dyDescent="0.25">
      <c r="A9796" t="s">
        <v>644</v>
      </c>
      <c r="B9796" t="s">
        <v>15</v>
      </c>
      <c r="C9796" t="s">
        <v>16</v>
      </c>
      <c r="D9796" t="s">
        <v>17</v>
      </c>
      <c r="E9796" t="s">
        <v>81</v>
      </c>
      <c r="F9796" t="s">
        <v>50</v>
      </c>
      <c r="G9796">
        <v>77070</v>
      </c>
      <c r="H9796" t="s">
        <v>89</v>
      </c>
      <c r="I9796" t="s">
        <v>32</v>
      </c>
      <c r="J9796" t="s">
        <v>80</v>
      </c>
      <c r="K9796">
        <v>4.8319999999999999</v>
      </c>
      <c r="L9796">
        <v>1</v>
      </c>
      <c r="M9796">
        <v>0.2</v>
      </c>
      <c r="N9796">
        <v>1.6308</v>
      </c>
      <c r="O9796" s="5">
        <f t="shared" ref="O9796:O9859" si="153">N9796/K9796</f>
        <v>0.33750000000000002</v>
      </c>
    </row>
    <row r="9797" spans="1:15" x14ac:dyDescent="0.25">
      <c r="A9797" t="s">
        <v>644</v>
      </c>
      <c r="B9797" t="s">
        <v>15</v>
      </c>
      <c r="C9797" t="s">
        <v>16</v>
      </c>
      <c r="D9797" t="s">
        <v>17</v>
      </c>
      <c r="E9797" t="s">
        <v>81</v>
      </c>
      <c r="F9797" t="s">
        <v>50</v>
      </c>
      <c r="G9797">
        <v>77070</v>
      </c>
      <c r="H9797" t="s">
        <v>89</v>
      </c>
      <c r="I9797" t="s">
        <v>32</v>
      </c>
      <c r="J9797" t="s">
        <v>64</v>
      </c>
      <c r="K9797">
        <v>18.239999999999998</v>
      </c>
      <c r="L9797">
        <v>3</v>
      </c>
      <c r="M9797">
        <v>0.8</v>
      </c>
      <c r="N9797">
        <v>-31.007999999999999</v>
      </c>
      <c r="O9797" s="5">
        <f t="shared" si="153"/>
        <v>-1.7000000000000002</v>
      </c>
    </row>
    <row r="9798" spans="1:15" x14ac:dyDescent="0.25">
      <c r="A9798" t="s">
        <v>654</v>
      </c>
      <c r="B9798" t="s">
        <v>38</v>
      </c>
      <c r="C9798" t="s">
        <v>30</v>
      </c>
      <c r="D9798" t="s">
        <v>17</v>
      </c>
      <c r="E9798" t="s">
        <v>116</v>
      </c>
      <c r="F9798" t="s">
        <v>74</v>
      </c>
      <c r="G9798">
        <v>60610</v>
      </c>
      <c r="H9798" t="s">
        <v>89</v>
      </c>
      <c r="I9798" t="s">
        <v>32</v>
      </c>
      <c r="J9798" t="s">
        <v>64</v>
      </c>
      <c r="K9798">
        <v>3.798</v>
      </c>
      <c r="L9798">
        <v>3</v>
      </c>
      <c r="M9798">
        <v>0.8</v>
      </c>
      <c r="N9798">
        <v>-5.8868999999999998</v>
      </c>
      <c r="O9798" s="5">
        <f t="shared" si="153"/>
        <v>-1.5499999999999998</v>
      </c>
    </row>
    <row r="9799" spans="1:15" x14ac:dyDescent="0.25">
      <c r="A9799" t="s">
        <v>819</v>
      </c>
      <c r="B9799" t="s">
        <v>38</v>
      </c>
      <c r="C9799" t="s">
        <v>30</v>
      </c>
      <c r="D9799" t="s">
        <v>17</v>
      </c>
      <c r="E9799" t="s">
        <v>374</v>
      </c>
      <c r="F9799" t="s">
        <v>124</v>
      </c>
      <c r="G9799">
        <v>43615</v>
      </c>
      <c r="H9799" t="s">
        <v>119</v>
      </c>
      <c r="I9799" t="s">
        <v>32</v>
      </c>
      <c r="J9799" t="s">
        <v>53</v>
      </c>
      <c r="K9799">
        <v>10.368</v>
      </c>
      <c r="L9799">
        <v>2</v>
      </c>
      <c r="M9799">
        <v>0.2</v>
      </c>
      <c r="N9799">
        <v>1.5551999999999999</v>
      </c>
      <c r="O9799" s="5">
        <f t="shared" si="153"/>
        <v>0.15</v>
      </c>
    </row>
    <row r="9800" spans="1:15" x14ac:dyDescent="0.25">
      <c r="A9800" t="s">
        <v>819</v>
      </c>
      <c r="B9800" t="s">
        <v>38</v>
      </c>
      <c r="C9800" t="s">
        <v>30</v>
      </c>
      <c r="D9800" t="s">
        <v>17</v>
      </c>
      <c r="E9800" t="s">
        <v>374</v>
      </c>
      <c r="F9800" t="s">
        <v>124</v>
      </c>
      <c r="G9800">
        <v>43615</v>
      </c>
      <c r="H9800" t="s">
        <v>119</v>
      </c>
      <c r="I9800" t="s">
        <v>58</v>
      </c>
      <c r="J9800" t="s">
        <v>59</v>
      </c>
      <c r="K9800">
        <v>235.18799999999999</v>
      </c>
      <c r="L9800">
        <v>2</v>
      </c>
      <c r="M9800">
        <v>0.4</v>
      </c>
      <c r="N9800">
        <v>-43.117800000000003</v>
      </c>
      <c r="O9800" s="5">
        <f t="shared" si="153"/>
        <v>-0.18333333333333335</v>
      </c>
    </row>
    <row r="9801" spans="1:15" x14ac:dyDescent="0.25">
      <c r="A9801" t="s">
        <v>819</v>
      </c>
      <c r="B9801" t="s">
        <v>38</v>
      </c>
      <c r="C9801" t="s">
        <v>30</v>
      </c>
      <c r="D9801" t="s">
        <v>17</v>
      </c>
      <c r="E9801" t="s">
        <v>374</v>
      </c>
      <c r="F9801" t="s">
        <v>124</v>
      </c>
      <c r="G9801">
        <v>43615</v>
      </c>
      <c r="H9801" t="s">
        <v>119</v>
      </c>
      <c r="I9801" t="s">
        <v>58</v>
      </c>
      <c r="J9801" t="s">
        <v>59</v>
      </c>
      <c r="K9801">
        <v>26.376000000000001</v>
      </c>
      <c r="L9801">
        <v>4</v>
      </c>
      <c r="M9801">
        <v>0.4</v>
      </c>
      <c r="N9801">
        <v>2.6375999999999999</v>
      </c>
      <c r="O9801" s="5">
        <f t="shared" si="153"/>
        <v>9.9999999999999992E-2</v>
      </c>
    </row>
    <row r="9802" spans="1:15" x14ac:dyDescent="0.25">
      <c r="A9802" t="s">
        <v>819</v>
      </c>
      <c r="B9802" t="s">
        <v>38</v>
      </c>
      <c r="C9802" t="s">
        <v>30</v>
      </c>
      <c r="D9802" t="s">
        <v>17</v>
      </c>
      <c r="E9802" t="s">
        <v>374</v>
      </c>
      <c r="F9802" t="s">
        <v>124</v>
      </c>
      <c r="G9802">
        <v>43615</v>
      </c>
      <c r="H9802" t="s">
        <v>119</v>
      </c>
      <c r="I9802" t="s">
        <v>58</v>
      </c>
      <c r="J9802" t="s">
        <v>129</v>
      </c>
      <c r="K9802">
        <v>10.384</v>
      </c>
      <c r="L9802">
        <v>2</v>
      </c>
      <c r="M9802">
        <v>0.2</v>
      </c>
      <c r="N9802">
        <v>2.2065999999999999</v>
      </c>
      <c r="O9802" s="5">
        <f t="shared" si="153"/>
        <v>0.21249999999999999</v>
      </c>
    </row>
    <row r="9803" spans="1:15" x14ac:dyDescent="0.25">
      <c r="A9803" t="s">
        <v>819</v>
      </c>
      <c r="B9803" t="s">
        <v>38</v>
      </c>
      <c r="C9803" t="s">
        <v>30</v>
      </c>
      <c r="D9803" t="s">
        <v>17</v>
      </c>
      <c r="E9803" t="s">
        <v>374</v>
      </c>
      <c r="F9803" t="s">
        <v>124</v>
      </c>
      <c r="G9803">
        <v>43615</v>
      </c>
      <c r="H9803" t="s">
        <v>119</v>
      </c>
      <c r="I9803" t="s">
        <v>58</v>
      </c>
      <c r="J9803" t="s">
        <v>59</v>
      </c>
      <c r="K9803">
        <v>107.11799999999999</v>
      </c>
      <c r="L9803">
        <v>3</v>
      </c>
      <c r="M9803">
        <v>0.4</v>
      </c>
      <c r="N9803">
        <v>-21.4236</v>
      </c>
      <c r="O9803" s="5">
        <f t="shared" si="153"/>
        <v>-0.2</v>
      </c>
    </row>
    <row r="9804" spans="1:15" x14ac:dyDescent="0.25">
      <c r="A9804" t="s">
        <v>1232</v>
      </c>
      <c r="B9804" t="s">
        <v>38</v>
      </c>
      <c r="C9804" t="s">
        <v>16</v>
      </c>
      <c r="D9804" t="s">
        <v>17</v>
      </c>
      <c r="E9804" t="s">
        <v>486</v>
      </c>
      <c r="F9804" t="s">
        <v>27</v>
      </c>
      <c r="G9804">
        <v>95240</v>
      </c>
      <c r="H9804" t="s">
        <v>31</v>
      </c>
      <c r="I9804" t="s">
        <v>32</v>
      </c>
      <c r="J9804" t="s">
        <v>334</v>
      </c>
      <c r="K9804">
        <v>97.3</v>
      </c>
      <c r="L9804">
        <v>7</v>
      </c>
      <c r="M9804">
        <v>0</v>
      </c>
      <c r="N9804">
        <v>28.216999999999999</v>
      </c>
      <c r="O9804" s="5">
        <f t="shared" si="153"/>
        <v>0.28999999999999998</v>
      </c>
    </row>
    <row r="9805" spans="1:15" x14ac:dyDescent="0.25">
      <c r="A9805" t="s">
        <v>652</v>
      </c>
      <c r="B9805" t="s">
        <v>15</v>
      </c>
      <c r="C9805" t="s">
        <v>16</v>
      </c>
      <c r="D9805" t="s">
        <v>17</v>
      </c>
      <c r="E9805" t="s">
        <v>110</v>
      </c>
      <c r="F9805" t="s">
        <v>94</v>
      </c>
      <c r="G9805">
        <v>10024</v>
      </c>
      <c r="H9805" t="s">
        <v>119</v>
      </c>
      <c r="I9805" t="s">
        <v>32</v>
      </c>
      <c r="J9805" t="s">
        <v>64</v>
      </c>
      <c r="K9805">
        <v>3.3279999999999998</v>
      </c>
      <c r="L9805">
        <v>2</v>
      </c>
      <c r="M9805">
        <v>0.2</v>
      </c>
      <c r="N9805">
        <v>1.2063999999999999</v>
      </c>
      <c r="O9805" s="5">
        <f t="shared" si="153"/>
        <v>0.36249999999999999</v>
      </c>
    </row>
    <row r="9806" spans="1:15" x14ac:dyDescent="0.25">
      <c r="A9806" t="s">
        <v>652</v>
      </c>
      <c r="B9806" t="s">
        <v>15</v>
      </c>
      <c r="C9806" t="s">
        <v>16</v>
      </c>
      <c r="D9806" t="s">
        <v>17</v>
      </c>
      <c r="E9806" t="s">
        <v>110</v>
      </c>
      <c r="F9806" t="s">
        <v>94</v>
      </c>
      <c r="G9806">
        <v>10024</v>
      </c>
      <c r="H9806" t="s">
        <v>119</v>
      </c>
      <c r="I9806" t="s">
        <v>58</v>
      </c>
      <c r="J9806" t="s">
        <v>59</v>
      </c>
      <c r="K9806">
        <v>135.99</v>
      </c>
      <c r="L9806">
        <v>1</v>
      </c>
      <c r="M9806">
        <v>0</v>
      </c>
      <c r="N9806">
        <v>36.717300000000002</v>
      </c>
      <c r="O9806" s="5">
        <f t="shared" si="153"/>
        <v>0.27</v>
      </c>
    </row>
    <row r="9807" spans="1:15" x14ac:dyDescent="0.25">
      <c r="A9807" t="s">
        <v>652</v>
      </c>
      <c r="B9807" t="s">
        <v>15</v>
      </c>
      <c r="C9807" t="s">
        <v>16</v>
      </c>
      <c r="D9807" t="s">
        <v>17</v>
      </c>
      <c r="E9807" t="s">
        <v>110</v>
      </c>
      <c r="F9807" t="s">
        <v>94</v>
      </c>
      <c r="G9807">
        <v>10024</v>
      </c>
      <c r="H9807" t="s">
        <v>119</v>
      </c>
      <c r="I9807" t="s">
        <v>21</v>
      </c>
      <c r="J9807" t="s">
        <v>48</v>
      </c>
      <c r="K9807">
        <v>7.38</v>
      </c>
      <c r="L9807">
        <v>1</v>
      </c>
      <c r="M9807">
        <v>0</v>
      </c>
      <c r="N9807">
        <v>2.1402000000000001</v>
      </c>
      <c r="O9807" s="5">
        <f t="shared" si="153"/>
        <v>0.29000000000000004</v>
      </c>
    </row>
    <row r="9808" spans="1:15" x14ac:dyDescent="0.25">
      <c r="A9808" t="s">
        <v>634</v>
      </c>
      <c r="B9808" t="s">
        <v>38</v>
      </c>
      <c r="C9808" t="s">
        <v>88</v>
      </c>
      <c r="D9808" t="s">
        <v>17</v>
      </c>
      <c r="E9808" t="s">
        <v>34</v>
      </c>
      <c r="F9808" t="s">
        <v>35</v>
      </c>
      <c r="G9808">
        <v>33311</v>
      </c>
      <c r="H9808" t="s">
        <v>20</v>
      </c>
      <c r="I9808" t="s">
        <v>21</v>
      </c>
      <c r="J9808" t="s">
        <v>48</v>
      </c>
      <c r="K9808">
        <v>45.567999999999998</v>
      </c>
      <c r="L9808">
        <v>2</v>
      </c>
      <c r="M9808">
        <v>0.2</v>
      </c>
      <c r="N9808">
        <v>9.6831999999999994</v>
      </c>
      <c r="O9808" s="5">
        <f t="shared" si="153"/>
        <v>0.21249999999999999</v>
      </c>
    </row>
    <row r="9809" spans="1:15" x14ac:dyDescent="0.25">
      <c r="A9809" t="s">
        <v>634</v>
      </c>
      <c r="B9809" t="s">
        <v>38</v>
      </c>
      <c r="C9809" t="s">
        <v>88</v>
      </c>
      <c r="D9809" t="s">
        <v>17</v>
      </c>
      <c r="E9809" t="s">
        <v>34</v>
      </c>
      <c r="F9809" t="s">
        <v>35</v>
      </c>
      <c r="G9809">
        <v>33311</v>
      </c>
      <c r="H9809" t="s">
        <v>20</v>
      </c>
      <c r="I9809" t="s">
        <v>32</v>
      </c>
      <c r="J9809" t="s">
        <v>64</v>
      </c>
      <c r="K9809">
        <v>28.751999999999999</v>
      </c>
      <c r="L9809">
        <v>8</v>
      </c>
      <c r="M9809">
        <v>0.7</v>
      </c>
      <c r="N9809">
        <v>-21.084800000000001</v>
      </c>
      <c r="O9809" s="5">
        <f t="shared" si="153"/>
        <v>-0.73333333333333339</v>
      </c>
    </row>
    <row r="9810" spans="1:15" x14ac:dyDescent="0.25">
      <c r="A9810" t="s">
        <v>919</v>
      </c>
      <c r="B9810" t="s">
        <v>15</v>
      </c>
      <c r="C9810" t="s">
        <v>16</v>
      </c>
      <c r="D9810" t="s">
        <v>17</v>
      </c>
      <c r="E9810" t="s">
        <v>475</v>
      </c>
      <c r="F9810" t="s">
        <v>41</v>
      </c>
      <c r="G9810">
        <v>27604</v>
      </c>
      <c r="H9810" t="s">
        <v>20</v>
      </c>
      <c r="I9810" t="s">
        <v>21</v>
      </c>
      <c r="J9810" t="s">
        <v>25</v>
      </c>
      <c r="K9810">
        <v>194.84800000000001</v>
      </c>
      <c r="L9810">
        <v>4</v>
      </c>
      <c r="M9810">
        <v>0.2</v>
      </c>
      <c r="N9810">
        <v>12.178000000000001</v>
      </c>
      <c r="O9810" s="5">
        <f t="shared" si="153"/>
        <v>6.25E-2</v>
      </c>
    </row>
    <row r="9811" spans="1:15" x14ac:dyDescent="0.25">
      <c r="A9811" t="s">
        <v>654</v>
      </c>
      <c r="B9811" t="s">
        <v>38</v>
      </c>
      <c r="C9811" t="s">
        <v>16</v>
      </c>
      <c r="D9811" t="s">
        <v>17</v>
      </c>
      <c r="E9811" t="s">
        <v>116</v>
      </c>
      <c r="F9811" t="s">
        <v>74</v>
      </c>
      <c r="G9811">
        <v>60623</v>
      </c>
      <c r="H9811" t="s">
        <v>89</v>
      </c>
      <c r="I9811" t="s">
        <v>32</v>
      </c>
      <c r="J9811" t="s">
        <v>64</v>
      </c>
      <c r="K9811">
        <v>2.1120000000000001</v>
      </c>
      <c r="L9811">
        <v>2</v>
      </c>
      <c r="M9811">
        <v>0.8</v>
      </c>
      <c r="N9811">
        <v>-3.3792</v>
      </c>
      <c r="O9811" s="5">
        <f t="shared" si="153"/>
        <v>-1.5999999999999999</v>
      </c>
    </row>
    <row r="9812" spans="1:15" x14ac:dyDescent="0.25">
      <c r="A9812" t="s">
        <v>664</v>
      </c>
      <c r="B9812" t="s">
        <v>15</v>
      </c>
      <c r="C9812" t="s">
        <v>16</v>
      </c>
      <c r="D9812" t="s">
        <v>17</v>
      </c>
      <c r="E9812" t="s">
        <v>148</v>
      </c>
      <c r="F9812" t="s">
        <v>114</v>
      </c>
      <c r="G9812">
        <v>97206</v>
      </c>
      <c r="H9812" t="s">
        <v>31</v>
      </c>
      <c r="I9812" t="s">
        <v>32</v>
      </c>
      <c r="J9812" t="s">
        <v>80</v>
      </c>
      <c r="K9812">
        <v>25.92</v>
      </c>
      <c r="L9812">
        <v>5</v>
      </c>
      <c r="M9812">
        <v>0.2</v>
      </c>
      <c r="N9812">
        <v>9.0719999999999992</v>
      </c>
      <c r="O9812" s="5">
        <f t="shared" si="153"/>
        <v>0.34999999999999992</v>
      </c>
    </row>
    <row r="9813" spans="1:15" x14ac:dyDescent="0.25">
      <c r="A9813" t="s">
        <v>664</v>
      </c>
      <c r="B9813" t="s">
        <v>15</v>
      </c>
      <c r="C9813" t="s">
        <v>16</v>
      </c>
      <c r="D9813" t="s">
        <v>17</v>
      </c>
      <c r="E9813" t="s">
        <v>148</v>
      </c>
      <c r="F9813" t="s">
        <v>114</v>
      </c>
      <c r="G9813">
        <v>97206</v>
      </c>
      <c r="H9813" t="s">
        <v>31</v>
      </c>
      <c r="I9813" t="s">
        <v>32</v>
      </c>
      <c r="J9813" t="s">
        <v>53</v>
      </c>
      <c r="K9813">
        <v>120.768</v>
      </c>
      <c r="L9813">
        <v>4</v>
      </c>
      <c r="M9813">
        <v>0.2</v>
      </c>
      <c r="N9813">
        <v>9.0576000000000008</v>
      </c>
      <c r="O9813" s="5">
        <f t="shared" si="153"/>
        <v>7.5000000000000011E-2</v>
      </c>
    </row>
    <row r="9814" spans="1:15" x14ac:dyDescent="0.25">
      <c r="A9814" t="s">
        <v>1224</v>
      </c>
      <c r="B9814" t="s">
        <v>155</v>
      </c>
      <c r="C9814" t="s">
        <v>16</v>
      </c>
      <c r="D9814" t="s">
        <v>17</v>
      </c>
      <c r="E9814" t="s">
        <v>320</v>
      </c>
      <c r="F9814" t="s">
        <v>139</v>
      </c>
      <c r="G9814">
        <v>7017</v>
      </c>
      <c r="H9814" t="s">
        <v>119</v>
      </c>
      <c r="I9814" t="s">
        <v>32</v>
      </c>
      <c r="J9814" t="s">
        <v>80</v>
      </c>
      <c r="K9814">
        <v>25.92</v>
      </c>
      <c r="L9814">
        <v>4</v>
      </c>
      <c r="M9814">
        <v>0</v>
      </c>
      <c r="N9814">
        <v>12.441599999999999</v>
      </c>
      <c r="O9814" s="5">
        <f t="shared" si="153"/>
        <v>0.47999999999999993</v>
      </c>
    </row>
    <row r="9815" spans="1:15" x14ac:dyDescent="0.25">
      <c r="A9815" t="s">
        <v>1224</v>
      </c>
      <c r="B9815" t="s">
        <v>155</v>
      </c>
      <c r="C9815" t="s">
        <v>16</v>
      </c>
      <c r="D9815" t="s">
        <v>17</v>
      </c>
      <c r="E9815" t="s">
        <v>320</v>
      </c>
      <c r="F9815" t="s">
        <v>139</v>
      </c>
      <c r="G9815">
        <v>7017</v>
      </c>
      <c r="H9815" t="s">
        <v>119</v>
      </c>
      <c r="I9815" t="s">
        <v>32</v>
      </c>
      <c r="J9815" t="s">
        <v>53</v>
      </c>
      <c r="K9815">
        <v>34.65</v>
      </c>
      <c r="L9815">
        <v>3</v>
      </c>
      <c r="M9815">
        <v>0</v>
      </c>
      <c r="N9815">
        <v>9.702</v>
      </c>
      <c r="O9815" s="5">
        <f t="shared" si="153"/>
        <v>0.28000000000000003</v>
      </c>
    </row>
    <row r="9816" spans="1:15" x14ac:dyDescent="0.25">
      <c r="A9816" t="s">
        <v>1224</v>
      </c>
      <c r="B9816" t="s">
        <v>155</v>
      </c>
      <c r="C9816" t="s">
        <v>16</v>
      </c>
      <c r="D9816" t="s">
        <v>17</v>
      </c>
      <c r="E9816" t="s">
        <v>320</v>
      </c>
      <c r="F9816" t="s">
        <v>139</v>
      </c>
      <c r="G9816">
        <v>7017</v>
      </c>
      <c r="H9816" t="s">
        <v>119</v>
      </c>
      <c r="I9816" t="s">
        <v>32</v>
      </c>
      <c r="J9816" t="s">
        <v>80</v>
      </c>
      <c r="K9816">
        <v>204.95</v>
      </c>
      <c r="L9816">
        <v>5</v>
      </c>
      <c r="M9816">
        <v>0</v>
      </c>
      <c r="N9816">
        <v>100.4255</v>
      </c>
      <c r="O9816" s="5">
        <f t="shared" si="153"/>
        <v>0.49000000000000005</v>
      </c>
    </row>
    <row r="9817" spans="1:15" x14ac:dyDescent="0.25">
      <c r="A9817" t="s">
        <v>1224</v>
      </c>
      <c r="B9817" t="s">
        <v>155</v>
      </c>
      <c r="C9817" t="s">
        <v>16</v>
      </c>
      <c r="D9817" t="s">
        <v>17</v>
      </c>
      <c r="E9817" t="s">
        <v>320</v>
      </c>
      <c r="F9817" t="s">
        <v>139</v>
      </c>
      <c r="G9817">
        <v>7017</v>
      </c>
      <c r="H9817" t="s">
        <v>119</v>
      </c>
      <c r="I9817" t="s">
        <v>32</v>
      </c>
      <c r="J9817" t="s">
        <v>64</v>
      </c>
      <c r="K9817">
        <v>79.95</v>
      </c>
      <c r="L9817">
        <v>5</v>
      </c>
      <c r="M9817">
        <v>0</v>
      </c>
      <c r="N9817">
        <v>38.375999999999998</v>
      </c>
      <c r="O9817" s="5">
        <f t="shared" si="153"/>
        <v>0.47999999999999993</v>
      </c>
    </row>
    <row r="9818" spans="1:15" x14ac:dyDescent="0.25">
      <c r="A9818" t="s">
        <v>720</v>
      </c>
      <c r="B9818" t="s">
        <v>38</v>
      </c>
      <c r="C9818" t="s">
        <v>30</v>
      </c>
      <c r="D9818" t="s">
        <v>17</v>
      </c>
      <c r="E9818" t="s">
        <v>248</v>
      </c>
      <c r="F9818" t="s">
        <v>35</v>
      </c>
      <c r="G9818">
        <v>33710</v>
      </c>
      <c r="H9818" t="s">
        <v>20</v>
      </c>
      <c r="I9818" t="s">
        <v>32</v>
      </c>
      <c r="J9818" t="s">
        <v>80</v>
      </c>
      <c r="K9818">
        <v>173.488</v>
      </c>
      <c r="L9818">
        <v>7</v>
      </c>
      <c r="M9818">
        <v>0.2</v>
      </c>
      <c r="N9818">
        <v>54.215000000000003</v>
      </c>
      <c r="O9818" s="5">
        <f t="shared" si="153"/>
        <v>0.3125</v>
      </c>
    </row>
    <row r="9819" spans="1:15" x14ac:dyDescent="0.25">
      <c r="A9819" t="s">
        <v>720</v>
      </c>
      <c r="B9819" t="s">
        <v>38</v>
      </c>
      <c r="C9819" t="s">
        <v>30</v>
      </c>
      <c r="D9819" t="s">
        <v>17</v>
      </c>
      <c r="E9819" t="s">
        <v>248</v>
      </c>
      <c r="F9819" t="s">
        <v>35</v>
      </c>
      <c r="G9819">
        <v>33710</v>
      </c>
      <c r="H9819" t="s">
        <v>20</v>
      </c>
      <c r="I9819" t="s">
        <v>32</v>
      </c>
      <c r="J9819" t="s">
        <v>43</v>
      </c>
      <c r="K9819">
        <v>516.96</v>
      </c>
      <c r="L9819">
        <v>4</v>
      </c>
      <c r="M9819">
        <v>0.2</v>
      </c>
      <c r="N9819">
        <v>-6.4619999999999997</v>
      </c>
      <c r="O9819" s="5">
        <f t="shared" si="153"/>
        <v>-1.2499999999999999E-2</v>
      </c>
    </row>
    <row r="9820" spans="1:15" x14ac:dyDescent="0.25">
      <c r="A9820" t="s">
        <v>720</v>
      </c>
      <c r="B9820" t="s">
        <v>38</v>
      </c>
      <c r="C9820" t="s">
        <v>30</v>
      </c>
      <c r="D9820" t="s">
        <v>17</v>
      </c>
      <c r="E9820" t="s">
        <v>248</v>
      </c>
      <c r="F9820" t="s">
        <v>35</v>
      </c>
      <c r="G9820">
        <v>33710</v>
      </c>
      <c r="H9820" t="s">
        <v>20</v>
      </c>
      <c r="I9820" t="s">
        <v>21</v>
      </c>
      <c r="J9820" t="s">
        <v>48</v>
      </c>
      <c r="K9820">
        <v>173.208</v>
      </c>
      <c r="L9820">
        <v>7</v>
      </c>
      <c r="M9820">
        <v>0.2</v>
      </c>
      <c r="N9820">
        <v>45.467100000000002</v>
      </c>
      <c r="O9820" s="5">
        <f t="shared" si="153"/>
        <v>0.26250000000000001</v>
      </c>
    </row>
    <row r="9821" spans="1:15" x14ac:dyDescent="0.25">
      <c r="A9821" t="s">
        <v>720</v>
      </c>
      <c r="B9821" t="s">
        <v>38</v>
      </c>
      <c r="C9821" t="s">
        <v>30</v>
      </c>
      <c r="D9821" t="s">
        <v>17</v>
      </c>
      <c r="E9821" t="s">
        <v>248</v>
      </c>
      <c r="F9821" t="s">
        <v>35</v>
      </c>
      <c r="G9821">
        <v>33710</v>
      </c>
      <c r="H9821" t="s">
        <v>20</v>
      </c>
      <c r="I9821" t="s">
        <v>32</v>
      </c>
      <c r="J9821" t="s">
        <v>53</v>
      </c>
      <c r="K9821">
        <v>4.4480000000000004</v>
      </c>
      <c r="L9821">
        <v>2</v>
      </c>
      <c r="M9821">
        <v>0.2</v>
      </c>
      <c r="N9821">
        <v>0.33360000000000001</v>
      </c>
      <c r="O9821" s="5">
        <f t="shared" si="153"/>
        <v>7.4999999999999997E-2</v>
      </c>
    </row>
    <row r="9822" spans="1:15" x14ac:dyDescent="0.25">
      <c r="A9822" t="s">
        <v>720</v>
      </c>
      <c r="B9822" t="s">
        <v>38</v>
      </c>
      <c r="C9822" t="s">
        <v>30</v>
      </c>
      <c r="D9822" t="s">
        <v>17</v>
      </c>
      <c r="E9822" t="s">
        <v>248</v>
      </c>
      <c r="F9822" t="s">
        <v>35</v>
      </c>
      <c r="G9822">
        <v>33710</v>
      </c>
      <c r="H9822" t="s">
        <v>20</v>
      </c>
      <c r="I9822" t="s">
        <v>32</v>
      </c>
      <c r="J9822" t="s">
        <v>33</v>
      </c>
      <c r="K9822">
        <v>9</v>
      </c>
      <c r="L9822">
        <v>3</v>
      </c>
      <c r="M9822">
        <v>0.2</v>
      </c>
      <c r="N9822">
        <v>3.15</v>
      </c>
      <c r="O9822" s="5">
        <f t="shared" si="153"/>
        <v>0.35</v>
      </c>
    </row>
    <row r="9823" spans="1:15" x14ac:dyDescent="0.25">
      <c r="A9823" t="s">
        <v>720</v>
      </c>
      <c r="B9823" t="s">
        <v>38</v>
      </c>
      <c r="C9823" t="s">
        <v>30</v>
      </c>
      <c r="D9823" t="s">
        <v>17</v>
      </c>
      <c r="E9823" t="s">
        <v>248</v>
      </c>
      <c r="F9823" t="s">
        <v>35</v>
      </c>
      <c r="G9823">
        <v>33710</v>
      </c>
      <c r="H9823" t="s">
        <v>20</v>
      </c>
      <c r="I9823" t="s">
        <v>32</v>
      </c>
      <c r="J9823" t="s">
        <v>80</v>
      </c>
      <c r="K9823">
        <v>42.24</v>
      </c>
      <c r="L9823">
        <v>10</v>
      </c>
      <c r="M9823">
        <v>0.2</v>
      </c>
      <c r="N9823">
        <v>13.2</v>
      </c>
      <c r="O9823" s="5">
        <f t="shared" si="153"/>
        <v>0.31249999999999994</v>
      </c>
    </row>
    <row r="9824" spans="1:15" x14ac:dyDescent="0.25">
      <c r="A9824" t="s">
        <v>720</v>
      </c>
      <c r="B9824" t="s">
        <v>38</v>
      </c>
      <c r="C9824" t="s">
        <v>30</v>
      </c>
      <c r="D9824" t="s">
        <v>17</v>
      </c>
      <c r="E9824" t="s">
        <v>248</v>
      </c>
      <c r="F9824" t="s">
        <v>35</v>
      </c>
      <c r="G9824">
        <v>33710</v>
      </c>
      <c r="H9824" t="s">
        <v>20</v>
      </c>
      <c r="I9824" t="s">
        <v>32</v>
      </c>
      <c r="J9824" t="s">
        <v>64</v>
      </c>
      <c r="K9824">
        <v>18.263999999999999</v>
      </c>
      <c r="L9824">
        <v>2</v>
      </c>
      <c r="M9824">
        <v>0.7</v>
      </c>
      <c r="N9824">
        <v>-13.393599999999999</v>
      </c>
      <c r="O9824" s="5">
        <f t="shared" si="153"/>
        <v>-0.73333333333333328</v>
      </c>
    </row>
    <row r="9825" spans="1:15" x14ac:dyDescent="0.25">
      <c r="A9825" t="s">
        <v>640</v>
      </c>
      <c r="B9825" t="s">
        <v>38</v>
      </c>
      <c r="C9825" t="s">
        <v>16</v>
      </c>
      <c r="D9825" t="s">
        <v>17</v>
      </c>
      <c r="E9825" t="s">
        <v>65</v>
      </c>
      <c r="F9825" t="s">
        <v>27</v>
      </c>
      <c r="G9825">
        <v>94122</v>
      </c>
      <c r="H9825" t="s">
        <v>31</v>
      </c>
      <c r="I9825" t="s">
        <v>32</v>
      </c>
      <c r="J9825" t="s">
        <v>68</v>
      </c>
      <c r="K9825">
        <v>152.91</v>
      </c>
      <c r="L9825">
        <v>3</v>
      </c>
      <c r="M9825">
        <v>0</v>
      </c>
      <c r="N9825">
        <v>42.814799999999998</v>
      </c>
      <c r="O9825" s="5">
        <f t="shared" si="153"/>
        <v>0.27999999999999997</v>
      </c>
    </row>
    <row r="9826" spans="1:15" x14ac:dyDescent="0.25">
      <c r="A9826" t="s">
        <v>640</v>
      </c>
      <c r="B9826" t="s">
        <v>38</v>
      </c>
      <c r="C9826" t="s">
        <v>16</v>
      </c>
      <c r="D9826" t="s">
        <v>17</v>
      </c>
      <c r="E9826" t="s">
        <v>65</v>
      </c>
      <c r="F9826" t="s">
        <v>27</v>
      </c>
      <c r="G9826">
        <v>94122</v>
      </c>
      <c r="H9826" t="s">
        <v>31</v>
      </c>
      <c r="I9826" t="s">
        <v>32</v>
      </c>
      <c r="J9826" t="s">
        <v>80</v>
      </c>
      <c r="K9826">
        <v>92.94</v>
      </c>
      <c r="L9826">
        <v>3</v>
      </c>
      <c r="M9826">
        <v>0</v>
      </c>
      <c r="N9826">
        <v>41.823</v>
      </c>
      <c r="O9826" s="5">
        <f t="shared" si="153"/>
        <v>0.45</v>
      </c>
    </row>
    <row r="9827" spans="1:15" x14ac:dyDescent="0.25">
      <c r="A9827" t="s">
        <v>640</v>
      </c>
      <c r="B9827" t="s">
        <v>38</v>
      </c>
      <c r="C9827" t="s">
        <v>16</v>
      </c>
      <c r="D9827" t="s">
        <v>17</v>
      </c>
      <c r="E9827" t="s">
        <v>65</v>
      </c>
      <c r="F9827" t="s">
        <v>27</v>
      </c>
      <c r="G9827">
        <v>94122</v>
      </c>
      <c r="H9827" t="s">
        <v>31</v>
      </c>
      <c r="I9827" t="s">
        <v>32</v>
      </c>
      <c r="J9827" t="s">
        <v>64</v>
      </c>
      <c r="K9827">
        <v>17.856000000000002</v>
      </c>
      <c r="L9827">
        <v>4</v>
      </c>
      <c r="M9827">
        <v>0.2</v>
      </c>
      <c r="N9827">
        <v>6.2496</v>
      </c>
      <c r="O9827" s="5">
        <f t="shared" si="153"/>
        <v>0.35</v>
      </c>
    </row>
    <row r="9828" spans="1:15" x14ac:dyDescent="0.25">
      <c r="A9828" t="s">
        <v>640</v>
      </c>
      <c r="B9828" t="s">
        <v>38</v>
      </c>
      <c r="C9828" t="s">
        <v>16</v>
      </c>
      <c r="D9828" t="s">
        <v>17</v>
      </c>
      <c r="E9828" t="s">
        <v>65</v>
      </c>
      <c r="F9828" t="s">
        <v>27</v>
      </c>
      <c r="G9828">
        <v>94122</v>
      </c>
      <c r="H9828" t="s">
        <v>31</v>
      </c>
      <c r="I9828" t="s">
        <v>32</v>
      </c>
      <c r="J9828" t="s">
        <v>64</v>
      </c>
      <c r="K9828">
        <v>46.44</v>
      </c>
      <c r="L9828">
        <v>3</v>
      </c>
      <c r="M9828">
        <v>0.2</v>
      </c>
      <c r="N9828">
        <v>15.093</v>
      </c>
      <c r="O9828" s="5">
        <f t="shared" si="153"/>
        <v>0.32500000000000001</v>
      </c>
    </row>
    <row r="9829" spans="1:15" x14ac:dyDescent="0.25">
      <c r="A9829" t="s">
        <v>640</v>
      </c>
      <c r="B9829" t="s">
        <v>38</v>
      </c>
      <c r="C9829" t="s">
        <v>16</v>
      </c>
      <c r="D9829" t="s">
        <v>17</v>
      </c>
      <c r="E9829" t="s">
        <v>65</v>
      </c>
      <c r="F9829" t="s">
        <v>27</v>
      </c>
      <c r="G9829">
        <v>94122</v>
      </c>
      <c r="H9829" t="s">
        <v>31</v>
      </c>
      <c r="I9829" t="s">
        <v>21</v>
      </c>
      <c r="J9829" t="s">
        <v>25</v>
      </c>
      <c r="K9829">
        <v>195.136</v>
      </c>
      <c r="L9829">
        <v>4</v>
      </c>
      <c r="M9829">
        <v>0.2</v>
      </c>
      <c r="N9829">
        <v>-12.196</v>
      </c>
      <c r="O9829" s="5">
        <f t="shared" si="153"/>
        <v>-6.25E-2</v>
      </c>
    </row>
    <row r="9830" spans="1:15" x14ac:dyDescent="0.25">
      <c r="A9830" t="s">
        <v>652</v>
      </c>
      <c r="B9830" t="s">
        <v>38</v>
      </c>
      <c r="C9830" t="s">
        <v>30</v>
      </c>
      <c r="D9830" t="s">
        <v>17</v>
      </c>
      <c r="E9830" t="s">
        <v>110</v>
      </c>
      <c r="F9830" t="s">
        <v>94</v>
      </c>
      <c r="G9830">
        <v>10035</v>
      </c>
      <c r="H9830" t="s">
        <v>119</v>
      </c>
      <c r="I9830" t="s">
        <v>32</v>
      </c>
      <c r="J9830" t="s">
        <v>43</v>
      </c>
      <c r="K9830">
        <v>129.30000000000001</v>
      </c>
      <c r="L9830">
        <v>2</v>
      </c>
      <c r="M9830">
        <v>0</v>
      </c>
      <c r="N9830">
        <v>6.4649999999999999</v>
      </c>
      <c r="O9830" s="5">
        <f t="shared" si="153"/>
        <v>4.9999999999999996E-2</v>
      </c>
    </row>
    <row r="9831" spans="1:15" x14ac:dyDescent="0.25">
      <c r="A9831" t="s">
        <v>652</v>
      </c>
      <c r="B9831" t="s">
        <v>38</v>
      </c>
      <c r="C9831" t="s">
        <v>30</v>
      </c>
      <c r="D9831" t="s">
        <v>17</v>
      </c>
      <c r="E9831" t="s">
        <v>110</v>
      </c>
      <c r="F9831" t="s">
        <v>94</v>
      </c>
      <c r="G9831">
        <v>10035</v>
      </c>
      <c r="H9831" t="s">
        <v>119</v>
      </c>
      <c r="I9831" t="s">
        <v>32</v>
      </c>
      <c r="J9831" t="s">
        <v>64</v>
      </c>
      <c r="K9831">
        <v>11.568</v>
      </c>
      <c r="L9831">
        <v>3</v>
      </c>
      <c r="M9831">
        <v>0.2</v>
      </c>
      <c r="N9831">
        <v>3.7595999999999998</v>
      </c>
      <c r="O9831" s="5">
        <f t="shared" si="153"/>
        <v>0.32500000000000001</v>
      </c>
    </row>
    <row r="9832" spans="1:15" x14ac:dyDescent="0.25">
      <c r="A9832" t="s">
        <v>667</v>
      </c>
      <c r="B9832" t="s">
        <v>38</v>
      </c>
      <c r="C9832" t="s">
        <v>16</v>
      </c>
      <c r="D9832" t="s">
        <v>17</v>
      </c>
      <c r="E9832" t="s">
        <v>156</v>
      </c>
      <c r="F9832" t="s">
        <v>41</v>
      </c>
      <c r="G9832">
        <v>28205</v>
      </c>
      <c r="H9832" t="s">
        <v>20</v>
      </c>
      <c r="I9832" t="s">
        <v>21</v>
      </c>
      <c r="J9832" t="s">
        <v>25</v>
      </c>
      <c r="K9832">
        <v>242.352</v>
      </c>
      <c r="L9832">
        <v>3</v>
      </c>
      <c r="M9832">
        <v>0.2</v>
      </c>
      <c r="N9832">
        <v>15.147</v>
      </c>
      <c r="O9832" s="5">
        <f t="shared" si="153"/>
        <v>6.25E-2</v>
      </c>
    </row>
    <row r="9833" spans="1:15" x14ac:dyDescent="0.25">
      <c r="A9833" t="s">
        <v>1185</v>
      </c>
      <c r="B9833" t="s">
        <v>15</v>
      </c>
      <c r="C9833" t="s">
        <v>16</v>
      </c>
      <c r="D9833" t="s">
        <v>17</v>
      </c>
      <c r="E9833" t="s">
        <v>152</v>
      </c>
      <c r="F9833" t="s">
        <v>50</v>
      </c>
      <c r="G9833">
        <v>77705</v>
      </c>
      <c r="H9833" t="s">
        <v>89</v>
      </c>
      <c r="I9833" t="s">
        <v>58</v>
      </c>
      <c r="J9833" t="s">
        <v>129</v>
      </c>
      <c r="K9833">
        <v>319.96800000000002</v>
      </c>
      <c r="L9833">
        <v>4</v>
      </c>
      <c r="M9833">
        <v>0.2</v>
      </c>
      <c r="N9833">
        <v>95.990399999999994</v>
      </c>
      <c r="O9833" s="5">
        <f t="shared" si="153"/>
        <v>0.3</v>
      </c>
    </row>
    <row r="9834" spans="1:15" x14ac:dyDescent="0.25">
      <c r="A9834" t="s">
        <v>1185</v>
      </c>
      <c r="B9834" t="s">
        <v>15</v>
      </c>
      <c r="C9834" t="s">
        <v>16</v>
      </c>
      <c r="D9834" t="s">
        <v>17</v>
      </c>
      <c r="E9834" t="s">
        <v>152</v>
      </c>
      <c r="F9834" t="s">
        <v>50</v>
      </c>
      <c r="G9834">
        <v>77705</v>
      </c>
      <c r="H9834" t="s">
        <v>89</v>
      </c>
      <c r="I9834" t="s">
        <v>21</v>
      </c>
      <c r="J9834" t="s">
        <v>48</v>
      </c>
      <c r="K9834">
        <v>8.6240000000000006</v>
      </c>
      <c r="L9834">
        <v>7</v>
      </c>
      <c r="M9834">
        <v>0.6</v>
      </c>
      <c r="N9834">
        <v>-2.5872000000000002</v>
      </c>
      <c r="O9834" s="5">
        <f t="shared" si="153"/>
        <v>-0.3</v>
      </c>
    </row>
    <row r="9835" spans="1:15" x14ac:dyDescent="0.25">
      <c r="A9835" t="s">
        <v>694</v>
      </c>
      <c r="B9835" t="s">
        <v>15</v>
      </c>
      <c r="C9835" t="s">
        <v>16</v>
      </c>
      <c r="D9835" t="s">
        <v>17</v>
      </c>
      <c r="E9835" t="s">
        <v>211</v>
      </c>
      <c r="F9835" t="s">
        <v>50</v>
      </c>
      <c r="G9835">
        <v>75220</v>
      </c>
      <c r="H9835" t="s">
        <v>89</v>
      </c>
      <c r="I9835" t="s">
        <v>32</v>
      </c>
      <c r="J9835" t="s">
        <v>80</v>
      </c>
      <c r="K9835">
        <v>3.984</v>
      </c>
      <c r="L9835">
        <v>1</v>
      </c>
      <c r="M9835">
        <v>0.2</v>
      </c>
      <c r="N9835">
        <v>1.4441999999999999</v>
      </c>
      <c r="O9835" s="5">
        <f t="shared" si="153"/>
        <v>0.36249999999999999</v>
      </c>
    </row>
    <row r="9836" spans="1:15" x14ac:dyDescent="0.25">
      <c r="A9836" t="s">
        <v>768</v>
      </c>
      <c r="B9836" t="s">
        <v>38</v>
      </c>
      <c r="C9836" t="s">
        <v>30</v>
      </c>
      <c r="D9836" t="s">
        <v>17</v>
      </c>
      <c r="E9836" t="s">
        <v>123</v>
      </c>
      <c r="F9836" t="s">
        <v>124</v>
      </c>
      <c r="G9836">
        <v>45503</v>
      </c>
      <c r="H9836" t="s">
        <v>119</v>
      </c>
      <c r="I9836" t="s">
        <v>58</v>
      </c>
      <c r="J9836" t="s">
        <v>129</v>
      </c>
      <c r="K9836">
        <v>895.94399999999996</v>
      </c>
      <c r="L9836">
        <v>7</v>
      </c>
      <c r="M9836">
        <v>0.2</v>
      </c>
      <c r="N9836">
        <v>190.38810000000001</v>
      </c>
      <c r="O9836" s="5">
        <f t="shared" si="153"/>
        <v>0.21250000000000002</v>
      </c>
    </row>
    <row r="9837" spans="1:15" x14ac:dyDescent="0.25">
      <c r="A9837" t="s">
        <v>1233</v>
      </c>
      <c r="B9837" t="s">
        <v>155</v>
      </c>
      <c r="C9837" t="s">
        <v>16</v>
      </c>
      <c r="D9837" t="s">
        <v>17</v>
      </c>
      <c r="E9837" t="s">
        <v>404</v>
      </c>
      <c r="F9837" t="s">
        <v>50</v>
      </c>
      <c r="G9837">
        <v>77571</v>
      </c>
      <c r="H9837" t="s">
        <v>89</v>
      </c>
      <c r="I9837" t="s">
        <v>21</v>
      </c>
      <c r="J9837" t="s">
        <v>48</v>
      </c>
      <c r="K9837">
        <v>14</v>
      </c>
      <c r="L9837">
        <v>4</v>
      </c>
      <c r="M9837">
        <v>0.6</v>
      </c>
      <c r="N9837">
        <v>-6.3</v>
      </c>
      <c r="O9837" s="5">
        <f t="shared" si="153"/>
        <v>-0.45</v>
      </c>
    </row>
    <row r="9838" spans="1:15" x14ac:dyDescent="0.25">
      <c r="A9838" t="s">
        <v>1233</v>
      </c>
      <c r="B9838" t="s">
        <v>155</v>
      </c>
      <c r="C9838" t="s">
        <v>16</v>
      </c>
      <c r="D9838" t="s">
        <v>17</v>
      </c>
      <c r="E9838" t="s">
        <v>404</v>
      </c>
      <c r="F9838" t="s">
        <v>50</v>
      </c>
      <c r="G9838">
        <v>77571</v>
      </c>
      <c r="H9838" t="s">
        <v>89</v>
      </c>
      <c r="I9838" t="s">
        <v>32</v>
      </c>
      <c r="J9838" t="s">
        <v>64</v>
      </c>
      <c r="K9838">
        <v>16.391999999999999</v>
      </c>
      <c r="L9838">
        <v>2</v>
      </c>
      <c r="M9838">
        <v>0.8</v>
      </c>
      <c r="N9838">
        <v>-26.2272</v>
      </c>
      <c r="O9838" s="5">
        <f t="shared" si="153"/>
        <v>-1.6</v>
      </c>
    </row>
    <row r="9839" spans="1:15" x14ac:dyDescent="0.25">
      <c r="A9839" t="s">
        <v>721</v>
      </c>
      <c r="B9839" t="s">
        <v>38</v>
      </c>
      <c r="C9839" t="s">
        <v>16</v>
      </c>
      <c r="D9839" t="s">
        <v>17</v>
      </c>
      <c r="E9839" t="s">
        <v>250</v>
      </c>
      <c r="F9839" t="s">
        <v>27</v>
      </c>
      <c r="G9839">
        <v>90805</v>
      </c>
      <c r="H9839" t="s">
        <v>31</v>
      </c>
      <c r="I9839" t="s">
        <v>32</v>
      </c>
      <c r="J9839" t="s">
        <v>80</v>
      </c>
      <c r="K9839">
        <v>10.9</v>
      </c>
      <c r="L9839">
        <v>5</v>
      </c>
      <c r="M9839">
        <v>0</v>
      </c>
      <c r="N9839">
        <v>5.1230000000000002</v>
      </c>
      <c r="O9839" s="5">
        <f t="shared" si="153"/>
        <v>0.47000000000000003</v>
      </c>
    </row>
    <row r="9840" spans="1:15" x14ac:dyDescent="0.25">
      <c r="A9840" t="s">
        <v>721</v>
      </c>
      <c r="B9840" t="s">
        <v>38</v>
      </c>
      <c r="C9840" t="s">
        <v>16</v>
      </c>
      <c r="D9840" t="s">
        <v>17</v>
      </c>
      <c r="E9840" t="s">
        <v>250</v>
      </c>
      <c r="F9840" t="s">
        <v>27</v>
      </c>
      <c r="G9840">
        <v>90805</v>
      </c>
      <c r="H9840" t="s">
        <v>31</v>
      </c>
      <c r="I9840" t="s">
        <v>32</v>
      </c>
      <c r="J9840" t="s">
        <v>33</v>
      </c>
      <c r="K9840">
        <v>29.6</v>
      </c>
      <c r="L9840">
        <v>2</v>
      </c>
      <c r="M9840">
        <v>0</v>
      </c>
      <c r="N9840">
        <v>14.8</v>
      </c>
      <c r="O9840" s="5">
        <f t="shared" si="153"/>
        <v>0.5</v>
      </c>
    </row>
    <row r="9841" spans="1:15" x14ac:dyDescent="0.25">
      <c r="A9841" t="s">
        <v>721</v>
      </c>
      <c r="B9841" t="s">
        <v>38</v>
      </c>
      <c r="C9841" t="s">
        <v>16</v>
      </c>
      <c r="D9841" t="s">
        <v>17</v>
      </c>
      <c r="E9841" t="s">
        <v>250</v>
      </c>
      <c r="F9841" t="s">
        <v>27</v>
      </c>
      <c r="G9841">
        <v>90805</v>
      </c>
      <c r="H9841" t="s">
        <v>31</v>
      </c>
      <c r="I9841" t="s">
        <v>32</v>
      </c>
      <c r="J9841" t="s">
        <v>33</v>
      </c>
      <c r="K9841">
        <v>4.9800000000000004</v>
      </c>
      <c r="L9841">
        <v>1</v>
      </c>
      <c r="M9841">
        <v>0</v>
      </c>
      <c r="N9841">
        <v>2.2907999999999999</v>
      </c>
      <c r="O9841" s="5">
        <f t="shared" si="153"/>
        <v>0.45999999999999996</v>
      </c>
    </row>
    <row r="9842" spans="1:15" x14ac:dyDescent="0.25">
      <c r="A9842" t="s">
        <v>721</v>
      </c>
      <c r="B9842" t="s">
        <v>38</v>
      </c>
      <c r="C9842" t="s">
        <v>16</v>
      </c>
      <c r="D9842" t="s">
        <v>17</v>
      </c>
      <c r="E9842" t="s">
        <v>250</v>
      </c>
      <c r="F9842" t="s">
        <v>27</v>
      </c>
      <c r="G9842">
        <v>90805</v>
      </c>
      <c r="H9842" t="s">
        <v>31</v>
      </c>
      <c r="I9842" t="s">
        <v>58</v>
      </c>
      <c r="J9842" t="s">
        <v>556</v>
      </c>
      <c r="K9842">
        <v>479.976</v>
      </c>
      <c r="L9842">
        <v>3</v>
      </c>
      <c r="M9842">
        <v>0.2</v>
      </c>
      <c r="N9842">
        <v>161.99189999999999</v>
      </c>
      <c r="O9842" s="5">
        <f t="shared" si="153"/>
        <v>0.33749999999999997</v>
      </c>
    </row>
    <row r="9843" spans="1:15" x14ac:dyDescent="0.25">
      <c r="A9843" t="s">
        <v>721</v>
      </c>
      <c r="B9843" t="s">
        <v>38</v>
      </c>
      <c r="C9843" t="s">
        <v>16</v>
      </c>
      <c r="D9843" t="s">
        <v>17</v>
      </c>
      <c r="E9843" t="s">
        <v>250</v>
      </c>
      <c r="F9843" t="s">
        <v>27</v>
      </c>
      <c r="G9843">
        <v>90805</v>
      </c>
      <c r="H9843" t="s">
        <v>31</v>
      </c>
      <c r="I9843" t="s">
        <v>58</v>
      </c>
      <c r="J9843" t="s">
        <v>59</v>
      </c>
      <c r="K9843">
        <v>44.735999999999997</v>
      </c>
      <c r="L9843">
        <v>8</v>
      </c>
      <c r="M9843">
        <v>0.2</v>
      </c>
      <c r="N9843">
        <v>4.4736000000000002</v>
      </c>
      <c r="O9843" s="5">
        <f t="shared" si="153"/>
        <v>0.1</v>
      </c>
    </row>
    <row r="9844" spans="1:15" x14ac:dyDescent="0.25">
      <c r="A9844" t="s">
        <v>721</v>
      </c>
      <c r="B9844" t="s">
        <v>38</v>
      </c>
      <c r="C9844" t="s">
        <v>16</v>
      </c>
      <c r="D9844" t="s">
        <v>17</v>
      </c>
      <c r="E9844" t="s">
        <v>250</v>
      </c>
      <c r="F9844" t="s">
        <v>27</v>
      </c>
      <c r="G9844">
        <v>90805</v>
      </c>
      <c r="H9844" t="s">
        <v>31</v>
      </c>
      <c r="I9844" t="s">
        <v>32</v>
      </c>
      <c r="J9844" t="s">
        <v>53</v>
      </c>
      <c r="K9844">
        <v>5.76</v>
      </c>
      <c r="L9844">
        <v>2</v>
      </c>
      <c r="M9844">
        <v>0</v>
      </c>
      <c r="N9844">
        <v>1.6704000000000001</v>
      </c>
      <c r="O9844" s="5">
        <f t="shared" si="153"/>
        <v>0.29000000000000004</v>
      </c>
    </row>
    <row r="9845" spans="1:15" x14ac:dyDescent="0.25">
      <c r="A9845" t="s">
        <v>721</v>
      </c>
      <c r="B9845" t="s">
        <v>38</v>
      </c>
      <c r="C9845" t="s">
        <v>16</v>
      </c>
      <c r="D9845" t="s">
        <v>17</v>
      </c>
      <c r="E9845" t="s">
        <v>250</v>
      </c>
      <c r="F9845" t="s">
        <v>27</v>
      </c>
      <c r="G9845">
        <v>90805</v>
      </c>
      <c r="H9845" t="s">
        <v>31</v>
      </c>
      <c r="I9845" t="s">
        <v>21</v>
      </c>
      <c r="J9845" t="s">
        <v>25</v>
      </c>
      <c r="K9845">
        <v>483.13600000000002</v>
      </c>
      <c r="L9845">
        <v>4</v>
      </c>
      <c r="M9845">
        <v>0.2</v>
      </c>
      <c r="N9845">
        <v>60.392000000000003</v>
      </c>
      <c r="O9845" s="5">
        <f t="shared" si="153"/>
        <v>0.125</v>
      </c>
    </row>
    <row r="9846" spans="1:15" x14ac:dyDescent="0.25">
      <c r="A9846" t="s">
        <v>685</v>
      </c>
      <c r="B9846" t="s">
        <v>155</v>
      </c>
      <c r="C9846" t="s">
        <v>16</v>
      </c>
      <c r="D9846" t="s">
        <v>17</v>
      </c>
      <c r="E9846" t="s">
        <v>134</v>
      </c>
      <c r="F9846" t="s">
        <v>74</v>
      </c>
      <c r="G9846">
        <v>62521</v>
      </c>
      <c r="H9846" t="s">
        <v>89</v>
      </c>
      <c r="I9846" t="s">
        <v>32</v>
      </c>
      <c r="J9846" t="s">
        <v>33</v>
      </c>
      <c r="K9846">
        <v>15.936</v>
      </c>
      <c r="L9846">
        <v>4</v>
      </c>
      <c r="M9846">
        <v>0.2</v>
      </c>
      <c r="N9846">
        <v>5.1791999999999998</v>
      </c>
      <c r="O9846" s="5">
        <f t="shared" si="153"/>
        <v>0.32500000000000001</v>
      </c>
    </row>
    <row r="9847" spans="1:15" x14ac:dyDescent="0.25">
      <c r="A9847" t="s">
        <v>685</v>
      </c>
      <c r="B9847" t="s">
        <v>155</v>
      </c>
      <c r="C9847" t="s">
        <v>16</v>
      </c>
      <c r="D9847" t="s">
        <v>17</v>
      </c>
      <c r="E9847" t="s">
        <v>134</v>
      </c>
      <c r="F9847" t="s">
        <v>74</v>
      </c>
      <c r="G9847">
        <v>62521</v>
      </c>
      <c r="H9847" t="s">
        <v>89</v>
      </c>
      <c r="I9847" t="s">
        <v>21</v>
      </c>
      <c r="J9847" t="s">
        <v>48</v>
      </c>
      <c r="K9847">
        <v>61.543999999999997</v>
      </c>
      <c r="L9847">
        <v>7</v>
      </c>
      <c r="M9847">
        <v>0.6</v>
      </c>
      <c r="N9847">
        <v>-40.003599999999999</v>
      </c>
      <c r="O9847" s="5">
        <f t="shared" si="153"/>
        <v>-0.65</v>
      </c>
    </row>
    <row r="9848" spans="1:15" x14ac:dyDescent="0.25">
      <c r="A9848" t="s">
        <v>685</v>
      </c>
      <c r="B9848" t="s">
        <v>155</v>
      </c>
      <c r="C9848" t="s">
        <v>16</v>
      </c>
      <c r="D9848" t="s">
        <v>17</v>
      </c>
      <c r="E9848" t="s">
        <v>134</v>
      </c>
      <c r="F9848" t="s">
        <v>74</v>
      </c>
      <c r="G9848">
        <v>62521</v>
      </c>
      <c r="H9848" t="s">
        <v>89</v>
      </c>
      <c r="I9848" t="s">
        <v>32</v>
      </c>
      <c r="J9848" t="s">
        <v>43</v>
      </c>
      <c r="K9848">
        <v>132.696</v>
      </c>
      <c r="L9848">
        <v>3</v>
      </c>
      <c r="M9848">
        <v>0.2</v>
      </c>
      <c r="N9848">
        <v>9.9521999999999995</v>
      </c>
      <c r="O9848" s="5">
        <f t="shared" si="153"/>
        <v>7.4999999999999997E-2</v>
      </c>
    </row>
    <row r="9849" spans="1:15" x14ac:dyDescent="0.25">
      <c r="A9849" t="s">
        <v>633</v>
      </c>
      <c r="B9849" t="s">
        <v>15</v>
      </c>
      <c r="C9849" t="s">
        <v>88</v>
      </c>
      <c r="D9849" t="s">
        <v>17</v>
      </c>
      <c r="E9849" t="s">
        <v>26</v>
      </c>
      <c r="F9849" t="s">
        <v>27</v>
      </c>
      <c r="G9849">
        <v>90008</v>
      </c>
      <c r="H9849" t="s">
        <v>31</v>
      </c>
      <c r="I9849" t="s">
        <v>32</v>
      </c>
      <c r="J9849" t="s">
        <v>68</v>
      </c>
      <c r="K9849">
        <v>43.1</v>
      </c>
      <c r="L9849">
        <v>5</v>
      </c>
      <c r="M9849">
        <v>0</v>
      </c>
      <c r="N9849">
        <v>11.206</v>
      </c>
      <c r="O9849" s="5">
        <f t="shared" si="153"/>
        <v>0.25999999999999995</v>
      </c>
    </row>
    <row r="9850" spans="1:15" x14ac:dyDescent="0.25">
      <c r="A9850" t="s">
        <v>633</v>
      </c>
      <c r="B9850" t="s">
        <v>15</v>
      </c>
      <c r="C9850" t="s">
        <v>88</v>
      </c>
      <c r="D9850" t="s">
        <v>17</v>
      </c>
      <c r="E9850" t="s">
        <v>26</v>
      </c>
      <c r="F9850" t="s">
        <v>27</v>
      </c>
      <c r="G9850">
        <v>90008</v>
      </c>
      <c r="H9850" t="s">
        <v>31</v>
      </c>
      <c r="I9850" t="s">
        <v>21</v>
      </c>
      <c r="J9850" t="s">
        <v>48</v>
      </c>
      <c r="K9850">
        <v>511.5</v>
      </c>
      <c r="L9850">
        <v>5</v>
      </c>
      <c r="M9850">
        <v>0</v>
      </c>
      <c r="N9850">
        <v>132.99</v>
      </c>
      <c r="O9850" s="5">
        <f t="shared" si="153"/>
        <v>0.26</v>
      </c>
    </row>
    <row r="9851" spans="1:15" x14ac:dyDescent="0.25">
      <c r="A9851" t="s">
        <v>633</v>
      </c>
      <c r="B9851" t="s">
        <v>15</v>
      </c>
      <c r="C9851" t="s">
        <v>88</v>
      </c>
      <c r="D9851" t="s">
        <v>17</v>
      </c>
      <c r="E9851" t="s">
        <v>26</v>
      </c>
      <c r="F9851" t="s">
        <v>27</v>
      </c>
      <c r="G9851">
        <v>90008</v>
      </c>
      <c r="H9851" t="s">
        <v>31</v>
      </c>
      <c r="I9851" t="s">
        <v>32</v>
      </c>
      <c r="J9851" t="s">
        <v>64</v>
      </c>
      <c r="K9851">
        <v>147.91999999999999</v>
      </c>
      <c r="L9851">
        <v>5</v>
      </c>
      <c r="M9851">
        <v>0.2</v>
      </c>
      <c r="N9851">
        <v>46.225000000000001</v>
      </c>
      <c r="O9851" s="5">
        <f t="shared" si="153"/>
        <v>0.31250000000000006</v>
      </c>
    </row>
    <row r="9852" spans="1:15" x14ac:dyDescent="0.25">
      <c r="A9852" t="s">
        <v>1232</v>
      </c>
      <c r="B9852" t="s">
        <v>38</v>
      </c>
      <c r="C9852" t="s">
        <v>30</v>
      </c>
      <c r="D9852" t="s">
        <v>17</v>
      </c>
      <c r="E9852" t="s">
        <v>486</v>
      </c>
      <c r="F9852" t="s">
        <v>27</v>
      </c>
      <c r="G9852">
        <v>95240</v>
      </c>
      <c r="H9852" t="s">
        <v>31</v>
      </c>
      <c r="I9852" t="s">
        <v>32</v>
      </c>
      <c r="J9852" t="s">
        <v>53</v>
      </c>
      <c r="K9852">
        <v>39.68</v>
      </c>
      <c r="L9852">
        <v>2</v>
      </c>
      <c r="M9852">
        <v>0</v>
      </c>
      <c r="N9852">
        <v>16.268799999999999</v>
      </c>
      <c r="O9852" s="5">
        <f t="shared" si="153"/>
        <v>0.41</v>
      </c>
    </row>
    <row r="9853" spans="1:15" x14ac:dyDescent="0.25">
      <c r="A9853" t="s">
        <v>652</v>
      </c>
      <c r="B9853" t="s">
        <v>38</v>
      </c>
      <c r="C9853" t="s">
        <v>30</v>
      </c>
      <c r="D9853" t="s">
        <v>17</v>
      </c>
      <c r="E9853" t="s">
        <v>110</v>
      </c>
      <c r="F9853" t="s">
        <v>94</v>
      </c>
      <c r="G9853">
        <v>10009</v>
      </c>
      <c r="H9853" t="s">
        <v>119</v>
      </c>
      <c r="I9853" t="s">
        <v>21</v>
      </c>
      <c r="J9853" t="s">
        <v>48</v>
      </c>
      <c r="K9853">
        <v>12.56</v>
      </c>
      <c r="L9853">
        <v>2</v>
      </c>
      <c r="M9853">
        <v>0</v>
      </c>
      <c r="N9853">
        <v>4.0191999999999997</v>
      </c>
      <c r="O9853" s="5">
        <f t="shared" si="153"/>
        <v>0.31999999999999995</v>
      </c>
    </row>
    <row r="9854" spans="1:15" x14ac:dyDescent="0.25">
      <c r="A9854" t="s">
        <v>652</v>
      </c>
      <c r="B9854" t="s">
        <v>38</v>
      </c>
      <c r="C9854" t="s">
        <v>30</v>
      </c>
      <c r="D9854" t="s">
        <v>17</v>
      </c>
      <c r="E9854" t="s">
        <v>110</v>
      </c>
      <c r="F9854" t="s">
        <v>94</v>
      </c>
      <c r="G9854">
        <v>10009</v>
      </c>
      <c r="H9854" t="s">
        <v>119</v>
      </c>
      <c r="I9854" t="s">
        <v>32</v>
      </c>
      <c r="J9854" t="s">
        <v>64</v>
      </c>
      <c r="K9854">
        <v>90.48</v>
      </c>
      <c r="L9854">
        <v>3</v>
      </c>
      <c r="M9854">
        <v>0.2</v>
      </c>
      <c r="N9854">
        <v>33.93</v>
      </c>
      <c r="O9854" s="5">
        <f t="shared" si="153"/>
        <v>0.375</v>
      </c>
    </row>
    <row r="9855" spans="1:15" x14ac:dyDescent="0.25">
      <c r="A9855" t="s">
        <v>652</v>
      </c>
      <c r="B9855" t="s">
        <v>38</v>
      </c>
      <c r="C9855" t="s">
        <v>30</v>
      </c>
      <c r="D9855" t="s">
        <v>17</v>
      </c>
      <c r="E9855" t="s">
        <v>110</v>
      </c>
      <c r="F9855" t="s">
        <v>94</v>
      </c>
      <c r="G9855">
        <v>10009</v>
      </c>
      <c r="H9855" t="s">
        <v>119</v>
      </c>
      <c r="I9855" t="s">
        <v>32</v>
      </c>
      <c r="J9855" t="s">
        <v>80</v>
      </c>
      <c r="K9855">
        <v>13.08</v>
      </c>
      <c r="L9855">
        <v>2</v>
      </c>
      <c r="M9855">
        <v>0</v>
      </c>
      <c r="N9855">
        <v>6.0167999999999999</v>
      </c>
      <c r="O9855" s="5">
        <f t="shared" si="153"/>
        <v>0.45999999999999996</v>
      </c>
    </row>
    <row r="9856" spans="1:15" x14ac:dyDescent="0.25">
      <c r="A9856" t="s">
        <v>652</v>
      </c>
      <c r="B9856" t="s">
        <v>38</v>
      </c>
      <c r="C9856" t="s">
        <v>30</v>
      </c>
      <c r="D9856" t="s">
        <v>17</v>
      </c>
      <c r="E9856" t="s">
        <v>110</v>
      </c>
      <c r="F9856" t="s">
        <v>94</v>
      </c>
      <c r="G9856">
        <v>10009</v>
      </c>
      <c r="H9856" t="s">
        <v>119</v>
      </c>
      <c r="I9856" t="s">
        <v>21</v>
      </c>
      <c r="J9856" t="s">
        <v>48</v>
      </c>
      <c r="K9856">
        <v>214.7</v>
      </c>
      <c r="L9856">
        <v>5</v>
      </c>
      <c r="M9856">
        <v>0</v>
      </c>
      <c r="N9856">
        <v>83.733000000000004</v>
      </c>
      <c r="O9856" s="5">
        <f t="shared" si="153"/>
        <v>0.39</v>
      </c>
    </row>
    <row r="9857" spans="1:15" x14ac:dyDescent="0.25">
      <c r="A9857" t="s">
        <v>640</v>
      </c>
      <c r="B9857" t="s">
        <v>38</v>
      </c>
      <c r="C9857" t="s">
        <v>16</v>
      </c>
      <c r="D9857" t="s">
        <v>17</v>
      </c>
      <c r="E9857" t="s">
        <v>65</v>
      </c>
      <c r="F9857" t="s">
        <v>27</v>
      </c>
      <c r="G9857">
        <v>94109</v>
      </c>
      <c r="H9857" t="s">
        <v>31</v>
      </c>
      <c r="I9857" t="s">
        <v>21</v>
      </c>
      <c r="J9857" t="s">
        <v>48</v>
      </c>
      <c r="K9857">
        <v>50.32</v>
      </c>
      <c r="L9857">
        <v>4</v>
      </c>
      <c r="M9857">
        <v>0</v>
      </c>
      <c r="N9857">
        <v>21.134399999999999</v>
      </c>
      <c r="O9857" s="5">
        <f t="shared" si="153"/>
        <v>0.42</v>
      </c>
    </row>
    <row r="9858" spans="1:15" x14ac:dyDescent="0.25">
      <c r="A9858" t="s">
        <v>640</v>
      </c>
      <c r="B9858" t="s">
        <v>38</v>
      </c>
      <c r="C9858" t="s">
        <v>16</v>
      </c>
      <c r="D9858" t="s">
        <v>17</v>
      </c>
      <c r="E9858" t="s">
        <v>65</v>
      </c>
      <c r="F9858" t="s">
        <v>27</v>
      </c>
      <c r="G9858">
        <v>94109</v>
      </c>
      <c r="H9858" t="s">
        <v>31</v>
      </c>
      <c r="I9858" t="s">
        <v>32</v>
      </c>
      <c r="J9858" t="s">
        <v>80</v>
      </c>
      <c r="K9858">
        <v>24.56</v>
      </c>
      <c r="L9858">
        <v>2</v>
      </c>
      <c r="M9858">
        <v>0</v>
      </c>
      <c r="N9858">
        <v>11.543200000000001</v>
      </c>
      <c r="O9858" s="5">
        <f t="shared" si="153"/>
        <v>0.47000000000000003</v>
      </c>
    </row>
    <row r="9859" spans="1:15" x14ac:dyDescent="0.25">
      <c r="A9859" t="s">
        <v>727</v>
      </c>
      <c r="B9859" t="s">
        <v>38</v>
      </c>
      <c r="C9859" t="s">
        <v>16</v>
      </c>
      <c r="D9859" t="s">
        <v>17</v>
      </c>
      <c r="E9859" t="s">
        <v>162</v>
      </c>
      <c r="F9859" t="s">
        <v>71</v>
      </c>
      <c r="G9859">
        <v>31907</v>
      </c>
      <c r="H9859" t="s">
        <v>20</v>
      </c>
      <c r="I9859" t="s">
        <v>32</v>
      </c>
      <c r="J9859" t="s">
        <v>80</v>
      </c>
      <c r="K9859">
        <v>43.68</v>
      </c>
      <c r="L9859">
        <v>6</v>
      </c>
      <c r="M9859">
        <v>0</v>
      </c>
      <c r="N9859">
        <v>20.9664</v>
      </c>
      <c r="O9859" s="5">
        <f t="shared" si="153"/>
        <v>0.48</v>
      </c>
    </row>
    <row r="9860" spans="1:15" x14ac:dyDescent="0.25">
      <c r="A9860" t="s">
        <v>636</v>
      </c>
      <c r="B9860" t="s">
        <v>38</v>
      </c>
      <c r="C9860" t="s">
        <v>30</v>
      </c>
      <c r="D9860" t="s">
        <v>17</v>
      </c>
      <c r="E9860" t="s">
        <v>44</v>
      </c>
      <c r="F9860" t="s">
        <v>45</v>
      </c>
      <c r="G9860">
        <v>98103</v>
      </c>
      <c r="H9860" t="s">
        <v>31</v>
      </c>
      <c r="I9860" t="s">
        <v>21</v>
      </c>
      <c r="J9860" t="s">
        <v>39</v>
      </c>
      <c r="K9860">
        <v>3393.68</v>
      </c>
      <c r="L9860">
        <v>8</v>
      </c>
      <c r="M9860">
        <v>0</v>
      </c>
      <c r="N9860">
        <v>610.86239999999998</v>
      </c>
      <c r="O9860" s="5">
        <f t="shared" ref="O9860:O9923" si="154">N9860/K9860</f>
        <v>0.18</v>
      </c>
    </row>
    <row r="9861" spans="1:15" x14ac:dyDescent="0.25">
      <c r="A9861" t="s">
        <v>843</v>
      </c>
      <c r="B9861" t="s">
        <v>38</v>
      </c>
      <c r="C9861" t="s">
        <v>88</v>
      </c>
      <c r="D9861" t="s">
        <v>17</v>
      </c>
      <c r="E9861" t="s">
        <v>279</v>
      </c>
      <c r="F9861" t="s">
        <v>83</v>
      </c>
      <c r="G9861">
        <v>47374</v>
      </c>
      <c r="H9861" t="s">
        <v>89</v>
      </c>
      <c r="I9861" t="s">
        <v>32</v>
      </c>
      <c r="J9861" t="s">
        <v>43</v>
      </c>
      <c r="K9861">
        <v>67.400000000000006</v>
      </c>
      <c r="L9861">
        <v>5</v>
      </c>
      <c r="M9861">
        <v>0</v>
      </c>
      <c r="N9861">
        <v>17.524000000000001</v>
      </c>
      <c r="O9861" s="5">
        <f t="shared" si="154"/>
        <v>0.26</v>
      </c>
    </row>
    <row r="9862" spans="1:15" x14ac:dyDescent="0.25">
      <c r="A9862" t="s">
        <v>843</v>
      </c>
      <c r="B9862" t="s">
        <v>38</v>
      </c>
      <c r="C9862" t="s">
        <v>88</v>
      </c>
      <c r="D9862" t="s">
        <v>17</v>
      </c>
      <c r="E9862" t="s">
        <v>279</v>
      </c>
      <c r="F9862" t="s">
        <v>83</v>
      </c>
      <c r="G9862">
        <v>47374</v>
      </c>
      <c r="H9862" t="s">
        <v>89</v>
      </c>
      <c r="I9862" t="s">
        <v>32</v>
      </c>
      <c r="J9862" t="s">
        <v>195</v>
      </c>
      <c r="K9862">
        <v>2.52</v>
      </c>
      <c r="L9862">
        <v>2</v>
      </c>
      <c r="M9862">
        <v>0</v>
      </c>
      <c r="N9862">
        <v>0.1008</v>
      </c>
      <c r="O9862" s="5">
        <f t="shared" si="154"/>
        <v>0.04</v>
      </c>
    </row>
    <row r="9863" spans="1:15" x14ac:dyDescent="0.25">
      <c r="A9863" t="s">
        <v>843</v>
      </c>
      <c r="B9863" t="s">
        <v>38</v>
      </c>
      <c r="C9863" t="s">
        <v>88</v>
      </c>
      <c r="D9863" t="s">
        <v>17</v>
      </c>
      <c r="E9863" t="s">
        <v>279</v>
      </c>
      <c r="F9863" t="s">
        <v>83</v>
      </c>
      <c r="G9863">
        <v>47374</v>
      </c>
      <c r="H9863" t="s">
        <v>89</v>
      </c>
      <c r="I9863" t="s">
        <v>58</v>
      </c>
      <c r="J9863" t="s">
        <v>59</v>
      </c>
      <c r="K9863">
        <v>67.8</v>
      </c>
      <c r="L9863">
        <v>4</v>
      </c>
      <c r="M9863">
        <v>0</v>
      </c>
      <c r="N9863">
        <v>1.3560000000000001</v>
      </c>
      <c r="O9863" s="5">
        <f t="shared" si="154"/>
        <v>2.0000000000000004E-2</v>
      </c>
    </row>
    <row r="9864" spans="1:15" x14ac:dyDescent="0.25">
      <c r="A9864" t="s">
        <v>843</v>
      </c>
      <c r="B9864" t="s">
        <v>38</v>
      </c>
      <c r="C9864" t="s">
        <v>88</v>
      </c>
      <c r="D9864" t="s">
        <v>17</v>
      </c>
      <c r="E9864" t="s">
        <v>279</v>
      </c>
      <c r="F9864" t="s">
        <v>83</v>
      </c>
      <c r="G9864">
        <v>47374</v>
      </c>
      <c r="H9864" t="s">
        <v>89</v>
      </c>
      <c r="I9864" t="s">
        <v>32</v>
      </c>
      <c r="J9864" t="s">
        <v>43</v>
      </c>
      <c r="K9864">
        <v>18.760000000000002</v>
      </c>
      <c r="L9864">
        <v>2</v>
      </c>
      <c r="M9864">
        <v>0</v>
      </c>
      <c r="N9864">
        <v>5.2527999999999997</v>
      </c>
      <c r="O9864" s="5">
        <f t="shared" si="154"/>
        <v>0.27999999999999997</v>
      </c>
    </row>
    <row r="9865" spans="1:15" x14ac:dyDescent="0.25">
      <c r="A9865" t="s">
        <v>843</v>
      </c>
      <c r="B9865" t="s">
        <v>38</v>
      </c>
      <c r="C9865" t="s">
        <v>88</v>
      </c>
      <c r="D9865" t="s">
        <v>17</v>
      </c>
      <c r="E9865" t="s">
        <v>279</v>
      </c>
      <c r="F9865" t="s">
        <v>83</v>
      </c>
      <c r="G9865">
        <v>47374</v>
      </c>
      <c r="H9865" t="s">
        <v>89</v>
      </c>
      <c r="I9865" t="s">
        <v>58</v>
      </c>
      <c r="J9865" t="s">
        <v>129</v>
      </c>
      <c r="K9865">
        <v>12.12</v>
      </c>
      <c r="L9865">
        <v>4</v>
      </c>
      <c r="M9865">
        <v>0</v>
      </c>
      <c r="N9865">
        <v>2.5451999999999999</v>
      </c>
      <c r="O9865" s="5">
        <f t="shared" si="154"/>
        <v>0.21</v>
      </c>
    </row>
    <row r="9866" spans="1:15" x14ac:dyDescent="0.25">
      <c r="A9866" t="s">
        <v>843</v>
      </c>
      <c r="B9866" t="s">
        <v>38</v>
      </c>
      <c r="C9866" t="s">
        <v>88</v>
      </c>
      <c r="D9866" t="s">
        <v>17</v>
      </c>
      <c r="E9866" t="s">
        <v>279</v>
      </c>
      <c r="F9866" t="s">
        <v>83</v>
      </c>
      <c r="G9866">
        <v>47374</v>
      </c>
      <c r="H9866" t="s">
        <v>89</v>
      </c>
      <c r="I9866" t="s">
        <v>32</v>
      </c>
      <c r="J9866" t="s">
        <v>80</v>
      </c>
      <c r="K9866">
        <v>11.34</v>
      </c>
      <c r="L9866">
        <v>1</v>
      </c>
      <c r="M9866">
        <v>0</v>
      </c>
      <c r="N9866">
        <v>5.5566000000000004</v>
      </c>
      <c r="O9866" s="5">
        <f t="shared" si="154"/>
        <v>0.49000000000000005</v>
      </c>
    </row>
    <row r="9867" spans="1:15" x14ac:dyDescent="0.25">
      <c r="A9867" t="s">
        <v>843</v>
      </c>
      <c r="B9867" t="s">
        <v>38</v>
      </c>
      <c r="C9867" t="s">
        <v>88</v>
      </c>
      <c r="D9867" t="s">
        <v>17</v>
      </c>
      <c r="E9867" t="s">
        <v>279</v>
      </c>
      <c r="F9867" t="s">
        <v>83</v>
      </c>
      <c r="G9867">
        <v>47374</v>
      </c>
      <c r="H9867" t="s">
        <v>89</v>
      </c>
      <c r="I9867" t="s">
        <v>58</v>
      </c>
      <c r="J9867" t="s">
        <v>129</v>
      </c>
      <c r="K9867">
        <v>159.80000000000001</v>
      </c>
      <c r="L9867">
        <v>4</v>
      </c>
      <c r="M9867">
        <v>0</v>
      </c>
      <c r="N9867">
        <v>70.311999999999998</v>
      </c>
      <c r="O9867" s="5">
        <f t="shared" si="154"/>
        <v>0.43999999999999995</v>
      </c>
    </row>
    <row r="9868" spans="1:15" x14ac:dyDescent="0.25">
      <c r="A9868" t="s">
        <v>843</v>
      </c>
      <c r="B9868" t="s">
        <v>38</v>
      </c>
      <c r="C9868" t="s">
        <v>88</v>
      </c>
      <c r="D9868" t="s">
        <v>17</v>
      </c>
      <c r="E9868" t="s">
        <v>279</v>
      </c>
      <c r="F9868" t="s">
        <v>83</v>
      </c>
      <c r="G9868">
        <v>47374</v>
      </c>
      <c r="H9868" t="s">
        <v>89</v>
      </c>
      <c r="I9868" t="s">
        <v>21</v>
      </c>
      <c r="J9868" t="s">
        <v>48</v>
      </c>
      <c r="K9868">
        <v>18.96</v>
      </c>
      <c r="L9868">
        <v>2</v>
      </c>
      <c r="M9868">
        <v>0</v>
      </c>
      <c r="N9868">
        <v>8.532</v>
      </c>
      <c r="O9868" s="5">
        <f t="shared" si="154"/>
        <v>0.44999999999999996</v>
      </c>
    </row>
    <row r="9869" spans="1:15" x14ac:dyDescent="0.25">
      <c r="A9869" t="s">
        <v>652</v>
      </c>
      <c r="B9869" t="s">
        <v>15</v>
      </c>
      <c r="C9869" t="s">
        <v>30</v>
      </c>
      <c r="D9869" t="s">
        <v>17</v>
      </c>
      <c r="E9869" t="s">
        <v>110</v>
      </c>
      <c r="F9869" t="s">
        <v>94</v>
      </c>
      <c r="G9869">
        <v>10009</v>
      </c>
      <c r="H9869" t="s">
        <v>119</v>
      </c>
      <c r="I9869" t="s">
        <v>32</v>
      </c>
      <c r="J9869" t="s">
        <v>43</v>
      </c>
      <c r="K9869">
        <v>1085.42</v>
      </c>
      <c r="L9869">
        <v>7</v>
      </c>
      <c r="M9869">
        <v>0</v>
      </c>
      <c r="N9869">
        <v>282.20920000000001</v>
      </c>
      <c r="O9869" s="5">
        <f t="shared" si="154"/>
        <v>0.26</v>
      </c>
    </row>
    <row r="9870" spans="1:15" x14ac:dyDescent="0.25">
      <c r="A9870" t="s">
        <v>652</v>
      </c>
      <c r="B9870" t="s">
        <v>15</v>
      </c>
      <c r="C9870" t="s">
        <v>30</v>
      </c>
      <c r="D9870" t="s">
        <v>17</v>
      </c>
      <c r="E9870" t="s">
        <v>110</v>
      </c>
      <c r="F9870" t="s">
        <v>94</v>
      </c>
      <c r="G9870">
        <v>10009</v>
      </c>
      <c r="H9870" t="s">
        <v>119</v>
      </c>
      <c r="I9870" t="s">
        <v>32</v>
      </c>
      <c r="J9870" t="s">
        <v>68</v>
      </c>
      <c r="K9870">
        <v>13.11</v>
      </c>
      <c r="L9870">
        <v>3</v>
      </c>
      <c r="M9870">
        <v>0</v>
      </c>
      <c r="N9870">
        <v>3.4085999999999999</v>
      </c>
      <c r="O9870" s="5">
        <f t="shared" si="154"/>
        <v>0.26</v>
      </c>
    </row>
    <row r="9871" spans="1:15" x14ac:dyDescent="0.25">
      <c r="A9871" t="s">
        <v>1234</v>
      </c>
      <c r="B9871" t="s">
        <v>155</v>
      </c>
      <c r="C9871" t="s">
        <v>30</v>
      </c>
      <c r="D9871" t="s">
        <v>17</v>
      </c>
      <c r="E9871" t="s">
        <v>516</v>
      </c>
      <c r="F9871" t="s">
        <v>124</v>
      </c>
      <c r="G9871">
        <v>45040</v>
      </c>
      <c r="H9871" t="s">
        <v>119</v>
      </c>
      <c r="I9871" t="s">
        <v>21</v>
      </c>
      <c r="J9871" t="s">
        <v>48</v>
      </c>
      <c r="K9871">
        <v>68.703999999999994</v>
      </c>
      <c r="L9871">
        <v>2</v>
      </c>
      <c r="M9871">
        <v>0.2</v>
      </c>
      <c r="N9871">
        <v>16.3172</v>
      </c>
      <c r="O9871" s="5">
        <f t="shared" si="154"/>
        <v>0.23750000000000002</v>
      </c>
    </row>
    <row r="9872" spans="1:15" x14ac:dyDescent="0.25">
      <c r="A9872" t="s">
        <v>1234</v>
      </c>
      <c r="B9872" t="s">
        <v>155</v>
      </c>
      <c r="C9872" t="s">
        <v>30</v>
      </c>
      <c r="D9872" t="s">
        <v>17</v>
      </c>
      <c r="E9872" t="s">
        <v>516</v>
      </c>
      <c r="F9872" t="s">
        <v>124</v>
      </c>
      <c r="G9872">
        <v>45040</v>
      </c>
      <c r="H9872" t="s">
        <v>119</v>
      </c>
      <c r="I9872" t="s">
        <v>32</v>
      </c>
      <c r="J9872" t="s">
        <v>64</v>
      </c>
      <c r="K9872">
        <v>3.1320000000000001</v>
      </c>
      <c r="L9872">
        <v>2</v>
      </c>
      <c r="M9872">
        <v>0.7</v>
      </c>
      <c r="N9872">
        <v>-2.61</v>
      </c>
      <c r="O9872" s="5">
        <f t="shared" si="154"/>
        <v>-0.83333333333333326</v>
      </c>
    </row>
    <row r="9873" spans="1:15" x14ac:dyDescent="0.25">
      <c r="A9873" t="s">
        <v>1234</v>
      </c>
      <c r="B9873" t="s">
        <v>155</v>
      </c>
      <c r="C9873" t="s">
        <v>30</v>
      </c>
      <c r="D9873" t="s">
        <v>17</v>
      </c>
      <c r="E9873" t="s">
        <v>516</v>
      </c>
      <c r="F9873" t="s">
        <v>124</v>
      </c>
      <c r="G9873">
        <v>45040</v>
      </c>
      <c r="H9873" t="s">
        <v>119</v>
      </c>
      <c r="I9873" t="s">
        <v>32</v>
      </c>
      <c r="J9873" t="s">
        <v>64</v>
      </c>
      <c r="K9873">
        <v>22.428000000000001</v>
      </c>
      <c r="L9873">
        <v>3</v>
      </c>
      <c r="M9873">
        <v>0.7</v>
      </c>
      <c r="N9873">
        <v>-17.942399999999999</v>
      </c>
      <c r="O9873" s="5">
        <f t="shared" si="154"/>
        <v>-0.79999999999999993</v>
      </c>
    </row>
    <row r="9874" spans="1:15" x14ac:dyDescent="0.25">
      <c r="A9874" t="s">
        <v>654</v>
      </c>
      <c r="B9874" t="s">
        <v>578</v>
      </c>
      <c r="C9874" t="s">
        <v>16</v>
      </c>
      <c r="D9874" t="s">
        <v>17</v>
      </c>
      <c r="E9874" t="s">
        <v>116</v>
      </c>
      <c r="F9874" t="s">
        <v>74</v>
      </c>
      <c r="G9874">
        <v>60623</v>
      </c>
      <c r="H9874" t="s">
        <v>89</v>
      </c>
      <c r="I9874" t="s">
        <v>32</v>
      </c>
      <c r="J9874" t="s">
        <v>43</v>
      </c>
      <c r="K9874">
        <v>290.33600000000001</v>
      </c>
      <c r="L9874">
        <v>2</v>
      </c>
      <c r="M9874">
        <v>0.2</v>
      </c>
      <c r="N9874">
        <v>32.662799999999997</v>
      </c>
      <c r="O9874" s="5">
        <f t="shared" si="154"/>
        <v>0.11249999999999999</v>
      </c>
    </row>
    <row r="9875" spans="1:15" x14ac:dyDescent="0.25">
      <c r="A9875" t="s">
        <v>654</v>
      </c>
      <c r="B9875" t="s">
        <v>578</v>
      </c>
      <c r="C9875" t="s">
        <v>16</v>
      </c>
      <c r="D9875" t="s">
        <v>17</v>
      </c>
      <c r="E9875" t="s">
        <v>116</v>
      </c>
      <c r="F9875" t="s">
        <v>74</v>
      </c>
      <c r="G9875">
        <v>60623</v>
      </c>
      <c r="H9875" t="s">
        <v>89</v>
      </c>
      <c r="I9875" t="s">
        <v>32</v>
      </c>
      <c r="J9875" t="s">
        <v>53</v>
      </c>
      <c r="K9875">
        <v>19.152000000000001</v>
      </c>
      <c r="L9875">
        <v>2</v>
      </c>
      <c r="M9875">
        <v>0.2</v>
      </c>
      <c r="N9875">
        <v>1.1970000000000001</v>
      </c>
      <c r="O9875" s="5">
        <f t="shared" si="154"/>
        <v>6.25E-2</v>
      </c>
    </row>
    <row r="9876" spans="1:15" x14ac:dyDescent="0.25">
      <c r="A9876" t="s">
        <v>652</v>
      </c>
      <c r="B9876" t="s">
        <v>38</v>
      </c>
      <c r="C9876" t="s">
        <v>88</v>
      </c>
      <c r="D9876" t="s">
        <v>17</v>
      </c>
      <c r="E9876" t="s">
        <v>110</v>
      </c>
      <c r="F9876" t="s">
        <v>94</v>
      </c>
      <c r="G9876">
        <v>10024</v>
      </c>
      <c r="H9876" t="s">
        <v>119</v>
      </c>
      <c r="I9876" t="s">
        <v>32</v>
      </c>
      <c r="J9876" t="s">
        <v>80</v>
      </c>
      <c r="K9876">
        <v>6.48</v>
      </c>
      <c r="L9876">
        <v>1</v>
      </c>
      <c r="M9876">
        <v>0</v>
      </c>
      <c r="N9876">
        <v>3.1103999999999998</v>
      </c>
      <c r="O9876" s="5">
        <f t="shared" si="154"/>
        <v>0.47999999999999993</v>
      </c>
    </row>
    <row r="9877" spans="1:15" x14ac:dyDescent="0.25">
      <c r="A9877" t="s">
        <v>876</v>
      </c>
      <c r="B9877" t="s">
        <v>15</v>
      </c>
      <c r="C9877" t="s">
        <v>88</v>
      </c>
      <c r="D9877" t="s">
        <v>17</v>
      </c>
      <c r="E9877" t="s">
        <v>434</v>
      </c>
      <c r="F9877" t="s">
        <v>124</v>
      </c>
      <c r="G9877">
        <v>44134</v>
      </c>
      <c r="H9877" t="s">
        <v>119</v>
      </c>
      <c r="I9877" t="s">
        <v>32</v>
      </c>
      <c r="J9877" t="s">
        <v>143</v>
      </c>
      <c r="K9877">
        <v>63.968000000000004</v>
      </c>
      <c r="L9877">
        <v>2</v>
      </c>
      <c r="M9877">
        <v>0.2</v>
      </c>
      <c r="N9877">
        <v>19.989999999999998</v>
      </c>
      <c r="O9877" s="5">
        <f t="shared" si="154"/>
        <v>0.31249999999999994</v>
      </c>
    </row>
    <row r="9878" spans="1:15" x14ac:dyDescent="0.25">
      <c r="A9878" t="s">
        <v>652</v>
      </c>
      <c r="B9878" t="s">
        <v>38</v>
      </c>
      <c r="C9878" t="s">
        <v>16</v>
      </c>
      <c r="D9878" t="s">
        <v>17</v>
      </c>
      <c r="E9878" t="s">
        <v>110</v>
      </c>
      <c r="F9878" t="s">
        <v>94</v>
      </c>
      <c r="G9878">
        <v>10035</v>
      </c>
      <c r="H9878" t="s">
        <v>119</v>
      </c>
      <c r="I9878" t="s">
        <v>32</v>
      </c>
      <c r="J9878" t="s">
        <v>334</v>
      </c>
      <c r="K9878">
        <v>6.36</v>
      </c>
      <c r="L9878">
        <v>2</v>
      </c>
      <c r="M9878">
        <v>0</v>
      </c>
      <c r="N9878">
        <v>6.3600000000000004E-2</v>
      </c>
      <c r="O9878" s="5">
        <f t="shared" si="154"/>
        <v>0.01</v>
      </c>
    </row>
    <row r="9879" spans="1:15" x14ac:dyDescent="0.25">
      <c r="A9879" t="s">
        <v>785</v>
      </c>
      <c r="B9879" t="s">
        <v>155</v>
      </c>
      <c r="C9879" t="s">
        <v>88</v>
      </c>
      <c r="D9879" t="s">
        <v>17</v>
      </c>
      <c r="E9879" t="s">
        <v>253</v>
      </c>
      <c r="F9879" t="s">
        <v>124</v>
      </c>
      <c r="G9879">
        <v>44105</v>
      </c>
      <c r="H9879" t="s">
        <v>119</v>
      </c>
      <c r="I9879" t="s">
        <v>32</v>
      </c>
      <c r="J9879" t="s">
        <v>43</v>
      </c>
      <c r="K9879">
        <v>848.54399999999998</v>
      </c>
      <c r="L9879">
        <v>4</v>
      </c>
      <c r="M9879">
        <v>0.2</v>
      </c>
      <c r="N9879">
        <v>-21.2136</v>
      </c>
      <c r="O9879" s="5">
        <f t="shared" si="154"/>
        <v>-2.5000000000000001E-2</v>
      </c>
    </row>
    <row r="9880" spans="1:15" x14ac:dyDescent="0.25">
      <c r="A9880" t="s">
        <v>785</v>
      </c>
      <c r="B9880" t="s">
        <v>155</v>
      </c>
      <c r="C9880" t="s">
        <v>88</v>
      </c>
      <c r="D9880" t="s">
        <v>17</v>
      </c>
      <c r="E9880" t="s">
        <v>253</v>
      </c>
      <c r="F9880" t="s">
        <v>124</v>
      </c>
      <c r="G9880">
        <v>44105</v>
      </c>
      <c r="H9880" t="s">
        <v>119</v>
      </c>
      <c r="I9880" t="s">
        <v>32</v>
      </c>
      <c r="J9880" t="s">
        <v>64</v>
      </c>
      <c r="K9880">
        <v>8.6999999999999993</v>
      </c>
      <c r="L9880">
        <v>5</v>
      </c>
      <c r="M9880">
        <v>0.7</v>
      </c>
      <c r="N9880">
        <v>-6.38</v>
      </c>
      <c r="O9880" s="5">
        <f t="shared" si="154"/>
        <v>-0.73333333333333339</v>
      </c>
    </row>
    <row r="9881" spans="1:15" x14ac:dyDescent="0.25">
      <c r="A9881" t="s">
        <v>785</v>
      </c>
      <c r="B9881" t="s">
        <v>155</v>
      </c>
      <c r="C9881" t="s">
        <v>88</v>
      </c>
      <c r="D9881" t="s">
        <v>17</v>
      </c>
      <c r="E9881" t="s">
        <v>253</v>
      </c>
      <c r="F9881" t="s">
        <v>124</v>
      </c>
      <c r="G9881">
        <v>44105</v>
      </c>
      <c r="H9881" t="s">
        <v>119</v>
      </c>
      <c r="I9881" t="s">
        <v>58</v>
      </c>
      <c r="J9881" t="s">
        <v>59</v>
      </c>
      <c r="K9881">
        <v>122.38200000000001</v>
      </c>
      <c r="L9881">
        <v>3</v>
      </c>
      <c r="M9881">
        <v>0.4</v>
      </c>
      <c r="N9881">
        <v>-24.476400000000002</v>
      </c>
      <c r="O9881" s="5">
        <f t="shared" si="154"/>
        <v>-0.2</v>
      </c>
    </row>
    <row r="9882" spans="1:15" x14ac:dyDescent="0.25">
      <c r="A9882" t="s">
        <v>652</v>
      </c>
      <c r="B9882" t="s">
        <v>38</v>
      </c>
      <c r="C9882" t="s">
        <v>16</v>
      </c>
      <c r="D9882" t="s">
        <v>17</v>
      </c>
      <c r="E9882" t="s">
        <v>110</v>
      </c>
      <c r="F9882" t="s">
        <v>94</v>
      </c>
      <c r="G9882">
        <v>10035</v>
      </c>
      <c r="H9882" t="s">
        <v>119</v>
      </c>
      <c r="I9882" t="s">
        <v>21</v>
      </c>
      <c r="J9882" t="s">
        <v>25</v>
      </c>
      <c r="K9882">
        <v>573.17399999999998</v>
      </c>
      <c r="L9882">
        <v>7</v>
      </c>
      <c r="M9882">
        <v>0.1</v>
      </c>
      <c r="N9882">
        <v>63.686</v>
      </c>
      <c r="O9882" s="5">
        <f t="shared" si="154"/>
        <v>0.11111111111111112</v>
      </c>
    </row>
    <row r="9883" spans="1:15" x14ac:dyDescent="0.25">
      <c r="A9883" t="s">
        <v>785</v>
      </c>
      <c r="B9883" t="s">
        <v>155</v>
      </c>
      <c r="C9883" t="s">
        <v>88</v>
      </c>
      <c r="D9883" t="s">
        <v>17</v>
      </c>
      <c r="E9883" t="s">
        <v>253</v>
      </c>
      <c r="F9883" t="s">
        <v>124</v>
      </c>
      <c r="G9883">
        <v>44105</v>
      </c>
      <c r="H9883" t="s">
        <v>119</v>
      </c>
      <c r="I9883" t="s">
        <v>32</v>
      </c>
      <c r="J9883" t="s">
        <v>80</v>
      </c>
      <c r="K9883">
        <v>85.055999999999997</v>
      </c>
      <c r="L9883">
        <v>3</v>
      </c>
      <c r="M9883">
        <v>0.2</v>
      </c>
      <c r="N9883">
        <v>28.706399999999999</v>
      </c>
      <c r="O9883" s="5">
        <f t="shared" si="154"/>
        <v>0.33749999999999997</v>
      </c>
    </row>
    <row r="9884" spans="1:15" x14ac:dyDescent="0.25">
      <c r="A9884" t="s">
        <v>1235</v>
      </c>
      <c r="B9884" t="s">
        <v>155</v>
      </c>
      <c r="C9884" t="s">
        <v>16</v>
      </c>
      <c r="D9884" t="s">
        <v>17</v>
      </c>
      <c r="E9884" t="s">
        <v>544</v>
      </c>
      <c r="F9884" t="s">
        <v>71</v>
      </c>
      <c r="G9884">
        <v>30188</v>
      </c>
      <c r="H9884" t="s">
        <v>20</v>
      </c>
      <c r="I9884" t="s">
        <v>32</v>
      </c>
      <c r="J9884" t="s">
        <v>64</v>
      </c>
      <c r="K9884">
        <v>14.04</v>
      </c>
      <c r="L9884">
        <v>3</v>
      </c>
      <c r="M9884">
        <v>0</v>
      </c>
      <c r="N9884">
        <v>6.7392000000000003</v>
      </c>
      <c r="O9884" s="5">
        <f t="shared" si="154"/>
        <v>0.48000000000000004</v>
      </c>
    </row>
    <row r="9885" spans="1:15" x14ac:dyDescent="0.25">
      <c r="A9885" t="s">
        <v>1235</v>
      </c>
      <c r="B9885" t="s">
        <v>155</v>
      </c>
      <c r="C9885" t="s">
        <v>16</v>
      </c>
      <c r="D9885" t="s">
        <v>17</v>
      </c>
      <c r="E9885" t="s">
        <v>544</v>
      </c>
      <c r="F9885" t="s">
        <v>71</v>
      </c>
      <c r="G9885">
        <v>30188</v>
      </c>
      <c r="H9885" t="s">
        <v>20</v>
      </c>
      <c r="I9885" t="s">
        <v>58</v>
      </c>
      <c r="J9885" t="s">
        <v>129</v>
      </c>
      <c r="K9885">
        <v>272.61</v>
      </c>
      <c r="L9885">
        <v>13</v>
      </c>
      <c r="M9885">
        <v>0</v>
      </c>
      <c r="N9885">
        <v>98.139600000000002</v>
      </c>
      <c r="O9885" s="5">
        <f t="shared" si="154"/>
        <v>0.36</v>
      </c>
    </row>
    <row r="9886" spans="1:15" x14ac:dyDescent="0.25">
      <c r="A9886" t="s">
        <v>633</v>
      </c>
      <c r="B9886" t="s">
        <v>38</v>
      </c>
      <c r="C9886" t="s">
        <v>30</v>
      </c>
      <c r="D9886" t="s">
        <v>17</v>
      </c>
      <c r="E9886" t="s">
        <v>26</v>
      </c>
      <c r="F9886" t="s">
        <v>27</v>
      </c>
      <c r="G9886">
        <v>90008</v>
      </c>
      <c r="H9886" t="s">
        <v>31</v>
      </c>
      <c r="I9886" t="s">
        <v>32</v>
      </c>
      <c r="J9886" t="s">
        <v>143</v>
      </c>
      <c r="K9886">
        <v>11.16</v>
      </c>
      <c r="L9886">
        <v>2</v>
      </c>
      <c r="M9886">
        <v>0</v>
      </c>
      <c r="N9886">
        <v>5.58</v>
      </c>
      <c r="O9886" s="5">
        <f t="shared" si="154"/>
        <v>0.5</v>
      </c>
    </row>
    <row r="9887" spans="1:15" x14ac:dyDescent="0.25">
      <c r="A9887" t="s">
        <v>633</v>
      </c>
      <c r="B9887" t="s">
        <v>38</v>
      </c>
      <c r="C9887" t="s">
        <v>30</v>
      </c>
      <c r="D9887" t="s">
        <v>17</v>
      </c>
      <c r="E9887" t="s">
        <v>26</v>
      </c>
      <c r="F9887" t="s">
        <v>27</v>
      </c>
      <c r="G9887">
        <v>90008</v>
      </c>
      <c r="H9887" t="s">
        <v>31</v>
      </c>
      <c r="I9887" t="s">
        <v>58</v>
      </c>
      <c r="J9887" t="s">
        <v>129</v>
      </c>
      <c r="K9887">
        <v>62.31</v>
      </c>
      <c r="L9887">
        <v>3</v>
      </c>
      <c r="M9887">
        <v>0</v>
      </c>
      <c r="N9887">
        <v>22.4316</v>
      </c>
      <c r="O9887" s="5">
        <f t="shared" si="154"/>
        <v>0.36</v>
      </c>
    </row>
    <row r="9888" spans="1:15" x14ac:dyDescent="0.25">
      <c r="A9888" t="s">
        <v>633</v>
      </c>
      <c r="B9888" t="s">
        <v>38</v>
      </c>
      <c r="C9888" t="s">
        <v>30</v>
      </c>
      <c r="D9888" t="s">
        <v>17</v>
      </c>
      <c r="E9888" t="s">
        <v>26</v>
      </c>
      <c r="F9888" t="s">
        <v>27</v>
      </c>
      <c r="G9888">
        <v>90008</v>
      </c>
      <c r="H9888" t="s">
        <v>31</v>
      </c>
      <c r="I9888" t="s">
        <v>58</v>
      </c>
      <c r="J9888" t="s">
        <v>129</v>
      </c>
      <c r="K9888">
        <v>159.97999999999999</v>
      </c>
      <c r="L9888">
        <v>2</v>
      </c>
      <c r="M9888">
        <v>0</v>
      </c>
      <c r="N9888">
        <v>57.592799999999997</v>
      </c>
      <c r="O9888" s="5">
        <f t="shared" si="154"/>
        <v>0.36</v>
      </c>
    </row>
    <row r="9889" spans="1:15" x14ac:dyDescent="0.25">
      <c r="A9889" t="s">
        <v>981</v>
      </c>
      <c r="B9889" t="s">
        <v>38</v>
      </c>
      <c r="C9889" t="s">
        <v>16</v>
      </c>
      <c r="D9889" t="s">
        <v>17</v>
      </c>
      <c r="E9889" t="s">
        <v>459</v>
      </c>
      <c r="F9889" t="s">
        <v>83</v>
      </c>
      <c r="G9889">
        <v>47905</v>
      </c>
      <c r="H9889" t="s">
        <v>89</v>
      </c>
      <c r="I9889" t="s">
        <v>32</v>
      </c>
      <c r="J9889" t="s">
        <v>195</v>
      </c>
      <c r="K9889">
        <v>5.94</v>
      </c>
      <c r="L9889">
        <v>3</v>
      </c>
      <c r="M9889">
        <v>0</v>
      </c>
      <c r="N9889">
        <v>0</v>
      </c>
      <c r="O9889" s="5">
        <f t="shared" si="154"/>
        <v>0</v>
      </c>
    </row>
    <row r="9890" spans="1:15" x14ac:dyDescent="0.25">
      <c r="A9890" t="s">
        <v>652</v>
      </c>
      <c r="B9890" t="s">
        <v>155</v>
      </c>
      <c r="C9890" t="s">
        <v>16</v>
      </c>
      <c r="D9890" t="s">
        <v>17</v>
      </c>
      <c r="E9890" t="s">
        <v>110</v>
      </c>
      <c r="F9890" t="s">
        <v>94</v>
      </c>
      <c r="G9890">
        <v>10024</v>
      </c>
      <c r="H9890" t="s">
        <v>119</v>
      </c>
      <c r="I9890" t="s">
        <v>32</v>
      </c>
      <c r="J9890" t="s">
        <v>80</v>
      </c>
      <c r="K9890">
        <v>9.9600000000000009</v>
      </c>
      <c r="L9890">
        <v>2</v>
      </c>
      <c r="M9890">
        <v>0</v>
      </c>
      <c r="N9890">
        <v>4.6811999999999996</v>
      </c>
      <c r="O9890" s="5">
        <f t="shared" si="154"/>
        <v>0.46999999999999992</v>
      </c>
    </row>
    <row r="9891" spans="1:15" x14ac:dyDescent="0.25">
      <c r="A9891" t="s">
        <v>1154</v>
      </c>
      <c r="B9891" t="s">
        <v>38</v>
      </c>
      <c r="C9891" t="s">
        <v>16</v>
      </c>
      <c r="D9891" t="s">
        <v>17</v>
      </c>
      <c r="E9891" t="s">
        <v>620</v>
      </c>
      <c r="F9891" t="s">
        <v>94</v>
      </c>
      <c r="G9891">
        <v>13501</v>
      </c>
      <c r="H9891" t="s">
        <v>119</v>
      </c>
      <c r="I9891" t="s">
        <v>58</v>
      </c>
      <c r="J9891" t="s">
        <v>129</v>
      </c>
      <c r="K9891">
        <v>79.989999999999995</v>
      </c>
      <c r="L9891">
        <v>1</v>
      </c>
      <c r="M9891">
        <v>0</v>
      </c>
      <c r="N9891">
        <v>28.796399999999998</v>
      </c>
      <c r="O9891" s="5">
        <f t="shared" si="154"/>
        <v>0.36</v>
      </c>
    </row>
    <row r="9892" spans="1:15" x14ac:dyDescent="0.25">
      <c r="A9892" t="s">
        <v>716</v>
      </c>
      <c r="B9892" t="s">
        <v>155</v>
      </c>
      <c r="C9892" t="s">
        <v>30</v>
      </c>
      <c r="D9892" t="s">
        <v>17</v>
      </c>
      <c r="E9892" t="s">
        <v>244</v>
      </c>
      <c r="F9892" t="s">
        <v>139</v>
      </c>
      <c r="G9892">
        <v>8701</v>
      </c>
      <c r="H9892" t="s">
        <v>119</v>
      </c>
      <c r="I9892" t="s">
        <v>32</v>
      </c>
      <c r="J9892" t="s">
        <v>53</v>
      </c>
      <c r="K9892">
        <v>8.94</v>
      </c>
      <c r="L9892">
        <v>3</v>
      </c>
      <c r="M9892">
        <v>0</v>
      </c>
      <c r="N9892">
        <v>2.4138000000000002</v>
      </c>
      <c r="O9892" s="5">
        <f t="shared" si="154"/>
        <v>0.27</v>
      </c>
    </row>
    <row r="9893" spans="1:15" x14ac:dyDescent="0.25">
      <c r="A9893" t="s">
        <v>807</v>
      </c>
      <c r="B9893" t="s">
        <v>15</v>
      </c>
      <c r="C9893" t="s">
        <v>30</v>
      </c>
      <c r="D9893" t="s">
        <v>17</v>
      </c>
      <c r="E9893" t="s">
        <v>361</v>
      </c>
      <c r="F9893" t="s">
        <v>55</v>
      </c>
      <c r="G9893">
        <v>53209</v>
      </c>
      <c r="H9893" t="s">
        <v>89</v>
      </c>
      <c r="I9893" t="s">
        <v>32</v>
      </c>
      <c r="J9893" t="s">
        <v>80</v>
      </c>
      <c r="K9893">
        <v>20.62</v>
      </c>
      <c r="L9893">
        <v>2</v>
      </c>
      <c r="M9893">
        <v>0</v>
      </c>
      <c r="N9893">
        <v>9.6913999999999998</v>
      </c>
      <c r="O9893" s="5">
        <f t="shared" si="154"/>
        <v>0.47</v>
      </c>
    </row>
    <row r="9894" spans="1:15" x14ac:dyDescent="0.25">
      <c r="A9894" t="s">
        <v>807</v>
      </c>
      <c r="B9894" t="s">
        <v>15</v>
      </c>
      <c r="C9894" t="s">
        <v>30</v>
      </c>
      <c r="D9894" t="s">
        <v>17</v>
      </c>
      <c r="E9894" t="s">
        <v>361</v>
      </c>
      <c r="F9894" t="s">
        <v>55</v>
      </c>
      <c r="G9894">
        <v>53209</v>
      </c>
      <c r="H9894" t="s">
        <v>89</v>
      </c>
      <c r="I9894" t="s">
        <v>58</v>
      </c>
      <c r="J9894" t="s">
        <v>129</v>
      </c>
      <c r="K9894">
        <v>124.25</v>
      </c>
      <c r="L9894">
        <v>7</v>
      </c>
      <c r="M9894">
        <v>0</v>
      </c>
      <c r="N9894">
        <v>48.457500000000003</v>
      </c>
      <c r="O9894" s="5">
        <f t="shared" si="154"/>
        <v>0.39</v>
      </c>
    </row>
    <row r="9895" spans="1:15" x14ac:dyDescent="0.25">
      <c r="A9895" t="s">
        <v>807</v>
      </c>
      <c r="B9895" t="s">
        <v>15</v>
      </c>
      <c r="C9895" t="s">
        <v>30</v>
      </c>
      <c r="D9895" t="s">
        <v>17</v>
      </c>
      <c r="E9895" t="s">
        <v>361</v>
      </c>
      <c r="F9895" t="s">
        <v>55</v>
      </c>
      <c r="G9895">
        <v>53209</v>
      </c>
      <c r="H9895" t="s">
        <v>89</v>
      </c>
      <c r="I9895" t="s">
        <v>58</v>
      </c>
      <c r="J9895" t="s">
        <v>59</v>
      </c>
      <c r="K9895">
        <v>297.55</v>
      </c>
      <c r="L9895">
        <v>5</v>
      </c>
      <c r="M9895">
        <v>0</v>
      </c>
      <c r="N9895">
        <v>83.313999999999993</v>
      </c>
      <c r="O9895" s="5">
        <f t="shared" si="154"/>
        <v>0.27999999999999997</v>
      </c>
    </row>
    <row r="9896" spans="1:15" x14ac:dyDescent="0.25">
      <c r="A9896" t="s">
        <v>807</v>
      </c>
      <c r="B9896" t="s">
        <v>15</v>
      </c>
      <c r="C9896" t="s">
        <v>30</v>
      </c>
      <c r="D9896" t="s">
        <v>17</v>
      </c>
      <c r="E9896" t="s">
        <v>361</v>
      </c>
      <c r="F9896" t="s">
        <v>55</v>
      </c>
      <c r="G9896">
        <v>53209</v>
      </c>
      <c r="H9896" t="s">
        <v>89</v>
      </c>
      <c r="I9896" t="s">
        <v>21</v>
      </c>
      <c r="J9896" t="s">
        <v>25</v>
      </c>
      <c r="K9896">
        <v>403.56</v>
      </c>
      <c r="L9896">
        <v>4</v>
      </c>
      <c r="M9896">
        <v>0</v>
      </c>
      <c r="N9896">
        <v>96.854399999999998</v>
      </c>
      <c r="O9896" s="5">
        <f t="shared" si="154"/>
        <v>0.24</v>
      </c>
    </row>
    <row r="9897" spans="1:15" x14ac:dyDescent="0.25">
      <c r="A9897" t="s">
        <v>807</v>
      </c>
      <c r="B9897" t="s">
        <v>15</v>
      </c>
      <c r="C9897" t="s">
        <v>30</v>
      </c>
      <c r="D9897" t="s">
        <v>17</v>
      </c>
      <c r="E9897" t="s">
        <v>361</v>
      </c>
      <c r="F9897" t="s">
        <v>55</v>
      </c>
      <c r="G9897">
        <v>53209</v>
      </c>
      <c r="H9897" t="s">
        <v>89</v>
      </c>
      <c r="I9897" t="s">
        <v>21</v>
      </c>
      <c r="J9897" t="s">
        <v>48</v>
      </c>
      <c r="K9897">
        <v>95.2</v>
      </c>
      <c r="L9897">
        <v>5</v>
      </c>
      <c r="M9897">
        <v>0</v>
      </c>
      <c r="N9897">
        <v>27.608000000000001</v>
      </c>
      <c r="O9897" s="5">
        <f t="shared" si="154"/>
        <v>0.28999999999999998</v>
      </c>
    </row>
    <row r="9898" spans="1:15" x14ac:dyDescent="0.25">
      <c r="A9898" t="s">
        <v>654</v>
      </c>
      <c r="B9898" t="s">
        <v>38</v>
      </c>
      <c r="C9898" t="s">
        <v>16</v>
      </c>
      <c r="D9898" t="s">
        <v>17</v>
      </c>
      <c r="E9898" t="s">
        <v>116</v>
      </c>
      <c r="F9898" t="s">
        <v>74</v>
      </c>
      <c r="G9898">
        <v>60623</v>
      </c>
      <c r="H9898" t="s">
        <v>89</v>
      </c>
      <c r="I9898" t="s">
        <v>58</v>
      </c>
      <c r="J9898" t="s">
        <v>129</v>
      </c>
      <c r="K9898">
        <v>153.82400000000001</v>
      </c>
      <c r="L9898">
        <v>11</v>
      </c>
      <c r="M9898">
        <v>0.2</v>
      </c>
      <c r="N9898">
        <v>38.456000000000003</v>
      </c>
      <c r="O9898" s="5">
        <f t="shared" si="154"/>
        <v>0.25</v>
      </c>
    </row>
    <row r="9899" spans="1:15" x14ac:dyDescent="0.25">
      <c r="A9899" t="s">
        <v>654</v>
      </c>
      <c r="B9899" t="s">
        <v>15</v>
      </c>
      <c r="C9899" t="s">
        <v>16</v>
      </c>
      <c r="D9899" t="s">
        <v>17</v>
      </c>
      <c r="E9899" t="s">
        <v>116</v>
      </c>
      <c r="F9899" t="s">
        <v>74</v>
      </c>
      <c r="G9899">
        <v>60653</v>
      </c>
      <c r="H9899" t="s">
        <v>89</v>
      </c>
      <c r="I9899" t="s">
        <v>32</v>
      </c>
      <c r="J9899" t="s">
        <v>80</v>
      </c>
      <c r="K9899">
        <v>62.015999999999998</v>
      </c>
      <c r="L9899">
        <v>2</v>
      </c>
      <c r="M9899">
        <v>0.2</v>
      </c>
      <c r="N9899">
        <v>22.480799999999999</v>
      </c>
      <c r="O9899" s="5">
        <f t="shared" si="154"/>
        <v>0.36249999999999999</v>
      </c>
    </row>
    <row r="9900" spans="1:15" x14ac:dyDescent="0.25">
      <c r="A9900" t="s">
        <v>928</v>
      </c>
      <c r="B9900" t="s">
        <v>38</v>
      </c>
      <c r="C9900" t="s">
        <v>16</v>
      </c>
      <c r="D9900" t="s">
        <v>17</v>
      </c>
      <c r="E9900" t="s">
        <v>198</v>
      </c>
      <c r="F9900" t="s">
        <v>124</v>
      </c>
      <c r="G9900">
        <v>45014</v>
      </c>
      <c r="H9900" t="s">
        <v>119</v>
      </c>
      <c r="I9900" t="s">
        <v>21</v>
      </c>
      <c r="J9900" t="s">
        <v>48</v>
      </c>
      <c r="K9900">
        <v>466.32</v>
      </c>
      <c r="L9900">
        <v>3</v>
      </c>
      <c r="M9900">
        <v>0.2</v>
      </c>
      <c r="N9900">
        <v>34.973999999999997</v>
      </c>
      <c r="O9900" s="5">
        <f t="shared" si="154"/>
        <v>7.4999999999999997E-2</v>
      </c>
    </row>
    <row r="9901" spans="1:15" x14ac:dyDescent="0.25">
      <c r="A9901" t="s">
        <v>928</v>
      </c>
      <c r="B9901" t="s">
        <v>38</v>
      </c>
      <c r="C9901" t="s">
        <v>16</v>
      </c>
      <c r="D9901" t="s">
        <v>17</v>
      </c>
      <c r="E9901" t="s">
        <v>198</v>
      </c>
      <c r="F9901" t="s">
        <v>124</v>
      </c>
      <c r="G9901">
        <v>45014</v>
      </c>
      <c r="H9901" t="s">
        <v>119</v>
      </c>
      <c r="I9901" t="s">
        <v>21</v>
      </c>
      <c r="J9901" t="s">
        <v>48</v>
      </c>
      <c r="K9901">
        <v>82.64</v>
      </c>
      <c r="L9901">
        <v>2</v>
      </c>
      <c r="M9901">
        <v>0.2</v>
      </c>
      <c r="N9901">
        <v>0</v>
      </c>
      <c r="O9901" s="5">
        <f t="shared" si="154"/>
        <v>0</v>
      </c>
    </row>
    <row r="9902" spans="1:15" x14ac:dyDescent="0.25">
      <c r="A9902" t="s">
        <v>768</v>
      </c>
      <c r="B9902" t="s">
        <v>38</v>
      </c>
      <c r="C9902" t="s">
        <v>88</v>
      </c>
      <c r="D9902" t="s">
        <v>17</v>
      </c>
      <c r="E9902" t="s">
        <v>123</v>
      </c>
      <c r="F9902" t="s">
        <v>124</v>
      </c>
      <c r="G9902">
        <v>45503</v>
      </c>
      <c r="H9902" t="s">
        <v>119</v>
      </c>
      <c r="I9902" t="s">
        <v>21</v>
      </c>
      <c r="J9902" t="s">
        <v>39</v>
      </c>
      <c r="K9902">
        <v>330.58800000000002</v>
      </c>
      <c r="L9902">
        <v>1</v>
      </c>
      <c r="M9902">
        <v>0.4</v>
      </c>
      <c r="N9902">
        <v>-143.25479999999999</v>
      </c>
      <c r="O9902" s="5">
        <f t="shared" si="154"/>
        <v>-0.43333333333333329</v>
      </c>
    </row>
    <row r="9903" spans="1:15" x14ac:dyDescent="0.25">
      <c r="A9903" t="s">
        <v>742</v>
      </c>
      <c r="B9903" t="s">
        <v>38</v>
      </c>
      <c r="C9903" t="s">
        <v>16</v>
      </c>
      <c r="D9903" t="s">
        <v>17</v>
      </c>
      <c r="E9903" t="s">
        <v>281</v>
      </c>
      <c r="F9903" t="s">
        <v>46</v>
      </c>
      <c r="G9903">
        <v>80027</v>
      </c>
      <c r="H9903" t="s">
        <v>31</v>
      </c>
      <c r="I9903" t="s">
        <v>32</v>
      </c>
      <c r="J9903" t="s">
        <v>43</v>
      </c>
      <c r="K9903">
        <v>237.096</v>
      </c>
      <c r="L9903">
        <v>3</v>
      </c>
      <c r="M9903">
        <v>0.2</v>
      </c>
      <c r="N9903">
        <v>20.745899999999999</v>
      </c>
      <c r="O9903" s="5">
        <f t="shared" si="154"/>
        <v>8.7499999999999994E-2</v>
      </c>
    </row>
    <row r="9904" spans="1:15" x14ac:dyDescent="0.25">
      <c r="A9904" t="s">
        <v>742</v>
      </c>
      <c r="B9904" t="s">
        <v>38</v>
      </c>
      <c r="C9904" t="s">
        <v>16</v>
      </c>
      <c r="D9904" t="s">
        <v>17</v>
      </c>
      <c r="E9904" t="s">
        <v>281</v>
      </c>
      <c r="F9904" t="s">
        <v>46</v>
      </c>
      <c r="G9904">
        <v>80027</v>
      </c>
      <c r="H9904" t="s">
        <v>31</v>
      </c>
      <c r="I9904" t="s">
        <v>21</v>
      </c>
      <c r="J9904" t="s">
        <v>48</v>
      </c>
      <c r="K9904">
        <v>22.751999999999999</v>
      </c>
      <c r="L9904">
        <v>3</v>
      </c>
      <c r="M9904">
        <v>0.2</v>
      </c>
      <c r="N9904">
        <v>7.11</v>
      </c>
      <c r="O9904" s="5">
        <f t="shared" si="154"/>
        <v>0.31250000000000006</v>
      </c>
    </row>
    <row r="9905" spans="1:15" x14ac:dyDescent="0.25">
      <c r="A9905" t="s">
        <v>742</v>
      </c>
      <c r="B9905" t="s">
        <v>38</v>
      </c>
      <c r="C9905" t="s">
        <v>16</v>
      </c>
      <c r="D9905" t="s">
        <v>17</v>
      </c>
      <c r="E9905" t="s">
        <v>281</v>
      </c>
      <c r="F9905" t="s">
        <v>46</v>
      </c>
      <c r="G9905">
        <v>80027</v>
      </c>
      <c r="H9905" t="s">
        <v>31</v>
      </c>
      <c r="I9905" t="s">
        <v>32</v>
      </c>
      <c r="J9905" t="s">
        <v>80</v>
      </c>
      <c r="K9905">
        <v>6.6719999999999997</v>
      </c>
      <c r="L9905">
        <v>1</v>
      </c>
      <c r="M9905">
        <v>0.2</v>
      </c>
      <c r="N9905">
        <v>2.085</v>
      </c>
      <c r="O9905" s="5">
        <f t="shared" si="154"/>
        <v>0.3125</v>
      </c>
    </row>
    <row r="9906" spans="1:15" x14ac:dyDescent="0.25">
      <c r="A9906" t="s">
        <v>901</v>
      </c>
      <c r="B9906" t="s">
        <v>38</v>
      </c>
      <c r="C9906" t="s">
        <v>16</v>
      </c>
      <c r="D9906" t="s">
        <v>17</v>
      </c>
      <c r="E9906" t="s">
        <v>223</v>
      </c>
      <c r="F9906" t="s">
        <v>50</v>
      </c>
      <c r="G9906">
        <v>75007</v>
      </c>
      <c r="H9906" t="s">
        <v>89</v>
      </c>
      <c r="I9906" t="s">
        <v>21</v>
      </c>
      <c r="J9906" t="s">
        <v>48</v>
      </c>
      <c r="K9906">
        <v>25.128</v>
      </c>
      <c r="L9906">
        <v>3</v>
      </c>
      <c r="M9906">
        <v>0.6</v>
      </c>
      <c r="N9906">
        <v>-6.9101999999999997</v>
      </c>
      <c r="O9906" s="5">
        <f t="shared" si="154"/>
        <v>-0.27499999999999997</v>
      </c>
    </row>
    <row r="9907" spans="1:15" x14ac:dyDescent="0.25">
      <c r="A9907" t="s">
        <v>901</v>
      </c>
      <c r="B9907" t="s">
        <v>38</v>
      </c>
      <c r="C9907" t="s">
        <v>16</v>
      </c>
      <c r="D9907" t="s">
        <v>17</v>
      </c>
      <c r="E9907" t="s">
        <v>223</v>
      </c>
      <c r="F9907" t="s">
        <v>50</v>
      </c>
      <c r="G9907">
        <v>75007</v>
      </c>
      <c r="H9907" t="s">
        <v>89</v>
      </c>
      <c r="I9907" t="s">
        <v>58</v>
      </c>
      <c r="J9907" t="s">
        <v>129</v>
      </c>
      <c r="K9907">
        <v>127.98399999999999</v>
      </c>
      <c r="L9907">
        <v>2</v>
      </c>
      <c r="M9907">
        <v>0.2</v>
      </c>
      <c r="N9907">
        <v>25.596800000000002</v>
      </c>
      <c r="O9907" s="5">
        <f t="shared" si="154"/>
        <v>0.2</v>
      </c>
    </row>
    <row r="9908" spans="1:15" x14ac:dyDescent="0.25">
      <c r="A9908" t="s">
        <v>769</v>
      </c>
      <c r="B9908" t="s">
        <v>155</v>
      </c>
      <c r="C9908" t="s">
        <v>30</v>
      </c>
      <c r="D9908" t="s">
        <v>17</v>
      </c>
      <c r="E9908" t="s">
        <v>72</v>
      </c>
      <c r="F9908" t="s">
        <v>27</v>
      </c>
      <c r="G9908">
        <v>92804</v>
      </c>
      <c r="H9908" t="s">
        <v>31</v>
      </c>
      <c r="I9908" t="s">
        <v>21</v>
      </c>
      <c r="J9908" t="s">
        <v>48</v>
      </c>
      <c r="K9908">
        <v>131.88</v>
      </c>
      <c r="L9908">
        <v>7</v>
      </c>
      <c r="M9908">
        <v>0</v>
      </c>
      <c r="N9908">
        <v>55.389600000000002</v>
      </c>
      <c r="O9908" s="5">
        <f t="shared" si="154"/>
        <v>0.42000000000000004</v>
      </c>
    </row>
    <row r="9909" spans="1:15" x14ac:dyDescent="0.25">
      <c r="A9909" t="s">
        <v>769</v>
      </c>
      <c r="B9909" t="s">
        <v>155</v>
      </c>
      <c r="C9909" t="s">
        <v>30</v>
      </c>
      <c r="D9909" t="s">
        <v>17</v>
      </c>
      <c r="E9909" t="s">
        <v>72</v>
      </c>
      <c r="F9909" t="s">
        <v>27</v>
      </c>
      <c r="G9909">
        <v>92804</v>
      </c>
      <c r="H9909" t="s">
        <v>31</v>
      </c>
      <c r="I9909" t="s">
        <v>32</v>
      </c>
      <c r="J9909" t="s">
        <v>64</v>
      </c>
      <c r="K9909">
        <v>25.032</v>
      </c>
      <c r="L9909">
        <v>3</v>
      </c>
      <c r="M9909">
        <v>0.2</v>
      </c>
      <c r="N9909">
        <v>7.8224999999999998</v>
      </c>
      <c r="O9909" s="5">
        <f t="shared" si="154"/>
        <v>0.3125</v>
      </c>
    </row>
    <row r="9910" spans="1:15" x14ac:dyDescent="0.25">
      <c r="A9910" t="s">
        <v>769</v>
      </c>
      <c r="B9910" t="s">
        <v>155</v>
      </c>
      <c r="C9910" t="s">
        <v>30</v>
      </c>
      <c r="D9910" t="s">
        <v>17</v>
      </c>
      <c r="E9910" t="s">
        <v>72</v>
      </c>
      <c r="F9910" t="s">
        <v>27</v>
      </c>
      <c r="G9910">
        <v>92804</v>
      </c>
      <c r="H9910" t="s">
        <v>31</v>
      </c>
      <c r="I9910" t="s">
        <v>21</v>
      </c>
      <c r="J9910" t="s">
        <v>25</v>
      </c>
      <c r="K9910">
        <v>717.72</v>
      </c>
      <c r="L9910">
        <v>3</v>
      </c>
      <c r="M9910">
        <v>0.2</v>
      </c>
      <c r="N9910">
        <v>71.772000000000006</v>
      </c>
      <c r="O9910" s="5">
        <f t="shared" si="154"/>
        <v>0.1</v>
      </c>
    </row>
    <row r="9911" spans="1:15" x14ac:dyDescent="0.25">
      <c r="A9911" t="s">
        <v>769</v>
      </c>
      <c r="B9911" t="s">
        <v>155</v>
      </c>
      <c r="C9911" t="s">
        <v>30</v>
      </c>
      <c r="D9911" t="s">
        <v>17</v>
      </c>
      <c r="E9911" t="s">
        <v>72</v>
      </c>
      <c r="F9911" t="s">
        <v>27</v>
      </c>
      <c r="G9911">
        <v>92804</v>
      </c>
      <c r="H9911" t="s">
        <v>31</v>
      </c>
      <c r="I9911" t="s">
        <v>21</v>
      </c>
      <c r="J9911" t="s">
        <v>48</v>
      </c>
      <c r="K9911">
        <v>207.35</v>
      </c>
      <c r="L9911">
        <v>5</v>
      </c>
      <c r="M9911">
        <v>0</v>
      </c>
      <c r="N9911">
        <v>24.882000000000001</v>
      </c>
      <c r="O9911" s="5">
        <f t="shared" si="154"/>
        <v>0.12000000000000001</v>
      </c>
    </row>
    <row r="9912" spans="1:15" x14ac:dyDescent="0.25">
      <c r="A9912" t="s">
        <v>769</v>
      </c>
      <c r="B9912" t="s">
        <v>155</v>
      </c>
      <c r="C9912" t="s">
        <v>30</v>
      </c>
      <c r="D9912" t="s">
        <v>17</v>
      </c>
      <c r="E9912" t="s">
        <v>72</v>
      </c>
      <c r="F9912" t="s">
        <v>27</v>
      </c>
      <c r="G9912">
        <v>92804</v>
      </c>
      <c r="H9912" t="s">
        <v>31</v>
      </c>
      <c r="I9912" t="s">
        <v>21</v>
      </c>
      <c r="J9912" t="s">
        <v>48</v>
      </c>
      <c r="K9912">
        <v>44.67</v>
      </c>
      <c r="L9912">
        <v>3</v>
      </c>
      <c r="M9912">
        <v>0</v>
      </c>
      <c r="N9912">
        <v>12.0609</v>
      </c>
      <c r="O9912" s="5">
        <f t="shared" si="154"/>
        <v>0.27</v>
      </c>
    </row>
    <row r="9913" spans="1:15" x14ac:dyDescent="0.25">
      <c r="A9913" t="s">
        <v>769</v>
      </c>
      <c r="B9913" t="s">
        <v>155</v>
      </c>
      <c r="C9913" t="s">
        <v>30</v>
      </c>
      <c r="D9913" t="s">
        <v>17</v>
      </c>
      <c r="E9913" t="s">
        <v>72</v>
      </c>
      <c r="F9913" t="s">
        <v>27</v>
      </c>
      <c r="G9913">
        <v>92804</v>
      </c>
      <c r="H9913" t="s">
        <v>31</v>
      </c>
      <c r="I9913" t="s">
        <v>32</v>
      </c>
      <c r="J9913" t="s">
        <v>80</v>
      </c>
      <c r="K9913">
        <v>209.7</v>
      </c>
      <c r="L9913">
        <v>2</v>
      </c>
      <c r="M9913">
        <v>0</v>
      </c>
      <c r="N9913">
        <v>100.65600000000001</v>
      </c>
      <c r="O9913" s="5">
        <f t="shared" si="154"/>
        <v>0.48000000000000004</v>
      </c>
    </row>
    <row r="9914" spans="1:15" x14ac:dyDescent="0.25">
      <c r="A9914" t="s">
        <v>741</v>
      </c>
      <c r="B9914" t="s">
        <v>38</v>
      </c>
      <c r="C9914" t="s">
        <v>30</v>
      </c>
      <c r="D9914" t="s">
        <v>17</v>
      </c>
      <c r="E9914" t="s">
        <v>279</v>
      </c>
      <c r="F9914" t="s">
        <v>19</v>
      </c>
      <c r="G9914">
        <v>40475</v>
      </c>
      <c r="H9914" t="s">
        <v>20</v>
      </c>
      <c r="I9914" t="s">
        <v>32</v>
      </c>
      <c r="J9914" t="s">
        <v>64</v>
      </c>
      <c r="K9914">
        <v>115.36</v>
      </c>
      <c r="L9914">
        <v>7</v>
      </c>
      <c r="M9914">
        <v>0</v>
      </c>
      <c r="N9914">
        <v>56.526400000000002</v>
      </c>
      <c r="O9914" s="5">
        <f t="shared" si="154"/>
        <v>0.49000000000000005</v>
      </c>
    </row>
    <row r="9915" spans="1:15" x14ac:dyDescent="0.25">
      <c r="A9915" t="s">
        <v>1141</v>
      </c>
      <c r="B9915" t="s">
        <v>155</v>
      </c>
      <c r="C9915" t="s">
        <v>30</v>
      </c>
      <c r="D9915" t="s">
        <v>17</v>
      </c>
      <c r="E9915" t="s">
        <v>615</v>
      </c>
      <c r="F9915" t="s">
        <v>27</v>
      </c>
      <c r="G9915">
        <v>93101</v>
      </c>
      <c r="H9915" t="s">
        <v>31</v>
      </c>
      <c r="I9915" t="s">
        <v>21</v>
      </c>
      <c r="J9915" t="s">
        <v>25</v>
      </c>
      <c r="K9915">
        <v>362.13600000000002</v>
      </c>
      <c r="L9915">
        <v>3</v>
      </c>
      <c r="M9915">
        <v>0.2</v>
      </c>
      <c r="N9915">
        <v>-54.320399999999999</v>
      </c>
      <c r="O9915" s="5">
        <f t="shared" si="154"/>
        <v>-0.15</v>
      </c>
    </row>
    <row r="9916" spans="1:15" x14ac:dyDescent="0.25">
      <c r="A9916" t="s">
        <v>1141</v>
      </c>
      <c r="B9916" t="s">
        <v>155</v>
      </c>
      <c r="C9916" t="s">
        <v>30</v>
      </c>
      <c r="D9916" t="s">
        <v>17</v>
      </c>
      <c r="E9916" t="s">
        <v>615</v>
      </c>
      <c r="F9916" t="s">
        <v>27</v>
      </c>
      <c r="G9916">
        <v>93101</v>
      </c>
      <c r="H9916" t="s">
        <v>31</v>
      </c>
      <c r="I9916" t="s">
        <v>32</v>
      </c>
      <c r="J9916" t="s">
        <v>33</v>
      </c>
      <c r="K9916">
        <v>31.05</v>
      </c>
      <c r="L9916">
        <v>3</v>
      </c>
      <c r="M9916">
        <v>0</v>
      </c>
      <c r="N9916">
        <v>14.904</v>
      </c>
      <c r="O9916" s="5">
        <f t="shared" si="154"/>
        <v>0.48</v>
      </c>
    </row>
    <row r="9917" spans="1:15" x14ac:dyDescent="0.25">
      <c r="A9917" t="s">
        <v>1209</v>
      </c>
      <c r="B9917" t="s">
        <v>15</v>
      </c>
      <c r="C9917" t="s">
        <v>16</v>
      </c>
      <c r="D9917" t="s">
        <v>17</v>
      </c>
      <c r="E9917" t="s">
        <v>512</v>
      </c>
      <c r="F9917" t="s">
        <v>86</v>
      </c>
      <c r="G9917">
        <v>52302</v>
      </c>
      <c r="H9917" t="s">
        <v>89</v>
      </c>
      <c r="I9917" t="s">
        <v>32</v>
      </c>
      <c r="J9917" t="s">
        <v>80</v>
      </c>
      <c r="K9917">
        <v>12.96</v>
      </c>
      <c r="L9917">
        <v>2</v>
      </c>
      <c r="M9917">
        <v>0</v>
      </c>
      <c r="N9917">
        <v>6.2207999999999997</v>
      </c>
      <c r="O9917" s="5">
        <f t="shared" si="154"/>
        <v>0.47999999999999993</v>
      </c>
    </row>
    <row r="9918" spans="1:15" x14ac:dyDescent="0.25">
      <c r="A9918" t="s">
        <v>1209</v>
      </c>
      <c r="B9918" t="s">
        <v>15</v>
      </c>
      <c r="C9918" t="s">
        <v>16</v>
      </c>
      <c r="D9918" t="s">
        <v>17</v>
      </c>
      <c r="E9918" t="s">
        <v>512</v>
      </c>
      <c r="F9918" t="s">
        <v>86</v>
      </c>
      <c r="G9918">
        <v>52302</v>
      </c>
      <c r="H9918" t="s">
        <v>89</v>
      </c>
      <c r="I9918" t="s">
        <v>32</v>
      </c>
      <c r="J9918" t="s">
        <v>80</v>
      </c>
      <c r="K9918">
        <v>94.85</v>
      </c>
      <c r="L9918">
        <v>5</v>
      </c>
      <c r="M9918">
        <v>0</v>
      </c>
      <c r="N9918">
        <v>45.527999999999999</v>
      </c>
      <c r="O9918" s="5">
        <f t="shared" si="154"/>
        <v>0.48000000000000004</v>
      </c>
    </row>
    <row r="9919" spans="1:15" x14ac:dyDescent="0.25">
      <c r="A9919" t="s">
        <v>1209</v>
      </c>
      <c r="B9919" t="s">
        <v>15</v>
      </c>
      <c r="C9919" t="s">
        <v>16</v>
      </c>
      <c r="D9919" t="s">
        <v>17</v>
      </c>
      <c r="E9919" t="s">
        <v>512</v>
      </c>
      <c r="F9919" t="s">
        <v>86</v>
      </c>
      <c r="G9919">
        <v>52302</v>
      </c>
      <c r="H9919" t="s">
        <v>89</v>
      </c>
      <c r="I9919" t="s">
        <v>32</v>
      </c>
      <c r="J9919" t="s">
        <v>43</v>
      </c>
      <c r="K9919">
        <v>13.48</v>
      </c>
      <c r="L9919">
        <v>1</v>
      </c>
      <c r="M9919">
        <v>0</v>
      </c>
      <c r="N9919">
        <v>3.5047999999999999</v>
      </c>
      <c r="O9919" s="5">
        <f t="shared" si="154"/>
        <v>0.26</v>
      </c>
    </row>
    <row r="9920" spans="1:15" x14ac:dyDescent="0.25">
      <c r="A9920" t="s">
        <v>1209</v>
      </c>
      <c r="B9920" t="s">
        <v>15</v>
      </c>
      <c r="C9920" t="s">
        <v>16</v>
      </c>
      <c r="D9920" t="s">
        <v>17</v>
      </c>
      <c r="E9920" t="s">
        <v>512</v>
      </c>
      <c r="F9920" t="s">
        <v>86</v>
      </c>
      <c r="G9920">
        <v>52302</v>
      </c>
      <c r="H9920" t="s">
        <v>89</v>
      </c>
      <c r="I9920" t="s">
        <v>21</v>
      </c>
      <c r="J9920" t="s">
        <v>48</v>
      </c>
      <c r="K9920">
        <v>14.91</v>
      </c>
      <c r="L9920">
        <v>3</v>
      </c>
      <c r="M9920">
        <v>0</v>
      </c>
      <c r="N9920">
        <v>4.6220999999999997</v>
      </c>
      <c r="O9920" s="5">
        <f t="shared" si="154"/>
        <v>0.31</v>
      </c>
    </row>
    <row r="9921" spans="1:15" x14ac:dyDescent="0.25">
      <c r="A9921" t="s">
        <v>652</v>
      </c>
      <c r="B9921" t="s">
        <v>38</v>
      </c>
      <c r="C9921" t="s">
        <v>16</v>
      </c>
      <c r="D9921" t="s">
        <v>17</v>
      </c>
      <c r="E9921" t="s">
        <v>110</v>
      </c>
      <c r="F9921" t="s">
        <v>94</v>
      </c>
      <c r="G9921">
        <v>10035</v>
      </c>
      <c r="H9921" t="s">
        <v>119</v>
      </c>
      <c r="I9921" t="s">
        <v>32</v>
      </c>
      <c r="J9921" t="s">
        <v>143</v>
      </c>
      <c r="K9921">
        <v>39.979999999999997</v>
      </c>
      <c r="L9921">
        <v>1</v>
      </c>
      <c r="M9921">
        <v>0</v>
      </c>
      <c r="N9921">
        <v>17.991</v>
      </c>
      <c r="O9921" s="5">
        <f t="shared" si="154"/>
        <v>0.45</v>
      </c>
    </row>
    <row r="9922" spans="1:15" x14ac:dyDescent="0.25">
      <c r="A9922" t="s">
        <v>1220</v>
      </c>
      <c r="B9922" t="s">
        <v>38</v>
      </c>
      <c r="C9922" t="s">
        <v>30</v>
      </c>
      <c r="D9922" t="s">
        <v>17</v>
      </c>
      <c r="E9922" t="s">
        <v>201</v>
      </c>
      <c r="F9922" t="s">
        <v>50</v>
      </c>
      <c r="G9922">
        <v>77803</v>
      </c>
      <c r="H9922" t="s">
        <v>89</v>
      </c>
      <c r="I9922" t="s">
        <v>21</v>
      </c>
      <c r="J9922" t="s">
        <v>25</v>
      </c>
      <c r="K9922">
        <v>528.42999999999995</v>
      </c>
      <c r="L9922">
        <v>5</v>
      </c>
      <c r="M9922">
        <v>0.3</v>
      </c>
      <c r="N9922">
        <v>-143.43100000000001</v>
      </c>
      <c r="O9922" s="5">
        <f t="shared" si="154"/>
        <v>-0.27142857142857146</v>
      </c>
    </row>
    <row r="9923" spans="1:15" x14ac:dyDescent="0.25">
      <c r="A9923" t="s">
        <v>1220</v>
      </c>
      <c r="B9923" t="s">
        <v>38</v>
      </c>
      <c r="C9923" t="s">
        <v>30</v>
      </c>
      <c r="D9923" t="s">
        <v>17</v>
      </c>
      <c r="E9923" t="s">
        <v>201</v>
      </c>
      <c r="F9923" t="s">
        <v>50</v>
      </c>
      <c r="G9923">
        <v>77803</v>
      </c>
      <c r="H9923" t="s">
        <v>89</v>
      </c>
      <c r="I9923" t="s">
        <v>32</v>
      </c>
      <c r="J9923" t="s">
        <v>64</v>
      </c>
      <c r="K9923">
        <v>22.385999999999999</v>
      </c>
      <c r="L9923">
        <v>7</v>
      </c>
      <c r="M9923">
        <v>0.8</v>
      </c>
      <c r="N9923">
        <v>-35.817599999999999</v>
      </c>
      <c r="O9923" s="5">
        <f t="shared" si="154"/>
        <v>-1.6</v>
      </c>
    </row>
    <row r="9924" spans="1:15" x14ac:dyDescent="0.25">
      <c r="A9924" t="s">
        <v>692</v>
      </c>
      <c r="B9924" t="s">
        <v>38</v>
      </c>
      <c r="C9924" t="s">
        <v>88</v>
      </c>
      <c r="D9924" t="s">
        <v>17</v>
      </c>
      <c r="E9924" t="s">
        <v>37</v>
      </c>
      <c r="F9924" t="s">
        <v>124</v>
      </c>
      <c r="G9924">
        <v>44312</v>
      </c>
      <c r="H9924" t="s">
        <v>119</v>
      </c>
      <c r="I9924" t="s">
        <v>32</v>
      </c>
      <c r="J9924" t="s">
        <v>64</v>
      </c>
      <c r="K9924">
        <v>5.742</v>
      </c>
      <c r="L9924">
        <v>3</v>
      </c>
      <c r="M9924">
        <v>0.7</v>
      </c>
      <c r="N9924">
        <v>-4.5936000000000003</v>
      </c>
      <c r="O9924" s="5">
        <f t="shared" ref="O9924:O9987" si="155">N9924/K9924</f>
        <v>-0.8</v>
      </c>
    </row>
    <row r="9925" spans="1:15" x14ac:dyDescent="0.25">
      <c r="A9925" t="s">
        <v>654</v>
      </c>
      <c r="B9925" t="s">
        <v>38</v>
      </c>
      <c r="C9925" t="s">
        <v>16</v>
      </c>
      <c r="D9925" t="s">
        <v>17</v>
      </c>
      <c r="E9925" t="s">
        <v>116</v>
      </c>
      <c r="F9925" t="s">
        <v>74</v>
      </c>
      <c r="G9925">
        <v>60653</v>
      </c>
      <c r="H9925" t="s">
        <v>89</v>
      </c>
      <c r="I9925" t="s">
        <v>58</v>
      </c>
      <c r="J9925" t="s">
        <v>129</v>
      </c>
      <c r="K9925">
        <v>191.96799999999999</v>
      </c>
      <c r="L9925">
        <v>4</v>
      </c>
      <c r="M9925">
        <v>0.2</v>
      </c>
      <c r="N9925">
        <v>28.795200000000001</v>
      </c>
      <c r="O9925" s="5">
        <f t="shared" si="155"/>
        <v>0.15000000000000002</v>
      </c>
    </row>
    <row r="9926" spans="1:15" x14ac:dyDescent="0.25">
      <c r="A9926" t="s">
        <v>652</v>
      </c>
      <c r="B9926" t="s">
        <v>155</v>
      </c>
      <c r="C9926" t="s">
        <v>30</v>
      </c>
      <c r="D9926" t="s">
        <v>17</v>
      </c>
      <c r="E9926" t="s">
        <v>110</v>
      </c>
      <c r="F9926" t="s">
        <v>94</v>
      </c>
      <c r="G9926">
        <v>10035</v>
      </c>
      <c r="H9926" t="s">
        <v>119</v>
      </c>
      <c r="I9926" t="s">
        <v>32</v>
      </c>
      <c r="J9926" t="s">
        <v>64</v>
      </c>
      <c r="K9926">
        <v>49.847999999999999</v>
      </c>
      <c r="L9926">
        <v>3</v>
      </c>
      <c r="M9926">
        <v>0.2</v>
      </c>
      <c r="N9926">
        <v>16.823699999999999</v>
      </c>
      <c r="O9926" s="5">
        <f t="shared" si="155"/>
        <v>0.33749999999999997</v>
      </c>
    </row>
    <row r="9927" spans="1:15" x14ac:dyDescent="0.25">
      <c r="A9927" t="s">
        <v>652</v>
      </c>
      <c r="B9927" t="s">
        <v>155</v>
      </c>
      <c r="C9927" t="s">
        <v>30</v>
      </c>
      <c r="D9927" t="s">
        <v>17</v>
      </c>
      <c r="E9927" t="s">
        <v>110</v>
      </c>
      <c r="F9927" t="s">
        <v>94</v>
      </c>
      <c r="G9927">
        <v>10035</v>
      </c>
      <c r="H9927" t="s">
        <v>119</v>
      </c>
      <c r="I9927" t="s">
        <v>32</v>
      </c>
      <c r="J9927" t="s">
        <v>143</v>
      </c>
      <c r="K9927">
        <v>23.99</v>
      </c>
      <c r="L9927">
        <v>1</v>
      </c>
      <c r="M9927">
        <v>0</v>
      </c>
      <c r="N9927">
        <v>11.994999999999999</v>
      </c>
      <c r="O9927" s="5">
        <f t="shared" si="155"/>
        <v>0.5</v>
      </c>
    </row>
    <row r="9928" spans="1:15" x14ac:dyDescent="0.25">
      <c r="A9928" t="s">
        <v>652</v>
      </c>
      <c r="B9928" t="s">
        <v>155</v>
      </c>
      <c r="C9928" t="s">
        <v>30</v>
      </c>
      <c r="D9928" t="s">
        <v>17</v>
      </c>
      <c r="E9928" t="s">
        <v>110</v>
      </c>
      <c r="F9928" t="s">
        <v>94</v>
      </c>
      <c r="G9928">
        <v>10035</v>
      </c>
      <c r="H9928" t="s">
        <v>119</v>
      </c>
      <c r="I9928" t="s">
        <v>32</v>
      </c>
      <c r="J9928" t="s">
        <v>64</v>
      </c>
      <c r="K9928">
        <v>1087.9359999999999</v>
      </c>
      <c r="L9928">
        <v>8</v>
      </c>
      <c r="M9928">
        <v>0.2</v>
      </c>
      <c r="N9928">
        <v>353.57920000000001</v>
      </c>
      <c r="O9928" s="5">
        <f t="shared" si="155"/>
        <v>0.32500000000000001</v>
      </c>
    </row>
    <row r="9929" spans="1:15" x14ac:dyDescent="0.25">
      <c r="A9929" t="s">
        <v>652</v>
      </c>
      <c r="B9929" t="s">
        <v>155</v>
      </c>
      <c r="C9929" t="s">
        <v>30</v>
      </c>
      <c r="D9929" t="s">
        <v>17</v>
      </c>
      <c r="E9929" t="s">
        <v>110</v>
      </c>
      <c r="F9929" t="s">
        <v>94</v>
      </c>
      <c r="G9929">
        <v>10035</v>
      </c>
      <c r="H9929" t="s">
        <v>119</v>
      </c>
      <c r="I9929" t="s">
        <v>58</v>
      </c>
      <c r="J9929" t="s">
        <v>59</v>
      </c>
      <c r="K9929">
        <v>199.98</v>
      </c>
      <c r="L9929">
        <v>2</v>
      </c>
      <c r="M9929">
        <v>0</v>
      </c>
      <c r="N9929">
        <v>53.994599999999998</v>
      </c>
      <c r="O9929" s="5">
        <f t="shared" si="155"/>
        <v>0.27</v>
      </c>
    </row>
    <row r="9930" spans="1:15" x14ac:dyDescent="0.25">
      <c r="A9930" t="s">
        <v>652</v>
      </c>
      <c r="B9930" t="s">
        <v>155</v>
      </c>
      <c r="C9930" t="s">
        <v>30</v>
      </c>
      <c r="D9930" t="s">
        <v>17</v>
      </c>
      <c r="E9930" t="s">
        <v>110</v>
      </c>
      <c r="F9930" t="s">
        <v>94</v>
      </c>
      <c r="G9930">
        <v>10035</v>
      </c>
      <c r="H9930" t="s">
        <v>119</v>
      </c>
      <c r="I9930" t="s">
        <v>32</v>
      </c>
      <c r="J9930" t="s">
        <v>43</v>
      </c>
      <c r="K9930">
        <v>83.92</v>
      </c>
      <c r="L9930">
        <v>4</v>
      </c>
      <c r="M9930">
        <v>0</v>
      </c>
      <c r="N9930">
        <v>20.140799999999999</v>
      </c>
      <c r="O9930" s="5">
        <f t="shared" si="155"/>
        <v>0.24</v>
      </c>
    </row>
    <row r="9931" spans="1:15" x14ac:dyDescent="0.25">
      <c r="A9931" t="s">
        <v>640</v>
      </c>
      <c r="B9931" t="s">
        <v>578</v>
      </c>
      <c r="C9931" t="s">
        <v>16</v>
      </c>
      <c r="D9931" t="s">
        <v>17</v>
      </c>
      <c r="E9931" t="s">
        <v>65</v>
      </c>
      <c r="F9931" t="s">
        <v>27</v>
      </c>
      <c r="G9931">
        <v>94122</v>
      </c>
      <c r="H9931" t="s">
        <v>31</v>
      </c>
      <c r="I9931" t="s">
        <v>21</v>
      </c>
      <c r="J9931" t="s">
        <v>48</v>
      </c>
      <c r="K9931">
        <v>24.27</v>
      </c>
      <c r="L9931">
        <v>3</v>
      </c>
      <c r="M9931">
        <v>0</v>
      </c>
      <c r="N9931">
        <v>8.7371999999999996</v>
      </c>
      <c r="O9931" s="5">
        <f t="shared" si="155"/>
        <v>0.36</v>
      </c>
    </row>
    <row r="9932" spans="1:15" x14ac:dyDescent="0.25">
      <c r="A9932" t="s">
        <v>640</v>
      </c>
      <c r="B9932" t="s">
        <v>578</v>
      </c>
      <c r="C9932" t="s">
        <v>16</v>
      </c>
      <c r="D9932" t="s">
        <v>17</v>
      </c>
      <c r="E9932" t="s">
        <v>65</v>
      </c>
      <c r="F9932" t="s">
        <v>27</v>
      </c>
      <c r="G9932">
        <v>94122</v>
      </c>
      <c r="H9932" t="s">
        <v>31</v>
      </c>
      <c r="I9932" t="s">
        <v>58</v>
      </c>
      <c r="J9932" t="s">
        <v>556</v>
      </c>
      <c r="K9932">
        <v>2799.96</v>
      </c>
      <c r="L9932">
        <v>5</v>
      </c>
      <c r="M9932">
        <v>0.2</v>
      </c>
      <c r="N9932">
        <v>944.98649999999998</v>
      </c>
      <c r="O9932" s="5">
        <f t="shared" si="155"/>
        <v>0.33749999999999997</v>
      </c>
    </row>
    <row r="9933" spans="1:15" x14ac:dyDescent="0.25">
      <c r="A9933" t="s">
        <v>946</v>
      </c>
      <c r="B9933" t="s">
        <v>38</v>
      </c>
      <c r="C9933" t="s">
        <v>16</v>
      </c>
      <c r="D9933" t="s">
        <v>17</v>
      </c>
      <c r="E9933" t="s">
        <v>497</v>
      </c>
      <c r="F9933" t="s">
        <v>27</v>
      </c>
      <c r="G9933">
        <v>92404</v>
      </c>
      <c r="H9933" t="s">
        <v>31</v>
      </c>
      <c r="I9933" t="s">
        <v>32</v>
      </c>
      <c r="J9933" t="s">
        <v>64</v>
      </c>
      <c r="K9933">
        <v>9.8719999999999999</v>
      </c>
      <c r="L9933">
        <v>2</v>
      </c>
      <c r="M9933">
        <v>0.2</v>
      </c>
      <c r="N9933">
        <v>3.4552</v>
      </c>
      <c r="O9933" s="5">
        <f t="shared" si="155"/>
        <v>0.35000000000000003</v>
      </c>
    </row>
    <row r="9934" spans="1:15" x14ac:dyDescent="0.25">
      <c r="A9934" t="s">
        <v>946</v>
      </c>
      <c r="B9934" t="s">
        <v>38</v>
      </c>
      <c r="C9934" t="s">
        <v>16</v>
      </c>
      <c r="D9934" t="s">
        <v>17</v>
      </c>
      <c r="E9934" t="s">
        <v>497</v>
      </c>
      <c r="F9934" t="s">
        <v>27</v>
      </c>
      <c r="G9934">
        <v>92404</v>
      </c>
      <c r="H9934" t="s">
        <v>31</v>
      </c>
      <c r="I9934" t="s">
        <v>21</v>
      </c>
      <c r="J9934" t="s">
        <v>22</v>
      </c>
      <c r="K9934">
        <v>683.33199999999999</v>
      </c>
      <c r="L9934">
        <v>4</v>
      </c>
      <c r="M9934">
        <v>0.15</v>
      </c>
      <c r="N9934">
        <v>-40.195999999999998</v>
      </c>
      <c r="O9934" s="5">
        <f t="shared" si="155"/>
        <v>-5.8823529411764705E-2</v>
      </c>
    </row>
    <row r="9935" spans="1:15" x14ac:dyDescent="0.25">
      <c r="A9935" t="s">
        <v>946</v>
      </c>
      <c r="B9935" t="s">
        <v>38</v>
      </c>
      <c r="C9935" t="s">
        <v>16</v>
      </c>
      <c r="D9935" t="s">
        <v>17</v>
      </c>
      <c r="E9935" t="s">
        <v>497</v>
      </c>
      <c r="F9935" t="s">
        <v>27</v>
      </c>
      <c r="G9935">
        <v>92404</v>
      </c>
      <c r="H9935" t="s">
        <v>31</v>
      </c>
      <c r="I9935" t="s">
        <v>32</v>
      </c>
      <c r="J9935" t="s">
        <v>80</v>
      </c>
      <c r="K9935">
        <v>29.96</v>
      </c>
      <c r="L9935">
        <v>7</v>
      </c>
      <c r="M9935">
        <v>0</v>
      </c>
      <c r="N9935">
        <v>13.481999999999999</v>
      </c>
      <c r="O9935" s="5">
        <f t="shared" si="155"/>
        <v>0.44999999999999996</v>
      </c>
    </row>
    <row r="9936" spans="1:15" x14ac:dyDescent="0.25">
      <c r="A9936" t="s">
        <v>882</v>
      </c>
      <c r="B9936" t="s">
        <v>155</v>
      </c>
      <c r="C9936" t="s">
        <v>16</v>
      </c>
      <c r="D9936" t="s">
        <v>17</v>
      </c>
      <c r="E9936" t="s">
        <v>440</v>
      </c>
      <c r="F9936" t="s">
        <v>94</v>
      </c>
      <c r="G9936">
        <v>14304</v>
      </c>
      <c r="H9936" t="s">
        <v>119</v>
      </c>
      <c r="I9936" t="s">
        <v>58</v>
      </c>
      <c r="J9936" t="s">
        <v>59</v>
      </c>
      <c r="K9936">
        <v>164.85</v>
      </c>
      <c r="L9936">
        <v>3</v>
      </c>
      <c r="M9936">
        <v>0</v>
      </c>
      <c r="N9936">
        <v>47.8065</v>
      </c>
      <c r="O9936" s="5">
        <f t="shared" si="155"/>
        <v>0.29000000000000004</v>
      </c>
    </row>
    <row r="9937" spans="1:15" x14ac:dyDescent="0.25">
      <c r="A9937" t="s">
        <v>642</v>
      </c>
      <c r="B9937" t="s">
        <v>38</v>
      </c>
      <c r="C9937" t="s">
        <v>16</v>
      </c>
      <c r="D9937" t="s">
        <v>17</v>
      </c>
      <c r="E9937" t="s">
        <v>73</v>
      </c>
      <c r="F9937" t="s">
        <v>70</v>
      </c>
      <c r="G9937">
        <v>19120</v>
      </c>
      <c r="H9937" t="s">
        <v>119</v>
      </c>
      <c r="I9937" t="s">
        <v>32</v>
      </c>
      <c r="J9937" t="s">
        <v>68</v>
      </c>
      <c r="K9937">
        <v>33.527999999999999</v>
      </c>
      <c r="L9937">
        <v>3</v>
      </c>
      <c r="M9937">
        <v>0.2</v>
      </c>
      <c r="N9937">
        <v>2.5146000000000002</v>
      </c>
      <c r="O9937" s="5">
        <f t="shared" si="155"/>
        <v>7.5000000000000011E-2</v>
      </c>
    </row>
    <row r="9938" spans="1:15" x14ac:dyDescent="0.25">
      <c r="A9938" t="s">
        <v>642</v>
      </c>
      <c r="B9938" t="s">
        <v>38</v>
      </c>
      <c r="C9938" t="s">
        <v>16</v>
      </c>
      <c r="D9938" t="s">
        <v>17</v>
      </c>
      <c r="E9938" t="s">
        <v>73</v>
      </c>
      <c r="F9938" t="s">
        <v>70</v>
      </c>
      <c r="G9938">
        <v>19120</v>
      </c>
      <c r="H9938" t="s">
        <v>119</v>
      </c>
      <c r="I9938" t="s">
        <v>32</v>
      </c>
      <c r="J9938" t="s">
        <v>43</v>
      </c>
      <c r="K9938">
        <v>36.744</v>
      </c>
      <c r="L9938">
        <v>3</v>
      </c>
      <c r="M9938">
        <v>0.2</v>
      </c>
      <c r="N9938">
        <v>3.6743999999999999</v>
      </c>
      <c r="O9938" s="5">
        <f t="shared" si="155"/>
        <v>9.9999999999999992E-2</v>
      </c>
    </row>
    <row r="9939" spans="1:15" x14ac:dyDescent="0.25">
      <c r="A9939" t="s">
        <v>1085</v>
      </c>
      <c r="B9939" t="s">
        <v>38</v>
      </c>
      <c r="C9939" t="s">
        <v>16</v>
      </c>
      <c r="D9939" t="s">
        <v>17</v>
      </c>
      <c r="E9939" t="s">
        <v>289</v>
      </c>
      <c r="F9939" t="s">
        <v>153</v>
      </c>
      <c r="G9939">
        <v>2920</v>
      </c>
      <c r="H9939" t="s">
        <v>119</v>
      </c>
      <c r="I9939" t="s">
        <v>32</v>
      </c>
      <c r="J9939" t="s">
        <v>64</v>
      </c>
      <c r="K9939">
        <v>102.93</v>
      </c>
      <c r="L9939">
        <v>3</v>
      </c>
      <c r="M9939">
        <v>0</v>
      </c>
      <c r="N9939">
        <v>48.377099999999999</v>
      </c>
      <c r="O9939" s="5">
        <f t="shared" si="155"/>
        <v>0.47</v>
      </c>
    </row>
    <row r="9940" spans="1:15" x14ac:dyDescent="0.25">
      <c r="A9940" t="s">
        <v>633</v>
      </c>
      <c r="B9940" t="s">
        <v>15</v>
      </c>
      <c r="C9940" t="s">
        <v>30</v>
      </c>
      <c r="D9940" t="s">
        <v>17</v>
      </c>
      <c r="E9940" t="s">
        <v>26</v>
      </c>
      <c r="F9940" t="s">
        <v>27</v>
      </c>
      <c r="G9940">
        <v>90049</v>
      </c>
      <c r="H9940" t="s">
        <v>31</v>
      </c>
      <c r="I9940" t="s">
        <v>21</v>
      </c>
      <c r="J9940" t="s">
        <v>39</v>
      </c>
      <c r="K9940">
        <v>71.087999999999994</v>
      </c>
      <c r="L9940">
        <v>2</v>
      </c>
      <c r="M9940">
        <v>0.2</v>
      </c>
      <c r="N9940">
        <v>-1.7771999999999999</v>
      </c>
      <c r="O9940" s="5">
        <f t="shared" si="155"/>
        <v>-2.5000000000000001E-2</v>
      </c>
    </row>
    <row r="9941" spans="1:15" x14ac:dyDescent="0.25">
      <c r="A9941" t="s">
        <v>652</v>
      </c>
      <c r="B9941" t="s">
        <v>38</v>
      </c>
      <c r="C9941" t="s">
        <v>30</v>
      </c>
      <c r="D9941" t="s">
        <v>17</v>
      </c>
      <c r="E9941" t="s">
        <v>110</v>
      </c>
      <c r="F9941" t="s">
        <v>94</v>
      </c>
      <c r="G9941">
        <v>10009</v>
      </c>
      <c r="H9941" t="s">
        <v>119</v>
      </c>
      <c r="I9941" t="s">
        <v>21</v>
      </c>
      <c r="J9941" t="s">
        <v>48</v>
      </c>
      <c r="K9941">
        <v>60.35</v>
      </c>
      <c r="L9941">
        <v>5</v>
      </c>
      <c r="M9941">
        <v>0</v>
      </c>
      <c r="N9941">
        <v>19.915500000000002</v>
      </c>
      <c r="O9941" s="5">
        <f t="shared" si="155"/>
        <v>0.33</v>
      </c>
    </row>
    <row r="9942" spans="1:15" x14ac:dyDescent="0.25">
      <c r="A9942" t="s">
        <v>652</v>
      </c>
      <c r="B9942" t="s">
        <v>38</v>
      </c>
      <c r="C9942" t="s">
        <v>30</v>
      </c>
      <c r="D9942" t="s">
        <v>17</v>
      </c>
      <c r="E9942" t="s">
        <v>110</v>
      </c>
      <c r="F9942" t="s">
        <v>94</v>
      </c>
      <c r="G9942">
        <v>10009</v>
      </c>
      <c r="H9942" t="s">
        <v>119</v>
      </c>
      <c r="I9942" t="s">
        <v>32</v>
      </c>
      <c r="J9942" t="s">
        <v>334</v>
      </c>
      <c r="K9942">
        <v>35.520000000000003</v>
      </c>
      <c r="L9942">
        <v>4</v>
      </c>
      <c r="M9942">
        <v>0</v>
      </c>
      <c r="N9942">
        <v>9.9456000000000007</v>
      </c>
      <c r="O9942" s="5">
        <f t="shared" si="155"/>
        <v>0.27999999999999997</v>
      </c>
    </row>
    <row r="9943" spans="1:15" x14ac:dyDescent="0.25">
      <c r="A9943" t="s">
        <v>652</v>
      </c>
      <c r="B9943" t="s">
        <v>38</v>
      </c>
      <c r="C9943" t="s">
        <v>30</v>
      </c>
      <c r="D9943" t="s">
        <v>17</v>
      </c>
      <c r="E9943" t="s">
        <v>110</v>
      </c>
      <c r="F9943" t="s">
        <v>94</v>
      </c>
      <c r="G9943">
        <v>10009</v>
      </c>
      <c r="H9943" t="s">
        <v>119</v>
      </c>
      <c r="I9943" t="s">
        <v>32</v>
      </c>
      <c r="J9943" t="s">
        <v>53</v>
      </c>
      <c r="K9943">
        <v>11.2</v>
      </c>
      <c r="L9943">
        <v>7</v>
      </c>
      <c r="M9943">
        <v>0</v>
      </c>
      <c r="N9943">
        <v>4.8159999999999998</v>
      </c>
      <c r="O9943" s="5">
        <f t="shared" si="155"/>
        <v>0.43</v>
      </c>
    </row>
    <row r="9944" spans="1:15" x14ac:dyDescent="0.25">
      <c r="A9944" t="s">
        <v>640</v>
      </c>
      <c r="B9944" t="s">
        <v>38</v>
      </c>
      <c r="C9944" t="s">
        <v>16</v>
      </c>
      <c r="D9944" t="s">
        <v>17</v>
      </c>
      <c r="E9944" t="s">
        <v>65</v>
      </c>
      <c r="F9944" t="s">
        <v>27</v>
      </c>
      <c r="G9944">
        <v>94122</v>
      </c>
      <c r="H9944" t="s">
        <v>31</v>
      </c>
      <c r="I9944" t="s">
        <v>58</v>
      </c>
      <c r="J9944" t="s">
        <v>129</v>
      </c>
      <c r="K9944">
        <v>223.58</v>
      </c>
      <c r="L9944">
        <v>14</v>
      </c>
      <c r="M9944">
        <v>0</v>
      </c>
      <c r="N9944">
        <v>87.196200000000005</v>
      </c>
      <c r="O9944" s="5">
        <f t="shared" si="155"/>
        <v>0.39</v>
      </c>
    </row>
    <row r="9945" spans="1:15" x14ac:dyDescent="0.25">
      <c r="A9945" t="s">
        <v>769</v>
      </c>
      <c r="B9945" t="s">
        <v>38</v>
      </c>
      <c r="C9945" t="s">
        <v>16</v>
      </c>
      <c r="D9945" t="s">
        <v>17</v>
      </c>
      <c r="E9945" t="s">
        <v>72</v>
      </c>
      <c r="F9945" t="s">
        <v>27</v>
      </c>
      <c r="G9945">
        <v>92804</v>
      </c>
      <c r="H9945" t="s">
        <v>31</v>
      </c>
      <c r="I9945" t="s">
        <v>32</v>
      </c>
      <c r="J9945" t="s">
        <v>43</v>
      </c>
      <c r="K9945">
        <v>998.82</v>
      </c>
      <c r="L9945">
        <v>9</v>
      </c>
      <c r="M9945">
        <v>0</v>
      </c>
      <c r="N9945">
        <v>29.964600000000001</v>
      </c>
      <c r="O9945" s="5">
        <f t="shared" si="155"/>
        <v>0.03</v>
      </c>
    </row>
    <row r="9946" spans="1:15" x14ac:dyDescent="0.25">
      <c r="A9946" t="s">
        <v>769</v>
      </c>
      <c r="B9946" t="s">
        <v>38</v>
      </c>
      <c r="C9946" t="s">
        <v>16</v>
      </c>
      <c r="D9946" t="s">
        <v>17</v>
      </c>
      <c r="E9946" t="s">
        <v>72</v>
      </c>
      <c r="F9946" t="s">
        <v>27</v>
      </c>
      <c r="G9946">
        <v>92804</v>
      </c>
      <c r="H9946" t="s">
        <v>31</v>
      </c>
      <c r="I9946" t="s">
        <v>32</v>
      </c>
      <c r="J9946" t="s">
        <v>334</v>
      </c>
      <c r="K9946">
        <v>51.15</v>
      </c>
      <c r="L9946">
        <v>5</v>
      </c>
      <c r="M9946">
        <v>0</v>
      </c>
      <c r="N9946">
        <v>13.298999999999999</v>
      </c>
      <c r="O9946" s="5">
        <f t="shared" si="155"/>
        <v>0.26</v>
      </c>
    </row>
    <row r="9947" spans="1:15" x14ac:dyDescent="0.25">
      <c r="A9947" t="s">
        <v>636</v>
      </c>
      <c r="B9947" t="s">
        <v>15</v>
      </c>
      <c r="C9947" t="s">
        <v>88</v>
      </c>
      <c r="D9947" t="s">
        <v>17</v>
      </c>
      <c r="E9947" t="s">
        <v>44</v>
      </c>
      <c r="F9947" t="s">
        <v>45</v>
      </c>
      <c r="G9947">
        <v>98103</v>
      </c>
      <c r="H9947" t="s">
        <v>31</v>
      </c>
      <c r="I9947" t="s">
        <v>32</v>
      </c>
      <c r="J9947" t="s">
        <v>43</v>
      </c>
      <c r="K9947">
        <v>40.74</v>
      </c>
      <c r="L9947">
        <v>3</v>
      </c>
      <c r="M9947">
        <v>0</v>
      </c>
      <c r="N9947">
        <v>0.40739999999999998</v>
      </c>
      <c r="O9947" s="5">
        <f t="shared" si="155"/>
        <v>9.9999999999999985E-3</v>
      </c>
    </row>
    <row r="9948" spans="1:15" x14ac:dyDescent="0.25">
      <c r="A9948" t="s">
        <v>642</v>
      </c>
      <c r="B9948" t="s">
        <v>38</v>
      </c>
      <c r="C9948" t="s">
        <v>30</v>
      </c>
      <c r="D9948" t="s">
        <v>17</v>
      </c>
      <c r="E9948" t="s">
        <v>73</v>
      </c>
      <c r="F9948" t="s">
        <v>70</v>
      </c>
      <c r="G9948">
        <v>19120</v>
      </c>
      <c r="H9948" t="s">
        <v>119</v>
      </c>
      <c r="I9948" t="s">
        <v>32</v>
      </c>
      <c r="J9948" t="s">
        <v>80</v>
      </c>
      <c r="K9948">
        <v>3.4239999999999999</v>
      </c>
      <c r="L9948">
        <v>1</v>
      </c>
      <c r="M9948">
        <v>0.2</v>
      </c>
      <c r="N9948">
        <v>1.07</v>
      </c>
      <c r="O9948" s="5">
        <f t="shared" si="155"/>
        <v>0.3125</v>
      </c>
    </row>
    <row r="9949" spans="1:15" x14ac:dyDescent="0.25">
      <c r="A9949" t="s">
        <v>642</v>
      </c>
      <c r="B9949" t="s">
        <v>38</v>
      </c>
      <c r="C9949" t="s">
        <v>30</v>
      </c>
      <c r="D9949" t="s">
        <v>17</v>
      </c>
      <c r="E9949" t="s">
        <v>73</v>
      </c>
      <c r="F9949" t="s">
        <v>70</v>
      </c>
      <c r="G9949">
        <v>19120</v>
      </c>
      <c r="H9949" t="s">
        <v>119</v>
      </c>
      <c r="I9949" t="s">
        <v>58</v>
      </c>
      <c r="J9949" t="s">
        <v>129</v>
      </c>
      <c r="K9949">
        <v>151.19999999999999</v>
      </c>
      <c r="L9949">
        <v>3</v>
      </c>
      <c r="M9949">
        <v>0.2</v>
      </c>
      <c r="N9949">
        <v>32.130000000000003</v>
      </c>
      <c r="O9949" s="5">
        <f t="shared" si="155"/>
        <v>0.21250000000000002</v>
      </c>
    </row>
    <row r="9950" spans="1:15" x14ac:dyDescent="0.25">
      <c r="A9950" t="s">
        <v>909</v>
      </c>
      <c r="B9950" t="s">
        <v>15</v>
      </c>
      <c r="C9950" t="s">
        <v>30</v>
      </c>
      <c r="D9950" t="s">
        <v>17</v>
      </c>
      <c r="E9950" t="s">
        <v>428</v>
      </c>
      <c r="F9950" t="s">
        <v>83</v>
      </c>
      <c r="G9950">
        <v>46203</v>
      </c>
      <c r="H9950" t="s">
        <v>89</v>
      </c>
      <c r="I9950" t="s">
        <v>21</v>
      </c>
      <c r="J9950" t="s">
        <v>25</v>
      </c>
      <c r="K9950">
        <v>1925.88</v>
      </c>
      <c r="L9950">
        <v>6</v>
      </c>
      <c r="M9950">
        <v>0</v>
      </c>
      <c r="N9950">
        <v>539.24639999999999</v>
      </c>
      <c r="O9950" s="5">
        <f t="shared" si="155"/>
        <v>0.27999999999999997</v>
      </c>
    </row>
    <row r="9951" spans="1:15" x14ac:dyDescent="0.25">
      <c r="A9951" t="s">
        <v>909</v>
      </c>
      <c r="B9951" t="s">
        <v>15</v>
      </c>
      <c r="C9951" t="s">
        <v>30</v>
      </c>
      <c r="D9951" t="s">
        <v>17</v>
      </c>
      <c r="E9951" t="s">
        <v>428</v>
      </c>
      <c r="F9951" t="s">
        <v>83</v>
      </c>
      <c r="G9951">
        <v>46203</v>
      </c>
      <c r="H9951" t="s">
        <v>89</v>
      </c>
      <c r="I9951" t="s">
        <v>32</v>
      </c>
      <c r="J9951" t="s">
        <v>68</v>
      </c>
      <c r="K9951">
        <v>2405.1999999999998</v>
      </c>
      <c r="L9951">
        <v>8</v>
      </c>
      <c r="M9951">
        <v>0</v>
      </c>
      <c r="N9951">
        <v>793.71600000000001</v>
      </c>
      <c r="O9951" s="5">
        <f t="shared" si="155"/>
        <v>0.33</v>
      </c>
    </row>
    <row r="9952" spans="1:15" x14ac:dyDescent="0.25">
      <c r="A9952" t="s">
        <v>909</v>
      </c>
      <c r="B9952" t="s">
        <v>15</v>
      </c>
      <c r="C9952" t="s">
        <v>30</v>
      </c>
      <c r="D9952" t="s">
        <v>17</v>
      </c>
      <c r="E9952" t="s">
        <v>428</v>
      </c>
      <c r="F9952" t="s">
        <v>83</v>
      </c>
      <c r="G9952">
        <v>46203</v>
      </c>
      <c r="H9952" t="s">
        <v>89</v>
      </c>
      <c r="I9952" t="s">
        <v>58</v>
      </c>
      <c r="J9952" t="s">
        <v>129</v>
      </c>
      <c r="K9952">
        <v>83.97</v>
      </c>
      <c r="L9952">
        <v>3</v>
      </c>
      <c r="M9952">
        <v>0</v>
      </c>
      <c r="N9952">
        <v>15.9543</v>
      </c>
      <c r="O9952" s="5">
        <f t="shared" si="155"/>
        <v>0.19</v>
      </c>
    </row>
    <row r="9953" spans="1:15" x14ac:dyDescent="0.25">
      <c r="A9953" t="s">
        <v>909</v>
      </c>
      <c r="B9953" t="s">
        <v>15</v>
      </c>
      <c r="C9953" t="s">
        <v>30</v>
      </c>
      <c r="D9953" t="s">
        <v>17</v>
      </c>
      <c r="E9953" t="s">
        <v>428</v>
      </c>
      <c r="F9953" t="s">
        <v>83</v>
      </c>
      <c r="G9953">
        <v>46203</v>
      </c>
      <c r="H9953" t="s">
        <v>89</v>
      </c>
      <c r="I9953" t="s">
        <v>58</v>
      </c>
      <c r="J9953" t="s">
        <v>129</v>
      </c>
      <c r="K9953">
        <v>39.89</v>
      </c>
      <c r="L9953">
        <v>1</v>
      </c>
      <c r="M9953">
        <v>0</v>
      </c>
      <c r="N9953">
        <v>14.7593</v>
      </c>
      <c r="O9953" s="5">
        <f t="shared" si="155"/>
        <v>0.37</v>
      </c>
    </row>
    <row r="9954" spans="1:15" x14ac:dyDescent="0.25">
      <c r="A9954" t="s">
        <v>909</v>
      </c>
      <c r="B9954" t="s">
        <v>15</v>
      </c>
      <c r="C9954" t="s">
        <v>30</v>
      </c>
      <c r="D9954" t="s">
        <v>17</v>
      </c>
      <c r="E9954" t="s">
        <v>428</v>
      </c>
      <c r="F9954" t="s">
        <v>83</v>
      </c>
      <c r="G9954">
        <v>46203</v>
      </c>
      <c r="H9954" t="s">
        <v>89</v>
      </c>
      <c r="I9954" t="s">
        <v>32</v>
      </c>
      <c r="J9954" t="s">
        <v>64</v>
      </c>
      <c r="K9954">
        <v>17.38</v>
      </c>
      <c r="L9954">
        <v>2</v>
      </c>
      <c r="M9954">
        <v>0</v>
      </c>
      <c r="N9954">
        <v>8.69</v>
      </c>
      <c r="O9954" s="5">
        <f t="shared" si="155"/>
        <v>0.5</v>
      </c>
    </row>
    <row r="9955" spans="1:15" x14ac:dyDescent="0.25">
      <c r="A9955" t="s">
        <v>633</v>
      </c>
      <c r="B9955" t="s">
        <v>15</v>
      </c>
      <c r="C9955" t="s">
        <v>30</v>
      </c>
      <c r="D9955" t="s">
        <v>17</v>
      </c>
      <c r="E9955" t="s">
        <v>26</v>
      </c>
      <c r="F9955" t="s">
        <v>27</v>
      </c>
      <c r="G9955">
        <v>90045</v>
      </c>
      <c r="H9955" t="s">
        <v>31</v>
      </c>
      <c r="I9955" t="s">
        <v>32</v>
      </c>
      <c r="J9955" t="s">
        <v>64</v>
      </c>
      <c r="K9955">
        <v>55.264000000000003</v>
      </c>
      <c r="L9955">
        <v>2</v>
      </c>
      <c r="M9955">
        <v>0.2</v>
      </c>
      <c r="N9955">
        <v>20.724</v>
      </c>
      <c r="O9955" s="5">
        <f t="shared" si="155"/>
        <v>0.375</v>
      </c>
    </row>
    <row r="9956" spans="1:15" x14ac:dyDescent="0.25">
      <c r="A9956" t="s">
        <v>633</v>
      </c>
      <c r="B9956" t="s">
        <v>15</v>
      </c>
      <c r="C9956" t="s">
        <v>30</v>
      </c>
      <c r="D9956" t="s">
        <v>17</v>
      </c>
      <c r="E9956" t="s">
        <v>26</v>
      </c>
      <c r="F9956" t="s">
        <v>27</v>
      </c>
      <c r="G9956">
        <v>90045</v>
      </c>
      <c r="H9956" t="s">
        <v>31</v>
      </c>
      <c r="I9956" t="s">
        <v>32</v>
      </c>
      <c r="J9956" t="s">
        <v>80</v>
      </c>
      <c r="K9956">
        <v>6.48</v>
      </c>
      <c r="L9956">
        <v>1</v>
      </c>
      <c r="M9956">
        <v>0</v>
      </c>
      <c r="N9956">
        <v>3.1103999999999998</v>
      </c>
      <c r="O9956" s="5">
        <f t="shared" si="155"/>
        <v>0.47999999999999993</v>
      </c>
    </row>
    <row r="9957" spans="1:15" x14ac:dyDescent="0.25">
      <c r="A9957" t="s">
        <v>633</v>
      </c>
      <c r="B9957" t="s">
        <v>15</v>
      </c>
      <c r="C9957" t="s">
        <v>30</v>
      </c>
      <c r="D9957" t="s">
        <v>17</v>
      </c>
      <c r="E9957" t="s">
        <v>26</v>
      </c>
      <c r="F9957" t="s">
        <v>27</v>
      </c>
      <c r="G9957">
        <v>90045</v>
      </c>
      <c r="H9957" t="s">
        <v>31</v>
      </c>
      <c r="I9957" t="s">
        <v>32</v>
      </c>
      <c r="J9957" t="s">
        <v>64</v>
      </c>
      <c r="K9957">
        <v>34.247999999999998</v>
      </c>
      <c r="L9957">
        <v>3</v>
      </c>
      <c r="M9957">
        <v>0.2</v>
      </c>
      <c r="N9957">
        <v>11.5587</v>
      </c>
      <c r="O9957" s="5">
        <f t="shared" si="155"/>
        <v>0.33750000000000002</v>
      </c>
    </row>
    <row r="9958" spans="1:15" x14ac:dyDescent="0.25">
      <c r="A9958" t="s">
        <v>633</v>
      </c>
      <c r="B9958" t="s">
        <v>15</v>
      </c>
      <c r="C9958" t="s">
        <v>30</v>
      </c>
      <c r="D9958" t="s">
        <v>17</v>
      </c>
      <c r="E9958" t="s">
        <v>26</v>
      </c>
      <c r="F9958" t="s">
        <v>27</v>
      </c>
      <c r="G9958">
        <v>90045</v>
      </c>
      <c r="H9958" t="s">
        <v>31</v>
      </c>
      <c r="I9958" t="s">
        <v>21</v>
      </c>
      <c r="J9958" t="s">
        <v>39</v>
      </c>
      <c r="K9958">
        <v>273.56799999999998</v>
      </c>
      <c r="L9958">
        <v>2</v>
      </c>
      <c r="M9958">
        <v>0.2</v>
      </c>
      <c r="N9958">
        <v>10.258800000000001</v>
      </c>
      <c r="O9958" s="5">
        <f t="shared" si="155"/>
        <v>3.7500000000000006E-2</v>
      </c>
    </row>
    <row r="9959" spans="1:15" x14ac:dyDescent="0.25">
      <c r="A9959" t="s">
        <v>746</v>
      </c>
      <c r="B9959" t="s">
        <v>38</v>
      </c>
      <c r="C9959" t="s">
        <v>88</v>
      </c>
      <c r="D9959" t="s">
        <v>17</v>
      </c>
      <c r="E9959" t="s">
        <v>286</v>
      </c>
      <c r="F9959" t="s">
        <v>94</v>
      </c>
      <c r="G9959">
        <v>10801</v>
      </c>
      <c r="H9959" t="s">
        <v>119</v>
      </c>
      <c r="I9959" t="s">
        <v>32</v>
      </c>
      <c r="J9959" t="s">
        <v>80</v>
      </c>
      <c r="K9959">
        <v>46.35</v>
      </c>
      <c r="L9959">
        <v>5</v>
      </c>
      <c r="M9959">
        <v>0</v>
      </c>
      <c r="N9959">
        <v>21.784500000000001</v>
      </c>
      <c r="O9959" s="5">
        <f t="shared" si="155"/>
        <v>0.47000000000000003</v>
      </c>
    </row>
    <row r="9960" spans="1:15" x14ac:dyDescent="0.25">
      <c r="A9960" t="s">
        <v>746</v>
      </c>
      <c r="B9960" t="s">
        <v>38</v>
      </c>
      <c r="C9960" t="s">
        <v>88</v>
      </c>
      <c r="D9960" t="s">
        <v>17</v>
      </c>
      <c r="E9960" t="s">
        <v>286</v>
      </c>
      <c r="F9960" t="s">
        <v>94</v>
      </c>
      <c r="G9960">
        <v>10801</v>
      </c>
      <c r="H9960" t="s">
        <v>119</v>
      </c>
      <c r="I9960" t="s">
        <v>32</v>
      </c>
      <c r="J9960" t="s">
        <v>80</v>
      </c>
      <c r="K9960">
        <v>223.92</v>
      </c>
      <c r="L9960">
        <v>4</v>
      </c>
      <c r="M9960">
        <v>0</v>
      </c>
      <c r="N9960">
        <v>109.7208</v>
      </c>
      <c r="O9960" s="5">
        <f t="shared" si="155"/>
        <v>0.49</v>
      </c>
    </row>
    <row r="9961" spans="1:15" x14ac:dyDescent="0.25">
      <c r="A9961" t="s">
        <v>746</v>
      </c>
      <c r="B9961" t="s">
        <v>38</v>
      </c>
      <c r="C9961" t="s">
        <v>88</v>
      </c>
      <c r="D9961" t="s">
        <v>17</v>
      </c>
      <c r="E9961" t="s">
        <v>286</v>
      </c>
      <c r="F9961" t="s">
        <v>94</v>
      </c>
      <c r="G9961">
        <v>10801</v>
      </c>
      <c r="H9961" t="s">
        <v>119</v>
      </c>
      <c r="I9961" t="s">
        <v>32</v>
      </c>
      <c r="J9961" t="s">
        <v>334</v>
      </c>
      <c r="K9961">
        <v>7.3</v>
      </c>
      <c r="L9961">
        <v>2</v>
      </c>
      <c r="M9961">
        <v>0</v>
      </c>
      <c r="N9961">
        <v>2.19</v>
      </c>
      <c r="O9961" s="5">
        <f t="shared" si="155"/>
        <v>0.3</v>
      </c>
    </row>
    <row r="9962" spans="1:15" x14ac:dyDescent="0.25">
      <c r="A9962" t="s">
        <v>1127</v>
      </c>
      <c r="B9962" t="s">
        <v>38</v>
      </c>
      <c r="C9962" t="s">
        <v>16</v>
      </c>
      <c r="D9962" t="s">
        <v>17</v>
      </c>
      <c r="E9962" t="s">
        <v>232</v>
      </c>
      <c r="F9962" t="s">
        <v>28</v>
      </c>
      <c r="G9962">
        <v>85224</v>
      </c>
      <c r="H9962" t="s">
        <v>31</v>
      </c>
      <c r="I9962" t="s">
        <v>32</v>
      </c>
      <c r="J9962" t="s">
        <v>53</v>
      </c>
      <c r="K9962">
        <v>9.3439999999999994</v>
      </c>
      <c r="L9962">
        <v>2</v>
      </c>
      <c r="M9962">
        <v>0.2</v>
      </c>
      <c r="N9962">
        <v>1.8688</v>
      </c>
      <c r="O9962" s="5">
        <f t="shared" si="155"/>
        <v>0.2</v>
      </c>
    </row>
    <row r="9963" spans="1:15" x14ac:dyDescent="0.25">
      <c r="A9963" t="s">
        <v>808</v>
      </c>
      <c r="B9963" t="s">
        <v>15</v>
      </c>
      <c r="C9963" t="s">
        <v>88</v>
      </c>
      <c r="D9963" t="s">
        <v>17</v>
      </c>
      <c r="E9963" t="s">
        <v>353</v>
      </c>
      <c r="F9963" t="s">
        <v>19</v>
      </c>
      <c r="G9963">
        <v>41042</v>
      </c>
      <c r="H9963" t="s">
        <v>20</v>
      </c>
      <c r="I9963" t="s">
        <v>58</v>
      </c>
      <c r="J9963" t="s">
        <v>129</v>
      </c>
      <c r="K9963">
        <v>18</v>
      </c>
      <c r="L9963">
        <v>1</v>
      </c>
      <c r="M9963">
        <v>0</v>
      </c>
      <c r="N9963">
        <v>3.24</v>
      </c>
      <c r="O9963" s="5">
        <f t="shared" si="155"/>
        <v>0.18000000000000002</v>
      </c>
    </row>
    <row r="9964" spans="1:15" x14ac:dyDescent="0.25">
      <c r="A9964" t="s">
        <v>644</v>
      </c>
      <c r="B9964" t="s">
        <v>155</v>
      </c>
      <c r="C9964" t="s">
        <v>88</v>
      </c>
      <c r="D9964" t="s">
        <v>17</v>
      </c>
      <c r="E9964" t="s">
        <v>81</v>
      </c>
      <c r="F9964" t="s">
        <v>50</v>
      </c>
      <c r="G9964">
        <v>77041</v>
      </c>
      <c r="H9964" t="s">
        <v>89</v>
      </c>
      <c r="I9964" t="s">
        <v>32</v>
      </c>
      <c r="J9964" t="s">
        <v>80</v>
      </c>
      <c r="K9964">
        <v>65.584000000000003</v>
      </c>
      <c r="L9964">
        <v>2</v>
      </c>
      <c r="M9964">
        <v>0.2</v>
      </c>
      <c r="N9964">
        <v>23.7742</v>
      </c>
      <c r="O9964" s="5">
        <f t="shared" si="155"/>
        <v>0.36249999999999999</v>
      </c>
    </row>
    <row r="9965" spans="1:15" x14ac:dyDescent="0.25">
      <c r="A9965" t="s">
        <v>644</v>
      </c>
      <c r="B9965" t="s">
        <v>155</v>
      </c>
      <c r="C9965" t="s">
        <v>88</v>
      </c>
      <c r="D9965" t="s">
        <v>17</v>
      </c>
      <c r="E9965" t="s">
        <v>81</v>
      </c>
      <c r="F9965" t="s">
        <v>50</v>
      </c>
      <c r="G9965">
        <v>77041</v>
      </c>
      <c r="H9965" t="s">
        <v>89</v>
      </c>
      <c r="I9965" t="s">
        <v>21</v>
      </c>
      <c r="J9965" t="s">
        <v>22</v>
      </c>
      <c r="K9965">
        <v>383.46559999999999</v>
      </c>
      <c r="L9965">
        <v>4</v>
      </c>
      <c r="M9965">
        <v>0.32</v>
      </c>
      <c r="N9965">
        <v>-67.670400000000001</v>
      </c>
      <c r="O9965" s="5">
        <f t="shared" si="155"/>
        <v>-0.17647058823529413</v>
      </c>
    </row>
    <row r="9966" spans="1:15" x14ac:dyDescent="0.25">
      <c r="A9966" t="s">
        <v>642</v>
      </c>
      <c r="B9966" t="s">
        <v>578</v>
      </c>
      <c r="C9966" t="s">
        <v>16</v>
      </c>
      <c r="D9966" t="s">
        <v>17</v>
      </c>
      <c r="E9966" t="s">
        <v>73</v>
      </c>
      <c r="F9966" t="s">
        <v>70</v>
      </c>
      <c r="G9966">
        <v>19140</v>
      </c>
      <c r="H9966" t="s">
        <v>119</v>
      </c>
      <c r="I9966" t="s">
        <v>32</v>
      </c>
      <c r="J9966" t="s">
        <v>80</v>
      </c>
      <c r="K9966">
        <v>10.368</v>
      </c>
      <c r="L9966">
        <v>2</v>
      </c>
      <c r="M9966">
        <v>0.2</v>
      </c>
      <c r="N9966">
        <v>3.6288</v>
      </c>
      <c r="O9966" s="5">
        <f t="shared" si="155"/>
        <v>0.35</v>
      </c>
    </row>
    <row r="9967" spans="1:15" x14ac:dyDescent="0.25">
      <c r="A9967" t="s">
        <v>890</v>
      </c>
      <c r="B9967" t="s">
        <v>15</v>
      </c>
      <c r="C9967" t="s">
        <v>30</v>
      </c>
      <c r="D9967" t="s">
        <v>17</v>
      </c>
      <c r="E9967" t="s">
        <v>179</v>
      </c>
      <c r="F9967" t="s">
        <v>56</v>
      </c>
      <c r="G9967">
        <v>19711</v>
      </c>
      <c r="H9967" t="s">
        <v>119</v>
      </c>
      <c r="I9967" t="s">
        <v>21</v>
      </c>
      <c r="J9967" t="s">
        <v>48</v>
      </c>
      <c r="K9967">
        <v>13.4</v>
      </c>
      <c r="L9967">
        <v>1</v>
      </c>
      <c r="M9967">
        <v>0</v>
      </c>
      <c r="N9967">
        <v>6.4320000000000004</v>
      </c>
      <c r="O9967" s="5">
        <f t="shared" si="155"/>
        <v>0.48000000000000004</v>
      </c>
    </row>
    <row r="9968" spans="1:15" x14ac:dyDescent="0.25">
      <c r="A9968" t="s">
        <v>890</v>
      </c>
      <c r="B9968" t="s">
        <v>15</v>
      </c>
      <c r="C9968" t="s">
        <v>30</v>
      </c>
      <c r="D9968" t="s">
        <v>17</v>
      </c>
      <c r="E9968" t="s">
        <v>179</v>
      </c>
      <c r="F9968" t="s">
        <v>56</v>
      </c>
      <c r="G9968">
        <v>19711</v>
      </c>
      <c r="H9968" t="s">
        <v>119</v>
      </c>
      <c r="I9968" t="s">
        <v>32</v>
      </c>
      <c r="J9968" t="s">
        <v>80</v>
      </c>
      <c r="K9968">
        <v>4.9800000000000004</v>
      </c>
      <c r="L9968">
        <v>1</v>
      </c>
      <c r="M9968">
        <v>0</v>
      </c>
      <c r="N9968">
        <v>2.3405999999999998</v>
      </c>
      <c r="O9968" s="5">
        <f t="shared" si="155"/>
        <v>0.46999999999999992</v>
      </c>
    </row>
    <row r="9969" spans="1:15" x14ac:dyDescent="0.25">
      <c r="A9969" t="s">
        <v>890</v>
      </c>
      <c r="B9969" t="s">
        <v>15</v>
      </c>
      <c r="C9969" t="s">
        <v>30</v>
      </c>
      <c r="D9969" t="s">
        <v>17</v>
      </c>
      <c r="E9969" t="s">
        <v>179</v>
      </c>
      <c r="F9969" t="s">
        <v>56</v>
      </c>
      <c r="G9969">
        <v>19711</v>
      </c>
      <c r="H9969" t="s">
        <v>119</v>
      </c>
      <c r="I9969" t="s">
        <v>32</v>
      </c>
      <c r="J9969" t="s">
        <v>143</v>
      </c>
      <c r="K9969">
        <v>109.69</v>
      </c>
      <c r="L9969">
        <v>7</v>
      </c>
      <c r="M9969">
        <v>0</v>
      </c>
      <c r="N9969">
        <v>51.554299999999998</v>
      </c>
      <c r="O9969" s="5">
        <f t="shared" si="155"/>
        <v>0.47</v>
      </c>
    </row>
    <row r="9970" spans="1:15" x14ac:dyDescent="0.25">
      <c r="A9970" t="s">
        <v>779</v>
      </c>
      <c r="B9970" t="s">
        <v>38</v>
      </c>
      <c r="C9970" t="s">
        <v>16</v>
      </c>
      <c r="D9970" t="s">
        <v>17</v>
      </c>
      <c r="E9970" t="s">
        <v>328</v>
      </c>
      <c r="F9970" t="s">
        <v>139</v>
      </c>
      <c r="G9970">
        <v>7060</v>
      </c>
      <c r="H9970" t="s">
        <v>119</v>
      </c>
      <c r="I9970" t="s">
        <v>32</v>
      </c>
      <c r="J9970" t="s">
        <v>64</v>
      </c>
      <c r="K9970">
        <v>40.200000000000003</v>
      </c>
      <c r="L9970">
        <v>5</v>
      </c>
      <c r="M9970">
        <v>0</v>
      </c>
      <c r="N9970">
        <v>18.09</v>
      </c>
      <c r="O9970" s="5">
        <f t="shared" si="155"/>
        <v>0.44999999999999996</v>
      </c>
    </row>
    <row r="9971" spans="1:15" x14ac:dyDescent="0.25">
      <c r="A9971" t="s">
        <v>779</v>
      </c>
      <c r="B9971" t="s">
        <v>38</v>
      </c>
      <c r="C9971" t="s">
        <v>16</v>
      </c>
      <c r="D9971" t="s">
        <v>17</v>
      </c>
      <c r="E9971" t="s">
        <v>328</v>
      </c>
      <c r="F9971" t="s">
        <v>139</v>
      </c>
      <c r="G9971">
        <v>7060</v>
      </c>
      <c r="H9971" t="s">
        <v>119</v>
      </c>
      <c r="I9971" t="s">
        <v>32</v>
      </c>
      <c r="J9971" t="s">
        <v>64</v>
      </c>
      <c r="K9971">
        <v>735.98</v>
      </c>
      <c r="L9971">
        <v>2</v>
      </c>
      <c r="M9971">
        <v>0</v>
      </c>
      <c r="N9971">
        <v>331.19099999999997</v>
      </c>
      <c r="O9971" s="5">
        <f t="shared" si="155"/>
        <v>0.44999999999999996</v>
      </c>
    </row>
    <row r="9972" spans="1:15" x14ac:dyDescent="0.25">
      <c r="A9972" t="s">
        <v>779</v>
      </c>
      <c r="B9972" t="s">
        <v>38</v>
      </c>
      <c r="C9972" t="s">
        <v>16</v>
      </c>
      <c r="D9972" t="s">
        <v>17</v>
      </c>
      <c r="E9972" t="s">
        <v>328</v>
      </c>
      <c r="F9972" t="s">
        <v>139</v>
      </c>
      <c r="G9972">
        <v>7060</v>
      </c>
      <c r="H9972" t="s">
        <v>119</v>
      </c>
      <c r="I9972" t="s">
        <v>32</v>
      </c>
      <c r="J9972" t="s">
        <v>68</v>
      </c>
      <c r="K9972">
        <v>22.75</v>
      </c>
      <c r="L9972">
        <v>7</v>
      </c>
      <c r="M9972">
        <v>0</v>
      </c>
      <c r="N9972">
        <v>6.5975000000000001</v>
      </c>
      <c r="O9972" s="5">
        <f t="shared" si="155"/>
        <v>0.28999999999999998</v>
      </c>
    </row>
    <row r="9973" spans="1:15" x14ac:dyDescent="0.25">
      <c r="A9973" t="s">
        <v>874</v>
      </c>
      <c r="B9973" t="s">
        <v>38</v>
      </c>
      <c r="C9973" t="s">
        <v>88</v>
      </c>
      <c r="D9973" t="s">
        <v>17</v>
      </c>
      <c r="E9973" t="s">
        <v>432</v>
      </c>
      <c r="F9973" t="s">
        <v>71</v>
      </c>
      <c r="G9973">
        <v>30080</v>
      </c>
      <c r="H9973" t="s">
        <v>20</v>
      </c>
      <c r="I9973" t="s">
        <v>32</v>
      </c>
      <c r="J9973" t="s">
        <v>64</v>
      </c>
      <c r="K9973">
        <v>119.56</v>
      </c>
      <c r="L9973">
        <v>2</v>
      </c>
      <c r="M9973">
        <v>0</v>
      </c>
      <c r="N9973">
        <v>54.997599999999998</v>
      </c>
      <c r="O9973" s="5">
        <f t="shared" si="155"/>
        <v>0.45999999999999996</v>
      </c>
    </row>
    <row r="9974" spans="1:15" x14ac:dyDescent="0.25">
      <c r="A9974" t="s">
        <v>874</v>
      </c>
      <c r="B9974" t="s">
        <v>38</v>
      </c>
      <c r="C9974" t="s">
        <v>88</v>
      </c>
      <c r="D9974" t="s">
        <v>17</v>
      </c>
      <c r="E9974" t="s">
        <v>432</v>
      </c>
      <c r="F9974" t="s">
        <v>71</v>
      </c>
      <c r="G9974">
        <v>30080</v>
      </c>
      <c r="H9974" t="s">
        <v>20</v>
      </c>
      <c r="I9974" t="s">
        <v>32</v>
      </c>
      <c r="J9974" t="s">
        <v>53</v>
      </c>
      <c r="K9974">
        <v>140.75</v>
      </c>
      <c r="L9974">
        <v>5</v>
      </c>
      <c r="M9974">
        <v>0</v>
      </c>
      <c r="N9974">
        <v>42.225000000000001</v>
      </c>
      <c r="O9974" s="5">
        <f t="shared" si="155"/>
        <v>0.3</v>
      </c>
    </row>
    <row r="9975" spans="1:15" x14ac:dyDescent="0.25">
      <c r="A9975" t="s">
        <v>644</v>
      </c>
      <c r="B9975" t="s">
        <v>38</v>
      </c>
      <c r="C9975" t="s">
        <v>16</v>
      </c>
      <c r="D9975" t="s">
        <v>17</v>
      </c>
      <c r="E9975" t="s">
        <v>81</v>
      </c>
      <c r="F9975" t="s">
        <v>50</v>
      </c>
      <c r="G9975">
        <v>77041</v>
      </c>
      <c r="H9975" t="s">
        <v>89</v>
      </c>
      <c r="I9975" t="s">
        <v>32</v>
      </c>
      <c r="J9975" t="s">
        <v>143</v>
      </c>
      <c r="K9975">
        <v>99.567999999999998</v>
      </c>
      <c r="L9975">
        <v>2</v>
      </c>
      <c r="M9975">
        <v>0.2</v>
      </c>
      <c r="N9975">
        <v>33.604199999999999</v>
      </c>
      <c r="O9975" s="5">
        <f t="shared" si="155"/>
        <v>0.33750000000000002</v>
      </c>
    </row>
    <row r="9976" spans="1:15" x14ac:dyDescent="0.25">
      <c r="A9976" t="s">
        <v>633</v>
      </c>
      <c r="B9976" t="s">
        <v>38</v>
      </c>
      <c r="C9976" t="s">
        <v>88</v>
      </c>
      <c r="D9976" t="s">
        <v>17</v>
      </c>
      <c r="E9976" t="s">
        <v>26</v>
      </c>
      <c r="F9976" t="s">
        <v>27</v>
      </c>
      <c r="G9976">
        <v>90032</v>
      </c>
      <c r="H9976" t="s">
        <v>31</v>
      </c>
      <c r="I9976" t="s">
        <v>58</v>
      </c>
      <c r="J9976" t="s">
        <v>59</v>
      </c>
      <c r="K9976">
        <v>271.95999999999998</v>
      </c>
      <c r="L9976">
        <v>5</v>
      </c>
      <c r="M9976">
        <v>0.2</v>
      </c>
      <c r="N9976">
        <v>27.196000000000002</v>
      </c>
      <c r="O9976" s="5">
        <f t="shared" si="155"/>
        <v>0.10000000000000002</v>
      </c>
    </row>
    <row r="9977" spans="1:15" x14ac:dyDescent="0.25">
      <c r="A9977" t="s">
        <v>633</v>
      </c>
      <c r="B9977" t="s">
        <v>38</v>
      </c>
      <c r="C9977" t="s">
        <v>88</v>
      </c>
      <c r="D9977" t="s">
        <v>17</v>
      </c>
      <c r="E9977" t="s">
        <v>26</v>
      </c>
      <c r="F9977" t="s">
        <v>27</v>
      </c>
      <c r="G9977">
        <v>90032</v>
      </c>
      <c r="H9977" t="s">
        <v>31</v>
      </c>
      <c r="I9977" t="s">
        <v>32</v>
      </c>
      <c r="J9977" t="s">
        <v>53</v>
      </c>
      <c r="K9977">
        <v>18.690000000000001</v>
      </c>
      <c r="L9977">
        <v>7</v>
      </c>
      <c r="M9977">
        <v>0</v>
      </c>
      <c r="N9977">
        <v>5.2332000000000001</v>
      </c>
      <c r="O9977" s="5">
        <f t="shared" si="155"/>
        <v>0.27999999999999997</v>
      </c>
    </row>
    <row r="9978" spans="1:15" x14ac:dyDescent="0.25">
      <c r="A9978" t="s">
        <v>633</v>
      </c>
      <c r="B9978" t="s">
        <v>38</v>
      </c>
      <c r="C9978" t="s">
        <v>88</v>
      </c>
      <c r="D9978" t="s">
        <v>17</v>
      </c>
      <c r="E9978" t="s">
        <v>26</v>
      </c>
      <c r="F9978" t="s">
        <v>27</v>
      </c>
      <c r="G9978">
        <v>90032</v>
      </c>
      <c r="H9978" t="s">
        <v>31</v>
      </c>
      <c r="I9978" t="s">
        <v>32</v>
      </c>
      <c r="J9978" t="s">
        <v>80</v>
      </c>
      <c r="K9978">
        <v>13.36</v>
      </c>
      <c r="L9978">
        <v>2</v>
      </c>
      <c r="M9978">
        <v>0</v>
      </c>
      <c r="N9978">
        <v>6.4127999999999998</v>
      </c>
      <c r="O9978" s="5">
        <f t="shared" si="155"/>
        <v>0.48</v>
      </c>
    </row>
    <row r="9979" spans="1:15" x14ac:dyDescent="0.25">
      <c r="A9979" t="s">
        <v>633</v>
      </c>
      <c r="B9979" t="s">
        <v>38</v>
      </c>
      <c r="C9979" t="s">
        <v>88</v>
      </c>
      <c r="D9979" t="s">
        <v>17</v>
      </c>
      <c r="E9979" t="s">
        <v>26</v>
      </c>
      <c r="F9979" t="s">
        <v>27</v>
      </c>
      <c r="G9979">
        <v>90032</v>
      </c>
      <c r="H9979" t="s">
        <v>31</v>
      </c>
      <c r="I9979" t="s">
        <v>58</v>
      </c>
      <c r="J9979" t="s">
        <v>59</v>
      </c>
      <c r="K9979">
        <v>249.584</v>
      </c>
      <c r="L9979">
        <v>2</v>
      </c>
      <c r="M9979">
        <v>0.2</v>
      </c>
      <c r="N9979">
        <v>31.198</v>
      </c>
      <c r="O9979" s="5">
        <f t="shared" si="155"/>
        <v>0.125</v>
      </c>
    </row>
    <row r="9980" spans="1:15" x14ac:dyDescent="0.25">
      <c r="A9980" t="s">
        <v>633</v>
      </c>
      <c r="B9980" t="s">
        <v>38</v>
      </c>
      <c r="C9980" t="s">
        <v>88</v>
      </c>
      <c r="D9980" t="s">
        <v>17</v>
      </c>
      <c r="E9980" t="s">
        <v>26</v>
      </c>
      <c r="F9980" t="s">
        <v>27</v>
      </c>
      <c r="G9980">
        <v>90032</v>
      </c>
      <c r="H9980" t="s">
        <v>31</v>
      </c>
      <c r="I9980" t="s">
        <v>32</v>
      </c>
      <c r="J9980" t="s">
        <v>195</v>
      </c>
      <c r="K9980">
        <v>13.86</v>
      </c>
      <c r="L9980">
        <v>7</v>
      </c>
      <c r="M9980">
        <v>0</v>
      </c>
      <c r="N9980">
        <v>0</v>
      </c>
      <c r="O9980" s="5">
        <f t="shared" si="155"/>
        <v>0</v>
      </c>
    </row>
    <row r="9981" spans="1:15" x14ac:dyDescent="0.25">
      <c r="A9981" t="s">
        <v>633</v>
      </c>
      <c r="B9981" t="s">
        <v>38</v>
      </c>
      <c r="C9981" t="s">
        <v>88</v>
      </c>
      <c r="D9981" t="s">
        <v>17</v>
      </c>
      <c r="E9981" t="s">
        <v>26</v>
      </c>
      <c r="F9981" t="s">
        <v>27</v>
      </c>
      <c r="G9981">
        <v>90032</v>
      </c>
      <c r="H9981" t="s">
        <v>31</v>
      </c>
      <c r="I9981" t="s">
        <v>32</v>
      </c>
      <c r="J9981" t="s">
        <v>64</v>
      </c>
      <c r="K9981">
        <v>13.375999999999999</v>
      </c>
      <c r="L9981">
        <v>4</v>
      </c>
      <c r="M9981">
        <v>0.2</v>
      </c>
      <c r="N9981">
        <v>4.6816000000000004</v>
      </c>
      <c r="O9981" s="5">
        <f t="shared" si="155"/>
        <v>0.35000000000000003</v>
      </c>
    </row>
    <row r="9982" spans="1:15" x14ac:dyDescent="0.25">
      <c r="A9982" t="s">
        <v>633</v>
      </c>
      <c r="B9982" t="s">
        <v>38</v>
      </c>
      <c r="C9982" t="s">
        <v>88</v>
      </c>
      <c r="D9982" t="s">
        <v>17</v>
      </c>
      <c r="E9982" t="s">
        <v>26</v>
      </c>
      <c r="F9982" t="s">
        <v>27</v>
      </c>
      <c r="G9982">
        <v>90032</v>
      </c>
      <c r="H9982" t="s">
        <v>31</v>
      </c>
      <c r="I9982" t="s">
        <v>32</v>
      </c>
      <c r="J9982" t="s">
        <v>64</v>
      </c>
      <c r="K9982">
        <v>437.47199999999998</v>
      </c>
      <c r="L9982">
        <v>14</v>
      </c>
      <c r="M9982">
        <v>0.2</v>
      </c>
      <c r="N9982">
        <v>153.11519999999999</v>
      </c>
      <c r="O9982" s="5">
        <f t="shared" si="155"/>
        <v>0.35</v>
      </c>
    </row>
    <row r="9983" spans="1:15" x14ac:dyDescent="0.25">
      <c r="A9983" t="s">
        <v>904</v>
      </c>
      <c r="B9983" t="s">
        <v>15</v>
      </c>
      <c r="C9983" t="s">
        <v>16</v>
      </c>
      <c r="D9983" t="s">
        <v>17</v>
      </c>
      <c r="E9983" t="s">
        <v>459</v>
      </c>
      <c r="F9983" t="s">
        <v>97</v>
      </c>
      <c r="G9983">
        <v>70506</v>
      </c>
      <c r="H9983" t="s">
        <v>20</v>
      </c>
      <c r="I9983" t="s">
        <v>21</v>
      </c>
      <c r="J9983" t="s">
        <v>39</v>
      </c>
      <c r="K9983">
        <v>85.98</v>
      </c>
      <c r="L9983">
        <v>1</v>
      </c>
      <c r="M9983">
        <v>0</v>
      </c>
      <c r="N9983">
        <v>22.354800000000001</v>
      </c>
      <c r="O9983" s="5">
        <f t="shared" si="155"/>
        <v>0.26</v>
      </c>
    </row>
    <row r="9984" spans="1:15" x14ac:dyDescent="0.25">
      <c r="A9984" t="s">
        <v>928</v>
      </c>
      <c r="B9984" t="s">
        <v>155</v>
      </c>
      <c r="C9984" t="s">
        <v>16</v>
      </c>
      <c r="D9984" t="s">
        <v>17</v>
      </c>
      <c r="E9984" t="s">
        <v>198</v>
      </c>
      <c r="F9984" t="s">
        <v>124</v>
      </c>
      <c r="G9984">
        <v>45014</v>
      </c>
      <c r="H9984" t="s">
        <v>119</v>
      </c>
      <c r="I9984" t="s">
        <v>32</v>
      </c>
      <c r="J9984" t="s">
        <v>33</v>
      </c>
      <c r="K9984">
        <v>16.52</v>
      </c>
      <c r="L9984">
        <v>5</v>
      </c>
      <c r="M9984">
        <v>0.2</v>
      </c>
      <c r="N9984">
        <v>5.3689999999999998</v>
      </c>
      <c r="O9984" s="5">
        <f t="shared" si="155"/>
        <v>0.32500000000000001</v>
      </c>
    </row>
    <row r="9985" spans="1:15" x14ac:dyDescent="0.25">
      <c r="A9985" t="s">
        <v>1041</v>
      </c>
      <c r="B9985" t="s">
        <v>38</v>
      </c>
      <c r="C9985" t="s">
        <v>16</v>
      </c>
      <c r="D9985" t="s">
        <v>17</v>
      </c>
      <c r="E9985" t="s">
        <v>383</v>
      </c>
      <c r="F9985" t="s">
        <v>82</v>
      </c>
      <c r="G9985">
        <v>49505</v>
      </c>
      <c r="H9985" t="s">
        <v>89</v>
      </c>
      <c r="I9985" t="s">
        <v>32</v>
      </c>
      <c r="J9985" t="s">
        <v>80</v>
      </c>
      <c r="K9985">
        <v>35.56</v>
      </c>
      <c r="L9985">
        <v>7</v>
      </c>
      <c r="M9985">
        <v>0</v>
      </c>
      <c r="N9985">
        <v>16.713200000000001</v>
      </c>
      <c r="O9985" s="5">
        <f t="shared" si="155"/>
        <v>0.47</v>
      </c>
    </row>
    <row r="9986" spans="1:15" x14ac:dyDescent="0.25">
      <c r="A9986" t="s">
        <v>1041</v>
      </c>
      <c r="B9986" t="s">
        <v>38</v>
      </c>
      <c r="C9986" t="s">
        <v>16</v>
      </c>
      <c r="D9986" t="s">
        <v>17</v>
      </c>
      <c r="E9986" t="s">
        <v>383</v>
      </c>
      <c r="F9986" t="s">
        <v>82</v>
      </c>
      <c r="G9986">
        <v>49505</v>
      </c>
      <c r="H9986" t="s">
        <v>89</v>
      </c>
      <c r="I9986" t="s">
        <v>58</v>
      </c>
      <c r="J9986" t="s">
        <v>59</v>
      </c>
      <c r="K9986">
        <v>97.98</v>
      </c>
      <c r="L9986">
        <v>2</v>
      </c>
      <c r="M9986">
        <v>0</v>
      </c>
      <c r="N9986">
        <v>27.4344</v>
      </c>
      <c r="O9986" s="5">
        <f t="shared" si="155"/>
        <v>0.27999999999999997</v>
      </c>
    </row>
    <row r="9987" spans="1:15" x14ac:dyDescent="0.25">
      <c r="A9987" t="s">
        <v>860</v>
      </c>
      <c r="B9987" t="s">
        <v>38</v>
      </c>
      <c r="C9987" t="s">
        <v>16</v>
      </c>
      <c r="D9987" t="s">
        <v>17</v>
      </c>
      <c r="E9987" t="s">
        <v>250</v>
      </c>
      <c r="F9987" t="s">
        <v>94</v>
      </c>
      <c r="G9987">
        <v>11561</v>
      </c>
      <c r="H9987" t="s">
        <v>119</v>
      </c>
      <c r="I9987" t="s">
        <v>32</v>
      </c>
      <c r="J9987" t="s">
        <v>33</v>
      </c>
      <c r="K9987">
        <v>31.5</v>
      </c>
      <c r="L9987">
        <v>10</v>
      </c>
      <c r="M9987">
        <v>0</v>
      </c>
      <c r="N9987">
        <v>15.12</v>
      </c>
      <c r="O9987" s="5">
        <f t="shared" si="155"/>
        <v>0.48</v>
      </c>
    </row>
    <row r="9988" spans="1:15" x14ac:dyDescent="0.25">
      <c r="A9988" t="s">
        <v>860</v>
      </c>
      <c r="B9988" t="s">
        <v>38</v>
      </c>
      <c r="C9988" t="s">
        <v>16</v>
      </c>
      <c r="D9988" t="s">
        <v>17</v>
      </c>
      <c r="E9988" t="s">
        <v>250</v>
      </c>
      <c r="F9988" t="s">
        <v>94</v>
      </c>
      <c r="G9988">
        <v>11561</v>
      </c>
      <c r="H9988" t="s">
        <v>119</v>
      </c>
      <c r="I9988" t="s">
        <v>32</v>
      </c>
      <c r="J9988" t="s">
        <v>334</v>
      </c>
      <c r="K9988">
        <v>55.6</v>
      </c>
      <c r="L9988">
        <v>4</v>
      </c>
      <c r="M9988">
        <v>0</v>
      </c>
      <c r="N9988">
        <v>16.123999999999999</v>
      </c>
      <c r="O9988" s="5">
        <f t="shared" ref="O9988:O9996" si="156">N9988/K9988</f>
        <v>0.28999999999999998</v>
      </c>
    </row>
    <row r="9989" spans="1:15" x14ac:dyDescent="0.25">
      <c r="A9989" t="s">
        <v>633</v>
      </c>
      <c r="B9989" t="s">
        <v>38</v>
      </c>
      <c r="C9989" t="s">
        <v>16</v>
      </c>
      <c r="D9989" t="s">
        <v>17</v>
      </c>
      <c r="E9989" t="s">
        <v>26</v>
      </c>
      <c r="F9989" t="s">
        <v>27</v>
      </c>
      <c r="G9989">
        <v>90008</v>
      </c>
      <c r="H9989" t="s">
        <v>31</v>
      </c>
      <c r="I9989" t="s">
        <v>58</v>
      </c>
      <c r="J9989" t="s">
        <v>129</v>
      </c>
      <c r="K9989">
        <v>36.24</v>
      </c>
      <c r="L9989">
        <v>1</v>
      </c>
      <c r="M9989">
        <v>0</v>
      </c>
      <c r="N9989">
        <v>15.220800000000001</v>
      </c>
      <c r="O9989" s="5">
        <f t="shared" si="156"/>
        <v>0.42</v>
      </c>
    </row>
    <row r="9990" spans="1:15" x14ac:dyDescent="0.25">
      <c r="A9990" t="s">
        <v>1110</v>
      </c>
      <c r="B9990" t="s">
        <v>38</v>
      </c>
      <c r="C9990" t="s">
        <v>30</v>
      </c>
      <c r="D9990" t="s">
        <v>17</v>
      </c>
      <c r="E9990" t="s">
        <v>112</v>
      </c>
      <c r="F9990" t="s">
        <v>71</v>
      </c>
      <c r="G9990">
        <v>30605</v>
      </c>
      <c r="H9990" t="s">
        <v>20</v>
      </c>
      <c r="I9990" t="s">
        <v>58</v>
      </c>
      <c r="J9990" t="s">
        <v>129</v>
      </c>
      <c r="K9990">
        <v>79.989999999999995</v>
      </c>
      <c r="L9990">
        <v>1</v>
      </c>
      <c r="M9990">
        <v>0</v>
      </c>
      <c r="N9990">
        <v>28.796399999999998</v>
      </c>
      <c r="O9990" s="5">
        <f t="shared" si="156"/>
        <v>0.36</v>
      </c>
    </row>
    <row r="9991" spans="1:15" x14ac:dyDescent="0.25">
      <c r="A9991" t="s">
        <v>1110</v>
      </c>
      <c r="B9991" t="s">
        <v>38</v>
      </c>
      <c r="C9991" t="s">
        <v>30</v>
      </c>
      <c r="D9991" t="s">
        <v>17</v>
      </c>
      <c r="E9991" t="s">
        <v>112</v>
      </c>
      <c r="F9991" t="s">
        <v>71</v>
      </c>
      <c r="G9991">
        <v>30605</v>
      </c>
      <c r="H9991" t="s">
        <v>20</v>
      </c>
      <c r="I9991" t="s">
        <v>58</v>
      </c>
      <c r="J9991" t="s">
        <v>59</v>
      </c>
      <c r="K9991">
        <v>206.1</v>
      </c>
      <c r="L9991">
        <v>5</v>
      </c>
      <c r="M9991">
        <v>0</v>
      </c>
      <c r="N9991">
        <v>55.646999999999998</v>
      </c>
      <c r="O9991" s="5">
        <f t="shared" si="156"/>
        <v>0.27</v>
      </c>
    </row>
    <row r="9992" spans="1:15" x14ac:dyDescent="0.25">
      <c r="A9992" t="s">
        <v>738</v>
      </c>
      <c r="B9992" t="s">
        <v>15</v>
      </c>
      <c r="C9992" t="s">
        <v>16</v>
      </c>
      <c r="D9992" t="s">
        <v>17</v>
      </c>
      <c r="E9992" t="s">
        <v>275</v>
      </c>
      <c r="F9992" t="s">
        <v>35</v>
      </c>
      <c r="G9992">
        <v>33180</v>
      </c>
      <c r="H9992" t="s">
        <v>20</v>
      </c>
      <c r="I9992" t="s">
        <v>21</v>
      </c>
      <c r="J9992" t="s">
        <v>48</v>
      </c>
      <c r="K9992">
        <v>25.248000000000001</v>
      </c>
      <c r="L9992">
        <v>3</v>
      </c>
      <c r="M9992">
        <v>0.2</v>
      </c>
      <c r="N9992">
        <v>4.1028000000000002</v>
      </c>
      <c r="O9992" s="5">
        <f t="shared" si="156"/>
        <v>0.16250000000000001</v>
      </c>
    </row>
    <row r="9993" spans="1:15" x14ac:dyDescent="0.25">
      <c r="A9993" t="s">
        <v>759</v>
      </c>
      <c r="B9993" t="s">
        <v>38</v>
      </c>
      <c r="C9993" t="s">
        <v>16</v>
      </c>
      <c r="D9993" t="s">
        <v>17</v>
      </c>
      <c r="E9993" t="s">
        <v>284</v>
      </c>
      <c r="F9993" t="s">
        <v>27</v>
      </c>
      <c r="G9993">
        <v>92627</v>
      </c>
      <c r="H9993" t="s">
        <v>31</v>
      </c>
      <c r="I9993" t="s">
        <v>21</v>
      </c>
      <c r="J9993" t="s">
        <v>48</v>
      </c>
      <c r="K9993">
        <v>91.96</v>
      </c>
      <c r="L9993">
        <v>2</v>
      </c>
      <c r="M9993">
        <v>0</v>
      </c>
      <c r="N9993">
        <v>15.6332</v>
      </c>
      <c r="O9993" s="5">
        <f t="shared" si="156"/>
        <v>0.17</v>
      </c>
    </row>
    <row r="9994" spans="1:15" x14ac:dyDescent="0.25">
      <c r="A9994" t="s">
        <v>759</v>
      </c>
      <c r="B9994" t="s">
        <v>38</v>
      </c>
      <c r="C9994" t="s">
        <v>16</v>
      </c>
      <c r="D9994" t="s">
        <v>17</v>
      </c>
      <c r="E9994" t="s">
        <v>284</v>
      </c>
      <c r="F9994" t="s">
        <v>27</v>
      </c>
      <c r="G9994">
        <v>92627</v>
      </c>
      <c r="H9994" t="s">
        <v>31</v>
      </c>
      <c r="I9994" t="s">
        <v>58</v>
      </c>
      <c r="J9994" t="s">
        <v>59</v>
      </c>
      <c r="K9994">
        <v>258.57600000000002</v>
      </c>
      <c r="L9994">
        <v>2</v>
      </c>
      <c r="M9994">
        <v>0.2</v>
      </c>
      <c r="N9994">
        <v>19.3932</v>
      </c>
      <c r="O9994" s="5">
        <f t="shared" si="156"/>
        <v>7.4999999999999997E-2</v>
      </c>
    </row>
    <row r="9995" spans="1:15" x14ac:dyDescent="0.25">
      <c r="A9995" t="s">
        <v>759</v>
      </c>
      <c r="B9995" t="s">
        <v>38</v>
      </c>
      <c r="C9995" t="s">
        <v>16</v>
      </c>
      <c r="D9995" t="s">
        <v>17</v>
      </c>
      <c r="E9995" t="s">
        <v>284</v>
      </c>
      <c r="F9995" t="s">
        <v>27</v>
      </c>
      <c r="G9995">
        <v>92627</v>
      </c>
      <c r="H9995" t="s">
        <v>31</v>
      </c>
      <c r="I9995" t="s">
        <v>32</v>
      </c>
      <c r="J9995" t="s">
        <v>80</v>
      </c>
      <c r="K9995">
        <v>29.6</v>
      </c>
      <c r="L9995">
        <v>4</v>
      </c>
      <c r="M9995">
        <v>0</v>
      </c>
      <c r="N9995">
        <v>13.32</v>
      </c>
      <c r="O9995" s="5">
        <f t="shared" si="156"/>
        <v>0.45</v>
      </c>
    </row>
    <row r="9996" spans="1:15" x14ac:dyDescent="0.25">
      <c r="A9996" t="s">
        <v>884</v>
      </c>
      <c r="B9996" t="s">
        <v>15</v>
      </c>
      <c r="C9996" t="s">
        <v>16</v>
      </c>
      <c r="D9996" t="s">
        <v>17</v>
      </c>
      <c r="E9996" t="s">
        <v>444</v>
      </c>
      <c r="F9996" t="s">
        <v>27</v>
      </c>
      <c r="G9996">
        <v>92683</v>
      </c>
      <c r="H9996" t="s">
        <v>31</v>
      </c>
      <c r="I9996" t="s">
        <v>32</v>
      </c>
      <c r="J9996" t="s">
        <v>68</v>
      </c>
      <c r="K9996">
        <v>243.16</v>
      </c>
      <c r="L9996">
        <v>2</v>
      </c>
      <c r="M9996">
        <v>0</v>
      </c>
      <c r="N9996">
        <v>72.947999999999993</v>
      </c>
      <c r="O9996" s="5">
        <f t="shared" si="156"/>
        <v>0.3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7B9D5-FEF3-40E6-9837-10F0DAC15EC9}">
  <dimension ref="A1:AV3342"/>
  <sheetViews>
    <sheetView workbookViewId="0">
      <selection activeCell="AW17" sqref="AW17"/>
    </sheetView>
  </sheetViews>
  <sheetFormatPr defaultRowHeight="15" x14ac:dyDescent="0.25"/>
  <cols>
    <col min="1" max="1" width="17.140625" customWidth="1"/>
    <col min="2" max="2" width="18.28515625" bestFit="1" customWidth="1"/>
    <col min="3" max="3" width="18.7109375" bestFit="1" customWidth="1"/>
    <col min="4" max="4" width="18.7109375" customWidth="1"/>
    <col min="5" max="5" width="18.7109375" bestFit="1" customWidth="1"/>
    <col min="6" max="6" width="12" bestFit="1" customWidth="1"/>
    <col min="7" max="7" width="12.5703125" style="5" bestFit="1" customWidth="1"/>
    <col min="8" max="8" width="18.7109375" customWidth="1"/>
    <col min="11" max="11" width="29.7109375" bestFit="1" customWidth="1"/>
    <col min="12" max="12" width="12.140625" bestFit="1" customWidth="1"/>
    <col min="13" max="13" width="10.85546875" style="5" bestFit="1" customWidth="1"/>
    <col min="14" max="14" width="12.5703125" style="5" bestFit="1" customWidth="1"/>
    <col min="15" max="15" width="18.7109375" customWidth="1"/>
    <col min="16" max="17" width="16.7109375" customWidth="1"/>
    <col min="18" max="18" width="16.5703125" style="17" bestFit="1" customWidth="1"/>
    <col min="20" max="21" width="18.7109375" customWidth="1"/>
    <col min="22" max="22" width="31.7109375" bestFit="1" customWidth="1"/>
    <col min="23" max="23" width="15.140625" bestFit="1" customWidth="1"/>
    <col min="24" max="24" width="15.42578125" bestFit="1" customWidth="1"/>
    <col min="25" max="25" width="12.140625" bestFit="1" customWidth="1"/>
    <col min="26" max="26" width="12.5703125" style="11" bestFit="1" customWidth="1"/>
    <col min="27" max="28" width="12.5703125" customWidth="1"/>
    <col min="29" max="29" width="29.7109375" bestFit="1" customWidth="1"/>
    <col min="30" max="32" width="16.28515625" customWidth="1"/>
    <col min="33" max="33" width="12.85546875" bestFit="1" customWidth="1"/>
    <col min="34" max="34" width="15.42578125" bestFit="1" customWidth="1"/>
    <col min="35" max="35" width="12.140625" bestFit="1" customWidth="1"/>
    <col min="36" max="36" width="12.5703125" style="11" bestFit="1" customWidth="1"/>
    <col min="37" max="37" width="11.42578125" bestFit="1" customWidth="1"/>
    <col min="38" max="38" width="13.85546875" customWidth="1"/>
    <col min="39" max="39" width="16.7109375" style="10" customWidth="1"/>
    <col min="40" max="40" width="18.85546875" customWidth="1"/>
    <col min="44" max="44" width="17.85546875" customWidth="1"/>
    <col min="45" max="45" width="13.85546875" bestFit="1" customWidth="1"/>
    <col min="46" max="46" width="18.85546875" bestFit="1" customWidth="1"/>
    <col min="47" max="47" width="11.85546875" customWidth="1"/>
    <col min="48" max="48" width="10.28515625" customWidth="1"/>
  </cols>
  <sheetData>
    <row r="1" spans="1:48" x14ac:dyDescent="0.25">
      <c r="E1" s="49" t="s">
        <v>1246</v>
      </c>
      <c r="F1" s="49"/>
      <c r="G1" s="49"/>
      <c r="K1" s="49" t="s">
        <v>1247</v>
      </c>
      <c r="L1" s="49"/>
      <c r="M1" s="49"/>
      <c r="N1" s="49"/>
      <c r="O1" s="49"/>
      <c r="P1" s="49"/>
      <c r="Q1" s="49"/>
      <c r="R1" s="49"/>
      <c r="V1" s="49" t="s">
        <v>1248</v>
      </c>
      <c r="W1" s="49"/>
      <c r="X1" s="49"/>
      <c r="Y1" s="49"/>
      <c r="Z1" s="49"/>
      <c r="AL1" s="49" t="s">
        <v>1249</v>
      </c>
      <c r="AM1" s="49"/>
      <c r="AN1" s="49"/>
      <c r="AR1" s="49" t="s">
        <v>1258</v>
      </c>
      <c r="AS1" s="49"/>
    </row>
    <row r="2" spans="1:48" ht="15.75" thickBot="1" x14ac:dyDescent="0.3">
      <c r="A2" s="6" t="s">
        <v>1238</v>
      </c>
      <c r="B2" s="6"/>
      <c r="C2" s="6" t="s">
        <v>14</v>
      </c>
      <c r="E2" s="1" t="s">
        <v>627</v>
      </c>
      <c r="F2" t="s">
        <v>1237</v>
      </c>
      <c r="G2" t="s">
        <v>1242</v>
      </c>
      <c r="K2" s="1" t="s">
        <v>631</v>
      </c>
      <c r="L2" t="s">
        <v>629</v>
      </c>
      <c r="M2" t="s">
        <v>1255</v>
      </c>
      <c r="N2" t="s">
        <v>1242</v>
      </c>
      <c r="O2" s="15" t="s">
        <v>627</v>
      </c>
      <c r="P2" s="15" t="s">
        <v>628</v>
      </c>
      <c r="Q2" s="15" t="s">
        <v>1252</v>
      </c>
      <c r="R2" s="15" t="s">
        <v>1256</v>
      </c>
      <c r="V2" s="49"/>
      <c r="W2" s="49"/>
      <c r="X2" s="49"/>
      <c r="Y2" s="49"/>
      <c r="Z2" s="49"/>
      <c r="AH2" s="2"/>
      <c r="AI2" s="7"/>
      <c r="AJ2" s="12"/>
      <c r="AK2" s="7"/>
      <c r="AL2" s="6" t="s">
        <v>628</v>
      </c>
      <c r="AM2" s="9" t="s">
        <v>1257</v>
      </c>
      <c r="AN2" s="6" t="s">
        <v>1236</v>
      </c>
      <c r="AR2" s="6" t="s">
        <v>1259</v>
      </c>
      <c r="AS2" s="23" t="s">
        <v>1264</v>
      </c>
      <c r="AT2" s="22"/>
      <c r="AU2" s="49" t="s">
        <v>1267</v>
      </c>
      <c r="AV2" s="49"/>
    </row>
    <row r="3" spans="1:48" ht="15.75" thickBot="1" x14ac:dyDescent="0.3">
      <c r="A3" t="str" cm="1">
        <f t="array" ref="A3:A533">_xlfn.UNIQUE(SampleSuperstore01csv!E3:E9996)</f>
        <v>Henderson</v>
      </c>
      <c r="B3" s="5"/>
      <c r="C3" t="s">
        <v>19</v>
      </c>
      <c r="E3" s="2" t="s">
        <v>23</v>
      </c>
      <c r="F3" s="3">
        <v>19510.639999999992</v>
      </c>
      <c r="G3" s="3">
        <v>5786.8252999999986</v>
      </c>
      <c r="K3" s="2" t="s">
        <v>945</v>
      </c>
      <c r="L3" s="3">
        <v>1766.8300000000002</v>
      </c>
      <c r="M3" s="3">
        <v>6</v>
      </c>
      <c r="N3" s="3">
        <v>452.6071</v>
      </c>
      <c r="O3" t="s">
        <v>23</v>
      </c>
      <c r="P3" t="s">
        <v>122</v>
      </c>
      <c r="Q3">
        <f>L3</f>
        <v>1766.8300000000002</v>
      </c>
      <c r="R3" s="17">
        <f>N3/L3</f>
        <v>0.25616901456280455</v>
      </c>
      <c r="T3" s="16"/>
      <c r="X3" s="1" t="s">
        <v>1243</v>
      </c>
      <c r="Z3"/>
      <c r="AC3" s="49" t="s">
        <v>1250</v>
      </c>
      <c r="AD3" s="49"/>
      <c r="AE3" s="49"/>
      <c r="AF3" s="49"/>
      <c r="AG3" s="49"/>
      <c r="AH3" s="49"/>
      <c r="AI3" s="49"/>
      <c r="AJ3" s="49"/>
      <c r="AK3" s="3"/>
      <c r="AL3" t="str">
        <f>dashboard!A15</f>
        <v>Billings</v>
      </c>
      <c r="AM3" s="10">
        <f>dashboard!B15</f>
        <v>8.2880000000000003</v>
      </c>
      <c r="AN3">
        <f>dashboard!C15</f>
        <v>0.32500000000000001</v>
      </c>
      <c r="AR3" t="s">
        <v>1260</v>
      </c>
      <c r="AS3">
        <f>COUNTIFS(SampleSuperstore01csv!$B$3:$B$9996,"First Class",SampleSuperstore01csv!$F$3:$F$9996,dashboard!$A$3)</f>
        <v>1</v>
      </c>
      <c r="AU3" s="6" t="s">
        <v>1265</v>
      </c>
      <c r="AV3" s="6" t="s">
        <v>1266</v>
      </c>
    </row>
    <row r="4" spans="1:48" x14ac:dyDescent="0.25">
      <c r="A4" t="str">
        <v>Los Angeles</v>
      </c>
      <c r="C4" t="s">
        <v>27</v>
      </c>
      <c r="E4" s="2" t="s">
        <v>28</v>
      </c>
      <c r="F4" s="3">
        <v>35282.000999999997</v>
      </c>
      <c r="G4" s="3">
        <v>-3427.9245999999998</v>
      </c>
      <c r="K4" s="2" t="s">
        <v>659</v>
      </c>
      <c r="L4" s="3">
        <v>3374.82</v>
      </c>
      <c r="M4" s="3">
        <v>13</v>
      </c>
      <c r="N4" s="3">
        <v>1000.0880999999999</v>
      </c>
      <c r="O4" t="s">
        <v>23</v>
      </c>
      <c r="P4" t="s">
        <v>134</v>
      </c>
      <c r="Q4">
        <f t="shared" ref="Q4:Q67" si="0">L4</f>
        <v>3374.82</v>
      </c>
      <c r="R4" s="17">
        <f t="shared" ref="R4:R67" si="1">N4/L4</f>
        <v>0.29633820470425087</v>
      </c>
      <c r="V4" s="1" t="s">
        <v>631</v>
      </c>
      <c r="W4" s="1" t="s">
        <v>8</v>
      </c>
      <c r="X4" t="s">
        <v>1240</v>
      </c>
      <c r="Y4" t="s">
        <v>1241</v>
      </c>
      <c r="Z4" t="s">
        <v>1242</v>
      </c>
      <c r="AC4" s="6" t="s">
        <v>631</v>
      </c>
      <c r="AD4" s="6" t="s">
        <v>631</v>
      </c>
      <c r="AE4" s="6" t="s">
        <v>627</v>
      </c>
      <c r="AF4" s="6" t="s">
        <v>628</v>
      </c>
      <c r="AG4" s="6" t="s">
        <v>8</v>
      </c>
      <c r="AH4" s="8" t="s">
        <v>1240</v>
      </c>
      <c r="AI4" s="8" t="s">
        <v>1241</v>
      </c>
      <c r="AJ4" s="13" t="s">
        <v>1242</v>
      </c>
      <c r="AK4" s="3"/>
      <c r="AL4" t="str">
        <f>dashboard!A16</f>
        <v>Bozeman</v>
      </c>
      <c r="AM4" s="10">
        <f>dashboard!B16</f>
        <v>43.66</v>
      </c>
      <c r="AN4">
        <f>dashboard!C16</f>
        <v>0.47665139715987181</v>
      </c>
      <c r="AR4" t="s">
        <v>1261</v>
      </c>
      <c r="AS4">
        <f>COUNTIFS(SampleSuperstore01csv!$B$3:$B$9996,"Same Day",SampleSuperstore01csv!$F$3:$F$9996,dashboard!$A$3)</f>
        <v>1</v>
      </c>
      <c r="AU4" t="s">
        <v>16</v>
      </c>
      <c r="AV4">
        <f>COUNTIFS(SampleSuperstore01csv!$C$3:$C$9996,"Consumer",SampleSuperstore01csv!$F$3:$F$9996,dashboard!$A$3)</f>
        <v>4</v>
      </c>
    </row>
    <row r="5" spans="1:48" x14ac:dyDescent="0.25">
      <c r="A5" t="str">
        <v>Fort Lauderdale</v>
      </c>
      <c r="C5" t="s">
        <v>35</v>
      </c>
      <c r="E5" s="2" t="s">
        <v>36</v>
      </c>
      <c r="F5" s="3">
        <v>11678.129999999997</v>
      </c>
      <c r="G5" s="3">
        <v>4008.6871000000001</v>
      </c>
      <c r="K5" s="2" t="s">
        <v>861</v>
      </c>
      <c r="L5" s="3">
        <v>1997.35</v>
      </c>
      <c r="M5" s="3">
        <v>5</v>
      </c>
      <c r="N5" s="3">
        <v>248.65890000000002</v>
      </c>
      <c r="O5" t="s">
        <v>23</v>
      </c>
      <c r="P5" t="s">
        <v>353</v>
      </c>
      <c r="Q5">
        <f t="shared" si="0"/>
        <v>1997.35</v>
      </c>
      <c r="R5" s="17">
        <f t="shared" si="1"/>
        <v>0.12449440508673995</v>
      </c>
      <c r="V5" t="s">
        <v>945</v>
      </c>
      <c r="W5" t="s">
        <v>53</v>
      </c>
      <c r="X5" s="3">
        <v>2</v>
      </c>
      <c r="Y5" s="3">
        <v>3.76</v>
      </c>
      <c r="Z5" s="11">
        <v>1.0904</v>
      </c>
      <c r="AA5" s="3"/>
      <c r="AB5" s="3"/>
      <c r="AC5" t="s">
        <v>945</v>
      </c>
      <c r="AD5" t="str">
        <f t="shared" ref="AD5:AD68" si="2">IF(ISTEXT(AC5),AC5,AD4)</f>
        <v>AlabamaAuburn</v>
      </c>
      <c r="AE5" t="str">
        <f t="shared" ref="AE5:AE68" si="3">INDEX($K$3:$R$606,MATCH(AD5,$K$3:$K$606,0),5)</f>
        <v>Alabama</v>
      </c>
      <c r="AF5" t="str">
        <f>INDEX($K$3:$R$606,MATCH(AD5,$K$3:$K$606,0),6)</f>
        <v>Auburn</v>
      </c>
      <c r="AG5" t="s">
        <v>53</v>
      </c>
      <c r="AH5" s="3">
        <v>2</v>
      </c>
      <c r="AI5" s="3">
        <v>3.76</v>
      </c>
      <c r="AJ5" s="11">
        <v>1.0904</v>
      </c>
      <c r="AK5" s="3"/>
      <c r="AL5" t="str">
        <f>dashboard!A17</f>
        <v>Great Falls</v>
      </c>
      <c r="AM5" s="10">
        <f>dashboard!B17</f>
        <v>4605.5799999999981</v>
      </c>
      <c r="AN5">
        <f>dashboard!C17</f>
        <v>0.3436498986012621</v>
      </c>
      <c r="AR5" t="s">
        <v>1262</v>
      </c>
      <c r="AS5">
        <f>COUNTIFS(SampleSuperstore01csv!$B$3:$B$9996,"Second Class",SampleSuperstore01csv!$F$3:$F$9996,dashboard!$A$3)</f>
        <v>0</v>
      </c>
      <c r="AU5" t="s">
        <v>30</v>
      </c>
      <c r="AV5">
        <f>COUNTIFS(SampleSuperstore01csv!$C$3:$C$9996,"Corporate",SampleSuperstore01csv!$F$3:$F$9996,dashboard!$A$3)</f>
        <v>2</v>
      </c>
    </row>
    <row r="6" spans="1:48" x14ac:dyDescent="0.25">
      <c r="A6" t="str">
        <v>Concord</v>
      </c>
      <c r="C6" t="s">
        <v>41</v>
      </c>
      <c r="E6" s="2" t="s">
        <v>27</v>
      </c>
      <c r="F6" s="3">
        <v>457687.63150000101</v>
      </c>
      <c r="G6" s="3">
        <v>76381.387100000167</v>
      </c>
      <c r="K6" s="2" t="s">
        <v>1009</v>
      </c>
      <c r="L6" s="3">
        <v>525.85</v>
      </c>
      <c r="M6" s="3">
        <v>4</v>
      </c>
      <c r="N6" s="3">
        <v>18.717300000000002</v>
      </c>
      <c r="O6" t="s">
        <v>23</v>
      </c>
      <c r="P6" t="s">
        <v>422</v>
      </c>
      <c r="Q6">
        <f t="shared" si="0"/>
        <v>525.85</v>
      </c>
      <c r="R6" s="17">
        <f t="shared" si="1"/>
        <v>3.5594371018351244E-2</v>
      </c>
      <c r="W6" t="s">
        <v>25</v>
      </c>
      <c r="X6" s="3">
        <v>1</v>
      </c>
      <c r="Y6" s="3">
        <v>350.98</v>
      </c>
      <c r="Z6" s="11">
        <v>84.235200000000006</v>
      </c>
      <c r="AA6" s="3"/>
      <c r="AB6" s="3"/>
      <c r="AD6" t="str">
        <f t="shared" si="2"/>
        <v>AlabamaAuburn</v>
      </c>
      <c r="AE6" t="str">
        <f t="shared" si="3"/>
        <v>Alabama</v>
      </c>
      <c r="AF6" t="str">
        <f t="shared" ref="AF6:AF69" si="4">INDEX($K$3:$R$606,MATCH(AD6,$K$3:$K$606,0),6)</f>
        <v>Auburn</v>
      </c>
      <c r="AG6" t="s">
        <v>25</v>
      </c>
      <c r="AH6">
        <v>1</v>
      </c>
      <c r="AI6">
        <v>350.98</v>
      </c>
      <c r="AJ6" s="11">
        <v>84.235200000000006</v>
      </c>
      <c r="AL6" t="str">
        <f>dashboard!A18</f>
        <v>Helena</v>
      </c>
      <c r="AM6" s="10">
        <f>dashboard!B18</f>
        <v>443.84</v>
      </c>
      <c r="AN6">
        <f>dashboard!C18</f>
        <v>0.16812860490266762</v>
      </c>
      <c r="AR6" t="s">
        <v>1263</v>
      </c>
      <c r="AS6">
        <f>COUNTIFS(SampleSuperstore01csv!$B$3:$B$9996,"Standard Class",SampleSuperstore01csv!$F$3:$F$9996,dashboard!$A$3)</f>
        <v>13</v>
      </c>
      <c r="AU6" t="s">
        <v>88</v>
      </c>
      <c r="AV6">
        <f>COUNTIFS(SampleSuperstore01csv!$C$3:$C$9996,"Home Office",SampleSuperstore01csv!$F$3:$F$9996,dashboard!$A$3)</f>
        <v>9</v>
      </c>
    </row>
    <row r="7" spans="1:48" x14ac:dyDescent="0.25">
      <c r="A7" t="str">
        <v>Seattle</v>
      </c>
      <c r="C7" t="s">
        <v>45</v>
      </c>
      <c r="E7" s="2" t="s">
        <v>46</v>
      </c>
      <c r="F7" s="3">
        <v>32108.117999999995</v>
      </c>
      <c r="G7" s="3">
        <v>-6527.8579000000009</v>
      </c>
      <c r="K7" s="2" t="s">
        <v>968</v>
      </c>
      <c r="L7" s="3">
        <v>2484.37</v>
      </c>
      <c r="M7" s="3">
        <v>10</v>
      </c>
      <c r="N7" s="3">
        <v>1005.2572</v>
      </c>
      <c r="O7" t="s">
        <v>23</v>
      </c>
      <c r="P7" t="s">
        <v>299</v>
      </c>
      <c r="Q7">
        <f t="shared" si="0"/>
        <v>2484.37</v>
      </c>
      <c r="R7" s="17">
        <f t="shared" si="1"/>
        <v>0.40463264328582299</v>
      </c>
      <c r="W7" t="s">
        <v>143</v>
      </c>
      <c r="X7" s="3">
        <v>2</v>
      </c>
      <c r="Y7" s="3">
        <v>7.38</v>
      </c>
      <c r="Z7" s="11">
        <v>3.3948</v>
      </c>
      <c r="AA7" s="3"/>
      <c r="AB7" s="3"/>
      <c r="AD7" t="str">
        <f t="shared" si="2"/>
        <v>AlabamaAuburn</v>
      </c>
      <c r="AE7" t="str">
        <f t="shared" si="3"/>
        <v>Alabama</v>
      </c>
      <c r="AF7" t="str">
        <f t="shared" si="4"/>
        <v>Auburn</v>
      </c>
      <c r="AG7" t="s">
        <v>143</v>
      </c>
      <c r="AH7">
        <v>2</v>
      </c>
      <c r="AI7">
        <v>7.38</v>
      </c>
      <c r="AJ7" s="11">
        <v>3.3948</v>
      </c>
      <c r="AL7" t="str">
        <f>dashboard!A19</f>
        <v>Missoula</v>
      </c>
      <c r="AM7" s="10">
        <f>dashboard!B19</f>
        <v>487.98399999999998</v>
      </c>
      <c r="AN7">
        <f>dashboard!C19</f>
        <v>0.3125</v>
      </c>
    </row>
    <row r="8" spans="1:48" x14ac:dyDescent="0.25">
      <c r="A8" t="str">
        <v>Fort Worth</v>
      </c>
      <c r="C8" t="s">
        <v>50</v>
      </c>
      <c r="E8" s="2" t="s">
        <v>51</v>
      </c>
      <c r="F8" s="3">
        <v>13384.356999999996</v>
      </c>
      <c r="G8" s="3">
        <v>3511.4918000000002</v>
      </c>
      <c r="K8" s="2" t="s">
        <v>877</v>
      </c>
      <c r="L8" s="3">
        <v>5462.99</v>
      </c>
      <c r="M8" s="3">
        <v>11</v>
      </c>
      <c r="N8" s="3">
        <v>2175.8292000000001</v>
      </c>
      <c r="O8" t="s">
        <v>23</v>
      </c>
      <c r="P8" t="s">
        <v>435</v>
      </c>
      <c r="Q8">
        <f t="shared" si="0"/>
        <v>5462.99</v>
      </c>
      <c r="R8" s="17">
        <f t="shared" si="1"/>
        <v>0.39828540780781224</v>
      </c>
      <c r="W8" t="s">
        <v>33</v>
      </c>
      <c r="X8" s="3">
        <v>5</v>
      </c>
      <c r="Y8" s="3">
        <v>491.55</v>
      </c>
      <c r="Z8" s="11">
        <v>240.8595</v>
      </c>
      <c r="AA8" s="3"/>
      <c r="AB8" s="3"/>
      <c r="AD8" t="str">
        <f t="shared" si="2"/>
        <v>AlabamaAuburn</v>
      </c>
      <c r="AE8" t="str">
        <f t="shared" si="3"/>
        <v>Alabama</v>
      </c>
      <c r="AF8" t="str">
        <f t="shared" si="4"/>
        <v>Auburn</v>
      </c>
      <c r="AG8" t="s">
        <v>33</v>
      </c>
      <c r="AH8">
        <v>5</v>
      </c>
      <c r="AI8">
        <v>491.55</v>
      </c>
      <c r="AJ8" s="11">
        <v>240.8595</v>
      </c>
      <c r="AL8">
        <f>dashboard!A20</f>
        <v>0</v>
      </c>
      <c r="AM8" s="10">
        <f>dashboard!B20</f>
        <v>0</v>
      </c>
      <c r="AN8">
        <f>dashboard!C20</f>
        <v>0</v>
      </c>
    </row>
    <row r="9" spans="1:48" x14ac:dyDescent="0.25">
      <c r="A9" t="str">
        <v>Madison</v>
      </c>
      <c r="C9" t="s">
        <v>55</v>
      </c>
      <c r="E9" s="2" t="s">
        <v>56</v>
      </c>
      <c r="F9" s="3">
        <v>27451.068999999992</v>
      </c>
      <c r="G9" s="3">
        <v>9977.3748000000014</v>
      </c>
      <c r="K9" s="2" t="s">
        <v>765</v>
      </c>
      <c r="L9" s="3">
        <v>3722.73</v>
      </c>
      <c r="M9" s="3">
        <v>10</v>
      </c>
      <c r="N9" s="3">
        <v>834.65710000000001</v>
      </c>
      <c r="O9" t="s">
        <v>23</v>
      </c>
      <c r="P9" t="s">
        <v>310</v>
      </c>
      <c r="Q9">
        <f t="shared" si="0"/>
        <v>3722.73</v>
      </c>
      <c r="R9" s="17">
        <f t="shared" si="1"/>
        <v>0.22420565015459085</v>
      </c>
      <c r="W9" t="s">
        <v>80</v>
      </c>
      <c r="X9" s="3">
        <v>2</v>
      </c>
      <c r="Y9" s="3">
        <v>13.08</v>
      </c>
      <c r="Z9" s="11">
        <v>6.0167999999999999</v>
      </c>
      <c r="AA9" s="3"/>
      <c r="AB9" s="3"/>
      <c r="AD9" t="str">
        <f t="shared" si="2"/>
        <v>AlabamaAuburn</v>
      </c>
      <c r="AE9" t="str">
        <f t="shared" si="3"/>
        <v>Alabama</v>
      </c>
      <c r="AF9" t="str">
        <f t="shared" si="4"/>
        <v>Auburn</v>
      </c>
      <c r="AG9" t="s">
        <v>80</v>
      </c>
      <c r="AH9">
        <v>2</v>
      </c>
      <c r="AI9">
        <v>13.08</v>
      </c>
      <c r="AJ9" s="11">
        <v>6.0167999999999999</v>
      </c>
      <c r="AL9">
        <f>dashboard!A21</f>
        <v>0</v>
      </c>
      <c r="AM9" s="10">
        <f>dashboard!B21</f>
        <v>0</v>
      </c>
      <c r="AN9">
        <f>dashboard!C21</f>
        <v>0</v>
      </c>
      <c r="AR9" s="48"/>
      <c r="AS9" s="48"/>
    </row>
    <row r="10" spans="1:48" x14ac:dyDescent="0.25">
      <c r="A10" t="str">
        <v>West Jordan</v>
      </c>
      <c r="C10" t="s">
        <v>61</v>
      </c>
      <c r="E10" s="2" t="s">
        <v>62</v>
      </c>
      <c r="F10" s="3">
        <v>2865.0199999999995</v>
      </c>
      <c r="G10" s="3">
        <v>1059.5892999999999</v>
      </c>
      <c r="K10" s="2" t="s">
        <v>1123</v>
      </c>
      <c r="L10" s="3">
        <v>175.70000000000002</v>
      </c>
      <c r="M10" s="3">
        <v>2</v>
      </c>
      <c r="N10" s="3">
        <v>51.010400000000004</v>
      </c>
      <c r="O10" t="s">
        <v>23</v>
      </c>
      <c r="P10" t="s">
        <v>609</v>
      </c>
      <c r="Q10">
        <f t="shared" si="0"/>
        <v>175.70000000000002</v>
      </c>
      <c r="R10" s="17">
        <f t="shared" si="1"/>
        <v>0.29032669322709165</v>
      </c>
      <c r="W10" t="s">
        <v>43</v>
      </c>
      <c r="X10" s="3">
        <v>4</v>
      </c>
      <c r="Y10" s="3">
        <v>900.08</v>
      </c>
      <c r="Z10" s="11">
        <v>117.0104</v>
      </c>
      <c r="AA10" s="3"/>
      <c r="AB10" s="3"/>
      <c r="AD10" t="str">
        <f t="shared" si="2"/>
        <v>AlabamaAuburn</v>
      </c>
      <c r="AE10" t="str">
        <f t="shared" si="3"/>
        <v>Alabama</v>
      </c>
      <c r="AF10" t="str">
        <f t="shared" si="4"/>
        <v>Auburn</v>
      </c>
      <c r="AG10" t="s">
        <v>43</v>
      </c>
      <c r="AH10">
        <v>4</v>
      </c>
      <c r="AI10">
        <v>900.08</v>
      </c>
      <c r="AJ10" s="11">
        <v>117.0104</v>
      </c>
      <c r="AL10">
        <f>dashboard!A22</f>
        <v>0</v>
      </c>
      <c r="AM10" s="10">
        <f>dashboard!B22</f>
        <v>0</v>
      </c>
      <c r="AN10">
        <f>dashboard!C22</f>
        <v>0</v>
      </c>
    </row>
    <row r="11" spans="1:48" x14ac:dyDescent="0.25">
      <c r="A11" t="str">
        <v>San Francisco</v>
      </c>
      <c r="C11" t="s">
        <v>66</v>
      </c>
      <c r="E11" s="2" t="s">
        <v>35</v>
      </c>
      <c r="F11" s="3">
        <v>89473.707999999999</v>
      </c>
      <c r="G11" s="3">
        <v>-3399.3017</v>
      </c>
      <c r="K11" s="2" t="s">
        <v>1113</v>
      </c>
      <c r="L11" s="3">
        <v>946.80799999999999</v>
      </c>
      <c r="M11" s="3">
        <v>6</v>
      </c>
      <c r="N11" s="3">
        <v>76.168999999999997</v>
      </c>
      <c r="O11" t="s">
        <v>28</v>
      </c>
      <c r="P11" t="s">
        <v>133</v>
      </c>
      <c r="Q11">
        <f t="shared" si="0"/>
        <v>946.80799999999999</v>
      </c>
      <c r="R11" s="17">
        <f t="shared" si="1"/>
        <v>8.0448200691164415E-2</v>
      </c>
      <c r="V11" t="s">
        <v>659</v>
      </c>
      <c r="W11" t="s">
        <v>129</v>
      </c>
      <c r="X11" s="3">
        <v>13</v>
      </c>
      <c r="Y11" s="3">
        <v>737.92</v>
      </c>
      <c r="Z11" s="11">
        <v>208.25199999999998</v>
      </c>
      <c r="AA11" s="3"/>
      <c r="AB11" s="3"/>
      <c r="AC11" t="s">
        <v>659</v>
      </c>
      <c r="AD11" t="str">
        <f t="shared" si="2"/>
        <v>AlabamaDecatur</v>
      </c>
      <c r="AE11" t="str">
        <f t="shared" si="3"/>
        <v>Alabama</v>
      </c>
      <c r="AF11" t="str">
        <f t="shared" si="4"/>
        <v>Decatur</v>
      </c>
      <c r="AG11" t="s">
        <v>129</v>
      </c>
      <c r="AH11">
        <v>13</v>
      </c>
      <c r="AI11">
        <v>737.92</v>
      </c>
      <c r="AJ11" s="11">
        <v>208.25199999999998</v>
      </c>
      <c r="AL11">
        <f>dashboard!A23</f>
        <v>0</v>
      </c>
      <c r="AM11" s="10">
        <f>dashboard!B23</f>
        <v>0</v>
      </c>
      <c r="AN11">
        <f>dashboard!C23</f>
        <v>0</v>
      </c>
    </row>
    <row r="12" spans="1:48" x14ac:dyDescent="0.25">
      <c r="A12" t="str">
        <v>Fremont</v>
      </c>
      <c r="C12" t="s">
        <v>70</v>
      </c>
      <c r="E12" s="2" t="s">
        <v>71</v>
      </c>
      <c r="F12" s="3">
        <v>49095.840000000004</v>
      </c>
      <c r="G12" s="3">
        <v>16250.043300000003</v>
      </c>
      <c r="K12" s="2" t="s">
        <v>1092</v>
      </c>
      <c r="L12" s="3">
        <v>22.288</v>
      </c>
      <c r="M12" s="3">
        <v>2</v>
      </c>
      <c r="N12" s="3">
        <v>6.7232000000000003</v>
      </c>
      <c r="O12" t="s">
        <v>28</v>
      </c>
      <c r="P12" t="s">
        <v>207</v>
      </c>
      <c r="Q12">
        <f t="shared" si="0"/>
        <v>22.288</v>
      </c>
      <c r="R12" s="17">
        <f t="shared" si="1"/>
        <v>0.30165111270638911</v>
      </c>
      <c r="W12" t="s">
        <v>68</v>
      </c>
      <c r="X12" s="3">
        <v>1</v>
      </c>
      <c r="Y12" s="3">
        <v>208.16</v>
      </c>
      <c r="Z12" s="11">
        <v>56.203200000000002</v>
      </c>
      <c r="AA12" s="3"/>
      <c r="AB12" s="3"/>
      <c r="AD12" t="str">
        <f t="shared" si="2"/>
        <v>AlabamaDecatur</v>
      </c>
      <c r="AE12" t="str">
        <f t="shared" si="3"/>
        <v>Alabama</v>
      </c>
      <c r="AF12" t="str">
        <f t="shared" si="4"/>
        <v>Decatur</v>
      </c>
      <c r="AG12" t="s">
        <v>68</v>
      </c>
      <c r="AH12">
        <v>1</v>
      </c>
      <c r="AI12">
        <v>208.16</v>
      </c>
      <c r="AJ12" s="11">
        <v>56.203200000000002</v>
      </c>
      <c r="AL12">
        <f>dashboard!A24</f>
        <v>0</v>
      </c>
      <c r="AM12" s="10">
        <f>dashboard!B24</f>
        <v>0</v>
      </c>
      <c r="AN12">
        <f>dashboard!C24</f>
        <v>0</v>
      </c>
    </row>
    <row r="13" spans="1:48" x14ac:dyDescent="0.25">
      <c r="A13" t="str">
        <v>Philadelphia</v>
      </c>
      <c r="C13" t="s">
        <v>74</v>
      </c>
      <c r="E13" s="2" t="s">
        <v>75</v>
      </c>
      <c r="F13" s="3">
        <v>4382.4860000000017</v>
      </c>
      <c r="G13" s="3">
        <v>826.72309999999993</v>
      </c>
      <c r="K13" s="2" t="s">
        <v>1127</v>
      </c>
      <c r="L13" s="3">
        <v>1076.7470000000001</v>
      </c>
      <c r="M13" s="3">
        <v>7</v>
      </c>
      <c r="N13" s="3">
        <v>81.460499999999996</v>
      </c>
      <c r="O13" t="s">
        <v>28</v>
      </c>
      <c r="P13" t="s">
        <v>232</v>
      </c>
      <c r="Q13">
        <f t="shared" si="0"/>
        <v>1076.7470000000001</v>
      </c>
      <c r="R13" s="17">
        <f t="shared" si="1"/>
        <v>7.5654262329033647E-2</v>
      </c>
      <c r="W13" t="s">
        <v>53</v>
      </c>
      <c r="X13" s="3">
        <v>6</v>
      </c>
      <c r="Y13" s="3">
        <v>24.78</v>
      </c>
      <c r="Z13" s="11">
        <v>6.9383999999999997</v>
      </c>
      <c r="AA13" s="3"/>
      <c r="AB13" s="3"/>
      <c r="AD13" t="str">
        <f t="shared" si="2"/>
        <v>AlabamaDecatur</v>
      </c>
      <c r="AE13" t="str">
        <f t="shared" si="3"/>
        <v>Alabama</v>
      </c>
      <c r="AF13" t="str">
        <f t="shared" si="4"/>
        <v>Decatur</v>
      </c>
      <c r="AG13" t="s">
        <v>53</v>
      </c>
      <c r="AH13">
        <v>6</v>
      </c>
      <c r="AI13">
        <v>24.78</v>
      </c>
      <c r="AJ13" s="11">
        <v>6.9383999999999997</v>
      </c>
      <c r="AL13">
        <f>dashboard!A25</f>
        <v>0</v>
      </c>
      <c r="AM13" s="10">
        <f>dashboard!B25</f>
        <v>0</v>
      </c>
      <c r="AN13">
        <f>dashboard!C25</f>
        <v>0</v>
      </c>
    </row>
    <row r="14" spans="1:48" x14ac:dyDescent="0.25">
      <c r="A14" t="str">
        <v>Orem</v>
      </c>
      <c r="C14" t="s">
        <v>78</v>
      </c>
      <c r="E14" s="2" t="s">
        <v>74</v>
      </c>
      <c r="F14" s="3">
        <v>80166.100999999864</v>
      </c>
      <c r="G14" s="3">
        <v>-12607.886999999981</v>
      </c>
      <c r="K14" s="2" t="s">
        <v>655</v>
      </c>
      <c r="L14" s="3">
        <v>4172.3820000000005</v>
      </c>
      <c r="M14" s="3">
        <v>15</v>
      </c>
      <c r="N14" s="3">
        <v>138.25300000000001</v>
      </c>
      <c r="O14" t="s">
        <v>28</v>
      </c>
      <c r="P14" t="s">
        <v>120</v>
      </c>
      <c r="Q14">
        <f t="shared" si="0"/>
        <v>4172.3820000000005</v>
      </c>
      <c r="R14" s="17">
        <f t="shared" si="1"/>
        <v>3.3135269014198603E-2</v>
      </c>
      <c r="W14" t="s">
        <v>64</v>
      </c>
      <c r="X14" s="3">
        <v>6</v>
      </c>
      <c r="Y14" s="3">
        <v>35.879999999999995</v>
      </c>
      <c r="Z14" s="11">
        <v>16.839599999999997</v>
      </c>
      <c r="AA14" s="3"/>
      <c r="AB14" s="3"/>
      <c r="AD14" t="str">
        <f t="shared" si="2"/>
        <v>AlabamaDecatur</v>
      </c>
      <c r="AE14" t="str">
        <f t="shared" si="3"/>
        <v>Alabama</v>
      </c>
      <c r="AF14" t="str">
        <f t="shared" si="4"/>
        <v>Decatur</v>
      </c>
      <c r="AG14" t="s">
        <v>64</v>
      </c>
      <c r="AH14">
        <v>6</v>
      </c>
      <c r="AI14">
        <v>35.879999999999995</v>
      </c>
      <c r="AJ14" s="11">
        <v>16.839599999999997</v>
      </c>
      <c r="AL14">
        <f>dashboard!A26</f>
        <v>0</v>
      </c>
      <c r="AM14" s="10">
        <f>dashboard!B26</f>
        <v>0</v>
      </c>
      <c r="AN14">
        <f>dashboard!C26</f>
        <v>0</v>
      </c>
    </row>
    <row r="15" spans="1:48" x14ac:dyDescent="0.25">
      <c r="A15" t="str">
        <v>Houston</v>
      </c>
      <c r="C15" t="s">
        <v>82</v>
      </c>
      <c r="E15" s="2" t="s">
        <v>83</v>
      </c>
      <c r="F15" s="3">
        <v>53555.360000000001</v>
      </c>
      <c r="G15" s="3">
        <v>18382.936300000005</v>
      </c>
      <c r="K15" s="2" t="s">
        <v>881</v>
      </c>
      <c r="L15" s="3">
        <v>2917.8649999999998</v>
      </c>
      <c r="M15" s="3">
        <v>23</v>
      </c>
      <c r="N15" s="3">
        <v>182.85980000000001</v>
      </c>
      <c r="O15" t="s">
        <v>28</v>
      </c>
      <c r="P15" t="s">
        <v>375</v>
      </c>
      <c r="Q15">
        <f t="shared" si="0"/>
        <v>2917.8649999999998</v>
      </c>
      <c r="R15" s="17">
        <f t="shared" si="1"/>
        <v>6.2669040548483226E-2</v>
      </c>
      <c r="W15" t="s">
        <v>556</v>
      </c>
      <c r="X15" s="3">
        <v>3</v>
      </c>
      <c r="Y15" s="3">
        <v>899.97</v>
      </c>
      <c r="Z15" s="11">
        <v>314.98950000000002</v>
      </c>
      <c r="AA15" s="3"/>
      <c r="AB15" s="3"/>
      <c r="AD15" t="str">
        <f t="shared" si="2"/>
        <v>AlabamaDecatur</v>
      </c>
      <c r="AE15" t="str">
        <f t="shared" si="3"/>
        <v>Alabama</v>
      </c>
      <c r="AF15" t="str">
        <f t="shared" si="4"/>
        <v>Decatur</v>
      </c>
      <c r="AG15" t="s">
        <v>556</v>
      </c>
      <c r="AH15">
        <v>3</v>
      </c>
      <c r="AI15">
        <v>899.97</v>
      </c>
      <c r="AJ15" s="11">
        <v>314.98950000000002</v>
      </c>
      <c r="AL15">
        <f>dashboard!A27</f>
        <v>0</v>
      </c>
      <c r="AM15" s="10">
        <f>dashboard!B27</f>
        <v>0</v>
      </c>
      <c r="AN15">
        <f>dashboard!C27</f>
        <v>0</v>
      </c>
    </row>
    <row r="16" spans="1:48" x14ac:dyDescent="0.25">
      <c r="A16" t="str">
        <v>Richardson</v>
      </c>
      <c r="C16" t="s">
        <v>56</v>
      </c>
      <c r="E16" s="2" t="s">
        <v>86</v>
      </c>
      <c r="F16" s="3">
        <v>4579.7599999999993</v>
      </c>
      <c r="G16" s="3">
        <v>1183.8119000000002</v>
      </c>
      <c r="K16" s="2" t="s">
        <v>766</v>
      </c>
      <c r="L16" s="3">
        <v>4037.7400000000011</v>
      </c>
      <c r="M16" s="3">
        <v>28</v>
      </c>
      <c r="N16" s="3">
        <v>-559.23140000000001</v>
      </c>
      <c r="O16" t="s">
        <v>28</v>
      </c>
      <c r="P16" t="s">
        <v>312</v>
      </c>
      <c r="Q16">
        <f t="shared" si="0"/>
        <v>4037.7400000000011</v>
      </c>
      <c r="R16" s="17">
        <f t="shared" si="1"/>
        <v>-0.13850109219513881</v>
      </c>
      <c r="W16" t="s">
        <v>33</v>
      </c>
      <c r="X16" s="3">
        <v>3</v>
      </c>
      <c r="Y16" s="3">
        <v>14.94</v>
      </c>
      <c r="Z16" s="11">
        <v>6.8723999999999998</v>
      </c>
      <c r="AA16" s="3"/>
      <c r="AB16" s="3"/>
      <c r="AD16" t="str">
        <f t="shared" si="2"/>
        <v>AlabamaDecatur</v>
      </c>
      <c r="AE16" t="str">
        <f t="shared" si="3"/>
        <v>Alabama</v>
      </c>
      <c r="AF16" t="str">
        <f t="shared" si="4"/>
        <v>Decatur</v>
      </c>
      <c r="AG16" t="s">
        <v>33</v>
      </c>
      <c r="AH16">
        <v>3</v>
      </c>
      <c r="AI16">
        <v>14.94</v>
      </c>
      <c r="AJ16" s="11">
        <v>6.8723999999999998</v>
      </c>
      <c r="AL16">
        <f>dashboard!A28</f>
        <v>0</v>
      </c>
      <c r="AM16" s="10">
        <f>dashboard!B28</f>
        <v>0</v>
      </c>
      <c r="AN16">
        <f>dashboard!C28</f>
        <v>0</v>
      </c>
    </row>
    <row r="17" spans="1:40" x14ac:dyDescent="0.25">
      <c r="A17" t="str">
        <v>Naperville</v>
      </c>
      <c r="C17" t="s">
        <v>83</v>
      </c>
      <c r="E17" s="2" t="s">
        <v>91</v>
      </c>
      <c r="F17" s="3">
        <v>2914.31</v>
      </c>
      <c r="G17" s="3">
        <v>836.44350000000009</v>
      </c>
      <c r="K17" s="2" t="s">
        <v>949</v>
      </c>
      <c r="L17" s="3">
        <v>1341.3519999999999</v>
      </c>
      <c r="M17" s="3">
        <v>16</v>
      </c>
      <c r="N17" s="3">
        <v>-55.107600000000019</v>
      </c>
      <c r="O17" t="s">
        <v>28</v>
      </c>
      <c r="P17" t="s">
        <v>269</v>
      </c>
      <c r="Q17">
        <f t="shared" si="0"/>
        <v>1341.3519999999999</v>
      </c>
      <c r="R17" s="17">
        <f t="shared" si="1"/>
        <v>-4.1083623090732352E-2</v>
      </c>
      <c r="W17" t="s">
        <v>80</v>
      </c>
      <c r="X17" s="3">
        <v>9</v>
      </c>
      <c r="Y17" s="3">
        <v>56.32</v>
      </c>
      <c r="Z17" s="11">
        <v>27.2728</v>
      </c>
      <c r="AA17" s="3"/>
      <c r="AB17" s="3"/>
      <c r="AD17" t="str">
        <f t="shared" si="2"/>
        <v>AlabamaDecatur</v>
      </c>
      <c r="AE17" t="str">
        <f t="shared" si="3"/>
        <v>Alabama</v>
      </c>
      <c r="AF17" t="str">
        <f t="shared" si="4"/>
        <v>Decatur</v>
      </c>
      <c r="AG17" t="s">
        <v>80</v>
      </c>
      <c r="AH17">
        <v>9</v>
      </c>
      <c r="AI17">
        <v>56.32</v>
      </c>
      <c r="AJ17" s="11">
        <v>27.2728</v>
      </c>
      <c r="AL17">
        <f>dashboard!A29</f>
        <v>0</v>
      </c>
      <c r="AM17" s="10">
        <f>dashboard!B29</f>
        <v>0</v>
      </c>
      <c r="AN17">
        <f>dashboard!C29</f>
        <v>0</v>
      </c>
    </row>
    <row r="18" spans="1:40" x14ac:dyDescent="0.25">
      <c r="A18" t="str">
        <v>Melbourne</v>
      </c>
      <c r="C18" t="s">
        <v>94</v>
      </c>
      <c r="E18" s="2" t="s">
        <v>19</v>
      </c>
      <c r="F18" s="3">
        <v>36591.749999999971</v>
      </c>
      <c r="G18" s="3">
        <v>11199.696600000005</v>
      </c>
      <c r="K18" s="2" t="s">
        <v>674</v>
      </c>
      <c r="L18" s="3">
        <v>11000.257</v>
      </c>
      <c r="M18" s="3">
        <v>63</v>
      </c>
      <c r="N18" s="3">
        <v>-2790.8832000000011</v>
      </c>
      <c r="O18" t="s">
        <v>28</v>
      </c>
      <c r="P18" t="s">
        <v>170</v>
      </c>
      <c r="Q18">
        <f t="shared" si="0"/>
        <v>11000.257</v>
      </c>
      <c r="R18" s="17">
        <f t="shared" si="1"/>
        <v>-0.25371072694028884</v>
      </c>
      <c r="W18" t="s">
        <v>59</v>
      </c>
      <c r="X18" s="3">
        <v>3</v>
      </c>
      <c r="Y18" s="3">
        <v>180.93</v>
      </c>
      <c r="Z18" s="11">
        <v>46.580999999999996</v>
      </c>
      <c r="AA18" s="3"/>
      <c r="AB18" s="3"/>
      <c r="AD18" t="str">
        <f t="shared" si="2"/>
        <v>AlabamaDecatur</v>
      </c>
      <c r="AE18" t="str">
        <f t="shared" si="3"/>
        <v>Alabama</v>
      </c>
      <c r="AF18" t="str">
        <f t="shared" si="4"/>
        <v>Decatur</v>
      </c>
      <c r="AG18" t="s">
        <v>59</v>
      </c>
      <c r="AH18">
        <v>3</v>
      </c>
      <c r="AI18">
        <v>180.93</v>
      </c>
      <c r="AJ18" s="11">
        <v>46.580999999999996</v>
      </c>
      <c r="AL18">
        <f>dashboard!A30</f>
        <v>0</v>
      </c>
      <c r="AM18" s="10">
        <f>dashboard!B30</f>
        <v>0</v>
      </c>
      <c r="AN18">
        <f>dashboard!C30</f>
        <v>0</v>
      </c>
    </row>
    <row r="19" spans="1:40" x14ac:dyDescent="0.25">
      <c r="A19" t="str">
        <v>Eagan</v>
      </c>
      <c r="C19" t="s">
        <v>28</v>
      </c>
      <c r="E19" s="2" t="s">
        <v>97</v>
      </c>
      <c r="F19" s="3">
        <v>9217.0299999999988</v>
      </c>
      <c r="G19" s="3">
        <v>2196.1023000000009</v>
      </c>
      <c r="K19" s="2" t="s">
        <v>680</v>
      </c>
      <c r="L19" s="3">
        <v>1466.307</v>
      </c>
      <c r="M19" s="3">
        <v>12</v>
      </c>
      <c r="N19" s="3">
        <v>-89.487899999999996</v>
      </c>
      <c r="O19" t="s">
        <v>28</v>
      </c>
      <c r="P19" t="s">
        <v>185</v>
      </c>
      <c r="Q19">
        <f t="shared" si="0"/>
        <v>1466.307</v>
      </c>
      <c r="R19" s="17">
        <f t="shared" si="1"/>
        <v>-6.102944335667769E-2</v>
      </c>
      <c r="W19" t="s">
        <v>39</v>
      </c>
      <c r="X19" s="3">
        <v>8</v>
      </c>
      <c r="Y19" s="3">
        <v>1215.92</v>
      </c>
      <c r="Z19" s="11">
        <v>316.13920000000002</v>
      </c>
      <c r="AA19" s="3"/>
      <c r="AB19" s="3"/>
      <c r="AD19" t="str">
        <f t="shared" si="2"/>
        <v>AlabamaDecatur</v>
      </c>
      <c r="AE19" t="str">
        <f t="shared" si="3"/>
        <v>Alabama</v>
      </c>
      <c r="AF19" t="str">
        <f t="shared" si="4"/>
        <v>Decatur</v>
      </c>
      <c r="AG19" t="s">
        <v>39</v>
      </c>
      <c r="AH19">
        <v>8</v>
      </c>
      <c r="AI19">
        <v>1215.92</v>
      </c>
      <c r="AJ19" s="11">
        <v>316.13920000000002</v>
      </c>
      <c r="AL19">
        <f>dashboard!A31</f>
        <v>0</v>
      </c>
      <c r="AM19" s="10">
        <f>dashboard!B31</f>
        <v>0</v>
      </c>
      <c r="AN19">
        <f>dashboard!C31</f>
        <v>0</v>
      </c>
    </row>
    <row r="20" spans="1:40" x14ac:dyDescent="0.25">
      <c r="A20" t="str">
        <v>Westland</v>
      </c>
      <c r="C20" t="s">
        <v>100</v>
      </c>
      <c r="E20" s="2" t="s">
        <v>101</v>
      </c>
      <c r="F20" s="3">
        <v>1270.5300000000002</v>
      </c>
      <c r="G20" s="3">
        <v>454.4862</v>
      </c>
      <c r="K20" s="2" t="s">
        <v>780</v>
      </c>
      <c r="L20" s="3">
        <v>76.071999999999989</v>
      </c>
      <c r="M20" s="3">
        <v>3</v>
      </c>
      <c r="N20" s="3">
        <v>16.828099999999999</v>
      </c>
      <c r="O20" t="s">
        <v>28</v>
      </c>
      <c r="P20" t="s">
        <v>330</v>
      </c>
      <c r="Q20">
        <f t="shared" si="0"/>
        <v>76.071999999999989</v>
      </c>
      <c r="R20" s="17">
        <f t="shared" si="1"/>
        <v>0.22121279840151437</v>
      </c>
      <c r="V20" t="s">
        <v>861</v>
      </c>
      <c r="W20" t="s">
        <v>64</v>
      </c>
      <c r="X20" s="3">
        <v>6</v>
      </c>
      <c r="Y20" s="3">
        <v>152.76</v>
      </c>
      <c r="Z20" s="11">
        <v>74.852400000000003</v>
      </c>
      <c r="AA20" s="3"/>
      <c r="AB20" s="3"/>
      <c r="AC20" t="s">
        <v>861</v>
      </c>
      <c r="AD20" t="str">
        <f t="shared" si="2"/>
        <v>AlabamaFlorence</v>
      </c>
      <c r="AE20" t="str">
        <f t="shared" si="3"/>
        <v>Alabama</v>
      </c>
      <c r="AF20" t="str">
        <f t="shared" si="4"/>
        <v>Florence</v>
      </c>
      <c r="AG20" t="s">
        <v>64</v>
      </c>
      <c r="AH20">
        <v>6</v>
      </c>
      <c r="AI20">
        <v>152.76</v>
      </c>
      <c r="AJ20" s="11">
        <v>74.852400000000003</v>
      </c>
      <c r="AL20">
        <f>dashboard!A32</f>
        <v>0</v>
      </c>
      <c r="AM20" s="10">
        <f>dashboard!B32</f>
        <v>0</v>
      </c>
      <c r="AN20">
        <f>dashboard!C32</f>
        <v>0</v>
      </c>
    </row>
    <row r="21" spans="1:40" x14ac:dyDescent="0.25">
      <c r="A21" t="str">
        <v>Dover</v>
      </c>
      <c r="C21" t="s">
        <v>104</v>
      </c>
      <c r="E21" s="2" t="s">
        <v>105</v>
      </c>
      <c r="F21" s="3">
        <v>23705.523000000001</v>
      </c>
      <c r="G21" s="3">
        <v>7031.178799999997</v>
      </c>
      <c r="K21" s="2" t="s">
        <v>891</v>
      </c>
      <c r="L21" s="3">
        <v>1070.3019999999999</v>
      </c>
      <c r="M21" s="3">
        <v>13</v>
      </c>
      <c r="N21" s="3">
        <v>95.449600000000004</v>
      </c>
      <c r="O21" t="s">
        <v>28</v>
      </c>
      <c r="P21" t="s">
        <v>452</v>
      </c>
      <c r="Q21">
        <f t="shared" si="0"/>
        <v>1070.3019999999999</v>
      </c>
      <c r="R21" s="17">
        <f t="shared" si="1"/>
        <v>8.9180063197116341E-2</v>
      </c>
      <c r="W21" t="s">
        <v>25</v>
      </c>
      <c r="X21" s="3">
        <v>14</v>
      </c>
      <c r="Y21" s="3">
        <v>1819.86</v>
      </c>
      <c r="Z21" s="11">
        <v>163.78739999999999</v>
      </c>
      <c r="AA21" s="3"/>
      <c r="AB21" s="3"/>
      <c r="AD21" t="str">
        <f t="shared" si="2"/>
        <v>AlabamaFlorence</v>
      </c>
      <c r="AE21" t="str">
        <f t="shared" si="3"/>
        <v>Alabama</v>
      </c>
      <c r="AF21" t="str">
        <f t="shared" si="4"/>
        <v>Florence</v>
      </c>
      <c r="AG21" t="s">
        <v>25</v>
      </c>
      <c r="AH21">
        <v>14</v>
      </c>
      <c r="AI21">
        <v>1819.86</v>
      </c>
      <c r="AJ21" s="11">
        <v>163.78739999999999</v>
      </c>
      <c r="AL21">
        <f>dashboard!A33</f>
        <v>0</v>
      </c>
      <c r="AM21" s="10">
        <f>dashboard!B33</f>
        <v>0</v>
      </c>
      <c r="AN21">
        <f>dashboard!C33</f>
        <v>0</v>
      </c>
    </row>
    <row r="22" spans="1:40" x14ac:dyDescent="0.25">
      <c r="A22" t="str">
        <v>New Albany</v>
      </c>
      <c r="C22" t="s">
        <v>23</v>
      </c>
      <c r="E22" s="2" t="s">
        <v>108</v>
      </c>
      <c r="F22" s="3">
        <v>28634.433999999994</v>
      </c>
      <c r="G22" s="3">
        <v>6785.5016000000051</v>
      </c>
      <c r="K22" s="2" t="s">
        <v>730</v>
      </c>
      <c r="L22" s="3">
        <v>6313.0159999999996</v>
      </c>
      <c r="M22" s="3">
        <v>32</v>
      </c>
      <c r="N22" s="3">
        <v>-64.966800000000035</v>
      </c>
      <c r="O22" t="s">
        <v>28</v>
      </c>
      <c r="P22" t="s">
        <v>264</v>
      </c>
      <c r="Q22">
        <f t="shared" si="0"/>
        <v>6313.0159999999996</v>
      </c>
      <c r="R22" s="17">
        <f t="shared" si="1"/>
        <v>-1.0290929089994393E-2</v>
      </c>
      <c r="W22" t="s">
        <v>80</v>
      </c>
      <c r="X22" s="3">
        <v>3</v>
      </c>
      <c r="Y22" s="3">
        <v>17.46</v>
      </c>
      <c r="Z22" s="11">
        <v>8.0562000000000005</v>
      </c>
      <c r="AA22" s="3"/>
      <c r="AB22" s="3"/>
      <c r="AD22" t="str">
        <f t="shared" si="2"/>
        <v>AlabamaFlorence</v>
      </c>
      <c r="AE22" t="str">
        <f t="shared" si="3"/>
        <v>Alabama</v>
      </c>
      <c r="AF22" t="str">
        <f t="shared" si="4"/>
        <v>Florence</v>
      </c>
      <c r="AG22" t="s">
        <v>80</v>
      </c>
      <c r="AH22">
        <v>3</v>
      </c>
      <c r="AI22">
        <v>17.46</v>
      </c>
      <c r="AJ22" s="11">
        <v>8.0562000000000005</v>
      </c>
      <c r="AL22">
        <f>dashboard!A34</f>
        <v>0</v>
      </c>
      <c r="AM22" s="10">
        <f>dashboard!B34</f>
        <v>0</v>
      </c>
      <c r="AN22">
        <f>dashboard!C34</f>
        <v>0</v>
      </c>
    </row>
    <row r="23" spans="1:40" x14ac:dyDescent="0.25">
      <c r="A23" t="str">
        <v>New York City</v>
      </c>
      <c r="C23" t="s">
        <v>111</v>
      </c>
      <c r="E23" s="2" t="s">
        <v>82</v>
      </c>
      <c r="F23" s="3">
        <v>76269.614000000016</v>
      </c>
      <c r="G23" s="3">
        <v>24463.187599999994</v>
      </c>
      <c r="K23" s="2" t="s">
        <v>1115</v>
      </c>
      <c r="L23" s="3">
        <v>840.86500000000001</v>
      </c>
      <c r="M23" s="3">
        <v>4</v>
      </c>
      <c r="N23" s="3">
        <v>-465.99090000000001</v>
      </c>
      <c r="O23" t="s">
        <v>28</v>
      </c>
      <c r="P23" t="s">
        <v>606</v>
      </c>
      <c r="Q23">
        <f t="shared" si="0"/>
        <v>840.86500000000001</v>
      </c>
      <c r="R23" s="17">
        <f t="shared" si="1"/>
        <v>-0.55418039756679138</v>
      </c>
      <c r="W23" t="s">
        <v>334</v>
      </c>
      <c r="X23" s="3">
        <v>1</v>
      </c>
      <c r="Y23" s="3">
        <v>7.27</v>
      </c>
      <c r="Z23" s="11">
        <v>1.9629000000000001</v>
      </c>
      <c r="AA23" s="3"/>
      <c r="AB23" s="3"/>
      <c r="AD23" t="str">
        <f t="shared" si="2"/>
        <v>AlabamaFlorence</v>
      </c>
      <c r="AE23" t="str">
        <f t="shared" si="3"/>
        <v>Alabama</v>
      </c>
      <c r="AF23" t="str">
        <f t="shared" si="4"/>
        <v>Florence</v>
      </c>
      <c r="AG23" t="s">
        <v>334</v>
      </c>
      <c r="AH23">
        <v>1</v>
      </c>
      <c r="AI23">
        <v>7.27</v>
      </c>
      <c r="AJ23" s="11">
        <v>1.9629000000000001</v>
      </c>
      <c r="AL23">
        <f>dashboard!A35</f>
        <v>0</v>
      </c>
      <c r="AM23" s="10">
        <f>dashboard!B35</f>
        <v>0</v>
      </c>
      <c r="AN23">
        <f>dashboard!C35</f>
        <v>0</v>
      </c>
    </row>
    <row r="24" spans="1:40" x14ac:dyDescent="0.25">
      <c r="A24" t="str">
        <v>Troy</v>
      </c>
      <c r="C24" t="s">
        <v>114</v>
      </c>
      <c r="E24" s="2" t="s">
        <v>78</v>
      </c>
      <c r="F24" s="3">
        <v>29863.149999999994</v>
      </c>
      <c r="G24" s="3">
        <v>10823.187400000001</v>
      </c>
      <c r="K24" s="2" t="s">
        <v>1155</v>
      </c>
      <c r="L24" s="3">
        <v>301.95999999999998</v>
      </c>
      <c r="M24" s="3">
        <v>1</v>
      </c>
      <c r="N24" s="3">
        <v>45.293999999999997</v>
      </c>
      <c r="O24" t="s">
        <v>36</v>
      </c>
      <c r="P24" t="s">
        <v>272</v>
      </c>
      <c r="Q24">
        <f t="shared" si="0"/>
        <v>301.95999999999998</v>
      </c>
      <c r="R24" s="17">
        <f t="shared" si="1"/>
        <v>0.15</v>
      </c>
      <c r="V24" t="s">
        <v>1009</v>
      </c>
      <c r="W24" t="s">
        <v>129</v>
      </c>
      <c r="X24" s="3">
        <v>2</v>
      </c>
      <c r="Y24" s="3">
        <v>25.98</v>
      </c>
      <c r="Z24" s="11">
        <v>1.5588</v>
      </c>
      <c r="AA24" s="3"/>
      <c r="AB24" s="3"/>
      <c r="AC24" t="s">
        <v>1009</v>
      </c>
      <c r="AD24" t="str">
        <f t="shared" si="2"/>
        <v>AlabamaHoover</v>
      </c>
      <c r="AE24" t="str">
        <f t="shared" si="3"/>
        <v>Alabama</v>
      </c>
      <c r="AF24" t="str">
        <f t="shared" si="4"/>
        <v>Hoover</v>
      </c>
      <c r="AG24" t="s">
        <v>129</v>
      </c>
      <c r="AH24">
        <v>2</v>
      </c>
      <c r="AI24">
        <v>25.98</v>
      </c>
      <c r="AJ24" s="11">
        <v>1.5588</v>
      </c>
      <c r="AL24">
        <f>dashboard!A36</f>
        <v>0</v>
      </c>
      <c r="AM24" s="10">
        <f>dashboard!B36</f>
        <v>0</v>
      </c>
      <c r="AN24">
        <f>dashboard!C36</f>
        <v>0</v>
      </c>
    </row>
    <row r="25" spans="1:40" x14ac:dyDescent="0.25">
      <c r="A25" t="str">
        <v>Chicago</v>
      </c>
      <c r="C25" t="s">
        <v>46</v>
      </c>
      <c r="E25" s="2" t="s">
        <v>117</v>
      </c>
      <c r="F25" s="3">
        <v>10771.34</v>
      </c>
      <c r="G25" s="3">
        <v>3172.9761999999982</v>
      </c>
      <c r="K25" s="2" t="s">
        <v>758</v>
      </c>
      <c r="L25" s="3">
        <v>3742.8100000000004</v>
      </c>
      <c r="M25" s="3">
        <v>14</v>
      </c>
      <c r="N25" s="3">
        <v>1691.9418999999998</v>
      </c>
      <c r="O25" t="s">
        <v>36</v>
      </c>
      <c r="P25" t="s">
        <v>301</v>
      </c>
      <c r="Q25">
        <f t="shared" si="0"/>
        <v>3742.8100000000004</v>
      </c>
      <c r="R25" s="17">
        <f t="shared" si="1"/>
        <v>0.45205123957668158</v>
      </c>
      <c r="W25" t="s">
        <v>53</v>
      </c>
      <c r="X25" s="3">
        <v>7</v>
      </c>
      <c r="Y25" s="3">
        <v>15.47</v>
      </c>
      <c r="Z25" s="11">
        <v>4.1768999999999998</v>
      </c>
      <c r="AA25" s="3"/>
      <c r="AB25" s="3"/>
      <c r="AD25" t="str">
        <f t="shared" si="2"/>
        <v>AlabamaHoover</v>
      </c>
      <c r="AE25" t="str">
        <f t="shared" si="3"/>
        <v>Alabama</v>
      </c>
      <c r="AF25" t="str">
        <f t="shared" si="4"/>
        <v>Hoover</v>
      </c>
      <c r="AG25" t="s">
        <v>53</v>
      </c>
      <c r="AH25">
        <v>7</v>
      </c>
      <c r="AI25">
        <v>15.47</v>
      </c>
      <c r="AJ25" s="11">
        <v>4.1768999999999998</v>
      </c>
      <c r="AL25">
        <f>dashboard!A37</f>
        <v>0</v>
      </c>
      <c r="AM25" s="10">
        <f>dashboard!B37</f>
        <v>0</v>
      </c>
      <c r="AN25">
        <f>dashboard!C37</f>
        <v>0</v>
      </c>
    </row>
    <row r="26" spans="1:40" x14ac:dyDescent="0.25">
      <c r="A26" t="str">
        <v>Gilbert</v>
      </c>
      <c r="C26" t="s">
        <v>86</v>
      </c>
      <c r="E26" s="2" t="s">
        <v>121</v>
      </c>
      <c r="F26" s="3">
        <v>22205.149999999998</v>
      </c>
      <c r="G26" s="3">
        <v>6436.2104999999992</v>
      </c>
      <c r="K26" s="2" t="s">
        <v>1005</v>
      </c>
      <c r="L26" s="3">
        <v>245.82999999999998</v>
      </c>
      <c r="M26" s="3">
        <v>4</v>
      </c>
      <c r="N26" s="3">
        <v>62.083800000000004</v>
      </c>
      <c r="O26" t="s">
        <v>36</v>
      </c>
      <c r="P26" t="s">
        <v>424</v>
      </c>
      <c r="Q26">
        <f t="shared" si="0"/>
        <v>245.82999999999998</v>
      </c>
      <c r="R26" s="17">
        <f t="shared" si="1"/>
        <v>0.25254769556197376</v>
      </c>
      <c r="W26" t="s">
        <v>64</v>
      </c>
      <c r="X26" s="3">
        <v>2</v>
      </c>
      <c r="Y26" s="3">
        <v>7.16</v>
      </c>
      <c r="Z26" s="11">
        <v>3.4367999999999999</v>
      </c>
      <c r="AA26" s="3"/>
      <c r="AB26" s="3"/>
      <c r="AD26" t="str">
        <f t="shared" si="2"/>
        <v>AlabamaHoover</v>
      </c>
      <c r="AE26" t="str">
        <f t="shared" si="3"/>
        <v>Alabama</v>
      </c>
      <c r="AF26" t="str">
        <f t="shared" si="4"/>
        <v>Hoover</v>
      </c>
      <c r="AG26" t="s">
        <v>64</v>
      </c>
      <c r="AH26">
        <v>2</v>
      </c>
      <c r="AI26">
        <v>7.16</v>
      </c>
      <c r="AJ26" s="11">
        <v>3.4367999999999999</v>
      </c>
      <c r="AL26">
        <f>dashboard!A38</f>
        <v>0</v>
      </c>
      <c r="AM26" s="10">
        <f>dashboard!B38</f>
        <v>0</v>
      </c>
      <c r="AN26">
        <f>dashboard!C38</f>
        <v>0</v>
      </c>
    </row>
    <row r="27" spans="1:40" x14ac:dyDescent="0.25">
      <c r="A27" t="str">
        <v>Springfield</v>
      </c>
      <c r="C27" t="s">
        <v>124</v>
      </c>
      <c r="E27" s="2" t="s">
        <v>125</v>
      </c>
      <c r="F27" s="3">
        <v>5589.3519999999971</v>
      </c>
      <c r="G27" s="3">
        <v>1833.3285000000001</v>
      </c>
      <c r="K27" s="2" t="s">
        <v>842</v>
      </c>
      <c r="L27" s="3">
        <v>2915.32</v>
      </c>
      <c r="M27" s="3">
        <v>11</v>
      </c>
      <c r="N27" s="3">
        <v>801.11130000000014</v>
      </c>
      <c r="O27" t="s">
        <v>36</v>
      </c>
      <c r="P27" t="s">
        <v>400</v>
      </c>
      <c r="Q27">
        <f t="shared" si="0"/>
        <v>2915.32</v>
      </c>
      <c r="R27" s="17">
        <f t="shared" si="1"/>
        <v>0.27479360756280619</v>
      </c>
      <c r="W27" t="s">
        <v>334</v>
      </c>
      <c r="X27" s="3">
        <v>4</v>
      </c>
      <c r="Y27" s="3">
        <v>477.24</v>
      </c>
      <c r="Z27" s="11">
        <v>9.5448000000000004</v>
      </c>
      <c r="AA27" s="3"/>
      <c r="AB27" s="3"/>
      <c r="AD27" t="str">
        <f t="shared" si="2"/>
        <v>AlabamaHoover</v>
      </c>
      <c r="AE27" t="str">
        <f t="shared" si="3"/>
        <v>Alabama</v>
      </c>
      <c r="AF27" t="str">
        <f t="shared" si="4"/>
        <v>Hoover</v>
      </c>
      <c r="AG27" t="s">
        <v>334</v>
      </c>
      <c r="AH27">
        <v>4</v>
      </c>
      <c r="AI27">
        <v>477.24</v>
      </c>
      <c r="AJ27" s="11">
        <v>9.5448000000000004</v>
      </c>
      <c r="AL27">
        <f>dashboard!A39</f>
        <v>0</v>
      </c>
      <c r="AM27" s="10">
        <f>dashboard!B39</f>
        <v>0</v>
      </c>
      <c r="AN27">
        <f>dashboard!C39</f>
        <v>0</v>
      </c>
    </row>
    <row r="28" spans="1:40" x14ac:dyDescent="0.25">
      <c r="A28" t="str">
        <v>Jackson</v>
      </c>
      <c r="C28" t="s">
        <v>121</v>
      </c>
      <c r="E28" s="2" t="s">
        <v>66</v>
      </c>
      <c r="F28" s="3">
        <v>7464.9299999999985</v>
      </c>
      <c r="G28" s="3">
        <v>2037.0942000000007</v>
      </c>
      <c r="K28" s="2" t="s">
        <v>970</v>
      </c>
      <c r="L28" s="3">
        <v>3560.35</v>
      </c>
      <c r="M28" s="3">
        <v>24</v>
      </c>
      <c r="N28" s="3">
        <v>1154.6690999999998</v>
      </c>
      <c r="O28" t="s">
        <v>36</v>
      </c>
      <c r="P28" t="s">
        <v>483</v>
      </c>
      <c r="Q28">
        <f t="shared" si="0"/>
        <v>3560.35</v>
      </c>
      <c r="R28" s="17">
        <f t="shared" si="1"/>
        <v>0.32431336806774613</v>
      </c>
      <c r="V28" t="s">
        <v>968</v>
      </c>
      <c r="W28" t="s">
        <v>129</v>
      </c>
      <c r="X28" s="3">
        <v>6</v>
      </c>
      <c r="Y28" s="3">
        <v>1348.96</v>
      </c>
      <c r="Z28" s="11">
        <v>535.23400000000004</v>
      </c>
      <c r="AA28" s="3"/>
      <c r="AB28" s="3"/>
      <c r="AC28" t="s">
        <v>968</v>
      </c>
      <c r="AD28" t="str">
        <f t="shared" si="2"/>
        <v>AlabamaHuntsville</v>
      </c>
      <c r="AE28" t="str">
        <f t="shared" si="3"/>
        <v>Alabama</v>
      </c>
      <c r="AF28" t="str">
        <f t="shared" si="4"/>
        <v>Huntsville</v>
      </c>
      <c r="AG28" t="s">
        <v>129</v>
      </c>
      <c r="AH28">
        <v>6</v>
      </c>
      <c r="AI28">
        <v>1348.96</v>
      </c>
      <c r="AJ28" s="11">
        <v>535.23400000000004</v>
      </c>
      <c r="AL28">
        <f>dashboard!A40</f>
        <v>0</v>
      </c>
      <c r="AM28" s="10">
        <f>dashboard!B40</f>
        <v>0</v>
      </c>
      <c r="AN28">
        <f>dashboard!C40</f>
        <v>0</v>
      </c>
    </row>
    <row r="29" spans="1:40" x14ac:dyDescent="0.25">
      <c r="A29" t="str">
        <v>Memphis</v>
      </c>
      <c r="C29" t="s">
        <v>131</v>
      </c>
      <c r="E29" s="2" t="s">
        <v>132</v>
      </c>
      <c r="F29" s="3">
        <v>16729.101999999999</v>
      </c>
      <c r="G29" s="3">
        <v>3316.7658999999999</v>
      </c>
      <c r="K29" s="2" t="s">
        <v>1221</v>
      </c>
      <c r="L29" s="3">
        <v>212.91</v>
      </c>
      <c r="M29" s="3">
        <v>2</v>
      </c>
      <c r="N29" s="3">
        <v>70.204800000000006</v>
      </c>
      <c r="O29" t="s">
        <v>36</v>
      </c>
      <c r="P29" t="s">
        <v>586</v>
      </c>
      <c r="Q29">
        <f t="shared" si="0"/>
        <v>212.91</v>
      </c>
      <c r="R29" s="17">
        <f t="shared" si="1"/>
        <v>0.32973932647597581</v>
      </c>
      <c r="W29" t="s">
        <v>53</v>
      </c>
      <c r="X29" s="3">
        <v>11</v>
      </c>
      <c r="Y29" s="3">
        <v>216.61</v>
      </c>
      <c r="Z29" s="11">
        <v>64.591800000000006</v>
      </c>
      <c r="AA29" s="3"/>
      <c r="AB29" s="3"/>
      <c r="AD29" t="str">
        <f t="shared" si="2"/>
        <v>AlabamaHuntsville</v>
      </c>
      <c r="AE29" t="str">
        <f t="shared" si="3"/>
        <v>Alabama</v>
      </c>
      <c r="AF29" t="str">
        <f t="shared" si="4"/>
        <v>Huntsville</v>
      </c>
      <c r="AG29" t="s">
        <v>53</v>
      </c>
      <c r="AH29">
        <v>11</v>
      </c>
      <c r="AI29">
        <v>216.61</v>
      </c>
      <c r="AJ29" s="11">
        <v>64.591800000000006</v>
      </c>
      <c r="AL29">
        <f>dashboard!A41</f>
        <v>0</v>
      </c>
      <c r="AM29" s="10">
        <f>dashboard!B41</f>
        <v>0</v>
      </c>
      <c r="AN29">
        <f>dashboard!C41</f>
        <v>0</v>
      </c>
    </row>
    <row r="30" spans="1:40" x14ac:dyDescent="0.25">
      <c r="A30" t="str">
        <v>Decatur</v>
      </c>
      <c r="C30" t="s">
        <v>135</v>
      </c>
      <c r="E30" s="2" t="s">
        <v>136</v>
      </c>
      <c r="F30" s="3">
        <v>7292.5239999999994</v>
      </c>
      <c r="G30" s="3">
        <v>1706.5028</v>
      </c>
      <c r="K30" s="2" t="s">
        <v>1138</v>
      </c>
      <c r="L30" s="3">
        <v>40.409999999999997</v>
      </c>
      <c r="M30" s="3">
        <v>1</v>
      </c>
      <c r="N30" s="3">
        <v>18.5886</v>
      </c>
      <c r="O30" t="s">
        <v>36</v>
      </c>
      <c r="P30" t="s">
        <v>603</v>
      </c>
      <c r="Q30">
        <f t="shared" si="0"/>
        <v>40.409999999999997</v>
      </c>
      <c r="R30" s="17">
        <f t="shared" si="1"/>
        <v>0.46</v>
      </c>
      <c r="W30" t="s">
        <v>64</v>
      </c>
      <c r="X30" s="3">
        <v>4</v>
      </c>
      <c r="Y30" s="3">
        <v>26.16</v>
      </c>
      <c r="Z30" s="11">
        <v>12.8184</v>
      </c>
      <c r="AA30" s="3"/>
      <c r="AB30" s="3"/>
      <c r="AD30" t="str">
        <f t="shared" si="2"/>
        <v>AlabamaHuntsville</v>
      </c>
      <c r="AE30" t="str">
        <f t="shared" si="3"/>
        <v>Alabama</v>
      </c>
      <c r="AF30" t="str">
        <f t="shared" si="4"/>
        <v>Huntsville</v>
      </c>
      <c r="AG30" t="s">
        <v>64</v>
      </c>
      <c r="AH30">
        <v>4</v>
      </c>
      <c r="AI30">
        <v>26.16</v>
      </c>
      <c r="AJ30" s="11">
        <v>12.8184</v>
      </c>
      <c r="AL30">
        <f>dashboard!A42</f>
        <v>0</v>
      </c>
      <c r="AM30" s="10">
        <f>dashboard!B42</f>
        <v>0</v>
      </c>
      <c r="AN30">
        <f>dashboard!C42</f>
        <v>0</v>
      </c>
    </row>
    <row r="31" spans="1:40" x14ac:dyDescent="0.25">
      <c r="A31" t="str">
        <v>Durham</v>
      </c>
      <c r="C31" t="s">
        <v>97</v>
      </c>
      <c r="E31" s="2" t="s">
        <v>139</v>
      </c>
      <c r="F31" s="3">
        <v>35764.312000000013</v>
      </c>
      <c r="G31" s="3">
        <v>9772.9138000000003</v>
      </c>
      <c r="K31" s="2" t="s">
        <v>1231</v>
      </c>
      <c r="L31" s="3">
        <v>4.3</v>
      </c>
      <c r="M31" s="3">
        <v>1</v>
      </c>
      <c r="N31" s="3">
        <v>1.419</v>
      </c>
      <c r="O31" t="s">
        <v>36</v>
      </c>
      <c r="P31" t="s">
        <v>621</v>
      </c>
      <c r="Q31">
        <f t="shared" si="0"/>
        <v>4.3</v>
      </c>
      <c r="R31" s="17">
        <f t="shared" si="1"/>
        <v>0.33</v>
      </c>
      <c r="W31" t="s">
        <v>195</v>
      </c>
      <c r="X31" s="3">
        <v>2</v>
      </c>
      <c r="Y31" s="3">
        <v>3.62</v>
      </c>
      <c r="Z31" s="11">
        <v>1.1946000000000001</v>
      </c>
      <c r="AA31" s="3"/>
      <c r="AB31" s="3"/>
      <c r="AD31" t="str">
        <f t="shared" si="2"/>
        <v>AlabamaHuntsville</v>
      </c>
      <c r="AE31" t="str">
        <f t="shared" si="3"/>
        <v>Alabama</v>
      </c>
      <c r="AF31" t="str">
        <f t="shared" si="4"/>
        <v>Huntsville</v>
      </c>
      <c r="AG31" t="s">
        <v>195</v>
      </c>
      <c r="AH31">
        <v>2</v>
      </c>
      <c r="AI31">
        <v>3.62</v>
      </c>
      <c r="AJ31" s="11">
        <v>1.1946000000000001</v>
      </c>
      <c r="AL31">
        <f>dashboard!A43</f>
        <v>0</v>
      </c>
      <c r="AM31" s="10">
        <f>dashboard!B43</f>
        <v>0</v>
      </c>
      <c r="AN31">
        <f>dashboard!C43</f>
        <v>0</v>
      </c>
    </row>
    <row r="32" spans="1:40" x14ac:dyDescent="0.25">
      <c r="A32" t="str">
        <v>Columbia</v>
      </c>
      <c r="C32" t="s">
        <v>51</v>
      </c>
      <c r="E32" s="2" t="s">
        <v>135</v>
      </c>
      <c r="F32" s="3">
        <v>4783.521999999999</v>
      </c>
      <c r="G32" s="3">
        <v>1157.1161</v>
      </c>
      <c r="K32" s="2" t="s">
        <v>1068</v>
      </c>
      <c r="L32" s="3">
        <v>654.24</v>
      </c>
      <c r="M32" s="3">
        <v>2</v>
      </c>
      <c r="N32" s="3">
        <v>163.37459999999999</v>
      </c>
      <c r="O32" t="s">
        <v>36</v>
      </c>
      <c r="P32" t="s">
        <v>587</v>
      </c>
      <c r="Q32">
        <f t="shared" si="0"/>
        <v>654.24</v>
      </c>
      <c r="R32" s="17">
        <f t="shared" si="1"/>
        <v>0.2497166177549523</v>
      </c>
      <c r="W32" t="s">
        <v>80</v>
      </c>
      <c r="X32" s="3">
        <v>8</v>
      </c>
      <c r="Y32" s="3">
        <v>725.18000000000006</v>
      </c>
      <c r="Z32" s="11">
        <v>348.08640000000003</v>
      </c>
      <c r="AA32" s="3"/>
      <c r="AB32" s="3"/>
      <c r="AD32" t="str">
        <f t="shared" si="2"/>
        <v>AlabamaHuntsville</v>
      </c>
      <c r="AE32" t="str">
        <f t="shared" si="3"/>
        <v>Alabama</v>
      </c>
      <c r="AF32" t="str">
        <f t="shared" si="4"/>
        <v>Huntsville</v>
      </c>
      <c r="AG32" t="s">
        <v>80</v>
      </c>
      <c r="AH32">
        <v>8</v>
      </c>
      <c r="AI32">
        <v>725.18000000000006</v>
      </c>
      <c r="AJ32" s="11">
        <v>348.08640000000003</v>
      </c>
      <c r="AL32">
        <f>dashboard!A44</f>
        <v>0</v>
      </c>
      <c r="AM32" s="10">
        <f>dashboard!B44</f>
        <v>0</v>
      </c>
      <c r="AN32">
        <f>dashboard!C44</f>
        <v>0</v>
      </c>
    </row>
    <row r="33" spans="1:40" x14ac:dyDescent="0.25">
      <c r="A33" t="str">
        <v>Rochester</v>
      </c>
      <c r="C33" t="s">
        <v>139</v>
      </c>
      <c r="E33" s="2" t="s">
        <v>94</v>
      </c>
      <c r="F33" s="3">
        <v>310876.27099999978</v>
      </c>
      <c r="G33" s="3">
        <v>74038.548600000053</v>
      </c>
      <c r="K33" s="2" t="s">
        <v>769</v>
      </c>
      <c r="L33" s="3">
        <v>7986.8700000000008</v>
      </c>
      <c r="M33" s="3">
        <v>27</v>
      </c>
      <c r="N33" s="3">
        <v>1234.0036</v>
      </c>
      <c r="O33" t="s">
        <v>27</v>
      </c>
      <c r="P33" t="s">
        <v>72</v>
      </c>
      <c r="Q33">
        <f t="shared" si="0"/>
        <v>7986.8700000000008</v>
      </c>
      <c r="R33" s="17">
        <f t="shared" si="1"/>
        <v>0.15450402973880881</v>
      </c>
      <c r="W33" t="s">
        <v>59</v>
      </c>
      <c r="X33" s="3">
        <v>2</v>
      </c>
      <c r="Y33" s="3">
        <v>90.48</v>
      </c>
      <c r="Z33" s="11">
        <v>23.524799999999999</v>
      </c>
      <c r="AA33" s="3"/>
      <c r="AB33" s="3"/>
      <c r="AD33" t="str">
        <f t="shared" si="2"/>
        <v>AlabamaHuntsville</v>
      </c>
      <c r="AE33" t="str">
        <f t="shared" si="3"/>
        <v>Alabama</v>
      </c>
      <c r="AF33" t="str">
        <f t="shared" si="4"/>
        <v>Huntsville</v>
      </c>
      <c r="AG33" t="s">
        <v>59</v>
      </c>
      <c r="AH33">
        <v>2</v>
      </c>
      <c r="AI33">
        <v>90.48</v>
      </c>
      <c r="AJ33" s="11">
        <v>23.524799999999999</v>
      </c>
      <c r="AL33">
        <f>dashboard!A45</f>
        <v>0</v>
      </c>
      <c r="AM33" s="10">
        <f>dashboard!B45</f>
        <v>0</v>
      </c>
      <c r="AN33">
        <f>dashboard!C45</f>
        <v>0</v>
      </c>
    </row>
    <row r="34" spans="1:40" x14ac:dyDescent="0.25">
      <c r="A34" t="str">
        <v>Minneapolis</v>
      </c>
      <c r="C34" t="s">
        <v>108</v>
      </c>
      <c r="E34" s="2" t="s">
        <v>41</v>
      </c>
      <c r="F34" s="3">
        <v>55603.163999999968</v>
      </c>
      <c r="G34" s="3">
        <v>-7490.9122000000034</v>
      </c>
      <c r="K34" s="2" t="s">
        <v>844</v>
      </c>
      <c r="L34" s="3">
        <v>19.440000000000001</v>
      </c>
      <c r="M34" s="3">
        <v>1</v>
      </c>
      <c r="N34" s="3">
        <v>9.3312000000000008</v>
      </c>
      <c r="O34" t="s">
        <v>27</v>
      </c>
      <c r="P34" t="s">
        <v>84</v>
      </c>
      <c r="Q34">
        <f t="shared" si="0"/>
        <v>19.440000000000001</v>
      </c>
      <c r="R34" s="17">
        <f t="shared" si="1"/>
        <v>0.48000000000000004</v>
      </c>
      <c r="W34" t="s">
        <v>43</v>
      </c>
      <c r="X34" s="3">
        <v>7</v>
      </c>
      <c r="Y34" s="3">
        <v>73.36</v>
      </c>
      <c r="Z34" s="11">
        <v>19.807200000000002</v>
      </c>
      <c r="AA34" s="3"/>
      <c r="AB34" s="3"/>
      <c r="AD34" t="str">
        <f t="shared" si="2"/>
        <v>AlabamaHuntsville</v>
      </c>
      <c r="AE34" t="str">
        <f t="shared" si="3"/>
        <v>Alabama</v>
      </c>
      <c r="AF34" t="str">
        <f t="shared" si="4"/>
        <v>Huntsville</v>
      </c>
      <c r="AG34" t="s">
        <v>43</v>
      </c>
      <c r="AH34">
        <v>7</v>
      </c>
      <c r="AI34">
        <v>73.36</v>
      </c>
      <c r="AJ34" s="11">
        <v>19.807200000000002</v>
      </c>
      <c r="AL34">
        <f>dashboard!A46</f>
        <v>0</v>
      </c>
      <c r="AM34" s="10">
        <f>dashboard!B46</f>
        <v>0</v>
      </c>
      <c r="AN34">
        <f>dashboard!C46</f>
        <v>0</v>
      </c>
    </row>
    <row r="35" spans="1:40" x14ac:dyDescent="0.25">
      <c r="A35" t="str">
        <v>Portland</v>
      </c>
      <c r="C35" t="s">
        <v>71</v>
      </c>
      <c r="E35" s="2" t="s">
        <v>149</v>
      </c>
      <c r="F35" s="3">
        <v>919.91</v>
      </c>
      <c r="G35" s="3">
        <v>230.14969999999997</v>
      </c>
      <c r="K35" s="2" t="s">
        <v>1034</v>
      </c>
      <c r="L35" s="3">
        <v>1915.0810000000001</v>
      </c>
      <c r="M35" s="3">
        <v>7</v>
      </c>
      <c r="N35" s="3">
        <v>283.61840000000001</v>
      </c>
      <c r="O35" t="s">
        <v>27</v>
      </c>
      <c r="P35" t="s">
        <v>92</v>
      </c>
      <c r="Q35">
        <f t="shared" si="0"/>
        <v>1915.0810000000001</v>
      </c>
      <c r="R35" s="17">
        <f t="shared" si="1"/>
        <v>0.14809733896373051</v>
      </c>
      <c r="V35" t="s">
        <v>877</v>
      </c>
      <c r="W35" t="s">
        <v>129</v>
      </c>
      <c r="X35" s="3">
        <v>3</v>
      </c>
      <c r="Y35" s="3">
        <v>209.97</v>
      </c>
      <c r="Z35" s="11">
        <v>71.389799999999994</v>
      </c>
      <c r="AA35" s="3"/>
      <c r="AB35" s="3"/>
      <c r="AC35" t="s">
        <v>877</v>
      </c>
      <c r="AD35" t="str">
        <f t="shared" si="2"/>
        <v>AlabamaMobile</v>
      </c>
      <c r="AE35" t="str">
        <f t="shared" si="3"/>
        <v>Alabama</v>
      </c>
      <c r="AF35" t="str">
        <f t="shared" si="4"/>
        <v>Mobile</v>
      </c>
      <c r="AG35" t="s">
        <v>129</v>
      </c>
      <c r="AH35">
        <v>3</v>
      </c>
      <c r="AI35">
        <v>209.97</v>
      </c>
      <c r="AJ35" s="11">
        <v>71.389799999999994</v>
      </c>
      <c r="AL35">
        <f>dashboard!A47</f>
        <v>0</v>
      </c>
      <c r="AM35" s="10">
        <f>dashboard!B47</f>
        <v>0</v>
      </c>
      <c r="AN35">
        <f>dashboard!C47</f>
        <v>0</v>
      </c>
    </row>
    <row r="36" spans="1:40" x14ac:dyDescent="0.25">
      <c r="A36" t="str">
        <v>Saint Paul</v>
      </c>
      <c r="C36" t="s">
        <v>132</v>
      </c>
      <c r="E36" s="2" t="s">
        <v>124</v>
      </c>
      <c r="F36" s="3">
        <v>78258.135999999926</v>
      </c>
      <c r="G36" s="3">
        <v>-16971.376600000018</v>
      </c>
      <c r="K36" s="2" t="s">
        <v>1014</v>
      </c>
      <c r="L36" s="3">
        <v>1377.29</v>
      </c>
      <c r="M36" s="3">
        <v>16</v>
      </c>
      <c r="N36" s="3">
        <v>187.9247</v>
      </c>
      <c r="O36" t="s">
        <v>27</v>
      </c>
      <c r="P36" t="s">
        <v>137</v>
      </c>
      <c r="Q36">
        <f t="shared" si="0"/>
        <v>1377.29</v>
      </c>
      <c r="R36" s="17">
        <f t="shared" si="1"/>
        <v>0.13644526570293838</v>
      </c>
      <c r="W36" t="s">
        <v>53</v>
      </c>
      <c r="X36" s="3">
        <v>9</v>
      </c>
      <c r="Y36" s="3">
        <v>25.92</v>
      </c>
      <c r="Z36" s="11">
        <v>7.7759999999999998</v>
      </c>
      <c r="AA36" s="3"/>
      <c r="AB36" s="3"/>
      <c r="AD36" t="str">
        <f t="shared" si="2"/>
        <v>AlabamaMobile</v>
      </c>
      <c r="AE36" t="str">
        <f t="shared" si="3"/>
        <v>Alabama</v>
      </c>
      <c r="AF36" t="str">
        <f t="shared" si="4"/>
        <v>Mobile</v>
      </c>
      <c r="AG36" t="s">
        <v>53</v>
      </c>
      <c r="AH36">
        <v>9</v>
      </c>
      <c r="AI36">
        <v>25.92</v>
      </c>
      <c r="AJ36" s="11">
        <v>7.7759999999999998</v>
      </c>
      <c r="AL36">
        <f>dashboard!A48</f>
        <v>0</v>
      </c>
      <c r="AM36" s="10">
        <f>dashboard!B48</f>
        <v>0</v>
      </c>
      <c r="AN36">
        <f>dashboard!C48</f>
        <v>0</v>
      </c>
    </row>
    <row r="37" spans="1:40" x14ac:dyDescent="0.25">
      <c r="A37" t="str">
        <v>Aurora</v>
      </c>
      <c r="C37" t="s">
        <v>153</v>
      </c>
      <c r="E37" s="2" t="s">
        <v>131</v>
      </c>
      <c r="F37" s="3">
        <v>19683.39</v>
      </c>
      <c r="G37" s="3">
        <v>4853.9560000000001</v>
      </c>
      <c r="K37" s="2" t="s">
        <v>707</v>
      </c>
      <c r="L37" s="3">
        <v>5090.1139999999987</v>
      </c>
      <c r="M37" s="3">
        <v>16</v>
      </c>
      <c r="N37" s="3">
        <v>1216.8104000000001</v>
      </c>
      <c r="O37" t="s">
        <v>27</v>
      </c>
      <c r="P37" t="s">
        <v>189</v>
      </c>
      <c r="Q37">
        <f t="shared" si="0"/>
        <v>5090.1139999999987</v>
      </c>
      <c r="R37" s="17">
        <f t="shared" si="1"/>
        <v>0.23905366363110933</v>
      </c>
      <c r="W37" t="s">
        <v>64</v>
      </c>
      <c r="X37" s="3">
        <v>11</v>
      </c>
      <c r="Y37" s="3">
        <v>188.37</v>
      </c>
      <c r="Z37" s="11">
        <v>92.926200000000009</v>
      </c>
      <c r="AA37" s="3"/>
      <c r="AB37" s="3"/>
      <c r="AD37" t="str">
        <f t="shared" si="2"/>
        <v>AlabamaMobile</v>
      </c>
      <c r="AE37" t="str">
        <f t="shared" si="3"/>
        <v>Alabama</v>
      </c>
      <c r="AF37" t="str">
        <f t="shared" si="4"/>
        <v>Mobile</v>
      </c>
      <c r="AG37" t="s">
        <v>64</v>
      </c>
      <c r="AH37">
        <v>11</v>
      </c>
      <c r="AI37">
        <v>188.37</v>
      </c>
      <c r="AJ37" s="11">
        <v>92.926200000000009</v>
      </c>
      <c r="AL37">
        <f>dashboard!A49</f>
        <v>0</v>
      </c>
      <c r="AM37" s="10">
        <f>dashboard!B49</f>
        <v>0</v>
      </c>
      <c r="AN37">
        <f>dashboard!C49</f>
        <v>0</v>
      </c>
    </row>
    <row r="38" spans="1:40" x14ac:dyDescent="0.25">
      <c r="A38" t="str">
        <v>Charlotte</v>
      </c>
      <c r="C38" t="s">
        <v>117</v>
      </c>
      <c r="E38" s="2" t="s">
        <v>114</v>
      </c>
      <c r="F38" s="3">
        <v>17431.149999999991</v>
      </c>
      <c r="G38" s="3">
        <v>-1190.4704999999992</v>
      </c>
      <c r="K38" s="2" t="s">
        <v>1193</v>
      </c>
      <c r="L38" s="3">
        <v>3247.1580000000004</v>
      </c>
      <c r="M38" s="3">
        <v>3</v>
      </c>
      <c r="N38" s="3">
        <v>764.53379999999993</v>
      </c>
      <c r="O38" t="s">
        <v>27</v>
      </c>
      <c r="P38" t="s">
        <v>208</v>
      </c>
      <c r="Q38">
        <f t="shared" si="0"/>
        <v>3247.1580000000004</v>
      </c>
      <c r="R38" s="17">
        <f t="shared" si="1"/>
        <v>0.23544705862788318</v>
      </c>
      <c r="W38" t="s">
        <v>25</v>
      </c>
      <c r="X38" s="3">
        <v>7</v>
      </c>
      <c r="Y38" s="3">
        <v>1056.8599999999999</v>
      </c>
      <c r="Z38" s="11">
        <v>306.48939999999999</v>
      </c>
      <c r="AA38" s="3"/>
      <c r="AB38" s="3"/>
      <c r="AD38" t="str">
        <f t="shared" si="2"/>
        <v>AlabamaMobile</v>
      </c>
      <c r="AE38" t="str">
        <f t="shared" si="3"/>
        <v>Alabama</v>
      </c>
      <c r="AF38" t="str">
        <f t="shared" si="4"/>
        <v>Mobile</v>
      </c>
      <c r="AG38" t="s">
        <v>25</v>
      </c>
      <c r="AH38">
        <v>7</v>
      </c>
      <c r="AI38">
        <v>1056.8599999999999</v>
      </c>
      <c r="AJ38" s="11">
        <v>306.48939999999999</v>
      </c>
      <c r="AL38">
        <f>dashboard!A50</f>
        <v>0</v>
      </c>
      <c r="AM38" s="10">
        <f>dashboard!B50</f>
        <v>0</v>
      </c>
      <c r="AN38">
        <f>dashboard!C50</f>
        <v>0</v>
      </c>
    </row>
    <row r="39" spans="1:40" x14ac:dyDescent="0.25">
      <c r="A39" t="str">
        <v>Orland Park</v>
      </c>
      <c r="C39" t="s">
        <v>36</v>
      </c>
      <c r="E39" s="2" t="s">
        <v>70</v>
      </c>
      <c r="F39" s="3">
        <v>116511.91400000003</v>
      </c>
      <c r="G39" s="3">
        <v>-15559.960300000013</v>
      </c>
      <c r="K39" s="2" t="s">
        <v>1191</v>
      </c>
      <c r="L39" s="3">
        <v>1467.5174999999999</v>
      </c>
      <c r="M39" s="3">
        <v>5</v>
      </c>
      <c r="N39" s="3">
        <v>158.79559999999998</v>
      </c>
      <c r="O39" t="s">
        <v>27</v>
      </c>
      <c r="P39" t="s">
        <v>214</v>
      </c>
      <c r="Q39">
        <f t="shared" si="0"/>
        <v>1467.5174999999999</v>
      </c>
      <c r="R39" s="17">
        <f t="shared" si="1"/>
        <v>0.10820695494261566</v>
      </c>
      <c r="W39" t="s">
        <v>48</v>
      </c>
      <c r="X39" s="3">
        <v>2</v>
      </c>
      <c r="Y39" s="3">
        <v>8.9600000000000009</v>
      </c>
      <c r="Z39" s="11">
        <v>2.7776000000000001</v>
      </c>
      <c r="AA39" s="3"/>
      <c r="AB39" s="3"/>
      <c r="AD39" t="str">
        <f t="shared" si="2"/>
        <v>AlabamaMobile</v>
      </c>
      <c r="AE39" t="str">
        <f t="shared" si="3"/>
        <v>Alabama</v>
      </c>
      <c r="AF39" t="str">
        <f t="shared" si="4"/>
        <v>Mobile</v>
      </c>
      <c r="AG39" t="s">
        <v>48</v>
      </c>
      <c r="AH39">
        <v>2</v>
      </c>
      <c r="AI39">
        <v>8.9600000000000009</v>
      </c>
      <c r="AJ39" s="11">
        <v>2.7776000000000001</v>
      </c>
      <c r="AL39">
        <f>dashboard!A51</f>
        <v>0</v>
      </c>
      <c r="AM39" s="10">
        <f>dashboard!B51</f>
        <v>0</v>
      </c>
      <c r="AN39">
        <f>dashboard!C51</f>
        <v>0</v>
      </c>
    </row>
    <row r="40" spans="1:40" x14ac:dyDescent="0.25">
      <c r="A40" t="str">
        <v>Urbandale</v>
      </c>
      <c r="C40" t="s">
        <v>125</v>
      </c>
      <c r="E40" s="2" t="s">
        <v>153</v>
      </c>
      <c r="F40" s="3">
        <v>22627.955999999995</v>
      </c>
      <c r="G40" s="3">
        <v>7285.6293000000014</v>
      </c>
      <c r="K40" s="2" t="s">
        <v>1153</v>
      </c>
      <c r="L40" s="3">
        <v>2050.1780000000003</v>
      </c>
      <c r="M40" s="3">
        <v>11</v>
      </c>
      <c r="N40" s="3">
        <v>205.12540000000001</v>
      </c>
      <c r="O40" t="s">
        <v>27</v>
      </c>
      <c r="P40" t="s">
        <v>245</v>
      </c>
      <c r="Q40">
        <f t="shared" si="0"/>
        <v>2050.1780000000003</v>
      </c>
      <c r="R40" s="17">
        <f t="shared" si="1"/>
        <v>0.10005248324779603</v>
      </c>
      <c r="W40" t="s">
        <v>371</v>
      </c>
      <c r="X40" s="3">
        <v>8</v>
      </c>
      <c r="Y40" s="3">
        <v>3040</v>
      </c>
      <c r="Z40" s="11">
        <v>1459.2</v>
      </c>
      <c r="AA40" s="3"/>
      <c r="AB40" s="3"/>
      <c r="AD40" t="str">
        <f t="shared" si="2"/>
        <v>AlabamaMobile</v>
      </c>
      <c r="AE40" t="str">
        <f t="shared" si="3"/>
        <v>Alabama</v>
      </c>
      <c r="AF40" t="str">
        <f t="shared" si="4"/>
        <v>Mobile</v>
      </c>
      <c r="AG40" t="s">
        <v>371</v>
      </c>
      <c r="AH40">
        <v>8</v>
      </c>
      <c r="AI40">
        <v>3040</v>
      </c>
      <c r="AJ40" s="11">
        <v>1459.2</v>
      </c>
      <c r="AL40">
        <f>dashboard!A52</f>
        <v>0</v>
      </c>
      <c r="AM40" s="10">
        <f>dashboard!B52</f>
        <v>0</v>
      </c>
      <c r="AN40">
        <f>dashboard!C52</f>
        <v>0</v>
      </c>
    </row>
    <row r="41" spans="1:40" x14ac:dyDescent="0.25">
      <c r="A41" t="str">
        <v>Columbus</v>
      </c>
      <c r="C41" t="s">
        <v>136</v>
      </c>
      <c r="E41" s="2" t="s">
        <v>111</v>
      </c>
      <c r="F41" s="3">
        <v>8481.7099999999991</v>
      </c>
      <c r="G41" s="3">
        <v>1769.0566000000003</v>
      </c>
      <c r="K41" s="2" t="s">
        <v>1062</v>
      </c>
      <c r="L41" s="3">
        <v>1041.6199999999999</v>
      </c>
      <c r="M41" s="3">
        <v>3</v>
      </c>
      <c r="N41" s="3">
        <v>248.43460000000002</v>
      </c>
      <c r="O41" t="s">
        <v>27</v>
      </c>
      <c r="P41" t="s">
        <v>246</v>
      </c>
      <c r="Q41">
        <f t="shared" si="0"/>
        <v>1041.6199999999999</v>
      </c>
      <c r="R41" s="17">
        <f t="shared" si="1"/>
        <v>0.23850790115397175</v>
      </c>
      <c r="W41" t="s">
        <v>80</v>
      </c>
      <c r="X41" s="3">
        <v>7</v>
      </c>
      <c r="Y41" s="3">
        <v>70.98</v>
      </c>
      <c r="Z41" s="11">
        <v>34.780200000000001</v>
      </c>
      <c r="AA41" s="3"/>
      <c r="AB41" s="3"/>
      <c r="AD41" t="str">
        <f t="shared" si="2"/>
        <v>AlabamaMobile</v>
      </c>
      <c r="AE41" t="str">
        <f t="shared" si="3"/>
        <v>Alabama</v>
      </c>
      <c r="AF41" t="str">
        <f t="shared" si="4"/>
        <v>Mobile</v>
      </c>
      <c r="AG41" t="s">
        <v>80</v>
      </c>
      <c r="AH41">
        <v>7</v>
      </c>
      <c r="AI41">
        <v>70.98</v>
      </c>
      <c r="AJ41" s="11">
        <v>34.780200000000001</v>
      </c>
      <c r="AL41">
        <f>dashboard!A53</f>
        <v>0</v>
      </c>
      <c r="AM41" s="10">
        <f>dashboard!B53</f>
        <v>0</v>
      </c>
      <c r="AN41">
        <f>dashboard!C53</f>
        <v>0</v>
      </c>
    </row>
    <row r="42" spans="1:40" x14ac:dyDescent="0.25">
      <c r="A42" t="str">
        <v>Bristol</v>
      </c>
      <c r="C42" t="s">
        <v>105</v>
      </c>
      <c r="E42" s="2" t="s">
        <v>165</v>
      </c>
      <c r="F42" s="3">
        <v>1315.5600000000002</v>
      </c>
      <c r="G42" s="3">
        <v>394.82830000000001</v>
      </c>
      <c r="K42" s="2" t="s">
        <v>1088</v>
      </c>
      <c r="L42" s="3">
        <v>129.38999999999999</v>
      </c>
      <c r="M42" s="3">
        <v>1</v>
      </c>
      <c r="N42" s="3">
        <v>54.343800000000002</v>
      </c>
      <c r="O42" t="s">
        <v>27</v>
      </c>
      <c r="P42" t="s">
        <v>249</v>
      </c>
      <c r="Q42">
        <f t="shared" si="0"/>
        <v>129.38999999999999</v>
      </c>
      <c r="R42" s="17">
        <f t="shared" si="1"/>
        <v>0.42000000000000004</v>
      </c>
      <c r="W42" t="s">
        <v>59</v>
      </c>
      <c r="X42" s="3">
        <v>3</v>
      </c>
      <c r="Y42" s="3">
        <v>59.97</v>
      </c>
      <c r="Z42" s="11">
        <v>0</v>
      </c>
      <c r="AA42" s="3"/>
      <c r="AB42" s="3"/>
      <c r="AD42" t="str">
        <f t="shared" si="2"/>
        <v>AlabamaMobile</v>
      </c>
      <c r="AE42" t="str">
        <f t="shared" si="3"/>
        <v>Alabama</v>
      </c>
      <c r="AF42" t="str">
        <f t="shared" si="4"/>
        <v>Mobile</v>
      </c>
      <c r="AG42" t="s">
        <v>59</v>
      </c>
      <c r="AH42">
        <v>3</v>
      </c>
      <c r="AI42">
        <v>59.97</v>
      </c>
      <c r="AJ42" s="11">
        <v>0</v>
      </c>
      <c r="AL42">
        <f>dashboard!A54</f>
        <v>0</v>
      </c>
      <c r="AM42" s="10">
        <f>dashboard!B54</f>
        <v>0</v>
      </c>
      <c r="AN42">
        <f>dashboard!C54</f>
        <v>0</v>
      </c>
    </row>
    <row r="43" spans="1:40" x14ac:dyDescent="0.25">
      <c r="A43" t="str">
        <v>Wilmington</v>
      </c>
      <c r="C43" t="s">
        <v>62</v>
      </c>
      <c r="E43" s="2" t="s">
        <v>104</v>
      </c>
      <c r="F43" s="3">
        <v>30661.872999999981</v>
      </c>
      <c r="G43" s="3">
        <v>-5341.6935999999996</v>
      </c>
      <c r="K43" s="2" t="s">
        <v>989</v>
      </c>
      <c r="L43" s="3">
        <v>163.55000000000001</v>
      </c>
      <c r="M43" s="3">
        <v>2</v>
      </c>
      <c r="N43" s="3">
        <v>47.1736</v>
      </c>
      <c r="O43" t="s">
        <v>27</v>
      </c>
      <c r="P43" t="s">
        <v>260</v>
      </c>
      <c r="Q43">
        <f t="shared" si="0"/>
        <v>163.55000000000001</v>
      </c>
      <c r="R43" s="17">
        <f t="shared" si="1"/>
        <v>0.28843534087435035</v>
      </c>
      <c r="W43" t="s">
        <v>39</v>
      </c>
      <c r="X43" s="3">
        <v>2</v>
      </c>
      <c r="Y43" s="3">
        <v>801.96</v>
      </c>
      <c r="Z43" s="11">
        <v>200.49</v>
      </c>
      <c r="AA43" s="3"/>
      <c r="AB43" s="3"/>
      <c r="AD43" t="str">
        <f t="shared" si="2"/>
        <v>AlabamaMobile</v>
      </c>
      <c r="AE43" t="str">
        <f t="shared" si="3"/>
        <v>Alabama</v>
      </c>
      <c r="AF43" t="str">
        <f t="shared" si="4"/>
        <v>Mobile</v>
      </c>
      <c r="AG43" t="s">
        <v>39</v>
      </c>
      <c r="AH43">
        <v>2</v>
      </c>
      <c r="AI43">
        <v>801.96</v>
      </c>
      <c r="AJ43" s="11">
        <v>200.49</v>
      </c>
      <c r="AL43">
        <f>dashboard!A55</f>
        <v>0</v>
      </c>
      <c r="AM43" s="10">
        <f>dashboard!B55</f>
        <v>0</v>
      </c>
      <c r="AN43">
        <f>dashboard!C55</f>
        <v>0</v>
      </c>
    </row>
    <row r="44" spans="1:40" x14ac:dyDescent="0.25">
      <c r="A44" t="str">
        <v>Bloomington</v>
      </c>
      <c r="C44" t="s">
        <v>91</v>
      </c>
      <c r="E44" s="2" t="s">
        <v>50</v>
      </c>
      <c r="F44" s="3">
        <v>170188.04580000002</v>
      </c>
      <c r="G44" s="3">
        <v>-25729.356299999999</v>
      </c>
      <c r="K44" s="2" t="s">
        <v>752</v>
      </c>
      <c r="L44" s="3">
        <v>2602.9279999999999</v>
      </c>
      <c r="M44" s="3">
        <v>8</v>
      </c>
      <c r="N44" s="3">
        <v>282.42079999999999</v>
      </c>
      <c r="O44" t="s">
        <v>27</v>
      </c>
      <c r="P44" t="s">
        <v>40</v>
      </c>
      <c r="Q44">
        <f t="shared" si="0"/>
        <v>2602.9279999999999</v>
      </c>
      <c r="R44" s="17">
        <f t="shared" si="1"/>
        <v>0.10850119557667365</v>
      </c>
      <c r="V44" t="s">
        <v>765</v>
      </c>
      <c r="W44" t="s">
        <v>53</v>
      </c>
      <c r="X44" s="3">
        <v>3</v>
      </c>
      <c r="Y44" s="3">
        <v>14.67</v>
      </c>
      <c r="Z44" s="11">
        <v>3.9609000000000001</v>
      </c>
      <c r="AA44" s="3"/>
      <c r="AB44" s="3"/>
      <c r="AC44" t="s">
        <v>765</v>
      </c>
      <c r="AD44" t="str">
        <f t="shared" si="2"/>
        <v>AlabamaMontgomery</v>
      </c>
      <c r="AE44" t="str">
        <f t="shared" si="3"/>
        <v>Alabama</v>
      </c>
      <c r="AF44" t="str">
        <f t="shared" si="4"/>
        <v>Montgomery</v>
      </c>
      <c r="AG44" t="s">
        <v>53</v>
      </c>
      <c r="AH44">
        <v>3</v>
      </c>
      <c r="AI44">
        <v>14.67</v>
      </c>
      <c r="AJ44" s="11">
        <v>3.9609000000000001</v>
      </c>
      <c r="AL44">
        <f>dashboard!A56</f>
        <v>0</v>
      </c>
      <c r="AM44" s="10">
        <f>dashboard!B56</f>
        <v>0</v>
      </c>
      <c r="AN44">
        <f>dashboard!C56</f>
        <v>0</v>
      </c>
    </row>
    <row r="45" spans="1:40" x14ac:dyDescent="0.25">
      <c r="A45" t="str">
        <v>Phoenix</v>
      </c>
      <c r="C45" t="s">
        <v>171</v>
      </c>
      <c r="E45" s="2" t="s">
        <v>61</v>
      </c>
      <c r="F45" s="3">
        <v>11220.055999999999</v>
      </c>
      <c r="G45" s="3">
        <v>2546.5335000000005</v>
      </c>
      <c r="K45" s="2" t="s">
        <v>759</v>
      </c>
      <c r="L45" s="3">
        <v>1497.6699999999998</v>
      </c>
      <c r="M45" s="3">
        <v>11</v>
      </c>
      <c r="N45" s="3">
        <v>297.20889999999997</v>
      </c>
      <c r="O45" t="s">
        <v>27</v>
      </c>
      <c r="P45" t="s">
        <v>284</v>
      </c>
      <c r="Q45">
        <f t="shared" si="0"/>
        <v>1497.6699999999998</v>
      </c>
      <c r="R45" s="17">
        <f t="shared" si="1"/>
        <v>0.19844752181722275</v>
      </c>
      <c r="W45" t="s">
        <v>64</v>
      </c>
      <c r="X45" s="3">
        <v>5</v>
      </c>
      <c r="Y45" s="3">
        <v>22.75</v>
      </c>
      <c r="Z45" s="11">
        <v>11.375</v>
      </c>
      <c r="AA45" s="3"/>
      <c r="AB45" s="3"/>
      <c r="AD45" t="str">
        <f t="shared" si="2"/>
        <v>AlabamaMontgomery</v>
      </c>
      <c r="AE45" t="str">
        <f t="shared" si="3"/>
        <v>Alabama</v>
      </c>
      <c r="AF45" t="str">
        <f t="shared" si="4"/>
        <v>Montgomery</v>
      </c>
      <c r="AG45" t="s">
        <v>64</v>
      </c>
      <c r="AH45">
        <v>5</v>
      </c>
      <c r="AI45">
        <v>22.75</v>
      </c>
      <c r="AJ45" s="11">
        <v>11.375</v>
      </c>
      <c r="AL45">
        <f>dashboard!A57</f>
        <v>0</v>
      </c>
      <c r="AM45" s="10">
        <f>dashboard!B57</f>
        <v>0</v>
      </c>
      <c r="AN45">
        <f>dashboard!C57</f>
        <v>0</v>
      </c>
    </row>
    <row r="46" spans="1:40" x14ac:dyDescent="0.25">
      <c r="A46" t="str">
        <v>Roseville</v>
      </c>
      <c r="C46" t="s">
        <v>101</v>
      </c>
      <c r="E46" s="2" t="s">
        <v>171</v>
      </c>
      <c r="F46" s="3">
        <v>8929.369999999999</v>
      </c>
      <c r="G46" s="3">
        <v>2244.9783000000002</v>
      </c>
      <c r="K46" s="2" t="s">
        <v>1106</v>
      </c>
      <c r="L46" s="3">
        <v>1158.8820000000001</v>
      </c>
      <c r="M46" s="3">
        <v>6</v>
      </c>
      <c r="N46" s="3">
        <v>282.44049999999999</v>
      </c>
      <c r="O46" t="s">
        <v>27</v>
      </c>
      <c r="P46" t="s">
        <v>295</v>
      </c>
      <c r="Q46">
        <f t="shared" si="0"/>
        <v>1158.8820000000001</v>
      </c>
      <c r="R46" s="17">
        <f t="shared" si="1"/>
        <v>0.24371808346319984</v>
      </c>
      <c r="W46" t="s">
        <v>25</v>
      </c>
      <c r="X46" s="3">
        <v>6</v>
      </c>
      <c r="Y46" s="3">
        <v>545.88</v>
      </c>
      <c r="Z46" s="11">
        <v>70.964399999999998</v>
      </c>
      <c r="AA46" s="3"/>
      <c r="AB46" s="3"/>
      <c r="AD46" t="str">
        <f t="shared" si="2"/>
        <v>AlabamaMontgomery</v>
      </c>
      <c r="AE46" t="str">
        <f t="shared" si="3"/>
        <v>Alabama</v>
      </c>
      <c r="AF46" t="str">
        <f t="shared" si="4"/>
        <v>Montgomery</v>
      </c>
      <c r="AG46" t="s">
        <v>25</v>
      </c>
      <c r="AH46">
        <v>6</v>
      </c>
      <c r="AI46">
        <v>545.88</v>
      </c>
      <c r="AJ46" s="11">
        <v>70.964399999999998</v>
      </c>
      <c r="AL46">
        <f>dashboard!A58</f>
        <v>0</v>
      </c>
      <c r="AM46" s="10">
        <f>dashboard!B58</f>
        <v>0</v>
      </c>
      <c r="AN46">
        <f>dashboard!C58</f>
        <v>0</v>
      </c>
    </row>
    <row r="47" spans="1:40" x14ac:dyDescent="0.25">
      <c r="A47" t="str">
        <v>Independence</v>
      </c>
      <c r="C47" t="s">
        <v>165</v>
      </c>
      <c r="E47" s="2" t="s">
        <v>100</v>
      </c>
      <c r="F47" s="3">
        <v>70636.719999999987</v>
      </c>
      <c r="G47" s="3">
        <v>18597.950400000002</v>
      </c>
      <c r="K47" s="2" t="s">
        <v>1198</v>
      </c>
      <c r="L47" s="3">
        <v>32.4</v>
      </c>
      <c r="M47" s="3">
        <v>1</v>
      </c>
      <c r="N47" s="3">
        <v>15.552</v>
      </c>
      <c r="O47" t="s">
        <v>27</v>
      </c>
      <c r="P47" t="s">
        <v>296</v>
      </c>
      <c r="Q47">
        <f t="shared" si="0"/>
        <v>32.4</v>
      </c>
      <c r="R47" s="17">
        <f t="shared" si="1"/>
        <v>0.48</v>
      </c>
      <c r="W47" t="s">
        <v>143</v>
      </c>
      <c r="X47" s="3">
        <v>9</v>
      </c>
      <c r="Y47" s="3">
        <v>98.46</v>
      </c>
      <c r="Z47" s="11">
        <v>49.23</v>
      </c>
      <c r="AA47" s="3"/>
      <c r="AB47" s="3"/>
      <c r="AD47" t="str">
        <f t="shared" si="2"/>
        <v>AlabamaMontgomery</v>
      </c>
      <c r="AE47" t="str">
        <f t="shared" si="3"/>
        <v>Alabama</v>
      </c>
      <c r="AF47" t="str">
        <f t="shared" si="4"/>
        <v>Montgomery</v>
      </c>
      <c r="AG47" t="s">
        <v>143</v>
      </c>
      <c r="AH47">
        <v>9</v>
      </c>
      <c r="AI47">
        <v>98.46</v>
      </c>
      <c r="AJ47" s="11">
        <v>49.23</v>
      </c>
      <c r="AL47">
        <f>dashboard!A59</f>
        <v>0</v>
      </c>
      <c r="AM47" s="10">
        <f>dashboard!B59</f>
        <v>0</v>
      </c>
      <c r="AN47">
        <f>dashboard!C59</f>
        <v>0</v>
      </c>
    </row>
    <row r="48" spans="1:40" x14ac:dyDescent="0.25">
      <c r="A48" t="str">
        <v>Pasadena</v>
      </c>
      <c r="C48" t="s">
        <v>75</v>
      </c>
      <c r="E48" s="2" t="s">
        <v>45</v>
      </c>
      <c r="F48" s="3">
        <v>138641.26999999993</v>
      </c>
      <c r="G48" s="3">
        <v>33402.651699999995</v>
      </c>
      <c r="K48" s="2" t="s">
        <v>1229</v>
      </c>
      <c r="L48" s="3">
        <v>22</v>
      </c>
      <c r="M48" s="3">
        <v>1</v>
      </c>
      <c r="N48" s="3">
        <v>1.375</v>
      </c>
      <c r="O48" t="s">
        <v>27</v>
      </c>
      <c r="P48" t="s">
        <v>219</v>
      </c>
      <c r="Q48">
        <f t="shared" si="0"/>
        <v>22</v>
      </c>
      <c r="R48" s="17">
        <f t="shared" si="1"/>
        <v>6.25E-2</v>
      </c>
      <c r="W48" t="s">
        <v>48</v>
      </c>
      <c r="X48" s="3">
        <v>10</v>
      </c>
      <c r="Y48" s="3">
        <v>31.52</v>
      </c>
      <c r="Z48" s="11">
        <v>11.571199999999999</v>
      </c>
      <c r="AA48" s="3"/>
      <c r="AB48" s="3"/>
      <c r="AD48" t="str">
        <f t="shared" si="2"/>
        <v>AlabamaMontgomery</v>
      </c>
      <c r="AE48" t="str">
        <f t="shared" si="3"/>
        <v>Alabama</v>
      </c>
      <c r="AF48" t="str">
        <f t="shared" si="4"/>
        <v>Montgomery</v>
      </c>
      <c r="AG48" t="s">
        <v>48</v>
      </c>
      <c r="AH48">
        <v>10</v>
      </c>
      <c r="AI48">
        <v>31.52</v>
      </c>
      <c r="AJ48" s="11">
        <v>11.571199999999999</v>
      </c>
      <c r="AL48">
        <f>dashboard!A60</f>
        <v>0</v>
      </c>
      <c r="AM48" s="10">
        <f>dashboard!B60</f>
        <v>0</v>
      </c>
      <c r="AN48">
        <f>dashboard!C60</f>
        <v>0</v>
      </c>
    </row>
    <row r="49" spans="1:40" x14ac:dyDescent="0.25">
      <c r="A49" t="str">
        <v>Newark</v>
      </c>
      <c r="C49" t="s">
        <v>149</v>
      </c>
      <c r="E49" s="2" t="s">
        <v>180</v>
      </c>
      <c r="F49" s="3">
        <v>1209.8240000000001</v>
      </c>
      <c r="G49" s="3">
        <v>185.92160000000001</v>
      </c>
      <c r="K49" s="2" t="s">
        <v>1184</v>
      </c>
      <c r="L49" s="3">
        <v>865.61599999999999</v>
      </c>
      <c r="M49" s="3">
        <v>2</v>
      </c>
      <c r="N49" s="3">
        <v>52.687199999999997</v>
      </c>
      <c r="O49" t="s">
        <v>27</v>
      </c>
      <c r="P49" t="s">
        <v>331</v>
      </c>
      <c r="Q49">
        <f t="shared" si="0"/>
        <v>865.61599999999999</v>
      </c>
      <c r="R49" s="17">
        <f t="shared" si="1"/>
        <v>6.0866712260401835E-2</v>
      </c>
      <c r="W49" t="s">
        <v>59</v>
      </c>
      <c r="X49" s="3">
        <v>10</v>
      </c>
      <c r="Y49" s="3">
        <v>2374.9</v>
      </c>
      <c r="Z49" s="11">
        <v>637.07300000000009</v>
      </c>
      <c r="AA49" s="3"/>
      <c r="AB49" s="3"/>
      <c r="AD49" t="str">
        <f t="shared" si="2"/>
        <v>AlabamaMontgomery</v>
      </c>
      <c r="AE49" t="str">
        <f t="shared" si="3"/>
        <v>Alabama</v>
      </c>
      <c r="AF49" t="str">
        <f t="shared" si="4"/>
        <v>Montgomery</v>
      </c>
      <c r="AG49" t="s">
        <v>59</v>
      </c>
      <c r="AH49">
        <v>10</v>
      </c>
      <c r="AI49">
        <v>2374.9</v>
      </c>
      <c r="AJ49" s="11">
        <v>637.07300000000009</v>
      </c>
      <c r="AL49">
        <f>dashboard!A61</f>
        <v>0</v>
      </c>
      <c r="AM49" s="10">
        <f>dashboard!B61</f>
        <v>0</v>
      </c>
      <c r="AN49">
        <f>dashboard!C61</f>
        <v>0</v>
      </c>
    </row>
    <row r="50" spans="1:40" x14ac:dyDescent="0.25">
      <c r="A50" t="str">
        <v>Franklin</v>
      </c>
      <c r="C50" t="s">
        <v>183</v>
      </c>
      <c r="E50" s="2" t="s">
        <v>55</v>
      </c>
      <c r="F50" s="3">
        <v>32114.610000000019</v>
      </c>
      <c r="G50" s="3">
        <v>8401.8003999999983</v>
      </c>
      <c r="K50" s="2" t="s">
        <v>840</v>
      </c>
      <c r="L50" s="3">
        <v>591.98099999999999</v>
      </c>
      <c r="M50" s="3">
        <v>5</v>
      </c>
      <c r="N50" s="3">
        <v>71.058799999999991</v>
      </c>
      <c r="O50" t="s">
        <v>27</v>
      </c>
      <c r="P50" t="s">
        <v>340</v>
      </c>
      <c r="Q50">
        <f t="shared" si="0"/>
        <v>591.98099999999999</v>
      </c>
      <c r="R50" s="17">
        <f t="shared" si="1"/>
        <v>0.12003560925097256</v>
      </c>
      <c r="W50" t="s">
        <v>43</v>
      </c>
      <c r="X50" s="3">
        <v>3</v>
      </c>
      <c r="Y50" s="3">
        <v>275.97000000000003</v>
      </c>
      <c r="Z50" s="11">
        <v>11.0388</v>
      </c>
      <c r="AA50" s="3"/>
      <c r="AB50" s="3"/>
      <c r="AD50" t="str">
        <f t="shared" si="2"/>
        <v>AlabamaMontgomery</v>
      </c>
      <c r="AE50" t="str">
        <f t="shared" si="3"/>
        <v>Alabama</v>
      </c>
      <c r="AF50" t="str">
        <f t="shared" si="4"/>
        <v>Montgomery</v>
      </c>
      <c r="AG50" t="s">
        <v>43</v>
      </c>
      <c r="AH50">
        <v>3</v>
      </c>
      <c r="AI50">
        <v>275.97000000000003</v>
      </c>
      <c r="AJ50" s="11">
        <v>11.0388</v>
      </c>
      <c r="AL50">
        <f>dashboard!A62</f>
        <v>0</v>
      </c>
      <c r="AM50" s="10">
        <f>dashboard!B62</f>
        <v>0</v>
      </c>
      <c r="AN50">
        <f>dashboard!C62</f>
        <v>0</v>
      </c>
    </row>
    <row r="51" spans="1:40" x14ac:dyDescent="0.25">
      <c r="A51" t="str">
        <v>Scottsdale</v>
      </c>
      <c r="C51" t="s">
        <v>180</v>
      </c>
      <c r="E51" s="2" t="s">
        <v>183</v>
      </c>
      <c r="F51" s="3">
        <v>1603.136</v>
      </c>
      <c r="G51" s="3">
        <v>100.196</v>
      </c>
      <c r="K51" s="2" t="s">
        <v>851</v>
      </c>
      <c r="L51" s="3">
        <v>94.548000000000002</v>
      </c>
      <c r="M51" s="3">
        <v>3</v>
      </c>
      <c r="N51" s="3">
        <v>27.753</v>
      </c>
      <c r="O51" t="s">
        <v>27</v>
      </c>
      <c r="P51" t="s">
        <v>342</v>
      </c>
      <c r="Q51">
        <f t="shared" si="0"/>
        <v>94.548000000000002</v>
      </c>
      <c r="R51" s="17">
        <f t="shared" si="1"/>
        <v>0.29353344333037185</v>
      </c>
      <c r="W51" t="s">
        <v>39</v>
      </c>
      <c r="X51" s="3">
        <v>2</v>
      </c>
      <c r="Y51" s="3">
        <v>358.58</v>
      </c>
      <c r="Z51" s="11">
        <v>39.443800000000003</v>
      </c>
      <c r="AA51" s="3"/>
      <c r="AB51" s="3"/>
      <c r="AD51" t="str">
        <f t="shared" si="2"/>
        <v>AlabamaMontgomery</v>
      </c>
      <c r="AE51" t="str">
        <f t="shared" si="3"/>
        <v>Alabama</v>
      </c>
      <c r="AF51" t="str">
        <f t="shared" si="4"/>
        <v>Montgomery</v>
      </c>
      <c r="AG51" t="s">
        <v>39</v>
      </c>
      <c r="AH51">
        <v>2</v>
      </c>
      <c r="AI51">
        <v>358.58</v>
      </c>
      <c r="AJ51" s="11">
        <v>39.443800000000003</v>
      </c>
      <c r="AL51">
        <f>dashboard!A63</f>
        <v>0</v>
      </c>
      <c r="AM51" s="10">
        <f>dashboard!B63</f>
        <v>0</v>
      </c>
      <c r="AN51">
        <f>dashboard!C63</f>
        <v>0</v>
      </c>
    </row>
    <row r="52" spans="1:40" x14ac:dyDescent="0.25">
      <c r="A52" t="str">
        <v>San Jose</v>
      </c>
      <c r="E52" s="2" t="s">
        <v>188</v>
      </c>
      <c r="F52" s="3">
        <v>2297200.8603000003</v>
      </c>
      <c r="G52" s="3">
        <v>286397.02170000027</v>
      </c>
      <c r="K52" s="2" t="s">
        <v>866</v>
      </c>
      <c r="L52" s="3">
        <v>1470.5839999999998</v>
      </c>
      <c r="M52" s="3">
        <v>9</v>
      </c>
      <c r="N52" s="3">
        <v>117.97740000000002</v>
      </c>
      <c r="O52" t="s">
        <v>27</v>
      </c>
      <c r="P52" t="s">
        <v>198</v>
      </c>
      <c r="Q52">
        <f t="shared" si="0"/>
        <v>1470.5839999999998</v>
      </c>
      <c r="R52" s="17">
        <f t="shared" si="1"/>
        <v>8.0224863047605594E-2</v>
      </c>
      <c r="V52" t="s">
        <v>1123</v>
      </c>
      <c r="W52" t="s">
        <v>64</v>
      </c>
      <c r="X52" s="3">
        <v>7</v>
      </c>
      <c r="Y52" s="3">
        <v>33.74</v>
      </c>
      <c r="Z52" s="11">
        <v>15.5204</v>
      </c>
      <c r="AA52" s="3"/>
      <c r="AB52" s="3"/>
      <c r="AC52" t="s">
        <v>1123</v>
      </c>
      <c r="AD52" t="str">
        <f t="shared" si="2"/>
        <v>AlabamaTuscaloosa</v>
      </c>
      <c r="AE52" t="str">
        <f t="shared" si="3"/>
        <v>Alabama</v>
      </c>
      <c r="AF52" t="str">
        <f t="shared" si="4"/>
        <v>Tuscaloosa</v>
      </c>
      <c r="AG52" t="s">
        <v>64</v>
      </c>
      <c r="AH52">
        <v>7</v>
      </c>
      <c r="AI52">
        <v>33.74</v>
      </c>
      <c r="AJ52" s="11">
        <v>15.5204</v>
      </c>
      <c r="AL52">
        <f>dashboard!A64</f>
        <v>0</v>
      </c>
      <c r="AM52" s="10">
        <f>dashboard!B64</f>
        <v>0</v>
      </c>
      <c r="AN52">
        <f>dashboard!C64</f>
        <v>0</v>
      </c>
    </row>
    <row r="53" spans="1:40" x14ac:dyDescent="0.25">
      <c r="A53" t="str">
        <v>Edmond</v>
      </c>
      <c r="K53" s="2" t="s">
        <v>858</v>
      </c>
      <c r="L53" s="3">
        <v>7888.5284999999985</v>
      </c>
      <c r="M53" s="3">
        <v>26</v>
      </c>
      <c r="N53" s="3">
        <v>948.26809999999989</v>
      </c>
      <c r="O53" t="s">
        <v>27</v>
      </c>
      <c r="P53" t="s">
        <v>362</v>
      </c>
      <c r="Q53">
        <f t="shared" si="0"/>
        <v>7888.5284999999985</v>
      </c>
      <c r="R53" s="17">
        <f t="shared" si="1"/>
        <v>0.12020849008785353</v>
      </c>
      <c r="W53" t="s">
        <v>25</v>
      </c>
      <c r="X53" s="3">
        <v>2</v>
      </c>
      <c r="Y53" s="3">
        <v>141.96</v>
      </c>
      <c r="Z53" s="11">
        <v>35.49</v>
      </c>
      <c r="AA53" s="3"/>
      <c r="AB53" s="3"/>
      <c r="AD53" t="str">
        <f t="shared" si="2"/>
        <v>AlabamaTuscaloosa</v>
      </c>
      <c r="AE53" t="str">
        <f t="shared" si="3"/>
        <v>Alabama</v>
      </c>
      <c r="AF53" t="str">
        <f t="shared" si="4"/>
        <v>Tuscaloosa</v>
      </c>
      <c r="AG53" t="s">
        <v>25</v>
      </c>
      <c r="AH53">
        <v>2</v>
      </c>
      <c r="AI53">
        <v>141.96</v>
      </c>
      <c r="AJ53" s="11">
        <v>35.49</v>
      </c>
      <c r="AL53">
        <f>dashboard!A65</f>
        <v>0</v>
      </c>
      <c r="AM53" s="10">
        <f>dashboard!B65</f>
        <v>0</v>
      </c>
      <c r="AN53">
        <f>dashboard!C65</f>
        <v>0</v>
      </c>
    </row>
    <row r="54" spans="1:40" x14ac:dyDescent="0.25">
      <c r="A54" t="str">
        <v>Carlsbad</v>
      </c>
      <c r="K54" s="2" t="s">
        <v>722</v>
      </c>
      <c r="L54" s="3">
        <v>1213.1714999999999</v>
      </c>
      <c r="M54" s="3">
        <v>4</v>
      </c>
      <c r="N54" s="3">
        <v>98.526899999999983</v>
      </c>
      <c r="O54" t="s">
        <v>27</v>
      </c>
      <c r="P54" t="s">
        <v>252</v>
      </c>
      <c r="Q54">
        <f t="shared" si="0"/>
        <v>1213.1714999999999</v>
      </c>
      <c r="R54" s="17">
        <f t="shared" si="1"/>
        <v>8.1214321305767556E-2</v>
      </c>
      <c r="V54" t="s">
        <v>1113</v>
      </c>
      <c r="W54" t="s">
        <v>129</v>
      </c>
      <c r="X54" s="3">
        <v>6</v>
      </c>
      <c r="Y54" s="3">
        <v>125.44</v>
      </c>
      <c r="Z54" s="11">
        <v>-15.164000000000001</v>
      </c>
      <c r="AA54" s="3"/>
      <c r="AB54" s="3"/>
      <c r="AC54" t="s">
        <v>1113</v>
      </c>
      <c r="AD54" t="str">
        <f t="shared" si="2"/>
        <v>ArizonaAvondale</v>
      </c>
      <c r="AE54" t="str">
        <f t="shared" si="3"/>
        <v>Arizona</v>
      </c>
      <c r="AF54" t="str">
        <f t="shared" si="4"/>
        <v>Avondale</v>
      </c>
      <c r="AG54" t="s">
        <v>129</v>
      </c>
      <c r="AH54">
        <v>6</v>
      </c>
      <c r="AI54">
        <v>125.44</v>
      </c>
      <c r="AJ54" s="11">
        <v>-15.164000000000001</v>
      </c>
      <c r="AL54">
        <f>dashboard!A66</f>
        <v>0</v>
      </c>
      <c r="AM54" s="10">
        <f>dashboard!B66</f>
        <v>0</v>
      </c>
      <c r="AN54">
        <f>dashboard!C66</f>
        <v>0</v>
      </c>
    </row>
    <row r="55" spans="1:40" x14ac:dyDescent="0.25">
      <c r="A55" t="str">
        <v>San Antonio</v>
      </c>
      <c r="K55" s="2" t="s">
        <v>740</v>
      </c>
      <c r="L55" s="3">
        <v>2527.8200000000002</v>
      </c>
      <c r="M55" s="3">
        <v>6</v>
      </c>
      <c r="N55" s="3">
        <v>880.03919999999994</v>
      </c>
      <c r="O55" t="s">
        <v>27</v>
      </c>
      <c r="P55" t="s">
        <v>277</v>
      </c>
      <c r="Q55">
        <f t="shared" si="0"/>
        <v>2527.8200000000002</v>
      </c>
      <c r="R55" s="17">
        <f t="shared" si="1"/>
        <v>0.34814156071239244</v>
      </c>
      <c r="W55" t="s">
        <v>53</v>
      </c>
      <c r="X55" s="3">
        <v>9</v>
      </c>
      <c r="Y55" s="3">
        <v>31.04</v>
      </c>
      <c r="Z55" s="11">
        <v>4.2207999999999997</v>
      </c>
      <c r="AA55" s="3"/>
      <c r="AB55" s="3"/>
      <c r="AD55" t="str">
        <f t="shared" si="2"/>
        <v>ArizonaAvondale</v>
      </c>
      <c r="AE55" t="str">
        <f t="shared" si="3"/>
        <v>Arizona</v>
      </c>
      <c r="AF55" t="str">
        <f t="shared" si="4"/>
        <v>Avondale</v>
      </c>
      <c r="AG55" t="s">
        <v>53</v>
      </c>
      <c r="AH55">
        <v>9</v>
      </c>
      <c r="AI55">
        <v>31.04</v>
      </c>
      <c r="AJ55" s="11">
        <v>4.2207999999999997</v>
      </c>
      <c r="AL55">
        <f>dashboard!A67</f>
        <v>0</v>
      </c>
      <c r="AM55" s="10">
        <f>dashboard!B67</f>
        <v>0</v>
      </c>
      <c r="AN55">
        <f>dashboard!C67</f>
        <v>0</v>
      </c>
    </row>
    <row r="56" spans="1:40" x14ac:dyDescent="0.25">
      <c r="A56" t="str">
        <v>Monroe</v>
      </c>
      <c r="K56" s="2" t="s">
        <v>711</v>
      </c>
      <c r="L56" s="3">
        <v>3479.3280000000004</v>
      </c>
      <c r="M56" s="3">
        <v>16</v>
      </c>
      <c r="N56" s="3">
        <v>1026.6960000000001</v>
      </c>
      <c r="O56" t="s">
        <v>27</v>
      </c>
      <c r="P56" t="s">
        <v>235</v>
      </c>
      <c r="Q56">
        <f t="shared" si="0"/>
        <v>3479.3280000000004</v>
      </c>
      <c r="R56" s="17">
        <f t="shared" si="1"/>
        <v>0.29508456805452088</v>
      </c>
      <c r="W56" t="s">
        <v>59</v>
      </c>
      <c r="X56" s="3">
        <v>8</v>
      </c>
      <c r="Y56" s="3">
        <v>742.33600000000001</v>
      </c>
      <c r="Z56" s="11">
        <v>83.512799999999999</v>
      </c>
      <c r="AA56" s="3"/>
      <c r="AB56" s="3"/>
      <c r="AD56" t="str">
        <f t="shared" si="2"/>
        <v>ArizonaAvondale</v>
      </c>
      <c r="AE56" t="str">
        <f t="shared" si="3"/>
        <v>Arizona</v>
      </c>
      <c r="AF56" t="str">
        <f t="shared" si="4"/>
        <v>Avondale</v>
      </c>
      <c r="AG56" t="s">
        <v>59</v>
      </c>
      <c r="AH56">
        <v>8</v>
      </c>
      <c r="AI56">
        <v>742.33600000000001</v>
      </c>
      <c r="AJ56" s="11">
        <v>83.512799999999999</v>
      </c>
      <c r="AL56">
        <f>dashboard!A68</f>
        <v>0</v>
      </c>
      <c r="AM56" s="10">
        <f>dashboard!B68</f>
        <v>0</v>
      </c>
      <c r="AN56">
        <f>dashboard!C68</f>
        <v>0</v>
      </c>
    </row>
    <row r="57" spans="1:40" x14ac:dyDescent="0.25">
      <c r="A57" t="str">
        <v>Fairfield</v>
      </c>
      <c r="K57" s="2" t="s">
        <v>1146</v>
      </c>
      <c r="L57" s="3">
        <v>367.53000000000003</v>
      </c>
      <c r="M57" s="3">
        <v>2</v>
      </c>
      <c r="N57" s="3">
        <v>114.387</v>
      </c>
      <c r="O57" t="s">
        <v>27</v>
      </c>
      <c r="P57" t="s">
        <v>456</v>
      </c>
      <c r="Q57">
        <f t="shared" si="0"/>
        <v>367.53000000000003</v>
      </c>
      <c r="R57" s="17">
        <f t="shared" si="1"/>
        <v>0.31123173618480121</v>
      </c>
      <c r="W57" t="s">
        <v>334</v>
      </c>
      <c r="X57" s="3">
        <v>7</v>
      </c>
      <c r="Y57" s="3">
        <v>47.991999999999997</v>
      </c>
      <c r="Z57" s="11">
        <v>3.5994000000000002</v>
      </c>
      <c r="AA57" s="3"/>
      <c r="AB57" s="3"/>
      <c r="AD57" t="str">
        <f t="shared" si="2"/>
        <v>ArizonaAvondale</v>
      </c>
      <c r="AE57" t="str">
        <f t="shared" si="3"/>
        <v>Arizona</v>
      </c>
      <c r="AF57" t="str">
        <f t="shared" si="4"/>
        <v>Avondale</v>
      </c>
      <c r="AG57" t="s">
        <v>334</v>
      </c>
      <c r="AH57">
        <v>7</v>
      </c>
      <c r="AI57">
        <v>47.991999999999997</v>
      </c>
      <c r="AJ57" s="11">
        <v>3.5994000000000002</v>
      </c>
      <c r="AL57">
        <f>dashboard!A69</f>
        <v>0</v>
      </c>
      <c r="AM57" s="10">
        <f>dashboard!B69</f>
        <v>0</v>
      </c>
      <c r="AN57">
        <f>dashboard!C69</f>
        <v>0</v>
      </c>
    </row>
    <row r="58" spans="1:40" x14ac:dyDescent="0.25">
      <c r="A58" t="str">
        <v>Grand Prairie</v>
      </c>
      <c r="K58" s="2" t="s">
        <v>997</v>
      </c>
      <c r="L58" s="3">
        <v>46.32</v>
      </c>
      <c r="M58" s="3">
        <v>1</v>
      </c>
      <c r="N58" s="3">
        <v>18.064800000000002</v>
      </c>
      <c r="O58" t="s">
        <v>27</v>
      </c>
      <c r="P58" t="s">
        <v>458</v>
      </c>
      <c r="Q58">
        <f t="shared" si="0"/>
        <v>46.32</v>
      </c>
      <c r="R58" s="17">
        <f t="shared" si="1"/>
        <v>0.39</v>
      </c>
      <c r="V58" t="s">
        <v>1092</v>
      </c>
      <c r="W58" t="s">
        <v>143</v>
      </c>
      <c r="X58" s="3">
        <v>1</v>
      </c>
      <c r="Y58" s="3">
        <v>7.92</v>
      </c>
      <c r="Z58" s="11">
        <v>2.7719999999999998</v>
      </c>
      <c r="AA58" s="3"/>
      <c r="AB58" s="3"/>
      <c r="AC58" t="s">
        <v>1092</v>
      </c>
      <c r="AD58" t="str">
        <f t="shared" si="2"/>
        <v>ArizonaBullhead City</v>
      </c>
      <c r="AE58" t="str">
        <f t="shared" si="3"/>
        <v>Arizona</v>
      </c>
      <c r="AF58" t="str">
        <f t="shared" si="4"/>
        <v>Bullhead City</v>
      </c>
      <c r="AG58" t="s">
        <v>143</v>
      </c>
      <c r="AH58">
        <v>1</v>
      </c>
      <c r="AI58">
        <v>7.92</v>
      </c>
      <c r="AJ58" s="11">
        <v>2.7719999999999998</v>
      </c>
      <c r="AL58">
        <f>dashboard!A70</f>
        <v>0</v>
      </c>
      <c r="AM58" s="10">
        <f>dashboard!B70</f>
        <v>0</v>
      </c>
      <c r="AN58">
        <f>dashboard!C70</f>
        <v>0</v>
      </c>
    </row>
    <row r="59" spans="1:40" x14ac:dyDescent="0.25">
      <c r="A59" t="str">
        <v>Redlands</v>
      </c>
      <c r="K59" s="2" t="s">
        <v>892</v>
      </c>
      <c r="L59" s="3">
        <v>290.983</v>
      </c>
      <c r="M59" s="3">
        <v>4</v>
      </c>
      <c r="N59" s="3">
        <v>41.981500000000004</v>
      </c>
      <c r="O59" t="s">
        <v>27</v>
      </c>
      <c r="P59" t="s">
        <v>454</v>
      </c>
      <c r="Q59">
        <f t="shared" si="0"/>
        <v>290.983</v>
      </c>
      <c r="R59" s="17">
        <f t="shared" si="1"/>
        <v>0.14427475144596077</v>
      </c>
      <c r="W59" t="s">
        <v>48</v>
      </c>
      <c r="X59" s="3">
        <v>2</v>
      </c>
      <c r="Y59" s="3">
        <v>14.368</v>
      </c>
      <c r="Z59" s="11">
        <v>3.9512</v>
      </c>
      <c r="AA59" s="3"/>
      <c r="AB59" s="3"/>
      <c r="AD59" t="str">
        <f t="shared" si="2"/>
        <v>ArizonaBullhead City</v>
      </c>
      <c r="AE59" t="str">
        <f t="shared" si="3"/>
        <v>Arizona</v>
      </c>
      <c r="AF59" t="str">
        <f t="shared" si="4"/>
        <v>Bullhead City</v>
      </c>
      <c r="AG59" t="s">
        <v>48</v>
      </c>
      <c r="AH59">
        <v>2</v>
      </c>
      <c r="AI59">
        <v>14.368</v>
      </c>
      <c r="AJ59" s="11">
        <v>3.9512</v>
      </c>
      <c r="AL59">
        <f>dashboard!A71</f>
        <v>0</v>
      </c>
      <c r="AM59" s="10">
        <f>dashboard!B71</f>
        <v>0</v>
      </c>
      <c r="AN59">
        <f>dashboard!C71</f>
        <v>0</v>
      </c>
    </row>
    <row r="60" spans="1:40" x14ac:dyDescent="0.25">
      <c r="A60" t="str">
        <v>Hamilton</v>
      </c>
      <c r="K60" s="2" t="s">
        <v>803</v>
      </c>
      <c r="L60" s="3">
        <v>283.92</v>
      </c>
      <c r="M60" s="3">
        <v>1</v>
      </c>
      <c r="N60" s="3">
        <v>17.745000000000001</v>
      </c>
      <c r="O60" t="s">
        <v>27</v>
      </c>
      <c r="P60" t="s">
        <v>356</v>
      </c>
      <c r="Q60">
        <f t="shared" si="0"/>
        <v>283.92</v>
      </c>
      <c r="R60" s="17">
        <f t="shared" si="1"/>
        <v>6.25E-2</v>
      </c>
      <c r="V60" t="s">
        <v>1127</v>
      </c>
      <c r="W60" t="s">
        <v>53</v>
      </c>
      <c r="X60" s="3">
        <v>6</v>
      </c>
      <c r="Y60" s="3">
        <v>18.240000000000002</v>
      </c>
      <c r="Z60" s="11">
        <v>2.536</v>
      </c>
      <c r="AA60" s="3"/>
      <c r="AB60" s="3"/>
      <c r="AC60" t="s">
        <v>1127</v>
      </c>
      <c r="AD60" t="str">
        <f t="shared" si="2"/>
        <v>ArizonaChandler</v>
      </c>
      <c r="AE60" t="str">
        <f t="shared" si="3"/>
        <v>Arizona</v>
      </c>
      <c r="AF60" t="str">
        <f t="shared" si="4"/>
        <v>Chandler</v>
      </c>
      <c r="AG60" t="s">
        <v>53</v>
      </c>
      <c r="AH60">
        <v>6</v>
      </c>
      <c r="AI60">
        <v>18.240000000000002</v>
      </c>
      <c r="AJ60" s="11">
        <v>2.536</v>
      </c>
      <c r="AL60">
        <f>dashboard!A72</f>
        <v>0</v>
      </c>
      <c r="AM60" s="10">
        <f>dashboard!B72</f>
        <v>0</v>
      </c>
      <c r="AN60">
        <f>dashboard!C72</f>
        <v>0</v>
      </c>
    </row>
    <row r="61" spans="1:40" x14ac:dyDescent="0.25">
      <c r="A61" t="str">
        <v>Westfield</v>
      </c>
      <c r="K61" s="2" t="s">
        <v>1151</v>
      </c>
      <c r="L61" s="3">
        <v>1625.5359999999998</v>
      </c>
      <c r="M61" s="3">
        <v>6</v>
      </c>
      <c r="N61" s="3">
        <v>327.53139999999991</v>
      </c>
      <c r="O61" t="s">
        <v>27</v>
      </c>
      <c r="P61" t="s">
        <v>461</v>
      </c>
      <c r="Q61">
        <f t="shared" si="0"/>
        <v>1625.5359999999998</v>
      </c>
      <c r="R61" s="17">
        <f t="shared" si="1"/>
        <v>0.20149132347730223</v>
      </c>
      <c r="W61" t="s">
        <v>25</v>
      </c>
      <c r="X61" s="3">
        <v>3</v>
      </c>
      <c r="Y61" s="3">
        <v>842.37599999999998</v>
      </c>
      <c r="Z61" s="11">
        <v>105.297</v>
      </c>
      <c r="AA61" s="3"/>
      <c r="AB61" s="3"/>
      <c r="AD61" t="str">
        <f t="shared" si="2"/>
        <v>ArizonaChandler</v>
      </c>
      <c r="AE61" t="str">
        <f t="shared" si="3"/>
        <v>Arizona</v>
      </c>
      <c r="AF61" t="str">
        <f t="shared" si="4"/>
        <v>Chandler</v>
      </c>
      <c r="AG61" t="s">
        <v>25</v>
      </c>
      <c r="AH61">
        <v>3</v>
      </c>
      <c r="AI61">
        <v>842.37599999999998</v>
      </c>
      <c r="AJ61" s="11">
        <v>105.297</v>
      </c>
      <c r="AL61">
        <f>dashboard!A73</f>
        <v>0</v>
      </c>
      <c r="AM61" s="10">
        <f>dashboard!B73</f>
        <v>0</v>
      </c>
      <c r="AN61">
        <f>dashboard!C73</f>
        <v>0</v>
      </c>
    </row>
    <row r="62" spans="1:40" x14ac:dyDescent="0.25">
      <c r="A62" t="str">
        <v>Akron</v>
      </c>
      <c r="K62" s="2" t="s">
        <v>1072</v>
      </c>
      <c r="L62" s="3">
        <v>1583.683</v>
      </c>
      <c r="M62" s="3">
        <v>8</v>
      </c>
      <c r="N62" s="3">
        <v>43.962399999999995</v>
      </c>
      <c r="O62" t="s">
        <v>27</v>
      </c>
      <c r="P62" t="s">
        <v>244</v>
      </c>
      <c r="Q62">
        <f t="shared" si="0"/>
        <v>1583.683</v>
      </c>
      <c r="R62" s="17">
        <f t="shared" si="1"/>
        <v>2.7759595828205516E-2</v>
      </c>
      <c r="W62" t="s">
        <v>195</v>
      </c>
      <c r="X62" s="3">
        <v>8</v>
      </c>
      <c r="Y62" s="3">
        <v>49.792000000000002</v>
      </c>
      <c r="Z62" s="11">
        <v>-11.8256</v>
      </c>
      <c r="AA62" s="3"/>
      <c r="AB62" s="3"/>
      <c r="AD62" t="str">
        <f t="shared" si="2"/>
        <v>ArizonaChandler</v>
      </c>
      <c r="AE62" t="str">
        <f t="shared" si="3"/>
        <v>Arizona</v>
      </c>
      <c r="AF62" t="str">
        <f t="shared" si="4"/>
        <v>Chandler</v>
      </c>
      <c r="AG62" t="s">
        <v>195</v>
      </c>
      <c r="AH62">
        <v>8</v>
      </c>
      <c r="AI62">
        <v>49.792000000000002</v>
      </c>
      <c r="AJ62" s="11">
        <v>-11.8256</v>
      </c>
      <c r="AL62">
        <f>dashboard!A74</f>
        <v>0</v>
      </c>
      <c r="AM62" s="10">
        <f>dashboard!B74</f>
        <v>0</v>
      </c>
      <c r="AN62">
        <f>dashboard!C74</f>
        <v>0</v>
      </c>
    </row>
    <row r="63" spans="1:40" x14ac:dyDescent="0.25">
      <c r="A63" t="str">
        <v>Denver</v>
      </c>
      <c r="K63" s="2" t="s">
        <v>800</v>
      </c>
      <c r="L63" s="3">
        <v>477.44399999999996</v>
      </c>
      <c r="M63" s="3">
        <v>5</v>
      </c>
      <c r="N63" s="3">
        <v>79.43719999999999</v>
      </c>
      <c r="O63" t="s">
        <v>27</v>
      </c>
      <c r="P63" t="s">
        <v>354</v>
      </c>
      <c r="Q63">
        <f t="shared" si="0"/>
        <v>477.44399999999996</v>
      </c>
      <c r="R63" s="17">
        <f t="shared" si="1"/>
        <v>0.16638014091704995</v>
      </c>
      <c r="W63" t="s">
        <v>48</v>
      </c>
      <c r="X63" s="3">
        <v>4</v>
      </c>
      <c r="Y63" s="3">
        <v>8.5440000000000005</v>
      </c>
      <c r="Z63" s="11">
        <v>1.9224000000000001</v>
      </c>
      <c r="AA63" s="3"/>
      <c r="AB63" s="3"/>
      <c r="AD63" t="str">
        <f t="shared" si="2"/>
        <v>ArizonaChandler</v>
      </c>
      <c r="AE63" t="str">
        <f t="shared" si="3"/>
        <v>Arizona</v>
      </c>
      <c r="AF63" t="str">
        <f t="shared" si="4"/>
        <v>Chandler</v>
      </c>
      <c r="AG63" t="s">
        <v>48</v>
      </c>
      <c r="AH63">
        <v>4</v>
      </c>
      <c r="AI63">
        <v>8.5440000000000005</v>
      </c>
      <c r="AJ63" s="11">
        <v>1.9224000000000001</v>
      </c>
      <c r="AL63">
        <f>dashboard!A75</f>
        <v>0</v>
      </c>
      <c r="AM63" s="10">
        <f>dashboard!B75</f>
        <v>0</v>
      </c>
      <c r="AN63">
        <f>dashboard!C75</f>
        <v>0</v>
      </c>
    </row>
    <row r="64" spans="1:40" x14ac:dyDescent="0.25">
      <c r="A64" t="str">
        <v>Dallas</v>
      </c>
      <c r="K64" s="2" t="s">
        <v>1232</v>
      </c>
      <c r="L64" s="3">
        <v>136.97999999999999</v>
      </c>
      <c r="M64" s="3">
        <v>2</v>
      </c>
      <c r="N64" s="3">
        <v>44.485799999999998</v>
      </c>
      <c r="O64" t="s">
        <v>27</v>
      </c>
      <c r="P64" t="s">
        <v>486</v>
      </c>
      <c r="Q64">
        <f t="shared" si="0"/>
        <v>136.97999999999999</v>
      </c>
      <c r="R64" s="17">
        <f t="shared" si="1"/>
        <v>0.32476127901883489</v>
      </c>
      <c r="W64" t="s">
        <v>80</v>
      </c>
      <c r="X64" s="3">
        <v>1</v>
      </c>
      <c r="Y64" s="3">
        <v>83.88</v>
      </c>
      <c r="Z64" s="11">
        <v>29.358000000000001</v>
      </c>
      <c r="AA64" s="3"/>
      <c r="AB64" s="3"/>
      <c r="AD64" t="str">
        <f t="shared" si="2"/>
        <v>ArizonaChandler</v>
      </c>
      <c r="AE64" t="str">
        <f t="shared" si="3"/>
        <v>Arizona</v>
      </c>
      <c r="AF64" t="str">
        <f t="shared" si="4"/>
        <v>Chandler</v>
      </c>
      <c r="AG64" t="s">
        <v>80</v>
      </c>
      <c r="AH64">
        <v>1</v>
      </c>
      <c r="AI64">
        <v>83.88</v>
      </c>
      <c r="AJ64" s="11">
        <v>29.358000000000001</v>
      </c>
      <c r="AL64">
        <f>dashboard!A76</f>
        <v>0</v>
      </c>
      <c r="AM64" s="10">
        <f>dashboard!B76</f>
        <v>0</v>
      </c>
      <c r="AN64">
        <f>dashboard!C76</f>
        <v>0</v>
      </c>
    </row>
    <row r="65" spans="1:40" x14ac:dyDescent="0.25">
      <c r="A65" t="str">
        <v>Whittier</v>
      </c>
      <c r="K65" s="2" t="s">
        <v>721</v>
      </c>
      <c r="L65" s="3">
        <v>4933.8300000000008</v>
      </c>
      <c r="M65" s="3">
        <v>27</v>
      </c>
      <c r="N65" s="3">
        <v>746.39559999999994</v>
      </c>
      <c r="O65" t="s">
        <v>27</v>
      </c>
      <c r="P65" t="s">
        <v>250</v>
      </c>
      <c r="Q65">
        <f t="shared" si="0"/>
        <v>4933.8300000000008</v>
      </c>
      <c r="R65" s="17">
        <f t="shared" si="1"/>
        <v>0.15128117507088809</v>
      </c>
      <c r="W65" t="s">
        <v>39</v>
      </c>
      <c r="X65" s="3">
        <v>1</v>
      </c>
      <c r="Y65" s="3">
        <v>73.915000000000006</v>
      </c>
      <c r="Z65" s="11">
        <v>-45.827300000000001</v>
      </c>
      <c r="AA65" s="3"/>
      <c r="AB65" s="3"/>
      <c r="AD65" t="str">
        <f t="shared" si="2"/>
        <v>ArizonaChandler</v>
      </c>
      <c r="AE65" t="str">
        <f t="shared" si="3"/>
        <v>Arizona</v>
      </c>
      <c r="AF65" t="str">
        <f t="shared" si="4"/>
        <v>Chandler</v>
      </c>
      <c r="AG65" t="s">
        <v>39</v>
      </c>
      <c r="AH65">
        <v>1</v>
      </c>
      <c r="AI65">
        <v>73.915000000000006</v>
      </c>
      <c r="AJ65" s="11">
        <v>-45.827300000000001</v>
      </c>
      <c r="AL65">
        <f>dashboard!A77</f>
        <v>0</v>
      </c>
      <c r="AM65" s="10">
        <f>dashboard!B77</f>
        <v>0</v>
      </c>
      <c r="AN65">
        <f>dashboard!C77</f>
        <v>0</v>
      </c>
    </row>
    <row r="66" spans="1:40" x14ac:dyDescent="0.25">
      <c r="A66" t="str">
        <v>Saginaw</v>
      </c>
      <c r="K66" s="2" t="s">
        <v>633</v>
      </c>
      <c r="L66" s="3">
        <v>175851.34099999999</v>
      </c>
      <c r="M66" s="3">
        <v>747</v>
      </c>
      <c r="N66" s="3">
        <v>30440.757899999971</v>
      </c>
      <c r="O66" t="s">
        <v>27</v>
      </c>
      <c r="P66" t="s">
        <v>26</v>
      </c>
      <c r="Q66">
        <f t="shared" si="0"/>
        <v>175851.34099999999</v>
      </c>
      <c r="R66" s="17">
        <f t="shared" si="1"/>
        <v>0.17310506548824087</v>
      </c>
      <c r="V66" t="s">
        <v>655</v>
      </c>
      <c r="W66" t="s">
        <v>129</v>
      </c>
      <c r="X66" s="3">
        <v>1</v>
      </c>
      <c r="Y66" s="3">
        <v>31.992000000000001</v>
      </c>
      <c r="Z66" s="11">
        <v>4.7988</v>
      </c>
      <c r="AA66" s="3"/>
      <c r="AB66" s="3"/>
      <c r="AC66" t="s">
        <v>655</v>
      </c>
      <c r="AD66" t="str">
        <f t="shared" si="2"/>
        <v>ArizonaGilbert</v>
      </c>
      <c r="AE66" t="str">
        <f t="shared" si="3"/>
        <v>Arizona</v>
      </c>
      <c r="AF66" t="str">
        <f t="shared" si="4"/>
        <v>Gilbert</v>
      </c>
      <c r="AG66" t="s">
        <v>129</v>
      </c>
      <c r="AH66">
        <v>1</v>
      </c>
      <c r="AI66">
        <v>31.992000000000001</v>
      </c>
      <c r="AJ66" s="11">
        <v>4.7988</v>
      </c>
      <c r="AL66">
        <f>dashboard!A78</f>
        <v>0</v>
      </c>
      <c r="AM66" s="10">
        <f>dashboard!B78</f>
        <v>0</v>
      </c>
      <c r="AN66">
        <f>dashboard!C78</f>
        <v>0</v>
      </c>
    </row>
    <row r="67" spans="1:40" x14ac:dyDescent="0.25">
      <c r="A67" t="str">
        <v>Medina</v>
      </c>
      <c r="K67" s="2" t="s">
        <v>964</v>
      </c>
      <c r="L67" s="3">
        <v>452.18200000000002</v>
      </c>
      <c r="M67" s="3">
        <v>3</v>
      </c>
      <c r="N67" s="3">
        <v>172.23580000000001</v>
      </c>
      <c r="O67" t="s">
        <v>27</v>
      </c>
      <c r="P67" t="s">
        <v>504</v>
      </c>
      <c r="Q67">
        <f t="shared" si="0"/>
        <v>452.18200000000002</v>
      </c>
      <c r="R67" s="17">
        <f t="shared" si="1"/>
        <v>0.38089928391665306</v>
      </c>
      <c r="W67" t="s">
        <v>53</v>
      </c>
      <c r="X67" s="3">
        <v>8</v>
      </c>
      <c r="Y67" s="3">
        <v>1113.0239999999999</v>
      </c>
      <c r="Z67" s="11">
        <v>111.30240000000001</v>
      </c>
      <c r="AA67" s="3"/>
      <c r="AB67" s="3"/>
      <c r="AD67" t="str">
        <f t="shared" si="2"/>
        <v>ArizonaGilbert</v>
      </c>
      <c r="AE67" t="str">
        <f t="shared" si="3"/>
        <v>Arizona</v>
      </c>
      <c r="AF67" t="str">
        <f t="shared" si="4"/>
        <v>Gilbert</v>
      </c>
      <c r="AG67" t="s">
        <v>53</v>
      </c>
      <c r="AH67">
        <v>8</v>
      </c>
      <c r="AI67">
        <v>1113.0239999999999</v>
      </c>
      <c r="AJ67" s="11">
        <v>111.30240000000001</v>
      </c>
      <c r="AL67">
        <f>dashboard!A79</f>
        <v>0</v>
      </c>
      <c r="AM67" s="10">
        <f>dashboard!B79</f>
        <v>0</v>
      </c>
      <c r="AN67">
        <f>dashboard!C79</f>
        <v>0</v>
      </c>
    </row>
    <row r="68" spans="1:40" x14ac:dyDescent="0.25">
      <c r="A68" t="str">
        <v>Dublin</v>
      </c>
      <c r="K68" s="2" t="s">
        <v>777</v>
      </c>
      <c r="L68" s="3">
        <v>775.98599999999999</v>
      </c>
      <c r="M68" s="3">
        <v>5</v>
      </c>
      <c r="N68" s="3">
        <v>151.06449999999998</v>
      </c>
      <c r="O68" t="s">
        <v>27</v>
      </c>
      <c r="P68" t="s">
        <v>325</v>
      </c>
      <c r="Q68">
        <f t="shared" ref="Q68:Q131" si="5">L68</f>
        <v>775.98599999999999</v>
      </c>
      <c r="R68" s="17">
        <f t="shared" ref="R68:R131" si="6">N68/L68</f>
        <v>0.19467425958715748</v>
      </c>
      <c r="W68" t="s">
        <v>25</v>
      </c>
      <c r="X68" s="3">
        <v>4</v>
      </c>
      <c r="Y68" s="3">
        <v>883.84</v>
      </c>
      <c r="Z68" s="11">
        <v>99.432000000000002</v>
      </c>
      <c r="AA68" s="3"/>
      <c r="AB68" s="3"/>
      <c r="AD68" t="str">
        <f t="shared" si="2"/>
        <v>ArizonaGilbert</v>
      </c>
      <c r="AE68" t="str">
        <f t="shared" si="3"/>
        <v>Arizona</v>
      </c>
      <c r="AF68" t="str">
        <f t="shared" si="4"/>
        <v>Gilbert</v>
      </c>
      <c r="AG68" t="s">
        <v>25</v>
      </c>
      <c r="AH68">
        <v>4</v>
      </c>
      <c r="AI68">
        <v>883.84</v>
      </c>
      <c r="AJ68" s="11">
        <v>99.432000000000002</v>
      </c>
      <c r="AL68">
        <f>dashboard!A80</f>
        <v>0</v>
      </c>
      <c r="AM68" s="10">
        <f>dashboard!B80</f>
        <v>0</v>
      </c>
      <c r="AN68">
        <f>dashboard!C80</f>
        <v>0</v>
      </c>
    </row>
    <row r="69" spans="1:40" x14ac:dyDescent="0.25">
      <c r="A69" t="str">
        <v>Detroit</v>
      </c>
      <c r="K69" s="2" t="s">
        <v>1194</v>
      </c>
      <c r="L69" s="3">
        <v>326.14999999999998</v>
      </c>
      <c r="M69" s="3">
        <v>3</v>
      </c>
      <c r="N69" s="3">
        <v>19.943000000000005</v>
      </c>
      <c r="O69" t="s">
        <v>27</v>
      </c>
      <c r="P69" t="s">
        <v>534</v>
      </c>
      <c r="Q69">
        <f t="shared" si="5"/>
        <v>326.14999999999998</v>
      </c>
      <c r="R69" s="17">
        <f t="shared" si="6"/>
        <v>6.1146711635750438E-2</v>
      </c>
      <c r="W69" t="s">
        <v>143</v>
      </c>
      <c r="X69" s="3">
        <v>5</v>
      </c>
      <c r="Y69" s="3">
        <v>10.64</v>
      </c>
      <c r="Z69" s="11">
        <v>3.8570000000000002</v>
      </c>
      <c r="AA69" s="3"/>
      <c r="AB69" s="3"/>
      <c r="AD69" t="str">
        <f t="shared" ref="AD69:AD132" si="7">IF(ISTEXT(AC69),AC69,AD68)</f>
        <v>ArizonaGilbert</v>
      </c>
      <c r="AE69" t="str">
        <f t="shared" ref="AE69:AE132" si="8">INDEX($K$3:$R$606,MATCH(AD69,$K$3:$K$606,0),5)</f>
        <v>Arizona</v>
      </c>
      <c r="AF69" t="str">
        <f t="shared" si="4"/>
        <v>Gilbert</v>
      </c>
      <c r="AG69" t="s">
        <v>143</v>
      </c>
      <c r="AH69">
        <v>5</v>
      </c>
      <c r="AI69">
        <v>10.64</v>
      </c>
      <c r="AJ69" s="11">
        <v>3.8570000000000002</v>
      </c>
      <c r="AL69">
        <f>dashboard!A81</f>
        <v>0</v>
      </c>
      <c r="AM69" s="10">
        <f>dashboard!B81</f>
        <v>0</v>
      </c>
      <c r="AN69">
        <f>dashboard!C81</f>
        <v>0</v>
      </c>
    </row>
    <row r="70" spans="1:40" x14ac:dyDescent="0.25">
      <c r="A70" t="str">
        <v>Tampa</v>
      </c>
      <c r="K70" s="2" t="s">
        <v>1183</v>
      </c>
      <c r="L70" s="3">
        <v>27.88</v>
      </c>
      <c r="M70" s="3">
        <v>1</v>
      </c>
      <c r="N70" s="3">
        <v>3.9032</v>
      </c>
      <c r="O70" t="s">
        <v>27</v>
      </c>
      <c r="P70" t="s">
        <v>536</v>
      </c>
      <c r="Q70">
        <f t="shared" si="5"/>
        <v>27.88</v>
      </c>
      <c r="R70" s="17">
        <f t="shared" si="6"/>
        <v>0.14000000000000001</v>
      </c>
      <c r="W70" t="s">
        <v>48</v>
      </c>
      <c r="X70" s="3">
        <v>16</v>
      </c>
      <c r="Y70" s="3">
        <v>1095.424</v>
      </c>
      <c r="Z70" s="11">
        <v>37.549199999999999</v>
      </c>
      <c r="AA70" s="3"/>
      <c r="AB70" s="3"/>
      <c r="AD70" t="str">
        <f t="shared" si="7"/>
        <v>ArizonaGilbert</v>
      </c>
      <c r="AE70" t="str">
        <f t="shared" si="8"/>
        <v>Arizona</v>
      </c>
      <c r="AF70" t="str">
        <f t="shared" ref="AF70:AF133" si="9">INDEX($K$3:$R$606,MATCH(AD70,$K$3:$K$606,0),6)</f>
        <v>Gilbert</v>
      </c>
      <c r="AG70" t="s">
        <v>48</v>
      </c>
      <c r="AH70">
        <v>16</v>
      </c>
      <c r="AI70">
        <v>1095.424</v>
      </c>
      <c r="AJ70" s="11">
        <v>37.549199999999999</v>
      </c>
      <c r="AL70">
        <f>dashboard!A82</f>
        <v>0</v>
      </c>
      <c r="AM70" s="10">
        <f>dashboard!B82</f>
        <v>0</v>
      </c>
      <c r="AN70">
        <f>dashboard!C82</f>
        <v>0</v>
      </c>
    </row>
    <row r="71" spans="1:40" x14ac:dyDescent="0.25">
      <c r="A71" t="str">
        <v>Santa Clara</v>
      </c>
      <c r="K71" s="2" t="s">
        <v>1124</v>
      </c>
      <c r="L71" s="3">
        <v>1262.4659999999999</v>
      </c>
      <c r="M71" s="3">
        <v>10</v>
      </c>
      <c r="N71" s="3">
        <v>353.63010000000003</v>
      </c>
      <c r="O71" t="s">
        <v>27</v>
      </c>
      <c r="P71" t="s">
        <v>539</v>
      </c>
      <c r="Q71">
        <f t="shared" si="5"/>
        <v>1262.4659999999999</v>
      </c>
      <c r="R71" s="17">
        <f t="shared" si="6"/>
        <v>0.28011059307735819</v>
      </c>
      <c r="W71" t="s">
        <v>33</v>
      </c>
      <c r="X71" s="3">
        <v>2</v>
      </c>
      <c r="Y71" s="3">
        <v>5.9039999999999999</v>
      </c>
      <c r="Z71" s="11">
        <v>1.9925999999999999</v>
      </c>
      <c r="AA71" s="3"/>
      <c r="AB71" s="3"/>
      <c r="AD71" t="str">
        <f t="shared" si="7"/>
        <v>ArizonaGilbert</v>
      </c>
      <c r="AE71" t="str">
        <f t="shared" si="8"/>
        <v>Arizona</v>
      </c>
      <c r="AF71" t="str">
        <f t="shared" si="9"/>
        <v>Gilbert</v>
      </c>
      <c r="AG71" t="s">
        <v>33</v>
      </c>
      <c r="AH71">
        <v>2</v>
      </c>
      <c r="AI71">
        <v>5.9039999999999999</v>
      </c>
      <c r="AJ71" s="11">
        <v>1.9925999999999999</v>
      </c>
      <c r="AL71">
        <f>dashboard!A83</f>
        <v>0</v>
      </c>
      <c r="AM71" s="10">
        <f>dashboard!B83</f>
        <v>0</v>
      </c>
      <c r="AN71">
        <f>dashboard!C83</f>
        <v>0</v>
      </c>
    </row>
    <row r="72" spans="1:40" x14ac:dyDescent="0.25">
      <c r="A72" t="str">
        <v>Lakeville</v>
      </c>
      <c r="K72" s="2" t="s">
        <v>1200</v>
      </c>
      <c r="L72" s="3">
        <v>545.01</v>
      </c>
      <c r="M72" s="3">
        <v>4</v>
      </c>
      <c r="N72" s="3">
        <v>7.8459999999999983</v>
      </c>
      <c r="O72" t="s">
        <v>27</v>
      </c>
      <c r="P72" t="s">
        <v>540</v>
      </c>
      <c r="Q72">
        <f t="shared" si="5"/>
        <v>545.01</v>
      </c>
      <c r="R72" s="17">
        <f t="shared" si="6"/>
        <v>1.4396066127227021E-2</v>
      </c>
      <c r="W72" t="s">
        <v>80</v>
      </c>
      <c r="X72" s="3">
        <v>2</v>
      </c>
      <c r="Y72" s="3">
        <v>9.5679999999999996</v>
      </c>
      <c r="Z72" s="11">
        <v>2.99</v>
      </c>
      <c r="AA72" s="3"/>
      <c r="AB72" s="3"/>
      <c r="AD72" t="str">
        <f t="shared" si="7"/>
        <v>ArizonaGilbert</v>
      </c>
      <c r="AE72" t="str">
        <f t="shared" si="8"/>
        <v>Arizona</v>
      </c>
      <c r="AF72" t="str">
        <f t="shared" si="9"/>
        <v>Gilbert</v>
      </c>
      <c r="AG72" t="s">
        <v>80</v>
      </c>
      <c r="AH72">
        <v>2</v>
      </c>
      <c r="AI72">
        <v>9.5679999999999996</v>
      </c>
      <c r="AJ72" s="11">
        <v>2.99</v>
      </c>
      <c r="AL72">
        <f>dashboard!A84</f>
        <v>0</v>
      </c>
      <c r="AM72" s="10">
        <f>dashboard!B84</f>
        <v>0</v>
      </c>
      <c r="AN72">
        <f>dashboard!C84</f>
        <v>0</v>
      </c>
    </row>
    <row r="73" spans="1:40" x14ac:dyDescent="0.25">
      <c r="A73" t="str">
        <v>San Diego</v>
      </c>
      <c r="K73" s="2" t="s">
        <v>827</v>
      </c>
      <c r="L73" s="3">
        <v>484.65</v>
      </c>
      <c r="M73" s="3">
        <v>1</v>
      </c>
      <c r="N73" s="3">
        <v>92.083500000000001</v>
      </c>
      <c r="O73" t="s">
        <v>27</v>
      </c>
      <c r="P73" t="s">
        <v>384</v>
      </c>
      <c r="Q73">
        <f t="shared" si="5"/>
        <v>484.65</v>
      </c>
      <c r="R73" s="17">
        <f t="shared" si="6"/>
        <v>0.19</v>
      </c>
      <c r="W73" t="s">
        <v>59</v>
      </c>
      <c r="X73" s="3">
        <v>7</v>
      </c>
      <c r="Y73" s="3">
        <v>501.54399999999998</v>
      </c>
      <c r="Z73" s="11">
        <v>88.006200000000007</v>
      </c>
      <c r="AA73" s="3"/>
      <c r="AB73" s="3"/>
      <c r="AD73" t="str">
        <f t="shared" si="7"/>
        <v>ArizonaGilbert</v>
      </c>
      <c r="AE73" t="str">
        <f t="shared" si="8"/>
        <v>Arizona</v>
      </c>
      <c r="AF73" t="str">
        <f t="shared" si="9"/>
        <v>Gilbert</v>
      </c>
      <c r="AG73" t="s">
        <v>59</v>
      </c>
      <c r="AH73">
        <v>7</v>
      </c>
      <c r="AI73">
        <v>501.54399999999998</v>
      </c>
      <c r="AJ73" s="11">
        <v>88.006200000000007</v>
      </c>
      <c r="AL73">
        <f>dashboard!A85</f>
        <v>0</v>
      </c>
      <c r="AM73" s="10">
        <f>dashboard!B85</f>
        <v>0</v>
      </c>
      <c r="AN73">
        <f>dashboard!C85</f>
        <v>0</v>
      </c>
    </row>
    <row r="74" spans="1:40" x14ac:dyDescent="0.25">
      <c r="A74" t="str">
        <v>Brentwood</v>
      </c>
      <c r="K74" s="2" t="s">
        <v>837</v>
      </c>
      <c r="L74" s="3">
        <v>5964.4180000000006</v>
      </c>
      <c r="M74" s="3">
        <v>26</v>
      </c>
      <c r="N74" s="3">
        <v>834.1029000000002</v>
      </c>
      <c r="O74" t="s">
        <v>27</v>
      </c>
      <c r="P74" t="s">
        <v>396</v>
      </c>
      <c r="Q74">
        <f t="shared" si="5"/>
        <v>5964.4180000000006</v>
      </c>
      <c r="R74" s="17">
        <f t="shared" si="6"/>
        <v>0.13984648627913068</v>
      </c>
      <c r="W74" t="s">
        <v>43</v>
      </c>
      <c r="X74" s="3">
        <v>4</v>
      </c>
      <c r="Y74" s="3">
        <v>133.536</v>
      </c>
      <c r="Z74" s="11">
        <v>-25.958400000000001</v>
      </c>
      <c r="AA74" s="3"/>
      <c r="AB74" s="3"/>
      <c r="AD74" t="str">
        <f t="shared" si="7"/>
        <v>ArizonaGilbert</v>
      </c>
      <c r="AE74" t="str">
        <f t="shared" si="8"/>
        <v>Arizona</v>
      </c>
      <c r="AF74" t="str">
        <f t="shared" si="9"/>
        <v>Gilbert</v>
      </c>
      <c r="AG74" t="s">
        <v>43</v>
      </c>
      <c r="AH74">
        <v>4</v>
      </c>
      <c r="AI74">
        <v>133.536</v>
      </c>
      <c r="AJ74" s="11">
        <v>-25.958400000000001</v>
      </c>
      <c r="AL74">
        <f>dashboard!A86</f>
        <v>0</v>
      </c>
      <c r="AM74" s="10">
        <f>dashboard!B86</f>
        <v>0</v>
      </c>
      <c r="AN74">
        <f>dashboard!C86</f>
        <v>0</v>
      </c>
    </row>
    <row r="75" spans="1:40" x14ac:dyDescent="0.25">
      <c r="A75" t="str">
        <v>Chapel Hill</v>
      </c>
      <c r="K75" s="2" t="s">
        <v>824</v>
      </c>
      <c r="L75" s="3">
        <v>499.61199999999991</v>
      </c>
      <c r="M75" s="3">
        <v>8</v>
      </c>
      <c r="N75" s="3">
        <v>117.51299999999999</v>
      </c>
      <c r="O75" t="s">
        <v>27</v>
      </c>
      <c r="P75" t="s">
        <v>349</v>
      </c>
      <c r="Q75">
        <f t="shared" si="5"/>
        <v>499.61199999999991</v>
      </c>
      <c r="R75" s="17">
        <f t="shared" si="6"/>
        <v>0.23520852181292687</v>
      </c>
      <c r="W75" t="s">
        <v>39</v>
      </c>
      <c r="X75" s="3">
        <v>9</v>
      </c>
      <c r="Y75" s="3">
        <v>386.91</v>
      </c>
      <c r="Z75" s="11">
        <v>-185.71680000000001</v>
      </c>
      <c r="AA75" s="3"/>
      <c r="AB75" s="3"/>
      <c r="AD75" t="str">
        <f t="shared" si="7"/>
        <v>ArizonaGilbert</v>
      </c>
      <c r="AE75" t="str">
        <f t="shared" si="8"/>
        <v>Arizona</v>
      </c>
      <c r="AF75" t="str">
        <f t="shared" si="9"/>
        <v>Gilbert</v>
      </c>
      <c r="AG75" t="s">
        <v>39</v>
      </c>
      <c r="AH75">
        <v>9</v>
      </c>
      <c r="AI75">
        <v>386.91</v>
      </c>
      <c r="AJ75" s="11">
        <v>-185.71680000000001</v>
      </c>
      <c r="AL75">
        <f>dashboard!A87</f>
        <v>0</v>
      </c>
      <c r="AM75" s="10">
        <f>dashboard!B87</f>
        <v>0</v>
      </c>
      <c r="AN75">
        <f>dashboard!C87</f>
        <v>0</v>
      </c>
    </row>
    <row r="76" spans="1:40" x14ac:dyDescent="0.25">
      <c r="A76" t="str">
        <v>Morristown</v>
      </c>
      <c r="K76" s="2" t="s">
        <v>952</v>
      </c>
      <c r="L76" s="3">
        <v>283.92</v>
      </c>
      <c r="M76" s="3">
        <v>1</v>
      </c>
      <c r="N76" s="3">
        <v>-46.137</v>
      </c>
      <c r="O76" t="s">
        <v>27</v>
      </c>
      <c r="P76" t="s">
        <v>501</v>
      </c>
      <c r="Q76">
        <f t="shared" si="5"/>
        <v>283.92</v>
      </c>
      <c r="R76" s="17">
        <f t="shared" si="6"/>
        <v>-0.16250000000000001</v>
      </c>
      <c r="V76" t="s">
        <v>881</v>
      </c>
      <c r="W76" t="s">
        <v>129</v>
      </c>
      <c r="X76" s="3">
        <v>14</v>
      </c>
      <c r="Y76" s="3">
        <v>227.12</v>
      </c>
      <c r="Z76" s="11">
        <v>14.515000000000001</v>
      </c>
      <c r="AA76" s="3"/>
      <c r="AB76" s="3"/>
      <c r="AC76" t="s">
        <v>881</v>
      </c>
      <c r="AD76" t="str">
        <f t="shared" si="7"/>
        <v>ArizonaGlendale</v>
      </c>
      <c r="AE76" t="str">
        <f t="shared" si="8"/>
        <v>Arizona</v>
      </c>
      <c r="AF76" t="str">
        <f t="shared" si="9"/>
        <v>Glendale</v>
      </c>
      <c r="AG76" t="s">
        <v>129</v>
      </c>
      <c r="AH76">
        <v>14</v>
      </c>
      <c r="AI76">
        <v>227.12</v>
      </c>
      <c r="AJ76" s="11">
        <v>14.515000000000001</v>
      </c>
      <c r="AL76">
        <f>dashboard!A88</f>
        <v>0</v>
      </c>
      <c r="AM76" s="10">
        <f>dashboard!B88</f>
        <v>0</v>
      </c>
      <c r="AN76">
        <f>dashboard!C88</f>
        <v>0</v>
      </c>
    </row>
    <row r="77" spans="1:40" x14ac:dyDescent="0.25">
      <c r="A77" t="str">
        <v>Cincinnati</v>
      </c>
      <c r="K77" s="2" t="s">
        <v>1173</v>
      </c>
      <c r="L77" s="3">
        <v>1558.1000000000001</v>
      </c>
      <c r="M77" s="3">
        <v>9</v>
      </c>
      <c r="N77" s="3">
        <v>346.45769999999999</v>
      </c>
      <c r="O77" t="s">
        <v>27</v>
      </c>
      <c r="P77" t="s">
        <v>572</v>
      </c>
      <c r="Q77">
        <f t="shared" si="5"/>
        <v>1558.1000000000001</v>
      </c>
      <c r="R77" s="17">
        <f t="shared" si="6"/>
        <v>0.22235909120082148</v>
      </c>
      <c r="W77" t="s">
        <v>64</v>
      </c>
      <c r="X77" s="3">
        <v>6</v>
      </c>
      <c r="Y77" s="3">
        <v>90.84899999999999</v>
      </c>
      <c r="Z77" s="11">
        <v>-62.068700000000007</v>
      </c>
      <c r="AA77" s="3"/>
      <c r="AB77" s="3"/>
      <c r="AD77" t="str">
        <f t="shared" si="7"/>
        <v>ArizonaGlendale</v>
      </c>
      <c r="AE77" t="str">
        <f t="shared" si="8"/>
        <v>Arizona</v>
      </c>
      <c r="AF77" t="str">
        <f t="shared" si="9"/>
        <v>Glendale</v>
      </c>
      <c r="AG77" t="s">
        <v>64</v>
      </c>
      <c r="AH77">
        <v>6</v>
      </c>
      <c r="AI77">
        <v>90.84899999999999</v>
      </c>
      <c r="AJ77" s="11">
        <v>-62.068700000000007</v>
      </c>
      <c r="AL77">
        <f>dashboard!A89</f>
        <v>0</v>
      </c>
      <c r="AM77" s="10">
        <f>dashboard!B89</f>
        <v>0</v>
      </c>
      <c r="AN77">
        <f>dashboard!C89</f>
        <v>0</v>
      </c>
    </row>
    <row r="78" spans="1:40" x14ac:dyDescent="0.25">
      <c r="A78" t="str">
        <v>Inglewood</v>
      </c>
      <c r="K78" s="2" t="s">
        <v>677</v>
      </c>
      <c r="L78" s="3">
        <v>4112.6880000000001</v>
      </c>
      <c r="M78" s="3">
        <v>25</v>
      </c>
      <c r="N78" s="3">
        <v>429.97690000000006</v>
      </c>
      <c r="O78" t="s">
        <v>27</v>
      </c>
      <c r="P78" t="s">
        <v>177</v>
      </c>
      <c r="Q78">
        <f t="shared" si="5"/>
        <v>4112.6880000000001</v>
      </c>
      <c r="R78" s="17">
        <f t="shared" si="6"/>
        <v>0.10454887411833819</v>
      </c>
      <c r="W78" t="s">
        <v>25</v>
      </c>
      <c r="X78" s="3">
        <v>9</v>
      </c>
      <c r="Y78" s="3">
        <v>1313.7759999999998</v>
      </c>
      <c r="Z78" s="11">
        <v>128.3056</v>
      </c>
      <c r="AA78" s="3"/>
      <c r="AB78" s="3"/>
      <c r="AD78" t="str">
        <f t="shared" si="7"/>
        <v>ArizonaGlendale</v>
      </c>
      <c r="AE78" t="str">
        <f t="shared" si="8"/>
        <v>Arizona</v>
      </c>
      <c r="AF78" t="str">
        <f t="shared" si="9"/>
        <v>Glendale</v>
      </c>
      <c r="AG78" t="s">
        <v>25</v>
      </c>
      <c r="AH78">
        <v>9</v>
      </c>
      <c r="AI78">
        <v>1313.7759999999998</v>
      </c>
      <c r="AJ78" s="11">
        <v>128.3056</v>
      </c>
      <c r="AL78">
        <f>dashboard!A90</f>
        <v>0</v>
      </c>
      <c r="AM78" s="10">
        <f>dashboard!B90</f>
        <v>0</v>
      </c>
      <c r="AN78">
        <f>dashboard!C90</f>
        <v>0</v>
      </c>
    </row>
    <row r="79" spans="1:40" x14ac:dyDescent="0.25">
      <c r="A79" t="str">
        <v>Tamarac</v>
      </c>
      <c r="K79" s="2" t="s">
        <v>871</v>
      </c>
      <c r="L79" s="3">
        <v>145.9</v>
      </c>
      <c r="M79" s="3">
        <v>1</v>
      </c>
      <c r="N79" s="3">
        <v>62.737000000000002</v>
      </c>
      <c r="O79" t="s">
        <v>27</v>
      </c>
      <c r="P79" t="s">
        <v>427</v>
      </c>
      <c r="Q79">
        <f t="shared" si="5"/>
        <v>145.9</v>
      </c>
      <c r="R79" s="17">
        <f t="shared" si="6"/>
        <v>0.43</v>
      </c>
      <c r="W79" t="s">
        <v>195</v>
      </c>
      <c r="X79" s="3">
        <v>2</v>
      </c>
      <c r="Y79" s="3">
        <v>2.3679999999999999</v>
      </c>
      <c r="Z79" s="11">
        <v>0.82879999999999998</v>
      </c>
      <c r="AA79" s="3"/>
      <c r="AB79" s="3"/>
      <c r="AD79" t="str">
        <f t="shared" si="7"/>
        <v>ArizonaGlendale</v>
      </c>
      <c r="AE79" t="str">
        <f t="shared" si="8"/>
        <v>Arizona</v>
      </c>
      <c r="AF79" t="str">
        <f t="shared" si="9"/>
        <v>Glendale</v>
      </c>
      <c r="AG79" t="s">
        <v>195</v>
      </c>
      <c r="AH79">
        <v>2</v>
      </c>
      <c r="AI79">
        <v>2.3679999999999999</v>
      </c>
      <c r="AJ79" s="11">
        <v>0.82879999999999998</v>
      </c>
      <c r="AL79">
        <f>dashboard!A91</f>
        <v>0</v>
      </c>
      <c r="AM79" s="10">
        <f>dashboard!B91</f>
        <v>0</v>
      </c>
      <c r="AN79">
        <f>dashboard!C91</f>
        <v>0</v>
      </c>
    </row>
    <row r="80" spans="1:40" x14ac:dyDescent="0.25">
      <c r="A80" t="str">
        <v>Colorado Springs</v>
      </c>
      <c r="K80" s="2" t="s">
        <v>887</v>
      </c>
      <c r="L80" s="3">
        <v>1482.502</v>
      </c>
      <c r="M80" s="3">
        <v>7</v>
      </c>
      <c r="N80" s="3">
        <v>150.29900000000004</v>
      </c>
      <c r="O80" t="s">
        <v>27</v>
      </c>
      <c r="P80" t="s">
        <v>447</v>
      </c>
      <c r="Q80">
        <f t="shared" si="5"/>
        <v>1482.502</v>
      </c>
      <c r="R80" s="17">
        <f t="shared" si="6"/>
        <v>0.10138198801755413</v>
      </c>
      <c r="W80" t="s">
        <v>48</v>
      </c>
      <c r="X80" s="3">
        <v>6</v>
      </c>
      <c r="Y80" s="3">
        <v>234.94400000000002</v>
      </c>
      <c r="Z80" s="11">
        <v>-8.7127999999999997</v>
      </c>
      <c r="AA80" s="3"/>
      <c r="AB80" s="3"/>
      <c r="AD80" t="str">
        <f t="shared" si="7"/>
        <v>ArizonaGlendale</v>
      </c>
      <c r="AE80" t="str">
        <f t="shared" si="8"/>
        <v>Arizona</v>
      </c>
      <c r="AF80" t="str">
        <f t="shared" si="9"/>
        <v>Glendale</v>
      </c>
      <c r="AG80" t="s">
        <v>48</v>
      </c>
      <c r="AH80">
        <v>6</v>
      </c>
      <c r="AI80">
        <v>234.94400000000002</v>
      </c>
      <c r="AJ80" s="11">
        <v>-8.7127999999999997</v>
      </c>
      <c r="AL80">
        <f>dashboard!A92</f>
        <v>0</v>
      </c>
      <c r="AM80" s="10">
        <f>dashboard!B92</f>
        <v>0</v>
      </c>
      <c r="AN80">
        <f>dashboard!C92</f>
        <v>0</v>
      </c>
    </row>
    <row r="81" spans="1:40" x14ac:dyDescent="0.25">
      <c r="A81" t="str">
        <v>Belleville</v>
      </c>
      <c r="K81" s="2" t="s">
        <v>953</v>
      </c>
      <c r="L81" s="3">
        <v>231.852</v>
      </c>
      <c r="M81" s="3">
        <v>4</v>
      </c>
      <c r="N81" s="3">
        <v>73.744200000000006</v>
      </c>
      <c r="O81" t="s">
        <v>27</v>
      </c>
      <c r="P81" t="s">
        <v>503</v>
      </c>
      <c r="Q81">
        <f t="shared" si="5"/>
        <v>231.852</v>
      </c>
      <c r="R81" s="17">
        <f t="shared" si="6"/>
        <v>0.31806583510170283</v>
      </c>
      <c r="W81" t="s">
        <v>80</v>
      </c>
      <c r="X81" s="3">
        <v>13</v>
      </c>
      <c r="Y81" s="3">
        <v>141.52000000000001</v>
      </c>
      <c r="Z81" s="11">
        <v>51.380600000000001</v>
      </c>
      <c r="AA81" s="3"/>
      <c r="AB81" s="3"/>
      <c r="AD81" t="str">
        <f t="shared" si="7"/>
        <v>ArizonaGlendale</v>
      </c>
      <c r="AE81" t="str">
        <f t="shared" si="8"/>
        <v>Arizona</v>
      </c>
      <c r="AF81" t="str">
        <f t="shared" si="9"/>
        <v>Glendale</v>
      </c>
      <c r="AG81" t="s">
        <v>80</v>
      </c>
      <c r="AH81">
        <v>13</v>
      </c>
      <c r="AI81">
        <v>141.52000000000001</v>
      </c>
      <c r="AJ81" s="11">
        <v>51.380600000000001</v>
      </c>
      <c r="AL81">
        <f>dashboard!A93</f>
        <v>0</v>
      </c>
      <c r="AM81" s="10">
        <f>dashboard!B93</f>
        <v>0</v>
      </c>
      <c r="AN81">
        <f>dashboard!C93</f>
        <v>0</v>
      </c>
    </row>
    <row r="82" spans="1:40" x14ac:dyDescent="0.25">
      <c r="A82" t="str">
        <v>Taylor</v>
      </c>
      <c r="K82" s="2" t="s">
        <v>1152</v>
      </c>
      <c r="L82" s="3">
        <v>333.57600000000002</v>
      </c>
      <c r="M82" s="3">
        <v>1</v>
      </c>
      <c r="N82" s="3">
        <v>25.0182</v>
      </c>
      <c r="O82" t="s">
        <v>27</v>
      </c>
      <c r="P82" t="s">
        <v>596</v>
      </c>
      <c r="Q82">
        <f t="shared" si="5"/>
        <v>333.57600000000002</v>
      </c>
      <c r="R82" s="17">
        <f t="shared" si="6"/>
        <v>7.4999999999999997E-2</v>
      </c>
      <c r="W82" t="s">
        <v>59</v>
      </c>
      <c r="X82" s="3">
        <v>4</v>
      </c>
      <c r="Y82" s="3">
        <v>679.904</v>
      </c>
      <c r="Z82" s="11">
        <v>51.091799999999999</v>
      </c>
      <c r="AA82" s="3"/>
      <c r="AB82" s="3"/>
      <c r="AD82" t="str">
        <f t="shared" si="7"/>
        <v>ArizonaGlendale</v>
      </c>
      <c r="AE82" t="str">
        <f t="shared" si="8"/>
        <v>Arizona</v>
      </c>
      <c r="AF82" t="str">
        <f t="shared" si="9"/>
        <v>Glendale</v>
      </c>
      <c r="AG82" t="s">
        <v>59</v>
      </c>
      <c r="AH82">
        <v>4</v>
      </c>
      <c r="AI82">
        <v>679.904</v>
      </c>
      <c r="AJ82" s="11">
        <v>51.091799999999999</v>
      </c>
      <c r="AL82">
        <f>dashboard!A94</f>
        <v>0</v>
      </c>
      <c r="AM82" s="10">
        <f>dashboard!B94</f>
        <v>0</v>
      </c>
      <c r="AN82">
        <f>dashboard!C94</f>
        <v>0</v>
      </c>
    </row>
    <row r="83" spans="1:40" x14ac:dyDescent="0.25">
      <c r="A83" t="str">
        <v>Lakewood</v>
      </c>
      <c r="K83" s="2" t="s">
        <v>689</v>
      </c>
      <c r="L83" s="3">
        <v>2891.0210000000002</v>
      </c>
      <c r="M83" s="3">
        <v>16</v>
      </c>
      <c r="N83" s="3">
        <v>454.15559999999999</v>
      </c>
      <c r="O83" t="s">
        <v>27</v>
      </c>
      <c r="P83" t="s">
        <v>202</v>
      </c>
      <c r="Q83">
        <f t="shared" si="5"/>
        <v>2891.0210000000002</v>
      </c>
      <c r="R83" s="17">
        <f t="shared" si="6"/>
        <v>0.15709176792558752</v>
      </c>
      <c r="W83" t="s">
        <v>43</v>
      </c>
      <c r="X83" s="3">
        <v>8</v>
      </c>
      <c r="Y83" s="3">
        <v>193.584</v>
      </c>
      <c r="Z83" s="11">
        <v>3.2944999999999993</v>
      </c>
      <c r="AA83" s="3"/>
      <c r="AB83" s="3"/>
      <c r="AD83" t="str">
        <f t="shared" si="7"/>
        <v>ArizonaGlendale</v>
      </c>
      <c r="AE83" t="str">
        <f t="shared" si="8"/>
        <v>Arizona</v>
      </c>
      <c r="AF83" t="str">
        <f t="shared" si="9"/>
        <v>Glendale</v>
      </c>
      <c r="AG83" t="s">
        <v>43</v>
      </c>
      <c r="AH83">
        <v>8</v>
      </c>
      <c r="AI83">
        <v>193.584</v>
      </c>
      <c r="AJ83" s="11">
        <v>3.2944999999999993</v>
      </c>
      <c r="AL83">
        <f>dashboard!A95</f>
        <v>0</v>
      </c>
      <c r="AM83" s="10">
        <f>dashboard!B95</f>
        <v>0</v>
      </c>
      <c r="AN83">
        <f>dashboard!C95</f>
        <v>0</v>
      </c>
    </row>
    <row r="84" spans="1:40" x14ac:dyDescent="0.25">
      <c r="A84" t="str">
        <v>Arlington</v>
      </c>
      <c r="K84" s="2" t="s">
        <v>1018</v>
      </c>
      <c r="L84" s="3">
        <v>1959.8029999999999</v>
      </c>
      <c r="M84" s="3">
        <v>8</v>
      </c>
      <c r="N84" s="3">
        <v>176.42890000000003</v>
      </c>
      <c r="O84" t="s">
        <v>27</v>
      </c>
      <c r="P84" t="s">
        <v>551</v>
      </c>
      <c r="Q84">
        <f t="shared" si="5"/>
        <v>1959.8029999999999</v>
      </c>
      <c r="R84" s="17">
        <f t="shared" si="6"/>
        <v>9.0023793207786723E-2</v>
      </c>
      <c r="W84" t="s">
        <v>334</v>
      </c>
      <c r="X84" s="3">
        <v>5</v>
      </c>
      <c r="Y84" s="3">
        <v>33.799999999999997</v>
      </c>
      <c r="Z84" s="11">
        <v>4.2249999999999996</v>
      </c>
      <c r="AA84" s="3"/>
      <c r="AB84" s="3"/>
      <c r="AD84" t="str">
        <f t="shared" si="7"/>
        <v>ArizonaGlendale</v>
      </c>
      <c r="AE84" t="str">
        <f t="shared" si="8"/>
        <v>Arizona</v>
      </c>
      <c r="AF84" t="str">
        <f t="shared" si="9"/>
        <v>Glendale</v>
      </c>
      <c r="AG84" t="s">
        <v>334</v>
      </c>
      <c r="AH84">
        <v>5</v>
      </c>
      <c r="AI84">
        <v>33.799999999999997</v>
      </c>
      <c r="AJ84" s="11">
        <v>4.2249999999999996</v>
      </c>
      <c r="AL84">
        <f>dashboard!A96</f>
        <v>0</v>
      </c>
      <c r="AM84" s="10">
        <f>dashboard!B96</f>
        <v>0</v>
      </c>
      <c r="AN84">
        <f>dashboard!C96</f>
        <v>0</v>
      </c>
    </row>
    <row r="85" spans="1:40" x14ac:dyDescent="0.25">
      <c r="A85" t="str">
        <v>Arvada</v>
      </c>
      <c r="K85" s="2" t="s">
        <v>1162</v>
      </c>
      <c r="L85" s="3">
        <v>41.904000000000003</v>
      </c>
      <c r="M85" s="3">
        <v>1</v>
      </c>
      <c r="N85" s="3">
        <v>14.1426</v>
      </c>
      <c r="O85" t="s">
        <v>27</v>
      </c>
      <c r="P85" t="s">
        <v>597</v>
      </c>
      <c r="Q85">
        <f t="shared" si="5"/>
        <v>41.904000000000003</v>
      </c>
      <c r="R85" s="17">
        <f t="shared" si="6"/>
        <v>0.33749999999999997</v>
      </c>
      <c r="V85" t="s">
        <v>766</v>
      </c>
      <c r="W85" t="s">
        <v>129</v>
      </c>
      <c r="X85" s="3">
        <v>2</v>
      </c>
      <c r="Y85" s="3">
        <v>31.984000000000002</v>
      </c>
      <c r="Z85" s="11">
        <v>1.9990000000000001</v>
      </c>
      <c r="AA85" s="3"/>
      <c r="AB85" s="3"/>
      <c r="AC85" t="s">
        <v>766</v>
      </c>
      <c r="AD85" t="str">
        <f t="shared" si="7"/>
        <v>ArizonaMesa</v>
      </c>
      <c r="AE85" t="str">
        <f t="shared" si="8"/>
        <v>Arizona</v>
      </c>
      <c r="AF85" t="str">
        <f t="shared" si="9"/>
        <v>Mesa</v>
      </c>
      <c r="AG85" t="s">
        <v>129</v>
      </c>
      <c r="AH85">
        <v>2</v>
      </c>
      <c r="AI85">
        <v>31.984000000000002</v>
      </c>
      <c r="AJ85" s="11">
        <v>1.9990000000000001</v>
      </c>
      <c r="AL85">
        <f>dashboard!A97</f>
        <v>0</v>
      </c>
      <c r="AM85" s="10">
        <f>dashboard!B97</f>
        <v>0</v>
      </c>
      <c r="AN85">
        <f>dashboard!C97</f>
        <v>0</v>
      </c>
    </row>
    <row r="86" spans="1:40" x14ac:dyDescent="0.25">
      <c r="A86" t="str">
        <v>Hackensack</v>
      </c>
      <c r="K86" s="2" t="s">
        <v>821</v>
      </c>
      <c r="L86" s="3">
        <v>1944.2459999999999</v>
      </c>
      <c r="M86" s="3">
        <v>14</v>
      </c>
      <c r="N86" s="3">
        <v>374.7296</v>
      </c>
      <c r="O86" t="s">
        <v>27</v>
      </c>
      <c r="P86" t="s">
        <v>376</v>
      </c>
      <c r="Q86">
        <f t="shared" si="5"/>
        <v>1944.2459999999999</v>
      </c>
      <c r="R86" s="17">
        <f t="shared" si="6"/>
        <v>0.19273775026411269</v>
      </c>
      <c r="W86" t="s">
        <v>68</v>
      </c>
      <c r="X86" s="3">
        <v>2</v>
      </c>
      <c r="Y86" s="3">
        <v>60.671999999999997</v>
      </c>
      <c r="Z86" s="11">
        <v>14.409599999999999</v>
      </c>
      <c r="AA86" s="3"/>
      <c r="AB86" s="3"/>
      <c r="AD86" t="str">
        <f t="shared" si="7"/>
        <v>ArizonaMesa</v>
      </c>
      <c r="AE86" t="str">
        <f t="shared" si="8"/>
        <v>Arizona</v>
      </c>
      <c r="AF86" t="str">
        <f t="shared" si="9"/>
        <v>Mesa</v>
      </c>
      <c r="AG86" t="s">
        <v>68</v>
      </c>
      <c r="AH86">
        <v>2</v>
      </c>
      <c r="AI86">
        <v>60.671999999999997</v>
      </c>
      <c r="AJ86" s="11">
        <v>14.409599999999999</v>
      </c>
      <c r="AL86">
        <f>dashboard!A98</f>
        <v>0</v>
      </c>
      <c r="AM86" s="10">
        <f>dashboard!B98</f>
        <v>0</v>
      </c>
      <c r="AN86">
        <f>dashboard!C98</f>
        <v>0</v>
      </c>
    </row>
    <row r="87" spans="1:40" x14ac:dyDescent="0.25">
      <c r="A87" t="str">
        <v>Saint Petersburg</v>
      </c>
      <c r="K87" s="2" t="s">
        <v>675</v>
      </c>
      <c r="L87" s="3">
        <v>734.77600000000007</v>
      </c>
      <c r="M87" s="3">
        <v>14</v>
      </c>
      <c r="N87" s="3">
        <v>316.94499999999999</v>
      </c>
      <c r="O87" t="s">
        <v>27</v>
      </c>
      <c r="P87" t="s">
        <v>173</v>
      </c>
      <c r="Q87">
        <f t="shared" si="5"/>
        <v>734.77600000000007</v>
      </c>
      <c r="R87" s="17">
        <f t="shared" si="6"/>
        <v>0.43134914586214024</v>
      </c>
      <c r="W87" t="s">
        <v>64</v>
      </c>
      <c r="X87" s="3">
        <v>25</v>
      </c>
      <c r="Y87" s="3">
        <v>180.98099999999999</v>
      </c>
      <c r="Z87" s="11">
        <v>-130.59350000000001</v>
      </c>
      <c r="AA87" s="3"/>
      <c r="AB87" s="3"/>
      <c r="AD87" t="str">
        <f t="shared" si="7"/>
        <v>ArizonaMesa</v>
      </c>
      <c r="AE87" t="str">
        <f t="shared" si="8"/>
        <v>Arizona</v>
      </c>
      <c r="AF87" t="str">
        <f t="shared" si="9"/>
        <v>Mesa</v>
      </c>
      <c r="AG87" t="s">
        <v>64</v>
      </c>
      <c r="AH87">
        <v>25</v>
      </c>
      <c r="AI87">
        <v>180.98099999999999</v>
      </c>
      <c r="AJ87" s="11">
        <v>-130.59350000000001</v>
      </c>
      <c r="AL87">
        <f>dashboard!A99</f>
        <v>0</v>
      </c>
      <c r="AM87" s="10">
        <f>dashboard!B99</f>
        <v>0</v>
      </c>
      <c r="AN87">
        <f>dashboard!C99</f>
        <v>0</v>
      </c>
    </row>
    <row r="88" spans="1:40" x14ac:dyDescent="0.25">
      <c r="A88" t="str">
        <v>Long Beach</v>
      </c>
      <c r="K88" s="2" t="s">
        <v>983</v>
      </c>
      <c r="L88" s="3">
        <v>7311.2780000000002</v>
      </c>
      <c r="M88" s="3">
        <v>13</v>
      </c>
      <c r="N88" s="3">
        <v>2069.6858999999999</v>
      </c>
      <c r="O88" t="s">
        <v>27</v>
      </c>
      <c r="P88" t="s">
        <v>528</v>
      </c>
      <c r="Q88">
        <f t="shared" si="5"/>
        <v>7311.2780000000002</v>
      </c>
      <c r="R88" s="17">
        <f t="shared" si="6"/>
        <v>0.28308127525721222</v>
      </c>
      <c r="W88" t="s">
        <v>22</v>
      </c>
      <c r="X88" s="3">
        <v>6</v>
      </c>
      <c r="Y88" s="3">
        <v>127.764</v>
      </c>
      <c r="Z88" s="11">
        <v>-191.64599999999999</v>
      </c>
      <c r="AA88" s="3"/>
      <c r="AB88" s="3"/>
      <c r="AD88" t="str">
        <f t="shared" si="7"/>
        <v>ArizonaMesa</v>
      </c>
      <c r="AE88" t="str">
        <f t="shared" si="8"/>
        <v>Arizona</v>
      </c>
      <c r="AF88" t="str">
        <f t="shared" si="9"/>
        <v>Mesa</v>
      </c>
      <c r="AG88" t="s">
        <v>22</v>
      </c>
      <c r="AH88">
        <v>6</v>
      </c>
      <c r="AI88">
        <v>127.764</v>
      </c>
      <c r="AJ88" s="11">
        <v>-191.64599999999999</v>
      </c>
      <c r="AL88">
        <f>dashboard!A100</f>
        <v>0</v>
      </c>
      <c r="AM88" s="10">
        <f>dashboard!B100</f>
        <v>0</v>
      </c>
      <c r="AN88">
        <f>dashboard!C100</f>
        <v>0</v>
      </c>
    </row>
    <row r="89" spans="1:40" x14ac:dyDescent="0.25">
      <c r="A89" t="str">
        <v>Hesperia</v>
      </c>
      <c r="K89" s="2" t="s">
        <v>811</v>
      </c>
      <c r="L89" s="3">
        <v>728.89100000000008</v>
      </c>
      <c r="M89" s="3">
        <v>8</v>
      </c>
      <c r="N89" s="3">
        <v>270.5181</v>
      </c>
      <c r="O89" t="s">
        <v>27</v>
      </c>
      <c r="P89" t="s">
        <v>367</v>
      </c>
      <c r="Q89">
        <f t="shared" si="5"/>
        <v>728.89100000000008</v>
      </c>
      <c r="R89" s="17">
        <f t="shared" si="6"/>
        <v>0.37113656225690805</v>
      </c>
      <c r="W89" t="s">
        <v>25</v>
      </c>
      <c r="X89" s="3">
        <v>2</v>
      </c>
      <c r="Y89" s="3">
        <v>441.92</v>
      </c>
      <c r="Z89" s="11">
        <v>49.716000000000001</v>
      </c>
      <c r="AA89" s="3"/>
      <c r="AB89" s="3"/>
      <c r="AD89" t="str">
        <f t="shared" si="7"/>
        <v>ArizonaMesa</v>
      </c>
      <c r="AE89" t="str">
        <f t="shared" si="8"/>
        <v>Arizona</v>
      </c>
      <c r="AF89" t="str">
        <f t="shared" si="9"/>
        <v>Mesa</v>
      </c>
      <c r="AG89" t="s">
        <v>25</v>
      </c>
      <c r="AH89">
        <v>2</v>
      </c>
      <c r="AI89">
        <v>441.92</v>
      </c>
      <c r="AJ89" s="11">
        <v>49.716000000000001</v>
      </c>
      <c r="AL89">
        <f>dashboard!A101</f>
        <v>0</v>
      </c>
      <c r="AM89" s="10">
        <f>dashboard!B101</f>
        <v>0</v>
      </c>
      <c r="AN89">
        <f>dashboard!C101</f>
        <v>0</v>
      </c>
    </row>
    <row r="90" spans="1:40" x14ac:dyDescent="0.25">
      <c r="A90" t="str">
        <v>Murfreesboro</v>
      </c>
      <c r="K90" s="2" t="s">
        <v>946</v>
      </c>
      <c r="L90" s="3">
        <v>979.30000000000007</v>
      </c>
      <c r="M90" s="3">
        <v>9</v>
      </c>
      <c r="N90" s="3">
        <v>69.982000000000014</v>
      </c>
      <c r="O90" t="s">
        <v>27</v>
      </c>
      <c r="P90" t="s">
        <v>497</v>
      </c>
      <c r="Q90">
        <f t="shared" si="5"/>
        <v>979.30000000000007</v>
      </c>
      <c r="R90" s="17">
        <f t="shared" si="6"/>
        <v>7.1461247830082716E-2</v>
      </c>
      <c r="W90" t="s">
        <v>143</v>
      </c>
      <c r="X90" s="3">
        <v>5</v>
      </c>
      <c r="Y90" s="3">
        <v>43.92</v>
      </c>
      <c r="Z90" s="11">
        <v>15.920999999999999</v>
      </c>
      <c r="AA90" s="3"/>
      <c r="AB90" s="3"/>
      <c r="AD90" t="str">
        <f t="shared" si="7"/>
        <v>ArizonaMesa</v>
      </c>
      <c r="AE90" t="str">
        <f t="shared" si="8"/>
        <v>Arizona</v>
      </c>
      <c r="AF90" t="str">
        <f t="shared" si="9"/>
        <v>Mesa</v>
      </c>
      <c r="AG90" t="s">
        <v>143</v>
      </c>
      <c r="AH90">
        <v>5</v>
      </c>
      <c r="AI90">
        <v>43.92</v>
      </c>
      <c r="AJ90" s="11">
        <v>15.920999999999999</v>
      </c>
      <c r="AL90">
        <f>dashboard!A102</f>
        <v>0</v>
      </c>
      <c r="AM90" s="10">
        <f>dashboard!B102</f>
        <v>0</v>
      </c>
      <c r="AN90">
        <f>dashboard!C102</f>
        <v>0</v>
      </c>
    </row>
    <row r="91" spans="1:40" x14ac:dyDescent="0.25">
      <c r="A91" t="str">
        <v>Layton</v>
      </c>
      <c r="K91" s="2" t="s">
        <v>1228</v>
      </c>
      <c r="L91" s="3">
        <v>90.057999999999993</v>
      </c>
      <c r="M91" s="3">
        <v>2</v>
      </c>
      <c r="N91" s="3">
        <v>42.541899999999998</v>
      </c>
      <c r="O91" t="s">
        <v>27</v>
      </c>
      <c r="P91" t="s">
        <v>611</v>
      </c>
      <c r="Q91">
        <f t="shared" si="5"/>
        <v>90.057999999999993</v>
      </c>
      <c r="R91" s="17">
        <f t="shared" si="6"/>
        <v>0.47238335295032091</v>
      </c>
      <c r="W91" t="s">
        <v>48</v>
      </c>
      <c r="X91" s="3">
        <v>8</v>
      </c>
      <c r="Y91" s="3">
        <v>120.57599999999999</v>
      </c>
      <c r="Z91" s="11">
        <v>33.1584</v>
      </c>
      <c r="AA91" s="3"/>
      <c r="AB91" s="3"/>
      <c r="AD91" t="str">
        <f t="shared" si="7"/>
        <v>ArizonaMesa</v>
      </c>
      <c r="AE91" t="str">
        <f t="shared" si="8"/>
        <v>Arizona</v>
      </c>
      <c r="AF91" t="str">
        <f t="shared" si="9"/>
        <v>Mesa</v>
      </c>
      <c r="AG91" t="s">
        <v>48</v>
      </c>
      <c r="AH91">
        <v>8</v>
      </c>
      <c r="AI91">
        <v>120.57599999999999</v>
      </c>
      <c r="AJ91" s="11">
        <v>33.1584</v>
      </c>
      <c r="AL91">
        <f>dashboard!A103</f>
        <v>0</v>
      </c>
      <c r="AM91" s="10">
        <f>dashboard!B103</f>
        <v>0</v>
      </c>
      <c r="AN91">
        <f>dashboard!C103</f>
        <v>0</v>
      </c>
    </row>
    <row r="92" spans="1:40" x14ac:dyDescent="0.25">
      <c r="A92" t="str">
        <v>Austin</v>
      </c>
      <c r="K92" s="2" t="s">
        <v>705</v>
      </c>
      <c r="L92" s="3">
        <v>47521.028999999995</v>
      </c>
      <c r="M92" s="3">
        <v>170</v>
      </c>
      <c r="N92" s="3">
        <v>6377.1960000000026</v>
      </c>
      <c r="O92" t="s">
        <v>27</v>
      </c>
      <c r="P92" t="s">
        <v>228</v>
      </c>
      <c r="Q92">
        <f t="shared" si="5"/>
        <v>47521.028999999995</v>
      </c>
      <c r="R92" s="17">
        <f t="shared" si="6"/>
        <v>0.13419734661048699</v>
      </c>
      <c r="W92" t="s">
        <v>80</v>
      </c>
      <c r="X92" s="3">
        <v>24</v>
      </c>
      <c r="Y92" s="3">
        <v>260.81600000000003</v>
      </c>
      <c r="Z92" s="11">
        <v>90.83420000000001</v>
      </c>
      <c r="AA92" s="3"/>
      <c r="AB92" s="3"/>
      <c r="AD92" t="str">
        <f t="shared" si="7"/>
        <v>ArizonaMesa</v>
      </c>
      <c r="AE92" t="str">
        <f t="shared" si="8"/>
        <v>Arizona</v>
      </c>
      <c r="AF92" t="str">
        <f t="shared" si="9"/>
        <v>Mesa</v>
      </c>
      <c r="AG92" t="s">
        <v>80</v>
      </c>
      <c r="AH92">
        <v>24</v>
      </c>
      <c r="AI92">
        <v>260.81600000000003</v>
      </c>
      <c r="AJ92" s="11">
        <v>90.83420000000001</v>
      </c>
      <c r="AL92">
        <f>dashboard!A104</f>
        <v>0</v>
      </c>
      <c r="AM92" s="10">
        <f>dashboard!B104</f>
        <v>0</v>
      </c>
      <c r="AN92">
        <f>dashboard!C104</f>
        <v>0</v>
      </c>
    </row>
    <row r="93" spans="1:40" x14ac:dyDescent="0.25">
      <c r="A93" t="str">
        <v>Lowell</v>
      </c>
      <c r="K93" s="2" t="s">
        <v>640</v>
      </c>
      <c r="L93" s="3">
        <v>112669.09199999992</v>
      </c>
      <c r="M93" s="3">
        <v>510</v>
      </c>
      <c r="N93" s="3">
        <v>17507.385399999985</v>
      </c>
      <c r="O93" t="s">
        <v>27</v>
      </c>
      <c r="P93" t="s">
        <v>65</v>
      </c>
      <c r="Q93">
        <f t="shared" si="5"/>
        <v>112669.09199999992</v>
      </c>
      <c r="R93" s="17">
        <f t="shared" si="6"/>
        <v>0.15538764970254662</v>
      </c>
      <c r="W93" t="s">
        <v>59</v>
      </c>
      <c r="X93" s="3">
        <v>20</v>
      </c>
      <c r="Y93" s="3">
        <v>903.76</v>
      </c>
      <c r="Z93" s="11">
        <v>90.521500000000003</v>
      </c>
      <c r="AA93" s="3"/>
      <c r="AB93" s="3"/>
      <c r="AD93" t="str">
        <f t="shared" si="7"/>
        <v>ArizonaMesa</v>
      </c>
      <c r="AE93" t="str">
        <f t="shared" si="8"/>
        <v>Arizona</v>
      </c>
      <c r="AF93" t="str">
        <f t="shared" si="9"/>
        <v>Mesa</v>
      </c>
      <c r="AG93" t="s">
        <v>59</v>
      </c>
      <c r="AH93">
        <v>20</v>
      </c>
      <c r="AI93">
        <v>903.76</v>
      </c>
      <c r="AJ93" s="11">
        <v>90.521500000000003</v>
      </c>
      <c r="AL93">
        <f>dashboard!A105</f>
        <v>0</v>
      </c>
      <c r="AM93" s="10">
        <f>dashboard!B105</f>
        <v>0</v>
      </c>
      <c r="AN93">
        <f>dashboard!C105</f>
        <v>0</v>
      </c>
    </row>
    <row r="94" spans="1:40" x14ac:dyDescent="0.25">
      <c r="A94" t="str">
        <v>Manchester</v>
      </c>
      <c r="K94" s="2" t="s">
        <v>1096</v>
      </c>
      <c r="L94" s="3">
        <v>2061.0100000000002</v>
      </c>
      <c r="M94" s="3">
        <v>3</v>
      </c>
      <c r="N94" s="3">
        <v>290.89530000000002</v>
      </c>
      <c r="O94" t="s">
        <v>27</v>
      </c>
      <c r="P94" t="s">
        <v>598</v>
      </c>
      <c r="Q94">
        <f t="shared" si="5"/>
        <v>2061.0100000000002</v>
      </c>
      <c r="R94" s="17">
        <f t="shared" si="6"/>
        <v>0.1411421099363904</v>
      </c>
      <c r="W94" t="s">
        <v>43</v>
      </c>
      <c r="X94" s="3">
        <v>29</v>
      </c>
      <c r="Y94" s="3">
        <v>1289.6320000000001</v>
      </c>
      <c r="Z94" s="11">
        <v>-194.0188</v>
      </c>
      <c r="AA94" s="3"/>
      <c r="AB94" s="3"/>
      <c r="AD94" t="str">
        <f t="shared" si="7"/>
        <v>ArizonaMesa</v>
      </c>
      <c r="AE94" t="str">
        <f t="shared" si="8"/>
        <v>Arizona</v>
      </c>
      <c r="AF94" t="str">
        <f t="shared" si="9"/>
        <v>Mesa</v>
      </c>
      <c r="AG94" t="s">
        <v>43</v>
      </c>
      <c r="AH94">
        <v>29</v>
      </c>
      <c r="AI94">
        <v>1289.6320000000001</v>
      </c>
      <c r="AJ94" s="11">
        <v>-194.0188</v>
      </c>
      <c r="AL94">
        <f>dashboard!A106</f>
        <v>0</v>
      </c>
      <c r="AM94" s="10">
        <f>dashboard!B106</f>
        <v>0</v>
      </c>
      <c r="AN94">
        <f>dashboard!C106</f>
        <v>0</v>
      </c>
    </row>
    <row r="95" spans="1:40" x14ac:dyDescent="0.25">
      <c r="A95" t="str">
        <v>Harlingen</v>
      </c>
      <c r="K95" s="2" t="s">
        <v>681</v>
      </c>
      <c r="L95" s="3">
        <v>6071.2289999999994</v>
      </c>
      <c r="M95" s="3">
        <v>42</v>
      </c>
      <c r="N95" s="3">
        <v>1216.0578999999996</v>
      </c>
      <c r="O95" t="s">
        <v>27</v>
      </c>
      <c r="P95" t="s">
        <v>187</v>
      </c>
      <c r="Q95">
        <f t="shared" si="5"/>
        <v>6071.2289999999994</v>
      </c>
      <c r="R95" s="17">
        <f t="shared" si="6"/>
        <v>0.20029847334040599</v>
      </c>
      <c r="W95" t="s">
        <v>39</v>
      </c>
      <c r="X95" s="3">
        <v>5</v>
      </c>
      <c r="Y95" s="3">
        <v>575.71500000000003</v>
      </c>
      <c r="Z95" s="11">
        <v>-339.53279999999995</v>
      </c>
      <c r="AA95" s="3"/>
      <c r="AB95" s="3"/>
      <c r="AD95" t="str">
        <f t="shared" si="7"/>
        <v>ArizonaMesa</v>
      </c>
      <c r="AE95" t="str">
        <f t="shared" si="8"/>
        <v>Arizona</v>
      </c>
      <c r="AF95" t="str">
        <f t="shared" si="9"/>
        <v>Mesa</v>
      </c>
      <c r="AG95" t="s">
        <v>39</v>
      </c>
      <c r="AH95">
        <v>5</v>
      </c>
      <c r="AI95">
        <v>575.71500000000003</v>
      </c>
      <c r="AJ95" s="11">
        <v>-339.53279999999995</v>
      </c>
      <c r="AL95">
        <f>dashboard!A107</f>
        <v>0</v>
      </c>
      <c r="AM95" s="10">
        <f>dashboard!B107</f>
        <v>0</v>
      </c>
      <c r="AN95">
        <f>dashboard!C107</f>
        <v>0</v>
      </c>
    </row>
    <row r="96" spans="1:40" x14ac:dyDescent="0.25">
      <c r="A96" t="str">
        <v>Tucson</v>
      </c>
      <c r="K96" s="2" t="s">
        <v>1230</v>
      </c>
      <c r="L96" s="3">
        <v>3.62</v>
      </c>
      <c r="M96" s="3">
        <v>1</v>
      </c>
      <c r="N96" s="3">
        <v>1.1946000000000001</v>
      </c>
      <c r="O96" t="s">
        <v>27</v>
      </c>
      <c r="P96" t="s">
        <v>613</v>
      </c>
      <c r="Q96">
        <f t="shared" si="5"/>
        <v>3.62</v>
      </c>
      <c r="R96" s="17">
        <f t="shared" si="6"/>
        <v>0.33</v>
      </c>
      <c r="V96" t="s">
        <v>949</v>
      </c>
      <c r="W96" t="s">
        <v>129</v>
      </c>
      <c r="X96" s="3">
        <v>6</v>
      </c>
      <c r="Y96" s="3">
        <v>282.88</v>
      </c>
      <c r="Z96" s="11">
        <v>-36.864000000000004</v>
      </c>
      <c r="AA96" s="3"/>
      <c r="AB96" s="3"/>
      <c r="AC96" t="s">
        <v>949</v>
      </c>
      <c r="AD96" t="str">
        <f t="shared" si="7"/>
        <v>ArizonaPeoria</v>
      </c>
      <c r="AE96" t="str">
        <f t="shared" si="8"/>
        <v>Arizona</v>
      </c>
      <c r="AF96" t="str">
        <f t="shared" si="9"/>
        <v>Peoria</v>
      </c>
      <c r="AG96" t="s">
        <v>129</v>
      </c>
      <c r="AH96">
        <v>6</v>
      </c>
      <c r="AI96">
        <v>282.88</v>
      </c>
      <c r="AJ96" s="11">
        <v>-36.864000000000004</v>
      </c>
      <c r="AL96">
        <f>dashboard!A108</f>
        <v>0</v>
      </c>
      <c r="AM96" s="10">
        <f>dashboard!B108</f>
        <v>0</v>
      </c>
      <c r="AN96">
        <f>dashboard!C108</f>
        <v>0</v>
      </c>
    </row>
    <row r="97" spans="1:40" x14ac:dyDescent="0.25">
      <c r="A97" t="str">
        <v>Quincy</v>
      </c>
      <c r="K97" s="2" t="s">
        <v>1040</v>
      </c>
      <c r="L97" s="3">
        <v>75.180000000000007</v>
      </c>
      <c r="M97" s="3">
        <v>1</v>
      </c>
      <c r="N97" s="3">
        <v>35.334600000000002</v>
      </c>
      <c r="O97" t="s">
        <v>27</v>
      </c>
      <c r="P97" t="s">
        <v>565</v>
      </c>
      <c r="Q97">
        <f t="shared" si="5"/>
        <v>75.180000000000007</v>
      </c>
      <c r="R97" s="17">
        <f t="shared" si="6"/>
        <v>0.47</v>
      </c>
      <c r="W97" t="s">
        <v>53</v>
      </c>
      <c r="X97" s="3">
        <v>9</v>
      </c>
      <c r="Y97" s="3">
        <v>114.18400000000001</v>
      </c>
      <c r="Z97" s="11">
        <v>9.7425999999999995</v>
      </c>
      <c r="AA97" s="3"/>
      <c r="AB97" s="3"/>
      <c r="AD97" t="str">
        <f t="shared" si="7"/>
        <v>ArizonaPeoria</v>
      </c>
      <c r="AE97" t="str">
        <f t="shared" si="8"/>
        <v>Arizona</v>
      </c>
      <c r="AF97" t="str">
        <f t="shared" si="9"/>
        <v>Peoria</v>
      </c>
      <c r="AG97" t="s">
        <v>53</v>
      </c>
      <c r="AH97">
        <v>9</v>
      </c>
      <c r="AI97">
        <v>114.18400000000001</v>
      </c>
      <c r="AJ97" s="11">
        <v>9.7425999999999995</v>
      </c>
      <c r="AL97">
        <f>dashboard!A109</f>
        <v>0</v>
      </c>
      <c r="AM97" s="10">
        <f>dashboard!B109</f>
        <v>0</v>
      </c>
      <c r="AN97">
        <f>dashboard!C109</f>
        <v>0</v>
      </c>
    </row>
    <row r="98" spans="1:40" x14ac:dyDescent="0.25">
      <c r="A98" t="str">
        <v>Pembroke Pines</v>
      </c>
      <c r="K98" s="2" t="s">
        <v>806</v>
      </c>
      <c r="L98" s="3">
        <v>3366.31</v>
      </c>
      <c r="M98" s="3">
        <v>14</v>
      </c>
      <c r="N98" s="3">
        <v>836.74650000000008</v>
      </c>
      <c r="O98" t="s">
        <v>27</v>
      </c>
      <c r="P98" t="s">
        <v>359</v>
      </c>
      <c r="Q98">
        <f t="shared" si="5"/>
        <v>3366.31</v>
      </c>
      <c r="R98" s="17">
        <f t="shared" si="6"/>
        <v>0.24856489746933588</v>
      </c>
      <c r="W98" t="s">
        <v>64</v>
      </c>
      <c r="X98" s="3">
        <v>15</v>
      </c>
      <c r="Y98" s="3">
        <v>81.551999999999992</v>
      </c>
      <c r="Z98" s="11">
        <v>-54.670400000000001</v>
      </c>
      <c r="AA98" s="3"/>
      <c r="AB98" s="3"/>
      <c r="AD98" t="str">
        <f t="shared" si="7"/>
        <v>ArizonaPeoria</v>
      </c>
      <c r="AE98" t="str">
        <f t="shared" si="8"/>
        <v>Arizona</v>
      </c>
      <c r="AF98" t="str">
        <f t="shared" si="9"/>
        <v>Peoria</v>
      </c>
      <c r="AG98" t="s">
        <v>64</v>
      </c>
      <c r="AH98">
        <v>15</v>
      </c>
      <c r="AI98">
        <v>81.551999999999992</v>
      </c>
      <c r="AJ98" s="11">
        <v>-54.670400000000001</v>
      </c>
      <c r="AL98">
        <f>dashboard!A110</f>
        <v>0</v>
      </c>
      <c r="AM98" s="10">
        <f>dashboard!B110</f>
        <v>0</v>
      </c>
      <c r="AN98">
        <f>dashboard!C110</f>
        <v>0</v>
      </c>
    </row>
    <row r="99" spans="1:40" x14ac:dyDescent="0.25">
      <c r="A99" t="str">
        <v>Des Moines</v>
      </c>
      <c r="K99" s="2" t="s">
        <v>1141</v>
      </c>
      <c r="L99" s="3">
        <v>4289.2340000000004</v>
      </c>
      <c r="M99" s="3">
        <v>8</v>
      </c>
      <c r="N99" s="3">
        <v>457.28579999999999</v>
      </c>
      <c r="O99" t="s">
        <v>27</v>
      </c>
      <c r="P99" t="s">
        <v>615</v>
      </c>
      <c r="Q99">
        <f t="shared" si="5"/>
        <v>4289.2340000000004</v>
      </c>
      <c r="R99" s="17">
        <f t="shared" si="6"/>
        <v>0.10661246273810195</v>
      </c>
      <c r="W99" t="s">
        <v>25</v>
      </c>
      <c r="X99" s="3">
        <v>1</v>
      </c>
      <c r="Y99" s="3">
        <v>280.79199999999997</v>
      </c>
      <c r="Z99" s="11">
        <v>35.098999999999997</v>
      </c>
      <c r="AA99" s="3"/>
      <c r="AB99" s="3"/>
      <c r="AD99" t="str">
        <f t="shared" si="7"/>
        <v>ArizonaPeoria</v>
      </c>
      <c r="AE99" t="str">
        <f t="shared" si="8"/>
        <v>Arizona</v>
      </c>
      <c r="AF99" t="str">
        <f t="shared" si="9"/>
        <v>Peoria</v>
      </c>
      <c r="AG99" t="s">
        <v>25</v>
      </c>
      <c r="AH99">
        <v>1</v>
      </c>
      <c r="AI99">
        <v>280.79199999999997</v>
      </c>
      <c r="AJ99" s="11">
        <v>35.098999999999997</v>
      </c>
      <c r="AL99">
        <f>dashboard!A111</f>
        <v>0</v>
      </c>
      <c r="AM99" s="10">
        <f>dashboard!B111</f>
        <v>0</v>
      </c>
      <c r="AN99">
        <f>dashboard!C111</f>
        <v>0</v>
      </c>
    </row>
    <row r="100" spans="1:40" x14ac:dyDescent="0.25">
      <c r="A100" t="str">
        <v>Peoria</v>
      </c>
      <c r="K100" s="2" t="s">
        <v>703</v>
      </c>
      <c r="L100" s="3">
        <v>222.19200000000001</v>
      </c>
      <c r="M100" s="3">
        <v>6</v>
      </c>
      <c r="N100" s="3">
        <v>76.001599999999996</v>
      </c>
      <c r="O100" t="s">
        <v>27</v>
      </c>
      <c r="P100" t="s">
        <v>224</v>
      </c>
      <c r="Q100">
        <f t="shared" si="5"/>
        <v>222.19200000000001</v>
      </c>
      <c r="R100" s="17">
        <f t="shared" si="6"/>
        <v>0.34205371930582557</v>
      </c>
      <c r="W100" t="s">
        <v>48</v>
      </c>
      <c r="X100" s="3">
        <v>5</v>
      </c>
      <c r="Y100" s="3">
        <v>75.36</v>
      </c>
      <c r="Z100" s="11">
        <v>20.724</v>
      </c>
      <c r="AA100" s="3"/>
      <c r="AB100" s="3"/>
      <c r="AD100" t="str">
        <f t="shared" si="7"/>
        <v>ArizonaPeoria</v>
      </c>
      <c r="AE100" t="str">
        <f t="shared" si="8"/>
        <v>Arizona</v>
      </c>
      <c r="AF100" t="str">
        <f t="shared" si="9"/>
        <v>Peoria</v>
      </c>
      <c r="AG100" t="s">
        <v>48</v>
      </c>
      <c r="AH100">
        <v>5</v>
      </c>
      <c r="AI100">
        <v>75.36</v>
      </c>
      <c r="AJ100" s="11">
        <v>20.724</v>
      </c>
      <c r="AL100">
        <f>dashboard!A112</f>
        <v>0</v>
      </c>
      <c r="AM100" s="10">
        <f>dashboard!B112</f>
        <v>0</v>
      </c>
      <c r="AN100">
        <f>dashboard!C112</f>
        <v>0</v>
      </c>
    </row>
    <row r="101" spans="1:40" x14ac:dyDescent="0.25">
      <c r="A101" t="str">
        <v>Las Vegas</v>
      </c>
      <c r="K101" s="2" t="s">
        <v>1164</v>
      </c>
      <c r="L101" s="3">
        <v>115.44</v>
      </c>
      <c r="M101" s="3">
        <v>1</v>
      </c>
      <c r="N101" s="3">
        <v>30.014399999999998</v>
      </c>
      <c r="O101" t="s">
        <v>27</v>
      </c>
      <c r="P101" t="s">
        <v>617</v>
      </c>
      <c r="Q101">
        <f t="shared" si="5"/>
        <v>115.44</v>
      </c>
      <c r="R101" s="17">
        <f t="shared" si="6"/>
        <v>0.26</v>
      </c>
      <c r="W101" t="s">
        <v>80</v>
      </c>
      <c r="X101" s="3">
        <v>10</v>
      </c>
      <c r="Y101" s="3">
        <v>48.239999999999995</v>
      </c>
      <c r="Z101" s="11">
        <v>17.0334</v>
      </c>
      <c r="AA101" s="3"/>
      <c r="AB101" s="3"/>
      <c r="AD101" t="str">
        <f t="shared" si="7"/>
        <v>ArizonaPeoria</v>
      </c>
      <c r="AE101" t="str">
        <f t="shared" si="8"/>
        <v>Arizona</v>
      </c>
      <c r="AF101" t="str">
        <f t="shared" si="9"/>
        <v>Peoria</v>
      </c>
      <c r="AG101" t="s">
        <v>80</v>
      </c>
      <c r="AH101">
        <v>10</v>
      </c>
      <c r="AI101">
        <v>48.239999999999995</v>
      </c>
      <c r="AJ101" s="11">
        <v>17.0334</v>
      </c>
      <c r="AL101">
        <f>dashboard!A113</f>
        <v>0</v>
      </c>
      <c r="AM101" s="10">
        <f>dashboard!B113</f>
        <v>0</v>
      </c>
      <c r="AN101">
        <f>dashboard!C113</f>
        <v>0</v>
      </c>
    </row>
    <row r="102" spans="1:40" x14ac:dyDescent="0.25">
      <c r="A102" t="str">
        <v>Warwick</v>
      </c>
      <c r="K102" s="2" t="s">
        <v>956</v>
      </c>
      <c r="L102" s="3">
        <v>1227.5999999999999</v>
      </c>
      <c r="M102" s="3">
        <v>6</v>
      </c>
      <c r="N102" s="3">
        <v>339.52639999999997</v>
      </c>
      <c r="O102" t="s">
        <v>27</v>
      </c>
      <c r="P102" t="s">
        <v>509</v>
      </c>
      <c r="Q102">
        <f t="shared" si="5"/>
        <v>1227.5999999999999</v>
      </c>
      <c r="R102" s="17">
        <f t="shared" si="6"/>
        <v>0.27657738677093513</v>
      </c>
      <c r="W102" t="s">
        <v>59</v>
      </c>
      <c r="X102" s="3">
        <v>4</v>
      </c>
      <c r="Y102" s="3">
        <v>174.304</v>
      </c>
      <c r="Z102" s="11">
        <v>-5.3643999999999998</v>
      </c>
      <c r="AA102" s="3"/>
      <c r="AB102" s="3"/>
      <c r="AD102" t="str">
        <f t="shared" si="7"/>
        <v>ArizonaPeoria</v>
      </c>
      <c r="AE102" t="str">
        <f t="shared" si="8"/>
        <v>Arizona</v>
      </c>
      <c r="AF102" t="str">
        <f t="shared" si="9"/>
        <v>Peoria</v>
      </c>
      <c r="AG102" t="s">
        <v>59</v>
      </c>
      <c r="AH102">
        <v>4</v>
      </c>
      <c r="AI102">
        <v>174.304</v>
      </c>
      <c r="AJ102" s="11">
        <v>-5.3643999999999998</v>
      </c>
      <c r="AL102">
        <f>dashboard!A114</f>
        <v>0</v>
      </c>
      <c r="AM102" s="10">
        <f>dashboard!B114</f>
        <v>0</v>
      </c>
      <c r="AN102">
        <f>dashboard!C114</f>
        <v>0</v>
      </c>
    </row>
    <row r="103" spans="1:40" x14ac:dyDescent="0.25">
      <c r="A103" t="str">
        <v>Miami</v>
      </c>
      <c r="K103" s="2" t="s">
        <v>958</v>
      </c>
      <c r="L103" s="3">
        <v>636.20999999999992</v>
      </c>
      <c r="M103" s="3">
        <v>6</v>
      </c>
      <c r="N103" s="3">
        <v>107.50730000000001</v>
      </c>
      <c r="O103" t="s">
        <v>27</v>
      </c>
      <c r="P103" t="s">
        <v>513</v>
      </c>
      <c r="Q103">
        <f t="shared" si="5"/>
        <v>636.20999999999992</v>
      </c>
      <c r="R103" s="17">
        <f t="shared" si="6"/>
        <v>0.16898083965986077</v>
      </c>
      <c r="W103" t="s">
        <v>43</v>
      </c>
      <c r="X103" s="3">
        <v>7</v>
      </c>
      <c r="Y103" s="3">
        <v>284.04000000000002</v>
      </c>
      <c r="Z103" s="11">
        <v>-40.8078</v>
      </c>
      <c r="AA103" s="3"/>
      <c r="AB103" s="3"/>
      <c r="AD103" t="str">
        <f t="shared" si="7"/>
        <v>ArizonaPeoria</v>
      </c>
      <c r="AE103" t="str">
        <f t="shared" si="8"/>
        <v>Arizona</v>
      </c>
      <c r="AF103" t="str">
        <f t="shared" si="9"/>
        <v>Peoria</v>
      </c>
      <c r="AG103" t="s">
        <v>43</v>
      </c>
      <c r="AH103">
        <v>7</v>
      </c>
      <c r="AI103">
        <v>284.04000000000002</v>
      </c>
      <c r="AJ103" s="11">
        <v>-40.8078</v>
      </c>
      <c r="AL103">
        <f>dashboard!A115</f>
        <v>0</v>
      </c>
      <c r="AM103" s="10">
        <f>dashboard!B115</f>
        <v>0</v>
      </c>
      <c r="AN103">
        <f>dashboard!C115</f>
        <v>0</v>
      </c>
    </row>
    <row r="104" spans="1:40" x14ac:dyDescent="0.25">
      <c r="A104" t="str">
        <v>Huntington Beach</v>
      </c>
      <c r="K104" s="2" t="s">
        <v>1044</v>
      </c>
      <c r="L104" s="3">
        <v>808.66600000000005</v>
      </c>
      <c r="M104" s="3">
        <v>4</v>
      </c>
      <c r="N104" s="3">
        <v>101.8869</v>
      </c>
      <c r="O104" t="s">
        <v>27</v>
      </c>
      <c r="P104" t="s">
        <v>569</v>
      </c>
      <c r="Q104">
        <f t="shared" si="5"/>
        <v>808.66600000000005</v>
      </c>
      <c r="R104" s="17">
        <f t="shared" si="6"/>
        <v>0.12599379719191853</v>
      </c>
      <c r="V104" t="s">
        <v>674</v>
      </c>
      <c r="W104" t="s">
        <v>129</v>
      </c>
      <c r="X104" s="3">
        <v>13</v>
      </c>
      <c r="Y104" s="3">
        <v>530.81600000000003</v>
      </c>
      <c r="Z104" s="11">
        <v>70.937799999999996</v>
      </c>
      <c r="AA104" s="3"/>
      <c r="AB104" s="3"/>
      <c r="AC104" t="s">
        <v>674</v>
      </c>
      <c r="AD104" t="str">
        <f t="shared" si="7"/>
        <v>ArizonaPhoenix</v>
      </c>
      <c r="AE104" t="str">
        <f t="shared" si="8"/>
        <v>Arizona</v>
      </c>
      <c r="AF104" t="str">
        <f t="shared" si="9"/>
        <v>Phoenix</v>
      </c>
      <c r="AG104" t="s">
        <v>129</v>
      </c>
      <c r="AH104">
        <v>13</v>
      </c>
      <c r="AI104">
        <v>530.81600000000003</v>
      </c>
      <c r="AJ104" s="11">
        <v>70.937799999999996</v>
      </c>
      <c r="AL104">
        <f>dashboard!A116</f>
        <v>0</v>
      </c>
      <c r="AM104" s="10">
        <f>dashboard!B116</f>
        <v>0</v>
      </c>
      <c r="AN104">
        <f>dashboard!C116</f>
        <v>0</v>
      </c>
    </row>
    <row r="105" spans="1:40" x14ac:dyDescent="0.25">
      <c r="A105" t="str">
        <v>Richmond</v>
      </c>
      <c r="K105" s="2" t="s">
        <v>984</v>
      </c>
      <c r="L105" s="3">
        <v>238.804</v>
      </c>
      <c r="M105" s="3">
        <v>5</v>
      </c>
      <c r="N105" s="3">
        <v>99.914000000000001</v>
      </c>
      <c r="O105" t="s">
        <v>27</v>
      </c>
      <c r="P105" t="s">
        <v>530</v>
      </c>
      <c r="Q105">
        <f t="shared" si="5"/>
        <v>238.804</v>
      </c>
      <c r="R105" s="17">
        <f t="shared" si="6"/>
        <v>0.41839332674494567</v>
      </c>
      <c r="W105" t="s">
        <v>68</v>
      </c>
      <c r="X105" s="3">
        <v>12</v>
      </c>
      <c r="Y105" s="3">
        <v>525.69600000000003</v>
      </c>
      <c r="Z105" s="11">
        <v>48.064799999999998</v>
      </c>
      <c r="AA105" s="3"/>
      <c r="AB105" s="3"/>
      <c r="AD105" t="str">
        <f t="shared" si="7"/>
        <v>ArizonaPhoenix</v>
      </c>
      <c r="AE105" t="str">
        <f t="shared" si="8"/>
        <v>Arizona</v>
      </c>
      <c r="AF105" t="str">
        <f t="shared" si="9"/>
        <v>Phoenix</v>
      </c>
      <c r="AG105" t="s">
        <v>68</v>
      </c>
      <c r="AH105">
        <v>12</v>
      </c>
      <c r="AI105">
        <v>525.69600000000003</v>
      </c>
      <c r="AJ105" s="11">
        <v>48.064799999999998</v>
      </c>
      <c r="AL105">
        <f>dashboard!A117</f>
        <v>0</v>
      </c>
      <c r="AM105" s="10">
        <f>dashboard!B117</f>
        <v>0</v>
      </c>
      <c r="AN105">
        <f>dashboard!C117</f>
        <v>0</v>
      </c>
    </row>
    <row r="106" spans="1:40" x14ac:dyDescent="0.25">
      <c r="A106" t="str">
        <v>Louisville</v>
      </c>
      <c r="K106" s="2" t="s">
        <v>822</v>
      </c>
      <c r="L106" s="3">
        <v>3132.268</v>
      </c>
      <c r="M106" s="3">
        <v>4</v>
      </c>
      <c r="N106" s="3">
        <v>545.15100000000007</v>
      </c>
      <c r="O106" t="s">
        <v>27</v>
      </c>
      <c r="P106" t="s">
        <v>378</v>
      </c>
      <c r="Q106">
        <f t="shared" si="5"/>
        <v>3132.268</v>
      </c>
      <c r="R106" s="17">
        <f t="shared" si="6"/>
        <v>0.17404353650453921</v>
      </c>
      <c r="W106" t="s">
        <v>53</v>
      </c>
      <c r="X106" s="3">
        <v>4</v>
      </c>
      <c r="Y106" s="3">
        <v>6.6239999999999988</v>
      </c>
      <c r="Z106" s="11">
        <v>1.3276000000000001</v>
      </c>
      <c r="AA106" s="3"/>
      <c r="AB106" s="3"/>
      <c r="AD106" t="str">
        <f t="shared" si="7"/>
        <v>ArizonaPhoenix</v>
      </c>
      <c r="AE106" t="str">
        <f t="shared" si="8"/>
        <v>Arizona</v>
      </c>
      <c r="AF106" t="str">
        <f t="shared" si="9"/>
        <v>Phoenix</v>
      </c>
      <c r="AG106" t="s">
        <v>53</v>
      </c>
      <c r="AH106">
        <v>4</v>
      </c>
      <c r="AI106">
        <v>6.6239999999999988</v>
      </c>
      <c r="AJ106" s="11">
        <v>1.3276000000000001</v>
      </c>
      <c r="AL106">
        <f>dashboard!A118</f>
        <v>0</v>
      </c>
      <c r="AM106" s="10">
        <f>dashboard!B118</f>
        <v>0</v>
      </c>
      <c r="AN106">
        <f>dashboard!C118</f>
        <v>0</v>
      </c>
    </row>
    <row r="107" spans="1:40" x14ac:dyDescent="0.25">
      <c r="A107" t="str">
        <v>Lawrence</v>
      </c>
      <c r="K107" s="2" t="s">
        <v>1011</v>
      </c>
      <c r="L107" s="3">
        <v>423.28</v>
      </c>
      <c r="M107" s="3">
        <v>1</v>
      </c>
      <c r="N107" s="3">
        <v>110.0528</v>
      </c>
      <c r="O107" t="s">
        <v>27</v>
      </c>
      <c r="P107" t="s">
        <v>548</v>
      </c>
      <c r="Q107">
        <f t="shared" si="5"/>
        <v>423.28</v>
      </c>
      <c r="R107" s="17">
        <f t="shared" si="6"/>
        <v>0.26</v>
      </c>
      <c r="W107" t="s">
        <v>64</v>
      </c>
      <c r="X107" s="3">
        <v>58</v>
      </c>
      <c r="Y107" s="3">
        <v>1679.8679999999999</v>
      </c>
      <c r="Z107" s="11">
        <v>-1287.2978000000001</v>
      </c>
      <c r="AA107" s="3"/>
      <c r="AB107" s="3"/>
      <c r="AD107" t="str">
        <f t="shared" si="7"/>
        <v>ArizonaPhoenix</v>
      </c>
      <c r="AE107" t="str">
        <f t="shared" si="8"/>
        <v>Arizona</v>
      </c>
      <c r="AF107" t="str">
        <f t="shared" si="9"/>
        <v>Phoenix</v>
      </c>
      <c r="AG107" t="s">
        <v>64</v>
      </c>
      <c r="AH107">
        <v>58</v>
      </c>
      <c r="AI107">
        <v>1679.8679999999999</v>
      </c>
      <c r="AJ107" s="11">
        <v>-1287.2978000000001</v>
      </c>
      <c r="AL107">
        <f>dashboard!A119</f>
        <v>0</v>
      </c>
      <c r="AM107" s="10">
        <f>dashboard!B119</f>
        <v>0</v>
      </c>
      <c r="AN107">
        <f>dashboard!C119</f>
        <v>0</v>
      </c>
    </row>
    <row r="108" spans="1:40" x14ac:dyDescent="0.25">
      <c r="A108" t="str">
        <v>Canton</v>
      </c>
      <c r="K108" s="2" t="s">
        <v>776</v>
      </c>
      <c r="L108" s="3">
        <v>1221.4099999999999</v>
      </c>
      <c r="M108" s="3">
        <v>6</v>
      </c>
      <c r="N108" s="3">
        <v>336.03550000000001</v>
      </c>
      <c r="O108" t="s">
        <v>27</v>
      </c>
      <c r="P108" t="s">
        <v>323</v>
      </c>
      <c r="Q108">
        <f t="shared" si="5"/>
        <v>1221.4099999999999</v>
      </c>
      <c r="R108" s="17">
        <f t="shared" si="6"/>
        <v>0.2751209667515413</v>
      </c>
      <c r="W108" t="s">
        <v>22</v>
      </c>
      <c r="X108" s="3">
        <v>7</v>
      </c>
      <c r="Y108" s="3">
        <v>209.97900000000001</v>
      </c>
      <c r="Z108" s="11">
        <v>-356.96429999999998</v>
      </c>
      <c r="AA108" s="3"/>
      <c r="AB108" s="3"/>
      <c r="AD108" t="str">
        <f t="shared" si="7"/>
        <v>ArizonaPhoenix</v>
      </c>
      <c r="AE108" t="str">
        <f t="shared" si="8"/>
        <v>Arizona</v>
      </c>
      <c r="AF108" t="str">
        <f t="shared" si="9"/>
        <v>Phoenix</v>
      </c>
      <c r="AG108" t="s">
        <v>22</v>
      </c>
      <c r="AH108">
        <v>7</v>
      </c>
      <c r="AI108">
        <v>209.97900000000001</v>
      </c>
      <c r="AJ108" s="11">
        <v>-356.96429999999998</v>
      </c>
      <c r="AL108">
        <f>dashboard!A120</f>
        <v>0</v>
      </c>
      <c r="AM108" s="10">
        <f>dashboard!B120</f>
        <v>0</v>
      </c>
      <c r="AN108">
        <f>dashboard!C120</f>
        <v>0</v>
      </c>
    </row>
    <row r="109" spans="1:40" x14ac:dyDescent="0.25">
      <c r="A109" t="str">
        <v>New Rochelle</v>
      </c>
      <c r="K109" s="2" t="s">
        <v>1042</v>
      </c>
      <c r="L109" s="3">
        <v>318.78000000000003</v>
      </c>
      <c r="M109" s="3">
        <v>4</v>
      </c>
      <c r="N109" s="3">
        <v>88.047799999999995</v>
      </c>
      <c r="O109" t="s">
        <v>27</v>
      </c>
      <c r="P109" t="s">
        <v>566</v>
      </c>
      <c r="Q109">
        <f t="shared" si="5"/>
        <v>318.78000000000003</v>
      </c>
      <c r="R109" s="17">
        <f t="shared" si="6"/>
        <v>0.27620239663717921</v>
      </c>
      <c r="W109" t="s">
        <v>25</v>
      </c>
      <c r="X109" s="3">
        <v>14</v>
      </c>
      <c r="Y109" s="3">
        <v>713.4799999999999</v>
      </c>
      <c r="Z109" s="11">
        <v>-11.804300000000005</v>
      </c>
      <c r="AA109" s="3"/>
      <c r="AB109" s="3"/>
      <c r="AD109" t="str">
        <f t="shared" si="7"/>
        <v>ArizonaPhoenix</v>
      </c>
      <c r="AE109" t="str">
        <f t="shared" si="8"/>
        <v>Arizona</v>
      </c>
      <c r="AF109" t="str">
        <f t="shared" si="9"/>
        <v>Phoenix</v>
      </c>
      <c r="AG109" t="s">
        <v>25</v>
      </c>
      <c r="AH109">
        <v>14</v>
      </c>
      <c r="AI109">
        <v>713.4799999999999</v>
      </c>
      <c r="AJ109" s="11">
        <v>-11.804300000000005</v>
      </c>
      <c r="AL109">
        <f>dashboard!A121</f>
        <v>0</v>
      </c>
      <c r="AM109" s="10">
        <f>dashboard!B121</f>
        <v>0</v>
      </c>
      <c r="AN109">
        <f>dashboard!C121</f>
        <v>0</v>
      </c>
    </row>
    <row r="110" spans="1:40" x14ac:dyDescent="0.25">
      <c r="A110" t="str">
        <v>Gastonia</v>
      </c>
      <c r="K110" s="2" t="s">
        <v>884</v>
      </c>
      <c r="L110" s="3">
        <v>3826.6459999999997</v>
      </c>
      <c r="M110" s="3">
        <v>17</v>
      </c>
      <c r="N110" s="3">
        <v>763.68860000000006</v>
      </c>
      <c r="O110" t="s">
        <v>27</v>
      </c>
      <c r="P110" t="s">
        <v>444</v>
      </c>
      <c r="Q110">
        <f t="shared" si="5"/>
        <v>3826.6459999999997</v>
      </c>
      <c r="R110" s="17">
        <f t="shared" si="6"/>
        <v>0.19957126946155984</v>
      </c>
      <c r="W110" t="s">
        <v>195</v>
      </c>
      <c r="X110" s="3">
        <v>3</v>
      </c>
      <c r="Y110" s="3">
        <v>4.4640000000000004</v>
      </c>
      <c r="Z110" s="11">
        <v>-0.9486</v>
      </c>
      <c r="AA110" s="3"/>
      <c r="AB110" s="3"/>
      <c r="AD110" t="str">
        <f t="shared" si="7"/>
        <v>ArizonaPhoenix</v>
      </c>
      <c r="AE110" t="str">
        <f t="shared" si="8"/>
        <v>Arizona</v>
      </c>
      <c r="AF110" t="str">
        <f t="shared" si="9"/>
        <v>Phoenix</v>
      </c>
      <c r="AG110" t="s">
        <v>195</v>
      </c>
      <c r="AH110">
        <v>3</v>
      </c>
      <c r="AI110">
        <v>4.4640000000000004</v>
      </c>
      <c r="AJ110" s="11">
        <v>-0.9486</v>
      </c>
      <c r="AL110">
        <f>dashboard!A122</f>
        <v>0</v>
      </c>
      <c r="AM110" s="10">
        <f>dashboard!B122</f>
        <v>0</v>
      </c>
      <c r="AN110">
        <f>dashboard!C122</f>
        <v>0</v>
      </c>
    </row>
    <row r="111" spans="1:40" x14ac:dyDescent="0.25">
      <c r="A111" t="str">
        <v>Jacksonville</v>
      </c>
      <c r="K111" s="2" t="s">
        <v>696</v>
      </c>
      <c r="L111" s="3">
        <v>444.76799999999997</v>
      </c>
      <c r="M111" s="3">
        <v>1</v>
      </c>
      <c r="N111" s="3">
        <v>44.476799999999997</v>
      </c>
      <c r="O111" t="s">
        <v>27</v>
      </c>
      <c r="P111" t="s">
        <v>213</v>
      </c>
      <c r="Q111">
        <f t="shared" si="5"/>
        <v>444.76799999999997</v>
      </c>
      <c r="R111" s="17">
        <f t="shared" si="6"/>
        <v>0.1</v>
      </c>
      <c r="W111" t="s">
        <v>48</v>
      </c>
      <c r="X111" s="3">
        <v>19</v>
      </c>
      <c r="Y111" s="3">
        <v>335.67200000000003</v>
      </c>
      <c r="Z111" s="11">
        <v>20.0151</v>
      </c>
      <c r="AA111" s="3"/>
      <c r="AB111" s="3"/>
      <c r="AD111" t="str">
        <f t="shared" si="7"/>
        <v>ArizonaPhoenix</v>
      </c>
      <c r="AE111" t="str">
        <f t="shared" si="8"/>
        <v>Arizona</v>
      </c>
      <c r="AF111" t="str">
        <f t="shared" si="9"/>
        <v>Phoenix</v>
      </c>
      <c r="AG111" t="s">
        <v>48</v>
      </c>
      <c r="AH111">
        <v>19</v>
      </c>
      <c r="AI111">
        <v>335.67200000000003</v>
      </c>
      <c r="AJ111" s="11">
        <v>20.0151</v>
      </c>
      <c r="AL111">
        <f>dashboard!A123</f>
        <v>0</v>
      </c>
      <c r="AM111" s="10">
        <f>dashboard!B123</f>
        <v>0</v>
      </c>
      <c r="AN111">
        <f>dashboard!C123</f>
        <v>0</v>
      </c>
    </row>
    <row r="112" spans="1:40" x14ac:dyDescent="0.25">
      <c r="A112" t="str">
        <v>Auburn</v>
      </c>
      <c r="K112" s="2" t="s">
        <v>1037</v>
      </c>
      <c r="L112" s="3">
        <v>264.66200000000003</v>
      </c>
      <c r="M112" s="3">
        <v>3</v>
      </c>
      <c r="N112" s="3">
        <v>33.384799999999998</v>
      </c>
      <c r="O112" t="s">
        <v>27</v>
      </c>
      <c r="P112" t="s">
        <v>563</v>
      </c>
      <c r="Q112">
        <f t="shared" si="5"/>
        <v>264.66200000000003</v>
      </c>
      <c r="R112" s="17">
        <f t="shared" si="6"/>
        <v>0.12614126697448064</v>
      </c>
      <c r="W112" t="s">
        <v>33</v>
      </c>
      <c r="X112" s="3">
        <v>7</v>
      </c>
      <c r="Y112" s="3">
        <v>21.56</v>
      </c>
      <c r="Z112" s="11">
        <v>7.133</v>
      </c>
      <c r="AA112" s="3"/>
      <c r="AB112" s="3"/>
      <c r="AD112" t="str">
        <f t="shared" si="7"/>
        <v>ArizonaPhoenix</v>
      </c>
      <c r="AE112" t="str">
        <f t="shared" si="8"/>
        <v>Arizona</v>
      </c>
      <c r="AF112" t="str">
        <f t="shared" si="9"/>
        <v>Phoenix</v>
      </c>
      <c r="AG112" t="s">
        <v>33</v>
      </c>
      <c r="AH112">
        <v>7</v>
      </c>
      <c r="AI112">
        <v>21.56</v>
      </c>
      <c r="AJ112" s="11">
        <v>7.133</v>
      </c>
      <c r="AL112">
        <f>dashboard!A124</f>
        <v>0</v>
      </c>
      <c r="AM112" s="10">
        <f>dashboard!B124</f>
        <v>0</v>
      </c>
      <c r="AN112">
        <f>dashboard!C124</f>
        <v>0</v>
      </c>
    </row>
    <row r="113" spans="1:40" x14ac:dyDescent="0.25">
      <c r="A113" t="str">
        <v>Norman</v>
      </c>
      <c r="K113" s="2" t="s">
        <v>1045</v>
      </c>
      <c r="L113" s="3">
        <v>50.8</v>
      </c>
      <c r="M113" s="3">
        <v>1</v>
      </c>
      <c r="N113" s="3">
        <v>13.208</v>
      </c>
      <c r="O113" t="s">
        <v>27</v>
      </c>
      <c r="P113" t="s">
        <v>571</v>
      </c>
      <c r="Q113">
        <f t="shared" si="5"/>
        <v>50.8</v>
      </c>
      <c r="R113" s="17">
        <f t="shared" si="6"/>
        <v>0.26</v>
      </c>
      <c r="W113" t="s">
        <v>371</v>
      </c>
      <c r="X113" s="3">
        <v>2</v>
      </c>
      <c r="Y113" s="3">
        <v>269.97000000000003</v>
      </c>
      <c r="Z113" s="11">
        <v>-386.95699999999999</v>
      </c>
      <c r="AA113" s="3"/>
      <c r="AB113" s="3"/>
      <c r="AD113" t="str">
        <f t="shared" si="7"/>
        <v>ArizonaPhoenix</v>
      </c>
      <c r="AE113" t="str">
        <f t="shared" si="8"/>
        <v>Arizona</v>
      </c>
      <c r="AF113" t="str">
        <f t="shared" si="9"/>
        <v>Phoenix</v>
      </c>
      <c r="AG113" t="s">
        <v>371</v>
      </c>
      <c r="AH113">
        <v>2</v>
      </c>
      <c r="AI113">
        <v>269.97000000000003</v>
      </c>
      <c r="AJ113" s="11">
        <v>-386.95699999999999</v>
      </c>
      <c r="AL113">
        <f>dashboard!A125</f>
        <v>0</v>
      </c>
      <c r="AM113" s="10">
        <f>dashboard!B125</f>
        <v>0</v>
      </c>
      <c r="AN113">
        <f>dashboard!C125</f>
        <v>0</v>
      </c>
    </row>
    <row r="114" spans="1:40" x14ac:dyDescent="0.25">
      <c r="A114" t="str">
        <v>Park Ridge</v>
      </c>
      <c r="K114" s="2" t="s">
        <v>718</v>
      </c>
      <c r="L114" s="3">
        <v>503.4</v>
      </c>
      <c r="M114" s="3">
        <v>4</v>
      </c>
      <c r="N114" s="3">
        <v>59.855600000000003</v>
      </c>
      <c r="O114" t="s">
        <v>46</v>
      </c>
      <c r="P114" t="s">
        <v>106</v>
      </c>
      <c r="Q114">
        <f t="shared" si="5"/>
        <v>503.4</v>
      </c>
      <c r="R114" s="17">
        <f t="shared" si="6"/>
        <v>0.11890266189908623</v>
      </c>
      <c r="W114" t="s">
        <v>80</v>
      </c>
      <c r="X114" s="3">
        <v>34</v>
      </c>
      <c r="Y114" s="3">
        <v>916.16</v>
      </c>
      <c r="Z114" s="11">
        <v>316.1764</v>
      </c>
      <c r="AA114" s="3"/>
      <c r="AB114" s="3"/>
      <c r="AD114" t="str">
        <f t="shared" si="7"/>
        <v>ArizonaPhoenix</v>
      </c>
      <c r="AE114" t="str">
        <f t="shared" si="8"/>
        <v>Arizona</v>
      </c>
      <c r="AF114" t="str">
        <f t="shared" si="9"/>
        <v>Phoenix</v>
      </c>
      <c r="AG114" t="s">
        <v>80</v>
      </c>
      <c r="AH114">
        <v>34</v>
      </c>
      <c r="AI114">
        <v>916.16</v>
      </c>
      <c r="AJ114" s="11">
        <v>316.1764</v>
      </c>
      <c r="AL114">
        <f>dashboard!A126</f>
        <v>0</v>
      </c>
      <c r="AM114" s="10">
        <f>dashboard!B126</f>
        <v>0</v>
      </c>
      <c r="AN114">
        <f>dashboard!C126</f>
        <v>0</v>
      </c>
    </row>
    <row r="115" spans="1:40" x14ac:dyDescent="0.25">
      <c r="A115" t="str">
        <v>Amarillo</v>
      </c>
      <c r="K115" s="2" t="s">
        <v>666</v>
      </c>
      <c r="L115" s="3">
        <v>4083.5099999999998</v>
      </c>
      <c r="M115" s="3">
        <v>34</v>
      </c>
      <c r="N115" s="3">
        <v>-797.01899999999966</v>
      </c>
      <c r="O115" t="s">
        <v>46</v>
      </c>
      <c r="P115" t="s">
        <v>126</v>
      </c>
      <c r="Q115">
        <f t="shared" si="5"/>
        <v>4083.5099999999998</v>
      </c>
      <c r="R115" s="17">
        <f t="shared" si="6"/>
        <v>-0.19517988201326791</v>
      </c>
      <c r="W115" t="s">
        <v>59</v>
      </c>
      <c r="X115" s="3">
        <v>16</v>
      </c>
      <c r="Y115" s="3">
        <v>2745.4080000000004</v>
      </c>
      <c r="Z115" s="11">
        <v>277.87369999999999</v>
      </c>
      <c r="AA115" s="3"/>
      <c r="AB115" s="3"/>
      <c r="AD115" t="str">
        <f t="shared" si="7"/>
        <v>ArizonaPhoenix</v>
      </c>
      <c r="AE115" t="str">
        <f t="shared" si="8"/>
        <v>Arizona</v>
      </c>
      <c r="AF115" t="str">
        <f t="shared" si="9"/>
        <v>Phoenix</v>
      </c>
      <c r="AG115" t="s">
        <v>59</v>
      </c>
      <c r="AH115">
        <v>16</v>
      </c>
      <c r="AI115">
        <v>2745.4080000000004</v>
      </c>
      <c r="AJ115" s="11">
        <v>277.87369999999999</v>
      </c>
      <c r="AL115">
        <f>dashboard!A127</f>
        <v>0</v>
      </c>
      <c r="AM115" s="10">
        <f>dashboard!B127</f>
        <v>0</v>
      </c>
      <c r="AN115">
        <f>dashboard!C127</f>
        <v>0</v>
      </c>
    </row>
    <row r="116" spans="1:40" x14ac:dyDescent="0.25">
      <c r="A116" t="str">
        <v>Lindenhurst</v>
      </c>
      <c r="K116" s="2" t="s">
        <v>937</v>
      </c>
      <c r="L116" s="3">
        <v>793.50400000000002</v>
      </c>
      <c r="M116" s="3">
        <v>5</v>
      </c>
      <c r="N116" s="3">
        <v>62.445</v>
      </c>
      <c r="O116" t="s">
        <v>46</v>
      </c>
      <c r="P116" t="s">
        <v>197</v>
      </c>
      <c r="Q116">
        <f t="shared" si="5"/>
        <v>793.50400000000002</v>
      </c>
      <c r="R116" s="17">
        <f t="shared" si="6"/>
        <v>7.8695255474452552E-2</v>
      </c>
      <c r="W116" t="s">
        <v>43</v>
      </c>
      <c r="X116" s="3">
        <v>18</v>
      </c>
      <c r="Y116" s="3">
        <v>352.34399999999999</v>
      </c>
      <c r="Z116" s="11">
        <v>38.246000000000002</v>
      </c>
      <c r="AA116" s="3"/>
      <c r="AB116" s="3"/>
      <c r="AD116" t="str">
        <f t="shared" si="7"/>
        <v>ArizonaPhoenix</v>
      </c>
      <c r="AE116" t="str">
        <f t="shared" si="8"/>
        <v>Arizona</v>
      </c>
      <c r="AF116" t="str">
        <f t="shared" si="9"/>
        <v>Phoenix</v>
      </c>
      <c r="AG116" t="s">
        <v>43</v>
      </c>
      <c r="AH116">
        <v>18</v>
      </c>
      <c r="AI116">
        <v>352.34399999999999</v>
      </c>
      <c r="AJ116" s="11">
        <v>38.246000000000002</v>
      </c>
      <c r="AL116">
        <f>dashboard!A128</f>
        <v>0</v>
      </c>
      <c r="AM116" s="10">
        <f>dashboard!B128</f>
        <v>0</v>
      </c>
      <c r="AN116">
        <f>dashboard!C128</f>
        <v>0</v>
      </c>
    </row>
    <row r="117" spans="1:40" x14ac:dyDescent="0.25">
      <c r="A117" t="str">
        <v>Huntsville</v>
      </c>
      <c r="K117" s="2" t="s">
        <v>713</v>
      </c>
      <c r="L117" s="3">
        <v>3694.0089999999996</v>
      </c>
      <c r="M117" s="3">
        <v>25</v>
      </c>
      <c r="N117" s="3">
        <v>-956.68409999999983</v>
      </c>
      <c r="O117" t="s">
        <v>46</v>
      </c>
      <c r="P117" t="s">
        <v>239</v>
      </c>
      <c r="Q117">
        <f t="shared" si="5"/>
        <v>3694.0089999999996</v>
      </c>
      <c r="R117" s="17">
        <f t="shared" si="6"/>
        <v>-0.25898261211599644</v>
      </c>
      <c r="W117" t="s">
        <v>334</v>
      </c>
      <c r="X117" s="3">
        <v>2</v>
      </c>
      <c r="Y117" s="3">
        <v>185.376</v>
      </c>
      <c r="Z117" s="11">
        <v>-34.758000000000003</v>
      </c>
      <c r="AA117" s="3"/>
      <c r="AB117" s="3"/>
      <c r="AD117" t="str">
        <f t="shared" si="7"/>
        <v>ArizonaPhoenix</v>
      </c>
      <c r="AE117" t="str">
        <f t="shared" si="8"/>
        <v>Arizona</v>
      </c>
      <c r="AF117" t="str">
        <f t="shared" si="9"/>
        <v>Phoenix</v>
      </c>
      <c r="AG117" t="s">
        <v>334</v>
      </c>
      <c r="AH117">
        <v>2</v>
      </c>
      <c r="AI117">
        <v>185.376</v>
      </c>
      <c r="AJ117" s="11">
        <v>-34.758000000000003</v>
      </c>
      <c r="AL117">
        <f>dashboard!A129</f>
        <v>0</v>
      </c>
      <c r="AM117" s="10">
        <f>dashboard!B129</f>
        <v>0</v>
      </c>
      <c r="AN117">
        <f>dashboard!C129</f>
        <v>0</v>
      </c>
    </row>
    <row r="118" spans="1:40" x14ac:dyDescent="0.25">
      <c r="A118" t="str">
        <v>Fayetteville</v>
      </c>
      <c r="K118" s="2" t="s">
        <v>1177</v>
      </c>
      <c r="L118" s="3">
        <v>146.352</v>
      </c>
      <c r="M118" s="3">
        <v>1</v>
      </c>
      <c r="N118" s="3">
        <v>-32.929200000000002</v>
      </c>
      <c r="O118" t="s">
        <v>46</v>
      </c>
      <c r="P118" t="s">
        <v>267</v>
      </c>
      <c r="Q118">
        <f t="shared" si="5"/>
        <v>146.352</v>
      </c>
      <c r="R118" s="17">
        <f t="shared" si="6"/>
        <v>-0.22500000000000001</v>
      </c>
      <c r="W118" t="s">
        <v>39</v>
      </c>
      <c r="X118" s="3">
        <v>15</v>
      </c>
      <c r="Y118" s="3">
        <v>2502.84</v>
      </c>
      <c r="Z118" s="11">
        <v>-1491.9276</v>
      </c>
      <c r="AA118" s="3"/>
      <c r="AB118" s="3"/>
      <c r="AD118" t="str">
        <f t="shared" si="7"/>
        <v>ArizonaPhoenix</v>
      </c>
      <c r="AE118" t="str">
        <f t="shared" si="8"/>
        <v>Arizona</v>
      </c>
      <c r="AF118" t="str">
        <f t="shared" si="9"/>
        <v>Phoenix</v>
      </c>
      <c r="AG118" t="s">
        <v>39</v>
      </c>
      <c r="AH118">
        <v>15</v>
      </c>
      <c r="AI118">
        <v>2502.84</v>
      </c>
      <c r="AJ118" s="11">
        <v>-1491.9276</v>
      </c>
      <c r="AL118">
        <f>dashboard!A130</f>
        <v>0</v>
      </c>
      <c r="AM118" s="10">
        <f>dashboard!B130</f>
        <v>0</v>
      </c>
      <c r="AN118">
        <f>dashboard!C130</f>
        <v>0</v>
      </c>
    </row>
    <row r="119" spans="1:40" x14ac:dyDescent="0.25">
      <c r="A119" t="str">
        <v>Costa Mesa</v>
      </c>
      <c r="K119" s="2" t="s">
        <v>693</v>
      </c>
      <c r="L119" s="3">
        <v>12198.793000000001</v>
      </c>
      <c r="M119" s="3">
        <v>44</v>
      </c>
      <c r="N119" s="3">
        <v>-244.92000000000004</v>
      </c>
      <c r="O119" t="s">
        <v>46</v>
      </c>
      <c r="P119" t="s">
        <v>209</v>
      </c>
      <c r="Q119">
        <f t="shared" si="5"/>
        <v>12198.793000000001</v>
      </c>
      <c r="R119" s="17">
        <f t="shared" si="6"/>
        <v>-2.0077396181736998E-2</v>
      </c>
      <c r="V119" t="s">
        <v>680</v>
      </c>
      <c r="W119" t="s">
        <v>68</v>
      </c>
      <c r="X119" s="3">
        <v>5</v>
      </c>
      <c r="Y119" s="3">
        <v>157.91999999999999</v>
      </c>
      <c r="Z119" s="11">
        <v>17.765999999999998</v>
      </c>
      <c r="AA119" s="3"/>
      <c r="AB119" s="3"/>
      <c r="AC119" t="s">
        <v>680</v>
      </c>
      <c r="AD119" t="str">
        <f t="shared" si="7"/>
        <v>ArizonaScottsdale</v>
      </c>
      <c r="AE119" t="str">
        <f t="shared" si="8"/>
        <v>Arizona</v>
      </c>
      <c r="AF119" t="str">
        <f t="shared" si="9"/>
        <v>Scottsdale</v>
      </c>
      <c r="AG119" t="s">
        <v>68</v>
      </c>
      <c r="AH119">
        <v>5</v>
      </c>
      <c r="AI119">
        <v>157.91999999999999</v>
      </c>
      <c r="AJ119" s="11">
        <v>17.765999999999998</v>
      </c>
      <c r="AL119">
        <f>dashboard!A131</f>
        <v>0</v>
      </c>
      <c r="AM119" s="10">
        <f>dashboard!B131</f>
        <v>0</v>
      </c>
      <c r="AN119">
        <f>dashboard!C131</f>
        <v>0</v>
      </c>
    </row>
    <row r="120" spans="1:40" x14ac:dyDescent="0.25">
      <c r="A120" t="str">
        <v>Parker</v>
      </c>
      <c r="K120" s="2" t="s">
        <v>1006</v>
      </c>
      <c r="L120" s="3">
        <v>124.056</v>
      </c>
      <c r="M120" s="3">
        <v>2</v>
      </c>
      <c r="N120" s="3">
        <v>13.7547</v>
      </c>
      <c r="O120" t="s">
        <v>46</v>
      </c>
      <c r="P120" t="s">
        <v>341</v>
      </c>
      <c r="Q120">
        <f t="shared" si="5"/>
        <v>124.056</v>
      </c>
      <c r="R120" s="17">
        <f t="shared" si="6"/>
        <v>0.1108749274521184</v>
      </c>
      <c r="W120" t="s">
        <v>64</v>
      </c>
      <c r="X120" s="3">
        <v>13</v>
      </c>
      <c r="Y120" s="3">
        <v>36.741</v>
      </c>
      <c r="Z120" s="11">
        <v>-27.236800000000002</v>
      </c>
      <c r="AA120" s="3"/>
      <c r="AB120" s="3"/>
      <c r="AD120" t="str">
        <f t="shared" si="7"/>
        <v>ArizonaScottsdale</v>
      </c>
      <c r="AE120" t="str">
        <f t="shared" si="8"/>
        <v>Arizona</v>
      </c>
      <c r="AF120" t="str">
        <f t="shared" si="9"/>
        <v>Scottsdale</v>
      </c>
      <c r="AG120" t="s">
        <v>64</v>
      </c>
      <c r="AH120">
        <v>13</v>
      </c>
      <c r="AI120">
        <v>36.741</v>
      </c>
      <c r="AJ120" s="11">
        <v>-27.236800000000002</v>
      </c>
      <c r="AL120">
        <f>dashboard!A132</f>
        <v>0</v>
      </c>
      <c r="AM120" s="10">
        <f>dashboard!B132</f>
        <v>0</v>
      </c>
      <c r="AN120">
        <f>dashboard!C132</f>
        <v>0</v>
      </c>
    </row>
    <row r="121" spans="1:40" x14ac:dyDescent="0.25">
      <c r="A121" t="str">
        <v>Atlanta</v>
      </c>
      <c r="K121" s="2" t="s">
        <v>980</v>
      </c>
      <c r="L121" s="3">
        <v>935.25199999999995</v>
      </c>
      <c r="M121" s="3">
        <v>7</v>
      </c>
      <c r="N121" s="3">
        <v>-252.6926</v>
      </c>
      <c r="O121" t="s">
        <v>46</v>
      </c>
      <c r="P121" t="s">
        <v>355</v>
      </c>
      <c r="Q121">
        <f t="shared" si="5"/>
        <v>935.25199999999995</v>
      </c>
      <c r="R121" s="17">
        <f t="shared" si="6"/>
        <v>-0.27018664488287653</v>
      </c>
      <c r="W121" t="s">
        <v>22</v>
      </c>
      <c r="X121" s="3">
        <v>5</v>
      </c>
      <c r="Y121" s="3">
        <v>181.47</v>
      </c>
      <c r="Z121" s="11">
        <v>-320.59699999999998</v>
      </c>
      <c r="AA121" s="3"/>
      <c r="AB121" s="3"/>
      <c r="AD121" t="str">
        <f t="shared" si="7"/>
        <v>ArizonaScottsdale</v>
      </c>
      <c r="AE121" t="str">
        <f t="shared" si="8"/>
        <v>Arizona</v>
      </c>
      <c r="AF121" t="str">
        <f t="shared" si="9"/>
        <v>Scottsdale</v>
      </c>
      <c r="AG121" t="s">
        <v>22</v>
      </c>
      <c r="AH121">
        <v>5</v>
      </c>
      <c r="AI121">
        <v>181.47</v>
      </c>
      <c r="AJ121" s="11">
        <v>-320.59699999999998</v>
      </c>
      <c r="AL121">
        <f>dashboard!A133</f>
        <v>0</v>
      </c>
      <c r="AM121" s="10">
        <f>dashboard!B133</f>
        <v>0</v>
      </c>
      <c r="AN121">
        <f>dashboard!C133</f>
        <v>0</v>
      </c>
    </row>
    <row r="122" spans="1:40" x14ac:dyDescent="0.25">
      <c r="A122" t="str">
        <v>Gladstone</v>
      </c>
      <c r="K122" s="2" t="s">
        <v>1212</v>
      </c>
      <c r="L122" s="3">
        <v>30.351999999999997</v>
      </c>
      <c r="M122" s="3">
        <v>2</v>
      </c>
      <c r="N122" s="3">
        <v>10.3614</v>
      </c>
      <c r="O122" t="s">
        <v>46</v>
      </c>
      <c r="P122" t="s">
        <v>387</v>
      </c>
      <c r="Q122">
        <f t="shared" si="5"/>
        <v>30.351999999999997</v>
      </c>
      <c r="R122" s="17">
        <f t="shared" si="6"/>
        <v>0.34137453874538748</v>
      </c>
      <c r="W122" t="s">
        <v>143</v>
      </c>
      <c r="X122" s="3">
        <v>11</v>
      </c>
      <c r="Y122" s="3">
        <v>139.27199999999999</v>
      </c>
      <c r="Z122" s="11">
        <v>47.972999999999999</v>
      </c>
      <c r="AA122" s="3"/>
      <c r="AB122" s="3"/>
      <c r="AD122" t="str">
        <f t="shared" si="7"/>
        <v>ArizonaScottsdale</v>
      </c>
      <c r="AE122" t="str">
        <f t="shared" si="8"/>
        <v>Arizona</v>
      </c>
      <c r="AF122" t="str">
        <f t="shared" si="9"/>
        <v>Scottsdale</v>
      </c>
      <c r="AG122" t="s">
        <v>143</v>
      </c>
      <c r="AH122">
        <v>11</v>
      </c>
      <c r="AI122">
        <v>139.27199999999999</v>
      </c>
      <c r="AJ122" s="11">
        <v>47.972999999999999</v>
      </c>
      <c r="AL122">
        <f>dashboard!A134</f>
        <v>0</v>
      </c>
      <c r="AM122" s="10">
        <f>dashboard!B134</f>
        <v>0</v>
      </c>
      <c r="AN122">
        <f>dashboard!C134</f>
        <v>0</v>
      </c>
    </row>
    <row r="123" spans="1:40" x14ac:dyDescent="0.25">
      <c r="A123" t="str">
        <v>Great Falls</v>
      </c>
      <c r="K123" s="2" t="s">
        <v>973</v>
      </c>
      <c r="L123" s="3">
        <v>72.293999999999997</v>
      </c>
      <c r="M123" s="3">
        <v>1</v>
      </c>
      <c r="N123" s="3">
        <v>-98.8018</v>
      </c>
      <c r="O123" t="s">
        <v>46</v>
      </c>
      <c r="P123" t="s">
        <v>484</v>
      </c>
      <c r="Q123">
        <f t="shared" si="5"/>
        <v>72.293999999999997</v>
      </c>
      <c r="R123" s="17">
        <f t="shared" si="6"/>
        <v>-1.3666666666666667</v>
      </c>
      <c r="W123" t="s">
        <v>48</v>
      </c>
      <c r="X123" s="3">
        <v>7</v>
      </c>
      <c r="Y123" s="3">
        <v>111.88800000000001</v>
      </c>
      <c r="Z123" s="11">
        <v>22.377600000000001</v>
      </c>
      <c r="AA123" s="3"/>
      <c r="AB123" s="3"/>
      <c r="AD123" t="str">
        <f t="shared" si="7"/>
        <v>ArizonaScottsdale</v>
      </c>
      <c r="AE123" t="str">
        <f t="shared" si="8"/>
        <v>Arizona</v>
      </c>
      <c r="AF123" t="str">
        <f t="shared" si="9"/>
        <v>Scottsdale</v>
      </c>
      <c r="AG123" t="s">
        <v>48</v>
      </c>
      <c r="AH123">
        <v>7</v>
      </c>
      <c r="AI123">
        <v>111.88800000000001</v>
      </c>
      <c r="AJ123" s="11">
        <v>22.377600000000001</v>
      </c>
      <c r="AL123">
        <f>dashboard!A135</f>
        <v>0</v>
      </c>
      <c r="AM123" s="10">
        <f>dashboard!B135</f>
        <v>0</v>
      </c>
      <c r="AN123">
        <f>dashboard!C135</f>
        <v>0</v>
      </c>
    </row>
    <row r="124" spans="1:40" x14ac:dyDescent="0.25">
      <c r="A124" t="str">
        <v>Lakeland</v>
      </c>
      <c r="K124" s="2" t="s">
        <v>1197</v>
      </c>
      <c r="L124" s="3">
        <v>915.08800000000008</v>
      </c>
      <c r="M124" s="3">
        <v>3</v>
      </c>
      <c r="N124" s="3">
        <v>34.825200000000002</v>
      </c>
      <c r="O124" t="s">
        <v>46</v>
      </c>
      <c r="P124" t="s">
        <v>490</v>
      </c>
      <c r="Q124">
        <f t="shared" si="5"/>
        <v>915.08800000000008</v>
      </c>
      <c r="R124" s="17">
        <f t="shared" si="6"/>
        <v>3.8056667774028288E-2</v>
      </c>
      <c r="W124" t="s">
        <v>80</v>
      </c>
      <c r="X124" s="3">
        <v>11</v>
      </c>
      <c r="Y124" s="3">
        <v>363.84000000000003</v>
      </c>
      <c r="Z124" s="11">
        <v>131.19119999999998</v>
      </c>
      <c r="AA124" s="3"/>
      <c r="AB124" s="3"/>
      <c r="AD124" t="str">
        <f t="shared" si="7"/>
        <v>ArizonaScottsdale</v>
      </c>
      <c r="AE124" t="str">
        <f t="shared" si="8"/>
        <v>Arizona</v>
      </c>
      <c r="AF124" t="str">
        <f t="shared" si="9"/>
        <v>Scottsdale</v>
      </c>
      <c r="AG124" t="s">
        <v>80</v>
      </c>
      <c r="AH124">
        <v>11</v>
      </c>
      <c r="AI124">
        <v>363.84000000000003</v>
      </c>
      <c r="AJ124" s="11">
        <v>131.19119999999998</v>
      </c>
      <c r="AL124">
        <f>dashboard!A136</f>
        <v>0</v>
      </c>
      <c r="AM124" s="10">
        <f>dashboard!B136</f>
        <v>0</v>
      </c>
      <c r="AN124">
        <f>dashboard!C136</f>
        <v>0</v>
      </c>
    </row>
    <row r="125" spans="1:40" x14ac:dyDescent="0.25">
      <c r="A125" t="str">
        <v>Montgomery</v>
      </c>
      <c r="K125" s="2" t="s">
        <v>742</v>
      </c>
      <c r="L125" s="3">
        <v>5070.4160000000002</v>
      </c>
      <c r="M125" s="3">
        <v>24</v>
      </c>
      <c r="N125" s="3">
        <v>-3406.2095000000004</v>
      </c>
      <c r="O125" t="s">
        <v>46</v>
      </c>
      <c r="P125" t="s">
        <v>281</v>
      </c>
      <c r="Q125">
        <f t="shared" si="5"/>
        <v>5070.4160000000002</v>
      </c>
      <c r="R125" s="17">
        <f t="shared" si="6"/>
        <v>-0.67178107279560495</v>
      </c>
      <c r="W125" t="s">
        <v>59</v>
      </c>
      <c r="X125" s="3">
        <v>3</v>
      </c>
      <c r="Y125" s="3">
        <v>475.17600000000004</v>
      </c>
      <c r="Z125" s="11">
        <v>39.0381</v>
      </c>
      <c r="AA125" s="3"/>
      <c r="AB125" s="3"/>
      <c r="AD125" t="str">
        <f t="shared" si="7"/>
        <v>ArizonaScottsdale</v>
      </c>
      <c r="AE125" t="str">
        <f t="shared" si="8"/>
        <v>Arizona</v>
      </c>
      <c r="AF125" t="str">
        <f t="shared" si="9"/>
        <v>Scottsdale</v>
      </c>
      <c r="AG125" t="s">
        <v>59</v>
      </c>
      <c r="AH125">
        <v>3</v>
      </c>
      <c r="AI125">
        <v>475.17600000000004</v>
      </c>
      <c r="AJ125" s="11">
        <v>39.0381</v>
      </c>
      <c r="AL125">
        <f>dashboard!A137</f>
        <v>0</v>
      </c>
      <c r="AM125" s="10">
        <f>dashboard!B137</f>
        <v>0</v>
      </c>
      <c r="AN125">
        <f>dashboard!C137</f>
        <v>0</v>
      </c>
    </row>
    <row r="126" spans="1:40" x14ac:dyDescent="0.25">
      <c r="A126" t="str">
        <v>Mesa</v>
      </c>
      <c r="K126" s="2" t="s">
        <v>1126</v>
      </c>
      <c r="L126" s="3">
        <v>20.964000000000002</v>
      </c>
      <c r="M126" s="3">
        <v>4</v>
      </c>
      <c r="N126" s="3">
        <v>4.4777999999999993</v>
      </c>
      <c r="O126" t="s">
        <v>46</v>
      </c>
      <c r="P126" t="s">
        <v>495</v>
      </c>
      <c r="Q126">
        <f t="shared" si="5"/>
        <v>20.964000000000002</v>
      </c>
      <c r="R126" s="17">
        <f t="shared" si="6"/>
        <v>0.21359473382942182</v>
      </c>
      <c r="V126" t="s">
        <v>780</v>
      </c>
      <c r="W126" t="s">
        <v>68</v>
      </c>
      <c r="X126" s="3">
        <v>2</v>
      </c>
      <c r="Y126" s="3">
        <v>30.143999999999998</v>
      </c>
      <c r="Z126" s="11">
        <v>3.0144000000000002</v>
      </c>
      <c r="AA126" s="3"/>
      <c r="AB126" s="3"/>
      <c r="AC126" t="s">
        <v>780</v>
      </c>
      <c r="AD126" t="str">
        <f t="shared" si="7"/>
        <v>ArizonaSierra Vista</v>
      </c>
      <c r="AE126" t="str">
        <f t="shared" si="8"/>
        <v>Arizona</v>
      </c>
      <c r="AF126" t="str">
        <f t="shared" si="9"/>
        <v>Sierra Vista</v>
      </c>
      <c r="AG126" t="s">
        <v>68</v>
      </c>
      <c r="AH126">
        <v>2</v>
      </c>
      <c r="AI126">
        <v>30.143999999999998</v>
      </c>
      <c r="AJ126" s="11">
        <v>3.0144000000000002</v>
      </c>
      <c r="AL126">
        <f>dashboard!A138</f>
        <v>0</v>
      </c>
      <c r="AM126" s="10">
        <f>dashboard!B138</f>
        <v>0</v>
      </c>
      <c r="AN126">
        <f>dashboard!C138</f>
        <v>0</v>
      </c>
    </row>
    <row r="127" spans="1:40" x14ac:dyDescent="0.25">
      <c r="A127" t="str">
        <v>Green Bay</v>
      </c>
      <c r="K127" s="2" t="s">
        <v>760</v>
      </c>
      <c r="L127" s="3">
        <v>1067.942</v>
      </c>
      <c r="M127" s="3">
        <v>8</v>
      </c>
      <c r="N127" s="3">
        <v>-164.1893</v>
      </c>
      <c r="O127" t="s">
        <v>46</v>
      </c>
      <c r="P127" t="s">
        <v>303</v>
      </c>
      <c r="Q127">
        <f t="shared" si="5"/>
        <v>1067.942</v>
      </c>
      <c r="R127" s="17">
        <f t="shared" si="6"/>
        <v>-0.15374364899966478</v>
      </c>
      <c r="W127" t="s">
        <v>195</v>
      </c>
      <c r="X127" s="3">
        <v>5</v>
      </c>
      <c r="Y127" s="3">
        <v>31.56</v>
      </c>
      <c r="Z127" s="11">
        <v>9.8625000000000007</v>
      </c>
      <c r="AA127" s="3"/>
      <c r="AB127" s="3"/>
      <c r="AD127" t="str">
        <f t="shared" si="7"/>
        <v>ArizonaSierra Vista</v>
      </c>
      <c r="AE127" t="str">
        <f t="shared" si="8"/>
        <v>Arizona</v>
      </c>
      <c r="AF127" t="str">
        <f t="shared" si="9"/>
        <v>Sierra Vista</v>
      </c>
      <c r="AG127" t="s">
        <v>195</v>
      </c>
      <c r="AH127">
        <v>5</v>
      </c>
      <c r="AI127">
        <v>31.56</v>
      </c>
      <c r="AJ127" s="11">
        <v>9.8625000000000007</v>
      </c>
      <c r="AL127">
        <f>dashboard!A139</f>
        <v>0</v>
      </c>
      <c r="AM127" s="10">
        <f>dashboard!B139</f>
        <v>0</v>
      </c>
      <c r="AN127">
        <f>dashboard!C139</f>
        <v>0</v>
      </c>
    </row>
    <row r="128" spans="1:40" x14ac:dyDescent="0.25">
      <c r="A128" t="str">
        <v>Anaheim</v>
      </c>
      <c r="K128" s="2" t="s">
        <v>865</v>
      </c>
      <c r="L128" s="3">
        <v>1686.9380000000001</v>
      </c>
      <c r="M128" s="3">
        <v>8</v>
      </c>
      <c r="N128" s="3">
        <v>-900.97189999999989</v>
      </c>
      <c r="O128" t="s">
        <v>46</v>
      </c>
      <c r="P128" t="s">
        <v>423</v>
      </c>
      <c r="Q128">
        <f t="shared" si="5"/>
        <v>1686.9380000000001</v>
      </c>
      <c r="R128" s="17">
        <f t="shared" si="6"/>
        <v>-0.53408714487432252</v>
      </c>
      <c r="W128" t="s">
        <v>48</v>
      </c>
      <c r="X128" s="3">
        <v>2</v>
      </c>
      <c r="Y128" s="3">
        <v>14.368</v>
      </c>
      <c r="Z128" s="11">
        <v>3.9512</v>
      </c>
      <c r="AA128" s="3"/>
      <c r="AB128" s="3"/>
      <c r="AD128" t="str">
        <f t="shared" si="7"/>
        <v>ArizonaSierra Vista</v>
      </c>
      <c r="AE128" t="str">
        <f t="shared" si="8"/>
        <v>Arizona</v>
      </c>
      <c r="AF128" t="str">
        <f t="shared" si="9"/>
        <v>Sierra Vista</v>
      </c>
      <c r="AG128" t="s">
        <v>48</v>
      </c>
      <c r="AH128">
        <v>2</v>
      </c>
      <c r="AI128">
        <v>14.368</v>
      </c>
      <c r="AJ128" s="11">
        <v>3.9512</v>
      </c>
      <c r="AL128">
        <f>dashboard!A140</f>
        <v>0</v>
      </c>
      <c r="AM128" s="10">
        <f>dashboard!B140</f>
        <v>0</v>
      </c>
      <c r="AN128">
        <f>dashboard!C140</f>
        <v>0</v>
      </c>
    </row>
    <row r="129" spans="1:40" x14ac:dyDescent="0.25">
      <c r="A129" t="str">
        <v>Marysville</v>
      </c>
      <c r="K129" s="2" t="s">
        <v>1065</v>
      </c>
      <c r="L129" s="3">
        <v>765.24800000000005</v>
      </c>
      <c r="M129" s="3">
        <v>10</v>
      </c>
      <c r="N129" s="3">
        <v>140.83980000000003</v>
      </c>
      <c r="O129" t="s">
        <v>46</v>
      </c>
      <c r="P129" t="s">
        <v>585</v>
      </c>
      <c r="Q129">
        <f t="shared" si="5"/>
        <v>765.24800000000005</v>
      </c>
      <c r="R129" s="17">
        <f t="shared" si="6"/>
        <v>0.18404464957765329</v>
      </c>
      <c r="V129" t="s">
        <v>891</v>
      </c>
      <c r="W129" t="s">
        <v>129</v>
      </c>
      <c r="X129" s="3">
        <v>7</v>
      </c>
      <c r="Y129" s="3">
        <v>69.512</v>
      </c>
      <c r="Z129" s="11">
        <v>-11.001099999999999</v>
      </c>
      <c r="AA129" s="3"/>
      <c r="AB129" s="3"/>
      <c r="AC129" t="s">
        <v>891</v>
      </c>
      <c r="AD129" t="str">
        <f t="shared" si="7"/>
        <v>ArizonaTempe</v>
      </c>
      <c r="AE129" t="str">
        <f t="shared" si="8"/>
        <v>Arizona</v>
      </c>
      <c r="AF129" t="str">
        <f t="shared" si="9"/>
        <v>Tempe</v>
      </c>
      <c r="AG129" t="s">
        <v>129</v>
      </c>
      <c r="AH129">
        <v>7</v>
      </c>
      <c r="AI129">
        <v>69.512</v>
      </c>
      <c r="AJ129" s="11">
        <v>-11.001099999999999</v>
      </c>
      <c r="AL129">
        <f>dashboard!A141</f>
        <v>0</v>
      </c>
      <c r="AM129" s="10">
        <f>dashboard!B141</f>
        <v>0</v>
      </c>
      <c r="AN129">
        <f>dashboard!C141</f>
        <v>0</v>
      </c>
    </row>
    <row r="130" spans="1:40" x14ac:dyDescent="0.25">
      <c r="A130" t="str">
        <v>Salem</v>
      </c>
      <c r="K130" s="2" t="s">
        <v>924</v>
      </c>
      <c r="L130" s="3">
        <v>814.57999999999993</v>
      </c>
      <c r="M130" s="3">
        <v>8</v>
      </c>
      <c r="N130" s="3">
        <v>208.1567</v>
      </c>
      <c r="O130" t="s">
        <v>51</v>
      </c>
      <c r="P130" t="s">
        <v>164</v>
      </c>
      <c r="Q130">
        <f t="shared" si="5"/>
        <v>814.57999999999993</v>
      </c>
      <c r="R130" s="17">
        <f t="shared" si="6"/>
        <v>0.2555386825112328</v>
      </c>
      <c r="W130" t="s">
        <v>64</v>
      </c>
      <c r="X130" s="3">
        <v>3</v>
      </c>
      <c r="Y130" s="3">
        <v>3.3660000000000001</v>
      </c>
      <c r="Z130" s="11">
        <v>-2.2440000000000002</v>
      </c>
      <c r="AA130" s="3"/>
      <c r="AB130" s="3"/>
      <c r="AD130" t="str">
        <f t="shared" si="7"/>
        <v>ArizonaTempe</v>
      </c>
      <c r="AE130" t="str">
        <f t="shared" si="8"/>
        <v>Arizona</v>
      </c>
      <c r="AF130" t="str">
        <f t="shared" si="9"/>
        <v>Tempe</v>
      </c>
      <c r="AG130" t="s">
        <v>64</v>
      </c>
      <c r="AH130">
        <v>3</v>
      </c>
      <c r="AI130">
        <v>3.3660000000000001</v>
      </c>
      <c r="AJ130" s="11">
        <v>-2.2440000000000002</v>
      </c>
      <c r="AL130">
        <f>dashboard!A142</f>
        <v>0</v>
      </c>
      <c r="AM130" s="10">
        <f>dashboard!B142</f>
        <v>0</v>
      </c>
      <c r="AN130">
        <f>dashboard!C142</f>
        <v>0</v>
      </c>
    </row>
    <row r="131" spans="1:40" x14ac:dyDescent="0.25">
      <c r="A131" t="str">
        <v>Laredo</v>
      </c>
      <c r="K131" s="2" t="s">
        <v>1208</v>
      </c>
      <c r="L131" s="3">
        <v>27.46</v>
      </c>
      <c r="M131" s="3">
        <v>1</v>
      </c>
      <c r="N131" s="3">
        <v>9.8856000000000002</v>
      </c>
      <c r="O131" t="s">
        <v>51</v>
      </c>
      <c r="P131" t="s">
        <v>293</v>
      </c>
      <c r="Q131">
        <f t="shared" si="5"/>
        <v>27.46</v>
      </c>
      <c r="R131" s="17">
        <f t="shared" si="6"/>
        <v>0.36</v>
      </c>
      <c r="W131" t="s">
        <v>25</v>
      </c>
      <c r="X131" s="3">
        <v>5</v>
      </c>
      <c r="Y131" s="3">
        <v>307.92</v>
      </c>
      <c r="Z131" s="11">
        <v>-34.640999999999998</v>
      </c>
      <c r="AA131" s="3"/>
      <c r="AB131" s="3"/>
      <c r="AD131" t="str">
        <f t="shared" si="7"/>
        <v>ArizonaTempe</v>
      </c>
      <c r="AE131" t="str">
        <f t="shared" si="8"/>
        <v>Arizona</v>
      </c>
      <c r="AF131" t="str">
        <f t="shared" si="9"/>
        <v>Tempe</v>
      </c>
      <c r="AG131" t="s">
        <v>25</v>
      </c>
      <c r="AH131">
        <v>5</v>
      </c>
      <c r="AI131">
        <v>307.92</v>
      </c>
      <c r="AJ131" s="11">
        <v>-34.640999999999998</v>
      </c>
      <c r="AL131">
        <f>dashboard!A143</f>
        <v>0</v>
      </c>
      <c r="AM131" s="10">
        <f>dashboard!B143</f>
        <v>0</v>
      </c>
      <c r="AN131">
        <f>dashboard!C143</f>
        <v>0</v>
      </c>
    </row>
    <row r="132" spans="1:40" x14ac:dyDescent="0.25">
      <c r="A132" t="str">
        <v>Grove City</v>
      </c>
      <c r="K132" s="2" t="s">
        <v>687</v>
      </c>
      <c r="L132" s="3">
        <v>4935.5770000000002</v>
      </c>
      <c r="M132" s="3">
        <v>19</v>
      </c>
      <c r="N132" s="3">
        <v>1221.6225999999999</v>
      </c>
      <c r="O132" t="s">
        <v>51</v>
      </c>
      <c r="P132" t="s">
        <v>198</v>
      </c>
      <c r="Q132">
        <f t="shared" ref="Q132:Q195" si="10">L132</f>
        <v>4935.5770000000002</v>
      </c>
      <c r="R132" s="17">
        <f t="shared" ref="R132:R195" si="11">N132/L132</f>
        <v>0.24751363417083755</v>
      </c>
      <c r="W132" t="s">
        <v>143</v>
      </c>
      <c r="X132" s="3">
        <v>6</v>
      </c>
      <c r="Y132" s="3">
        <v>12.768000000000001</v>
      </c>
      <c r="Z132" s="11">
        <v>4.6284000000000001</v>
      </c>
      <c r="AA132" s="3"/>
      <c r="AB132" s="3"/>
      <c r="AD132" t="str">
        <f t="shared" si="7"/>
        <v>ArizonaTempe</v>
      </c>
      <c r="AE132" t="str">
        <f t="shared" si="8"/>
        <v>Arizona</v>
      </c>
      <c r="AF132" t="str">
        <f t="shared" si="9"/>
        <v>Tempe</v>
      </c>
      <c r="AG132" t="s">
        <v>143</v>
      </c>
      <c r="AH132">
        <v>6</v>
      </c>
      <c r="AI132">
        <v>12.768000000000001</v>
      </c>
      <c r="AJ132" s="11">
        <v>4.6284000000000001</v>
      </c>
      <c r="AL132">
        <f>dashboard!A144</f>
        <v>0</v>
      </c>
      <c r="AM132" s="10">
        <f>dashboard!B144</f>
        <v>0</v>
      </c>
      <c r="AN132">
        <f>dashboard!C144</f>
        <v>0</v>
      </c>
    </row>
    <row r="133" spans="1:40" x14ac:dyDescent="0.25">
      <c r="A133" t="str">
        <v>Dearborn</v>
      </c>
      <c r="K133" s="2" t="s">
        <v>728</v>
      </c>
      <c r="L133" s="3">
        <v>2126.2799999999997</v>
      </c>
      <c r="M133" s="3">
        <v>11</v>
      </c>
      <c r="N133" s="3">
        <v>600.50540000000001</v>
      </c>
      <c r="O133" t="s">
        <v>51</v>
      </c>
      <c r="P133" t="s">
        <v>261</v>
      </c>
      <c r="Q133">
        <f t="shared" si="10"/>
        <v>2126.2799999999997</v>
      </c>
      <c r="R133" s="17">
        <f t="shared" si="11"/>
        <v>0.28242065955565593</v>
      </c>
      <c r="W133" t="s">
        <v>195</v>
      </c>
      <c r="X133" s="3">
        <v>5</v>
      </c>
      <c r="Y133" s="3">
        <v>13.047999999999998</v>
      </c>
      <c r="Z133" s="11">
        <v>4.1821999999999999</v>
      </c>
      <c r="AA133" s="3"/>
      <c r="AB133" s="3"/>
      <c r="AD133" t="str">
        <f t="shared" ref="AD133:AD196" si="12">IF(ISTEXT(AC133),AC133,AD132)</f>
        <v>ArizonaTempe</v>
      </c>
      <c r="AE133" t="str">
        <f t="shared" ref="AE133:AE196" si="13">INDEX($K$3:$R$606,MATCH(AD133,$K$3:$K$606,0),5)</f>
        <v>Arizona</v>
      </c>
      <c r="AF133" t="str">
        <f t="shared" si="9"/>
        <v>Tempe</v>
      </c>
      <c r="AG133" t="s">
        <v>195</v>
      </c>
      <c r="AH133">
        <v>5</v>
      </c>
      <c r="AI133">
        <v>13.047999999999998</v>
      </c>
      <c r="AJ133" s="11">
        <v>4.1821999999999999</v>
      </c>
      <c r="AL133">
        <f>dashboard!A145</f>
        <v>0</v>
      </c>
      <c r="AM133" s="10">
        <f>dashboard!B145</f>
        <v>0</v>
      </c>
      <c r="AN133">
        <f>dashboard!C145</f>
        <v>0</v>
      </c>
    </row>
    <row r="134" spans="1:40" x14ac:dyDescent="0.25">
      <c r="A134" t="str">
        <v>Warner Robins</v>
      </c>
      <c r="K134" s="2" t="s">
        <v>921</v>
      </c>
      <c r="L134" s="3">
        <v>1550.68</v>
      </c>
      <c r="M134" s="3">
        <v>11</v>
      </c>
      <c r="N134" s="3">
        <v>470.22119999999995</v>
      </c>
      <c r="O134" t="s">
        <v>51</v>
      </c>
      <c r="P134" t="s">
        <v>479</v>
      </c>
      <c r="Q134">
        <f t="shared" si="10"/>
        <v>1550.68</v>
      </c>
      <c r="R134" s="17">
        <f t="shared" si="11"/>
        <v>0.30323548378775761</v>
      </c>
      <c r="W134" t="s">
        <v>80</v>
      </c>
      <c r="X134" s="3">
        <v>2</v>
      </c>
      <c r="Y134" s="3">
        <v>9.4079999999999995</v>
      </c>
      <c r="Z134" s="11">
        <v>3.4104000000000001</v>
      </c>
      <c r="AA134" s="3"/>
      <c r="AB134" s="3"/>
      <c r="AD134" t="str">
        <f t="shared" si="12"/>
        <v>ArizonaTempe</v>
      </c>
      <c r="AE134" t="str">
        <f t="shared" si="13"/>
        <v>Arizona</v>
      </c>
      <c r="AF134" t="str">
        <f t="shared" ref="AF134:AF197" si="14">INDEX($K$3:$R$606,MATCH(AD134,$K$3:$K$606,0),6)</f>
        <v>Tempe</v>
      </c>
      <c r="AG134" t="s">
        <v>80</v>
      </c>
      <c r="AH134">
        <v>2</v>
      </c>
      <c r="AI134">
        <v>9.4079999999999995</v>
      </c>
      <c r="AJ134" s="11">
        <v>3.4104000000000001</v>
      </c>
      <c r="AL134">
        <f>dashboard!A146</f>
        <v>0</v>
      </c>
      <c r="AM134" s="10">
        <f>dashboard!B146</f>
        <v>0</v>
      </c>
      <c r="AN134">
        <f>dashboard!C146</f>
        <v>0</v>
      </c>
    </row>
    <row r="135" spans="1:40" x14ac:dyDescent="0.25">
      <c r="A135" t="str">
        <v>Vallejo</v>
      </c>
      <c r="K135" s="2" t="s">
        <v>869</v>
      </c>
      <c r="L135" s="3">
        <v>1154.6099999999997</v>
      </c>
      <c r="M135" s="3">
        <v>9</v>
      </c>
      <c r="N135" s="3">
        <v>157.61589999999998</v>
      </c>
      <c r="O135" t="s">
        <v>51</v>
      </c>
      <c r="P135" t="s">
        <v>426</v>
      </c>
      <c r="Q135">
        <f t="shared" si="10"/>
        <v>1154.6099999999997</v>
      </c>
      <c r="R135" s="17">
        <f t="shared" si="11"/>
        <v>0.13651007699569553</v>
      </c>
      <c r="W135" t="s">
        <v>59</v>
      </c>
      <c r="X135" s="3">
        <v>5</v>
      </c>
      <c r="Y135" s="3">
        <v>548.77599999999995</v>
      </c>
      <c r="Z135" s="11">
        <v>127.61789999999999</v>
      </c>
      <c r="AA135" s="3"/>
      <c r="AB135" s="3"/>
      <c r="AD135" t="str">
        <f t="shared" si="12"/>
        <v>ArizonaTempe</v>
      </c>
      <c r="AE135" t="str">
        <f t="shared" si="13"/>
        <v>Arizona</v>
      </c>
      <c r="AF135" t="str">
        <f t="shared" si="14"/>
        <v>Tempe</v>
      </c>
      <c r="AG135" t="s">
        <v>59</v>
      </c>
      <c r="AH135">
        <v>5</v>
      </c>
      <c r="AI135">
        <v>548.77599999999995</v>
      </c>
      <c r="AJ135" s="11">
        <v>127.61789999999999</v>
      </c>
      <c r="AL135">
        <f>dashboard!A147</f>
        <v>0</v>
      </c>
      <c r="AM135" s="10">
        <f>dashboard!B147</f>
        <v>0</v>
      </c>
      <c r="AN135">
        <f>dashboard!C147</f>
        <v>0</v>
      </c>
    </row>
    <row r="136" spans="1:40" x14ac:dyDescent="0.25">
      <c r="A136" t="str">
        <v>Mission Viejo</v>
      </c>
      <c r="K136" s="2" t="s">
        <v>1149</v>
      </c>
      <c r="L136" s="3">
        <v>961.74000000000012</v>
      </c>
      <c r="M136" s="3">
        <v>6</v>
      </c>
      <c r="N136" s="3">
        <v>319.05399999999997</v>
      </c>
      <c r="O136" t="s">
        <v>51</v>
      </c>
      <c r="P136" t="s">
        <v>527</v>
      </c>
      <c r="Q136">
        <f t="shared" si="10"/>
        <v>961.74000000000012</v>
      </c>
      <c r="R136" s="17">
        <f t="shared" si="11"/>
        <v>0.33174662590720977</v>
      </c>
      <c r="W136" t="s">
        <v>43</v>
      </c>
      <c r="X136" s="3">
        <v>6</v>
      </c>
      <c r="Y136" s="3">
        <v>90.144000000000005</v>
      </c>
      <c r="Z136" s="11">
        <v>6.7607999999999997</v>
      </c>
      <c r="AA136" s="3"/>
      <c r="AB136" s="3"/>
      <c r="AD136" t="str">
        <f t="shared" si="12"/>
        <v>ArizonaTempe</v>
      </c>
      <c r="AE136" t="str">
        <f t="shared" si="13"/>
        <v>Arizona</v>
      </c>
      <c r="AF136" t="str">
        <f t="shared" si="14"/>
        <v>Tempe</v>
      </c>
      <c r="AG136" t="s">
        <v>43</v>
      </c>
      <c r="AH136">
        <v>6</v>
      </c>
      <c r="AI136">
        <v>90.144000000000005</v>
      </c>
      <c r="AJ136" s="11">
        <v>6.7607999999999997</v>
      </c>
      <c r="AL136">
        <f>dashboard!A148</f>
        <v>0</v>
      </c>
      <c r="AM136" s="10">
        <f>dashboard!B148</f>
        <v>0</v>
      </c>
      <c r="AN136">
        <f>dashboard!C148</f>
        <v>0</v>
      </c>
    </row>
    <row r="137" spans="1:40" x14ac:dyDescent="0.25">
      <c r="A137" t="str">
        <v>Rochester Hills</v>
      </c>
      <c r="K137" s="2" t="s">
        <v>817</v>
      </c>
      <c r="L137" s="3">
        <v>414.03999999999996</v>
      </c>
      <c r="M137" s="3">
        <v>4</v>
      </c>
      <c r="N137" s="3">
        <v>164.08960000000002</v>
      </c>
      <c r="O137" t="s">
        <v>51</v>
      </c>
      <c r="P137" t="s">
        <v>372</v>
      </c>
      <c r="Q137">
        <f t="shared" si="10"/>
        <v>414.03999999999996</v>
      </c>
      <c r="R137" s="17">
        <f t="shared" si="11"/>
        <v>0.3963133996715294</v>
      </c>
      <c r="W137" t="s">
        <v>334</v>
      </c>
      <c r="X137" s="3">
        <v>2</v>
      </c>
      <c r="Y137" s="3">
        <v>15.36</v>
      </c>
      <c r="Z137" s="11">
        <v>-3.2639999999999998</v>
      </c>
      <c r="AA137" s="3"/>
      <c r="AB137" s="3"/>
      <c r="AD137" t="str">
        <f t="shared" si="12"/>
        <v>ArizonaTempe</v>
      </c>
      <c r="AE137" t="str">
        <f t="shared" si="13"/>
        <v>Arizona</v>
      </c>
      <c r="AF137" t="str">
        <f t="shared" si="14"/>
        <v>Tempe</v>
      </c>
      <c r="AG137" t="s">
        <v>334</v>
      </c>
      <c r="AH137">
        <v>2</v>
      </c>
      <c r="AI137">
        <v>15.36</v>
      </c>
      <c r="AJ137" s="11">
        <v>-3.2639999999999998</v>
      </c>
      <c r="AL137">
        <f>dashboard!A149</f>
        <v>0</v>
      </c>
      <c r="AM137" s="10">
        <f>dashboard!B149</f>
        <v>0</v>
      </c>
      <c r="AN137">
        <f>dashboard!C149</f>
        <v>0</v>
      </c>
    </row>
    <row r="138" spans="1:40" x14ac:dyDescent="0.25">
      <c r="A138" t="str">
        <v>Plainfield</v>
      </c>
      <c r="K138" s="2" t="s">
        <v>1207</v>
      </c>
      <c r="L138" s="3">
        <v>73.33</v>
      </c>
      <c r="M138" s="3">
        <v>2</v>
      </c>
      <c r="N138" s="3">
        <v>21.4053</v>
      </c>
      <c r="O138" t="s">
        <v>51</v>
      </c>
      <c r="P138" t="s">
        <v>619</v>
      </c>
      <c r="Q138">
        <f t="shared" si="10"/>
        <v>73.33</v>
      </c>
      <c r="R138" s="17">
        <f t="shared" si="11"/>
        <v>0.2919037228964953</v>
      </c>
      <c r="V138" t="s">
        <v>730</v>
      </c>
      <c r="W138" t="s">
        <v>129</v>
      </c>
      <c r="X138" s="3">
        <v>29</v>
      </c>
      <c r="Y138" s="3">
        <v>1910.8879999999999</v>
      </c>
      <c r="Z138" s="11">
        <v>146.84679999999997</v>
      </c>
      <c r="AA138" s="3"/>
      <c r="AB138" s="3"/>
      <c r="AC138" t="s">
        <v>730</v>
      </c>
      <c r="AD138" t="str">
        <f t="shared" si="12"/>
        <v>ArizonaTucson</v>
      </c>
      <c r="AE138" t="str">
        <f t="shared" si="13"/>
        <v>Arizona</v>
      </c>
      <c r="AF138" t="str">
        <f t="shared" si="14"/>
        <v>Tucson</v>
      </c>
      <c r="AG138" t="s">
        <v>129</v>
      </c>
      <c r="AH138">
        <v>29</v>
      </c>
      <c r="AI138">
        <v>1910.8879999999999</v>
      </c>
      <c r="AJ138" s="11">
        <v>146.84679999999997</v>
      </c>
      <c r="AL138">
        <f>dashboard!A150</f>
        <v>0</v>
      </c>
      <c r="AM138" s="10">
        <f>dashboard!B150</f>
        <v>0</v>
      </c>
      <c r="AN138">
        <f>dashboard!C150</f>
        <v>0</v>
      </c>
    </row>
    <row r="139" spans="1:40" x14ac:dyDescent="0.25">
      <c r="A139" t="str">
        <v>Sierra Vista</v>
      </c>
      <c r="K139" s="2" t="s">
        <v>1109</v>
      </c>
      <c r="L139" s="3">
        <v>1326.06</v>
      </c>
      <c r="M139" s="3">
        <v>11</v>
      </c>
      <c r="N139" s="3">
        <v>338.93550000000005</v>
      </c>
      <c r="O139" t="s">
        <v>51</v>
      </c>
      <c r="P139" t="s">
        <v>604</v>
      </c>
      <c r="Q139">
        <f t="shared" si="10"/>
        <v>1326.06</v>
      </c>
      <c r="R139" s="17">
        <f t="shared" si="11"/>
        <v>0.25559590063798021</v>
      </c>
      <c r="W139" t="s">
        <v>53</v>
      </c>
      <c r="X139" s="3">
        <v>7</v>
      </c>
      <c r="Y139" s="3">
        <v>95.543999999999997</v>
      </c>
      <c r="Z139" s="11">
        <v>10.633199999999999</v>
      </c>
      <c r="AA139" s="3"/>
      <c r="AB139" s="3"/>
      <c r="AD139" t="str">
        <f t="shared" si="12"/>
        <v>ArizonaTucson</v>
      </c>
      <c r="AE139" t="str">
        <f t="shared" si="13"/>
        <v>Arizona</v>
      </c>
      <c r="AF139" t="str">
        <f t="shared" si="14"/>
        <v>Tucson</v>
      </c>
      <c r="AG139" t="s">
        <v>53</v>
      </c>
      <c r="AH139">
        <v>7</v>
      </c>
      <c r="AI139">
        <v>95.543999999999997</v>
      </c>
      <c r="AJ139" s="11">
        <v>10.633199999999999</v>
      </c>
      <c r="AL139">
        <f>dashboard!A151</f>
        <v>0</v>
      </c>
      <c r="AM139" s="10">
        <f>dashboard!B151</f>
        <v>0</v>
      </c>
      <c r="AN139">
        <f>dashboard!C151</f>
        <v>0</v>
      </c>
    </row>
    <row r="140" spans="1:40" x14ac:dyDescent="0.25">
      <c r="A140" t="str">
        <v>Vancouver</v>
      </c>
      <c r="K140" s="2" t="s">
        <v>650</v>
      </c>
      <c r="L140" s="3">
        <v>449.11999999999995</v>
      </c>
      <c r="M140" s="3">
        <v>9</v>
      </c>
      <c r="N140" s="3">
        <v>116.13100000000001</v>
      </c>
      <c r="O140" t="s">
        <v>56</v>
      </c>
      <c r="P140" t="s">
        <v>103</v>
      </c>
      <c r="Q140">
        <f t="shared" si="10"/>
        <v>449.11999999999995</v>
      </c>
      <c r="R140" s="17">
        <f t="shared" si="11"/>
        <v>0.25857454577841116</v>
      </c>
      <c r="W140" t="s">
        <v>64</v>
      </c>
      <c r="X140" s="3">
        <v>29</v>
      </c>
      <c r="Y140" s="3">
        <v>67.14</v>
      </c>
      <c r="Z140" s="11">
        <v>-46.752400000000002</v>
      </c>
      <c r="AA140" s="3"/>
      <c r="AB140" s="3"/>
      <c r="AD140" t="str">
        <f t="shared" si="12"/>
        <v>ArizonaTucson</v>
      </c>
      <c r="AE140" t="str">
        <f t="shared" si="13"/>
        <v>Arizona</v>
      </c>
      <c r="AF140" t="str">
        <f t="shared" si="14"/>
        <v>Tucson</v>
      </c>
      <c r="AG140" t="s">
        <v>64</v>
      </c>
      <c r="AH140">
        <v>29</v>
      </c>
      <c r="AI140">
        <v>67.14</v>
      </c>
      <c r="AJ140" s="11">
        <v>-46.752400000000002</v>
      </c>
      <c r="AL140">
        <f>dashboard!A152</f>
        <v>0</v>
      </c>
      <c r="AM140" s="10">
        <f>dashboard!B152</f>
        <v>0</v>
      </c>
      <c r="AN140">
        <f>dashboard!C152</f>
        <v>0</v>
      </c>
    </row>
    <row r="141" spans="1:40" x14ac:dyDescent="0.25">
      <c r="A141" t="str">
        <v>Cleveland</v>
      </c>
      <c r="K141" s="2" t="s">
        <v>890</v>
      </c>
      <c r="L141" s="3">
        <v>20448.049999999996</v>
      </c>
      <c r="M141" s="3">
        <v>60</v>
      </c>
      <c r="N141" s="3">
        <v>8086.1715000000013</v>
      </c>
      <c r="O141" t="s">
        <v>56</v>
      </c>
      <c r="P141" t="s">
        <v>179</v>
      </c>
      <c r="Q141">
        <f t="shared" si="10"/>
        <v>20448.049999999996</v>
      </c>
      <c r="R141" s="17">
        <f t="shared" si="11"/>
        <v>0.39544951719112598</v>
      </c>
      <c r="W141" t="s">
        <v>25</v>
      </c>
      <c r="X141" s="3">
        <v>14</v>
      </c>
      <c r="Y141" s="3">
        <v>1714.9759999999999</v>
      </c>
      <c r="Z141" s="11">
        <v>-249.79939999999999</v>
      </c>
      <c r="AA141" s="3"/>
      <c r="AB141" s="3"/>
      <c r="AD141" t="str">
        <f t="shared" si="12"/>
        <v>ArizonaTucson</v>
      </c>
      <c r="AE141" t="str">
        <f t="shared" si="13"/>
        <v>Arizona</v>
      </c>
      <c r="AF141" t="str">
        <f t="shared" si="14"/>
        <v>Tucson</v>
      </c>
      <c r="AG141" t="s">
        <v>25</v>
      </c>
      <c r="AH141">
        <v>14</v>
      </c>
      <c r="AI141">
        <v>1714.9759999999999</v>
      </c>
      <c r="AJ141" s="11">
        <v>-249.79939999999999</v>
      </c>
      <c r="AL141">
        <f>dashboard!A153</f>
        <v>0</v>
      </c>
      <c r="AM141" s="10">
        <f>dashboard!B153</f>
        <v>0</v>
      </c>
      <c r="AN141">
        <f>dashboard!C153</f>
        <v>0</v>
      </c>
    </row>
    <row r="142" spans="1:40" x14ac:dyDescent="0.25">
      <c r="A142" t="str">
        <v>Tyler</v>
      </c>
      <c r="K142" s="2" t="s">
        <v>672</v>
      </c>
      <c r="L142" s="3">
        <v>6553.8990000000003</v>
      </c>
      <c r="M142" s="3">
        <v>27</v>
      </c>
      <c r="N142" s="3">
        <v>1775.0723</v>
      </c>
      <c r="O142" t="s">
        <v>56</v>
      </c>
      <c r="P142" t="s">
        <v>167</v>
      </c>
      <c r="Q142">
        <f t="shared" si="10"/>
        <v>6553.8990000000003</v>
      </c>
      <c r="R142" s="17">
        <f t="shared" si="11"/>
        <v>0.27084218111997149</v>
      </c>
      <c r="W142" t="s">
        <v>48</v>
      </c>
      <c r="X142" s="3">
        <v>13</v>
      </c>
      <c r="Y142" s="3">
        <v>500.50399999999996</v>
      </c>
      <c r="Z142" s="11">
        <v>149.61339999999998</v>
      </c>
      <c r="AA142" s="3"/>
      <c r="AB142" s="3"/>
      <c r="AD142" t="str">
        <f t="shared" si="12"/>
        <v>ArizonaTucson</v>
      </c>
      <c r="AE142" t="str">
        <f t="shared" si="13"/>
        <v>Arizona</v>
      </c>
      <c r="AF142" t="str">
        <f t="shared" si="14"/>
        <v>Tucson</v>
      </c>
      <c r="AG142" t="s">
        <v>48</v>
      </c>
      <c r="AH142">
        <v>13</v>
      </c>
      <c r="AI142">
        <v>500.50399999999996</v>
      </c>
      <c r="AJ142" s="11">
        <v>149.61339999999998</v>
      </c>
      <c r="AL142">
        <f>dashboard!A154</f>
        <v>0</v>
      </c>
      <c r="AM142" s="10">
        <f>dashboard!B154</f>
        <v>0</v>
      </c>
      <c r="AN142">
        <f>dashboard!C154</f>
        <v>0</v>
      </c>
    </row>
    <row r="143" spans="1:40" x14ac:dyDescent="0.25">
      <c r="A143" t="str">
        <v>Burlington</v>
      </c>
      <c r="K143" s="2" t="s">
        <v>831</v>
      </c>
      <c r="L143" s="3">
        <v>2865.0199999999995</v>
      </c>
      <c r="M143" s="3">
        <v>10</v>
      </c>
      <c r="N143" s="3">
        <v>1059.5892999999999</v>
      </c>
      <c r="O143" t="s">
        <v>62</v>
      </c>
      <c r="P143" t="s">
        <v>45</v>
      </c>
      <c r="Q143">
        <f t="shared" si="10"/>
        <v>2865.0199999999995</v>
      </c>
      <c r="R143" s="17">
        <f t="shared" si="11"/>
        <v>0.36983661545120106</v>
      </c>
      <c r="W143" t="s">
        <v>371</v>
      </c>
      <c r="X143" s="3">
        <v>2</v>
      </c>
      <c r="Y143" s="3">
        <v>95.994</v>
      </c>
      <c r="Z143" s="11">
        <v>-63.996000000000002</v>
      </c>
      <c r="AA143" s="3"/>
      <c r="AB143" s="3"/>
      <c r="AD143" t="str">
        <f t="shared" si="12"/>
        <v>ArizonaTucson</v>
      </c>
      <c r="AE143" t="str">
        <f t="shared" si="13"/>
        <v>Arizona</v>
      </c>
      <c r="AF143" t="str">
        <f t="shared" si="14"/>
        <v>Tucson</v>
      </c>
      <c r="AG143" t="s">
        <v>371</v>
      </c>
      <c r="AH143">
        <v>2</v>
      </c>
      <c r="AI143">
        <v>95.994</v>
      </c>
      <c r="AJ143" s="11">
        <v>-63.996000000000002</v>
      </c>
      <c r="AL143">
        <f>dashboard!A155</f>
        <v>0</v>
      </c>
      <c r="AM143" s="10">
        <f>dashboard!B155</f>
        <v>0</v>
      </c>
      <c r="AN143">
        <f>dashboard!C155</f>
        <v>0</v>
      </c>
    </row>
    <row r="144" spans="1:40" x14ac:dyDescent="0.25">
      <c r="A144" t="str">
        <v>Waynesboro</v>
      </c>
      <c r="K144" s="2" t="s">
        <v>935</v>
      </c>
      <c r="L144" s="3">
        <v>904.55399999999997</v>
      </c>
      <c r="M144" s="3">
        <v>7</v>
      </c>
      <c r="N144" s="3">
        <v>54.363399999999999</v>
      </c>
      <c r="O144" t="s">
        <v>35</v>
      </c>
      <c r="P144" t="s">
        <v>87</v>
      </c>
      <c r="Q144">
        <f t="shared" si="10"/>
        <v>904.55399999999997</v>
      </c>
      <c r="R144" s="17">
        <f t="shared" si="11"/>
        <v>6.0099673430220858E-2</v>
      </c>
      <c r="W144" t="s">
        <v>80</v>
      </c>
      <c r="X144" s="3">
        <v>27</v>
      </c>
      <c r="Y144" s="3">
        <v>607.32799999999997</v>
      </c>
      <c r="Z144" s="11">
        <v>199.6652</v>
      </c>
      <c r="AA144" s="3"/>
      <c r="AB144" s="3"/>
      <c r="AD144" t="str">
        <f t="shared" si="12"/>
        <v>ArizonaTucson</v>
      </c>
      <c r="AE144" t="str">
        <f t="shared" si="13"/>
        <v>Arizona</v>
      </c>
      <c r="AF144" t="str">
        <f t="shared" si="14"/>
        <v>Tucson</v>
      </c>
      <c r="AG144" t="s">
        <v>80</v>
      </c>
      <c r="AH144">
        <v>27</v>
      </c>
      <c r="AI144">
        <v>607.32799999999997</v>
      </c>
      <c r="AJ144" s="11">
        <v>199.6652</v>
      </c>
      <c r="AL144">
        <f>dashboard!A156</f>
        <v>0</v>
      </c>
      <c r="AM144" s="10">
        <f>dashboard!B156</f>
        <v>0</v>
      </c>
      <c r="AN144">
        <f>dashboard!C156</f>
        <v>0</v>
      </c>
    </row>
    <row r="145" spans="1:40" x14ac:dyDescent="0.25">
      <c r="A145" t="str">
        <v>Chester</v>
      </c>
      <c r="K145" s="2" t="s">
        <v>825</v>
      </c>
      <c r="L145" s="3">
        <v>63.007999999999996</v>
      </c>
      <c r="M145" s="3">
        <v>3</v>
      </c>
      <c r="N145" s="3">
        <v>-22.645599999999998</v>
      </c>
      <c r="O145" t="s">
        <v>35</v>
      </c>
      <c r="P145" t="s">
        <v>172</v>
      </c>
      <c r="Q145">
        <f t="shared" si="10"/>
        <v>63.007999999999996</v>
      </c>
      <c r="R145" s="17">
        <f t="shared" si="11"/>
        <v>-0.35940832910106651</v>
      </c>
      <c r="W145" t="s">
        <v>59</v>
      </c>
      <c r="X145" s="3">
        <v>12</v>
      </c>
      <c r="Y145" s="3">
        <v>617.56799999999998</v>
      </c>
      <c r="Z145" s="11">
        <v>66.375199999999992</v>
      </c>
      <c r="AA145" s="3"/>
      <c r="AB145" s="3"/>
      <c r="AD145" t="str">
        <f t="shared" si="12"/>
        <v>ArizonaTucson</v>
      </c>
      <c r="AE145" t="str">
        <f t="shared" si="13"/>
        <v>Arizona</v>
      </c>
      <c r="AF145" t="str">
        <f t="shared" si="14"/>
        <v>Tucson</v>
      </c>
      <c r="AG145" t="s">
        <v>59</v>
      </c>
      <c r="AH145">
        <v>12</v>
      </c>
      <c r="AI145">
        <v>617.56799999999998</v>
      </c>
      <c r="AJ145" s="11">
        <v>66.375199999999992</v>
      </c>
      <c r="AL145">
        <f>dashboard!A157</f>
        <v>0</v>
      </c>
      <c r="AM145" s="10">
        <f>dashboard!B157</f>
        <v>0</v>
      </c>
      <c r="AN145">
        <f>dashboard!C157</f>
        <v>0</v>
      </c>
    </row>
    <row r="146" spans="1:40" x14ac:dyDescent="0.25">
      <c r="A146" t="str">
        <v>Cary</v>
      </c>
      <c r="K146" s="2" t="s">
        <v>856</v>
      </c>
      <c r="L146" s="3">
        <v>469.58500000000009</v>
      </c>
      <c r="M146" s="3">
        <v>10</v>
      </c>
      <c r="N146" s="3">
        <v>50.66149999999999</v>
      </c>
      <c r="O146" t="s">
        <v>35</v>
      </c>
      <c r="P146" t="s">
        <v>184</v>
      </c>
      <c r="Q146">
        <f t="shared" si="10"/>
        <v>469.58500000000009</v>
      </c>
      <c r="R146" s="17">
        <f t="shared" si="11"/>
        <v>0.10788568629747539</v>
      </c>
      <c r="W146" t="s">
        <v>43</v>
      </c>
      <c r="X146" s="3">
        <v>6</v>
      </c>
      <c r="Y146" s="3">
        <v>247.10400000000001</v>
      </c>
      <c r="Z146" s="11">
        <v>-58.687199999999997</v>
      </c>
      <c r="AA146" s="3"/>
      <c r="AB146" s="3"/>
      <c r="AD146" t="str">
        <f t="shared" si="12"/>
        <v>ArizonaTucson</v>
      </c>
      <c r="AE146" t="str">
        <f t="shared" si="13"/>
        <v>Arizona</v>
      </c>
      <c r="AF146" t="str">
        <f t="shared" si="14"/>
        <v>Tucson</v>
      </c>
      <c r="AG146" t="s">
        <v>43</v>
      </c>
      <c r="AH146">
        <v>6</v>
      </c>
      <c r="AI146">
        <v>247.10400000000001</v>
      </c>
      <c r="AJ146" s="11">
        <v>-58.687199999999997</v>
      </c>
      <c r="AL146">
        <f>dashboard!A158</f>
        <v>0</v>
      </c>
      <c r="AM146" s="10">
        <f>dashboard!B158</f>
        <v>0</v>
      </c>
      <c r="AN146">
        <f>dashboard!C158</f>
        <v>0</v>
      </c>
    </row>
    <row r="147" spans="1:40" x14ac:dyDescent="0.25">
      <c r="A147" t="str">
        <v>Palm Coast</v>
      </c>
      <c r="K147" s="2" t="s">
        <v>1216</v>
      </c>
      <c r="L147" s="3">
        <v>64.248000000000005</v>
      </c>
      <c r="M147" s="3">
        <v>2</v>
      </c>
      <c r="N147" s="3">
        <v>22.357799999999997</v>
      </c>
      <c r="O147" t="s">
        <v>35</v>
      </c>
      <c r="P147" t="s">
        <v>278</v>
      </c>
      <c r="Q147">
        <f t="shared" si="10"/>
        <v>64.248000000000005</v>
      </c>
      <c r="R147" s="17">
        <f t="shared" si="11"/>
        <v>0.34799215539783335</v>
      </c>
      <c r="W147" t="s">
        <v>39</v>
      </c>
      <c r="X147" s="3">
        <v>6</v>
      </c>
      <c r="Y147" s="3">
        <v>455.97</v>
      </c>
      <c r="Z147" s="11">
        <v>-218.8656</v>
      </c>
      <c r="AA147" s="3"/>
      <c r="AB147" s="3"/>
      <c r="AD147" t="str">
        <f t="shared" si="12"/>
        <v>ArizonaTucson</v>
      </c>
      <c r="AE147" t="str">
        <f t="shared" si="13"/>
        <v>Arizona</v>
      </c>
      <c r="AF147" t="str">
        <f t="shared" si="14"/>
        <v>Tucson</v>
      </c>
      <c r="AG147" t="s">
        <v>39</v>
      </c>
      <c r="AH147">
        <v>6</v>
      </c>
      <c r="AI147">
        <v>455.97</v>
      </c>
      <c r="AJ147" s="11">
        <v>-218.8656</v>
      </c>
      <c r="AL147">
        <f>dashboard!A159</f>
        <v>0</v>
      </c>
      <c r="AM147" s="10">
        <f>dashboard!B159</f>
        <v>0</v>
      </c>
      <c r="AN147">
        <f>dashboard!C159</f>
        <v>0</v>
      </c>
    </row>
    <row r="148" spans="1:40" x14ac:dyDescent="0.25">
      <c r="A148" t="str">
        <v>Mount Vernon</v>
      </c>
      <c r="K148" s="2" t="s">
        <v>854</v>
      </c>
      <c r="L148" s="3">
        <v>824.99199999999996</v>
      </c>
      <c r="M148" s="3">
        <v>8</v>
      </c>
      <c r="N148" s="3">
        <v>18.556800000000003</v>
      </c>
      <c r="O148" t="s">
        <v>35</v>
      </c>
      <c r="P148" t="s">
        <v>280</v>
      </c>
      <c r="Q148">
        <f t="shared" si="10"/>
        <v>824.99199999999996</v>
      </c>
      <c r="R148" s="17">
        <f t="shared" si="11"/>
        <v>2.2493309026026923E-2</v>
      </c>
      <c r="V148" t="s">
        <v>1115</v>
      </c>
      <c r="W148" t="s">
        <v>129</v>
      </c>
      <c r="X148" s="3">
        <v>7</v>
      </c>
      <c r="Y148" s="3">
        <v>185.52799999999999</v>
      </c>
      <c r="Z148" s="11">
        <v>48.701099999999997</v>
      </c>
      <c r="AA148" s="3"/>
      <c r="AB148" s="3"/>
      <c r="AC148" t="s">
        <v>1115</v>
      </c>
      <c r="AD148" t="str">
        <f t="shared" si="12"/>
        <v>ArizonaYuma</v>
      </c>
      <c r="AE148" t="str">
        <f t="shared" si="13"/>
        <v>Arizona</v>
      </c>
      <c r="AF148" t="str">
        <f t="shared" si="14"/>
        <v>Yuma</v>
      </c>
      <c r="AG148" t="s">
        <v>129</v>
      </c>
      <c r="AH148">
        <v>7</v>
      </c>
      <c r="AI148">
        <v>185.52799999999999</v>
      </c>
      <c r="AJ148" s="11">
        <v>48.701099999999997</v>
      </c>
      <c r="AL148">
        <f>dashboard!A160</f>
        <v>0</v>
      </c>
      <c r="AM148" s="10">
        <f>dashboard!B160</f>
        <v>0</v>
      </c>
      <c r="AN148">
        <f>dashboard!C160</f>
        <v>0</v>
      </c>
    </row>
    <row r="149" spans="1:40" x14ac:dyDescent="0.25">
      <c r="A149" t="str">
        <v>Hialeah</v>
      </c>
      <c r="K149" s="2" t="s">
        <v>1091</v>
      </c>
      <c r="L149" s="3">
        <v>272.33150000000001</v>
      </c>
      <c r="M149" s="3">
        <v>4</v>
      </c>
      <c r="N149" s="3">
        <v>-52.334000000000003</v>
      </c>
      <c r="O149" t="s">
        <v>35</v>
      </c>
      <c r="P149" t="s">
        <v>298</v>
      </c>
      <c r="Q149">
        <f t="shared" si="10"/>
        <v>272.33150000000001</v>
      </c>
      <c r="R149" s="17">
        <f t="shared" si="11"/>
        <v>-0.19217020432818091</v>
      </c>
      <c r="W149" t="s">
        <v>53</v>
      </c>
      <c r="X149" s="3">
        <v>4</v>
      </c>
      <c r="Y149" s="3">
        <v>10.496</v>
      </c>
      <c r="Z149" s="11">
        <v>1.1808000000000001</v>
      </c>
      <c r="AA149" s="3"/>
      <c r="AB149" s="3"/>
      <c r="AD149" t="str">
        <f t="shared" si="12"/>
        <v>ArizonaYuma</v>
      </c>
      <c r="AE149" t="str">
        <f t="shared" si="13"/>
        <v>Arizona</v>
      </c>
      <c r="AF149" t="str">
        <f t="shared" si="14"/>
        <v>Yuma</v>
      </c>
      <c r="AG149" t="s">
        <v>53</v>
      </c>
      <c r="AH149">
        <v>4</v>
      </c>
      <c r="AI149">
        <v>10.496</v>
      </c>
      <c r="AJ149" s="11">
        <v>1.1808000000000001</v>
      </c>
      <c r="AL149">
        <f>dashboard!A161</f>
        <v>0</v>
      </c>
      <c r="AM149" s="10">
        <f>dashboard!B161</f>
        <v>0</v>
      </c>
      <c r="AN149">
        <f>dashboard!C161</f>
        <v>0</v>
      </c>
    </row>
    <row r="150" spans="1:40" x14ac:dyDescent="0.25">
      <c r="A150" t="str">
        <v>Oceanside</v>
      </c>
      <c r="K150" s="2" t="s">
        <v>1176</v>
      </c>
      <c r="L150" s="3">
        <v>242.536</v>
      </c>
      <c r="M150" s="3">
        <v>3</v>
      </c>
      <c r="N150" s="3">
        <v>29.054200000000002</v>
      </c>
      <c r="O150" t="s">
        <v>35</v>
      </c>
      <c r="P150" t="s">
        <v>305</v>
      </c>
      <c r="Q150">
        <f t="shared" si="10"/>
        <v>242.536</v>
      </c>
      <c r="R150" s="17">
        <f t="shared" si="11"/>
        <v>0.11979335026552759</v>
      </c>
      <c r="W150" t="s">
        <v>64</v>
      </c>
      <c r="X150" s="3">
        <v>6</v>
      </c>
      <c r="Y150" s="3">
        <v>44.856000000000002</v>
      </c>
      <c r="Z150" s="11">
        <v>-35.884799999999998</v>
      </c>
      <c r="AA150" s="3"/>
      <c r="AB150" s="3"/>
      <c r="AD150" t="str">
        <f t="shared" si="12"/>
        <v>ArizonaYuma</v>
      </c>
      <c r="AE150" t="str">
        <f t="shared" si="13"/>
        <v>Arizona</v>
      </c>
      <c r="AF150" t="str">
        <f t="shared" si="14"/>
        <v>Yuma</v>
      </c>
      <c r="AG150" t="s">
        <v>64</v>
      </c>
      <c r="AH150">
        <v>6</v>
      </c>
      <c r="AI150">
        <v>44.856000000000002</v>
      </c>
      <c r="AJ150" s="11">
        <v>-35.884799999999998</v>
      </c>
      <c r="AL150">
        <f>dashboard!A162</f>
        <v>0</v>
      </c>
      <c r="AM150" s="10">
        <f>dashboard!B162</f>
        <v>0</v>
      </c>
      <c r="AN150">
        <f>dashboard!C162</f>
        <v>0</v>
      </c>
    </row>
    <row r="151" spans="1:40" x14ac:dyDescent="0.25">
      <c r="A151" t="str">
        <v>Evanston</v>
      </c>
      <c r="K151" s="2" t="s">
        <v>867</v>
      </c>
      <c r="L151" s="3">
        <v>893.2399999999999</v>
      </c>
      <c r="M151" s="3">
        <v>5</v>
      </c>
      <c r="N151" s="3">
        <v>122.13439999999999</v>
      </c>
      <c r="O151" t="s">
        <v>35</v>
      </c>
      <c r="P151" t="s">
        <v>307</v>
      </c>
      <c r="Q151">
        <f t="shared" si="10"/>
        <v>893.2399999999999</v>
      </c>
      <c r="R151" s="17">
        <f t="shared" si="11"/>
        <v>0.13673189736241101</v>
      </c>
      <c r="W151" t="s">
        <v>371</v>
      </c>
      <c r="X151" s="3">
        <v>5</v>
      </c>
      <c r="Y151" s="3">
        <v>599.98500000000001</v>
      </c>
      <c r="Z151" s="11">
        <v>-479.988</v>
      </c>
      <c r="AA151" s="3"/>
      <c r="AB151" s="3"/>
      <c r="AD151" t="str">
        <f t="shared" si="12"/>
        <v>ArizonaYuma</v>
      </c>
      <c r="AE151" t="str">
        <f t="shared" si="13"/>
        <v>Arizona</v>
      </c>
      <c r="AF151" t="str">
        <f t="shared" si="14"/>
        <v>Yuma</v>
      </c>
      <c r="AG151" t="s">
        <v>371</v>
      </c>
      <c r="AH151">
        <v>5</v>
      </c>
      <c r="AI151">
        <v>599.98500000000001</v>
      </c>
      <c r="AJ151" s="11">
        <v>-479.988</v>
      </c>
      <c r="AL151">
        <f>dashboard!A163</f>
        <v>0</v>
      </c>
      <c r="AM151" s="10">
        <f>dashboard!B163</f>
        <v>0</v>
      </c>
      <c r="AN151">
        <f>dashboard!C163</f>
        <v>0</v>
      </c>
    </row>
    <row r="152" spans="1:40" x14ac:dyDescent="0.25">
      <c r="A152" t="str">
        <v>Trenton</v>
      </c>
      <c r="K152" s="2" t="s">
        <v>634</v>
      </c>
      <c r="L152" s="3">
        <v>4929.5325000000012</v>
      </c>
      <c r="M152" s="3">
        <v>15</v>
      </c>
      <c r="N152" s="3">
        <v>-161.35509999999999</v>
      </c>
      <c r="O152" t="s">
        <v>35</v>
      </c>
      <c r="P152" t="s">
        <v>34</v>
      </c>
      <c r="Q152">
        <f t="shared" si="10"/>
        <v>4929.5325000000012</v>
      </c>
      <c r="R152" s="17">
        <f t="shared" si="11"/>
        <v>-3.2732333137067249E-2</v>
      </c>
      <c r="V152" t="s">
        <v>1155</v>
      </c>
      <c r="W152" t="s">
        <v>39</v>
      </c>
      <c r="X152" s="3">
        <v>2</v>
      </c>
      <c r="Y152" s="3">
        <v>301.95999999999998</v>
      </c>
      <c r="Z152" s="11">
        <v>45.293999999999997</v>
      </c>
      <c r="AA152" s="3"/>
      <c r="AB152" s="3"/>
      <c r="AC152" t="s">
        <v>1155</v>
      </c>
      <c r="AD152" t="str">
        <f t="shared" si="12"/>
        <v>ArkansasConway</v>
      </c>
      <c r="AE152" t="str">
        <f t="shared" si="13"/>
        <v>Arkansas</v>
      </c>
      <c r="AF152" t="str">
        <f t="shared" si="14"/>
        <v>Conway</v>
      </c>
      <c r="AG152" t="s">
        <v>39</v>
      </c>
      <c r="AH152">
        <v>2</v>
      </c>
      <c r="AI152">
        <v>301.95999999999998</v>
      </c>
      <c r="AJ152" s="11">
        <v>45.293999999999997</v>
      </c>
      <c r="AL152">
        <f>dashboard!A164</f>
        <v>0</v>
      </c>
      <c r="AM152" s="10">
        <f>dashboard!B164</f>
        <v>0</v>
      </c>
      <c r="AN152">
        <f>dashboard!C164</f>
        <v>0</v>
      </c>
    </row>
    <row r="153" spans="1:40" x14ac:dyDescent="0.25">
      <c r="A153" t="str">
        <v>Cottage Grove</v>
      </c>
      <c r="K153" s="2" t="s">
        <v>793</v>
      </c>
      <c r="L153" s="3">
        <v>2338.9489999999996</v>
      </c>
      <c r="M153" s="3">
        <v>18</v>
      </c>
      <c r="N153" s="3">
        <v>-179.22749999999996</v>
      </c>
      <c r="O153" t="s">
        <v>35</v>
      </c>
      <c r="P153" t="s">
        <v>347</v>
      </c>
      <c r="Q153">
        <f t="shared" si="10"/>
        <v>2338.9489999999996</v>
      </c>
      <c r="R153" s="17">
        <f t="shared" si="11"/>
        <v>-7.662736553896643E-2</v>
      </c>
      <c r="V153" t="s">
        <v>758</v>
      </c>
      <c r="W153" t="s">
        <v>129</v>
      </c>
      <c r="X153" s="3">
        <v>16</v>
      </c>
      <c r="Y153" s="3">
        <v>639.48</v>
      </c>
      <c r="Z153" s="11">
        <v>266.18389999999999</v>
      </c>
      <c r="AA153" s="3"/>
      <c r="AB153" s="3"/>
      <c r="AC153" t="s">
        <v>758</v>
      </c>
      <c r="AD153" t="str">
        <f t="shared" si="12"/>
        <v>ArkansasFayetteville</v>
      </c>
      <c r="AE153" t="str">
        <f t="shared" si="13"/>
        <v>Arkansas</v>
      </c>
      <c r="AF153" t="str">
        <f t="shared" si="14"/>
        <v>Fayetteville</v>
      </c>
      <c r="AG153" t="s">
        <v>129</v>
      </c>
      <c r="AH153">
        <v>16</v>
      </c>
      <c r="AI153">
        <v>639.48</v>
      </c>
      <c r="AJ153" s="11">
        <v>266.18389999999999</v>
      </c>
      <c r="AL153">
        <f>dashboard!A165</f>
        <v>0</v>
      </c>
      <c r="AM153" s="10">
        <f>dashboard!B165</f>
        <v>0</v>
      </c>
      <c r="AN153">
        <f>dashboard!C165</f>
        <v>0</v>
      </c>
    </row>
    <row r="154" spans="1:40" x14ac:dyDescent="0.25">
      <c r="A154" t="str">
        <v>Bossier City</v>
      </c>
      <c r="K154" s="2" t="s">
        <v>1079</v>
      </c>
      <c r="L154" s="3">
        <v>1070.4739999999999</v>
      </c>
      <c r="M154" s="3">
        <v>11</v>
      </c>
      <c r="N154" s="3">
        <v>108.20119999999999</v>
      </c>
      <c r="O154" t="s">
        <v>35</v>
      </c>
      <c r="P154" t="s">
        <v>418</v>
      </c>
      <c r="Q154">
        <f t="shared" si="10"/>
        <v>1070.4739999999999</v>
      </c>
      <c r="R154" s="17">
        <f t="shared" si="11"/>
        <v>0.10107784028383687</v>
      </c>
      <c r="W154" t="s">
        <v>53</v>
      </c>
      <c r="X154" s="3">
        <v>9</v>
      </c>
      <c r="Y154" s="3">
        <v>19.89</v>
      </c>
      <c r="Z154" s="11">
        <v>5.3703000000000003</v>
      </c>
      <c r="AA154" s="3"/>
      <c r="AB154" s="3"/>
      <c r="AD154" t="str">
        <f t="shared" si="12"/>
        <v>ArkansasFayetteville</v>
      </c>
      <c r="AE154" t="str">
        <f t="shared" si="13"/>
        <v>Arkansas</v>
      </c>
      <c r="AF154" t="str">
        <f t="shared" si="14"/>
        <v>Fayetteville</v>
      </c>
      <c r="AG154" t="s">
        <v>53</v>
      </c>
      <c r="AH154">
        <v>9</v>
      </c>
      <c r="AI154">
        <v>19.89</v>
      </c>
      <c r="AJ154" s="11">
        <v>5.3703000000000003</v>
      </c>
      <c r="AL154">
        <f>dashboard!A166</f>
        <v>0</v>
      </c>
      <c r="AM154" s="10">
        <f>dashboard!B166</f>
        <v>0</v>
      </c>
      <c r="AN154">
        <f>dashboard!C166</f>
        <v>0</v>
      </c>
    </row>
    <row r="155" spans="1:40" x14ac:dyDescent="0.25">
      <c r="A155" t="str">
        <v>Lancaster</v>
      </c>
      <c r="K155" s="2" t="s">
        <v>845</v>
      </c>
      <c r="L155" s="3">
        <v>132.55199999999999</v>
      </c>
      <c r="M155" s="3">
        <v>3</v>
      </c>
      <c r="N155" s="3">
        <v>22.329099999999997</v>
      </c>
      <c r="O155" t="s">
        <v>35</v>
      </c>
      <c r="P155" t="s">
        <v>402</v>
      </c>
      <c r="Q155">
        <f t="shared" si="10"/>
        <v>132.55199999999999</v>
      </c>
      <c r="R155" s="17">
        <f t="shared" si="11"/>
        <v>0.16845539863600698</v>
      </c>
      <c r="W155" t="s">
        <v>64</v>
      </c>
      <c r="X155" s="3">
        <v>8</v>
      </c>
      <c r="Y155" s="3">
        <v>2492.1800000000003</v>
      </c>
      <c r="Z155" s="11">
        <v>1164.5298</v>
      </c>
      <c r="AA155" s="3"/>
      <c r="AB155" s="3"/>
      <c r="AD155" t="str">
        <f t="shared" si="12"/>
        <v>ArkansasFayetteville</v>
      </c>
      <c r="AE155" t="str">
        <f t="shared" si="13"/>
        <v>Arkansas</v>
      </c>
      <c r="AF155" t="str">
        <f t="shared" si="14"/>
        <v>Fayetteville</v>
      </c>
      <c r="AG155" t="s">
        <v>64</v>
      </c>
      <c r="AH155">
        <v>8</v>
      </c>
      <c r="AI155">
        <v>2492.1800000000003</v>
      </c>
      <c r="AJ155" s="11">
        <v>1164.5298</v>
      </c>
      <c r="AL155">
        <f>dashboard!A167</f>
        <v>0</v>
      </c>
      <c r="AM155" s="10">
        <f>dashboard!B167</f>
        <v>0</v>
      </c>
      <c r="AN155">
        <f>dashboard!C167</f>
        <v>0</v>
      </c>
    </row>
    <row r="156" spans="1:40" x14ac:dyDescent="0.25">
      <c r="A156" t="str">
        <v>Asheville</v>
      </c>
      <c r="K156" s="2" t="s">
        <v>748</v>
      </c>
      <c r="L156" s="3">
        <v>39133.327999999994</v>
      </c>
      <c r="M156" s="3">
        <v>75</v>
      </c>
      <c r="N156" s="3">
        <v>-2445.6607999999997</v>
      </c>
      <c r="O156" t="s">
        <v>35</v>
      </c>
      <c r="P156" t="s">
        <v>290</v>
      </c>
      <c r="Q156">
        <f t="shared" si="10"/>
        <v>39133.327999999994</v>
      </c>
      <c r="R156" s="17">
        <f t="shared" si="11"/>
        <v>-6.2495599658684793E-2</v>
      </c>
      <c r="W156" t="s">
        <v>143</v>
      </c>
      <c r="X156" s="3">
        <v>2</v>
      </c>
      <c r="Y156" s="3">
        <v>105.42</v>
      </c>
      <c r="Z156" s="11">
        <v>51.655799999999999</v>
      </c>
      <c r="AA156" s="3"/>
      <c r="AB156" s="3"/>
      <c r="AD156" t="str">
        <f t="shared" si="12"/>
        <v>ArkansasFayetteville</v>
      </c>
      <c r="AE156" t="str">
        <f t="shared" si="13"/>
        <v>Arkansas</v>
      </c>
      <c r="AF156" t="str">
        <f t="shared" si="14"/>
        <v>Fayetteville</v>
      </c>
      <c r="AG156" t="s">
        <v>143</v>
      </c>
      <c r="AH156">
        <v>2</v>
      </c>
      <c r="AI156">
        <v>105.42</v>
      </c>
      <c r="AJ156" s="11">
        <v>51.655799999999999</v>
      </c>
      <c r="AL156">
        <f>dashboard!A168</f>
        <v>0</v>
      </c>
      <c r="AM156" s="10">
        <f>dashboard!B168</f>
        <v>0</v>
      </c>
      <c r="AN156">
        <f>dashboard!C168</f>
        <v>0</v>
      </c>
    </row>
    <row r="157" spans="1:40" x14ac:dyDescent="0.25">
      <c r="A157" t="str">
        <v>Lake Elsinore</v>
      </c>
      <c r="K157" s="2" t="s">
        <v>1140</v>
      </c>
      <c r="L157" s="3">
        <v>2.0640000000000001</v>
      </c>
      <c r="M157" s="3">
        <v>1</v>
      </c>
      <c r="N157" s="3">
        <v>0.15479999999999999</v>
      </c>
      <c r="O157" t="s">
        <v>35</v>
      </c>
      <c r="P157" t="s">
        <v>441</v>
      </c>
      <c r="Q157">
        <f t="shared" si="10"/>
        <v>2.0640000000000001</v>
      </c>
      <c r="R157" s="17">
        <f t="shared" si="11"/>
        <v>7.4999999999999997E-2</v>
      </c>
      <c r="W157" t="s">
        <v>48</v>
      </c>
      <c r="X157" s="3">
        <v>9</v>
      </c>
      <c r="Y157" s="3">
        <v>352.77000000000004</v>
      </c>
      <c r="Z157" s="11">
        <v>141.4648</v>
      </c>
      <c r="AA157" s="3"/>
      <c r="AB157" s="3"/>
      <c r="AD157" t="str">
        <f t="shared" si="12"/>
        <v>ArkansasFayetteville</v>
      </c>
      <c r="AE157" t="str">
        <f t="shared" si="13"/>
        <v>Arkansas</v>
      </c>
      <c r="AF157" t="str">
        <f t="shared" si="14"/>
        <v>Fayetteville</v>
      </c>
      <c r="AG157" t="s">
        <v>48</v>
      </c>
      <c r="AH157">
        <v>9</v>
      </c>
      <c r="AI157">
        <v>352.77000000000004</v>
      </c>
      <c r="AJ157" s="11">
        <v>141.4648</v>
      </c>
      <c r="AL157">
        <f>dashboard!A169</f>
        <v>0</v>
      </c>
      <c r="AM157" s="10">
        <f>dashboard!B169</f>
        <v>0</v>
      </c>
      <c r="AN157">
        <f>dashboard!C169</f>
        <v>0</v>
      </c>
    </row>
    <row r="158" spans="1:40" x14ac:dyDescent="0.25">
      <c r="A158" t="str">
        <v>Omaha</v>
      </c>
      <c r="K158" s="2" t="s">
        <v>1206</v>
      </c>
      <c r="L158" s="3">
        <v>751.98400000000004</v>
      </c>
      <c r="M158" s="3">
        <v>1</v>
      </c>
      <c r="N158" s="3">
        <v>84.598200000000006</v>
      </c>
      <c r="O158" t="s">
        <v>35</v>
      </c>
      <c r="P158" t="s">
        <v>451</v>
      </c>
      <c r="Q158">
        <f t="shared" si="10"/>
        <v>751.98400000000004</v>
      </c>
      <c r="R158" s="17">
        <f t="shared" si="11"/>
        <v>0.1125</v>
      </c>
      <c r="W158" t="s">
        <v>33</v>
      </c>
      <c r="X158" s="3">
        <v>1</v>
      </c>
      <c r="Y158" s="3">
        <v>7.31</v>
      </c>
      <c r="Z158" s="11">
        <v>3.4357000000000002</v>
      </c>
      <c r="AA158" s="3"/>
      <c r="AB158" s="3"/>
      <c r="AD158" t="str">
        <f t="shared" si="12"/>
        <v>ArkansasFayetteville</v>
      </c>
      <c r="AE158" t="str">
        <f t="shared" si="13"/>
        <v>Arkansas</v>
      </c>
      <c r="AF158" t="str">
        <f t="shared" si="14"/>
        <v>Fayetteville</v>
      </c>
      <c r="AG158" t="s">
        <v>33</v>
      </c>
      <c r="AH158">
        <v>1</v>
      </c>
      <c r="AI158">
        <v>7.31</v>
      </c>
      <c r="AJ158" s="11">
        <v>3.4357000000000002</v>
      </c>
      <c r="AL158">
        <f>dashboard!A170</f>
        <v>0</v>
      </c>
      <c r="AM158" s="10">
        <f>dashboard!B170</f>
        <v>0</v>
      </c>
      <c r="AN158">
        <f>dashboard!C170</f>
        <v>0</v>
      </c>
    </row>
    <row r="159" spans="1:40" x14ac:dyDescent="0.25">
      <c r="A159" t="str">
        <v>Edmonds</v>
      </c>
      <c r="K159" s="2" t="s">
        <v>764</v>
      </c>
      <c r="L159" s="3">
        <v>5606.8864999999987</v>
      </c>
      <c r="M159" s="3">
        <v>22</v>
      </c>
      <c r="N159" s="3">
        <v>-188.63650000000001</v>
      </c>
      <c r="O159" t="s">
        <v>35</v>
      </c>
      <c r="P159" t="s">
        <v>309</v>
      </c>
      <c r="Q159">
        <f t="shared" si="10"/>
        <v>5606.8864999999987</v>
      </c>
      <c r="R159" s="17">
        <f t="shared" si="11"/>
        <v>-3.3643716526096983E-2</v>
      </c>
      <c r="W159" t="s">
        <v>80</v>
      </c>
      <c r="X159" s="3">
        <v>6</v>
      </c>
      <c r="Y159" s="3">
        <v>125.75999999999999</v>
      </c>
      <c r="Z159" s="11">
        <v>59.301600000000001</v>
      </c>
      <c r="AA159" s="3"/>
      <c r="AB159" s="3"/>
      <c r="AD159" t="str">
        <f t="shared" si="12"/>
        <v>ArkansasFayetteville</v>
      </c>
      <c r="AE159" t="str">
        <f t="shared" si="13"/>
        <v>Arkansas</v>
      </c>
      <c r="AF159" t="str">
        <f t="shared" si="14"/>
        <v>Fayetteville</v>
      </c>
      <c r="AG159" t="s">
        <v>80</v>
      </c>
      <c r="AH159">
        <v>6</v>
      </c>
      <c r="AI159">
        <v>125.75999999999999</v>
      </c>
      <c r="AJ159" s="11">
        <v>59.301600000000001</v>
      </c>
      <c r="AL159">
        <f>dashboard!A171</f>
        <v>0</v>
      </c>
      <c r="AM159" s="10">
        <f>dashboard!B171</f>
        <v>0</v>
      </c>
      <c r="AN159">
        <f>dashboard!C171</f>
        <v>0</v>
      </c>
    </row>
    <row r="160" spans="1:40" x14ac:dyDescent="0.25">
      <c r="A160" t="str">
        <v>Santa Ana</v>
      </c>
      <c r="K160" s="2" t="s">
        <v>1097</v>
      </c>
      <c r="L160" s="3">
        <v>15.552</v>
      </c>
      <c r="M160" s="3">
        <v>1</v>
      </c>
      <c r="N160" s="3">
        <v>2.3328000000000002</v>
      </c>
      <c r="O160" t="s">
        <v>35</v>
      </c>
      <c r="P160" t="s">
        <v>508</v>
      </c>
      <c r="Q160">
        <f t="shared" si="10"/>
        <v>15.552</v>
      </c>
      <c r="R160" s="17">
        <f t="shared" si="11"/>
        <v>0.15000000000000002</v>
      </c>
      <c r="V160" t="s">
        <v>1005</v>
      </c>
      <c r="W160" t="s">
        <v>129</v>
      </c>
      <c r="X160" s="3">
        <v>1</v>
      </c>
      <c r="Y160" s="3">
        <v>29.99</v>
      </c>
      <c r="Z160" s="11">
        <v>2.9990000000000001</v>
      </c>
      <c r="AA160" s="3"/>
      <c r="AB160" s="3"/>
      <c r="AC160" t="s">
        <v>1005</v>
      </c>
      <c r="AD160" t="str">
        <f t="shared" si="12"/>
        <v>ArkansasHot Springs</v>
      </c>
      <c r="AE160" t="str">
        <f t="shared" si="13"/>
        <v>Arkansas</v>
      </c>
      <c r="AF160" t="str">
        <f t="shared" si="14"/>
        <v>Hot Springs</v>
      </c>
      <c r="AG160" t="s">
        <v>129</v>
      </c>
      <c r="AH160">
        <v>1</v>
      </c>
      <c r="AI160">
        <v>29.99</v>
      </c>
      <c r="AJ160" s="11">
        <v>2.9990000000000001</v>
      </c>
      <c r="AL160">
        <f>dashboard!A172</f>
        <v>0</v>
      </c>
      <c r="AM160" s="10">
        <f>dashboard!B172</f>
        <v>0</v>
      </c>
      <c r="AN160">
        <f>dashboard!C172</f>
        <v>0</v>
      </c>
    </row>
    <row r="161" spans="1:40" x14ac:dyDescent="0.25">
      <c r="A161" t="str">
        <v>Milwaukee</v>
      </c>
      <c r="K161" s="2" t="s">
        <v>647</v>
      </c>
      <c r="L161" s="3">
        <v>95.616</v>
      </c>
      <c r="M161" s="3">
        <v>1</v>
      </c>
      <c r="N161" s="3">
        <v>9.5616000000000003</v>
      </c>
      <c r="O161" t="s">
        <v>35</v>
      </c>
      <c r="P161" t="s">
        <v>93</v>
      </c>
      <c r="Q161">
        <f t="shared" si="10"/>
        <v>95.616</v>
      </c>
      <c r="R161" s="17">
        <f t="shared" si="11"/>
        <v>0.1</v>
      </c>
      <c r="W161" t="s">
        <v>195</v>
      </c>
      <c r="X161" s="3">
        <v>6</v>
      </c>
      <c r="Y161" s="3">
        <v>30</v>
      </c>
      <c r="Z161" s="11">
        <v>14.4</v>
      </c>
      <c r="AA161" s="3"/>
      <c r="AB161" s="3"/>
      <c r="AD161" t="str">
        <f t="shared" si="12"/>
        <v>ArkansasHot Springs</v>
      </c>
      <c r="AE161" t="str">
        <f t="shared" si="13"/>
        <v>Arkansas</v>
      </c>
      <c r="AF161" t="str">
        <f t="shared" si="14"/>
        <v>Hot Springs</v>
      </c>
      <c r="AG161" t="s">
        <v>195</v>
      </c>
      <c r="AH161">
        <v>6</v>
      </c>
      <c r="AI161">
        <v>30</v>
      </c>
      <c r="AJ161" s="11">
        <v>14.4</v>
      </c>
      <c r="AL161">
        <f>dashboard!A173</f>
        <v>0</v>
      </c>
      <c r="AM161" s="10">
        <f>dashboard!B173</f>
        <v>0</v>
      </c>
      <c r="AN161">
        <f>dashboard!C173</f>
        <v>0</v>
      </c>
    </row>
    <row r="162" spans="1:40" x14ac:dyDescent="0.25">
      <c r="A162" t="str">
        <v>Florence</v>
      </c>
      <c r="K162" s="2" t="s">
        <v>738</v>
      </c>
      <c r="L162" s="3">
        <v>8673.0744999999952</v>
      </c>
      <c r="M162" s="3">
        <v>57</v>
      </c>
      <c r="N162" s="3">
        <v>-1150.3704000000007</v>
      </c>
      <c r="O162" t="s">
        <v>35</v>
      </c>
      <c r="P162" t="s">
        <v>275</v>
      </c>
      <c r="Q162">
        <f t="shared" si="10"/>
        <v>8673.0744999999952</v>
      </c>
      <c r="R162" s="17">
        <f t="shared" si="11"/>
        <v>-0.13263697896288121</v>
      </c>
      <c r="W162" t="s">
        <v>48</v>
      </c>
      <c r="X162" s="3">
        <v>4</v>
      </c>
      <c r="Y162" s="3">
        <v>159.91999999999999</v>
      </c>
      <c r="Z162" s="11">
        <v>31.984000000000002</v>
      </c>
      <c r="AA162" s="3"/>
      <c r="AB162" s="3"/>
      <c r="AD162" t="str">
        <f t="shared" si="12"/>
        <v>ArkansasHot Springs</v>
      </c>
      <c r="AE162" t="str">
        <f t="shared" si="13"/>
        <v>Arkansas</v>
      </c>
      <c r="AF162" t="str">
        <f t="shared" si="14"/>
        <v>Hot Springs</v>
      </c>
      <c r="AG162" t="s">
        <v>48</v>
      </c>
      <c r="AH162">
        <v>4</v>
      </c>
      <c r="AI162">
        <v>159.91999999999999</v>
      </c>
      <c r="AJ162" s="11">
        <v>31.984000000000002</v>
      </c>
      <c r="AL162">
        <f>dashboard!A174</f>
        <v>0</v>
      </c>
      <c r="AM162" s="10">
        <f>dashboard!B174</f>
        <v>0</v>
      </c>
      <c r="AN162">
        <f>dashboard!C174</f>
        <v>0</v>
      </c>
    </row>
    <row r="163" spans="1:40" x14ac:dyDescent="0.25">
      <c r="A163" t="str">
        <v>Lorain</v>
      </c>
      <c r="K163" s="2" t="s">
        <v>1078</v>
      </c>
      <c r="L163" s="3">
        <v>1531.192</v>
      </c>
      <c r="M163" s="3">
        <v>8</v>
      </c>
      <c r="N163" s="3">
        <v>32.280999999999992</v>
      </c>
      <c r="O163" t="s">
        <v>35</v>
      </c>
      <c r="P163" t="s">
        <v>529</v>
      </c>
      <c r="Q163">
        <f t="shared" si="10"/>
        <v>1531.192</v>
      </c>
      <c r="R163" s="17">
        <f t="shared" si="11"/>
        <v>2.1082267932434333E-2</v>
      </c>
      <c r="W163" t="s">
        <v>80</v>
      </c>
      <c r="X163" s="3">
        <v>4</v>
      </c>
      <c r="Y163" s="3">
        <v>25.92</v>
      </c>
      <c r="Z163" s="11">
        <v>12.700799999999999</v>
      </c>
      <c r="AA163" s="3"/>
      <c r="AB163" s="3"/>
      <c r="AD163" t="str">
        <f t="shared" si="12"/>
        <v>ArkansasHot Springs</v>
      </c>
      <c r="AE163" t="str">
        <f t="shared" si="13"/>
        <v>Arkansas</v>
      </c>
      <c r="AF163" t="str">
        <f t="shared" si="14"/>
        <v>Hot Springs</v>
      </c>
      <c r="AG163" t="s">
        <v>80</v>
      </c>
      <c r="AH163">
        <v>4</v>
      </c>
      <c r="AI163">
        <v>25.92</v>
      </c>
      <c r="AJ163" s="11">
        <v>12.700799999999999</v>
      </c>
      <c r="AL163">
        <f>dashboard!A175</f>
        <v>0</v>
      </c>
      <c r="AM163" s="10">
        <f>dashboard!B175</f>
        <v>0</v>
      </c>
      <c r="AN163">
        <f>dashboard!C175</f>
        <v>0</v>
      </c>
    </row>
    <row r="164" spans="1:40" x14ac:dyDescent="0.25">
      <c r="A164" t="str">
        <v>Linden</v>
      </c>
      <c r="K164" s="2" t="s">
        <v>1055</v>
      </c>
      <c r="L164" s="3">
        <v>22.128</v>
      </c>
      <c r="M164" s="3">
        <v>2</v>
      </c>
      <c r="N164" s="3">
        <v>3.0798000000000005</v>
      </c>
      <c r="O164" t="s">
        <v>35</v>
      </c>
      <c r="P164" t="s">
        <v>558</v>
      </c>
      <c r="Q164">
        <f t="shared" si="10"/>
        <v>22.128</v>
      </c>
      <c r="R164" s="17">
        <f t="shared" si="11"/>
        <v>0.13918112798264645</v>
      </c>
      <c r="V164" t="s">
        <v>842</v>
      </c>
      <c r="W164" t="s">
        <v>53</v>
      </c>
      <c r="X164" s="3">
        <v>10</v>
      </c>
      <c r="Y164" s="3">
        <v>29.59</v>
      </c>
      <c r="Z164" s="11">
        <v>8.448500000000001</v>
      </c>
      <c r="AA164" s="3"/>
      <c r="AB164" s="3"/>
      <c r="AC164" t="s">
        <v>842</v>
      </c>
      <c r="AD164" t="str">
        <f t="shared" si="12"/>
        <v>ArkansasJonesboro</v>
      </c>
      <c r="AE164" t="str">
        <f t="shared" si="13"/>
        <v>Arkansas</v>
      </c>
      <c r="AF164" t="str">
        <f t="shared" si="14"/>
        <v>Jonesboro</v>
      </c>
      <c r="AG164" t="s">
        <v>53</v>
      </c>
      <c r="AH164">
        <v>10</v>
      </c>
      <c r="AI164">
        <v>29.59</v>
      </c>
      <c r="AJ164" s="11">
        <v>8.448500000000001</v>
      </c>
      <c r="AL164">
        <f>dashboard!A176</f>
        <v>0</v>
      </c>
      <c r="AM164" s="10">
        <f>dashboard!B176</f>
        <v>0</v>
      </c>
      <c r="AN164">
        <f>dashboard!C176</f>
        <v>0</v>
      </c>
    </row>
    <row r="165" spans="1:40" x14ac:dyDescent="0.25">
      <c r="A165" t="str">
        <v>Salinas</v>
      </c>
      <c r="K165" s="2" t="s">
        <v>1019</v>
      </c>
      <c r="L165" s="3">
        <v>1740.0800000000002</v>
      </c>
      <c r="M165" s="3">
        <v>11</v>
      </c>
      <c r="N165" s="3">
        <v>377.7253</v>
      </c>
      <c r="O165" t="s">
        <v>35</v>
      </c>
      <c r="P165" t="s">
        <v>552</v>
      </c>
      <c r="Q165">
        <f t="shared" si="10"/>
        <v>1740.0800000000002</v>
      </c>
      <c r="R165" s="17">
        <f t="shared" si="11"/>
        <v>0.21707352535515606</v>
      </c>
      <c r="W165" t="s">
        <v>64</v>
      </c>
      <c r="X165" s="3">
        <v>10</v>
      </c>
      <c r="Y165" s="3">
        <v>117.62</v>
      </c>
      <c r="Z165" s="11">
        <v>58.428399999999996</v>
      </c>
      <c r="AA165" s="3"/>
      <c r="AB165" s="3"/>
      <c r="AD165" t="str">
        <f t="shared" si="12"/>
        <v>ArkansasJonesboro</v>
      </c>
      <c r="AE165" t="str">
        <f t="shared" si="13"/>
        <v>Arkansas</v>
      </c>
      <c r="AF165" t="str">
        <f t="shared" si="14"/>
        <v>Jonesboro</v>
      </c>
      <c r="AG165" t="s">
        <v>64</v>
      </c>
      <c r="AH165">
        <v>10</v>
      </c>
      <c r="AI165">
        <v>117.62</v>
      </c>
      <c r="AJ165" s="11">
        <v>58.428399999999996</v>
      </c>
      <c r="AL165">
        <f>dashboard!A177</f>
        <v>0</v>
      </c>
      <c r="AM165" s="10">
        <f>dashboard!B177</f>
        <v>0</v>
      </c>
      <c r="AN165">
        <f>dashboard!C177</f>
        <v>0</v>
      </c>
    </row>
    <row r="166" spans="1:40" x14ac:dyDescent="0.25">
      <c r="A166" t="str">
        <v>New Brunswick</v>
      </c>
      <c r="K166" s="2" t="s">
        <v>957</v>
      </c>
      <c r="L166" s="3">
        <v>2.8079999999999998</v>
      </c>
      <c r="M166" s="3">
        <v>1</v>
      </c>
      <c r="N166" s="3">
        <v>-1.9656</v>
      </c>
      <c r="O166" t="s">
        <v>35</v>
      </c>
      <c r="P166" t="s">
        <v>511</v>
      </c>
      <c r="Q166">
        <f t="shared" si="10"/>
        <v>2.8079999999999998</v>
      </c>
      <c r="R166" s="17">
        <f t="shared" si="11"/>
        <v>-0.70000000000000007</v>
      </c>
      <c r="W166" t="s">
        <v>22</v>
      </c>
      <c r="X166" s="3">
        <v>9</v>
      </c>
      <c r="Y166" s="3">
        <v>638.82000000000005</v>
      </c>
      <c r="Z166" s="11">
        <v>172.48140000000001</v>
      </c>
      <c r="AA166" s="3"/>
      <c r="AB166" s="3"/>
      <c r="AD166" t="str">
        <f t="shared" si="12"/>
        <v>ArkansasJonesboro</v>
      </c>
      <c r="AE166" t="str">
        <f t="shared" si="13"/>
        <v>Arkansas</v>
      </c>
      <c r="AF166" t="str">
        <f t="shared" si="14"/>
        <v>Jonesboro</v>
      </c>
      <c r="AG166" t="s">
        <v>22</v>
      </c>
      <c r="AH166">
        <v>9</v>
      </c>
      <c r="AI166">
        <v>638.82000000000005</v>
      </c>
      <c r="AJ166" s="11">
        <v>172.48140000000001</v>
      </c>
      <c r="AL166">
        <f>dashboard!A178</f>
        <v>0</v>
      </c>
      <c r="AM166" s="10">
        <f>dashboard!B178</f>
        <v>0</v>
      </c>
      <c r="AN166">
        <f>dashboard!C178</f>
        <v>0</v>
      </c>
    </row>
    <row r="167" spans="1:40" x14ac:dyDescent="0.25">
      <c r="A167" t="str">
        <v>Garland</v>
      </c>
      <c r="K167" s="2" t="s">
        <v>791</v>
      </c>
      <c r="L167" s="3">
        <v>274.428</v>
      </c>
      <c r="M167" s="3">
        <v>5</v>
      </c>
      <c r="N167" s="3">
        <v>17.655199999999997</v>
      </c>
      <c r="O167" t="s">
        <v>35</v>
      </c>
      <c r="P167" t="s">
        <v>343</v>
      </c>
      <c r="Q167">
        <f t="shared" si="10"/>
        <v>274.428</v>
      </c>
      <c r="R167" s="17">
        <f t="shared" si="11"/>
        <v>6.43345431224219E-2</v>
      </c>
      <c r="W167" t="s">
        <v>25</v>
      </c>
      <c r="X167" s="3">
        <v>3</v>
      </c>
      <c r="Y167" s="3">
        <v>1067.94</v>
      </c>
      <c r="Z167" s="11">
        <v>224.26740000000001</v>
      </c>
      <c r="AA167" s="3"/>
      <c r="AB167" s="3"/>
      <c r="AD167" t="str">
        <f t="shared" si="12"/>
        <v>ArkansasJonesboro</v>
      </c>
      <c r="AE167" t="str">
        <f t="shared" si="13"/>
        <v>Arkansas</v>
      </c>
      <c r="AF167" t="str">
        <f t="shared" si="14"/>
        <v>Jonesboro</v>
      </c>
      <c r="AG167" t="s">
        <v>25</v>
      </c>
      <c r="AH167">
        <v>3</v>
      </c>
      <c r="AI167">
        <v>1067.94</v>
      </c>
      <c r="AJ167" s="11">
        <v>224.26740000000001</v>
      </c>
      <c r="AL167">
        <f>dashboard!A179</f>
        <v>0</v>
      </c>
      <c r="AM167" s="10">
        <f>dashboard!B179</f>
        <v>0</v>
      </c>
      <c r="AN167">
        <f>dashboard!C179</f>
        <v>0</v>
      </c>
    </row>
    <row r="168" spans="1:40" x14ac:dyDescent="0.25">
      <c r="A168" t="str">
        <v>Norwich</v>
      </c>
      <c r="K168" s="2" t="s">
        <v>733</v>
      </c>
      <c r="L168" s="3">
        <v>1714.3755000000001</v>
      </c>
      <c r="M168" s="3">
        <v>14</v>
      </c>
      <c r="N168" s="3">
        <v>-72.449100000000001</v>
      </c>
      <c r="O168" t="s">
        <v>35</v>
      </c>
      <c r="P168" t="s">
        <v>266</v>
      </c>
      <c r="Q168">
        <f t="shared" si="10"/>
        <v>1714.3755000000001</v>
      </c>
      <c r="R168" s="17">
        <f t="shared" si="11"/>
        <v>-4.2259761644983844E-2</v>
      </c>
      <c r="W168" t="s">
        <v>143</v>
      </c>
      <c r="X168" s="3">
        <v>3</v>
      </c>
      <c r="Y168" s="3">
        <v>23.34</v>
      </c>
      <c r="Z168" s="11">
        <v>10.969799999999999</v>
      </c>
      <c r="AA168" s="3"/>
      <c r="AB168" s="3"/>
      <c r="AD168" t="str">
        <f t="shared" si="12"/>
        <v>ArkansasJonesboro</v>
      </c>
      <c r="AE168" t="str">
        <f t="shared" si="13"/>
        <v>Arkansas</v>
      </c>
      <c r="AF168" t="str">
        <f t="shared" si="14"/>
        <v>Jonesboro</v>
      </c>
      <c r="AG168" t="s">
        <v>143</v>
      </c>
      <c r="AH168">
        <v>3</v>
      </c>
      <c r="AI168">
        <v>23.34</v>
      </c>
      <c r="AJ168" s="11">
        <v>10.969799999999999</v>
      </c>
      <c r="AL168">
        <f>dashboard!A180</f>
        <v>0</v>
      </c>
      <c r="AM168" s="10">
        <f>dashboard!B180</f>
        <v>0</v>
      </c>
      <c r="AN168">
        <f>dashboard!C180</f>
        <v>0</v>
      </c>
    </row>
    <row r="169" spans="1:40" x14ac:dyDescent="0.25">
      <c r="A169" t="str">
        <v>Alexandria</v>
      </c>
      <c r="K169" s="2" t="s">
        <v>1119</v>
      </c>
      <c r="L169" s="3">
        <v>2.214</v>
      </c>
      <c r="M169" s="3">
        <v>1</v>
      </c>
      <c r="N169" s="3">
        <v>-1.476</v>
      </c>
      <c r="O169" t="s">
        <v>35</v>
      </c>
      <c r="P169" t="s">
        <v>582</v>
      </c>
      <c r="Q169">
        <f t="shared" si="10"/>
        <v>2.214</v>
      </c>
      <c r="R169" s="17">
        <f t="shared" si="11"/>
        <v>-0.66666666666666663</v>
      </c>
      <c r="W169" t="s">
        <v>48</v>
      </c>
      <c r="X169" s="3">
        <v>4</v>
      </c>
      <c r="Y169" s="3">
        <v>38.6</v>
      </c>
      <c r="Z169" s="11">
        <v>11.58</v>
      </c>
      <c r="AA169" s="3"/>
      <c r="AB169" s="3"/>
      <c r="AD169" t="str">
        <f t="shared" si="12"/>
        <v>ArkansasJonesboro</v>
      </c>
      <c r="AE169" t="str">
        <f t="shared" si="13"/>
        <v>Arkansas</v>
      </c>
      <c r="AF169" t="str">
        <f t="shared" si="14"/>
        <v>Jonesboro</v>
      </c>
      <c r="AG169" t="s">
        <v>48</v>
      </c>
      <c r="AH169">
        <v>4</v>
      </c>
      <c r="AI169">
        <v>38.6</v>
      </c>
      <c r="AJ169" s="11">
        <v>11.58</v>
      </c>
      <c r="AL169">
        <f>dashboard!A181</f>
        <v>0</v>
      </c>
      <c r="AM169" s="10">
        <f>dashboard!B181</f>
        <v>0</v>
      </c>
      <c r="AN169">
        <f>dashboard!C181</f>
        <v>0</v>
      </c>
    </row>
    <row r="170" spans="1:40" x14ac:dyDescent="0.25">
      <c r="A170" t="str">
        <v>Toledo</v>
      </c>
      <c r="K170" s="2" t="s">
        <v>1057</v>
      </c>
      <c r="L170" s="3">
        <v>1436.8359999999998</v>
      </c>
      <c r="M170" s="3">
        <v>11</v>
      </c>
      <c r="N170" s="3">
        <v>12.039100000000005</v>
      </c>
      <c r="O170" t="s">
        <v>35</v>
      </c>
      <c r="P170" t="s">
        <v>580</v>
      </c>
      <c r="Q170">
        <f t="shared" si="10"/>
        <v>1436.8359999999998</v>
      </c>
      <c r="R170" s="17">
        <f t="shared" si="11"/>
        <v>8.3788964084975642E-3</v>
      </c>
      <c r="W170" t="s">
        <v>80</v>
      </c>
      <c r="X170" s="3">
        <v>5</v>
      </c>
      <c r="Y170" s="3">
        <v>239.5</v>
      </c>
      <c r="Z170" s="11">
        <v>114.96</v>
      </c>
      <c r="AA170" s="3"/>
      <c r="AB170" s="3"/>
      <c r="AD170" t="str">
        <f t="shared" si="12"/>
        <v>ArkansasJonesboro</v>
      </c>
      <c r="AE170" t="str">
        <f t="shared" si="13"/>
        <v>Arkansas</v>
      </c>
      <c r="AF170" t="str">
        <f t="shared" si="14"/>
        <v>Jonesboro</v>
      </c>
      <c r="AG170" t="s">
        <v>80</v>
      </c>
      <c r="AH170">
        <v>5</v>
      </c>
      <c r="AI170">
        <v>239.5</v>
      </c>
      <c r="AJ170" s="11">
        <v>114.96</v>
      </c>
      <c r="AL170">
        <f>dashboard!A182</f>
        <v>0</v>
      </c>
      <c r="AM170" s="10">
        <f>dashboard!B182</f>
        <v>0</v>
      </c>
      <c r="AN170">
        <f>dashboard!C182</f>
        <v>0</v>
      </c>
    </row>
    <row r="171" spans="1:40" x14ac:dyDescent="0.25">
      <c r="A171" t="str">
        <v>Farmington</v>
      </c>
      <c r="K171" s="2" t="s">
        <v>1015</v>
      </c>
      <c r="L171" s="3">
        <v>90.44</v>
      </c>
      <c r="M171" s="3">
        <v>3</v>
      </c>
      <c r="N171" s="3">
        <v>15.006499999999999</v>
      </c>
      <c r="O171" t="s">
        <v>35</v>
      </c>
      <c r="P171" t="s">
        <v>550</v>
      </c>
      <c r="Q171">
        <f t="shared" si="10"/>
        <v>90.44</v>
      </c>
      <c r="R171" s="17">
        <f t="shared" si="11"/>
        <v>0.16592768686421935</v>
      </c>
      <c r="W171" t="s">
        <v>59</v>
      </c>
      <c r="X171" s="3">
        <v>9</v>
      </c>
      <c r="Y171" s="3">
        <v>759.91</v>
      </c>
      <c r="Z171" s="11">
        <v>199.97579999999999</v>
      </c>
      <c r="AA171" s="3"/>
      <c r="AB171" s="3"/>
      <c r="AD171" t="str">
        <f t="shared" si="12"/>
        <v>ArkansasJonesboro</v>
      </c>
      <c r="AE171" t="str">
        <f t="shared" si="13"/>
        <v>Arkansas</v>
      </c>
      <c r="AF171" t="str">
        <f t="shared" si="14"/>
        <v>Jonesboro</v>
      </c>
      <c r="AG171" t="s">
        <v>59</v>
      </c>
      <c r="AH171">
        <v>9</v>
      </c>
      <c r="AI171">
        <v>759.91</v>
      </c>
      <c r="AJ171" s="11">
        <v>199.97579999999999</v>
      </c>
      <c r="AL171">
        <f>dashboard!A183</f>
        <v>0</v>
      </c>
      <c r="AM171" s="10">
        <f>dashboard!B183</f>
        <v>0</v>
      </c>
      <c r="AN171">
        <f>dashboard!C183</f>
        <v>0</v>
      </c>
    </row>
    <row r="172" spans="1:40" x14ac:dyDescent="0.25">
      <c r="A172" t="str">
        <v>Riverside</v>
      </c>
      <c r="K172" s="2" t="s">
        <v>929</v>
      </c>
      <c r="L172" s="3">
        <v>7.8239999999999998</v>
      </c>
      <c r="M172" s="3">
        <v>1</v>
      </c>
      <c r="N172" s="3">
        <v>2.9340000000000002</v>
      </c>
      <c r="O172" t="s">
        <v>35</v>
      </c>
      <c r="P172" t="s">
        <v>485</v>
      </c>
      <c r="Q172">
        <f t="shared" si="10"/>
        <v>7.8239999999999998</v>
      </c>
      <c r="R172" s="17">
        <f t="shared" si="11"/>
        <v>0.37500000000000006</v>
      </c>
      <c r="V172" t="s">
        <v>970</v>
      </c>
      <c r="W172" t="s">
        <v>129</v>
      </c>
      <c r="X172" s="3">
        <v>16</v>
      </c>
      <c r="Y172" s="3">
        <v>870.12</v>
      </c>
      <c r="Z172" s="11">
        <v>332.40989999999999</v>
      </c>
      <c r="AA172" s="3"/>
      <c r="AB172" s="3"/>
      <c r="AC172" t="s">
        <v>970</v>
      </c>
      <c r="AD172" t="str">
        <f t="shared" si="12"/>
        <v>ArkansasLittle Rock</v>
      </c>
      <c r="AE172" t="str">
        <f t="shared" si="13"/>
        <v>Arkansas</v>
      </c>
      <c r="AF172" t="str">
        <f t="shared" si="14"/>
        <v>Little Rock</v>
      </c>
      <c r="AG172" t="s">
        <v>129</v>
      </c>
      <c r="AH172">
        <v>16</v>
      </c>
      <c r="AI172">
        <v>870.12</v>
      </c>
      <c r="AJ172" s="11">
        <v>332.40989999999999</v>
      </c>
      <c r="AL172">
        <f>dashboard!A184</f>
        <v>0</v>
      </c>
      <c r="AM172" s="10">
        <f>dashboard!B184</f>
        <v>0</v>
      </c>
      <c r="AN172">
        <f>dashboard!C184</f>
        <v>0</v>
      </c>
    </row>
    <row r="173" spans="1:40" x14ac:dyDescent="0.25">
      <c r="A173" t="str">
        <v>Torrance</v>
      </c>
      <c r="K173" s="2" t="s">
        <v>1058</v>
      </c>
      <c r="L173" s="3">
        <v>248.95</v>
      </c>
      <c r="M173" s="3">
        <v>3</v>
      </c>
      <c r="N173" s="3">
        <v>4.4489999999999998</v>
      </c>
      <c r="O173" t="s">
        <v>35</v>
      </c>
      <c r="P173" t="s">
        <v>581</v>
      </c>
      <c r="Q173">
        <f t="shared" si="10"/>
        <v>248.95</v>
      </c>
      <c r="R173" s="17">
        <f t="shared" si="11"/>
        <v>1.7871058445470978E-2</v>
      </c>
      <c r="W173" t="s">
        <v>53</v>
      </c>
      <c r="X173" s="3">
        <v>6</v>
      </c>
      <c r="Y173" s="3">
        <v>24.52</v>
      </c>
      <c r="Z173" s="11">
        <v>8.4939999999999998</v>
      </c>
      <c r="AA173" s="3"/>
      <c r="AB173" s="3"/>
      <c r="AD173" t="str">
        <f t="shared" si="12"/>
        <v>ArkansasLittle Rock</v>
      </c>
      <c r="AE173" t="str">
        <f t="shared" si="13"/>
        <v>Arkansas</v>
      </c>
      <c r="AF173" t="str">
        <f t="shared" si="14"/>
        <v>Little Rock</v>
      </c>
      <c r="AG173" t="s">
        <v>53</v>
      </c>
      <c r="AH173">
        <v>6</v>
      </c>
      <c r="AI173">
        <v>24.52</v>
      </c>
      <c r="AJ173" s="11">
        <v>8.4939999999999998</v>
      </c>
      <c r="AL173">
        <f>dashboard!A185</f>
        <v>0</v>
      </c>
      <c r="AM173" s="10">
        <f>dashboard!B185</f>
        <v>0</v>
      </c>
      <c r="AN173">
        <f>dashboard!C185</f>
        <v>0</v>
      </c>
    </row>
    <row r="174" spans="1:40" x14ac:dyDescent="0.25">
      <c r="A174" t="str">
        <v>Round Rock</v>
      </c>
      <c r="K174" s="2" t="s">
        <v>720</v>
      </c>
      <c r="L174" s="3">
        <v>1690.7920000000001</v>
      </c>
      <c r="M174" s="3">
        <v>14</v>
      </c>
      <c r="N174" s="3">
        <v>151.98229999999998</v>
      </c>
      <c r="O174" t="s">
        <v>35</v>
      </c>
      <c r="P174" t="s">
        <v>248</v>
      </c>
      <c r="Q174">
        <f t="shared" si="10"/>
        <v>1690.7920000000001</v>
      </c>
      <c r="R174" s="17">
        <f t="shared" si="11"/>
        <v>8.9888229894629246E-2</v>
      </c>
      <c r="W174" t="s">
        <v>64</v>
      </c>
      <c r="X174" s="3">
        <v>15</v>
      </c>
      <c r="Y174" s="3">
        <v>239.61999999999998</v>
      </c>
      <c r="Z174" s="11">
        <v>114.6584</v>
      </c>
      <c r="AA174" s="3"/>
      <c r="AB174" s="3"/>
      <c r="AD174" t="str">
        <f t="shared" si="12"/>
        <v>ArkansasLittle Rock</v>
      </c>
      <c r="AE174" t="str">
        <f t="shared" si="13"/>
        <v>Arkansas</v>
      </c>
      <c r="AF174" t="str">
        <f t="shared" si="14"/>
        <v>Little Rock</v>
      </c>
      <c r="AG174" t="s">
        <v>64</v>
      </c>
      <c r="AH174">
        <v>15</v>
      </c>
      <c r="AI174">
        <v>239.61999999999998</v>
      </c>
      <c r="AJ174" s="11">
        <v>114.6584</v>
      </c>
      <c r="AL174">
        <f>dashboard!A186</f>
        <v>0</v>
      </c>
      <c r="AM174" s="10">
        <f>dashboard!B186</f>
        <v>0</v>
      </c>
      <c r="AN174">
        <f>dashboard!C186</f>
        <v>0</v>
      </c>
    </row>
    <row r="175" spans="1:40" x14ac:dyDescent="0.25">
      <c r="A175" t="str">
        <v>Boca Raton</v>
      </c>
      <c r="K175" s="2" t="s">
        <v>1210</v>
      </c>
      <c r="L175" s="3">
        <v>225.54600000000002</v>
      </c>
      <c r="M175" s="3">
        <v>2</v>
      </c>
      <c r="N175" s="3">
        <v>-11.827200000000001</v>
      </c>
      <c r="O175" t="s">
        <v>35</v>
      </c>
      <c r="P175" t="s">
        <v>616</v>
      </c>
      <c r="Q175">
        <f t="shared" si="10"/>
        <v>225.54600000000002</v>
      </c>
      <c r="R175" s="17">
        <f t="shared" si="11"/>
        <v>-5.2438083583836559E-2</v>
      </c>
      <c r="W175" t="s">
        <v>143</v>
      </c>
      <c r="X175" s="3">
        <v>3</v>
      </c>
      <c r="Y175" s="3">
        <v>182.94</v>
      </c>
      <c r="Z175" s="11">
        <v>85.981800000000007</v>
      </c>
      <c r="AA175" s="3"/>
      <c r="AB175" s="3"/>
      <c r="AD175" t="str">
        <f t="shared" si="12"/>
        <v>ArkansasLittle Rock</v>
      </c>
      <c r="AE175" t="str">
        <f t="shared" si="13"/>
        <v>Arkansas</v>
      </c>
      <c r="AF175" t="str">
        <f t="shared" si="14"/>
        <v>Little Rock</v>
      </c>
      <c r="AG175" t="s">
        <v>143</v>
      </c>
      <c r="AH175">
        <v>3</v>
      </c>
      <c r="AI175">
        <v>182.94</v>
      </c>
      <c r="AJ175" s="11">
        <v>85.981800000000007</v>
      </c>
      <c r="AL175">
        <f>dashboard!A187</f>
        <v>0</v>
      </c>
      <c r="AM175" s="10">
        <f>dashboard!B187</f>
        <v>0</v>
      </c>
      <c r="AN175">
        <f>dashboard!C187</f>
        <v>0</v>
      </c>
    </row>
    <row r="176" spans="1:40" x14ac:dyDescent="0.25">
      <c r="A176" t="str">
        <v>Virginia Beach</v>
      </c>
      <c r="K176" s="2" t="s">
        <v>998</v>
      </c>
      <c r="L176" s="3">
        <v>7250.668999999999</v>
      </c>
      <c r="M176" s="3">
        <v>17</v>
      </c>
      <c r="N176" s="3">
        <v>392.71160000000003</v>
      </c>
      <c r="O176" t="s">
        <v>35</v>
      </c>
      <c r="P176" t="s">
        <v>541</v>
      </c>
      <c r="Q176">
        <f t="shared" si="10"/>
        <v>7250.668999999999</v>
      </c>
      <c r="R176" s="17">
        <f t="shared" si="11"/>
        <v>5.4162119385121575E-2</v>
      </c>
      <c r="W176" t="s">
        <v>195</v>
      </c>
      <c r="X176" s="3">
        <v>7</v>
      </c>
      <c r="Y176" s="3">
        <v>12.67</v>
      </c>
      <c r="Z176" s="11">
        <v>4.5612000000000004</v>
      </c>
      <c r="AA176" s="3"/>
      <c r="AB176" s="3"/>
      <c r="AD176" t="str">
        <f t="shared" si="12"/>
        <v>ArkansasLittle Rock</v>
      </c>
      <c r="AE176" t="str">
        <f t="shared" si="13"/>
        <v>Arkansas</v>
      </c>
      <c r="AF176" t="str">
        <f t="shared" si="14"/>
        <v>Little Rock</v>
      </c>
      <c r="AG176" t="s">
        <v>195</v>
      </c>
      <c r="AH176">
        <v>7</v>
      </c>
      <c r="AI176">
        <v>12.67</v>
      </c>
      <c r="AJ176" s="11">
        <v>4.5612000000000004</v>
      </c>
      <c r="AL176">
        <f>dashboard!A188</f>
        <v>0</v>
      </c>
      <c r="AM176" s="10">
        <f>dashboard!B188</f>
        <v>0</v>
      </c>
      <c r="AN176">
        <f>dashboard!C188</f>
        <v>0</v>
      </c>
    </row>
    <row r="177" spans="1:40" x14ac:dyDescent="0.25">
      <c r="A177" t="str">
        <v>Murrieta</v>
      </c>
      <c r="K177" s="2" t="s">
        <v>712</v>
      </c>
      <c r="L177" s="3">
        <v>1413.51</v>
      </c>
      <c r="M177" s="3">
        <v>4</v>
      </c>
      <c r="N177" s="3">
        <v>-351.89609999999999</v>
      </c>
      <c r="O177" t="s">
        <v>35</v>
      </c>
      <c r="P177" t="s">
        <v>237</v>
      </c>
      <c r="Q177">
        <f t="shared" si="10"/>
        <v>1413.51</v>
      </c>
      <c r="R177" s="17">
        <f t="shared" si="11"/>
        <v>-0.24895197062631322</v>
      </c>
      <c r="W177" t="s">
        <v>48</v>
      </c>
      <c r="X177" s="3">
        <v>6</v>
      </c>
      <c r="Y177" s="3">
        <v>22.2</v>
      </c>
      <c r="Z177" s="11">
        <v>9.1020000000000003</v>
      </c>
      <c r="AA177" s="3"/>
      <c r="AB177" s="3"/>
      <c r="AD177" t="str">
        <f t="shared" si="12"/>
        <v>ArkansasLittle Rock</v>
      </c>
      <c r="AE177" t="str">
        <f t="shared" si="13"/>
        <v>Arkansas</v>
      </c>
      <c r="AF177" t="str">
        <f t="shared" si="14"/>
        <v>Little Rock</v>
      </c>
      <c r="AG177" t="s">
        <v>48</v>
      </c>
      <c r="AH177">
        <v>6</v>
      </c>
      <c r="AI177">
        <v>22.2</v>
      </c>
      <c r="AJ177" s="11">
        <v>9.1020000000000003</v>
      </c>
      <c r="AL177">
        <f>dashboard!A189</f>
        <v>0</v>
      </c>
      <c r="AM177" s="10">
        <f>dashboard!B189</f>
        <v>0</v>
      </c>
      <c r="AN177">
        <f>dashboard!C189</f>
        <v>0</v>
      </c>
    </row>
    <row r="178" spans="1:40" x14ac:dyDescent="0.25">
      <c r="A178" t="str">
        <v>Olympia</v>
      </c>
      <c r="K178" s="2" t="s">
        <v>702</v>
      </c>
      <c r="L178" s="3">
        <v>5196.0805000000018</v>
      </c>
      <c r="M178" s="3">
        <v>36</v>
      </c>
      <c r="N178" s="3">
        <v>-325.23659999999995</v>
      </c>
      <c r="O178" t="s">
        <v>35</v>
      </c>
      <c r="P178" t="s">
        <v>222</v>
      </c>
      <c r="Q178">
        <f t="shared" si="10"/>
        <v>5196.0805000000018</v>
      </c>
      <c r="R178" s="17">
        <f t="shared" si="11"/>
        <v>-6.2592679231971066E-2</v>
      </c>
      <c r="W178" t="s">
        <v>80</v>
      </c>
      <c r="X178" s="3">
        <v>19</v>
      </c>
      <c r="Y178" s="3">
        <v>401.38</v>
      </c>
      <c r="Z178" s="11">
        <v>189.57939999999999</v>
      </c>
      <c r="AA178" s="3"/>
      <c r="AB178" s="3"/>
      <c r="AD178" t="str">
        <f t="shared" si="12"/>
        <v>ArkansasLittle Rock</v>
      </c>
      <c r="AE178" t="str">
        <f t="shared" si="13"/>
        <v>Arkansas</v>
      </c>
      <c r="AF178" t="str">
        <f t="shared" si="14"/>
        <v>Little Rock</v>
      </c>
      <c r="AG178" t="s">
        <v>80</v>
      </c>
      <c r="AH178">
        <v>19</v>
      </c>
      <c r="AI178">
        <v>401.38</v>
      </c>
      <c r="AJ178" s="11">
        <v>189.57939999999999</v>
      </c>
      <c r="AL178">
        <f>dashboard!A190</f>
        <v>0</v>
      </c>
      <c r="AM178" s="10">
        <f>dashboard!B190</f>
        <v>0</v>
      </c>
      <c r="AN178">
        <f>dashboard!C190</f>
        <v>0</v>
      </c>
    </row>
    <row r="179" spans="1:40" x14ac:dyDescent="0.25">
      <c r="A179" t="str">
        <v>Washington</v>
      </c>
      <c r="K179" s="2" t="s">
        <v>1186</v>
      </c>
      <c r="L179" s="3">
        <v>141.328</v>
      </c>
      <c r="M179" s="3">
        <v>3</v>
      </c>
      <c r="N179" s="3">
        <v>31.609200000000001</v>
      </c>
      <c r="O179" t="s">
        <v>35</v>
      </c>
      <c r="P179" t="s">
        <v>625</v>
      </c>
      <c r="Q179">
        <f t="shared" si="10"/>
        <v>141.328</v>
      </c>
      <c r="R179" s="17">
        <f t="shared" si="11"/>
        <v>0.22365843994112986</v>
      </c>
      <c r="W179" t="s">
        <v>59</v>
      </c>
      <c r="X179" s="3">
        <v>10</v>
      </c>
      <c r="Y179" s="3">
        <v>1376.9</v>
      </c>
      <c r="Z179" s="11">
        <v>377.7928</v>
      </c>
      <c r="AA179" s="3"/>
      <c r="AB179" s="3"/>
      <c r="AD179" t="str">
        <f t="shared" si="12"/>
        <v>ArkansasLittle Rock</v>
      </c>
      <c r="AE179" t="str">
        <f t="shared" si="13"/>
        <v>Arkansas</v>
      </c>
      <c r="AF179" t="str">
        <f t="shared" si="14"/>
        <v>Little Rock</v>
      </c>
      <c r="AG179" t="s">
        <v>59</v>
      </c>
      <c r="AH179">
        <v>10</v>
      </c>
      <c r="AI179">
        <v>1376.9</v>
      </c>
      <c r="AJ179" s="11">
        <v>377.7928</v>
      </c>
      <c r="AL179">
        <f>dashboard!A191</f>
        <v>0</v>
      </c>
      <c r="AM179" s="10">
        <f>dashboard!B191</f>
        <v>0</v>
      </c>
      <c r="AN179">
        <f>dashboard!C191</f>
        <v>0</v>
      </c>
    </row>
    <row r="180" spans="1:40" x14ac:dyDescent="0.25">
      <c r="A180" t="str">
        <v>Jefferson City</v>
      </c>
      <c r="K180" s="2" t="s">
        <v>1110</v>
      </c>
      <c r="L180" s="3">
        <v>1720.81</v>
      </c>
      <c r="M180" s="3">
        <v>8</v>
      </c>
      <c r="N180" s="3">
        <v>479.32209999999998</v>
      </c>
      <c r="O180" t="s">
        <v>71</v>
      </c>
      <c r="P180" t="s">
        <v>112</v>
      </c>
      <c r="Q180">
        <f t="shared" si="10"/>
        <v>1720.81</v>
      </c>
      <c r="R180" s="17">
        <f t="shared" si="11"/>
        <v>0.27854446452542697</v>
      </c>
      <c r="W180" t="s">
        <v>43</v>
      </c>
      <c r="X180" s="3">
        <v>8</v>
      </c>
      <c r="Y180" s="3">
        <v>430</v>
      </c>
      <c r="Z180" s="11">
        <v>32.089600000000004</v>
      </c>
      <c r="AA180" s="3"/>
      <c r="AB180" s="3"/>
      <c r="AD180" t="str">
        <f t="shared" si="12"/>
        <v>ArkansasLittle Rock</v>
      </c>
      <c r="AE180" t="str">
        <f t="shared" si="13"/>
        <v>Arkansas</v>
      </c>
      <c r="AF180" t="str">
        <f t="shared" si="14"/>
        <v>Little Rock</v>
      </c>
      <c r="AG180" t="s">
        <v>43</v>
      </c>
      <c r="AH180">
        <v>8</v>
      </c>
      <c r="AI180">
        <v>430</v>
      </c>
      <c r="AJ180" s="11">
        <v>32.089600000000004</v>
      </c>
      <c r="AL180">
        <f>dashboard!A192</f>
        <v>0</v>
      </c>
      <c r="AM180" s="10">
        <f>dashboard!B192</f>
        <v>0</v>
      </c>
      <c r="AN180">
        <f>dashboard!C192</f>
        <v>0</v>
      </c>
    </row>
    <row r="181" spans="1:40" x14ac:dyDescent="0.25">
      <c r="A181" t="str">
        <v>Saint Peters</v>
      </c>
      <c r="K181" s="2" t="s">
        <v>761</v>
      </c>
      <c r="L181" s="3">
        <v>17197.84</v>
      </c>
      <c r="M181" s="3">
        <v>39</v>
      </c>
      <c r="N181" s="3">
        <v>6993.6629000000003</v>
      </c>
      <c r="O181" t="s">
        <v>71</v>
      </c>
      <c r="P181" t="s">
        <v>115</v>
      </c>
      <c r="Q181">
        <f t="shared" si="10"/>
        <v>17197.84</v>
      </c>
      <c r="R181" s="17">
        <f t="shared" si="11"/>
        <v>0.40665937699152915</v>
      </c>
      <c r="V181" t="s">
        <v>1221</v>
      </c>
      <c r="W181" t="s">
        <v>129</v>
      </c>
      <c r="X181" s="3">
        <v>5</v>
      </c>
      <c r="Y181" s="3">
        <v>199.95</v>
      </c>
      <c r="Z181" s="11">
        <v>63.984000000000002</v>
      </c>
      <c r="AA181" s="3"/>
      <c r="AB181" s="3"/>
      <c r="AC181" t="s">
        <v>1221</v>
      </c>
      <c r="AD181" t="str">
        <f t="shared" si="12"/>
        <v>ArkansasPine Bluff</v>
      </c>
      <c r="AE181" t="str">
        <f t="shared" si="13"/>
        <v>Arkansas</v>
      </c>
      <c r="AF181" t="str">
        <f t="shared" si="14"/>
        <v>Pine Bluff</v>
      </c>
      <c r="AG181" t="s">
        <v>129</v>
      </c>
      <c r="AH181">
        <v>5</v>
      </c>
      <c r="AI181">
        <v>199.95</v>
      </c>
      <c r="AJ181" s="11">
        <v>63.984000000000002</v>
      </c>
      <c r="AL181">
        <f>dashboard!A193</f>
        <v>0</v>
      </c>
      <c r="AM181" s="10">
        <f>dashboard!B193</f>
        <v>0</v>
      </c>
      <c r="AN181">
        <f>dashboard!C193</f>
        <v>0</v>
      </c>
    </row>
    <row r="182" spans="1:40" x14ac:dyDescent="0.25">
      <c r="A182" t="str">
        <v>Rockford</v>
      </c>
      <c r="K182" s="2" t="s">
        <v>727</v>
      </c>
      <c r="L182" s="3">
        <v>14845.049999999997</v>
      </c>
      <c r="M182" s="3">
        <v>68</v>
      </c>
      <c r="N182" s="3">
        <v>4104.121900000001</v>
      </c>
      <c r="O182" t="s">
        <v>71</v>
      </c>
      <c r="P182" t="s">
        <v>162</v>
      </c>
      <c r="Q182">
        <f t="shared" si="10"/>
        <v>14845.049999999997</v>
      </c>
      <c r="R182" s="17">
        <f t="shared" si="11"/>
        <v>0.27646399978444003</v>
      </c>
      <c r="W182" t="s">
        <v>80</v>
      </c>
      <c r="X182" s="3">
        <v>2</v>
      </c>
      <c r="Y182" s="3">
        <v>12.96</v>
      </c>
      <c r="Z182" s="11">
        <v>6.2207999999999997</v>
      </c>
      <c r="AA182" s="3"/>
      <c r="AB182" s="3"/>
      <c r="AD182" t="str">
        <f t="shared" si="12"/>
        <v>ArkansasPine Bluff</v>
      </c>
      <c r="AE182" t="str">
        <f t="shared" si="13"/>
        <v>Arkansas</v>
      </c>
      <c r="AF182" t="str">
        <f t="shared" si="14"/>
        <v>Pine Bluff</v>
      </c>
      <c r="AG182" t="s">
        <v>80</v>
      </c>
      <c r="AH182">
        <v>2</v>
      </c>
      <c r="AI182">
        <v>12.96</v>
      </c>
      <c r="AJ182" s="11">
        <v>6.2207999999999997</v>
      </c>
      <c r="AL182">
        <f>dashboard!A194</f>
        <v>0</v>
      </c>
      <c r="AM182" s="10">
        <f>dashboard!B194</f>
        <v>0</v>
      </c>
      <c r="AN182">
        <f>dashboard!C194</f>
        <v>0</v>
      </c>
    </row>
    <row r="183" spans="1:40" x14ac:dyDescent="0.25">
      <c r="A183" t="str">
        <v>Brownsville</v>
      </c>
      <c r="K183" s="2" t="s">
        <v>1203</v>
      </c>
      <c r="L183" s="3">
        <v>268.39999999999998</v>
      </c>
      <c r="M183" s="3">
        <v>3</v>
      </c>
      <c r="N183" s="3">
        <v>102.0138</v>
      </c>
      <c r="O183" t="s">
        <v>71</v>
      </c>
      <c r="P183" t="s">
        <v>322</v>
      </c>
      <c r="Q183">
        <f t="shared" si="10"/>
        <v>268.39999999999998</v>
      </c>
      <c r="R183" s="17">
        <f t="shared" si="11"/>
        <v>0.38008122205663192</v>
      </c>
      <c r="V183" t="s">
        <v>1138</v>
      </c>
      <c r="W183" t="s">
        <v>64</v>
      </c>
      <c r="X183" s="3">
        <v>9</v>
      </c>
      <c r="Y183" s="3">
        <v>40.409999999999997</v>
      </c>
      <c r="Z183" s="11">
        <v>18.5886</v>
      </c>
      <c r="AA183" s="3"/>
      <c r="AB183" s="3"/>
      <c r="AC183" t="s">
        <v>1138</v>
      </c>
      <c r="AD183" t="str">
        <f t="shared" si="12"/>
        <v>ArkansasRogers</v>
      </c>
      <c r="AE183" t="str">
        <f t="shared" si="13"/>
        <v>Arkansas</v>
      </c>
      <c r="AF183" t="str">
        <f t="shared" si="14"/>
        <v>Rogers</v>
      </c>
      <c r="AG183" t="s">
        <v>64</v>
      </c>
      <c r="AH183">
        <v>9</v>
      </c>
      <c r="AI183">
        <v>40.409999999999997</v>
      </c>
      <c r="AJ183" s="11">
        <v>18.5886</v>
      </c>
      <c r="AL183">
        <f>dashboard!A195</f>
        <v>0</v>
      </c>
      <c r="AM183" s="10">
        <f>dashboard!B195</f>
        <v>0</v>
      </c>
      <c r="AN183">
        <f>dashboard!C195</f>
        <v>0</v>
      </c>
    </row>
    <row r="184" spans="1:40" x14ac:dyDescent="0.25">
      <c r="A184" t="str">
        <v>Yonkers</v>
      </c>
      <c r="K184" s="2" t="s">
        <v>862</v>
      </c>
      <c r="L184" s="3">
        <v>364.01000000000005</v>
      </c>
      <c r="M184" s="3">
        <v>6</v>
      </c>
      <c r="N184" s="3">
        <v>144.8535</v>
      </c>
      <c r="O184" t="s">
        <v>71</v>
      </c>
      <c r="P184" t="s">
        <v>419</v>
      </c>
      <c r="Q184">
        <f t="shared" si="10"/>
        <v>364.01000000000005</v>
      </c>
      <c r="R184" s="17">
        <f t="shared" si="11"/>
        <v>0.39793824345485007</v>
      </c>
      <c r="V184" t="s">
        <v>1231</v>
      </c>
      <c r="W184" t="s">
        <v>53</v>
      </c>
      <c r="X184" s="3">
        <v>2</v>
      </c>
      <c r="Y184" s="3">
        <v>4.3</v>
      </c>
      <c r="Z184" s="11">
        <v>1.419</v>
      </c>
      <c r="AA184" s="3"/>
      <c r="AB184" s="3"/>
      <c r="AC184" t="s">
        <v>1231</v>
      </c>
      <c r="AD184" t="str">
        <f t="shared" si="12"/>
        <v>ArkansasSpringdale</v>
      </c>
      <c r="AE184" t="str">
        <f t="shared" si="13"/>
        <v>Arkansas</v>
      </c>
      <c r="AF184" t="str">
        <f t="shared" si="14"/>
        <v>Springdale</v>
      </c>
      <c r="AG184" t="s">
        <v>53</v>
      </c>
      <c r="AH184">
        <v>2</v>
      </c>
      <c r="AI184">
        <v>4.3</v>
      </c>
      <c r="AJ184" s="11">
        <v>1.419</v>
      </c>
      <c r="AL184">
        <f>dashboard!A196</f>
        <v>0</v>
      </c>
      <c r="AM184" s="10">
        <f>dashboard!B196</f>
        <v>0</v>
      </c>
      <c r="AN184">
        <f>dashboard!C196</f>
        <v>0</v>
      </c>
    </row>
    <row r="185" spans="1:40" x14ac:dyDescent="0.25">
      <c r="A185" t="str">
        <v>Oakland</v>
      </c>
      <c r="K185" s="2" t="s">
        <v>1114</v>
      </c>
      <c r="L185" s="3">
        <v>2938.62</v>
      </c>
      <c r="M185" s="3">
        <v>7</v>
      </c>
      <c r="N185" s="3">
        <v>512.14559999999994</v>
      </c>
      <c r="O185" t="s">
        <v>71</v>
      </c>
      <c r="P185" t="s">
        <v>510</v>
      </c>
      <c r="Q185">
        <f t="shared" si="10"/>
        <v>2938.62</v>
      </c>
      <c r="R185" s="17">
        <f t="shared" si="11"/>
        <v>0.1742809890356698</v>
      </c>
      <c r="V185" t="s">
        <v>1068</v>
      </c>
      <c r="W185" t="s">
        <v>129</v>
      </c>
      <c r="X185" s="3">
        <v>5</v>
      </c>
      <c r="Y185" s="3">
        <v>48.9</v>
      </c>
      <c r="Z185" s="11">
        <v>18.093</v>
      </c>
      <c r="AA185" s="3"/>
      <c r="AB185" s="3"/>
      <c r="AC185" t="s">
        <v>1068</v>
      </c>
      <c r="AD185" t="str">
        <f t="shared" si="12"/>
        <v>ArkansasTexarkana</v>
      </c>
      <c r="AE185" t="str">
        <f t="shared" si="13"/>
        <v>Arkansas</v>
      </c>
      <c r="AF185" t="str">
        <f t="shared" si="14"/>
        <v>Texarkana</v>
      </c>
      <c r="AG185" t="s">
        <v>129</v>
      </c>
      <c r="AH185">
        <v>5</v>
      </c>
      <c r="AI185">
        <v>48.9</v>
      </c>
      <c r="AJ185" s="11">
        <v>18.093</v>
      </c>
      <c r="AL185">
        <f>dashboard!A197</f>
        <v>0</v>
      </c>
      <c r="AM185" s="10">
        <f>dashboard!B197</f>
        <v>0</v>
      </c>
      <c r="AN185">
        <f>dashboard!C197</f>
        <v>0</v>
      </c>
    </row>
    <row r="186" spans="1:40" x14ac:dyDescent="0.25">
      <c r="A186" t="str">
        <v>Clinton</v>
      </c>
      <c r="K186" s="2" t="s">
        <v>841</v>
      </c>
      <c r="L186" s="3">
        <v>6652.3199999999988</v>
      </c>
      <c r="M186" s="3">
        <v>18</v>
      </c>
      <c r="N186" s="3">
        <v>2427.4353000000001</v>
      </c>
      <c r="O186" t="s">
        <v>71</v>
      </c>
      <c r="P186" t="s">
        <v>398</v>
      </c>
      <c r="Q186">
        <f t="shared" si="10"/>
        <v>6652.3199999999988</v>
      </c>
      <c r="R186" s="17">
        <f t="shared" si="11"/>
        <v>0.36490056100728774</v>
      </c>
      <c r="W186" t="s">
        <v>25</v>
      </c>
      <c r="X186" s="3">
        <v>6</v>
      </c>
      <c r="Y186" s="3">
        <v>605.34</v>
      </c>
      <c r="Z186" s="11">
        <v>145.2816</v>
      </c>
      <c r="AA186" s="3"/>
      <c r="AB186" s="3"/>
      <c r="AD186" t="str">
        <f t="shared" si="12"/>
        <v>ArkansasTexarkana</v>
      </c>
      <c r="AE186" t="str">
        <f t="shared" si="13"/>
        <v>Arkansas</v>
      </c>
      <c r="AF186" t="str">
        <f t="shared" si="14"/>
        <v>Texarkana</v>
      </c>
      <c r="AG186" t="s">
        <v>25</v>
      </c>
      <c r="AH186">
        <v>6</v>
      </c>
      <c r="AI186">
        <v>605.34</v>
      </c>
      <c r="AJ186" s="11">
        <v>145.2816</v>
      </c>
      <c r="AL186">
        <f>dashboard!A198</f>
        <v>0</v>
      </c>
      <c r="AM186" s="10">
        <f>dashboard!B198</f>
        <v>0</v>
      </c>
      <c r="AN186">
        <f>dashboard!C198</f>
        <v>0</v>
      </c>
    </row>
    <row r="187" spans="1:40" x14ac:dyDescent="0.25">
      <c r="A187" t="str">
        <v>Encinitas</v>
      </c>
      <c r="K187" s="2" t="s">
        <v>1098</v>
      </c>
      <c r="L187" s="3">
        <v>1997.03</v>
      </c>
      <c r="M187" s="3">
        <v>14</v>
      </c>
      <c r="N187" s="3">
        <v>520.58909999999992</v>
      </c>
      <c r="O187" t="s">
        <v>71</v>
      </c>
      <c r="P187" t="s">
        <v>600</v>
      </c>
      <c r="Q187">
        <f t="shared" si="10"/>
        <v>1997.03</v>
      </c>
      <c r="R187" s="17">
        <f t="shared" si="11"/>
        <v>0.26068166226846862</v>
      </c>
      <c r="V187" t="s">
        <v>769</v>
      </c>
      <c r="W187" t="s">
        <v>129</v>
      </c>
      <c r="X187" s="3">
        <v>4</v>
      </c>
      <c r="Y187" s="3">
        <v>119.96</v>
      </c>
      <c r="Z187" s="11">
        <v>25.191600000000001</v>
      </c>
      <c r="AA187" s="3"/>
      <c r="AB187" s="3"/>
      <c r="AC187" t="s">
        <v>769</v>
      </c>
      <c r="AD187" t="str">
        <f t="shared" si="12"/>
        <v>CaliforniaAnaheim</v>
      </c>
      <c r="AE187" t="str">
        <f t="shared" si="13"/>
        <v>California</v>
      </c>
      <c r="AF187" t="str">
        <f t="shared" si="14"/>
        <v>Anaheim</v>
      </c>
      <c r="AG187" t="s">
        <v>129</v>
      </c>
      <c r="AH187">
        <v>4</v>
      </c>
      <c r="AI187">
        <v>119.96</v>
      </c>
      <c r="AJ187" s="11">
        <v>25.191600000000001</v>
      </c>
      <c r="AL187">
        <f>dashboard!A199</f>
        <v>0</v>
      </c>
      <c r="AM187" s="10">
        <f>dashboard!B199</f>
        <v>0</v>
      </c>
      <c r="AN187">
        <f>dashboard!C199</f>
        <v>0</v>
      </c>
    </row>
    <row r="188" spans="1:40" x14ac:dyDescent="0.25">
      <c r="A188" t="str">
        <v>Roswell</v>
      </c>
      <c r="K188" s="2" t="s">
        <v>874</v>
      </c>
      <c r="L188" s="3">
        <v>2390.3100000000004</v>
      </c>
      <c r="M188" s="3">
        <v>17</v>
      </c>
      <c r="N188" s="3">
        <v>807.33190000000002</v>
      </c>
      <c r="O188" t="s">
        <v>71</v>
      </c>
      <c r="P188" t="s">
        <v>432</v>
      </c>
      <c r="Q188">
        <f t="shared" si="10"/>
        <v>2390.3100000000004</v>
      </c>
      <c r="R188" s="17">
        <f t="shared" si="11"/>
        <v>0.33775196522626766</v>
      </c>
      <c r="W188" t="s">
        <v>68</v>
      </c>
      <c r="X188" s="3">
        <v>2</v>
      </c>
      <c r="Y188" s="3">
        <v>83.42</v>
      </c>
      <c r="Z188" s="11">
        <v>24.191800000000001</v>
      </c>
      <c r="AA188" s="3"/>
      <c r="AB188" s="3"/>
      <c r="AD188" t="str">
        <f t="shared" si="12"/>
        <v>CaliforniaAnaheim</v>
      </c>
      <c r="AE188" t="str">
        <f t="shared" si="13"/>
        <v>California</v>
      </c>
      <c r="AF188" t="str">
        <f t="shared" si="14"/>
        <v>Anaheim</v>
      </c>
      <c r="AG188" t="s">
        <v>68</v>
      </c>
      <c r="AH188">
        <v>2</v>
      </c>
      <c r="AI188">
        <v>83.42</v>
      </c>
      <c r="AJ188" s="11">
        <v>24.191800000000001</v>
      </c>
      <c r="AL188">
        <f>dashboard!A200</f>
        <v>0</v>
      </c>
      <c r="AM188" s="10">
        <f>dashboard!B200</f>
        <v>0</v>
      </c>
      <c r="AN188">
        <f>dashboard!C200</f>
        <v>0</v>
      </c>
    </row>
    <row r="189" spans="1:40" x14ac:dyDescent="0.25">
      <c r="A189" t="str">
        <v>Jonesboro</v>
      </c>
      <c r="K189" s="2" t="s">
        <v>775</v>
      </c>
      <c r="L189" s="3">
        <v>434.8</v>
      </c>
      <c r="M189" s="3">
        <v>2</v>
      </c>
      <c r="N189" s="3">
        <v>53.688400000000001</v>
      </c>
      <c r="O189" t="s">
        <v>71</v>
      </c>
      <c r="P189" t="s">
        <v>321</v>
      </c>
      <c r="Q189">
        <f t="shared" si="10"/>
        <v>434.8</v>
      </c>
      <c r="R189" s="17">
        <f t="shared" si="11"/>
        <v>0.12347838086476541</v>
      </c>
      <c r="W189" t="s">
        <v>53</v>
      </c>
      <c r="X189" s="3">
        <v>4</v>
      </c>
      <c r="Y189" s="3">
        <v>26.68</v>
      </c>
      <c r="Z189" s="11">
        <v>6.9367999999999999</v>
      </c>
      <c r="AA189" s="3"/>
      <c r="AB189" s="3"/>
      <c r="AD189" t="str">
        <f t="shared" si="12"/>
        <v>CaliforniaAnaheim</v>
      </c>
      <c r="AE189" t="str">
        <f t="shared" si="13"/>
        <v>California</v>
      </c>
      <c r="AF189" t="str">
        <f t="shared" si="14"/>
        <v>Anaheim</v>
      </c>
      <c r="AG189" t="s">
        <v>53</v>
      </c>
      <c r="AH189">
        <v>4</v>
      </c>
      <c r="AI189">
        <v>26.68</v>
      </c>
      <c r="AJ189" s="11">
        <v>6.9367999999999999</v>
      </c>
      <c r="AL189">
        <f>dashboard!A201</f>
        <v>0</v>
      </c>
      <c r="AM189" s="10">
        <f>dashboard!B201</f>
        <v>0</v>
      </c>
      <c r="AN189">
        <f>dashboard!C201</f>
        <v>0</v>
      </c>
    </row>
    <row r="190" spans="1:40" x14ac:dyDescent="0.25">
      <c r="A190" t="str">
        <v>Antioch</v>
      </c>
      <c r="K190" s="2" t="s">
        <v>1235</v>
      </c>
      <c r="L190" s="3">
        <v>286.65000000000003</v>
      </c>
      <c r="M190" s="3">
        <v>2</v>
      </c>
      <c r="N190" s="3">
        <v>104.8788</v>
      </c>
      <c r="O190" t="s">
        <v>71</v>
      </c>
      <c r="P190" t="s">
        <v>544</v>
      </c>
      <c r="Q190">
        <f t="shared" si="10"/>
        <v>286.65000000000003</v>
      </c>
      <c r="R190" s="17">
        <f t="shared" si="11"/>
        <v>0.36587755102040809</v>
      </c>
      <c r="W190" t="s">
        <v>64</v>
      </c>
      <c r="X190" s="3">
        <v>27</v>
      </c>
      <c r="Y190" s="3">
        <v>570.19999999999993</v>
      </c>
      <c r="Z190" s="11">
        <v>193.3347</v>
      </c>
      <c r="AA190" s="3"/>
      <c r="AB190" s="3"/>
      <c r="AD190" t="str">
        <f t="shared" si="12"/>
        <v>CaliforniaAnaheim</v>
      </c>
      <c r="AE190" t="str">
        <f t="shared" si="13"/>
        <v>California</v>
      </c>
      <c r="AF190" t="str">
        <f t="shared" si="14"/>
        <v>Anaheim</v>
      </c>
      <c r="AG190" t="s">
        <v>64</v>
      </c>
      <c r="AH190">
        <v>27</v>
      </c>
      <c r="AI190">
        <v>570.19999999999993</v>
      </c>
      <c r="AJ190" s="11">
        <v>193.3347</v>
      </c>
      <c r="AL190">
        <f>dashboard!A202</f>
        <v>0</v>
      </c>
      <c r="AM190" s="10">
        <f>dashboard!B202</f>
        <v>0</v>
      </c>
      <c r="AN190">
        <f>dashboard!C202</f>
        <v>0</v>
      </c>
    </row>
    <row r="191" spans="1:40" x14ac:dyDescent="0.25">
      <c r="A191" t="str">
        <v>Homestead</v>
      </c>
      <c r="K191" s="2" t="s">
        <v>1084</v>
      </c>
      <c r="L191" s="3">
        <v>1094.4699999999998</v>
      </c>
      <c r="M191" s="3">
        <v>4</v>
      </c>
      <c r="N191" s="3">
        <v>221.93730000000002</v>
      </c>
      <c r="O191" t="s">
        <v>75</v>
      </c>
      <c r="P191" t="s">
        <v>174</v>
      </c>
      <c r="Q191">
        <f t="shared" si="10"/>
        <v>1094.4699999999998</v>
      </c>
      <c r="R191" s="17">
        <f t="shared" si="11"/>
        <v>0.20278061527497332</v>
      </c>
      <c r="W191" t="s">
        <v>25</v>
      </c>
      <c r="X191" s="3">
        <v>8</v>
      </c>
      <c r="Y191" s="3">
        <v>1081.6400000000001</v>
      </c>
      <c r="Z191" s="11">
        <v>39.929000000000002</v>
      </c>
      <c r="AA191" s="3"/>
      <c r="AB191" s="3"/>
      <c r="AD191" t="str">
        <f t="shared" si="12"/>
        <v>CaliforniaAnaheim</v>
      </c>
      <c r="AE191" t="str">
        <f t="shared" si="13"/>
        <v>California</v>
      </c>
      <c r="AF191" t="str">
        <f t="shared" si="14"/>
        <v>Anaheim</v>
      </c>
      <c r="AG191" t="s">
        <v>25</v>
      </c>
      <c r="AH191">
        <v>8</v>
      </c>
      <c r="AI191">
        <v>1081.6400000000001</v>
      </c>
      <c r="AJ191" s="11">
        <v>39.929000000000002</v>
      </c>
      <c r="AL191">
        <f>dashboard!A203</f>
        <v>0</v>
      </c>
      <c r="AM191" s="10">
        <f>dashboard!B203</f>
        <v>0</v>
      </c>
      <c r="AN191">
        <f>dashboard!C203</f>
        <v>0</v>
      </c>
    </row>
    <row r="192" spans="1:40" x14ac:dyDescent="0.25">
      <c r="A192" t="str">
        <v>La Porte</v>
      </c>
      <c r="K192" s="2" t="s">
        <v>1158</v>
      </c>
      <c r="L192" s="3">
        <v>455.63200000000001</v>
      </c>
      <c r="M192" s="3">
        <v>3</v>
      </c>
      <c r="N192" s="3">
        <v>58.696599999999997</v>
      </c>
      <c r="O192" t="s">
        <v>75</v>
      </c>
      <c r="P192" t="s">
        <v>212</v>
      </c>
      <c r="Q192">
        <f t="shared" si="10"/>
        <v>455.63200000000001</v>
      </c>
      <c r="R192" s="17">
        <f t="shared" si="11"/>
        <v>0.12882457772939565</v>
      </c>
      <c r="W192" t="s">
        <v>48</v>
      </c>
      <c r="X192" s="3">
        <v>23</v>
      </c>
      <c r="Y192" s="3">
        <v>485.02000000000004</v>
      </c>
      <c r="Z192" s="11">
        <v>129.74690000000001</v>
      </c>
      <c r="AA192" s="3"/>
      <c r="AB192" s="3"/>
      <c r="AD192" t="str">
        <f t="shared" si="12"/>
        <v>CaliforniaAnaheim</v>
      </c>
      <c r="AE192" t="str">
        <f t="shared" si="13"/>
        <v>California</v>
      </c>
      <c r="AF192" t="str">
        <f t="shared" si="14"/>
        <v>Anaheim</v>
      </c>
      <c r="AG192" t="s">
        <v>48</v>
      </c>
      <c r="AH192">
        <v>23</v>
      </c>
      <c r="AI192">
        <v>485.02000000000004</v>
      </c>
      <c r="AJ192" s="11">
        <v>129.74690000000001</v>
      </c>
      <c r="AL192">
        <f>dashboard!A204</f>
        <v>0</v>
      </c>
      <c r="AM192" s="10">
        <f>dashboard!B204</f>
        <v>0</v>
      </c>
      <c r="AN192">
        <f>dashboard!C204</f>
        <v>0</v>
      </c>
    </row>
    <row r="193" spans="1:40" x14ac:dyDescent="0.25">
      <c r="A193" t="str">
        <v>Lansing</v>
      </c>
      <c r="K193" s="2" t="s">
        <v>1104</v>
      </c>
      <c r="L193" s="3">
        <v>9.5839999999999996</v>
      </c>
      <c r="M193" s="3">
        <v>1</v>
      </c>
      <c r="N193" s="3">
        <v>3.3544</v>
      </c>
      <c r="O193" t="s">
        <v>75</v>
      </c>
      <c r="P193" t="s">
        <v>478</v>
      </c>
      <c r="Q193">
        <f t="shared" si="10"/>
        <v>9.5839999999999996</v>
      </c>
      <c r="R193" s="17">
        <f t="shared" si="11"/>
        <v>0.35000000000000003</v>
      </c>
      <c r="W193" t="s">
        <v>80</v>
      </c>
      <c r="X193" s="3">
        <v>3</v>
      </c>
      <c r="Y193" s="3">
        <v>240.67999999999998</v>
      </c>
      <c r="Z193" s="11">
        <v>114.59700000000001</v>
      </c>
      <c r="AA193" s="3"/>
      <c r="AB193" s="3"/>
      <c r="AD193" t="str">
        <f t="shared" si="12"/>
        <v>CaliforniaAnaheim</v>
      </c>
      <c r="AE193" t="str">
        <f t="shared" si="13"/>
        <v>California</v>
      </c>
      <c r="AF193" t="str">
        <f t="shared" si="14"/>
        <v>Anaheim</v>
      </c>
      <c r="AG193" t="s">
        <v>80</v>
      </c>
      <c r="AH193">
        <v>3</v>
      </c>
      <c r="AI193">
        <v>240.67999999999998</v>
      </c>
      <c r="AJ193" s="11">
        <v>114.59700000000001</v>
      </c>
      <c r="AL193">
        <f>dashboard!A205</f>
        <v>0</v>
      </c>
      <c r="AM193" s="10">
        <f>dashboard!B205</f>
        <v>0</v>
      </c>
      <c r="AN193">
        <f>dashboard!C205</f>
        <v>0</v>
      </c>
    </row>
    <row r="194" spans="1:40" x14ac:dyDescent="0.25">
      <c r="A194" t="str">
        <v>Cuyahoga Falls</v>
      </c>
      <c r="K194" s="2" t="s">
        <v>1033</v>
      </c>
      <c r="L194" s="3">
        <v>329.05200000000002</v>
      </c>
      <c r="M194" s="3">
        <v>4</v>
      </c>
      <c r="N194" s="3">
        <v>95.214000000000013</v>
      </c>
      <c r="O194" t="s">
        <v>75</v>
      </c>
      <c r="P194" t="s">
        <v>522</v>
      </c>
      <c r="Q194">
        <f t="shared" si="10"/>
        <v>329.05200000000002</v>
      </c>
      <c r="R194" s="17">
        <f t="shared" si="11"/>
        <v>0.28935852084169067</v>
      </c>
      <c r="W194" t="s">
        <v>59</v>
      </c>
      <c r="X194" s="3">
        <v>3</v>
      </c>
      <c r="Y194" s="3">
        <v>302.37599999999998</v>
      </c>
      <c r="Z194" s="11">
        <v>22.6782</v>
      </c>
      <c r="AA194" s="3"/>
      <c r="AB194" s="3"/>
      <c r="AD194" t="str">
        <f t="shared" si="12"/>
        <v>CaliforniaAnaheim</v>
      </c>
      <c r="AE194" t="str">
        <f t="shared" si="13"/>
        <v>California</v>
      </c>
      <c r="AF194" t="str">
        <f t="shared" si="14"/>
        <v>Anaheim</v>
      </c>
      <c r="AG194" t="s">
        <v>59</v>
      </c>
      <c r="AH194">
        <v>3</v>
      </c>
      <c r="AI194">
        <v>302.37599999999998</v>
      </c>
      <c r="AJ194" s="11">
        <v>22.6782</v>
      </c>
      <c r="AL194">
        <f>dashboard!A206</f>
        <v>0</v>
      </c>
      <c r="AM194" s="10">
        <f>dashboard!B206</f>
        <v>0</v>
      </c>
      <c r="AN194">
        <f>dashboard!C206</f>
        <v>0</v>
      </c>
    </row>
    <row r="195" spans="1:40" x14ac:dyDescent="0.25">
      <c r="A195" t="str">
        <v>Reno</v>
      </c>
      <c r="K195" s="2" t="s">
        <v>1147</v>
      </c>
      <c r="L195" s="3">
        <v>1344.942</v>
      </c>
      <c r="M195" s="3">
        <v>7</v>
      </c>
      <c r="N195" s="3">
        <v>181.35590000000002</v>
      </c>
      <c r="O195" t="s">
        <v>75</v>
      </c>
      <c r="P195" t="s">
        <v>588</v>
      </c>
      <c r="Q195">
        <f t="shared" si="10"/>
        <v>1344.942</v>
      </c>
      <c r="R195" s="17">
        <f t="shared" si="11"/>
        <v>0.13484291515916672</v>
      </c>
      <c r="W195" t="s">
        <v>43</v>
      </c>
      <c r="X195" s="3">
        <v>18</v>
      </c>
      <c r="Y195" s="3">
        <v>2826.14</v>
      </c>
      <c r="Z195" s="11">
        <v>468.10379999999998</v>
      </c>
      <c r="AA195" s="3"/>
      <c r="AB195" s="3"/>
      <c r="AD195" t="str">
        <f t="shared" si="12"/>
        <v>CaliforniaAnaheim</v>
      </c>
      <c r="AE195" t="str">
        <f t="shared" si="13"/>
        <v>California</v>
      </c>
      <c r="AF195" t="str">
        <f t="shared" si="14"/>
        <v>Anaheim</v>
      </c>
      <c r="AG195" t="s">
        <v>43</v>
      </c>
      <c r="AH195">
        <v>18</v>
      </c>
      <c r="AI195">
        <v>2826.14</v>
      </c>
      <c r="AJ195" s="11">
        <v>468.10379999999998</v>
      </c>
      <c r="AL195">
        <f>dashboard!A207</f>
        <v>0</v>
      </c>
      <c r="AM195" s="10">
        <f>dashboard!B207</f>
        <v>0</v>
      </c>
      <c r="AN195">
        <f>dashboard!C207</f>
        <v>0</v>
      </c>
    </row>
    <row r="196" spans="1:40" x14ac:dyDescent="0.25">
      <c r="A196" t="str">
        <v>Harrisonburg</v>
      </c>
      <c r="K196" s="2" t="s">
        <v>1215</v>
      </c>
      <c r="L196" s="3">
        <v>1148.806</v>
      </c>
      <c r="M196" s="3">
        <v>2</v>
      </c>
      <c r="N196" s="3">
        <v>266.16489999999999</v>
      </c>
      <c r="O196" t="s">
        <v>75</v>
      </c>
      <c r="P196" t="s">
        <v>626</v>
      </c>
      <c r="Q196">
        <f t="shared" ref="Q196:Q259" si="15">L196</f>
        <v>1148.806</v>
      </c>
      <c r="R196" s="17">
        <f t="shared" ref="R196:R259" si="16">N196/L196</f>
        <v>0.23168829201797342</v>
      </c>
      <c r="W196" t="s">
        <v>334</v>
      </c>
      <c r="X196" s="3">
        <v>6</v>
      </c>
      <c r="Y196" s="3">
        <v>65.13</v>
      </c>
      <c r="Z196" s="11">
        <v>16.933799999999998</v>
      </c>
      <c r="AA196" s="3"/>
      <c r="AB196" s="3"/>
      <c r="AD196" t="str">
        <f t="shared" si="12"/>
        <v>CaliforniaAnaheim</v>
      </c>
      <c r="AE196" t="str">
        <f t="shared" si="13"/>
        <v>California</v>
      </c>
      <c r="AF196" t="str">
        <f t="shared" si="14"/>
        <v>Anaheim</v>
      </c>
      <c r="AG196" t="s">
        <v>334</v>
      </c>
      <c r="AH196">
        <v>6</v>
      </c>
      <c r="AI196">
        <v>65.13</v>
      </c>
      <c r="AJ196" s="11">
        <v>16.933799999999998</v>
      </c>
      <c r="AL196">
        <f>dashboard!A208</f>
        <v>0</v>
      </c>
      <c r="AM196" s="10">
        <f>dashboard!B208</f>
        <v>0</v>
      </c>
      <c r="AN196">
        <f>dashboard!C208</f>
        <v>0</v>
      </c>
    </row>
    <row r="197" spans="1:40" x14ac:dyDescent="0.25">
      <c r="A197" t="str">
        <v>Escondido</v>
      </c>
      <c r="K197" s="2" t="s">
        <v>1225</v>
      </c>
      <c r="L197" s="3">
        <v>14.112</v>
      </c>
      <c r="M197" s="3">
        <v>1</v>
      </c>
      <c r="N197" s="3">
        <v>1.2347999999999999</v>
      </c>
      <c r="O197" t="s">
        <v>74</v>
      </c>
      <c r="P197" t="s">
        <v>102</v>
      </c>
      <c r="Q197">
        <f t="shared" si="15"/>
        <v>14.112</v>
      </c>
      <c r="R197" s="17">
        <f t="shared" si="16"/>
        <v>8.7499999999999994E-2</v>
      </c>
      <c r="W197" t="s">
        <v>39</v>
      </c>
      <c r="X197" s="3">
        <v>14</v>
      </c>
      <c r="Y197" s="3">
        <v>2185.6239999999998</v>
      </c>
      <c r="Z197" s="11">
        <v>192.36</v>
      </c>
      <c r="AA197" s="3"/>
      <c r="AB197" s="3"/>
      <c r="AD197" t="str">
        <f t="shared" ref="AD197:AD260" si="17">IF(ISTEXT(AC197),AC197,AD196)</f>
        <v>CaliforniaAnaheim</v>
      </c>
      <c r="AE197" t="str">
        <f t="shared" ref="AE197:AE260" si="18">INDEX($K$3:$R$606,MATCH(AD197,$K$3:$K$606,0),5)</f>
        <v>California</v>
      </c>
      <c r="AF197" t="str">
        <f t="shared" si="14"/>
        <v>Anaheim</v>
      </c>
      <c r="AG197" t="s">
        <v>39</v>
      </c>
      <c r="AH197">
        <v>14</v>
      </c>
      <c r="AI197">
        <v>2185.6239999999998</v>
      </c>
      <c r="AJ197" s="11">
        <v>192.36</v>
      </c>
      <c r="AL197">
        <f>dashboard!A209</f>
        <v>0</v>
      </c>
      <c r="AM197" s="10">
        <f>dashboard!B209</f>
        <v>0</v>
      </c>
      <c r="AN197">
        <f>dashboard!C209</f>
        <v>0</v>
      </c>
    </row>
    <row r="198" spans="1:40" x14ac:dyDescent="0.25">
      <c r="A198" t="str">
        <v>Royal Oak</v>
      </c>
      <c r="K198" s="2" t="s">
        <v>782</v>
      </c>
      <c r="L198" s="3">
        <v>7572.9680000000008</v>
      </c>
      <c r="M198" s="3">
        <v>34</v>
      </c>
      <c r="N198" s="3">
        <v>-1894.7195999999999</v>
      </c>
      <c r="O198" t="s">
        <v>74</v>
      </c>
      <c r="P198" t="s">
        <v>126</v>
      </c>
      <c r="Q198">
        <f t="shared" si="15"/>
        <v>7572.9680000000008</v>
      </c>
      <c r="R198" s="17">
        <f t="shared" si="16"/>
        <v>-0.25019511504604269</v>
      </c>
      <c r="V198" t="s">
        <v>844</v>
      </c>
      <c r="W198" t="s">
        <v>80</v>
      </c>
      <c r="X198" s="3">
        <v>3</v>
      </c>
      <c r="Y198" s="3">
        <v>19.440000000000001</v>
      </c>
      <c r="Z198" s="11">
        <v>9.3312000000000008</v>
      </c>
      <c r="AA198" s="3"/>
      <c r="AB198" s="3"/>
      <c r="AC198" t="s">
        <v>844</v>
      </c>
      <c r="AD198" t="str">
        <f t="shared" si="17"/>
        <v>CaliforniaAntioch</v>
      </c>
      <c r="AE198" t="str">
        <f t="shared" si="18"/>
        <v>California</v>
      </c>
      <c r="AF198" t="str">
        <f t="shared" ref="AF198:AF261" si="19">INDEX($K$3:$R$606,MATCH(AD198,$K$3:$K$606,0),6)</f>
        <v>Antioch</v>
      </c>
      <c r="AG198" t="s">
        <v>80</v>
      </c>
      <c r="AH198">
        <v>3</v>
      </c>
      <c r="AI198">
        <v>19.440000000000001</v>
      </c>
      <c r="AJ198" s="11">
        <v>9.3312000000000008</v>
      </c>
      <c r="AL198">
        <f>dashboard!A210</f>
        <v>0</v>
      </c>
      <c r="AM198" s="10">
        <f>dashboard!B210</f>
        <v>0</v>
      </c>
      <c r="AN198">
        <f>dashboard!C210</f>
        <v>0</v>
      </c>
    </row>
    <row r="199" spans="1:40" x14ac:dyDescent="0.25">
      <c r="A199" t="str">
        <v>Rockville</v>
      </c>
      <c r="K199" s="2" t="s">
        <v>673</v>
      </c>
      <c r="L199" s="3">
        <v>963.94000000000017</v>
      </c>
      <c r="M199" s="3">
        <v>8</v>
      </c>
      <c r="N199" s="3">
        <v>-432.12830000000002</v>
      </c>
      <c r="O199" t="s">
        <v>74</v>
      </c>
      <c r="P199" t="s">
        <v>169</v>
      </c>
      <c r="Q199">
        <f t="shared" si="15"/>
        <v>963.94000000000017</v>
      </c>
      <c r="R199" s="17">
        <f t="shared" si="16"/>
        <v>-0.44829377347137783</v>
      </c>
      <c r="V199" t="s">
        <v>1034</v>
      </c>
      <c r="W199" t="s">
        <v>22</v>
      </c>
      <c r="X199" s="3">
        <v>5</v>
      </c>
      <c r="Y199" s="3">
        <v>1194.165</v>
      </c>
      <c r="Z199" s="11">
        <v>210.73500000000001</v>
      </c>
      <c r="AA199" s="3"/>
      <c r="AB199" s="3"/>
      <c r="AC199" t="s">
        <v>1034</v>
      </c>
      <c r="AD199" t="str">
        <f t="shared" si="17"/>
        <v>CaliforniaApple Valley</v>
      </c>
      <c r="AE199" t="str">
        <f t="shared" si="18"/>
        <v>California</v>
      </c>
      <c r="AF199" t="str">
        <f t="shared" si="19"/>
        <v>Apple Valley</v>
      </c>
      <c r="AG199" t="s">
        <v>22</v>
      </c>
      <c r="AH199">
        <v>5</v>
      </c>
      <c r="AI199">
        <v>1194.165</v>
      </c>
      <c r="AJ199" s="11">
        <v>210.73500000000001</v>
      </c>
      <c r="AL199">
        <f>dashboard!A211</f>
        <v>0</v>
      </c>
      <c r="AM199" s="10">
        <f>dashboard!B211</f>
        <v>0</v>
      </c>
      <c r="AN199">
        <f>dashboard!C211</f>
        <v>0</v>
      </c>
    </row>
    <row r="200" spans="1:40" x14ac:dyDescent="0.25">
      <c r="A200" t="str">
        <v>Coral Springs</v>
      </c>
      <c r="K200" s="2" t="s">
        <v>1035</v>
      </c>
      <c r="L200" s="3">
        <v>218.30799999999999</v>
      </c>
      <c r="M200" s="3">
        <v>6</v>
      </c>
      <c r="N200" s="3">
        <v>-4.6609999999999978</v>
      </c>
      <c r="O200" t="s">
        <v>74</v>
      </c>
      <c r="P200" t="s">
        <v>176</v>
      </c>
      <c r="Q200">
        <f t="shared" si="15"/>
        <v>218.30799999999999</v>
      </c>
      <c r="R200" s="17">
        <f t="shared" si="16"/>
        <v>-2.1350568920974027E-2</v>
      </c>
      <c r="W200" t="s">
        <v>25</v>
      </c>
      <c r="X200" s="3">
        <v>5</v>
      </c>
      <c r="Y200" s="3">
        <v>563.91999999999996</v>
      </c>
      <c r="Z200" s="11">
        <v>7.0490000000000004</v>
      </c>
      <c r="AA200" s="3"/>
      <c r="AB200" s="3"/>
      <c r="AD200" t="str">
        <f t="shared" si="17"/>
        <v>CaliforniaApple Valley</v>
      </c>
      <c r="AE200" t="str">
        <f t="shared" si="18"/>
        <v>California</v>
      </c>
      <c r="AF200" t="str">
        <f t="shared" si="19"/>
        <v>Apple Valley</v>
      </c>
      <c r="AG200" t="s">
        <v>25</v>
      </c>
      <c r="AH200">
        <v>5</v>
      </c>
      <c r="AI200">
        <v>563.91999999999996</v>
      </c>
      <c r="AJ200" s="11">
        <v>7.0490000000000004</v>
      </c>
      <c r="AL200">
        <f>dashboard!A212</f>
        <v>0</v>
      </c>
      <c r="AM200" s="10">
        <f>dashboard!B212</f>
        <v>0</v>
      </c>
      <c r="AN200">
        <f>dashboard!C212</f>
        <v>0</v>
      </c>
    </row>
    <row r="201" spans="1:40" x14ac:dyDescent="0.25">
      <c r="A201" t="str">
        <v>Buffalo</v>
      </c>
      <c r="K201" s="2" t="s">
        <v>1150</v>
      </c>
      <c r="L201" s="3">
        <v>831.399</v>
      </c>
      <c r="M201" s="3">
        <v>2</v>
      </c>
      <c r="N201" s="3">
        <v>-89.647800000000004</v>
      </c>
      <c r="O201" t="s">
        <v>74</v>
      </c>
      <c r="P201" t="s">
        <v>205</v>
      </c>
      <c r="Q201">
        <f t="shared" si="15"/>
        <v>831.399</v>
      </c>
      <c r="R201" s="17">
        <f t="shared" si="16"/>
        <v>-0.10782764954011251</v>
      </c>
      <c r="W201" t="s">
        <v>143</v>
      </c>
      <c r="X201" s="3">
        <v>5</v>
      </c>
      <c r="Y201" s="3">
        <v>57.9</v>
      </c>
      <c r="Z201" s="11">
        <v>28.95</v>
      </c>
      <c r="AA201" s="3"/>
      <c r="AB201" s="3"/>
      <c r="AD201" t="str">
        <f t="shared" si="17"/>
        <v>CaliforniaApple Valley</v>
      </c>
      <c r="AE201" t="str">
        <f t="shared" si="18"/>
        <v>California</v>
      </c>
      <c r="AF201" t="str">
        <f t="shared" si="19"/>
        <v>Apple Valley</v>
      </c>
      <c r="AG201" t="s">
        <v>143</v>
      </c>
      <c r="AH201">
        <v>5</v>
      </c>
      <c r="AI201">
        <v>57.9</v>
      </c>
      <c r="AJ201" s="11">
        <v>28.95</v>
      </c>
      <c r="AL201">
        <f>dashboard!A213</f>
        <v>0</v>
      </c>
      <c r="AM201" s="10">
        <f>dashboard!B213</f>
        <v>0</v>
      </c>
      <c r="AN201">
        <f>dashboard!C213</f>
        <v>0</v>
      </c>
    </row>
    <row r="202" spans="1:40" x14ac:dyDescent="0.25">
      <c r="A202" t="str">
        <v>Boynton Beach</v>
      </c>
      <c r="K202" s="2" t="s">
        <v>1053</v>
      </c>
      <c r="L202" s="3">
        <v>1305.81</v>
      </c>
      <c r="M202" s="3">
        <v>5</v>
      </c>
      <c r="N202" s="3">
        <v>-39.868299999999998</v>
      </c>
      <c r="O202" t="s">
        <v>74</v>
      </c>
      <c r="P202" t="s">
        <v>221</v>
      </c>
      <c r="Q202">
        <f t="shared" si="15"/>
        <v>1305.81</v>
      </c>
      <c r="R202" s="17">
        <f t="shared" si="16"/>
        <v>-3.0531470887801442E-2</v>
      </c>
      <c r="W202" t="s">
        <v>80</v>
      </c>
      <c r="X202" s="3">
        <v>7</v>
      </c>
      <c r="Y202" s="3">
        <v>45.36</v>
      </c>
      <c r="Z202" s="11">
        <v>21.7728</v>
      </c>
      <c r="AA202" s="3"/>
      <c r="AB202" s="3"/>
      <c r="AD202" t="str">
        <f t="shared" si="17"/>
        <v>CaliforniaApple Valley</v>
      </c>
      <c r="AE202" t="str">
        <f t="shared" si="18"/>
        <v>California</v>
      </c>
      <c r="AF202" t="str">
        <f t="shared" si="19"/>
        <v>Apple Valley</v>
      </c>
      <c r="AG202" t="s">
        <v>80</v>
      </c>
      <c r="AH202">
        <v>7</v>
      </c>
      <c r="AI202">
        <v>45.36</v>
      </c>
      <c r="AJ202" s="11">
        <v>21.7728</v>
      </c>
      <c r="AL202">
        <f>dashboard!A214</f>
        <v>0</v>
      </c>
      <c r="AM202" s="10">
        <f>dashboard!B214</f>
        <v>0</v>
      </c>
      <c r="AN202">
        <f>dashboard!C214</f>
        <v>0</v>
      </c>
    </row>
    <row r="203" spans="1:40" x14ac:dyDescent="0.25">
      <c r="A203" t="str">
        <v>Gulfport</v>
      </c>
      <c r="K203" s="2" t="s">
        <v>1066</v>
      </c>
      <c r="L203" s="3">
        <v>151.96</v>
      </c>
      <c r="M203" s="3">
        <v>1</v>
      </c>
      <c r="N203" s="3">
        <v>-182.352</v>
      </c>
      <c r="O203" t="s">
        <v>74</v>
      </c>
      <c r="P203" t="s">
        <v>230</v>
      </c>
      <c r="Q203">
        <f t="shared" si="15"/>
        <v>151.96</v>
      </c>
      <c r="R203" s="17">
        <f t="shared" si="16"/>
        <v>-1.2</v>
      </c>
      <c r="W203" t="s">
        <v>59</v>
      </c>
      <c r="X203" s="3">
        <v>3</v>
      </c>
      <c r="Y203" s="3">
        <v>43.176000000000002</v>
      </c>
      <c r="Z203" s="11">
        <v>15.111599999999999</v>
      </c>
      <c r="AA203" s="3"/>
      <c r="AB203" s="3"/>
      <c r="AD203" t="str">
        <f t="shared" si="17"/>
        <v>CaliforniaApple Valley</v>
      </c>
      <c r="AE203" t="str">
        <f t="shared" si="18"/>
        <v>California</v>
      </c>
      <c r="AF203" t="str">
        <f t="shared" si="19"/>
        <v>Apple Valley</v>
      </c>
      <c r="AG203" t="s">
        <v>59</v>
      </c>
      <c r="AH203">
        <v>3</v>
      </c>
      <c r="AI203">
        <v>43.176000000000002</v>
      </c>
      <c r="AJ203" s="11">
        <v>15.111599999999999</v>
      </c>
      <c r="AL203">
        <f>dashboard!A215</f>
        <v>0</v>
      </c>
      <c r="AM203" s="10">
        <f>dashboard!B215</f>
        <v>0</v>
      </c>
      <c r="AN203">
        <f>dashboard!C215</f>
        <v>0</v>
      </c>
    </row>
    <row r="204" spans="1:40" x14ac:dyDescent="0.25">
      <c r="A204" t="str">
        <v>Fresno</v>
      </c>
      <c r="K204" s="2" t="s">
        <v>654</v>
      </c>
      <c r="L204" s="3">
        <v>48539.541000000034</v>
      </c>
      <c r="M204" s="3">
        <v>314</v>
      </c>
      <c r="N204" s="3">
        <v>-6654.5687999999973</v>
      </c>
      <c r="O204" t="s">
        <v>74</v>
      </c>
      <c r="P204" t="s">
        <v>116</v>
      </c>
      <c r="Q204">
        <f t="shared" si="15"/>
        <v>48539.541000000034</v>
      </c>
      <c r="R204" s="17">
        <f t="shared" si="16"/>
        <v>-0.13709583285923516</v>
      </c>
      <c r="W204" t="s">
        <v>43</v>
      </c>
      <c r="X204" s="3">
        <v>2</v>
      </c>
      <c r="Y204" s="3">
        <v>10.56</v>
      </c>
      <c r="Z204" s="11">
        <v>0</v>
      </c>
      <c r="AA204" s="3"/>
      <c r="AB204" s="3"/>
      <c r="AD204" t="str">
        <f t="shared" si="17"/>
        <v>CaliforniaApple Valley</v>
      </c>
      <c r="AE204" t="str">
        <f t="shared" si="18"/>
        <v>California</v>
      </c>
      <c r="AF204" t="str">
        <f t="shared" si="19"/>
        <v>Apple Valley</v>
      </c>
      <c r="AG204" t="s">
        <v>43</v>
      </c>
      <c r="AH204">
        <v>2</v>
      </c>
      <c r="AI204">
        <v>10.56</v>
      </c>
      <c r="AJ204" s="11">
        <v>0</v>
      </c>
      <c r="AL204">
        <f>dashboard!A216</f>
        <v>0</v>
      </c>
      <c r="AM204" s="10">
        <f>dashboard!B216</f>
        <v>0</v>
      </c>
      <c r="AN204">
        <f>dashboard!C216</f>
        <v>0</v>
      </c>
    </row>
    <row r="205" spans="1:40" x14ac:dyDescent="0.25">
      <c r="A205" t="str">
        <v>Greenville</v>
      </c>
      <c r="K205" s="2" t="s">
        <v>1112</v>
      </c>
      <c r="L205" s="3">
        <v>43.372</v>
      </c>
      <c r="M205" s="3">
        <v>1</v>
      </c>
      <c r="N205" s="3">
        <v>-69.395200000000003</v>
      </c>
      <c r="O205" t="s">
        <v>74</v>
      </c>
      <c r="P205" t="s">
        <v>295</v>
      </c>
      <c r="Q205">
        <f t="shared" si="15"/>
        <v>43.372</v>
      </c>
      <c r="R205" s="17">
        <f t="shared" si="16"/>
        <v>-1.6</v>
      </c>
      <c r="V205" t="s">
        <v>1014</v>
      </c>
      <c r="W205" t="s">
        <v>68</v>
      </c>
      <c r="X205" s="3">
        <v>2</v>
      </c>
      <c r="Y205" s="3">
        <v>97.84</v>
      </c>
      <c r="Z205" s="11">
        <v>25.438400000000001</v>
      </c>
      <c r="AA205" s="3"/>
      <c r="AB205" s="3"/>
      <c r="AC205" t="s">
        <v>1014</v>
      </c>
      <c r="AD205" t="str">
        <f t="shared" si="17"/>
        <v>CaliforniaBakersfield</v>
      </c>
      <c r="AE205" t="str">
        <f t="shared" si="18"/>
        <v>California</v>
      </c>
      <c r="AF205" t="str">
        <f t="shared" si="19"/>
        <v>Bakersfield</v>
      </c>
      <c r="AG205" t="s">
        <v>68</v>
      </c>
      <c r="AH205">
        <v>2</v>
      </c>
      <c r="AI205">
        <v>97.84</v>
      </c>
      <c r="AJ205" s="11">
        <v>25.438400000000001</v>
      </c>
      <c r="AL205">
        <f>dashboard!A217</f>
        <v>0</v>
      </c>
      <c r="AM205" s="10">
        <f>dashboard!B217</f>
        <v>0</v>
      </c>
      <c r="AN205">
        <f>dashboard!C217</f>
        <v>0</v>
      </c>
    </row>
    <row r="206" spans="1:40" x14ac:dyDescent="0.25">
      <c r="A206" t="str">
        <v>Macon</v>
      </c>
      <c r="K206" s="2" t="s">
        <v>685</v>
      </c>
      <c r="L206" s="3">
        <v>3169.473</v>
      </c>
      <c r="M206" s="3">
        <v>22</v>
      </c>
      <c r="N206" s="3">
        <v>-311.03250000000008</v>
      </c>
      <c r="O206" t="s">
        <v>74</v>
      </c>
      <c r="P206" t="s">
        <v>134</v>
      </c>
      <c r="Q206">
        <f t="shared" si="15"/>
        <v>3169.473</v>
      </c>
      <c r="R206" s="17">
        <f t="shared" si="16"/>
        <v>-9.8133822247420968E-2</v>
      </c>
      <c r="W206" t="s">
        <v>53</v>
      </c>
      <c r="X206" s="3">
        <v>5</v>
      </c>
      <c r="Y206" s="3">
        <v>9.4</v>
      </c>
      <c r="Z206" s="11">
        <v>2.726</v>
      </c>
      <c r="AA206" s="3"/>
      <c r="AB206" s="3"/>
      <c r="AD206" t="str">
        <f t="shared" si="17"/>
        <v>CaliforniaBakersfield</v>
      </c>
      <c r="AE206" t="str">
        <f t="shared" si="18"/>
        <v>California</v>
      </c>
      <c r="AF206" t="str">
        <f t="shared" si="19"/>
        <v>Bakersfield</v>
      </c>
      <c r="AG206" t="s">
        <v>53</v>
      </c>
      <c r="AH206">
        <v>5</v>
      </c>
      <c r="AI206">
        <v>9.4</v>
      </c>
      <c r="AJ206" s="11">
        <v>2.726</v>
      </c>
      <c r="AL206">
        <f>dashboard!A218</f>
        <v>0</v>
      </c>
      <c r="AM206" s="10">
        <f>dashboard!B218</f>
        <v>0</v>
      </c>
      <c r="AN206">
        <f>dashboard!C218</f>
        <v>0</v>
      </c>
    </row>
    <row r="207" spans="1:40" x14ac:dyDescent="0.25">
      <c r="A207" t="str">
        <v>Cedar Rapids</v>
      </c>
      <c r="K207" s="2" t="s">
        <v>1165</v>
      </c>
      <c r="L207" s="3">
        <v>1493.212</v>
      </c>
      <c r="M207" s="3">
        <v>6</v>
      </c>
      <c r="N207" s="3">
        <v>-236.76740000000001</v>
      </c>
      <c r="O207" t="s">
        <v>74</v>
      </c>
      <c r="P207" t="s">
        <v>311</v>
      </c>
      <c r="Q207">
        <f t="shared" si="15"/>
        <v>1493.212</v>
      </c>
      <c r="R207" s="17">
        <f t="shared" si="16"/>
        <v>-0.15856248141590076</v>
      </c>
      <c r="W207" t="s">
        <v>64</v>
      </c>
      <c r="X207" s="3">
        <v>11</v>
      </c>
      <c r="Y207" s="3">
        <v>93.807999999999993</v>
      </c>
      <c r="Z207" s="11">
        <v>32.473799999999997</v>
      </c>
      <c r="AA207" s="3"/>
      <c r="AB207" s="3"/>
      <c r="AD207" t="str">
        <f t="shared" si="17"/>
        <v>CaliforniaBakersfield</v>
      </c>
      <c r="AE207" t="str">
        <f t="shared" si="18"/>
        <v>California</v>
      </c>
      <c r="AF207" t="str">
        <f t="shared" si="19"/>
        <v>Bakersfield</v>
      </c>
      <c r="AG207" t="s">
        <v>64</v>
      </c>
      <c r="AH207">
        <v>11</v>
      </c>
      <c r="AI207">
        <v>93.807999999999993</v>
      </c>
      <c r="AJ207" s="11">
        <v>32.473799999999997</v>
      </c>
      <c r="AL207">
        <f>dashboard!A219</f>
        <v>0</v>
      </c>
      <c r="AM207" s="10">
        <f>dashboard!B219</f>
        <v>0</v>
      </c>
      <c r="AN207">
        <f>dashboard!C219</f>
        <v>0</v>
      </c>
    </row>
    <row r="208" spans="1:40" x14ac:dyDescent="0.25">
      <c r="A208" t="str">
        <v>Providence</v>
      </c>
      <c r="K208" s="2" t="s">
        <v>990</v>
      </c>
      <c r="L208" s="3">
        <v>891.62799999999993</v>
      </c>
      <c r="M208" s="3">
        <v>4</v>
      </c>
      <c r="N208" s="3">
        <v>-212.13209999999998</v>
      </c>
      <c r="O208" t="s">
        <v>74</v>
      </c>
      <c r="P208" t="s">
        <v>337</v>
      </c>
      <c r="Q208">
        <f t="shared" si="15"/>
        <v>891.62799999999993</v>
      </c>
      <c r="R208" s="17">
        <f t="shared" si="16"/>
        <v>-0.23791547596082671</v>
      </c>
      <c r="W208" t="s">
        <v>22</v>
      </c>
      <c r="X208" s="3">
        <v>2</v>
      </c>
      <c r="Y208" s="3">
        <v>195.46600000000001</v>
      </c>
      <c r="Z208" s="11">
        <v>-13.797599999999999</v>
      </c>
      <c r="AA208" s="3"/>
      <c r="AB208" s="3"/>
      <c r="AD208" t="str">
        <f t="shared" si="17"/>
        <v>CaliforniaBakersfield</v>
      </c>
      <c r="AE208" t="str">
        <f t="shared" si="18"/>
        <v>California</v>
      </c>
      <c r="AF208" t="str">
        <f t="shared" si="19"/>
        <v>Bakersfield</v>
      </c>
      <c r="AG208" t="s">
        <v>22</v>
      </c>
      <c r="AH208">
        <v>2</v>
      </c>
      <c r="AI208">
        <v>195.46600000000001</v>
      </c>
      <c r="AJ208" s="11">
        <v>-13.797599999999999</v>
      </c>
      <c r="AL208">
        <f>dashboard!A220</f>
        <v>0</v>
      </c>
      <c r="AM208" s="10">
        <f>dashboard!B220</f>
        <v>0</v>
      </c>
      <c r="AN208">
        <f>dashboard!C220</f>
        <v>0</v>
      </c>
    </row>
    <row r="209" spans="1:40" x14ac:dyDescent="0.25">
      <c r="A209" t="str">
        <v>Pueblo</v>
      </c>
      <c r="K209" s="2" t="s">
        <v>795</v>
      </c>
      <c r="L209" s="3">
        <v>1753.799</v>
      </c>
      <c r="M209" s="3">
        <v>4</v>
      </c>
      <c r="N209" s="3">
        <v>411.88379999999995</v>
      </c>
      <c r="O209" t="s">
        <v>74</v>
      </c>
      <c r="P209" t="s">
        <v>346</v>
      </c>
      <c r="Q209">
        <f t="shared" si="15"/>
        <v>1753.799</v>
      </c>
      <c r="R209" s="17">
        <f t="shared" si="16"/>
        <v>0.23485234054757698</v>
      </c>
      <c r="W209" t="s">
        <v>25</v>
      </c>
      <c r="X209" s="3">
        <v>1</v>
      </c>
      <c r="Y209" s="3">
        <v>72.784000000000006</v>
      </c>
      <c r="Z209" s="11">
        <v>0</v>
      </c>
      <c r="AA209" s="3"/>
      <c r="AB209" s="3"/>
      <c r="AD209" t="str">
        <f t="shared" si="17"/>
        <v>CaliforniaBakersfield</v>
      </c>
      <c r="AE209" t="str">
        <f t="shared" si="18"/>
        <v>California</v>
      </c>
      <c r="AF209" t="str">
        <f t="shared" si="19"/>
        <v>Bakersfield</v>
      </c>
      <c r="AG209" t="s">
        <v>25</v>
      </c>
      <c r="AH209">
        <v>1</v>
      </c>
      <c r="AI209">
        <v>72.784000000000006</v>
      </c>
      <c r="AJ209" s="11">
        <v>0</v>
      </c>
      <c r="AL209">
        <f>dashboard!A221</f>
        <v>0</v>
      </c>
      <c r="AM209" s="10">
        <f>dashboard!B221</f>
        <v>0</v>
      </c>
      <c r="AN209">
        <f>dashboard!C221</f>
        <v>0</v>
      </c>
    </row>
    <row r="210" spans="1:40" x14ac:dyDescent="0.25">
      <c r="A210" t="str">
        <v>Deltona</v>
      </c>
      <c r="K210" s="2" t="s">
        <v>1132</v>
      </c>
      <c r="L210" s="3">
        <v>97.632000000000005</v>
      </c>
      <c r="M210" s="3">
        <v>2</v>
      </c>
      <c r="N210" s="3">
        <v>-26.055999999999997</v>
      </c>
      <c r="O210" t="s">
        <v>74</v>
      </c>
      <c r="P210" t="s">
        <v>358</v>
      </c>
      <c r="Q210">
        <f t="shared" si="15"/>
        <v>97.632000000000005</v>
      </c>
      <c r="R210" s="17">
        <f t="shared" si="16"/>
        <v>-0.26687971156997703</v>
      </c>
      <c r="W210" t="s">
        <v>195</v>
      </c>
      <c r="X210" s="3">
        <v>7</v>
      </c>
      <c r="Y210" s="3">
        <v>35</v>
      </c>
      <c r="Z210" s="11">
        <v>16.8</v>
      </c>
      <c r="AA210" s="3"/>
      <c r="AB210" s="3"/>
      <c r="AD210" t="str">
        <f t="shared" si="17"/>
        <v>CaliforniaBakersfield</v>
      </c>
      <c r="AE210" t="str">
        <f t="shared" si="18"/>
        <v>California</v>
      </c>
      <c r="AF210" t="str">
        <f t="shared" si="19"/>
        <v>Bakersfield</v>
      </c>
      <c r="AG210" t="s">
        <v>195</v>
      </c>
      <c r="AH210">
        <v>7</v>
      </c>
      <c r="AI210">
        <v>35</v>
      </c>
      <c r="AJ210" s="11">
        <v>16.8</v>
      </c>
      <c r="AL210">
        <f>dashboard!A222</f>
        <v>0</v>
      </c>
      <c r="AM210" s="10">
        <f>dashboard!B222</f>
        <v>0</v>
      </c>
      <c r="AN210">
        <f>dashboard!C222</f>
        <v>0</v>
      </c>
    </row>
    <row r="211" spans="1:40" x14ac:dyDescent="0.25">
      <c r="A211" t="str">
        <v>Murray</v>
      </c>
      <c r="K211" s="2" t="s">
        <v>1086</v>
      </c>
      <c r="L211" s="3">
        <v>215.82</v>
      </c>
      <c r="M211" s="3">
        <v>4</v>
      </c>
      <c r="N211" s="3">
        <v>-127.4498</v>
      </c>
      <c r="O211" t="s">
        <v>74</v>
      </c>
      <c r="P211" t="s">
        <v>360</v>
      </c>
      <c r="Q211">
        <f t="shared" si="15"/>
        <v>215.82</v>
      </c>
      <c r="R211" s="17">
        <f t="shared" si="16"/>
        <v>-0.59053748494115466</v>
      </c>
      <c r="W211" t="s">
        <v>48</v>
      </c>
      <c r="X211" s="3">
        <v>5</v>
      </c>
      <c r="Y211" s="3">
        <v>93.35</v>
      </c>
      <c r="Z211" s="11">
        <v>29.669</v>
      </c>
      <c r="AA211" s="3"/>
      <c r="AB211" s="3"/>
      <c r="AD211" t="str">
        <f t="shared" si="17"/>
        <v>CaliforniaBakersfield</v>
      </c>
      <c r="AE211" t="str">
        <f t="shared" si="18"/>
        <v>California</v>
      </c>
      <c r="AF211" t="str">
        <f t="shared" si="19"/>
        <v>Bakersfield</v>
      </c>
      <c r="AG211" t="s">
        <v>48</v>
      </c>
      <c r="AH211">
        <v>5</v>
      </c>
      <c r="AI211">
        <v>93.35</v>
      </c>
      <c r="AJ211" s="11">
        <v>29.669</v>
      </c>
      <c r="AL211">
        <f>dashboard!A223</f>
        <v>0</v>
      </c>
      <c r="AM211" s="10">
        <f>dashboard!B223</f>
        <v>0</v>
      </c>
      <c r="AN211">
        <f>dashboard!C223</f>
        <v>0</v>
      </c>
    </row>
    <row r="212" spans="1:40" x14ac:dyDescent="0.25">
      <c r="A212" t="str">
        <v>Middletown</v>
      </c>
      <c r="K212" s="2" t="s">
        <v>1175</v>
      </c>
      <c r="L212" s="3">
        <v>158.376</v>
      </c>
      <c r="M212" s="3">
        <v>1</v>
      </c>
      <c r="N212" s="3">
        <v>13.857900000000001</v>
      </c>
      <c r="O212" t="s">
        <v>74</v>
      </c>
      <c r="P212" t="s">
        <v>377</v>
      </c>
      <c r="Q212">
        <f t="shared" si="15"/>
        <v>158.376</v>
      </c>
      <c r="R212" s="17">
        <f t="shared" si="16"/>
        <v>8.7500000000000008E-2</v>
      </c>
      <c r="W212" t="s">
        <v>33</v>
      </c>
      <c r="X212" s="3">
        <v>5</v>
      </c>
      <c r="Y212" s="3">
        <v>74</v>
      </c>
      <c r="Z212" s="11">
        <v>37</v>
      </c>
      <c r="AA212" s="3"/>
      <c r="AB212" s="3"/>
      <c r="AD212" t="str">
        <f t="shared" si="17"/>
        <v>CaliforniaBakersfield</v>
      </c>
      <c r="AE212" t="str">
        <f t="shared" si="18"/>
        <v>California</v>
      </c>
      <c r="AF212" t="str">
        <f t="shared" si="19"/>
        <v>Bakersfield</v>
      </c>
      <c r="AG212" t="s">
        <v>33</v>
      </c>
      <c r="AH212">
        <v>5</v>
      </c>
      <c r="AI212">
        <v>74</v>
      </c>
      <c r="AJ212" s="11">
        <v>37</v>
      </c>
      <c r="AL212">
        <f>dashboard!A224</f>
        <v>0</v>
      </c>
      <c r="AM212" s="10">
        <f>dashboard!B224</f>
        <v>0</v>
      </c>
      <c r="AN212">
        <f>dashboard!C224</f>
        <v>0</v>
      </c>
    </row>
    <row r="213" spans="1:40" x14ac:dyDescent="0.25">
      <c r="A213" t="str">
        <v>Freeport</v>
      </c>
      <c r="K213" s="2" t="s">
        <v>1022</v>
      </c>
      <c r="L213" s="3">
        <v>2035.096</v>
      </c>
      <c r="M213" s="3">
        <v>7</v>
      </c>
      <c r="N213" s="3">
        <v>-169.94060000000002</v>
      </c>
      <c r="O213" t="s">
        <v>74</v>
      </c>
      <c r="P213" t="s">
        <v>415</v>
      </c>
      <c r="Q213">
        <f t="shared" si="15"/>
        <v>2035.096</v>
      </c>
      <c r="R213" s="17">
        <f t="shared" si="16"/>
        <v>-8.3504955048803606E-2</v>
      </c>
      <c r="W213" t="s">
        <v>80</v>
      </c>
      <c r="X213" s="3">
        <v>3</v>
      </c>
      <c r="Y213" s="3">
        <v>17.690000000000001</v>
      </c>
      <c r="Z213" s="11">
        <v>8.5384999999999991</v>
      </c>
      <c r="AA213" s="3"/>
      <c r="AB213" s="3"/>
      <c r="AD213" t="str">
        <f t="shared" si="17"/>
        <v>CaliforniaBakersfield</v>
      </c>
      <c r="AE213" t="str">
        <f t="shared" si="18"/>
        <v>California</v>
      </c>
      <c r="AF213" t="str">
        <f t="shared" si="19"/>
        <v>Bakersfield</v>
      </c>
      <c r="AG213" t="s">
        <v>80</v>
      </c>
      <c r="AH213">
        <v>3</v>
      </c>
      <c r="AI213">
        <v>17.690000000000001</v>
      </c>
      <c r="AJ213" s="11">
        <v>8.5384999999999991</v>
      </c>
      <c r="AL213">
        <f>dashboard!A225</f>
        <v>0</v>
      </c>
      <c r="AM213" s="10">
        <f>dashboard!B225</f>
        <v>0</v>
      </c>
      <c r="AN213">
        <f>dashboard!C225</f>
        <v>0</v>
      </c>
    </row>
    <row r="214" spans="1:40" x14ac:dyDescent="0.25">
      <c r="A214" t="str">
        <v>Pico Rivera</v>
      </c>
      <c r="K214" s="2" t="s">
        <v>646</v>
      </c>
      <c r="L214" s="3">
        <v>1288.3029999999999</v>
      </c>
      <c r="M214" s="3">
        <v>8</v>
      </c>
      <c r="N214" s="3">
        <v>-146.53239999999997</v>
      </c>
      <c r="O214" t="s">
        <v>74</v>
      </c>
      <c r="P214" t="s">
        <v>90</v>
      </c>
      <c r="Q214">
        <f t="shared" si="15"/>
        <v>1288.3029999999999</v>
      </c>
      <c r="R214" s="17">
        <f t="shared" si="16"/>
        <v>-0.11374063399681596</v>
      </c>
      <c r="W214" t="s">
        <v>59</v>
      </c>
      <c r="X214" s="3">
        <v>2</v>
      </c>
      <c r="Y214" s="3">
        <v>201.584</v>
      </c>
      <c r="Z214" s="11">
        <v>12.599</v>
      </c>
      <c r="AA214" s="3"/>
      <c r="AB214" s="3"/>
      <c r="AD214" t="str">
        <f t="shared" si="17"/>
        <v>CaliforniaBakersfield</v>
      </c>
      <c r="AE214" t="str">
        <f t="shared" si="18"/>
        <v>California</v>
      </c>
      <c r="AF214" t="str">
        <f t="shared" si="19"/>
        <v>Bakersfield</v>
      </c>
      <c r="AG214" t="s">
        <v>59</v>
      </c>
      <c r="AH214">
        <v>2</v>
      </c>
      <c r="AI214">
        <v>201.584</v>
      </c>
      <c r="AJ214" s="11">
        <v>12.599</v>
      </c>
      <c r="AL214">
        <f>dashboard!A226</f>
        <v>0</v>
      </c>
      <c r="AM214" s="10">
        <f>dashboard!B226</f>
        <v>0</v>
      </c>
      <c r="AN214">
        <f>dashboard!C226</f>
        <v>0</v>
      </c>
    </row>
    <row r="215" spans="1:40" x14ac:dyDescent="0.25">
      <c r="A215" t="str">
        <v>Provo</v>
      </c>
      <c r="K215" s="2" t="s">
        <v>1188</v>
      </c>
      <c r="L215" s="3">
        <v>366.74400000000003</v>
      </c>
      <c r="M215" s="3">
        <v>1</v>
      </c>
      <c r="N215" s="3">
        <v>-110.0232</v>
      </c>
      <c r="O215" t="s">
        <v>74</v>
      </c>
      <c r="P215" t="s">
        <v>557</v>
      </c>
      <c r="Q215">
        <f t="shared" si="15"/>
        <v>366.74400000000003</v>
      </c>
      <c r="R215" s="17">
        <f t="shared" si="16"/>
        <v>-0.3</v>
      </c>
      <c r="W215" t="s">
        <v>39</v>
      </c>
      <c r="X215" s="3">
        <v>4</v>
      </c>
      <c r="Y215" s="3">
        <v>486.36799999999999</v>
      </c>
      <c r="Z215" s="11">
        <v>36.477600000000002</v>
      </c>
      <c r="AA215" s="3"/>
      <c r="AB215" s="3"/>
      <c r="AD215" t="str">
        <f t="shared" si="17"/>
        <v>CaliforniaBakersfield</v>
      </c>
      <c r="AE215" t="str">
        <f t="shared" si="18"/>
        <v>California</v>
      </c>
      <c r="AF215" t="str">
        <f t="shared" si="19"/>
        <v>Bakersfield</v>
      </c>
      <c r="AG215" t="s">
        <v>39</v>
      </c>
      <c r="AH215">
        <v>4</v>
      </c>
      <c r="AI215">
        <v>486.36799999999999</v>
      </c>
      <c r="AJ215" s="11">
        <v>36.477600000000002</v>
      </c>
      <c r="AL215">
        <f>dashboard!A227</f>
        <v>0</v>
      </c>
      <c r="AM215" s="10">
        <f>dashboard!B227</f>
        <v>0</v>
      </c>
      <c r="AN215">
        <f>dashboard!C227</f>
        <v>0</v>
      </c>
    </row>
    <row r="216" spans="1:40" x14ac:dyDescent="0.25">
      <c r="A216" t="str">
        <v>Pleasant Grove</v>
      </c>
      <c r="K216" s="2" t="s">
        <v>1118</v>
      </c>
      <c r="L216" s="3">
        <v>10.192</v>
      </c>
      <c r="M216" s="3">
        <v>1</v>
      </c>
      <c r="N216" s="3">
        <v>1.0192000000000001</v>
      </c>
      <c r="O216" t="s">
        <v>74</v>
      </c>
      <c r="P216" t="s">
        <v>560</v>
      </c>
      <c r="Q216">
        <f t="shared" si="15"/>
        <v>10.192</v>
      </c>
      <c r="R216" s="17">
        <f t="shared" si="16"/>
        <v>0.1</v>
      </c>
      <c r="V216" t="s">
        <v>707</v>
      </c>
      <c r="W216" t="s">
        <v>129</v>
      </c>
      <c r="X216" s="3">
        <v>5</v>
      </c>
      <c r="Y216" s="3">
        <v>139.87</v>
      </c>
      <c r="Z216" s="11">
        <v>48.949100000000001</v>
      </c>
      <c r="AA216" s="3"/>
      <c r="AB216" s="3"/>
      <c r="AC216" t="s">
        <v>707</v>
      </c>
      <c r="AD216" t="str">
        <f t="shared" si="17"/>
        <v>CaliforniaBrentwood</v>
      </c>
      <c r="AE216" t="str">
        <f t="shared" si="18"/>
        <v>California</v>
      </c>
      <c r="AF216" t="str">
        <f t="shared" si="19"/>
        <v>Brentwood</v>
      </c>
      <c r="AG216" t="s">
        <v>129</v>
      </c>
      <c r="AH216">
        <v>5</v>
      </c>
      <c r="AI216">
        <v>139.87</v>
      </c>
      <c r="AJ216" s="11">
        <v>48.949100000000001</v>
      </c>
      <c r="AL216">
        <f>dashboard!A228</f>
        <v>0</v>
      </c>
      <c r="AM216" s="10">
        <f>dashboard!B228</f>
        <v>0</v>
      </c>
      <c r="AN216">
        <f>dashboard!C228</f>
        <v>0</v>
      </c>
    </row>
    <row r="217" spans="1:40" x14ac:dyDescent="0.25">
      <c r="A217" t="str">
        <v>Smyrna</v>
      </c>
      <c r="K217" s="2" t="s">
        <v>668</v>
      </c>
      <c r="L217" s="3">
        <v>339.96</v>
      </c>
      <c r="M217" s="3">
        <v>1</v>
      </c>
      <c r="N217" s="3">
        <v>67.992000000000004</v>
      </c>
      <c r="O217" t="s">
        <v>74</v>
      </c>
      <c r="P217" t="s">
        <v>158</v>
      </c>
      <c r="Q217">
        <f t="shared" si="15"/>
        <v>339.96</v>
      </c>
      <c r="R217" s="17">
        <f t="shared" si="16"/>
        <v>0.20000000000000004</v>
      </c>
      <c r="W217" t="s">
        <v>68</v>
      </c>
      <c r="X217" s="3">
        <v>15</v>
      </c>
      <c r="Y217" s="3">
        <v>2839.17</v>
      </c>
      <c r="Z217" s="11">
        <v>747.81060000000002</v>
      </c>
      <c r="AA217" s="3"/>
      <c r="AB217" s="3"/>
      <c r="AD217" t="str">
        <f t="shared" si="17"/>
        <v>CaliforniaBrentwood</v>
      </c>
      <c r="AE217" t="str">
        <f t="shared" si="18"/>
        <v>California</v>
      </c>
      <c r="AF217" t="str">
        <f t="shared" si="19"/>
        <v>Brentwood</v>
      </c>
      <c r="AG217" t="s">
        <v>68</v>
      </c>
      <c r="AH217">
        <v>15</v>
      </c>
      <c r="AI217">
        <v>2839.17</v>
      </c>
      <c r="AJ217" s="11">
        <v>747.81060000000002</v>
      </c>
      <c r="AL217">
        <f>dashboard!A229</f>
        <v>0</v>
      </c>
      <c r="AM217" s="10">
        <f>dashboard!B229</f>
        <v>0</v>
      </c>
      <c r="AN217">
        <f>dashboard!C229</f>
        <v>0</v>
      </c>
    </row>
    <row r="218" spans="1:40" x14ac:dyDescent="0.25">
      <c r="A218" t="str">
        <v>Parma</v>
      </c>
      <c r="K218" s="2" t="s">
        <v>1226</v>
      </c>
      <c r="L218" s="3">
        <v>321.97800000000001</v>
      </c>
      <c r="M218" s="3">
        <v>3</v>
      </c>
      <c r="N218" s="3">
        <v>-536.12759999999992</v>
      </c>
      <c r="O218" t="s">
        <v>74</v>
      </c>
      <c r="P218" t="s">
        <v>567</v>
      </c>
      <c r="Q218">
        <f t="shared" si="15"/>
        <v>321.97800000000001</v>
      </c>
      <c r="R218" s="17">
        <f t="shared" si="16"/>
        <v>-1.665106311611352</v>
      </c>
      <c r="W218" t="s">
        <v>64</v>
      </c>
      <c r="X218" s="3">
        <v>11</v>
      </c>
      <c r="Y218" s="3">
        <v>234.976</v>
      </c>
      <c r="Z218" s="11">
        <v>82.241600000000005</v>
      </c>
      <c r="AA218" s="3"/>
      <c r="AB218" s="3"/>
      <c r="AD218" t="str">
        <f t="shared" si="17"/>
        <v>CaliforniaBrentwood</v>
      </c>
      <c r="AE218" t="str">
        <f t="shared" si="18"/>
        <v>California</v>
      </c>
      <c r="AF218" t="str">
        <f t="shared" si="19"/>
        <v>Brentwood</v>
      </c>
      <c r="AG218" t="s">
        <v>64</v>
      </c>
      <c r="AH218">
        <v>11</v>
      </c>
      <c r="AI218">
        <v>234.976</v>
      </c>
      <c r="AJ218" s="11">
        <v>82.241600000000005</v>
      </c>
      <c r="AL218">
        <f>dashboard!A230</f>
        <v>0</v>
      </c>
      <c r="AM218" s="10">
        <f>dashboard!B230</f>
        <v>0</v>
      </c>
      <c r="AN218">
        <f>dashboard!C230</f>
        <v>0</v>
      </c>
    </row>
    <row r="219" spans="1:40" x14ac:dyDescent="0.25">
      <c r="A219" t="str">
        <v>Mobile</v>
      </c>
      <c r="K219" s="2" t="s">
        <v>1170</v>
      </c>
      <c r="L219" s="3">
        <v>116.312</v>
      </c>
      <c r="M219" s="3">
        <v>1</v>
      </c>
      <c r="N219" s="3">
        <v>23.2624</v>
      </c>
      <c r="O219" t="s">
        <v>74</v>
      </c>
      <c r="P219" t="s">
        <v>574</v>
      </c>
      <c r="Q219">
        <f t="shared" si="15"/>
        <v>116.312</v>
      </c>
      <c r="R219" s="17">
        <f t="shared" si="16"/>
        <v>0.2</v>
      </c>
      <c r="W219" t="s">
        <v>143</v>
      </c>
      <c r="X219" s="3">
        <v>2</v>
      </c>
      <c r="Y219" s="3">
        <v>23.36</v>
      </c>
      <c r="Z219" s="11">
        <v>11.68</v>
      </c>
      <c r="AA219" s="3"/>
      <c r="AB219" s="3"/>
      <c r="AD219" t="str">
        <f t="shared" si="17"/>
        <v>CaliforniaBrentwood</v>
      </c>
      <c r="AE219" t="str">
        <f t="shared" si="18"/>
        <v>California</v>
      </c>
      <c r="AF219" t="str">
        <f t="shared" si="19"/>
        <v>Brentwood</v>
      </c>
      <c r="AG219" t="s">
        <v>143</v>
      </c>
      <c r="AH219">
        <v>2</v>
      </c>
      <c r="AI219">
        <v>23.36</v>
      </c>
      <c r="AJ219" s="11">
        <v>11.68</v>
      </c>
      <c r="AL219">
        <f>dashboard!A231</f>
        <v>0</v>
      </c>
      <c r="AM219" s="10">
        <f>dashboard!B231</f>
        <v>0</v>
      </c>
      <c r="AN219">
        <f>dashboard!C231</f>
        <v>0</v>
      </c>
    </row>
    <row r="220" spans="1:40" x14ac:dyDescent="0.25">
      <c r="A220" t="str">
        <v>New Bedford</v>
      </c>
      <c r="K220" s="2" t="s">
        <v>753</v>
      </c>
      <c r="L220" s="3">
        <v>685</v>
      </c>
      <c r="M220" s="3">
        <v>3</v>
      </c>
      <c r="N220" s="3">
        <v>-238.45</v>
      </c>
      <c r="O220" t="s">
        <v>74</v>
      </c>
      <c r="P220" t="s">
        <v>294</v>
      </c>
      <c r="Q220">
        <f t="shared" si="15"/>
        <v>685</v>
      </c>
      <c r="R220" s="17">
        <f t="shared" si="16"/>
        <v>-0.34810218978102186</v>
      </c>
      <c r="W220" t="s">
        <v>48</v>
      </c>
      <c r="X220" s="3">
        <v>3</v>
      </c>
      <c r="Y220" s="3">
        <v>23.88</v>
      </c>
      <c r="Z220" s="11">
        <v>10.507199999999999</v>
      </c>
      <c r="AA220" s="3"/>
      <c r="AB220" s="3"/>
      <c r="AD220" t="str">
        <f t="shared" si="17"/>
        <v>CaliforniaBrentwood</v>
      </c>
      <c r="AE220" t="str">
        <f t="shared" si="18"/>
        <v>California</v>
      </c>
      <c r="AF220" t="str">
        <f t="shared" si="19"/>
        <v>Brentwood</v>
      </c>
      <c r="AG220" t="s">
        <v>48</v>
      </c>
      <c r="AH220">
        <v>3</v>
      </c>
      <c r="AI220">
        <v>23.88</v>
      </c>
      <c r="AJ220" s="11">
        <v>10.507199999999999</v>
      </c>
      <c r="AL220">
        <f>dashboard!A232</f>
        <v>0</v>
      </c>
      <c r="AM220" s="10">
        <f>dashboard!B232</f>
        <v>0</v>
      </c>
      <c r="AN220">
        <f>dashboard!C232</f>
        <v>0</v>
      </c>
    </row>
    <row r="221" spans="1:40" x14ac:dyDescent="0.25">
      <c r="A221" t="str">
        <v>Irving</v>
      </c>
      <c r="K221" s="2" t="s">
        <v>735</v>
      </c>
      <c r="L221" s="3">
        <v>501.48</v>
      </c>
      <c r="M221" s="3">
        <v>7</v>
      </c>
      <c r="N221" s="3">
        <v>-72.758700000000005</v>
      </c>
      <c r="O221" t="s">
        <v>74</v>
      </c>
      <c r="P221" t="s">
        <v>269</v>
      </c>
      <c r="Q221">
        <f t="shared" si="15"/>
        <v>501.48</v>
      </c>
      <c r="R221" s="17">
        <f t="shared" si="16"/>
        <v>-0.14508793969849246</v>
      </c>
      <c r="W221" t="s">
        <v>33</v>
      </c>
      <c r="X221" s="3">
        <v>6</v>
      </c>
      <c r="Y221" s="3">
        <v>88.8</v>
      </c>
      <c r="Z221" s="11">
        <v>44.4</v>
      </c>
      <c r="AA221" s="3"/>
      <c r="AB221" s="3"/>
      <c r="AD221" t="str">
        <f t="shared" si="17"/>
        <v>CaliforniaBrentwood</v>
      </c>
      <c r="AE221" t="str">
        <f t="shared" si="18"/>
        <v>California</v>
      </c>
      <c r="AF221" t="str">
        <f t="shared" si="19"/>
        <v>Brentwood</v>
      </c>
      <c r="AG221" t="s">
        <v>33</v>
      </c>
      <c r="AH221">
        <v>6</v>
      </c>
      <c r="AI221">
        <v>88.8</v>
      </c>
      <c r="AJ221" s="11">
        <v>44.4</v>
      </c>
      <c r="AL221">
        <f>dashboard!A233</f>
        <v>0</v>
      </c>
      <c r="AM221" s="10">
        <f>dashboard!B233</f>
        <v>0</v>
      </c>
      <c r="AN221">
        <f>dashboard!C233</f>
        <v>0</v>
      </c>
    </row>
    <row r="222" spans="1:40" x14ac:dyDescent="0.25">
      <c r="A222" t="str">
        <v>Vineland</v>
      </c>
      <c r="K222" s="2" t="s">
        <v>731</v>
      </c>
      <c r="L222" s="3">
        <v>330.28399999999999</v>
      </c>
      <c r="M222" s="3">
        <v>9</v>
      </c>
      <c r="N222" s="3">
        <v>49.101899999999993</v>
      </c>
      <c r="O222" t="s">
        <v>74</v>
      </c>
      <c r="P222" t="s">
        <v>265</v>
      </c>
      <c r="Q222">
        <f t="shared" si="15"/>
        <v>330.28399999999999</v>
      </c>
      <c r="R222" s="17">
        <f t="shared" si="16"/>
        <v>0.14866569376657662</v>
      </c>
      <c r="W222" t="s">
        <v>80</v>
      </c>
      <c r="X222" s="3">
        <v>6</v>
      </c>
      <c r="Y222" s="3">
        <v>35.32</v>
      </c>
      <c r="Z222" s="11">
        <v>16.1616</v>
      </c>
      <c r="AA222" s="3"/>
      <c r="AB222" s="3"/>
      <c r="AD222" t="str">
        <f t="shared" si="17"/>
        <v>CaliforniaBrentwood</v>
      </c>
      <c r="AE222" t="str">
        <f t="shared" si="18"/>
        <v>California</v>
      </c>
      <c r="AF222" t="str">
        <f t="shared" si="19"/>
        <v>Brentwood</v>
      </c>
      <c r="AG222" t="s">
        <v>80</v>
      </c>
      <c r="AH222">
        <v>6</v>
      </c>
      <c r="AI222">
        <v>35.32</v>
      </c>
      <c r="AJ222" s="11">
        <v>16.1616</v>
      </c>
      <c r="AL222">
        <f>dashboard!A234</f>
        <v>0</v>
      </c>
      <c r="AM222" s="10">
        <f>dashboard!B234</f>
        <v>0</v>
      </c>
      <c r="AN222">
        <f>dashboard!C234</f>
        <v>0</v>
      </c>
    </row>
    <row r="223" spans="1:40" x14ac:dyDescent="0.25">
      <c r="A223" t="str">
        <v>Glendale</v>
      </c>
      <c r="K223" s="2" t="s">
        <v>834</v>
      </c>
      <c r="L223" s="3">
        <v>3166.2280000000001</v>
      </c>
      <c r="M223" s="3">
        <v>11</v>
      </c>
      <c r="N223" s="3">
        <v>-1149.5077999999999</v>
      </c>
      <c r="O223" t="s">
        <v>74</v>
      </c>
      <c r="P223" t="s">
        <v>391</v>
      </c>
      <c r="Q223">
        <f t="shared" si="15"/>
        <v>3166.2280000000001</v>
      </c>
      <c r="R223" s="17">
        <f t="shared" si="16"/>
        <v>-0.36305275551855387</v>
      </c>
      <c r="W223" t="s">
        <v>59</v>
      </c>
      <c r="X223" s="3">
        <v>14</v>
      </c>
      <c r="Y223" s="3">
        <v>1153.4879999999998</v>
      </c>
      <c r="Z223" s="11">
        <v>111.62849999999999</v>
      </c>
      <c r="AA223" s="3"/>
      <c r="AB223" s="3"/>
      <c r="AD223" t="str">
        <f t="shared" si="17"/>
        <v>CaliforniaBrentwood</v>
      </c>
      <c r="AE223" t="str">
        <f t="shared" si="18"/>
        <v>California</v>
      </c>
      <c r="AF223" t="str">
        <f t="shared" si="19"/>
        <v>Brentwood</v>
      </c>
      <c r="AG223" t="s">
        <v>59</v>
      </c>
      <c r="AH223">
        <v>14</v>
      </c>
      <c r="AI223">
        <v>1153.4879999999998</v>
      </c>
      <c r="AJ223" s="11">
        <v>111.62849999999999</v>
      </c>
      <c r="AL223">
        <f>dashboard!A235</f>
        <v>0</v>
      </c>
      <c r="AM223" s="10">
        <f>dashboard!B235</f>
        <v>0</v>
      </c>
      <c r="AN223">
        <f>dashboard!C235</f>
        <v>0</v>
      </c>
    </row>
    <row r="224" spans="1:40" x14ac:dyDescent="0.25">
      <c r="A224" t="str">
        <v>Niagara Falls</v>
      </c>
      <c r="K224" s="2" t="s">
        <v>1217</v>
      </c>
      <c r="L224" s="3">
        <v>8.952</v>
      </c>
      <c r="M224" s="3">
        <v>1</v>
      </c>
      <c r="N224" s="3">
        <v>-14.770799999999999</v>
      </c>
      <c r="O224" t="s">
        <v>74</v>
      </c>
      <c r="P224" t="s">
        <v>605</v>
      </c>
      <c r="Q224">
        <f t="shared" si="15"/>
        <v>8.952</v>
      </c>
      <c r="R224" s="17">
        <f t="shared" si="16"/>
        <v>-1.65</v>
      </c>
      <c r="W224" t="s">
        <v>43</v>
      </c>
      <c r="X224" s="3">
        <v>4</v>
      </c>
      <c r="Y224" s="3">
        <v>551.25</v>
      </c>
      <c r="Z224" s="11">
        <v>143.43180000000001</v>
      </c>
      <c r="AA224" s="3"/>
      <c r="AB224" s="3"/>
      <c r="AD224" t="str">
        <f t="shared" si="17"/>
        <v>CaliforniaBrentwood</v>
      </c>
      <c r="AE224" t="str">
        <f t="shared" si="18"/>
        <v>California</v>
      </c>
      <c r="AF224" t="str">
        <f t="shared" si="19"/>
        <v>Brentwood</v>
      </c>
      <c r="AG224" t="s">
        <v>43</v>
      </c>
      <c r="AH224">
        <v>4</v>
      </c>
      <c r="AI224">
        <v>551.25</v>
      </c>
      <c r="AJ224" s="11">
        <v>143.43180000000001</v>
      </c>
      <c r="AL224">
        <f>dashboard!A236</f>
        <v>0</v>
      </c>
      <c r="AM224" s="10">
        <f>dashboard!B236</f>
        <v>0</v>
      </c>
      <c r="AN224">
        <f>dashboard!C236</f>
        <v>0</v>
      </c>
    </row>
    <row r="225" spans="1:40" x14ac:dyDescent="0.25">
      <c r="A225" t="str">
        <v>Thomasville</v>
      </c>
      <c r="K225" s="2" t="s">
        <v>1190</v>
      </c>
      <c r="L225" s="3">
        <v>1388.7100000000003</v>
      </c>
      <c r="M225" s="3">
        <v>6</v>
      </c>
      <c r="N225" s="3">
        <v>216.63980000000001</v>
      </c>
      <c r="O225" t="s">
        <v>74</v>
      </c>
      <c r="P225" t="s">
        <v>608</v>
      </c>
      <c r="Q225">
        <f t="shared" si="15"/>
        <v>1388.7100000000003</v>
      </c>
      <c r="R225" s="17">
        <f t="shared" si="16"/>
        <v>0.15600074889645785</v>
      </c>
      <c r="V225" t="s">
        <v>1193</v>
      </c>
      <c r="W225" t="s">
        <v>48</v>
      </c>
      <c r="X225" s="3">
        <v>2</v>
      </c>
      <c r="Y225" s="3">
        <v>111</v>
      </c>
      <c r="Z225" s="11">
        <v>14.43</v>
      </c>
      <c r="AA225" s="3"/>
      <c r="AB225" s="3"/>
      <c r="AC225" t="s">
        <v>1193</v>
      </c>
      <c r="AD225" t="str">
        <f t="shared" si="17"/>
        <v>CaliforniaBurbank</v>
      </c>
      <c r="AE225" t="str">
        <f t="shared" si="18"/>
        <v>California</v>
      </c>
      <c r="AF225" t="str">
        <f t="shared" si="19"/>
        <v>Burbank</v>
      </c>
      <c r="AG225" t="s">
        <v>48</v>
      </c>
      <c r="AH225">
        <v>2</v>
      </c>
      <c r="AI225">
        <v>111</v>
      </c>
      <c r="AJ225" s="11">
        <v>14.43</v>
      </c>
      <c r="AL225">
        <f>dashboard!A237</f>
        <v>0</v>
      </c>
      <c r="AM225" s="10">
        <f>dashboard!B237</f>
        <v>0</v>
      </c>
      <c r="AN225">
        <f>dashboard!C237</f>
        <v>0</v>
      </c>
    </row>
    <row r="226" spans="1:40" x14ac:dyDescent="0.25">
      <c r="A226" t="str">
        <v>Westminster</v>
      </c>
      <c r="K226" s="2" t="s">
        <v>906</v>
      </c>
      <c r="L226" s="3">
        <v>568.83199999999999</v>
      </c>
      <c r="M226" s="3">
        <v>11</v>
      </c>
      <c r="N226" s="3">
        <v>-346.87</v>
      </c>
      <c r="O226" t="s">
        <v>74</v>
      </c>
      <c r="P226" t="s">
        <v>463</v>
      </c>
      <c r="Q226">
        <f t="shared" si="15"/>
        <v>568.83199999999999</v>
      </c>
      <c r="R226" s="17">
        <f t="shared" si="16"/>
        <v>-0.60979340121512149</v>
      </c>
      <c r="W226" t="s">
        <v>371</v>
      </c>
      <c r="X226" s="3">
        <v>4</v>
      </c>
      <c r="Y226" s="3">
        <v>1279.9680000000001</v>
      </c>
      <c r="Z226" s="11">
        <v>415.9896</v>
      </c>
      <c r="AA226" s="3"/>
      <c r="AB226" s="3"/>
      <c r="AD226" t="str">
        <f t="shared" si="17"/>
        <v>CaliforniaBurbank</v>
      </c>
      <c r="AE226" t="str">
        <f t="shared" si="18"/>
        <v>California</v>
      </c>
      <c r="AF226" t="str">
        <f t="shared" si="19"/>
        <v>Burbank</v>
      </c>
      <c r="AG226" t="s">
        <v>371</v>
      </c>
      <c r="AH226">
        <v>4</v>
      </c>
      <c r="AI226">
        <v>1279.9680000000001</v>
      </c>
      <c r="AJ226" s="11">
        <v>415.9896</v>
      </c>
      <c r="AL226">
        <f>dashboard!A238</f>
        <v>0</v>
      </c>
      <c r="AM226" s="10">
        <f>dashboard!B238</f>
        <v>0</v>
      </c>
      <c r="AN226">
        <f>dashboard!C238</f>
        <v>0</v>
      </c>
    </row>
    <row r="227" spans="1:40" x14ac:dyDescent="0.25">
      <c r="A227" t="str">
        <v>Coppell</v>
      </c>
      <c r="K227" s="2" t="s">
        <v>1048</v>
      </c>
      <c r="L227" s="3">
        <v>22.288</v>
      </c>
      <c r="M227" s="3">
        <v>1</v>
      </c>
      <c r="N227" s="3">
        <v>-8.9152000000000005</v>
      </c>
      <c r="O227" t="s">
        <v>74</v>
      </c>
      <c r="P227" t="s">
        <v>575</v>
      </c>
      <c r="Q227">
        <f t="shared" si="15"/>
        <v>22.288</v>
      </c>
      <c r="R227" s="17">
        <f t="shared" si="16"/>
        <v>-0.4</v>
      </c>
      <c r="W227" t="s">
        <v>43</v>
      </c>
      <c r="X227" s="3">
        <v>7</v>
      </c>
      <c r="Y227" s="3">
        <v>1856.19</v>
      </c>
      <c r="Z227" s="11">
        <v>334.11419999999998</v>
      </c>
      <c r="AA227" s="3"/>
      <c r="AB227" s="3"/>
      <c r="AD227" t="str">
        <f t="shared" si="17"/>
        <v>CaliforniaBurbank</v>
      </c>
      <c r="AE227" t="str">
        <f t="shared" si="18"/>
        <v>California</v>
      </c>
      <c r="AF227" t="str">
        <f t="shared" si="19"/>
        <v>Burbank</v>
      </c>
      <c r="AG227" t="s">
        <v>43</v>
      </c>
      <c r="AH227">
        <v>7</v>
      </c>
      <c r="AI227">
        <v>1856.19</v>
      </c>
      <c r="AJ227" s="11">
        <v>334.11419999999998</v>
      </c>
      <c r="AL227">
        <f>dashboard!A239</f>
        <v>0</v>
      </c>
      <c r="AM227" s="10">
        <f>dashboard!B239</f>
        <v>0</v>
      </c>
      <c r="AN227">
        <f>dashboard!C239</f>
        <v>0</v>
      </c>
    </row>
    <row r="228" spans="1:40" x14ac:dyDescent="0.25">
      <c r="A228" t="str">
        <v>Pomona</v>
      </c>
      <c r="K228" s="2" t="s">
        <v>1003</v>
      </c>
      <c r="L228" s="3">
        <v>737.14200000000005</v>
      </c>
      <c r="M228" s="3">
        <v>3</v>
      </c>
      <c r="N228" s="3">
        <v>-293.31780000000003</v>
      </c>
      <c r="O228" t="s">
        <v>74</v>
      </c>
      <c r="P228" t="s">
        <v>545</v>
      </c>
      <c r="Q228">
        <f t="shared" si="15"/>
        <v>737.14200000000005</v>
      </c>
      <c r="R228" s="17">
        <f t="shared" si="16"/>
        <v>-0.39791220687465917</v>
      </c>
      <c r="V228" t="s">
        <v>1191</v>
      </c>
      <c r="W228" t="s">
        <v>22</v>
      </c>
      <c r="X228" s="3">
        <v>5</v>
      </c>
      <c r="Y228" s="3">
        <v>509.95749999999998</v>
      </c>
      <c r="Z228" s="11">
        <v>41.996499999999997</v>
      </c>
      <c r="AA228" s="3"/>
      <c r="AB228" s="3"/>
      <c r="AC228" t="s">
        <v>1191</v>
      </c>
      <c r="AD228" t="str">
        <f t="shared" si="17"/>
        <v>CaliforniaCamarillo</v>
      </c>
      <c r="AE228" t="str">
        <f t="shared" si="18"/>
        <v>California</v>
      </c>
      <c r="AF228" t="str">
        <f t="shared" si="19"/>
        <v>Camarillo</v>
      </c>
      <c r="AG228" t="s">
        <v>22</v>
      </c>
      <c r="AH228">
        <v>5</v>
      </c>
      <c r="AI228">
        <v>509.95749999999998</v>
      </c>
      <c r="AJ228" s="11">
        <v>41.996499999999997</v>
      </c>
      <c r="AL228">
        <f>dashboard!A240</f>
        <v>0</v>
      </c>
      <c r="AM228" s="10">
        <f>dashboard!B240</f>
        <v>0</v>
      </c>
      <c r="AN228">
        <f>dashboard!C240</f>
        <v>0</v>
      </c>
    </row>
    <row r="229" spans="1:40" x14ac:dyDescent="0.25">
      <c r="A229" t="str">
        <v>North Las Vegas</v>
      </c>
      <c r="K229" s="2" t="s">
        <v>1001</v>
      </c>
      <c r="L229" s="3">
        <v>857.25000000000011</v>
      </c>
      <c r="M229" s="3">
        <v>3</v>
      </c>
      <c r="N229" s="3">
        <v>-24.885899999999999</v>
      </c>
      <c r="O229" t="s">
        <v>74</v>
      </c>
      <c r="P229" t="s">
        <v>544</v>
      </c>
      <c r="Q229">
        <f t="shared" si="15"/>
        <v>857.25000000000011</v>
      </c>
      <c r="R229" s="17">
        <f t="shared" si="16"/>
        <v>-2.9029921259842516E-2</v>
      </c>
      <c r="W229" t="s">
        <v>25</v>
      </c>
      <c r="X229" s="3">
        <v>5</v>
      </c>
      <c r="Y229" s="3">
        <v>819.92</v>
      </c>
      <c r="Z229" s="11">
        <v>75.166600000000003</v>
      </c>
      <c r="AA229" s="3"/>
      <c r="AB229" s="3"/>
      <c r="AD229" t="str">
        <f t="shared" si="17"/>
        <v>CaliforniaCamarillo</v>
      </c>
      <c r="AE229" t="str">
        <f t="shared" si="18"/>
        <v>California</v>
      </c>
      <c r="AF229" t="str">
        <f t="shared" si="19"/>
        <v>Camarillo</v>
      </c>
      <c r="AG229" t="s">
        <v>25</v>
      </c>
      <c r="AH229">
        <v>5</v>
      </c>
      <c r="AI229">
        <v>819.92</v>
      </c>
      <c r="AJ229" s="11">
        <v>75.166600000000003</v>
      </c>
      <c r="AL229">
        <f>dashboard!A241</f>
        <v>0</v>
      </c>
      <c r="AM229" s="10">
        <f>dashboard!B241</f>
        <v>0</v>
      </c>
      <c r="AN229">
        <f>dashboard!C241</f>
        <v>0</v>
      </c>
    </row>
    <row r="230" spans="1:40" x14ac:dyDescent="0.25">
      <c r="A230" t="str">
        <v>Allentown</v>
      </c>
      <c r="K230" s="2" t="s">
        <v>1067</v>
      </c>
      <c r="L230" s="3">
        <v>603.79999999999995</v>
      </c>
      <c r="M230" s="3">
        <v>7</v>
      </c>
      <c r="N230" s="3">
        <v>182.77330000000001</v>
      </c>
      <c r="O230" t="s">
        <v>83</v>
      </c>
      <c r="P230" t="s">
        <v>169</v>
      </c>
      <c r="Q230">
        <f t="shared" si="15"/>
        <v>603.79999999999995</v>
      </c>
      <c r="R230" s="17">
        <f t="shared" si="16"/>
        <v>0.30270503477972843</v>
      </c>
      <c r="W230" t="s">
        <v>48</v>
      </c>
      <c r="X230" s="3">
        <v>3</v>
      </c>
      <c r="Y230" s="3">
        <v>122.91</v>
      </c>
      <c r="Z230" s="11">
        <v>34.4148</v>
      </c>
      <c r="AA230" s="3"/>
      <c r="AB230" s="3"/>
      <c r="AD230" t="str">
        <f t="shared" si="17"/>
        <v>CaliforniaCamarillo</v>
      </c>
      <c r="AE230" t="str">
        <f t="shared" si="18"/>
        <v>California</v>
      </c>
      <c r="AF230" t="str">
        <f t="shared" si="19"/>
        <v>Camarillo</v>
      </c>
      <c r="AG230" t="s">
        <v>48</v>
      </c>
      <c r="AH230">
        <v>3</v>
      </c>
      <c r="AI230">
        <v>122.91</v>
      </c>
      <c r="AJ230" s="11">
        <v>34.4148</v>
      </c>
      <c r="AL230">
        <f>dashboard!A242</f>
        <v>0</v>
      </c>
      <c r="AM230" s="10">
        <f>dashboard!B242</f>
        <v>0</v>
      </c>
      <c r="AN230">
        <f>dashboard!C242</f>
        <v>0</v>
      </c>
    </row>
    <row r="231" spans="1:40" x14ac:dyDescent="0.25">
      <c r="A231" t="str">
        <v>Tempe</v>
      </c>
      <c r="K231" s="2" t="s">
        <v>749</v>
      </c>
      <c r="L231" s="3">
        <v>7960.3999999999987</v>
      </c>
      <c r="M231" s="3">
        <v>34</v>
      </c>
      <c r="N231" s="3">
        <v>2522.4845999999993</v>
      </c>
      <c r="O231" t="s">
        <v>83</v>
      </c>
      <c r="P231" t="s">
        <v>162</v>
      </c>
      <c r="Q231">
        <f t="shared" si="15"/>
        <v>7960.3999999999987</v>
      </c>
      <c r="R231" s="17">
        <f t="shared" si="16"/>
        <v>0.31687912667705137</v>
      </c>
      <c r="W231" t="s">
        <v>33</v>
      </c>
      <c r="X231" s="3">
        <v>3</v>
      </c>
      <c r="Y231" s="3">
        <v>14.73</v>
      </c>
      <c r="Z231" s="11">
        <v>7.2176999999999998</v>
      </c>
      <c r="AA231" s="3"/>
      <c r="AB231" s="3"/>
      <c r="AD231" t="str">
        <f t="shared" si="17"/>
        <v>CaliforniaCamarillo</v>
      </c>
      <c r="AE231" t="str">
        <f t="shared" si="18"/>
        <v>California</v>
      </c>
      <c r="AF231" t="str">
        <f t="shared" si="19"/>
        <v>Camarillo</v>
      </c>
      <c r="AG231" t="s">
        <v>33</v>
      </c>
      <c r="AH231">
        <v>3</v>
      </c>
      <c r="AI231">
        <v>14.73</v>
      </c>
      <c r="AJ231" s="11">
        <v>7.2176999999999998</v>
      </c>
      <c r="AL231">
        <f>dashboard!A243</f>
        <v>0</v>
      </c>
      <c r="AM231" s="10">
        <f>dashboard!B243</f>
        <v>0</v>
      </c>
      <c r="AN231">
        <f>dashboard!C243</f>
        <v>0</v>
      </c>
    </row>
    <row r="232" spans="1:40" x14ac:dyDescent="0.25">
      <c r="A232" t="str">
        <v>Laguna Niguel</v>
      </c>
      <c r="K232" s="2" t="s">
        <v>1095</v>
      </c>
      <c r="L232" s="3">
        <v>171.43</v>
      </c>
      <c r="M232" s="3">
        <v>2</v>
      </c>
      <c r="N232" s="3">
        <v>16.6721</v>
      </c>
      <c r="O232" t="s">
        <v>83</v>
      </c>
      <c r="P232" t="s">
        <v>335</v>
      </c>
      <c r="Q232">
        <f t="shared" si="15"/>
        <v>171.43</v>
      </c>
      <c r="R232" s="17">
        <f t="shared" si="16"/>
        <v>9.7253106224114802E-2</v>
      </c>
      <c r="V232" t="s">
        <v>1153</v>
      </c>
      <c r="W232" t="s">
        <v>68</v>
      </c>
      <c r="X232" s="3">
        <v>4</v>
      </c>
      <c r="Y232" s="3">
        <v>15.8</v>
      </c>
      <c r="Z232" s="11">
        <v>4.1079999999999997</v>
      </c>
      <c r="AA232" s="3"/>
      <c r="AB232" s="3"/>
      <c r="AC232" t="s">
        <v>1153</v>
      </c>
      <c r="AD232" t="str">
        <f t="shared" si="17"/>
        <v>CaliforniaChico</v>
      </c>
      <c r="AE232" t="str">
        <f t="shared" si="18"/>
        <v>California</v>
      </c>
      <c r="AF232" t="str">
        <f t="shared" si="19"/>
        <v>Chico</v>
      </c>
      <c r="AG232" t="s">
        <v>68</v>
      </c>
      <c r="AH232">
        <v>4</v>
      </c>
      <c r="AI232">
        <v>15.8</v>
      </c>
      <c r="AJ232" s="11">
        <v>4.1079999999999997</v>
      </c>
      <c r="AL232">
        <f>dashboard!A244</f>
        <v>0</v>
      </c>
      <c r="AM232" s="10">
        <f>dashboard!B244</f>
        <v>0</v>
      </c>
      <c r="AN232">
        <f>dashboard!C244</f>
        <v>0</v>
      </c>
    </row>
    <row r="233" spans="1:40" x14ac:dyDescent="0.25">
      <c r="A233" t="str">
        <v>Bridgeton</v>
      </c>
      <c r="K233" s="2" t="s">
        <v>1071</v>
      </c>
      <c r="L233" s="3">
        <v>1665.0500000000002</v>
      </c>
      <c r="M233" s="3">
        <v>4</v>
      </c>
      <c r="N233" s="3">
        <v>471.73219999999998</v>
      </c>
      <c r="O233" t="s">
        <v>83</v>
      </c>
      <c r="P233" t="s">
        <v>393</v>
      </c>
      <c r="Q233">
        <f t="shared" si="15"/>
        <v>1665.0500000000002</v>
      </c>
      <c r="R233" s="17">
        <f t="shared" si="16"/>
        <v>0.2833141347106693</v>
      </c>
      <c r="W233" t="s">
        <v>53</v>
      </c>
      <c r="X233" s="3">
        <v>1</v>
      </c>
      <c r="Y233" s="3">
        <v>2.21</v>
      </c>
      <c r="Z233" s="11">
        <v>0.59670000000000001</v>
      </c>
      <c r="AA233" s="3"/>
      <c r="AB233" s="3"/>
      <c r="AD233" t="str">
        <f t="shared" si="17"/>
        <v>CaliforniaChico</v>
      </c>
      <c r="AE233" t="str">
        <f t="shared" si="18"/>
        <v>California</v>
      </c>
      <c r="AF233" t="str">
        <f t="shared" si="19"/>
        <v>Chico</v>
      </c>
      <c r="AG233" t="s">
        <v>53</v>
      </c>
      <c r="AH233">
        <v>1</v>
      </c>
      <c r="AI233">
        <v>2.21</v>
      </c>
      <c r="AJ233" s="11">
        <v>0.59670000000000001</v>
      </c>
      <c r="AL233">
        <f>dashboard!A245</f>
        <v>0</v>
      </c>
      <c r="AM233" s="10">
        <f>dashboard!B245</f>
        <v>0</v>
      </c>
      <c r="AN233">
        <f>dashboard!C245</f>
        <v>0</v>
      </c>
    </row>
    <row r="234" spans="1:40" x14ac:dyDescent="0.25">
      <c r="A234" t="str">
        <v>Everett</v>
      </c>
      <c r="K234" s="2" t="s">
        <v>909</v>
      </c>
      <c r="L234" s="3">
        <v>9306.4199999999983</v>
      </c>
      <c r="M234" s="3">
        <v>23</v>
      </c>
      <c r="N234" s="3">
        <v>2741.6538</v>
      </c>
      <c r="O234" t="s">
        <v>83</v>
      </c>
      <c r="P234" t="s">
        <v>428</v>
      </c>
      <c r="Q234">
        <f t="shared" si="15"/>
        <v>9306.4199999999983</v>
      </c>
      <c r="R234" s="17">
        <f t="shared" si="16"/>
        <v>0.29459811613918141</v>
      </c>
      <c r="W234" t="s">
        <v>25</v>
      </c>
      <c r="X234" s="3">
        <v>8</v>
      </c>
      <c r="Y234" s="3">
        <v>1350.3040000000001</v>
      </c>
      <c r="Z234" s="11">
        <v>43.117199999999997</v>
      </c>
      <c r="AA234" s="3"/>
      <c r="AB234" s="3"/>
      <c r="AD234" t="str">
        <f t="shared" si="17"/>
        <v>CaliforniaChico</v>
      </c>
      <c r="AE234" t="str">
        <f t="shared" si="18"/>
        <v>California</v>
      </c>
      <c r="AF234" t="str">
        <f t="shared" si="19"/>
        <v>Chico</v>
      </c>
      <c r="AG234" t="s">
        <v>25</v>
      </c>
      <c r="AH234">
        <v>8</v>
      </c>
      <c r="AI234">
        <v>1350.3040000000001</v>
      </c>
      <c r="AJ234" s="11">
        <v>43.117199999999997</v>
      </c>
      <c r="AL234">
        <f>dashboard!A246</f>
        <v>0</v>
      </c>
      <c r="AM234" s="10">
        <f>dashboard!B246</f>
        <v>0</v>
      </c>
      <c r="AN234">
        <f>dashboard!C246</f>
        <v>0</v>
      </c>
    </row>
    <row r="235" spans="1:40" x14ac:dyDescent="0.25">
      <c r="A235" t="str">
        <v>Watertown</v>
      </c>
      <c r="K235" s="2" t="s">
        <v>846</v>
      </c>
      <c r="L235" s="3">
        <v>1021.34</v>
      </c>
      <c r="M235" s="3">
        <v>8</v>
      </c>
      <c r="N235" s="3">
        <v>224.51299999999995</v>
      </c>
      <c r="O235" t="s">
        <v>83</v>
      </c>
      <c r="P235" t="s">
        <v>404</v>
      </c>
      <c r="Q235">
        <f t="shared" si="15"/>
        <v>1021.34</v>
      </c>
      <c r="R235" s="17">
        <f t="shared" si="16"/>
        <v>0.21982199855092324</v>
      </c>
      <c r="W235" t="s">
        <v>143</v>
      </c>
      <c r="X235" s="3">
        <v>4</v>
      </c>
      <c r="Y235" s="3">
        <v>15.52</v>
      </c>
      <c r="Z235" s="11">
        <v>7.4496000000000002</v>
      </c>
      <c r="AA235" s="3"/>
      <c r="AB235" s="3"/>
      <c r="AD235" t="str">
        <f t="shared" si="17"/>
        <v>CaliforniaChico</v>
      </c>
      <c r="AE235" t="str">
        <f t="shared" si="18"/>
        <v>California</v>
      </c>
      <c r="AF235" t="str">
        <f t="shared" si="19"/>
        <v>Chico</v>
      </c>
      <c r="AG235" t="s">
        <v>143</v>
      </c>
      <c r="AH235">
        <v>4</v>
      </c>
      <c r="AI235">
        <v>15.52</v>
      </c>
      <c r="AJ235" s="11">
        <v>7.4496000000000002</v>
      </c>
      <c r="AL235">
        <f>dashboard!A247</f>
        <v>0</v>
      </c>
      <c r="AM235" s="10">
        <f>dashboard!B247</f>
        <v>0</v>
      </c>
      <c r="AN235">
        <f>dashboard!C247</f>
        <v>0</v>
      </c>
    </row>
    <row r="236" spans="1:40" x14ac:dyDescent="0.25">
      <c r="A236" t="str">
        <v>Appleton</v>
      </c>
      <c r="K236" s="2" t="s">
        <v>981</v>
      </c>
      <c r="L236" s="3">
        <v>19630.449999999997</v>
      </c>
      <c r="M236" s="3">
        <v>12</v>
      </c>
      <c r="N236" s="3">
        <v>8976.0973000000013</v>
      </c>
      <c r="O236" t="s">
        <v>83</v>
      </c>
      <c r="P236" t="s">
        <v>459</v>
      </c>
      <c r="Q236">
        <f t="shared" si="15"/>
        <v>19630.449999999997</v>
      </c>
      <c r="R236" s="17">
        <f t="shared" si="16"/>
        <v>0.45725377156407532</v>
      </c>
      <c r="W236" t="s">
        <v>195</v>
      </c>
      <c r="X236" s="3">
        <v>5</v>
      </c>
      <c r="Y236" s="3">
        <v>14.9</v>
      </c>
      <c r="Z236" s="11">
        <v>6.8540000000000001</v>
      </c>
      <c r="AA236" s="3"/>
      <c r="AB236" s="3"/>
      <c r="AD236" t="str">
        <f t="shared" si="17"/>
        <v>CaliforniaChico</v>
      </c>
      <c r="AE236" t="str">
        <f t="shared" si="18"/>
        <v>California</v>
      </c>
      <c r="AF236" t="str">
        <f t="shared" si="19"/>
        <v>Chico</v>
      </c>
      <c r="AG236" t="s">
        <v>195</v>
      </c>
      <c r="AH236">
        <v>5</v>
      </c>
      <c r="AI236">
        <v>14.9</v>
      </c>
      <c r="AJ236" s="11">
        <v>6.8540000000000001</v>
      </c>
      <c r="AL236">
        <f>dashboard!A248</f>
        <v>0</v>
      </c>
      <c r="AM236" s="10">
        <f>dashboard!B248</f>
        <v>0</v>
      </c>
      <c r="AN236">
        <f>dashboard!C248</f>
        <v>0</v>
      </c>
    </row>
    <row r="237" spans="1:40" x14ac:dyDescent="0.25">
      <c r="A237" t="str">
        <v>Bellevue</v>
      </c>
      <c r="K237" s="2" t="s">
        <v>1056</v>
      </c>
      <c r="L237" s="3">
        <v>1545.13</v>
      </c>
      <c r="M237" s="3">
        <v>11</v>
      </c>
      <c r="N237" s="3">
        <v>532.74299999999994</v>
      </c>
      <c r="O237" t="s">
        <v>83</v>
      </c>
      <c r="P237" t="s">
        <v>283</v>
      </c>
      <c r="Q237">
        <f t="shared" si="15"/>
        <v>1545.13</v>
      </c>
      <c r="R237" s="17">
        <f t="shared" si="16"/>
        <v>0.3447884644010536</v>
      </c>
      <c r="W237" t="s">
        <v>48</v>
      </c>
      <c r="X237" s="3">
        <v>13</v>
      </c>
      <c r="Y237" s="3">
        <v>400.65999999999997</v>
      </c>
      <c r="Z237" s="11">
        <v>118.7458</v>
      </c>
      <c r="AA237" s="3"/>
      <c r="AB237" s="3"/>
      <c r="AD237" t="str">
        <f t="shared" si="17"/>
        <v>CaliforniaChico</v>
      </c>
      <c r="AE237" t="str">
        <f t="shared" si="18"/>
        <v>California</v>
      </c>
      <c r="AF237" t="str">
        <f t="shared" si="19"/>
        <v>Chico</v>
      </c>
      <c r="AG237" t="s">
        <v>48</v>
      </c>
      <c r="AH237">
        <v>13</v>
      </c>
      <c r="AI237">
        <v>400.65999999999997</v>
      </c>
      <c r="AJ237" s="11">
        <v>118.7458</v>
      </c>
      <c r="AL237">
        <f>dashboard!A249</f>
        <v>0</v>
      </c>
      <c r="AM237" s="10">
        <f>dashboard!B249</f>
        <v>0</v>
      </c>
      <c r="AN237">
        <f>dashboard!C249</f>
        <v>0</v>
      </c>
    </row>
    <row r="238" spans="1:40" x14ac:dyDescent="0.25">
      <c r="A238" t="str">
        <v>Allen</v>
      </c>
      <c r="K238" s="2" t="s">
        <v>995</v>
      </c>
      <c r="L238" s="3">
        <v>776.24</v>
      </c>
      <c r="M238" s="3">
        <v>2</v>
      </c>
      <c r="N238" s="3">
        <v>96.592000000000013</v>
      </c>
      <c r="O238" t="s">
        <v>83</v>
      </c>
      <c r="P238" t="s">
        <v>531</v>
      </c>
      <c r="Q238">
        <f t="shared" si="15"/>
        <v>776.24</v>
      </c>
      <c r="R238" s="17">
        <f t="shared" si="16"/>
        <v>0.12443574152324025</v>
      </c>
      <c r="W238" t="s">
        <v>80</v>
      </c>
      <c r="X238" s="3">
        <v>4</v>
      </c>
      <c r="Y238" s="3">
        <v>36.44</v>
      </c>
      <c r="Z238" s="11">
        <v>16.398</v>
      </c>
      <c r="AA238" s="3"/>
      <c r="AB238" s="3"/>
      <c r="AD238" t="str">
        <f t="shared" si="17"/>
        <v>CaliforniaChico</v>
      </c>
      <c r="AE238" t="str">
        <f t="shared" si="18"/>
        <v>California</v>
      </c>
      <c r="AF238" t="str">
        <f t="shared" si="19"/>
        <v>Chico</v>
      </c>
      <c r="AG238" t="s">
        <v>80</v>
      </c>
      <c r="AH238">
        <v>4</v>
      </c>
      <c r="AI238">
        <v>36.44</v>
      </c>
      <c r="AJ238" s="11">
        <v>16.398</v>
      </c>
      <c r="AL238">
        <f>dashboard!A250</f>
        <v>0</v>
      </c>
      <c r="AM238" s="10">
        <f>dashboard!B250</f>
        <v>0</v>
      </c>
      <c r="AN238">
        <f>dashboard!C250</f>
        <v>0</v>
      </c>
    </row>
    <row r="239" spans="1:40" x14ac:dyDescent="0.25">
      <c r="A239" t="str">
        <v>El Paso</v>
      </c>
      <c r="K239" s="2" t="s">
        <v>651</v>
      </c>
      <c r="L239" s="3">
        <v>209.55</v>
      </c>
      <c r="M239" s="3">
        <v>4</v>
      </c>
      <c r="N239" s="3">
        <v>73.352900000000005</v>
      </c>
      <c r="O239" t="s">
        <v>83</v>
      </c>
      <c r="P239" t="s">
        <v>107</v>
      </c>
      <c r="Q239">
        <f t="shared" si="15"/>
        <v>209.55</v>
      </c>
      <c r="R239" s="17">
        <f t="shared" si="16"/>
        <v>0.3500496301598664</v>
      </c>
      <c r="W239" t="s">
        <v>59</v>
      </c>
      <c r="X239" s="3">
        <v>1</v>
      </c>
      <c r="Y239" s="3">
        <v>7.992</v>
      </c>
      <c r="Z239" s="11">
        <v>2.6972999999999998</v>
      </c>
      <c r="AA239" s="3"/>
      <c r="AB239" s="3"/>
      <c r="AD239" t="str">
        <f t="shared" si="17"/>
        <v>CaliforniaChico</v>
      </c>
      <c r="AE239" t="str">
        <f t="shared" si="18"/>
        <v>California</v>
      </c>
      <c r="AF239" t="str">
        <f t="shared" si="19"/>
        <v>Chico</v>
      </c>
      <c r="AG239" t="s">
        <v>59</v>
      </c>
      <c r="AH239">
        <v>1</v>
      </c>
      <c r="AI239">
        <v>7.992</v>
      </c>
      <c r="AJ239" s="11">
        <v>2.6972999999999998</v>
      </c>
      <c r="AL239">
        <f>dashboard!A251</f>
        <v>0</v>
      </c>
      <c r="AM239" s="10">
        <f>dashboard!B251</f>
        <v>0</v>
      </c>
      <c r="AN239">
        <f>dashboard!C251</f>
        <v>0</v>
      </c>
    </row>
    <row r="240" spans="1:40" x14ac:dyDescent="0.25">
      <c r="A240" t="str">
        <v>Grapevine</v>
      </c>
      <c r="K240" s="2" t="s">
        <v>977</v>
      </c>
      <c r="L240" s="3">
        <v>84.61</v>
      </c>
      <c r="M240" s="3">
        <v>2</v>
      </c>
      <c r="N240" s="3">
        <v>23.0839</v>
      </c>
      <c r="O240" t="s">
        <v>83</v>
      </c>
      <c r="P240" t="s">
        <v>524</v>
      </c>
      <c r="Q240">
        <f t="shared" si="15"/>
        <v>84.61</v>
      </c>
      <c r="R240" s="17">
        <f t="shared" si="16"/>
        <v>0.27282708899657249</v>
      </c>
      <c r="W240" t="s">
        <v>39</v>
      </c>
      <c r="X240" s="3">
        <v>3</v>
      </c>
      <c r="Y240" s="3">
        <v>206.352</v>
      </c>
      <c r="Z240" s="11">
        <v>5.1588000000000003</v>
      </c>
      <c r="AA240" s="3"/>
      <c r="AB240" s="3"/>
      <c r="AD240" t="str">
        <f t="shared" si="17"/>
        <v>CaliforniaChico</v>
      </c>
      <c r="AE240" t="str">
        <f t="shared" si="18"/>
        <v>California</v>
      </c>
      <c r="AF240" t="str">
        <f t="shared" si="19"/>
        <v>Chico</v>
      </c>
      <c r="AG240" t="s">
        <v>39</v>
      </c>
      <c r="AH240">
        <v>3</v>
      </c>
      <c r="AI240">
        <v>206.352</v>
      </c>
      <c r="AJ240" s="11">
        <v>5.1588000000000003</v>
      </c>
      <c r="AL240">
        <f>dashboard!A252</f>
        <v>0</v>
      </c>
      <c r="AM240" s="10">
        <f>dashboard!B252</f>
        <v>0</v>
      </c>
      <c r="AN240">
        <f>dashboard!C252</f>
        <v>0</v>
      </c>
    </row>
    <row r="241" spans="1:40" x14ac:dyDescent="0.25">
      <c r="A241" t="str">
        <v>Carrollton</v>
      </c>
      <c r="K241" s="2" t="s">
        <v>1024</v>
      </c>
      <c r="L241" s="3">
        <v>3091.1800000000003</v>
      </c>
      <c r="M241" s="3">
        <v>4</v>
      </c>
      <c r="N241" s="3">
        <v>353.31299999999999</v>
      </c>
      <c r="O241" t="s">
        <v>83</v>
      </c>
      <c r="P241" t="s">
        <v>553</v>
      </c>
      <c r="Q241">
        <f t="shared" si="15"/>
        <v>3091.1800000000003</v>
      </c>
      <c r="R241" s="17">
        <f t="shared" si="16"/>
        <v>0.11429712925161264</v>
      </c>
      <c r="V241" t="s">
        <v>1062</v>
      </c>
      <c r="W241" t="s">
        <v>53</v>
      </c>
      <c r="X241" s="3">
        <v>4</v>
      </c>
      <c r="Y241" s="3">
        <v>192.8</v>
      </c>
      <c r="Z241" s="11">
        <v>55.911999999999999</v>
      </c>
      <c r="AA241" s="3"/>
      <c r="AB241" s="3"/>
      <c r="AC241" t="s">
        <v>1062</v>
      </c>
      <c r="AD241" t="str">
        <f t="shared" si="17"/>
        <v>CaliforniaChula Vista</v>
      </c>
      <c r="AE241" t="str">
        <f t="shared" si="18"/>
        <v>California</v>
      </c>
      <c r="AF241" t="str">
        <f t="shared" si="19"/>
        <v>Chula Vista</v>
      </c>
      <c r="AG241" t="s">
        <v>53</v>
      </c>
      <c r="AH241">
        <v>4</v>
      </c>
      <c r="AI241">
        <v>192.8</v>
      </c>
      <c r="AJ241" s="11">
        <v>55.911999999999999</v>
      </c>
      <c r="AL241">
        <f>dashboard!A253</f>
        <v>0</v>
      </c>
      <c r="AM241" s="10">
        <f>dashboard!B253</f>
        <v>0</v>
      </c>
      <c r="AN241">
        <f>dashboard!C253</f>
        <v>0</v>
      </c>
    </row>
    <row r="242" spans="1:40" x14ac:dyDescent="0.25">
      <c r="A242" t="str">
        <v>Kent</v>
      </c>
      <c r="K242" s="2" t="s">
        <v>1093</v>
      </c>
      <c r="L242" s="3">
        <v>16.28</v>
      </c>
      <c r="M242" s="3">
        <v>1</v>
      </c>
      <c r="N242" s="3">
        <v>6.5119999999999996</v>
      </c>
      <c r="O242" t="s">
        <v>83</v>
      </c>
      <c r="P242" t="s">
        <v>592</v>
      </c>
      <c r="Q242">
        <f t="shared" si="15"/>
        <v>16.28</v>
      </c>
      <c r="R242" s="17">
        <f t="shared" si="16"/>
        <v>0.39999999999999997</v>
      </c>
      <c r="W242" t="s">
        <v>143</v>
      </c>
      <c r="X242" s="3">
        <v>3</v>
      </c>
      <c r="Y242" s="3">
        <v>182.94</v>
      </c>
      <c r="Z242" s="11">
        <v>85.981800000000007</v>
      </c>
      <c r="AA242" s="3"/>
      <c r="AB242" s="3"/>
      <c r="AD242" t="str">
        <f t="shared" si="17"/>
        <v>CaliforniaChula Vista</v>
      </c>
      <c r="AE242" t="str">
        <f t="shared" si="18"/>
        <v>California</v>
      </c>
      <c r="AF242" t="str">
        <f t="shared" si="19"/>
        <v>Chula Vista</v>
      </c>
      <c r="AG242" t="s">
        <v>143</v>
      </c>
      <c r="AH242">
        <v>3</v>
      </c>
      <c r="AI242">
        <v>182.94</v>
      </c>
      <c r="AJ242" s="11">
        <v>85.981800000000007</v>
      </c>
      <c r="AL242">
        <f>dashboard!A254</f>
        <v>0</v>
      </c>
      <c r="AM242" s="10">
        <f>dashboard!B254</f>
        <v>0</v>
      </c>
      <c r="AN242">
        <f>dashboard!C254</f>
        <v>0</v>
      </c>
    </row>
    <row r="243" spans="1:40" x14ac:dyDescent="0.25">
      <c r="A243" t="str">
        <v>Lafayette</v>
      </c>
      <c r="K243" s="2" t="s">
        <v>843</v>
      </c>
      <c r="L243" s="3">
        <v>6235.1500000000005</v>
      </c>
      <c r="M243" s="3">
        <v>29</v>
      </c>
      <c r="N243" s="3">
        <v>1881.8620000000001</v>
      </c>
      <c r="O243" t="s">
        <v>83</v>
      </c>
      <c r="P243" t="s">
        <v>279</v>
      </c>
      <c r="Q243">
        <f t="shared" si="15"/>
        <v>6235.1500000000005</v>
      </c>
      <c r="R243" s="17">
        <f t="shared" si="16"/>
        <v>0.30181503251726099</v>
      </c>
      <c r="W243" t="s">
        <v>48</v>
      </c>
      <c r="X243" s="3">
        <v>6</v>
      </c>
      <c r="Y243" s="3">
        <v>665.88</v>
      </c>
      <c r="Z243" s="11">
        <v>106.5408</v>
      </c>
      <c r="AA243" s="3"/>
      <c r="AB243" s="3"/>
      <c r="AD243" t="str">
        <f t="shared" si="17"/>
        <v>CaliforniaChula Vista</v>
      </c>
      <c r="AE243" t="str">
        <f t="shared" si="18"/>
        <v>California</v>
      </c>
      <c r="AF243" t="str">
        <f t="shared" si="19"/>
        <v>Chula Vista</v>
      </c>
      <c r="AG243" t="s">
        <v>48</v>
      </c>
      <c r="AH243">
        <v>6</v>
      </c>
      <c r="AI243">
        <v>665.88</v>
      </c>
      <c r="AJ243" s="11">
        <v>106.5408</v>
      </c>
      <c r="AL243">
        <f>dashboard!A255</f>
        <v>0</v>
      </c>
      <c r="AM243" s="10">
        <f>dashboard!B255</f>
        <v>0</v>
      </c>
      <c r="AN243">
        <f>dashboard!C255</f>
        <v>0</v>
      </c>
    </row>
    <row r="244" spans="1:40" x14ac:dyDescent="0.25">
      <c r="A244" t="str">
        <v>Tigard</v>
      </c>
      <c r="K244" s="2" t="s">
        <v>923</v>
      </c>
      <c r="L244" s="3">
        <v>1238.3300000000002</v>
      </c>
      <c r="M244" s="3">
        <v>6</v>
      </c>
      <c r="N244" s="3">
        <v>279.55119999999999</v>
      </c>
      <c r="O244" t="s">
        <v>83</v>
      </c>
      <c r="P244" t="s">
        <v>481</v>
      </c>
      <c r="Q244">
        <f t="shared" si="15"/>
        <v>1238.3300000000002</v>
      </c>
      <c r="R244" s="17">
        <f t="shared" si="16"/>
        <v>0.22574854844831344</v>
      </c>
      <c r="V244" t="s">
        <v>1088</v>
      </c>
      <c r="W244" t="s">
        <v>48</v>
      </c>
      <c r="X244" s="3">
        <v>3</v>
      </c>
      <c r="Y244" s="3">
        <v>129.38999999999999</v>
      </c>
      <c r="Z244" s="11">
        <v>54.343800000000002</v>
      </c>
      <c r="AA244" s="3"/>
      <c r="AB244" s="3"/>
      <c r="AC244" t="s">
        <v>1088</v>
      </c>
      <c r="AD244" t="str">
        <f t="shared" si="17"/>
        <v>CaliforniaCitrus Heights</v>
      </c>
      <c r="AE244" t="str">
        <f t="shared" si="18"/>
        <v>California</v>
      </c>
      <c r="AF244" t="str">
        <f t="shared" si="19"/>
        <v>Citrus Heights</v>
      </c>
      <c r="AG244" t="s">
        <v>48</v>
      </c>
      <c r="AH244">
        <v>3</v>
      </c>
      <c r="AI244">
        <v>129.38999999999999</v>
      </c>
      <c r="AJ244" s="11">
        <v>54.343800000000002</v>
      </c>
      <c r="AL244">
        <f>dashboard!A256</f>
        <v>0</v>
      </c>
      <c r="AM244" s="10">
        <f>dashboard!B256</f>
        <v>0</v>
      </c>
      <c r="AN244">
        <f>dashboard!C256</f>
        <v>0</v>
      </c>
    </row>
    <row r="245" spans="1:40" x14ac:dyDescent="0.25">
      <c r="A245" t="str">
        <v>Skokie</v>
      </c>
      <c r="K245" s="2" t="s">
        <v>829</v>
      </c>
      <c r="L245" s="3">
        <v>57.43</v>
      </c>
      <c r="M245" s="3">
        <v>3</v>
      </c>
      <c r="N245" s="3">
        <v>26.671399999999998</v>
      </c>
      <c r="O245" t="s">
        <v>86</v>
      </c>
      <c r="P245" t="s">
        <v>210</v>
      </c>
      <c r="Q245">
        <f t="shared" si="15"/>
        <v>57.43</v>
      </c>
      <c r="R245" s="17">
        <f t="shared" si="16"/>
        <v>0.46441581055197628</v>
      </c>
      <c r="V245" t="s">
        <v>989</v>
      </c>
      <c r="W245" t="s">
        <v>129</v>
      </c>
      <c r="X245" s="3">
        <v>1</v>
      </c>
      <c r="Y245" s="3">
        <v>99.99</v>
      </c>
      <c r="Z245" s="11">
        <v>43.995600000000003</v>
      </c>
      <c r="AA245" s="3"/>
      <c r="AB245" s="3"/>
      <c r="AC245" t="s">
        <v>989</v>
      </c>
      <c r="AD245" t="str">
        <f t="shared" si="17"/>
        <v>CaliforniaCoachella</v>
      </c>
      <c r="AE245" t="str">
        <f t="shared" si="18"/>
        <v>California</v>
      </c>
      <c r="AF245" t="str">
        <f t="shared" si="19"/>
        <v>Coachella</v>
      </c>
      <c r="AG245" t="s">
        <v>129</v>
      </c>
      <c r="AH245">
        <v>1</v>
      </c>
      <c r="AI245">
        <v>99.99</v>
      </c>
      <c r="AJ245" s="11">
        <v>43.995600000000003</v>
      </c>
      <c r="AL245">
        <f>dashboard!A257</f>
        <v>0</v>
      </c>
      <c r="AM245" s="10">
        <f>dashboard!B257</f>
        <v>0</v>
      </c>
      <c r="AN245">
        <f>dashboard!C257</f>
        <v>0</v>
      </c>
    </row>
    <row r="246" spans="1:40" x14ac:dyDescent="0.25">
      <c r="A246" t="str">
        <v>Plano</v>
      </c>
      <c r="K246" s="2" t="s">
        <v>863</v>
      </c>
      <c r="L246" s="3">
        <v>278.39999999999998</v>
      </c>
      <c r="M246" s="3">
        <v>1</v>
      </c>
      <c r="N246" s="3">
        <v>80.736000000000004</v>
      </c>
      <c r="O246" t="s">
        <v>86</v>
      </c>
      <c r="P246" t="s">
        <v>229</v>
      </c>
      <c r="Q246">
        <f t="shared" si="15"/>
        <v>278.39999999999998</v>
      </c>
      <c r="R246" s="17">
        <f t="shared" si="16"/>
        <v>0.29000000000000004</v>
      </c>
      <c r="W246" t="s">
        <v>43</v>
      </c>
      <c r="X246" s="3">
        <v>2</v>
      </c>
      <c r="Y246" s="3">
        <v>63.56</v>
      </c>
      <c r="Z246" s="11">
        <v>3.1779999999999999</v>
      </c>
      <c r="AA246" s="3"/>
      <c r="AB246" s="3"/>
      <c r="AD246" t="str">
        <f t="shared" si="17"/>
        <v>CaliforniaCoachella</v>
      </c>
      <c r="AE246" t="str">
        <f t="shared" si="18"/>
        <v>California</v>
      </c>
      <c r="AF246" t="str">
        <f t="shared" si="19"/>
        <v>Coachella</v>
      </c>
      <c r="AG246" t="s">
        <v>43</v>
      </c>
      <c r="AH246">
        <v>2</v>
      </c>
      <c r="AI246">
        <v>63.56</v>
      </c>
      <c r="AJ246" s="11">
        <v>3.1779999999999999</v>
      </c>
      <c r="AL246">
        <f>dashboard!A258</f>
        <v>0</v>
      </c>
      <c r="AM246" s="10">
        <f>dashboard!B258</f>
        <v>0</v>
      </c>
      <c r="AN246">
        <f>dashboard!C258</f>
        <v>0</v>
      </c>
    </row>
    <row r="247" spans="1:40" x14ac:dyDescent="0.25">
      <c r="A247" t="str">
        <v>Suffolk</v>
      </c>
      <c r="K247" s="2" t="s">
        <v>799</v>
      </c>
      <c r="L247" s="3">
        <v>2008.84</v>
      </c>
      <c r="M247" s="3">
        <v>12</v>
      </c>
      <c r="N247" s="3">
        <v>360.40089999999998</v>
      </c>
      <c r="O247" t="s">
        <v>86</v>
      </c>
      <c r="P247" t="s">
        <v>268</v>
      </c>
      <c r="Q247">
        <f t="shared" si="15"/>
        <v>2008.84</v>
      </c>
      <c r="R247" s="17">
        <f t="shared" si="16"/>
        <v>0.17940746898707713</v>
      </c>
      <c r="V247" t="s">
        <v>752</v>
      </c>
      <c r="W247" t="s">
        <v>129</v>
      </c>
      <c r="X247" s="3">
        <v>4</v>
      </c>
      <c r="Y247" s="3">
        <v>399.96</v>
      </c>
      <c r="Z247" s="11">
        <v>139.98599999999999</v>
      </c>
      <c r="AA247" s="3"/>
      <c r="AB247" s="3"/>
      <c r="AC247" t="s">
        <v>752</v>
      </c>
      <c r="AD247" t="str">
        <f t="shared" si="17"/>
        <v>CaliforniaConcord</v>
      </c>
      <c r="AE247" t="str">
        <f t="shared" si="18"/>
        <v>California</v>
      </c>
      <c r="AF247" t="str">
        <f t="shared" si="19"/>
        <v>Concord</v>
      </c>
      <c r="AG247" t="s">
        <v>129</v>
      </c>
      <c r="AH247">
        <v>4</v>
      </c>
      <c r="AI247">
        <v>399.96</v>
      </c>
      <c r="AJ247" s="11">
        <v>139.98599999999999</v>
      </c>
      <c r="AL247">
        <f>dashboard!A259</f>
        <v>0</v>
      </c>
      <c r="AM247" s="10">
        <f>dashboard!B259</f>
        <v>0</v>
      </c>
      <c r="AN247">
        <f>dashboard!C259</f>
        <v>0</v>
      </c>
    </row>
    <row r="248" spans="1:40" x14ac:dyDescent="0.25">
      <c r="A248" t="str">
        <v>Indianapolis</v>
      </c>
      <c r="K248" s="2" t="s">
        <v>1049</v>
      </c>
      <c r="L248" s="3">
        <v>1687.3</v>
      </c>
      <c r="M248" s="3">
        <v>3</v>
      </c>
      <c r="N248" s="3">
        <v>477.67439999999999</v>
      </c>
      <c r="O248" t="s">
        <v>86</v>
      </c>
      <c r="P248" t="s">
        <v>317</v>
      </c>
      <c r="Q248">
        <f t="shared" si="15"/>
        <v>1687.3</v>
      </c>
      <c r="R248" s="17">
        <f t="shared" si="16"/>
        <v>0.28309986368754814</v>
      </c>
      <c r="W248" t="s">
        <v>53</v>
      </c>
      <c r="X248" s="3">
        <v>2</v>
      </c>
      <c r="Y248" s="3">
        <v>3.52</v>
      </c>
      <c r="Z248" s="11">
        <v>1.6896</v>
      </c>
      <c r="AA248" s="3"/>
      <c r="AB248" s="3"/>
      <c r="AD248" t="str">
        <f t="shared" si="17"/>
        <v>CaliforniaConcord</v>
      </c>
      <c r="AE248" t="str">
        <f t="shared" si="18"/>
        <v>California</v>
      </c>
      <c r="AF248" t="str">
        <f t="shared" si="19"/>
        <v>Concord</v>
      </c>
      <c r="AG248" t="s">
        <v>53</v>
      </c>
      <c r="AH248">
        <v>2</v>
      </c>
      <c r="AI248">
        <v>3.52</v>
      </c>
      <c r="AJ248" s="11">
        <v>1.6896</v>
      </c>
      <c r="AL248">
        <f>dashboard!A260</f>
        <v>0</v>
      </c>
      <c r="AM248" s="10">
        <f>dashboard!B260</f>
        <v>0</v>
      </c>
      <c r="AN248">
        <f>dashboard!C260</f>
        <v>0</v>
      </c>
    </row>
    <row r="249" spans="1:40" x14ac:dyDescent="0.25">
      <c r="A249" t="str">
        <v>Bayonne</v>
      </c>
      <c r="K249" s="2" t="s">
        <v>1083</v>
      </c>
      <c r="L249" s="3">
        <v>9.99</v>
      </c>
      <c r="M249" s="3">
        <v>1</v>
      </c>
      <c r="N249" s="3">
        <v>4.4954999999999998</v>
      </c>
      <c r="O249" t="s">
        <v>86</v>
      </c>
      <c r="P249" t="s">
        <v>431</v>
      </c>
      <c r="Q249">
        <f t="shared" si="15"/>
        <v>9.99</v>
      </c>
      <c r="R249" s="17">
        <f t="shared" si="16"/>
        <v>0.44999999999999996</v>
      </c>
      <c r="W249" t="s">
        <v>64</v>
      </c>
      <c r="X249" s="3">
        <v>5</v>
      </c>
      <c r="Y249" s="3">
        <v>61.12</v>
      </c>
      <c r="Z249" s="11">
        <v>22.155999999999999</v>
      </c>
      <c r="AA249" s="3"/>
      <c r="AB249" s="3"/>
      <c r="AD249" t="str">
        <f t="shared" si="17"/>
        <v>CaliforniaConcord</v>
      </c>
      <c r="AE249" t="str">
        <f t="shared" si="18"/>
        <v>California</v>
      </c>
      <c r="AF249" t="str">
        <f t="shared" si="19"/>
        <v>Concord</v>
      </c>
      <c r="AG249" t="s">
        <v>64</v>
      </c>
      <c r="AH249">
        <v>5</v>
      </c>
      <c r="AI249">
        <v>61.12</v>
      </c>
      <c r="AJ249" s="11">
        <v>22.155999999999999</v>
      </c>
      <c r="AL249">
        <f>dashboard!A261</f>
        <v>0</v>
      </c>
      <c r="AM249" s="10">
        <f>dashboard!B261</f>
        <v>0</v>
      </c>
      <c r="AN249">
        <f>dashboard!C261</f>
        <v>0</v>
      </c>
    </row>
    <row r="250" spans="1:40" x14ac:dyDescent="0.25">
      <c r="A250" t="str">
        <v>Greensboro</v>
      </c>
      <c r="K250" s="2" t="s">
        <v>1209</v>
      </c>
      <c r="L250" s="3">
        <v>358.36000000000007</v>
      </c>
      <c r="M250" s="3">
        <v>6</v>
      </c>
      <c r="N250" s="3">
        <v>164.29089999999997</v>
      </c>
      <c r="O250" t="s">
        <v>86</v>
      </c>
      <c r="P250" t="s">
        <v>512</v>
      </c>
      <c r="Q250">
        <f t="shared" si="15"/>
        <v>358.36000000000007</v>
      </c>
      <c r="R250" s="17">
        <f t="shared" si="16"/>
        <v>0.45845211519142742</v>
      </c>
      <c r="W250" t="s">
        <v>22</v>
      </c>
      <c r="X250" s="3">
        <v>2</v>
      </c>
      <c r="Y250" s="3">
        <v>239.666</v>
      </c>
      <c r="Z250" s="11">
        <v>14.098000000000001</v>
      </c>
      <c r="AA250" s="3"/>
      <c r="AB250" s="3"/>
      <c r="AD250" t="str">
        <f t="shared" si="17"/>
        <v>CaliforniaConcord</v>
      </c>
      <c r="AE250" t="str">
        <f t="shared" si="18"/>
        <v>California</v>
      </c>
      <c r="AF250" t="str">
        <f t="shared" si="19"/>
        <v>Concord</v>
      </c>
      <c r="AG250" t="s">
        <v>22</v>
      </c>
      <c r="AH250">
        <v>2</v>
      </c>
      <c r="AI250">
        <v>239.666</v>
      </c>
      <c r="AJ250" s="11">
        <v>14.098000000000001</v>
      </c>
      <c r="AL250">
        <f>dashboard!A262</f>
        <v>0</v>
      </c>
      <c r="AM250" s="10">
        <f>dashboard!B262</f>
        <v>0</v>
      </c>
      <c r="AN250">
        <f>dashboard!C262</f>
        <v>0</v>
      </c>
    </row>
    <row r="251" spans="1:40" x14ac:dyDescent="0.25">
      <c r="A251" t="str">
        <v>Baltimore</v>
      </c>
      <c r="K251" s="2" t="s">
        <v>669</v>
      </c>
      <c r="L251" s="3">
        <v>149.12</v>
      </c>
      <c r="M251" s="3">
        <v>3</v>
      </c>
      <c r="N251" s="3">
        <v>57.717999999999996</v>
      </c>
      <c r="O251" t="s">
        <v>86</v>
      </c>
      <c r="P251" t="s">
        <v>160</v>
      </c>
      <c r="Q251">
        <f t="shared" si="15"/>
        <v>149.12</v>
      </c>
      <c r="R251" s="17">
        <f t="shared" si="16"/>
        <v>0.38705740343347633</v>
      </c>
      <c r="W251" t="s">
        <v>25</v>
      </c>
      <c r="X251" s="3">
        <v>2</v>
      </c>
      <c r="Y251" s="3">
        <v>129.56800000000001</v>
      </c>
      <c r="Z251" s="11">
        <v>-24.294</v>
      </c>
      <c r="AA251" s="3"/>
      <c r="AB251" s="3"/>
      <c r="AD251" t="str">
        <f t="shared" si="17"/>
        <v>CaliforniaConcord</v>
      </c>
      <c r="AE251" t="str">
        <f t="shared" si="18"/>
        <v>California</v>
      </c>
      <c r="AF251" t="str">
        <f t="shared" si="19"/>
        <v>Concord</v>
      </c>
      <c r="AG251" t="s">
        <v>25</v>
      </c>
      <c r="AH251">
        <v>2</v>
      </c>
      <c r="AI251">
        <v>129.56800000000001</v>
      </c>
      <c r="AJ251" s="11">
        <v>-24.294</v>
      </c>
      <c r="AL251">
        <f>dashboard!A263</f>
        <v>0</v>
      </c>
      <c r="AM251" s="10">
        <f>dashboard!B263</f>
        <v>0</v>
      </c>
      <c r="AN251">
        <f>dashboard!C263</f>
        <v>0</v>
      </c>
    </row>
    <row r="252" spans="1:40" x14ac:dyDescent="0.25">
      <c r="A252" t="str">
        <v>Kenosha</v>
      </c>
      <c r="K252" s="2" t="s">
        <v>1168</v>
      </c>
      <c r="L252" s="3">
        <v>30.32</v>
      </c>
      <c r="M252" s="3">
        <v>1</v>
      </c>
      <c r="N252" s="3">
        <v>11.8248</v>
      </c>
      <c r="O252" t="s">
        <v>86</v>
      </c>
      <c r="P252" t="s">
        <v>622</v>
      </c>
      <c r="Q252">
        <f t="shared" si="15"/>
        <v>30.32</v>
      </c>
      <c r="R252" s="17">
        <f t="shared" si="16"/>
        <v>0.39</v>
      </c>
      <c r="W252" t="s">
        <v>48</v>
      </c>
      <c r="X252" s="3">
        <v>1</v>
      </c>
      <c r="Y252" s="3">
        <v>43.31</v>
      </c>
      <c r="Z252" s="11">
        <v>4.3310000000000004</v>
      </c>
      <c r="AA252" s="3"/>
      <c r="AB252" s="3"/>
      <c r="AD252" t="str">
        <f t="shared" si="17"/>
        <v>CaliforniaConcord</v>
      </c>
      <c r="AE252" t="str">
        <f t="shared" si="18"/>
        <v>California</v>
      </c>
      <c r="AF252" t="str">
        <f t="shared" si="19"/>
        <v>Concord</v>
      </c>
      <c r="AG252" t="s">
        <v>48</v>
      </c>
      <c r="AH252">
        <v>1</v>
      </c>
      <c r="AI252">
        <v>43.31</v>
      </c>
      <c r="AJ252" s="11">
        <v>4.3310000000000004</v>
      </c>
      <c r="AL252">
        <f>dashboard!A264</f>
        <v>0</v>
      </c>
      <c r="AM252" s="10">
        <f>dashboard!B264</f>
        <v>0</v>
      </c>
      <c r="AN252">
        <f>dashboard!C264</f>
        <v>0</v>
      </c>
    </row>
    <row r="253" spans="1:40" x14ac:dyDescent="0.25">
      <c r="A253" t="str">
        <v>Olathe</v>
      </c>
      <c r="K253" s="2" t="s">
        <v>1195</v>
      </c>
      <c r="L253" s="3">
        <v>312.38000000000005</v>
      </c>
      <c r="M253" s="3">
        <v>5</v>
      </c>
      <c r="N253" s="3">
        <v>90.625900000000001</v>
      </c>
      <c r="O253" t="s">
        <v>91</v>
      </c>
      <c r="P253" t="s">
        <v>368</v>
      </c>
      <c r="Q253">
        <f t="shared" si="15"/>
        <v>312.38000000000005</v>
      </c>
      <c r="R253" s="17">
        <f t="shared" si="16"/>
        <v>0.29011428388501181</v>
      </c>
      <c r="W253" t="s">
        <v>59</v>
      </c>
      <c r="X253" s="3">
        <v>9</v>
      </c>
      <c r="Y253" s="3">
        <v>1626.192</v>
      </c>
      <c r="Z253" s="11">
        <v>121.9644</v>
      </c>
      <c r="AA253" s="3"/>
      <c r="AB253" s="3"/>
      <c r="AD253" t="str">
        <f t="shared" si="17"/>
        <v>CaliforniaConcord</v>
      </c>
      <c r="AE253" t="str">
        <f t="shared" si="18"/>
        <v>California</v>
      </c>
      <c r="AF253" t="str">
        <f t="shared" si="19"/>
        <v>Concord</v>
      </c>
      <c r="AG253" t="s">
        <v>59</v>
      </c>
      <c r="AH253">
        <v>9</v>
      </c>
      <c r="AI253">
        <v>1626.192</v>
      </c>
      <c r="AJ253" s="11">
        <v>121.9644</v>
      </c>
      <c r="AL253">
        <f>dashboard!A265</f>
        <v>0</v>
      </c>
      <c r="AM253" s="10">
        <f>dashboard!B265</f>
        <v>0</v>
      </c>
      <c r="AN253">
        <f>dashboard!C265</f>
        <v>0</v>
      </c>
    </row>
    <row r="254" spans="1:40" x14ac:dyDescent="0.25">
      <c r="A254" t="str">
        <v>Tulsa</v>
      </c>
      <c r="K254" s="2" t="s">
        <v>1063</v>
      </c>
      <c r="L254" s="3">
        <v>273.95999999999998</v>
      </c>
      <c r="M254" s="3">
        <v>1</v>
      </c>
      <c r="N254" s="3">
        <v>10.958399999999999</v>
      </c>
      <c r="O254" t="s">
        <v>91</v>
      </c>
      <c r="P254" t="s">
        <v>500</v>
      </c>
      <c r="Q254">
        <f t="shared" si="15"/>
        <v>273.95999999999998</v>
      </c>
      <c r="R254" s="17">
        <f t="shared" si="16"/>
        <v>0.04</v>
      </c>
      <c r="W254" t="s">
        <v>39</v>
      </c>
      <c r="X254" s="3">
        <v>1</v>
      </c>
      <c r="Y254" s="3">
        <v>99.591999999999999</v>
      </c>
      <c r="Z254" s="11">
        <v>2.4897999999999998</v>
      </c>
      <c r="AA254" s="3"/>
      <c r="AB254" s="3"/>
      <c r="AD254" t="str">
        <f t="shared" si="17"/>
        <v>CaliforniaConcord</v>
      </c>
      <c r="AE254" t="str">
        <f t="shared" si="18"/>
        <v>California</v>
      </c>
      <c r="AF254" t="str">
        <f t="shared" si="19"/>
        <v>Concord</v>
      </c>
      <c r="AG254" t="s">
        <v>39</v>
      </c>
      <c r="AH254">
        <v>1</v>
      </c>
      <c r="AI254">
        <v>99.591999999999999</v>
      </c>
      <c r="AJ254" s="11">
        <v>2.4897999999999998</v>
      </c>
      <c r="AL254">
        <f>dashboard!A266</f>
        <v>0</v>
      </c>
      <c r="AM254" s="10">
        <f>dashboard!B266</f>
        <v>0</v>
      </c>
      <c r="AN254">
        <f>dashboard!C266</f>
        <v>0</v>
      </c>
    </row>
    <row r="255" spans="1:40" x14ac:dyDescent="0.25">
      <c r="A255" t="str">
        <v>Redmond</v>
      </c>
      <c r="K255" s="2" t="s">
        <v>915</v>
      </c>
      <c r="L255" s="3">
        <v>895.79</v>
      </c>
      <c r="M255" s="3">
        <v>5</v>
      </c>
      <c r="N255" s="3">
        <v>207.41079999999999</v>
      </c>
      <c r="O255" t="s">
        <v>91</v>
      </c>
      <c r="P255" t="s">
        <v>469</v>
      </c>
      <c r="Q255">
        <f t="shared" si="15"/>
        <v>895.79</v>
      </c>
      <c r="R255" s="17">
        <f t="shared" si="16"/>
        <v>0.23153953493564342</v>
      </c>
      <c r="V255" t="s">
        <v>759</v>
      </c>
      <c r="W255" t="s">
        <v>129</v>
      </c>
      <c r="X255" s="3">
        <v>3</v>
      </c>
      <c r="Y255" s="3">
        <v>239.97</v>
      </c>
      <c r="Z255" s="11">
        <v>26.396699999999999</v>
      </c>
      <c r="AA255" s="3"/>
      <c r="AB255" s="3"/>
      <c r="AC255" t="s">
        <v>759</v>
      </c>
      <c r="AD255" t="str">
        <f t="shared" si="17"/>
        <v>CaliforniaCosta Mesa</v>
      </c>
      <c r="AE255" t="str">
        <f t="shared" si="18"/>
        <v>California</v>
      </c>
      <c r="AF255" t="str">
        <f t="shared" si="19"/>
        <v>Costa Mesa</v>
      </c>
      <c r="AG255" t="s">
        <v>129</v>
      </c>
      <c r="AH255">
        <v>3</v>
      </c>
      <c r="AI255">
        <v>239.97</v>
      </c>
      <c r="AJ255" s="11">
        <v>26.396699999999999</v>
      </c>
      <c r="AL255">
        <f>dashboard!A267</f>
        <v>0</v>
      </c>
      <c r="AM255" s="10">
        <f>dashboard!B267</f>
        <v>0</v>
      </c>
      <c r="AN255">
        <f>dashboard!C267</f>
        <v>0</v>
      </c>
    </row>
    <row r="256" spans="1:40" x14ac:dyDescent="0.25">
      <c r="A256" t="str">
        <v>Raleigh</v>
      </c>
      <c r="K256" s="2" t="s">
        <v>1043</v>
      </c>
      <c r="L256" s="3">
        <v>606.91</v>
      </c>
      <c r="M256" s="3">
        <v>6</v>
      </c>
      <c r="N256" s="3">
        <v>203.52179999999998</v>
      </c>
      <c r="O256" t="s">
        <v>91</v>
      </c>
      <c r="P256" t="s">
        <v>568</v>
      </c>
      <c r="Q256">
        <f t="shared" si="15"/>
        <v>606.91</v>
      </c>
      <c r="R256" s="17">
        <f t="shared" si="16"/>
        <v>0.33534098960307129</v>
      </c>
      <c r="W256" t="s">
        <v>64</v>
      </c>
      <c r="X256" s="3">
        <v>8</v>
      </c>
      <c r="Y256" s="3">
        <v>119.616</v>
      </c>
      <c r="Z256" s="11">
        <v>40.370399999999997</v>
      </c>
      <c r="AA256" s="3"/>
      <c r="AB256" s="3"/>
      <c r="AD256" t="str">
        <f t="shared" si="17"/>
        <v>CaliforniaCosta Mesa</v>
      </c>
      <c r="AE256" t="str">
        <f t="shared" si="18"/>
        <v>California</v>
      </c>
      <c r="AF256" t="str">
        <f t="shared" si="19"/>
        <v>Costa Mesa</v>
      </c>
      <c r="AG256" t="s">
        <v>64</v>
      </c>
      <c r="AH256">
        <v>8</v>
      </c>
      <c r="AI256">
        <v>119.616</v>
      </c>
      <c r="AJ256" s="11">
        <v>40.370399999999997</v>
      </c>
      <c r="AL256">
        <f>dashboard!A268</f>
        <v>0</v>
      </c>
      <c r="AM256" s="10">
        <f>dashboard!B268</f>
        <v>0</v>
      </c>
      <c r="AN256">
        <f>dashboard!C268</f>
        <v>0</v>
      </c>
    </row>
    <row r="257" spans="1:40" x14ac:dyDescent="0.25">
      <c r="A257" t="str">
        <v>Muskogee</v>
      </c>
      <c r="K257" s="2" t="s">
        <v>1081</v>
      </c>
      <c r="L257" s="3">
        <v>825.27</v>
      </c>
      <c r="M257" s="3">
        <v>7</v>
      </c>
      <c r="N257" s="3">
        <v>323.92660000000001</v>
      </c>
      <c r="O257" t="s">
        <v>91</v>
      </c>
      <c r="P257" t="s">
        <v>593</v>
      </c>
      <c r="Q257">
        <f t="shared" si="15"/>
        <v>825.27</v>
      </c>
      <c r="R257" s="17">
        <f t="shared" si="16"/>
        <v>0.3925098452627625</v>
      </c>
      <c r="W257" t="s">
        <v>25</v>
      </c>
      <c r="X257" s="3">
        <v>2</v>
      </c>
      <c r="Y257" s="3">
        <v>241.56800000000001</v>
      </c>
      <c r="Z257" s="11">
        <v>18.117599999999999</v>
      </c>
      <c r="AA257" s="3"/>
      <c r="AB257" s="3"/>
      <c r="AD257" t="str">
        <f t="shared" si="17"/>
        <v>CaliforniaCosta Mesa</v>
      </c>
      <c r="AE257" t="str">
        <f t="shared" si="18"/>
        <v>California</v>
      </c>
      <c r="AF257" t="str">
        <f t="shared" si="19"/>
        <v>Costa Mesa</v>
      </c>
      <c r="AG257" t="s">
        <v>25</v>
      </c>
      <c r="AH257">
        <v>2</v>
      </c>
      <c r="AI257">
        <v>241.56800000000001</v>
      </c>
      <c r="AJ257" s="11">
        <v>18.117599999999999</v>
      </c>
      <c r="AL257">
        <f>dashboard!A269</f>
        <v>0</v>
      </c>
      <c r="AM257" s="10">
        <f>dashboard!B269</f>
        <v>0</v>
      </c>
      <c r="AN257">
        <f>dashboard!C269</f>
        <v>0</v>
      </c>
    </row>
    <row r="258" spans="1:40" x14ac:dyDescent="0.25">
      <c r="A258" t="str">
        <v>Meriden</v>
      </c>
      <c r="K258" s="2" t="s">
        <v>922</v>
      </c>
      <c r="L258" s="3">
        <v>211.81</v>
      </c>
      <c r="M258" s="3">
        <v>2</v>
      </c>
      <c r="N258" s="3">
        <v>67.116799999999998</v>
      </c>
      <c r="O258" t="s">
        <v>19</v>
      </c>
      <c r="P258" t="s">
        <v>181</v>
      </c>
      <c r="Q258">
        <f t="shared" si="15"/>
        <v>211.81</v>
      </c>
      <c r="R258" s="17">
        <f t="shared" si="16"/>
        <v>0.31687266890137383</v>
      </c>
      <c r="W258" t="s">
        <v>48</v>
      </c>
      <c r="X258" s="3">
        <v>21</v>
      </c>
      <c r="Y258" s="3">
        <v>483.97999999999996</v>
      </c>
      <c r="Z258" s="11">
        <v>146.03379999999999</v>
      </c>
      <c r="AA258" s="3"/>
      <c r="AB258" s="3"/>
      <c r="AD258" t="str">
        <f t="shared" si="17"/>
        <v>CaliforniaCosta Mesa</v>
      </c>
      <c r="AE258" t="str">
        <f t="shared" si="18"/>
        <v>California</v>
      </c>
      <c r="AF258" t="str">
        <f t="shared" si="19"/>
        <v>Costa Mesa</v>
      </c>
      <c r="AG258" t="s">
        <v>48</v>
      </c>
      <c r="AH258">
        <v>21</v>
      </c>
      <c r="AI258">
        <v>483.97999999999996</v>
      </c>
      <c r="AJ258" s="11">
        <v>146.03379999999999</v>
      </c>
      <c r="AL258">
        <f>dashboard!A270</f>
        <v>0</v>
      </c>
      <c r="AM258" s="10">
        <f>dashboard!B270</f>
        <v>0</v>
      </c>
      <c r="AN258">
        <f>dashboard!C270</f>
        <v>0</v>
      </c>
    </row>
    <row r="259" spans="1:40" x14ac:dyDescent="0.25">
      <c r="A259" t="str">
        <v>Bowling Green</v>
      </c>
      <c r="K259" s="2" t="s">
        <v>808</v>
      </c>
      <c r="L259" s="3">
        <v>4559.8000000000011</v>
      </c>
      <c r="M259" s="3">
        <v>10</v>
      </c>
      <c r="N259" s="3">
        <v>1837.3541</v>
      </c>
      <c r="O259" t="s">
        <v>19</v>
      </c>
      <c r="P259" t="s">
        <v>353</v>
      </c>
      <c r="Q259">
        <f t="shared" si="15"/>
        <v>4559.8000000000011</v>
      </c>
      <c r="R259" s="17">
        <f t="shared" si="16"/>
        <v>0.40294620378086748</v>
      </c>
      <c r="W259" t="s">
        <v>80</v>
      </c>
      <c r="X259" s="3">
        <v>4</v>
      </c>
      <c r="Y259" s="3">
        <v>29.6</v>
      </c>
      <c r="Z259" s="11">
        <v>13.32</v>
      </c>
      <c r="AA259" s="3"/>
      <c r="AB259" s="3"/>
      <c r="AD259" t="str">
        <f t="shared" si="17"/>
        <v>CaliforniaCosta Mesa</v>
      </c>
      <c r="AE259" t="str">
        <f t="shared" si="18"/>
        <v>California</v>
      </c>
      <c r="AF259" t="str">
        <f t="shared" si="19"/>
        <v>Costa Mesa</v>
      </c>
      <c r="AG259" t="s">
        <v>80</v>
      </c>
      <c r="AH259">
        <v>4</v>
      </c>
      <c r="AI259">
        <v>29.6</v>
      </c>
      <c r="AJ259" s="11">
        <v>13.32</v>
      </c>
      <c r="AL259">
        <f>dashboard!A271</f>
        <v>0</v>
      </c>
      <c r="AM259" s="10">
        <f>dashboard!B271</f>
        <v>0</v>
      </c>
      <c r="AN259">
        <f>dashboard!C271</f>
        <v>0</v>
      </c>
    </row>
    <row r="260" spans="1:40" x14ac:dyDescent="0.25">
      <c r="A260" t="str">
        <v>South Bend</v>
      </c>
      <c r="K260" s="2" t="s">
        <v>1125</v>
      </c>
      <c r="L260" s="3">
        <v>1786.4200000000003</v>
      </c>
      <c r="M260" s="3">
        <v>8</v>
      </c>
      <c r="N260" s="3">
        <v>402.75999999999993</v>
      </c>
      <c r="O260" t="s">
        <v>19</v>
      </c>
      <c r="P260" t="s">
        <v>373</v>
      </c>
      <c r="Q260">
        <f t="shared" ref="Q260:Q323" si="20">L260</f>
        <v>1786.4200000000003</v>
      </c>
      <c r="R260" s="17">
        <f t="shared" ref="R260:R323" si="21">N260/L260</f>
        <v>0.22545649959136141</v>
      </c>
      <c r="W260" t="s">
        <v>59</v>
      </c>
      <c r="X260" s="3">
        <v>2</v>
      </c>
      <c r="Y260" s="3">
        <v>258.57600000000002</v>
      </c>
      <c r="Z260" s="11">
        <v>19.3932</v>
      </c>
      <c r="AA260" s="3"/>
      <c r="AB260" s="3"/>
      <c r="AD260" t="str">
        <f t="shared" si="17"/>
        <v>CaliforniaCosta Mesa</v>
      </c>
      <c r="AE260" t="str">
        <f t="shared" si="18"/>
        <v>California</v>
      </c>
      <c r="AF260" t="str">
        <f t="shared" si="19"/>
        <v>Costa Mesa</v>
      </c>
      <c r="AG260" t="s">
        <v>59</v>
      </c>
      <c r="AH260">
        <v>2</v>
      </c>
      <c r="AI260">
        <v>258.57600000000002</v>
      </c>
      <c r="AJ260" s="11">
        <v>19.3932</v>
      </c>
      <c r="AL260">
        <f>dashboard!A272</f>
        <v>0</v>
      </c>
      <c r="AM260" s="10">
        <f>dashboard!B272</f>
        <v>0</v>
      </c>
      <c r="AN260">
        <f>dashboard!C272</f>
        <v>0</v>
      </c>
    </row>
    <row r="261" spans="1:40" x14ac:dyDescent="0.25">
      <c r="A261" t="str">
        <v>Spokane</v>
      </c>
      <c r="K261" s="2" t="s">
        <v>632</v>
      </c>
      <c r="L261" s="3">
        <v>15661.01</v>
      </c>
      <c r="M261" s="3">
        <v>48</v>
      </c>
      <c r="N261" s="3">
        <v>4518.8168999999998</v>
      </c>
      <c r="O261" t="s">
        <v>19</v>
      </c>
      <c r="P261" t="s">
        <v>18</v>
      </c>
      <c r="Q261">
        <f t="shared" si="20"/>
        <v>15661.01</v>
      </c>
      <c r="R261" s="17">
        <f t="shared" si="21"/>
        <v>0.28853930238215797</v>
      </c>
      <c r="W261" t="s">
        <v>43</v>
      </c>
      <c r="X261" s="3">
        <v>2</v>
      </c>
      <c r="Y261" s="3">
        <v>124.36</v>
      </c>
      <c r="Z261" s="11">
        <v>33.577199999999998</v>
      </c>
      <c r="AA261" s="3"/>
      <c r="AB261" s="3"/>
      <c r="AD261" t="str">
        <f t="shared" ref="AD261:AD324" si="22">IF(ISTEXT(AC261),AC261,AD260)</f>
        <v>CaliforniaCosta Mesa</v>
      </c>
      <c r="AE261" t="str">
        <f t="shared" ref="AE261:AE324" si="23">INDEX($K$3:$R$606,MATCH(AD261,$K$3:$K$606,0),5)</f>
        <v>California</v>
      </c>
      <c r="AF261" t="str">
        <f t="shared" si="19"/>
        <v>Costa Mesa</v>
      </c>
      <c r="AG261" t="s">
        <v>43</v>
      </c>
      <c r="AH261">
        <v>2</v>
      </c>
      <c r="AI261">
        <v>124.36</v>
      </c>
      <c r="AJ261" s="11">
        <v>33.577199999999998</v>
      </c>
      <c r="AL261">
        <f>dashboard!A273</f>
        <v>0</v>
      </c>
      <c r="AM261" s="10">
        <f>dashboard!B273</f>
        <v>0</v>
      </c>
      <c r="AN261">
        <f>dashboard!C273</f>
        <v>0</v>
      </c>
    </row>
    <row r="262" spans="1:40" x14ac:dyDescent="0.25">
      <c r="A262" t="str">
        <v>Keller</v>
      </c>
      <c r="K262" s="2" t="s">
        <v>784</v>
      </c>
      <c r="L262" s="3">
        <v>7275.39</v>
      </c>
      <c r="M262" s="3">
        <v>33</v>
      </c>
      <c r="N262" s="3">
        <v>1975.8965999999998</v>
      </c>
      <c r="O262" t="s">
        <v>19</v>
      </c>
      <c r="P262" t="s">
        <v>281</v>
      </c>
      <c r="Q262">
        <f t="shared" si="20"/>
        <v>7275.39</v>
      </c>
      <c r="R262" s="17">
        <f t="shared" si="21"/>
        <v>0.27158634794835734</v>
      </c>
      <c r="V262" t="s">
        <v>1106</v>
      </c>
      <c r="W262" t="s">
        <v>53</v>
      </c>
      <c r="X262" s="3">
        <v>5</v>
      </c>
      <c r="Y262" s="3">
        <v>8.8000000000000007</v>
      </c>
      <c r="Z262" s="11">
        <v>4.2240000000000002</v>
      </c>
      <c r="AA262" s="3"/>
      <c r="AB262" s="3"/>
      <c r="AC262" t="s">
        <v>1106</v>
      </c>
      <c r="AD262" t="str">
        <f t="shared" si="22"/>
        <v>CaliforniaDanville</v>
      </c>
      <c r="AE262" t="str">
        <f t="shared" si="23"/>
        <v>California</v>
      </c>
      <c r="AF262" t="str">
        <f t="shared" ref="AF262:AF325" si="24">INDEX($K$3:$R$606,MATCH(AD262,$K$3:$K$606,0),6)</f>
        <v>Danville</v>
      </c>
      <c r="AG262" t="s">
        <v>53</v>
      </c>
      <c r="AH262">
        <v>5</v>
      </c>
      <c r="AI262">
        <v>8.8000000000000007</v>
      </c>
      <c r="AJ262" s="11">
        <v>4.2240000000000002</v>
      </c>
      <c r="AL262">
        <f>dashboard!A274</f>
        <v>0</v>
      </c>
      <c r="AM262" s="10">
        <f>dashboard!B274</f>
        <v>0</v>
      </c>
      <c r="AN262">
        <f>dashboard!C274</f>
        <v>0</v>
      </c>
    </row>
    <row r="263" spans="1:40" x14ac:dyDescent="0.25">
      <c r="A263" t="str">
        <v>Port Orange</v>
      </c>
      <c r="K263" s="2" t="s">
        <v>868</v>
      </c>
      <c r="L263" s="3">
        <v>264.62</v>
      </c>
      <c r="M263" s="3">
        <v>2</v>
      </c>
      <c r="N263" s="3">
        <v>94.465800000000002</v>
      </c>
      <c r="O263" t="s">
        <v>19</v>
      </c>
      <c r="P263" t="s">
        <v>425</v>
      </c>
      <c r="Q263">
        <f t="shared" si="20"/>
        <v>264.62</v>
      </c>
      <c r="R263" s="17">
        <f t="shared" si="21"/>
        <v>0.35698662232635475</v>
      </c>
      <c r="W263" t="s">
        <v>64</v>
      </c>
      <c r="X263" s="3">
        <v>6</v>
      </c>
      <c r="Y263" s="3">
        <v>590.35199999999998</v>
      </c>
      <c r="Z263" s="11">
        <v>206.6232</v>
      </c>
      <c r="AA263" s="3"/>
      <c r="AB263" s="3"/>
      <c r="AD263" t="str">
        <f t="shared" si="22"/>
        <v>CaliforniaDanville</v>
      </c>
      <c r="AE263" t="str">
        <f t="shared" si="23"/>
        <v>California</v>
      </c>
      <c r="AF263" t="str">
        <f t="shared" si="24"/>
        <v>Danville</v>
      </c>
      <c r="AG263" t="s">
        <v>64</v>
      </c>
      <c r="AH263">
        <v>6</v>
      </c>
      <c r="AI263">
        <v>590.35199999999998</v>
      </c>
      <c r="AJ263" s="11">
        <v>206.6232</v>
      </c>
      <c r="AL263">
        <f>dashboard!A275</f>
        <v>0</v>
      </c>
      <c r="AM263" s="10">
        <f>dashboard!B275</f>
        <v>0</v>
      </c>
      <c r="AN263">
        <f>dashboard!C275</f>
        <v>0</v>
      </c>
    </row>
    <row r="264" spans="1:40" x14ac:dyDescent="0.25">
      <c r="A264" t="str">
        <v>Medford</v>
      </c>
      <c r="K264" s="2" t="s">
        <v>1157</v>
      </c>
      <c r="L264" s="3">
        <v>71.180000000000007</v>
      </c>
      <c r="M264" s="3">
        <v>2</v>
      </c>
      <c r="N264" s="3">
        <v>27.642799999999998</v>
      </c>
      <c r="O264" t="s">
        <v>19</v>
      </c>
      <c r="P264" t="s">
        <v>570</v>
      </c>
      <c r="Q264">
        <f t="shared" si="20"/>
        <v>71.180000000000007</v>
      </c>
      <c r="R264" s="17">
        <f t="shared" si="21"/>
        <v>0.38835066029783638</v>
      </c>
      <c r="W264" t="s">
        <v>143</v>
      </c>
      <c r="X264" s="3">
        <v>7</v>
      </c>
      <c r="Y264" s="3">
        <v>76.58</v>
      </c>
      <c r="Z264" s="11">
        <v>38.29</v>
      </c>
      <c r="AA264" s="3"/>
      <c r="AB264" s="3"/>
      <c r="AD264" t="str">
        <f t="shared" si="22"/>
        <v>CaliforniaDanville</v>
      </c>
      <c r="AE264" t="str">
        <f t="shared" si="23"/>
        <v>California</v>
      </c>
      <c r="AF264" t="str">
        <f t="shared" si="24"/>
        <v>Danville</v>
      </c>
      <c r="AG264" t="s">
        <v>143</v>
      </c>
      <c r="AH264">
        <v>7</v>
      </c>
      <c r="AI264">
        <v>76.58</v>
      </c>
      <c r="AJ264" s="11">
        <v>38.29</v>
      </c>
      <c r="AL264">
        <f>dashboard!A276</f>
        <v>0</v>
      </c>
      <c r="AM264" s="10">
        <f>dashboard!B276</f>
        <v>0</v>
      </c>
      <c r="AN264">
        <f>dashboard!C276</f>
        <v>0</v>
      </c>
    </row>
    <row r="265" spans="1:40" x14ac:dyDescent="0.25">
      <c r="A265" t="str">
        <v>Charlottesville</v>
      </c>
      <c r="K265" s="2" t="s">
        <v>741</v>
      </c>
      <c r="L265" s="3">
        <v>6761.5199999999995</v>
      </c>
      <c r="M265" s="3">
        <v>34</v>
      </c>
      <c r="N265" s="3">
        <v>2275.6435999999999</v>
      </c>
      <c r="O265" t="s">
        <v>19</v>
      </c>
      <c r="P265" t="s">
        <v>279</v>
      </c>
      <c r="Q265">
        <f t="shared" si="20"/>
        <v>6761.5199999999995</v>
      </c>
      <c r="R265" s="17">
        <f t="shared" si="21"/>
        <v>0.33655799287734117</v>
      </c>
      <c r="W265" t="s">
        <v>195</v>
      </c>
      <c r="X265" s="3">
        <v>3</v>
      </c>
      <c r="Y265" s="3">
        <v>5.58</v>
      </c>
      <c r="Z265" s="11">
        <v>0.16739999999999999</v>
      </c>
      <c r="AA265" s="3"/>
      <c r="AB265" s="3"/>
      <c r="AD265" t="str">
        <f t="shared" si="22"/>
        <v>CaliforniaDanville</v>
      </c>
      <c r="AE265" t="str">
        <f t="shared" si="23"/>
        <v>California</v>
      </c>
      <c r="AF265" t="str">
        <f t="shared" si="24"/>
        <v>Danville</v>
      </c>
      <c r="AG265" t="s">
        <v>195</v>
      </c>
      <c r="AH265">
        <v>3</v>
      </c>
      <c r="AI265">
        <v>5.58</v>
      </c>
      <c r="AJ265" s="11">
        <v>0.16739999999999999</v>
      </c>
      <c r="AL265">
        <f>dashboard!A277</f>
        <v>0</v>
      </c>
      <c r="AM265" s="10">
        <f>dashboard!B277</f>
        <v>0</v>
      </c>
      <c r="AN265">
        <f>dashboard!C277</f>
        <v>0</v>
      </c>
    </row>
    <row r="266" spans="1:40" x14ac:dyDescent="0.25">
      <c r="A266" t="str">
        <v>Missoula</v>
      </c>
      <c r="K266" s="2" t="s">
        <v>798</v>
      </c>
      <c r="L266" s="3">
        <v>1417.18</v>
      </c>
      <c r="M266" s="3">
        <v>6</v>
      </c>
      <c r="N266" s="3">
        <v>336.96080000000001</v>
      </c>
      <c r="O266" t="s">
        <v>97</v>
      </c>
      <c r="P266" t="s">
        <v>178</v>
      </c>
      <c r="Q266">
        <f t="shared" si="20"/>
        <v>1417.18</v>
      </c>
      <c r="R266" s="17">
        <f t="shared" si="21"/>
        <v>0.23776852622814321</v>
      </c>
      <c r="W266" t="s">
        <v>48</v>
      </c>
      <c r="X266" s="3">
        <v>3</v>
      </c>
      <c r="Y266" s="3">
        <v>25.02</v>
      </c>
      <c r="Z266" s="11">
        <v>10.5084</v>
      </c>
      <c r="AA266" s="3"/>
      <c r="AB266" s="3"/>
      <c r="AD266" t="str">
        <f t="shared" si="22"/>
        <v>CaliforniaDanville</v>
      </c>
      <c r="AE266" t="str">
        <f t="shared" si="23"/>
        <v>California</v>
      </c>
      <c r="AF266" t="str">
        <f t="shared" si="24"/>
        <v>Danville</v>
      </c>
      <c r="AG266" t="s">
        <v>48</v>
      </c>
      <c r="AH266">
        <v>3</v>
      </c>
      <c r="AI266">
        <v>25.02</v>
      </c>
      <c r="AJ266" s="11">
        <v>10.5084</v>
      </c>
      <c r="AL266">
        <f>dashboard!A278</f>
        <v>0</v>
      </c>
      <c r="AM266" s="10">
        <f>dashboard!B278</f>
        <v>0</v>
      </c>
      <c r="AN266">
        <f>dashboard!C278</f>
        <v>0</v>
      </c>
    </row>
    <row r="267" spans="1:40" x14ac:dyDescent="0.25">
      <c r="A267" t="str">
        <v>Apopka</v>
      </c>
      <c r="K267" s="2" t="s">
        <v>1159</v>
      </c>
      <c r="L267" s="3">
        <v>89.320000000000007</v>
      </c>
      <c r="M267" s="3">
        <v>2</v>
      </c>
      <c r="N267" s="3">
        <v>19.797599999999999</v>
      </c>
      <c r="O267" t="s">
        <v>97</v>
      </c>
      <c r="P267" t="s">
        <v>445</v>
      </c>
      <c r="Q267">
        <f t="shared" si="20"/>
        <v>89.320000000000007</v>
      </c>
      <c r="R267" s="17">
        <f t="shared" si="21"/>
        <v>0.22164800716524852</v>
      </c>
      <c r="W267" t="s">
        <v>43</v>
      </c>
      <c r="X267" s="3">
        <v>7</v>
      </c>
      <c r="Y267" s="3">
        <v>452.55</v>
      </c>
      <c r="Z267" s="11">
        <v>22.627500000000001</v>
      </c>
      <c r="AA267" s="3"/>
      <c r="AB267" s="3"/>
      <c r="AD267" t="str">
        <f t="shared" si="22"/>
        <v>CaliforniaDanville</v>
      </c>
      <c r="AE267" t="str">
        <f t="shared" si="23"/>
        <v>California</v>
      </c>
      <c r="AF267" t="str">
        <f t="shared" si="24"/>
        <v>Danville</v>
      </c>
      <c r="AG267" t="s">
        <v>43</v>
      </c>
      <c r="AH267">
        <v>7</v>
      </c>
      <c r="AI267">
        <v>452.55</v>
      </c>
      <c r="AJ267" s="11">
        <v>22.627500000000001</v>
      </c>
      <c r="AL267">
        <f>dashboard!A279</f>
        <v>0</v>
      </c>
      <c r="AM267" s="10">
        <f>dashboard!B279</f>
        <v>0</v>
      </c>
      <c r="AN267">
        <f>dashboard!C279</f>
        <v>0</v>
      </c>
    </row>
    <row r="268" spans="1:40" x14ac:dyDescent="0.25">
      <c r="A268" t="str">
        <v>Reading</v>
      </c>
      <c r="K268" s="2" t="s">
        <v>904</v>
      </c>
      <c r="L268" s="3">
        <v>5405.75</v>
      </c>
      <c r="M268" s="3">
        <v>19</v>
      </c>
      <c r="N268" s="3">
        <v>1042.2903000000001</v>
      </c>
      <c r="O268" t="s">
        <v>97</v>
      </c>
      <c r="P268" t="s">
        <v>459</v>
      </c>
      <c r="Q268">
        <f t="shared" si="20"/>
        <v>5405.75</v>
      </c>
      <c r="R268" s="17">
        <f t="shared" si="21"/>
        <v>0.19281141377237204</v>
      </c>
      <c r="V268" t="s">
        <v>1198</v>
      </c>
      <c r="W268" t="s">
        <v>80</v>
      </c>
      <c r="X268" s="3">
        <v>5</v>
      </c>
      <c r="Y268" s="3">
        <v>32.4</v>
      </c>
      <c r="Z268" s="11">
        <v>15.552</v>
      </c>
      <c r="AA268" s="3"/>
      <c r="AB268" s="3"/>
      <c r="AC268" t="s">
        <v>1198</v>
      </c>
      <c r="AD268" t="str">
        <f t="shared" si="22"/>
        <v>CaliforniaDavis</v>
      </c>
      <c r="AE268" t="str">
        <f t="shared" si="23"/>
        <v>California</v>
      </c>
      <c r="AF268" t="str">
        <f t="shared" si="24"/>
        <v>Davis</v>
      </c>
      <c r="AG268" t="s">
        <v>80</v>
      </c>
      <c r="AH268">
        <v>5</v>
      </c>
      <c r="AI268">
        <v>32.4</v>
      </c>
      <c r="AJ268" s="11">
        <v>15.552</v>
      </c>
      <c r="AL268">
        <f>dashboard!A280</f>
        <v>0</v>
      </c>
      <c r="AM268" s="10">
        <f>dashboard!B280</f>
        <v>0</v>
      </c>
      <c r="AN268">
        <f>dashboard!C280</f>
        <v>0</v>
      </c>
    </row>
    <row r="269" spans="1:40" x14ac:dyDescent="0.25">
      <c r="A269" t="str">
        <v>Broomfield</v>
      </c>
      <c r="K269" s="2" t="s">
        <v>1021</v>
      </c>
      <c r="L269" s="3">
        <v>547.41</v>
      </c>
      <c r="M269" s="3">
        <v>3</v>
      </c>
      <c r="N269" s="3">
        <v>241.25579999999999</v>
      </c>
      <c r="O269" t="s">
        <v>97</v>
      </c>
      <c r="P269" t="s">
        <v>460</v>
      </c>
      <c r="Q269">
        <f t="shared" si="20"/>
        <v>547.41</v>
      </c>
      <c r="R269" s="17">
        <f t="shared" si="21"/>
        <v>0.44072231051679728</v>
      </c>
      <c r="V269" t="s">
        <v>1229</v>
      </c>
      <c r="W269" t="s">
        <v>59</v>
      </c>
      <c r="X269" s="3">
        <v>5</v>
      </c>
      <c r="Y269" s="3">
        <v>22</v>
      </c>
      <c r="Z269" s="11">
        <v>1.375</v>
      </c>
      <c r="AA269" s="3"/>
      <c r="AB269" s="3"/>
      <c r="AC269" t="s">
        <v>1229</v>
      </c>
      <c r="AD269" t="str">
        <f t="shared" si="22"/>
        <v>CaliforniaDublin</v>
      </c>
      <c r="AE269" t="str">
        <f t="shared" si="23"/>
        <v>California</v>
      </c>
      <c r="AF269" t="str">
        <f t="shared" si="24"/>
        <v>Dublin</v>
      </c>
      <c r="AG269" t="s">
        <v>59</v>
      </c>
      <c r="AH269">
        <v>5</v>
      </c>
      <c r="AI269">
        <v>22</v>
      </c>
      <c r="AJ269" s="11">
        <v>1.375</v>
      </c>
      <c r="AL269">
        <f>dashboard!A281</f>
        <v>0</v>
      </c>
      <c r="AM269" s="10">
        <f>dashboard!B281</f>
        <v>0</v>
      </c>
      <c r="AN269">
        <f>dashboard!C281</f>
        <v>0</v>
      </c>
    </row>
    <row r="270" spans="1:40" x14ac:dyDescent="0.25">
      <c r="A270" t="str">
        <v>Paterson</v>
      </c>
      <c r="K270" s="2" t="s">
        <v>686</v>
      </c>
      <c r="L270" s="3">
        <v>1757.37</v>
      </c>
      <c r="M270" s="3">
        <v>12</v>
      </c>
      <c r="N270" s="3">
        <v>555.79779999999994</v>
      </c>
      <c r="O270" t="s">
        <v>97</v>
      </c>
      <c r="P270" t="s">
        <v>196</v>
      </c>
      <c r="Q270">
        <f t="shared" si="20"/>
        <v>1757.37</v>
      </c>
      <c r="R270" s="17">
        <f t="shared" si="21"/>
        <v>0.31626680778663568</v>
      </c>
      <c r="V270" t="s">
        <v>1184</v>
      </c>
      <c r="W270" t="s">
        <v>25</v>
      </c>
      <c r="X270" s="3">
        <v>6</v>
      </c>
      <c r="Y270" s="3">
        <v>865.61599999999999</v>
      </c>
      <c r="Z270" s="11">
        <v>52.687199999999997</v>
      </c>
      <c r="AA270" s="3"/>
      <c r="AB270" s="3"/>
      <c r="AC270" t="s">
        <v>1184</v>
      </c>
      <c r="AD270" t="str">
        <f t="shared" si="22"/>
        <v>CaliforniaEl Cajon</v>
      </c>
      <c r="AE270" t="str">
        <f t="shared" si="23"/>
        <v>California</v>
      </c>
      <c r="AF270" t="str">
        <f t="shared" si="24"/>
        <v>El Cajon</v>
      </c>
      <c r="AG270" t="s">
        <v>25</v>
      </c>
      <c r="AH270">
        <v>6</v>
      </c>
      <c r="AI270">
        <v>865.61599999999999</v>
      </c>
      <c r="AJ270" s="11">
        <v>52.687199999999997</v>
      </c>
      <c r="AL270">
        <f>dashboard!A282</f>
        <v>0</v>
      </c>
      <c r="AM270" s="10">
        <f>dashboard!B282</f>
        <v>0</v>
      </c>
      <c r="AN270">
        <f>dashboard!C282</f>
        <v>0</v>
      </c>
    </row>
    <row r="271" spans="1:40" x14ac:dyDescent="0.25">
      <c r="A271" t="str">
        <v>Oklahoma City</v>
      </c>
      <c r="K271" s="2" t="s">
        <v>975</v>
      </c>
      <c r="L271" s="3">
        <v>1164.45</v>
      </c>
      <c r="M271" s="3">
        <v>5</v>
      </c>
      <c r="N271" s="3">
        <v>422.22039999999998</v>
      </c>
      <c r="O271" t="s">
        <v>101</v>
      </c>
      <c r="P271" t="s">
        <v>142</v>
      </c>
      <c r="Q271">
        <f t="shared" si="20"/>
        <v>1164.45</v>
      </c>
      <c r="R271" s="17">
        <f t="shared" si="21"/>
        <v>0.36259212503757138</v>
      </c>
      <c r="V271" t="s">
        <v>840</v>
      </c>
      <c r="W271" t="s">
        <v>129</v>
      </c>
      <c r="X271" s="3">
        <v>2</v>
      </c>
      <c r="Y271" s="3">
        <v>119.98</v>
      </c>
      <c r="Z271" s="11">
        <v>57.590400000000002</v>
      </c>
      <c r="AA271" s="3"/>
      <c r="AB271" s="3"/>
      <c r="AC271" t="s">
        <v>840</v>
      </c>
      <c r="AD271" t="str">
        <f t="shared" si="22"/>
        <v>CaliforniaEncinitas</v>
      </c>
      <c r="AE271" t="str">
        <f t="shared" si="23"/>
        <v>California</v>
      </c>
      <c r="AF271" t="str">
        <f t="shared" si="24"/>
        <v>Encinitas</v>
      </c>
      <c r="AG271" t="s">
        <v>129</v>
      </c>
      <c r="AH271">
        <v>2</v>
      </c>
      <c r="AI271">
        <v>119.98</v>
      </c>
      <c r="AJ271" s="11">
        <v>57.590400000000002</v>
      </c>
      <c r="AL271">
        <f>dashboard!A283</f>
        <v>0</v>
      </c>
      <c r="AM271" s="10">
        <f>dashboard!B283</f>
        <v>0</v>
      </c>
      <c r="AN271">
        <f>dashboard!C283</f>
        <v>0</v>
      </c>
    </row>
    <row r="272" spans="1:40" x14ac:dyDescent="0.25">
      <c r="A272" t="str">
        <v>Chesapeake</v>
      </c>
      <c r="K272" s="2" t="s">
        <v>1111</v>
      </c>
      <c r="L272" s="3">
        <v>106.08000000000001</v>
      </c>
      <c r="M272" s="3">
        <v>3</v>
      </c>
      <c r="N272" s="3">
        <v>32.265799999999999</v>
      </c>
      <c r="O272" t="s">
        <v>101</v>
      </c>
      <c r="P272" t="s">
        <v>478</v>
      </c>
      <c r="Q272">
        <f t="shared" si="20"/>
        <v>106.08000000000001</v>
      </c>
      <c r="R272" s="17">
        <f t="shared" si="21"/>
        <v>0.3041647812971342</v>
      </c>
      <c r="W272" t="s">
        <v>64</v>
      </c>
      <c r="X272" s="3">
        <v>7</v>
      </c>
      <c r="Y272" s="3">
        <v>53.391999999999996</v>
      </c>
      <c r="Z272" s="11">
        <v>18.687200000000001</v>
      </c>
      <c r="AA272" s="3"/>
      <c r="AB272" s="3"/>
      <c r="AD272" t="str">
        <f t="shared" si="22"/>
        <v>CaliforniaEncinitas</v>
      </c>
      <c r="AE272" t="str">
        <f t="shared" si="23"/>
        <v>California</v>
      </c>
      <c r="AF272" t="str">
        <f t="shared" si="24"/>
        <v>Encinitas</v>
      </c>
      <c r="AG272" t="s">
        <v>64</v>
      </c>
      <c r="AH272">
        <v>7</v>
      </c>
      <c r="AI272">
        <v>53.391999999999996</v>
      </c>
      <c r="AJ272" s="11">
        <v>18.687200000000001</v>
      </c>
      <c r="AL272">
        <f>dashboard!A284</f>
        <v>0</v>
      </c>
      <c r="AM272" s="10">
        <f>dashboard!B284</f>
        <v>0</v>
      </c>
      <c r="AN272">
        <f>dashboard!C284</f>
        <v>0</v>
      </c>
    </row>
    <row r="273" spans="1:40" x14ac:dyDescent="0.25">
      <c r="A273" t="str">
        <v>Lubbock</v>
      </c>
      <c r="K273" s="2" t="s">
        <v>913</v>
      </c>
      <c r="L273" s="3">
        <v>6156.8419999999996</v>
      </c>
      <c r="M273" s="3">
        <v>43</v>
      </c>
      <c r="N273" s="3">
        <v>1676.1979999999996</v>
      </c>
      <c r="O273" t="s">
        <v>105</v>
      </c>
      <c r="P273" t="s">
        <v>140</v>
      </c>
      <c r="Q273">
        <f t="shared" si="20"/>
        <v>6156.8419999999996</v>
      </c>
      <c r="R273" s="17">
        <f t="shared" si="21"/>
        <v>0.27224963707043315</v>
      </c>
      <c r="W273" t="s">
        <v>22</v>
      </c>
      <c r="X273" s="3">
        <v>1</v>
      </c>
      <c r="Y273" s="3">
        <v>119.833</v>
      </c>
      <c r="Z273" s="11">
        <v>-12.6882</v>
      </c>
      <c r="AA273" s="3"/>
      <c r="AB273" s="3"/>
      <c r="AD273" t="str">
        <f t="shared" si="22"/>
        <v>CaliforniaEncinitas</v>
      </c>
      <c r="AE273" t="str">
        <f t="shared" si="23"/>
        <v>California</v>
      </c>
      <c r="AF273" t="str">
        <f t="shared" si="24"/>
        <v>Encinitas</v>
      </c>
      <c r="AG273" t="s">
        <v>22</v>
      </c>
      <c r="AH273">
        <v>1</v>
      </c>
      <c r="AI273">
        <v>119.833</v>
      </c>
      <c r="AJ273" s="11">
        <v>-12.6882</v>
      </c>
      <c r="AL273">
        <f>dashboard!A285</f>
        <v>0</v>
      </c>
      <c r="AM273" s="10">
        <f>dashboard!B285</f>
        <v>0</v>
      </c>
      <c r="AN273">
        <f>dashboard!C285</f>
        <v>0</v>
      </c>
    </row>
    <row r="274" spans="1:40" x14ac:dyDescent="0.25">
      <c r="A274" t="str">
        <v>Johnson City</v>
      </c>
      <c r="K274" s="2" t="s">
        <v>839</v>
      </c>
      <c r="L274" s="3">
        <v>5514.2510000000002</v>
      </c>
      <c r="M274" s="3">
        <v>29</v>
      </c>
      <c r="N274" s="3">
        <v>1274.2421000000006</v>
      </c>
      <c r="O274" t="s">
        <v>105</v>
      </c>
      <c r="P274" t="s">
        <v>257</v>
      </c>
      <c r="Q274">
        <f t="shared" si="20"/>
        <v>5514.2510000000002</v>
      </c>
      <c r="R274" s="17">
        <f t="shared" si="21"/>
        <v>0.23108162831180529</v>
      </c>
      <c r="W274" t="s">
        <v>39</v>
      </c>
      <c r="X274" s="3">
        <v>3</v>
      </c>
      <c r="Y274" s="3">
        <v>298.77600000000001</v>
      </c>
      <c r="Z274" s="11">
        <v>7.4694000000000003</v>
      </c>
      <c r="AA274" s="3"/>
      <c r="AB274" s="3"/>
      <c r="AD274" t="str">
        <f t="shared" si="22"/>
        <v>CaliforniaEncinitas</v>
      </c>
      <c r="AE274" t="str">
        <f t="shared" si="23"/>
        <v>California</v>
      </c>
      <c r="AF274" t="str">
        <f t="shared" si="24"/>
        <v>Encinitas</v>
      </c>
      <c r="AG274" t="s">
        <v>39</v>
      </c>
      <c r="AH274">
        <v>3</v>
      </c>
      <c r="AI274">
        <v>298.77600000000001</v>
      </c>
      <c r="AJ274" s="11">
        <v>7.4694000000000003</v>
      </c>
      <c r="AL274">
        <f>dashboard!A286</f>
        <v>0</v>
      </c>
      <c r="AM274" s="10">
        <f>dashboard!B286</f>
        <v>0</v>
      </c>
      <c r="AN274">
        <f>dashboard!C286</f>
        <v>0</v>
      </c>
    </row>
    <row r="275" spans="1:40" x14ac:dyDescent="0.25">
      <c r="A275" t="str">
        <v>San Bernardino</v>
      </c>
      <c r="K275" s="2" t="s">
        <v>815</v>
      </c>
      <c r="L275" s="3">
        <v>10962.349999999999</v>
      </c>
      <c r="M275" s="3">
        <v>23</v>
      </c>
      <c r="N275" s="3">
        <v>3775.2237</v>
      </c>
      <c r="O275" t="s">
        <v>105</v>
      </c>
      <c r="P275" t="s">
        <v>141</v>
      </c>
      <c r="Q275">
        <f t="shared" si="20"/>
        <v>10962.349999999999</v>
      </c>
      <c r="R275" s="17">
        <f t="shared" si="21"/>
        <v>0.34438087636318859</v>
      </c>
      <c r="V275" t="s">
        <v>851</v>
      </c>
      <c r="W275" t="s">
        <v>53</v>
      </c>
      <c r="X275" s="3">
        <v>7</v>
      </c>
      <c r="Y275" s="3">
        <v>77.3</v>
      </c>
      <c r="Z275" s="11">
        <v>21.716200000000001</v>
      </c>
      <c r="AA275" s="3"/>
      <c r="AB275" s="3"/>
      <c r="AC275" t="s">
        <v>851</v>
      </c>
      <c r="AD275" t="str">
        <f t="shared" si="22"/>
        <v>CaliforniaEscondido</v>
      </c>
      <c r="AE275" t="str">
        <f t="shared" si="23"/>
        <v>California</v>
      </c>
      <c r="AF275" t="str">
        <f t="shared" si="24"/>
        <v>Escondido</v>
      </c>
      <c r="AG275" t="s">
        <v>53</v>
      </c>
      <c r="AH275">
        <v>7</v>
      </c>
      <c r="AI275">
        <v>77.3</v>
      </c>
      <c r="AJ275" s="11">
        <v>21.716200000000001</v>
      </c>
      <c r="AL275">
        <f>dashboard!A287</f>
        <v>0</v>
      </c>
      <c r="AM275" s="10">
        <f>dashboard!B287</f>
        <v>0</v>
      </c>
      <c r="AN275">
        <f>dashboard!C287</f>
        <v>0</v>
      </c>
    </row>
    <row r="276" spans="1:40" x14ac:dyDescent="0.25">
      <c r="A276" t="str">
        <v>Leominster</v>
      </c>
      <c r="K276" s="2" t="s">
        <v>1121</v>
      </c>
      <c r="L276" s="3">
        <v>405.91999999999996</v>
      </c>
      <c r="M276" s="3">
        <v>2</v>
      </c>
      <c r="N276" s="3">
        <v>105.541</v>
      </c>
      <c r="O276" t="s">
        <v>105</v>
      </c>
      <c r="P276" t="s">
        <v>366</v>
      </c>
      <c r="Q276">
        <f t="shared" si="20"/>
        <v>405.91999999999996</v>
      </c>
      <c r="R276" s="17">
        <f t="shared" si="21"/>
        <v>0.26000443437130472</v>
      </c>
      <c r="W276" t="s">
        <v>64</v>
      </c>
      <c r="X276" s="3">
        <v>2</v>
      </c>
      <c r="Y276" s="3">
        <v>17.248000000000001</v>
      </c>
      <c r="Z276" s="11">
        <v>6.0368000000000004</v>
      </c>
      <c r="AA276" s="3"/>
      <c r="AB276" s="3"/>
      <c r="AD276" t="str">
        <f t="shared" si="22"/>
        <v>CaliforniaEscondido</v>
      </c>
      <c r="AE276" t="str">
        <f t="shared" si="23"/>
        <v>California</v>
      </c>
      <c r="AF276" t="str">
        <f t="shared" si="24"/>
        <v>Escondido</v>
      </c>
      <c r="AG276" t="s">
        <v>64</v>
      </c>
      <c r="AH276">
        <v>2</v>
      </c>
      <c r="AI276">
        <v>17.248000000000001</v>
      </c>
      <c r="AJ276" s="11">
        <v>6.0368000000000004</v>
      </c>
      <c r="AL276">
        <f>dashboard!A288</f>
        <v>0</v>
      </c>
      <c r="AM276" s="10">
        <f>dashboard!B288</f>
        <v>0</v>
      </c>
      <c r="AN276">
        <f>dashboard!C288</f>
        <v>0</v>
      </c>
    </row>
    <row r="277" spans="1:40" x14ac:dyDescent="0.25">
      <c r="A277" t="str">
        <v>Bozeman</v>
      </c>
      <c r="K277" s="2" t="s">
        <v>1223</v>
      </c>
      <c r="L277" s="3">
        <v>43.8</v>
      </c>
      <c r="M277" s="3">
        <v>1</v>
      </c>
      <c r="N277" s="3">
        <v>20.585999999999999</v>
      </c>
      <c r="O277" t="s">
        <v>105</v>
      </c>
      <c r="P277" t="s">
        <v>399</v>
      </c>
      <c r="Q277">
        <f t="shared" si="20"/>
        <v>43.8</v>
      </c>
      <c r="R277" s="17">
        <f t="shared" si="21"/>
        <v>0.47</v>
      </c>
      <c r="V277" t="s">
        <v>866</v>
      </c>
      <c r="W277" t="s">
        <v>64</v>
      </c>
      <c r="X277" s="3">
        <v>4</v>
      </c>
      <c r="Y277" s="3">
        <v>34.623999999999995</v>
      </c>
      <c r="Z277" s="11">
        <v>10.9938</v>
      </c>
      <c r="AA277" s="3"/>
      <c r="AB277" s="3"/>
      <c r="AC277" t="s">
        <v>866</v>
      </c>
      <c r="AD277" t="str">
        <f t="shared" si="22"/>
        <v>CaliforniaFairfield</v>
      </c>
      <c r="AE277" t="str">
        <f t="shared" si="23"/>
        <v>California</v>
      </c>
      <c r="AF277" t="str">
        <f t="shared" si="24"/>
        <v>Fairfield</v>
      </c>
      <c r="AG277" t="s">
        <v>64</v>
      </c>
      <c r="AH277">
        <v>4</v>
      </c>
      <c r="AI277">
        <v>34.623999999999995</v>
      </c>
      <c r="AJ277" s="11">
        <v>10.9938</v>
      </c>
      <c r="AL277">
        <f>dashboard!A289</f>
        <v>0</v>
      </c>
      <c r="AM277" s="10">
        <f>dashboard!B289</f>
        <v>0</v>
      </c>
      <c r="AN277">
        <f>dashboard!C289</f>
        <v>0</v>
      </c>
    </row>
    <row r="278" spans="1:40" x14ac:dyDescent="0.25">
      <c r="A278" t="str">
        <v>Perth Amboy</v>
      </c>
      <c r="K278" s="2" t="s">
        <v>1219</v>
      </c>
      <c r="L278" s="3">
        <v>152.59</v>
      </c>
      <c r="M278" s="3">
        <v>2</v>
      </c>
      <c r="N278" s="3">
        <v>46.173299999999998</v>
      </c>
      <c r="O278" t="s">
        <v>105</v>
      </c>
      <c r="P278" t="s">
        <v>467</v>
      </c>
      <c r="Q278">
        <f t="shared" si="20"/>
        <v>152.59</v>
      </c>
      <c r="R278" s="17">
        <f t="shared" si="21"/>
        <v>0.30259715577691854</v>
      </c>
      <c r="W278" t="s">
        <v>48</v>
      </c>
      <c r="X278" s="3">
        <v>8</v>
      </c>
      <c r="Y278" s="3">
        <v>48.04</v>
      </c>
      <c r="Z278" s="11">
        <v>16.961600000000001</v>
      </c>
      <c r="AA278" s="3"/>
      <c r="AB278" s="3"/>
      <c r="AD278" t="str">
        <f t="shared" si="22"/>
        <v>CaliforniaFairfield</v>
      </c>
      <c r="AE278" t="str">
        <f t="shared" si="23"/>
        <v>California</v>
      </c>
      <c r="AF278" t="str">
        <f t="shared" si="24"/>
        <v>Fairfield</v>
      </c>
      <c r="AG278" t="s">
        <v>48</v>
      </c>
      <c r="AH278">
        <v>8</v>
      </c>
      <c r="AI278">
        <v>48.04</v>
      </c>
      <c r="AJ278" s="11">
        <v>16.961600000000001</v>
      </c>
      <c r="AL278">
        <f>dashboard!A290</f>
        <v>0</v>
      </c>
      <c r="AM278" s="10">
        <f>dashboard!B290</f>
        <v>0</v>
      </c>
      <c r="AN278">
        <f>dashboard!C290</f>
        <v>0</v>
      </c>
    </row>
    <row r="279" spans="1:40" x14ac:dyDescent="0.25">
      <c r="A279" t="str">
        <v>Ontario</v>
      </c>
      <c r="K279" s="2" t="s">
        <v>853</v>
      </c>
      <c r="L279" s="3">
        <v>469.77000000000004</v>
      </c>
      <c r="M279" s="3">
        <v>5</v>
      </c>
      <c r="N279" s="3">
        <v>133.21469999999999</v>
      </c>
      <c r="O279" t="s">
        <v>105</v>
      </c>
      <c r="P279" t="s">
        <v>413</v>
      </c>
      <c r="Q279">
        <f t="shared" si="20"/>
        <v>469.77000000000004</v>
      </c>
      <c r="R279" s="17">
        <f t="shared" si="21"/>
        <v>0.28357430231815567</v>
      </c>
      <c r="W279" t="s">
        <v>371</v>
      </c>
      <c r="X279" s="3">
        <v>2</v>
      </c>
      <c r="Y279" s="3">
        <v>532.72</v>
      </c>
      <c r="Z279" s="11">
        <v>53.271999999999998</v>
      </c>
      <c r="AA279" s="3"/>
      <c r="AB279" s="3"/>
      <c r="AD279" t="str">
        <f t="shared" si="22"/>
        <v>CaliforniaFairfield</v>
      </c>
      <c r="AE279" t="str">
        <f t="shared" si="23"/>
        <v>California</v>
      </c>
      <c r="AF279" t="str">
        <f t="shared" si="24"/>
        <v>Fairfield</v>
      </c>
      <c r="AG279" t="s">
        <v>371</v>
      </c>
      <c r="AH279">
        <v>2</v>
      </c>
      <c r="AI279">
        <v>532.72</v>
      </c>
      <c r="AJ279" s="11">
        <v>53.271999999999998</v>
      </c>
      <c r="AL279">
        <f>dashboard!A291</f>
        <v>0</v>
      </c>
      <c r="AM279" s="10">
        <f>dashboard!B291</f>
        <v>0</v>
      </c>
      <c r="AN279">
        <f>dashboard!C291</f>
        <v>0</v>
      </c>
    </row>
    <row r="280" spans="1:40" x14ac:dyDescent="0.25">
      <c r="A280" t="str">
        <v>Rancho Cucamonga</v>
      </c>
      <c r="K280" s="2" t="s">
        <v>1205</v>
      </c>
      <c r="L280" s="3">
        <v>435.84999999999997</v>
      </c>
      <c r="M280" s="3">
        <v>4</v>
      </c>
      <c r="N280" s="3">
        <v>124.18859999999999</v>
      </c>
      <c r="O280" t="s">
        <v>108</v>
      </c>
      <c r="P280" t="s">
        <v>76</v>
      </c>
      <c r="Q280">
        <f t="shared" si="20"/>
        <v>435.84999999999997</v>
      </c>
      <c r="R280" s="17">
        <f t="shared" si="21"/>
        <v>0.2849342663760468</v>
      </c>
      <c r="W280" t="s">
        <v>80</v>
      </c>
      <c r="X280" s="3">
        <v>9</v>
      </c>
      <c r="Y280" s="3">
        <v>59.72</v>
      </c>
      <c r="Z280" s="11">
        <v>28.795199999999998</v>
      </c>
      <c r="AA280" s="3"/>
      <c r="AB280" s="3"/>
      <c r="AD280" t="str">
        <f t="shared" si="22"/>
        <v>CaliforniaFairfield</v>
      </c>
      <c r="AE280" t="str">
        <f t="shared" si="23"/>
        <v>California</v>
      </c>
      <c r="AF280" t="str">
        <f t="shared" si="24"/>
        <v>Fairfield</v>
      </c>
      <c r="AG280" t="s">
        <v>80</v>
      </c>
      <c r="AH280">
        <v>9</v>
      </c>
      <c r="AI280">
        <v>59.72</v>
      </c>
      <c r="AJ280" s="11">
        <v>28.795199999999998</v>
      </c>
      <c r="AL280">
        <f>dashboard!A292</f>
        <v>0</v>
      </c>
      <c r="AM280" s="10">
        <f>dashboard!B292</f>
        <v>0</v>
      </c>
      <c r="AN280">
        <f>dashboard!C292</f>
        <v>0</v>
      </c>
    </row>
    <row r="281" spans="1:40" x14ac:dyDescent="0.25">
      <c r="A281" t="str">
        <v>Moorhead</v>
      </c>
      <c r="K281" s="2" t="s">
        <v>1171</v>
      </c>
      <c r="L281" s="3">
        <v>2583.1900000000005</v>
      </c>
      <c r="M281" s="3">
        <v>3</v>
      </c>
      <c r="N281" s="3">
        <v>654.9194</v>
      </c>
      <c r="O281" t="s">
        <v>108</v>
      </c>
      <c r="P281" t="s">
        <v>166</v>
      </c>
      <c r="Q281">
        <f t="shared" si="20"/>
        <v>2583.1900000000005</v>
      </c>
      <c r="R281" s="17">
        <f t="shared" si="21"/>
        <v>0.25353125399215692</v>
      </c>
      <c r="W281" t="s">
        <v>43</v>
      </c>
      <c r="X281" s="3">
        <v>7</v>
      </c>
      <c r="Y281" s="3">
        <v>795.48</v>
      </c>
      <c r="Z281" s="11">
        <v>7.9547999999999996</v>
      </c>
      <c r="AA281" s="3"/>
      <c r="AB281" s="3"/>
      <c r="AD281" t="str">
        <f t="shared" si="22"/>
        <v>CaliforniaFairfield</v>
      </c>
      <c r="AE281" t="str">
        <f t="shared" si="23"/>
        <v>California</v>
      </c>
      <c r="AF281" t="str">
        <f t="shared" si="24"/>
        <v>Fairfield</v>
      </c>
      <c r="AG281" t="s">
        <v>43</v>
      </c>
      <c r="AH281">
        <v>7</v>
      </c>
      <c r="AI281">
        <v>795.48</v>
      </c>
      <c r="AJ281" s="11">
        <v>7.9547999999999996</v>
      </c>
      <c r="AL281">
        <f>dashboard!A293</f>
        <v>0</v>
      </c>
      <c r="AM281" s="10">
        <f>dashboard!B293</f>
        <v>0</v>
      </c>
      <c r="AN281">
        <f>dashboard!C293</f>
        <v>0</v>
      </c>
    </row>
    <row r="282" spans="1:40" x14ac:dyDescent="0.25">
      <c r="A282" t="str">
        <v>Mesquite</v>
      </c>
      <c r="K282" s="2" t="s">
        <v>1169</v>
      </c>
      <c r="L282" s="3">
        <v>502.09</v>
      </c>
      <c r="M282" s="3">
        <v>6</v>
      </c>
      <c r="N282" s="3">
        <v>173.72759999999997</v>
      </c>
      <c r="O282" t="s">
        <v>108</v>
      </c>
      <c r="P282" t="s">
        <v>216</v>
      </c>
      <c r="Q282">
        <f t="shared" si="20"/>
        <v>502.09</v>
      </c>
      <c r="R282" s="17">
        <f t="shared" si="21"/>
        <v>0.34600888286960502</v>
      </c>
      <c r="V282" t="s">
        <v>858</v>
      </c>
      <c r="W282" t="s">
        <v>129</v>
      </c>
      <c r="X282" s="3">
        <v>5</v>
      </c>
      <c r="Y282" s="3">
        <v>349.95</v>
      </c>
      <c r="Z282" s="11">
        <v>118.983</v>
      </c>
      <c r="AA282" s="3"/>
      <c r="AB282" s="3"/>
      <c r="AC282" t="s">
        <v>858</v>
      </c>
      <c r="AD282" t="str">
        <f t="shared" si="22"/>
        <v>CaliforniaFresno</v>
      </c>
      <c r="AE282" t="str">
        <f t="shared" si="23"/>
        <v>California</v>
      </c>
      <c r="AF282" t="str">
        <f t="shared" si="24"/>
        <v>Fresno</v>
      </c>
      <c r="AG282" t="s">
        <v>129</v>
      </c>
      <c r="AH282">
        <v>5</v>
      </c>
      <c r="AI282">
        <v>349.95</v>
      </c>
      <c r="AJ282" s="11">
        <v>118.983</v>
      </c>
      <c r="AL282">
        <f>dashboard!A294</f>
        <v>0</v>
      </c>
      <c r="AM282" s="10">
        <f>dashboard!B294</f>
        <v>0</v>
      </c>
      <c r="AN282">
        <f>dashboard!C294</f>
        <v>0</v>
      </c>
    </row>
    <row r="283" spans="1:40" x14ac:dyDescent="0.25">
      <c r="A283" t="str">
        <v>Stockton</v>
      </c>
      <c r="K283" s="2" t="s">
        <v>894</v>
      </c>
      <c r="L283" s="3">
        <v>5661.8779999999997</v>
      </c>
      <c r="M283" s="3">
        <v>21</v>
      </c>
      <c r="N283" s="3">
        <v>1360.0808999999999</v>
      </c>
      <c r="O283" t="s">
        <v>108</v>
      </c>
      <c r="P283" t="s">
        <v>348</v>
      </c>
      <c r="Q283">
        <f t="shared" si="20"/>
        <v>5661.8779999999997</v>
      </c>
      <c r="R283" s="17">
        <f t="shared" si="21"/>
        <v>0.24021727419771319</v>
      </c>
      <c r="W283" t="s">
        <v>68</v>
      </c>
      <c r="X283" s="3">
        <v>6</v>
      </c>
      <c r="Y283" s="3">
        <v>216.57999999999998</v>
      </c>
      <c r="Z283" s="11">
        <v>57.121600000000001</v>
      </c>
      <c r="AA283" s="3"/>
      <c r="AB283" s="3"/>
      <c r="AD283" t="str">
        <f t="shared" si="22"/>
        <v>CaliforniaFresno</v>
      </c>
      <c r="AE283" t="str">
        <f t="shared" si="23"/>
        <v>California</v>
      </c>
      <c r="AF283" t="str">
        <f t="shared" si="24"/>
        <v>Fresno</v>
      </c>
      <c r="AG283" t="s">
        <v>68</v>
      </c>
      <c r="AH283">
        <v>6</v>
      </c>
      <c r="AI283">
        <v>216.57999999999998</v>
      </c>
      <c r="AJ283" s="11">
        <v>57.121600000000001</v>
      </c>
      <c r="AL283">
        <f>dashboard!A295</f>
        <v>0</v>
      </c>
      <c r="AM283" s="10">
        <f>dashboard!B295</f>
        <v>0</v>
      </c>
      <c r="AN283">
        <f>dashboard!C295</f>
        <v>0</v>
      </c>
    </row>
    <row r="284" spans="1:40" x14ac:dyDescent="0.25">
      <c r="A284" t="str">
        <v>Ormond Beach</v>
      </c>
      <c r="K284" s="2" t="s">
        <v>732</v>
      </c>
      <c r="L284" s="3">
        <v>5534.5589999999993</v>
      </c>
      <c r="M284" s="3">
        <v>17</v>
      </c>
      <c r="N284" s="3">
        <v>464.62869999999998</v>
      </c>
      <c r="O284" t="s">
        <v>108</v>
      </c>
      <c r="P284" t="s">
        <v>182</v>
      </c>
      <c r="Q284">
        <f t="shared" si="20"/>
        <v>5534.5589999999993</v>
      </c>
      <c r="R284" s="17">
        <f t="shared" si="21"/>
        <v>8.3950446639018586E-2</v>
      </c>
      <c r="W284" t="s">
        <v>53</v>
      </c>
      <c r="X284" s="3">
        <v>9</v>
      </c>
      <c r="Y284" s="3">
        <v>16.02</v>
      </c>
      <c r="Z284" s="11">
        <v>4.4855999999999998</v>
      </c>
      <c r="AA284" s="3"/>
      <c r="AB284" s="3"/>
      <c r="AD284" t="str">
        <f t="shared" si="22"/>
        <v>CaliforniaFresno</v>
      </c>
      <c r="AE284" t="str">
        <f t="shared" si="23"/>
        <v>California</v>
      </c>
      <c r="AF284" t="str">
        <f t="shared" si="24"/>
        <v>Fresno</v>
      </c>
      <c r="AG284" t="s">
        <v>53</v>
      </c>
      <c r="AH284">
        <v>9</v>
      </c>
      <c r="AI284">
        <v>16.02</v>
      </c>
      <c r="AJ284" s="11">
        <v>4.4855999999999998</v>
      </c>
      <c r="AL284">
        <f>dashboard!A296</f>
        <v>0</v>
      </c>
      <c r="AM284" s="10">
        <f>dashboard!B296</f>
        <v>0</v>
      </c>
      <c r="AN284">
        <f>dashboard!C296</f>
        <v>0</v>
      </c>
    </row>
    <row r="285" spans="1:40" x14ac:dyDescent="0.25">
      <c r="A285" t="str">
        <v>Sunnyvale</v>
      </c>
      <c r="K285" s="2" t="s">
        <v>986</v>
      </c>
      <c r="L285" s="3">
        <v>301.95999999999998</v>
      </c>
      <c r="M285" s="3">
        <v>1</v>
      </c>
      <c r="N285" s="3">
        <v>60.392000000000003</v>
      </c>
      <c r="O285" t="s">
        <v>108</v>
      </c>
      <c r="P285" t="s">
        <v>420</v>
      </c>
      <c r="Q285">
        <f t="shared" si="20"/>
        <v>301.95999999999998</v>
      </c>
      <c r="R285" s="17">
        <f t="shared" si="21"/>
        <v>0.2</v>
      </c>
      <c r="W285" t="s">
        <v>64</v>
      </c>
      <c r="X285" s="3">
        <v>22</v>
      </c>
      <c r="Y285" s="3">
        <v>478.79199999999997</v>
      </c>
      <c r="Z285" s="11">
        <v>158.9315</v>
      </c>
      <c r="AA285" s="3"/>
      <c r="AB285" s="3"/>
      <c r="AD285" t="str">
        <f t="shared" si="22"/>
        <v>CaliforniaFresno</v>
      </c>
      <c r="AE285" t="str">
        <f t="shared" si="23"/>
        <v>California</v>
      </c>
      <c r="AF285" t="str">
        <f t="shared" si="24"/>
        <v>Fresno</v>
      </c>
      <c r="AG285" t="s">
        <v>64</v>
      </c>
      <c r="AH285">
        <v>22</v>
      </c>
      <c r="AI285">
        <v>478.79199999999997</v>
      </c>
      <c r="AJ285" s="11">
        <v>158.9315</v>
      </c>
      <c r="AL285">
        <f>dashboard!A297</f>
        <v>0</v>
      </c>
      <c r="AM285" s="10">
        <f>dashboard!B297</f>
        <v>0</v>
      </c>
      <c r="AN285">
        <f>dashboard!C297</f>
        <v>0</v>
      </c>
    </row>
    <row r="286" spans="1:40" x14ac:dyDescent="0.25">
      <c r="A286" t="str">
        <v>York</v>
      </c>
      <c r="K286" s="2" t="s">
        <v>743</v>
      </c>
      <c r="L286" s="3">
        <v>6109.0619999999999</v>
      </c>
      <c r="M286" s="3">
        <v>33</v>
      </c>
      <c r="N286" s="3">
        <v>1849.4035000000003</v>
      </c>
      <c r="O286" t="s">
        <v>108</v>
      </c>
      <c r="P286" t="s">
        <v>283</v>
      </c>
      <c r="Q286">
        <f t="shared" si="20"/>
        <v>6109.0619999999999</v>
      </c>
      <c r="R286" s="17">
        <f t="shared" si="21"/>
        <v>0.30273117215048734</v>
      </c>
      <c r="W286" t="s">
        <v>22</v>
      </c>
      <c r="X286" s="3">
        <v>5</v>
      </c>
      <c r="Y286" s="3">
        <v>375.64049999999997</v>
      </c>
      <c r="Z286" s="11">
        <v>33.2928</v>
      </c>
      <c r="AA286" s="3"/>
      <c r="AB286" s="3"/>
      <c r="AD286" t="str">
        <f t="shared" si="22"/>
        <v>CaliforniaFresno</v>
      </c>
      <c r="AE286" t="str">
        <f t="shared" si="23"/>
        <v>California</v>
      </c>
      <c r="AF286" t="str">
        <f t="shared" si="24"/>
        <v>Fresno</v>
      </c>
      <c r="AG286" t="s">
        <v>22</v>
      </c>
      <c r="AH286">
        <v>5</v>
      </c>
      <c r="AI286">
        <v>375.64049999999997</v>
      </c>
      <c r="AJ286" s="11">
        <v>33.2928</v>
      </c>
      <c r="AL286">
        <f>dashboard!A298</f>
        <v>0</v>
      </c>
      <c r="AM286" s="10">
        <f>dashboard!B298</f>
        <v>0</v>
      </c>
      <c r="AN286">
        <f>dashboard!C298</f>
        <v>0</v>
      </c>
    </row>
    <row r="287" spans="1:40" x14ac:dyDescent="0.25">
      <c r="A287" t="str">
        <v>College Station</v>
      </c>
      <c r="K287" s="2" t="s">
        <v>947</v>
      </c>
      <c r="L287" s="3">
        <v>217.49</v>
      </c>
      <c r="M287" s="3">
        <v>6</v>
      </c>
      <c r="N287" s="3">
        <v>79.50160000000001</v>
      </c>
      <c r="O287" t="s">
        <v>108</v>
      </c>
      <c r="P287" t="s">
        <v>476</v>
      </c>
      <c r="Q287">
        <f t="shared" si="20"/>
        <v>217.49</v>
      </c>
      <c r="R287" s="17">
        <f t="shared" si="21"/>
        <v>0.36554140420249209</v>
      </c>
      <c r="W287" t="s">
        <v>556</v>
      </c>
      <c r="X287" s="3">
        <v>2</v>
      </c>
      <c r="Y287" s="3">
        <v>479.98399999999998</v>
      </c>
      <c r="Z287" s="11">
        <v>59.997999999999998</v>
      </c>
      <c r="AA287" s="3"/>
      <c r="AB287" s="3"/>
      <c r="AD287" t="str">
        <f t="shared" si="22"/>
        <v>CaliforniaFresno</v>
      </c>
      <c r="AE287" t="str">
        <f t="shared" si="23"/>
        <v>California</v>
      </c>
      <c r="AF287" t="str">
        <f t="shared" si="24"/>
        <v>Fresno</v>
      </c>
      <c r="AG287" t="s">
        <v>556</v>
      </c>
      <c r="AH287">
        <v>2</v>
      </c>
      <c r="AI287">
        <v>479.98399999999998</v>
      </c>
      <c r="AJ287" s="11">
        <v>59.997999999999998</v>
      </c>
      <c r="AL287">
        <f>dashboard!A299</f>
        <v>0</v>
      </c>
      <c r="AM287" s="10">
        <f>dashboard!B299</f>
        <v>0</v>
      </c>
      <c r="AN287">
        <f>dashboard!C299</f>
        <v>0</v>
      </c>
    </row>
    <row r="288" spans="1:40" x14ac:dyDescent="0.25">
      <c r="A288" t="str">
        <v>Saint Louis</v>
      </c>
      <c r="K288" s="2" t="s">
        <v>726</v>
      </c>
      <c r="L288" s="3">
        <v>4837.93</v>
      </c>
      <c r="M288" s="3">
        <v>16</v>
      </c>
      <c r="N288" s="3">
        <v>1312.5717000000002</v>
      </c>
      <c r="O288" t="s">
        <v>108</v>
      </c>
      <c r="P288" t="s">
        <v>259</v>
      </c>
      <c r="Q288">
        <f t="shared" si="20"/>
        <v>4837.93</v>
      </c>
      <c r="R288" s="17">
        <f t="shared" si="21"/>
        <v>0.27130853484858197</v>
      </c>
      <c r="W288" t="s">
        <v>48</v>
      </c>
      <c r="X288" s="3">
        <v>3</v>
      </c>
      <c r="Y288" s="3">
        <v>71.41</v>
      </c>
      <c r="Z288" s="11">
        <v>27.254100000000001</v>
      </c>
      <c r="AA288" s="3"/>
      <c r="AB288" s="3"/>
      <c r="AD288" t="str">
        <f t="shared" si="22"/>
        <v>CaliforniaFresno</v>
      </c>
      <c r="AE288" t="str">
        <f t="shared" si="23"/>
        <v>California</v>
      </c>
      <c r="AF288" t="str">
        <f t="shared" si="24"/>
        <v>Fresno</v>
      </c>
      <c r="AG288" t="s">
        <v>48</v>
      </c>
      <c r="AH288">
        <v>3</v>
      </c>
      <c r="AI288">
        <v>71.41</v>
      </c>
      <c r="AJ288" s="11">
        <v>27.254100000000001</v>
      </c>
      <c r="AL288">
        <f>dashboard!A300</f>
        <v>0</v>
      </c>
      <c r="AM288" s="10">
        <f>dashboard!B300</f>
        <v>0</v>
      </c>
      <c r="AN288">
        <f>dashboard!C300</f>
        <v>0</v>
      </c>
    </row>
    <row r="289" spans="1:40" x14ac:dyDescent="0.25">
      <c r="A289" t="str">
        <v>Manteca</v>
      </c>
      <c r="K289" s="2" t="s">
        <v>985</v>
      </c>
      <c r="L289" s="3">
        <v>228.38</v>
      </c>
      <c r="M289" s="3">
        <v>3</v>
      </c>
      <c r="N289" s="3">
        <v>31.1692</v>
      </c>
      <c r="O289" t="s">
        <v>108</v>
      </c>
      <c r="P289" t="s">
        <v>498</v>
      </c>
      <c r="Q289">
        <f t="shared" si="20"/>
        <v>228.38</v>
      </c>
      <c r="R289" s="17">
        <f t="shared" si="21"/>
        <v>0.1364795516244855</v>
      </c>
      <c r="W289" t="s">
        <v>80</v>
      </c>
      <c r="X289" s="3">
        <v>11</v>
      </c>
      <c r="Y289" s="3">
        <v>189.5</v>
      </c>
      <c r="Z289" s="11">
        <v>89.956400000000002</v>
      </c>
      <c r="AA289" s="3"/>
      <c r="AB289" s="3"/>
      <c r="AD289" t="str">
        <f t="shared" si="22"/>
        <v>CaliforniaFresno</v>
      </c>
      <c r="AE289" t="str">
        <f t="shared" si="23"/>
        <v>California</v>
      </c>
      <c r="AF289" t="str">
        <f t="shared" si="24"/>
        <v>Fresno</v>
      </c>
      <c r="AG289" t="s">
        <v>80</v>
      </c>
      <c r="AH289">
        <v>11</v>
      </c>
      <c r="AI289">
        <v>189.5</v>
      </c>
      <c r="AJ289" s="11">
        <v>89.956400000000002</v>
      </c>
      <c r="AL289">
        <f>dashboard!A301</f>
        <v>0</v>
      </c>
      <c r="AM289" s="10">
        <f>dashboard!B301</f>
        <v>0</v>
      </c>
      <c r="AN289">
        <f>dashboard!C301</f>
        <v>0</v>
      </c>
    </row>
    <row r="290" spans="1:40" x14ac:dyDescent="0.25">
      <c r="A290" t="str">
        <v>San Angelo</v>
      </c>
      <c r="K290" s="2" t="s">
        <v>1218</v>
      </c>
      <c r="L290" s="3">
        <v>206.64</v>
      </c>
      <c r="M290" s="3">
        <v>2</v>
      </c>
      <c r="N290" s="3">
        <v>67.606799999999993</v>
      </c>
      <c r="O290" t="s">
        <v>108</v>
      </c>
      <c r="P290" t="s">
        <v>514</v>
      </c>
      <c r="Q290">
        <f t="shared" si="20"/>
        <v>206.64</v>
      </c>
      <c r="R290" s="17">
        <f t="shared" si="21"/>
        <v>0.32717189314750289</v>
      </c>
      <c r="W290" t="s">
        <v>59</v>
      </c>
      <c r="X290" s="3">
        <v>13</v>
      </c>
      <c r="Y290" s="3">
        <v>589.096</v>
      </c>
      <c r="Z290" s="11">
        <v>157.56060000000002</v>
      </c>
      <c r="AA290" s="3"/>
      <c r="AB290" s="3"/>
      <c r="AD290" t="str">
        <f t="shared" si="22"/>
        <v>CaliforniaFresno</v>
      </c>
      <c r="AE290" t="str">
        <f t="shared" si="23"/>
        <v>California</v>
      </c>
      <c r="AF290" t="str">
        <f t="shared" si="24"/>
        <v>Fresno</v>
      </c>
      <c r="AG290" t="s">
        <v>59</v>
      </c>
      <c r="AH290">
        <v>13</v>
      </c>
      <c r="AI290">
        <v>589.096</v>
      </c>
      <c r="AJ290" s="11">
        <v>157.56060000000002</v>
      </c>
      <c r="AL290">
        <f>dashboard!A302</f>
        <v>0</v>
      </c>
      <c r="AM290" s="10">
        <f>dashboard!B302</f>
        <v>0</v>
      </c>
      <c r="AN290">
        <f>dashboard!C302</f>
        <v>0</v>
      </c>
    </row>
    <row r="291" spans="1:40" x14ac:dyDescent="0.25">
      <c r="A291" t="str">
        <v>Salt Lake City</v>
      </c>
      <c r="K291" s="2" t="s">
        <v>878</v>
      </c>
      <c r="L291" s="3">
        <v>235.97000000000003</v>
      </c>
      <c r="M291" s="3">
        <v>5</v>
      </c>
      <c r="N291" s="3">
        <v>50.4861</v>
      </c>
      <c r="O291" t="s">
        <v>108</v>
      </c>
      <c r="P291" t="s">
        <v>436</v>
      </c>
      <c r="Q291">
        <f t="shared" si="20"/>
        <v>235.97000000000003</v>
      </c>
      <c r="R291" s="17">
        <f t="shared" si="21"/>
        <v>0.21395134974784927</v>
      </c>
      <c r="W291" t="s">
        <v>43</v>
      </c>
      <c r="X291" s="3">
        <v>7</v>
      </c>
      <c r="Y291" s="3">
        <v>48.86</v>
      </c>
      <c r="Z291" s="11">
        <v>0.97719999999999996</v>
      </c>
      <c r="AA291" s="3"/>
      <c r="AB291" s="3"/>
      <c r="AD291" t="str">
        <f t="shared" si="22"/>
        <v>CaliforniaFresno</v>
      </c>
      <c r="AE291" t="str">
        <f t="shared" si="23"/>
        <v>California</v>
      </c>
      <c r="AF291" t="str">
        <f t="shared" si="24"/>
        <v>Fresno</v>
      </c>
      <c r="AG291" t="s">
        <v>43</v>
      </c>
      <c r="AH291">
        <v>7</v>
      </c>
      <c r="AI291">
        <v>48.86</v>
      </c>
      <c r="AJ291" s="11">
        <v>0.97719999999999996</v>
      </c>
      <c r="AL291">
        <f>dashboard!A303</f>
        <v>0</v>
      </c>
      <c r="AM291" s="10">
        <f>dashboard!B303</f>
        <v>0</v>
      </c>
      <c r="AN291">
        <f>dashboard!C303</f>
        <v>0</v>
      </c>
    </row>
    <row r="292" spans="1:40" x14ac:dyDescent="0.25">
      <c r="A292" t="str">
        <v>Knoxville</v>
      </c>
      <c r="K292" s="2" t="s">
        <v>963</v>
      </c>
      <c r="L292" s="3">
        <v>946.17499999999984</v>
      </c>
      <c r="M292" s="3">
        <v>11</v>
      </c>
      <c r="N292" s="3">
        <v>297.98889999999994</v>
      </c>
      <c r="O292" t="s">
        <v>108</v>
      </c>
      <c r="P292" t="s">
        <v>265</v>
      </c>
      <c r="Q292">
        <f t="shared" si="20"/>
        <v>946.17499999999984</v>
      </c>
      <c r="R292" s="17">
        <f t="shared" si="21"/>
        <v>0.3149405765318255</v>
      </c>
      <c r="W292" t="s">
        <v>39</v>
      </c>
      <c r="X292" s="3">
        <v>23</v>
      </c>
      <c r="Y292" s="3">
        <v>5072.6959999999999</v>
      </c>
      <c r="Z292" s="11">
        <v>239.70729999999998</v>
      </c>
      <c r="AA292" s="3"/>
      <c r="AB292" s="3"/>
      <c r="AD292" t="str">
        <f t="shared" si="22"/>
        <v>CaliforniaFresno</v>
      </c>
      <c r="AE292" t="str">
        <f t="shared" si="23"/>
        <v>California</v>
      </c>
      <c r="AF292" t="str">
        <f t="shared" si="24"/>
        <v>Fresno</v>
      </c>
      <c r="AG292" t="s">
        <v>39</v>
      </c>
      <c r="AH292">
        <v>23</v>
      </c>
      <c r="AI292">
        <v>5072.6959999999999</v>
      </c>
      <c r="AJ292" s="11">
        <v>239.70729999999998</v>
      </c>
      <c r="AL292">
        <f>dashboard!A304</f>
        <v>0</v>
      </c>
      <c r="AM292" s="10">
        <f>dashboard!B304</f>
        <v>0</v>
      </c>
      <c r="AN292">
        <f>dashboard!C304</f>
        <v>0</v>
      </c>
    </row>
    <row r="293" spans="1:40" x14ac:dyDescent="0.25">
      <c r="A293" t="str">
        <v>Little Rock</v>
      </c>
      <c r="K293" s="2" t="s">
        <v>1046</v>
      </c>
      <c r="L293" s="3">
        <v>833.26</v>
      </c>
      <c r="M293" s="3">
        <v>7</v>
      </c>
      <c r="N293" s="3">
        <v>258.83659999999998</v>
      </c>
      <c r="O293" t="s">
        <v>108</v>
      </c>
      <c r="P293" t="s">
        <v>573</v>
      </c>
      <c r="Q293">
        <f t="shared" si="20"/>
        <v>833.26</v>
      </c>
      <c r="R293" s="17">
        <f t="shared" si="21"/>
        <v>0.31063125555048843</v>
      </c>
      <c r="V293" t="s">
        <v>722</v>
      </c>
      <c r="W293" t="s">
        <v>129</v>
      </c>
      <c r="X293" s="3">
        <v>1</v>
      </c>
      <c r="Y293" s="3">
        <v>99.99</v>
      </c>
      <c r="Z293" s="11">
        <v>34.996499999999997</v>
      </c>
      <c r="AA293" s="3"/>
      <c r="AB293" s="3"/>
      <c r="AC293" t="s">
        <v>722</v>
      </c>
      <c r="AD293" t="str">
        <f t="shared" si="22"/>
        <v>CaliforniaHesperia</v>
      </c>
      <c r="AE293" t="str">
        <f t="shared" si="23"/>
        <v>California</v>
      </c>
      <c r="AF293" t="str">
        <f t="shared" si="24"/>
        <v>Hesperia</v>
      </c>
      <c r="AG293" t="s">
        <v>129</v>
      </c>
      <c r="AH293">
        <v>1</v>
      </c>
      <c r="AI293">
        <v>99.99</v>
      </c>
      <c r="AJ293" s="11">
        <v>34.996499999999997</v>
      </c>
      <c r="AL293">
        <f>dashboard!A305</f>
        <v>0</v>
      </c>
      <c r="AM293" s="10">
        <f>dashboard!B305</f>
        <v>0</v>
      </c>
      <c r="AN293">
        <f>dashboard!C305</f>
        <v>0</v>
      </c>
    </row>
    <row r="294" spans="1:40" x14ac:dyDescent="0.25">
      <c r="A294" t="str">
        <v>Lincoln Park</v>
      </c>
      <c r="K294" s="2" t="s">
        <v>1145</v>
      </c>
      <c r="L294" s="3">
        <v>889.27300000000002</v>
      </c>
      <c r="M294" s="3">
        <v>5</v>
      </c>
      <c r="N294" s="3">
        <v>228.91579999999999</v>
      </c>
      <c r="O294" t="s">
        <v>82</v>
      </c>
      <c r="P294" t="s">
        <v>79</v>
      </c>
      <c r="Q294">
        <f t="shared" si="20"/>
        <v>889.27300000000002</v>
      </c>
      <c r="R294" s="17">
        <f t="shared" si="21"/>
        <v>0.25741903779829139</v>
      </c>
      <c r="W294" t="s">
        <v>64</v>
      </c>
      <c r="X294" s="3">
        <v>6</v>
      </c>
      <c r="Y294" s="3">
        <v>251.52</v>
      </c>
      <c r="Z294" s="11">
        <v>81.744</v>
      </c>
      <c r="AA294" s="3"/>
      <c r="AB294" s="3"/>
      <c r="AD294" t="str">
        <f t="shared" si="22"/>
        <v>CaliforniaHesperia</v>
      </c>
      <c r="AE294" t="str">
        <f t="shared" si="23"/>
        <v>California</v>
      </c>
      <c r="AF294" t="str">
        <f t="shared" si="24"/>
        <v>Hesperia</v>
      </c>
      <c r="AG294" t="s">
        <v>64</v>
      </c>
      <c r="AH294">
        <v>6</v>
      </c>
      <c r="AI294">
        <v>251.52</v>
      </c>
      <c r="AJ294" s="11">
        <v>81.744</v>
      </c>
      <c r="AL294">
        <f>dashboard!A306</f>
        <v>0</v>
      </c>
      <c r="AM294" s="10">
        <f>dashboard!B306</f>
        <v>0</v>
      </c>
      <c r="AN294">
        <f>dashboard!C306</f>
        <v>0</v>
      </c>
    </row>
    <row r="295" spans="1:40" x14ac:dyDescent="0.25">
      <c r="A295" t="str">
        <v>Marion</v>
      </c>
      <c r="K295" s="2" t="s">
        <v>745</v>
      </c>
      <c r="L295" s="3">
        <v>818.13</v>
      </c>
      <c r="M295" s="3">
        <v>3</v>
      </c>
      <c r="N295" s="3">
        <v>149.27760000000001</v>
      </c>
      <c r="O295" t="s">
        <v>82</v>
      </c>
      <c r="P295" t="s">
        <v>218</v>
      </c>
      <c r="Q295">
        <f t="shared" si="20"/>
        <v>818.13</v>
      </c>
      <c r="R295" s="17">
        <f t="shared" si="21"/>
        <v>0.18246195592387518</v>
      </c>
      <c r="W295" t="s">
        <v>22</v>
      </c>
      <c r="X295" s="3">
        <v>5</v>
      </c>
      <c r="Y295" s="3">
        <v>424.95749999999998</v>
      </c>
      <c r="Z295" s="11">
        <v>19.998000000000001</v>
      </c>
      <c r="AA295" s="3"/>
      <c r="AB295" s="3"/>
      <c r="AD295" t="str">
        <f t="shared" si="22"/>
        <v>CaliforniaHesperia</v>
      </c>
      <c r="AE295" t="str">
        <f t="shared" si="23"/>
        <v>California</v>
      </c>
      <c r="AF295" t="str">
        <f t="shared" si="24"/>
        <v>Hesperia</v>
      </c>
      <c r="AG295" t="s">
        <v>22</v>
      </c>
      <c r="AH295">
        <v>5</v>
      </c>
      <c r="AI295">
        <v>424.95749999999998</v>
      </c>
      <c r="AJ295" s="11">
        <v>19.998000000000001</v>
      </c>
      <c r="AL295">
        <f>dashboard!A307</f>
        <v>0</v>
      </c>
      <c r="AM295" s="10">
        <f>dashboard!B307</f>
        <v>0</v>
      </c>
      <c r="AN295">
        <f>dashboard!C307</f>
        <v>0</v>
      </c>
    </row>
    <row r="296" spans="1:40" x14ac:dyDescent="0.25">
      <c r="A296" t="str">
        <v>Littleton</v>
      </c>
      <c r="K296" s="2" t="s">
        <v>774</v>
      </c>
      <c r="L296" s="3">
        <v>1603.31</v>
      </c>
      <c r="M296" s="3">
        <v>5</v>
      </c>
      <c r="N296" s="3">
        <v>467.38639999999998</v>
      </c>
      <c r="O296" t="s">
        <v>82</v>
      </c>
      <c r="P296" t="s">
        <v>300</v>
      </c>
      <c r="Q296">
        <f t="shared" si="20"/>
        <v>1603.31</v>
      </c>
      <c r="R296" s="17">
        <f t="shared" si="21"/>
        <v>0.29151343158840148</v>
      </c>
      <c r="W296" t="s">
        <v>25</v>
      </c>
      <c r="X296" s="3">
        <v>6</v>
      </c>
      <c r="Y296" s="3">
        <v>436.70400000000001</v>
      </c>
      <c r="Z296" s="11">
        <v>-38.211599999999997</v>
      </c>
      <c r="AA296" s="3"/>
      <c r="AB296" s="3"/>
      <c r="AD296" t="str">
        <f t="shared" si="22"/>
        <v>CaliforniaHesperia</v>
      </c>
      <c r="AE296" t="str">
        <f t="shared" si="23"/>
        <v>California</v>
      </c>
      <c r="AF296" t="str">
        <f t="shared" si="24"/>
        <v>Hesperia</v>
      </c>
      <c r="AG296" t="s">
        <v>25</v>
      </c>
      <c r="AH296">
        <v>6</v>
      </c>
      <c r="AI296">
        <v>436.70400000000001</v>
      </c>
      <c r="AJ296" s="11">
        <v>-38.211599999999997</v>
      </c>
      <c r="AL296">
        <f>dashboard!A308</f>
        <v>0</v>
      </c>
      <c r="AM296" s="10">
        <f>dashboard!B308</f>
        <v>0</v>
      </c>
      <c r="AN296">
        <f>dashboard!C308</f>
        <v>0</v>
      </c>
    </row>
    <row r="297" spans="1:40" x14ac:dyDescent="0.25">
      <c r="A297" t="str">
        <v>Bangor</v>
      </c>
      <c r="K297" s="2" t="s">
        <v>1050</v>
      </c>
      <c r="L297" s="3">
        <v>1051.57</v>
      </c>
      <c r="M297" s="3">
        <v>6</v>
      </c>
      <c r="N297" s="3">
        <v>140.8905</v>
      </c>
      <c r="O297" t="s">
        <v>82</v>
      </c>
      <c r="P297" t="s">
        <v>302</v>
      </c>
      <c r="Q297">
        <f t="shared" si="20"/>
        <v>1051.57</v>
      </c>
      <c r="R297" s="17">
        <f t="shared" si="21"/>
        <v>0.13398109493424118</v>
      </c>
      <c r="V297" t="s">
        <v>740</v>
      </c>
      <c r="W297" t="s">
        <v>53</v>
      </c>
      <c r="X297" s="3">
        <v>9</v>
      </c>
      <c r="Y297" s="3">
        <v>99.3</v>
      </c>
      <c r="Z297" s="11">
        <v>27.148999999999997</v>
      </c>
      <c r="AA297" s="3"/>
      <c r="AB297" s="3"/>
      <c r="AC297" t="s">
        <v>740</v>
      </c>
      <c r="AD297" t="str">
        <f t="shared" si="22"/>
        <v>CaliforniaHuntington Beach</v>
      </c>
      <c r="AE297" t="str">
        <f t="shared" si="23"/>
        <v>California</v>
      </c>
      <c r="AF297" t="str">
        <f t="shared" si="24"/>
        <v>Huntington Beach</v>
      </c>
      <c r="AG297" t="s">
        <v>53</v>
      </c>
      <c r="AH297">
        <v>9</v>
      </c>
      <c r="AI297">
        <v>99.3</v>
      </c>
      <c r="AJ297" s="11">
        <v>27.148999999999997</v>
      </c>
      <c r="AL297">
        <f>dashboard!A309</f>
        <v>0</v>
      </c>
      <c r="AM297" s="10">
        <f>dashboard!B309</f>
        <v>0</v>
      </c>
      <c r="AN297">
        <f>dashboard!C309</f>
        <v>0</v>
      </c>
    </row>
    <row r="298" spans="1:40" x14ac:dyDescent="0.25">
      <c r="A298" t="str">
        <v>Southaven</v>
      </c>
      <c r="K298" s="2" t="s">
        <v>700</v>
      </c>
      <c r="L298" s="3">
        <v>42446.944000000018</v>
      </c>
      <c r="M298" s="3">
        <v>115</v>
      </c>
      <c r="N298" s="3">
        <v>13181.790800000002</v>
      </c>
      <c r="O298" t="s">
        <v>82</v>
      </c>
      <c r="P298" t="s">
        <v>220</v>
      </c>
      <c r="Q298">
        <f t="shared" si="20"/>
        <v>42446.944000000018</v>
      </c>
      <c r="R298" s="17">
        <f t="shared" si="21"/>
        <v>0.31054746367606573</v>
      </c>
      <c r="W298" t="s">
        <v>556</v>
      </c>
      <c r="X298" s="3">
        <v>5</v>
      </c>
      <c r="Y298" s="3">
        <v>2399.96</v>
      </c>
      <c r="Z298" s="11">
        <v>839.98599999999999</v>
      </c>
      <c r="AA298" s="3"/>
      <c r="AB298" s="3"/>
      <c r="AD298" t="str">
        <f t="shared" si="22"/>
        <v>CaliforniaHuntington Beach</v>
      </c>
      <c r="AE298" t="str">
        <f t="shared" si="23"/>
        <v>California</v>
      </c>
      <c r="AF298" t="str">
        <f t="shared" si="24"/>
        <v>Huntington Beach</v>
      </c>
      <c r="AG298" t="s">
        <v>556</v>
      </c>
      <c r="AH298">
        <v>5</v>
      </c>
      <c r="AI298">
        <v>2399.96</v>
      </c>
      <c r="AJ298" s="11">
        <v>839.98599999999999</v>
      </c>
      <c r="AL298">
        <f>dashboard!A310</f>
        <v>0</v>
      </c>
      <c r="AM298" s="10">
        <f>dashboard!B310</f>
        <v>0</v>
      </c>
      <c r="AN298">
        <f>dashboard!C310</f>
        <v>0</v>
      </c>
    </row>
    <row r="299" spans="1:40" x14ac:dyDescent="0.25">
      <c r="A299" t="str">
        <v>New Castle</v>
      </c>
      <c r="K299" s="2" t="s">
        <v>1041</v>
      </c>
      <c r="L299" s="3">
        <v>526.13</v>
      </c>
      <c r="M299" s="3">
        <v>7</v>
      </c>
      <c r="N299" s="3">
        <v>233.92270000000002</v>
      </c>
      <c r="O299" t="s">
        <v>82</v>
      </c>
      <c r="P299" t="s">
        <v>383</v>
      </c>
      <c r="Q299">
        <f t="shared" si="20"/>
        <v>526.13</v>
      </c>
      <c r="R299" s="17">
        <f t="shared" si="21"/>
        <v>0.44461007735730718</v>
      </c>
      <c r="W299" t="s">
        <v>143</v>
      </c>
      <c r="X299" s="3">
        <v>1</v>
      </c>
      <c r="Y299" s="3">
        <v>12.78</v>
      </c>
      <c r="Z299" s="11">
        <v>5.7510000000000003</v>
      </c>
      <c r="AA299" s="3"/>
      <c r="AB299" s="3"/>
      <c r="AD299" t="str">
        <f t="shared" si="22"/>
        <v>CaliforniaHuntington Beach</v>
      </c>
      <c r="AE299" t="str">
        <f t="shared" si="23"/>
        <v>California</v>
      </c>
      <c r="AF299" t="str">
        <f t="shared" si="24"/>
        <v>Huntington Beach</v>
      </c>
      <c r="AG299" t="s">
        <v>143</v>
      </c>
      <c r="AH299">
        <v>1</v>
      </c>
      <c r="AI299">
        <v>12.78</v>
      </c>
      <c r="AJ299" s="11">
        <v>5.7510000000000003</v>
      </c>
      <c r="AL299">
        <f>dashboard!A311</f>
        <v>0</v>
      </c>
      <c r="AM299" s="10">
        <f>dashboard!B311</f>
        <v>0</v>
      </c>
      <c r="AN299">
        <f>dashboard!C311</f>
        <v>0</v>
      </c>
    </row>
    <row r="300" spans="1:40" x14ac:dyDescent="0.25">
      <c r="A300" t="str">
        <v>Midland</v>
      </c>
      <c r="K300" s="2" t="s">
        <v>1148</v>
      </c>
      <c r="L300" s="3">
        <v>137.86000000000001</v>
      </c>
      <c r="M300" s="3">
        <v>3</v>
      </c>
      <c r="N300" s="3">
        <v>66.658799999999999</v>
      </c>
      <c r="O300" t="s">
        <v>82</v>
      </c>
      <c r="P300" t="s">
        <v>417</v>
      </c>
      <c r="Q300">
        <f t="shared" si="20"/>
        <v>137.86000000000001</v>
      </c>
      <c r="R300" s="17">
        <f t="shared" si="21"/>
        <v>0.48352531553750178</v>
      </c>
      <c r="W300" t="s">
        <v>33</v>
      </c>
      <c r="X300" s="3">
        <v>2</v>
      </c>
      <c r="Y300" s="3">
        <v>5.22</v>
      </c>
      <c r="Z300" s="11">
        <v>2.4011999999999998</v>
      </c>
      <c r="AA300" s="3"/>
      <c r="AB300" s="3"/>
      <c r="AD300" t="str">
        <f t="shared" si="22"/>
        <v>CaliforniaHuntington Beach</v>
      </c>
      <c r="AE300" t="str">
        <f t="shared" si="23"/>
        <v>California</v>
      </c>
      <c r="AF300" t="str">
        <f t="shared" si="24"/>
        <v>Huntington Beach</v>
      </c>
      <c r="AG300" t="s">
        <v>33</v>
      </c>
      <c r="AH300">
        <v>2</v>
      </c>
      <c r="AI300">
        <v>5.22</v>
      </c>
      <c r="AJ300" s="11">
        <v>2.4011999999999998</v>
      </c>
      <c r="AL300">
        <f>dashboard!A312</f>
        <v>0</v>
      </c>
      <c r="AM300" s="10">
        <f>dashboard!B312</f>
        <v>0</v>
      </c>
      <c r="AN300">
        <f>dashboard!C312</f>
        <v>0</v>
      </c>
    </row>
    <row r="301" spans="1:40" x14ac:dyDescent="0.25">
      <c r="A301" t="str">
        <v>Sioux Falls</v>
      </c>
      <c r="K301" s="2" t="s">
        <v>657</v>
      </c>
      <c r="L301" s="3">
        <v>15420.035999999998</v>
      </c>
      <c r="M301" s="3">
        <v>38</v>
      </c>
      <c r="N301" s="3">
        <v>5525.1991999999991</v>
      </c>
      <c r="O301" t="s">
        <v>82</v>
      </c>
      <c r="P301" t="s">
        <v>127</v>
      </c>
      <c r="Q301">
        <f t="shared" si="20"/>
        <v>15420.035999999998</v>
      </c>
      <c r="R301" s="17">
        <f t="shared" si="21"/>
        <v>0.35831298967136005</v>
      </c>
      <c r="W301" t="s">
        <v>80</v>
      </c>
      <c r="X301" s="3">
        <v>2</v>
      </c>
      <c r="Y301" s="3">
        <v>10.56</v>
      </c>
      <c r="Z301" s="11">
        <v>4.7519999999999998</v>
      </c>
      <c r="AA301" s="3"/>
      <c r="AB301" s="3"/>
      <c r="AD301" t="str">
        <f t="shared" si="22"/>
        <v>CaliforniaHuntington Beach</v>
      </c>
      <c r="AE301" t="str">
        <f t="shared" si="23"/>
        <v>California</v>
      </c>
      <c r="AF301" t="str">
        <f t="shared" si="24"/>
        <v>Huntington Beach</v>
      </c>
      <c r="AG301" t="s">
        <v>80</v>
      </c>
      <c r="AH301">
        <v>2</v>
      </c>
      <c r="AI301">
        <v>10.56</v>
      </c>
      <c r="AJ301" s="11">
        <v>4.7519999999999998</v>
      </c>
      <c r="AL301">
        <f>dashboard!A313</f>
        <v>0</v>
      </c>
      <c r="AM301" s="10">
        <f>dashboard!B313</f>
        <v>0</v>
      </c>
      <c r="AN301">
        <f>dashboard!C313</f>
        <v>0</v>
      </c>
    </row>
    <row r="302" spans="1:40" x14ac:dyDescent="0.25">
      <c r="A302" t="str">
        <v>Fort Collins</v>
      </c>
      <c r="K302" s="2" t="s">
        <v>847</v>
      </c>
      <c r="L302" s="3">
        <v>1610.2860000000003</v>
      </c>
      <c r="M302" s="3">
        <v>8</v>
      </c>
      <c r="N302" s="3">
        <v>412.87340000000006</v>
      </c>
      <c r="O302" t="s">
        <v>82</v>
      </c>
      <c r="P302" t="s">
        <v>405</v>
      </c>
      <c r="Q302">
        <f t="shared" si="20"/>
        <v>1610.2860000000003</v>
      </c>
      <c r="R302" s="17">
        <f t="shared" si="21"/>
        <v>0.2563975591913486</v>
      </c>
      <c r="V302" t="s">
        <v>711</v>
      </c>
      <c r="W302" t="s">
        <v>68</v>
      </c>
      <c r="X302" s="3">
        <v>8</v>
      </c>
      <c r="Y302" s="3">
        <v>376.24</v>
      </c>
      <c r="Z302" s="11">
        <v>112.87199999999999</v>
      </c>
      <c r="AA302" s="3"/>
      <c r="AB302" s="3"/>
      <c r="AC302" t="s">
        <v>711</v>
      </c>
      <c r="AD302" t="str">
        <f t="shared" si="22"/>
        <v>CaliforniaInglewood</v>
      </c>
      <c r="AE302" t="str">
        <f t="shared" si="23"/>
        <v>California</v>
      </c>
      <c r="AF302" t="str">
        <f t="shared" si="24"/>
        <v>Inglewood</v>
      </c>
      <c r="AG302" t="s">
        <v>68</v>
      </c>
      <c r="AH302">
        <v>8</v>
      </c>
      <c r="AI302">
        <v>376.24</v>
      </c>
      <c r="AJ302" s="11">
        <v>112.87199999999999</v>
      </c>
      <c r="AL302">
        <f>dashboard!A314</f>
        <v>0</v>
      </c>
      <c r="AM302" s="10">
        <f>dashboard!B314</f>
        <v>0</v>
      </c>
      <c r="AN302">
        <f>dashboard!C314</f>
        <v>0</v>
      </c>
    </row>
    <row r="303" spans="1:40" x14ac:dyDescent="0.25">
      <c r="A303" t="str">
        <v>Clarksville</v>
      </c>
      <c r="K303" s="2" t="s">
        <v>971</v>
      </c>
      <c r="L303" s="3">
        <v>387.60199999999998</v>
      </c>
      <c r="M303" s="3">
        <v>3</v>
      </c>
      <c r="N303" s="3">
        <v>68.369100000000003</v>
      </c>
      <c r="O303" t="s">
        <v>82</v>
      </c>
      <c r="P303" t="s">
        <v>480</v>
      </c>
      <c r="Q303">
        <f t="shared" si="20"/>
        <v>387.60199999999998</v>
      </c>
      <c r="R303" s="17">
        <f t="shared" si="21"/>
        <v>0.17638995670816973</v>
      </c>
      <c r="W303" t="s">
        <v>53</v>
      </c>
      <c r="X303" s="3">
        <v>1</v>
      </c>
      <c r="Y303" s="3">
        <v>5.98</v>
      </c>
      <c r="Z303" s="11">
        <v>1.5548</v>
      </c>
      <c r="AA303" s="3"/>
      <c r="AB303" s="3"/>
      <c r="AD303" t="str">
        <f t="shared" si="22"/>
        <v>CaliforniaInglewood</v>
      </c>
      <c r="AE303" t="str">
        <f t="shared" si="23"/>
        <v>California</v>
      </c>
      <c r="AF303" t="str">
        <f t="shared" si="24"/>
        <v>Inglewood</v>
      </c>
      <c r="AG303" t="s">
        <v>53</v>
      </c>
      <c r="AH303">
        <v>1</v>
      </c>
      <c r="AI303">
        <v>5.98</v>
      </c>
      <c r="AJ303" s="11">
        <v>1.5548</v>
      </c>
      <c r="AL303">
        <f>dashboard!A315</f>
        <v>0</v>
      </c>
      <c r="AM303" s="10">
        <f>dashboard!B315</f>
        <v>0</v>
      </c>
      <c r="AN303">
        <f>dashboard!C315</f>
        <v>0</v>
      </c>
    </row>
    <row r="304" spans="1:40" x14ac:dyDescent="0.25">
      <c r="A304" t="str">
        <v>Sacramento</v>
      </c>
      <c r="K304" s="2" t="s">
        <v>978</v>
      </c>
      <c r="L304" s="3">
        <v>5291.5119999999997</v>
      </c>
      <c r="M304" s="3">
        <v>12</v>
      </c>
      <c r="N304" s="3">
        <v>2293.6827999999996</v>
      </c>
      <c r="O304" t="s">
        <v>82</v>
      </c>
      <c r="P304" t="s">
        <v>525</v>
      </c>
      <c r="Q304">
        <f t="shared" si="20"/>
        <v>5291.5119999999997</v>
      </c>
      <c r="R304" s="17">
        <f t="shared" si="21"/>
        <v>0.43346453716820443</v>
      </c>
      <c r="W304" t="s">
        <v>64</v>
      </c>
      <c r="X304" s="3">
        <v>2</v>
      </c>
      <c r="Y304" s="3">
        <v>841.56799999999998</v>
      </c>
      <c r="Z304" s="11">
        <v>294.54880000000003</v>
      </c>
      <c r="AA304" s="3"/>
      <c r="AB304" s="3"/>
      <c r="AD304" t="str">
        <f t="shared" si="22"/>
        <v>CaliforniaInglewood</v>
      </c>
      <c r="AE304" t="str">
        <f t="shared" si="23"/>
        <v>California</v>
      </c>
      <c r="AF304" t="str">
        <f t="shared" si="24"/>
        <v>Inglewood</v>
      </c>
      <c r="AG304" t="s">
        <v>64</v>
      </c>
      <c r="AH304">
        <v>2</v>
      </c>
      <c r="AI304">
        <v>841.56799999999998</v>
      </c>
      <c r="AJ304" s="11">
        <v>294.54880000000003</v>
      </c>
      <c r="AL304">
        <f>dashboard!A316</f>
        <v>0</v>
      </c>
      <c r="AM304" s="10">
        <f>dashboard!B316</f>
        <v>0</v>
      </c>
      <c r="AN304">
        <f>dashboard!C316</f>
        <v>0</v>
      </c>
    </row>
    <row r="305" spans="1:40" x14ac:dyDescent="0.25">
      <c r="A305" t="str">
        <v>Thousand Oaks</v>
      </c>
      <c r="K305" s="2" t="s">
        <v>1107</v>
      </c>
      <c r="L305" s="3">
        <v>17.14</v>
      </c>
      <c r="M305" s="3">
        <v>1</v>
      </c>
      <c r="N305" s="3">
        <v>6.1703999999999999</v>
      </c>
      <c r="O305" t="s">
        <v>82</v>
      </c>
      <c r="P305" t="s">
        <v>542</v>
      </c>
      <c r="Q305">
        <f t="shared" si="20"/>
        <v>17.14</v>
      </c>
      <c r="R305" s="17">
        <f t="shared" si="21"/>
        <v>0.36</v>
      </c>
      <c r="W305" t="s">
        <v>25</v>
      </c>
      <c r="X305" s="3">
        <v>3</v>
      </c>
      <c r="Y305" s="3">
        <v>230.28</v>
      </c>
      <c r="Z305" s="11">
        <v>23.027999999999999</v>
      </c>
      <c r="AA305" s="3"/>
      <c r="AB305" s="3"/>
      <c r="AD305" t="str">
        <f t="shared" si="22"/>
        <v>CaliforniaInglewood</v>
      </c>
      <c r="AE305" t="str">
        <f t="shared" si="23"/>
        <v>California</v>
      </c>
      <c r="AF305" t="str">
        <f t="shared" si="24"/>
        <v>Inglewood</v>
      </c>
      <c r="AG305" t="s">
        <v>25</v>
      </c>
      <c r="AH305">
        <v>3</v>
      </c>
      <c r="AI305">
        <v>230.28</v>
      </c>
      <c r="AJ305" s="11">
        <v>23.027999999999999</v>
      </c>
      <c r="AL305">
        <f>dashboard!A317</f>
        <v>0</v>
      </c>
      <c r="AM305" s="10">
        <f>dashboard!B317</f>
        <v>0</v>
      </c>
      <c r="AN305">
        <f>dashboard!C317</f>
        <v>0</v>
      </c>
    </row>
    <row r="306" spans="1:40" x14ac:dyDescent="0.25">
      <c r="A306" t="str">
        <v>Malden</v>
      </c>
      <c r="K306" s="2" t="s">
        <v>1137</v>
      </c>
      <c r="L306" s="3">
        <v>580.8599999999999</v>
      </c>
      <c r="M306" s="3">
        <v>2</v>
      </c>
      <c r="N306" s="3">
        <v>151.02359999999999</v>
      </c>
      <c r="O306" t="s">
        <v>82</v>
      </c>
      <c r="P306" t="s">
        <v>560</v>
      </c>
      <c r="Q306">
        <f t="shared" si="20"/>
        <v>580.8599999999999</v>
      </c>
      <c r="R306" s="17">
        <f t="shared" si="21"/>
        <v>0.26</v>
      </c>
      <c r="W306" t="s">
        <v>556</v>
      </c>
      <c r="X306" s="3">
        <v>2</v>
      </c>
      <c r="Y306" s="3">
        <v>879.98400000000004</v>
      </c>
      <c r="Z306" s="11">
        <v>329.99400000000003</v>
      </c>
      <c r="AA306" s="3"/>
      <c r="AB306" s="3"/>
      <c r="AD306" t="str">
        <f t="shared" si="22"/>
        <v>CaliforniaInglewood</v>
      </c>
      <c r="AE306" t="str">
        <f t="shared" si="23"/>
        <v>California</v>
      </c>
      <c r="AF306" t="str">
        <f t="shared" si="24"/>
        <v>Inglewood</v>
      </c>
      <c r="AG306" t="s">
        <v>556</v>
      </c>
      <c r="AH306">
        <v>2</v>
      </c>
      <c r="AI306">
        <v>879.98400000000004</v>
      </c>
      <c r="AJ306" s="11">
        <v>329.99400000000003</v>
      </c>
      <c r="AL306">
        <f>dashboard!A318</f>
        <v>0</v>
      </c>
      <c r="AM306" s="10">
        <f>dashboard!B318</f>
        <v>0</v>
      </c>
      <c r="AN306">
        <f>dashboard!C318</f>
        <v>0</v>
      </c>
    </row>
    <row r="307" spans="1:40" x14ac:dyDescent="0.25">
      <c r="A307" t="str">
        <v>Holyoke</v>
      </c>
      <c r="K307" s="2" t="s">
        <v>778</v>
      </c>
      <c r="L307" s="3">
        <v>132.52000000000001</v>
      </c>
      <c r="M307" s="3">
        <v>1</v>
      </c>
      <c r="N307" s="3">
        <v>54.333199999999998</v>
      </c>
      <c r="O307" t="s">
        <v>82</v>
      </c>
      <c r="P307" t="s">
        <v>327</v>
      </c>
      <c r="Q307">
        <f t="shared" si="20"/>
        <v>132.52000000000001</v>
      </c>
      <c r="R307" s="17">
        <f t="shared" si="21"/>
        <v>0.41</v>
      </c>
      <c r="W307" t="s">
        <v>48</v>
      </c>
      <c r="X307" s="3">
        <v>4</v>
      </c>
      <c r="Y307" s="3">
        <v>327.36</v>
      </c>
      <c r="Z307" s="11">
        <v>114.69800000000001</v>
      </c>
      <c r="AA307" s="3"/>
      <c r="AB307" s="3"/>
      <c r="AD307" t="str">
        <f t="shared" si="22"/>
        <v>CaliforniaInglewood</v>
      </c>
      <c r="AE307" t="str">
        <f t="shared" si="23"/>
        <v>California</v>
      </c>
      <c r="AF307" t="str">
        <f t="shared" si="24"/>
        <v>Inglewood</v>
      </c>
      <c r="AG307" t="s">
        <v>48</v>
      </c>
      <c r="AH307">
        <v>4</v>
      </c>
      <c r="AI307">
        <v>327.36</v>
      </c>
      <c r="AJ307" s="11">
        <v>114.69800000000001</v>
      </c>
      <c r="AL307">
        <f>dashboard!A319</f>
        <v>0</v>
      </c>
      <c r="AM307" s="10">
        <f>dashboard!B319</f>
        <v>0</v>
      </c>
      <c r="AN307">
        <f>dashboard!C319</f>
        <v>0</v>
      </c>
    </row>
    <row r="308" spans="1:40" x14ac:dyDescent="0.25">
      <c r="A308" t="str">
        <v>Albuquerque</v>
      </c>
      <c r="K308" s="2" t="s">
        <v>1131</v>
      </c>
      <c r="L308" s="3">
        <v>638.33000000000004</v>
      </c>
      <c r="M308" s="3">
        <v>6</v>
      </c>
      <c r="N308" s="3">
        <v>268.91489999999999</v>
      </c>
      <c r="O308" t="s">
        <v>82</v>
      </c>
      <c r="P308" t="s">
        <v>173</v>
      </c>
      <c r="Q308">
        <f t="shared" si="20"/>
        <v>638.33000000000004</v>
      </c>
      <c r="R308" s="17">
        <f t="shared" si="21"/>
        <v>0.42127880563344972</v>
      </c>
      <c r="W308" t="s">
        <v>80</v>
      </c>
      <c r="X308" s="3">
        <v>17</v>
      </c>
      <c r="Y308" s="3">
        <v>208.05</v>
      </c>
      <c r="Z308" s="11">
        <v>100.62209999999999</v>
      </c>
      <c r="AA308" s="3"/>
      <c r="AB308" s="3"/>
      <c r="AD308" t="str">
        <f t="shared" si="22"/>
        <v>CaliforniaInglewood</v>
      </c>
      <c r="AE308" t="str">
        <f t="shared" si="23"/>
        <v>California</v>
      </c>
      <c r="AF308" t="str">
        <f t="shared" si="24"/>
        <v>Inglewood</v>
      </c>
      <c r="AG308" t="s">
        <v>80</v>
      </c>
      <c r="AH308">
        <v>17</v>
      </c>
      <c r="AI308">
        <v>208.05</v>
      </c>
      <c r="AJ308" s="11">
        <v>100.62209999999999</v>
      </c>
      <c r="AL308">
        <f>dashboard!A320</f>
        <v>0</v>
      </c>
      <c r="AM308" s="10">
        <f>dashboard!B320</f>
        <v>0</v>
      </c>
      <c r="AN308">
        <f>dashboard!C320</f>
        <v>0</v>
      </c>
    </row>
    <row r="309" spans="1:40" x14ac:dyDescent="0.25">
      <c r="A309" t="str">
        <v>Sparks</v>
      </c>
      <c r="K309" s="2" t="s">
        <v>852</v>
      </c>
      <c r="L309" s="3">
        <v>35.340000000000003</v>
      </c>
      <c r="M309" s="3">
        <v>2</v>
      </c>
      <c r="N309" s="3">
        <v>16.963200000000001</v>
      </c>
      <c r="O309" t="s">
        <v>82</v>
      </c>
      <c r="P309" t="s">
        <v>411</v>
      </c>
      <c r="Q309">
        <f t="shared" si="20"/>
        <v>35.340000000000003</v>
      </c>
      <c r="R309" s="17">
        <f t="shared" si="21"/>
        <v>0.48</v>
      </c>
      <c r="W309" t="s">
        <v>59</v>
      </c>
      <c r="X309" s="3">
        <v>3</v>
      </c>
      <c r="Y309" s="3">
        <v>196.77600000000001</v>
      </c>
      <c r="Z309" s="11">
        <v>14.7582</v>
      </c>
      <c r="AA309" s="3"/>
      <c r="AB309" s="3"/>
      <c r="AD309" t="str">
        <f t="shared" si="22"/>
        <v>CaliforniaInglewood</v>
      </c>
      <c r="AE309" t="str">
        <f t="shared" si="23"/>
        <v>California</v>
      </c>
      <c r="AF309" t="str">
        <f t="shared" si="24"/>
        <v>Inglewood</v>
      </c>
      <c r="AG309" t="s">
        <v>59</v>
      </c>
      <c r="AH309">
        <v>3</v>
      </c>
      <c r="AI309">
        <v>196.77600000000001</v>
      </c>
      <c r="AJ309" s="11">
        <v>14.7582</v>
      </c>
      <c r="AL309">
        <f>dashboard!A321</f>
        <v>0</v>
      </c>
      <c r="AM309" s="10">
        <f>dashboard!B321</f>
        <v>0</v>
      </c>
      <c r="AN309">
        <f>dashboard!C321</f>
        <v>0</v>
      </c>
    </row>
    <row r="310" spans="1:40" x14ac:dyDescent="0.25">
      <c r="A310" t="str">
        <v>Coachella</v>
      </c>
      <c r="K310" s="2" t="s">
        <v>697</v>
      </c>
      <c r="L310" s="3">
        <v>395.85999999999996</v>
      </c>
      <c r="M310" s="3">
        <v>6</v>
      </c>
      <c r="N310" s="3">
        <v>77.180099999999996</v>
      </c>
      <c r="O310" t="s">
        <v>82</v>
      </c>
      <c r="P310" t="s">
        <v>215</v>
      </c>
      <c r="Q310">
        <f t="shared" si="20"/>
        <v>395.85999999999996</v>
      </c>
      <c r="R310" s="17">
        <f t="shared" si="21"/>
        <v>0.1949681705653514</v>
      </c>
      <c r="W310" t="s">
        <v>43</v>
      </c>
      <c r="X310" s="3">
        <v>8</v>
      </c>
      <c r="Y310" s="3">
        <v>384.69</v>
      </c>
      <c r="Z310" s="11">
        <v>26.3841</v>
      </c>
      <c r="AA310" s="3"/>
      <c r="AB310" s="3"/>
      <c r="AD310" t="str">
        <f t="shared" si="22"/>
        <v>CaliforniaInglewood</v>
      </c>
      <c r="AE310" t="str">
        <f t="shared" si="23"/>
        <v>California</v>
      </c>
      <c r="AF310" t="str">
        <f t="shared" si="24"/>
        <v>Inglewood</v>
      </c>
      <c r="AG310" t="s">
        <v>43</v>
      </c>
      <c r="AH310">
        <v>8</v>
      </c>
      <c r="AI310">
        <v>384.69</v>
      </c>
      <c r="AJ310" s="11">
        <v>26.3841</v>
      </c>
      <c r="AL310">
        <f>dashboard!A322</f>
        <v>0</v>
      </c>
      <c r="AM310" s="10">
        <f>dashboard!B322</f>
        <v>0</v>
      </c>
      <c r="AN310">
        <f>dashboard!C322</f>
        <v>0</v>
      </c>
    </row>
    <row r="311" spans="1:40" x14ac:dyDescent="0.25">
      <c r="A311" t="str">
        <v>Elmhurst</v>
      </c>
      <c r="K311" s="2" t="s">
        <v>1027</v>
      </c>
      <c r="L311" s="3">
        <v>110.03999999999999</v>
      </c>
      <c r="M311" s="3">
        <v>3</v>
      </c>
      <c r="N311" s="3">
        <v>33.067599999999999</v>
      </c>
      <c r="O311" t="s">
        <v>82</v>
      </c>
      <c r="P311" t="s">
        <v>559</v>
      </c>
      <c r="Q311">
        <f t="shared" si="20"/>
        <v>110.03999999999999</v>
      </c>
      <c r="R311" s="17">
        <f t="shared" si="21"/>
        <v>0.30050527081061434</v>
      </c>
      <c r="W311" t="s">
        <v>334</v>
      </c>
      <c r="X311" s="3">
        <v>5</v>
      </c>
      <c r="Y311" s="3">
        <v>28.4</v>
      </c>
      <c r="Z311" s="11">
        <v>8.2360000000000007</v>
      </c>
      <c r="AA311" s="3"/>
      <c r="AB311" s="3"/>
      <c r="AD311" t="str">
        <f t="shared" si="22"/>
        <v>CaliforniaInglewood</v>
      </c>
      <c r="AE311" t="str">
        <f t="shared" si="23"/>
        <v>California</v>
      </c>
      <c r="AF311" t="str">
        <f t="shared" si="24"/>
        <v>Inglewood</v>
      </c>
      <c r="AG311" t="s">
        <v>334</v>
      </c>
      <c r="AH311">
        <v>5</v>
      </c>
      <c r="AI311">
        <v>28.4</v>
      </c>
      <c r="AJ311" s="11">
        <v>8.2360000000000007</v>
      </c>
      <c r="AL311">
        <f>dashboard!A323</f>
        <v>0</v>
      </c>
      <c r="AM311" s="10">
        <f>dashboard!B323</f>
        <v>0</v>
      </c>
      <c r="AN311">
        <f>dashboard!C323</f>
        <v>0</v>
      </c>
    </row>
    <row r="312" spans="1:40" x14ac:dyDescent="0.25">
      <c r="A312" t="str">
        <v>Passaic</v>
      </c>
      <c r="K312" s="2" t="s">
        <v>715</v>
      </c>
      <c r="L312" s="3">
        <v>353.7</v>
      </c>
      <c r="M312" s="3">
        <v>3</v>
      </c>
      <c r="N312" s="3">
        <v>44.868200000000002</v>
      </c>
      <c r="O312" t="s">
        <v>82</v>
      </c>
      <c r="P312" t="s">
        <v>242</v>
      </c>
      <c r="Q312">
        <f t="shared" si="20"/>
        <v>353.7</v>
      </c>
      <c r="R312" s="17">
        <f t="shared" si="21"/>
        <v>0.12685383093016681</v>
      </c>
      <c r="V312" t="s">
        <v>1146</v>
      </c>
      <c r="W312" t="s">
        <v>129</v>
      </c>
      <c r="X312" s="3">
        <v>3</v>
      </c>
      <c r="Y312" s="3">
        <v>284.97000000000003</v>
      </c>
      <c r="Z312" s="11">
        <v>85.491</v>
      </c>
      <c r="AA312" s="3"/>
      <c r="AB312" s="3"/>
      <c r="AC312" t="s">
        <v>1146</v>
      </c>
      <c r="AD312" t="str">
        <f t="shared" si="22"/>
        <v>CaliforniaLa Mesa</v>
      </c>
      <c r="AE312" t="str">
        <f t="shared" si="23"/>
        <v>California</v>
      </c>
      <c r="AF312" t="str">
        <f t="shared" si="24"/>
        <v>La Mesa</v>
      </c>
      <c r="AG312" t="s">
        <v>129</v>
      </c>
      <c r="AH312">
        <v>3</v>
      </c>
      <c r="AI312">
        <v>284.97000000000003</v>
      </c>
      <c r="AJ312" s="11">
        <v>85.491</v>
      </c>
      <c r="AL312">
        <f>dashboard!A324</f>
        <v>0</v>
      </c>
      <c r="AM312" s="10">
        <f>dashboard!B324</f>
        <v>0</v>
      </c>
      <c r="AN312">
        <f>dashboard!C324</f>
        <v>0</v>
      </c>
    </row>
    <row r="313" spans="1:40" x14ac:dyDescent="0.25">
      <c r="A313" t="str">
        <v>North Charleston</v>
      </c>
      <c r="K313" s="2" t="s">
        <v>796</v>
      </c>
      <c r="L313" s="3">
        <v>1765.1950000000002</v>
      </c>
      <c r="M313" s="3">
        <v>13</v>
      </c>
      <c r="N313" s="3">
        <v>652.09979999999996</v>
      </c>
      <c r="O313" t="s">
        <v>82</v>
      </c>
      <c r="P313" t="s">
        <v>351</v>
      </c>
      <c r="Q313">
        <f t="shared" si="20"/>
        <v>1765.1950000000002</v>
      </c>
      <c r="R313" s="17">
        <f t="shared" si="21"/>
        <v>0.3694208288602675</v>
      </c>
      <c r="W313" t="s">
        <v>64</v>
      </c>
      <c r="X313" s="3">
        <v>5</v>
      </c>
      <c r="Y313" s="3">
        <v>82.56</v>
      </c>
      <c r="Z313" s="11">
        <v>28.896000000000001</v>
      </c>
      <c r="AA313" s="3"/>
      <c r="AB313" s="3"/>
      <c r="AD313" t="str">
        <f t="shared" si="22"/>
        <v>CaliforniaLa Mesa</v>
      </c>
      <c r="AE313" t="str">
        <f t="shared" si="23"/>
        <v>California</v>
      </c>
      <c r="AF313" t="str">
        <f t="shared" si="24"/>
        <v>La Mesa</v>
      </c>
      <c r="AG313" t="s">
        <v>64</v>
      </c>
      <c r="AH313">
        <v>5</v>
      </c>
      <c r="AI313">
        <v>82.56</v>
      </c>
      <c r="AJ313" s="11">
        <v>28.896000000000001</v>
      </c>
      <c r="AL313">
        <f>dashboard!A325</f>
        <v>0</v>
      </c>
      <c r="AM313" s="10">
        <f>dashboard!B325</f>
        <v>0</v>
      </c>
      <c r="AN313">
        <f>dashboard!C325</f>
        <v>0</v>
      </c>
    </row>
    <row r="314" spans="1:40" x14ac:dyDescent="0.25">
      <c r="A314" t="str">
        <v>Newport News</v>
      </c>
      <c r="K314" s="2" t="s">
        <v>649</v>
      </c>
      <c r="L314" s="3">
        <v>2057.9760000000001</v>
      </c>
      <c r="M314" s="3">
        <v>13</v>
      </c>
      <c r="N314" s="3">
        <v>389.59950000000003</v>
      </c>
      <c r="O314" t="s">
        <v>82</v>
      </c>
      <c r="P314" t="s">
        <v>99</v>
      </c>
      <c r="Q314">
        <f t="shared" si="20"/>
        <v>2057.9760000000001</v>
      </c>
      <c r="R314" s="17">
        <f t="shared" si="21"/>
        <v>0.18931197448366746</v>
      </c>
      <c r="V314" t="s">
        <v>997</v>
      </c>
      <c r="W314" t="s">
        <v>129</v>
      </c>
      <c r="X314" s="3">
        <v>4</v>
      </c>
      <c r="Y314" s="3">
        <v>46.32</v>
      </c>
      <c r="Z314" s="11">
        <v>18.064800000000002</v>
      </c>
      <c r="AA314" s="3"/>
      <c r="AB314" s="3"/>
      <c r="AC314" t="s">
        <v>997</v>
      </c>
      <c r="AD314" t="str">
        <f t="shared" si="22"/>
        <v>CaliforniaLa Quinta</v>
      </c>
      <c r="AE314" t="str">
        <f t="shared" si="23"/>
        <v>California</v>
      </c>
      <c r="AF314" t="str">
        <f t="shared" si="24"/>
        <v>La Quinta</v>
      </c>
      <c r="AG314" t="s">
        <v>129</v>
      </c>
      <c r="AH314">
        <v>4</v>
      </c>
      <c r="AI314">
        <v>46.32</v>
      </c>
      <c r="AJ314" s="11">
        <v>18.064800000000002</v>
      </c>
      <c r="AL314">
        <f>dashboard!A326</f>
        <v>0</v>
      </c>
      <c r="AM314" s="10">
        <f>dashboard!B326</f>
        <v>0</v>
      </c>
      <c r="AN314">
        <f>dashboard!C326</f>
        <v>0</v>
      </c>
    </row>
    <row r="315" spans="1:40" x14ac:dyDescent="0.25">
      <c r="A315" t="str">
        <v>Jamestown</v>
      </c>
      <c r="K315" s="2" t="s">
        <v>1025</v>
      </c>
      <c r="L315" s="3">
        <v>137.94</v>
      </c>
      <c r="M315" s="3">
        <v>2</v>
      </c>
      <c r="N315" s="3">
        <v>8.9705999999999992</v>
      </c>
      <c r="O315" t="s">
        <v>78</v>
      </c>
      <c r="P315" t="s">
        <v>92</v>
      </c>
      <c r="Q315">
        <f t="shared" si="20"/>
        <v>137.94</v>
      </c>
      <c r="R315" s="17">
        <f t="shared" si="21"/>
        <v>6.5032622879512822E-2</v>
      </c>
      <c r="V315" t="s">
        <v>892</v>
      </c>
      <c r="W315" t="s">
        <v>22</v>
      </c>
      <c r="X315" s="3">
        <v>2</v>
      </c>
      <c r="Y315" s="3">
        <v>203.983</v>
      </c>
      <c r="Z315" s="11">
        <v>16.7986</v>
      </c>
      <c r="AA315" s="3"/>
      <c r="AB315" s="3"/>
      <c r="AC315" t="s">
        <v>892</v>
      </c>
      <c r="AD315" t="str">
        <f t="shared" si="22"/>
        <v>CaliforniaLaguna Niguel</v>
      </c>
      <c r="AE315" t="str">
        <f t="shared" si="23"/>
        <v>California</v>
      </c>
      <c r="AF315" t="str">
        <f t="shared" si="24"/>
        <v>Laguna Niguel</v>
      </c>
      <c r="AG315" t="s">
        <v>22</v>
      </c>
      <c r="AH315">
        <v>2</v>
      </c>
      <c r="AI315">
        <v>203.983</v>
      </c>
      <c r="AJ315" s="11">
        <v>16.7986</v>
      </c>
      <c r="AL315">
        <f>dashboard!A327</f>
        <v>0</v>
      </c>
      <c r="AM315" s="10">
        <f>dashboard!B327</f>
        <v>0</v>
      </c>
      <c r="AN315">
        <f>dashboard!C327</f>
        <v>0</v>
      </c>
    </row>
    <row r="316" spans="1:40" x14ac:dyDescent="0.25">
      <c r="A316" t="str">
        <v>Mishawaka</v>
      </c>
      <c r="K316" s="2" t="s">
        <v>1227</v>
      </c>
      <c r="L316" s="3">
        <v>503.13</v>
      </c>
      <c r="M316" s="3">
        <v>2</v>
      </c>
      <c r="N316" s="3">
        <v>136.45320000000001</v>
      </c>
      <c r="O316" t="s">
        <v>78</v>
      </c>
      <c r="P316" t="s">
        <v>274</v>
      </c>
      <c r="Q316">
        <f t="shared" si="20"/>
        <v>503.13</v>
      </c>
      <c r="R316" s="17">
        <f t="shared" si="21"/>
        <v>0.27120863395146388</v>
      </c>
      <c r="W316" t="s">
        <v>80</v>
      </c>
      <c r="X316" s="3">
        <v>8</v>
      </c>
      <c r="Y316" s="3">
        <v>47.04</v>
      </c>
      <c r="Z316" s="11">
        <v>21.686399999999999</v>
      </c>
      <c r="AA316" s="3"/>
      <c r="AB316" s="3"/>
      <c r="AD316" t="str">
        <f t="shared" si="22"/>
        <v>CaliforniaLaguna Niguel</v>
      </c>
      <c r="AE316" t="str">
        <f t="shared" si="23"/>
        <v>California</v>
      </c>
      <c r="AF316" t="str">
        <f t="shared" si="24"/>
        <v>Laguna Niguel</v>
      </c>
      <c r="AG316" t="s">
        <v>80</v>
      </c>
      <c r="AH316">
        <v>8</v>
      </c>
      <c r="AI316">
        <v>47.04</v>
      </c>
      <c r="AJ316" s="11">
        <v>21.686399999999999</v>
      </c>
      <c r="AL316">
        <f>dashboard!A328</f>
        <v>0</v>
      </c>
      <c r="AM316" s="10">
        <f>dashboard!B328</f>
        <v>0</v>
      </c>
      <c r="AN316">
        <f>dashboard!C328</f>
        <v>0</v>
      </c>
    </row>
    <row r="317" spans="1:40" x14ac:dyDescent="0.25">
      <c r="A317" t="str">
        <v>La Quinta</v>
      </c>
      <c r="K317" s="2" t="s">
        <v>797</v>
      </c>
      <c r="L317" s="3">
        <v>144.35999999999999</v>
      </c>
      <c r="M317" s="3">
        <v>2</v>
      </c>
      <c r="N317" s="3">
        <v>54.796800000000005</v>
      </c>
      <c r="O317" t="s">
        <v>78</v>
      </c>
      <c r="P317" t="s">
        <v>285</v>
      </c>
      <c r="Q317">
        <f t="shared" si="20"/>
        <v>144.35999999999999</v>
      </c>
      <c r="R317" s="17">
        <f t="shared" si="21"/>
        <v>0.37958437240232756</v>
      </c>
      <c r="W317" t="s">
        <v>59</v>
      </c>
      <c r="X317" s="3">
        <v>5</v>
      </c>
      <c r="Y317" s="3">
        <v>39.96</v>
      </c>
      <c r="Z317" s="11">
        <v>3.4965000000000002</v>
      </c>
      <c r="AA317" s="3"/>
      <c r="AB317" s="3"/>
      <c r="AD317" t="str">
        <f t="shared" si="22"/>
        <v>CaliforniaLaguna Niguel</v>
      </c>
      <c r="AE317" t="str">
        <f t="shared" si="23"/>
        <v>California</v>
      </c>
      <c r="AF317" t="str">
        <f t="shared" si="24"/>
        <v>Laguna Niguel</v>
      </c>
      <c r="AG317" t="s">
        <v>59</v>
      </c>
      <c r="AH317">
        <v>5</v>
      </c>
      <c r="AI317">
        <v>39.96</v>
      </c>
      <c r="AJ317" s="11">
        <v>3.4965000000000002</v>
      </c>
      <c r="AL317">
        <f>dashboard!A329</f>
        <v>0</v>
      </c>
      <c r="AM317" s="10">
        <f>dashboard!B329</f>
        <v>0</v>
      </c>
      <c r="AN317">
        <f>dashboard!C329</f>
        <v>0</v>
      </c>
    </row>
    <row r="318" spans="1:40" x14ac:dyDescent="0.25">
      <c r="A318" t="str">
        <v>Tallahassee</v>
      </c>
      <c r="K318" s="2" t="s">
        <v>648</v>
      </c>
      <c r="L318" s="3">
        <v>214.28</v>
      </c>
      <c r="M318" s="3">
        <v>8</v>
      </c>
      <c r="N318" s="3">
        <v>87.033799999999999</v>
      </c>
      <c r="O318" t="s">
        <v>78</v>
      </c>
      <c r="P318" t="s">
        <v>96</v>
      </c>
      <c r="Q318">
        <f t="shared" si="20"/>
        <v>214.28</v>
      </c>
      <c r="R318" s="17">
        <f t="shared" si="21"/>
        <v>0.40616856449505317</v>
      </c>
      <c r="V318" t="s">
        <v>803</v>
      </c>
      <c r="W318" t="s">
        <v>25</v>
      </c>
      <c r="X318" s="3">
        <v>5</v>
      </c>
      <c r="Y318" s="3">
        <v>283.92</v>
      </c>
      <c r="Z318" s="11">
        <v>17.745000000000001</v>
      </c>
      <c r="AA318" s="3"/>
      <c r="AB318" s="3"/>
      <c r="AC318" t="s">
        <v>803</v>
      </c>
      <c r="AD318" t="str">
        <f t="shared" si="22"/>
        <v>CaliforniaLake Elsinore</v>
      </c>
      <c r="AE318" t="str">
        <f t="shared" si="23"/>
        <v>California</v>
      </c>
      <c r="AF318" t="str">
        <f t="shared" si="24"/>
        <v>Lake Elsinore</v>
      </c>
      <c r="AG318" t="s">
        <v>25</v>
      </c>
      <c r="AH318">
        <v>5</v>
      </c>
      <c r="AI318">
        <v>283.92</v>
      </c>
      <c r="AJ318" s="11">
        <v>17.745000000000001</v>
      </c>
      <c r="AL318">
        <f>dashboard!A330</f>
        <v>0</v>
      </c>
      <c r="AM318" s="10">
        <f>dashboard!B330</f>
        <v>0</v>
      </c>
      <c r="AN318">
        <f>dashboard!C330</f>
        <v>0</v>
      </c>
    </row>
    <row r="319" spans="1:40" x14ac:dyDescent="0.25">
      <c r="A319" t="str">
        <v>Nashville</v>
      </c>
      <c r="K319" s="2" t="s">
        <v>704</v>
      </c>
      <c r="L319" s="3">
        <v>4260.95</v>
      </c>
      <c r="M319" s="3">
        <v>15</v>
      </c>
      <c r="N319" s="3">
        <v>1346.6021000000003</v>
      </c>
      <c r="O319" t="s">
        <v>78</v>
      </c>
      <c r="P319" t="s">
        <v>226</v>
      </c>
      <c r="Q319">
        <f t="shared" si="20"/>
        <v>4260.95</v>
      </c>
      <c r="R319" s="17">
        <f t="shared" si="21"/>
        <v>0.31603330243255623</v>
      </c>
      <c r="V319" t="s">
        <v>1151</v>
      </c>
      <c r="W319" t="s">
        <v>68</v>
      </c>
      <c r="X319" s="3">
        <v>3</v>
      </c>
      <c r="Y319" s="3">
        <v>542.94000000000005</v>
      </c>
      <c r="Z319" s="11">
        <v>152.0232</v>
      </c>
      <c r="AA319" s="3"/>
      <c r="AB319" s="3"/>
      <c r="AC319" t="s">
        <v>1151</v>
      </c>
      <c r="AD319" t="str">
        <f t="shared" si="22"/>
        <v>CaliforniaLake Forest</v>
      </c>
      <c r="AE319" t="str">
        <f t="shared" si="23"/>
        <v>California</v>
      </c>
      <c r="AF319" t="str">
        <f t="shared" si="24"/>
        <v>Lake Forest</v>
      </c>
      <c r="AG319" t="s">
        <v>68</v>
      </c>
      <c r="AH319">
        <v>3</v>
      </c>
      <c r="AI319">
        <v>542.94000000000005</v>
      </c>
      <c r="AJ319" s="11">
        <v>152.0232</v>
      </c>
      <c r="AL319">
        <f>dashboard!A331</f>
        <v>0</v>
      </c>
      <c r="AM319" s="10">
        <f>dashboard!B331</f>
        <v>0</v>
      </c>
      <c r="AN319">
        <f>dashboard!C331</f>
        <v>0</v>
      </c>
    </row>
    <row r="320" spans="1:40" x14ac:dyDescent="0.25">
      <c r="A320" t="str">
        <v>Bellingham</v>
      </c>
      <c r="K320" s="2" t="s">
        <v>1036</v>
      </c>
      <c r="L320" s="3">
        <v>882.87</v>
      </c>
      <c r="M320" s="3">
        <v>4</v>
      </c>
      <c r="N320" s="3">
        <v>385.01009999999997</v>
      </c>
      <c r="O320" t="s">
        <v>78</v>
      </c>
      <c r="P320" t="s">
        <v>506</v>
      </c>
      <c r="Q320">
        <f t="shared" si="20"/>
        <v>882.87</v>
      </c>
      <c r="R320" s="17">
        <f t="shared" si="21"/>
        <v>0.4360892317102178</v>
      </c>
      <c r="W320" t="s">
        <v>25</v>
      </c>
      <c r="X320" s="3">
        <v>4</v>
      </c>
      <c r="Y320" s="3">
        <v>915.13599999999997</v>
      </c>
      <c r="Z320" s="11">
        <v>102.9528</v>
      </c>
      <c r="AA320" s="3"/>
      <c r="AB320" s="3"/>
      <c r="AD320" t="str">
        <f t="shared" si="22"/>
        <v>CaliforniaLake Forest</v>
      </c>
      <c r="AE320" t="str">
        <f t="shared" si="23"/>
        <v>California</v>
      </c>
      <c r="AF320" t="str">
        <f t="shared" si="24"/>
        <v>Lake Forest</v>
      </c>
      <c r="AG320" t="s">
        <v>25</v>
      </c>
      <c r="AH320">
        <v>4</v>
      </c>
      <c r="AI320">
        <v>915.13599999999997</v>
      </c>
      <c r="AJ320" s="11">
        <v>102.9528</v>
      </c>
      <c r="AL320">
        <f>dashboard!A332</f>
        <v>0</v>
      </c>
      <c r="AM320" s="10">
        <f>dashboard!B332</f>
        <v>0</v>
      </c>
      <c r="AN320">
        <f>dashboard!C332</f>
        <v>0</v>
      </c>
    </row>
    <row r="321" spans="1:40" x14ac:dyDescent="0.25">
      <c r="A321" t="str">
        <v>Woodstock</v>
      </c>
      <c r="K321" s="2" t="s">
        <v>663</v>
      </c>
      <c r="L321" s="3">
        <v>16870.54</v>
      </c>
      <c r="M321" s="3">
        <v>23</v>
      </c>
      <c r="N321" s="3">
        <v>6824.5845999999992</v>
      </c>
      <c r="O321" t="s">
        <v>78</v>
      </c>
      <c r="P321" t="s">
        <v>146</v>
      </c>
      <c r="Q321">
        <f t="shared" si="20"/>
        <v>16870.54</v>
      </c>
      <c r="R321" s="17">
        <f t="shared" si="21"/>
        <v>0.40452674306809377</v>
      </c>
      <c r="W321" t="s">
        <v>48</v>
      </c>
      <c r="X321" s="3">
        <v>4</v>
      </c>
      <c r="Y321" s="3">
        <v>54.92</v>
      </c>
      <c r="Z321" s="11">
        <v>19.7712</v>
      </c>
      <c r="AA321" s="3"/>
      <c r="AB321" s="3"/>
      <c r="AD321" t="str">
        <f t="shared" si="22"/>
        <v>CaliforniaLake Forest</v>
      </c>
      <c r="AE321" t="str">
        <f t="shared" si="23"/>
        <v>California</v>
      </c>
      <c r="AF321" t="str">
        <f t="shared" si="24"/>
        <v>Lake Forest</v>
      </c>
      <c r="AG321" t="s">
        <v>48</v>
      </c>
      <c r="AH321">
        <v>4</v>
      </c>
      <c r="AI321">
        <v>54.92</v>
      </c>
      <c r="AJ321" s="11">
        <v>19.7712</v>
      </c>
      <c r="AL321">
        <f>dashboard!A333</f>
        <v>0</v>
      </c>
      <c r="AM321" s="10">
        <f>dashboard!B333</f>
        <v>0</v>
      </c>
      <c r="AN321">
        <f>dashboard!C333</f>
        <v>0</v>
      </c>
    </row>
    <row r="322" spans="1:40" x14ac:dyDescent="0.25">
      <c r="A322" t="str">
        <v>Haltom City</v>
      </c>
      <c r="K322" s="2" t="s">
        <v>954</v>
      </c>
      <c r="L322" s="3">
        <v>543.86</v>
      </c>
      <c r="M322" s="3">
        <v>2</v>
      </c>
      <c r="N322" s="3">
        <v>101.4106</v>
      </c>
      <c r="O322" t="s">
        <v>78</v>
      </c>
      <c r="P322" t="s">
        <v>505</v>
      </c>
      <c r="Q322">
        <f t="shared" si="20"/>
        <v>543.86</v>
      </c>
      <c r="R322" s="17">
        <f t="shared" si="21"/>
        <v>0.18646453131320562</v>
      </c>
      <c r="W322" t="s">
        <v>33</v>
      </c>
      <c r="X322" s="3">
        <v>2</v>
      </c>
      <c r="Y322" s="3">
        <v>6.16</v>
      </c>
      <c r="Z322" s="11">
        <v>2.9567999999999999</v>
      </c>
      <c r="AA322" s="3"/>
      <c r="AB322" s="3"/>
      <c r="AD322" t="str">
        <f t="shared" si="22"/>
        <v>CaliforniaLake Forest</v>
      </c>
      <c r="AE322" t="str">
        <f t="shared" si="23"/>
        <v>California</v>
      </c>
      <c r="AF322" t="str">
        <f t="shared" si="24"/>
        <v>Lake Forest</v>
      </c>
      <c r="AG322" t="s">
        <v>33</v>
      </c>
      <c r="AH322">
        <v>2</v>
      </c>
      <c r="AI322">
        <v>6.16</v>
      </c>
      <c r="AJ322" s="11">
        <v>2.9567999999999999</v>
      </c>
      <c r="AL322">
        <f>dashboard!A334</f>
        <v>0</v>
      </c>
      <c r="AM322" s="10">
        <f>dashboard!B334</f>
        <v>0</v>
      </c>
      <c r="AN322">
        <f>dashboard!C334</f>
        <v>0</v>
      </c>
    </row>
    <row r="323" spans="1:40" x14ac:dyDescent="0.25">
      <c r="A323" t="str">
        <v>Wheeling</v>
      </c>
      <c r="K323" s="2" t="s">
        <v>662</v>
      </c>
      <c r="L323" s="3">
        <v>1957.4</v>
      </c>
      <c r="M323" s="3">
        <v>17</v>
      </c>
      <c r="N323" s="3">
        <v>520.20399999999995</v>
      </c>
      <c r="O323" t="s">
        <v>78</v>
      </c>
      <c r="P323" t="s">
        <v>144</v>
      </c>
      <c r="Q323">
        <f t="shared" si="20"/>
        <v>1957.4</v>
      </c>
      <c r="R323" s="17">
        <f t="shared" si="21"/>
        <v>0.26576274650045978</v>
      </c>
      <c r="W323" t="s">
        <v>80</v>
      </c>
      <c r="X323" s="3">
        <v>4</v>
      </c>
      <c r="Y323" s="3">
        <v>106.38</v>
      </c>
      <c r="Z323" s="11">
        <v>49.827399999999997</v>
      </c>
      <c r="AA323" s="3"/>
      <c r="AB323" s="3"/>
      <c r="AD323" t="str">
        <f t="shared" si="22"/>
        <v>CaliforniaLake Forest</v>
      </c>
      <c r="AE323" t="str">
        <f t="shared" si="23"/>
        <v>California</v>
      </c>
      <c r="AF323" t="str">
        <f t="shared" si="24"/>
        <v>Lake Forest</v>
      </c>
      <c r="AG323" t="s">
        <v>80</v>
      </c>
      <c r="AH323">
        <v>4</v>
      </c>
      <c r="AI323">
        <v>106.38</v>
      </c>
      <c r="AJ323" s="11">
        <v>49.827399999999997</v>
      </c>
      <c r="AL323">
        <f>dashboard!A335</f>
        <v>0</v>
      </c>
      <c r="AM323" s="10">
        <f>dashboard!B335</f>
        <v>0</v>
      </c>
      <c r="AN323">
        <f>dashboard!C335</f>
        <v>0</v>
      </c>
    </row>
    <row r="324" spans="1:40" x14ac:dyDescent="0.25">
      <c r="A324" t="str">
        <v>Summerville</v>
      </c>
      <c r="K324" s="2" t="s">
        <v>1134</v>
      </c>
      <c r="L324" s="3">
        <v>2215.52</v>
      </c>
      <c r="M324" s="3">
        <v>6</v>
      </c>
      <c r="N324" s="3">
        <v>667.52719999999999</v>
      </c>
      <c r="O324" t="s">
        <v>78</v>
      </c>
      <c r="P324" t="s">
        <v>173</v>
      </c>
      <c r="Q324">
        <f t="shared" ref="Q324:Q387" si="25">L324</f>
        <v>2215.52</v>
      </c>
      <c r="R324" s="17">
        <f t="shared" ref="R324:R387" si="26">N324/L324</f>
        <v>0.30129594858092007</v>
      </c>
      <c r="V324" t="s">
        <v>1072</v>
      </c>
      <c r="W324" t="s">
        <v>53</v>
      </c>
      <c r="X324" s="3">
        <v>5</v>
      </c>
      <c r="Y324" s="3">
        <v>16.899999999999999</v>
      </c>
      <c r="Z324" s="11">
        <v>6.2530000000000001</v>
      </c>
      <c r="AA324" s="3"/>
      <c r="AB324" s="3"/>
      <c r="AC324" t="s">
        <v>1072</v>
      </c>
      <c r="AD324" t="str">
        <f t="shared" si="22"/>
        <v>CaliforniaLakewood</v>
      </c>
      <c r="AE324" t="str">
        <f t="shared" si="23"/>
        <v>California</v>
      </c>
      <c r="AF324" t="str">
        <f t="shared" si="24"/>
        <v>Lakewood</v>
      </c>
      <c r="AG324" t="s">
        <v>53</v>
      </c>
      <c r="AH324">
        <v>5</v>
      </c>
      <c r="AI324">
        <v>16.899999999999999</v>
      </c>
      <c r="AJ324" s="11">
        <v>6.2530000000000001</v>
      </c>
      <c r="AL324">
        <f>dashboard!A336</f>
        <v>0</v>
      </c>
      <c r="AM324" s="10">
        <f>dashboard!B336</f>
        <v>0</v>
      </c>
      <c r="AN324">
        <f>dashboard!C336</f>
        <v>0</v>
      </c>
    </row>
    <row r="325" spans="1:40" x14ac:dyDescent="0.25">
      <c r="A325" t="str">
        <v>Hot Springs</v>
      </c>
      <c r="K325" s="2" t="s">
        <v>1054</v>
      </c>
      <c r="L325" s="3">
        <v>1331.82</v>
      </c>
      <c r="M325" s="3">
        <v>3</v>
      </c>
      <c r="N325" s="3">
        <v>469.61399999999998</v>
      </c>
      <c r="O325" t="s">
        <v>78</v>
      </c>
      <c r="P325" t="s">
        <v>579</v>
      </c>
      <c r="Q325">
        <f t="shared" si="25"/>
        <v>1331.82</v>
      </c>
      <c r="R325" s="17">
        <f t="shared" si="26"/>
        <v>0.35261071315943598</v>
      </c>
      <c r="W325" t="s">
        <v>22</v>
      </c>
      <c r="X325" s="3">
        <v>3</v>
      </c>
      <c r="Y325" s="3">
        <v>257.49900000000002</v>
      </c>
      <c r="Z325" s="11">
        <v>24.235199999999999</v>
      </c>
      <c r="AA325" s="3"/>
      <c r="AB325" s="3"/>
      <c r="AD325" t="str">
        <f t="shared" ref="AD325:AD388" si="27">IF(ISTEXT(AC325),AC325,AD324)</f>
        <v>CaliforniaLakewood</v>
      </c>
      <c r="AE325" t="str">
        <f t="shared" ref="AE325:AE388" si="28">INDEX($K$3:$R$606,MATCH(AD325,$K$3:$K$606,0),5)</f>
        <v>California</v>
      </c>
      <c r="AF325" t="str">
        <f t="shared" si="24"/>
        <v>Lakewood</v>
      </c>
      <c r="AG325" t="s">
        <v>22</v>
      </c>
      <c r="AH325">
        <v>3</v>
      </c>
      <c r="AI325">
        <v>257.49900000000002</v>
      </c>
      <c r="AJ325" s="11">
        <v>24.235199999999999</v>
      </c>
      <c r="AL325">
        <f>dashboard!A337</f>
        <v>0</v>
      </c>
      <c r="AM325" s="10">
        <f>dashboard!B337</f>
        <v>0</v>
      </c>
      <c r="AN325">
        <f>dashboard!C337</f>
        <v>0</v>
      </c>
    </row>
    <row r="326" spans="1:40" x14ac:dyDescent="0.25">
      <c r="A326" t="str">
        <v>Englewood</v>
      </c>
      <c r="K326" s="2" t="s">
        <v>665</v>
      </c>
      <c r="L326" s="3">
        <v>192.82999999999998</v>
      </c>
      <c r="M326" s="3">
        <v>2</v>
      </c>
      <c r="N326" s="3">
        <v>24.8842</v>
      </c>
      <c r="O326" t="s">
        <v>78</v>
      </c>
      <c r="P326" t="s">
        <v>151</v>
      </c>
      <c r="Q326">
        <f t="shared" si="25"/>
        <v>192.82999999999998</v>
      </c>
      <c r="R326" s="17">
        <f t="shared" si="26"/>
        <v>0.12904734740444954</v>
      </c>
      <c r="W326" t="s">
        <v>25</v>
      </c>
      <c r="X326" s="3">
        <v>8</v>
      </c>
      <c r="Y326" s="3">
        <v>518.27200000000005</v>
      </c>
      <c r="Z326" s="11">
        <v>-97.176000000000002</v>
      </c>
      <c r="AA326" s="3"/>
      <c r="AB326" s="3"/>
      <c r="AD326" t="str">
        <f t="shared" si="27"/>
        <v>CaliforniaLakewood</v>
      </c>
      <c r="AE326" t="str">
        <f t="shared" si="28"/>
        <v>California</v>
      </c>
      <c r="AF326" t="str">
        <f t="shared" ref="AF326:AF389" si="29">INDEX($K$3:$R$606,MATCH(AD326,$K$3:$K$606,0),6)</f>
        <v>Lakewood</v>
      </c>
      <c r="AG326" t="s">
        <v>25</v>
      </c>
      <c r="AH326">
        <v>8</v>
      </c>
      <c r="AI326">
        <v>518.27200000000005</v>
      </c>
      <c r="AJ326" s="11">
        <v>-97.176000000000002</v>
      </c>
      <c r="AL326">
        <f>dashboard!A338</f>
        <v>0</v>
      </c>
      <c r="AM326" s="10">
        <f>dashboard!B338</f>
        <v>0</v>
      </c>
      <c r="AN326">
        <f>dashboard!C338</f>
        <v>0</v>
      </c>
    </row>
    <row r="327" spans="1:40" x14ac:dyDescent="0.25">
      <c r="A327" t="str">
        <v>Las Cruces</v>
      </c>
      <c r="K327" s="2" t="s">
        <v>1136</v>
      </c>
      <c r="L327" s="3">
        <v>607.65</v>
      </c>
      <c r="M327" s="3">
        <v>3</v>
      </c>
      <c r="N327" s="3">
        <v>196.09619999999998</v>
      </c>
      <c r="O327" t="s">
        <v>78</v>
      </c>
      <c r="P327" t="s">
        <v>612</v>
      </c>
      <c r="Q327">
        <f t="shared" si="25"/>
        <v>607.65</v>
      </c>
      <c r="R327" s="17">
        <f t="shared" si="26"/>
        <v>0.32271241668723771</v>
      </c>
      <c r="W327" t="s">
        <v>48</v>
      </c>
      <c r="X327" s="3">
        <v>12</v>
      </c>
      <c r="Y327" s="3">
        <v>126.26</v>
      </c>
      <c r="Z327" s="11">
        <v>51.943200000000004</v>
      </c>
      <c r="AA327" s="3"/>
      <c r="AB327" s="3"/>
      <c r="AD327" t="str">
        <f t="shared" si="27"/>
        <v>CaliforniaLakewood</v>
      </c>
      <c r="AE327" t="str">
        <f t="shared" si="28"/>
        <v>California</v>
      </c>
      <c r="AF327" t="str">
        <f t="shared" si="29"/>
        <v>Lakewood</v>
      </c>
      <c r="AG327" t="s">
        <v>48</v>
      </c>
      <c r="AH327">
        <v>12</v>
      </c>
      <c r="AI327">
        <v>126.26</v>
      </c>
      <c r="AJ327" s="11">
        <v>51.943200000000004</v>
      </c>
      <c r="AL327">
        <f>dashboard!A339</f>
        <v>0</v>
      </c>
      <c r="AM327" s="10">
        <f>dashboard!B339</f>
        <v>0</v>
      </c>
      <c r="AN327">
        <f>dashboard!C339</f>
        <v>0</v>
      </c>
    </row>
    <row r="328" spans="1:40" x14ac:dyDescent="0.25">
      <c r="A328" t="str">
        <v>Hoover</v>
      </c>
      <c r="K328" s="2" t="s">
        <v>857</v>
      </c>
      <c r="L328" s="3">
        <v>166.5</v>
      </c>
      <c r="M328" s="3">
        <v>3</v>
      </c>
      <c r="N328" s="3">
        <v>77.576099999999997</v>
      </c>
      <c r="O328" t="s">
        <v>117</v>
      </c>
      <c r="P328" t="s">
        <v>397</v>
      </c>
      <c r="Q328">
        <f t="shared" si="25"/>
        <v>166.5</v>
      </c>
      <c r="R328" s="17">
        <f t="shared" si="26"/>
        <v>0.46592252252252248</v>
      </c>
      <c r="W328" t="s">
        <v>371</v>
      </c>
      <c r="X328" s="3">
        <v>1</v>
      </c>
      <c r="Y328" s="3">
        <v>343.2</v>
      </c>
      <c r="Z328" s="11">
        <v>38.61</v>
      </c>
      <c r="AA328" s="3"/>
      <c r="AB328" s="3"/>
      <c r="AD328" t="str">
        <f t="shared" si="27"/>
        <v>CaliforniaLakewood</v>
      </c>
      <c r="AE328" t="str">
        <f t="shared" si="28"/>
        <v>California</v>
      </c>
      <c r="AF328" t="str">
        <f t="shared" si="29"/>
        <v>Lakewood</v>
      </c>
      <c r="AG328" t="s">
        <v>371</v>
      </c>
      <c r="AH328">
        <v>1</v>
      </c>
      <c r="AI328">
        <v>343.2</v>
      </c>
      <c r="AJ328" s="11">
        <v>38.61</v>
      </c>
      <c r="AL328">
        <f>dashboard!A340</f>
        <v>0</v>
      </c>
      <c r="AM328" s="10">
        <f>dashboard!B340</f>
        <v>0</v>
      </c>
      <c r="AN328">
        <f>dashboard!C340</f>
        <v>0</v>
      </c>
    </row>
    <row r="329" spans="1:40" x14ac:dyDescent="0.25">
      <c r="A329" t="str">
        <v>Frisco</v>
      </c>
      <c r="K329" s="2" t="s">
        <v>1105</v>
      </c>
      <c r="L329" s="3">
        <v>1722.8400000000001</v>
      </c>
      <c r="M329" s="3">
        <v>9</v>
      </c>
      <c r="N329" s="3">
        <v>582.06939999999997</v>
      </c>
      <c r="O329" t="s">
        <v>117</v>
      </c>
      <c r="P329" t="s">
        <v>407</v>
      </c>
      <c r="Q329">
        <f t="shared" si="25"/>
        <v>1722.8400000000001</v>
      </c>
      <c r="R329" s="17">
        <f t="shared" si="26"/>
        <v>0.33785458893454989</v>
      </c>
      <c r="W329" t="s">
        <v>59</v>
      </c>
      <c r="X329" s="3">
        <v>6</v>
      </c>
      <c r="Y329" s="3">
        <v>321.55200000000002</v>
      </c>
      <c r="Z329" s="11">
        <v>20.097000000000001</v>
      </c>
      <c r="AA329" s="3"/>
      <c r="AB329" s="3"/>
      <c r="AD329" t="str">
        <f t="shared" si="27"/>
        <v>CaliforniaLakewood</v>
      </c>
      <c r="AE329" t="str">
        <f t="shared" si="28"/>
        <v>California</v>
      </c>
      <c r="AF329" t="str">
        <f t="shared" si="29"/>
        <v>Lakewood</v>
      </c>
      <c r="AG329" t="s">
        <v>59</v>
      </c>
      <c r="AH329">
        <v>6</v>
      </c>
      <c r="AI329">
        <v>321.55200000000002</v>
      </c>
      <c r="AJ329" s="11">
        <v>20.097000000000001</v>
      </c>
      <c r="AL329">
        <f>dashboard!A341</f>
        <v>0</v>
      </c>
      <c r="AM329" s="10">
        <f>dashboard!B341</f>
        <v>0</v>
      </c>
      <c r="AN329">
        <f>dashboard!C341</f>
        <v>0</v>
      </c>
    </row>
    <row r="330" spans="1:40" x14ac:dyDescent="0.25">
      <c r="A330" t="str">
        <v>Vacaville</v>
      </c>
      <c r="K330" s="2" t="s">
        <v>744</v>
      </c>
      <c r="L330" s="3">
        <v>7426.6100000000015</v>
      </c>
      <c r="M330" s="3">
        <v>34</v>
      </c>
      <c r="N330" s="3">
        <v>2100.4404999999997</v>
      </c>
      <c r="O330" t="s">
        <v>117</v>
      </c>
      <c r="P330" t="s">
        <v>127</v>
      </c>
      <c r="Q330">
        <f t="shared" si="25"/>
        <v>7426.6100000000015</v>
      </c>
      <c r="R330" s="17">
        <f t="shared" si="26"/>
        <v>0.28282628278582006</v>
      </c>
      <c r="V330" t="s">
        <v>800</v>
      </c>
      <c r="W330" t="s">
        <v>64</v>
      </c>
      <c r="X330" s="3">
        <v>8</v>
      </c>
      <c r="Y330" s="3">
        <v>117.616</v>
      </c>
      <c r="Z330" s="11">
        <v>40.947400000000002</v>
      </c>
      <c r="AA330" s="3"/>
      <c r="AB330" s="3"/>
      <c r="AC330" t="s">
        <v>800</v>
      </c>
      <c r="AD330" t="str">
        <f t="shared" si="27"/>
        <v>CaliforniaLancaster</v>
      </c>
      <c r="AE330" t="str">
        <f t="shared" si="28"/>
        <v>California</v>
      </c>
      <c r="AF330" t="str">
        <f t="shared" si="29"/>
        <v>Lancaster</v>
      </c>
      <c r="AG330" t="s">
        <v>64</v>
      </c>
      <c r="AH330">
        <v>8</v>
      </c>
      <c r="AI330">
        <v>117.616</v>
      </c>
      <c r="AJ330" s="11">
        <v>40.947400000000002</v>
      </c>
      <c r="AL330">
        <f>dashboard!A342</f>
        <v>0</v>
      </c>
      <c r="AM330" s="10">
        <f>dashboard!B342</f>
        <v>0</v>
      </c>
      <c r="AN330">
        <f>dashboard!C342</f>
        <v>0</v>
      </c>
    </row>
    <row r="331" spans="1:40" x14ac:dyDescent="0.25">
      <c r="A331" t="str">
        <v>Waukesha</v>
      </c>
      <c r="K331" s="2" t="s">
        <v>976</v>
      </c>
      <c r="L331" s="3">
        <v>1455.3899999999999</v>
      </c>
      <c r="M331" s="3">
        <v>7</v>
      </c>
      <c r="N331" s="3">
        <v>412.89019999999994</v>
      </c>
      <c r="O331" t="s">
        <v>117</v>
      </c>
      <c r="P331" t="s">
        <v>523</v>
      </c>
      <c r="Q331">
        <f t="shared" si="25"/>
        <v>1455.3899999999999</v>
      </c>
      <c r="R331" s="17">
        <f t="shared" si="26"/>
        <v>0.28369729076055211</v>
      </c>
      <c r="W331" t="s">
        <v>25</v>
      </c>
      <c r="X331" s="3">
        <v>2</v>
      </c>
      <c r="Y331" s="3">
        <v>348.928</v>
      </c>
      <c r="Z331" s="11">
        <v>34.892800000000001</v>
      </c>
      <c r="AA331" s="3"/>
      <c r="AB331" s="3"/>
      <c r="AD331" t="str">
        <f t="shared" si="27"/>
        <v>CaliforniaLancaster</v>
      </c>
      <c r="AE331" t="str">
        <f t="shared" si="28"/>
        <v>California</v>
      </c>
      <c r="AF331" t="str">
        <f t="shared" si="29"/>
        <v>Lancaster</v>
      </c>
      <c r="AG331" t="s">
        <v>25</v>
      </c>
      <c r="AH331">
        <v>2</v>
      </c>
      <c r="AI331">
        <v>348.928</v>
      </c>
      <c r="AJ331" s="11">
        <v>34.892800000000001</v>
      </c>
      <c r="AL331">
        <f>dashboard!A343</f>
        <v>0</v>
      </c>
      <c r="AM331" s="10">
        <f>dashboard!B343</f>
        <v>0</v>
      </c>
      <c r="AN331">
        <f>dashboard!C343</f>
        <v>0</v>
      </c>
    </row>
    <row r="332" spans="1:40" x14ac:dyDescent="0.25">
      <c r="A332" t="str">
        <v>Bakersfield</v>
      </c>
      <c r="K332" s="2" t="s">
        <v>943</v>
      </c>
      <c r="L332" s="3">
        <v>2990.04</v>
      </c>
      <c r="M332" s="3">
        <v>10</v>
      </c>
      <c r="N332" s="3">
        <v>1106.7719000000002</v>
      </c>
      <c r="O332" t="s">
        <v>121</v>
      </c>
      <c r="P332" t="s">
        <v>141</v>
      </c>
      <c r="Q332">
        <f t="shared" si="25"/>
        <v>2990.04</v>
      </c>
      <c r="R332" s="17">
        <f t="shared" si="26"/>
        <v>0.37015287420904075</v>
      </c>
      <c r="W332" t="s">
        <v>195</v>
      </c>
      <c r="X332" s="3">
        <v>5</v>
      </c>
      <c r="Y332" s="3">
        <v>10.9</v>
      </c>
      <c r="Z332" s="11">
        <v>3.597</v>
      </c>
      <c r="AA332" s="3"/>
      <c r="AB332" s="3"/>
      <c r="AD332" t="str">
        <f t="shared" si="27"/>
        <v>CaliforniaLancaster</v>
      </c>
      <c r="AE332" t="str">
        <f t="shared" si="28"/>
        <v>California</v>
      </c>
      <c r="AF332" t="str">
        <f t="shared" si="29"/>
        <v>Lancaster</v>
      </c>
      <c r="AG332" t="s">
        <v>195</v>
      </c>
      <c r="AH332">
        <v>5</v>
      </c>
      <c r="AI332">
        <v>10.9</v>
      </c>
      <c r="AJ332" s="11">
        <v>3.597</v>
      </c>
      <c r="AL332">
        <f>dashboard!A344</f>
        <v>0</v>
      </c>
      <c r="AM332" s="10">
        <f>dashboard!B344</f>
        <v>0</v>
      </c>
      <c r="AN332">
        <f>dashboard!C344</f>
        <v>0</v>
      </c>
    </row>
    <row r="333" spans="1:40" x14ac:dyDescent="0.25">
      <c r="A333" t="str">
        <v>Pompano Beach</v>
      </c>
      <c r="K333" s="2" t="s">
        <v>762</v>
      </c>
      <c r="L333" s="3">
        <v>164.34</v>
      </c>
      <c r="M333" s="3">
        <v>2</v>
      </c>
      <c r="N333" s="3">
        <v>52.588799999999999</v>
      </c>
      <c r="O333" t="s">
        <v>121</v>
      </c>
      <c r="P333" t="s">
        <v>306</v>
      </c>
      <c r="Q333">
        <f t="shared" si="25"/>
        <v>164.34</v>
      </c>
      <c r="R333" s="17">
        <f t="shared" si="26"/>
        <v>0.32</v>
      </c>
      <c r="V333" t="s">
        <v>1232</v>
      </c>
      <c r="W333" t="s">
        <v>53</v>
      </c>
      <c r="X333" s="3">
        <v>2</v>
      </c>
      <c r="Y333" s="3">
        <v>39.68</v>
      </c>
      <c r="Z333" s="11">
        <v>16.268799999999999</v>
      </c>
      <c r="AA333" s="3"/>
      <c r="AB333" s="3"/>
      <c r="AC333" t="s">
        <v>1232</v>
      </c>
      <c r="AD333" t="str">
        <f t="shared" si="27"/>
        <v>CaliforniaLodi</v>
      </c>
      <c r="AE333" t="str">
        <f t="shared" si="28"/>
        <v>California</v>
      </c>
      <c r="AF333" t="str">
        <f t="shared" si="29"/>
        <v>Lodi</v>
      </c>
      <c r="AG333" t="s">
        <v>53</v>
      </c>
      <c r="AH333">
        <v>2</v>
      </c>
      <c r="AI333">
        <v>39.68</v>
      </c>
      <c r="AJ333" s="11">
        <v>16.268799999999999</v>
      </c>
      <c r="AL333">
        <f>dashboard!A345</f>
        <v>0</v>
      </c>
      <c r="AM333" s="10">
        <f>dashboard!B345</f>
        <v>0</v>
      </c>
      <c r="AN333">
        <f>dashboard!C345</f>
        <v>0</v>
      </c>
    </row>
    <row r="334" spans="1:40" x14ac:dyDescent="0.25">
      <c r="A334" t="str">
        <v>Corpus Christi</v>
      </c>
      <c r="K334" s="2" t="s">
        <v>676</v>
      </c>
      <c r="L334" s="3">
        <v>2417.37</v>
      </c>
      <c r="M334" s="3">
        <v>2</v>
      </c>
      <c r="N334" s="3">
        <v>975.66300000000001</v>
      </c>
      <c r="O334" t="s">
        <v>121</v>
      </c>
      <c r="P334" t="s">
        <v>175</v>
      </c>
      <c r="Q334">
        <f t="shared" si="25"/>
        <v>2417.37</v>
      </c>
      <c r="R334" s="17">
        <f t="shared" si="26"/>
        <v>0.40360515767135358</v>
      </c>
      <c r="W334" t="s">
        <v>334</v>
      </c>
      <c r="X334" s="3">
        <v>7</v>
      </c>
      <c r="Y334" s="3">
        <v>97.3</v>
      </c>
      <c r="Z334" s="11">
        <v>28.216999999999999</v>
      </c>
      <c r="AA334" s="3"/>
      <c r="AB334" s="3"/>
      <c r="AD334" t="str">
        <f t="shared" si="27"/>
        <v>CaliforniaLodi</v>
      </c>
      <c r="AE334" t="str">
        <f t="shared" si="28"/>
        <v>California</v>
      </c>
      <c r="AF334" t="str">
        <f t="shared" si="29"/>
        <v>Lodi</v>
      </c>
      <c r="AG334" t="s">
        <v>334</v>
      </c>
      <c r="AH334">
        <v>7</v>
      </c>
      <c r="AI334">
        <v>97.3</v>
      </c>
      <c r="AJ334" s="11">
        <v>28.216999999999999</v>
      </c>
      <c r="AL334">
        <f>dashboard!A346</f>
        <v>0</v>
      </c>
      <c r="AM334" s="10">
        <f>dashboard!B346</f>
        <v>0</v>
      </c>
      <c r="AN334">
        <f>dashboard!C346</f>
        <v>0</v>
      </c>
    </row>
    <row r="335" spans="1:40" x14ac:dyDescent="0.25">
      <c r="A335" t="str">
        <v>Redondo Beach</v>
      </c>
      <c r="K335" s="2" t="s">
        <v>832</v>
      </c>
      <c r="L335" s="3">
        <v>86.62</v>
      </c>
      <c r="M335" s="3">
        <v>1</v>
      </c>
      <c r="N335" s="3">
        <v>8.6620000000000008</v>
      </c>
      <c r="O335" t="s">
        <v>121</v>
      </c>
      <c r="P335" t="s">
        <v>388</v>
      </c>
      <c r="Q335">
        <f t="shared" si="25"/>
        <v>86.62</v>
      </c>
      <c r="R335" s="17">
        <f t="shared" si="26"/>
        <v>0.1</v>
      </c>
      <c r="V335" t="s">
        <v>721</v>
      </c>
      <c r="W335" t="s">
        <v>53</v>
      </c>
      <c r="X335" s="3">
        <v>3</v>
      </c>
      <c r="Y335" s="3">
        <v>8.6999999999999993</v>
      </c>
      <c r="Z335" s="11">
        <v>2.4641999999999999</v>
      </c>
      <c r="AA335" s="3"/>
      <c r="AB335" s="3"/>
      <c r="AC335" t="s">
        <v>721</v>
      </c>
      <c r="AD335" t="str">
        <f t="shared" si="27"/>
        <v>CaliforniaLong Beach</v>
      </c>
      <c r="AE335" t="str">
        <f t="shared" si="28"/>
        <v>California</v>
      </c>
      <c r="AF335" t="str">
        <f t="shared" si="29"/>
        <v>Long Beach</v>
      </c>
      <c r="AG335" t="s">
        <v>53</v>
      </c>
      <c r="AH335">
        <v>3</v>
      </c>
      <c r="AI335">
        <v>8.6999999999999993</v>
      </c>
      <c r="AJ335" s="11">
        <v>2.4641999999999999</v>
      </c>
      <c r="AL335">
        <f>dashboard!A347</f>
        <v>0</v>
      </c>
      <c r="AM335" s="10">
        <f>dashboard!B347</f>
        <v>0</v>
      </c>
      <c r="AN335">
        <f>dashboard!C347</f>
        <v>0</v>
      </c>
    </row>
    <row r="336" spans="1:40" x14ac:dyDescent="0.25">
      <c r="A336" t="str">
        <v>Orlando</v>
      </c>
      <c r="K336" s="2" t="s">
        <v>1129</v>
      </c>
      <c r="L336" s="3">
        <v>241.34</v>
      </c>
      <c r="M336" s="3">
        <v>2</v>
      </c>
      <c r="N336" s="3">
        <v>47.134399999999999</v>
      </c>
      <c r="O336" t="s">
        <v>121</v>
      </c>
      <c r="P336" t="s">
        <v>450</v>
      </c>
      <c r="Q336">
        <f t="shared" si="25"/>
        <v>241.34</v>
      </c>
      <c r="R336" s="17">
        <f t="shared" si="26"/>
        <v>0.19530289218529875</v>
      </c>
      <c r="W336" t="s">
        <v>25</v>
      </c>
      <c r="X336" s="3">
        <v>18</v>
      </c>
      <c r="Y336" s="3">
        <v>2878.1120000000001</v>
      </c>
      <c r="Z336" s="11">
        <v>283.10559999999998</v>
      </c>
      <c r="AA336" s="3"/>
      <c r="AB336" s="3"/>
      <c r="AD336" t="str">
        <f t="shared" si="27"/>
        <v>CaliforniaLong Beach</v>
      </c>
      <c r="AE336" t="str">
        <f t="shared" si="28"/>
        <v>California</v>
      </c>
      <c r="AF336" t="str">
        <f t="shared" si="29"/>
        <v>Long Beach</v>
      </c>
      <c r="AG336" t="s">
        <v>25</v>
      </c>
      <c r="AH336">
        <v>18</v>
      </c>
      <c r="AI336">
        <v>2878.1120000000001</v>
      </c>
      <c r="AJ336" s="11">
        <v>283.10559999999998</v>
      </c>
      <c r="AL336">
        <f>dashboard!A348</f>
        <v>0</v>
      </c>
      <c r="AM336" s="10">
        <f>dashboard!B348</f>
        <v>0</v>
      </c>
      <c r="AN336">
        <f>dashboard!C348</f>
        <v>0</v>
      </c>
    </row>
    <row r="337" spans="1:40" x14ac:dyDescent="0.25">
      <c r="A337" t="str">
        <v>Orange</v>
      </c>
      <c r="K337" s="2" t="s">
        <v>1189</v>
      </c>
      <c r="L337" s="3">
        <v>270.94</v>
      </c>
      <c r="M337" s="3">
        <v>4</v>
      </c>
      <c r="N337" s="3">
        <v>94.843599999999995</v>
      </c>
      <c r="O337" t="s">
        <v>121</v>
      </c>
      <c r="P337" t="s">
        <v>608</v>
      </c>
      <c r="Q337">
        <f t="shared" si="25"/>
        <v>270.94</v>
      </c>
      <c r="R337" s="17">
        <f t="shared" si="26"/>
        <v>0.350053886469329</v>
      </c>
      <c r="W337" t="s">
        <v>556</v>
      </c>
      <c r="X337" s="3">
        <v>3</v>
      </c>
      <c r="Y337" s="3">
        <v>479.976</v>
      </c>
      <c r="Z337" s="11">
        <v>161.99189999999999</v>
      </c>
      <c r="AA337" s="3"/>
      <c r="AB337" s="3"/>
      <c r="AD337" t="str">
        <f t="shared" si="27"/>
        <v>CaliforniaLong Beach</v>
      </c>
      <c r="AE337" t="str">
        <f t="shared" si="28"/>
        <v>California</v>
      </c>
      <c r="AF337" t="str">
        <f t="shared" si="29"/>
        <v>Long Beach</v>
      </c>
      <c r="AG337" t="s">
        <v>556</v>
      </c>
      <c r="AH337">
        <v>3</v>
      </c>
      <c r="AI337">
        <v>479.976</v>
      </c>
      <c r="AJ337" s="11">
        <v>161.99189999999999</v>
      </c>
      <c r="AL337">
        <f>dashboard!A349</f>
        <v>0</v>
      </c>
      <c r="AM337" s="10">
        <f>dashboard!B349</f>
        <v>0</v>
      </c>
      <c r="AN337">
        <f>dashboard!C349</f>
        <v>0</v>
      </c>
    </row>
    <row r="338" spans="1:40" x14ac:dyDescent="0.25">
      <c r="A338" t="str">
        <v>Lake Charles</v>
      </c>
      <c r="K338" s="2" t="s">
        <v>962</v>
      </c>
      <c r="L338" s="3">
        <v>285.96000000000004</v>
      </c>
      <c r="M338" s="3">
        <v>5</v>
      </c>
      <c r="N338" s="3">
        <v>98.554100000000005</v>
      </c>
      <c r="O338" t="s">
        <v>121</v>
      </c>
      <c r="P338" t="s">
        <v>517</v>
      </c>
      <c r="Q338">
        <f t="shared" si="25"/>
        <v>285.96000000000004</v>
      </c>
      <c r="R338" s="17">
        <f t="shared" si="26"/>
        <v>0.34464295705693099</v>
      </c>
      <c r="W338" t="s">
        <v>143</v>
      </c>
      <c r="X338" s="3">
        <v>2</v>
      </c>
      <c r="Y338" s="3">
        <v>22.18</v>
      </c>
      <c r="Z338" s="11">
        <v>10.8682</v>
      </c>
      <c r="AA338" s="3"/>
      <c r="AB338" s="3"/>
      <c r="AD338" t="str">
        <f t="shared" si="27"/>
        <v>CaliforniaLong Beach</v>
      </c>
      <c r="AE338" t="str">
        <f t="shared" si="28"/>
        <v>California</v>
      </c>
      <c r="AF338" t="str">
        <f t="shared" si="29"/>
        <v>Long Beach</v>
      </c>
      <c r="AG338" t="s">
        <v>143</v>
      </c>
      <c r="AH338">
        <v>2</v>
      </c>
      <c r="AI338">
        <v>22.18</v>
      </c>
      <c r="AJ338" s="11">
        <v>10.8682</v>
      </c>
      <c r="AL338">
        <f>dashboard!A350</f>
        <v>0</v>
      </c>
      <c r="AM338" s="10">
        <f>dashboard!B350</f>
        <v>0</v>
      </c>
      <c r="AN338">
        <f>dashboard!C350</f>
        <v>0</v>
      </c>
    </row>
    <row r="339" spans="1:40" x14ac:dyDescent="0.25">
      <c r="A339" t="str">
        <v>Highland Park</v>
      </c>
      <c r="K339" s="2" t="s">
        <v>833</v>
      </c>
      <c r="L339" s="3">
        <v>697.16</v>
      </c>
      <c r="M339" s="3">
        <v>1</v>
      </c>
      <c r="N339" s="3">
        <v>146.40360000000001</v>
      </c>
      <c r="O339" t="s">
        <v>121</v>
      </c>
      <c r="P339" t="s">
        <v>389</v>
      </c>
      <c r="Q339">
        <f t="shared" si="25"/>
        <v>697.16</v>
      </c>
      <c r="R339" s="17">
        <f t="shared" si="26"/>
        <v>0.21000000000000002</v>
      </c>
      <c r="W339" t="s">
        <v>195</v>
      </c>
      <c r="X339" s="3">
        <v>6</v>
      </c>
      <c r="Y339" s="3">
        <v>20.48</v>
      </c>
      <c r="Z339" s="11">
        <v>8.9223999999999997</v>
      </c>
      <c r="AA339" s="3"/>
      <c r="AB339" s="3"/>
      <c r="AD339" t="str">
        <f t="shared" si="27"/>
        <v>CaliforniaLong Beach</v>
      </c>
      <c r="AE339" t="str">
        <f t="shared" si="28"/>
        <v>California</v>
      </c>
      <c r="AF339" t="str">
        <f t="shared" si="29"/>
        <v>Long Beach</v>
      </c>
      <c r="AG339" t="s">
        <v>195</v>
      </c>
      <c r="AH339">
        <v>6</v>
      </c>
      <c r="AI339">
        <v>20.48</v>
      </c>
      <c r="AJ339" s="11">
        <v>8.9223999999999997</v>
      </c>
      <c r="AL339">
        <f>dashboard!A351</f>
        <v>0</v>
      </c>
      <c r="AM339" s="10">
        <f>dashboard!B351</f>
        <v>0</v>
      </c>
      <c r="AN339">
        <f>dashboard!C351</f>
        <v>0</v>
      </c>
    </row>
    <row r="340" spans="1:40" x14ac:dyDescent="0.25">
      <c r="A340" t="str">
        <v>Hempstead</v>
      </c>
      <c r="K340" s="2" t="s">
        <v>938</v>
      </c>
      <c r="L340" s="3">
        <v>15051.380000000001</v>
      </c>
      <c r="M340" s="3">
        <v>39</v>
      </c>
      <c r="N340" s="3">
        <v>3905.5890999999992</v>
      </c>
      <c r="O340" t="s">
        <v>121</v>
      </c>
      <c r="P340" t="s">
        <v>123</v>
      </c>
      <c r="Q340">
        <f t="shared" si="25"/>
        <v>15051.380000000001</v>
      </c>
      <c r="R340" s="17">
        <f t="shared" si="26"/>
        <v>0.25948378819749413</v>
      </c>
      <c r="W340" t="s">
        <v>33</v>
      </c>
      <c r="X340" s="3">
        <v>5</v>
      </c>
      <c r="Y340" s="3">
        <v>95.64</v>
      </c>
      <c r="Z340" s="11">
        <v>45.178399999999996</v>
      </c>
      <c r="AA340" s="3"/>
      <c r="AB340" s="3"/>
      <c r="AD340" t="str">
        <f t="shared" si="27"/>
        <v>CaliforniaLong Beach</v>
      </c>
      <c r="AE340" t="str">
        <f t="shared" si="28"/>
        <v>California</v>
      </c>
      <c r="AF340" t="str">
        <f t="shared" si="29"/>
        <v>Long Beach</v>
      </c>
      <c r="AG340" t="s">
        <v>33</v>
      </c>
      <c r="AH340">
        <v>5</v>
      </c>
      <c r="AI340">
        <v>95.64</v>
      </c>
      <c r="AJ340" s="11">
        <v>45.178399999999996</v>
      </c>
      <c r="AL340">
        <f>dashboard!A352</f>
        <v>0</v>
      </c>
      <c r="AM340" s="10">
        <f>dashboard!B352</f>
        <v>0</v>
      </c>
      <c r="AN340">
        <f>dashboard!C352</f>
        <v>0</v>
      </c>
    </row>
    <row r="341" spans="1:40" x14ac:dyDescent="0.25">
      <c r="A341" t="str">
        <v>Noblesville</v>
      </c>
      <c r="K341" s="2" t="s">
        <v>1030</v>
      </c>
      <c r="L341" s="3">
        <v>8.2880000000000003</v>
      </c>
      <c r="M341" s="3">
        <v>1</v>
      </c>
      <c r="N341" s="3">
        <v>2.6936</v>
      </c>
      <c r="O341" t="s">
        <v>125</v>
      </c>
      <c r="P341" t="s">
        <v>168</v>
      </c>
      <c r="Q341">
        <f t="shared" si="25"/>
        <v>8.2880000000000003</v>
      </c>
      <c r="R341" s="17">
        <f t="shared" si="26"/>
        <v>0.32500000000000001</v>
      </c>
      <c r="W341" t="s">
        <v>80</v>
      </c>
      <c r="X341" s="3">
        <v>37</v>
      </c>
      <c r="Y341" s="3">
        <v>284.77999999999997</v>
      </c>
      <c r="Z341" s="11">
        <v>136.78619999999998</v>
      </c>
      <c r="AA341" s="3"/>
      <c r="AB341" s="3"/>
      <c r="AD341" t="str">
        <f t="shared" si="27"/>
        <v>CaliforniaLong Beach</v>
      </c>
      <c r="AE341" t="str">
        <f t="shared" si="28"/>
        <v>California</v>
      </c>
      <c r="AF341" t="str">
        <f t="shared" si="29"/>
        <v>Long Beach</v>
      </c>
      <c r="AG341" t="s">
        <v>80</v>
      </c>
      <c r="AH341">
        <v>37</v>
      </c>
      <c r="AI341">
        <v>284.77999999999997</v>
      </c>
      <c r="AJ341" s="11">
        <v>136.78619999999998</v>
      </c>
      <c r="AL341">
        <f>dashboard!A353</f>
        <v>0</v>
      </c>
      <c r="AM341" s="10">
        <f>dashboard!B353</f>
        <v>0</v>
      </c>
      <c r="AN341">
        <f>dashboard!C353</f>
        <v>0</v>
      </c>
    </row>
    <row r="342" spans="1:40" x14ac:dyDescent="0.25">
      <c r="A342" t="str">
        <v>Apple Valley</v>
      </c>
      <c r="K342" s="2" t="s">
        <v>948</v>
      </c>
      <c r="L342" s="3">
        <v>43.66</v>
      </c>
      <c r="M342" s="3">
        <v>2</v>
      </c>
      <c r="N342" s="3">
        <v>20.810600000000001</v>
      </c>
      <c r="O342" t="s">
        <v>125</v>
      </c>
      <c r="P342" t="s">
        <v>186</v>
      </c>
      <c r="Q342">
        <f t="shared" si="25"/>
        <v>43.66</v>
      </c>
      <c r="R342" s="17">
        <f t="shared" si="26"/>
        <v>0.47665139715987181</v>
      </c>
      <c r="W342" t="s">
        <v>59</v>
      </c>
      <c r="X342" s="3">
        <v>13</v>
      </c>
      <c r="Y342" s="3">
        <v>406.29599999999999</v>
      </c>
      <c r="Z342" s="11">
        <v>32.5107</v>
      </c>
      <c r="AA342" s="3"/>
      <c r="AB342" s="3"/>
      <c r="AD342" t="str">
        <f t="shared" si="27"/>
        <v>CaliforniaLong Beach</v>
      </c>
      <c r="AE342" t="str">
        <f t="shared" si="28"/>
        <v>California</v>
      </c>
      <c r="AF342" t="str">
        <f t="shared" si="29"/>
        <v>Long Beach</v>
      </c>
      <c r="AG342" t="s">
        <v>59</v>
      </c>
      <c r="AH342">
        <v>13</v>
      </c>
      <c r="AI342">
        <v>406.29599999999999</v>
      </c>
      <c r="AJ342" s="11">
        <v>32.5107</v>
      </c>
      <c r="AL342">
        <f>dashboard!A354</f>
        <v>0</v>
      </c>
      <c r="AM342" s="10">
        <f>dashboard!B354</f>
        <v>0</v>
      </c>
      <c r="AN342">
        <f>dashboard!C354</f>
        <v>0</v>
      </c>
    </row>
    <row r="343" spans="1:40" x14ac:dyDescent="0.25">
      <c r="A343" t="str">
        <v>Mount Pleasant</v>
      </c>
      <c r="K343" s="2" t="s">
        <v>763</v>
      </c>
      <c r="L343" s="3">
        <v>4605.5799999999981</v>
      </c>
      <c r="M343" s="3">
        <v>8</v>
      </c>
      <c r="N343" s="3">
        <v>1582.7071000000001</v>
      </c>
      <c r="O343" t="s">
        <v>125</v>
      </c>
      <c r="P343" t="s">
        <v>308</v>
      </c>
      <c r="Q343">
        <f t="shared" si="25"/>
        <v>4605.5799999999981</v>
      </c>
      <c r="R343" s="17">
        <f t="shared" si="26"/>
        <v>0.3436498986012621</v>
      </c>
      <c r="W343" t="s">
        <v>43</v>
      </c>
      <c r="X343" s="3">
        <v>14</v>
      </c>
      <c r="Y343" s="3">
        <v>214.8</v>
      </c>
      <c r="Z343" s="11">
        <v>45.206400000000002</v>
      </c>
      <c r="AA343" s="3"/>
      <c r="AB343" s="3"/>
      <c r="AD343" t="str">
        <f t="shared" si="27"/>
        <v>CaliforniaLong Beach</v>
      </c>
      <c r="AE343" t="str">
        <f t="shared" si="28"/>
        <v>California</v>
      </c>
      <c r="AF343" t="str">
        <f t="shared" si="29"/>
        <v>Long Beach</v>
      </c>
      <c r="AG343" t="s">
        <v>43</v>
      </c>
      <c r="AH343">
        <v>14</v>
      </c>
      <c r="AI343">
        <v>214.8</v>
      </c>
      <c r="AJ343" s="11">
        <v>45.206400000000002</v>
      </c>
      <c r="AL343">
        <f>dashboard!A355</f>
        <v>0</v>
      </c>
      <c r="AM343" s="10">
        <f>dashboard!B355</f>
        <v>0</v>
      </c>
      <c r="AN343">
        <f>dashboard!C355</f>
        <v>0</v>
      </c>
    </row>
    <row r="344" spans="1:40" x14ac:dyDescent="0.25">
      <c r="A344" t="str">
        <v>Sterling Heights</v>
      </c>
      <c r="K344" s="2" t="s">
        <v>1128</v>
      </c>
      <c r="L344" s="3">
        <v>443.84</v>
      </c>
      <c r="M344" s="3">
        <v>3</v>
      </c>
      <c r="N344" s="3">
        <v>74.622199999999992</v>
      </c>
      <c r="O344" t="s">
        <v>125</v>
      </c>
      <c r="P344" t="s">
        <v>409</v>
      </c>
      <c r="Q344">
        <f t="shared" si="25"/>
        <v>443.84</v>
      </c>
      <c r="R344" s="17">
        <f t="shared" si="26"/>
        <v>0.16812860490266762</v>
      </c>
      <c r="W344" t="s">
        <v>334</v>
      </c>
      <c r="X344" s="3">
        <v>9</v>
      </c>
      <c r="Y344" s="3">
        <v>117.41</v>
      </c>
      <c r="Z344" s="11">
        <v>34.121899999999997</v>
      </c>
      <c r="AA344" s="3"/>
      <c r="AB344" s="3"/>
      <c r="AD344" t="str">
        <f t="shared" si="27"/>
        <v>CaliforniaLong Beach</v>
      </c>
      <c r="AE344" t="str">
        <f t="shared" si="28"/>
        <v>California</v>
      </c>
      <c r="AF344" t="str">
        <f t="shared" si="29"/>
        <v>Long Beach</v>
      </c>
      <c r="AG344" t="s">
        <v>334</v>
      </c>
      <c r="AH344">
        <v>9</v>
      </c>
      <c r="AI344">
        <v>117.41</v>
      </c>
      <c r="AJ344" s="11">
        <v>34.121899999999997</v>
      </c>
      <c r="AL344">
        <f>dashboard!A356</f>
        <v>0</v>
      </c>
      <c r="AM344" s="10">
        <f>dashboard!B356</f>
        <v>0</v>
      </c>
      <c r="AN344">
        <f>dashboard!C356</f>
        <v>0</v>
      </c>
    </row>
    <row r="345" spans="1:40" x14ac:dyDescent="0.25">
      <c r="A345" t="str">
        <v>Eau Claire</v>
      </c>
      <c r="K345" s="2" t="s">
        <v>932</v>
      </c>
      <c r="L345" s="3">
        <v>487.98399999999998</v>
      </c>
      <c r="M345" s="3">
        <v>1</v>
      </c>
      <c r="N345" s="3">
        <v>152.495</v>
      </c>
      <c r="O345" t="s">
        <v>125</v>
      </c>
      <c r="P345" t="s">
        <v>489</v>
      </c>
      <c r="Q345">
        <f t="shared" si="25"/>
        <v>487.98399999999998</v>
      </c>
      <c r="R345" s="17">
        <f t="shared" si="26"/>
        <v>0.3125</v>
      </c>
      <c r="W345" t="s">
        <v>39</v>
      </c>
      <c r="X345" s="3">
        <v>4</v>
      </c>
      <c r="Y345" s="3">
        <v>405.45599999999996</v>
      </c>
      <c r="Z345" s="11">
        <v>-14.760300000000001</v>
      </c>
      <c r="AA345" s="3"/>
      <c r="AB345" s="3"/>
      <c r="AD345" t="str">
        <f t="shared" si="27"/>
        <v>CaliforniaLong Beach</v>
      </c>
      <c r="AE345" t="str">
        <f t="shared" si="28"/>
        <v>California</v>
      </c>
      <c r="AF345" t="str">
        <f t="shared" si="29"/>
        <v>Long Beach</v>
      </c>
      <c r="AG345" t="s">
        <v>39</v>
      </c>
      <c r="AH345">
        <v>4</v>
      </c>
      <c r="AI345">
        <v>405.45599999999996</v>
      </c>
      <c r="AJ345" s="11">
        <v>-14.760300000000001</v>
      </c>
      <c r="AL345">
        <f>dashboard!A357</f>
        <v>0</v>
      </c>
      <c r="AM345" s="10">
        <f>dashboard!B357</f>
        <v>0</v>
      </c>
      <c r="AN345">
        <f>dashboard!C357</f>
        <v>0</v>
      </c>
    </row>
    <row r="346" spans="1:40" x14ac:dyDescent="0.25">
      <c r="A346" t="str">
        <v>Pharr</v>
      </c>
      <c r="K346" s="2" t="s">
        <v>641</v>
      </c>
      <c r="L346" s="3">
        <v>1119.01</v>
      </c>
      <c r="M346" s="3">
        <v>8</v>
      </c>
      <c r="N346" s="3">
        <v>179.46960000000001</v>
      </c>
      <c r="O346" t="s">
        <v>66</v>
      </c>
      <c r="P346" t="s">
        <v>69</v>
      </c>
      <c r="Q346">
        <f t="shared" si="25"/>
        <v>1119.01</v>
      </c>
      <c r="R346" s="17">
        <f t="shared" si="26"/>
        <v>0.16038248094297639</v>
      </c>
      <c r="V346" t="s">
        <v>633</v>
      </c>
      <c r="W346" t="s">
        <v>129</v>
      </c>
      <c r="X346" s="3">
        <v>236</v>
      </c>
      <c r="Y346" s="3">
        <v>18463.050000000003</v>
      </c>
      <c r="Z346" s="11">
        <v>5667.2926999999972</v>
      </c>
      <c r="AA346" s="3"/>
      <c r="AB346" s="3"/>
      <c r="AC346" t="s">
        <v>633</v>
      </c>
      <c r="AD346" t="str">
        <f t="shared" si="27"/>
        <v>CaliforniaLos Angeles</v>
      </c>
      <c r="AE346" t="str">
        <f t="shared" si="28"/>
        <v>California</v>
      </c>
      <c r="AF346" t="str">
        <f t="shared" si="29"/>
        <v>Los Angeles</v>
      </c>
      <c r="AG346" t="s">
        <v>129</v>
      </c>
      <c r="AH346">
        <v>236</v>
      </c>
      <c r="AI346">
        <v>18463.050000000003</v>
      </c>
      <c r="AJ346" s="11">
        <v>5667.2926999999972</v>
      </c>
      <c r="AL346">
        <f>dashboard!A358</f>
        <v>0</v>
      </c>
      <c r="AM346" s="10">
        <f>dashboard!B358</f>
        <v>0</v>
      </c>
      <c r="AN346">
        <f>dashboard!C358</f>
        <v>0</v>
      </c>
    </row>
    <row r="347" spans="1:40" x14ac:dyDescent="0.25">
      <c r="A347" t="str">
        <v>Billings</v>
      </c>
      <c r="K347" s="2" t="s">
        <v>1135</v>
      </c>
      <c r="L347" s="3">
        <v>15.96</v>
      </c>
      <c r="M347" s="3">
        <v>1</v>
      </c>
      <c r="N347" s="3">
        <v>7.98</v>
      </c>
      <c r="O347" t="s">
        <v>66</v>
      </c>
      <c r="P347" t="s">
        <v>381</v>
      </c>
      <c r="Q347">
        <f t="shared" si="25"/>
        <v>15.96</v>
      </c>
      <c r="R347" s="17">
        <f t="shared" si="26"/>
        <v>0.5</v>
      </c>
      <c r="W347" t="s">
        <v>68</v>
      </c>
      <c r="X347" s="3">
        <v>144</v>
      </c>
      <c r="Y347" s="3">
        <v>8577.33</v>
      </c>
      <c r="Z347" s="11">
        <v>2593.1313000000005</v>
      </c>
      <c r="AA347" s="3"/>
      <c r="AB347" s="3"/>
      <c r="AD347" t="str">
        <f t="shared" si="27"/>
        <v>CaliforniaLos Angeles</v>
      </c>
      <c r="AE347" t="str">
        <f t="shared" si="28"/>
        <v>California</v>
      </c>
      <c r="AF347" t="str">
        <f t="shared" si="29"/>
        <v>Los Angeles</v>
      </c>
      <c r="AG347" t="s">
        <v>68</v>
      </c>
      <c r="AH347">
        <v>144</v>
      </c>
      <c r="AI347">
        <v>8577.33</v>
      </c>
      <c r="AJ347" s="11">
        <v>2593.1313000000005</v>
      </c>
      <c r="AL347">
        <f>dashboard!A359</f>
        <v>0</v>
      </c>
      <c r="AM347" s="10">
        <f>dashboard!B359</f>
        <v>0</v>
      </c>
      <c r="AN347">
        <f>dashboard!C359</f>
        <v>0</v>
      </c>
    </row>
    <row r="348" spans="1:40" x14ac:dyDescent="0.25">
      <c r="A348" t="str">
        <v>Gresham</v>
      </c>
      <c r="K348" s="2" t="s">
        <v>1143</v>
      </c>
      <c r="L348" s="3">
        <v>17.43</v>
      </c>
      <c r="M348" s="3">
        <v>1</v>
      </c>
      <c r="N348" s="3">
        <v>8.0177999999999994</v>
      </c>
      <c r="O348" t="s">
        <v>66</v>
      </c>
      <c r="P348" t="s">
        <v>555</v>
      </c>
      <c r="Q348">
        <f t="shared" si="25"/>
        <v>17.43</v>
      </c>
      <c r="R348" s="17">
        <f t="shared" si="26"/>
        <v>0.45999999999999996</v>
      </c>
      <c r="W348" t="s">
        <v>53</v>
      </c>
      <c r="X348" s="3">
        <v>254</v>
      </c>
      <c r="Y348" s="3">
        <v>1828.1100000000006</v>
      </c>
      <c r="Z348" s="11">
        <v>532.86270000000002</v>
      </c>
      <c r="AA348" s="3"/>
      <c r="AB348" s="3"/>
      <c r="AD348" t="str">
        <f t="shared" si="27"/>
        <v>CaliforniaLos Angeles</v>
      </c>
      <c r="AE348" t="str">
        <f t="shared" si="28"/>
        <v>California</v>
      </c>
      <c r="AF348" t="str">
        <f t="shared" si="29"/>
        <v>Los Angeles</v>
      </c>
      <c r="AG348" t="s">
        <v>53</v>
      </c>
      <c r="AH348">
        <v>254</v>
      </c>
      <c r="AI348">
        <v>1828.1100000000006</v>
      </c>
      <c r="AJ348" s="11">
        <v>532.86270000000002</v>
      </c>
      <c r="AL348">
        <f>dashboard!A360</f>
        <v>0</v>
      </c>
      <c r="AM348" s="10">
        <f>dashboard!B360</f>
        <v>0</v>
      </c>
      <c r="AN348">
        <f>dashboard!C360</f>
        <v>0</v>
      </c>
    </row>
    <row r="349" spans="1:40" x14ac:dyDescent="0.25">
      <c r="A349" t="str">
        <v>Chattanooga</v>
      </c>
      <c r="K349" s="2" t="s">
        <v>804</v>
      </c>
      <c r="L349" s="3">
        <v>6312.5300000000007</v>
      </c>
      <c r="M349" s="3">
        <v>28</v>
      </c>
      <c r="N349" s="3">
        <v>1841.6268000000007</v>
      </c>
      <c r="O349" t="s">
        <v>66</v>
      </c>
      <c r="P349" t="s">
        <v>357</v>
      </c>
      <c r="Q349">
        <f t="shared" si="25"/>
        <v>6312.5300000000007</v>
      </c>
      <c r="R349" s="17">
        <f t="shared" si="26"/>
        <v>0.29174147291181196</v>
      </c>
      <c r="W349" t="s">
        <v>64</v>
      </c>
      <c r="X349" s="3">
        <v>360</v>
      </c>
      <c r="Y349" s="3">
        <v>9761.2239999999929</v>
      </c>
      <c r="Z349" s="11">
        <v>3411.7498999999989</v>
      </c>
      <c r="AA349" s="3"/>
      <c r="AB349" s="3"/>
      <c r="AD349" t="str">
        <f t="shared" si="27"/>
        <v>CaliforniaLos Angeles</v>
      </c>
      <c r="AE349" t="str">
        <f t="shared" si="28"/>
        <v>California</v>
      </c>
      <c r="AF349" t="str">
        <f t="shared" si="29"/>
        <v>Los Angeles</v>
      </c>
      <c r="AG349" t="s">
        <v>64</v>
      </c>
      <c r="AH349">
        <v>360</v>
      </c>
      <c r="AI349">
        <v>9761.2239999999929</v>
      </c>
      <c r="AJ349" s="11">
        <v>3411.7498999999989</v>
      </c>
      <c r="AL349">
        <f>dashboard!A361</f>
        <v>0</v>
      </c>
      <c r="AM349" s="10">
        <f>dashboard!B361</f>
        <v>0</v>
      </c>
      <c r="AN349">
        <f>dashboard!C361</f>
        <v>0</v>
      </c>
    </row>
    <row r="350" spans="1:40" x14ac:dyDescent="0.25">
      <c r="A350" t="str">
        <v>Meridian</v>
      </c>
      <c r="K350" s="2" t="s">
        <v>925</v>
      </c>
      <c r="L350" s="3">
        <v>1888.0580000000002</v>
      </c>
      <c r="M350" s="3">
        <v>3</v>
      </c>
      <c r="N350" s="3">
        <v>393.04399999999998</v>
      </c>
      <c r="O350" t="s">
        <v>132</v>
      </c>
      <c r="P350" t="s">
        <v>18</v>
      </c>
      <c r="Q350">
        <f t="shared" si="25"/>
        <v>1888.0580000000002</v>
      </c>
      <c r="R350" s="17">
        <f t="shared" si="26"/>
        <v>0.20817368957945145</v>
      </c>
      <c r="W350" t="s">
        <v>22</v>
      </c>
      <c r="X350" s="3">
        <v>61</v>
      </c>
      <c r="Y350" s="3">
        <v>10154.865</v>
      </c>
      <c r="Z350" s="11">
        <v>499.72299999999996</v>
      </c>
      <c r="AA350" s="3"/>
      <c r="AB350" s="3"/>
      <c r="AD350" t="str">
        <f t="shared" si="27"/>
        <v>CaliforniaLos Angeles</v>
      </c>
      <c r="AE350" t="str">
        <f t="shared" si="28"/>
        <v>California</v>
      </c>
      <c r="AF350" t="str">
        <f t="shared" si="29"/>
        <v>Los Angeles</v>
      </c>
      <c r="AG350" t="s">
        <v>22</v>
      </c>
      <c r="AH350">
        <v>61</v>
      </c>
      <c r="AI350">
        <v>10154.865</v>
      </c>
      <c r="AJ350" s="11">
        <v>499.72299999999996</v>
      </c>
      <c r="AL350">
        <f>dashboard!A362</f>
        <v>0</v>
      </c>
      <c r="AM350" s="10">
        <f>dashboard!B362</f>
        <v>0</v>
      </c>
      <c r="AN350">
        <f>dashboard!C362</f>
        <v>0</v>
      </c>
    </row>
    <row r="351" spans="1:40" x14ac:dyDescent="0.25">
      <c r="A351" t="str">
        <v>Bolingbrook</v>
      </c>
      <c r="K351" s="2" t="s">
        <v>736</v>
      </c>
      <c r="L351" s="3">
        <v>1834.02</v>
      </c>
      <c r="M351" s="3">
        <v>13</v>
      </c>
      <c r="N351" s="3">
        <v>332.44330000000002</v>
      </c>
      <c r="O351" t="s">
        <v>132</v>
      </c>
      <c r="P351" t="s">
        <v>271</v>
      </c>
      <c r="Q351">
        <f t="shared" si="25"/>
        <v>1834.02</v>
      </c>
      <c r="R351" s="17">
        <f t="shared" si="26"/>
        <v>0.18126481717756623</v>
      </c>
      <c r="W351" t="s">
        <v>25</v>
      </c>
      <c r="X351" s="3">
        <v>153</v>
      </c>
      <c r="Y351" s="3">
        <v>17654.624000000003</v>
      </c>
      <c r="Z351" s="11">
        <v>572.90430000000003</v>
      </c>
      <c r="AA351" s="3"/>
      <c r="AB351" s="3"/>
      <c r="AD351" t="str">
        <f t="shared" si="27"/>
        <v>CaliforniaLos Angeles</v>
      </c>
      <c r="AE351" t="str">
        <f t="shared" si="28"/>
        <v>California</v>
      </c>
      <c r="AF351" t="str">
        <f t="shared" si="29"/>
        <v>Los Angeles</v>
      </c>
      <c r="AG351" t="s">
        <v>25</v>
      </c>
      <c r="AH351">
        <v>153</v>
      </c>
      <c r="AI351">
        <v>17654.624000000003</v>
      </c>
      <c r="AJ351" s="11">
        <v>572.90430000000003</v>
      </c>
      <c r="AL351">
        <f>dashboard!A363</f>
        <v>0</v>
      </c>
      <c r="AM351" s="10">
        <f>dashboard!B363</f>
        <v>0</v>
      </c>
      <c r="AN351">
        <f>dashboard!C363</f>
        <v>0</v>
      </c>
    </row>
    <row r="352" spans="1:40" x14ac:dyDescent="0.25">
      <c r="A352" t="str">
        <v>Maple Grove</v>
      </c>
      <c r="K352" s="2" t="s">
        <v>888</v>
      </c>
      <c r="L352" s="3">
        <v>9801.0019999999986</v>
      </c>
      <c r="M352" s="3">
        <v>16</v>
      </c>
      <c r="N352" s="3">
        <v>2247.6898999999999</v>
      </c>
      <c r="O352" t="s">
        <v>132</v>
      </c>
      <c r="P352" t="s">
        <v>449</v>
      </c>
      <c r="Q352">
        <f t="shared" si="25"/>
        <v>9801.0019999999986</v>
      </c>
      <c r="R352" s="17">
        <f t="shared" si="26"/>
        <v>0.22933266415005324</v>
      </c>
      <c r="W352" t="s">
        <v>556</v>
      </c>
      <c r="X352" s="3">
        <v>27</v>
      </c>
      <c r="Y352" s="3">
        <v>11599.784000000003</v>
      </c>
      <c r="Z352" s="11">
        <v>3704.9333000000001</v>
      </c>
      <c r="AA352" s="3"/>
      <c r="AB352" s="3"/>
      <c r="AD352" t="str">
        <f t="shared" si="27"/>
        <v>CaliforniaLos Angeles</v>
      </c>
      <c r="AE352" t="str">
        <f t="shared" si="28"/>
        <v>California</v>
      </c>
      <c r="AF352" t="str">
        <f t="shared" si="29"/>
        <v>Los Angeles</v>
      </c>
      <c r="AG352" t="s">
        <v>556</v>
      </c>
      <c r="AH352">
        <v>27</v>
      </c>
      <c r="AI352">
        <v>11599.784000000003</v>
      </c>
      <c r="AJ352" s="11">
        <v>3704.9333000000001</v>
      </c>
      <c r="AL352">
        <f>dashboard!A364</f>
        <v>0</v>
      </c>
      <c r="AM352" s="10">
        <f>dashboard!B364</f>
        <v>0</v>
      </c>
      <c r="AN352">
        <f>dashboard!C364</f>
        <v>0</v>
      </c>
    </row>
    <row r="353" spans="1:40" x14ac:dyDescent="0.25">
      <c r="A353" t="str">
        <v>Woodland</v>
      </c>
      <c r="K353" s="2" t="s">
        <v>849</v>
      </c>
      <c r="L353" s="3">
        <v>644.06200000000001</v>
      </c>
      <c r="M353" s="3">
        <v>4</v>
      </c>
      <c r="N353" s="3">
        <v>115.0527</v>
      </c>
      <c r="O353" t="s">
        <v>132</v>
      </c>
      <c r="P353" t="s">
        <v>408</v>
      </c>
      <c r="Q353">
        <f t="shared" si="25"/>
        <v>644.06200000000001</v>
      </c>
      <c r="R353" s="17">
        <f t="shared" si="26"/>
        <v>0.17863606298772478</v>
      </c>
      <c r="W353" t="s">
        <v>143</v>
      </c>
      <c r="X353" s="3">
        <v>31</v>
      </c>
      <c r="Y353" s="3">
        <v>1156.2200000000003</v>
      </c>
      <c r="Z353" s="11">
        <v>533.25270000000012</v>
      </c>
      <c r="AA353" s="3"/>
      <c r="AB353" s="3"/>
      <c r="AD353" t="str">
        <f t="shared" si="27"/>
        <v>CaliforniaLos Angeles</v>
      </c>
      <c r="AE353" t="str">
        <f t="shared" si="28"/>
        <v>California</v>
      </c>
      <c r="AF353" t="str">
        <f t="shared" si="29"/>
        <v>Los Angeles</v>
      </c>
      <c r="AG353" t="s">
        <v>143</v>
      </c>
      <c r="AH353">
        <v>31</v>
      </c>
      <c r="AI353">
        <v>1156.2200000000003</v>
      </c>
      <c r="AJ353" s="11">
        <v>533.25270000000012</v>
      </c>
      <c r="AL353">
        <f>dashboard!A365</f>
        <v>0</v>
      </c>
      <c r="AM353" s="10">
        <f>dashboard!B365</f>
        <v>0</v>
      </c>
      <c r="AN353">
        <f>dashboard!C365</f>
        <v>0</v>
      </c>
    </row>
    <row r="354" spans="1:40" x14ac:dyDescent="0.25">
      <c r="A354" t="str">
        <v>Missouri City</v>
      </c>
      <c r="K354" s="2" t="s">
        <v>988</v>
      </c>
      <c r="L354" s="3">
        <v>2561.96</v>
      </c>
      <c r="M354" s="3">
        <v>3</v>
      </c>
      <c r="N354" s="3">
        <v>228.53599999999997</v>
      </c>
      <c r="O354" t="s">
        <v>132</v>
      </c>
      <c r="P354" t="s">
        <v>533</v>
      </c>
      <c r="Q354">
        <f t="shared" si="25"/>
        <v>2561.96</v>
      </c>
      <c r="R354" s="17">
        <f t="shared" si="26"/>
        <v>8.9203578510203108E-2</v>
      </c>
      <c r="W354" t="s">
        <v>195</v>
      </c>
      <c r="X354" s="3">
        <v>61</v>
      </c>
      <c r="Y354" s="3">
        <v>223.00000000000006</v>
      </c>
      <c r="Z354" s="11">
        <v>85.327399999999997</v>
      </c>
      <c r="AA354" s="3"/>
      <c r="AB354" s="3"/>
      <c r="AD354" t="str">
        <f t="shared" si="27"/>
        <v>CaliforniaLos Angeles</v>
      </c>
      <c r="AE354" t="str">
        <f t="shared" si="28"/>
        <v>California</v>
      </c>
      <c r="AF354" t="str">
        <f t="shared" si="29"/>
        <v>Los Angeles</v>
      </c>
      <c r="AG354" t="s">
        <v>195</v>
      </c>
      <c r="AH354">
        <v>61</v>
      </c>
      <c r="AI354">
        <v>223.00000000000006</v>
      </c>
      <c r="AJ354" s="11">
        <v>85.327399999999997</v>
      </c>
      <c r="AL354">
        <f>dashboard!A366</f>
        <v>0</v>
      </c>
      <c r="AM354" s="10">
        <f>dashboard!B366</f>
        <v>0</v>
      </c>
      <c r="AN354">
        <f>dashboard!C366</f>
        <v>0</v>
      </c>
    </row>
    <row r="355" spans="1:40" x14ac:dyDescent="0.25">
      <c r="A355" t="str">
        <v>Pearland</v>
      </c>
      <c r="K355" s="2" t="s">
        <v>814</v>
      </c>
      <c r="L355" s="3">
        <v>2827.6299999999997</v>
      </c>
      <c r="M355" s="3">
        <v>15</v>
      </c>
      <c r="N355" s="3">
        <v>787.62709999999993</v>
      </c>
      <c r="O355" t="s">
        <v>136</v>
      </c>
      <c r="P355" t="s">
        <v>40</v>
      </c>
      <c r="Q355">
        <f t="shared" si="25"/>
        <v>2827.6299999999997</v>
      </c>
      <c r="R355" s="17">
        <f t="shared" si="26"/>
        <v>0.27854673348351799</v>
      </c>
      <c r="W355" t="s">
        <v>48</v>
      </c>
      <c r="X355" s="3">
        <v>256</v>
      </c>
      <c r="Y355" s="3">
        <v>6787.3600000000024</v>
      </c>
      <c r="Z355" s="11">
        <v>2027.1744000000001</v>
      </c>
      <c r="AA355" s="3"/>
      <c r="AB355" s="3"/>
      <c r="AD355" t="str">
        <f t="shared" si="27"/>
        <v>CaliforniaLos Angeles</v>
      </c>
      <c r="AE355" t="str">
        <f t="shared" si="28"/>
        <v>California</v>
      </c>
      <c r="AF355" t="str">
        <f t="shared" si="29"/>
        <v>Los Angeles</v>
      </c>
      <c r="AG355" t="s">
        <v>48</v>
      </c>
      <c r="AH355">
        <v>256</v>
      </c>
      <c r="AI355">
        <v>6787.3600000000024</v>
      </c>
      <c r="AJ355" s="11">
        <v>2027.1744000000001</v>
      </c>
      <c r="AL355">
        <f>dashboard!A367</f>
        <v>0</v>
      </c>
      <c r="AM355" s="10">
        <f>dashboard!B367</f>
        <v>0</v>
      </c>
      <c r="AN355">
        <f>dashboard!C367</f>
        <v>0</v>
      </c>
    </row>
    <row r="356" spans="1:40" x14ac:dyDescent="0.25">
      <c r="A356" t="str">
        <v>San Mateo</v>
      </c>
      <c r="K356" s="2" t="s">
        <v>959</v>
      </c>
      <c r="L356" s="3">
        <v>4428.9539999999997</v>
      </c>
      <c r="M356" s="3">
        <v>10</v>
      </c>
      <c r="N356" s="3">
        <v>905.36310000000003</v>
      </c>
      <c r="O356" t="s">
        <v>136</v>
      </c>
      <c r="P356" t="s">
        <v>103</v>
      </c>
      <c r="Q356">
        <f t="shared" si="25"/>
        <v>4428.9539999999997</v>
      </c>
      <c r="R356" s="17">
        <f t="shared" si="26"/>
        <v>0.20441916985364944</v>
      </c>
      <c r="W356" t="s">
        <v>33</v>
      </c>
      <c r="X356" s="3">
        <v>103</v>
      </c>
      <c r="Y356" s="3">
        <v>605.20000000000005</v>
      </c>
      <c r="Z356" s="11">
        <v>287.67830000000004</v>
      </c>
      <c r="AA356" s="3"/>
      <c r="AB356" s="3"/>
      <c r="AD356" t="str">
        <f t="shared" si="27"/>
        <v>CaliforniaLos Angeles</v>
      </c>
      <c r="AE356" t="str">
        <f t="shared" si="28"/>
        <v>California</v>
      </c>
      <c r="AF356" t="str">
        <f t="shared" si="29"/>
        <v>Los Angeles</v>
      </c>
      <c r="AG356" t="s">
        <v>33</v>
      </c>
      <c r="AH356">
        <v>103</v>
      </c>
      <c r="AI356">
        <v>605.20000000000005</v>
      </c>
      <c r="AJ356" s="11">
        <v>287.67830000000004</v>
      </c>
      <c r="AL356">
        <f>dashboard!A368</f>
        <v>0</v>
      </c>
      <c r="AM356" s="10">
        <f>dashboard!B368</f>
        <v>0</v>
      </c>
      <c r="AN356">
        <f>dashboard!C368</f>
        <v>0</v>
      </c>
    </row>
    <row r="357" spans="1:40" x14ac:dyDescent="0.25">
      <c r="A357" t="str">
        <v>Grand Rapids</v>
      </c>
      <c r="K357" s="2" t="s">
        <v>1160</v>
      </c>
      <c r="L357" s="3">
        <v>35.94</v>
      </c>
      <c r="M357" s="3">
        <v>2</v>
      </c>
      <c r="N357" s="3">
        <v>13.512599999999999</v>
      </c>
      <c r="O357" t="s">
        <v>136</v>
      </c>
      <c r="P357" t="s">
        <v>547</v>
      </c>
      <c r="Q357">
        <f t="shared" si="25"/>
        <v>35.94</v>
      </c>
      <c r="R357" s="17">
        <f t="shared" si="26"/>
        <v>0.37597662771285478</v>
      </c>
      <c r="W357" t="s">
        <v>371</v>
      </c>
      <c r="X357" s="3">
        <v>43</v>
      </c>
      <c r="Y357" s="3">
        <v>13463.92</v>
      </c>
      <c r="Z357" s="11">
        <v>1954.1657</v>
      </c>
      <c r="AA357" s="3"/>
      <c r="AB357" s="3"/>
      <c r="AD357" t="str">
        <f t="shared" si="27"/>
        <v>CaliforniaLos Angeles</v>
      </c>
      <c r="AE357" t="str">
        <f t="shared" si="28"/>
        <v>California</v>
      </c>
      <c r="AF357" t="str">
        <f t="shared" si="29"/>
        <v>Los Angeles</v>
      </c>
      <c r="AG357" t="s">
        <v>371</v>
      </c>
      <c r="AH357">
        <v>43</v>
      </c>
      <c r="AI357">
        <v>13463.92</v>
      </c>
      <c r="AJ357" s="11">
        <v>1954.1657</v>
      </c>
      <c r="AL357">
        <f>dashboard!A369</f>
        <v>0</v>
      </c>
      <c r="AM357" s="10">
        <f>dashboard!B369</f>
        <v>0</v>
      </c>
      <c r="AN357">
        <f>dashboard!C369</f>
        <v>0</v>
      </c>
    </row>
    <row r="358" spans="1:40" x14ac:dyDescent="0.25">
      <c r="A358" t="str">
        <v>Visalia</v>
      </c>
      <c r="K358" s="2" t="s">
        <v>1196</v>
      </c>
      <c r="L358" s="3">
        <v>23.36</v>
      </c>
      <c r="M358" s="3">
        <v>1</v>
      </c>
      <c r="N358" s="3">
        <v>11.68</v>
      </c>
      <c r="O358" t="s">
        <v>139</v>
      </c>
      <c r="P358" t="s">
        <v>118</v>
      </c>
      <c r="Q358">
        <f t="shared" si="25"/>
        <v>23.36</v>
      </c>
      <c r="R358" s="17">
        <f t="shared" si="26"/>
        <v>0.5</v>
      </c>
      <c r="W358" t="s">
        <v>80</v>
      </c>
      <c r="X358" s="3">
        <v>454</v>
      </c>
      <c r="Y358" s="3">
        <v>6346.4</v>
      </c>
      <c r="Z358" s="11">
        <v>3022.0118000000007</v>
      </c>
      <c r="AA358" s="3"/>
      <c r="AB358" s="3"/>
      <c r="AD358" t="str">
        <f t="shared" si="27"/>
        <v>CaliforniaLos Angeles</v>
      </c>
      <c r="AE358" t="str">
        <f t="shared" si="28"/>
        <v>California</v>
      </c>
      <c r="AF358" t="str">
        <f t="shared" si="29"/>
        <v>Los Angeles</v>
      </c>
      <c r="AG358" t="s">
        <v>80</v>
      </c>
      <c r="AH358">
        <v>454</v>
      </c>
      <c r="AI358">
        <v>6346.4</v>
      </c>
      <c r="AJ358" s="11">
        <v>3022.0118000000007</v>
      </c>
      <c r="AL358">
        <f>dashboard!A370</f>
        <v>0</v>
      </c>
      <c r="AM358" s="10">
        <f>dashboard!B370</f>
        <v>0</v>
      </c>
      <c r="AN358">
        <f>dashboard!C370</f>
        <v>0</v>
      </c>
    </row>
    <row r="359" spans="1:40" x14ac:dyDescent="0.25">
      <c r="A359" t="str">
        <v>Overland Park</v>
      </c>
      <c r="K359" s="2" t="s">
        <v>910</v>
      </c>
      <c r="L359" s="3">
        <v>183.4</v>
      </c>
      <c r="M359" s="3">
        <v>3</v>
      </c>
      <c r="N359" s="3">
        <v>79.403000000000006</v>
      </c>
      <c r="O359" t="s">
        <v>139</v>
      </c>
      <c r="P359" t="s">
        <v>147</v>
      </c>
      <c r="Q359">
        <f t="shared" si="25"/>
        <v>183.4</v>
      </c>
      <c r="R359" s="17">
        <f t="shared" si="26"/>
        <v>0.43294983642311891</v>
      </c>
      <c r="W359" t="s">
        <v>59</v>
      </c>
      <c r="X359" s="3">
        <v>297</v>
      </c>
      <c r="Y359" s="3">
        <v>29503.031999999992</v>
      </c>
      <c r="Z359" s="11">
        <v>2582.1461999999992</v>
      </c>
      <c r="AA359" s="3"/>
      <c r="AB359" s="3"/>
      <c r="AD359" t="str">
        <f t="shared" si="27"/>
        <v>CaliforniaLos Angeles</v>
      </c>
      <c r="AE359" t="str">
        <f t="shared" si="28"/>
        <v>California</v>
      </c>
      <c r="AF359" t="str">
        <f t="shared" si="29"/>
        <v>Los Angeles</v>
      </c>
      <c r="AG359" t="s">
        <v>59</v>
      </c>
      <c r="AH359">
        <v>297</v>
      </c>
      <c r="AI359">
        <v>29503.031999999992</v>
      </c>
      <c r="AJ359" s="11">
        <v>2582.1461999999992</v>
      </c>
      <c r="AL359">
        <f>dashboard!A371</f>
        <v>0</v>
      </c>
      <c r="AM359" s="10">
        <f>dashboard!B371</f>
        <v>0</v>
      </c>
      <c r="AN359">
        <f>dashboard!C371</f>
        <v>0</v>
      </c>
    </row>
    <row r="360" spans="1:40" x14ac:dyDescent="0.25">
      <c r="A360" t="str">
        <v>Temecula</v>
      </c>
      <c r="K360" s="2" t="s">
        <v>714</v>
      </c>
      <c r="L360" s="3">
        <v>1891.6000000000001</v>
      </c>
      <c r="M360" s="3">
        <v>10</v>
      </c>
      <c r="N360" s="3">
        <v>283.64920000000006</v>
      </c>
      <c r="O360" t="s">
        <v>139</v>
      </c>
      <c r="P360" t="s">
        <v>157</v>
      </c>
      <c r="Q360">
        <f t="shared" si="25"/>
        <v>1891.6000000000001</v>
      </c>
      <c r="R360" s="17">
        <f t="shared" si="26"/>
        <v>0.14995199830831044</v>
      </c>
      <c r="W360" t="s">
        <v>43</v>
      </c>
      <c r="X360" s="3">
        <v>241</v>
      </c>
      <c r="Y360" s="3">
        <v>18789.819999999992</v>
      </c>
      <c r="Z360" s="11">
        <v>2892.6560999999992</v>
      </c>
      <c r="AA360" s="3"/>
      <c r="AB360" s="3"/>
      <c r="AD360" t="str">
        <f t="shared" si="27"/>
        <v>CaliforniaLos Angeles</v>
      </c>
      <c r="AE360" t="str">
        <f t="shared" si="28"/>
        <v>California</v>
      </c>
      <c r="AF360" t="str">
        <f t="shared" si="29"/>
        <v>Los Angeles</v>
      </c>
      <c r="AG360" t="s">
        <v>43</v>
      </c>
      <c r="AH360">
        <v>241</v>
      </c>
      <c r="AI360">
        <v>18789.819999999992</v>
      </c>
      <c r="AJ360" s="11">
        <v>2892.6560999999992</v>
      </c>
      <c r="AL360">
        <f>dashboard!A372</f>
        <v>0</v>
      </c>
      <c r="AM360" s="10">
        <f>dashboard!B372</f>
        <v>0</v>
      </c>
      <c r="AN360">
        <f>dashboard!C372</f>
        <v>0</v>
      </c>
    </row>
    <row r="361" spans="1:40" x14ac:dyDescent="0.25">
      <c r="A361" t="str">
        <v>Yucaipa</v>
      </c>
      <c r="K361" s="2" t="s">
        <v>893</v>
      </c>
      <c r="L361" s="3">
        <v>52.410000000000004</v>
      </c>
      <c r="M361" s="3">
        <v>2</v>
      </c>
      <c r="N361" s="3">
        <v>3.4415999999999998</v>
      </c>
      <c r="O361" t="s">
        <v>139</v>
      </c>
      <c r="P361" t="s">
        <v>191</v>
      </c>
      <c r="Q361">
        <f t="shared" si="25"/>
        <v>52.410000000000004</v>
      </c>
      <c r="R361" s="17">
        <f t="shared" si="26"/>
        <v>6.5666857469948478E-2</v>
      </c>
      <c r="W361" t="s">
        <v>334</v>
      </c>
      <c r="X361" s="3">
        <v>40</v>
      </c>
      <c r="Y361" s="3">
        <v>1534.21</v>
      </c>
      <c r="Z361" s="11">
        <v>101.9585</v>
      </c>
      <c r="AA361" s="3"/>
      <c r="AB361" s="3"/>
      <c r="AD361" t="str">
        <f t="shared" si="27"/>
        <v>CaliforniaLos Angeles</v>
      </c>
      <c r="AE361" t="str">
        <f t="shared" si="28"/>
        <v>California</v>
      </c>
      <c r="AF361" t="str">
        <f t="shared" si="29"/>
        <v>Los Angeles</v>
      </c>
      <c r="AG361" t="s">
        <v>334</v>
      </c>
      <c r="AH361">
        <v>40</v>
      </c>
      <c r="AI361">
        <v>1534.21</v>
      </c>
      <c r="AJ361" s="11">
        <v>101.9585</v>
      </c>
      <c r="AL361">
        <f>dashboard!A373</f>
        <v>0</v>
      </c>
      <c r="AM361" s="10">
        <f>dashboard!B373</f>
        <v>0</v>
      </c>
      <c r="AN361">
        <f>dashboard!C373</f>
        <v>0</v>
      </c>
    </row>
    <row r="362" spans="1:40" x14ac:dyDescent="0.25">
      <c r="A362" t="str">
        <v>Revere</v>
      </c>
      <c r="K362" s="2" t="s">
        <v>1201</v>
      </c>
      <c r="L362" s="3">
        <v>336.82</v>
      </c>
      <c r="M362" s="3">
        <v>2</v>
      </c>
      <c r="N362" s="3">
        <v>98.588400000000007</v>
      </c>
      <c r="O362" t="s">
        <v>139</v>
      </c>
      <c r="P362" t="s">
        <v>255</v>
      </c>
      <c r="Q362">
        <f t="shared" si="25"/>
        <v>336.82</v>
      </c>
      <c r="R362" s="17">
        <f t="shared" si="26"/>
        <v>0.29270352116857673</v>
      </c>
      <c r="W362" t="s">
        <v>39</v>
      </c>
      <c r="X362" s="3">
        <v>118</v>
      </c>
      <c r="Y362" s="3">
        <v>19403.191999999999</v>
      </c>
      <c r="Z362" s="11">
        <v>-28.210399999999986</v>
      </c>
      <c r="AA362" s="3"/>
      <c r="AB362" s="3"/>
      <c r="AD362" t="str">
        <f t="shared" si="27"/>
        <v>CaliforniaLos Angeles</v>
      </c>
      <c r="AE362" t="str">
        <f t="shared" si="28"/>
        <v>California</v>
      </c>
      <c r="AF362" t="str">
        <f t="shared" si="29"/>
        <v>Los Angeles</v>
      </c>
      <c r="AG362" t="s">
        <v>39</v>
      </c>
      <c r="AH362">
        <v>118</v>
      </c>
      <c r="AI362">
        <v>19403.191999999999</v>
      </c>
      <c r="AJ362" s="11">
        <v>-28.210399999999986</v>
      </c>
      <c r="AL362">
        <f>dashboard!A374</f>
        <v>0</v>
      </c>
      <c r="AM362" s="10">
        <f>dashboard!B374</f>
        <v>0</v>
      </c>
      <c r="AN362">
        <f>dashboard!C374</f>
        <v>0</v>
      </c>
    </row>
    <row r="363" spans="1:40" x14ac:dyDescent="0.25">
      <c r="A363" t="str">
        <v>Conroe</v>
      </c>
      <c r="K363" s="2" t="s">
        <v>1224</v>
      </c>
      <c r="L363" s="3">
        <v>377.27</v>
      </c>
      <c r="M363" s="3">
        <v>5</v>
      </c>
      <c r="N363" s="3">
        <v>174.6191</v>
      </c>
      <c r="O363" t="s">
        <v>139</v>
      </c>
      <c r="P363" t="s">
        <v>320</v>
      </c>
      <c r="Q363">
        <f t="shared" si="25"/>
        <v>377.27</v>
      </c>
      <c r="R363" s="17">
        <f t="shared" si="26"/>
        <v>0.46284915312640817</v>
      </c>
      <c r="V363" t="s">
        <v>964</v>
      </c>
      <c r="W363" t="s">
        <v>25</v>
      </c>
      <c r="X363" s="3">
        <v>3</v>
      </c>
      <c r="Y363" s="3">
        <v>122.352</v>
      </c>
      <c r="Z363" s="11">
        <v>13.7646</v>
      </c>
      <c r="AA363" s="3"/>
      <c r="AB363" s="3"/>
      <c r="AC363" t="s">
        <v>964</v>
      </c>
      <c r="AD363" t="str">
        <f t="shared" si="27"/>
        <v>CaliforniaManteca</v>
      </c>
      <c r="AE363" t="str">
        <f t="shared" si="28"/>
        <v>California</v>
      </c>
      <c r="AF363" t="str">
        <f t="shared" si="29"/>
        <v>Manteca</v>
      </c>
      <c r="AG363" t="s">
        <v>25</v>
      </c>
      <c r="AH363">
        <v>3</v>
      </c>
      <c r="AI363">
        <v>122.352</v>
      </c>
      <c r="AJ363" s="11">
        <v>13.7646</v>
      </c>
      <c r="AL363">
        <f>dashboard!A375</f>
        <v>0</v>
      </c>
      <c r="AM363" s="10">
        <f>dashboard!B375</f>
        <v>0</v>
      </c>
      <c r="AN363">
        <f>dashboard!C375</f>
        <v>0</v>
      </c>
    </row>
    <row r="364" spans="1:40" x14ac:dyDescent="0.25">
      <c r="A364" t="str">
        <v>Tinley Park</v>
      </c>
      <c r="K364" s="2" t="s">
        <v>719</v>
      </c>
      <c r="L364" s="3">
        <v>1456.16</v>
      </c>
      <c r="M364" s="3">
        <v>6</v>
      </c>
      <c r="N364" s="3">
        <v>451.25469999999996</v>
      </c>
      <c r="O364" t="s">
        <v>139</v>
      </c>
      <c r="P364" t="s">
        <v>247</v>
      </c>
      <c r="Q364">
        <f t="shared" si="25"/>
        <v>1456.16</v>
      </c>
      <c r="R364" s="17">
        <f t="shared" si="26"/>
        <v>0.30989362432699696</v>
      </c>
      <c r="W364" t="s">
        <v>143</v>
      </c>
      <c r="X364" s="3">
        <v>2</v>
      </c>
      <c r="Y364" s="3">
        <v>15.28</v>
      </c>
      <c r="Z364" s="11">
        <v>7.4871999999999996</v>
      </c>
      <c r="AA364" s="3"/>
      <c r="AB364" s="3"/>
      <c r="AD364" t="str">
        <f t="shared" si="27"/>
        <v>CaliforniaManteca</v>
      </c>
      <c r="AE364" t="str">
        <f t="shared" si="28"/>
        <v>California</v>
      </c>
      <c r="AF364" t="str">
        <f t="shared" si="29"/>
        <v>Manteca</v>
      </c>
      <c r="AG364" t="s">
        <v>143</v>
      </c>
      <c r="AH364">
        <v>2</v>
      </c>
      <c r="AI364">
        <v>15.28</v>
      </c>
      <c r="AJ364" s="11">
        <v>7.4871999999999996</v>
      </c>
      <c r="AL364">
        <f>dashboard!A376</f>
        <v>0</v>
      </c>
      <c r="AM364" s="10">
        <f>dashboard!B376</f>
        <v>0</v>
      </c>
      <c r="AN364">
        <f>dashboard!C376</f>
        <v>0</v>
      </c>
    </row>
    <row r="365" spans="1:40" x14ac:dyDescent="0.25">
      <c r="A365" t="str">
        <v>Dubuque</v>
      </c>
      <c r="K365" s="2" t="s">
        <v>716</v>
      </c>
      <c r="L365" s="3">
        <v>14852.039999999995</v>
      </c>
      <c r="M365" s="3">
        <v>24</v>
      </c>
      <c r="N365" s="3">
        <v>3526.6734999999994</v>
      </c>
      <c r="O365" t="s">
        <v>139</v>
      </c>
      <c r="P365" t="s">
        <v>244</v>
      </c>
      <c r="Q365">
        <f t="shared" si="25"/>
        <v>14852.039999999995</v>
      </c>
      <c r="R365" s="17">
        <f t="shared" si="26"/>
        <v>0.23745381105895222</v>
      </c>
      <c r="W365" t="s">
        <v>80</v>
      </c>
      <c r="X365" s="3">
        <v>3</v>
      </c>
      <c r="Y365" s="3">
        <v>314.55</v>
      </c>
      <c r="Z365" s="11">
        <v>150.98400000000001</v>
      </c>
      <c r="AA365" s="3"/>
      <c r="AB365" s="3"/>
      <c r="AD365" t="str">
        <f t="shared" si="27"/>
        <v>CaliforniaManteca</v>
      </c>
      <c r="AE365" t="str">
        <f t="shared" si="28"/>
        <v>California</v>
      </c>
      <c r="AF365" t="str">
        <f t="shared" si="29"/>
        <v>Manteca</v>
      </c>
      <c r="AG365" t="s">
        <v>80</v>
      </c>
      <c r="AH365">
        <v>3</v>
      </c>
      <c r="AI365">
        <v>314.55</v>
      </c>
      <c r="AJ365" s="11">
        <v>150.98400000000001</v>
      </c>
      <c r="AL365">
        <f>dashboard!A377</f>
        <v>0</v>
      </c>
      <c r="AM365" s="10">
        <f>dashboard!B377</f>
        <v>0</v>
      </c>
      <c r="AN365">
        <f>dashboard!C377</f>
        <v>0</v>
      </c>
    </row>
    <row r="366" spans="1:40" x14ac:dyDescent="0.25">
      <c r="A366" t="str">
        <v>Dearborn Heights</v>
      </c>
      <c r="K366" s="2" t="s">
        <v>810</v>
      </c>
      <c r="L366" s="3">
        <v>115.36</v>
      </c>
      <c r="M366" s="3">
        <v>1</v>
      </c>
      <c r="N366" s="3">
        <v>49.604799999999997</v>
      </c>
      <c r="O366" t="s">
        <v>139</v>
      </c>
      <c r="P366" t="s">
        <v>365</v>
      </c>
      <c r="Q366">
        <f t="shared" si="25"/>
        <v>115.36</v>
      </c>
      <c r="R366" s="17">
        <f t="shared" si="26"/>
        <v>0.43</v>
      </c>
      <c r="V366" t="s">
        <v>777</v>
      </c>
      <c r="W366" t="s">
        <v>129</v>
      </c>
      <c r="X366" s="3">
        <v>6</v>
      </c>
      <c r="Y366" s="3">
        <v>120</v>
      </c>
      <c r="Z366" s="11">
        <v>46.8</v>
      </c>
      <c r="AA366" s="3"/>
      <c r="AB366" s="3"/>
      <c r="AC366" t="s">
        <v>777</v>
      </c>
      <c r="AD366" t="str">
        <f t="shared" si="27"/>
        <v>CaliforniaMission Viejo</v>
      </c>
      <c r="AE366" t="str">
        <f t="shared" si="28"/>
        <v>California</v>
      </c>
      <c r="AF366" t="str">
        <f t="shared" si="29"/>
        <v>Mission Viejo</v>
      </c>
      <c r="AG366" t="s">
        <v>129</v>
      </c>
      <c r="AH366">
        <v>6</v>
      </c>
      <c r="AI366">
        <v>120</v>
      </c>
      <c r="AJ366" s="11">
        <v>46.8</v>
      </c>
      <c r="AL366">
        <f>dashboard!A378</f>
        <v>0</v>
      </c>
      <c r="AM366" s="10">
        <f>dashboard!B378</f>
        <v>0</v>
      </c>
      <c r="AN366">
        <f>dashboard!C378</f>
        <v>0</v>
      </c>
    </row>
    <row r="367" spans="1:40" x14ac:dyDescent="0.25">
      <c r="A367" t="str">
        <v>Santa Fe</v>
      </c>
      <c r="K367" s="2" t="s">
        <v>709</v>
      </c>
      <c r="L367" s="3">
        <v>5033.0999999999995</v>
      </c>
      <c r="M367" s="3">
        <v>7</v>
      </c>
      <c r="N367" s="3">
        <v>1838.2270999999998</v>
      </c>
      <c r="O367" t="s">
        <v>139</v>
      </c>
      <c r="P367" t="s">
        <v>233</v>
      </c>
      <c r="Q367">
        <f t="shared" si="25"/>
        <v>5033.0999999999995</v>
      </c>
      <c r="R367" s="17">
        <f t="shared" si="26"/>
        <v>0.36522761320061198</v>
      </c>
      <c r="W367" t="s">
        <v>68</v>
      </c>
      <c r="X367" s="3">
        <v>1</v>
      </c>
      <c r="Y367" s="3">
        <v>8.67</v>
      </c>
      <c r="Z367" s="11">
        <v>2.3409</v>
      </c>
      <c r="AA367" s="3"/>
      <c r="AB367" s="3"/>
      <c r="AD367" t="str">
        <f t="shared" si="27"/>
        <v>CaliforniaMission Viejo</v>
      </c>
      <c r="AE367" t="str">
        <f t="shared" si="28"/>
        <v>California</v>
      </c>
      <c r="AF367" t="str">
        <f t="shared" si="29"/>
        <v>Mission Viejo</v>
      </c>
      <c r="AG367" t="s">
        <v>68</v>
      </c>
      <c r="AH367">
        <v>1</v>
      </c>
      <c r="AI367">
        <v>8.67</v>
      </c>
      <c r="AJ367" s="11">
        <v>2.3409</v>
      </c>
      <c r="AL367">
        <f>dashboard!A379</f>
        <v>0</v>
      </c>
      <c r="AM367" s="10">
        <f>dashboard!B379</f>
        <v>0</v>
      </c>
      <c r="AN367">
        <f>dashboard!C379</f>
        <v>0</v>
      </c>
    </row>
    <row r="368" spans="1:40" x14ac:dyDescent="0.25">
      <c r="A368" t="str">
        <v>Hickory</v>
      </c>
      <c r="K368" s="2" t="s">
        <v>812</v>
      </c>
      <c r="L368" s="3">
        <v>14.77</v>
      </c>
      <c r="M368" s="3">
        <v>2</v>
      </c>
      <c r="N368" s="3">
        <v>7.1567000000000007</v>
      </c>
      <c r="O368" t="s">
        <v>139</v>
      </c>
      <c r="P368" t="s">
        <v>369</v>
      </c>
      <c r="Q368">
        <f t="shared" si="25"/>
        <v>14.77</v>
      </c>
      <c r="R368" s="17">
        <f t="shared" si="26"/>
        <v>0.4845429925524713</v>
      </c>
      <c r="W368" t="s">
        <v>22</v>
      </c>
      <c r="X368" s="3">
        <v>2</v>
      </c>
      <c r="Y368" s="3">
        <v>290.666</v>
      </c>
      <c r="Z368" s="11">
        <v>3.4196</v>
      </c>
      <c r="AA368" s="3"/>
      <c r="AB368" s="3"/>
      <c r="AD368" t="str">
        <f t="shared" si="27"/>
        <v>CaliforniaMission Viejo</v>
      </c>
      <c r="AE368" t="str">
        <f t="shared" si="28"/>
        <v>California</v>
      </c>
      <c r="AF368" t="str">
        <f t="shared" si="29"/>
        <v>Mission Viejo</v>
      </c>
      <c r="AG368" t="s">
        <v>22</v>
      </c>
      <c r="AH368">
        <v>2</v>
      </c>
      <c r="AI368">
        <v>290.666</v>
      </c>
      <c r="AJ368" s="11">
        <v>3.4196</v>
      </c>
      <c r="AL368">
        <f>dashboard!A380</f>
        <v>0</v>
      </c>
      <c r="AM368" s="10">
        <f>dashboard!B380</f>
        <v>0</v>
      </c>
      <c r="AN368">
        <f>dashboard!C380</f>
        <v>0</v>
      </c>
    </row>
    <row r="369" spans="1:40" x14ac:dyDescent="0.25">
      <c r="A369" t="str">
        <v>Carol Stream</v>
      </c>
      <c r="K369" s="2" t="s">
        <v>1020</v>
      </c>
      <c r="L369" s="3">
        <v>211.11</v>
      </c>
      <c r="M369" s="3">
        <v>6</v>
      </c>
      <c r="N369" s="3">
        <v>66.569800000000001</v>
      </c>
      <c r="O369" t="s">
        <v>139</v>
      </c>
      <c r="P369" t="s">
        <v>554</v>
      </c>
      <c r="Q369">
        <f t="shared" si="25"/>
        <v>211.11</v>
      </c>
      <c r="R369" s="17">
        <f t="shared" si="26"/>
        <v>0.31533229122258538</v>
      </c>
      <c r="W369" t="s">
        <v>33</v>
      </c>
      <c r="X369" s="3">
        <v>7</v>
      </c>
      <c r="Y369" s="3">
        <v>26.25</v>
      </c>
      <c r="Z369" s="11">
        <v>12.6</v>
      </c>
      <c r="AA369" s="3"/>
      <c r="AB369" s="3"/>
      <c r="AD369" t="str">
        <f t="shared" si="27"/>
        <v>CaliforniaMission Viejo</v>
      </c>
      <c r="AE369" t="str">
        <f t="shared" si="28"/>
        <v>California</v>
      </c>
      <c r="AF369" t="str">
        <f t="shared" si="29"/>
        <v>Mission Viejo</v>
      </c>
      <c r="AG369" t="s">
        <v>33</v>
      </c>
      <c r="AH369">
        <v>7</v>
      </c>
      <c r="AI369">
        <v>26.25</v>
      </c>
      <c r="AJ369" s="11">
        <v>12.6</v>
      </c>
      <c r="AL369">
        <f>dashboard!A381</f>
        <v>0</v>
      </c>
      <c r="AM369" s="10">
        <f>dashboard!B381</f>
        <v>0</v>
      </c>
      <c r="AN369">
        <f>dashboard!C381</f>
        <v>0</v>
      </c>
    </row>
    <row r="370" spans="1:40" x14ac:dyDescent="0.25">
      <c r="A370" t="str">
        <v>Saint Cloud</v>
      </c>
      <c r="K370" s="2" t="s">
        <v>991</v>
      </c>
      <c r="L370" s="3">
        <v>1562.0860000000002</v>
      </c>
      <c r="M370" s="3">
        <v>6</v>
      </c>
      <c r="N370" s="3">
        <v>356.81860000000006</v>
      </c>
      <c r="O370" t="s">
        <v>139</v>
      </c>
      <c r="P370" t="s">
        <v>535</v>
      </c>
      <c r="Q370">
        <f t="shared" si="25"/>
        <v>1562.0860000000002</v>
      </c>
      <c r="R370" s="17">
        <f t="shared" si="26"/>
        <v>0.22842442733626703</v>
      </c>
      <c r="W370" t="s">
        <v>43</v>
      </c>
      <c r="X370" s="3">
        <v>2</v>
      </c>
      <c r="Y370" s="3">
        <v>330.4</v>
      </c>
      <c r="Z370" s="11">
        <v>85.903999999999996</v>
      </c>
      <c r="AA370" s="3"/>
      <c r="AB370" s="3"/>
      <c r="AD370" t="str">
        <f t="shared" si="27"/>
        <v>CaliforniaMission Viejo</v>
      </c>
      <c r="AE370" t="str">
        <f t="shared" si="28"/>
        <v>California</v>
      </c>
      <c r="AF370" t="str">
        <f t="shared" si="29"/>
        <v>Mission Viejo</v>
      </c>
      <c r="AG370" t="s">
        <v>43</v>
      </c>
      <c r="AH370">
        <v>2</v>
      </c>
      <c r="AI370">
        <v>330.4</v>
      </c>
      <c r="AJ370" s="11">
        <v>85.903999999999996</v>
      </c>
      <c r="AL370">
        <f>dashboard!A382</f>
        <v>0</v>
      </c>
      <c r="AM370" s="10">
        <f>dashboard!B382</f>
        <v>0</v>
      </c>
      <c r="AN370">
        <f>dashboard!C382</f>
        <v>0</v>
      </c>
    </row>
    <row r="371" spans="1:40" x14ac:dyDescent="0.25">
      <c r="A371" t="str">
        <v>North Miami</v>
      </c>
      <c r="K371" s="2" t="s">
        <v>939</v>
      </c>
      <c r="L371" s="3">
        <v>2243.2100000000005</v>
      </c>
      <c r="M371" s="3">
        <v>20</v>
      </c>
      <c r="N371" s="3">
        <v>740.49000000000012</v>
      </c>
      <c r="O371" t="s">
        <v>139</v>
      </c>
      <c r="P371" t="s">
        <v>493</v>
      </c>
      <c r="Q371">
        <f t="shared" si="25"/>
        <v>2243.2100000000005</v>
      </c>
      <c r="R371" s="17">
        <f t="shared" si="26"/>
        <v>0.33010284369274384</v>
      </c>
      <c r="V371" t="s">
        <v>1194</v>
      </c>
      <c r="W371" t="s">
        <v>129</v>
      </c>
      <c r="X371" s="3">
        <v>7</v>
      </c>
      <c r="Y371" s="3">
        <v>111.79</v>
      </c>
      <c r="Z371" s="11">
        <v>43.598100000000002</v>
      </c>
      <c r="AA371" s="3"/>
      <c r="AB371" s="3"/>
      <c r="AC371" t="s">
        <v>1194</v>
      </c>
      <c r="AD371" t="str">
        <f t="shared" si="27"/>
        <v>CaliforniaModesto</v>
      </c>
      <c r="AE371" t="str">
        <f t="shared" si="28"/>
        <v>California</v>
      </c>
      <c r="AF371" t="str">
        <f t="shared" si="29"/>
        <v>Modesto</v>
      </c>
      <c r="AG371" t="s">
        <v>129</v>
      </c>
      <c r="AH371">
        <v>7</v>
      </c>
      <c r="AI371">
        <v>111.79</v>
      </c>
      <c r="AJ371" s="11">
        <v>43.598100000000002</v>
      </c>
      <c r="AL371">
        <f>dashboard!A383</f>
        <v>0</v>
      </c>
      <c r="AM371" s="10">
        <f>dashboard!B383</f>
        <v>0</v>
      </c>
      <c r="AN371">
        <f>dashboard!C383</f>
        <v>0</v>
      </c>
    </row>
    <row r="372" spans="1:40" x14ac:dyDescent="0.25">
      <c r="A372" t="str">
        <v>Plantation</v>
      </c>
      <c r="K372" s="2" t="s">
        <v>951</v>
      </c>
      <c r="L372" s="3">
        <v>1717.0800000000002</v>
      </c>
      <c r="M372" s="3">
        <v>8</v>
      </c>
      <c r="N372" s="3">
        <v>633.64400000000001</v>
      </c>
      <c r="O372" t="s">
        <v>139</v>
      </c>
      <c r="P372" t="s">
        <v>499</v>
      </c>
      <c r="Q372">
        <f t="shared" si="25"/>
        <v>1717.0800000000002</v>
      </c>
      <c r="R372" s="17">
        <f t="shared" si="26"/>
        <v>0.36902415729028348</v>
      </c>
      <c r="W372" t="s">
        <v>25</v>
      </c>
      <c r="X372" s="3">
        <v>2</v>
      </c>
      <c r="Y372" s="3">
        <v>161.56800000000001</v>
      </c>
      <c r="Z372" s="11">
        <v>-28.2744</v>
      </c>
      <c r="AA372" s="3"/>
      <c r="AB372" s="3"/>
      <c r="AD372" t="str">
        <f t="shared" si="27"/>
        <v>CaliforniaModesto</v>
      </c>
      <c r="AE372" t="str">
        <f t="shared" si="28"/>
        <v>California</v>
      </c>
      <c r="AF372" t="str">
        <f t="shared" si="29"/>
        <v>Modesto</v>
      </c>
      <c r="AG372" t="s">
        <v>25</v>
      </c>
      <c r="AH372">
        <v>2</v>
      </c>
      <c r="AI372">
        <v>161.56800000000001</v>
      </c>
      <c r="AJ372" s="11">
        <v>-28.2744</v>
      </c>
      <c r="AL372">
        <f>dashboard!A384</f>
        <v>0</v>
      </c>
      <c r="AM372" s="10">
        <f>dashboard!B384</f>
        <v>0</v>
      </c>
      <c r="AN372">
        <f>dashboard!C384</f>
        <v>0</v>
      </c>
    </row>
    <row r="373" spans="1:40" x14ac:dyDescent="0.25">
      <c r="A373" t="str">
        <v>Port Saint Lucie</v>
      </c>
      <c r="K373" s="2" t="s">
        <v>779</v>
      </c>
      <c r="L373" s="3">
        <v>4526.8500000000004</v>
      </c>
      <c r="M373" s="3">
        <v>13</v>
      </c>
      <c r="N373" s="3">
        <v>1235.6657</v>
      </c>
      <c r="O373" t="s">
        <v>139</v>
      </c>
      <c r="P373" t="s">
        <v>328</v>
      </c>
      <c r="Q373">
        <f t="shared" si="25"/>
        <v>4526.8500000000004</v>
      </c>
      <c r="R373" s="17">
        <f t="shared" si="26"/>
        <v>0.27296369440118401</v>
      </c>
      <c r="W373" t="s">
        <v>59</v>
      </c>
      <c r="X373" s="3">
        <v>1</v>
      </c>
      <c r="Y373" s="3">
        <v>52.792000000000002</v>
      </c>
      <c r="Z373" s="11">
        <v>4.6193</v>
      </c>
      <c r="AA373" s="3"/>
      <c r="AB373" s="3"/>
      <c r="AD373" t="str">
        <f t="shared" si="27"/>
        <v>CaliforniaModesto</v>
      </c>
      <c r="AE373" t="str">
        <f t="shared" si="28"/>
        <v>California</v>
      </c>
      <c r="AF373" t="str">
        <f t="shared" si="29"/>
        <v>Modesto</v>
      </c>
      <c r="AG373" t="s">
        <v>59</v>
      </c>
      <c r="AH373">
        <v>1</v>
      </c>
      <c r="AI373">
        <v>52.792000000000002</v>
      </c>
      <c r="AJ373" s="11">
        <v>4.6193</v>
      </c>
      <c r="AL373">
        <f>dashboard!A385</f>
        <v>0</v>
      </c>
      <c r="AM373" s="10">
        <f>dashboard!B385</f>
        <v>0</v>
      </c>
      <c r="AN373">
        <f>dashboard!C385</f>
        <v>0</v>
      </c>
    </row>
    <row r="374" spans="1:40" x14ac:dyDescent="0.25">
      <c r="A374" t="str">
        <v>Rock Hill</v>
      </c>
      <c r="K374" s="2" t="s">
        <v>880</v>
      </c>
      <c r="L374" s="3">
        <v>647.96600000000001</v>
      </c>
      <c r="M374" s="3">
        <v>8</v>
      </c>
      <c r="N374" s="3">
        <v>62.251800000000003</v>
      </c>
      <c r="O374" t="s">
        <v>139</v>
      </c>
      <c r="P374" t="s">
        <v>438</v>
      </c>
      <c r="Q374">
        <f t="shared" si="25"/>
        <v>647.96600000000001</v>
      </c>
      <c r="R374" s="17">
        <f t="shared" si="26"/>
        <v>9.6072633440643498E-2</v>
      </c>
      <c r="V374" t="s">
        <v>1183</v>
      </c>
      <c r="W374" t="s">
        <v>129</v>
      </c>
      <c r="X374" s="3">
        <v>2</v>
      </c>
      <c r="Y374" s="3">
        <v>27.88</v>
      </c>
      <c r="Z374" s="11">
        <v>3.9032</v>
      </c>
      <c r="AA374" s="3"/>
      <c r="AB374" s="3"/>
      <c r="AC374" t="s">
        <v>1183</v>
      </c>
      <c r="AD374" t="str">
        <f t="shared" si="27"/>
        <v>CaliforniaMontebello</v>
      </c>
      <c r="AE374" t="str">
        <f t="shared" si="28"/>
        <v>California</v>
      </c>
      <c r="AF374" t="str">
        <f t="shared" si="29"/>
        <v>Montebello</v>
      </c>
      <c r="AG374" t="s">
        <v>129</v>
      </c>
      <c r="AH374">
        <v>2</v>
      </c>
      <c r="AI374">
        <v>27.88</v>
      </c>
      <c r="AJ374" s="11">
        <v>3.9032</v>
      </c>
      <c r="AL374">
        <f>dashboard!A386</f>
        <v>0</v>
      </c>
      <c r="AM374" s="10">
        <f>dashboard!B386</f>
        <v>0</v>
      </c>
      <c r="AN374">
        <f>dashboard!C386</f>
        <v>0</v>
      </c>
    </row>
    <row r="375" spans="1:40" x14ac:dyDescent="0.25">
      <c r="A375" t="str">
        <v>Odessa</v>
      </c>
      <c r="K375" s="2" t="s">
        <v>691</v>
      </c>
      <c r="L375" s="3">
        <v>519.71999999999991</v>
      </c>
      <c r="M375" s="3">
        <v>6</v>
      </c>
      <c r="N375" s="3">
        <v>153.17579999999998</v>
      </c>
      <c r="O375" t="s">
        <v>139</v>
      </c>
      <c r="P375" t="s">
        <v>206</v>
      </c>
      <c r="Q375">
        <f t="shared" si="25"/>
        <v>519.71999999999991</v>
      </c>
      <c r="R375" s="17">
        <f t="shared" si="26"/>
        <v>0.29472754560147774</v>
      </c>
      <c r="V375" t="s">
        <v>1124</v>
      </c>
      <c r="W375" t="s">
        <v>68</v>
      </c>
      <c r="X375" s="3">
        <v>1</v>
      </c>
      <c r="Y375" s="3">
        <v>10.98</v>
      </c>
      <c r="Z375" s="11">
        <v>2.9645999999999999</v>
      </c>
      <c r="AA375" s="3"/>
      <c r="AB375" s="3"/>
      <c r="AC375" t="s">
        <v>1124</v>
      </c>
      <c r="AD375" t="str">
        <f t="shared" si="27"/>
        <v>CaliforniaMoreno Valley</v>
      </c>
      <c r="AE375" t="str">
        <f t="shared" si="28"/>
        <v>California</v>
      </c>
      <c r="AF375" t="str">
        <f t="shared" si="29"/>
        <v>Moreno Valley</v>
      </c>
      <c r="AG375" t="s">
        <v>68</v>
      </c>
      <c r="AH375">
        <v>1</v>
      </c>
      <c r="AI375">
        <v>10.98</v>
      </c>
      <c r="AJ375" s="11">
        <v>2.9645999999999999</v>
      </c>
      <c r="AL375">
        <f>dashboard!A387</f>
        <v>0</v>
      </c>
      <c r="AM375" s="10">
        <f>dashboard!B387</f>
        <v>0</v>
      </c>
      <c r="AN375">
        <f>dashboard!C387</f>
        <v>0</v>
      </c>
    </row>
    <row r="376" spans="1:40" x14ac:dyDescent="0.25">
      <c r="A376" t="str">
        <v>West Allis</v>
      </c>
      <c r="K376" s="2" t="s">
        <v>987</v>
      </c>
      <c r="L376" s="3">
        <v>2220.16</v>
      </c>
      <c r="M376" s="3">
        <v>14</v>
      </c>
      <c r="N376" s="3">
        <v>634.08809999999994</v>
      </c>
      <c r="O376" t="s">
        <v>135</v>
      </c>
      <c r="P376" t="s">
        <v>42</v>
      </c>
      <c r="Q376">
        <f t="shared" si="25"/>
        <v>2220.16</v>
      </c>
      <c r="R376" s="17">
        <f t="shared" si="26"/>
        <v>0.28560468614874601</v>
      </c>
      <c r="W376" t="s">
        <v>64</v>
      </c>
      <c r="X376" s="3">
        <v>3</v>
      </c>
      <c r="Y376" s="3">
        <v>37.055999999999997</v>
      </c>
      <c r="Z376" s="11">
        <v>13.896000000000001</v>
      </c>
      <c r="AA376" s="3"/>
      <c r="AB376" s="3"/>
      <c r="AD376" t="str">
        <f t="shared" si="27"/>
        <v>CaliforniaMoreno Valley</v>
      </c>
      <c r="AE376" t="str">
        <f t="shared" si="28"/>
        <v>California</v>
      </c>
      <c r="AF376" t="str">
        <f t="shared" si="29"/>
        <v>Moreno Valley</v>
      </c>
      <c r="AG376" t="s">
        <v>64</v>
      </c>
      <c r="AH376">
        <v>3</v>
      </c>
      <c r="AI376">
        <v>37.055999999999997</v>
      </c>
      <c r="AJ376" s="11">
        <v>13.896000000000001</v>
      </c>
      <c r="AL376">
        <f>dashboard!A388</f>
        <v>0</v>
      </c>
      <c r="AM376" s="10">
        <f>dashboard!B388</f>
        <v>0</v>
      </c>
      <c r="AN376">
        <f>dashboard!C388</f>
        <v>0</v>
      </c>
    </row>
    <row r="377" spans="1:40" x14ac:dyDescent="0.25">
      <c r="A377" t="str">
        <v>Chula Vista</v>
      </c>
      <c r="K377" s="2" t="s">
        <v>683</v>
      </c>
      <c r="L377" s="3">
        <v>419.34</v>
      </c>
      <c r="M377" s="3">
        <v>11</v>
      </c>
      <c r="N377" s="3">
        <v>157.76610000000002</v>
      </c>
      <c r="O377" t="s">
        <v>135</v>
      </c>
      <c r="P377" t="s">
        <v>192</v>
      </c>
      <c r="Q377">
        <f t="shared" si="25"/>
        <v>419.34</v>
      </c>
      <c r="R377" s="17">
        <f t="shared" si="26"/>
        <v>0.37622478179997149</v>
      </c>
      <c r="W377" t="s">
        <v>195</v>
      </c>
      <c r="X377" s="3">
        <v>3</v>
      </c>
      <c r="Y377" s="3">
        <v>7.86</v>
      </c>
      <c r="Z377" s="11">
        <v>3.6156000000000001</v>
      </c>
      <c r="AA377" s="3"/>
      <c r="AB377" s="3"/>
      <c r="AD377" t="str">
        <f t="shared" si="27"/>
        <v>CaliforniaMoreno Valley</v>
      </c>
      <c r="AE377" t="str">
        <f t="shared" si="28"/>
        <v>California</v>
      </c>
      <c r="AF377" t="str">
        <f t="shared" si="29"/>
        <v>Moreno Valley</v>
      </c>
      <c r="AG377" t="s">
        <v>195</v>
      </c>
      <c r="AH377">
        <v>3</v>
      </c>
      <c r="AI377">
        <v>7.86</v>
      </c>
      <c r="AJ377" s="11">
        <v>3.6156000000000001</v>
      </c>
      <c r="AL377">
        <f>dashboard!A389</f>
        <v>0</v>
      </c>
      <c r="AM377" s="10">
        <f>dashboard!B389</f>
        <v>0</v>
      </c>
      <c r="AN377">
        <f>dashboard!C389</f>
        <v>0</v>
      </c>
    </row>
    <row r="378" spans="1:40" x14ac:dyDescent="0.25">
      <c r="A378" t="str">
        <v>Manhattan</v>
      </c>
      <c r="K378" s="2" t="s">
        <v>1139</v>
      </c>
      <c r="L378" s="3">
        <v>111.42</v>
      </c>
      <c r="M378" s="3">
        <v>2</v>
      </c>
      <c r="N378" s="3">
        <v>11.635200000000001</v>
      </c>
      <c r="O378" t="s">
        <v>135</v>
      </c>
      <c r="P378" t="s">
        <v>258</v>
      </c>
      <c r="Q378">
        <f t="shared" si="25"/>
        <v>111.42</v>
      </c>
      <c r="R378" s="17">
        <f t="shared" si="26"/>
        <v>0.10442649434571891</v>
      </c>
      <c r="W378" t="s">
        <v>48</v>
      </c>
      <c r="X378" s="3">
        <v>10</v>
      </c>
      <c r="Y378" s="3">
        <v>884.68000000000006</v>
      </c>
      <c r="Z378" s="11">
        <v>213.16240000000002</v>
      </c>
      <c r="AA378" s="3"/>
      <c r="AB378" s="3"/>
      <c r="AD378" t="str">
        <f t="shared" si="27"/>
        <v>CaliforniaMoreno Valley</v>
      </c>
      <c r="AE378" t="str">
        <f t="shared" si="28"/>
        <v>California</v>
      </c>
      <c r="AF378" t="str">
        <f t="shared" si="29"/>
        <v>Moreno Valley</v>
      </c>
      <c r="AG378" t="s">
        <v>48</v>
      </c>
      <c r="AH378">
        <v>10</v>
      </c>
      <c r="AI378">
        <v>884.68000000000006</v>
      </c>
      <c r="AJ378" s="11">
        <v>213.16240000000002</v>
      </c>
      <c r="AL378">
        <f>dashboard!A390</f>
        <v>0</v>
      </c>
      <c r="AM378" s="10">
        <f>dashboard!B390</f>
        <v>0</v>
      </c>
      <c r="AN378">
        <f>dashboard!C390</f>
        <v>0</v>
      </c>
    </row>
    <row r="379" spans="1:40" x14ac:dyDescent="0.25">
      <c r="A379" t="str">
        <v>Altoona</v>
      </c>
      <c r="K379" s="2" t="s">
        <v>820</v>
      </c>
      <c r="L379" s="3">
        <v>718.72</v>
      </c>
      <c r="M379" s="3">
        <v>3</v>
      </c>
      <c r="N379" s="3">
        <v>169.41149999999999</v>
      </c>
      <c r="O379" t="s">
        <v>135</v>
      </c>
      <c r="P379" t="s">
        <v>352</v>
      </c>
      <c r="Q379">
        <f t="shared" si="25"/>
        <v>718.72</v>
      </c>
      <c r="R379" s="17">
        <f t="shared" si="26"/>
        <v>0.23571279496883346</v>
      </c>
      <c r="W379" t="s">
        <v>80</v>
      </c>
      <c r="X379" s="3">
        <v>16</v>
      </c>
      <c r="Y379" s="3">
        <v>228.56</v>
      </c>
      <c r="Z379" s="11">
        <v>105.2624</v>
      </c>
      <c r="AA379" s="3"/>
      <c r="AB379" s="3"/>
      <c r="AD379" t="str">
        <f t="shared" si="27"/>
        <v>CaliforniaMoreno Valley</v>
      </c>
      <c r="AE379" t="str">
        <f t="shared" si="28"/>
        <v>California</v>
      </c>
      <c r="AF379" t="str">
        <f t="shared" si="29"/>
        <v>Moreno Valley</v>
      </c>
      <c r="AG379" t="s">
        <v>80</v>
      </c>
      <c r="AH379">
        <v>16</v>
      </c>
      <c r="AI379">
        <v>228.56</v>
      </c>
      <c r="AJ379" s="11">
        <v>105.2624</v>
      </c>
      <c r="AL379">
        <f>dashboard!A391</f>
        <v>0</v>
      </c>
      <c r="AM379" s="10">
        <f>dashboard!B391</f>
        <v>0</v>
      </c>
      <c r="AN379">
        <f>dashboard!C391</f>
        <v>0</v>
      </c>
    </row>
    <row r="380" spans="1:40" x14ac:dyDescent="0.25">
      <c r="A380" t="str">
        <v>Thornton</v>
      </c>
      <c r="K380" s="2" t="s">
        <v>1008</v>
      </c>
      <c r="L380" s="3">
        <v>98.77</v>
      </c>
      <c r="M380" s="3">
        <v>3</v>
      </c>
      <c r="N380" s="3">
        <v>43.939399999999999</v>
      </c>
      <c r="O380" t="s">
        <v>135</v>
      </c>
      <c r="P380" t="s">
        <v>466</v>
      </c>
      <c r="Q380">
        <f t="shared" si="25"/>
        <v>98.77</v>
      </c>
      <c r="R380" s="17">
        <f t="shared" si="26"/>
        <v>0.44486584995443962</v>
      </c>
      <c r="W380" t="s">
        <v>43</v>
      </c>
      <c r="X380" s="3">
        <v>9</v>
      </c>
      <c r="Y380" s="3">
        <v>93.330000000000013</v>
      </c>
      <c r="Z380" s="11">
        <v>14.729100000000001</v>
      </c>
      <c r="AA380" s="3"/>
      <c r="AB380" s="3"/>
      <c r="AD380" t="str">
        <f t="shared" si="27"/>
        <v>CaliforniaMoreno Valley</v>
      </c>
      <c r="AE380" t="str">
        <f t="shared" si="28"/>
        <v>California</v>
      </c>
      <c r="AF380" t="str">
        <f t="shared" si="29"/>
        <v>Moreno Valley</v>
      </c>
      <c r="AG380" t="s">
        <v>43</v>
      </c>
      <c r="AH380">
        <v>9</v>
      </c>
      <c r="AI380">
        <v>93.330000000000013</v>
      </c>
      <c r="AJ380" s="11">
        <v>14.729100000000001</v>
      </c>
      <c r="AL380">
        <f>dashboard!A392</f>
        <v>0</v>
      </c>
      <c r="AM380" s="10">
        <f>dashboard!B392</f>
        <v>0</v>
      </c>
      <c r="AN380">
        <f>dashboard!C392</f>
        <v>0</v>
      </c>
    </row>
    <row r="381" spans="1:40" x14ac:dyDescent="0.25">
      <c r="A381" t="str">
        <v>Champaign</v>
      </c>
      <c r="K381" s="2" t="s">
        <v>1180</v>
      </c>
      <c r="L381" s="3">
        <v>1114.192</v>
      </c>
      <c r="M381" s="3">
        <v>2</v>
      </c>
      <c r="N381" s="3">
        <v>119.5878</v>
      </c>
      <c r="O381" t="s">
        <v>135</v>
      </c>
      <c r="P381" t="s">
        <v>601</v>
      </c>
      <c r="Q381">
        <f t="shared" si="25"/>
        <v>1114.192</v>
      </c>
      <c r="R381" s="17">
        <f t="shared" si="26"/>
        <v>0.10733141146229734</v>
      </c>
      <c r="V381" t="s">
        <v>1200</v>
      </c>
      <c r="W381" t="s">
        <v>53</v>
      </c>
      <c r="X381" s="3">
        <v>8</v>
      </c>
      <c r="Y381" s="3">
        <v>21.92</v>
      </c>
      <c r="Z381" s="11">
        <v>5.9184000000000001</v>
      </c>
      <c r="AA381" s="3"/>
      <c r="AB381" s="3"/>
      <c r="AC381" t="s">
        <v>1200</v>
      </c>
      <c r="AD381" t="str">
        <f t="shared" si="27"/>
        <v>CaliforniaMorgan Hill</v>
      </c>
      <c r="AE381" t="str">
        <f t="shared" si="28"/>
        <v>California</v>
      </c>
      <c r="AF381" t="str">
        <f t="shared" si="29"/>
        <v>Morgan Hill</v>
      </c>
      <c r="AG381" t="s">
        <v>53</v>
      </c>
      <c r="AH381">
        <v>8</v>
      </c>
      <c r="AI381">
        <v>21.92</v>
      </c>
      <c r="AJ381" s="11">
        <v>5.9184000000000001</v>
      </c>
      <c r="AL381">
        <f>dashboard!A393</f>
        <v>0</v>
      </c>
      <c r="AM381" s="10">
        <f>dashboard!B393</f>
        <v>0</v>
      </c>
      <c r="AN381">
        <f>dashboard!C393</f>
        <v>0</v>
      </c>
    </row>
    <row r="382" spans="1:40" x14ac:dyDescent="0.25">
      <c r="A382" t="str">
        <v>Texarkana</v>
      </c>
      <c r="K382" s="2" t="s">
        <v>1051</v>
      </c>
      <c r="L382" s="3">
        <v>100.92</v>
      </c>
      <c r="M382" s="3">
        <v>2</v>
      </c>
      <c r="N382" s="3">
        <v>20.688000000000002</v>
      </c>
      <c r="O382" t="s">
        <v>135</v>
      </c>
      <c r="P382" t="s">
        <v>576</v>
      </c>
      <c r="Q382">
        <f t="shared" si="25"/>
        <v>100.92</v>
      </c>
      <c r="R382" s="17">
        <f t="shared" si="26"/>
        <v>0.20499405469678955</v>
      </c>
      <c r="W382" t="s">
        <v>22</v>
      </c>
      <c r="X382" s="3">
        <v>2</v>
      </c>
      <c r="Y382" s="3">
        <v>205.666</v>
      </c>
      <c r="Z382" s="11">
        <v>-12.098000000000001</v>
      </c>
      <c r="AA382" s="3"/>
      <c r="AB382" s="3"/>
      <c r="AD382" t="str">
        <f t="shared" si="27"/>
        <v>CaliforniaMorgan Hill</v>
      </c>
      <c r="AE382" t="str">
        <f t="shared" si="28"/>
        <v>California</v>
      </c>
      <c r="AF382" t="str">
        <f t="shared" si="29"/>
        <v>Morgan Hill</v>
      </c>
      <c r="AG382" t="s">
        <v>22</v>
      </c>
      <c r="AH382">
        <v>2</v>
      </c>
      <c r="AI382">
        <v>205.666</v>
      </c>
      <c r="AJ382" s="11">
        <v>-12.098000000000001</v>
      </c>
      <c r="AL382">
        <f>dashboard!A394</f>
        <v>0</v>
      </c>
      <c r="AM382" s="10">
        <f>dashboard!B394</f>
        <v>0</v>
      </c>
      <c r="AN382">
        <f>dashboard!C394</f>
        <v>0</v>
      </c>
    </row>
    <row r="383" spans="1:40" x14ac:dyDescent="0.25">
      <c r="A383" t="str">
        <v>Edinburg</v>
      </c>
      <c r="K383" s="2" t="s">
        <v>750</v>
      </c>
      <c r="L383" s="3">
        <v>1384.1580000000001</v>
      </c>
      <c r="M383" s="3">
        <v>17</v>
      </c>
      <c r="N383" s="3">
        <v>280.8048</v>
      </c>
      <c r="O383" t="s">
        <v>94</v>
      </c>
      <c r="P383" t="s">
        <v>122</v>
      </c>
      <c r="Q383">
        <f t="shared" si="25"/>
        <v>1384.1580000000001</v>
      </c>
      <c r="R383" s="17">
        <f t="shared" si="26"/>
        <v>0.2028704815490717</v>
      </c>
      <c r="W383" t="s">
        <v>43</v>
      </c>
      <c r="X383" s="3">
        <v>3</v>
      </c>
      <c r="Y383" s="3">
        <v>48.72</v>
      </c>
      <c r="Z383" s="11">
        <v>7.3079999999999998</v>
      </c>
      <c r="AA383" s="3"/>
      <c r="AB383" s="3"/>
      <c r="AD383" t="str">
        <f t="shared" si="27"/>
        <v>CaliforniaMorgan Hill</v>
      </c>
      <c r="AE383" t="str">
        <f t="shared" si="28"/>
        <v>California</v>
      </c>
      <c r="AF383" t="str">
        <f t="shared" si="29"/>
        <v>Morgan Hill</v>
      </c>
      <c r="AG383" t="s">
        <v>43</v>
      </c>
      <c r="AH383">
        <v>3</v>
      </c>
      <c r="AI383">
        <v>48.72</v>
      </c>
      <c r="AJ383" s="11">
        <v>7.3079999999999998</v>
      </c>
      <c r="AL383">
        <f>dashboard!A395</f>
        <v>0</v>
      </c>
      <c r="AM383" s="10">
        <f>dashboard!B395</f>
        <v>0</v>
      </c>
      <c r="AN383">
        <f>dashboard!C395</f>
        <v>0</v>
      </c>
    </row>
    <row r="384" spans="1:40" x14ac:dyDescent="0.25">
      <c r="A384" t="str">
        <v>Baytown</v>
      </c>
      <c r="K384" s="2" t="s">
        <v>855</v>
      </c>
      <c r="L384" s="3">
        <v>9063.4959999999992</v>
      </c>
      <c r="M384" s="3">
        <v>10</v>
      </c>
      <c r="N384" s="3">
        <v>992.87910000000011</v>
      </c>
      <c r="O384" t="s">
        <v>94</v>
      </c>
      <c r="P384" t="s">
        <v>203</v>
      </c>
      <c r="Q384">
        <f t="shared" si="25"/>
        <v>9063.4959999999992</v>
      </c>
      <c r="R384" s="17">
        <f t="shared" si="26"/>
        <v>0.10954703350671752</v>
      </c>
      <c r="W384" t="s">
        <v>39</v>
      </c>
      <c r="X384" s="3">
        <v>3</v>
      </c>
      <c r="Y384" s="3">
        <v>268.70400000000001</v>
      </c>
      <c r="Z384" s="11">
        <v>6.7176</v>
      </c>
      <c r="AA384" s="3"/>
      <c r="AB384" s="3"/>
      <c r="AD384" t="str">
        <f t="shared" si="27"/>
        <v>CaliforniaMorgan Hill</v>
      </c>
      <c r="AE384" t="str">
        <f t="shared" si="28"/>
        <v>California</v>
      </c>
      <c r="AF384" t="str">
        <f t="shared" si="29"/>
        <v>Morgan Hill</v>
      </c>
      <c r="AG384" t="s">
        <v>39</v>
      </c>
      <c r="AH384">
        <v>3</v>
      </c>
      <c r="AI384">
        <v>268.70400000000001</v>
      </c>
      <c r="AJ384" s="11">
        <v>6.7176</v>
      </c>
      <c r="AL384">
        <f>dashboard!A396</f>
        <v>0</v>
      </c>
      <c r="AM384" s="10">
        <f>dashboard!B396</f>
        <v>0</v>
      </c>
      <c r="AN384">
        <f>dashboard!C396</f>
        <v>0</v>
      </c>
    </row>
    <row r="385" spans="1:40" x14ac:dyDescent="0.25">
      <c r="A385" t="str">
        <v>Greenwood</v>
      </c>
      <c r="K385" s="2" t="s">
        <v>870</v>
      </c>
      <c r="L385" s="3">
        <v>523.32999999999993</v>
      </c>
      <c r="M385" s="3">
        <v>6</v>
      </c>
      <c r="N385" s="3">
        <v>107.36180000000002</v>
      </c>
      <c r="O385" t="s">
        <v>94</v>
      </c>
      <c r="P385" t="s">
        <v>360</v>
      </c>
      <c r="Q385">
        <f t="shared" si="25"/>
        <v>523.32999999999993</v>
      </c>
      <c r="R385" s="17">
        <f t="shared" si="26"/>
        <v>0.20515124300154783</v>
      </c>
      <c r="V385" t="s">
        <v>827</v>
      </c>
      <c r="W385" t="s">
        <v>43</v>
      </c>
      <c r="X385" s="3">
        <v>3</v>
      </c>
      <c r="Y385" s="3">
        <v>484.65</v>
      </c>
      <c r="Z385" s="11">
        <v>92.083500000000001</v>
      </c>
      <c r="AA385" s="3"/>
      <c r="AB385" s="3"/>
      <c r="AC385" t="s">
        <v>827</v>
      </c>
      <c r="AD385" t="str">
        <f t="shared" si="27"/>
        <v>CaliforniaMurrieta</v>
      </c>
      <c r="AE385" t="str">
        <f t="shared" si="28"/>
        <v>California</v>
      </c>
      <c r="AF385" t="str">
        <f t="shared" si="29"/>
        <v>Murrieta</v>
      </c>
      <c r="AG385" t="s">
        <v>43</v>
      </c>
      <c r="AH385">
        <v>3</v>
      </c>
      <c r="AI385">
        <v>484.65</v>
      </c>
      <c r="AJ385" s="11">
        <v>92.083500000000001</v>
      </c>
      <c r="AL385">
        <f>dashboard!A397</f>
        <v>0</v>
      </c>
      <c r="AM385" s="10">
        <f>dashboard!B397</f>
        <v>0</v>
      </c>
      <c r="AN385">
        <f>dashboard!C397</f>
        <v>0</v>
      </c>
    </row>
    <row r="386" spans="1:40" x14ac:dyDescent="0.25">
      <c r="A386" t="str">
        <v>Woonsocket</v>
      </c>
      <c r="K386" s="2" t="s">
        <v>1023</v>
      </c>
      <c r="L386" s="3">
        <v>2589.5859999999998</v>
      </c>
      <c r="M386" s="3">
        <v>11</v>
      </c>
      <c r="N386" s="3">
        <v>629.06460000000004</v>
      </c>
      <c r="O386" t="s">
        <v>94</v>
      </c>
      <c r="P386" t="s">
        <v>410</v>
      </c>
      <c r="Q386">
        <f t="shared" si="25"/>
        <v>2589.5859999999998</v>
      </c>
      <c r="R386" s="17">
        <f t="shared" si="26"/>
        <v>0.24292091477170485</v>
      </c>
      <c r="V386" t="s">
        <v>837</v>
      </c>
      <c r="W386" t="s">
        <v>129</v>
      </c>
      <c r="X386" s="3">
        <v>6</v>
      </c>
      <c r="Y386" s="3">
        <v>629.94000000000005</v>
      </c>
      <c r="Z386" s="11">
        <v>230.07839999999999</v>
      </c>
      <c r="AA386" s="3"/>
      <c r="AB386" s="3"/>
      <c r="AC386" t="s">
        <v>837</v>
      </c>
      <c r="AD386" t="str">
        <f t="shared" si="27"/>
        <v>CaliforniaOakland</v>
      </c>
      <c r="AE386" t="str">
        <f t="shared" si="28"/>
        <v>California</v>
      </c>
      <c r="AF386" t="str">
        <f t="shared" si="29"/>
        <v>Oakland</v>
      </c>
      <c r="AG386" t="s">
        <v>129</v>
      </c>
      <c r="AH386">
        <v>6</v>
      </c>
      <c r="AI386">
        <v>629.94000000000005</v>
      </c>
      <c r="AJ386" s="11">
        <v>230.07839999999999</v>
      </c>
      <c r="AL386">
        <f>dashboard!A398</f>
        <v>0</v>
      </c>
      <c r="AM386" s="10">
        <f>dashboard!B398</f>
        <v>0</v>
      </c>
      <c r="AN386">
        <f>dashboard!C398</f>
        <v>0</v>
      </c>
    </row>
    <row r="387" spans="1:40" x14ac:dyDescent="0.25">
      <c r="A387" t="str">
        <v>Superior</v>
      </c>
      <c r="K387" s="2" t="s">
        <v>994</v>
      </c>
      <c r="L387" s="3">
        <v>4708.79</v>
      </c>
      <c r="M387" s="3">
        <v>2</v>
      </c>
      <c r="N387" s="3">
        <v>1285.7714999999998</v>
      </c>
      <c r="O387" t="s">
        <v>94</v>
      </c>
      <c r="P387" t="s">
        <v>437</v>
      </c>
      <c r="Q387">
        <f t="shared" si="25"/>
        <v>4708.79</v>
      </c>
      <c r="R387" s="17">
        <f t="shared" si="26"/>
        <v>0.27305772820618457</v>
      </c>
      <c r="W387" t="s">
        <v>68</v>
      </c>
      <c r="X387" s="3">
        <v>3</v>
      </c>
      <c r="Y387" s="3">
        <v>203.52</v>
      </c>
      <c r="Z387" s="11">
        <v>54.950400000000002</v>
      </c>
      <c r="AA387" s="3"/>
      <c r="AB387" s="3"/>
      <c r="AD387" t="str">
        <f t="shared" si="27"/>
        <v>CaliforniaOakland</v>
      </c>
      <c r="AE387" t="str">
        <f t="shared" si="28"/>
        <v>California</v>
      </c>
      <c r="AF387" t="str">
        <f t="shared" si="29"/>
        <v>Oakland</v>
      </c>
      <c r="AG387" t="s">
        <v>68</v>
      </c>
      <c r="AH387">
        <v>3</v>
      </c>
      <c r="AI387">
        <v>203.52</v>
      </c>
      <c r="AJ387" s="11">
        <v>54.950400000000002</v>
      </c>
      <c r="AL387">
        <f>dashboard!A399</f>
        <v>0</v>
      </c>
      <c r="AM387" s="10">
        <f>dashboard!B399</f>
        <v>0</v>
      </c>
      <c r="AN387">
        <f>dashboard!C399</f>
        <v>0</v>
      </c>
    </row>
    <row r="388" spans="1:40" x14ac:dyDescent="0.25">
      <c r="A388" t="str">
        <v>Bedford</v>
      </c>
      <c r="K388" s="2" t="s">
        <v>755</v>
      </c>
      <c r="L388" s="3">
        <v>55.48</v>
      </c>
      <c r="M388" s="3">
        <v>1</v>
      </c>
      <c r="N388" s="3">
        <v>26.630400000000002</v>
      </c>
      <c r="O388" t="s">
        <v>94</v>
      </c>
      <c r="P388" t="s">
        <v>297</v>
      </c>
      <c r="Q388">
        <f t="shared" ref="Q388:Q451" si="30">L388</f>
        <v>55.48</v>
      </c>
      <c r="R388" s="17">
        <f t="shared" ref="R388:R451" si="31">N388/L388</f>
        <v>0.48000000000000004</v>
      </c>
      <c r="W388" t="s">
        <v>53</v>
      </c>
      <c r="X388" s="3">
        <v>10</v>
      </c>
      <c r="Y388" s="3">
        <v>231.60000000000002</v>
      </c>
      <c r="Z388" s="11">
        <v>59.968000000000004</v>
      </c>
      <c r="AA388" s="3"/>
      <c r="AB388" s="3"/>
      <c r="AD388" t="str">
        <f t="shared" si="27"/>
        <v>CaliforniaOakland</v>
      </c>
      <c r="AE388" t="str">
        <f t="shared" si="28"/>
        <v>California</v>
      </c>
      <c r="AF388" t="str">
        <f t="shared" si="29"/>
        <v>Oakland</v>
      </c>
      <c r="AG388" t="s">
        <v>53</v>
      </c>
      <c r="AH388">
        <v>10</v>
      </c>
      <c r="AI388">
        <v>231.60000000000002</v>
      </c>
      <c r="AJ388" s="11">
        <v>59.968000000000004</v>
      </c>
      <c r="AL388">
        <f>dashboard!A400</f>
        <v>0</v>
      </c>
      <c r="AM388" s="10">
        <f>dashboard!B400</f>
        <v>0</v>
      </c>
      <c r="AN388">
        <f>dashboard!C400</f>
        <v>0</v>
      </c>
    </row>
    <row r="389" spans="1:40" x14ac:dyDescent="0.25">
      <c r="A389" t="str">
        <v>Covington</v>
      </c>
      <c r="K389" s="2" t="s">
        <v>860</v>
      </c>
      <c r="L389" s="3">
        <v>8521.1999999999989</v>
      </c>
      <c r="M389" s="3">
        <v>34</v>
      </c>
      <c r="N389" s="3">
        <v>1362.5349999999999</v>
      </c>
      <c r="O389" t="s">
        <v>94</v>
      </c>
      <c r="P389" t="s">
        <v>250</v>
      </c>
      <c r="Q389">
        <f t="shared" si="30"/>
        <v>8521.1999999999989</v>
      </c>
      <c r="R389" s="17">
        <f t="shared" si="31"/>
        <v>0.15989942731070741</v>
      </c>
      <c r="W389" t="s">
        <v>64</v>
      </c>
      <c r="X389" s="3">
        <v>12</v>
      </c>
      <c r="Y389" s="3">
        <v>128.952</v>
      </c>
      <c r="Z389" s="11">
        <v>46.597499999999997</v>
      </c>
      <c r="AA389" s="3"/>
      <c r="AB389" s="3"/>
      <c r="AD389" t="str">
        <f t="shared" ref="AD389:AD452" si="32">IF(ISTEXT(AC389),AC389,AD388)</f>
        <v>CaliforniaOakland</v>
      </c>
      <c r="AE389" t="str">
        <f t="shared" ref="AE389:AE452" si="33">INDEX($K$3:$R$606,MATCH(AD389,$K$3:$K$606,0),5)</f>
        <v>California</v>
      </c>
      <c r="AF389" t="str">
        <f t="shared" si="29"/>
        <v>Oakland</v>
      </c>
      <c r="AG389" t="s">
        <v>64</v>
      </c>
      <c r="AH389">
        <v>12</v>
      </c>
      <c r="AI389">
        <v>128.952</v>
      </c>
      <c r="AJ389" s="11">
        <v>46.597499999999997</v>
      </c>
      <c r="AL389">
        <f>dashboard!A401</f>
        <v>0</v>
      </c>
      <c r="AM389" s="10">
        <f>dashboard!B401</f>
        <v>0</v>
      </c>
      <c r="AN389">
        <f>dashboard!C401</f>
        <v>0</v>
      </c>
    </row>
    <row r="390" spans="1:40" x14ac:dyDescent="0.25">
      <c r="A390" t="str">
        <v>Broken Arrow</v>
      </c>
      <c r="K390" s="2" t="s">
        <v>792</v>
      </c>
      <c r="L390" s="3">
        <v>2119.6320000000001</v>
      </c>
      <c r="M390" s="3">
        <v>8</v>
      </c>
      <c r="N390" s="3">
        <v>662.51459999999997</v>
      </c>
      <c r="O390" t="s">
        <v>94</v>
      </c>
      <c r="P390" t="s">
        <v>345</v>
      </c>
      <c r="Q390">
        <f t="shared" si="30"/>
        <v>2119.6320000000001</v>
      </c>
      <c r="R390" s="17">
        <f t="shared" si="31"/>
        <v>0.31256114268891955</v>
      </c>
      <c r="W390" t="s">
        <v>25</v>
      </c>
      <c r="X390" s="3">
        <v>20</v>
      </c>
      <c r="Y390" s="3">
        <v>2185.4879999999998</v>
      </c>
      <c r="Z390" s="11">
        <v>5.4054000000000002</v>
      </c>
      <c r="AA390" s="3"/>
      <c r="AB390" s="3"/>
      <c r="AD390" t="str">
        <f t="shared" si="32"/>
        <v>CaliforniaOakland</v>
      </c>
      <c r="AE390" t="str">
        <f t="shared" si="33"/>
        <v>California</v>
      </c>
      <c r="AF390" t="str">
        <f t="shared" ref="AF390:AF453" si="34">INDEX($K$3:$R$606,MATCH(AD390,$K$3:$K$606,0),6)</f>
        <v>Oakland</v>
      </c>
      <c r="AG390" t="s">
        <v>25</v>
      </c>
      <c r="AH390">
        <v>20</v>
      </c>
      <c r="AI390">
        <v>2185.4879999999998</v>
      </c>
      <c r="AJ390" s="11">
        <v>5.4054000000000002</v>
      </c>
      <c r="AL390">
        <f>dashboard!A402</f>
        <v>0</v>
      </c>
      <c r="AM390" s="10">
        <f>dashboard!B402</f>
        <v>0</v>
      </c>
      <c r="AN390">
        <f>dashboard!C402</f>
        <v>0</v>
      </c>
    </row>
    <row r="391" spans="1:40" x14ac:dyDescent="0.25">
      <c r="A391" t="str">
        <v>Miramar</v>
      </c>
      <c r="K391" s="2" t="s">
        <v>746</v>
      </c>
      <c r="L391" s="3">
        <v>1255.2280000000001</v>
      </c>
      <c r="M391" s="3">
        <v>9</v>
      </c>
      <c r="N391" s="3">
        <v>368.41099999999994</v>
      </c>
      <c r="O391" t="s">
        <v>94</v>
      </c>
      <c r="P391" t="s">
        <v>286</v>
      </c>
      <c r="Q391">
        <f t="shared" si="30"/>
        <v>1255.2280000000001</v>
      </c>
      <c r="R391" s="17">
        <f t="shared" si="31"/>
        <v>0.29350126032880075</v>
      </c>
      <c r="W391" t="s">
        <v>48</v>
      </c>
      <c r="X391" s="3">
        <v>19</v>
      </c>
      <c r="Y391" s="3">
        <v>265.39</v>
      </c>
      <c r="Z391" s="11">
        <v>51.174700000000001</v>
      </c>
      <c r="AA391" s="3"/>
      <c r="AB391" s="3"/>
      <c r="AD391" t="str">
        <f t="shared" si="32"/>
        <v>CaliforniaOakland</v>
      </c>
      <c r="AE391" t="str">
        <f t="shared" si="33"/>
        <v>California</v>
      </c>
      <c r="AF391" t="str">
        <f t="shared" si="34"/>
        <v>Oakland</v>
      </c>
      <c r="AG391" t="s">
        <v>48</v>
      </c>
      <c r="AH391">
        <v>19</v>
      </c>
      <c r="AI391">
        <v>265.39</v>
      </c>
      <c r="AJ391" s="11">
        <v>51.174700000000001</v>
      </c>
      <c r="AL391">
        <f>dashboard!A403</f>
        <v>0</v>
      </c>
      <c r="AM391" s="10">
        <f>dashboard!B403</f>
        <v>0</v>
      </c>
      <c r="AN391">
        <f>dashboard!C403</f>
        <v>0</v>
      </c>
    </row>
    <row r="392" spans="1:40" x14ac:dyDescent="0.25">
      <c r="A392" t="str">
        <v>Hollywood</v>
      </c>
      <c r="K392" s="2" t="s">
        <v>652</v>
      </c>
      <c r="L392" s="3">
        <v>256368.16099999999</v>
      </c>
      <c r="M392" s="3">
        <v>915</v>
      </c>
      <c r="N392" s="3">
        <v>62036.98369999999</v>
      </c>
      <c r="O392" t="s">
        <v>94</v>
      </c>
      <c r="P392" t="s">
        <v>110</v>
      </c>
      <c r="Q392">
        <f t="shared" si="30"/>
        <v>256368.16099999999</v>
      </c>
      <c r="R392" s="17">
        <f t="shared" si="31"/>
        <v>0.24198396344544512</v>
      </c>
      <c r="W392" t="s">
        <v>33</v>
      </c>
      <c r="X392" s="3">
        <v>6</v>
      </c>
      <c r="Y392" s="3">
        <v>54.9</v>
      </c>
      <c r="Z392" s="11">
        <v>26.352</v>
      </c>
      <c r="AA392" s="3"/>
      <c r="AB392" s="3"/>
      <c r="AD392" t="str">
        <f t="shared" si="32"/>
        <v>CaliforniaOakland</v>
      </c>
      <c r="AE392" t="str">
        <f t="shared" si="33"/>
        <v>California</v>
      </c>
      <c r="AF392" t="str">
        <f t="shared" si="34"/>
        <v>Oakland</v>
      </c>
      <c r="AG392" t="s">
        <v>33</v>
      </c>
      <c r="AH392">
        <v>6</v>
      </c>
      <c r="AI392">
        <v>54.9</v>
      </c>
      <c r="AJ392" s="11">
        <v>26.352</v>
      </c>
      <c r="AL392">
        <f>dashboard!A404</f>
        <v>0</v>
      </c>
      <c r="AM392" s="10">
        <f>dashboard!B404</f>
        <v>0</v>
      </c>
      <c r="AN392">
        <f>dashboard!C404</f>
        <v>0</v>
      </c>
    </row>
    <row r="393" spans="1:40" x14ac:dyDescent="0.25">
      <c r="A393" t="str">
        <v>Deer Park</v>
      </c>
      <c r="K393" s="2" t="s">
        <v>882</v>
      </c>
      <c r="L393" s="3">
        <v>199.84199999999998</v>
      </c>
      <c r="M393" s="3">
        <v>3</v>
      </c>
      <c r="N393" s="3">
        <v>59.238299999999995</v>
      </c>
      <c r="O393" t="s">
        <v>94</v>
      </c>
      <c r="P393" t="s">
        <v>440</v>
      </c>
      <c r="Q393">
        <f t="shared" si="30"/>
        <v>199.84199999999998</v>
      </c>
      <c r="R393" s="17">
        <f t="shared" si="31"/>
        <v>0.29642567628426458</v>
      </c>
      <c r="W393" t="s">
        <v>59</v>
      </c>
      <c r="X393" s="3">
        <v>15</v>
      </c>
      <c r="Y393" s="3">
        <v>616.67999999999995</v>
      </c>
      <c r="Z393" s="11">
        <v>21.538299999999996</v>
      </c>
      <c r="AA393" s="3"/>
      <c r="AB393" s="3"/>
      <c r="AD393" t="str">
        <f t="shared" si="32"/>
        <v>CaliforniaOakland</v>
      </c>
      <c r="AE393" t="str">
        <f t="shared" si="33"/>
        <v>California</v>
      </c>
      <c r="AF393" t="str">
        <f t="shared" si="34"/>
        <v>Oakland</v>
      </c>
      <c r="AG393" t="s">
        <v>59</v>
      </c>
      <c r="AH393">
        <v>15</v>
      </c>
      <c r="AI393">
        <v>616.67999999999995</v>
      </c>
      <c r="AJ393" s="11">
        <v>21.538299999999996</v>
      </c>
      <c r="AL393">
        <f>dashboard!A405</f>
        <v>0</v>
      </c>
      <c r="AM393" s="10">
        <f>dashboard!B405</f>
        <v>0</v>
      </c>
      <c r="AN393">
        <f>dashboard!C405</f>
        <v>0</v>
      </c>
    </row>
    <row r="394" spans="1:40" x14ac:dyDescent="0.25">
      <c r="A394" t="str">
        <v>Wichita</v>
      </c>
      <c r="K394" s="2" t="s">
        <v>794</v>
      </c>
      <c r="L394" s="3">
        <v>3851.1259999999993</v>
      </c>
      <c r="M394" s="3">
        <v>22</v>
      </c>
      <c r="N394" s="3">
        <v>655.16689999999983</v>
      </c>
      <c r="O394" t="s">
        <v>94</v>
      </c>
      <c r="P394" t="s">
        <v>349</v>
      </c>
      <c r="Q394">
        <f t="shared" si="30"/>
        <v>3851.1259999999993</v>
      </c>
      <c r="R394" s="17">
        <f t="shared" si="31"/>
        <v>0.17012346518914206</v>
      </c>
      <c r="W394" t="s">
        <v>43</v>
      </c>
      <c r="X394" s="3">
        <v>13</v>
      </c>
      <c r="Y394" s="3">
        <v>1079.22</v>
      </c>
      <c r="Z394" s="11">
        <v>309.60180000000003</v>
      </c>
      <c r="AA394" s="3"/>
      <c r="AB394" s="3"/>
      <c r="AD394" t="str">
        <f t="shared" si="32"/>
        <v>CaliforniaOakland</v>
      </c>
      <c r="AE394" t="str">
        <f t="shared" si="33"/>
        <v>California</v>
      </c>
      <c r="AF394" t="str">
        <f t="shared" si="34"/>
        <v>Oakland</v>
      </c>
      <c r="AG394" t="s">
        <v>43</v>
      </c>
      <c r="AH394">
        <v>13</v>
      </c>
      <c r="AI394">
        <v>1079.22</v>
      </c>
      <c r="AJ394" s="11">
        <v>309.60180000000003</v>
      </c>
      <c r="AL394">
        <f>dashboard!A406</f>
        <v>0</v>
      </c>
      <c r="AM394" s="10">
        <f>dashboard!B406</f>
        <v>0</v>
      </c>
      <c r="AN394">
        <f>dashboard!C406</f>
        <v>0</v>
      </c>
    </row>
    <row r="395" spans="1:40" x14ac:dyDescent="0.25">
      <c r="A395" t="str">
        <v>Mcallen</v>
      </c>
      <c r="K395" s="2" t="s">
        <v>757</v>
      </c>
      <c r="L395" s="3">
        <v>6017.13</v>
      </c>
      <c r="M395" s="3">
        <v>36</v>
      </c>
      <c r="N395" s="3">
        <v>1223.2151000000001</v>
      </c>
      <c r="O395" t="s">
        <v>94</v>
      </c>
      <c r="P395" t="s">
        <v>144</v>
      </c>
      <c r="Q395">
        <f t="shared" si="30"/>
        <v>6017.13</v>
      </c>
      <c r="R395" s="17">
        <f t="shared" si="31"/>
        <v>0.20328879382695739</v>
      </c>
      <c r="W395" t="s">
        <v>39</v>
      </c>
      <c r="X395" s="3">
        <v>3</v>
      </c>
      <c r="Y395" s="3">
        <v>568.72799999999995</v>
      </c>
      <c r="Z395" s="11">
        <v>28.436399999999999</v>
      </c>
      <c r="AA395" s="3"/>
      <c r="AB395" s="3"/>
      <c r="AD395" t="str">
        <f t="shared" si="32"/>
        <v>CaliforniaOakland</v>
      </c>
      <c r="AE395" t="str">
        <f t="shared" si="33"/>
        <v>California</v>
      </c>
      <c r="AF395" t="str">
        <f t="shared" si="34"/>
        <v>Oakland</v>
      </c>
      <c r="AG395" t="s">
        <v>39</v>
      </c>
      <c r="AH395">
        <v>3</v>
      </c>
      <c r="AI395">
        <v>568.72799999999995</v>
      </c>
      <c r="AJ395" s="11">
        <v>28.436399999999999</v>
      </c>
      <c r="AL395">
        <f>dashboard!A407</f>
        <v>0</v>
      </c>
      <c r="AM395" s="10">
        <f>dashboard!B407</f>
        <v>0</v>
      </c>
      <c r="AN395">
        <f>dashboard!C407</f>
        <v>0</v>
      </c>
    </row>
    <row r="396" spans="1:40" x14ac:dyDescent="0.25">
      <c r="A396" t="str">
        <v>Iowa City</v>
      </c>
      <c r="K396" s="2" t="s">
        <v>1102</v>
      </c>
      <c r="L396" s="3">
        <v>534.85199999999998</v>
      </c>
      <c r="M396" s="3">
        <v>6</v>
      </c>
      <c r="N396" s="3">
        <v>154.21379999999999</v>
      </c>
      <c r="O396" t="s">
        <v>94</v>
      </c>
      <c r="P396" t="s">
        <v>602</v>
      </c>
      <c r="Q396">
        <f t="shared" si="30"/>
        <v>534.85199999999998</v>
      </c>
      <c r="R396" s="17">
        <f t="shared" si="31"/>
        <v>0.28832985573579234</v>
      </c>
      <c r="V396" t="s">
        <v>824</v>
      </c>
      <c r="W396" t="s">
        <v>64</v>
      </c>
      <c r="X396" s="3">
        <v>5</v>
      </c>
      <c r="Y396" s="3">
        <v>24.32</v>
      </c>
      <c r="Z396" s="11">
        <v>8.2080000000000002</v>
      </c>
      <c r="AA396" s="3"/>
      <c r="AB396" s="3"/>
      <c r="AC396" t="s">
        <v>824</v>
      </c>
      <c r="AD396" t="str">
        <f t="shared" si="32"/>
        <v>CaliforniaOceanside</v>
      </c>
      <c r="AE396" t="str">
        <f t="shared" si="33"/>
        <v>California</v>
      </c>
      <c r="AF396" t="str">
        <f t="shared" si="34"/>
        <v>Oceanside</v>
      </c>
      <c r="AG396" t="s">
        <v>64</v>
      </c>
      <c r="AH396">
        <v>5</v>
      </c>
      <c r="AI396">
        <v>24.32</v>
      </c>
      <c r="AJ396" s="11">
        <v>8.2080000000000002</v>
      </c>
      <c r="AL396">
        <f>dashboard!A408</f>
        <v>0</v>
      </c>
      <c r="AM396" s="10">
        <f>dashboard!B408</f>
        <v>0</v>
      </c>
      <c r="AN396">
        <f>dashboard!C408</f>
        <v>0</v>
      </c>
    </row>
    <row r="397" spans="1:40" x14ac:dyDescent="0.25">
      <c r="A397" t="str">
        <v>Boise</v>
      </c>
      <c r="K397" s="2" t="s">
        <v>653</v>
      </c>
      <c r="L397" s="3">
        <v>1326.556</v>
      </c>
      <c r="M397" s="3">
        <v>15</v>
      </c>
      <c r="N397" s="3">
        <v>330.43549999999993</v>
      </c>
      <c r="O397" t="s">
        <v>94</v>
      </c>
      <c r="P397" t="s">
        <v>113</v>
      </c>
      <c r="Q397">
        <f t="shared" si="30"/>
        <v>1326.556</v>
      </c>
      <c r="R397" s="17">
        <f t="shared" si="31"/>
        <v>0.24909276351695664</v>
      </c>
      <c r="W397" t="s">
        <v>25</v>
      </c>
      <c r="X397" s="3">
        <v>4</v>
      </c>
      <c r="Y397" s="3">
        <v>178.75200000000001</v>
      </c>
      <c r="Z397" s="11">
        <v>15.250399999999999</v>
      </c>
      <c r="AA397" s="3"/>
      <c r="AB397" s="3"/>
      <c r="AD397" t="str">
        <f t="shared" si="32"/>
        <v>CaliforniaOceanside</v>
      </c>
      <c r="AE397" t="str">
        <f t="shared" si="33"/>
        <v>California</v>
      </c>
      <c r="AF397" t="str">
        <f t="shared" si="34"/>
        <v>Oceanside</v>
      </c>
      <c r="AG397" t="s">
        <v>25</v>
      </c>
      <c r="AH397">
        <v>4</v>
      </c>
      <c r="AI397">
        <v>178.75200000000001</v>
      </c>
      <c r="AJ397" s="11">
        <v>15.250399999999999</v>
      </c>
      <c r="AL397">
        <f>dashboard!A409</f>
        <v>0</v>
      </c>
      <c r="AM397" s="10">
        <f>dashboard!B409</f>
        <v>0</v>
      </c>
      <c r="AN397">
        <f>dashboard!C409</f>
        <v>0</v>
      </c>
    </row>
    <row r="398" spans="1:40" x14ac:dyDescent="0.25">
      <c r="A398" t="str">
        <v>Cranston</v>
      </c>
      <c r="K398" s="2" t="s">
        <v>1154</v>
      </c>
      <c r="L398" s="3">
        <v>655.04</v>
      </c>
      <c r="M398" s="3">
        <v>8</v>
      </c>
      <c r="N398" s="3">
        <v>188.55960000000002</v>
      </c>
      <c r="O398" t="s">
        <v>94</v>
      </c>
      <c r="P398" t="s">
        <v>620</v>
      </c>
      <c r="Q398">
        <f t="shared" si="30"/>
        <v>655.04</v>
      </c>
      <c r="R398" s="17">
        <f t="shared" si="31"/>
        <v>0.28785967269174406</v>
      </c>
      <c r="W398" t="s">
        <v>48</v>
      </c>
      <c r="X398" s="3">
        <v>12</v>
      </c>
      <c r="Y398" s="3">
        <v>270.68</v>
      </c>
      <c r="Z398" s="11">
        <v>81.512799999999999</v>
      </c>
      <c r="AA398" s="3"/>
      <c r="AB398" s="3"/>
      <c r="AD398" t="str">
        <f t="shared" si="32"/>
        <v>CaliforniaOceanside</v>
      </c>
      <c r="AE398" t="str">
        <f t="shared" si="33"/>
        <v>California</v>
      </c>
      <c r="AF398" t="str">
        <f t="shared" si="34"/>
        <v>Oceanside</v>
      </c>
      <c r="AG398" t="s">
        <v>48</v>
      </c>
      <c r="AH398">
        <v>12</v>
      </c>
      <c r="AI398">
        <v>270.68</v>
      </c>
      <c r="AJ398" s="11">
        <v>81.512799999999999</v>
      </c>
      <c r="AL398">
        <f>dashboard!A410</f>
        <v>0</v>
      </c>
      <c r="AM398" s="10">
        <f>dashboard!B410</f>
        <v>0</v>
      </c>
      <c r="AN398">
        <f>dashboard!C410</f>
        <v>0</v>
      </c>
    </row>
    <row r="399" spans="1:40" x14ac:dyDescent="0.25">
      <c r="A399" t="str">
        <v>Port Arthur</v>
      </c>
      <c r="K399" s="2" t="s">
        <v>895</v>
      </c>
      <c r="L399" s="3">
        <v>4044.998</v>
      </c>
      <c r="M399" s="3">
        <v>10</v>
      </c>
      <c r="N399" s="3">
        <v>907.0071999999999</v>
      </c>
      <c r="O399" t="s">
        <v>94</v>
      </c>
      <c r="P399" t="s">
        <v>457</v>
      </c>
      <c r="Q399">
        <f t="shared" si="30"/>
        <v>4044.998</v>
      </c>
      <c r="R399" s="17">
        <f t="shared" si="31"/>
        <v>0.22422933212822352</v>
      </c>
      <c r="W399" t="s">
        <v>80</v>
      </c>
      <c r="X399" s="3">
        <v>4</v>
      </c>
      <c r="Y399" s="3">
        <v>25.86</v>
      </c>
      <c r="Z399" s="11">
        <v>12.541799999999999</v>
      </c>
      <c r="AA399" s="3"/>
      <c r="AB399" s="3"/>
      <c r="AD399" t="str">
        <f t="shared" si="32"/>
        <v>CaliforniaOceanside</v>
      </c>
      <c r="AE399" t="str">
        <f t="shared" si="33"/>
        <v>California</v>
      </c>
      <c r="AF399" t="str">
        <f t="shared" si="34"/>
        <v>Oceanside</v>
      </c>
      <c r="AG399" t="s">
        <v>80</v>
      </c>
      <c r="AH399">
        <v>4</v>
      </c>
      <c r="AI399">
        <v>25.86</v>
      </c>
      <c r="AJ399" s="11">
        <v>12.541799999999999</v>
      </c>
      <c r="AL399">
        <f>dashboard!A411</f>
        <v>0</v>
      </c>
      <c r="AM399" s="10">
        <f>dashboard!B411</f>
        <v>0</v>
      </c>
      <c r="AN399">
        <f>dashboard!C411</f>
        <v>0</v>
      </c>
    </row>
    <row r="400" spans="1:40" x14ac:dyDescent="0.25">
      <c r="A400" t="str">
        <v>Citrus Heights</v>
      </c>
      <c r="K400" s="2" t="s">
        <v>836</v>
      </c>
      <c r="L400" s="3">
        <v>7657.6660000000002</v>
      </c>
      <c r="M400" s="3">
        <v>15</v>
      </c>
      <c r="N400" s="3">
        <v>2767.7557000000002</v>
      </c>
      <c r="O400" t="s">
        <v>94</v>
      </c>
      <c r="P400" t="s">
        <v>394</v>
      </c>
      <c r="Q400">
        <f t="shared" si="30"/>
        <v>7657.6660000000002</v>
      </c>
      <c r="R400" s="17">
        <f t="shared" si="31"/>
        <v>0.36143593883567138</v>
      </c>
      <c r="V400" t="s">
        <v>952</v>
      </c>
      <c r="W400" t="s">
        <v>25</v>
      </c>
      <c r="X400" s="3">
        <v>5</v>
      </c>
      <c r="Y400" s="3">
        <v>283.92</v>
      </c>
      <c r="Z400" s="11">
        <v>-46.137</v>
      </c>
      <c r="AA400" s="3"/>
      <c r="AB400" s="3"/>
      <c r="AC400" t="s">
        <v>952</v>
      </c>
      <c r="AD400" t="str">
        <f t="shared" si="32"/>
        <v>CaliforniaOntario</v>
      </c>
      <c r="AE400" t="str">
        <f t="shared" si="33"/>
        <v>California</v>
      </c>
      <c r="AF400" t="str">
        <f t="shared" si="34"/>
        <v>Ontario</v>
      </c>
      <c r="AG400" t="s">
        <v>25</v>
      </c>
      <c r="AH400">
        <v>5</v>
      </c>
      <c r="AI400">
        <v>283.92</v>
      </c>
      <c r="AJ400" s="11">
        <v>-46.137</v>
      </c>
      <c r="AL400">
        <f>dashboard!A412</f>
        <v>0</v>
      </c>
      <c r="AM400" s="10">
        <f>dashboard!B412</f>
        <v>0</v>
      </c>
      <c r="AN400">
        <f>dashboard!C412</f>
        <v>0</v>
      </c>
    </row>
    <row r="401" spans="1:40" x14ac:dyDescent="0.25">
      <c r="A401" t="str">
        <v>The Colony</v>
      </c>
      <c r="K401" s="2" t="s">
        <v>802</v>
      </c>
      <c r="L401" s="3">
        <v>1475.3760000000002</v>
      </c>
      <c r="M401" s="3">
        <v>7</v>
      </c>
      <c r="N401" s="3">
        <v>77.507400000000004</v>
      </c>
      <c r="O401" t="s">
        <v>41</v>
      </c>
      <c r="P401" t="s">
        <v>109</v>
      </c>
      <c r="Q401">
        <f t="shared" si="30"/>
        <v>1475.3760000000002</v>
      </c>
      <c r="R401" s="17">
        <f t="shared" si="31"/>
        <v>5.2533998113023388E-2</v>
      </c>
      <c r="V401" t="s">
        <v>1173</v>
      </c>
      <c r="W401" t="s">
        <v>129</v>
      </c>
      <c r="X401" s="3">
        <v>5</v>
      </c>
      <c r="Y401" s="3">
        <v>82.95</v>
      </c>
      <c r="Z401" s="11">
        <v>29.032499999999999</v>
      </c>
      <c r="AA401" s="3"/>
      <c r="AB401" s="3"/>
      <c r="AC401" t="s">
        <v>1173</v>
      </c>
      <c r="AD401" t="str">
        <f t="shared" si="32"/>
        <v>CaliforniaOxnard</v>
      </c>
      <c r="AE401" t="str">
        <f t="shared" si="33"/>
        <v>California</v>
      </c>
      <c r="AF401" t="str">
        <f t="shared" si="34"/>
        <v>Oxnard</v>
      </c>
      <c r="AG401" t="s">
        <v>129</v>
      </c>
      <c r="AH401">
        <v>5</v>
      </c>
      <c r="AI401">
        <v>82.95</v>
      </c>
      <c r="AJ401" s="11">
        <v>29.032499999999999</v>
      </c>
      <c r="AL401">
        <f>dashboard!A413</f>
        <v>0</v>
      </c>
      <c r="AM401" s="10">
        <f>dashboard!B413</f>
        <v>0</v>
      </c>
      <c r="AN401">
        <f>dashboard!C413</f>
        <v>0</v>
      </c>
    </row>
    <row r="402" spans="1:40" x14ac:dyDescent="0.25">
      <c r="A402" t="str">
        <v>Daytona Beach</v>
      </c>
      <c r="K402" s="2" t="s">
        <v>787</v>
      </c>
      <c r="L402" s="3">
        <v>12681.281999999999</v>
      </c>
      <c r="M402" s="3">
        <v>11</v>
      </c>
      <c r="N402" s="3">
        <v>-5894.5268999999998</v>
      </c>
      <c r="O402" t="s">
        <v>41</v>
      </c>
      <c r="P402" t="s">
        <v>210</v>
      </c>
      <c r="Q402">
        <f t="shared" si="30"/>
        <v>12681.281999999999</v>
      </c>
      <c r="R402" s="17">
        <f t="shared" si="31"/>
        <v>-0.464821056735431</v>
      </c>
      <c r="W402" t="s">
        <v>53</v>
      </c>
      <c r="X402" s="3">
        <v>5</v>
      </c>
      <c r="Y402" s="3">
        <v>99.2</v>
      </c>
      <c r="Z402" s="11">
        <v>25.792000000000002</v>
      </c>
      <c r="AA402" s="3"/>
      <c r="AB402" s="3"/>
      <c r="AD402" t="str">
        <f t="shared" si="32"/>
        <v>CaliforniaOxnard</v>
      </c>
      <c r="AE402" t="str">
        <f t="shared" si="33"/>
        <v>California</v>
      </c>
      <c r="AF402" t="str">
        <f t="shared" si="34"/>
        <v>Oxnard</v>
      </c>
      <c r="AG402" t="s">
        <v>53</v>
      </c>
      <c r="AH402">
        <v>5</v>
      </c>
      <c r="AI402">
        <v>99.2</v>
      </c>
      <c r="AJ402" s="11">
        <v>25.792000000000002</v>
      </c>
      <c r="AL402">
        <f>dashboard!A414</f>
        <v>0</v>
      </c>
      <c r="AM402" s="10">
        <f>dashboard!B414</f>
        <v>0</v>
      </c>
      <c r="AN402">
        <f>dashboard!C414</f>
        <v>0</v>
      </c>
    </row>
    <row r="403" spans="1:40" x14ac:dyDescent="0.25">
      <c r="A403" t="str">
        <v>Bullhead City</v>
      </c>
      <c r="K403" s="2" t="s">
        <v>790</v>
      </c>
      <c r="L403" s="3">
        <v>505.20800000000003</v>
      </c>
      <c r="M403" s="3">
        <v>6</v>
      </c>
      <c r="N403" s="3">
        <v>54.038600000000002</v>
      </c>
      <c r="O403" t="s">
        <v>41</v>
      </c>
      <c r="P403" t="s">
        <v>225</v>
      </c>
      <c r="Q403">
        <f t="shared" si="30"/>
        <v>505.20800000000003</v>
      </c>
      <c r="R403" s="17">
        <f t="shared" si="31"/>
        <v>0.10696307263542937</v>
      </c>
      <c r="W403" t="s">
        <v>64</v>
      </c>
      <c r="X403" s="3">
        <v>9</v>
      </c>
      <c r="Y403" s="3">
        <v>32.28</v>
      </c>
      <c r="Z403" s="11">
        <v>11.472899999999999</v>
      </c>
      <c r="AA403" s="3"/>
      <c r="AB403" s="3"/>
      <c r="AD403" t="str">
        <f t="shared" si="32"/>
        <v>CaliforniaOxnard</v>
      </c>
      <c r="AE403" t="str">
        <f t="shared" si="33"/>
        <v>California</v>
      </c>
      <c r="AF403" t="str">
        <f t="shared" si="34"/>
        <v>Oxnard</v>
      </c>
      <c r="AG403" t="s">
        <v>64</v>
      </c>
      <c r="AH403">
        <v>9</v>
      </c>
      <c r="AI403">
        <v>32.28</v>
      </c>
      <c r="AJ403" s="11">
        <v>11.472899999999999</v>
      </c>
      <c r="AL403">
        <f>dashboard!A415</f>
        <v>0</v>
      </c>
      <c r="AM403" s="10">
        <f>dashboard!B415</f>
        <v>0</v>
      </c>
      <c r="AN403">
        <f>dashboard!C415</f>
        <v>0</v>
      </c>
    </row>
    <row r="404" spans="1:40" x14ac:dyDescent="0.25">
      <c r="A404" t="str">
        <v>Portage</v>
      </c>
      <c r="K404" s="2" t="s">
        <v>708</v>
      </c>
      <c r="L404" s="3">
        <v>14.016</v>
      </c>
      <c r="M404" s="3">
        <v>1</v>
      </c>
      <c r="N404" s="3">
        <v>4.7304000000000004</v>
      </c>
      <c r="O404" t="s">
        <v>41</v>
      </c>
      <c r="P404" t="s">
        <v>231</v>
      </c>
      <c r="Q404">
        <f t="shared" si="30"/>
        <v>14.016</v>
      </c>
      <c r="R404" s="17">
        <f t="shared" si="31"/>
        <v>0.33750000000000002</v>
      </c>
      <c r="W404" t="s">
        <v>143</v>
      </c>
      <c r="X404" s="3">
        <v>3</v>
      </c>
      <c r="Y404" s="3">
        <v>22.92</v>
      </c>
      <c r="Z404" s="11">
        <v>11.2308</v>
      </c>
      <c r="AA404" s="3"/>
      <c r="AB404" s="3"/>
      <c r="AD404" t="str">
        <f t="shared" si="32"/>
        <v>CaliforniaOxnard</v>
      </c>
      <c r="AE404" t="str">
        <f t="shared" si="33"/>
        <v>California</v>
      </c>
      <c r="AF404" t="str">
        <f t="shared" si="34"/>
        <v>Oxnard</v>
      </c>
      <c r="AG404" t="s">
        <v>143</v>
      </c>
      <c r="AH404">
        <v>3</v>
      </c>
      <c r="AI404">
        <v>22.92</v>
      </c>
      <c r="AJ404" s="11">
        <v>11.2308</v>
      </c>
      <c r="AL404">
        <f>dashboard!A416</f>
        <v>0</v>
      </c>
      <c r="AM404" s="10">
        <f>dashboard!B416</f>
        <v>0</v>
      </c>
      <c r="AN404">
        <f>dashboard!C416</f>
        <v>0</v>
      </c>
    </row>
    <row r="405" spans="1:40" x14ac:dyDescent="0.25">
      <c r="A405" t="str">
        <v>Fargo</v>
      </c>
      <c r="K405" s="2" t="s">
        <v>667</v>
      </c>
      <c r="L405" s="3">
        <v>13693.339000000002</v>
      </c>
      <c r="M405" s="3">
        <v>52</v>
      </c>
      <c r="N405" s="3">
        <v>-429.78239999999994</v>
      </c>
      <c r="O405" t="s">
        <v>41</v>
      </c>
      <c r="P405" t="s">
        <v>156</v>
      </c>
      <c r="Q405">
        <f t="shared" si="30"/>
        <v>13693.339000000002</v>
      </c>
      <c r="R405" s="17">
        <f t="shared" si="31"/>
        <v>-3.1386238228674535E-2</v>
      </c>
      <c r="W405" t="s">
        <v>48</v>
      </c>
      <c r="X405" s="3">
        <v>5</v>
      </c>
      <c r="Y405" s="3">
        <v>159.91</v>
      </c>
      <c r="Z405" s="11">
        <v>23.349499999999999</v>
      </c>
      <c r="AA405" s="3"/>
      <c r="AB405" s="3"/>
      <c r="AD405" t="str">
        <f t="shared" si="32"/>
        <v>CaliforniaOxnard</v>
      </c>
      <c r="AE405" t="str">
        <f t="shared" si="33"/>
        <v>California</v>
      </c>
      <c r="AF405" t="str">
        <f t="shared" si="34"/>
        <v>Oxnard</v>
      </c>
      <c r="AG405" t="s">
        <v>48</v>
      </c>
      <c r="AH405">
        <v>5</v>
      </c>
      <c r="AI405">
        <v>159.91</v>
      </c>
      <c r="AJ405" s="11">
        <v>23.349499999999999</v>
      </c>
      <c r="AL405">
        <f>dashboard!A417</f>
        <v>0</v>
      </c>
      <c r="AM405" s="10">
        <f>dashboard!B417</f>
        <v>0</v>
      </c>
      <c r="AN405">
        <f>dashboard!C417</f>
        <v>0</v>
      </c>
    </row>
    <row r="406" spans="1:40" x14ac:dyDescent="0.25">
      <c r="A406" t="str">
        <v>Elkhart</v>
      </c>
      <c r="K406" s="2" t="s">
        <v>635</v>
      </c>
      <c r="L406" s="3">
        <v>5111.8440000000001</v>
      </c>
      <c r="M406" s="3">
        <v>8</v>
      </c>
      <c r="N406" s="3">
        <v>-1788.6867999999999</v>
      </c>
      <c r="O406" t="s">
        <v>41</v>
      </c>
      <c r="P406" t="s">
        <v>40</v>
      </c>
      <c r="Q406">
        <f t="shared" si="30"/>
        <v>5111.8440000000001</v>
      </c>
      <c r="R406" s="17">
        <f t="shared" si="31"/>
        <v>-0.34991028677713953</v>
      </c>
      <c r="W406" t="s">
        <v>80</v>
      </c>
      <c r="X406" s="3">
        <v>1</v>
      </c>
      <c r="Y406" s="3">
        <v>47.9</v>
      </c>
      <c r="Z406" s="11">
        <v>22.992000000000001</v>
      </c>
      <c r="AA406" s="3"/>
      <c r="AB406" s="3"/>
      <c r="AD406" t="str">
        <f t="shared" si="32"/>
        <v>CaliforniaOxnard</v>
      </c>
      <c r="AE406" t="str">
        <f t="shared" si="33"/>
        <v>California</v>
      </c>
      <c r="AF406" t="str">
        <f t="shared" si="34"/>
        <v>Oxnard</v>
      </c>
      <c r="AG406" t="s">
        <v>80</v>
      </c>
      <c r="AH406">
        <v>1</v>
      </c>
      <c r="AI406">
        <v>47.9</v>
      </c>
      <c r="AJ406" s="11">
        <v>22.992000000000001</v>
      </c>
      <c r="AL406">
        <f>dashboard!A418</f>
        <v>0</v>
      </c>
      <c r="AM406" s="10">
        <f>dashboard!B418</f>
        <v>0</v>
      </c>
      <c r="AN406">
        <f>dashboard!C418</f>
        <v>0</v>
      </c>
    </row>
    <row r="407" spans="1:40" x14ac:dyDescent="0.25">
      <c r="A407" t="str">
        <v>San Gabriel</v>
      </c>
      <c r="K407" s="2" t="s">
        <v>660</v>
      </c>
      <c r="L407" s="3">
        <v>879.96</v>
      </c>
      <c r="M407" s="3">
        <v>9</v>
      </c>
      <c r="N407" s="3">
        <v>116.86990000000002</v>
      </c>
      <c r="O407" t="s">
        <v>41</v>
      </c>
      <c r="P407" t="s">
        <v>138</v>
      </c>
      <c r="Q407">
        <f t="shared" si="30"/>
        <v>879.96</v>
      </c>
      <c r="R407" s="17">
        <f t="shared" si="31"/>
        <v>0.13281274148824948</v>
      </c>
      <c r="W407" t="s">
        <v>43</v>
      </c>
      <c r="X407" s="3">
        <v>3</v>
      </c>
      <c r="Y407" s="3">
        <v>1112.94</v>
      </c>
      <c r="Z407" s="11">
        <v>222.58799999999999</v>
      </c>
      <c r="AA407" s="3"/>
      <c r="AB407" s="3"/>
      <c r="AD407" t="str">
        <f t="shared" si="32"/>
        <v>CaliforniaOxnard</v>
      </c>
      <c r="AE407" t="str">
        <f t="shared" si="33"/>
        <v>California</v>
      </c>
      <c r="AF407" t="str">
        <f t="shared" si="34"/>
        <v>Oxnard</v>
      </c>
      <c r="AG407" t="s">
        <v>43</v>
      </c>
      <c r="AH407">
        <v>3</v>
      </c>
      <c r="AI407">
        <v>1112.94</v>
      </c>
      <c r="AJ407" s="11">
        <v>222.58799999999999</v>
      </c>
      <c r="AL407">
        <f>dashboard!A419</f>
        <v>0</v>
      </c>
      <c r="AM407" s="10">
        <f>dashboard!B419</f>
        <v>0</v>
      </c>
      <c r="AN407">
        <f>dashboard!C419</f>
        <v>0</v>
      </c>
    </row>
    <row r="408" spans="1:40" x14ac:dyDescent="0.25">
      <c r="A408" t="str">
        <v>Margate</v>
      </c>
      <c r="K408" s="2" t="s">
        <v>911</v>
      </c>
      <c r="L408" s="3">
        <v>3183.1160000000004</v>
      </c>
      <c r="M408" s="3">
        <v>27</v>
      </c>
      <c r="N408" s="3">
        <v>126.72730000000003</v>
      </c>
      <c r="O408" t="s">
        <v>41</v>
      </c>
      <c r="P408" t="s">
        <v>301</v>
      </c>
      <c r="Q408">
        <f t="shared" si="30"/>
        <v>3183.1160000000004</v>
      </c>
      <c r="R408" s="17">
        <f t="shared" si="31"/>
        <v>3.9812341114807005E-2</v>
      </c>
      <c r="V408" t="s">
        <v>677</v>
      </c>
      <c r="W408" t="s">
        <v>129</v>
      </c>
      <c r="X408" s="3">
        <v>5</v>
      </c>
      <c r="Y408" s="3">
        <v>199.95</v>
      </c>
      <c r="Z408" s="11">
        <v>21.994499999999999</v>
      </c>
      <c r="AA408" s="3"/>
      <c r="AB408" s="3"/>
      <c r="AC408" t="s">
        <v>677</v>
      </c>
      <c r="AD408" t="str">
        <f t="shared" si="32"/>
        <v>CaliforniaPasadena</v>
      </c>
      <c r="AE408" t="str">
        <f t="shared" si="33"/>
        <v>California</v>
      </c>
      <c r="AF408" t="str">
        <f t="shared" si="34"/>
        <v>Pasadena</v>
      </c>
      <c r="AG408" t="s">
        <v>129</v>
      </c>
      <c r="AH408">
        <v>5</v>
      </c>
      <c r="AI408">
        <v>199.95</v>
      </c>
      <c r="AJ408" s="11">
        <v>21.994499999999999</v>
      </c>
      <c r="AL408">
        <f>dashboard!A420</f>
        <v>0</v>
      </c>
      <c r="AM408" s="10">
        <f>dashboard!B420</f>
        <v>0</v>
      </c>
      <c r="AN408">
        <f>dashboard!C420</f>
        <v>0</v>
      </c>
    </row>
    <row r="409" spans="1:40" x14ac:dyDescent="0.25">
      <c r="A409" t="str">
        <v>Sandy Springs</v>
      </c>
      <c r="K409" s="2" t="s">
        <v>747</v>
      </c>
      <c r="L409" s="3">
        <v>895.06</v>
      </c>
      <c r="M409" s="3">
        <v>4</v>
      </c>
      <c r="N409" s="3">
        <v>-14.743599999999995</v>
      </c>
      <c r="O409" t="s">
        <v>41</v>
      </c>
      <c r="P409" t="s">
        <v>288</v>
      </c>
      <c r="Q409">
        <f t="shared" si="30"/>
        <v>895.06</v>
      </c>
      <c r="R409" s="17">
        <f t="shared" si="31"/>
        <v>-1.6472191808370385E-2</v>
      </c>
      <c r="W409" t="s">
        <v>68</v>
      </c>
      <c r="X409" s="3">
        <v>6</v>
      </c>
      <c r="Y409" s="3">
        <v>86.92</v>
      </c>
      <c r="Z409" s="11">
        <v>23.729599999999998</v>
      </c>
      <c r="AA409" s="3"/>
      <c r="AB409" s="3"/>
      <c r="AD409" t="str">
        <f t="shared" si="32"/>
        <v>CaliforniaPasadena</v>
      </c>
      <c r="AE409" t="str">
        <f t="shared" si="33"/>
        <v>California</v>
      </c>
      <c r="AF409" t="str">
        <f t="shared" si="34"/>
        <v>Pasadena</v>
      </c>
      <c r="AG409" t="s">
        <v>68</v>
      </c>
      <c r="AH409">
        <v>6</v>
      </c>
      <c r="AI409">
        <v>86.92</v>
      </c>
      <c r="AJ409" s="11">
        <v>23.729599999999998</v>
      </c>
      <c r="AL409">
        <f>dashboard!A421</f>
        <v>0</v>
      </c>
      <c r="AM409" s="10">
        <f>dashboard!B421</f>
        <v>0</v>
      </c>
      <c r="AN409">
        <f>dashboard!C421</f>
        <v>0</v>
      </c>
    </row>
    <row r="410" spans="1:40" x14ac:dyDescent="0.25">
      <c r="A410" t="str">
        <v>Mentor</v>
      </c>
      <c r="K410" s="2" t="s">
        <v>1181</v>
      </c>
      <c r="L410" s="3">
        <v>34.944000000000003</v>
      </c>
      <c r="M410" s="3">
        <v>1</v>
      </c>
      <c r="N410" s="3">
        <v>3.0575999999999999</v>
      </c>
      <c r="O410" t="s">
        <v>41</v>
      </c>
      <c r="P410" t="s">
        <v>379</v>
      </c>
      <c r="Q410">
        <f t="shared" si="30"/>
        <v>34.944000000000003</v>
      </c>
      <c r="R410" s="17">
        <f t="shared" si="31"/>
        <v>8.7499999999999994E-2</v>
      </c>
      <c r="W410" t="s">
        <v>53</v>
      </c>
      <c r="X410" s="3">
        <v>9</v>
      </c>
      <c r="Y410" s="3">
        <v>47.42</v>
      </c>
      <c r="Z410" s="11">
        <v>15.678000000000001</v>
      </c>
      <c r="AA410" s="3"/>
      <c r="AB410" s="3"/>
      <c r="AD410" t="str">
        <f t="shared" si="32"/>
        <v>CaliforniaPasadena</v>
      </c>
      <c r="AE410" t="str">
        <f t="shared" si="33"/>
        <v>California</v>
      </c>
      <c r="AF410" t="str">
        <f t="shared" si="34"/>
        <v>Pasadena</v>
      </c>
      <c r="AG410" t="s">
        <v>53</v>
      </c>
      <c r="AH410">
        <v>9</v>
      </c>
      <c r="AI410">
        <v>47.42</v>
      </c>
      <c r="AJ410" s="11">
        <v>15.678000000000001</v>
      </c>
      <c r="AL410">
        <f>dashboard!A422</f>
        <v>0</v>
      </c>
      <c r="AM410" s="10">
        <f>dashboard!B422</f>
        <v>0</v>
      </c>
      <c r="AN410">
        <f>dashboard!C422</f>
        <v>0</v>
      </c>
    </row>
    <row r="411" spans="1:40" x14ac:dyDescent="0.25">
      <c r="A411" t="str">
        <v>Lawton</v>
      </c>
      <c r="K411" s="2" t="s">
        <v>912</v>
      </c>
      <c r="L411" s="3">
        <v>2406.7799999999997</v>
      </c>
      <c r="M411" s="3">
        <v>13</v>
      </c>
      <c r="N411" s="3">
        <v>-122.95339999999999</v>
      </c>
      <c r="O411" t="s">
        <v>41</v>
      </c>
      <c r="P411" t="s">
        <v>390</v>
      </c>
      <c r="Q411">
        <f t="shared" si="30"/>
        <v>2406.7799999999997</v>
      </c>
      <c r="R411" s="17">
        <f t="shared" si="31"/>
        <v>-5.1086264635737379E-2</v>
      </c>
      <c r="W411" t="s">
        <v>64</v>
      </c>
      <c r="X411" s="3">
        <v>9</v>
      </c>
      <c r="Y411" s="3">
        <v>110.592</v>
      </c>
      <c r="Z411" s="11">
        <v>36.6066</v>
      </c>
      <c r="AA411" s="3"/>
      <c r="AB411" s="3"/>
      <c r="AD411" t="str">
        <f t="shared" si="32"/>
        <v>CaliforniaPasadena</v>
      </c>
      <c r="AE411" t="str">
        <f t="shared" si="33"/>
        <v>California</v>
      </c>
      <c r="AF411" t="str">
        <f t="shared" si="34"/>
        <v>Pasadena</v>
      </c>
      <c r="AG411" t="s">
        <v>64</v>
      </c>
      <c r="AH411">
        <v>9</v>
      </c>
      <c r="AI411">
        <v>110.592</v>
      </c>
      <c r="AJ411" s="11">
        <v>36.6066</v>
      </c>
      <c r="AL411">
        <f>dashboard!A423</f>
        <v>0</v>
      </c>
      <c r="AM411" s="10">
        <f>dashboard!B423</f>
        <v>0</v>
      </c>
      <c r="AN411">
        <f>dashboard!C423</f>
        <v>0</v>
      </c>
    </row>
    <row r="412" spans="1:40" x14ac:dyDescent="0.25">
      <c r="A412" t="str">
        <v>Hampton</v>
      </c>
      <c r="K412" s="2" t="s">
        <v>859</v>
      </c>
      <c r="L412" s="3">
        <v>2117.83</v>
      </c>
      <c r="M412" s="3">
        <v>9</v>
      </c>
      <c r="N412" s="3">
        <v>-548.98839999999996</v>
      </c>
      <c r="O412" t="s">
        <v>41</v>
      </c>
      <c r="P412" t="s">
        <v>392</v>
      </c>
      <c r="Q412">
        <f t="shared" si="30"/>
        <v>2117.83</v>
      </c>
      <c r="R412" s="17">
        <f t="shared" si="31"/>
        <v>-0.25922212831058206</v>
      </c>
      <c r="W412" t="s">
        <v>25</v>
      </c>
      <c r="X412" s="3">
        <v>7</v>
      </c>
      <c r="Y412" s="3">
        <v>765.48799999999994</v>
      </c>
      <c r="Z412" s="11">
        <v>-90.148800000000008</v>
      </c>
      <c r="AA412" s="3"/>
      <c r="AB412" s="3"/>
      <c r="AD412" t="str">
        <f t="shared" si="32"/>
        <v>CaliforniaPasadena</v>
      </c>
      <c r="AE412" t="str">
        <f t="shared" si="33"/>
        <v>California</v>
      </c>
      <c r="AF412" t="str">
        <f t="shared" si="34"/>
        <v>Pasadena</v>
      </c>
      <c r="AG412" t="s">
        <v>25</v>
      </c>
      <c r="AH412">
        <v>7</v>
      </c>
      <c r="AI412">
        <v>765.48799999999994</v>
      </c>
      <c r="AJ412" s="11">
        <v>-90.148800000000008</v>
      </c>
      <c r="AL412">
        <f>dashboard!A424</f>
        <v>0</v>
      </c>
      <c r="AM412" s="10">
        <f>dashboard!B424</f>
        <v>0</v>
      </c>
      <c r="AN412">
        <f>dashboard!C424</f>
        <v>0</v>
      </c>
    </row>
    <row r="413" spans="1:40" x14ac:dyDescent="0.25">
      <c r="A413" t="str">
        <v>Rome</v>
      </c>
      <c r="K413" s="2" t="s">
        <v>1052</v>
      </c>
      <c r="L413" s="3">
        <v>40.764000000000003</v>
      </c>
      <c r="M413" s="3">
        <v>2</v>
      </c>
      <c r="N413" s="3">
        <v>-1.0956000000000001</v>
      </c>
      <c r="O413" t="s">
        <v>41</v>
      </c>
      <c r="P413" t="s">
        <v>414</v>
      </c>
      <c r="Q413">
        <f t="shared" si="30"/>
        <v>40.764000000000003</v>
      </c>
      <c r="R413" s="17">
        <f t="shared" si="31"/>
        <v>-2.6876655872828968E-2</v>
      </c>
      <c r="W413" t="s">
        <v>195</v>
      </c>
      <c r="X413" s="3">
        <v>2</v>
      </c>
      <c r="Y413" s="3">
        <v>9.02</v>
      </c>
      <c r="Z413" s="11">
        <v>3.5177999999999998</v>
      </c>
      <c r="AA413" s="3"/>
      <c r="AB413" s="3"/>
      <c r="AD413" t="str">
        <f t="shared" si="32"/>
        <v>CaliforniaPasadena</v>
      </c>
      <c r="AE413" t="str">
        <f t="shared" si="33"/>
        <v>California</v>
      </c>
      <c r="AF413" t="str">
        <f t="shared" si="34"/>
        <v>Pasadena</v>
      </c>
      <c r="AG413" t="s">
        <v>195</v>
      </c>
      <c r="AH413">
        <v>2</v>
      </c>
      <c r="AI413">
        <v>9.02</v>
      </c>
      <c r="AJ413" s="11">
        <v>3.5177999999999998</v>
      </c>
      <c r="AL413">
        <f>dashboard!A425</f>
        <v>0</v>
      </c>
      <c r="AM413" s="10">
        <f>dashboard!B425</f>
        <v>0</v>
      </c>
      <c r="AN413">
        <f>dashboard!C425</f>
        <v>0</v>
      </c>
    </row>
    <row r="414" spans="1:40" x14ac:dyDescent="0.25">
      <c r="A414" t="str">
        <v>La Crosse</v>
      </c>
      <c r="K414" s="2" t="s">
        <v>828</v>
      </c>
      <c r="L414" s="3">
        <v>5579.8550000000005</v>
      </c>
      <c r="M414" s="3">
        <v>50</v>
      </c>
      <c r="N414" s="3">
        <v>121.82580000000006</v>
      </c>
      <c r="O414" t="s">
        <v>41</v>
      </c>
      <c r="P414" t="s">
        <v>290</v>
      </c>
      <c r="Q414">
        <f t="shared" si="30"/>
        <v>5579.8550000000005</v>
      </c>
      <c r="R414" s="17">
        <f t="shared" si="31"/>
        <v>2.18331479939891E-2</v>
      </c>
      <c r="W414" t="s">
        <v>48</v>
      </c>
      <c r="X414" s="3">
        <v>15</v>
      </c>
      <c r="Y414" s="3">
        <v>474.14</v>
      </c>
      <c r="Z414" s="11">
        <v>157.27499999999998</v>
      </c>
      <c r="AA414" s="3"/>
      <c r="AB414" s="3"/>
      <c r="AD414" t="str">
        <f t="shared" si="32"/>
        <v>CaliforniaPasadena</v>
      </c>
      <c r="AE414" t="str">
        <f t="shared" si="33"/>
        <v>California</v>
      </c>
      <c r="AF414" t="str">
        <f t="shared" si="34"/>
        <v>Pasadena</v>
      </c>
      <c r="AG414" t="s">
        <v>48</v>
      </c>
      <c r="AH414">
        <v>15</v>
      </c>
      <c r="AI414">
        <v>474.14</v>
      </c>
      <c r="AJ414" s="11">
        <v>157.27499999999998</v>
      </c>
      <c r="AL414">
        <f>dashboard!A426</f>
        <v>0</v>
      </c>
      <c r="AM414" s="10">
        <f>dashboard!B426</f>
        <v>0</v>
      </c>
      <c r="AN414">
        <f>dashboard!C426</f>
        <v>0</v>
      </c>
    </row>
    <row r="415" spans="1:40" x14ac:dyDescent="0.25">
      <c r="A415" t="str">
        <v>Lewiston</v>
      </c>
      <c r="K415" s="2" t="s">
        <v>838</v>
      </c>
      <c r="L415" s="3">
        <v>1213.0639999999999</v>
      </c>
      <c r="M415" s="3">
        <v>9</v>
      </c>
      <c r="N415" s="3">
        <v>140.82639999999998</v>
      </c>
      <c r="O415" t="s">
        <v>41</v>
      </c>
      <c r="P415" t="s">
        <v>196</v>
      </c>
      <c r="Q415">
        <f t="shared" si="30"/>
        <v>1213.0639999999999</v>
      </c>
      <c r="R415" s="17">
        <f t="shared" si="31"/>
        <v>0.11609148404371079</v>
      </c>
      <c r="W415" t="s">
        <v>80</v>
      </c>
      <c r="X415" s="3">
        <v>15</v>
      </c>
      <c r="Y415" s="3">
        <v>245.6</v>
      </c>
      <c r="Z415" s="11">
        <v>112.3116</v>
      </c>
      <c r="AA415" s="3"/>
      <c r="AB415" s="3"/>
      <c r="AD415" t="str">
        <f t="shared" si="32"/>
        <v>CaliforniaPasadena</v>
      </c>
      <c r="AE415" t="str">
        <f t="shared" si="33"/>
        <v>California</v>
      </c>
      <c r="AF415" t="str">
        <f t="shared" si="34"/>
        <v>Pasadena</v>
      </c>
      <c r="AG415" t="s">
        <v>80</v>
      </c>
      <c r="AH415">
        <v>15</v>
      </c>
      <c r="AI415">
        <v>245.6</v>
      </c>
      <c r="AJ415" s="11">
        <v>112.3116</v>
      </c>
      <c r="AL415">
        <f>dashboard!A427</f>
        <v>0</v>
      </c>
      <c r="AM415" s="10">
        <f>dashboard!B427</f>
        <v>0</v>
      </c>
      <c r="AN415">
        <f>dashboard!C427</f>
        <v>0</v>
      </c>
    </row>
    <row r="416" spans="1:40" x14ac:dyDescent="0.25">
      <c r="A416" t="str">
        <v>Hattiesburg</v>
      </c>
      <c r="K416" s="2" t="s">
        <v>919</v>
      </c>
      <c r="L416" s="3">
        <v>4507.54</v>
      </c>
      <c r="M416" s="3">
        <v>22</v>
      </c>
      <c r="N416" s="3">
        <v>472.59399999999994</v>
      </c>
      <c r="O416" t="s">
        <v>41</v>
      </c>
      <c r="P416" t="s">
        <v>475</v>
      </c>
      <c r="Q416">
        <f t="shared" si="30"/>
        <v>4507.54</v>
      </c>
      <c r="R416" s="17">
        <f t="shared" si="31"/>
        <v>0.10484521490657873</v>
      </c>
      <c r="W416" t="s">
        <v>59</v>
      </c>
      <c r="X416" s="3">
        <v>10</v>
      </c>
      <c r="Y416" s="3">
        <v>1079.92</v>
      </c>
      <c r="Z416" s="11">
        <v>101.99119999999999</v>
      </c>
      <c r="AA416" s="3"/>
      <c r="AB416" s="3"/>
      <c r="AD416" t="str">
        <f t="shared" si="32"/>
        <v>CaliforniaPasadena</v>
      </c>
      <c r="AE416" t="str">
        <f t="shared" si="33"/>
        <v>California</v>
      </c>
      <c r="AF416" t="str">
        <f t="shared" si="34"/>
        <v>Pasadena</v>
      </c>
      <c r="AG416" t="s">
        <v>59</v>
      </c>
      <c r="AH416">
        <v>10</v>
      </c>
      <c r="AI416">
        <v>1079.92</v>
      </c>
      <c r="AJ416" s="11">
        <v>101.99119999999999</v>
      </c>
      <c r="AL416">
        <f>dashboard!A428</f>
        <v>0</v>
      </c>
      <c r="AM416" s="10">
        <f>dashboard!B428</f>
        <v>0</v>
      </c>
      <c r="AN416">
        <f>dashboard!C428</f>
        <v>0</v>
      </c>
    </row>
    <row r="417" spans="1:40" x14ac:dyDescent="0.25">
      <c r="A417" t="str">
        <v>Danville</v>
      </c>
      <c r="K417" s="2" t="s">
        <v>883</v>
      </c>
      <c r="L417" s="3">
        <v>151.292</v>
      </c>
      <c r="M417" s="3">
        <v>3</v>
      </c>
      <c r="N417" s="3">
        <v>33.393899999999995</v>
      </c>
      <c r="O417" t="s">
        <v>41</v>
      </c>
      <c r="P417" t="s">
        <v>442</v>
      </c>
      <c r="Q417">
        <f t="shared" si="30"/>
        <v>151.292</v>
      </c>
      <c r="R417" s="17">
        <f t="shared" si="31"/>
        <v>0.22072482352008033</v>
      </c>
      <c r="W417" t="s">
        <v>43</v>
      </c>
      <c r="X417" s="3">
        <v>16</v>
      </c>
      <c r="Y417" s="3">
        <v>922.3499999999998</v>
      </c>
      <c r="Z417" s="11">
        <v>53.444699999999997</v>
      </c>
      <c r="AA417" s="3"/>
      <c r="AB417" s="3"/>
      <c r="AD417" t="str">
        <f t="shared" si="32"/>
        <v>CaliforniaPasadena</v>
      </c>
      <c r="AE417" t="str">
        <f t="shared" si="33"/>
        <v>California</v>
      </c>
      <c r="AF417" t="str">
        <f t="shared" si="34"/>
        <v>Pasadena</v>
      </c>
      <c r="AG417" t="s">
        <v>43</v>
      </c>
      <c r="AH417">
        <v>16</v>
      </c>
      <c r="AI417">
        <v>922.3499999999998</v>
      </c>
      <c r="AJ417" s="11">
        <v>53.444699999999997</v>
      </c>
      <c r="AL417">
        <f>dashboard!A429</f>
        <v>0</v>
      </c>
      <c r="AM417" s="10">
        <f>dashboard!B429</f>
        <v>0</v>
      </c>
      <c r="AN417">
        <f>dashboard!C429</f>
        <v>0</v>
      </c>
    </row>
    <row r="418" spans="1:40" x14ac:dyDescent="0.25">
      <c r="A418" t="str">
        <v>Logan</v>
      </c>
      <c r="K418" s="2" t="s">
        <v>739</v>
      </c>
      <c r="L418" s="3">
        <v>743.16199999999992</v>
      </c>
      <c r="M418" s="3">
        <v>9</v>
      </c>
      <c r="N418" s="3">
        <v>172.62959999999998</v>
      </c>
      <c r="O418" t="s">
        <v>41</v>
      </c>
      <c r="P418" t="s">
        <v>167</v>
      </c>
      <c r="Q418">
        <f t="shared" si="30"/>
        <v>743.16199999999992</v>
      </c>
      <c r="R418" s="17">
        <f t="shared" si="31"/>
        <v>0.23229067148212637</v>
      </c>
      <c r="W418" t="s">
        <v>39</v>
      </c>
      <c r="X418" s="3">
        <v>3</v>
      </c>
      <c r="Y418" s="3">
        <v>171.28800000000001</v>
      </c>
      <c r="Z418" s="11">
        <v>-6.4233000000000002</v>
      </c>
      <c r="AA418" s="3"/>
      <c r="AB418" s="3"/>
      <c r="AD418" t="str">
        <f t="shared" si="32"/>
        <v>CaliforniaPasadena</v>
      </c>
      <c r="AE418" t="str">
        <f t="shared" si="33"/>
        <v>California</v>
      </c>
      <c r="AF418" t="str">
        <f t="shared" si="34"/>
        <v>Pasadena</v>
      </c>
      <c r="AG418" t="s">
        <v>39</v>
      </c>
      <c r="AH418">
        <v>3</v>
      </c>
      <c r="AI418">
        <v>171.28800000000001</v>
      </c>
      <c r="AJ418" s="11">
        <v>-6.4233000000000002</v>
      </c>
      <c r="AL418">
        <f>dashboard!A430</f>
        <v>0</v>
      </c>
      <c r="AM418" s="10">
        <f>dashboard!B430</f>
        <v>0</v>
      </c>
      <c r="AN418">
        <f>dashboard!C430</f>
        <v>0</v>
      </c>
    </row>
    <row r="419" spans="1:40" x14ac:dyDescent="0.25">
      <c r="A419" t="str">
        <v>Waterbury</v>
      </c>
      <c r="K419" s="2" t="s">
        <v>1179</v>
      </c>
      <c r="L419" s="3">
        <v>368.73199999999997</v>
      </c>
      <c r="M419" s="3">
        <v>6</v>
      </c>
      <c r="N419" s="3">
        <v>-14.336000000000002</v>
      </c>
      <c r="O419" t="s">
        <v>41</v>
      </c>
      <c r="P419" t="s">
        <v>624</v>
      </c>
      <c r="Q419">
        <f t="shared" si="30"/>
        <v>368.73199999999997</v>
      </c>
      <c r="R419" s="17">
        <f t="shared" si="31"/>
        <v>-3.8879185967043824E-2</v>
      </c>
      <c r="V419" t="s">
        <v>871</v>
      </c>
      <c r="W419" t="s">
        <v>48</v>
      </c>
      <c r="X419" s="3">
        <v>5</v>
      </c>
      <c r="Y419" s="3">
        <v>145.9</v>
      </c>
      <c r="Z419" s="11">
        <v>62.737000000000002</v>
      </c>
      <c r="AA419" s="3"/>
      <c r="AB419" s="3"/>
      <c r="AC419" t="s">
        <v>871</v>
      </c>
      <c r="AD419" t="str">
        <f t="shared" si="32"/>
        <v>CaliforniaPico Rivera</v>
      </c>
      <c r="AE419" t="str">
        <f t="shared" si="33"/>
        <v>California</v>
      </c>
      <c r="AF419" t="str">
        <f t="shared" si="34"/>
        <v>Pico Rivera</v>
      </c>
      <c r="AG419" t="s">
        <v>48</v>
      </c>
      <c r="AH419">
        <v>5</v>
      </c>
      <c r="AI419">
        <v>145.9</v>
      </c>
      <c r="AJ419" s="11">
        <v>62.737000000000002</v>
      </c>
      <c r="AL419">
        <f>dashboard!A431</f>
        <v>0</v>
      </c>
      <c r="AM419" s="10">
        <f>dashboard!B431</f>
        <v>0</v>
      </c>
      <c r="AN419">
        <f>dashboard!C431</f>
        <v>0</v>
      </c>
    </row>
    <row r="420" spans="1:40" x14ac:dyDescent="0.25">
      <c r="A420" t="str">
        <v>Athens</v>
      </c>
      <c r="K420" s="2" t="s">
        <v>1094</v>
      </c>
      <c r="L420" s="3">
        <v>919.91</v>
      </c>
      <c r="M420" s="3">
        <v>7</v>
      </c>
      <c r="N420" s="3">
        <v>230.14969999999997</v>
      </c>
      <c r="O420" t="s">
        <v>149</v>
      </c>
      <c r="P420" t="s">
        <v>350</v>
      </c>
      <c r="Q420">
        <f t="shared" si="30"/>
        <v>919.91</v>
      </c>
      <c r="R420" s="17">
        <f t="shared" si="31"/>
        <v>0.25018719222532637</v>
      </c>
      <c r="V420" t="s">
        <v>887</v>
      </c>
      <c r="W420" t="s">
        <v>129</v>
      </c>
      <c r="X420" s="3">
        <v>6</v>
      </c>
      <c r="Y420" s="3">
        <v>299.94</v>
      </c>
      <c r="Z420" s="11">
        <v>104.97900000000001</v>
      </c>
      <c r="AA420" s="3"/>
      <c r="AB420" s="3"/>
      <c r="AC420" t="s">
        <v>887</v>
      </c>
      <c r="AD420" t="str">
        <f t="shared" si="32"/>
        <v>CaliforniaPomona</v>
      </c>
      <c r="AE420" t="str">
        <f t="shared" si="33"/>
        <v>California</v>
      </c>
      <c r="AF420" t="str">
        <f t="shared" si="34"/>
        <v>Pomona</v>
      </c>
      <c r="AG420" t="s">
        <v>129</v>
      </c>
      <c r="AH420">
        <v>6</v>
      </c>
      <c r="AI420">
        <v>299.94</v>
      </c>
      <c r="AJ420" s="11">
        <v>104.97900000000001</v>
      </c>
      <c r="AL420">
        <f>dashboard!A432</f>
        <v>0</v>
      </c>
      <c r="AM420" s="10">
        <f>dashboard!B432</f>
        <v>0</v>
      </c>
      <c r="AN420">
        <f>dashboard!C432</f>
        <v>0</v>
      </c>
    </row>
    <row r="421" spans="1:40" x14ac:dyDescent="0.25">
      <c r="A421" t="str">
        <v>Avondale</v>
      </c>
      <c r="K421" s="2" t="s">
        <v>692</v>
      </c>
      <c r="L421" s="3">
        <v>2729.9860000000003</v>
      </c>
      <c r="M421" s="3">
        <v>21</v>
      </c>
      <c r="N421" s="3">
        <v>-186.63560000000001</v>
      </c>
      <c r="O421" t="s">
        <v>124</v>
      </c>
      <c r="P421" t="s">
        <v>37</v>
      </c>
      <c r="Q421">
        <f t="shared" si="30"/>
        <v>2729.9860000000003</v>
      </c>
      <c r="R421" s="17">
        <f t="shared" si="31"/>
        <v>-6.836503923463344E-2</v>
      </c>
      <c r="W421" t="s">
        <v>53</v>
      </c>
      <c r="X421" s="3">
        <v>17</v>
      </c>
      <c r="Y421" s="3">
        <v>421.42</v>
      </c>
      <c r="Z421" s="11">
        <v>123.6446</v>
      </c>
      <c r="AA421" s="3"/>
      <c r="AB421" s="3"/>
      <c r="AD421" t="str">
        <f t="shared" si="32"/>
        <v>CaliforniaPomona</v>
      </c>
      <c r="AE421" t="str">
        <f t="shared" si="33"/>
        <v>California</v>
      </c>
      <c r="AF421" t="str">
        <f t="shared" si="34"/>
        <v>Pomona</v>
      </c>
      <c r="AG421" t="s">
        <v>53</v>
      </c>
      <c r="AH421">
        <v>17</v>
      </c>
      <c r="AI421">
        <v>421.42</v>
      </c>
      <c r="AJ421" s="11">
        <v>123.6446</v>
      </c>
      <c r="AL421">
        <f>dashboard!A433</f>
        <v>0</v>
      </c>
      <c r="AM421" s="10">
        <f>dashboard!B433</f>
        <v>0</v>
      </c>
      <c r="AN421">
        <f>dashboard!C433</f>
        <v>0</v>
      </c>
    </row>
    <row r="422" spans="1:40" x14ac:dyDescent="0.25">
      <c r="A422" t="str">
        <v>Marietta</v>
      </c>
      <c r="K422" s="2" t="s">
        <v>996</v>
      </c>
      <c r="L422" s="3">
        <v>1865.5650000000001</v>
      </c>
      <c r="M422" s="3">
        <v>8</v>
      </c>
      <c r="N422" s="3">
        <v>149.94489999999999</v>
      </c>
      <c r="O422" t="s">
        <v>124</v>
      </c>
      <c r="P422" t="s">
        <v>181</v>
      </c>
      <c r="Q422">
        <f t="shared" si="30"/>
        <v>1865.5650000000001</v>
      </c>
      <c r="R422" s="17">
        <f t="shared" si="31"/>
        <v>8.0375060638466084E-2</v>
      </c>
      <c r="W422" t="s">
        <v>48</v>
      </c>
      <c r="X422" s="3">
        <v>3</v>
      </c>
      <c r="Y422" s="3">
        <v>31.56</v>
      </c>
      <c r="Z422" s="11">
        <v>10.4148</v>
      </c>
      <c r="AA422" s="3"/>
      <c r="AB422" s="3"/>
      <c r="AD422" t="str">
        <f t="shared" si="32"/>
        <v>CaliforniaPomona</v>
      </c>
      <c r="AE422" t="str">
        <f t="shared" si="33"/>
        <v>California</v>
      </c>
      <c r="AF422" t="str">
        <f t="shared" si="34"/>
        <v>Pomona</v>
      </c>
      <c r="AG422" t="s">
        <v>48</v>
      </c>
      <c r="AH422">
        <v>3</v>
      </c>
      <c r="AI422">
        <v>31.56</v>
      </c>
      <c r="AJ422" s="11">
        <v>10.4148</v>
      </c>
      <c r="AL422">
        <f>dashboard!A434</f>
        <v>0</v>
      </c>
      <c r="AM422" s="10">
        <f>dashboard!B434</f>
        <v>0</v>
      </c>
      <c r="AN422">
        <f>dashboard!C434</f>
        <v>0</v>
      </c>
    </row>
    <row r="423" spans="1:40" x14ac:dyDescent="0.25">
      <c r="A423" t="str">
        <v>Yuma</v>
      </c>
      <c r="K423" s="2" t="s">
        <v>710</v>
      </c>
      <c r="L423" s="3">
        <v>1611.9760000000001</v>
      </c>
      <c r="M423" s="3">
        <v>17</v>
      </c>
      <c r="N423" s="3">
        <v>175.33710000000002</v>
      </c>
      <c r="O423" t="s">
        <v>124</v>
      </c>
      <c r="P423" t="s">
        <v>234</v>
      </c>
      <c r="Q423">
        <f t="shared" si="30"/>
        <v>1611.9760000000001</v>
      </c>
      <c r="R423" s="17">
        <f t="shared" si="31"/>
        <v>0.10877153257864881</v>
      </c>
      <c r="W423" t="s">
        <v>33</v>
      </c>
      <c r="X423" s="3">
        <v>5</v>
      </c>
      <c r="Y423" s="3">
        <v>18.75</v>
      </c>
      <c r="Z423" s="11">
        <v>9</v>
      </c>
      <c r="AA423" s="3"/>
      <c r="AB423" s="3"/>
      <c r="AD423" t="str">
        <f t="shared" si="32"/>
        <v>CaliforniaPomona</v>
      </c>
      <c r="AE423" t="str">
        <f t="shared" si="33"/>
        <v>California</v>
      </c>
      <c r="AF423" t="str">
        <f t="shared" si="34"/>
        <v>Pomona</v>
      </c>
      <c r="AG423" t="s">
        <v>33</v>
      </c>
      <c r="AH423">
        <v>5</v>
      </c>
      <c r="AI423">
        <v>18.75</v>
      </c>
      <c r="AJ423" s="11">
        <v>9</v>
      </c>
      <c r="AL423">
        <f>dashboard!A435</f>
        <v>0</v>
      </c>
      <c r="AM423" s="10">
        <f>dashboard!B435</f>
        <v>0</v>
      </c>
      <c r="AN423">
        <f>dashboard!C435</f>
        <v>0</v>
      </c>
    </row>
    <row r="424" spans="1:40" x14ac:dyDescent="0.25">
      <c r="A424" t="str">
        <v>Wausau</v>
      </c>
      <c r="K424" s="2" t="s">
        <v>785</v>
      </c>
      <c r="L424" s="3">
        <v>6346.1849999999995</v>
      </c>
      <c r="M424" s="3">
        <v>42</v>
      </c>
      <c r="N424" s="3">
        <v>-848.00790000000006</v>
      </c>
      <c r="O424" t="s">
        <v>124</v>
      </c>
      <c r="P424" t="s">
        <v>253</v>
      </c>
      <c r="Q424">
        <f t="shared" si="30"/>
        <v>6346.1849999999995</v>
      </c>
      <c r="R424" s="17">
        <f t="shared" si="31"/>
        <v>-0.13362483129628275</v>
      </c>
      <c r="W424" t="s">
        <v>39</v>
      </c>
      <c r="X424" s="3">
        <v>3</v>
      </c>
      <c r="Y424" s="3">
        <v>710.83199999999999</v>
      </c>
      <c r="Z424" s="11">
        <v>-97.739400000000003</v>
      </c>
      <c r="AA424" s="3"/>
      <c r="AB424" s="3"/>
      <c r="AD424" t="str">
        <f t="shared" si="32"/>
        <v>CaliforniaPomona</v>
      </c>
      <c r="AE424" t="str">
        <f t="shared" si="33"/>
        <v>California</v>
      </c>
      <c r="AF424" t="str">
        <f t="shared" si="34"/>
        <v>Pomona</v>
      </c>
      <c r="AG424" t="s">
        <v>39</v>
      </c>
      <c r="AH424">
        <v>3</v>
      </c>
      <c r="AI424">
        <v>710.83199999999999</v>
      </c>
      <c r="AJ424" s="11">
        <v>-97.739400000000003</v>
      </c>
      <c r="AL424">
        <f>dashboard!A436</f>
        <v>0</v>
      </c>
      <c r="AM424" s="10">
        <f>dashboard!B436</f>
        <v>0</v>
      </c>
      <c r="AN424">
        <f>dashboard!C436</f>
        <v>0</v>
      </c>
    </row>
    <row r="425" spans="1:40" x14ac:dyDescent="0.25">
      <c r="A425" t="str">
        <v>Pasco</v>
      </c>
      <c r="K425" s="2" t="s">
        <v>670</v>
      </c>
      <c r="L425" s="3">
        <v>15900.793000000003</v>
      </c>
      <c r="M425" s="3">
        <v>120</v>
      </c>
      <c r="N425" s="3">
        <v>-729.50519999999983</v>
      </c>
      <c r="O425" t="s">
        <v>124</v>
      </c>
      <c r="P425" t="s">
        <v>162</v>
      </c>
      <c r="Q425">
        <f t="shared" si="30"/>
        <v>15900.793000000003</v>
      </c>
      <c r="R425" s="17">
        <f t="shared" si="31"/>
        <v>-4.5878542032463394E-2</v>
      </c>
      <c r="V425" t="s">
        <v>953</v>
      </c>
      <c r="W425" t="s">
        <v>68</v>
      </c>
      <c r="X425" s="3">
        <v>3</v>
      </c>
      <c r="Y425" s="3">
        <v>152.94</v>
      </c>
      <c r="Z425" s="11">
        <v>41.293799999999997</v>
      </c>
      <c r="AA425" s="3"/>
      <c r="AB425" s="3"/>
      <c r="AC425" t="s">
        <v>953</v>
      </c>
      <c r="AD425" t="str">
        <f t="shared" si="32"/>
        <v>CaliforniaRancho Cucamonga</v>
      </c>
      <c r="AE425" t="str">
        <f t="shared" si="33"/>
        <v>California</v>
      </c>
      <c r="AF425" t="str">
        <f t="shared" si="34"/>
        <v>Rancho Cucamonga</v>
      </c>
      <c r="AG425" t="s">
        <v>68</v>
      </c>
      <c r="AH425">
        <v>3</v>
      </c>
      <c r="AI425">
        <v>152.94</v>
      </c>
      <c r="AJ425" s="11">
        <v>41.293799999999997</v>
      </c>
      <c r="AL425">
        <f>dashboard!A437</f>
        <v>0</v>
      </c>
      <c r="AM425" s="10">
        <f>dashboard!B437</f>
        <v>0</v>
      </c>
      <c r="AN425">
        <f>dashboard!C437</f>
        <v>0</v>
      </c>
    </row>
    <row r="426" spans="1:40" x14ac:dyDescent="0.25">
      <c r="A426" t="str">
        <v>Oak Park</v>
      </c>
      <c r="K426" s="2" t="s">
        <v>848</v>
      </c>
      <c r="L426" s="3">
        <v>29.093999999999998</v>
      </c>
      <c r="M426" s="3">
        <v>3</v>
      </c>
      <c r="N426" s="3">
        <v>-12.575199999999999</v>
      </c>
      <c r="O426" t="s">
        <v>124</v>
      </c>
      <c r="P426" t="s">
        <v>291</v>
      </c>
      <c r="Q426">
        <f t="shared" si="30"/>
        <v>29.093999999999998</v>
      </c>
      <c r="R426" s="17">
        <f t="shared" si="31"/>
        <v>-0.43222657592630781</v>
      </c>
      <c r="W426" t="s">
        <v>64</v>
      </c>
      <c r="X426" s="3">
        <v>3</v>
      </c>
      <c r="Y426" s="3">
        <v>34.271999999999998</v>
      </c>
      <c r="Z426" s="11">
        <v>11.138400000000001</v>
      </c>
      <c r="AA426" s="3"/>
      <c r="AB426" s="3"/>
      <c r="AD426" t="str">
        <f t="shared" si="32"/>
        <v>CaliforniaRancho Cucamonga</v>
      </c>
      <c r="AE426" t="str">
        <f t="shared" si="33"/>
        <v>California</v>
      </c>
      <c r="AF426" t="str">
        <f t="shared" si="34"/>
        <v>Rancho Cucamonga</v>
      </c>
      <c r="AG426" t="s">
        <v>64</v>
      </c>
      <c r="AH426">
        <v>3</v>
      </c>
      <c r="AI426">
        <v>34.271999999999998</v>
      </c>
      <c r="AJ426" s="11">
        <v>11.138400000000001</v>
      </c>
      <c r="AL426">
        <f>dashboard!A438</f>
        <v>0</v>
      </c>
      <c r="AM426" s="10">
        <f>dashboard!B438</f>
        <v>0</v>
      </c>
      <c r="AN426">
        <f>dashboard!C438</f>
        <v>0</v>
      </c>
    </row>
    <row r="427" spans="1:40" x14ac:dyDescent="0.25">
      <c r="A427" t="str">
        <v>Pensacola</v>
      </c>
      <c r="K427" s="2" t="s">
        <v>699</v>
      </c>
      <c r="L427" s="3">
        <v>2379.16</v>
      </c>
      <c r="M427" s="3">
        <v>13</v>
      </c>
      <c r="N427" s="3">
        <v>-351.30450000000002</v>
      </c>
      <c r="O427" t="s">
        <v>124</v>
      </c>
      <c r="P427" t="s">
        <v>219</v>
      </c>
      <c r="Q427">
        <f t="shared" si="30"/>
        <v>2379.16</v>
      </c>
      <c r="R427" s="17">
        <f t="shared" si="31"/>
        <v>-0.147659047731132</v>
      </c>
      <c r="W427" t="s">
        <v>33</v>
      </c>
      <c r="X427" s="3">
        <v>2</v>
      </c>
      <c r="Y427" s="3">
        <v>5.76</v>
      </c>
      <c r="Z427" s="11">
        <v>2.6496</v>
      </c>
      <c r="AA427" s="3"/>
      <c r="AB427" s="3"/>
      <c r="AD427" t="str">
        <f t="shared" si="32"/>
        <v>CaliforniaRancho Cucamonga</v>
      </c>
      <c r="AE427" t="str">
        <f t="shared" si="33"/>
        <v>California</v>
      </c>
      <c r="AF427" t="str">
        <f t="shared" si="34"/>
        <v>Rancho Cucamonga</v>
      </c>
      <c r="AG427" t="s">
        <v>33</v>
      </c>
      <c r="AH427">
        <v>2</v>
      </c>
      <c r="AI427">
        <v>5.76</v>
      </c>
      <c r="AJ427" s="11">
        <v>2.6496</v>
      </c>
      <c r="AL427">
        <f>dashboard!A439</f>
        <v>0</v>
      </c>
      <c r="AM427" s="10">
        <f>dashboard!B439</f>
        <v>0</v>
      </c>
      <c r="AN427">
        <f>dashboard!C439</f>
        <v>0</v>
      </c>
    </row>
    <row r="428" spans="1:40" x14ac:dyDescent="0.25">
      <c r="A428" t="str">
        <v>League City</v>
      </c>
      <c r="K428" s="2" t="s">
        <v>1214</v>
      </c>
      <c r="L428" s="3">
        <v>1.8240000000000001</v>
      </c>
      <c r="M428" s="3">
        <v>1</v>
      </c>
      <c r="N428" s="3">
        <v>-1.3984000000000001</v>
      </c>
      <c r="O428" t="s">
        <v>124</v>
      </c>
      <c r="P428" t="s">
        <v>338</v>
      </c>
      <c r="Q428">
        <f t="shared" si="30"/>
        <v>1.8240000000000001</v>
      </c>
      <c r="R428" s="17">
        <f t="shared" si="31"/>
        <v>-0.76666666666666672</v>
      </c>
      <c r="W428" t="s">
        <v>80</v>
      </c>
      <c r="X428" s="3">
        <v>6</v>
      </c>
      <c r="Y428" s="3">
        <v>38.880000000000003</v>
      </c>
      <c r="Z428" s="11">
        <v>18.662400000000002</v>
      </c>
      <c r="AA428" s="3"/>
      <c r="AB428" s="3"/>
      <c r="AD428" t="str">
        <f t="shared" si="32"/>
        <v>CaliforniaRancho Cucamonga</v>
      </c>
      <c r="AE428" t="str">
        <f t="shared" si="33"/>
        <v>California</v>
      </c>
      <c r="AF428" t="str">
        <f t="shared" si="34"/>
        <v>Rancho Cucamonga</v>
      </c>
      <c r="AG428" t="s">
        <v>80</v>
      </c>
      <c r="AH428">
        <v>6</v>
      </c>
      <c r="AI428">
        <v>38.880000000000003</v>
      </c>
      <c r="AJ428" s="11">
        <v>18.662400000000002</v>
      </c>
      <c r="AL428">
        <f>dashboard!A440</f>
        <v>0</v>
      </c>
      <c r="AM428" s="10">
        <f>dashboard!B440</f>
        <v>0</v>
      </c>
      <c r="AN428">
        <f>dashboard!C440</f>
        <v>0</v>
      </c>
    </row>
    <row r="429" spans="1:40" x14ac:dyDescent="0.25">
      <c r="A429" t="str">
        <v>Gaithersburg</v>
      </c>
      <c r="K429" s="2" t="s">
        <v>928</v>
      </c>
      <c r="L429" s="3">
        <v>3077.6969999999997</v>
      </c>
      <c r="M429" s="3">
        <v>17</v>
      </c>
      <c r="N429" s="3">
        <v>-129.28810000000001</v>
      </c>
      <c r="O429" t="s">
        <v>124</v>
      </c>
      <c r="P429" t="s">
        <v>198</v>
      </c>
      <c r="Q429">
        <f t="shared" si="30"/>
        <v>3077.6969999999997</v>
      </c>
      <c r="R429" s="17">
        <f t="shared" si="31"/>
        <v>-4.2008066421093442E-2</v>
      </c>
      <c r="V429" t="s">
        <v>1152</v>
      </c>
      <c r="W429" t="s">
        <v>59</v>
      </c>
      <c r="X429" s="3">
        <v>3</v>
      </c>
      <c r="Y429" s="3">
        <v>333.57600000000002</v>
      </c>
      <c r="Z429" s="11">
        <v>25.0182</v>
      </c>
      <c r="AA429" s="3"/>
      <c r="AB429" s="3"/>
      <c r="AC429" t="s">
        <v>1152</v>
      </c>
      <c r="AD429" t="str">
        <f t="shared" si="32"/>
        <v>CaliforniaRedding</v>
      </c>
      <c r="AE429" t="str">
        <f t="shared" si="33"/>
        <v>California</v>
      </c>
      <c r="AF429" t="str">
        <f t="shared" si="34"/>
        <v>Redding</v>
      </c>
      <c r="AG429" t="s">
        <v>59</v>
      </c>
      <c r="AH429">
        <v>3</v>
      </c>
      <c r="AI429">
        <v>333.57600000000002</v>
      </c>
      <c r="AJ429" s="11">
        <v>25.0182</v>
      </c>
      <c r="AL429">
        <f>dashboard!A441</f>
        <v>0</v>
      </c>
      <c r="AM429" s="10">
        <f>dashboard!B441</f>
        <v>0</v>
      </c>
      <c r="AN429">
        <f>dashboard!C441</f>
        <v>0</v>
      </c>
    </row>
    <row r="430" spans="1:40" x14ac:dyDescent="0.25">
      <c r="A430" t="str">
        <v>Lehi</v>
      </c>
      <c r="K430" s="2" t="s">
        <v>773</v>
      </c>
      <c r="L430" s="3">
        <v>123.58799999999999</v>
      </c>
      <c r="M430" s="3">
        <v>2</v>
      </c>
      <c r="N430" s="3">
        <v>13.1952</v>
      </c>
      <c r="O430" t="s">
        <v>124</v>
      </c>
      <c r="P430" t="s">
        <v>319</v>
      </c>
      <c r="Q430">
        <f t="shared" si="30"/>
        <v>123.58799999999999</v>
      </c>
      <c r="R430" s="17">
        <f t="shared" si="31"/>
        <v>0.10676764734440237</v>
      </c>
      <c r="V430" t="s">
        <v>689</v>
      </c>
      <c r="W430" t="s">
        <v>53</v>
      </c>
      <c r="X430" s="3">
        <v>17</v>
      </c>
      <c r="Y430" s="3">
        <v>221.79</v>
      </c>
      <c r="Z430" s="11">
        <v>63.676499999999997</v>
      </c>
      <c r="AA430" s="3"/>
      <c r="AB430" s="3"/>
      <c r="AC430" t="s">
        <v>689</v>
      </c>
      <c r="AD430" t="str">
        <f t="shared" si="32"/>
        <v>CaliforniaRedlands</v>
      </c>
      <c r="AE430" t="str">
        <f t="shared" si="33"/>
        <v>California</v>
      </c>
      <c r="AF430" t="str">
        <f t="shared" si="34"/>
        <v>Redlands</v>
      </c>
      <c r="AG430" t="s">
        <v>53</v>
      </c>
      <c r="AH430">
        <v>17</v>
      </c>
      <c r="AI430">
        <v>221.79</v>
      </c>
      <c r="AJ430" s="11">
        <v>63.676499999999997</v>
      </c>
      <c r="AL430">
        <f>dashboard!A442</f>
        <v>0</v>
      </c>
      <c r="AM430" s="10">
        <f>dashboard!B442</f>
        <v>0</v>
      </c>
      <c r="AN430">
        <f>dashboard!C442</f>
        <v>0</v>
      </c>
    </row>
    <row r="431" spans="1:40" x14ac:dyDescent="0.25">
      <c r="A431" t="str">
        <v>Tuscaloosa</v>
      </c>
      <c r="K431" s="2" t="s">
        <v>690</v>
      </c>
      <c r="L431" s="3">
        <v>328.22399999999999</v>
      </c>
      <c r="M431" s="3">
        <v>4</v>
      </c>
      <c r="N431" s="3">
        <v>-9.3850000000000016</v>
      </c>
      <c r="O431" t="s">
        <v>124</v>
      </c>
      <c r="P431" t="s">
        <v>204</v>
      </c>
      <c r="Q431">
        <f t="shared" si="30"/>
        <v>328.22399999999999</v>
      </c>
      <c r="R431" s="17">
        <f t="shared" si="31"/>
        <v>-2.8593277761528719E-2</v>
      </c>
      <c r="W431" t="s">
        <v>64</v>
      </c>
      <c r="X431" s="3">
        <v>3</v>
      </c>
      <c r="Y431" s="3">
        <v>398.35199999999998</v>
      </c>
      <c r="Z431" s="11">
        <v>124.485</v>
      </c>
      <c r="AA431" s="3"/>
      <c r="AB431" s="3"/>
      <c r="AD431" t="str">
        <f t="shared" si="32"/>
        <v>CaliforniaRedlands</v>
      </c>
      <c r="AE431" t="str">
        <f t="shared" si="33"/>
        <v>California</v>
      </c>
      <c r="AF431" t="str">
        <f t="shared" si="34"/>
        <v>Redlands</v>
      </c>
      <c r="AG431" t="s">
        <v>64</v>
      </c>
      <c r="AH431">
        <v>3</v>
      </c>
      <c r="AI431">
        <v>398.35199999999998</v>
      </c>
      <c r="AJ431" s="11">
        <v>124.485</v>
      </c>
      <c r="AL431">
        <f>dashboard!A443</f>
        <v>0</v>
      </c>
      <c r="AM431" s="10">
        <f>dashboard!B443</f>
        <v>0</v>
      </c>
      <c r="AN431">
        <f>dashboard!C443</f>
        <v>0</v>
      </c>
    </row>
    <row r="432" spans="1:40" x14ac:dyDescent="0.25">
      <c r="A432" t="str">
        <v>Moreno Valley</v>
      </c>
      <c r="K432" s="2" t="s">
        <v>965</v>
      </c>
      <c r="L432" s="3">
        <v>346.30200000000002</v>
      </c>
      <c r="M432" s="3">
        <v>5</v>
      </c>
      <c r="N432" s="3">
        <v>-11.300699999999997</v>
      </c>
      <c r="O432" t="s">
        <v>124</v>
      </c>
      <c r="P432" t="s">
        <v>448</v>
      </c>
      <c r="Q432">
        <f t="shared" si="30"/>
        <v>346.30200000000002</v>
      </c>
      <c r="R432" s="17">
        <f t="shared" si="31"/>
        <v>-3.2632499956685199E-2</v>
      </c>
      <c r="W432" t="s">
        <v>22</v>
      </c>
      <c r="X432" s="3">
        <v>1</v>
      </c>
      <c r="Y432" s="3">
        <v>425.83300000000003</v>
      </c>
      <c r="Z432" s="11">
        <v>20.039200000000001</v>
      </c>
      <c r="AA432" s="3"/>
      <c r="AB432" s="3"/>
      <c r="AD432" t="str">
        <f t="shared" si="32"/>
        <v>CaliforniaRedlands</v>
      </c>
      <c r="AE432" t="str">
        <f t="shared" si="33"/>
        <v>California</v>
      </c>
      <c r="AF432" t="str">
        <f t="shared" si="34"/>
        <v>Redlands</v>
      </c>
      <c r="AG432" t="s">
        <v>22</v>
      </c>
      <c r="AH432">
        <v>1</v>
      </c>
      <c r="AI432">
        <v>425.83300000000003</v>
      </c>
      <c r="AJ432" s="11">
        <v>20.039200000000001</v>
      </c>
      <c r="AL432">
        <f>dashboard!A444</f>
        <v>0</v>
      </c>
      <c r="AM432" s="10">
        <f>dashboard!B444</f>
        <v>0</v>
      </c>
      <c r="AN432">
        <f>dashboard!C444</f>
        <v>0</v>
      </c>
    </row>
    <row r="433" spans="1:40" x14ac:dyDescent="0.25">
      <c r="A433" t="str">
        <v>Georgetown</v>
      </c>
      <c r="K433" s="2" t="s">
        <v>950</v>
      </c>
      <c r="L433" s="3">
        <v>1756.3240000000005</v>
      </c>
      <c r="M433" s="3">
        <v>17</v>
      </c>
      <c r="N433" s="3">
        <v>-336.60809999999998</v>
      </c>
      <c r="O433" t="s">
        <v>124</v>
      </c>
      <c r="P433" t="s">
        <v>244</v>
      </c>
      <c r="Q433">
        <f t="shared" si="30"/>
        <v>1756.3240000000005</v>
      </c>
      <c r="R433" s="17">
        <f t="shared" si="31"/>
        <v>-0.19165489966543753</v>
      </c>
      <c r="W433" t="s">
        <v>25</v>
      </c>
      <c r="X433" s="3">
        <v>4</v>
      </c>
      <c r="Y433" s="3">
        <v>323.13600000000002</v>
      </c>
      <c r="Z433" s="11">
        <v>20.196000000000002</v>
      </c>
      <c r="AA433" s="3"/>
      <c r="AB433" s="3"/>
      <c r="AD433" t="str">
        <f t="shared" si="32"/>
        <v>CaliforniaRedlands</v>
      </c>
      <c r="AE433" t="str">
        <f t="shared" si="33"/>
        <v>California</v>
      </c>
      <c r="AF433" t="str">
        <f t="shared" si="34"/>
        <v>Redlands</v>
      </c>
      <c r="AG433" t="s">
        <v>25</v>
      </c>
      <c r="AH433">
        <v>4</v>
      </c>
      <c r="AI433">
        <v>323.13600000000002</v>
      </c>
      <c r="AJ433" s="11">
        <v>20.196000000000002</v>
      </c>
      <c r="AL433">
        <f>dashboard!A445</f>
        <v>0</v>
      </c>
      <c r="AM433" s="10">
        <f>dashboard!B445</f>
        <v>0</v>
      </c>
      <c r="AN433">
        <f>dashboard!C445</f>
        <v>0</v>
      </c>
    </row>
    <row r="434" spans="1:40" x14ac:dyDescent="0.25">
      <c r="A434" t="str">
        <v>Loveland</v>
      </c>
      <c r="K434" s="2" t="s">
        <v>1007</v>
      </c>
      <c r="L434" s="3">
        <v>8202.625</v>
      </c>
      <c r="M434" s="3">
        <v>31</v>
      </c>
      <c r="N434" s="3">
        <v>-7149.6180000000004</v>
      </c>
      <c r="O434" t="s">
        <v>124</v>
      </c>
      <c r="P434" t="s">
        <v>354</v>
      </c>
      <c r="Q434">
        <f t="shared" si="30"/>
        <v>8202.625</v>
      </c>
      <c r="R434" s="17">
        <f t="shared" si="31"/>
        <v>-0.87162560765608577</v>
      </c>
      <c r="W434" t="s">
        <v>143</v>
      </c>
      <c r="X434" s="3">
        <v>7</v>
      </c>
      <c r="Y434" s="3">
        <v>14.28</v>
      </c>
      <c r="Z434" s="11">
        <v>6.7115999999999998</v>
      </c>
      <c r="AA434" s="3"/>
      <c r="AB434" s="3"/>
      <c r="AD434" t="str">
        <f t="shared" si="32"/>
        <v>CaliforniaRedlands</v>
      </c>
      <c r="AE434" t="str">
        <f t="shared" si="33"/>
        <v>California</v>
      </c>
      <c r="AF434" t="str">
        <f t="shared" si="34"/>
        <v>Redlands</v>
      </c>
      <c r="AG434" t="s">
        <v>143</v>
      </c>
      <c r="AH434">
        <v>7</v>
      </c>
      <c r="AI434">
        <v>14.28</v>
      </c>
      <c r="AJ434" s="11">
        <v>6.7115999999999998</v>
      </c>
      <c r="AL434">
        <f>dashboard!A446</f>
        <v>0</v>
      </c>
      <c r="AM434" s="10">
        <f>dashboard!B446</f>
        <v>0</v>
      </c>
      <c r="AN434">
        <f>dashboard!C446</f>
        <v>0</v>
      </c>
    </row>
    <row r="435" spans="1:40" x14ac:dyDescent="0.25">
      <c r="A435" t="str">
        <v>Chandler</v>
      </c>
      <c r="K435" s="2" t="s">
        <v>809</v>
      </c>
      <c r="L435" s="3">
        <v>2015.1109999999999</v>
      </c>
      <c r="M435" s="3">
        <v>9</v>
      </c>
      <c r="N435" s="3">
        <v>-632.92289999999991</v>
      </c>
      <c r="O435" t="s">
        <v>124</v>
      </c>
      <c r="P435" t="s">
        <v>363</v>
      </c>
      <c r="Q435">
        <f t="shared" si="30"/>
        <v>2015.1109999999999</v>
      </c>
      <c r="R435" s="17">
        <f t="shared" si="31"/>
        <v>-0.31408835543054447</v>
      </c>
      <c r="W435" t="s">
        <v>195</v>
      </c>
      <c r="X435" s="3">
        <v>5</v>
      </c>
      <c r="Y435" s="3">
        <v>17.45</v>
      </c>
      <c r="Z435" s="11">
        <v>8.0269999999999992</v>
      </c>
      <c r="AA435" s="3"/>
      <c r="AB435" s="3"/>
      <c r="AD435" t="str">
        <f t="shared" si="32"/>
        <v>CaliforniaRedlands</v>
      </c>
      <c r="AE435" t="str">
        <f t="shared" si="33"/>
        <v>California</v>
      </c>
      <c r="AF435" t="str">
        <f t="shared" si="34"/>
        <v>Redlands</v>
      </c>
      <c r="AG435" t="s">
        <v>195</v>
      </c>
      <c r="AH435">
        <v>5</v>
      </c>
      <c r="AI435">
        <v>17.45</v>
      </c>
      <c r="AJ435" s="11">
        <v>8.0269999999999992</v>
      </c>
      <c r="AL435">
        <f>dashboard!A447</f>
        <v>0</v>
      </c>
      <c r="AM435" s="10">
        <f>dashboard!B447</f>
        <v>0</v>
      </c>
      <c r="AN435">
        <f>dashboard!C447</f>
        <v>0</v>
      </c>
    </row>
    <row r="436" spans="1:40" x14ac:dyDescent="0.25">
      <c r="A436" t="str">
        <v>Helena</v>
      </c>
      <c r="K436" s="2" t="s">
        <v>972</v>
      </c>
      <c r="L436" s="3">
        <v>3010.9859999999994</v>
      </c>
      <c r="M436" s="3">
        <v>14</v>
      </c>
      <c r="N436" s="3">
        <v>-544.65319999999997</v>
      </c>
      <c r="O436" t="s">
        <v>124</v>
      </c>
      <c r="P436" t="s">
        <v>512</v>
      </c>
      <c r="Q436">
        <f t="shared" si="30"/>
        <v>3010.9859999999994</v>
      </c>
      <c r="R436" s="17">
        <f t="shared" si="31"/>
        <v>-0.18088865242149915</v>
      </c>
      <c r="W436" t="s">
        <v>33</v>
      </c>
      <c r="X436" s="3">
        <v>6</v>
      </c>
      <c r="Y436" s="3">
        <v>16.47</v>
      </c>
      <c r="Z436" s="11">
        <v>7.8353999999999999</v>
      </c>
      <c r="AA436" s="3"/>
      <c r="AB436" s="3"/>
      <c r="AD436" t="str">
        <f t="shared" si="32"/>
        <v>CaliforniaRedlands</v>
      </c>
      <c r="AE436" t="str">
        <f t="shared" si="33"/>
        <v>California</v>
      </c>
      <c r="AF436" t="str">
        <f t="shared" si="34"/>
        <v>Redlands</v>
      </c>
      <c r="AG436" t="s">
        <v>33</v>
      </c>
      <c r="AH436">
        <v>6</v>
      </c>
      <c r="AI436">
        <v>16.47</v>
      </c>
      <c r="AJ436" s="11">
        <v>7.8353999999999999</v>
      </c>
      <c r="AL436">
        <f>dashboard!A448</f>
        <v>0</v>
      </c>
      <c r="AM436" s="10">
        <f>dashboard!B448</f>
        <v>0</v>
      </c>
      <c r="AN436">
        <f>dashboard!C448</f>
        <v>0</v>
      </c>
    </row>
    <row r="437" spans="1:40" x14ac:dyDescent="0.25">
      <c r="A437" t="str">
        <v>Kirkwood</v>
      </c>
      <c r="K437" s="2" t="s">
        <v>1234</v>
      </c>
      <c r="L437" s="3">
        <v>94.263999999999996</v>
      </c>
      <c r="M437" s="3">
        <v>3</v>
      </c>
      <c r="N437" s="3">
        <v>-4.235199999999999</v>
      </c>
      <c r="O437" t="s">
        <v>124</v>
      </c>
      <c r="P437" t="s">
        <v>516</v>
      </c>
      <c r="Q437">
        <f t="shared" si="30"/>
        <v>94.263999999999996</v>
      </c>
      <c r="R437" s="17">
        <f t="shared" si="31"/>
        <v>-4.4929135194772117E-2</v>
      </c>
      <c r="W437" t="s">
        <v>80</v>
      </c>
      <c r="X437" s="3">
        <v>6</v>
      </c>
      <c r="Y437" s="3">
        <v>49.879999999999995</v>
      </c>
      <c r="Z437" s="11">
        <v>22.845599999999997</v>
      </c>
      <c r="AA437" s="3"/>
      <c r="AB437" s="3"/>
      <c r="AD437" t="str">
        <f t="shared" si="32"/>
        <v>CaliforniaRedlands</v>
      </c>
      <c r="AE437" t="str">
        <f t="shared" si="33"/>
        <v>California</v>
      </c>
      <c r="AF437" t="str">
        <f t="shared" si="34"/>
        <v>Redlands</v>
      </c>
      <c r="AG437" t="s">
        <v>80</v>
      </c>
      <c r="AH437">
        <v>6</v>
      </c>
      <c r="AI437">
        <v>49.879999999999995</v>
      </c>
      <c r="AJ437" s="11">
        <v>22.845599999999997</v>
      </c>
      <c r="AL437">
        <f>dashboard!A449</f>
        <v>0</v>
      </c>
      <c r="AM437" s="10">
        <f>dashboard!B449</f>
        <v>0</v>
      </c>
      <c r="AN437">
        <f>dashboard!C449</f>
        <v>0</v>
      </c>
    </row>
    <row r="438" spans="1:40" x14ac:dyDescent="0.25">
      <c r="A438" t="str">
        <v>Waco</v>
      </c>
      <c r="K438" s="2" t="s">
        <v>698</v>
      </c>
      <c r="L438" s="3">
        <v>2477.7220000000002</v>
      </c>
      <c r="M438" s="3">
        <v>9</v>
      </c>
      <c r="N438" s="3">
        <v>-1343.0445999999999</v>
      </c>
      <c r="O438" t="s">
        <v>124</v>
      </c>
      <c r="P438" t="s">
        <v>217</v>
      </c>
      <c r="Q438">
        <f t="shared" si="30"/>
        <v>2477.7220000000002</v>
      </c>
      <c r="R438" s="17">
        <f t="shared" si="31"/>
        <v>-0.5420481393796398</v>
      </c>
      <c r="W438" t="s">
        <v>59</v>
      </c>
      <c r="X438" s="3">
        <v>4</v>
      </c>
      <c r="Y438" s="3">
        <v>1295.8399999999999</v>
      </c>
      <c r="Z438" s="11">
        <v>145.78200000000001</v>
      </c>
      <c r="AA438" s="3"/>
      <c r="AB438" s="3"/>
      <c r="AD438" t="str">
        <f t="shared" si="32"/>
        <v>CaliforniaRedlands</v>
      </c>
      <c r="AE438" t="str">
        <f t="shared" si="33"/>
        <v>California</v>
      </c>
      <c r="AF438" t="str">
        <f t="shared" si="34"/>
        <v>Redlands</v>
      </c>
      <c r="AG438" t="s">
        <v>59</v>
      </c>
      <c r="AH438">
        <v>4</v>
      </c>
      <c r="AI438">
        <v>1295.8399999999999</v>
      </c>
      <c r="AJ438" s="11">
        <v>145.78200000000001</v>
      </c>
      <c r="AL438">
        <f>dashboard!A450</f>
        <v>0</v>
      </c>
      <c r="AM438" s="10">
        <f>dashboard!B450</f>
        <v>0</v>
      </c>
      <c r="AN438">
        <f>dashboard!C450</f>
        <v>0</v>
      </c>
    </row>
    <row r="439" spans="1:40" x14ac:dyDescent="0.25">
      <c r="A439" t="str">
        <v>Frankfort</v>
      </c>
      <c r="K439" s="2" t="s">
        <v>1099</v>
      </c>
      <c r="L439" s="3">
        <v>693.13000000000011</v>
      </c>
      <c r="M439" s="3">
        <v>6</v>
      </c>
      <c r="N439" s="3">
        <v>-123.27419999999999</v>
      </c>
      <c r="O439" t="s">
        <v>124</v>
      </c>
      <c r="P439" t="s">
        <v>521</v>
      </c>
      <c r="Q439">
        <f t="shared" si="30"/>
        <v>693.13000000000011</v>
      </c>
      <c r="R439" s="17">
        <f t="shared" si="31"/>
        <v>-0.17785148529135944</v>
      </c>
      <c r="W439" t="s">
        <v>43</v>
      </c>
      <c r="X439" s="3">
        <v>5</v>
      </c>
      <c r="Y439" s="3">
        <v>98.29</v>
      </c>
      <c r="Z439" s="11">
        <v>26.5383</v>
      </c>
      <c r="AA439" s="3"/>
      <c r="AB439" s="3"/>
      <c r="AD439" t="str">
        <f t="shared" si="32"/>
        <v>CaliforniaRedlands</v>
      </c>
      <c r="AE439" t="str">
        <f t="shared" si="33"/>
        <v>California</v>
      </c>
      <c r="AF439" t="str">
        <f t="shared" si="34"/>
        <v>Redlands</v>
      </c>
      <c r="AG439" t="s">
        <v>43</v>
      </c>
      <c r="AH439">
        <v>5</v>
      </c>
      <c r="AI439">
        <v>98.29</v>
      </c>
      <c r="AJ439" s="11">
        <v>26.5383</v>
      </c>
      <c r="AL439">
        <f>dashboard!A451</f>
        <v>0</v>
      </c>
      <c r="AM439" s="10">
        <f>dashboard!B451</f>
        <v>0</v>
      </c>
      <c r="AN439">
        <f>dashboard!C451</f>
        <v>0</v>
      </c>
    </row>
    <row r="440" spans="1:40" x14ac:dyDescent="0.25">
      <c r="A440" t="str">
        <v>Bethlehem</v>
      </c>
      <c r="K440" s="2" t="s">
        <v>678</v>
      </c>
      <c r="L440" s="3">
        <v>8128.0690000000004</v>
      </c>
      <c r="M440" s="3">
        <v>35</v>
      </c>
      <c r="N440" s="3">
        <v>-2292.4127000000008</v>
      </c>
      <c r="O440" t="s">
        <v>124</v>
      </c>
      <c r="P440" t="s">
        <v>179</v>
      </c>
      <c r="Q440">
        <f t="shared" si="30"/>
        <v>8128.0690000000004</v>
      </c>
      <c r="R440" s="17">
        <f t="shared" si="31"/>
        <v>-0.2820365698175053</v>
      </c>
      <c r="W440" t="s">
        <v>334</v>
      </c>
      <c r="X440" s="3">
        <v>3</v>
      </c>
      <c r="Y440" s="3">
        <v>29.7</v>
      </c>
      <c r="Z440" s="11">
        <v>8.0190000000000001</v>
      </c>
      <c r="AA440" s="3"/>
      <c r="AB440" s="3"/>
      <c r="AD440" t="str">
        <f t="shared" si="32"/>
        <v>CaliforniaRedlands</v>
      </c>
      <c r="AE440" t="str">
        <f t="shared" si="33"/>
        <v>California</v>
      </c>
      <c r="AF440" t="str">
        <f t="shared" si="34"/>
        <v>Redlands</v>
      </c>
      <c r="AG440" t="s">
        <v>334</v>
      </c>
      <c r="AH440">
        <v>3</v>
      </c>
      <c r="AI440">
        <v>29.7</v>
      </c>
      <c r="AJ440" s="11">
        <v>8.0190000000000001</v>
      </c>
      <c r="AL440">
        <f>dashboard!A452</f>
        <v>0</v>
      </c>
      <c r="AM440" s="10">
        <f>dashboard!B452</f>
        <v>0</v>
      </c>
      <c r="AN440">
        <f>dashboard!C452</f>
        <v>0</v>
      </c>
    </row>
    <row r="441" spans="1:40" x14ac:dyDescent="0.25">
      <c r="A441" t="str">
        <v>Grand Island</v>
      </c>
      <c r="K441" s="2" t="s">
        <v>876</v>
      </c>
      <c r="L441" s="3">
        <v>3879.7559999999999</v>
      </c>
      <c r="M441" s="3">
        <v>10</v>
      </c>
      <c r="N441" s="3">
        <v>31.061799999999998</v>
      </c>
      <c r="O441" t="s">
        <v>124</v>
      </c>
      <c r="P441" t="s">
        <v>434</v>
      </c>
      <c r="Q441">
        <f t="shared" si="30"/>
        <v>3879.7559999999999</v>
      </c>
      <c r="R441" s="17">
        <f t="shared" si="31"/>
        <v>8.0061220344784575E-3</v>
      </c>
      <c r="V441" t="s">
        <v>1018</v>
      </c>
      <c r="W441" t="s">
        <v>64</v>
      </c>
      <c r="X441" s="3">
        <v>9</v>
      </c>
      <c r="Y441" s="3">
        <v>29.768000000000001</v>
      </c>
      <c r="Z441" s="11">
        <v>10.498899999999999</v>
      </c>
      <c r="AA441" s="3"/>
      <c r="AB441" s="3"/>
      <c r="AC441" t="s">
        <v>1018</v>
      </c>
      <c r="AD441" t="str">
        <f t="shared" si="32"/>
        <v>CaliforniaRedondo Beach</v>
      </c>
      <c r="AE441" t="str">
        <f t="shared" si="33"/>
        <v>California</v>
      </c>
      <c r="AF441" t="str">
        <f t="shared" si="34"/>
        <v>Redondo Beach</v>
      </c>
      <c r="AG441" t="s">
        <v>64</v>
      </c>
      <c r="AH441">
        <v>9</v>
      </c>
      <c r="AI441">
        <v>29.768000000000001</v>
      </c>
      <c r="AJ441" s="11">
        <v>10.498899999999999</v>
      </c>
      <c r="AL441">
        <f>dashboard!A453</f>
        <v>0</v>
      </c>
      <c r="AM441" s="10">
        <f>dashboard!B453</f>
        <v>0</v>
      </c>
      <c r="AN441">
        <f>dashboard!C453</f>
        <v>0</v>
      </c>
    </row>
    <row r="442" spans="1:40" x14ac:dyDescent="0.25">
      <c r="A442" t="str">
        <v>Woodbury</v>
      </c>
      <c r="K442" s="2" t="s">
        <v>768</v>
      </c>
      <c r="L442" s="3">
        <v>5613.1669999999995</v>
      </c>
      <c r="M442" s="3">
        <v>36</v>
      </c>
      <c r="N442" s="3">
        <v>-1420.1619999999996</v>
      </c>
      <c r="O442" t="s">
        <v>124</v>
      </c>
      <c r="P442" t="s">
        <v>123</v>
      </c>
      <c r="Q442">
        <f t="shared" si="30"/>
        <v>5613.1669999999995</v>
      </c>
      <c r="R442" s="17">
        <f t="shared" si="31"/>
        <v>-0.25300547801267975</v>
      </c>
      <c r="W442" t="s">
        <v>22</v>
      </c>
      <c r="X442" s="3">
        <v>3</v>
      </c>
      <c r="Y442" s="3">
        <v>308.49900000000002</v>
      </c>
      <c r="Z442" s="11">
        <v>-18.146999999999998</v>
      </c>
      <c r="AA442" s="3"/>
      <c r="AB442" s="3"/>
      <c r="AD442" t="str">
        <f t="shared" si="32"/>
        <v>CaliforniaRedondo Beach</v>
      </c>
      <c r="AE442" t="str">
        <f t="shared" si="33"/>
        <v>California</v>
      </c>
      <c r="AF442" t="str">
        <f t="shared" si="34"/>
        <v>Redondo Beach</v>
      </c>
      <c r="AG442" t="s">
        <v>22</v>
      </c>
      <c r="AH442">
        <v>3</v>
      </c>
      <c r="AI442">
        <v>308.49900000000002</v>
      </c>
      <c r="AJ442" s="11">
        <v>-18.146999999999998</v>
      </c>
      <c r="AL442">
        <f>dashboard!A454</f>
        <v>0</v>
      </c>
      <c r="AM442" s="10">
        <f>dashboard!B454</f>
        <v>0</v>
      </c>
      <c r="AN442">
        <f>dashboard!C454</f>
        <v>0</v>
      </c>
    </row>
    <row r="443" spans="1:40" x14ac:dyDescent="0.25">
      <c r="A443" t="str">
        <v>Rogers</v>
      </c>
      <c r="K443" s="2" t="s">
        <v>819</v>
      </c>
      <c r="L443" s="3">
        <v>4466.0530000000008</v>
      </c>
      <c r="M443" s="3">
        <v>32</v>
      </c>
      <c r="N443" s="3">
        <v>-339.99679999999995</v>
      </c>
      <c r="O443" t="s">
        <v>124</v>
      </c>
      <c r="P443" t="s">
        <v>374</v>
      </c>
      <c r="Q443">
        <f t="shared" si="30"/>
        <v>4466.0530000000008</v>
      </c>
      <c r="R443" s="17">
        <f t="shared" si="31"/>
        <v>-7.612914580279273E-2</v>
      </c>
      <c r="W443" t="s">
        <v>143</v>
      </c>
      <c r="X443" s="3">
        <v>1</v>
      </c>
      <c r="Y443" s="3">
        <v>7.64</v>
      </c>
      <c r="Z443" s="11">
        <v>3.7435999999999998</v>
      </c>
      <c r="AA443" s="3"/>
      <c r="AB443" s="3"/>
      <c r="AD443" t="str">
        <f t="shared" si="32"/>
        <v>CaliforniaRedondo Beach</v>
      </c>
      <c r="AE443" t="str">
        <f t="shared" si="33"/>
        <v>California</v>
      </c>
      <c r="AF443" t="str">
        <f t="shared" si="34"/>
        <v>Redondo Beach</v>
      </c>
      <c r="AG443" t="s">
        <v>143</v>
      </c>
      <c r="AH443">
        <v>1</v>
      </c>
      <c r="AI443">
        <v>7.64</v>
      </c>
      <c r="AJ443" s="11">
        <v>3.7435999999999998</v>
      </c>
      <c r="AL443">
        <f>dashboard!A455</f>
        <v>0</v>
      </c>
      <c r="AM443" s="10">
        <f>dashboard!B455</f>
        <v>0</v>
      </c>
      <c r="AN443">
        <f>dashboard!C455</f>
        <v>0</v>
      </c>
    </row>
    <row r="444" spans="1:40" x14ac:dyDescent="0.25">
      <c r="A444" t="str">
        <v>Clovis</v>
      </c>
      <c r="K444" s="2" t="s">
        <v>1016</v>
      </c>
      <c r="L444" s="3">
        <v>3180.5349999999999</v>
      </c>
      <c r="M444" s="3">
        <v>14</v>
      </c>
      <c r="N444" s="3">
        <v>-874.58730000000037</v>
      </c>
      <c r="O444" t="s">
        <v>124</v>
      </c>
      <c r="P444" t="s">
        <v>113</v>
      </c>
      <c r="Q444">
        <f t="shared" si="30"/>
        <v>3180.5349999999999</v>
      </c>
      <c r="R444" s="17">
        <f t="shared" si="31"/>
        <v>-0.27498119027144818</v>
      </c>
      <c r="W444" t="s">
        <v>195</v>
      </c>
      <c r="X444" s="3">
        <v>2</v>
      </c>
      <c r="Y444" s="3">
        <v>4.3600000000000003</v>
      </c>
      <c r="Z444" s="11">
        <v>1.7876000000000001</v>
      </c>
      <c r="AA444" s="3"/>
      <c r="AB444" s="3"/>
      <c r="AD444" t="str">
        <f t="shared" si="32"/>
        <v>CaliforniaRedondo Beach</v>
      </c>
      <c r="AE444" t="str">
        <f t="shared" si="33"/>
        <v>California</v>
      </c>
      <c r="AF444" t="str">
        <f t="shared" si="34"/>
        <v>Redondo Beach</v>
      </c>
      <c r="AG444" t="s">
        <v>195</v>
      </c>
      <c r="AH444">
        <v>2</v>
      </c>
      <c r="AI444">
        <v>4.3600000000000003</v>
      </c>
      <c r="AJ444" s="11">
        <v>1.7876000000000001</v>
      </c>
      <c r="AL444">
        <f>dashboard!A456</f>
        <v>0</v>
      </c>
      <c r="AM444" s="10">
        <f>dashboard!B456</f>
        <v>0</v>
      </c>
      <c r="AN444">
        <f>dashboard!C456</f>
        <v>0</v>
      </c>
    </row>
    <row r="445" spans="1:40" x14ac:dyDescent="0.25">
      <c r="A445" t="str">
        <v>Jupiter</v>
      </c>
      <c r="K445" s="2" t="s">
        <v>1077</v>
      </c>
      <c r="L445" s="3">
        <v>2439.5300000000002</v>
      </c>
      <c r="M445" s="3">
        <v>5</v>
      </c>
      <c r="N445" s="3">
        <v>575.52260000000001</v>
      </c>
      <c r="O445" t="s">
        <v>131</v>
      </c>
      <c r="P445" t="s">
        <v>194</v>
      </c>
      <c r="Q445">
        <f t="shared" si="30"/>
        <v>2439.5300000000002</v>
      </c>
      <c r="R445" s="17">
        <f t="shared" si="31"/>
        <v>0.2359153607457174</v>
      </c>
      <c r="W445" t="s">
        <v>80</v>
      </c>
      <c r="X445" s="3">
        <v>2</v>
      </c>
      <c r="Y445" s="3">
        <v>96.08</v>
      </c>
      <c r="Z445" s="11">
        <v>46.118400000000001</v>
      </c>
      <c r="AA445" s="3"/>
      <c r="AB445" s="3"/>
      <c r="AD445" t="str">
        <f t="shared" si="32"/>
        <v>CaliforniaRedondo Beach</v>
      </c>
      <c r="AE445" t="str">
        <f t="shared" si="33"/>
        <v>California</v>
      </c>
      <c r="AF445" t="str">
        <f t="shared" si="34"/>
        <v>Redondo Beach</v>
      </c>
      <c r="AG445" t="s">
        <v>80</v>
      </c>
      <c r="AH445">
        <v>2</v>
      </c>
      <c r="AI445">
        <v>96.08</v>
      </c>
      <c r="AJ445" s="11">
        <v>46.118400000000001</v>
      </c>
      <c r="AL445">
        <f>dashboard!A457</f>
        <v>0</v>
      </c>
      <c r="AM445" s="10">
        <f>dashboard!B457</f>
        <v>0</v>
      </c>
      <c r="AN445">
        <f>dashboard!C457</f>
        <v>0</v>
      </c>
    </row>
    <row r="446" spans="1:40" x14ac:dyDescent="0.25">
      <c r="A446" t="str">
        <v>Santa Barbara</v>
      </c>
      <c r="K446" s="2" t="s">
        <v>682</v>
      </c>
      <c r="L446" s="3">
        <v>959.55</v>
      </c>
      <c r="M446" s="3">
        <v>2</v>
      </c>
      <c r="N446" s="3">
        <v>243.10389999999998</v>
      </c>
      <c r="O446" t="s">
        <v>131</v>
      </c>
      <c r="P446" t="s">
        <v>190</v>
      </c>
      <c r="Q446">
        <f t="shared" si="30"/>
        <v>959.55</v>
      </c>
      <c r="R446" s="17">
        <f t="shared" si="31"/>
        <v>0.25335198791099994</v>
      </c>
      <c r="W446" t="s">
        <v>59</v>
      </c>
      <c r="X446" s="3">
        <v>18</v>
      </c>
      <c r="Y446" s="3">
        <v>1513.4559999999999</v>
      </c>
      <c r="Z446" s="11">
        <v>132.42740000000001</v>
      </c>
      <c r="AA446" s="3"/>
      <c r="AB446" s="3"/>
      <c r="AD446" t="str">
        <f t="shared" si="32"/>
        <v>CaliforniaRedondo Beach</v>
      </c>
      <c r="AE446" t="str">
        <f t="shared" si="33"/>
        <v>California</v>
      </c>
      <c r="AF446" t="str">
        <f t="shared" si="34"/>
        <v>Redondo Beach</v>
      </c>
      <c r="AG446" t="s">
        <v>59</v>
      </c>
      <c r="AH446">
        <v>18</v>
      </c>
      <c r="AI446">
        <v>1513.4559999999999</v>
      </c>
      <c r="AJ446" s="11">
        <v>132.42740000000001</v>
      </c>
      <c r="AL446">
        <f>dashboard!A458</f>
        <v>0</v>
      </c>
      <c r="AM446" s="10">
        <f>dashboard!B458</f>
        <v>0</v>
      </c>
      <c r="AN446">
        <f>dashboard!C458</f>
        <v>0</v>
      </c>
    </row>
    <row r="447" spans="1:40" x14ac:dyDescent="0.25">
      <c r="A447" t="str">
        <v>Cedar Hill</v>
      </c>
      <c r="K447" s="2" t="s">
        <v>1100</v>
      </c>
      <c r="L447" s="3">
        <v>1057.4899999999998</v>
      </c>
      <c r="M447" s="3">
        <v>4</v>
      </c>
      <c r="N447" s="3">
        <v>235.5085</v>
      </c>
      <c r="O447" t="s">
        <v>131</v>
      </c>
      <c r="P447" t="s">
        <v>468</v>
      </c>
      <c r="Q447">
        <f t="shared" si="30"/>
        <v>1057.4899999999998</v>
      </c>
      <c r="R447" s="17">
        <f t="shared" si="31"/>
        <v>0.22270517924519384</v>
      </c>
      <c r="V447" t="s">
        <v>1162</v>
      </c>
      <c r="W447" t="s">
        <v>64</v>
      </c>
      <c r="X447" s="3">
        <v>6</v>
      </c>
      <c r="Y447" s="3">
        <v>41.904000000000003</v>
      </c>
      <c r="Z447" s="11">
        <v>14.1426</v>
      </c>
      <c r="AA447" s="3"/>
      <c r="AB447" s="3"/>
      <c r="AC447" t="s">
        <v>1162</v>
      </c>
      <c r="AD447" t="str">
        <f t="shared" si="32"/>
        <v>CaliforniaRedwood City</v>
      </c>
      <c r="AE447" t="str">
        <f t="shared" si="33"/>
        <v>California</v>
      </c>
      <c r="AF447" t="str">
        <f t="shared" si="34"/>
        <v>Redwood City</v>
      </c>
      <c r="AG447" t="s">
        <v>64</v>
      </c>
      <c r="AH447">
        <v>6</v>
      </c>
      <c r="AI447">
        <v>41.904000000000003</v>
      </c>
      <c r="AJ447" s="11">
        <v>14.1426</v>
      </c>
      <c r="AL447">
        <f>dashboard!A459</f>
        <v>0</v>
      </c>
      <c r="AM447" s="10">
        <f>dashboard!B459</f>
        <v>0</v>
      </c>
      <c r="AN447">
        <f>dashboard!C459</f>
        <v>0</v>
      </c>
    </row>
    <row r="448" spans="1:40" x14ac:dyDescent="0.25">
      <c r="A448" t="str">
        <v>Norfolk</v>
      </c>
      <c r="K448" s="2" t="s">
        <v>920</v>
      </c>
      <c r="L448" s="3">
        <v>1721.7</v>
      </c>
      <c r="M448" s="3">
        <v>4</v>
      </c>
      <c r="N448" s="3">
        <v>442.59660000000002</v>
      </c>
      <c r="O448" t="s">
        <v>131</v>
      </c>
      <c r="P448" t="s">
        <v>477</v>
      </c>
      <c r="Q448">
        <f t="shared" si="30"/>
        <v>1721.7</v>
      </c>
      <c r="R448" s="17">
        <f t="shared" si="31"/>
        <v>0.25706952430737062</v>
      </c>
      <c r="V448" t="s">
        <v>821</v>
      </c>
      <c r="W448" t="s">
        <v>129</v>
      </c>
      <c r="X448" s="3">
        <v>2</v>
      </c>
      <c r="Y448" s="3">
        <v>41.94</v>
      </c>
      <c r="Z448" s="11">
        <v>15.0984</v>
      </c>
      <c r="AA448" s="3"/>
      <c r="AB448" s="3"/>
      <c r="AC448" t="s">
        <v>821</v>
      </c>
      <c r="AD448" t="str">
        <f t="shared" si="32"/>
        <v>CaliforniaRiverside</v>
      </c>
      <c r="AE448" t="str">
        <f t="shared" si="33"/>
        <v>California</v>
      </c>
      <c r="AF448" t="str">
        <f t="shared" si="34"/>
        <v>Riverside</v>
      </c>
      <c r="AG448" t="s">
        <v>129</v>
      </c>
      <c r="AH448">
        <v>2</v>
      </c>
      <c r="AI448">
        <v>41.94</v>
      </c>
      <c r="AJ448" s="11">
        <v>15.0984</v>
      </c>
      <c r="AL448">
        <f>dashboard!A460</f>
        <v>0</v>
      </c>
      <c r="AM448" s="10">
        <f>dashboard!B460</f>
        <v>0</v>
      </c>
      <c r="AN448">
        <f>dashboard!C460</f>
        <v>0</v>
      </c>
    </row>
    <row r="449" spans="1:40" x14ac:dyDescent="0.25">
      <c r="A449" t="str">
        <v>Draper</v>
      </c>
      <c r="K449" s="2" t="s">
        <v>751</v>
      </c>
      <c r="L449" s="3">
        <v>1351.3300000000002</v>
      </c>
      <c r="M449" s="3">
        <v>2</v>
      </c>
      <c r="N449" s="3">
        <v>269.52870000000001</v>
      </c>
      <c r="O449" t="s">
        <v>131</v>
      </c>
      <c r="P449" t="s">
        <v>292</v>
      </c>
      <c r="Q449">
        <f t="shared" si="30"/>
        <v>1351.3300000000002</v>
      </c>
      <c r="R449" s="17">
        <f t="shared" si="31"/>
        <v>0.19945438937935217</v>
      </c>
      <c r="W449" t="s">
        <v>68</v>
      </c>
      <c r="X449" s="3">
        <v>6</v>
      </c>
      <c r="Y449" s="3">
        <v>180.44</v>
      </c>
      <c r="Z449" s="11">
        <v>48.752799999999993</v>
      </c>
      <c r="AA449" s="3"/>
      <c r="AB449" s="3"/>
      <c r="AD449" t="str">
        <f t="shared" si="32"/>
        <v>CaliforniaRiverside</v>
      </c>
      <c r="AE449" t="str">
        <f t="shared" si="33"/>
        <v>California</v>
      </c>
      <c r="AF449" t="str">
        <f t="shared" si="34"/>
        <v>Riverside</v>
      </c>
      <c r="AG449" t="s">
        <v>68</v>
      </c>
      <c r="AH449">
        <v>6</v>
      </c>
      <c r="AI449">
        <v>180.44</v>
      </c>
      <c r="AJ449" s="11">
        <v>48.752799999999993</v>
      </c>
      <c r="AL449">
        <f>dashboard!A461</f>
        <v>0</v>
      </c>
      <c r="AM449" s="10">
        <f>dashboard!B461</f>
        <v>0</v>
      </c>
      <c r="AN449">
        <f>dashboard!C461</f>
        <v>0</v>
      </c>
    </row>
    <row r="450" spans="1:40" x14ac:dyDescent="0.25">
      <c r="A450" t="str">
        <v>Ann Arbor</v>
      </c>
      <c r="K450" s="2" t="s">
        <v>940</v>
      </c>
      <c r="L450" s="3">
        <v>6596.8199999999988</v>
      </c>
      <c r="M450" s="3">
        <v>23</v>
      </c>
      <c r="N450" s="3">
        <v>1580.7607</v>
      </c>
      <c r="O450" t="s">
        <v>131</v>
      </c>
      <c r="P450" t="s">
        <v>494</v>
      </c>
      <c r="Q450">
        <f t="shared" si="30"/>
        <v>6596.8199999999988</v>
      </c>
      <c r="R450" s="17">
        <f t="shared" si="31"/>
        <v>0.23962465248407572</v>
      </c>
      <c r="W450" t="s">
        <v>53</v>
      </c>
      <c r="X450" s="3">
        <v>10</v>
      </c>
      <c r="Y450" s="3">
        <v>30.759999999999998</v>
      </c>
      <c r="Z450" s="11">
        <v>9.1579999999999995</v>
      </c>
      <c r="AA450" s="3"/>
      <c r="AB450" s="3"/>
      <c r="AD450" t="str">
        <f t="shared" si="32"/>
        <v>CaliforniaRiverside</v>
      </c>
      <c r="AE450" t="str">
        <f t="shared" si="33"/>
        <v>California</v>
      </c>
      <c r="AF450" t="str">
        <f t="shared" si="34"/>
        <v>Riverside</v>
      </c>
      <c r="AG450" t="s">
        <v>53</v>
      </c>
      <c r="AH450">
        <v>10</v>
      </c>
      <c r="AI450">
        <v>30.759999999999998</v>
      </c>
      <c r="AJ450" s="11">
        <v>9.1579999999999995</v>
      </c>
      <c r="AL450">
        <f>dashboard!A462</f>
        <v>0</v>
      </c>
      <c r="AM450" s="10">
        <f>dashboard!B462</f>
        <v>0</v>
      </c>
      <c r="AN450">
        <f>dashboard!C462</f>
        <v>0</v>
      </c>
    </row>
    <row r="451" spans="1:40" x14ac:dyDescent="0.25">
      <c r="A451" t="str">
        <v>La Mesa</v>
      </c>
      <c r="K451" s="2" t="s">
        <v>917</v>
      </c>
      <c r="L451" s="3">
        <v>5556.97</v>
      </c>
      <c r="M451" s="3">
        <v>26</v>
      </c>
      <c r="N451" s="3">
        <v>1506.9349999999995</v>
      </c>
      <c r="O451" t="s">
        <v>131</v>
      </c>
      <c r="P451" t="s">
        <v>471</v>
      </c>
      <c r="Q451">
        <f t="shared" si="30"/>
        <v>5556.97</v>
      </c>
      <c r="R451" s="17">
        <f t="shared" si="31"/>
        <v>0.27117925776097396</v>
      </c>
      <c r="W451" t="s">
        <v>64</v>
      </c>
      <c r="X451" s="3">
        <v>8</v>
      </c>
      <c r="Y451" s="3">
        <v>55.167999999999999</v>
      </c>
      <c r="Z451" s="11">
        <v>20.5884</v>
      </c>
      <c r="AA451" s="3"/>
      <c r="AB451" s="3"/>
      <c r="AD451" t="str">
        <f t="shared" si="32"/>
        <v>CaliforniaRiverside</v>
      </c>
      <c r="AE451" t="str">
        <f t="shared" si="33"/>
        <v>California</v>
      </c>
      <c r="AF451" t="str">
        <f t="shared" si="34"/>
        <v>Riverside</v>
      </c>
      <c r="AG451" t="s">
        <v>64</v>
      </c>
      <c r="AH451">
        <v>8</v>
      </c>
      <c r="AI451">
        <v>55.167999999999999</v>
      </c>
      <c r="AJ451" s="11">
        <v>20.5884</v>
      </c>
      <c r="AL451">
        <f>dashboard!A463</f>
        <v>0</v>
      </c>
      <c r="AM451" s="10">
        <f>dashboard!B463</f>
        <v>0</v>
      </c>
      <c r="AN451">
        <f>dashboard!C463</f>
        <v>0</v>
      </c>
    </row>
    <row r="452" spans="1:40" x14ac:dyDescent="0.25">
      <c r="A452" t="str">
        <v>Pocatello</v>
      </c>
      <c r="K452" s="2" t="s">
        <v>1172</v>
      </c>
      <c r="L452" s="3">
        <v>1465.0319999999999</v>
      </c>
      <c r="M452" s="3">
        <v>6</v>
      </c>
      <c r="N452" s="3">
        <v>134.03719999999998</v>
      </c>
      <c r="O452" t="s">
        <v>114</v>
      </c>
      <c r="P452" t="s">
        <v>344</v>
      </c>
      <c r="Q452">
        <f t="shared" ref="Q452:Q515" si="35">L452</f>
        <v>1465.0319999999999</v>
      </c>
      <c r="R452" s="17">
        <f t="shared" ref="R452:R515" si="36">N452/L452</f>
        <v>9.1490970845688011E-2</v>
      </c>
      <c r="W452" t="s">
        <v>80</v>
      </c>
      <c r="X452" s="3">
        <v>9</v>
      </c>
      <c r="Y452" s="3">
        <v>60.800000000000004</v>
      </c>
      <c r="Z452" s="11">
        <v>29.532799999999998</v>
      </c>
      <c r="AA452" s="3"/>
      <c r="AB452" s="3"/>
      <c r="AD452" t="str">
        <f t="shared" si="32"/>
        <v>CaliforniaRiverside</v>
      </c>
      <c r="AE452" t="str">
        <f t="shared" si="33"/>
        <v>California</v>
      </c>
      <c r="AF452" t="str">
        <f t="shared" si="34"/>
        <v>Riverside</v>
      </c>
      <c r="AG452" t="s">
        <v>80</v>
      </c>
      <c r="AH452">
        <v>9</v>
      </c>
      <c r="AI452">
        <v>60.800000000000004</v>
      </c>
      <c r="AJ452" s="11">
        <v>29.532799999999998</v>
      </c>
      <c r="AL452">
        <f>dashboard!A464</f>
        <v>0</v>
      </c>
      <c r="AM452" s="10">
        <f>dashboard!B464</f>
        <v>0</v>
      </c>
      <c r="AN452">
        <f>dashboard!C464</f>
        <v>0</v>
      </c>
    </row>
    <row r="453" spans="1:40" x14ac:dyDescent="0.25">
      <c r="A453" t="str">
        <v>Holland</v>
      </c>
      <c r="K453" s="2" t="s">
        <v>1031</v>
      </c>
      <c r="L453" s="3">
        <v>2133.424</v>
      </c>
      <c r="M453" s="3">
        <v>5</v>
      </c>
      <c r="N453" s="3">
        <v>150.86440000000002</v>
      </c>
      <c r="O453" t="s">
        <v>114</v>
      </c>
      <c r="P453" t="s">
        <v>395</v>
      </c>
      <c r="Q453">
        <f t="shared" si="35"/>
        <v>2133.424</v>
      </c>
      <c r="R453" s="17">
        <f t="shared" si="36"/>
        <v>7.0714682126009648E-2</v>
      </c>
      <c r="W453" t="s">
        <v>59</v>
      </c>
      <c r="X453" s="3">
        <v>2</v>
      </c>
      <c r="Y453" s="3">
        <v>1039.7280000000001</v>
      </c>
      <c r="Z453" s="11">
        <v>90.976200000000006</v>
      </c>
      <c r="AA453" s="3"/>
      <c r="AB453" s="3"/>
      <c r="AD453" t="str">
        <f t="shared" ref="AD453:AD516" si="37">IF(ISTEXT(AC453),AC453,AD452)</f>
        <v>CaliforniaRiverside</v>
      </c>
      <c r="AE453" t="str">
        <f t="shared" ref="AE453:AE516" si="38">INDEX($K$3:$R$606,MATCH(AD453,$K$3:$K$606,0),5)</f>
        <v>California</v>
      </c>
      <c r="AF453" t="str">
        <f t="shared" si="34"/>
        <v>Riverside</v>
      </c>
      <c r="AG453" t="s">
        <v>59</v>
      </c>
      <c r="AH453">
        <v>2</v>
      </c>
      <c r="AI453">
        <v>1039.7280000000001</v>
      </c>
      <c r="AJ453" s="11">
        <v>90.976200000000006</v>
      </c>
      <c r="AL453">
        <f>dashboard!A465</f>
        <v>0</v>
      </c>
      <c r="AM453" s="10">
        <f>dashboard!B465</f>
        <v>0</v>
      </c>
      <c r="AN453">
        <f>dashboard!C465</f>
        <v>0</v>
      </c>
    </row>
    <row r="454" spans="1:40" x14ac:dyDescent="0.25">
      <c r="A454" t="str">
        <v>Milford</v>
      </c>
      <c r="K454" s="2" t="s">
        <v>1192</v>
      </c>
      <c r="L454" s="3">
        <v>87.837999999999994</v>
      </c>
      <c r="M454" s="3">
        <v>4</v>
      </c>
      <c r="N454" s="3">
        <v>1.5455000000000005</v>
      </c>
      <c r="O454" t="s">
        <v>114</v>
      </c>
      <c r="P454" t="s">
        <v>416</v>
      </c>
      <c r="Q454">
        <f t="shared" si="35"/>
        <v>87.837999999999994</v>
      </c>
      <c r="R454" s="17">
        <f t="shared" si="36"/>
        <v>1.7594890594048142E-2</v>
      </c>
      <c r="W454" t="s">
        <v>43</v>
      </c>
      <c r="X454" s="3">
        <v>3</v>
      </c>
      <c r="Y454" s="3">
        <v>535.41</v>
      </c>
      <c r="Z454" s="11">
        <v>160.62299999999999</v>
      </c>
      <c r="AA454" s="3"/>
      <c r="AB454" s="3"/>
      <c r="AD454" t="str">
        <f t="shared" si="37"/>
        <v>CaliforniaRiverside</v>
      </c>
      <c r="AE454" t="str">
        <f t="shared" si="38"/>
        <v>California</v>
      </c>
      <c r="AF454" t="str">
        <f t="shared" ref="AF454:AF517" si="39">INDEX($K$3:$R$606,MATCH(AD454,$K$3:$K$606,0),6)</f>
        <v>Riverside</v>
      </c>
      <c r="AG454" t="s">
        <v>43</v>
      </c>
      <c r="AH454">
        <v>3</v>
      </c>
      <c r="AI454">
        <v>535.41</v>
      </c>
      <c r="AJ454" s="11">
        <v>160.62299999999999</v>
      </c>
      <c r="AL454">
        <f>dashboard!A466</f>
        <v>0</v>
      </c>
      <c r="AM454" s="10">
        <f>dashboard!B466</f>
        <v>0</v>
      </c>
      <c r="AN454">
        <f>dashboard!C466</f>
        <v>0</v>
      </c>
    </row>
    <row r="455" spans="1:40" x14ac:dyDescent="0.25">
      <c r="A455" t="str">
        <v>Buffalo Grove</v>
      </c>
      <c r="K455" s="2" t="s">
        <v>930</v>
      </c>
      <c r="L455" s="3">
        <v>90.218000000000004</v>
      </c>
      <c r="M455" s="3">
        <v>4</v>
      </c>
      <c r="N455" s="3">
        <v>19.700899999999997</v>
      </c>
      <c r="O455" t="s">
        <v>114</v>
      </c>
      <c r="P455" t="s">
        <v>487</v>
      </c>
      <c r="Q455">
        <f t="shared" si="35"/>
        <v>90.218000000000004</v>
      </c>
      <c r="R455" s="17">
        <f t="shared" si="36"/>
        <v>0.21836994834733642</v>
      </c>
      <c r="V455" t="s">
        <v>675</v>
      </c>
      <c r="W455" t="s">
        <v>53</v>
      </c>
      <c r="X455" s="3">
        <v>7</v>
      </c>
      <c r="Y455" s="3">
        <v>19.5</v>
      </c>
      <c r="Z455" s="11">
        <v>5.5308000000000002</v>
      </c>
      <c r="AA455" s="3"/>
      <c r="AB455" s="3"/>
      <c r="AC455" t="s">
        <v>675</v>
      </c>
      <c r="AD455" t="str">
        <f t="shared" si="37"/>
        <v>CaliforniaRoseville</v>
      </c>
      <c r="AE455" t="str">
        <f t="shared" si="38"/>
        <v>California</v>
      </c>
      <c r="AF455" t="str">
        <f t="shared" si="39"/>
        <v>Roseville</v>
      </c>
      <c r="AG455" t="s">
        <v>53</v>
      </c>
      <c r="AH455">
        <v>7</v>
      </c>
      <c r="AI455">
        <v>19.5</v>
      </c>
      <c r="AJ455" s="11">
        <v>5.5308000000000002</v>
      </c>
      <c r="AL455">
        <f>dashboard!A467</f>
        <v>0</v>
      </c>
      <c r="AM455" s="10">
        <f>dashboard!B467</f>
        <v>0</v>
      </c>
      <c r="AN455">
        <f>dashboard!C467</f>
        <v>0</v>
      </c>
    </row>
    <row r="456" spans="1:40" x14ac:dyDescent="0.25">
      <c r="A456" t="str">
        <v>Lake Forest</v>
      </c>
      <c r="K456" s="2" t="s">
        <v>664</v>
      </c>
      <c r="L456" s="3">
        <v>4051.8689999999997</v>
      </c>
      <c r="M456" s="3">
        <v>24</v>
      </c>
      <c r="N456" s="3">
        <v>9.7572999999999404</v>
      </c>
      <c r="O456" t="s">
        <v>114</v>
      </c>
      <c r="P456" t="s">
        <v>148</v>
      </c>
      <c r="Q456">
        <f t="shared" si="35"/>
        <v>4051.8689999999997</v>
      </c>
      <c r="R456" s="17">
        <f t="shared" si="36"/>
        <v>2.4080985836412629E-3</v>
      </c>
      <c r="W456" t="s">
        <v>64</v>
      </c>
      <c r="X456" s="3">
        <v>8</v>
      </c>
      <c r="Y456" s="3">
        <v>84.496000000000009</v>
      </c>
      <c r="Z456" s="11">
        <v>29.4696</v>
      </c>
      <c r="AA456" s="3"/>
      <c r="AB456" s="3"/>
      <c r="AD456" t="str">
        <f t="shared" si="37"/>
        <v>CaliforniaRoseville</v>
      </c>
      <c r="AE456" t="str">
        <f t="shared" si="38"/>
        <v>California</v>
      </c>
      <c r="AF456" t="str">
        <f t="shared" si="39"/>
        <v>Roseville</v>
      </c>
      <c r="AG456" t="s">
        <v>64</v>
      </c>
      <c r="AH456">
        <v>8</v>
      </c>
      <c r="AI456">
        <v>84.496000000000009</v>
      </c>
      <c r="AJ456" s="11">
        <v>29.4696</v>
      </c>
      <c r="AL456">
        <f>dashboard!A468</f>
        <v>0</v>
      </c>
      <c r="AM456" s="10">
        <f>dashboard!B468</f>
        <v>0</v>
      </c>
      <c r="AN456">
        <f>dashboard!C468</f>
        <v>0</v>
      </c>
    </row>
    <row r="457" spans="1:40" x14ac:dyDescent="0.25">
      <c r="A457" t="str">
        <v>Redding</v>
      </c>
      <c r="K457" s="2" t="s">
        <v>918</v>
      </c>
      <c r="L457" s="3">
        <v>1043.027</v>
      </c>
      <c r="M457" s="3">
        <v>8</v>
      </c>
      <c r="N457" s="3">
        <v>-174.45000000000002</v>
      </c>
      <c r="O457" t="s">
        <v>114</v>
      </c>
      <c r="P457" t="s">
        <v>473</v>
      </c>
      <c r="Q457">
        <f t="shared" si="35"/>
        <v>1043.027</v>
      </c>
      <c r="R457" s="17">
        <f t="shared" si="36"/>
        <v>-0.16725358020453929</v>
      </c>
      <c r="W457" t="s">
        <v>143</v>
      </c>
      <c r="X457" s="3">
        <v>5</v>
      </c>
      <c r="Y457" s="3">
        <v>419.9</v>
      </c>
      <c r="Z457" s="11">
        <v>197.35300000000001</v>
      </c>
      <c r="AA457" s="3"/>
      <c r="AB457" s="3"/>
      <c r="AD457" t="str">
        <f t="shared" si="37"/>
        <v>CaliforniaRoseville</v>
      </c>
      <c r="AE457" t="str">
        <f t="shared" si="38"/>
        <v>California</v>
      </c>
      <c r="AF457" t="str">
        <f t="shared" si="39"/>
        <v>Roseville</v>
      </c>
      <c r="AG457" t="s">
        <v>143</v>
      </c>
      <c r="AH457">
        <v>5</v>
      </c>
      <c r="AI457">
        <v>419.9</v>
      </c>
      <c r="AJ457" s="11">
        <v>197.35300000000001</v>
      </c>
      <c r="AL457">
        <f>dashboard!A469</f>
        <v>0</v>
      </c>
      <c r="AM457" s="10">
        <f>dashboard!B469</f>
        <v>0</v>
      </c>
      <c r="AN457">
        <f>dashboard!C469</f>
        <v>0</v>
      </c>
    </row>
    <row r="458" spans="1:40" x14ac:dyDescent="0.25">
      <c r="A458" t="str">
        <v>Chico</v>
      </c>
      <c r="K458" s="2" t="s">
        <v>771</v>
      </c>
      <c r="L458" s="3">
        <v>1404.6949999999999</v>
      </c>
      <c r="M458" s="3">
        <v>27</v>
      </c>
      <c r="N458" s="3">
        <v>-262.33110000000005</v>
      </c>
      <c r="O458" t="s">
        <v>114</v>
      </c>
      <c r="P458" t="s">
        <v>316</v>
      </c>
      <c r="Q458">
        <f t="shared" si="35"/>
        <v>1404.6949999999999</v>
      </c>
      <c r="R458" s="17">
        <f t="shared" si="36"/>
        <v>-0.18675306739185379</v>
      </c>
      <c r="W458" t="s">
        <v>195</v>
      </c>
      <c r="X458" s="3">
        <v>4</v>
      </c>
      <c r="Y458" s="3">
        <v>6.5</v>
      </c>
      <c r="Z458" s="11">
        <v>3.1353999999999997</v>
      </c>
      <c r="AA458" s="3"/>
      <c r="AB458" s="3"/>
      <c r="AD458" t="str">
        <f t="shared" si="37"/>
        <v>CaliforniaRoseville</v>
      </c>
      <c r="AE458" t="str">
        <f t="shared" si="38"/>
        <v>California</v>
      </c>
      <c r="AF458" t="str">
        <f t="shared" si="39"/>
        <v>Roseville</v>
      </c>
      <c r="AG458" t="s">
        <v>195</v>
      </c>
      <c r="AH458">
        <v>4</v>
      </c>
      <c r="AI458">
        <v>6.5</v>
      </c>
      <c r="AJ458" s="11">
        <v>3.1353999999999997</v>
      </c>
      <c r="AL458">
        <f>dashboard!A470</f>
        <v>0</v>
      </c>
      <c r="AM458" s="10">
        <f>dashboard!B470</f>
        <v>0</v>
      </c>
      <c r="AN458">
        <f>dashboard!C470</f>
        <v>0</v>
      </c>
    </row>
    <row r="459" spans="1:40" x14ac:dyDescent="0.25">
      <c r="A459" t="str">
        <v>Utica</v>
      </c>
      <c r="K459" s="2" t="s">
        <v>934</v>
      </c>
      <c r="L459" s="3">
        <v>5761.2650000000003</v>
      </c>
      <c r="M459" s="3">
        <v>38</v>
      </c>
      <c r="N459" s="3">
        <v>-853.30859999999961</v>
      </c>
      <c r="O459" t="s">
        <v>114</v>
      </c>
      <c r="P459" t="s">
        <v>123</v>
      </c>
      <c r="Q459">
        <f t="shared" si="35"/>
        <v>5761.2650000000003</v>
      </c>
      <c r="R459" s="17">
        <f t="shared" si="36"/>
        <v>-0.14811132624519086</v>
      </c>
      <c r="W459" t="s">
        <v>48</v>
      </c>
      <c r="X459" s="3">
        <v>17</v>
      </c>
      <c r="Y459" s="3">
        <v>60.429999999999993</v>
      </c>
      <c r="Z459" s="11">
        <v>25.890599999999999</v>
      </c>
      <c r="AA459" s="3"/>
      <c r="AB459" s="3"/>
      <c r="AD459" t="str">
        <f t="shared" si="37"/>
        <v>CaliforniaRoseville</v>
      </c>
      <c r="AE459" t="str">
        <f t="shared" si="38"/>
        <v>California</v>
      </c>
      <c r="AF459" t="str">
        <f t="shared" si="39"/>
        <v>Roseville</v>
      </c>
      <c r="AG459" t="s">
        <v>48</v>
      </c>
      <c r="AH459">
        <v>17</v>
      </c>
      <c r="AI459">
        <v>60.429999999999993</v>
      </c>
      <c r="AJ459" s="11">
        <v>25.890599999999999</v>
      </c>
      <c r="AL459">
        <f>dashboard!A471</f>
        <v>0</v>
      </c>
      <c r="AM459" s="10">
        <f>dashboard!B471</f>
        <v>0</v>
      </c>
      <c r="AN459">
        <f>dashboard!C471</f>
        <v>0</v>
      </c>
    </row>
    <row r="460" spans="1:40" x14ac:dyDescent="0.25">
      <c r="A460" t="str">
        <v>Conway</v>
      </c>
      <c r="K460" s="2" t="s">
        <v>905</v>
      </c>
      <c r="L460" s="3">
        <v>1393.7819999999999</v>
      </c>
      <c r="M460" s="3">
        <v>8</v>
      </c>
      <c r="N460" s="3">
        <v>-216.2861</v>
      </c>
      <c r="O460" t="s">
        <v>114</v>
      </c>
      <c r="P460" t="s">
        <v>462</v>
      </c>
      <c r="Q460">
        <f t="shared" si="35"/>
        <v>1393.7819999999999</v>
      </c>
      <c r="R460" s="17">
        <f t="shared" si="36"/>
        <v>-0.15517928915712789</v>
      </c>
      <c r="W460" t="s">
        <v>33</v>
      </c>
      <c r="X460" s="3">
        <v>1</v>
      </c>
      <c r="Y460" s="3">
        <v>3.15</v>
      </c>
      <c r="Z460" s="11">
        <v>1.512</v>
      </c>
      <c r="AA460" s="3"/>
      <c r="AB460" s="3"/>
      <c r="AD460" t="str">
        <f t="shared" si="37"/>
        <v>CaliforniaRoseville</v>
      </c>
      <c r="AE460" t="str">
        <f t="shared" si="38"/>
        <v>California</v>
      </c>
      <c r="AF460" t="str">
        <f t="shared" si="39"/>
        <v>Roseville</v>
      </c>
      <c r="AG460" t="s">
        <v>33</v>
      </c>
      <c r="AH460">
        <v>1</v>
      </c>
      <c r="AI460">
        <v>3.15</v>
      </c>
      <c r="AJ460" s="11">
        <v>1.512</v>
      </c>
      <c r="AL460">
        <f>dashboard!A472</f>
        <v>0</v>
      </c>
      <c r="AM460" s="10">
        <f>dashboard!B472</f>
        <v>0</v>
      </c>
      <c r="AN460">
        <f>dashboard!C472</f>
        <v>0</v>
      </c>
    </row>
    <row r="461" spans="1:40" x14ac:dyDescent="0.25">
      <c r="A461" t="str">
        <v>Cheyenne</v>
      </c>
      <c r="K461" s="2" t="s">
        <v>889</v>
      </c>
      <c r="L461" s="3">
        <v>853.25199999999995</v>
      </c>
      <c r="M461" s="3">
        <v>7</v>
      </c>
      <c r="N461" s="3">
        <v>-226.4504</v>
      </c>
      <c r="O461" t="s">
        <v>70</v>
      </c>
      <c r="P461" t="s">
        <v>57</v>
      </c>
      <c r="Q461">
        <f t="shared" si="35"/>
        <v>853.25199999999995</v>
      </c>
      <c r="R461" s="17">
        <f t="shared" si="36"/>
        <v>-0.26539685813804131</v>
      </c>
      <c r="W461" t="s">
        <v>80</v>
      </c>
      <c r="X461" s="3">
        <v>7</v>
      </c>
      <c r="Y461" s="3">
        <v>74.92</v>
      </c>
      <c r="Z461" s="11">
        <v>35.607199999999999</v>
      </c>
      <c r="AA461" s="3"/>
      <c r="AB461" s="3"/>
      <c r="AD461" t="str">
        <f t="shared" si="37"/>
        <v>CaliforniaRoseville</v>
      </c>
      <c r="AE461" t="str">
        <f t="shared" si="38"/>
        <v>California</v>
      </c>
      <c r="AF461" t="str">
        <f t="shared" si="39"/>
        <v>Roseville</v>
      </c>
      <c r="AG461" t="s">
        <v>80</v>
      </c>
      <c r="AH461">
        <v>7</v>
      </c>
      <c r="AI461">
        <v>74.92</v>
      </c>
      <c r="AJ461" s="11">
        <v>35.607199999999999</v>
      </c>
      <c r="AL461">
        <f>dashboard!A473</f>
        <v>0</v>
      </c>
      <c r="AM461" s="10">
        <f>dashboard!B473</f>
        <v>0</v>
      </c>
      <c r="AN461">
        <f>dashboard!C473</f>
        <v>0</v>
      </c>
    </row>
    <row r="462" spans="1:40" x14ac:dyDescent="0.25">
      <c r="A462" t="str">
        <v>Owensboro</v>
      </c>
      <c r="K462" s="2" t="s">
        <v>1064</v>
      </c>
      <c r="L462" s="3">
        <v>20.451000000000001</v>
      </c>
      <c r="M462" s="3">
        <v>2</v>
      </c>
      <c r="N462" s="3">
        <v>-1.1835</v>
      </c>
      <c r="O462" t="s">
        <v>70</v>
      </c>
      <c r="P462" t="s">
        <v>63</v>
      </c>
      <c r="Q462">
        <f t="shared" si="35"/>
        <v>20.451000000000001</v>
      </c>
      <c r="R462" s="17">
        <f t="shared" si="36"/>
        <v>-5.787003080533959E-2</v>
      </c>
      <c r="W462" t="s">
        <v>334</v>
      </c>
      <c r="X462" s="3">
        <v>6</v>
      </c>
      <c r="Y462" s="3">
        <v>65.88</v>
      </c>
      <c r="Z462" s="11">
        <v>18.446400000000001</v>
      </c>
      <c r="AA462" s="3"/>
      <c r="AB462" s="3"/>
      <c r="AD462" t="str">
        <f t="shared" si="37"/>
        <v>CaliforniaRoseville</v>
      </c>
      <c r="AE462" t="str">
        <f t="shared" si="38"/>
        <v>California</v>
      </c>
      <c r="AF462" t="str">
        <f t="shared" si="39"/>
        <v>Roseville</v>
      </c>
      <c r="AG462" t="s">
        <v>334</v>
      </c>
      <c r="AH462">
        <v>6</v>
      </c>
      <c r="AI462">
        <v>65.88</v>
      </c>
      <c r="AJ462" s="11">
        <v>18.446400000000001</v>
      </c>
      <c r="AL462">
        <f>dashboard!A474</f>
        <v>0</v>
      </c>
      <c r="AM462" s="10">
        <f>dashboard!B474</f>
        <v>0</v>
      </c>
      <c r="AN462">
        <f>dashboard!C474</f>
        <v>0</v>
      </c>
    </row>
    <row r="463" spans="1:40" x14ac:dyDescent="0.25">
      <c r="A463" t="str">
        <v>Caldwell</v>
      </c>
      <c r="K463" s="2" t="s">
        <v>1133</v>
      </c>
      <c r="L463" s="3">
        <v>1689.634</v>
      </c>
      <c r="M463" s="3">
        <v>5</v>
      </c>
      <c r="N463" s="3">
        <v>-1003.0958000000001</v>
      </c>
      <c r="O463" t="s">
        <v>70</v>
      </c>
      <c r="P463" t="s">
        <v>163</v>
      </c>
      <c r="Q463">
        <f t="shared" si="35"/>
        <v>1689.634</v>
      </c>
      <c r="R463" s="17">
        <f t="shared" si="36"/>
        <v>-0.59367638198568451</v>
      </c>
      <c r="V463" t="s">
        <v>983</v>
      </c>
      <c r="W463" t="s">
        <v>129</v>
      </c>
      <c r="X463" s="3">
        <v>6</v>
      </c>
      <c r="Y463" s="3">
        <v>209.94</v>
      </c>
      <c r="Z463" s="11">
        <v>39.888599999999997</v>
      </c>
      <c r="AA463" s="3"/>
      <c r="AB463" s="3"/>
      <c r="AC463" t="s">
        <v>983</v>
      </c>
      <c r="AD463" t="str">
        <f t="shared" si="37"/>
        <v>CaliforniaSacramento</v>
      </c>
      <c r="AE463" t="str">
        <f t="shared" si="38"/>
        <v>California</v>
      </c>
      <c r="AF463" t="str">
        <f t="shared" si="39"/>
        <v>Sacramento</v>
      </c>
      <c r="AG463" t="s">
        <v>129</v>
      </c>
      <c r="AH463">
        <v>6</v>
      </c>
      <c r="AI463">
        <v>209.94</v>
      </c>
      <c r="AJ463" s="11">
        <v>39.888599999999997</v>
      </c>
      <c r="AL463">
        <f>dashboard!A475</f>
        <v>0</v>
      </c>
      <c r="AM463" s="10">
        <f>dashboard!B475</f>
        <v>0</v>
      </c>
      <c r="AN463">
        <f>dashboard!C475</f>
        <v>0</v>
      </c>
    </row>
    <row r="464" spans="1:40" x14ac:dyDescent="0.25">
      <c r="A464" t="str">
        <v>Kenner</v>
      </c>
      <c r="K464" s="2" t="s">
        <v>789</v>
      </c>
      <c r="L464" s="3">
        <v>1968.4789999999998</v>
      </c>
      <c r="M464" s="3">
        <v>16</v>
      </c>
      <c r="N464" s="3">
        <v>48.357800000000012</v>
      </c>
      <c r="O464" t="s">
        <v>70</v>
      </c>
      <c r="P464" t="s">
        <v>241</v>
      </c>
      <c r="Q464">
        <f t="shared" si="35"/>
        <v>1968.4789999999998</v>
      </c>
      <c r="R464" s="17">
        <f t="shared" si="36"/>
        <v>2.4566073603020412E-2</v>
      </c>
      <c r="W464" t="s">
        <v>64</v>
      </c>
      <c r="X464" s="3">
        <v>13</v>
      </c>
      <c r="Y464" s="3">
        <v>5129.5280000000002</v>
      </c>
      <c r="Z464" s="11">
        <v>1921.8642</v>
      </c>
      <c r="AA464" s="3"/>
      <c r="AB464" s="3"/>
      <c r="AD464" t="str">
        <f t="shared" si="37"/>
        <v>CaliforniaSacramento</v>
      </c>
      <c r="AE464" t="str">
        <f t="shared" si="38"/>
        <v>California</v>
      </c>
      <c r="AF464" t="str">
        <f t="shared" si="39"/>
        <v>Sacramento</v>
      </c>
      <c r="AG464" t="s">
        <v>64</v>
      </c>
      <c r="AH464">
        <v>13</v>
      </c>
      <c r="AI464">
        <v>5129.5280000000002</v>
      </c>
      <c r="AJ464" s="11">
        <v>1921.8642</v>
      </c>
      <c r="AL464">
        <f>dashboard!A476</f>
        <v>0</v>
      </c>
      <c r="AM464" s="10">
        <f>dashboard!B476</f>
        <v>0</v>
      </c>
      <c r="AN464">
        <f>dashboard!C476</f>
        <v>0</v>
      </c>
    </row>
    <row r="465" spans="1:40" x14ac:dyDescent="0.25">
      <c r="A465" t="str">
        <v>Nashua</v>
      </c>
      <c r="K465" s="2" t="s">
        <v>813</v>
      </c>
      <c r="L465" s="3">
        <v>1211.395</v>
      </c>
      <c r="M465" s="3">
        <v>10</v>
      </c>
      <c r="N465" s="3">
        <v>-168.88760000000002</v>
      </c>
      <c r="O465" t="s">
        <v>70</v>
      </c>
      <c r="P465" t="s">
        <v>354</v>
      </c>
      <c r="Q465">
        <f t="shared" si="35"/>
        <v>1211.395</v>
      </c>
      <c r="R465" s="17">
        <f t="shared" si="36"/>
        <v>-0.13941579748967101</v>
      </c>
      <c r="W465" t="s">
        <v>25</v>
      </c>
      <c r="X465" s="3">
        <v>6</v>
      </c>
      <c r="Y465" s="3">
        <v>1524.6320000000001</v>
      </c>
      <c r="Z465" s="11">
        <v>52.089199999999998</v>
      </c>
      <c r="AA465" s="3"/>
      <c r="AB465" s="3"/>
      <c r="AD465" t="str">
        <f t="shared" si="37"/>
        <v>CaliforniaSacramento</v>
      </c>
      <c r="AE465" t="str">
        <f t="shared" si="38"/>
        <v>California</v>
      </c>
      <c r="AF465" t="str">
        <f t="shared" si="39"/>
        <v>Sacramento</v>
      </c>
      <c r="AG465" t="s">
        <v>25</v>
      </c>
      <c r="AH465">
        <v>6</v>
      </c>
      <c r="AI465">
        <v>1524.6320000000001</v>
      </c>
      <c r="AJ465" s="11">
        <v>52.089199999999998</v>
      </c>
      <c r="AL465">
        <f>dashboard!A477</f>
        <v>0</v>
      </c>
      <c r="AM465" s="10">
        <f>dashboard!B477</f>
        <v>0</v>
      </c>
      <c r="AN465">
        <f>dashboard!C477</f>
        <v>0</v>
      </c>
    </row>
    <row r="466" spans="1:40" x14ac:dyDescent="0.25">
      <c r="A466" t="str">
        <v>Bartlett</v>
      </c>
      <c r="K466" s="2" t="s">
        <v>642</v>
      </c>
      <c r="L466" s="3">
        <v>109077.01300000008</v>
      </c>
      <c r="M466" s="3">
        <v>537</v>
      </c>
      <c r="N466" s="3">
        <v>-13837.767400000012</v>
      </c>
      <c r="O466" t="s">
        <v>70</v>
      </c>
      <c r="P466" t="s">
        <v>73</v>
      </c>
      <c r="Q466">
        <f t="shared" si="35"/>
        <v>109077.01300000008</v>
      </c>
      <c r="R466" s="17">
        <f t="shared" si="36"/>
        <v>-0.12686236099992948</v>
      </c>
      <c r="W466" t="s">
        <v>48</v>
      </c>
      <c r="X466" s="3">
        <v>4</v>
      </c>
      <c r="Y466" s="3">
        <v>70.820000000000007</v>
      </c>
      <c r="Z466" s="11">
        <v>22.263200000000001</v>
      </c>
      <c r="AA466" s="3"/>
      <c r="AB466" s="3"/>
      <c r="AD466" t="str">
        <f t="shared" si="37"/>
        <v>CaliforniaSacramento</v>
      </c>
      <c r="AE466" t="str">
        <f t="shared" si="38"/>
        <v>California</v>
      </c>
      <c r="AF466" t="str">
        <f t="shared" si="39"/>
        <v>Sacramento</v>
      </c>
      <c r="AG466" t="s">
        <v>48</v>
      </c>
      <c r="AH466">
        <v>4</v>
      </c>
      <c r="AI466">
        <v>70.820000000000007</v>
      </c>
      <c r="AJ466" s="11">
        <v>22.263200000000001</v>
      </c>
      <c r="AL466">
        <f>dashboard!A478</f>
        <v>0</v>
      </c>
      <c r="AM466" s="10">
        <f>dashboard!B478</f>
        <v>0</v>
      </c>
      <c r="AN466">
        <f>dashboard!C478</f>
        <v>0</v>
      </c>
    </row>
    <row r="467" spans="1:40" x14ac:dyDescent="0.25">
      <c r="A467" t="str">
        <v>Redwood City</v>
      </c>
      <c r="K467" s="2" t="s">
        <v>936</v>
      </c>
      <c r="L467" s="3">
        <v>873.71199999999999</v>
      </c>
      <c r="M467" s="3">
        <v>5</v>
      </c>
      <c r="N467" s="3">
        <v>-268.76420000000002</v>
      </c>
      <c r="O467" t="s">
        <v>70</v>
      </c>
      <c r="P467" t="s">
        <v>492</v>
      </c>
      <c r="Q467">
        <f t="shared" si="35"/>
        <v>873.71199999999999</v>
      </c>
      <c r="R467" s="17">
        <f t="shared" si="36"/>
        <v>-0.30761189041697951</v>
      </c>
      <c r="W467" t="s">
        <v>59</v>
      </c>
      <c r="X467" s="3">
        <v>4</v>
      </c>
      <c r="Y467" s="3">
        <v>334.36799999999999</v>
      </c>
      <c r="Z467" s="11">
        <v>22.242399999999996</v>
      </c>
      <c r="AA467" s="3"/>
      <c r="AB467" s="3"/>
      <c r="AD467" t="str">
        <f t="shared" si="37"/>
        <v>CaliforniaSacramento</v>
      </c>
      <c r="AE467" t="str">
        <f t="shared" si="38"/>
        <v>California</v>
      </c>
      <c r="AF467" t="str">
        <f t="shared" si="39"/>
        <v>Sacramento</v>
      </c>
      <c r="AG467" t="s">
        <v>59</v>
      </c>
      <c r="AH467">
        <v>4</v>
      </c>
      <c r="AI467">
        <v>334.36799999999999</v>
      </c>
      <c r="AJ467" s="11">
        <v>22.242399999999996</v>
      </c>
      <c r="AL467">
        <f>dashboard!A479</f>
        <v>0</v>
      </c>
      <c r="AM467" s="10">
        <f>dashboard!B479</f>
        <v>0</v>
      </c>
      <c r="AN467">
        <f>dashboard!C479</f>
        <v>0</v>
      </c>
    </row>
    <row r="468" spans="1:40" x14ac:dyDescent="0.25">
      <c r="A468" t="str">
        <v>Lebanon</v>
      </c>
      <c r="K468" s="2" t="s">
        <v>960</v>
      </c>
      <c r="L468" s="3">
        <v>817.97800000000007</v>
      </c>
      <c r="M468" s="3">
        <v>5</v>
      </c>
      <c r="N468" s="3">
        <v>-102.16920000000002</v>
      </c>
      <c r="O468" t="s">
        <v>70</v>
      </c>
      <c r="P468" t="s">
        <v>515</v>
      </c>
      <c r="Q468">
        <f t="shared" si="35"/>
        <v>817.97800000000007</v>
      </c>
      <c r="R468" s="17">
        <f t="shared" si="36"/>
        <v>-0.12490458178581822</v>
      </c>
      <c r="W468" t="s">
        <v>43</v>
      </c>
      <c r="X468" s="3">
        <v>1</v>
      </c>
      <c r="Y468" s="3">
        <v>14.03</v>
      </c>
      <c r="Z468" s="11">
        <v>4.0686999999999998</v>
      </c>
      <c r="AA468" s="3"/>
      <c r="AB468" s="3"/>
      <c r="AD468" t="str">
        <f t="shared" si="37"/>
        <v>CaliforniaSacramento</v>
      </c>
      <c r="AE468" t="str">
        <f t="shared" si="38"/>
        <v>California</v>
      </c>
      <c r="AF468" t="str">
        <f t="shared" si="39"/>
        <v>Sacramento</v>
      </c>
      <c r="AG468" t="s">
        <v>43</v>
      </c>
      <c r="AH468">
        <v>1</v>
      </c>
      <c r="AI468">
        <v>14.03</v>
      </c>
      <c r="AJ468" s="11">
        <v>4.0686999999999998</v>
      </c>
      <c r="AL468">
        <f>dashboard!A480</f>
        <v>0</v>
      </c>
      <c r="AM468" s="10">
        <f>dashboard!B480</f>
        <v>0</v>
      </c>
      <c r="AN468">
        <f>dashboard!C480</f>
        <v>0</v>
      </c>
    </row>
    <row r="469" spans="1:40" x14ac:dyDescent="0.25">
      <c r="A469" t="str">
        <v>Santa Maria</v>
      </c>
      <c r="K469" s="2" t="s">
        <v>1085</v>
      </c>
      <c r="L469" s="3">
        <v>4024.9159999999997</v>
      </c>
      <c r="M469" s="3">
        <v>16</v>
      </c>
      <c r="N469" s="3">
        <v>637.49770000000024</v>
      </c>
      <c r="O469" t="s">
        <v>153</v>
      </c>
      <c r="P469" t="s">
        <v>289</v>
      </c>
      <c r="Q469">
        <f t="shared" si="35"/>
        <v>4024.9159999999997</v>
      </c>
      <c r="R469" s="17">
        <f t="shared" si="36"/>
        <v>0.1583878272242204</v>
      </c>
      <c r="W469" t="s">
        <v>334</v>
      </c>
      <c r="X469" s="3">
        <v>2</v>
      </c>
      <c r="Y469" s="3">
        <v>27.96</v>
      </c>
      <c r="Z469" s="11">
        <v>7.2695999999999996</v>
      </c>
      <c r="AA469" s="3"/>
      <c r="AB469" s="3"/>
      <c r="AD469" t="str">
        <f t="shared" si="37"/>
        <v>CaliforniaSacramento</v>
      </c>
      <c r="AE469" t="str">
        <f t="shared" si="38"/>
        <v>California</v>
      </c>
      <c r="AF469" t="str">
        <f t="shared" si="39"/>
        <v>Sacramento</v>
      </c>
      <c r="AG469" t="s">
        <v>334</v>
      </c>
      <c r="AH469">
        <v>2</v>
      </c>
      <c r="AI469">
        <v>27.96</v>
      </c>
      <c r="AJ469" s="11">
        <v>7.2695999999999996</v>
      </c>
      <c r="AL469">
        <f>dashboard!A481</f>
        <v>0</v>
      </c>
      <c r="AM469" s="10">
        <f>dashboard!B481</f>
        <v>0</v>
      </c>
      <c r="AN469">
        <f>dashboard!C481</f>
        <v>0</v>
      </c>
    </row>
    <row r="470" spans="1:40" x14ac:dyDescent="0.25">
      <c r="A470" t="str">
        <v>Des Plaines</v>
      </c>
      <c r="K470" s="2" t="s">
        <v>864</v>
      </c>
      <c r="L470" s="3">
        <v>15980.649999999994</v>
      </c>
      <c r="M470" s="3">
        <v>31</v>
      </c>
      <c r="N470" s="3">
        <v>5505.6569000000009</v>
      </c>
      <c r="O470" t="s">
        <v>153</v>
      </c>
      <c r="P470" t="s">
        <v>421</v>
      </c>
      <c r="Q470">
        <f t="shared" si="35"/>
        <v>15980.649999999994</v>
      </c>
      <c r="R470" s="17">
        <f t="shared" si="36"/>
        <v>0.34452021037942782</v>
      </c>
      <c r="V470" t="s">
        <v>811</v>
      </c>
      <c r="W470" t="s">
        <v>53</v>
      </c>
      <c r="X470" s="3">
        <v>2</v>
      </c>
      <c r="Y470" s="3">
        <v>5.16</v>
      </c>
      <c r="Z470" s="11">
        <v>1.3415999999999999</v>
      </c>
      <c r="AA470" s="3"/>
      <c r="AB470" s="3"/>
      <c r="AC470" t="s">
        <v>811</v>
      </c>
      <c r="AD470" t="str">
        <f t="shared" si="37"/>
        <v>CaliforniaSalinas</v>
      </c>
      <c r="AE470" t="str">
        <f t="shared" si="38"/>
        <v>California</v>
      </c>
      <c r="AF470" t="str">
        <f t="shared" si="39"/>
        <v>Salinas</v>
      </c>
      <c r="AG470" t="s">
        <v>53</v>
      </c>
      <c r="AH470">
        <v>2</v>
      </c>
      <c r="AI470">
        <v>5.16</v>
      </c>
      <c r="AJ470" s="11">
        <v>1.3415999999999999</v>
      </c>
      <c r="AL470">
        <f>dashboard!A482</f>
        <v>0</v>
      </c>
      <c r="AM470" s="10">
        <f>dashboard!B482</f>
        <v>0</v>
      </c>
      <c r="AN470">
        <f>dashboard!C482</f>
        <v>0</v>
      </c>
    </row>
    <row r="471" spans="1:40" x14ac:dyDescent="0.25">
      <c r="A471" t="str">
        <v>Longview</v>
      </c>
      <c r="K471" s="2" t="s">
        <v>737</v>
      </c>
      <c r="L471" s="3">
        <v>2426.84</v>
      </c>
      <c r="M471" s="3">
        <v>5</v>
      </c>
      <c r="N471" s="3">
        <v>1063.7955999999999</v>
      </c>
      <c r="O471" t="s">
        <v>153</v>
      </c>
      <c r="P471" t="s">
        <v>273</v>
      </c>
      <c r="Q471">
        <f t="shared" si="35"/>
        <v>2426.84</v>
      </c>
      <c r="R471" s="17">
        <f t="shared" si="36"/>
        <v>0.43834599726393164</v>
      </c>
      <c r="W471" t="s">
        <v>64</v>
      </c>
      <c r="X471" s="3">
        <v>9</v>
      </c>
      <c r="Y471" s="3">
        <v>94.424000000000007</v>
      </c>
      <c r="Z471" s="11">
        <v>31.123100000000001</v>
      </c>
      <c r="AA471" s="3"/>
      <c r="AB471" s="3"/>
      <c r="AD471" t="str">
        <f t="shared" si="37"/>
        <v>CaliforniaSalinas</v>
      </c>
      <c r="AE471" t="str">
        <f t="shared" si="38"/>
        <v>California</v>
      </c>
      <c r="AF471" t="str">
        <f t="shared" si="39"/>
        <v>Salinas</v>
      </c>
      <c r="AG471" t="s">
        <v>64</v>
      </c>
      <c r="AH471">
        <v>9</v>
      </c>
      <c r="AI471">
        <v>94.424000000000007</v>
      </c>
      <c r="AJ471" s="11">
        <v>31.123100000000001</v>
      </c>
      <c r="AL471">
        <f>dashboard!A483</f>
        <v>0</v>
      </c>
      <c r="AM471" s="10">
        <f>dashboard!B483</f>
        <v>0</v>
      </c>
      <c r="AN471">
        <f>dashboard!C483</f>
        <v>0</v>
      </c>
    </row>
    <row r="472" spans="1:40" x14ac:dyDescent="0.25">
      <c r="A472" t="str">
        <v>Hendersonville</v>
      </c>
      <c r="K472" s="2" t="s">
        <v>1073</v>
      </c>
      <c r="L472" s="3">
        <v>195.54999999999998</v>
      </c>
      <c r="M472" s="3">
        <v>4</v>
      </c>
      <c r="N472" s="3">
        <v>78.679100000000005</v>
      </c>
      <c r="O472" t="s">
        <v>153</v>
      </c>
      <c r="P472" t="s">
        <v>589</v>
      </c>
      <c r="Q472">
        <f t="shared" si="35"/>
        <v>195.54999999999998</v>
      </c>
      <c r="R472" s="17">
        <f t="shared" si="36"/>
        <v>0.4023477371516237</v>
      </c>
      <c r="W472" t="s">
        <v>22</v>
      </c>
      <c r="X472" s="3">
        <v>3</v>
      </c>
      <c r="Y472" s="3">
        <v>148.25700000000001</v>
      </c>
      <c r="Z472" s="11">
        <v>15.697800000000001</v>
      </c>
      <c r="AA472" s="3"/>
      <c r="AB472" s="3"/>
      <c r="AD472" t="str">
        <f t="shared" si="37"/>
        <v>CaliforniaSalinas</v>
      </c>
      <c r="AE472" t="str">
        <f t="shared" si="38"/>
        <v>California</v>
      </c>
      <c r="AF472" t="str">
        <f t="shared" si="39"/>
        <v>Salinas</v>
      </c>
      <c r="AG472" t="s">
        <v>22</v>
      </c>
      <c r="AH472">
        <v>3</v>
      </c>
      <c r="AI472">
        <v>148.25700000000001</v>
      </c>
      <c r="AJ472" s="11">
        <v>15.697800000000001</v>
      </c>
      <c r="AL472">
        <f>dashboard!A484</f>
        <v>0</v>
      </c>
      <c r="AM472" s="10">
        <f>dashboard!B484</f>
        <v>0</v>
      </c>
      <c r="AN472">
        <f>dashboard!C484</f>
        <v>0</v>
      </c>
    </row>
    <row r="473" spans="1:40" x14ac:dyDescent="0.25">
      <c r="A473" t="str">
        <v>Waterloo</v>
      </c>
      <c r="K473" s="2" t="s">
        <v>661</v>
      </c>
      <c r="L473" s="3">
        <v>6168.1599999999989</v>
      </c>
      <c r="M473" s="3">
        <v>30</v>
      </c>
      <c r="N473" s="3">
        <v>1388.3777000000005</v>
      </c>
      <c r="O473" t="s">
        <v>111</v>
      </c>
      <c r="P473" t="s">
        <v>141</v>
      </c>
      <c r="Q473">
        <f t="shared" si="35"/>
        <v>6168.1599999999989</v>
      </c>
      <c r="R473" s="17">
        <f t="shared" si="36"/>
        <v>0.22508782197608374</v>
      </c>
      <c r="W473" t="s">
        <v>143</v>
      </c>
      <c r="X473" s="3">
        <v>5</v>
      </c>
      <c r="Y473" s="3">
        <v>14.75</v>
      </c>
      <c r="Z473" s="11">
        <v>7.08</v>
      </c>
      <c r="AA473" s="3"/>
      <c r="AB473" s="3"/>
      <c r="AD473" t="str">
        <f t="shared" si="37"/>
        <v>CaliforniaSalinas</v>
      </c>
      <c r="AE473" t="str">
        <f t="shared" si="38"/>
        <v>California</v>
      </c>
      <c r="AF473" t="str">
        <f t="shared" si="39"/>
        <v>Salinas</v>
      </c>
      <c r="AG473" t="s">
        <v>143</v>
      </c>
      <c r="AH473">
        <v>5</v>
      </c>
      <c r="AI473">
        <v>14.75</v>
      </c>
      <c r="AJ473" s="11">
        <v>7.08</v>
      </c>
      <c r="AL473">
        <f>dashboard!A485</f>
        <v>0</v>
      </c>
      <c r="AM473" s="10">
        <f>dashboard!B485</f>
        <v>0</v>
      </c>
      <c r="AN473">
        <f>dashboard!C485</f>
        <v>0</v>
      </c>
    </row>
    <row r="474" spans="1:40" x14ac:dyDescent="0.25">
      <c r="A474" t="str">
        <v>Cambridge</v>
      </c>
      <c r="K474" s="2" t="s">
        <v>933</v>
      </c>
      <c r="L474" s="3">
        <v>1064.57</v>
      </c>
      <c r="M474" s="3">
        <v>6</v>
      </c>
      <c r="N474" s="3">
        <v>82.953099999999992</v>
      </c>
      <c r="O474" t="s">
        <v>111</v>
      </c>
      <c r="P474" t="s">
        <v>353</v>
      </c>
      <c r="Q474">
        <f t="shared" si="35"/>
        <v>1064.57</v>
      </c>
      <c r="R474" s="17">
        <f t="shared" si="36"/>
        <v>7.7921696083864844E-2</v>
      </c>
      <c r="W474" t="s">
        <v>33</v>
      </c>
      <c r="X474" s="3">
        <v>14</v>
      </c>
      <c r="Y474" s="3">
        <v>427.42</v>
      </c>
      <c r="Z474" s="11">
        <v>196.61320000000001</v>
      </c>
      <c r="AA474" s="3"/>
      <c r="AB474" s="3"/>
      <c r="AD474" t="str">
        <f t="shared" si="37"/>
        <v>CaliforniaSalinas</v>
      </c>
      <c r="AE474" t="str">
        <f t="shared" si="38"/>
        <v>California</v>
      </c>
      <c r="AF474" t="str">
        <f t="shared" si="39"/>
        <v>Salinas</v>
      </c>
      <c r="AG474" t="s">
        <v>33</v>
      </c>
      <c r="AH474">
        <v>14</v>
      </c>
      <c r="AI474">
        <v>427.42</v>
      </c>
      <c r="AJ474" s="11">
        <v>196.61320000000001</v>
      </c>
      <c r="AL474">
        <f>dashboard!A486</f>
        <v>0</v>
      </c>
      <c r="AM474" s="10">
        <f>dashboard!B486</f>
        <v>0</v>
      </c>
      <c r="AN474">
        <f>dashboard!C486</f>
        <v>0</v>
      </c>
    </row>
    <row r="475" spans="1:40" x14ac:dyDescent="0.25">
      <c r="A475" t="str">
        <v>Palatine</v>
      </c>
      <c r="K475" s="2" t="s">
        <v>1026</v>
      </c>
      <c r="L475" s="3">
        <v>545.94000000000005</v>
      </c>
      <c r="M475" s="3">
        <v>1</v>
      </c>
      <c r="N475" s="3">
        <v>87.350399999999993</v>
      </c>
      <c r="O475" t="s">
        <v>111</v>
      </c>
      <c r="P475" t="s">
        <v>542</v>
      </c>
      <c r="Q475">
        <f t="shared" si="35"/>
        <v>545.94000000000005</v>
      </c>
      <c r="R475" s="17">
        <f t="shared" si="36"/>
        <v>0.15999999999999998</v>
      </c>
      <c r="W475" t="s">
        <v>80</v>
      </c>
      <c r="X475" s="3">
        <v>6</v>
      </c>
      <c r="Y475" s="3">
        <v>38.880000000000003</v>
      </c>
      <c r="Z475" s="11">
        <v>18.662400000000002</v>
      </c>
      <c r="AA475" s="3"/>
      <c r="AB475" s="3"/>
      <c r="AD475" t="str">
        <f t="shared" si="37"/>
        <v>CaliforniaSalinas</v>
      </c>
      <c r="AE475" t="str">
        <f t="shared" si="38"/>
        <v>California</v>
      </c>
      <c r="AF475" t="str">
        <f t="shared" si="39"/>
        <v>Salinas</v>
      </c>
      <c r="AG475" t="s">
        <v>80</v>
      </c>
      <c r="AH475">
        <v>6</v>
      </c>
      <c r="AI475">
        <v>38.880000000000003</v>
      </c>
      <c r="AJ475" s="11">
        <v>18.662400000000002</v>
      </c>
      <c r="AL475">
        <f>dashboard!A487</f>
        <v>0</v>
      </c>
      <c r="AM475" s="10">
        <f>dashboard!B487</f>
        <v>0</v>
      </c>
      <c r="AN475">
        <f>dashboard!C487</f>
        <v>0</v>
      </c>
    </row>
    <row r="476" spans="1:40" x14ac:dyDescent="0.25">
      <c r="A476" t="str">
        <v>Beverly</v>
      </c>
      <c r="K476" s="2" t="s">
        <v>992</v>
      </c>
      <c r="L476" s="3">
        <v>284.25</v>
      </c>
      <c r="M476" s="3">
        <v>2</v>
      </c>
      <c r="N476" s="3">
        <v>9.6702000000000012</v>
      </c>
      <c r="O476" t="s">
        <v>111</v>
      </c>
      <c r="P476" t="s">
        <v>537</v>
      </c>
      <c r="Q476">
        <f t="shared" si="35"/>
        <v>284.25</v>
      </c>
      <c r="R476" s="17">
        <f t="shared" si="36"/>
        <v>3.4020052770448554E-2</v>
      </c>
      <c r="V476" t="s">
        <v>946</v>
      </c>
      <c r="W476" t="s">
        <v>64</v>
      </c>
      <c r="X476" s="3">
        <v>10</v>
      </c>
      <c r="Y476" s="3">
        <v>177.88800000000003</v>
      </c>
      <c r="Z476" s="11">
        <v>61.482400000000005</v>
      </c>
      <c r="AA476" s="3"/>
      <c r="AB476" s="3"/>
      <c r="AC476" t="s">
        <v>946</v>
      </c>
      <c r="AD476" t="str">
        <f t="shared" si="37"/>
        <v>CaliforniaSan Bernardino</v>
      </c>
      <c r="AE476" t="str">
        <f t="shared" si="38"/>
        <v>California</v>
      </c>
      <c r="AF476" t="str">
        <f t="shared" si="39"/>
        <v>San Bernardino</v>
      </c>
      <c r="AG476" t="s">
        <v>64</v>
      </c>
      <c r="AH476">
        <v>10</v>
      </c>
      <c r="AI476">
        <v>177.88800000000003</v>
      </c>
      <c r="AJ476" s="11">
        <v>61.482400000000005</v>
      </c>
      <c r="AL476">
        <f>dashboard!A488</f>
        <v>0</v>
      </c>
      <c r="AM476" s="10">
        <f>dashboard!B488</f>
        <v>0</v>
      </c>
      <c r="AN476">
        <f>dashboard!C488</f>
        <v>0</v>
      </c>
    </row>
    <row r="477" spans="1:40" x14ac:dyDescent="0.25">
      <c r="A477" t="str">
        <v>Eugene</v>
      </c>
      <c r="K477" s="2" t="s">
        <v>1059</v>
      </c>
      <c r="L477" s="3">
        <v>11.85</v>
      </c>
      <c r="M477" s="3">
        <v>1</v>
      </c>
      <c r="N477" s="3">
        <v>3.7919999999999998</v>
      </c>
      <c r="O477" t="s">
        <v>111</v>
      </c>
      <c r="P477" t="s">
        <v>583</v>
      </c>
      <c r="Q477">
        <f t="shared" si="35"/>
        <v>11.85</v>
      </c>
      <c r="R477" s="17">
        <f t="shared" si="36"/>
        <v>0.32</v>
      </c>
      <c r="W477" t="s">
        <v>22</v>
      </c>
      <c r="X477" s="3">
        <v>4</v>
      </c>
      <c r="Y477" s="3">
        <v>683.33199999999999</v>
      </c>
      <c r="Z477" s="11">
        <v>-40.195999999999998</v>
      </c>
      <c r="AA477" s="3"/>
      <c r="AB477" s="3"/>
      <c r="AD477" t="str">
        <f t="shared" si="37"/>
        <v>CaliforniaSan Bernardino</v>
      </c>
      <c r="AE477" t="str">
        <f t="shared" si="38"/>
        <v>California</v>
      </c>
      <c r="AF477" t="str">
        <f t="shared" si="39"/>
        <v>San Bernardino</v>
      </c>
      <c r="AG477" t="s">
        <v>22</v>
      </c>
      <c r="AH477">
        <v>4</v>
      </c>
      <c r="AI477">
        <v>683.33199999999999</v>
      </c>
      <c r="AJ477" s="11">
        <v>-40.195999999999998</v>
      </c>
      <c r="AL477">
        <f>dashboard!A489</f>
        <v>0</v>
      </c>
      <c r="AM477" s="10">
        <f>dashboard!B489</f>
        <v>0</v>
      </c>
      <c r="AN477">
        <f>dashboard!C489</f>
        <v>0</v>
      </c>
    </row>
    <row r="478" spans="1:40" x14ac:dyDescent="0.25">
      <c r="A478" t="str">
        <v>Oxnard</v>
      </c>
      <c r="K478" s="2" t="s">
        <v>1004</v>
      </c>
      <c r="L478" s="3">
        <v>406.93999999999994</v>
      </c>
      <c r="M478" s="3">
        <v>2</v>
      </c>
      <c r="N478" s="3">
        <v>196.91320000000002</v>
      </c>
      <c r="O478" t="s">
        <v>111</v>
      </c>
      <c r="P478" t="s">
        <v>546</v>
      </c>
      <c r="Q478">
        <f t="shared" si="35"/>
        <v>406.93999999999994</v>
      </c>
      <c r="R478" s="17">
        <f t="shared" si="36"/>
        <v>0.4838875509903181</v>
      </c>
      <c r="W478" t="s">
        <v>33</v>
      </c>
      <c r="X478" s="3">
        <v>2</v>
      </c>
      <c r="Y478" s="3">
        <v>14.62</v>
      </c>
      <c r="Z478" s="11">
        <v>6.8714000000000004</v>
      </c>
      <c r="AA478" s="3"/>
      <c r="AB478" s="3"/>
      <c r="AD478" t="str">
        <f t="shared" si="37"/>
        <v>CaliforniaSan Bernardino</v>
      </c>
      <c r="AE478" t="str">
        <f t="shared" si="38"/>
        <v>California</v>
      </c>
      <c r="AF478" t="str">
        <f t="shared" si="39"/>
        <v>San Bernardino</v>
      </c>
      <c r="AG478" t="s">
        <v>33</v>
      </c>
      <c r="AH478">
        <v>2</v>
      </c>
      <c r="AI478">
        <v>14.62</v>
      </c>
      <c r="AJ478" s="11">
        <v>6.8714000000000004</v>
      </c>
      <c r="AL478">
        <f>dashboard!A490</f>
        <v>0</v>
      </c>
      <c r="AM478" s="10">
        <f>dashboard!B490</f>
        <v>0</v>
      </c>
      <c r="AN478">
        <f>dashboard!C490</f>
        <v>0</v>
      </c>
    </row>
    <row r="479" spans="1:40" x14ac:dyDescent="0.25">
      <c r="A479" t="str">
        <v>Renton</v>
      </c>
      <c r="K479" s="2" t="s">
        <v>1222</v>
      </c>
      <c r="L479" s="3">
        <v>25.5</v>
      </c>
      <c r="M479" s="3">
        <v>1</v>
      </c>
      <c r="N479" s="3">
        <v>6.63</v>
      </c>
      <c r="O479" t="s">
        <v>165</v>
      </c>
      <c r="P479" t="s">
        <v>24</v>
      </c>
      <c r="Q479">
        <f t="shared" si="35"/>
        <v>25.5</v>
      </c>
      <c r="R479" s="17">
        <f t="shared" si="36"/>
        <v>0.26</v>
      </c>
      <c r="W479" t="s">
        <v>80</v>
      </c>
      <c r="X479" s="3">
        <v>13</v>
      </c>
      <c r="Y479" s="3">
        <v>70.099999999999994</v>
      </c>
      <c r="Z479" s="11">
        <v>33.150599999999997</v>
      </c>
      <c r="AA479" s="3"/>
      <c r="AB479" s="3"/>
      <c r="AD479" t="str">
        <f t="shared" si="37"/>
        <v>CaliforniaSan Bernardino</v>
      </c>
      <c r="AE479" t="str">
        <f t="shared" si="38"/>
        <v>California</v>
      </c>
      <c r="AF479" t="str">
        <f t="shared" si="39"/>
        <v>San Bernardino</v>
      </c>
      <c r="AG479" t="s">
        <v>80</v>
      </c>
      <c r="AH479">
        <v>13</v>
      </c>
      <c r="AI479">
        <v>70.099999999999994</v>
      </c>
      <c r="AJ479" s="11">
        <v>33.150599999999997</v>
      </c>
      <c r="AL479">
        <f>dashboard!A491</f>
        <v>0</v>
      </c>
      <c r="AM479" s="10">
        <f>dashboard!B491</f>
        <v>0</v>
      </c>
      <c r="AN479">
        <f>dashboard!C491</f>
        <v>0</v>
      </c>
    </row>
    <row r="480" spans="1:40" x14ac:dyDescent="0.25">
      <c r="A480" t="str">
        <v>Glenview</v>
      </c>
      <c r="K480" s="2" t="s">
        <v>1204</v>
      </c>
      <c r="L480" s="3">
        <v>152.64000000000001</v>
      </c>
      <c r="M480" s="3">
        <v>2</v>
      </c>
      <c r="N480" s="3">
        <v>44.7684</v>
      </c>
      <c r="O480" t="s">
        <v>165</v>
      </c>
      <c r="P480" t="s">
        <v>594</v>
      </c>
      <c r="Q480">
        <f t="shared" si="35"/>
        <v>152.64000000000001</v>
      </c>
      <c r="R480" s="17">
        <f t="shared" si="36"/>
        <v>0.29329402515723269</v>
      </c>
      <c r="W480" t="s">
        <v>334</v>
      </c>
      <c r="X480" s="3">
        <v>4</v>
      </c>
      <c r="Y480" s="3">
        <v>33.36</v>
      </c>
      <c r="Z480" s="11">
        <v>8.6736000000000004</v>
      </c>
      <c r="AA480" s="3"/>
      <c r="AB480" s="3"/>
      <c r="AD480" t="str">
        <f t="shared" si="37"/>
        <v>CaliforniaSan Bernardino</v>
      </c>
      <c r="AE480" t="str">
        <f t="shared" si="38"/>
        <v>California</v>
      </c>
      <c r="AF480" t="str">
        <f t="shared" si="39"/>
        <v>San Bernardino</v>
      </c>
      <c r="AG480" t="s">
        <v>334</v>
      </c>
      <c r="AH480">
        <v>4</v>
      </c>
      <c r="AI480">
        <v>33.36</v>
      </c>
      <c r="AJ480" s="11">
        <v>8.6736000000000004</v>
      </c>
      <c r="AL480">
        <f>dashboard!A492</f>
        <v>0</v>
      </c>
      <c r="AM480" s="10">
        <f>dashboard!B492</f>
        <v>0</v>
      </c>
      <c r="AN480">
        <f>dashboard!C492</f>
        <v>0</v>
      </c>
    </row>
    <row r="481" spans="1:40" x14ac:dyDescent="0.25">
      <c r="A481" t="str">
        <v>Delray Beach</v>
      </c>
      <c r="K481" s="2" t="s">
        <v>979</v>
      </c>
      <c r="L481" s="3">
        <v>1137.42</v>
      </c>
      <c r="M481" s="3">
        <v>9</v>
      </c>
      <c r="N481" s="3">
        <v>343.42989999999998</v>
      </c>
      <c r="O481" t="s">
        <v>165</v>
      </c>
      <c r="P481" t="s">
        <v>526</v>
      </c>
      <c r="Q481">
        <f t="shared" si="35"/>
        <v>1137.42</v>
      </c>
      <c r="R481" s="17">
        <f t="shared" si="36"/>
        <v>0.30193763077842833</v>
      </c>
      <c r="V481" t="s">
        <v>1228</v>
      </c>
      <c r="W481" t="s">
        <v>64</v>
      </c>
      <c r="X481" s="3">
        <v>7</v>
      </c>
      <c r="Y481" s="3">
        <v>18.088000000000001</v>
      </c>
      <c r="Z481" s="11">
        <v>6.5568999999999997</v>
      </c>
      <c r="AA481" s="3"/>
      <c r="AB481" s="3"/>
      <c r="AC481" t="s">
        <v>1228</v>
      </c>
      <c r="AD481" t="str">
        <f t="shared" si="37"/>
        <v>CaliforniaSan Clemente</v>
      </c>
      <c r="AE481" t="str">
        <f t="shared" si="38"/>
        <v>California</v>
      </c>
      <c r="AF481" t="str">
        <f t="shared" si="39"/>
        <v>San Clemente</v>
      </c>
      <c r="AG481" t="s">
        <v>64</v>
      </c>
      <c r="AH481">
        <v>7</v>
      </c>
      <c r="AI481">
        <v>18.088000000000001</v>
      </c>
      <c r="AJ481" s="11">
        <v>6.5568999999999997</v>
      </c>
      <c r="AL481">
        <f>dashboard!A493</f>
        <v>0</v>
      </c>
      <c r="AM481" s="10">
        <f>dashboard!B493</f>
        <v>0</v>
      </c>
      <c r="AN481">
        <f>dashboard!C493</f>
        <v>0</v>
      </c>
    </row>
    <row r="482" spans="1:40" x14ac:dyDescent="0.25">
      <c r="A482" t="str">
        <v>Commerce City</v>
      </c>
      <c r="K482" s="2" t="s">
        <v>1161</v>
      </c>
      <c r="L482" s="3">
        <v>88.96</v>
      </c>
      <c r="M482" s="3">
        <v>1</v>
      </c>
      <c r="N482" s="3">
        <v>10.007999999999999</v>
      </c>
      <c r="O482" t="s">
        <v>104</v>
      </c>
      <c r="P482" t="s">
        <v>145</v>
      </c>
      <c r="Q482">
        <f t="shared" si="35"/>
        <v>88.96</v>
      </c>
      <c r="R482" s="17">
        <f t="shared" si="36"/>
        <v>0.1125</v>
      </c>
      <c r="W482" t="s">
        <v>143</v>
      </c>
      <c r="X482" s="3">
        <v>3</v>
      </c>
      <c r="Y482" s="3">
        <v>71.97</v>
      </c>
      <c r="Z482" s="11">
        <v>35.984999999999999</v>
      </c>
      <c r="AA482" s="3"/>
      <c r="AB482" s="3"/>
      <c r="AD482" t="str">
        <f t="shared" si="37"/>
        <v>CaliforniaSan Clemente</v>
      </c>
      <c r="AE482" t="str">
        <f t="shared" si="38"/>
        <v>California</v>
      </c>
      <c r="AF482" t="str">
        <f t="shared" si="39"/>
        <v>San Clemente</v>
      </c>
      <c r="AG482" t="s">
        <v>143</v>
      </c>
      <c r="AH482">
        <v>3</v>
      </c>
      <c r="AI482">
        <v>71.97</v>
      </c>
      <c r="AJ482" s="11">
        <v>35.984999999999999</v>
      </c>
      <c r="AL482">
        <f>dashboard!A494</f>
        <v>0</v>
      </c>
      <c r="AM482" s="10">
        <f>dashboard!B494</f>
        <v>0</v>
      </c>
      <c r="AN482">
        <f>dashboard!C494</f>
        <v>0</v>
      </c>
    </row>
    <row r="483" spans="1:40" x14ac:dyDescent="0.25">
      <c r="A483" t="str">
        <v>Texas City</v>
      </c>
      <c r="K483" s="2" t="s">
        <v>671</v>
      </c>
      <c r="L483" s="3">
        <v>436.60200000000003</v>
      </c>
      <c r="M483" s="3">
        <v>5</v>
      </c>
      <c r="N483" s="3">
        <v>-126.5204</v>
      </c>
      <c r="O483" t="s">
        <v>104</v>
      </c>
      <c r="P483" t="s">
        <v>164</v>
      </c>
      <c r="Q483">
        <f t="shared" si="35"/>
        <v>436.60200000000003</v>
      </c>
      <c r="R483" s="17">
        <f t="shared" si="36"/>
        <v>-0.2897842886656497</v>
      </c>
      <c r="V483" t="s">
        <v>705</v>
      </c>
      <c r="W483" t="s">
        <v>129</v>
      </c>
      <c r="X483" s="3">
        <v>72</v>
      </c>
      <c r="Y483" s="3">
        <v>6513.9800000000005</v>
      </c>
      <c r="Z483" s="11">
        <v>1477.2476000000004</v>
      </c>
      <c r="AA483" s="3"/>
      <c r="AB483" s="3"/>
      <c r="AC483" t="s">
        <v>705</v>
      </c>
      <c r="AD483" t="str">
        <f t="shared" si="37"/>
        <v>CaliforniaSan Diego</v>
      </c>
      <c r="AE483" t="str">
        <f t="shared" si="38"/>
        <v>California</v>
      </c>
      <c r="AF483" t="str">
        <f t="shared" si="39"/>
        <v>San Diego</v>
      </c>
      <c r="AG483" t="s">
        <v>129</v>
      </c>
      <c r="AH483">
        <v>72</v>
      </c>
      <c r="AI483">
        <v>6513.9800000000005</v>
      </c>
      <c r="AJ483" s="11">
        <v>1477.2476000000004</v>
      </c>
      <c r="AL483">
        <f>dashboard!A495</f>
        <v>0</v>
      </c>
      <c r="AM483" s="10">
        <f>dashboard!B495</f>
        <v>0</v>
      </c>
      <c r="AN483">
        <f>dashboard!C495</f>
        <v>0</v>
      </c>
    </row>
    <row r="484" spans="1:40" x14ac:dyDescent="0.25">
      <c r="A484" t="str">
        <v>Wilson</v>
      </c>
      <c r="K484" s="2" t="s">
        <v>1032</v>
      </c>
      <c r="L484" s="3">
        <v>988.803</v>
      </c>
      <c r="M484" s="3">
        <v>10</v>
      </c>
      <c r="N484" s="3">
        <v>27.191799999999997</v>
      </c>
      <c r="O484" t="s">
        <v>104</v>
      </c>
      <c r="P484" t="s">
        <v>238</v>
      </c>
      <c r="Q484">
        <f t="shared" si="35"/>
        <v>988.803</v>
      </c>
      <c r="R484" s="17">
        <f t="shared" si="36"/>
        <v>2.7499714301028613E-2</v>
      </c>
      <c r="W484" t="s">
        <v>68</v>
      </c>
      <c r="X484" s="3">
        <v>6</v>
      </c>
      <c r="Y484" s="3">
        <v>331.53</v>
      </c>
      <c r="Z484" s="11">
        <v>98.13900000000001</v>
      </c>
      <c r="AA484" s="3"/>
      <c r="AB484" s="3"/>
      <c r="AD484" t="str">
        <f t="shared" si="37"/>
        <v>CaliforniaSan Diego</v>
      </c>
      <c r="AE484" t="str">
        <f t="shared" si="38"/>
        <v>California</v>
      </c>
      <c r="AF484" t="str">
        <f t="shared" si="39"/>
        <v>San Diego</v>
      </c>
      <c r="AG484" t="s">
        <v>68</v>
      </c>
      <c r="AH484">
        <v>6</v>
      </c>
      <c r="AI484">
        <v>331.53</v>
      </c>
      <c r="AJ484" s="11">
        <v>98.13900000000001</v>
      </c>
      <c r="AL484">
        <f>dashboard!A496</f>
        <v>0</v>
      </c>
      <c r="AM484" s="10">
        <f>dashboard!B496</f>
        <v>0</v>
      </c>
      <c r="AN484">
        <f>dashboard!C496</f>
        <v>0</v>
      </c>
    </row>
    <row r="485" spans="1:40" x14ac:dyDescent="0.25">
      <c r="A485" t="str">
        <v>Rio Rancho</v>
      </c>
      <c r="K485" s="2" t="s">
        <v>982</v>
      </c>
      <c r="L485" s="3">
        <v>2217.7299999999996</v>
      </c>
      <c r="M485" s="3">
        <v>7</v>
      </c>
      <c r="N485" s="3">
        <v>-1055.3532000000002</v>
      </c>
      <c r="O485" t="s">
        <v>104</v>
      </c>
      <c r="P485" t="s">
        <v>251</v>
      </c>
      <c r="Q485">
        <f t="shared" si="35"/>
        <v>2217.7299999999996</v>
      </c>
      <c r="R485" s="17">
        <f t="shared" si="36"/>
        <v>-0.47587091305073226</v>
      </c>
      <c r="W485" t="s">
        <v>53</v>
      </c>
      <c r="X485" s="3">
        <v>44</v>
      </c>
      <c r="Y485" s="3">
        <v>628.5200000000001</v>
      </c>
      <c r="Z485" s="11">
        <v>184.35429999999999</v>
      </c>
      <c r="AA485" s="3"/>
      <c r="AB485" s="3"/>
      <c r="AD485" t="str">
        <f t="shared" si="37"/>
        <v>CaliforniaSan Diego</v>
      </c>
      <c r="AE485" t="str">
        <f t="shared" si="38"/>
        <v>California</v>
      </c>
      <c r="AF485" t="str">
        <f t="shared" si="39"/>
        <v>San Diego</v>
      </c>
      <c r="AG485" t="s">
        <v>53</v>
      </c>
      <c r="AH485">
        <v>44</v>
      </c>
      <c r="AI485">
        <v>628.5200000000001</v>
      </c>
      <c r="AJ485" s="11">
        <v>184.35429999999999</v>
      </c>
      <c r="AL485">
        <f>dashboard!A497</f>
        <v>0</v>
      </c>
      <c r="AM485" s="10">
        <f>dashboard!B497</f>
        <v>0</v>
      </c>
      <c r="AN485">
        <f>dashboard!C497</f>
        <v>0</v>
      </c>
    </row>
    <row r="486" spans="1:40" x14ac:dyDescent="0.25">
      <c r="A486" t="str">
        <v>Goldsboro</v>
      </c>
      <c r="K486" s="2" t="s">
        <v>701</v>
      </c>
      <c r="L486" s="3">
        <v>5162.7739999999994</v>
      </c>
      <c r="M486" s="3">
        <v>18</v>
      </c>
      <c r="N486" s="3">
        <v>-664.25659999999993</v>
      </c>
      <c r="O486" t="s">
        <v>104</v>
      </c>
      <c r="P486" t="s">
        <v>141</v>
      </c>
      <c r="Q486">
        <f t="shared" si="35"/>
        <v>5162.7739999999994</v>
      </c>
      <c r="R486" s="17">
        <f t="shared" si="36"/>
        <v>-0.12866273053982219</v>
      </c>
      <c r="W486" t="s">
        <v>64</v>
      </c>
      <c r="X486" s="3">
        <v>78</v>
      </c>
      <c r="Y486" s="3">
        <v>850.45600000000002</v>
      </c>
      <c r="Z486" s="11">
        <v>296.11520000000002</v>
      </c>
      <c r="AA486" s="3"/>
      <c r="AB486" s="3"/>
      <c r="AD486" t="str">
        <f t="shared" si="37"/>
        <v>CaliforniaSan Diego</v>
      </c>
      <c r="AE486" t="str">
        <f t="shared" si="38"/>
        <v>California</v>
      </c>
      <c r="AF486" t="str">
        <f t="shared" si="39"/>
        <v>San Diego</v>
      </c>
      <c r="AG486" t="s">
        <v>64</v>
      </c>
      <c r="AH486">
        <v>78</v>
      </c>
      <c r="AI486">
        <v>850.45600000000002</v>
      </c>
      <c r="AJ486" s="11">
        <v>296.11520000000002</v>
      </c>
      <c r="AL486">
        <f>dashboard!A498</f>
        <v>0</v>
      </c>
      <c r="AM486" s="10">
        <f>dashboard!B498</f>
        <v>0</v>
      </c>
      <c r="AN486">
        <f>dashboard!C498</f>
        <v>0</v>
      </c>
    </row>
    <row r="487" spans="1:40" x14ac:dyDescent="0.25">
      <c r="A487" t="str">
        <v>Montebello</v>
      </c>
      <c r="K487" s="2" t="s">
        <v>695</v>
      </c>
      <c r="L487" s="3">
        <v>948.22799999999995</v>
      </c>
      <c r="M487" s="3">
        <v>11</v>
      </c>
      <c r="N487" s="3">
        <v>-92.536000000000001</v>
      </c>
      <c r="O487" t="s">
        <v>104</v>
      </c>
      <c r="P487" t="s">
        <v>182</v>
      </c>
      <c r="Q487">
        <f t="shared" si="35"/>
        <v>948.22799999999995</v>
      </c>
      <c r="R487" s="17">
        <f t="shared" si="36"/>
        <v>-9.7588343731676352E-2</v>
      </c>
      <c r="W487" t="s">
        <v>22</v>
      </c>
      <c r="X487" s="3">
        <v>13</v>
      </c>
      <c r="Y487" s="3">
        <v>1653.029</v>
      </c>
      <c r="Z487" s="11">
        <v>-35.164999999999999</v>
      </c>
      <c r="AA487" s="3"/>
      <c r="AB487" s="3"/>
      <c r="AD487" t="str">
        <f t="shared" si="37"/>
        <v>CaliforniaSan Diego</v>
      </c>
      <c r="AE487" t="str">
        <f t="shared" si="38"/>
        <v>California</v>
      </c>
      <c r="AF487" t="str">
        <f t="shared" si="39"/>
        <v>San Diego</v>
      </c>
      <c r="AG487" t="s">
        <v>22</v>
      </c>
      <c r="AH487">
        <v>13</v>
      </c>
      <c r="AI487">
        <v>1653.029</v>
      </c>
      <c r="AJ487" s="11">
        <v>-35.164999999999999</v>
      </c>
      <c r="AL487">
        <f>dashboard!A499</f>
        <v>0</v>
      </c>
      <c r="AM487" s="10">
        <f>dashboard!B499</f>
        <v>0</v>
      </c>
      <c r="AN487">
        <f>dashboard!C499</f>
        <v>0</v>
      </c>
    </row>
    <row r="488" spans="1:40" x14ac:dyDescent="0.25">
      <c r="A488" t="str">
        <v>El Cajon</v>
      </c>
      <c r="K488" s="2" t="s">
        <v>1167</v>
      </c>
      <c r="L488" s="3">
        <v>319.53800000000001</v>
      </c>
      <c r="M488" s="3">
        <v>5</v>
      </c>
      <c r="N488" s="3">
        <v>-45.386699999999998</v>
      </c>
      <c r="O488" t="s">
        <v>104</v>
      </c>
      <c r="P488" t="s">
        <v>412</v>
      </c>
      <c r="Q488">
        <f t="shared" si="35"/>
        <v>319.53800000000001</v>
      </c>
      <c r="R488" s="17">
        <f t="shared" si="36"/>
        <v>-0.1420385055924491</v>
      </c>
      <c r="W488" t="s">
        <v>25</v>
      </c>
      <c r="X488" s="3">
        <v>73</v>
      </c>
      <c r="Y488" s="3">
        <v>12616.072000000002</v>
      </c>
      <c r="Z488" s="11">
        <v>852.91289999999992</v>
      </c>
      <c r="AA488" s="3"/>
      <c r="AB488" s="3"/>
      <c r="AD488" t="str">
        <f t="shared" si="37"/>
        <v>CaliforniaSan Diego</v>
      </c>
      <c r="AE488" t="str">
        <f t="shared" si="38"/>
        <v>California</v>
      </c>
      <c r="AF488" t="str">
        <f t="shared" si="39"/>
        <v>San Diego</v>
      </c>
      <c r="AG488" t="s">
        <v>25</v>
      </c>
      <c r="AH488">
        <v>73</v>
      </c>
      <c r="AI488">
        <v>12616.072000000002</v>
      </c>
      <c r="AJ488" s="11">
        <v>852.91289999999992</v>
      </c>
      <c r="AL488">
        <f>dashboard!A500</f>
        <v>0</v>
      </c>
      <c r="AM488" s="10">
        <f>dashboard!B500</f>
        <v>0</v>
      </c>
      <c r="AN488">
        <f>dashboard!C500</f>
        <v>0</v>
      </c>
    </row>
    <row r="489" spans="1:40" x14ac:dyDescent="0.25">
      <c r="A489" t="str">
        <v>Beaumont</v>
      </c>
      <c r="K489" s="2" t="s">
        <v>885</v>
      </c>
      <c r="L489" s="3">
        <v>2117.212</v>
      </c>
      <c r="M489" s="3">
        <v>10</v>
      </c>
      <c r="N489" s="3">
        <v>-43.95689999999999</v>
      </c>
      <c r="O489" t="s">
        <v>104</v>
      </c>
      <c r="P489" t="s">
        <v>127</v>
      </c>
      <c r="Q489">
        <f t="shared" si="35"/>
        <v>2117.212</v>
      </c>
      <c r="R489" s="17">
        <f t="shared" si="36"/>
        <v>-2.0761690373944597E-2</v>
      </c>
      <c r="W489" t="s">
        <v>556</v>
      </c>
      <c r="X489" s="3">
        <v>8</v>
      </c>
      <c r="Y489" s="3">
        <v>2399.9360000000001</v>
      </c>
      <c r="Z489" s="11">
        <v>659.98379999999997</v>
      </c>
      <c r="AA489" s="3"/>
      <c r="AB489" s="3"/>
      <c r="AD489" t="str">
        <f t="shared" si="37"/>
        <v>CaliforniaSan Diego</v>
      </c>
      <c r="AE489" t="str">
        <f t="shared" si="38"/>
        <v>California</v>
      </c>
      <c r="AF489" t="str">
        <f t="shared" si="39"/>
        <v>San Diego</v>
      </c>
      <c r="AG489" t="s">
        <v>556</v>
      </c>
      <c r="AH489">
        <v>8</v>
      </c>
      <c r="AI489">
        <v>2399.9360000000001</v>
      </c>
      <c r="AJ489" s="11">
        <v>659.98379999999997</v>
      </c>
      <c r="AL489">
        <f>dashboard!A501</f>
        <v>0</v>
      </c>
      <c r="AM489" s="10">
        <f>dashboard!B501</f>
        <v>0</v>
      </c>
      <c r="AN489">
        <f>dashboard!C501</f>
        <v>0</v>
      </c>
    </row>
    <row r="490" spans="1:40" x14ac:dyDescent="0.25">
      <c r="A490" t="str">
        <v>West Palm Beach</v>
      </c>
      <c r="K490" s="2" t="s">
        <v>944</v>
      </c>
      <c r="L490" s="3">
        <v>765.84800000000018</v>
      </c>
      <c r="M490" s="3">
        <v>12</v>
      </c>
      <c r="N490" s="3">
        <v>11.856199999999994</v>
      </c>
      <c r="O490" t="s">
        <v>104</v>
      </c>
      <c r="P490" t="s">
        <v>439</v>
      </c>
      <c r="Q490">
        <f t="shared" si="35"/>
        <v>765.84800000000018</v>
      </c>
      <c r="R490" s="17">
        <f t="shared" si="36"/>
        <v>1.5481139860651189E-2</v>
      </c>
      <c r="W490" t="s">
        <v>143</v>
      </c>
      <c r="X490" s="3">
        <v>13</v>
      </c>
      <c r="Y490" s="3">
        <v>184.04000000000002</v>
      </c>
      <c r="Z490" s="11">
        <v>86.616799999999998</v>
      </c>
      <c r="AA490" s="3"/>
      <c r="AB490" s="3"/>
      <c r="AD490" t="str">
        <f t="shared" si="37"/>
        <v>CaliforniaSan Diego</v>
      </c>
      <c r="AE490" t="str">
        <f t="shared" si="38"/>
        <v>California</v>
      </c>
      <c r="AF490" t="str">
        <f t="shared" si="39"/>
        <v>San Diego</v>
      </c>
      <c r="AG490" t="s">
        <v>143</v>
      </c>
      <c r="AH490">
        <v>13</v>
      </c>
      <c r="AI490">
        <v>184.04000000000002</v>
      </c>
      <c r="AJ490" s="11">
        <v>86.616799999999998</v>
      </c>
      <c r="AL490">
        <f>dashboard!A502</f>
        <v>0</v>
      </c>
      <c r="AM490" s="10">
        <f>dashboard!B502</f>
        <v>0</v>
      </c>
      <c r="AN490">
        <f>dashboard!C502</f>
        <v>0</v>
      </c>
    </row>
    <row r="491" spans="1:40" x14ac:dyDescent="0.25">
      <c r="A491" t="str">
        <v>Abilene</v>
      </c>
      <c r="K491" s="2" t="s">
        <v>969</v>
      </c>
      <c r="L491" s="3">
        <v>3928.1660000000011</v>
      </c>
      <c r="M491" s="3">
        <v>24</v>
      </c>
      <c r="N491" s="3">
        <v>-1165.0754999999999</v>
      </c>
      <c r="O491" t="s">
        <v>104</v>
      </c>
      <c r="P491" t="s">
        <v>453</v>
      </c>
      <c r="Q491">
        <f t="shared" si="35"/>
        <v>3928.1660000000011</v>
      </c>
      <c r="R491" s="17">
        <f t="shared" si="36"/>
        <v>-0.29659528136030899</v>
      </c>
      <c r="W491" t="s">
        <v>195</v>
      </c>
      <c r="X491" s="3">
        <v>8</v>
      </c>
      <c r="Y491" s="3">
        <v>25.21</v>
      </c>
      <c r="Z491" s="11">
        <v>11.8201</v>
      </c>
      <c r="AA491" s="3"/>
      <c r="AB491" s="3"/>
      <c r="AD491" t="str">
        <f t="shared" si="37"/>
        <v>CaliforniaSan Diego</v>
      </c>
      <c r="AE491" t="str">
        <f t="shared" si="38"/>
        <v>California</v>
      </c>
      <c r="AF491" t="str">
        <f t="shared" si="39"/>
        <v>San Diego</v>
      </c>
      <c r="AG491" t="s">
        <v>195</v>
      </c>
      <c r="AH491">
        <v>8</v>
      </c>
      <c r="AI491">
        <v>25.21</v>
      </c>
      <c r="AJ491" s="11">
        <v>11.8201</v>
      </c>
      <c r="AL491">
        <f>dashboard!A503</f>
        <v>0</v>
      </c>
      <c r="AM491" s="10">
        <f>dashboard!B503</f>
        <v>0</v>
      </c>
      <c r="AN491">
        <f>dashboard!C503</f>
        <v>0</v>
      </c>
    </row>
    <row r="492" spans="1:40" x14ac:dyDescent="0.25">
      <c r="A492" t="str">
        <v>Normal</v>
      </c>
      <c r="K492" s="2" t="s">
        <v>1163</v>
      </c>
      <c r="L492" s="3">
        <v>488.89600000000002</v>
      </c>
      <c r="M492" s="3">
        <v>3</v>
      </c>
      <c r="N492" s="3">
        <v>83.805700000000002</v>
      </c>
      <c r="O492" t="s">
        <v>104</v>
      </c>
      <c r="P492" t="s">
        <v>472</v>
      </c>
      <c r="Q492">
        <f t="shared" si="35"/>
        <v>488.89600000000002</v>
      </c>
      <c r="R492" s="17">
        <f t="shared" si="36"/>
        <v>0.17141825664353974</v>
      </c>
      <c r="W492" t="s">
        <v>48</v>
      </c>
      <c r="X492" s="3">
        <v>58</v>
      </c>
      <c r="Y492" s="3">
        <v>1330.4</v>
      </c>
      <c r="Z492" s="11">
        <v>337.6395</v>
      </c>
      <c r="AA492" s="3"/>
      <c r="AB492" s="3"/>
      <c r="AD492" t="str">
        <f t="shared" si="37"/>
        <v>CaliforniaSan Diego</v>
      </c>
      <c r="AE492" t="str">
        <f t="shared" si="38"/>
        <v>California</v>
      </c>
      <c r="AF492" t="str">
        <f t="shared" si="39"/>
        <v>San Diego</v>
      </c>
      <c r="AG492" t="s">
        <v>48</v>
      </c>
      <c r="AH492">
        <v>58</v>
      </c>
      <c r="AI492">
        <v>1330.4</v>
      </c>
      <c r="AJ492" s="11">
        <v>337.6395</v>
      </c>
      <c r="AL492">
        <f>dashboard!A504</f>
        <v>0</v>
      </c>
      <c r="AM492" s="10">
        <f>dashboard!B504</f>
        <v>0</v>
      </c>
      <c r="AN492">
        <f>dashboard!C504</f>
        <v>0</v>
      </c>
    </row>
    <row r="493" spans="1:40" x14ac:dyDescent="0.25">
      <c r="A493" t="str">
        <v>Saint Charles</v>
      </c>
      <c r="K493" s="2" t="s">
        <v>658</v>
      </c>
      <c r="L493" s="3">
        <v>5942.3410000000003</v>
      </c>
      <c r="M493" s="3">
        <v>30</v>
      </c>
      <c r="N493" s="3">
        <v>-1479.04</v>
      </c>
      <c r="O493" t="s">
        <v>104</v>
      </c>
      <c r="P493" t="s">
        <v>130</v>
      </c>
      <c r="Q493">
        <f t="shared" si="35"/>
        <v>5942.3410000000003</v>
      </c>
      <c r="R493" s="17">
        <f t="shared" si="36"/>
        <v>-0.248898540154461</v>
      </c>
      <c r="W493" t="s">
        <v>33</v>
      </c>
      <c r="X493" s="3">
        <v>43</v>
      </c>
      <c r="Y493" s="3">
        <v>294.14999999999998</v>
      </c>
      <c r="Z493" s="11">
        <v>138.71619999999999</v>
      </c>
      <c r="AA493" s="3"/>
      <c r="AB493" s="3"/>
      <c r="AD493" t="str">
        <f t="shared" si="37"/>
        <v>CaliforniaSan Diego</v>
      </c>
      <c r="AE493" t="str">
        <f t="shared" si="38"/>
        <v>California</v>
      </c>
      <c r="AF493" t="str">
        <f t="shared" si="39"/>
        <v>San Diego</v>
      </c>
      <c r="AG493" t="s">
        <v>33</v>
      </c>
      <c r="AH493">
        <v>43</v>
      </c>
      <c r="AI493">
        <v>294.14999999999998</v>
      </c>
      <c r="AJ493" s="11">
        <v>138.71619999999999</v>
      </c>
      <c r="AL493">
        <f>dashboard!A505</f>
        <v>0</v>
      </c>
      <c r="AM493" s="10">
        <f>dashboard!B505</f>
        <v>0</v>
      </c>
      <c r="AN493">
        <f>dashboard!C505</f>
        <v>0</v>
      </c>
    </row>
    <row r="494" spans="1:40" x14ac:dyDescent="0.25">
      <c r="A494" t="str">
        <v>Camarillo</v>
      </c>
      <c r="K494" s="2" t="s">
        <v>723</v>
      </c>
      <c r="L494" s="3">
        <v>337.33299999999997</v>
      </c>
      <c r="M494" s="3">
        <v>11</v>
      </c>
      <c r="N494" s="3">
        <v>15.689100000000003</v>
      </c>
      <c r="O494" t="s">
        <v>104</v>
      </c>
      <c r="P494" t="s">
        <v>254</v>
      </c>
      <c r="Q494">
        <f t="shared" si="35"/>
        <v>337.33299999999997</v>
      </c>
      <c r="R494" s="17">
        <f t="shared" si="36"/>
        <v>4.6509235681062938E-2</v>
      </c>
      <c r="W494" t="s">
        <v>371</v>
      </c>
      <c r="X494" s="3">
        <v>8</v>
      </c>
      <c r="Y494" s="3">
        <v>5403.1840000000002</v>
      </c>
      <c r="Z494" s="11">
        <v>619.85739999999998</v>
      </c>
      <c r="AA494" s="3"/>
      <c r="AB494" s="3"/>
      <c r="AD494" t="str">
        <f t="shared" si="37"/>
        <v>CaliforniaSan Diego</v>
      </c>
      <c r="AE494" t="str">
        <f t="shared" si="38"/>
        <v>California</v>
      </c>
      <c r="AF494" t="str">
        <f t="shared" si="39"/>
        <v>San Diego</v>
      </c>
      <c r="AG494" t="s">
        <v>371</v>
      </c>
      <c r="AH494">
        <v>8</v>
      </c>
      <c r="AI494">
        <v>5403.1840000000002</v>
      </c>
      <c r="AJ494" s="11">
        <v>619.85739999999998</v>
      </c>
      <c r="AL494">
        <f>dashboard!A506</f>
        <v>0</v>
      </c>
      <c r="AM494" s="10">
        <f>dashboard!B506</f>
        <v>0</v>
      </c>
      <c r="AN494">
        <f>dashboard!C506</f>
        <v>0</v>
      </c>
    </row>
    <row r="495" spans="1:40" x14ac:dyDescent="0.25">
      <c r="A495" t="str">
        <v>Hillsboro</v>
      </c>
      <c r="K495" s="2" t="s">
        <v>999</v>
      </c>
      <c r="L495" s="3">
        <v>6070.8630000000003</v>
      </c>
      <c r="M495" s="3">
        <v>29</v>
      </c>
      <c r="N495" s="3">
        <v>-837.49080000000004</v>
      </c>
      <c r="O495" t="s">
        <v>104</v>
      </c>
      <c r="P495" t="s">
        <v>543</v>
      </c>
      <c r="Q495">
        <f t="shared" si="35"/>
        <v>6070.8630000000003</v>
      </c>
      <c r="R495" s="17">
        <f t="shared" si="36"/>
        <v>-0.13795251185869289</v>
      </c>
      <c r="W495" t="s">
        <v>80</v>
      </c>
      <c r="X495" s="3">
        <v>81</v>
      </c>
      <c r="Y495" s="3">
        <v>1873.6699999999996</v>
      </c>
      <c r="Z495" s="11">
        <v>892.68039999999996</v>
      </c>
      <c r="AA495" s="3"/>
      <c r="AB495" s="3"/>
      <c r="AD495" t="str">
        <f t="shared" si="37"/>
        <v>CaliforniaSan Diego</v>
      </c>
      <c r="AE495" t="str">
        <f t="shared" si="38"/>
        <v>California</v>
      </c>
      <c r="AF495" t="str">
        <f t="shared" si="39"/>
        <v>San Diego</v>
      </c>
      <c r="AG495" t="s">
        <v>80</v>
      </c>
      <c r="AH495">
        <v>81</v>
      </c>
      <c r="AI495">
        <v>1873.6699999999996</v>
      </c>
      <c r="AJ495" s="11">
        <v>892.68039999999996</v>
      </c>
      <c r="AL495">
        <f>dashboard!A507</f>
        <v>0</v>
      </c>
      <c r="AM495" s="10">
        <f>dashboard!B507</f>
        <v>0</v>
      </c>
      <c r="AN495">
        <f>dashboard!C507</f>
        <v>0</v>
      </c>
    </row>
    <row r="496" spans="1:40" x14ac:dyDescent="0.25">
      <c r="A496" t="str">
        <v>Burbank</v>
      </c>
      <c r="K496" s="2" t="s">
        <v>902</v>
      </c>
      <c r="L496" s="3">
        <v>848.57899999999995</v>
      </c>
      <c r="M496" s="3">
        <v>7</v>
      </c>
      <c r="N496" s="3">
        <v>19.371700000000004</v>
      </c>
      <c r="O496" t="s">
        <v>104</v>
      </c>
      <c r="P496" t="s">
        <v>432</v>
      </c>
      <c r="Q496">
        <f t="shared" si="35"/>
        <v>848.57899999999995</v>
      </c>
      <c r="R496" s="17">
        <f t="shared" si="36"/>
        <v>2.2828399005867462E-2</v>
      </c>
      <c r="W496" t="s">
        <v>59</v>
      </c>
      <c r="X496" s="3">
        <v>59</v>
      </c>
      <c r="Y496" s="3">
        <v>5437.1759999999995</v>
      </c>
      <c r="Z496" s="11">
        <v>550.20299999999997</v>
      </c>
      <c r="AA496" s="3"/>
      <c r="AB496" s="3"/>
      <c r="AD496" t="str">
        <f t="shared" si="37"/>
        <v>CaliforniaSan Diego</v>
      </c>
      <c r="AE496" t="str">
        <f t="shared" si="38"/>
        <v>California</v>
      </c>
      <c r="AF496" t="str">
        <f t="shared" si="39"/>
        <v>San Diego</v>
      </c>
      <c r="AG496" t="s">
        <v>59</v>
      </c>
      <c r="AH496">
        <v>59</v>
      </c>
      <c r="AI496">
        <v>5437.1759999999995</v>
      </c>
      <c r="AJ496" s="11">
        <v>550.20299999999997</v>
      </c>
      <c r="AL496">
        <f>dashboard!A508</f>
        <v>0</v>
      </c>
      <c r="AM496" s="10">
        <f>dashboard!B508</f>
        <v>0</v>
      </c>
      <c r="AN496">
        <f>dashboard!C508</f>
        <v>0</v>
      </c>
    </row>
    <row r="497" spans="1:40" x14ac:dyDescent="0.25">
      <c r="A497" t="str">
        <v>Modesto</v>
      </c>
      <c r="K497" s="2" t="s">
        <v>1187</v>
      </c>
      <c r="L497" s="3">
        <v>1.3919999999999999</v>
      </c>
      <c r="M497" s="3">
        <v>1</v>
      </c>
      <c r="N497" s="3">
        <v>-3.7584</v>
      </c>
      <c r="O497" t="s">
        <v>50</v>
      </c>
      <c r="P497" t="s">
        <v>29</v>
      </c>
      <c r="Q497">
        <f t="shared" si="35"/>
        <v>1.3919999999999999</v>
      </c>
      <c r="R497" s="17">
        <f t="shared" si="36"/>
        <v>-2.7</v>
      </c>
      <c r="W497" t="s">
        <v>43</v>
      </c>
      <c r="X497" s="3">
        <v>65</v>
      </c>
      <c r="Y497" s="3">
        <v>3503.09</v>
      </c>
      <c r="Z497" s="11">
        <v>245.76970000000003</v>
      </c>
      <c r="AA497" s="3"/>
      <c r="AB497" s="3"/>
      <c r="AD497" t="str">
        <f t="shared" si="37"/>
        <v>CaliforniaSan Diego</v>
      </c>
      <c r="AE497" t="str">
        <f t="shared" si="38"/>
        <v>California</v>
      </c>
      <c r="AF497" t="str">
        <f t="shared" si="39"/>
        <v>San Diego</v>
      </c>
      <c r="AG497" t="s">
        <v>43</v>
      </c>
      <c r="AH497">
        <v>65</v>
      </c>
      <c r="AI497">
        <v>3503.09</v>
      </c>
      <c r="AJ497" s="11">
        <v>245.76970000000003</v>
      </c>
      <c r="AL497">
        <f>dashboard!A509</f>
        <v>0</v>
      </c>
      <c r="AM497" s="10">
        <f>dashboard!B509</f>
        <v>0</v>
      </c>
      <c r="AN497">
        <f>dashboard!C509</f>
        <v>0</v>
      </c>
    </row>
    <row r="498" spans="1:40" x14ac:dyDescent="0.25">
      <c r="A498" t="str">
        <v>Garden City</v>
      </c>
      <c r="K498" s="2" t="s">
        <v>898</v>
      </c>
      <c r="L498" s="3">
        <v>290.20599999999996</v>
      </c>
      <c r="M498" s="3">
        <v>4</v>
      </c>
      <c r="N498" s="3">
        <v>-39.877499999999998</v>
      </c>
      <c r="O498" t="s">
        <v>50</v>
      </c>
      <c r="P498" t="s">
        <v>52</v>
      </c>
      <c r="Q498">
        <f t="shared" si="35"/>
        <v>290.20599999999996</v>
      </c>
      <c r="R498" s="17">
        <f t="shared" si="36"/>
        <v>-0.13741101148839102</v>
      </c>
      <c r="W498" t="s">
        <v>334</v>
      </c>
      <c r="X498" s="3">
        <v>6</v>
      </c>
      <c r="Y498" s="3">
        <v>44.849999999999994</v>
      </c>
      <c r="Z498" s="11">
        <v>9.3422999999999998</v>
      </c>
      <c r="AA498" s="3"/>
      <c r="AB498" s="3"/>
      <c r="AD498" t="str">
        <f t="shared" si="37"/>
        <v>CaliforniaSan Diego</v>
      </c>
      <c r="AE498" t="str">
        <f t="shared" si="38"/>
        <v>California</v>
      </c>
      <c r="AF498" t="str">
        <f t="shared" si="39"/>
        <v>San Diego</v>
      </c>
      <c r="AG498" t="s">
        <v>334</v>
      </c>
      <c r="AH498">
        <v>6</v>
      </c>
      <c r="AI498">
        <v>44.849999999999994</v>
      </c>
      <c r="AJ498" s="11">
        <v>9.3422999999999998</v>
      </c>
      <c r="AL498">
        <f>dashboard!A510</f>
        <v>0</v>
      </c>
      <c r="AM498" s="10">
        <f>dashboard!B510</f>
        <v>0</v>
      </c>
      <c r="AN498">
        <f>dashboard!C510</f>
        <v>0</v>
      </c>
    </row>
    <row r="499" spans="1:40" x14ac:dyDescent="0.25">
      <c r="A499" t="str">
        <v>Atlantic City</v>
      </c>
      <c r="K499" s="2" t="s">
        <v>754</v>
      </c>
      <c r="L499" s="3">
        <v>3773.0628000000002</v>
      </c>
      <c r="M499" s="3">
        <v>10</v>
      </c>
      <c r="N499" s="3">
        <v>-387.9683</v>
      </c>
      <c r="O499" t="s">
        <v>50</v>
      </c>
      <c r="P499" t="s">
        <v>67</v>
      </c>
      <c r="Q499">
        <f t="shared" si="35"/>
        <v>3773.0628000000002</v>
      </c>
      <c r="R499" s="17">
        <f t="shared" si="36"/>
        <v>-0.10282582627567184</v>
      </c>
      <c r="W499" t="s">
        <v>39</v>
      </c>
      <c r="X499" s="3">
        <v>35</v>
      </c>
      <c r="Y499" s="3">
        <v>4431.7359999999999</v>
      </c>
      <c r="Z499" s="11">
        <v>-49.037199999999999</v>
      </c>
      <c r="AA499" s="3"/>
      <c r="AB499" s="3"/>
      <c r="AD499" t="str">
        <f t="shared" si="37"/>
        <v>CaliforniaSan Diego</v>
      </c>
      <c r="AE499" t="str">
        <f t="shared" si="38"/>
        <v>California</v>
      </c>
      <c r="AF499" t="str">
        <f t="shared" si="39"/>
        <v>San Diego</v>
      </c>
      <c r="AG499" t="s">
        <v>39</v>
      </c>
      <c r="AH499">
        <v>35</v>
      </c>
      <c r="AI499">
        <v>4431.7359999999999</v>
      </c>
      <c r="AJ499" s="11">
        <v>-49.037199999999999</v>
      </c>
      <c r="AL499">
        <f>dashboard!A511</f>
        <v>0</v>
      </c>
      <c r="AM499" s="10">
        <f>dashboard!B511</f>
        <v>0</v>
      </c>
      <c r="AN499">
        <f>dashboard!C511</f>
        <v>0</v>
      </c>
    </row>
    <row r="500" spans="1:40" x14ac:dyDescent="0.25">
      <c r="A500" t="str">
        <v>Longmont</v>
      </c>
      <c r="K500" s="2" t="s">
        <v>783</v>
      </c>
      <c r="L500" s="3">
        <v>5847.7719999999999</v>
      </c>
      <c r="M500" s="3">
        <v>28</v>
      </c>
      <c r="N500" s="3">
        <v>-254.3886</v>
      </c>
      <c r="O500" t="s">
        <v>50</v>
      </c>
      <c r="P500" t="s">
        <v>98</v>
      </c>
      <c r="Q500">
        <f t="shared" si="35"/>
        <v>5847.7719999999999</v>
      </c>
      <c r="R500" s="17">
        <f t="shared" si="36"/>
        <v>-4.3501798633736065E-2</v>
      </c>
      <c r="V500" t="s">
        <v>640</v>
      </c>
      <c r="W500" t="s">
        <v>129</v>
      </c>
      <c r="X500" s="3">
        <v>139</v>
      </c>
      <c r="Y500" s="3">
        <v>6324.1599999999989</v>
      </c>
      <c r="Z500" s="11">
        <v>2046.6957000000004</v>
      </c>
      <c r="AA500" s="3"/>
      <c r="AB500" s="3"/>
      <c r="AC500" t="s">
        <v>640</v>
      </c>
      <c r="AD500" t="str">
        <f t="shared" si="37"/>
        <v>CaliforniaSan Francisco</v>
      </c>
      <c r="AE500" t="str">
        <f t="shared" si="38"/>
        <v>California</v>
      </c>
      <c r="AF500" t="str">
        <f t="shared" si="39"/>
        <v>San Francisco</v>
      </c>
      <c r="AG500" t="s">
        <v>129</v>
      </c>
      <c r="AH500">
        <v>139</v>
      </c>
      <c r="AI500">
        <v>6324.1599999999989</v>
      </c>
      <c r="AJ500" s="11">
        <v>2046.6957000000004</v>
      </c>
      <c r="AL500">
        <f>dashboard!A512</f>
        <v>0</v>
      </c>
      <c r="AM500" s="10">
        <f>dashboard!B512</f>
        <v>0</v>
      </c>
      <c r="AN500">
        <f>dashboard!C512</f>
        <v>0</v>
      </c>
    </row>
    <row r="501" spans="1:40" x14ac:dyDescent="0.25">
      <c r="A501" t="str">
        <v>Davis</v>
      </c>
      <c r="K501" s="2" t="s">
        <v>725</v>
      </c>
      <c r="L501" s="3">
        <v>6057.9820000000009</v>
      </c>
      <c r="M501" s="3">
        <v>39</v>
      </c>
      <c r="N501" s="3">
        <v>-20.393800000000024</v>
      </c>
      <c r="O501" t="s">
        <v>50</v>
      </c>
      <c r="P501" t="s">
        <v>128</v>
      </c>
      <c r="Q501">
        <f t="shared" si="35"/>
        <v>6057.9820000000009</v>
      </c>
      <c r="R501" s="17">
        <f t="shared" si="36"/>
        <v>-3.3664345651736867E-3</v>
      </c>
      <c r="W501" t="s">
        <v>68</v>
      </c>
      <c r="X501" s="3">
        <v>98</v>
      </c>
      <c r="Y501" s="3">
        <v>6063.8899999999994</v>
      </c>
      <c r="Z501" s="11">
        <v>1765.7935999999997</v>
      </c>
      <c r="AA501" s="3"/>
      <c r="AB501" s="3"/>
      <c r="AD501" t="str">
        <f t="shared" si="37"/>
        <v>CaliforniaSan Francisco</v>
      </c>
      <c r="AE501" t="str">
        <f t="shared" si="38"/>
        <v>California</v>
      </c>
      <c r="AF501" t="str">
        <f t="shared" si="39"/>
        <v>San Francisco</v>
      </c>
      <c r="AG501" t="s">
        <v>68</v>
      </c>
      <c r="AH501">
        <v>98</v>
      </c>
      <c r="AI501">
        <v>6063.8899999999994</v>
      </c>
      <c r="AJ501" s="11">
        <v>1765.7935999999997</v>
      </c>
      <c r="AL501">
        <f>dashboard!A513</f>
        <v>0</v>
      </c>
      <c r="AM501" s="10">
        <f>dashboard!B513</f>
        <v>0</v>
      </c>
      <c r="AN501">
        <f>dashboard!C513</f>
        <v>0</v>
      </c>
    </row>
    <row r="502" spans="1:40" x14ac:dyDescent="0.25">
      <c r="A502" t="str">
        <v>Morgan Hill</v>
      </c>
      <c r="K502" s="2" t="s">
        <v>1070</v>
      </c>
      <c r="L502" s="3">
        <v>10.368</v>
      </c>
      <c r="M502" s="3">
        <v>1</v>
      </c>
      <c r="N502" s="3">
        <v>3.6288</v>
      </c>
      <c r="O502" t="s">
        <v>50</v>
      </c>
      <c r="P502" t="s">
        <v>150</v>
      </c>
      <c r="Q502">
        <f t="shared" si="35"/>
        <v>10.368</v>
      </c>
      <c r="R502" s="17">
        <f t="shared" si="36"/>
        <v>0.35</v>
      </c>
      <c r="W502" t="s">
        <v>53</v>
      </c>
      <c r="X502" s="3">
        <v>175</v>
      </c>
      <c r="Y502" s="3">
        <v>1182.6599999999996</v>
      </c>
      <c r="Z502" s="11">
        <v>365.40940000000006</v>
      </c>
      <c r="AA502" s="3"/>
      <c r="AB502" s="3"/>
      <c r="AD502" t="str">
        <f t="shared" si="37"/>
        <v>CaliforniaSan Francisco</v>
      </c>
      <c r="AE502" t="str">
        <f t="shared" si="38"/>
        <v>California</v>
      </c>
      <c r="AF502" t="str">
        <f t="shared" si="39"/>
        <v>San Francisco</v>
      </c>
      <c r="AG502" t="s">
        <v>53</v>
      </c>
      <c r="AH502">
        <v>175</v>
      </c>
      <c r="AI502">
        <v>1182.6599999999996</v>
      </c>
      <c r="AJ502" s="11">
        <v>365.40940000000006</v>
      </c>
      <c r="AL502">
        <f>dashboard!A514</f>
        <v>0</v>
      </c>
      <c r="AM502" s="10">
        <f>dashboard!B514</f>
        <v>0</v>
      </c>
      <c r="AN502">
        <f>dashboard!C514</f>
        <v>0</v>
      </c>
    </row>
    <row r="503" spans="1:40" x14ac:dyDescent="0.25">
      <c r="A503" t="str">
        <v>Clifton</v>
      </c>
      <c r="K503" s="2" t="s">
        <v>1185</v>
      </c>
      <c r="L503" s="3">
        <v>472.11600000000004</v>
      </c>
      <c r="M503" s="3">
        <v>5</v>
      </c>
      <c r="N503" s="3">
        <v>59.116399999999992</v>
      </c>
      <c r="O503" t="s">
        <v>50</v>
      </c>
      <c r="P503" t="s">
        <v>152</v>
      </c>
      <c r="Q503">
        <f t="shared" si="35"/>
        <v>472.11600000000004</v>
      </c>
      <c r="R503" s="17">
        <f t="shared" si="36"/>
        <v>0.12521583678587464</v>
      </c>
      <c r="W503" t="s">
        <v>64</v>
      </c>
      <c r="X503" s="3">
        <v>291</v>
      </c>
      <c r="Y503" s="3">
        <v>6559.5120000000006</v>
      </c>
      <c r="Z503" s="11">
        <v>2258.5380999999998</v>
      </c>
      <c r="AA503" s="3"/>
      <c r="AB503" s="3"/>
      <c r="AD503" t="str">
        <f t="shared" si="37"/>
        <v>CaliforniaSan Francisco</v>
      </c>
      <c r="AE503" t="str">
        <f t="shared" si="38"/>
        <v>California</v>
      </c>
      <c r="AF503" t="str">
        <f t="shared" si="39"/>
        <v>San Francisco</v>
      </c>
      <c r="AG503" t="s">
        <v>64</v>
      </c>
      <c r="AH503">
        <v>291</v>
      </c>
      <c r="AI503">
        <v>6559.5120000000006</v>
      </c>
      <c r="AJ503" s="11">
        <v>2258.5380999999998</v>
      </c>
      <c r="AL503">
        <f>dashboard!A515</f>
        <v>0</v>
      </c>
      <c r="AM503" s="10">
        <f>dashboard!B515</f>
        <v>0</v>
      </c>
      <c r="AN503">
        <f>dashboard!C515</f>
        <v>0</v>
      </c>
    </row>
    <row r="504" spans="1:40" x14ac:dyDescent="0.25">
      <c r="A504" t="str">
        <v>Sheboygan</v>
      </c>
      <c r="K504" s="2" t="s">
        <v>1075</v>
      </c>
      <c r="L504" s="3">
        <v>226.25600000000003</v>
      </c>
      <c r="M504" s="3">
        <v>5</v>
      </c>
      <c r="N504" s="3">
        <v>10.620200000000001</v>
      </c>
      <c r="O504" t="s">
        <v>50</v>
      </c>
      <c r="P504" t="s">
        <v>154</v>
      </c>
      <c r="Q504">
        <f t="shared" si="35"/>
        <v>226.25600000000003</v>
      </c>
      <c r="R504" s="17">
        <f t="shared" si="36"/>
        <v>4.6938865709638636E-2</v>
      </c>
      <c r="W504" t="s">
        <v>22</v>
      </c>
      <c r="X504" s="3">
        <v>76</v>
      </c>
      <c r="Y504" s="3">
        <v>9790.7079999999987</v>
      </c>
      <c r="Z504" s="11">
        <v>669.97699999999998</v>
      </c>
      <c r="AA504" s="3"/>
      <c r="AB504" s="3"/>
      <c r="AD504" t="str">
        <f t="shared" si="37"/>
        <v>CaliforniaSan Francisco</v>
      </c>
      <c r="AE504" t="str">
        <f t="shared" si="38"/>
        <v>California</v>
      </c>
      <c r="AF504" t="str">
        <f t="shared" si="39"/>
        <v>San Francisco</v>
      </c>
      <c r="AG504" t="s">
        <v>22</v>
      </c>
      <c r="AH504">
        <v>76</v>
      </c>
      <c r="AI504">
        <v>9790.7079999999987</v>
      </c>
      <c r="AJ504" s="11">
        <v>669.97699999999998</v>
      </c>
      <c r="AL504">
        <f>dashboard!A516</f>
        <v>0</v>
      </c>
      <c r="AM504" s="10">
        <f>dashboard!B516</f>
        <v>0</v>
      </c>
      <c r="AN504">
        <f>dashboard!C516</f>
        <v>0</v>
      </c>
    </row>
    <row r="505" spans="1:40" x14ac:dyDescent="0.25">
      <c r="A505" t="str">
        <v>East Point</v>
      </c>
      <c r="K505" s="2" t="s">
        <v>835</v>
      </c>
      <c r="L505" s="3">
        <v>1292.2267999999999</v>
      </c>
      <c r="M505" s="3">
        <v>7</v>
      </c>
      <c r="N505" s="3">
        <v>202.07200000000003</v>
      </c>
      <c r="O505" t="s">
        <v>50</v>
      </c>
      <c r="P505" t="s">
        <v>199</v>
      </c>
      <c r="Q505">
        <f t="shared" si="35"/>
        <v>1292.2267999999999</v>
      </c>
      <c r="R505" s="17">
        <f t="shared" si="36"/>
        <v>0.15637502642724949</v>
      </c>
      <c r="W505" t="s">
        <v>25</v>
      </c>
      <c r="X505" s="3">
        <v>81</v>
      </c>
      <c r="Y505" s="3">
        <v>13290.343999999999</v>
      </c>
      <c r="Z505" s="11">
        <v>445.57460000000003</v>
      </c>
      <c r="AA505" s="3"/>
      <c r="AB505" s="3"/>
      <c r="AD505" t="str">
        <f t="shared" si="37"/>
        <v>CaliforniaSan Francisco</v>
      </c>
      <c r="AE505" t="str">
        <f t="shared" si="38"/>
        <v>California</v>
      </c>
      <c r="AF505" t="str">
        <f t="shared" si="39"/>
        <v>San Francisco</v>
      </c>
      <c r="AG505" t="s">
        <v>25</v>
      </c>
      <c r="AH505">
        <v>81</v>
      </c>
      <c r="AI505">
        <v>13290.343999999999</v>
      </c>
      <c r="AJ505" s="11">
        <v>445.57460000000003</v>
      </c>
      <c r="AL505">
        <f>dashboard!A517</f>
        <v>0</v>
      </c>
      <c r="AM505" s="10">
        <f>dashboard!B517</f>
        <v>0</v>
      </c>
      <c r="AN505">
        <f>dashboard!C517</f>
        <v>0</v>
      </c>
    </row>
    <row r="506" spans="1:40" x14ac:dyDescent="0.25">
      <c r="A506" t="str">
        <v>Rapid City</v>
      </c>
      <c r="K506" s="2" t="s">
        <v>1220</v>
      </c>
      <c r="L506" s="3">
        <v>616.65599999999995</v>
      </c>
      <c r="M506" s="3">
        <v>6</v>
      </c>
      <c r="N506" s="3">
        <v>-213.7116</v>
      </c>
      <c r="O506" t="s">
        <v>50</v>
      </c>
      <c r="P506" t="s">
        <v>201</v>
      </c>
      <c r="Q506">
        <f t="shared" si="35"/>
        <v>616.65599999999995</v>
      </c>
      <c r="R506" s="17">
        <f t="shared" si="36"/>
        <v>-0.34656534599517402</v>
      </c>
      <c r="W506" t="s">
        <v>556</v>
      </c>
      <c r="X506" s="3">
        <v>13</v>
      </c>
      <c r="Y506" s="3">
        <v>6319.8960000000006</v>
      </c>
      <c r="Z506" s="11">
        <v>2132.9648999999999</v>
      </c>
      <c r="AA506" s="3"/>
      <c r="AB506" s="3"/>
      <c r="AD506" t="str">
        <f t="shared" si="37"/>
        <v>CaliforniaSan Francisco</v>
      </c>
      <c r="AE506" t="str">
        <f t="shared" si="38"/>
        <v>California</v>
      </c>
      <c r="AF506" t="str">
        <f t="shared" si="39"/>
        <v>San Francisco</v>
      </c>
      <c r="AG506" t="s">
        <v>556</v>
      </c>
      <c r="AH506">
        <v>13</v>
      </c>
      <c r="AI506">
        <v>6319.8960000000006</v>
      </c>
      <c r="AJ506" s="11">
        <v>2132.9648999999999</v>
      </c>
      <c r="AL506">
        <f>dashboard!A518</f>
        <v>0</v>
      </c>
      <c r="AM506" s="10">
        <f>dashboard!B518</f>
        <v>0</v>
      </c>
      <c r="AN506">
        <f>dashboard!C518</f>
        <v>0</v>
      </c>
    </row>
    <row r="507" spans="1:40" x14ac:dyDescent="0.25">
      <c r="A507" t="str">
        <v>Andover</v>
      </c>
      <c r="K507" s="2" t="s">
        <v>901</v>
      </c>
      <c r="L507" s="3">
        <v>2200.6459999999997</v>
      </c>
      <c r="M507" s="3">
        <v>15</v>
      </c>
      <c r="N507" s="3">
        <v>-470.21389999999997</v>
      </c>
      <c r="O507" t="s">
        <v>50</v>
      </c>
      <c r="P507" t="s">
        <v>223</v>
      </c>
      <c r="Q507">
        <f t="shared" si="35"/>
        <v>2200.6459999999997</v>
      </c>
      <c r="R507" s="17">
        <f t="shared" si="36"/>
        <v>-0.21367084937786451</v>
      </c>
      <c r="W507" t="s">
        <v>143</v>
      </c>
      <c r="X507" s="3">
        <v>45</v>
      </c>
      <c r="Y507" s="3">
        <v>741.18999999999994</v>
      </c>
      <c r="Z507" s="11">
        <v>354.81389999999999</v>
      </c>
      <c r="AA507" s="3"/>
      <c r="AB507" s="3"/>
      <c r="AD507" t="str">
        <f t="shared" si="37"/>
        <v>CaliforniaSan Francisco</v>
      </c>
      <c r="AE507" t="str">
        <f t="shared" si="38"/>
        <v>California</v>
      </c>
      <c r="AF507" t="str">
        <f t="shared" si="39"/>
        <v>San Francisco</v>
      </c>
      <c r="AG507" t="s">
        <v>143</v>
      </c>
      <c r="AH507">
        <v>45</v>
      </c>
      <c r="AI507">
        <v>741.18999999999994</v>
      </c>
      <c r="AJ507" s="11">
        <v>354.81389999999999</v>
      </c>
      <c r="AL507">
        <f>dashboard!A519</f>
        <v>0</v>
      </c>
      <c r="AM507" s="10">
        <f>dashboard!B519</f>
        <v>0</v>
      </c>
      <c r="AN507">
        <f>dashboard!C519</f>
        <v>0</v>
      </c>
    </row>
    <row r="508" spans="1:40" x14ac:dyDescent="0.25">
      <c r="A508" t="str">
        <v>Kissimmee</v>
      </c>
      <c r="K508" s="2" t="s">
        <v>1142</v>
      </c>
      <c r="L508" s="3">
        <v>122.376</v>
      </c>
      <c r="M508" s="3">
        <v>2</v>
      </c>
      <c r="N508" s="3">
        <v>42.831600000000002</v>
      </c>
      <c r="O508" t="s">
        <v>50</v>
      </c>
      <c r="P508" t="s">
        <v>227</v>
      </c>
      <c r="Q508">
        <f t="shared" si="35"/>
        <v>122.376</v>
      </c>
      <c r="R508" s="17">
        <f t="shared" si="36"/>
        <v>0.35</v>
      </c>
      <c r="W508" t="s">
        <v>195</v>
      </c>
      <c r="X508" s="3">
        <v>24</v>
      </c>
      <c r="Y508" s="3">
        <v>72.710000000000008</v>
      </c>
      <c r="Z508" s="11">
        <v>33.090999999999994</v>
      </c>
      <c r="AA508" s="3"/>
      <c r="AB508" s="3"/>
      <c r="AD508" t="str">
        <f t="shared" si="37"/>
        <v>CaliforniaSan Francisco</v>
      </c>
      <c r="AE508" t="str">
        <f t="shared" si="38"/>
        <v>California</v>
      </c>
      <c r="AF508" t="str">
        <f t="shared" si="39"/>
        <v>San Francisco</v>
      </c>
      <c r="AG508" t="s">
        <v>195</v>
      </c>
      <c r="AH508">
        <v>24</v>
      </c>
      <c r="AI508">
        <v>72.710000000000008</v>
      </c>
      <c r="AJ508" s="11">
        <v>33.090999999999994</v>
      </c>
      <c r="AL508">
        <f>dashboard!A520</f>
        <v>0</v>
      </c>
      <c r="AM508" s="10">
        <f>dashboard!B520</f>
        <v>0</v>
      </c>
      <c r="AN508">
        <f>dashboard!C520</f>
        <v>0</v>
      </c>
    </row>
    <row r="509" spans="1:40" x14ac:dyDescent="0.25">
      <c r="A509" t="str">
        <v>Shelton</v>
      </c>
      <c r="K509" s="2" t="s">
        <v>961</v>
      </c>
      <c r="L509" s="3">
        <v>291.04200000000003</v>
      </c>
      <c r="M509" s="3">
        <v>3</v>
      </c>
      <c r="N509" s="3">
        <v>-117.6224</v>
      </c>
      <c r="O509" t="s">
        <v>50</v>
      </c>
      <c r="P509" t="s">
        <v>262</v>
      </c>
      <c r="Q509">
        <f t="shared" si="35"/>
        <v>291.04200000000003</v>
      </c>
      <c r="R509" s="17">
        <f t="shared" si="36"/>
        <v>-0.4041423574604352</v>
      </c>
      <c r="W509" t="s">
        <v>48</v>
      </c>
      <c r="X509" s="3">
        <v>183</v>
      </c>
      <c r="Y509" s="3">
        <v>3415.6800000000007</v>
      </c>
      <c r="Z509" s="11">
        <v>1031.0403999999996</v>
      </c>
      <c r="AA509" s="3"/>
      <c r="AB509" s="3"/>
      <c r="AD509" t="str">
        <f t="shared" si="37"/>
        <v>CaliforniaSan Francisco</v>
      </c>
      <c r="AE509" t="str">
        <f t="shared" si="38"/>
        <v>California</v>
      </c>
      <c r="AF509" t="str">
        <f t="shared" si="39"/>
        <v>San Francisco</v>
      </c>
      <c r="AG509" t="s">
        <v>48</v>
      </c>
      <c r="AH509">
        <v>183</v>
      </c>
      <c r="AI509">
        <v>3415.6800000000007</v>
      </c>
      <c r="AJ509" s="11">
        <v>1031.0403999999996</v>
      </c>
      <c r="AL509">
        <f>dashboard!A521</f>
        <v>0</v>
      </c>
      <c r="AM509" s="10">
        <f>dashboard!B521</f>
        <v>0</v>
      </c>
      <c r="AN509">
        <f>dashboard!C521</f>
        <v>0</v>
      </c>
    </row>
    <row r="510" spans="1:40" x14ac:dyDescent="0.25">
      <c r="A510" t="str">
        <v>Danbury</v>
      </c>
      <c r="K510" s="2" t="s">
        <v>1047</v>
      </c>
      <c r="L510" s="3">
        <v>111.672</v>
      </c>
      <c r="M510" s="3">
        <v>1</v>
      </c>
      <c r="N510" s="3">
        <v>6.9794999999999998</v>
      </c>
      <c r="O510" t="s">
        <v>50</v>
      </c>
      <c r="P510" t="s">
        <v>270</v>
      </c>
      <c r="Q510">
        <f t="shared" si="35"/>
        <v>111.672</v>
      </c>
      <c r="R510" s="17">
        <f t="shared" si="36"/>
        <v>6.25E-2</v>
      </c>
      <c r="W510" t="s">
        <v>33</v>
      </c>
      <c r="X510" s="3">
        <v>105</v>
      </c>
      <c r="Y510" s="3">
        <v>776.67999999999984</v>
      </c>
      <c r="Z510" s="11">
        <v>365.20939999999996</v>
      </c>
      <c r="AA510" s="3"/>
      <c r="AB510" s="3"/>
      <c r="AD510" t="str">
        <f t="shared" si="37"/>
        <v>CaliforniaSan Francisco</v>
      </c>
      <c r="AE510" t="str">
        <f t="shared" si="38"/>
        <v>California</v>
      </c>
      <c r="AF510" t="str">
        <f t="shared" si="39"/>
        <v>San Francisco</v>
      </c>
      <c r="AG510" t="s">
        <v>33</v>
      </c>
      <c r="AH510">
        <v>105</v>
      </c>
      <c r="AI510">
        <v>776.67999999999984</v>
      </c>
      <c r="AJ510" s="11">
        <v>365.20939999999996</v>
      </c>
      <c r="AL510">
        <f>dashboard!A522</f>
        <v>0</v>
      </c>
      <c r="AM510" s="10">
        <f>dashboard!B522</f>
        <v>0</v>
      </c>
      <c r="AN510">
        <f>dashboard!C522</f>
        <v>0</v>
      </c>
    </row>
    <row r="511" spans="1:40" x14ac:dyDescent="0.25">
      <c r="A511" t="str">
        <v>Sanford</v>
      </c>
      <c r="K511" s="2" t="s">
        <v>886</v>
      </c>
      <c r="L511" s="3">
        <v>135.93600000000001</v>
      </c>
      <c r="M511" s="3">
        <v>4</v>
      </c>
      <c r="N511" s="3">
        <v>41.489199999999997</v>
      </c>
      <c r="O511" t="s">
        <v>50</v>
      </c>
      <c r="P511" t="s">
        <v>276</v>
      </c>
      <c r="Q511">
        <f t="shared" si="35"/>
        <v>135.93600000000001</v>
      </c>
      <c r="R511" s="17">
        <f t="shared" si="36"/>
        <v>0.30521127589453856</v>
      </c>
      <c r="W511" t="s">
        <v>371</v>
      </c>
      <c r="X511" s="3">
        <v>25</v>
      </c>
      <c r="Y511" s="3">
        <v>8097.0480000000007</v>
      </c>
      <c r="Z511" s="11">
        <v>977.27150000000006</v>
      </c>
      <c r="AA511" s="3"/>
      <c r="AB511" s="3"/>
      <c r="AD511" t="str">
        <f t="shared" si="37"/>
        <v>CaliforniaSan Francisco</v>
      </c>
      <c r="AE511" t="str">
        <f t="shared" si="38"/>
        <v>California</v>
      </c>
      <c r="AF511" t="str">
        <f t="shared" si="39"/>
        <v>San Francisco</v>
      </c>
      <c r="AG511" t="s">
        <v>371</v>
      </c>
      <c r="AH511">
        <v>25</v>
      </c>
      <c r="AI511">
        <v>8097.0480000000007</v>
      </c>
      <c r="AJ511" s="11">
        <v>977.27150000000006</v>
      </c>
      <c r="AL511">
        <f>dashboard!A523</f>
        <v>0</v>
      </c>
      <c r="AM511" s="10">
        <f>dashboard!B523</f>
        <v>0</v>
      </c>
      <c r="AN511">
        <f>dashboard!C523</f>
        <v>0</v>
      </c>
    </row>
    <row r="512" spans="1:40" x14ac:dyDescent="0.25">
      <c r="A512" t="str">
        <v>San Marcos</v>
      </c>
      <c r="K512" s="2" t="s">
        <v>1017</v>
      </c>
      <c r="L512" s="3">
        <v>220.54400000000001</v>
      </c>
      <c r="M512" s="3">
        <v>8</v>
      </c>
      <c r="N512" s="3">
        <v>-43.730400000000003</v>
      </c>
      <c r="O512" t="s">
        <v>50</v>
      </c>
      <c r="P512" t="s">
        <v>282</v>
      </c>
      <c r="Q512">
        <f t="shared" si="35"/>
        <v>220.54400000000001</v>
      </c>
      <c r="R512" s="17">
        <f t="shared" si="36"/>
        <v>-0.19828424260011607</v>
      </c>
      <c r="W512" t="s">
        <v>80</v>
      </c>
      <c r="X512" s="3">
        <v>282</v>
      </c>
      <c r="Y512" s="3">
        <v>4910.329999999999</v>
      </c>
      <c r="Z512" s="11">
        <v>2355.7534000000005</v>
      </c>
      <c r="AA512" s="3"/>
      <c r="AB512" s="3"/>
      <c r="AD512" t="str">
        <f t="shared" si="37"/>
        <v>CaliforniaSan Francisco</v>
      </c>
      <c r="AE512" t="str">
        <f t="shared" si="38"/>
        <v>California</v>
      </c>
      <c r="AF512" t="str">
        <f t="shared" si="39"/>
        <v>San Francisco</v>
      </c>
      <c r="AG512" t="s">
        <v>80</v>
      </c>
      <c r="AH512">
        <v>282</v>
      </c>
      <c r="AI512">
        <v>4910.329999999999</v>
      </c>
      <c r="AJ512" s="11">
        <v>2355.7534000000005</v>
      </c>
      <c r="AL512">
        <f>dashboard!A524</f>
        <v>0</v>
      </c>
      <c r="AM512" s="10">
        <f>dashboard!B524</f>
        <v>0</v>
      </c>
      <c r="AN512">
        <f>dashboard!C524</f>
        <v>0</v>
      </c>
    </row>
    <row r="513" spans="1:40" x14ac:dyDescent="0.25">
      <c r="A513" t="str">
        <v>Greeley</v>
      </c>
      <c r="K513" s="2" t="s">
        <v>694</v>
      </c>
      <c r="L513" s="3">
        <v>20131.932199999992</v>
      </c>
      <c r="M513" s="3">
        <v>157</v>
      </c>
      <c r="N513" s="3">
        <v>-2846.5257000000006</v>
      </c>
      <c r="O513" t="s">
        <v>50</v>
      </c>
      <c r="P513" t="s">
        <v>211</v>
      </c>
      <c r="Q513">
        <f t="shared" si="35"/>
        <v>20131.932199999992</v>
      </c>
      <c r="R513" s="17">
        <f t="shared" si="36"/>
        <v>-0.14139356678342091</v>
      </c>
      <c r="W513" t="s">
        <v>59</v>
      </c>
      <c r="X513" s="3">
        <v>139</v>
      </c>
      <c r="Y513" s="3">
        <v>13317.528</v>
      </c>
      <c r="Z513" s="11">
        <v>1237.8229000000001</v>
      </c>
      <c r="AA513" s="3"/>
      <c r="AB513" s="3"/>
      <c r="AD513" t="str">
        <f t="shared" si="37"/>
        <v>CaliforniaSan Francisco</v>
      </c>
      <c r="AE513" t="str">
        <f t="shared" si="38"/>
        <v>California</v>
      </c>
      <c r="AF513" t="str">
        <f t="shared" si="39"/>
        <v>San Francisco</v>
      </c>
      <c r="AG513" t="s">
        <v>59</v>
      </c>
      <c r="AH513">
        <v>139</v>
      </c>
      <c r="AI513">
        <v>13317.528</v>
      </c>
      <c r="AJ513" s="11">
        <v>1237.8229000000001</v>
      </c>
      <c r="AL513">
        <f>dashboard!A525</f>
        <v>0</v>
      </c>
      <c r="AM513" s="10">
        <f>dashboard!B525</f>
        <v>0</v>
      </c>
      <c r="AN513">
        <f>dashboard!C525</f>
        <v>0</v>
      </c>
    </row>
    <row r="514" spans="1:40" x14ac:dyDescent="0.25">
      <c r="A514" t="str">
        <v>Mansfield</v>
      </c>
      <c r="K514" s="2" t="s">
        <v>1080</v>
      </c>
      <c r="L514" s="3">
        <v>6.9240000000000004</v>
      </c>
      <c r="M514" s="3">
        <v>1</v>
      </c>
      <c r="N514" s="3">
        <v>-10.385999999999999</v>
      </c>
      <c r="O514" t="s">
        <v>50</v>
      </c>
      <c r="P514" t="s">
        <v>304</v>
      </c>
      <c r="Q514">
        <f t="shared" si="35"/>
        <v>6.9240000000000004</v>
      </c>
      <c r="R514" s="17">
        <f t="shared" si="36"/>
        <v>-1.4999999999999998</v>
      </c>
      <c r="W514" t="s">
        <v>43</v>
      </c>
      <c r="X514" s="3">
        <v>155</v>
      </c>
      <c r="Y514" s="3">
        <v>8359.7900000000009</v>
      </c>
      <c r="Z514" s="11">
        <v>1526.2751999999998</v>
      </c>
      <c r="AA514" s="3"/>
      <c r="AB514" s="3"/>
      <c r="AD514" t="str">
        <f t="shared" si="37"/>
        <v>CaliforniaSan Francisco</v>
      </c>
      <c r="AE514" t="str">
        <f t="shared" si="38"/>
        <v>California</v>
      </c>
      <c r="AF514" t="str">
        <f t="shared" si="39"/>
        <v>San Francisco</v>
      </c>
      <c r="AG514" t="s">
        <v>43</v>
      </c>
      <c r="AH514">
        <v>155</v>
      </c>
      <c r="AI514">
        <v>8359.7900000000009</v>
      </c>
      <c r="AJ514" s="11">
        <v>1526.2751999999998</v>
      </c>
      <c r="AL514">
        <f>dashboard!A526</f>
        <v>0</v>
      </c>
      <c r="AM514" s="10">
        <f>dashboard!B526</f>
        <v>0</v>
      </c>
      <c r="AN514">
        <f>dashboard!C526</f>
        <v>0</v>
      </c>
    </row>
    <row r="515" spans="1:40" x14ac:dyDescent="0.25">
      <c r="A515" t="str">
        <v>Elyria</v>
      </c>
      <c r="K515" s="2" t="s">
        <v>1069</v>
      </c>
      <c r="L515" s="3">
        <v>88.27600000000001</v>
      </c>
      <c r="M515" s="3">
        <v>3</v>
      </c>
      <c r="N515" s="3">
        <v>27.808599999999998</v>
      </c>
      <c r="O515" t="s">
        <v>50</v>
      </c>
      <c r="P515" t="s">
        <v>326</v>
      </c>
      <c r="Q515">
        <f t="shared" si="35"/>
        <v>88.27600000000001</v>
      </c>
      <c r="R515" s="17">
        <f t="shared" si="36"/>
        <v>0.31501880465811766</v>
      </c>
      <c r="W515" t="s">
        <v>334</v>
      </c>
      <c r="X515" s="3">
        <v>45</v>
      </c>
      <c r="Y515" s="3">
        <v>13586.390000000001</v>
      </c>
      <c r="Z515" s="11">
        <v>596.36540000000014</v>
      </c>
      <c r="AA515" s="3"/>
      <c r="AB515" s="3"/>
      <c r="AD515" t="str">
        <f t="shared" si="37"/>
        <v>CaliforniaSan Francisco</v>
      </c>
      <c r="AE515" t="str">
        <f t="shared" si="38"/>
        <v>California</v>
      </c>
      <c r="AF515" t="str">
        <f t="shared" si="39"/>
        <v>San Francisco</v>
      </c>
      <c r="AG515" t="s">
        <v>334</v>
      </c>
      <c r="AH515">
        <v>45</v>
      </c>
      <c r="AI515">
        <v>13586.390000000001</v>
      </c>
      <c r="AJ515" s="11">
        <v>596.36540000000014</v>
      </c>
      <c r="AL515">
        <f>dashboard!A527</f>
        <v>0</v>
      </c>
      <c r="AM515" s="10">
        <f>dashboard!B527</f>
        <v>0</v>
      </c>
      <c r="AN515">
        <f>dashboard!C527</f>
        <v>0</v>
      </c>
    </row>
    <row r="516" spans="1:40" x14ac:dyDescent="0.25">
      <c r="A516" t="str">
        <v>Twin Falls</v>
      </c>
      <c r="K516" s="2" t="s">
        <v>899</v>
      </c>
      <c r="L516" s="3">
        <v>3546.0639999999994</v>
      </c>
      <c r="M516" s="3">
        <v>19</v>
      </c>
      <c r="N516" s="3">
        <v>-179.9007</v>
      </c>
      <c r="O516" t="s">
        <v>50</v>
      </c>
      <c r="P516" t="s">
        <v>333</v>
      </c>
      <c r="Q516">
        <f t="shared" ref="Q516:Q579" si="40">L516</f>
        <v>3546.0639999999994</v>
      </c>
      <c r="R516" s="17">
        <f t="shared" ref="R516:R579" si="41">N516/L516</f>
        <v>-5.0732502289862799E-2</v>
      </c>
      <c r="W516" t="s">
        <v>39</v>
      </c>
      <c r="X516" s="3">
        <v>59</v>
      </c>
      <c r="Y516" s="3">
        <v>9860.5760000000009</v>
      </c>
      <c r="Z516" s="11">
        <v>-655.21100000000001</v>
      </c>
      <c r="AA516" s="3"/>
      <c r="AB516" s="3"/>
      <c r="AD516" t="str">
        <f t="shared" si="37"/>
        <v>CaliforniaSan Francisco</v>
      </c>
      <c r="AE516" t="str">
        <f t="shared" si="38"/>
        <v>California</v>
      </c>
      <c r="AF516" t="str">
        <f t="shared" si="39"/>
        <v>San Francisco</v>
      </c>
      <c r="AG516" t="s">
        <v>39</v>
      </c>
      <c r="AH516">
        <v>59</v>
      </c>
      <c r="AI516">
        <v>9860.5760000000009</v>
      </c>
      <c r="AJ516" s="11">
        <v>-655.21100000000001</v>
      </c>
      <c r="AL516">
        <f>dashboard!A528</f>
        <v>0</v>
      </c>
      <c r="AM516" s="10">
        <f>dashboard!B528</f>
        <v>0</v>
      </c>
      <c r="AN516">
        <f>dashboard!C528</f>
        <v>0</v>
      </c>
    </row>
    <row r="517" spans="1:40" x14ac:dyDescent="0.25">
      <c r="A517" t="str">
        <v>Coral Gables</v>
      </c>
      <c r="K517" s="2" t="s">
        <v>637</v>
      </c>
      <c r="L517" s="3">
        <v>6602.7064</v>
      </c>
      <c r="M517" s="3">
        <v>27</v>
      </c>
      <c r="N517" s="3">
        <v>298.73270000000002</v>
      </c>
      <c r="O517" t="s">
        <v>50</v>
      </c>
      <c r="P517" t="s">
        <v>49</v>
      </c>
      <c r="Q517">
        <f t="shared" si="40"/>
        <v>6602.7064</v>
      </c>
      <c r="R517" s="17">
        <f t="shared" si="41"/>
        <v>4.5243977530183686E-2</v>
      </c>
      <c r="V517" t="s">
        <v>1096</v>
      </c>
      <c r="W517" t="s">
        <v>68</v>
      </c>
      <c r="X517" s="3">
        <v>3</v>
      </c>
      <c r="Y517" s="3">
        <v>270.72000000000003</v>
      </c>
      <c r="Z517" s="11">
        <v>78.508799999999994</v>
      </c>
      <c r="AA517" s="3"/>
      <c r="AB517" s="3"/>
      <c r="AC517" t="s">
        <v>1096</v>
      </c>
      <c r="AD517" t="str">
        <f t="shared" ref="AD517:AD580" si="42">IF(ISTEXT(AC517),AC517,AD516)</f>
        <v>CaliforniaSan Gabriel</v>
      </c>
      <c r="AE517" t="str">
        <f t="shared" ref="AE517:AE580" si="43">INDEX($K$3:$R$606,MATCH(AD517,$K$3:$K$606,0),5)</f>
        <v>California</v>
      </c>
      <c r="AF517" t="str">
        <f t="shared" si="39"/>
        <v>San Gabriel</v>
      </c>
      <c r="AG517" t="s">
        <v>68</v>
      </c>
      <c r="AH517">
        <v>3</v>
      </c>
      <c r="AI517">
        <v>270.72000000000003</v>
      </c>
      <c r="AJ517" s="11">
        <v>78.508799999999994</v>
      </c>
      <c r="AL517">
        <f>dashboard!A529</f>
        <v>0</v>
      </c>
      <c r="AM517" s="10">
        <f>dashboard!B529</f>
        <v>0</v>
      </c>
      <c r="AN517">
        <f>dashboard!C529</f>
        <v>0</v>
      </c>
    </row>
    <row r="518" spans="1:40" x14ac:dyDescent="0.25">
      <c r="A518" t="str">
        <v>Romeoville</v>
      </c>
      <c r="K518" s="2" t="s">
        <v>1010</v>
      </c>
      <c r="L518" s="3">
        <v>57.503999999999998</v>
      </c>
      <c r="M518" s="3">
        <v>2</v>
      </c>
      <c r="N518" s="3">
        <v>-18.801600000000001</v>
      </c>
      <c r="O518" t="s">
        <v>50</v>
      </c>
      <c r="P518" t="s">
        <v>364</v>
      </c>
      <c r="Q518">
        <f t="shared" si="40"/>
        <v>57.503999999999998</v>
      </c>
      <c r="R518" s="17">
        <f t="shared" si="41"/>
        <v>-0.32696160267111857</v>
      </c>
      <c r="W518" t="s">
        <v>25</v>
      </c>
      <c r="X518" s="3">
        <v>5</v>
      </c>
      <c r="Y518" s="3">
        <v>1487.04</v>
      </c>
      <c r="Z518" s="11">
        <v>148.70400000000001</v>
      </c>
      <c r="AA518" s="3"/>
      <c r="AB518" s="3"/>
      <c r="AD518" t="str">
        <f t="shared" si="42"/>
        <v>CaliforniaSan Gabriel</v>
      </c>
      <c r="AE518" t="str">
        <f t="shared" si="43"/>
        <v>California</v>
      </c>
      <c r="AF518" t="str">
        <f t="shared" ref="AF518:AF581" si="44">INDEX($K$3:$R$606,MATCH(AD518,$K$3:$K$606,0),6)</f>
        <v>San Gabriel</v>
      </c>
      <c r="AG518" t="s">
        <v>25</v>
      </c>
      <c r="AH518">
        <v>5</v>
      </c>
      <c r="AI518">
        <v>1487.04</v>
      </c>
      <c r="AJ518" s="11">
        <v>148.70400000000001</v>
      </c>
      <c r="AL518">
        <f>dashboard!A530</f>
        <v>0</v>
      </c>
      <c r="AM518" s="10">
        <f>dashboard!B530</f>
        <v>0</v>
      </c>
      <c r="AN518">
        <f>dashboard!C530</f>
        <v>0</v>
      </c>
    </row>
    <row r="519" spans="1:40" x14ac:dyDescent="0.25">
      <c r="A519" t="str">
        <v>Marlborough</v>
      </c>
      <c r="K519" s="2" t="s">
        <v>816</v>
      </c>
      <c r="L519" s="3">
        <v>67.703999999999994</v>
      </c>
      <c r="M519" s="3">
        <v>4</v>
      </c>
      <c r="N519" s="3">
        <v>-32.372999999999998</v>
      </c>
      <c r="O519" t="s">
        <v>50</v>
      </c>
      <c r="P519" t="s">
        <v>370</v>
      </c>
      <c r="Q519">
        <f t="shared" si="40"/>
        <v>67.703999999999994</v>
      </c>
      <c r="R519" s="17">
        <f t="shared" si="41"/>
        <v>-0.47815490960652252</v>
      </c>
      <c r="W519" t="s">
        <v>48</v>
      </c>
      <c r="X519" s="3">
        <v>5</v>
      </c>
      <c r="Y519" s="3">
        <v>303.25</v>
      </c>
      <c r="Z519" s="11">
        <v>63.682499999999997</v>
      </c>
      <c r="AA519" s="3"/>
      <c r="AB519" s="3"/>
      <c r="AD519" t="str">
        <f t="shared" si="42"/>
        <v>CaliforniaSan Gabriel</v>
      </c>
      <c r="AE519" t="str">
        <f t="shared" si="43"/>
        <v>California</v>
      </c>
      <c r="AF519" t="str">
        <f t="shared" si="44"/>
        <v>San Gabriel</v>
      </c>
      <c r="AG519" t="s">
        <v>48</v>
      </c>
      <c r="AH519">
        <v>5</v>
      </c>
      <c r="AI519">
        <v>303.25</v>
      </c>
      <c r="AJ519" s="11">
        <v>63.682499999999997</v>
      </c>
      <c r="AL519">
        <f>dashboard!A531</f>
        <v>0</v>
      </c>
      <c r="AM519" s="10">
        <f>dashboard!B531</f>
        <v>0</v>
      </c>
      <c r="AN519">
        <f>dashboard!C531</f>
        <v>0</v>
      </c>
    </row>
    <row r="520" spans="1:40" x14ac:dyDescent="0.25">
      <c r="A520" t="str">
        <v>Laurel</v>
      </c>
      <c r="K520" s="2" t="s">
        <v>688</v>
      </c>
      <c r="L520" s="3">
        <v>1012.486</v>
      </c>
      <c r="M520" s="3">
        <v>13</v>
      </c>
      <c r="N520" s="3">
        <v>-85.231099999999998</v>
      </c>
      <c r="O520" t="s">
        <v>50</v>
      </c>
      <c r="P520" t="s">
        <v>200</v>
      </c>
      <c r="Q520">
        <f t="shared" si="40"/>
        <v>1012.486</v>
      </c>
      <c r="R520" s="17">
        <f t="shared" si="41"/>
        <v>-8.4180028168290719E-2</v>
      </c>
      <c r="V520" t="s">
        <v>681</v>
      </c>
      <c r="W520" t="s">
        <v>129</v>
      </c>
      <c r="X520" s="3">
        <v>4</v>
      </c>
      <c r="Y520" s="3">
        <v>72</v>
      </c>
      <c r="Z520" s="11">
        <v>12.96</v>
      </c>
      <c r="AA520" s="3"/>
      <c r="AB520" s="3"/>
      <c r="AC520" t="s">
        <v>681</v>
      </c>
      <c r="AD520" t="str">
        <f t="shared" si="42"/>
        <v>CaliforniaSan Jose</v>
      </c>
      <c r="AE520" t="str">
        <f t="shared" si="43"/>
        <v>California</v>
      </c>
      <c r="AF520" t="str">
        <f t="shared" si="44"/>
        <v>San Jose</v>
      </c>
      <c r="AG520" t="s">
        <v>129</v>
      </c>
      <c r="AH520">
        <v>4</v>
      </c>
      <c r="AI520">
        <v>72</v>
      </c>
      <c r="AJ520" s="11">
        <v>12.96</v>
      </c>
      <c r="AL520">
        <f>dashboard!A532</f>
        <v>0</v>
      </c>
      <c r="AM520" s="10">
        <f>dashboard!B532</f>
        <v>0</v>
      </c>
      <c r="AN520">
        <f>dashboard!C532</f>
        <v>0</v>
      </c>
    </row>
    <row r="521" spans="1:40" x14ac:dyDescent="0.25">
      <c r="A521" t="str">
        <v>Bryan</v>
      </c>
      <c r="K521" s="2" t="s">
        <v>900</v>
      </c>
      <c r="L521" s="3">
        <v>41.527999999999999</v>
      </c>
      <c r="M521" s="3">
        <v>2</v>
      </c>
      <c r="N521" s="3">
        <v>8.7749000000000006</v>
      </c>
      <c r="O521" t="s">
        <v>50</v>
      </c>
      <c r="P521" t="s">
        <v>385</v>
      </c>
      <c r="Q521">
        <f t="shared" si="40"/>
        <v>41.527999999999999</v>
      </c>
      <c r="R521" s="17">
        <f t="shared" si="41"/>
        <v>0.21130080909266039</v>
      </c>
      <c r="W521" t="s">
        <v>68</v>
      </c>
      <c r="X521" s="3">
        <v>12</v>
      </c>
      <c r="Y521" s="3">
        <v>345.00000000000006</v>
      </c>
      <c r="Z521" s="11">
        <v>98.623400000000004</v>
      </c>
      <c r="AA521" s="3"/>
      <c r="AB521" s="3"/>
      <c r="AD521" t="str">
        <f t="shared" si="42"/>
        <v>CaliforniaSan Jose</v>
      </c>
      <c r="AE521" t="str">
        <f t="shared" si="43"/>
        <v>California</v>
      </c>
      <c r="AF521" t="str">
        <f t="shared" si="44"/>
        <v>San Jose</v>
      </c>
      <c r="AG521" t="s">
        <v>68</v>
      </c>
      <c r="AH521">
        <v>12</v>
      </c>
      <c r="AI521">
        <v>345.00000000000006</v>
      </c>
      <c r="AJ521" s="11">
        <v>98.623400000000004</v>
      </c>
      <c r="AL521">
        <f>dashboard!A533</f>
        <v>0</v>
      </c>
      <c r="AM521" s="10">
        <f>dashboard!B533</f>
        <v>0</v>
      </c>
      <c r="AN521">
        <f>dashboard!C533</f>
        <v>0</v>
      </c>
    </row>
    <row r="522" spans="1:40" x14ac:dyDescent="0.25">
      <c r="A522" t="str">
        <v>Pine Bluff</v>
      </c>
      <c r="K522" s="2" t="s">
        <v>1002</v>
      </c>
      <c r="L522" s="3">
        <v>269.32800000000003</v>
      </c>
      <c r="M522" s="3">
        <v>4</v>
      </c>
      <c r="N522" s="3">
        <v>51.955799999999996</v>
      </c>
      <c r="O522" t="s">
        <v>50</v>
      </c>
      <c r="P522" t="s">
        <v>401</v>
      </c>
      <c r="Q522">
        <f t="shared" si="40"/>
        <v>269.32800000000003</v>
      </c>
      <c r="R522" s="17">
        <f t="shared" si="41"/>
        <v>0.1929090180003564</v>
      </c>
      <c r="W522" t="s">
        <v>53</v>
      </c>
      <c r="X522" s="3">
        <v>4</v>
      </c>
      <c r="Y522" s="3">
        <v>11.76</v>
      </c>
      <c r="Z522" s="11">
        <v>3.1751999999999998</v>
      </c>
      <c r="AA522" s="3"/>
      <c r="AB522" s="3"/>
      <c r="AD522" t="str">
        <f t="shared" si="42"/>
        <v>CaliforniaSan Jose</v>
      </c>
      <c r="AE522" t="str">
        <f t="shared" si="43"/>
        <v>California</v>
      </c>
      <c r="AF522" t="str">
        <f t="shared" si="44"/>
        <v>San Jose</v>
      </c>
      <c r="AG522" t="s">
        <v>53</v>
      </c>
      <c r="AH522">
        <v>4</v>
      </c>
      <c r="AI522">
        <v>11.76</v>
      </c>
      <c r="AJ522" s="11">
        <v>3.1751999999999998</v>
      </c>
      <c r="AL522">
        <f>dashboard!A534</f>
        <v>0</v>
      </c>
      <c r="AM522" s="10">
        <f>dashboard!B534</f>
        <v>0</v>
      </c>
      <c r="AN522">
        <f>dashboard!C534</f>
        <v>0</v>
      </c>
    </row>
    <row r="523" spans="1:40" x14ac:dyDescent="0.25">
      <c r="A523" t="str">
        <v>Aberdeen</v>
      </c>
      <c r="K523" s="2" t="s">
        <v>729</v>
      </c>
      <c r="L523" s="3">
        <v>471.404</v>
      </c>
      <c r="M523" s="3">
        <v>5</v>
      </c>
      <c r="N523" s="3">
        <v>18.127500000000001</v>
      </c>
      <c r="O523" t="s">
        <v>50</v>
      </c>
      <c r="P523" t="s">
        <v>263</v>
      </c>
      <c r="Q523">
        <f t="shared" si="40"/>
        <v>471.404</v>
      </c>
      <c r="R523" s="17">
        <f t="shared" si="41"/>
        <v>3.8454277010801778E-2</v>
      </c>
      <c r="W523" t="s">
        <v>64</v>
      </c>
      <c r="X523" s="3">
        <v>36</v>
      </c>
      <c r="Y523" s="3">
        <v>684.84799999999996</v>
      </c>
      <c r="Z523" s="11">
        <v>232.33140000000003</v>
      </c>
      <c r="AA523" s="3"/>
      <c r="AB523" s="3"/>
      <c r="AD523" t="str">
        <f t="shared" si="42"/>
        <v>CaliforniaSan Jose</v>
      </c>
      <c r="AE523" t="str">
        <f t="shared" si="43"/>
        <v>California</v>
      </c>
      <c r="AF523" t="str">
        <f t="shared" si="44"/>
        <v>San Jose</v>
      </c>
      <c r="AG523" t="s">
        <v>64</v>
      </c>
      <c r="AH523">
        <v>36</v>
      </c>
      <c r="AI523">
        <v>684.84799999999996</v>
      </c>
      <c r="AJ523" s="11">
        <v>232.33140000000003</v>
      </c>
      <c r="AL523">
        <f>dashboard!A535</f>
        <v>0</v>
      </c>
      <c r="AM523" s="10">
        <f>dashboard!B535</f>
        <v>0</v>
      </c>
      <c r="AN523">
        <f>dashboard!C535</f>
        <v>0</v>
      </c>
    </row>
    <row r="524" spans="1:40" x14ac:dyDescent="0.25">
      <c r="A524" t="str">
        <v>Hagerstown</v>
      </c>
      <c r="K524" s="2" t="s">
        <v>644</v>
      </c>
      <c r="L524" s="3">
        <v>64504.760399999941</v>
      </c>
      <c r="M524" s="3">
        <v>377</v>
      </c>
      <c r="N524" s="3">
        <v>-10153.548499999997</v>
      </c>
      <c r="O524" t="s">
        <v>50</v>
      </c>
      <c r="P524" t="s">
        <v>81</v>
      </c>
      <c r="Q524">
        <f t="shared" si="40"/>
        <v>64504.760399999941</v>
      </c>
      <c r="R524" s="17">
        <f t="shared" si="41"/>
        <v>-0.15740773916586792</v>
      </c>
      <c r="W524" t="s">
        <v>22</v>
      </c>
      <c r="X524" s="3">
        <v>3</v>
      </c>
      <c r="Y524" s="3">
        <v>376.49900000000002</v>
      </c>
      <c r="Z524" s="11">
        <v>-18.927399999999999</v>
      </c>
      <c r="AA524" s="3"/>
      <c r="AB524" s="3"/>
      <c r="AD524" t="str">
        <f t="shared" si="42"/>
        <v>CaliforniaSan Jose</v>
      </c>
      <c r="AE524" t="str">
        <f t="shared" si="43"/>
        <v>California</v>
      </c>
      <c r="AF524" t="str">
        <f t="shared" si="44"/>
        <v>San Jose</v>
      </c>
      <c r="AG524" t="s">
        <v>22</v>
      </c>
      <c r="AH524">
        <v>3</v>
      </c>
      <c r="AI524">
        <v>376.49900000000002</v>
      </c>
      <c r="AJ524" s="11">
        <v>-18.927399999999999</v>
      </c>
      <c r="AL524">
        <f>dashboard!A536</f>
        <v>0</v>
      </c>
      <c r="AM524" s="10">
        <f>dashboard!B536</f>
        <v>0</v>
      </c>
      <c r="AN524">
        <f>dashboard!C536</f>
        <v>0</v>
      </c>
    </row>
    <row r="525" spans="1:40" x14ac:dyDescent="0.25">
      <c r="A525" t="str">
        <v>East Orange</v>
      </c>
      <c r="K525" s="2" t="s">
        <v>756</v>
      </c>
      <c r="L525" s="3">
        <v>6710.6168000000007</v>
      </c>
      <c r="M525" s="3">
        <v>26</v>
      </c>
      <c r="N525" s="3">
        <v>-843.42640000000006</v>
      </c>
      <c r="O525" t="s">
        <v>50</v>
      </c>
      <c r="P525" t="s">
        <v>299</v>
      </c>
      <c r="Q525">
        <f t="shared" si="40"/>
        <v>6710.6168000000007</v>
      </c>
      <c r="R525" s="17">
        <f t="shared" si="41"/>
        <v>-0.12568537664078808</v>
      </c>
      <c r="W525" t="s">
        <v>25</v>
      </c>
      <c r="X525" s="3">
        <v>7</v>
      </c>
      <c r="Y525" s="3">
        <v>479.28</v>
      </c>
      <c r="Z525" s="11">
        <v>51.566400000000002</v>
      </c>
      <c r="AA525" s="3"/>
      <c r="AB525" s="3"/>
      <c r="AD525" t="str">
        <f t="shared" si="42"/>
        <v>CaliforniaSan Jose</v>
      </c>
      <c r="AE525" t="str">
        <f t="shared" si="43"/>
        <v>California</v>
      </c>
      <c r="AF525" t="str">
        <f t="shared" si="44"/>
        <v>San Jose</v>
      </c>
      <c r="AG525" t="s">
        <v>25</v>
      </c>
      <c r="AH525">
        <v>7</v>
      </c>
      <c r="AI525">
        <v>479.28</v>
      </c>
      <c r="AJ525" s="11">
        <v>51.566400000000002</v>
      </c>
      <c r="AL525">
        <f>dashboard!A537</f>
        <v>0</v>
      </c>
      <c r="AM525" s="10">
        <f>dashboard!B537</f>
        <v>0</v>
      </c>
      <c r="AN525">
        <f>dashboard!C537</f>
        <v>0</v>
      </c>
    </row>
    <row r="526" spans="1:40" x14ac:dyDescent="0.25">
      <c r="A526" t="str">
        <v>Arlington Heights</v>
      </c>
      <c r="K526" s="2" t="s">
        <v>879</v>
      </c>
      <c r="L526" s="3">
        <v>605.5</v>
      </c>
      <c r="M526" s="3">
        <v>8</v>
      </c>
      <c r="N526" s="3">
        <v>-100.51250000000005</v>
      </c>
      <c r="O526" t="s">
        <v>50</v>
      </c>
      <c r="P526" t="s">
        <v>433</v>
      </c>
      <c r="Q526">
        <f t="shared" si="40"/>
        <v>605.5</v>
      </c>
      <c r="R526" s="17">
        <f t="shared" si="41"/>
        <v>-0.16599917423616853</v>
      </c>
      <c r="W526" t="s">
        <v>143</v>
      </c>
      <c r="X526" s="3">
        <v>10</v>
      </c>
      <c r="Y526" s="3">
        <v>197.89</v>
      </c>
      <c r="Z526" s="11">
        <v>96.170900000000003</v>
      </c>
      <c r="AA526" s="3"/>
      <c r="AB526" s="3"/>
      <c r="AD526" t="str">
        <f t="shared" si="42"/>
        <v>CaliforniaSan Jose</v>
      </c>
      <c r="AE526" t="str">
        <f t="shared" si="43"/>
        <v>California</v>
      </c>
      <c r="AF526" t="str">
        <f t="shared" si="44"/>
        <v>San Jose</v>
      </c>
      <c r="AG526" t="s">
        <v>143</v>
      </c>
      <c r="AH526">
        <v>10</v>
      </c>
      <c r="AI526">
        <v>197.89</v>
      </c>
      <c r="AJ526" s="11">
        <v>96.170900000000003</v>
      </c>
      <c r="AL526">
        <f>dashboard!A538</f>
        <v>0</v>
      </c>
      <c r="AM526" s="10">
        <f>dashboard!B538</f>
        <v>0</v>
      </c>
      <c r="AN526">
        <f>dashboard!C538</f>
        <v>0</v>
      </c>
    </row>
    <row r="527" spans="1:40" x14ac:dyDescent="0.25">
      <c r="A527" t="str">
        <v>Oswego</v>
      </c>
      <c r="K527" s="2" t="s">
        <v>927</v>
      </c>
      <c r="L527" s="3">
        <v>6</v>
      </c>
      <c r="M527" s="3">
        <v>1</v>
      </c>
      <c r="N527" s="3">
        <v>2.1</v>
      </c>
      <c r="O527" t="s">
        <v>50</v>
      </c>
      <c r="P527" t="s">
        <v>443</v>
      </c>
      <c r="Q527">
        <f t="shared" si="40"/>
        <v>6</v>
      </c>
      <c r="R527" s="17">
        <f t="shared" si="41"/>
        <v>0.35000000000000003</v>
      </c>
      <c r="W527" t="s">
        <v>195</v>
      </c>
      <c r="X527" s="3">
        <v>3</v>
      </c>
      <c r="Y527" s="3">
        <v>10.23</v>
      </c>
      <c r="Z527" s="11">
        <v>4.9104000000000001</v>
      </c>
      <c r="AA527" s="3"/>
      <c r="AB527" s="3"/>
      <c r="AD527" t="str">
        <f t="shared" si="42"/>
        <v>CaliforniaSan Jose</v>
      </c>
      <c r="AE527" t="str">
        <f t="shared" si="43"/>
        <v>California</v>
      </c>
      <c r="AF527" t="str">
        <f t="shared" si="44"/>
        <v>San Jose</v>
      </c>
      <c r="AG527" t="s">
        <v>195</v>
      </c>
      <c r="AH527">
        <v>3</v>
      </c>
      <c r="AI527">
        <v>10.23</v>
      </c>
      <c r="AJ527" s="11">
        <v>4.9104000000000001</v>
      </c>
      <c r="AL527">
        <f>dashboard!A539</f>
        <v>0</v>
      </c>
      <c r="AM527" s="10">
        <f>dashboard!B539</f>
        <v>0</v>
      </c>
      <c r="AN527">
        <f>dashboard!C539</f>
        <v>0</v>
      </c>
    </row>
    <row r="528" spans="1:40" x14ac:dyDescent="0.25">
      <c r="A528" t="str">
        <v>Coon Rapids</v>
      </c>
      <c r="K528" s="2" t="s">
        <v>1233</v>
      </c>
      <c r="L528" s="3">
        <v>30.391999999999999</v>
      </c>
      <c r="M528" s="3">
        <v>2</v>
      </c>
      <c r="N528" s="3">
        <v>-32.527200000000001</v>
      </c>
      <c r="O528" t="s">
        <v>50</v>
      </c>
      <c r="P528" t="s">
        <v>404</v>
      </c>
      <c r="Q528">
        <f t="shared" si="40"/>
        <v>30.391999999999999</v>
      </c>
      <c r="R528" s="17">
        <f t="shared" si="41"/>
        <v>-1.0702553303500921</v>
      </c>
      <c r="W528" t="s">
        <v>48</v>
      </c>
      <c r="X528" s="3">
        <v>21</v>
      </c>
      <c r="Y528" s="3">
        <v>516.77</v>
      </c>
      <c r="Z528" s="11">
        <v>145.74099999999999</v>
      </c>
      <c r="AA528" s="3"/>
      <c r="AB528" s="3"/>
      <c r="AD528" t="str">
        <f t="shared" si="42"/>
        <v>CaliforniaSan Jose</v>
      </c>
      <c r="AE528" t="str">
        <f t="shared" si="43"/>
        <v>California</v>
      </c>
      <c r="AF528" t="str">
        <f t="shared" si="44"/>
        <v>San Jose</v>
      </c>
      <c r="AG528" t="s">
        <v>48</v>
      </c>
      <c r="AH528">
        <v>21</v>
      </c>
      <c r="AI528">
        <v>516.77</v>
      </c>
      <c r="AJ528" s="11">
        <v>145.74099999999999</v>
      </c>
      <c r="AL528">
        <f>dashboard!A540</f>
        <v>0</v>
      </c>
      <c r="AM528" s="10">
        <f>dashboard!B540</f>
        <v>0</v>
      </c>
      <c r="AN528">
        <f>dashboard!C540</f>
        <v>0</v>
      </c>
    </row>
    <row r="529" spans="1:40" x14ac:dyDescent="0.25">
      <c r="A529" t="str">
        <v>San Clemente</v>
      </c>
      <c r="K529" s="2" t="s">
        <v>772</v>
      </c>
      <c r="L529" s="3">
        <v>1024.3399999999999</v>
      </c>
      <c r="M529" s="3">
        <v>13</v>
      </c>
      <c r="N529" s="3">
        <v>-54.613900000000001</v>
      </c>
      <c r="O529" t="s">
        <v>50</v>
      </c>
      <c r="P529" t="s">
        <v>318</v>
      </c>
      <c r="Q529">
        <f t="shared" si="40"/>
        <v>1024.3399999999999</v>
      </c>
      <c r="R529" s="17">
        <f t="shared" si="41"/>
        <v>-5.3316184079504857E-2</v>
      </c>
      <c r="W529" t="s">
        <v>80</v>
      </c>
      <c r="X529" s="3">
        <v>23</v>
      </c>
      <c r="Y529" s="3">
        <v>603.31000000000006</v>
      </c>
      <c r="Z529" s="11">
        <v>278.6345</v>
      </c>
      <c r="AA529" s="3"/>
      <c r="AB529" s="3"/>
      <c r="AD529" t="str">
        <f t="shared" si="42"/>
        <v>CaliforniaSan Jose</v>
      </c>
      <c r="AE529" t="str">
        <f t="shared" si="43"/>
        <v>California</v>
      </c>
      <c r="AF529" t="str">
        <f t="shared" si="44"/>
        <v>San Jose</v>
      </c>
      <c r="AG529" t="s">
        <v>80</v>
      </c>
      <c r="AH529">
        <v>23</v>
      </c>
      <c r="AI529">
        <v>603.31000000000006</v>
      </c>
      <c r="AJ529" s="11">
        <v>278.6345</v>
      </c>
      <c r="AL529">
        <f>dashboard!A541</f>
        <v>0</v>
      </c>
      <c r="AM529" s="10">
        <f>dashboard!B541</f>
        <v>0</v>
      </c>
      <c r="AN529">
        <f>dashboard!C541</f>
        <v>0</v>
      </c>
    </row>
    <row r="530" spans="1:40" x14ac:dyDescent="0.25">
      <c r="A530" t="str">
        <v>San Luis Obispo</v>
      </c>
      <c r="K530" s="2" t="s">
        <v>1120</v>
      </c>
      <c r="L530" s="3">
        <v>875.36800000000005</v>
      </c>
      <c r="M530" s="3">
        <v>6</v>
      </c>
      <c r="N530" s="3">
        <v>-31.349900000000002</v>
      </c>
      <c r="O530" t="s">
        <v>50</v>
      </c>
      <c r="P530" t="s">
        <v>470</v>
      </c>
      <c r="Q530">
        <f t="shared" si="40"/>
        <v>875.36800000000005</v>
      </c>
      <c r="R530" s="17">
        <f t="shared" si="41"/>
        <v>-3.581339505213807E-2</v>
      </c>
      <c r="W530" t="s">
        <v>59</v>
      </c>
      <c r="X530" s="3">
        <v>8</v>
      </c>
      <c r="Y530" s="3">
        <v>1542.3520000000001</v>
      </c>
      <c r="Z530" s="11">
        <v>133.57640000000001</v>
      </c>
      <c r="AA530" s="3"/>
      <c r="AB530" s="3"/>
      <c r="AD530" t="str">
        <f t="shared" si="42"/>
        <v>CaliforniaSan Jose</v>
      </c>
      <c r="AE530" t="str">
        <f t="shared" si="43"/>
        <v>California</v>
      </c>
      <c r="AF530" t="str">
        <f t="shared" si="44"/>
        <v>San Jose</v>
      </c>
      <c r="AG530" t="s">
        <v>59</v>
      </c>
      <c r="AH530">
        <v>8</v>
      </c>
      <c r="AI530">
        <v>1542.3520000000001</v>
      </c>
      <c r="AJ530" s="11">
        <v>133.57640000000001</v>
      </c>
      <c r="AL530">
        <f>dashboard!A542</f>
        <v>0</v>
      </c>
      <c r="AM530" s="10">
        <f>dashboard!B542</f>
        <v>0</v>
      </c>
      <c r="AN530">
        <f>dashboard!C542</f>
        <v>0</v>
      </c>
    </row>
    <row r="531" spans="1:40" x14ac:dyDescent="0.25">
      <c r="A531" t="str">
        <v>Springdale</v>
      </c>
      <c r="K531" s="2" t="s">
        <v>942</v>
      </c>
      <c r="L531" s="3">
        <v>592.56400000000008</v>
      </c>
      <c r="M531" s="3">
        <v>6</v>
      </c>
      <c r="N531" s="3">
        <v>147.13869999999997</v>
      </c>
      <c r="O531" t="s">
        <v>50</v>
      </c>
      <c r="P531" t="s">
        <v>496</v>
      </c>
      <c r="Q531">
        <f t="shared" si="40"/>
        <v>592.56400000000008</v>
      </c>
      <c r="R531" s="17">
        <f t="shared" si="41"/>
        <v>0.24830853713691678</v>
      </c>
      <c r="W531" t="s">
        <v>43</v>
      </c>
      <c r="X531" s="3">
        <v>22</v>
      </c>
      <c r="Y531" s="3">
        <v>1190.25</v>
      </c>
      <c r="Z531" s="11">
        <v>166.21490000000003</v>
      </c>
      <c r="AA531" s="3"/>
      <c r="AB531" s="3"/>
      <c r="AD531" t="str">
        <f t="shared" si="42"/>
        <v>CaliforniaSan Jose</v>
      </c>
      <c r="AE531" t="str">
        <f t="shared" si="43"/>
        <v>California</v>
      </c>
      <c r="AF531" t="str">
        <f t="shared" si="44"/>
        <v>San Jose</v>
      </c>
      <c r="AG531" t="s">
        <v>43</v>
      </c>
      <c r="AH531">
        <v>22</v>
      </c>
      <c r="AI531">
        <v>1190.25</v>
      </c>
      <c r="AJ531" s="11">
        <v>166.21490000000003</v>
      </c>
      <c r="AL531">
        <f>dashboard!A543</f>
        <v>0</v>
      </c>
      <c r="AM531" s="10">
        <f>dashboard!B543</f>
        <v>0</v>
      </c>
      <c r="AN531">
        <f>dashboard!C543</f>
        <v>0</v>
      </c>
    </row>
    <row r="532" spans="1:40" x14ac:dyDescent="0.25">
      <c r="A532" t="str">
        <v>Lodi</v>
      </c>
      <c r="K532" s="2" t="s">
        <v>1213</v>
      </c>
      <c r="L532" s="3">
        <v>558.87699999999995</v>
      </c>
      <c r="M532" s="3">
        <v>2</v>
      </c>
      <c r="N532" s="3">
        <v>-66.791300000000007</v>
      </c>
      <c r="O532" t="s">
        <v>50</v>
      </c>
      <c r="P532" t="s">
        <v>502</v>
      </c>
      <c r="Q532">
        <f t="shared" si="40"/>
        <v>558.87699999999995</v>
      </c>
      <c r="R532" s="17">
        <f t="shared" si="41"/>
        <v>-0.1195098384796655</v>
      </c>
      <c r="W532" t="s">
        <v>334</v>
      </c>
      <c r="X532" s="3">
        <v>6</v>
      </c>
      <c r="Y532" s="3">
        <v>41.04</v>
      </c>
      <c r="Z532" s="11">
        <v>11.0808</v>
      </c>
      <c r="AA532" s="3"/>
      <c r="AB532" s="3"/>
      <c r="AD532" t="str">
        <f t="shared" si="42"/>
        <v>CaliforniaSan Jose</v>
      </c>
      <c r="AE532" t="str">
        <f t="shared" si="43"/>
        <v>California</v>
      </c>
      <c r="AF532" t="str">
        <f t="shared" si="44"/>
        <v>San Jose</v>
      </c>
      <c r="AG532" t="s">
        <v>334</v>
      </c>
      <c r="AH532">
        <v>6</v>
      </c>
      <c r="AI532">
        <v>41.04</v>
      </c>
      <c r="AJ532" s="11">
        <v>11.0808</v>
      </c>
      <c r="AL532">
        <f>dashboard!A544</f>
        <v>0</v>
      </c>
      <c r="AM532" s="10">
        <f>dashboard!B544</f>
        <v>0</v>
      </c>
      <c r="AN532">
        <f>dashboard!C544</f>
        <v>0</v>
      </c>
    </row>
    <row r="533" spans="1:40" x14ac:dyDescent="0.25">
      <c r="A533" t="str">
        <v>Mason</v>
      </c>
      <c r="K533" s="2" t="s">
        <v>1082</v>
      </c>
      <c r="L533" s="3">
        <v>866.71599999999989</v>
      </c>
      <c r="M533" s="3">
        <v>19</v>
      </c>
      <c r="N533" s="3">
        <v>-163.87170000000003</v>
      </c>
      <c r="O533" t="s">
        <v>50</v>
      </c>
      <c r="P533" t="s">
        <v>518</v>
      </c>
      <c r="Q533">
        <f t="shared" si="40"/>
        <v>866.71599999999989</v>
      </c>
      <c r="R533" s="17">
        <f t="shared" si="41"/>
        <v>-0.18907196821104036</v>
      </c>
      <c r="V533" t="s">
        <v>1230</v>
      </c>
      <c r="W533" t="s">
        <v>195</v>
      </c>
      <c r="X533" s="3">
        <v>2</v>
      </c>
      <c r="Y533" s="3">
        <v>3.62</v>
      </c>
      <c r="Z533" s="11">
        <v>1.1946000000000001</v>
      </c>
      <c r="AA533" s="3"/>
      <c r="AB533" s="3"/>
      <c r="AC533" t="s">
        <v>1230</v>
      </c>
      <c r="AD533" t="str">
        <f t="shared" si="42"/>
        <v>CaliforniaSan Luis Obispo</v>
      </c>
      <c r="AE533" t="str">
        <f t="shared" si="43"/>
        <v>California</v>
      </c>
      <c r="AF533" t="str">
        <f t="shared" si="44"/>
        <v>San Luis Obispo</v>
      </c>
      <c r="AG533" t="s">
        <v>195</v>
      </c>
      <c r="AH533">
        <v>2</v>
      </c>
      <c r="AI533">
        <v>3.62</v>
      </c>
      <c r="AJ533" s="11">
        <v>1.1946000000000001</v>
      </c>
      <c r="AL533">
        <f>dashboard!A545</f>
        <v>0</v>
      </c>
      <c r="AM533" s="10">
        <f>dashboard!B545</f>
        <v>0</v>
      </c>
      <c r="AN533">
        <f>dashboard!C545</f>
        <v>0</v>
      </c>
    </row>
    <row r="534" spans="1:40" x14ac:dyDescent="0.25">
      <c r="K534" s="2" t="s">
        <v>955</v>
      </c>
      <c r="L534" s="3">
        <v>52.147999999999996</v>
      </c>
      <c r="M534" s="3">
        <v>5</v>
      </c>
      <c r="N534" s="3">
        <v>-87.61999999999999</v>
      </c>
      <c r="O534" t="s">
        <v>50</v>
      </c>
      <c r="P534" t="s">
        <v>507</v>
      </c>
      <c r="Q534">
        <f t="shared" si="40"/>
        <v>52.147999999999996</v>
      </c>
      <c r="R534" s="17">
        <f t="shared" si="41"/>
        <v>-1.6802178415279587</v>
      </c>
      <c r="V534" t="s">
        <v>1040</v>
      </c>
      <c r="W534" t="s">
        <v>33</v>
      </c>
      <c r="X534" s="3">
        <v>6</v>
      </c>
      <c r="Y534" s="3">
        <v>75.180000000000007</v>
      </c>
      <c r="Z534" s="11">
        <v>35.334600000000002</v>
      </c>
      <c r="AA534" s="3"/>
      <c r="AB534" s="3"/>
      <c r="AC534" t="s">
        <v>1040</v>
      </c>
      <c r="AD534" t="str">
        <f t="shared" si="42"/>
        <v>CaliforniaSan Mateo</v>
      </c>
      <c r="AE534" t="str">
        <f t="shared" si="43"/>
        <v>California</v>
      </c>
      <c r="AF534" t="str">
        <f t="shared" si="44"/>
        <v>San Mateo</v>
      </c>
      <c r="AG534" t="s">
        <v>33</v>
      </c>
      <c r="AH534">
        <v>6</v>
      </c>
      <c r="AI534">
        <v>75.180000000000007</v>
      </c>
      <c r="AJ534" s="11">
        <v>35.334600000000002</v>
      </c>
      <c r="AL534">
        <f>dashboard!A546</f>
        <v>0</v>
      </c>
      <c r="AM534" s="10">
        <f>dashboard!B546</f>
        <v>0</v>
      </c>
      <c r="AN534">
        <f>dashboard!C546</f>
        <v>0</v>
      </c>
    </row>
    <row r="535" spans="1:40" x14ac:dyDescent="0.25">
      <c r="K535" s="2" t="s">
        <v>1038</v>
      </c>
      <c r="L535" s="3">
        <v>6.37</v>
      </c>
      <c r="M535" s="3">
        <v>1</v>
      </c>
      <c r="N535" s="3">
        <v>-9.5549999999999997</v>
      </c>
      <c r="O535" t="s">
        <v>50</v>
      </c>
      <c r="P535" t="s">
        <v>532</v>
      </c>
      <c r="Q535">
        <f t="shared" si="40"/>
        <v>6.37</v>
      </c>
      <c r="R535" s="17">
        <f t="shared" si="41"/>
        <v>-1.5</v>
      </c>
      <c r="V535" t="s">
        <v>806</v>
      </c>
      <c r="W535" t="s">
        <v>129</v>
      </c>
      <c r="X535" s="3">
        <v>7</v>
      </c>
      <c r="Y535" s="3">
        <v>1399.93</v>
      </c>
      <c r="Z535" s="11">
        <v>601.96990000000005</v>
      </c>
      <c r="AA535" s="3"/>
      <c r="AB535" s="3"/>
      <c r="AC535" t="s">
        <v>806</v>
      </c>
      <c r="AD535" t="str">
        <f t="shared" si="42"/>
        <v>CaliforniaSanta Ana</v>
      </c>
      <c r="AE535" t="str">
        <f t="shared" si="43"/>
        <v>California</v>
      </c>
      <c r="AF535" t="str">
        <f t="shared" si="44"/>
        <v>Santa Ana</v>
      </c>
      <c r="AG535" t="s">
        <v>129</v>
      </c>
      <c r="AH535">
        <v>7</v>
      </c>
      <c r="AI535">
        <v>1399.93</v>
      </c>
      <c r="AJ535" s="11">
        <v>601.96990000000005</v>
      </c>
      <c r="AL535">
        <f>dashboard!A547</f>
        <v>0</v>
      </c>
      <c r="AM535" s="10">
        <f>dashboard!B547</f>
        <v>0</v>
      </c>
      <c r="AN535">
        <f>dashboard!C547</f>
        <v>0</v>
      </c>
    </row>
    <row r="536" spans="1:40" x14ac:dyDescent="0.25">
      <c r="K536" s="2" t="s">
        <v>1060</v>
      </c>
      <c r="L536" s="3">
        <v>976.12400000000002</v>
      </c>
      <c r="M536" s="3">
        <v>5</v>
      </c>
      <c r="N536" s="3">
        <v>-69.711800000000011</v>
      </c>
      <c r="O536" t="s">
        <v>50</v>
      </c>
      <c r="P536" t="s">
        <v>562</v>
      </c>
      <c r="Q536">
        <f t="shared" si="40"/>
        <v>976.12400000000002</v>
      </c>
      <c r="R536" s="17">
        <f t="shared" si="41"/>
        <v>-7.1416951125061995E-2</v>
      </c>
      <c r="W536" t="s">
        <v>53</v>
      </c>
      <c r="X536" s="3">
        <v>2</v>
      </c>
      <c r="Y536" s="3">
        <v>56.3</v>
      </c>
      <c r="Z536" s="11">
        <v>15.763999999999999</v>
      </c>
      <c r="AA536" s="3"/>
      <c r="AB536" s="3"/>
      <c r="AD536" t="str">
        <f t="shared" si="42"/>
        <v>CaliforniaSanta Ana</v>
      </c>
      <c r="AE536" t="str">
        <f t="shared" si="43"/>
        <v>California</v>
      </c>
      <c r="AF536" t="str">
        <f t="shared" si="44"/>
        <v>Santa Ana</v>
      </c>
      <c r="AG536" t="s">
        <v>53</v>
      </c>
      <c r="AH536">
        <v>2</v>
      </c>
      <c r="AI536">
        <v>56.3</v>
      </c>
      <c r="AJ536" s="11">
        <v>15.763999999999999</v>
      </c>
      <c r="AL536">
        <f>dashboard!A548</f>
        <v>0</v>
      </c>
      <c r="AM536" s="10">
        <f>dashboard!B548</f>
        <v>0</v>
      </c>
      <c r="AN536">
        <f>dashboard!C548</f>
        <v>0</v>
      </c>
    </row>
    <row r="537" spans="1:40" x14ac:dyDescent="0.25">
      <c r="K537" s="2" t="s">
        <v>706</v>
      </c>
      <c r="L537" s="3">
        <v>2477.4579999999996</v>
      </c>
      <c r="M537" s="3">
        <v>17</v>
      </c>
      <c r="N537" s="3">
        <v>-340.10499999999996</v>
      </c>
      <c r="O537" t="s">
        <v>50</v>
      </c>
      <c r="P537" t="s">
        <v>177</v>
      </c>
      <c r="Q537">
        <f t="shared" si="40"/>
        <v>2477.4579999999996</v>
      </c>
      <c r="R537" s="17">
        <f t="shared" si="41"/>
        <v>-0.13727982472356748</v>
      </c>
      <c r="W537" t="s">
        <v>25</v>
      </c>
      <c r="X537" s="3">
        <v>6</v>
      </c>
      <c r="Y537" s="3">
        <v>484.70400000000001</v>
      </c>
      <c r="Z537" s="11">
        <v>-84.8232</v>
      </c>
      <c r="AA537" s="3"/>
      <c r="AB537" s="3"/>
      <c r="AD537" t="str">
        <f t="shared" si="42"/>
        <v>CaliforniaSanta Ana</v>
      </c>
      <c r="AE537" t="str">
        <f t="shared" si="43"/>
        <v>California</v>
      </c>
      <c r="AF537" t="str">
        <f t="shared" si="44"/>
        <v>Santa Ana</v>
      </c>
      <c r="AG537" t="s">
        <v>25</v>
      </c>
      <c r="AH537">
        <v>6</v>
      </c>
      <c r="AI537">
        <v>484.70400000000001</v>
      </c>
      <c r="AJ537" s="11">
        <v>-84.8232</v>
      </c>
      <c r="AL537">
        <f>dashboard!A549</f>
        <v>0</v>
      </c>
      <c r="AM537" s="10">
        <f>dashboard!B549</f>
        <v>0</v>
      </c>
      <c r="AN537">
        <f>dashboard!C549</f>
        <v>0</v>
      </c>
    </row>
    <row r="538" spans="1:40" x14ac:dyDescent="0.25">
      <c r="K538" s="2" t="s">
        <v>1039</v>
      </c>
      <c r="L538" s="3">
        <v>494.99599999999998</v>
      </c>
      <c r="M538" s="3">
        <v>3</v>
      </c>
      <c r="N538" s="3">
        <v>39.4131</v>
      </c>
      <c r="O538" t="s">
        <v>50</v>
      </c>
      <c r="P538" t="s">
        <v>564</v>
      </c>
      <c r="Q538">
        <f t="shared" si="40"/>
        <v>494.99599999999998</v>
      </c>
      <c r="R538" s="17">
        <f t="shared" si="41"/>
        <v>7.9623067661152819E-2</v>
      </c>
      <c r="W538" t="s">
        <v>195</v>
      </c>
      <c r="X538" s="3">
        <v>3</v>
      </c>
      <c r="Y538" s="3">
        <v>5.94</v>
      </c>
      <c r="Z538" s="11">
        <v>0</v>
      </c>
      <c r="AA538" s="3"/>
      <c r="AB538" s="3"/>
      <c r="AD538" t="str">
        <f t="shared" si="42"/>
        <v>CaliforniaSanta Ana</v>
      </c>
      <c r="AE538" t="str">
        <f t="shared" si="43"/>
        <v>California</v>
      </c>
      <c r="AF538" t="str">
        <f t="shared" si="44"/>
        <v>Santa Ana</v>
      </c>
      <c r="AG538" t="s">
        <v>195</v>
      </c>
      <c r="AH538">
        <v>3</v>
      </c>
      <c r="AI538">
        <v>5.94</v>
      </c>
      <c r="AJ538" s="11">
        <v>0</v>
      </c>
      <c r="AL538">
        <f>dashboard!A550</f>
        <v>0</v>
      </c>
      <c r="AM538" s="10">
        <f>dashboard!B550</f>
        <v>0</v>
      </c>
      <c r="AN538">
        <f>dashboard!C550</f>
        <v>0</v>
      </c>
    </row>
    <row r="539" spans="1:40" x14ac:dyDescent="0.25">
      <c r="K539" s="2" t="s">
        <v>1029</v>
      </c>
      <c r="L539" s="3">
        <v>1540.7080000000001</v>
      </c>
      <c r="M539" s="3">
        <v>4</v>
      </c>
      <c r="N539" s="3">
        <v>-237.55279999999999</v>
      </c>
      <c r="O539" t="s">
        <v>50</v>
      </c>
      <c r="P539" t="s">
        <v>561</v>
      </c>
      <c r="Q539">
        <f t="shared" si="40"/>
        <v>1540.7080000000001</v>
      </c>
      <c r="R539" s="17">
        <f t="shared" si="41"/>
        <v>-0.15418418025998434</v>
      </c>
      <c r="W539" t="s">
        <v>48</v>
      </c>
      <c r="X539" s="3">
        <v>2</v>
      </c>
      <c r="Y539" s="3">
        <v>18.28</v>
      </c>
      <c r="Z539" s="11">
        <v>6.2152000000000003</v>
      </c>
      <c r="AA539" s="3"/>
      <c r="AB539" s="3"/>
      <c r="AD539" t="str">
        <f t="shared" si="42"/>
        <v>CaliforniaSanta Ana</v>
      </c>
      <c r="AE539" t="str">
        <f t="shared" si="43"/>
        <v>California</v>
      </c>
      <c r="AF539" t="str">
        <f t="shared" si="44"/>
        <v>Santa Ana</v>
      </c>
      <c r="AG539" t="s">
        <v>48</v>
      </c>
      <c r="AH539">
        <v>2</v>
      </c>
      <c r="AI539">
        <v>18.28</v>
      </c>
      <c r="AJ539" s="11">
        <v>6.2152000000000003</v>
      </c>
      <c r="AL539">
        <f>dashboard!A551</f>
        <v>0</v>
      </c>
      <c r="AM539" s="10">
        <f>dashboard!B551</f>
        <v>0</v>
      </c>
      <c r="AN539">
        <f>dashboard!C551</f>
        <v>0</v>
      </c>
    </row>
    <row r="540" spans="1:40" x14ac:dyDescent="0.25">
      <c r="K540" s="2" t="s">
        <v>907</v>
      </c>
      <c r="L540" s="3">
        <v>3530.3746000000001</v>
      </c>
      <c r="M540" s="3">
        <v>15</v>
      </c>
      <c r="N540" s="3">
        <v>-383.05539999999996</v>
      </c>
      <c r="O540" t="s">
        <v>50</v>
      </c>
      <c r="P540" t="s">
        <v>464</v>
      </c>
      <c r="Q540">
        <f t="shared" si="40"/>
        <v>3530.3746000000001</v>
      </c>
      <c r="R540" s="17">
        <f t="shared" si="41"/>
        <v>-0.10850276341779706</v>
      </c>
      <c r="W540" t="s">
        <v>33</v>
      </c>
      <c r="X540" s="3">
        <v>7</v>
      </c>
      <c r="Y540" s="3">
        <v>20.16</v>
      </c>
      <c r="Z540" s="11">
        <v>9.8783999999999992</v>
      </c>
      <c r="AA540" s="3"/>
      <c r="AB540" s="3"/>
      <c r="AD540" t="str">
        <f t="shared" si="42"/>
        <v>CaliforniaSanta Ana</v>
      </c>
      <c r="AE540" t="str">
        <f t="shared" si="43"/>
        <v>California</v>
      </c>
      <c r="AF540" t="str">
        <f t="shared" si="44"/>
        <v>Santa Ana</v>
      </c>
      <c r="AG540" t="s">
        <v>33</v>
      </c>
      <c r="AH540">
        <v>7</v>
      </c>
      <c r="AI540">
        <v>20.16</v>
      </c>
      <c r="AJ540" s="11">
        <v>9.8783999999999992</v>
      </c>
      <c r="AL540">
        <f>dashboard!A552</f>
        <v>0</v>
      </c>
      <c r="AM540" s="10">
        <f>dashboard!B552</f>
        <v>0</v>
      </c>
      <c r="AN540">
        <f>dashboard!C552</f>
        <v>0</v>
      </c>
    </row>
    <row r="541" spans="1:40" x14ac:dyDescent="0.25">
      <c r="K541" s="2" t="s">
        <v>1087</v>
      </c>
      <c r="L541" s="3">
        <v>737.05279999999993</v>
      </c>
      <c r="M541" s="3">
        <v>6</v>
      </c>
      <c r="N541" s="3">
        <v>105.77600000000002</v>
      </c>
      <c r="O541" t="s">
        <v>50</v>
      </c>
      <c r="P541" t="s">
        <v>591</v>
      </c>
      <c r="Q541">
        <f t="shared" si="40"/>
        <v>737.05279999999993</v>
      </c>
      <c r="R541" s="17">
        <f t="shared" si="41"/>
        <v>0.14351210659534844</v>
      </c>
      <c r="W541" t="s">
        <v>371</v>
      </c>
      <c r="X541" s="3">
        <v>3</v>
      </c>
      <c r="Y541" s="3">
        <v>371.976</v>
      </c>
      <c r="Z541" s="11">
        <v>116.24250000000001</v>
      </c>
      <c r="AA541" s="3"/>
      <c r="AB541" s="3"/>
      <c r="AD541" t="str">
        <f t="shared" si="42"/>
        <v>CaliforniaSanta Ana</v>
      </c>
      <c r="AE541" t="str">
        <f t="shared" si="43"/>
        <v>California</v>
      </c>
      <c r="AF541" t="str">
        <f t="shared" si="44"/>
        <v>Santa Ana</v>
      </c>
      <c r="AG541" t="s">
        <v>371</v>
      </c>
      <c r="AH541">
        <v>3</v>
      </c>
      <c r="AI541">
        <v>371.976</v>
      </c>
      <c r="AJ541" s="11">
        <v>116.24250000000001</v>
      </c>
      <c r="AL541">
        <f>dashboard!A553</f>
        <v>0</v>
      </c>
      <c r="AM541" s="10">
        <f>dashboard!B553</f>
        <v>0</v>
      </c>
      <c r="AN541">
        <f>dashboard!C553</f>
        <v>0</v>
      </c>
    </row>
    <row r="542" spans="1:40" x14ac:dyDescent="0.25">
      <c r="K542" s="2" t="s">
        <v>645</v>
      </c>
      <c r="L542" s="3">
        <v>1288.4640000000002</v>
      </c>
      <c r="M542" s="3">
        <v>2</v>
      </c>
      <c r="N542" s="3">
        <v>-24.4893</v>
      </c>
      <c r="O542" t="s">
        <v>50</v>
      </c>
      <c r="P542" t="s">
        <v>85</v>
      </c>
      <c r="Q542">
        <f t="shared" si="40"/>
        <v>1288.4640000000002</v>
      </c>
      <c r="R542" s="17">
        <f t="shared" si="41"/>
        <v>-1.9006584584435417E-2</v>
      </c>
      <c r="W542" t="s">
        <v>80</v>
      </c>
      <c r="X542" s="3">
        <v>10</v>
      </c>
      <c r="Y542" s="3">
        <v>64.8</v>
      </c>
      <c r="Z542" s="11">
        <v>31.103999999999999</v>
      </c>
      <c r="AA542" s="3"/>
      <c r="AB542" s="3"/>
      <c r="AD542" t="str">
        <f t="shared" si="42"/>
        <v>CaliforniaSanta Ana</v>
      </c>
      <c r="AE542" t="str">
        <f t="shared" si="43"/>
        <v>California</v>
      </c>
      <c r="AF542" t="str">
        <f t="shared" si="44"/>
        <v>Santa Ana</v>
      </c>
      <c r="AG542" t="s">
        <v>80</v>
      </c>
      <c r="AH542">
        <v>10</v>
      </c>
      <c r="AI542">
        <v>64.8</v>
      </c>
      <c r="AJ542" s="11">
        <v>31.103999999999999</v>
      </c>
      <c r="AL542">
        <f>dashboard!A554</f>
        <v>0</v>
      </c>
      <c r="AM542" s="10">
        <f>dashboard!B554</f>
        <v>0</v>
      </c>
      <c r="AN542">
        <f>dashboard!C554</f>
        <v>0</v>
      </c>
    </row>
    <row r="543" spans="1:40" x14ac:dyDescent="0.25">
      <c r="K543" s="2" t="s">
        <v>823</v>
      </c>
      <c r="L543" s="3">
        <v>4854.0528000000004</v>
      </c>
      <c r="M543" s="3">
        <v>7</v>
      </c>
      <c r="N543" s="3">
        <v>-1183.4313000000002</v>
      </c>
      <c r="O543" t="s">
        <v>50</v>
      </c>
      <c r="P543" t="s">
        <v>380</v>
      </c>
      <c r="Q543">
        <f t="shared" si="40"/>
        <v>4854.0528000000004</v>
      </c>
      <c r="R543" s="17">
        <f t="shared" si="41"/>
        <v>-0.24380272501362163</v>
      </c>
      <c r="W543" t="s">
        <v>59</v>
      </c>
      <c r="X543" s="3">
        <v>10</v>
      </c>
      <c r="Y543" s="3">
        <v>355.12</v>
      </c>
      <c r="Z543" s="11">
        <v>41.750399999999999</v>
      </c>
      <c r="AA543" s="3"/>
      <c r="AB543" s="3"/>
      <c r="AD543" t="str">
        <f t="shared" si="42"/>
        <v>CaliforniaSanta Ana</v>
      </c>
      <c r="AE543" t="str">
        <f t="shared" si="43"/>
        <v>California</v>
      </c>
      <c r="AF543" t="str">
        <f t="shared" si="44"/>
        <v>Santa Ana</v>
      </c>
      <c r="AG543" t="s">
        <v>59</v>
      </c>
      <c r="AH543">
        <v>10</v>
      </c>
      <c r="AI543">
        <v>355.12</v>
      </c>
      <c r="AJ543" s="11">
        <v>41.750399999999999</v>
      </c>
      <c r="AL543">
        <f>dashboard!A555</f>
        <v>0</v>
      </c>
      <c r="AM543" s="10">
        <f>dashboard!B555</f>
        <v>0</v>
      </c>
      <c r="AN543">
        <f>dashboard!C555</f>
        <v>0</v>
      </c>
    </row>
    <row r="544" spans="1:40" x14ac:dyDescent="0.25">
      <c r="K544" s="2" t="s">
        <v>966</v>
      </c>
      <c r="L544" s="3">
        <v>650.63599999999997</v>
      </c>
      <c r="M544" s="3">
        <v>4</v>
      </c>
      <c r="N544" s="3">
        <v>-58.553200000000004</v>
      </c>
      <c r="O544" t="s">
        <v>50</v>
      </c>
      <c r="P544" t="s">
        <v>519</v>
      </c>
      <c r="Q544">
        <f t="shared" si="40"/>
        <v>650.63599999999997</v>
      </c>
      <c r="R544" s="17">
        <f t="shared" si="41"/>
        <v>-8.99937906909547E-2</v>
      </c>
      <c r="W544" t="s">
        <v>43</v>
      </c>
      <c r="X544" s="3">
        <v>2</v>
      </c>
      <c r="Y544" s="3">
        <v>421.1</v>
      </c>
      <c r="Z544" s="11">
        <v>105.27500000000001</v>
      </c>
      <c r="AA544" s="3"/>
      <c r="AB544" s="3"/>
      <c r="AD544" t="str">
        <f t="shared" si="42"/>
        <v>CaliforniaSanta Ana</v>
      </c>
      <c r="AE544" t="str">
        <f t="shared" si="43"/>
        <v>California</v>
      </c>
      <c r="AF544" t="str">
        <f t="shared" si="44"/>
        <v>Santa Ana</v>
      </c>
      <c r="AG544" t="s">
        <v>43</v>
      </c>
      <c r="AH544">
        <v>2</v>
      </c>
      <c r="AI544">
        <v>421.1</v>
      </c>
      <c r="AJ544" s="11">
        <v>105.27500000000001</v>
      </c>
      <c r="AL544">
        <f>dashboard!A556</f>
        <v>0</v>
      </c>
      <c r="AM544" s="10">
        <f>dashboard!B556</f>
        <v>0</v>
      </c>
      <c r="AN544">
        <f>dashboard!C556</f>
        <v>0</v>
      </c>
    </row>
    <row r="545" spans="11:40" x14ac:dyDescent="0.25">
      <c r="K545" s="2" t="s">
        <v>684</v>
      </c>
      <c r="L545" s="3">
        <v>21843.528000000002</v>
      </c>
      <c r="M545" s="3">
        <v>59</v>
      </c>
      <c r="N545" s="3">
        <v>-7299.0501999999997</v>
      </c>
      <c r="O545" t="s">
        <v>50</v>
      </c>
      <c r="P545" t="s">
        <v>193</v>
      </c>
      <c r="Q545">
        <f t="shared" si="40"/>
        <v>21843.528000000002</v>
      </c>
      <c r="R545" s="17">
        <f t="shared" si="41"/>
        <v>-0.33415161689998057</v>
      </c>
      <c r="W545" t="s">
        <v>334</v>
      </c>
      <c r="X545" s="3">
        <v>2</v>
      </c>
      <c r="Y545" s="3">
        <v>21.96</v>
      </c>
      <c r="Z545" s="11">
        <v>6.1487999999999996</v>
      </c>
      <c r="AA545" s="3"/>
      <c r="AB545" s="3"/>
      <c r="AD545" t="str">
        <f t="shared" si="42"/>
        <v>CaliforniaSanta Ana</v>
      </c>
      <c r="AE545" t="str">
        <f t="shared" si="43"/>
        <v>California</v>
      </c>
      <c r="AF545" t="str">
        <f t="shared" si="44"/>
        <v>Santa Ana</v>
      </c>
      <c r="AG545" t="s">
        <v>334</v>
      </c>
      <c r="AH545">
        <v>2</v>
      </c>
      <c r="AI545">
        <v>21.96</v>
      </c>
      <c r="AJ545" s="11">
        <v>6.1487999999999996</v>
      </c>
      <c r="AL545">
        <f>dashboard!A557</f>
        <v>0</v>
      </c>
      <c r="AM545" s="10">
        <f>dashboard!B557</f>
        <v>0</v>
      </c>
      <c r="AN545">
        <f>dashboard!C557</f>
        <v>0</v>
      </c>
    </row>
    <row r="546" spans="11:40" x14ac:dyDescent="0.25">
      <c r="K546" s="2" t="s">
        <v>1211</v>
      </c>
      <c r="L546" s="3">
        <v>108.44399999999999</v>
      </c>
      <c r="M546" s="3">
        <v>4</v>
      </c>
      <c r="N546" s="3">
        <v>-19.3413</v>
      </c>
      <c r="O546" t="s">
        <v>50</v>
      </c>
      <c r="P546" t="s">
        <v>614</v>
      </c>
      <c r="Q546">
        <f t="shared" si="40"/>
        <v>108.44399999999999</v>
      </c>
      <c r="R546" s="17">
        <f t="shared" si="41"/>
        <v>-0.17835288259378115</v>
      </c>
      <c r="W546" t="s">
        <v>39</v>
      </c>
      <c r="X546" s="3">
        <v>1</v>
      </c>
      <c r="Y546" s="3">
        <v>146.04</v>
      </c>
      <c r="Z546" s="11">
        <v>-12.778499999999999</v>
      </c>
      <c r="AA546" s="3"/>
      <c r="AB546" s="3"/>
      <c r="AD546" t="str">
        <f t="shared" si="42"/>
        <v>CaliforniaSanta Ana</v>
      </c>
      <c r="AE546" t="str">
        <f t="shared" si="43"/>
        <v>California</v>
      </c>
      <c r="AF546" t="str">
        <f t="shared" si="44"/>
        <v>Santa Ana</v>
      </c>
      <c r="AG546" t="s">
        <v>39</v>
      </c>
      <c r="AH546">
        <v>1</v>
      </c>
      <c r="AI546">
        <v>146.04</v>
      </c>
      <c r="AJ546" s="11">
        <v>-12.778499999999999</v>
      </c>
      <c r="AL546">
        <f>dashboard!A558</f>
        <v>0</v>
      </c>
      <c r="AM546" s="10">
        <f>dashboard!B558</f>
        <v>0</v>
      </c>
      <c r="AN546">
        <f>dashboard!C558</f>
        <v>0</v>
      </c>
    </row>
    <row r="547" spans="11:40" x14ac:dyDescent="0.25">
      <c r="K547" s="2" t="s">
        <v>1178</v>
      </c>
      <c r="L547" s="3">
        <v>790.97199999999998</v>
      </c>
      <c r="M547" s="3">
        <v>3</v>
      </c>
      <c r="N547" s="3">
        <v>20.221799999999995</v>
      </c>
      <c r="O547" t="s">
        <v>50</v>
      </c>
      <c r="P547" t="s">
        <v>623</v>
      </c>
      <c r="Q547">
        <f t="shared" si="40"/>
        <v>790.97199999999998</v>
      </c>
      <c r="R547" s="17">
        <f t="shared" si="41"/>
        <v>2.5565759597052734E-2</v>
      </c>
      <c r="V547" t="s">
        <v>1141</v>
      </c>
      <c r="W547" t="s">
        <v>129</v>
      </c>
      <c r="X547" s="3">
        <v>2</v>
      </c>
      <c r="Y547" s="3">
        <v>26.96</v>
      </c>
      <c r="Z547" s="11">
        <v>3.7744</v>
      </c>
      <c r="AA547" s="3"/>
      <c r="AB547" s="3"/>
      <c r="AC547" t="s">
        <v>1141</v>
      </c>
      <c r="AD547" t="str">
        <f t="shared" si="42"/>
        <v>CaliforniaSanta Barbara</v>
      </c>
      <c r="AE547" t="str">
        <f t="shared" si="43"/>
        <v>California</v>
      </c>
      <c r="AF547" t="str">
        <f t="shared" si="44"/>
        <v>Santa Barbara</v>
      </c>
      <c r="AG547" t="s">
        <v>129</v>
      </c>
      <c r="AH547">
        <v>2</v>
      </c>
      <c r="AI547">
        <v>26.96</v>
      </c>
      <c r="AJ547" s="11">
        <v>3.7744</v>
      </c>
      <c r="AL547">
        <f>dashboard!A559</f>
        <v>0</v>
      </c>
      <c r="AM547" s="10">
        <f>dashboard!B559</f>
        <v>0</v>
      </c>
      <c r="AN547">
        <f>dashboard!C559</f>
        <v>0</v>
      </c>
    </row>
    <row r="548" spans="11:40" x14ac:dyDescent="0.25">
      <c r="K548" s="2" t="s">
        <v>1089</v>
      </c>
      <c r="L548" s="3">
        <v>142.16</v>
      </c>
      <c r="M548" s="3">
        <v>3</v>
      </c>
      <c r="N548" s="3">
        <v>31.6586</v>
      </c>
      <c r="O548" t="s">
        <v>50</v>
      </c>
      <c r="P548" t="s">
        <v>595</v>
      </c>
      <c r="Q548">
        <f t="shared" si="40"/>
        <v>142.16</v>
      </c>
      <c r="R548" s="17">
        <f t="shared" si="41"/>
        <v>0.2226969611705121</v>
      </c>
      <c r="W548" t="s">
        <v>68</v>
      </c>
      <c r="X548" s="3">
        <v>7</v>
      </c>
      <c r="Y548" s="3">
        <v>356.79</v>
      </c>
      <c r="Z548" s="11">
        <v>99.901200000000003</v>
      </c>
      <c r="AA548" s="3"/>
      <c r="AB548" s="3"/>
      <c r="AD548" t="str">
        <f t="shared" si="42"/>
        <v>CaliforniaSanta Barbara</v>
      </c>
      <c r="AE548" t="str">
        <f t="shared" si="43"/>
        <v>California</v>
      </c>
      <c r="AF548" t="str">
        <f t="shared" si="44"/>
        <v>Santa Barbara</v>
      </c>
      <c r="AG548" t="s">
        <v>68</v>
      </c>
      <c r="AH548">
        <v>7</v>
      </c>
      <c r="AI548">
        <v>356.79</v>
      </c>
      <c r="AJ548" s="11">
        <v>99.901200000000003</v>
      </c>
      <c r="AL548">
        <f>dashboard!A560</f>
        <v>0</v>
      </c>
      <c r="AM548" s="10">
        <f>dashboard!B560</f>
        <v>0</v>
      </c>
      <c r="AN548">
        <f>dashboard!C560</f>
        <v>0</v>
      </c>
    </row>
    <row r="549" spans="11:40" x14ac:dyDescent="0.25">
      <c r="K549" s="2" t="s">
        <v>786</v>
      </c>
      <c r="L549" s="3">
        <v>347.20600000000002</v>
      </c>
      <c r="M549" s="3">
        <v>5</v>
      </c>
      <c r="N549" s="3">
        <v>-443.70859999999999</v>
      </c>
      <c r="O549" t="s">
        <v>50</v>
      </c>
      <c r="P549" t="s">
        <v>336</v>
      </c>
      <c r="Q549">
        <f t="shared" si="40"/>
        <v>347.20600000000002</v>
      </c>
      <c r="R549" s="17">
        <f t="shared" si="41"/>
        <v>-1.2779404733789161</v>
      </c>
      <c r="W549" t="s">
        <v>25</v>
      </c>
      <c r="X549" s="3">
        <v>3</v>
      </c>
      <c r="Y549" s="3">
        <v>362.13600000000002</v>
      </c>
      <c r="Z549" s="11">
        <v>-54.320399999999999</v>
      </c>
      <c r="AA549" s="3"/>
      <c r="AB549" s="3"/>
      <c r="AD549" t="str">
        <f t="shared" si="42"/>
        <v>CaliforniaSanta Barbara</v>
      </c>
      <c r="AE549" t="str">
        <f t="shared" si="43"/>
        <v>California</v>
      </c>
      <c r="AF549" t="str">
        <f t="shared" si="44"/>
        <v>Santa Barbara</v>
      </c>
      <c r="AG549" t="s">
        <v>25</v>
      </c>
      <c r="AH549">
        <v>3</v>
      </c>
      <c r="AI549">
        <v>362.13600000000002</v>
      </c>
      <c r="AJ549" s="11">
        <v>-54.320399999999999</v>
      </c>
      <c r="AL549">
        <f>dashboard!A561</f>
        <v>0</v>
      </c>
      <c r="AM549" s="10">
        <f>dashboard!B561</f>
        <v>0</v>
      </c>
      <c r="AN549">
        <f>dashboard!C561</f>
        <v>0</v>
      </c>
    </row>
    <row r="550" spans="11:40" x14ac:dyDescent="0.25">
      <c r="K550" s="2" t="s">
        <v>1130</v>
      </c>
      <c r="L550" s="3">
        <v>606.10720000000003</v>
      </c>
      <c r="M550" s="3">
        <v>6</v>
      </c>
      <c r="N550" s="3">
        <v>-520.10339999999997</v>
      </c>
      <c r="O550" t="s">
        <v>50</v>
      </c>
      <c r="P550" t="s">
        <v>610</v>
      </c>
      <c r="Q550">
        <f t="shared" si="40"/>
        <v>606.10720000000003</v>
      </c>
      <c r="R550" s="17">
        <f t="shared" si="41"/>
        <v>-0.85810463891536004</v>
      </c>
      <c r="W550" t="s">
        <v>195</v>
      </c>
      <c r="X550" s="3">
        <v>1</v>
      </c>
      <c r="Y550" s="3">
        <v>1.81</v>
      </c>
      <c r="Z550" s="11">
        <v>0.65159999999999996</v>
      </c>
      <c r="AA550" s="3"/>
      <c r="AB550" s="3"/>
      <c r="AD550" t="str">
        <f t="shared" si="42"/>
        <v>CaliforniaSanta Barbara</v>
      </c>
      <c r="AE550" t="str">
        <f t="shared" si="43"/>
        <v>California</v>
      </c>
      <c r="AF550" t="str">
        <f t="shared" si="44"/>
        <v>Santa Barbara</v>
      </c>
      <c r="AG550" t="s">
        <v>195</v>
      </c>
      <c r="AH550">
        <v>1</v>
      </c>
      <c r="AI550">
        <v>1.81</v>
      </c>
      <c r="AJ550" s="11">
        <v>0.65159999999999996</v>
      </c>
      <c r="AL550">
        <f>dashboard!A562</f>
        <v>0</v>
      </c>
      <c r="AM550" s="10">
        <f>dashboard!B562</f>
        <v>0</v>
      </c>
      <c r="AN550">
        <f>dashboard!C562</f>
        <v>0</v>
      </c>
    </row>
    <row r="551" spans="11:40" x14ac:dyDescent="0.25">
      <c r="K551" s="2" t="s">
        <v>1144</v>
      </c>
      <c r="L551" s="3">
        <v>263.64999999999998</v>
      </c>
      <c r="M551" s="3">
        <v>3</v>
      </c>
      <c r="N551" s="3">
        <v>92.725500000000011</v>
      </c>
      <c r="O551" t="s">
        <v>61</v>
      </c>
      <c r="P551" t="s">
        <v>314</v>
      </c>
      <c r="Q551">
        <f t="shared" si="40"/>
        <v>263.64999999999998</v>
      </c>
      <c r="R551" s="17">
        <f t="shared" si="41"/>
        <v>0.35169922245401108</v>
      </c>
      <c r="W551" t="s">
        <v>33</v>
      </c>
      <c r="X551" s="3">
        <v>3</v>
      </c>
      <c r="Y551" s="3">
        <v>31.05</v>
      </c>
      <c r="Z551" s="11">
        <v>14.904</v>
      </c>
      <c r="AA551" s="3"/>
      <c r="AB551" s="3"/>
      <c r="AD551" t="str">
        <f t="shared" si="42"/>
        <v>CaliforniaSanta Barbara</v>
      </c>
      <c r="AE551" t="str">
        <f t="shared" si="43"/>
        <v>California</v>
      </c>
      <c r="AF551" t="str">
        <f t="shared" si="44"/>
        <v>Santa Barbara</v>
      </c>
      <c r="AG551" t="s">
        <v>33</v>
      </c>
      <c r="AH551">
        <v>3</v>
      </c>
      <c r="AI551">
        <v>31.05</v>
      </c>
      <c r="AJ551" s="11">
        <v>14.904</v>
      </c>
      <c r="AL551">
        <f>dashboard!A563</f>
        <v>0</v>
      </c>
      <c r="AM551" s="10">
        <f>dashboard!B563</f>
        <v>0</v>
      </c>
      <c r="AN551">
        <f>dashboard!C563</f>
        <v>0</v>
      </c>
    </row>
    <row r="552" spans="11:40" x14ac:dyDescent="0.25">
      <c r="K552" s="2" t="s">
        <v>724</v>
      </c>
      <c r="L552" s="3">
        <v>4.96</v>
      </c>
      <c r="M552" s="3">
        <v>1</v>
      </c>
      <c r="N552" s="3">
        <v>2.3311999999999999</v>
      </c>
      <c r="O552" t="s">
        <v>61</v>
      </c>
      <c r="P552" t="s">
        <v>256</v>
      </c>
      <c r="Q552">
        <f t="shared" si="40"/>
        <v>4.96</v>
      </c>
      <c r="R552" s="17">
        <f t="shared" si="41"/>
        <v>0.47</v>
      </c>
      <c r="W552" t="s">
        <v>80</v>
      </c>
      <c r="X552" s="3">
        <v>2</v>
      </c>
      <c r="Y552" s="3">
        <v>8.9600000000000009</v>
      </c>
      <c r="Z552" s="11">
        <v>4.3903999999999996</v>
      </c>
      <c r="AA552" s="3"/>
      <c r="AB552" s="3"/>
      <c r="AD552" t="str">
        <f t="shared" si="42"/>
        <v>CaliforniaSanta Barbara</v>
      </c>
      <c r="AE552" t="str">
        <f t="shared" si="43"/>
        <v>California</v>
      </c>
      <c r="AF552" t="str">
        <f t="shared" si="44"/>
        <v>Santa Barbara</v>
      </c>
      <c r="AG552" t="s">
        <v>80</v>
      </c>
      <c r="AH552">
        <v>2</v>
      </c>
      <c r="AI552">
        <v>8.9600000000000009</v>
      </c>
      <c r="AJ552" s="11">
        <v>4.3903999999999996</v>
      </c>
      <c r="AL552">
        <f>dashboard!A564</f>
        <v>0</v>
      </c>
      <c r="AM552" s="10">
        <f>dashboard!B564</f>
        <v>0</v>
      </c>
      <c r="AN552">
        <f>dashboard!C564</f>
        <v>0</v>
      </c>
    </row>
    <row r="553" spans="11:40" x14ac:dyDescent="0.25">
      <c r="K553" s="2" t="s">
        <v>1122</v>
      </c>
      <c r="L553" s="3">
        <v>1516.7260000000001</v>
      </c>
      <c r="M553" s="3">
        <v>2</v>
      </c>
      <c r="N553" s="3">
        <v>451.6626</v>
      </c>
      <c r="O553" t="s">
        <v>61</v>
      </c>
      <c r="P553" t="s">
        <v>474</v>
      </c>
      <c r="Q553">
        <f t="shared" si="40"/>
        <v>1516.7260000000001</v>
      </c>
      <c r="R553" s="17">
        <f t="shared" si="41"/>
        <v>0.29778786676037727</v>
      </c>
      <c r="W553" t="s">
        <v>59</v>
      </c>
      <c r="X553" s="3">
        <v>12</v>
      </c>
      <c r="Y553" s="3">
        <v>3501.5279999999998</v>
      </c>
      <c r="Z553" s="11">
        <v>387.9846</v>
      </c>
      <c r="AA553" s="3"/>
      <c r="AB553" s="3"/>
      <c r="AD553" t="str">
        <f t="shared" si="42"/>
        <v>CaliforniaSanta Barbara</v>
      </c>
      <c r="AE553" t="str">
        <f t="shared" si="43"/>
        <v>California</v>
      </c>
      <c r="AF553" t="str">
        <f t="shared" si="44"/>
        <v>Santa Barbara</v>
      </c>
      <c r="AG553" t="s">
        <v>59</v>
      </c>
      <c r="AH553">
        <v>12</v>
      </c>
      <c r="AI553">
        <v>3501.5279999999998</v>
      </c>
      <c r="AJ553" s="11">
        <v>387.9846</v>
      </c>
      <c r="AL553">
        <f>dashboard!A565</f>
        <v>0</v>
      </c>
      <c r="AM553" s="10">
        <f>dashboard!B565</f>
        <v>0</v>
      </c>
      <c r="AN553">
        <f>dashboard!C565</f>
        <v>0</v>
      </c>
    </row>
    <row r="554" spans="11:40" x14ac:dyDescent="0.25">
      <c r="K554" s="2" t="s">
        <v>1108</v>
      </c>
      <c r="L554" s="3">
        <v>280.27600000000001</v>
      </c>
      <c r="M554" s="3">
        <v>5</v>
      </c>
      <c r="N554" s="3">
        <v>46.963200000000001</v>
      </c>
      <c r="O554" t="s">
        <v>61</v>
      </c>
      <c r="P554" t="s">
        <v>488</v>
      </c>
      <c r="Q554">
        <f t="shared" si="40"/>
        <v>280.27600000000001</v>
      </c>
      <c r="R554" s="17">
        <f t="shared" si="41"/>
        <v>0.1675605474603605</v>
      </c>
      <c r="V554" t="s">
        <v>703</v>
      </c>
      <c r="W554" t="s">
        <v>68</v>
      </c>
      <c r="X554" s="3">
        <v>4</v>
      </c>
      <c r="Y554" s="3">
        <v>58.24</v>
      </c>
      <c r="Z554" s="11">
        <v>15.7248</v>
      </c>
      <c r="AA554" s="3"/>
      <c r="AB554" s="3"/>
      <c r="AC554" t="s">
        <v>703</v>
      </c>
      <c r="AD554" t="str">
        <f t="shared" si="42"/>
        <v>CaliforniaSanta Clara</v>
      </c>
      <c r="AE554" t="str">
        <f t="shared" si="43"/>
        <v>California</v>
      </c>
      <c r="AF554" t="str">
        <f t="shared" si="44"/>
        <v>Santa Clara</v>
      </c>
      <c r="AG554" t="s">
        <v>68</v>
      </c>
      <c r="AH554">
        <v>4</v>
      </c>
      <c r="AI554">
        <v>58.24</v>
      </c>
      <c r="AJ554" s="11">
        <v>15.7248</v>
      </c>
      <c r="AL554">
        <f>dashboard!A566</f>
        <v>0</v>
      </c>
      <c r="AM554" s="10">
        <f>dashboard!B566</f>
        <v>0</v>
      </c>
      <c r="AN554">
        <f>dashboard!C566</f>
        <v>0</v>
      </c>
    </row>
    <row r="555" spans="11:40" x14ac:dyDescent="0.25">
      <c r="K555" s="2" t="s">
        <v>1012</v>
      </c>
      <c r="L555" s="3">
        <v>146.31800000000001</v>
      </c>
      <c r="M555" s="3">
        <v>3</v>
      </c>
      <c r="N555" s="3">
        <v>37.062800000000003</v>
      </c>
      <c r="O555" t="s">
        <v>61</v>
      </c>
      <c r="P555" t="s">
        <v>425</v>
      </c>
      <c r="Q555">
        <f t="shared" si="40"/>
        <v>146.31800000000001</v>
      </c>
      <c r="R555" s="17">
        <f t="shared" si="41"/>
        <v>0.25330307959376153</v>
      </c>
      <c r="W555" t="s">
        <v>64</v>
      </c>
      <c r="X555" s="3">
        <v>11</v>
      </c>
      <c r="Y555" s="3">
        <v>105.47200000000001</v>
      </c>
      <c r="Z555" s="11">
        <v>38.474400000000003</v>
      </c>
      <c r="AA555" s="3"/>
      <c r="AB555" s="3"/>
      <c r="AD555" t="str">
        <f t="shared" si="42"/>
        <v>CaliforniaSanta Clara</v>
      </c>
      <c r="AE555" t="str">
        <f t="shared" si="43"/>
        <v>California</v>
      </c>
      <c r="AF555" t="str">
        <f t="shared" si="44"/>
        <v>Santa Clara</v>
      </c>
      <c r="AG555" t="s">
        <v>64</v>
      </c>
      <c r="AH555">
        <v>11</v>
      </c>
      <c r="AI555">
        <v>105.47200000000001</v>
      </c>
      <c r="AJ555" s="11">
        <v>38.474400000000003</v>
      </c>
      <c r="AL555">
        <f>dashboard!A567</f>
        <v>0</v>
      </c>
      <c r="AM555" s="10">
        <f>dashboard!B567</f>
        <v>0</v>
      </c>
      <c r="AN555">
        <f>dashboard!C567</f>
        <v>0</v>
      </c>
    </row>
    <row r="556" spans="11:40" x14ac:dyDescent="0.25">
      <c r="K556" s="2" t="s">
        <v>643</v>
      </c>
      <c r="L556" s="3">
        <v>2994.0879999999997</v>
      </c>
      <c r="M556" s="3">
        <v>9</v>
      </c>
      <c r="N556" s="3">
        <v>514.63350000000003</v>
      </c>
      <c r="O556" t="s">
        <v>61</v>
      </c>
      <c r="P556" t="s">
        <v>77</v>
      </c>
      <c r="Q556">
        <f t="shared" si="40"/>
        <v>2994.0879999999997</v>
      </c>
      <c r="R556" s="17">
        <f t="shared" si="41"/>
        <v>0.17188322454116248</v>
      </c>
      <c r="W556" t="s">
        <v>80</v>
      </c>
      <c r="X556" s="3">
        <v>4</v>
      </c>
      <c r="Y556" s="3">
        <v>31.119999999999997</v>
      </c>
      <c r="Z556" s="11">
        <v>14.415199999999999</v>
      </c>
      <c r="AA556" s="3"/>
      <c r="AB556" s="3"/>
      <c r="AD556" t="str">
        <f t="shared" si="42"/>
        <v>CaliforniaSanta Clara</v>
      </c>
      <c r="AE556" t="str">
        <f t="shared" si="43"/>
        <v>California</v>
      </c>
      <c r="AF556" t="str">
        <f t="shared" si="44"/>
        <v>Santa Clara</v>
      </c>
      <c r="AG556" t="s">
        <v>80</v>
      </c>
      <c r="AH556">
        <v>4</v>
      </c>
      <c r="AI556">
        <v>31.119999999999997</v>
      </c>
      <c r="AJ556" s="11">
        <v>14.415199999999999</v>
      </c>
      <c r="AL556">
        <f>dashboard!A568</f>
        <v>0</v>
      </c>
      <c r="AM556" s="10">
        <f>dashboard!B568</f>
        <v>0</v>
      </c>
      <c r="AN556">
        <f>dashboard!C568</f>
        <v>0</v>
      </c>
    </row>
    <row r="557" spans="11:40" x14ac:dyDescent="0.25">
      <c r="K557" s="2" t="s">
        <v>873</v>
      </c>
      <c r="L557" s="3">
        <v>2138.1779999999999</v>
      </c>
      <c r="M557" s="3">
        <v>7</v>
      </c>
      <c r="N557" s="3">
        <v>580.6549</v>
      </c>
      <c r="O557" t="s">
        <v>61</v>
      </c>
      <c r="P557" t="s">
        <v>430</v>
      </c>
      <c r="Q557">
        <f t="shared" si="40"/>
        <v>2138.1779999999999</v>
      </c>
      <c r="R557" s="17">
        <f t="shared" si="41"/>
        <v>0.27156527660466062</v>
      </c>
      <c r="W557" t="s">
        <v>334</v>
      </c>
      <c r="X557" s="3">
        <v>4</v>
      </c>
      <c r="Y557" s="3">
        <v>27.36</v>
      </c>
      <c r="Z557" s="11">
        <v>7.3872</v>
      </c>
      <c r="AA557" s="3"/>
      <c r="AB557" s="3"/>
      <c r="AD557" t="str">
        <f t="shared" si="42"/>
        <v>CaliforniaSanta Clara</v>
      </c>
      <c r="AE557" t="str">
        <f t="shared" si="43"/>
        <v>California</v>
      </c>
      <c r="AF557" t="str">
        <f t="shared" si="44"/>
        <v>Santa Clara</v>
      </c>
      <c r="AG557" t="s">
        <v>334</v>
      </c>
      <c r="AH557">
        <v>4</v>
      </c>
      <c r="AI557">
        <v>27.36</v>
      </c>
      <c r="AJ557" s="11">
        <v>7.3872</v>
      </c>
      <c r="AL557">
        <f>dashboard!A569</f>
        <v>0</v>
      </c>
      <c r="AM557" s="10">
        <f>dashboard!B569</f>
        <v>0</v>
      </c>
      <c r="AN557">
        <f>dashboard!C569</f>
        <v>0</v>
      </c>
    </row>
    <row r="558" spans="11:40" x14ac:dyDescent="0.25">
      <c r="K558" s="2" t="s">
        <v>872</v>
      </c>
      <c r="L558" s="3">
        <v>2761.2339999999995</v>
      </c>
      <c r="M558" s="3">
        <v>10</v>
      </c>
      <c r="N558" s="3">
        <v>388.56740000000002</v>
      </c>
      <c r="O558" t="s">
        <v>61</v>
      </c>
      <c r="P558" t="s">
        <v>429</v>
      </c>
      <c r="Q558">
        <f t="shared" si="40"/>
        <v>2761.2339999999995</v>
      </c>
      <c r="R558" s="17">
        <f t="shared" si="41"/>
        <v>0.14072237267830257</v>
      </c>
      <c r="V558" t="s">
        <v>1164</v>
      </c>
      <c r="W558" t="s">
        <v>43</v>
      </c>
      <c r="X558" s="3">
        <v>3</v>
      </c>
      <c r="Y558" s="3">
        <v>115.44</v>
      </c>
      <c r="Z558" s="11">
        <v>30.014399999999998</v>
      </c>
      <c r="AA558" s="3"/>
      <c r="AB558" s="3"/>
      <c r="AC558" t="s">
        <v>1164</v>
      </c>
      <c r="AD558" t="str">
        <f t="shared" si="42"/>
        <v>CaliforniaSanta Maria</v>
      </c>
      <c r="AE558" t="str">
        <f t="shared" si="43"/>
        <v>California</v>
      </c>
      <c r="AF558" t="str">
        <f t="shared" si="44"/>
        <v>Santa Maria</v>
      </c>
      <c r="AG558" t="s">
        <v>43</v>
      </c>
      <c r="AH558">
        <v>3</v>
      </c>
      <c r="AI558">
        <v>115.44</v>
      </c>
      <c r="AJ558" s="11">
        <v>30.014399999999998</v>
      </c>
      <c r="AL558">
        <f>dashboard!A570</f>
        <v>0</v>
      </c>
      <c r="AM558" s="10">
        <f>dashboard!B570</f>
        <v>0</v>
      </c>
      <c r="AN558">
        <f>dashboard!C570</f>
        <v>0</v>
      </c>
    </row>
    <row r="559" spans="11:40" x14ac:dyDescent="0.25">
      <c r="K559" s="2" t="s">
        <v>967</v>
      </c>
      <c r="L559" s="3">
        <v>802.77600000000007</v>
      </c>
      <c r="M559" s="3">
        <v>8</v>
      </c>
      <c r="N559" s="3">
        <v>329.26010000000002</v>
      </c>
      <c r="O559" t="s">
        <v>61</v>
      </c>
      <c r="P559" t="s">
        <v>520</v>
      </c>
      <c r="Q559">
        <f t="shared" si="40"/>
        <v>802.77600000000007</v>
      </c>
      <c r="R559" s="17">
        <f t="shared" si="41"/>
        <v>0.41015189791423756</v>
      </c>
      <c r="V559" t="s">
        <v>956</v>
      </c>
      <c r="W559" t="s">
        <v>64</v>
      </c>
      <c r="X559" s="3">
        <v>12</v>
      </c>
      <c r="Y559" s="3">
        <v>329.28000000000003</v>
      </c>
      <c r="Z559" s="11">
        <v>117.98</v>
      </c>
      <c r="AA559" s="3"/>
      <c r="AB559" s="3"/>
      <c r="AC559" t="s">
        <v>956</v>
      </c>
      <c r="AD559" t="str">
        <f t="shared" si="42"/>
        <v>CaliforniaStockton</v>
      </c>
      <c r="AE559" t="str">
        <f t="shared" si="43"/>
        <v>California</v>
      </c>
      <c r="AF559" t="str">
        <f t="shared" si="44"/>
        <v>Stockton</v>
      </c>
      <c r="AG559" t="s">
        <v>64</v>
      </c>
      <c r="AH559">
        <v>12</v>
      </c>
      <c r="AI559">
        <v>329.28000000000003</v>
      </c>
      <c r="AJ559" s="11">
        <v>117.98</v>
      </c>
      <c r="AL559">
        <f>dashboard!A571</f>
        <v>0</v>
      </c>
      <c r="AM559" s="10">
        <f>dashboard!B571</f>
        <v>0</v>
      </c>
      <c r="AN559">
        <f>dashboard!C571</f>
        <v>0</v>
      </c>
    </row>
    <row r="560" spans="11:40" x14ac:dyDescent="0.25">
      <c r="K560" s="2" t="s">
        <v>639</v>
      </c>
      <c r="L560" s="3">
        <v>311.85000000000002</v>
      </c>
      <c r="M560" s="3">
        <v>5</v>
      </c>
      <c r="N560" s="3">
        <v>102.67230000000001</v>
      </c>
      <c r="O560" t="s">
        <v>61</v>
      </c>
      <c r="P560" t="s">
        <v>60</v>
      </c>
      <c r="Q560">
        <f t="shared" si="40"/>
        <v>311.85000000000002</v>
      </c>
      <c r="R560" s="17">
        <f t="shared" si="41"/>
        <v>0.32923617123617122</v>
      </c>
      <c r="W560" t="s">
        <v>48</v>
      </c>
      <c r="X560" s="3">
        <v>9</v>
      </c>
      <c r="Y560" s="3">
        <v>629.64</v>
      </c>
      <c r="Z560" s="11">
        <v>107.03879999999999</v>
      </c>
      <c r="AA560" s="3"/>
      <c r="AB560" s="3"/>
      <c r="AD560" t="str">
        <f t="shared" si="42"/>
        <v>CaliforniaStockton</v>
      </c>
      <c r="AE560" t="str">
        <f t="shared" si="43"/>
        <v>California</v>
      </c>
      <c r="AF560" t="str">
        <f t="shared" si="44"/>
        <v>Stockton</v>
      </c>
      <c r="AG560" t="s">
        <v>48</v>
      </c>
      <c r="AH560">
        <v>9</v>
      </c>
      <c r="AI560">
        <v>629.64</v>
      </c>
      <c r="AJ560" s="11">
        <v>107.03879999999999</v>
      </c>
      <c r="AL560">
        <f>dashboard!A572</f>
        <v>0</v>
      </c>
      <c r="AM560" s="10">
        <f>dashboard!B572</f>
        <v>0</v>
      </c>
      <c r="AN560">
        <f>dashboard!C572</f>
        <v>0</v>
      </c>
    </row>
    <row r="561" spans="11:40" x14ac:dyDescent="0.25">
      <c r="K561" s="2" t="s">
        <v>974</v>
      </c>
      <c r="L561" s="3">
        <v>8929.369999999999</v>
      </c>
      <c r="M561" s="3">
        <v>11</v>
      </c>
      <c r="N561" s="3">
        <v>2244.9783000000002</v>
      </c>
      <c r="O561" t="s">
        <v>171</v>
      </c>
      <c r="P561" t="s">
        <v>210</v>
      </c>
      <c r="Q561">
        <f t="shared" si="40"/>
        <v>8929.369999999999</v>
      </c>
      <c r="R561" s="17">
        <f t="shared" si="41"/>
        <v>0.2514150830349734</v>
      </c>
      <c r="W561" t="s">
        <v>80</v>
      </c>
      <c r="X561" s="3">
        <v>9</v>
      </c>
      <c r="Y561" s="3">
        <v>172.84</v>
      </c>
      <c r="Z561" s="11">
        <v>79.765599999999992</v>
      </c>
      <c r="AA561" s="3"/>
      <c r="AB561" s="3"/>
      <c r="AD561" t="str">
        <f t="shared" si="42"/>
        <v>CaliforniaStockton</v>
      </c>
      <c r="AE561" t="str">
        <f t="shared" si="43"/>
        <v>California</v>
      </c>
      <c r="AF561" t="str">
        <f t="shared" si="44"/>
        <v>Stockton</v>
      </c>
      <c r="AG561" t="s">
        <v>80</v>
      </c>
      <c r="AH561">
        <v>9</v>
      </c>
      <c r="AI561">
        <v>172.84</v>
      </c>
      <c r="AJ561" s="11">
        <v>79.765599999999992</v>
      </c>
      <c r="AL561">
        <f>dashboard!A573</f>
        <v>0</v>
      </c>
      <c r="AM561" s="10">
        <f>dashboard!B573</f>
        <v>0</v>
      </c>
      <c r="AN561">
        <f>dashboard!C573</f>
        <v>0</v>
      </c>
    </row>
    <row r="562" spans="11:40" x14ac:dyDescent="0.25">
      <c r="K562" s="2" t="s">
        <v>818</v>
      </c>
      <c r="L562" s="3">
        <v>5519.5700000000006</v>
      </c>
      <c r="M562" s="3">
        <v>16</v>
      </c>
      <c r="N562" s="3">
        <v>318.61829999999998</v>
      </c>
      <c r="O562" t="s">
        <v>100</v>
      </c>
      <c r="P562" t="s">
        <v>47</v>
      </c>
      <c r="Q562">
        <f t="shared" si="40"/>
        <v>5519.5700000000006</v>
      </c>
      <c r="R562" s="17">
        <f t="shared" si="41"/>
        <v>5.7725203231411129E-2</v>
      </c>
      <c r="W562" t="s">
        <v>59</v>
      </c>
      <c r="X562" s="3">
        <v>4</v>
      </c>
      <c r="Y562" s="3">
        <v>95.84</v>
      </c>
      <c r="Z562" s="11">
        <v>34.741999999999997</v>
      </c>
      <c r="AA562" s="3"/>
      <c r="AB562" s="3"/>
      <c r="AD562" t="str">
        <f t="shared" si="42"/>
        <v>CaliforniaStockton</v>
      </c>
      <c r="AE562" t="str">
        <f t="shared" si="43"/>
        <v>California</v>
      </c>
      <c r="AF562" t="str">
        <f t="shared" si="44"/>
        <v>Stockton</v>
      </c>
      <c r="AG562" t="s">
        <v>59</v>
      </c>
      <c r="AH562">
        <v>4</v>
      </c>
      <c r="AI562">
        <v>95.84</v>
      </c>
      <c r="AJ562" s="11">
        <v>34.741999999999997</v>
      </c>
      <c r="AL562">
        <f>dashboard!A574</f>
        <v>0</v>
      </c>
      <c r="AM562" s="10">
        <f>dashboard!B574</f>
        <v>0</v>
      </c>
      <c r="AN562">
        <f>dashboard!C574</f>
        <v>0</v>
      </c>
    </row>
    <row r="563" spans="11:40" x14ac:dyDescent="0.25">
      <c r="K563" s="2" t="s">
        <v>717</v>
      </c>
      <c r="L563" s="3">
        <v>14366.760000000002</v>
      </c>
      <c r="M563" s="3">
        <v>32</v>
      </c>
      <c r="N563" s="3">
        <v>4424.0854999999992</v>
      </c>
      <c r="O563" t="s">
        <v>100</v>
      </c>
      <c r="P563" t="s">
        <v>98</v>
      </c>
      <c r="Q563">
        <f t="shared" si="40"/>
        <v>14366.760000000002</v>
      </c>
      <c r="R563" s="17">
        <f t="shared" si="41"/>
        <v>0.30793898554719357</v>
      </c>
      <c r="V563" t="s">
        <v>958</v>
      </c>
      <c r="W563" t="s">
        <v>129</v>
      </c>
      <c r="X563" s="3">
        <v>10</v>
      </c>
      <c r="Y563" s="3">
        <v>339.9</v>
      </c>
      <c r="Z563" s="11">
        <v>77.077500000000001</v>
      </c>
      <c r="AA563" s="3"/>
      <c r="AB563" s="3"/>
      <c r="AC563" t="s">
        <v>958</v>
      </c>
      <c r="AD563" t="str">
        <f t="shared" si="42"/>
        <v>CaliforniaSunnyvale</v>
      </c>
      <c r="AE563" t="str">
        <f t="shared" si="43"/>
        <v>California</v>
      </c>
      <c r="AF563" t="str">
        <f t="shared" si="44"/>
        <v>Sunnyvale</v>
      </c>
      <c r="AG563" t="s">
        <v>129</v>
      </c>
      <c r="AH563">
        <v>10</v>
      </c>
      <c r="AI563">
        <v>339.9</v>
      </c>
      <c r="AJ563" s="11">
        <v>77.077500000000001</v>
      </c>
      <c r="AL563">
        <f>dashboard!A575</f>
        <v>0</v>
      </c>
      <c r="AM563" s="10">
        <f>dashboard!B575</f>
        <v>0</v>
      </c>
      <c r="AN563">
        <f>dashboard!C575</f>
        <v>0</v>
      </c>
    </row>
    <row r="564" spans="11:40" x14ac:dyDescent="0.25">
      <c r="K564" s="2" t="s">
        <v>931</v>
      </c>
      <c r="L564" s="3">
        <v>102.60999999999999</v>
      </c>
      <c r="M564" s="3">
        <v>2</v>
      </c>
      <c r="N564" s="3">
        <v>22.627800000000001</v>
      </c>
      <c r="O564" t="s">
        <v>100</v>
      </c>
      <c r="P564" t="s">
        <v>236</v>
      </c>
      <c r="Q564">
        <f t="shared" si="40"/>
        <v>102.60999999999999</v>
      </c>
      <c r="R564" s="17">
        <f t="shared" si="41"/>
        <v>0.22052236624110713</v>
      </c>
      <c r="W564" t="s">
        <v>53</v>
      </c>
      <c r="X564" s="3">
        <v>5</v>
      </c>
      <c r="Y564" s="3">
        <v>29.95</v>
      </c>
      <c r="Z564" s="11">
        <v>8.6854999999999993</v>
      </c>
      <c r="AA564" s="3"/>
      <c r="AB564" s="3"/>
      <c r="AD564" t="str">
        <f t="shared" si="42"/>
        <v>CaliforniaSunnyvale</v>
      </c>
      <c r="AE564" t="str">
        <f t="shared" si="43"/>
        <v>California</v>
      </c>
      <c r="AF564" t="str">
        <f t="shared" si="44"/>
        <v>Sunnyvale</v>
      </c>
      <c r="AG564" t="s">
        <v>53</v>
      </c>
      <c r="AH564">
        <v>5</v>
      </c>
      <c r="AI564">
        <v>29.95</v>
      </c>
      <c r="AJ564" s="11">
        <v>8.6854999999999993</v>
      </c>
      <c r="AL564">
        <f>dashboard!A576</f>
        <v>0</v>
      </c>
      <c r="AM564" s="10">
        <f>dashboard!B576</f>
        <v>0</v>
      </c>
      <c r="AN564">
        <f>dashboard!C576</f>
        <v>0</v>
      </c>
    </row>
    <row r="565" spans="11:40" x14ac:dyDescent="0.25">
      <c r="K565" s="2" t="s">
        <v>941</v>
      </c>
      <c r="L565" s="3">
        <v>5996.72</v>
      </c>
      <c r="M565" s="3">
        <v>18</v>
      </c>
      <c r="N565" s="3">
        <v>1262.7869999999996</v>
      </c>
      <c r="O565" t="s">
        <v>100</v>
      </c>
      <c r="P565" t="s">
        <v>240</v>
      </c>
      <c r="Q565">
        <f t="shared" si="40"/>
        <v>5996.72</v>
      </c>
      <c r="R565" s="17">
        <f t="shared" si="41"/>
        <v>0.21057961685721518</v>
      </c>
      <c r="W565" t="s">
        <v>64</v>
      </c>
      <c r="X565" s="3">
        <v>2</v>
      </c>
      <c r="Y565" s="3">
        <v>5.984</v>
      </c>
      <c r="Z565" s="11">
        <v>2.2440000000000002</v>
      </c>
      <c r="AA565" s="3"/>
      <c r="AB565" s="3"/>
      <c r="AD565" t="str">
        <f t="shared" si="42"/>
        <v>CaliforniaSunnyvale</v>
      </c>
      <c r="AE565" t="str">
        <f t="shared" si="43"/>
        <v>California</v>
      </c>
      <c r="AF565" t="str">
        <f t="shared" si="44"/>
        <v>Sunnyvale</v>
      </c>
      <c r="AG565" t="s">
        <v>64</v>
      </c>
      <c r="AH565">
        <v>2</v>
      </c>
      <c r="AI565">
        <v>5.984</v>
      </c>
      <c r="AJ565" s="11">
        <v>2.2440000000000002</v>
      </c>
      <c r="AL565">
        <f>dashboard!A577</f>
        <v>0</v>
      </c>
      <c r="AM565" s="10">
        <f>dashboard!B577</f>
        <v>0</v>
      </c>
      <c r="AN565">
        <f>dashboard!C577</f>
        <v>0</v>
      </c>
    </row>
    <row r="566" spans="11:40" x14ac:dyDescent="0.25">
      <c r="K566" s="2" t="s">
        <v>1101</v>
      </c>
      <c r="L566" s="3">
        <v>2722.26</v>
      </c>
      <c r="M566" s="3">
        <v>11</v>
      </c>
      <c r="N566" s="3">
        <v>953.83230000000003</v>
      </c>
      <c r="O566" t="s">
        <v>100</v>
      </c>
      <c r="P566" t="s">
        <v>403</v>
      </c>
      <c r="Q566">
        <f t="shared" si="40"/>
        <v>2722.26</v>
      </c>
      <c r="R566" s="17">
        <f t="shared" si="41"/>
        <v>0.35038251305900242</v>
      </c>
      <c r="W566" t="s">
        <v>25</v>
      </c>
      <c r="X566" s="3">
        <v>3</v>
      </c>
      <c r="Y566" s="3">
        <v>215.976</v>
      </c>
      <c r="Z566" s="11">
        <v>-2.6997</v>
      </c>
      <c r="AA566" s="3"/>
      <c r="AB566" s="3"/>
      <c r="AD566" t="str">
        <f t="shared" si="42"/>
        <v>CaliforniaSunnyvale</v>
      </c>
      <c r="AE566" t="str">
        <f t="shared" si="43"/>
        <v>California</v>
      </c>
      <c r="AF566" t="str">
        <f t="shared" si="44"/>
        <v>Sunnyvale</v>
      </c>
      <c r="AG566" t="s">
        <v>25</v>
      </c>
      <c r="AH566">
        <v>3</v>
      </c>
      <c r="AI566">
        <v>215.976</v>
      </c>
      <c r="AJ566" s="11">
        <v>-2.6997</v>
      </c>
      <c r="AL566">
        <f>dashboard!A578</f>
        <v>0</v>
      </c>
      <c r="AM566" s="10">
        <f>dashboard!B578</f>
        <v>0</v>
      </c>
      <c r="AN566">
        <f>dashboard!C578</f>
        <v>0</v>
      </c>
    </row>
    <row r="567" spans="11:40" x14ac:dyDescent="0.25">
      <c r="K567" s="2" t="s">
        <v>850</v>
      </c>
      <c r="L567" s="3">
        <v>4388.71</v>
      </c>
      <c r="M567" s="3">
        <v>7</v>
      </c>
      <c r="N567" s="3">
        <v>889.5238999999998</v>
      </c>
      <c r="O567" t="s">
        <v>100</v>
      </c>
      <c r="P567" t="s">
        <v>406</v>
      </c>
      <c r="Q567">
        <f t="shared" si="40"/>
        <v>4388.71</v>
      </c>
      <c r="R567" s="17">
        <f t="shared" si="41"/>
        <v>0.20268459296695379</v>
      </c>
      <c r="W567" t="s">
        <v>33</v>
      </c>
      <c r="X567" s="3">
        <v>3</v>
      </c>
      <c r="Y567" s="3">
        <v>44.4</v>
      </c>
      <c r="Z567" s="11">
        <v>22.2</v>
      </c>
      <c r="AA567" s="3"/>
      <c r="AB567" s="3"/>
      <c r="AD567" t="str">
        <f t="shared" si="42"/>
        <v>CaliforniaSunnyvale</v>
      </c>
      <c r="AE567" t="str">
        <f t="shared" si="43"/>
        <v>California</v>
      </c>
      <c r="AF567" t="str">
        <f t="shared" si="44"/>
        <v>Sunnyvale</v>
      </c>
      <c r="AG567" t="s">
        <v>33</v>
      </c>
      <c r="AH567">
        <v>3</v>
      </c>
      <c r="AI567">
        <v>44.4</v>
      </c>
      <c r="AJ567" s="11">
        <v>22.2</v>
      </c>
      <c r="AL567">
        <f>dashboard!A579</f>
        <v>0</v>
      </c>
      <c r="AM567" s="10">
        <f>dashboard!B579</f>
        <v>0</v>
      </c>
      <c r="AN567">
        <f>dashboard!C579</f>
        <v>0</v>
      </c>
    </row>
    <row r="568" spans="11:40" x14ac:dyDescent="0.25">
      <c r="K568" s="2" t="s">
        <v>993</v>
      </c>
      <c r="L568" s="3">
        <v>3321.9500000000003</v>
      </c>
      <c r="M568" s="3">
        <v>12</v>
      </c>
      <c r="N568" s="3">
        <v>1197.0468999999998</v>
      </c>
      <c r="O568" t="s">
        <v>100</v>
      </c>
      <c r="P568" t="s">
        <v>538</v>
      </c>
      <c r="Q568">
        <f t="shared" si="40"/>
        <v>3321.9500000000003</v>
      </c>
      <c r="R568" s="17">
        <f t="shared" si="41"/>
        <v>0.36034464696940044</v>
      </c>
      <c r="V568" t="s">
        <v>1044</v>
      </c>
      <c r="W568" t="s">
        <v>129</v>
      </c>
      <c r="X568" s="3">
        <v>6</v>
      </c>
      <c r="Y568" s="3">
        <v>285.08999999999997</v>
      </c>
      <c r="Z568" s="11">
        <v>42.594300000000004</v>
      </c>
      <c r="AA568" s="3"/>
      <c r="AB568" s="3"/>
      <c r="AC568" t="s">
        <v>1044</v>
      </c>
      <c r="AD568" t="str">
        <f t="shared" si="42"/>
        <v>CaliforniaTemecula</v>
      </c>
      <c r="AE568" t="str">
        <f t="shared" si="43"/>
        <v>California</v>
      </c>
      <c r="AF568" t="str">
        <f t="shared" si="44"/>
        <v>Temecula</v>
      </c>
      <c r="AG568" t="s">
        <v>129</v>
      </c>
      <c r="AH568">
        <v>6</v>
      </c>
      <c r="AI568">
        <v>285.08999999999997</v>
      </c>
      <c r="AJ568" s="11">
        <v>42.594300000000004</v>
      </c>
      <c r="AL568">
        <f>dashboard!A580</f>
        <v>0</v>
      </c>
      <c r="AM568" s="10">
        <f>dashboard!B580</f>
        <v>0</v>
      </c>
      <c r="AN568">
        <f>dashboard!C580</f>
        <v>0</v>
      </c>
    </row>
    <row r="569" spans="11:40" x14ac:dyDescent="0.25">
      <c r="K569" s="2" t="s">
        <v>801</v>
      </c>
      <c r="L569" s="3">
        <v>5141.2600000000011</v>
      </c>
      <c r="M569" s="3">
        <v>27</v>
      </c>
      <c r="N569" s="3">
        <v>1409.7429999999999</v>
      </c>
      <c r="O569" t="s">
        <v>100</v>
      </c>
      <c r="P569" t="s">
        <v>279</v>
      </c>
      <c r="Q569">
        <f t="shared" si="40"/>
        <v>5141.2600000000011</v>
      </c>
      <c r="R569" s="17">
        <f t="shared" si="41"/>
        <v>0.27420184935210429</v>
      </c>
      <c r="W569" t="s">
        <v>64</v>
      </c>
      <c r="X569" s="3">
        <v>5</v>
      </c>
      <c r="Y569" s="3">
        <v>29.2</v>
      </c>
      <c r="Z569" s="11">
        <v>9.8550000000000004</v>
      </c>
      <c r="AA569" s="3"/>
      <c r="AB569" s="3"/>
      <c r="AD569" t="str">
        <f t="shared" si="42"/>
        <v>CaliforniaTemecula</v>
      </c>
      <c r="AE569" t="str">
        <f t="shared" si="43"/>
        <v>California</v>
      </c>
      <c r="AF569" t="str">
        <f t="shared" si="44"/>
        <v>Temecula</v>
      </c>
      <c r="AG569" t="s">
        <v>64</v>
      </c>
      <c r="AH569">
        <v>5</v>
      </c>
      <c r="AI569">
        <v>29.2</v>
      </c>
      <c r="AJ569" s="11">
        <v>9.8550000000000004</v>
      </c>
      <c r="AL569">
        <f>dashboard!A581</f>
        <v>0</v>
      </c>
      <c r="AM569" s="10">
        <f>dashboard!B581</f>
        <v>0</v>
      </c>
      <c r="AN569">
        <f>dashboard!C581</f>
        <v>0</v>
      </c>
    </row>
    <row r="570" spans="11:40" x14ac:dyDescent="0.25">
      <c r="K570" s="2" t="s">
        <v>875</v>
      </c>
      <c r="L570" s="3">
        <v>2039.55</v>
      </c>
      <c r="M570" s="3">
        <v>13</v>
      </c>
      <c r="N570" s="3">
        <v>533.02510000000007</v>
      </c>
      <c r="O570" t="s">
        <v>100</v>
      </c>
      <c r="P570" t="s">
        <v>316</v>
      </c>
      <c r="Q570">
        <f t="shared" si="40"/>
        <v>2039.55</v>
      </c>
      <c r="R570" s="17">
        <f t="shared" si="41"/>
        <v>0.26134446323944011</v>
      </c>
      <c r="W570" t="s">
        <v>59</v>
      </c>
      <c r="X570" s="3">
        <v>3</v>
      </c>
      <c r="Y570" s="3">
        <v>494.37599999999998</v>
      </c>
      <c r="Z570" s="11">
        <v>49.437600000000003</v>
      </c>
      <c r="AA570" s="3"/>
      <c r="AB570" s="3"/>
      <c r="AD570" t="str">
        <f t="shared" si="42"/>
        <v>CaliforniaTemecula</v>
      </c>
      <c r="AE570" t="str">
        <f t="shared" si="43"/>
        <v>California</v>
      </c>
      <c r="AF570" t="str">
        <f t="shared" si="44"/>
        <v>Temecula</v>
      </c>
      <c r="AG570" t="s">
        <v>59</v>
      </c>
      <c r="AH570">
        <v>3</v>
      </c>
      <c r="AI570">
        <v>494.37599999999998</v>
      </c>
      <c r="AJ570" s="11">
        <v>49.437600000000003</v>
      </c>
      <c r="AL570">
        <f>dashboard!A582</f>
        <v>0</v>
      </c>
      <c r="AM570" s="10">
        <f>dashboard!B582</f>
        <v>0</v>
      </c>
      <c r="AN570">
        <f>dashboard!C582</f>
        <v>0</v>
      </c>
    </row>
    <row r="571" spans="11:40" x14ac:dyDescent="0.25">
      <c r="K571" s="2" t="s">
        <v>656</v>
      </c>
      <c r="L571" s="3">
        <v>16628.53</v>
      </c>
      <c r="M571" s="3">
        <v>50</v>
      </c>
      <c r="N571" s="3">
        <v>4568.5788999999995</v>
      </c>
      <c r="O571" t="s">
        <v>100</v>
      </c>
      <c r="P571" t="s">
        <v>123</v>
      </c>
      <c r="Q571">
        <f t="shared" si="40"/>
        <v>16628.53</v>
      </c>
      <c r="R571" s="17">
        <f t="shared" si="41"/>
        <v>0.27474340185211799</v>
      </c>
      <c r="V571" t="s">
        <v>984</v>
      </c>
      <c r="W571" t="s">
        <v>53</v>
      </c>
      <c r="X571" s="3">
        <v>7</v>
      </c>
      <c r="Y571" s="3">
        <v>14.7</v>
      </c>
      <c r="Z571" s="11">
        <v>4.1159999999999997</v>
      </c>
      <c r="AA571" s="3"/>
      <c r="AB571" s="3"/>
      <c r="AC571" t="s">
        <v>984</v>
      </c>
      <c r="AD571" t="str">
        <f t="shared" si="42"/>
        <v>CaliforniaThousand Oaks</v>
      </c>
      <c r="AE571" t="str">
        <f t="shared" si="43"/>
        <v>California</v>
      </c>
      <c r="AF571" t="str">
        <f t="shared" si="44"/>
        <v>Thousand Oaks</v>
      </c>
      <c r="AG571" t="s">
        <v>53</v>
      </c>
      <c r="AH571">
        <v>7</v>
      </c>
      <c r="AI571">
        <v>14.7</v>
      </c>
      <c r="AJ571" s="11">
        <v>4.1159999999999997</v>
      </c>
      <c r="AL571">
        <f>dashboard!A583</f>
        <v>0</v>
      </c>
      <c r="AM571" s="10">
        <f>dashboard!B583</f>
        <v>0</v>
      </c>
      <c r="AN571">
        <f>dashboard!C583</f>
        <v>0</v>
      </c>
    </row>
    <row r="572" spans="11:40" x14ac:dyDescent="0.25">
      <c r="K572" s="2" t="s">
        <v>908</v>
      </c>
      <c r="L572" s="3">
        <v>1597.9</v>
      </c>
      <c r="M572" s="3">
        <v>10</v>
      </c>
      <c r="N572" s="3">
        <v>389.81220000000002</v>
      </c>
      <c r="O572" t="s">
        <v>100</v>
      </c>
      <c r="P572" t="s">
        <v>465</v>
      </c>
      <c r="Q572">
        <f t="shared" si="40"/>
        <v>1597.9</v>
      </c>
      <c r="R572" s="17">
        <f t="shared" si="41"/>
        <v>0.24395281306715064</v>
      </c>
      <c r="W572" t="s">
        <v>48</v>
      </c>
      <c r="X572" s="3">
        <v>1</v>
      </c>
      <c r="Y572" s="3">
        <v>22.72</v>
      </c>
      <c r="Z572" s="11">
        <v>9.3152000000000008</v>
      </c>
      <c r="AA572" s="3"/>
      <c r="AB572" s="3"/>
      <c r="AD572" t="str">
        <f t="shared" si="42"/>
        <v>CaliforniaThousand Oaks</v>
      </c>
      <c r="AE572" t="str">
        <f t="shared" si="43"/>
        <v>California</v>
      </c>
      <c r="AF572" t="str">
        <f t="shared" si="44"/>
        <v>Thousand Oaks</v>
      </c>
      <c r="AG572" t="s">
        <v>48</v>
      </c>
      <c r="AH572">
        <v>1</v>
      </c>
      <c r="AI572">
        <v>22.72</v>
      </c>
      <c r="AJ572" s="11">
        <v>9.3152000000000008</v>
      </c>
      <c r="AL572">
        <f>dashboard!A584</f>
        <v>0</v>
      </c>
      <c r="AM572" s="10">
        <f>dashboard!B584</f>
        <v>0</v>
      </c>
      <c r="AN572">
        <f>dashboard!C584</f>
        <v>0</v>
      </c>
    </row>
    <row r="573" spans="11:40" x14ac:dyDescent="0.25">
      <c r="K573" s="2" t="s">
        <v>826</v>
      </c>
      <c r="L573" s="3">
        <v>5752.13</v>
      </c>
      <c r="M573" s="3">
        <v>16</v>
      </c>
      <c r="N573" s="3">
        <v>2024.8837000000001</v>
      </c>
      <c r="O573" t="s">
        <v>100</v>
      </c>
      <c r="P573" t="s">
        <v>382</v>
      </c>
      <c r="Q573">
        <f t="shared" si="40"/>
        <v>5752.13</v>
      </c>
      <c r="R573" s="17">
        <f t="shared" si="41"/>
        <v>0.35202328528736315</v>
      </c>
      <c r="W573" t="s">
        <v>33</v>
      </c>
      <c r="X573" s="3">
        <v>5</v>
      </c>
      <c r="Y573" s="3">
        <v>152.65</v>
      </c>
      <c r="Z573" s="11">
        <v>70.218999999999994</v>
      </c>
      <c r="AA573" s="3"/>
      <c r="AB573" s="3"/>
      <c r="AD573" t="str">
        <f t="shared" si="42"/>
        <v>CaliforniaThousand Oaks</v>
      </c>
      <c r="AE573" t="str">
        <f t="shared" si="43"/>
        <v>California</v>
      </c>
      <c r="AF573" t="str">
        <f t="shared" si="44"/>
        <v>Thousand Oaks</v>
      </c>
      <c r="AG573" t="s">
        <v>33</v>
      </c>
      <c r="AH573">
        <v>5</v>
      </c>
      <c r="AI573">
        <v>152.65</v>
      </c>
      <c r="AJ573" s="11">
        <v>70.218999999999994</v>
      </c>
      <c r="AL573">
        <f>dashboard!A585</f>
        <v>0</v>
      </c>
      <c r="AM573" s="10">
        <f>dashboard!B585</f>
        <v>0</v>
      </c>
      <c r="AN573">
        <f>dashboard!C585</f>
        <v>0</v>
      </c>
    </row>
    <row r="574" spans="11:40" x14ac:dyDescent="0.25">
      <c r="K574" s="2" t="s">
        <v>788</v>
      </c>
      <c r="L574" s="3">
        <v>3058.7699999999995</v>
      </c>
      <c r="M574" s="3">
        <v>10</v>
      </c>
      <c r="N574" s="3">
        <v>603.38580000000002</v>
      </c>
      <c r="O574" t="s">
        <v>100</v>
      </c>
      <c r="P574" t="s">
        <v>339</v>
      </c>
      <c r="Q574">
        <f t="shared" si="40"/>
        <v>3058.7699999999995</v>
      </c>
      <c r="R574" s="17">
        <f t="shared" si="41"/>
        <v>0.19726419443109489</v>
      </c>
      <c r="W574" t="s">
        <v>80</v>
      </c>
      <c r="X574" s="3">
        <v>5</v>
      </c>
      <c r="Y574" s="3">
        <v>32.75</v>
      </c>
      <c r="Z574" s="11">
        <v>15.065</v>
      </c>
      <c r="AA574" s="3"/>
      <c r="AB574" s="3"/>
      <c r="AD574" t="str">
        <f t="shared" si="42"/>
        <v>CaliforniaThousand Oaks</v>
      </c>
      <c r="AE574" t="str">
        <f t="shared" si="43"/>
        <v>California</v>
      </c>
      <c r="AF574" t="str">
        <f t="shared" si="44"/>
        <v>Thousand Oaks</v>
      </c>
      <c r="AG574" t="s">
        <v>80</v>
      </c>
      <c r="AH574">
        <v>5</v>
      </c>
      <c r="AI574">
        <v>32.75</v>
      </c>
      <c r="AJ574" s="11">
        <v>15.065</v>
      </c>
      <c r="AL574">
        <f>dashboard!A586</f>
        <v>0</v>
      </c>
      <c r="AM574" s="10">
        <f>dashboard!B586</f>
        <v>0</v>
      </c>
      <c r="AN574">
        <f>dashboard!C586</f>
        <v>0</v>
      </c>
    </row>
    <row r="575" spans="11:40" x14ac:dyDescent="0.25">
      <c r="K575" s="2" t="s">
        <v>916</v>
      </c>
      <c r="L575" s="3">
        <v>4.18</v>
      </c>
      <c r="M575" s="3">
        <v>1</v>
      </c>
      <c r="N575" s="3">
        <v>1.5047999999999999</v>
      </c>
      <c r="O575" t="s">
        <v>45</v>
      </c>
      <c r="P575" t="s">
        <v>122</v>
      </c>
      <c r="Q575">
        <f t="shared" si="40"/>
        <v>4.18</v>
      </c>
      <c r="R575" s="17">
        <f t="shared" si="41"/>
        <v>0.36</v>
      </c>
      <c r="W575" t="s">
        <v>59</v>
      </c>
      <c r="X575" s="3">
        <v>2</v>
      </c>
      <c r="Y575" s="3">
        <v>15.984</v>
      </c>
      <c r="Z575" s="11">
        <v>1.1988000000000001</v>
      </c>
      <c r="AA575" s="3"/>
      <c r="AB575" s="3"/>
      <c r="AD575" t="str">
        <f t="shared" si="42"/>
        <v>CaliforniaThousand Oaks</v>
      </c>
      <c r="AE575" t="str">
        <f t="shared" si="43"/>
        <v>California</v>
      </c>
      <c r="AF575" t="str">
        <f t="shared" si="44"/>
        <v>Thousand Oaks</v>
      </c>
      <c r="AG575" t="s">
        <v>59</v>
      </c>
      <c r="AH575">
        <v>2</v>
      </c>
      <c r="AI575">
        <v>15.984</v>
      </c>
      <c r="AJ575" s="11">
        <v>1.1988000000000001</v>
      </c>
      <c r="AL575">
        <f>dashboard!A587</f>
        <v>0</v>
      </c>
      <c r="AM575" s="10">
        <f>dashboard!B587</f>
        <v>0</v>
      </c>
      <c r="AN575">
        <f>dashboard!C587</f>
        <v>0</v>
      </c>
    </row>
    <row r="576" spans="11:40" x14ac:dyDescent="0.25">
      <c r="K576" s="2" t="s">
        <v>897</v>
      </c>
      <c r="L576" s="3">
        <v>103.622</v>
      </c>
      <c r="M576" s="3">
        <v>6</v>
      </c>
      <c r="N576" s="3">
        <v>37.0548</v>
      </c>
      <c r="O576" t="s">
        <v>45</v>
      </c>
      <c r="P576" t="s">
        <v>159</v>
      </c>
      <c r="Q576">
        <f t="shared" si="40"/>
        <v>103.622</v>
      </c>
      <c r="R576" s="17">
        <f t="shared" si="41"/>
        <v>0.3575958773233483</v>
      </c>
      <c r="V576" t="s">
        <v>822</v>
      </c>
      <c r="W576" t="s">
        <v>68</v>
      </c>
      <c r="X576" s="3">
        <v>5</v>
      </c>
      <c r="Y576" s="3">
        <v>1640.7</v>
      </c>
      <c r="Z576" s="11">
        <v>459.39600000000002</v>
      </c>
      <c r="AA576" s="3"/>
      <c r="AB576" s="3"/>
      <c r="AC576" t="s">
        <v>822</v>
      </c>
      <c r="AD576" t="str">
        <f t="shared" si="42"/>
        <v>CaliforniaTorrance</v>
      </c>
      <c r="AE576" t="str">
        <f t="shared" si="43"/>
        <v>California</v>
      </c>
      <c r="AF576" t="str">
        <f t="shared" si="44"/>
        <v>Torrance</v>
      </c>
      <c r="AG576" t="s">
        <v>68</v>
      </c>
      <c r="AH576">
        <v>5</v>
      </c>
      <c r="AI576">
        <v>1640.7</v>
      </c>
      <c r="AJ576" s="11">
        <v>459.39600000000002</v>
      </c>
      <c r="AL576">
        <f>dashboard!A588</f>
        <v>0</v>
      </c>
      <c r="AM576" s="10">
        <f>dashboard!B588</f>
        <v>0</v>
      </c>
      <c r="AN576">
        <f>dashboard!C588</f>
        <v>0</v>
      </c>
    </row>
    <row r="577" spans="11:40" x14ac:dyDescent="0.25">
      <c r="K577" s="2" t="s">
        <v>1000</v>
      </c>
      <c r="L577" s="3">
        <v>3790.24</v>
      </c>
      <c r="M577" s="3">
        <v>3</v>
      </c>
      <c r="N577" s="3">
        <v>610.59079999999994</v>
      </c>
      <c r="O577" t="s">
        <v>45</v>
      </c>
      <c r="P577" t="s">
        <v>161</v>
      </c>
      <c r="Q577">
        <f t="shared" si="40"/>
        <v>3790.24</v>
      </c>
      <c r="R577" s="17">
        <f t="shared" si="41"/>
        <v>0.16109555067752965</v>
      </c>
      <c r="W577" t="s">
        <v>64</v>
      </c>
      <c r="X577" s="3">
        <v>2</v>
      </c>
      <c r="Y577" s="3">
        <v>6.0960000000000001</v>
      </c>
      <c r="Z577" s="11">
        <v>2.2098</v>
      </c>
      <c r="AA577" s="3"/>
      <c r="AB577" s="3"/>
      <c r="AD577" t="str">
        <f t="shared" si="42"/>
        <v>CaliforniaTorrance</v>
      </c>
      <c r="AE577" t="str">
        <f t="shared" si="43"/>
        <v>California</v>
      </c>
      <c r="AF577" t="str">
        <f t="shared" si="44"/>
        <v>Torrance</v>
      </c>
      <c r="AG577" t="s">
        <v>64</v>
      </c>
      <c r="AH577">
        <v>2</v>
      </c>
      <c r="AI577">
        <v>6.0960000000000001</v>
      </c>
      <c r="AJ577" s="11">
        <v>2.2098</v>
      </c>
      <c r="AL577">
        <f>dashboard!A589</f>
        <v>0</v>
      </c>
      <c r="AM577" s="10">
        <f>dashboard!B589</f>
        <v>0</v>
      </c>
      <c r="AN577">
        <f>dashboard!C589</f>
        <v>0</v>
      </c>
    </row>
    <row r="578" spans="11:40" x14ac:dyDescent="0.25">
      <c r="K578" s="2" t="s">
        <v>1076</v>
      </c>
      <c r="L578" s="3">
        <v>413.67999999999995</v>
      </c>
      <c r="M578" s="3">
        <v>4</v>
      </c>
      <c r="N578" s="3">
        <v>115.10940000000001</v>
      </c>
      <c r="O578" t="s">
        <v>45</v>
      </c>
      <c r="P578" t="s">
        <v>287</v>
      </c>
      <c r="Q578">
        <f t="shared" si="40"/>
        <v>413.67999999999995</v>
      </c>
      <c r="R578" s="17">
        <f t="shared" si="41"/>
        <v>0.27825710694256434</v>
      </c>
      <c r="W578" t="s">
        <v>59</v>
      </c>
      <c r="X578" s="3">
        <v>5</v>
      </c>
      <c r="Y578" s="3">
        <v>371.2</v>
      </c>
      <c r="Z578" s="11">
        <v>41.76</v>
      </c>
      <c r="AA578" s="3"/>
      <c r="AB578" s="3"/>
      <c r="AD578" t="str">
        <f t="shared" si="42"/>
        <v>CaliforniaTorrance</v>
      </c>
      <c r="AE578" t="str">
        <f t="shared" si="43"/>
        <v>California</v>
      </c>
      <c r="AF578" t="str">
        <f t="shared" si="44"/>
        <v>Torrance</v>
      </c>
      <c r="AG578" t="s">
        <v>59</v>
      </c>
      <c r="AH578">
        <v>5</v>
      </c>
      <c r="AI578">
        <v>371.2</v>
      </c>
      <c r="AJ578" s="11">
        <v>41.76</v>
      </c>
      <c r="AL578">
        <f>dashboard!A590</f>
        <v>0</v>
      </c>
      <c r="AM578" s="10">
        <f>dashboard!B590</f>
        <v>0</v>
      </c>
      <c r="AN578">
        <f>dashboard!C590</f>
        <v>0</v>
      </c>
    </row>
    <row r="579" spans="11:40" x14ac:dyDescent="0.25">
      <c r="K579" s="2" t="s">
        <v>734</v>
      </c>
      <c r="L579" s="3">
        <v>3454.4380000000006</v>
      </c>
      <c r="M579" s="3">
        <v>7</v>
      </c>
      <c r="N579" s="3">
        <v>1250.3434000000002</v>
      </c>
      <c r="O579" t="s">
        <v>45</v>
      </c>
      <c r="P579" t="s">
        <v>268</v>
      </c>
      <c r="Q579">
        <f t="shared" si="40"/>
        <v>3454.4380000000006</v>
      </c>
      <c r="R579" s="17">
        <f t="shared" si="41"/>
        <v>0.36195276916245134</v>
      </c>
      <c r="W579" t="s">
        <v>39</v>
      </c>
      <c r="X579" s="3">
        <v>4</v>
      </c>
      <c r="Y579" s="3">
        <v>1114.2719999999999</v>
      </c>
      <c r="Z579" s="11">
        <v>41.785200000000003</v>
      </c>
      <c r="AA579" s="3"/>
      <c r="AB579" s="3"/>
      <c r="AD579" t="str">
        <f t="shared" si="42"/>
        <v>CaliforniaTorrance</v>
      </c>
      <c r="AE579" t="str">
        <f t="shared" si="43"/>
        <v>California</v>
      </c>
      <c r="AF579" t="str">
        <f t="shared" si="44"/>
        <v>Torrance</v>
      </c>
      <c r="AG579" t="s">
        <v>39</v>
      </c>
      <c r="AH579">
        <v>4</v>
      </c>
      <c r="AI579">
        <v>1114.2719999999999</v>
      </c>
      <c r="AJ579" s="11">
        <v>41.785200000000003</v>
      </c>
      <c r="AL579">
        <f>dashboard!A591</f>
        <v>0</v>
      </c>
      <c r="AM579" s="10">
        <f>dashboard!B591</f>
        <v>0</v>
      </c>
      <c r="AN579">
        <f>dashboard!C591</f>
        <v>0</v>
      </c>
    </row>
    <row r="580" spans="11:40" x14ac:dyDescent="0.25">
      <c r="K580" s="2" t="s">
        <v>805</v>
      </c>
      <c r="L580" s="3">
        <v>2523.6920000000005</v>
      </c>
      <c r="M580" s="3">
        <v>14</v>
      </c>
      <c r="N580" s="3">
        <v>634.24779999999998</v>
      </c>
      <c r="O580" t="s">
        <v>45</v>
      </c>
      <c r="P580" t="s">
        <v>329</v>
      </c>
      <c r="Q580">
        <f t="shared" ref="Q580:Q606" si="45">L580</f>
        <v>2523.6920000000005</v>
      </c>
      <c r="R580" s="17">
        <f t="shared" ref="R580:R607" si="46">N580/L580</f>
        <v>0.25131743493263037</v>
      </c>
      <c r="V580" t="s">
        <v>1011</v>
      </c>
      <c r="W580" t="s">
        <v>43</v>
      </c>
      <c r="X580" s="3">
        <v>11</v>
      </c>
      <c r="Y580" s="3">
        <v>423.28</v>
      </c>
      <c r="Z580" s="11">
        <v>110.0528</v>
      </c>
      <c r="AA580" s="3"/>
      <c r="AB580" s="3"/>
      <c r="AC580" t="s">
        <v>1011</v>
      </c>
      <c r="AD580" t="str">
        <f t="shared" si="42"/>
        <v>CaliforniaVacaville</v>
      </c>
      <c r="AE580" t="str">
        <f t="shared" si="43"/>
        <v>California</v>
      </c>
      <c r="AF580" t="str">
        <f t="shared" si="44"/>
        <v>Vacaville</v>
      </c>
      <c r="AG580" t="s">
        <v>43</v>
      </c>
      <c r="AH580">
        <v>11</v>
      </c>
      <c r="AI580">
        <v>423.28</v>
      </c>
      <c r="AJ580" s="11">
        <v>110.0528</v>
      </c>
      <c r="AL580">
        <f>dashboard!A592</f>
        <v>0</v>
      </c>
      <c r="AM580" s="10">
        <f>dashboard!B592</f>
        <v>0</v>
      </c>
      <c r="AN580">
        <f>dashboard!C592</f>
        <v>0</v>
      </c>
    </row>
    <row r="581" spans="11:40" x14ac:dyDescent="0.25">
      <c r="K581" s="2" t="s">
        <v>1182</v>
      </c>
      <c r="L581" s="3">
        <v>3.8559999999999999</v>
      </c>
      <c r="M581" s="3">
        <v>1</v>
      </c>
      <c r="N581" s="3">
        <v>1.3977999999999999</v>
      </c>
      <c r="O581" t="s">
        <v>45</v>
      </c>
      <c r="P581" t="s">
        <v>348</v>
      </c>
      <c r="Q581">
        <f t="shared" si="45"/>
        <v>3.8559999999999999</v>
      </c>
      <c r="R581" s="17">
        <f t="shared" si="46"/>
        <v>0.36249999999999999</v>
      </c>
      <c r="V581" t="s">
        <v>776</v>
      </c>
      <c r="W581" t="s">
        <v>64</v>
      </c>
      <c r="X581" s="3">
        <v>10</v>
      </c>
      <c r="Y581" s="3">
        <v>128.16</v>
      </c>
      <c r="Z581" s="11">
        <v>41.652000000000001</v>
      </c>
      <c r="AA581" s="3"/>
      <c r="AB581" s="3"/>
      <c r="AC581" t="s">
        <v>776</v>
      </c>
      <c r="AD581" t="str">
        <f t="shared" ref="AD581:AD644" si="47">IF(ISTEXT(AC581),AC581,AD580)</f>
        <v>CaliforniaVallejo</v>
      </c>
      <c r="AE581" t="str">
        <f t="shared" ref="AE581:AE644" si="48">INDEX($K$3:$R$606,MATCH(AD581,$K$3:$K$606,0),5)</f>
        <v>California</v>
      </c>
      <c r="AF581" t="str">
        <f t="shared" si="44"/>
        <v>Vallejo</v>
      </c>
      <c r="AG581" t="s">
        <v>64</v>
      </c>
      <c r="AH581">
        <v>10</v>
      </c>
      <c r="AI581">
        <v>128.16</v>
      </c>
      <c r="AJ581" s="11">
        <v>41.652000000000001</v>
      </c>
      <c r="AL581">
        <f>dashboard!A593</f>
        <v>0</v>
      </c>
      <c r="AM581" s="10">
        <f>dashboard!B593</f>
        <v>0</v>
      </c>
      <c r="AN581">
        <f>dashboard!C593</f>
        <v>0</v>
      </c>
    </row>
    <row r="582" spans="11:40" x14ac:dyDescent="0.25">
      <c r="K582" s="2" t="s">
        <v>903</v>
      </c>
      <c r="L582" s="3">
        <v>1351.2540000000004</v>
      </c>
      <c r="M582" s="3">
        <v>8</v>
      </c>
      <c r="N582" s="3">
        <v>603.09630000000004</v>
      </c>
      <c r="O582" t="s">
        <v>45</v>
      </c>
      <c r="P582" t="s">
        <v>448</v>
      </c>
      <c r="Q582">
        <f t="shared" si="45"/>
        <v>1351.2540000000004</v>
      </c>
      <c r="R582" s="17">
        <f t="shared" si="46"/>
        <v>0.44632341513882651</v>
      </c>
      <c r="W582" t="s">
        <v>48</v>
      </c>
      <c r="X582" s="3">
        <v>5</v>
      </c>
      <c r="Y582" s="3">
        <v>1049.2</v>
      </c>
      <c r="Z582" s="11">
        <v>272.79199999999997</v>
      </c>
      <c r="AA582" s="3"/>
      <c r="AB582" s="3"/>
      <c r="AD582" t="str">
        <f t="shared" si="47"/>
        <v>CaliforniaVallejo</v>
      </c>
      <c r="AE582" t="str">
        <f t="shared" si="48"/>
        <v>California</v>
      </c>
      <c r="AF582" t="str">
        <f t="shared" ref="AF582:AF645" si="49">INDEX($K$3:$R$606,MATCH(AD582,$K$3:$K$606,0),6)</f>
        <v>Vallejo</v>
      </c>
      <c r="AG582" t="s">
        <v>48</v>
      </c>
      <c r="AH582">
        <v>5</v>
      </c>
      <c r="AI582">
        <v>1049.2</v>
      </c>
      <c r="AJ582" s="11">
        <v>272.79199999999997</v>
      </c>
      <c r="AL582">
        <f>dashboard!A594</f>
        <v>0</v>
      </c>
      <c r="AM582" s="10">
        <f>dashboard!B594</f>
        <v>0</v>
      </c>
      <c r="AN582">
        <f>dashboard!C594</f>
        <v>0</v>
      </c>
    </row>
    <row r="583" spans="11:40" x14ac:dyDescent="0.25">
      <c r="K583" s="2" t="s">
        <v>1166</v>
      </c>
      <c r="L583" s="3">
        <v>119.21000000000001</v>
      </c>
      <c r="M583" s="3">
        <v>3</v>
      </c>
      <c r="N583" s="3">
        <v>38.898299999999999</v>
      </c>
      <c r="O583" t="s">
        <v>45</v>
      </c>
      <c r="P583" t="s">
        <v>491</v>
      </c>
      <c r="Q583">
        <f t="shared" si="45"/>
        <v>119.21000000000001</v>
      </c>
      <c r="R583" s="17">
        <f t="shared" si="46"/>
        <v>0.32630064591896651</v>
      </c>
      <c r="W583" t="s">
        <v>33</v>
      </c>
      <c r="X583" s="3">
        <v>7</v>
      </c>
      <c r="Y583" s="3">
        <v>44.05</v>
      </c>
      <c r="Z583" s="11">
        <v>21.5915</v>
      </c>
      <c r="AA583" s="3"/>
      <c r="AB583" s="3"/>
      <c r="AD583" t="str">
        <f t="shared" si="47"/>
        <v>CaliforniaVallejo</v>
      </c>
      <c r="AE583" t="str">
        <f t="shared" si="48"/>
        <v>California</v>
      </c>
      <c r="AF583" t="str">
        <f t="shared" si="49"/>
        <v>Vallejo</v>
      </c>
      <c r="AG583" t="s">
        <v>33</v>
      </c>
      <c r="AH583">
        <v>7</v>
      </c>
      <c r="AI583">
        <v>44.05</v>
      </c>
      <c r="AJ583" s="11">
        <v>21.5915</v>
      </c>
      <c r="AL583">
        <f>dashboard!A595</f>
        <v>0</v>
      </c>
      <c r="AM583" s="10">
        <f>dashboard!B595</f>
        <v>0</v>
      </c>
      <c r="AN583">
        <f>dashboard!C595</f>
        <v>0</v>
      </c>
    </row>
    <row r="584" spans="11:40" x14ac:dyDescent="0.25">
      <c r="K584" s="2" t="s">
        <v>770</v>
      </c>
      <c r="L584" s="3">
        <v>102.18</v>
      </c>
      <c r="M584" s="3">
        <v>2</v>
      </c>
      <c r="N584" s="3">
        <v>3.3150000000000004</v>
      </c>
      <c r="O584" t="s">
        <v>45</v>
      </c>
      <c r="P584" t="s">
        <v>315</v>
      </c>
      <c r="Q584">
        <f t="shared" si="45"/>
        <v>102.18</v>
      </c>
      <c r="R584" s="17">
        <f t="shared" si="46"/>
        <v>3.2442748091603052E-2</v>
      </c>
      <c r="V584" t="s">
        <v>1042</v>
      </c>
      <c r="W584" t="s">
        <v>129</v>
      </c>
      <c r="X584" s="3">
        <v>8</v>
      </c>
      <c r="Y584" s="3">
        <v>7.92</v>
      </c>
      <c r="Z584" s="11">
        <v>3.4847999999999999</v>
      </c>
      <c r="AA584" s="3"/>
      <c r="AB584" s="3"/>
      <c r="AC584" t="s">
        <v>1042</v>
      </c>
      <c r="AD584" t="str">
        <f t="shared" si="47"/>
        <v>CaliforniaVisalia</v>
      </c>
      <c r="AE584" t="str">
        <f t="shared" si="48"/>
        <v>California</v>
      </c>
      <c r="AF584" t="str">
        <f t="shared" si="49"/>
        <v>Visalia</v>
      </c>
      <c r="AG584" t="s">
        <v>129</v>
      </c>
      <c r="AH584">
        <v>8</v>
      </c>
      <c r="AI584">
        <v>7.92</v>
      </c>
      <c r="AJ584" s="11">
        <v>3.4847999999999999</v>
      </c>
      <c r="AL584">
        <f>dashboard!A596</f>
        <v>0</v>
      </c>
      <c r="AM584" s="10">
        <f>dashboard!B596</f>
        <v>0</v>
      </c>
      <c r="AN584">
        <f>dashboard!C596</f>
        <v>0</v>
      </c>
    </row>
    <row r="585" spans="11:40" x14ac:dyDescent="0.25">
      <c r="K585" s="2" t="s">
        <v>830</v>
      </c>
      <c r="L585" s="3">
        <v>1020.448</v>
      </c>
      <c r="M585" s="3">
        <v>5</v>
      </c>
      <c r="N585" s="3">
        <v>139.62689999999998</v>
      </c>
      <c r="O585" t="s">
        <v>45</v>
      </c>
      <c r="P585" t="s">
        <v>386</v>
      </c>
      <c r="Q585">
        <f t="shared" si="45"/>
        <v>1020.448</v>
      </c>
      <c r="R585" s="17">
        <f t="shared" si="46"/>
        <v>0.13682902019505155</v>
      </c>
      <c r="W585" t="s">
        <v>53</v>
      </c>
      <c r="X585" s="3">
        <v>2</v>
      </c>
      <c r="Y585" s="3">
        <v>14.88</v>
      </c>
      <c r="Z585" s="11">
        <v>3.72</v>
      </c>
      <c r="AA585" s="3"/>
      <c r="AB585" s="3"/>
      <c r="AD585" t="str">
        <f t="shared" si="47"/>
        <v>CaliforniaVisalia</v>
      </c>
      <c r="AE585" t="str">
        <f t="shared" si="48"/>
        <v>California</v>
      </c>
      <c r="AF585" t="str">
        <f t="shared" si="49"/>
        <v>Visalia</v>
      </c>
      <c r="AG585" t="s">
        <v>53</v>
      </c>
      <c r="AH585">
        <v>2</v>
      </c>
      <c r="AI585">
        <v>14.88</v>
      </c>
      <c r="AJ585" s="11">
        <v>3.72</v>
      </c>
      <c r="AL585">
        <f>dashboard!A597</f>
        <v>0</v>
      </c>
      <c r="AM585" s="10">
        <f>dashboard!B597</f>
        <v>0</v>
      </c>
      <c r="AN585">
        <f>dashboard!C597</f>
        <v>0</v>
      </c>
    </row>
    <row r="586" spans="11:40" x14ac:dyDescent="0.25">
      <c r="K586" s="2" t="s">
        <v>1117</v>
      </c>
      <c r="L586" s="3">
        <v>2201.1120000000001</v>
      </c>
      <c r="M586" s="3">
        <v>6</v>
      </c>
      <c r="N586" s="3">
        <v>357.52440000000001</v>
      </c>
      <c r="O586" t="s">
        <v>45</v>
      </c>
      <c r="P586" t="s">
        <v>577</v>
      </c>
      <c r="Q586">
        <f t="shared" si="45"/>
        <v>2201.1120000000001</v>
      </c>
      <c r="R586" s="17">
        <f t="shared" si="46"/>
        <v>0.16242899043756065</v>
      </c>
      <c r="W586" t="s">
        <v>80</v>
      </c>
      <c r="X586" s="3">
        <v>8</v>
      </c>
      <c r="Y586" s="3">
        <v>34.24</v>
      </c>
      <c r="Z586" s="11">
        <v>15.407999999999999</v>
      </c>
      <c r="AA586" s="3"/>
      <c r="AB586" s="3"/>
      <c r="AD586" t="str">
        <f t="shared" si="47"/>
        <v>CaliforniaVisalia</v>
      </c>
      <c r="AE586" t="str">
        <f t="shared" si="48"/>
        <v>California</v>
      </c>
      <c r="AF586" t="str">
        <f t="shared" si="49"/>
        <v>Visalia</v>
      </c>
      <c r="AG586" t="s">
        <v>80</v>
      </c>
      <c r="AH586">
        <v>8</v>
      </c>
      <c r="AI586">
        <v>34.24</v>
      </c>
      <c r="AJ586" s="11">
        <v>15.407999999999999</v>
      </c>
      <c r="AL586">
        <f>dashboard!A598</f>
        <v>0</v>
      </c>
      <c r="AM586" s="10">
        <f>dashboard!B598</f>
        <v>0</v>
      </c>
      <c r="AN586">
        <f>dashboard!C598</f>
        <v>0</v>
      </c>
    </row>
    <row r="587" spans="11:40" x14ac:dyDescent="0.25">
      <c r="K587" s="2" t="s">
        <v>1090</v>
      </c>
      <c r="L587" s="3">
        <v>55.23</v>
      </c>
      <c r="M587" s="3">
        <v>3</v>
      </c>
      <c r="N587" s="3">
        <v>20.732199999999999</v>
      </c>
      <c r="O587" t="s">
        <v>45</v>
      </c>
      <c r="P587" t="s">
        <v>473</v>
      </c>
      <c r="Q587">
        <f t="shared" si="45"/>
        <v>55.23</v>
      </c>
      <c r="R587" s="17">
        <f t="shared" si="46"/>
        <v>0.37537932283179432</v>
      </c>
      <c r="W587" t="s">
        <v>43</v>
      </c>
      <c r="X587" s="3">
        <v>2</v>
      </c>
      <c r="Y587" s="3">
        <v>261.74</v>
      </c>
      <c r="Z587" s="11">
        <v>65.435000000000002</v>
      </c>
      <c r="AA587" s="3"/>
      <c r="AB587" s="3"/>
      <c r="AD587" t="str">
        <f t="shared" si="47"/>
        <v>CaliforniaVisalia</v>
      </c>
      <c r="AE587" t="str">
        <f t="shared" si="48"/>
        <v>California</v>
      </c>
      <c r="AF587" t="str">
        <f t="shared" si="49"/>
        <v>Visalia</v>
      </c>
      <c r="AG587" t="s">
        <v>43</v>
      </c>
      <c r="AH587">
        <v>2</v>
      </c>
      <c r="AI587">
        <v>261.74</v>
      </c>
      <c r="AJ587" s="11">
        <v>65.435000000000002</v>
      </c>
      <c r="AL587">
        <f>dashboard!A599</f>
        <v>0</v>
      </c>
      <c r="AM587" s="10">
        <f>dashboard!B599</f>
        <v>0</v>
      </c>
      <c r="AN587">
        <f>dashboard!C599</f>
        <v>0</v>
      </c>
    </row>
    <row r="588" spans="11:40" x14ac:dyDescent="0.25">
      <c r="K588" s="2" t="s">
        <v>1174</v>
      </c>
      <c r="L588" s="3">
        <v>1242.6319999999998</v>
      </c>
      <c r="M588" s="3">
        <v>3</v>
      </c>
      <c r="N588" s="3">
        <v>185.43239999999997</v>
      </c>
      <c r="O588" t="s">
        <v>45</v>
      </c>
      <c r="P588" t="s">
        <v>599</v>
      </c>
      <c r="Q588">
        <f t="shared" si="45"/>
        <v>1242.6319999999998</v>
      </c>
      <c r="R588" s="17">
        <f t="shared" si="46"/>
        <v>0.14922551487487848</v>
      </c>
      <c r="V588" t="s">
        <v>884</v>
      </c>
      <c r="W588" t="s">
        <v>129</v>
      </c>
      <c r="X588" s="3">
        <v>7</v>
      </c>
      <c r="Y588" s="3">
        <v>196.73</v>
      </c>
      <c r="Z588" s="11">
        <v>27.542200000000001</v>
      </c>
      <c r="AA588" s="3"/>
      <c r="AB588" s="3"/>
      <c r="AC588" t="s">
        <v>884</v>
      </c>
      <c r="AD588" t="str">
        <f t="shared" si="47"/>
        <v>CaliforniaWestminster</v>
      </c>
      <c r="AE588" t="str">
        <f t="shared" si="48"/>
        <v>California</v>
      </c>
      <c r="AF588" t="str">
        <f t="shared" si="49"/>
        <v>Westminster</v>
      </c>
      <c r="AG588" t="s">
        <v>129</v>
      </c>
      <c r="AH588">
        <v>7</v>
      </c>
      <c r="AI588">
        <v>196.73</v>
      </c>
      <c r="AJ588" s="11">
        <v>27.542200000000001</v>
      </c>
      <c r="AL588">
        <f>dashboard!A600</f>
        <v>0</v>
      </c>
      <c r="AM588" s="10">
        <f>dashboard!B600</f>
        <v>0</v>
      </c>
      <c r="AN588">
        <f>dashboard!C600</f>
        <v>0</v>
      </c>
    </row>
    <row r="589" spans="11:40" x14ac:dyDescent="0.25">
      <c r="K589" s="2" t="s">
        <v>636</v>
      </c>
      <c r="L589" s="3">
        <v>119540.742</v>
      </c>
      <c r="M589" s="3">
        <v>428</v>
      </c>
      <c r="N589" s="3">
        <v>29156.096699999998</v>
      </c>
      <c r="O589" t="s">
        <v>45</v>
      </c>
      <c r="P589" t="s">
        <v>44</v>
      </c>
      <c r="Q589">
        <f t="shared" si="45"/>
        <v>119540.742</v>
      </c>
      <c r="R589" s="17">
        <f t="shared" si="46"/>
        <v>0.24390091789793306</v>
      </c>
      <c r="W589" t="s">
        <v>68</v>
      </c>
      <c r="X589" s="3">
        <v>7</v>
      </c>
      <c r="Y589" s="3">
        <v>1716.26</v>
      </c>
      <c r="Z589" s="11">
        <v>485.416</v>
      </c>
      <c r="AA589" s="3"/>
      <c r="AB589" s="3"/>
      <c r="AD589" t="str">
        <f t="shared" si="47"/>
        <v>CaliforniaWestminster</v>
      </c>
      <c r="AE589" t="str">
        <f t="shared" si="48"/>
        <v>California</v>
      </c>
      <c r="AF589" t="str">
        <f t="shared" si="49"/>
        <v>Westminster</v>
      </c>
      <c r="AG589" t="s">
        <v>68</v>
      </c>
      <c r="AH589">
        <v>7</v>
      </c>
      <c r="AI589">
        <v>1716.26</v>
      </c>
      <c r="AJ589" s="11">
        <v>485.416</v>
      </c>
      <c r="AL589">
        <f>dashboard!A601</f>
        <v>0</v>
      </c>
      <c r="AM589" s="10">
        <f>dashboard!B601</f>
        <v>0</v>
      </c>
      <c r="AN589">
        <f>dashboard!C601</f>
        <v>0</v>
      </c>
    </row>
    <row r="590" spans="11:40" x14ac:dyDescent="0.25">
      <c r="K590" s="2" t="s">
        <v>926</v>
      </c>
      <c r="L590" s="3">
        <v>2027.9180000000001</v>
      </c>
      <c r="M590" s="3">
        <v>7</v>
      </c>
      <c r="N590" s="3">
        <v>172.22610000000003</v>
      </c>
      <c r="O590" t="s">
        <v>45</v>
      </c>
      <c r="P590" t="s">
        <v>482</v>
      </c>
      <c r="Q590">
        <f t="shared" si="45"/>
        <v>2027.9180000000001</v>
      </c>
      <c r="R590" s="17">
        <f t="shared" si="46"/>
        <v>8.4927546380080474E-2</v>
      </c>
      <c r="W590" t="s">
        <v>53</v>
      </c>
      <c r="X590" s="3">
        <v>4</v>
      </c>
      <c r="Y590" s="3">
        <v>71.92</v>
      </c>
      <c r="Z590" s="11">
        <v>20.8568</v>
      </c>
      <c r="AA590" s="3"/>
      <c r="AB590" s="3"/>
      <c r="AD590" t="str">
        <f t="shared" si="47"/>
        <v>CaliforniaWestminster</v>
      </c>
      <c r="AE590" t="str">
        <f t="shared" si="48"/>
        <v>California</v>
      </c>
      <c r="AF590" t="str">
        <f t="shared" si="49"/>
        <v>Westminster</v>
      </c>
      <c r="AG590" t="s">
        <v>53</v>
      </c>
      <c r="AH590">
        <v>4</v>
      </c>
      <c r="AI590">
        <v>71.92</v>
      </c>
      <c r="AJ590" s="11">
        <v>20.8568</v>
      </c>
      <c r="AL590">
        <f>dashboard!A602</f>
        <v>0</v>
      </c>
      <c r="AM590" s="10">
        <f>dashboard!B602</f>
        <v>0</v>
      </c>
      <c r="AN590">
        <f>dashboard!C602</f>
        <v>0</v>
      </c>
    </row>
    <row r="591" spans="11:40" x14ac:dyDescent="0.25">
      <c r="K591" s="2" t="s">
        <v>781</v>
      </c>
      <c r="L591" s="3">
        <v>686.8359999999999</v>
      </c>
      <c r="M591" s="3">
        <v>5</v>
      </c>
      <c r="N591" s="3">
        <v>75.454600000000013</v>
      </c>
      <c r="O591" t="s">
        <v>45</v>
      </c>
      <c r="P591" t="s">
        <v>332</v>
      </c>
      <c r="Q591">
        <f t="shared" si="45"/>
        <v>686.8359999999999</v>
      </c>
      <c r="R591" s="17">
        <f t="shared" si="46"/>
        <v>0.10985824854841625</v>
      </c>
      <c r="W591" t="s">
        <v>64</v>
      </c>
      <c r="X591" s="3">
        <v>8</v>
      </c>
      <c r="Y591" s="3">
        <v>47.527999999999999</v>
      </c>
      <c r="Z591" s="11">
        <v>17.3018</v>
      </c>
      <c r="AA591" s="3"/>
      <c r="AB591" s="3"/>
      <c r="AD591" t="str">
        <f t="shared" si="47"/>
        <v>CaliforniaWestminster</v>
      </c>
      <c r="AE591" t="str">
        <f t="shared" si="48"/>
        <v>California</v>
      </c>
      <c r="AF591" t="str">
        <f t="shared" si="49"/>
        <v>Westminster</v>
      </c>
      <c r="AG591" t="s">
        <v>64</v>
      </c>
      <c r="AH591">
        <v>8</v>
      </c>
      <c r="AI591">
        <v>47.527999999999999</v>
      </c>
      <c r="AJ591" s="11">
        <v>17.3018</v>
      </c>
      <c r="AL591">
        <f>dashboard!A603</f>
        <v>0</v>
      </c>
      <c r="AM591" s="10">
        <f>dashboard!B603</f>
        <v>0</v>
      </c>
      <c r="AN591">
        <f>dashboard!C603</f>
        <v>0</v>
      </c>
    </row>
    <row r="592" spans="11:40" x14ac:dyDescent="0.25">
      <c r="K592" s="2" t="s">
        <v>1199</v>
      </c>
      <c r="L592" s="3">
        <v>1209.8240000000001</v>
      </c>
      <c r="M592" s="3">
        <v>4</v>
      </c>
      <c r="N592" s="3">
        <v>185.92160000000001</v>
      </c>
      <c r="O592" t="s">
        <v>180</v>
      </c>
      <c r="P592" t="s">
        <v>545</v>
      </c>
      <c r="Q592">
        <f t="shared" si="45"/>
        <v>1209.8240000000001</v>
      </c>
      <c r="R592" s="17">
        <f t="shared" si="46"/>
        <v>0.15367656783135397</v>
      </c>
      <c r="W592" t="s">
        <v>25</v>
      </c>
      <c r="X592" s="3">
        <v>1</v>
      </c>
      <c r="Y592" s="3">
        <v>207.184</v>
      </c>
      <c r="Z592" s="11">
        <v>25.898</v>
      </c>
      <c r="AA592" s="3"/>
      <c r="AB592" s="3"/>
      <c r="AD592" t="str">
        <f t="shared" si="47"/>
        <v>CaliforniaWestminster</v>
      </c>
      <c r="AE592" t="str">
        <f t="shared" si="48"/>
        <v>California</v>
      </c>
      <c r="AF592" t="str">
        <f t="shared" si="49"/>
        <v>Westminster</v>
      </c>
      <c r="AG592" t="s">
        <v>25</v>
      </c>
      <c r="AH592">
        <v>1</v>
      </c>
      <c r="AI592">
        <v>207.184</v>
      </c>
      <c r="AJ592" s="11">
        <v>25.898</v>
      </c>
      <c r="AL592">
        <f>dashboard!A604</f>
        <v>0</v>
      </c>
      <c r="AM592" s="10">
        <f>dashboard!B604</f>
        <v>0</v>
      </c>
      <c r="AN592">
        <f>dashboard!C604</f>
        <v>0</v>
      </c>
    </row>
    <row r="593" spans="11:40" x14ac:dyDescent="0.25">
      <c r="K593" s="2" t="s">
        <v>896</v>
      </c>
      <c r="L593" s="3">
        <v>1671.31</v>
      </c>
      <c r="M593" s="3">
        <v>2</v>
      </c>
      <c r="N593" s="3">
        <v>554.7663</v>
      </c>
      <c r="O593" t="s">
        <v>55</v>
      </c>
      <c r="P593" t="s">
        <v>95</v>
      </c>
      <c r="Q593">
        <f t="shared" si="45"/>
        <v>1671.31</v>
      </c>
      <c r="R593" s="17">
        <f t="shared" si="46"/>
        <v>0.33193500906474566</v>
      </c>
      <c r="W593" t="s">
        <v>195</v>
      </c>
      <c r="X593" s="3">
        <v>4</v>
      </c>
      <c r="Y593" s="3">
        <v>4.96</v>
      </c>
      <c r="Z593" s="11">
        <v>2.3311999999999999</v>
      </c>
      <c r="AA593" s="3"/>
      <c r="AB593" s="3"/>
      <c r="AD593" t="str">
        <f t="shared" si="47"/>
        <v>CaliforniaWestminster</v>
      </c>
      <c r="AE593" t="str">
        <f t="shared" si="48"/>
        <v>California</v>
      </c>
      <c r="AF593" t="str">
        <f t="shared" si="49"/>
        <v>Westminster</v>
      </c>
      <c r="AG593" t="s">
        <v>195</v>
      </c>
      <c r="AH593">
        <v>4</v>
      </c>
      <c r="AI593">
        <v>4.96</v>
      </c>
      <c r="AJ593" s="11">
        <v>2.3311999999999999</v>
      </c>
      <c r="AL593">
        <f>dashboard!A605</f>
        <v>0</v>
      </c>
      <c r="AM593" s="10">
        <f>dashboard!B605</f>
        <v>0</v>
      </c>
      <c r="AN593">
        <f>dashboard!C605</f>
        <v>0</v>
      </c>
    </row>
    <row r="594" spans="11:40" x14ac:dyDescent="0.25">
      <c r="K594" s="2" t="s">
        <v>1028</v>
      </c>
      <c r="L594" s="3">
        <v>1645.65</v>
      </c>
      <c r="M594" s="3">
        <v>6</v>
      </c>
      <c r="N594" s="3">
        <v>427.49779999999998</v>
      </c>
      <c r="O594" t="s">
        <v>55</v>
      </c>
      <c r="P594" t="s">
        <v>324</v>
      </c>
      <c r="Q594">
        <f t="shared" si="45"/>
        <v>1645.65</v>
      </c>
      <c r="R594" s="17">
        <f t="shared" si="46"/>
        <v>0.25977443563333635</v>
      </c>
      <c r="W594" t="s">
        <v>48</v>
      </c>
      <c r="X594" s="3">
        <v>7</v>
      </c>
      <c r="Y594" s="3">
        <v>347.28</v>
      </c>
      <c r="Z594" s="11">
        <v>73.242000000000004</v>
      </c>
      <c r="AA594" s="3"/>
      <c r="AB594" s="3"/>
      <c r="AD594" t="str">
        <f t="shared" si="47"/>
        <v>CaliforniaWestminster</v>
      </c>
      <c r="AE594" t="str">
        <f t="shared" si="48"/>
        <v>California</v>
      </c>
      <c r="AF594" t="str">
        <f t="shared" si="49"/>
        <v>Westminster</v>
      </c>
      <c r="AG594" t="s">
        <v>48</v>
      </c>
      <c r="AH594">
        <v>7</v>
      </c>
      <c r="AI594">
        <v>347.28</v>
      </c>
      <c r="AJ594" s="11">
        <v>73.242000000000004</v>
      </c>
      <c r="AL594">
        <f>dashboard!A606</f>
        <v>0</v>
      </c>
      <c r="AM594" s="10">
        <f>dashboard!B606</f>
        <v>0</v>
      </c>
      <c r="AN594">
        <f>dashboard!C606</f>
        <v>0</v>
      </c>
    </row>
    <row r="595" spans="11:40" x14ac:dyDescent="0.25">
      <c r="K595" s="2" t="s">
        <v>679</v>
      </c>
      <c r="L595" s="3">
        <v>4774.25</v>
      </c>
      <c r="M595" s="3">
        <v>9</v>
      </c>
      <c r="N595" s="3">
        <v>1292.7752</v>
      </c>
      <c r="O595" t="s">
        <v>55</v>
      </c>
      <c r="P595" t="s">
        <v>182</v>
      </c>
      <c r="Q595">
        <f t="shared" si="45"/>
        <v>4774.25</v>
      </c>
      <c r="R595" s="17">
        <f t="shared" si="46"/>
        <v>0.27078079279467981</v>
      </c>
      <c r="W595" t="s">
        <v>80</v>
      </c>
      <c r="X595" s="3">
        <v>2</v>
      </c>
      <c r="Y595" s="3">
        <v>24.56</v>
      </c>
      <c r="Z595" s="11">
        <v>11.543200000000001</v>
      </c>
      <c r="AA595" s="3"/>
      <c r="AB595" s="3"/>
      <c r="AD595" t="str">
        <f t="shared" si="47"/>
        <v>CaliforniaWestminster</v>
      </c>
      <c r="AE595" t="str">
        <f t="shared" si="48"/>
        <v>California</v>
      </c>
      <c r="AF595" t="str">
        <f t="shared" si="49"/>
        <v>Westminster</v>
      </c>
      <c r="AG595" t="s">
        <v>80</v>
      </c>
      <c r="AH595">
        <v>2</v>
      </c>
      <c r="AI595">
        <v>24.56</v>
      </c>
      <c r="AJ595" s="11">
        <v>11.543200000000001</v>
      </c>
      <c r="AL595">
        <f>dashboard!A607</f>
        <v>0</v>
      </c>
      <c r="AM595" s="10">
        <f>dashboard!B607</f>
        <v>0</v>
      </c>
      <c r="AN595">
        <f>dashboard!C607</f>
        <v>0</v>
      </c>
    </row>
    <row r="596" spans="11:40" x14ac:dyDescent="0.25">
      <c r="K596" s="2" t="s">
        <v>767</v>
      </c>
      <c r="L596" s="3">
        <v>527.32000000000005</v>
      </c>
      <c r="M596" s="3">
        <v>4</v>
      </c>
      <c r="N596" s="3">
        <v>228.47639999999998</v>
      </c>
      <c r="O596" t="s">
        <v>55</v>
      </c>
      <c r="P596" t="s">
        <v>313</v>
      </c>
      <c r="Q596">
        <f t="shared" si="45"/>
        <v>527.32000000000005</v>
      </c>
      <c r="R596" s="17">
        <f t="shared" si="46"/>
        <v>0.43327846468937259</v>
      </c>
      <c r="W596" t="s">
        <v>59</v>
      </c>
      <c r="X596" s="3">
        <v>10</v>
      </c>
      <c r="Y596" s="3">
        <v>1210.2239999999999</v>
      </c>
      <c r="Z596" s="11">
        <v>99.557400000000001</v>
      </c>
      <c r="AA596" s="3"/>
      <c r="AB596" s="3"/>
      <c r="AD596" t="str">
        <f t="shared" si="47"/>
        <v>CaliforniaWestminster</v>
      </c>
      <c r="AE596" t="str">
        <f t="shared" si="48"/>
        <v>California</v>
      </c>
      <c r="AF596" t="str">
        <f t="shared" si="49"/>
        <v>Westminster</v>
      </c>
      <c r="AG596" t="s">
        <v>59</v>
      </c>
      <c r="AH596">
        <v>10</v>
      </c>
      <c r="AI596">
        <v>1210.2239999999999</v>
      </c>
      <c r="AJ596" s="11">
        <v>99.557400000000001</v>
      </c>
      <c r="AL596">
        <f>dashboard!A608</f>
        <v>0</v>
      </c>
      <c r="AM596" s="10">
        <f>dashboard!B608</f>
        <v>0</v>
      </c>
      <c r="AN596">
        <f>dashboard!C608</f>
        <v>0</v>
      </c>
    </row>
    <row r="597" spans="11:40" x14ac:dyDescent="0.25">
      <c r="K597" s="2" t="s">
        <v>914</v>
      </c>
      <c r="L597" s="3">
        <v>3906.73</v>
      </c>
      <c r="M597" s="3">
        <v>9</v>
      </c>
      <c r="N597" s="3">
        <v>1028.0727999999999</v>
      </c>
      <c r="O597" t="s">
        <v>55</v>
      </c>
      <c r="P597" t="s">
        <v>446</v>
      </c>
      <c r="Q597">
        <f t="shared" si="45"/>
        <v>3906.73</v>
      </c>
      <c r="R597" s="17">
        <f t="shared" si="46"/>
        <v>0.26315430039956689</v>
      </c>
      <c r="V597" t="s">
        <v>696</v>
      </c>
      <c r="W597" t="s">
        <v>59</v>
      </c>
      <c r="X597" s="3">
        <v>4</v>
      </c>
      <c r="Y597" s="3">
        <v>444.76799999999997</v>
      </c>
      <c r="Z597" s="11">
        <v>44.476799999999997</v>
      </c>
      <c r="AA597" s="3"/>
      <c r="AB597" s="3"/>
      <c r="AC597" t="s">
        <v>696</v>
      </c>
      <c r="AD597" t="str">
        <f t="shared" si="47"/>
        <v>CaliforniaWhittier</v>
      </c>
      <c r="AE597" t="str">
        <f t="shared" si="48"/>
        <v>California</v>
      </c>
      <c r="AF597" t="str">
        <f t="shared" si="49"/>
        <v>Whittier</v>
      </c>
      <c r="AG597" t="s">
        <v>59</v>
      </c>
      <c r="AH597">
        <v>4</v>
      </c>
      <c r="AI597">
        <v>444.76799999999997</v>
      </c>
      <c r="AJ597" s="11">
        <v>44.476799999999997</v>
      </c>
      <c r="AL597">
        <f>dashboard!A609</f>
        <v>0</v>
      </c>
      <c r="AM597" s="10">
        <f>dashboard!B609</f>
        <v>0</v>
      </c>
      <c r="AN597">
        <f>dashboard!C609</f>
        <v>0</v>
      </c>
    </row>
    <row r="598" spans="11:40" x14ac:dyDescent="0.25">
      <c r="K598" s="2" t="s">
        <v>1103</v>
      </c>
      <c r="L598" s="3">
        <v>830.41</v>
      </c>
      <c r="M598" s="3">
        <v>5</v>
      </c>
      <c r="N598" s="3">
        <v>272.0761</v>
      </c>
      <c r="O598" t="s">
        <v>55</v>
      </c>
      <c r="P598" t="s">
        <v>455</v>
      </c>
      <c r="Q598">
        <f t="shared" si="45"/>
        <v>830.41</v>
      </c>
      <c r="R598" s="17">
        <f t="shared" si="46"/>
        <v>0.32764068351778036</v>
      </c>
      <c r="V598" t="s">
        <v>1037</v>
      </c>
      <c r="W598" t="s">
        <v>64</v>
      </c>
      <c r="X598" s="3">
        <v>4</v>
      </c>
      <c r="Y598" s="3">
        <v>20.928000000000001</v>
      </c>
      <c r="Z598" s="11">
        <v>7.5864000000000003</v>
      </c>
      <c r="AA598" s="3"/>
      <c r="AB598" s="3"/>
      <c r="AC598" t="s">
        <v>1037</v>
      </c>
      <c r="AD598" t="str">
        <f t="shared" si="47"/>
        <v>CaliforniaWoodland</v>
      </c>
      <c r="AE598" t="str">
        <f t="shared" si="48"/>
        <v>California</v>
      </c>
      <c r="AF598" t="str">
        <f t="shared" si="49"/>
        <v>Woodland</v>
      </c>
      <c r="AG598" t="s">
        <v>64</v>
      </c>
      <c r="AH598">
        <v>4</v>
      </c>
      <c r="AI598">
        <v>20.928000000000001</v>
      </c>
      <c r="AJ598" s="11">
        <v>7.5864000000000003</v>
      </c>
      <c r="AL598">
        <f>dashboard!A610</f>
        <v>0</v>
      </c>
      <c r="AM598" s="10">
        <f>dashboard!B610</f>
        <v>0</v>
      </c>
      <c r="AN598">
        <f>dashboard!C610</f>
        <v>0</v>
      </c>
    </row>
    <row r="599" spans="11:40" x14ac:dyDescent="0.25">
      <c r="K599" s="2" t="s">
        <v>638</v>
      </c>
      <c r="L599" s="3">
        <v>5346.7900000000018</v>
      </c>
      <c r="M599" s="3">
        <v>10</v>
      </c>
      <c r="N599" s="3">
        <v>1123.6552000000004</v>
      </c>
      <c r="O599" t="s">
        <v>55</v>
      </c>
      <c r="P599" t="s">
        <v>54</v>
      </c>
      <c r="Q599">
        <f t="shared" si="45"/>
        <v>5346.7900000000018</v>
      </c>
      <c r="R599" s="17">
        <f t="shared" si="46"/>
        <v>0.21015510240723873</v>
      </c>
      <c r="W599" t="s">
        <v>33</v>
      </c>
      <c r="X599" s="3">
        <v>1</v>
      </c>
      <c r="Y599" s="3">
        <v>3.75</v>
      </c>
      <c r="Z599" s="11">
        <v>1.8</v>
      </c>
      <c r="AA599" s="3"/>
      <c r="AB599" s="3"/>
      <c r="AD599" t="str">
        <f t="shared" si="47"/>
        <v>CaliforniaWoodland</v>
      </c>
      <c r="AE599" t="str">
        <f t="shared" si="48"/>
        <v>California</v>
      </c>
      <c r="AF599" t="str">
        <f t="shared" si="49"/>
        <v>Woodland</v>
      </c>
      <c r="AG599" t="s">
        <v>33</v>
      </c>
      <c r="AH599">
        <v>1</v>
      </c>
      <c r="AI599">
        <v>3.75</v>
      </c>
      <c r="AJ599" s="11">
        <v>1.8</v>
      </c>
      <c r="AL599">
        <f>dashboard!A611</f>
        <v>0</v>
      </c>
      <c r="AM599" s="10">
        <f>dashboard!B611</f>
        <v>0</v>
      </c>
      <c r="AN599">
        <f>dashboard!C611</f>
        <v>0</v>
      </c>
    </row>
    <row r="600" spans="11:40" x14ac:dyDescent="0.25">
      <c r="K600" s="2" t="s">
        <v>807</v>
      </c>
      <c r="L600" s="3">
        <v>11410.220000000001</v>
      </c>
      <c r="M600" s="3">
        <v>45</v>
      </c>
      <c r="N600" s="3">
        <v>2793.0850999999998</v>
      </c>
      <c r="O600" t="s">
        <v>55</v>
      </c>
      <c r="P600" t="s">
        <v>361</v>
      </c>
      <c r="Q600">
        <f t="shared" si="45"/>
        <v>11410.220000000001</v>
      </c>
      <c r="R600" s="17">
        <f t="shared" si="46"/>
        <v>0.24478801460445104</v>
      </c>
      <c r="W600" t="s">
        <v>59</v>
      </c>
      <c r="X600" s="3">
        <v>2</v>
      </c>
      <c r="Y600" s="3">
        <v>239.98400000000001</v>
      </c>
      <c r="Z600" s="11">
        <v>23.9984</v>
      </c>
      <c r="AA600" s="3"/>
      <c r="AB600" s="3"/>
      <c r="AD600" t="str">
        <f t="shared" si="47"/>
        <v>CaliforniaWoodland</v>
      </c>
      <c r="AE600" t="str">
        <f t="shared" si="48"/>
        <v>California</v>
      </c>
      <c r="AF600" t="str">
        <f t="shared" si="49"/>
        <v>Woodland</v>
      </c>
      <c r="AG600" t="s">
        <v>59</v>
      </c>
      <c r="AH600">
        <v>2</v>
      </c>
      <c r="AI600">
        <v>239.98400000000001</v>
      </c>
      <c r="AJ600" s="11">
        <v>23.9984</v>
      </c>
      <c r="AL600">
        <f>dashboard!A612</f>
        <v>0</v>
      </c>
      <c r="AM600" s="10">
        <f>dashboard!B612</f>
        <v>0</v>
      </c>
      <c r="AN600">
        <f>dashboard!C612</f>
        <v>0</v>
      </c>
    </row>
    <row r="601" spans="11:40" x14ac:dyDescent="0.25">
      <c r="K601" s="2" t="s">
        <v>1202</v>
      </c>
      <c r="L601" s="3">
        <v>79.740000000000009</v>
      </c>
      <c r="M601" s="3">
        <v>4</v>
      </c>
      <c r="N601" s="3">
        <v>34.341900000000003</v>
      </c>
      <c r="O601" t="s">
        <v>55</v>
      </c>
      <c r="P601" t="s">
        <v>618</v>
      </c>
      <c r="Q601">
        <f t="shared" si="45"/>
        <v>79.740000000000009</v>
      </c>
      <c r="R601" s="17">
        <f t="shared" si="46"/>
        <v>0.43067343867569602</v>
      </c>
      <c r="V601" t="s">
        <v>1045</v>
      </c>
      <c r="W601" t="s">
        <v>53</v>
      </c>
      <c r="X601" s="3">
        <v>5</v>
      </c>
      <c r="Y601" s="3">
        <v>50.8</v>
      </c>
      <c r="Z601" s="11">
        <v>13.208</v>
      </c>
      <c r="AA601" s="3"/>
      <c r="AB601" s="3"/>
      <c r="AC601" t="s">
        <v>1045</v>
      </c>
      <c r="AD601" t="str">
        <f t="shared" si="47"/>
        <v>CaliforniaYucaipa</v>
      </c>
      <c r="AE601" t="str">
        <f t="shared" si="48"/>
        <v>California</v>
      </c>
      <c r="AF601" t="str">
        <f t="shared" si="49"/>
        <v>Yucaipa</v>
      </c>
      <c r="AG601" t="s">
        <v>53</v>
      </c>
      <c r="AH601">
        <v>5</v>
      </c>
      <c r="AI601">
        <v>50.8</v>
      </c>
      <c r="AJ601" s="11">
        <v>13.208</v>
      </c>
      <c r="AL601">
        <f>dashboard!A613</f>
        <v>0</v>
      </c>
      <c r="AM601" s="10">
        <f>dashboard!B613</f>
        <v>0</v>
      </c>
      <c r="AN601">
        <f>dashboard!C613</f>
        <v>0</v>
      </c>
    </row>
    <row r="602" spans="11:40" x14ac:dyDescent="0.25">
      <c r="K602" s="2" t="s">
        <v>1074</v>
      </c>
      <c r="L602" s="3">
        <v>1299.73</v>
      </c>
      <c r="M602" s="3">
        <v>9</v>
      </c>
      <c r="N602" s="3">
        <v>514.08220000000006</v>
      </c>
      <c r="O602" t="s">
        <v>55</v>
      </c>
      <c r="P602" t="s">
        <v>590</v>
      </c>
      <c r="Q602">
        <f t="shared" si="45"/>
        <v>1299.73</v>
      </c>
      <c r="R602" s="17">
        <f t="shared" si="46"/>
        <v>0.39552999469120514</v>
      </c>
      <c r="V602" t="s">
        <v>718</v>
      </c>
      <c r="W602" t="s">
        <v>25</v>
      </c>
      <c r="X602" s="3">
        <v>2</v>
      </c>
      <c r="Y602" s="3">
        <v>466.76799999999997</v>
      </c>
      <c r="Z602" s="11">
        <v>52.511400000000002</v>
      </c>
      <c r="AA602" s="3"/>
      <c r="AB602" s="3"/>
      <c r="AC602" t="s">
        <v>718</v>
      </c>
      <c r="AD602" t="str">
        <f t="shared" si="47"/>
        <v>ColoradoArvada</v>
      </c>
      <c r="AE602" t="str">
        <f t="shared" si="48"/>
        <v>Colorado</v>
      </c>
      <c r="AF602" t="str">
        <f t="shared" si="49"/>
        <v>Arvada</v>
      </c>
      <c r="AG602" t="s">
        <v>25</v>
      </c>
      <c r="AH602">
        <v>2</v>
      </c>
      <c r="AI602">
        <v>466.76799999999997</v>
      </c>
      <c r="AJ602" s="11">
        <v>52.511400000000002</v>
      </c>
      <c r="AL602">
        <f>dashboard!A614</f>
        <v>0</v>
      </c>
      <c r="AM602" s="10">
        <f>dashboard!B614</f>
        <v>0</v>
      </c>
      <c r="AN602">
        <f>dashboard!C614</f>
        <v>0</v>
      </c>
    </row>
    <row r="603" spans="11:40" x14ac:dyDescent="0.25">
      <c r="K603" s="2" t="s">
        <v>1013</v>
      </c>
      <c r="L603" s="3">
        <v>54.5</v>
      </c>
      <c r="M603" s="3">
        <v>1</v>
      </c>
      <c r="N603" s="3">
        <v>14.17</v>
      </c>
      <c r="O603" t="s">
        <v>55</v>
      </c>
      <c r="P603" t="s">
        <v>549</v>
      </c>
      <c r="Q603">
        <f t="shared" si="45"/>
        <v>54.5</v>
      </c>
      <c r="R603" s="17">
        <f t="shared" si="46"/>
        <v>0.26</v>
      </c>
      <c r="W603" t="s">
        <v>48</v>
      </c>
      <c r="X603" s="3">
        <v>5</v>
      </c>
      <c r="Y603" s="3">
        <v>30.367999999999999</v>
      </c>
      <c r="Z603" s="11">
        <v>5.3084000000000007</v>
      </c>
      <c r="AA603" s="3"/>
      <c r="AB603" s="3"/>
      <c r="AD603" t="str">
        <f t="shared" si="47"/>
        <v>ColoradoArvada</v>
      </c>
      <c r="AE603" t="str">
        <f t="shared" si="48"/>
        <v>Colorado</v>
      </c>
      <c r="AF603" t="str">
        <f t="shared" si="49"/>
        <v>Arvada</v>
      </c>
      <c r="AG603" t="s">
        <v>48</v>
      </c>
      <c r="AH603">
        <v>5</v>
      </c>
      <c r="AI603">
        <v>30.367999999999999</v>
      </c>
      <c r="AJ603" s="11">
        <v>5.3084000000000007</v>
      </c>
      <c r="AL603">
        <f>dashboard!A615</f>
        <v>0</v>
      </c>
      <c r="AM603" s="10">
        <f>dashboard!B615</f>
        <v>0</v>
      </c>
      <c r="AN603">
        <f>dashboard!C615</f>
        <v>0</v>
      </c>
    </row>
    <row r="604" spans="11:40" x14ac:dyDescent="0.25">
      <c r="K604" s="2" t="s">
        <v>1116</v>
      </c>
      <c r="L604" s="3">
        <v>317.47999999999996</v>
      </c>
      <c r="M604" s="3">
        <v>4</v>
      </c>
      <c r="N604" s="3">
        <v>90.430600000000013</v>
      </c>
      <c r="O604" t="s">
        <v>55</v>
      </c>
      <c r="P604" t="s">
        <v>607</v>
      </c>
      <c r="Q604">
        <f t="shared" si="45"/>
        <v>317.47999999999996</v>
      </c>
      <c r="R604" s="17">
        <f t="shared" si="46"/>
        <v>0.28483872999874016</v>
      </c>
      <c r="W604" t="s">
        <v>33</v>
      </c>
      <c r="X604" s="3">
        <v>3</v>
      </c>
      <c r="Y604" s="3">
        <v>6.2640000000000002</v>
      </c>
      <c r="Z604" s="11">
        <v>2.0358000000000001</v>
      </c>
      <c r="AA604" s="3"/>
      <c r="AB604" s="3"/>
      <c r="AD604" t="str">
        <f t="shared" si="47"/>
        <v>ColoradoArvada</v>
      </c>
      <c r="AE604" t="str">
        <f t="shared" si="48"/>
        <v>Colorado</v>
      </c>
      <c r="AF604" t="str">
        <f t="shared" si="49"/>
        <v>Arvada</v>
      </c>
      <c r="AG604" t="s">
        <v>33</v>
      </c>
      <c r="AH604">
        <v>3</v>
      </c>
      <c r="AI604">
        <v>6.2640000000000002</v>
      </c>
      <c r="AJ604" s="11">
        <v>2.0358000000000001</v>
      </c>
      <c r="AL604">
        <f>dashboard!A616</f>
        <v>0</v>
      </c>
      <c r="AM604" s="10">
        <f>dashboard!B616</f>
        <v>0</v>
      </c>
      <c r="AN604">
        <f>dashboard!C616</f>
        <v>0</v>
      </c>
    </row>
    <row r="605" spans="11:40" x14ac:dyDescent="0.25">
      <c r="K605" s="2" t="s">
        <v>1061</v>
      </c>
      <c r="L605" s="3">
        <v>250.48000000000002</v>
      </c>
      <c r="M605" s="3">
        <v>2</v>
      </c>
      <c r="N605" s="3">
        <v>28.370800000000003</v>
      </c>
      <c r="O605" t="s">
        <v>55</v>
      </c>
      <c r="P605" t="s">
        <v>584</v>
      </c>
      <c r="Q605">
        <f t="shared" si="45"/>
        <v>250.48000000000002</v>
      </c>
      <c r="R605" s="17">
        <f t="shared" si="46"/>
        <v>0.11326572979878634</v>
      </c>
      <c r="V605" t="s">
        <v>666</v>
      </c>
      <c r="W605" t="s">
        <v>129</v>
      </c>
      <c r="X605" s="3">
        <v>20</v>
      </c>
      <c r="Y605" s="3">
        <v>582.14400000000001</v>
      </c>
      <c r="Z605" s="11">
        <v>-10.359300000000003</v>
      </c>
      <c r="AA605" s="3"/>
      <c r="AB605" s="3"/>
      <c r="AC605" t="s">
        <v>666</v>
      </c>
      <c r="AD605" t="str">
        <f t="shared" si="47"/>
        <v>ColoradoAurora</v>
      </c>
      <c r="AE605" t="str">
        <f t="shared" si="48"/>
        <v>Colorado</v>
      </c>
      <c r="AF605" t="str">
        <f t="shared" si="49"/>
        <v>Aurora</v>
      </c>
      <c r="AG605" t="s">
        <v>129</v>
      </c>
      <c r="AH605">
        <v>20</v>
      </c>
      <c r="AI605">
        <v>582.14400000000001</v>
      </c>
      <c r="AJ605" s="11">
        <v>-10.359300000000003</v>
      </c>
      <c r="AL605">
        <f>dashboard!A617</f>
        <v>0</v>
      </c>
      <c r="AM605" s="10">
        <f>dashboard!B617</f>
        <v>0</v>
      </c>
      <c r="AN605">
        <f>dashboard!C617</f>
        <v>0</v>
      </c>
    </row>
    <row r="606" spans="11:40" x14ac:dyDescent="0.25">
      <c r="K606" s="2" t="s">
        <v>1156</v>
      </c>
      <c r="L606" s="3">
        <v>1603.136</v>
      </c>
      <c r="M606" s="3">
        <v>1</v>
      </c>
      <c r="N606" s="3">
        <v>100.196</v>
      </c>
      <c r="O606" t="s">
        <v>183</v>
      </c>
      <c r="P606" t="s">
        <v>243</v>
      </c>
      <c r="Q606">
        <f t="shared" si="45"/>
        <v>1603.136</v>
      </c>
      <c r="R606" s="17">
        <f t="shared" si="46"/>
        <v>6.25E-2</v>
      </c>
      <c r="W606" t="s">
        <v>68</v>
      </c>
      <c r="X606" s="3">
        <v>12</v>
      </c>
      <c r="Y606" s="3">
        <v>408.11200000000002</v>
      </c>
      <c r="Z606" s="11">
        <v>44.966999999999999</v>
      </c>
      <c r="AA606" s="3"/>
      <c r="AB606" s="3"/>
      <c r="AD606" t="str">
        <f t="shared" si="47"/>
        <v>ColoradoAurora</v>
      </c>
      <c r="AE606" t="str">
        <f t="shared" si="48"/>
        <v>Colorado</v>
      </c>
      <c r="AF606" t="str">
        <f t="shared" si="49"/>
        <v>Aurora</v>
      </c>
      <c r="AG606" t="s">
        <v>68</v>
      </c>
      <c r="AH606">
        <v>12</v>
      </c>
      <c r="AI606">
        <v>408.11200000000002</v>
      </c>
      <c r="AJ606" s="11">
        <v>44.966999999999999</v>
      </c>
      <c r="AL606">
        <f>dashboard!A618</f>
        <v>0</v>
      </c>
      <c r="AM606" s="10">
        <f>dashboard!B618</f>
        <v>0</v>
      </c>
      <c r="AN606">
        <f>dashboard!C618</f>
        <v>0</v>
      </c>
    </row>
    <row r="607" spans="11:40" x14ac:dyDescent="0.25">
      <c r="K607" s="2" t="s">
        <v>188</v>
      </c>
      <c r="L607" s="3">
        <v>2297200.8602999481</v>
      </c>
      <c r="M607" s="3">
        <v>9994</v>
      </c>
      <c r="N607" s="3">
        <v>286397.02169999928</v>
      </c>
      <c r="R607" s="17">
        <f t="shared" si="46"/>
        <v>0.12467217240315856</v>
      </c>
      <c r="W607" t="s">
        <v>53</v>
      </c>
      <c r="X607" s="3">
        <v>2</v>
      </c>
      <c r="Y607" s="3">
        <v>14.576000000000001</v>
      </c>
      <c r="Z607" s="11">
        <v>2.3685999999999998</v>
      </c>
      <c r="AA607" s="3"/>
      <c r="AB607" s="3"/>
      <c r="AD607" t="str">
        <f t="shared" si="47"/>
        <v>ColoradoAurora</v>
      </c>
      <c r="AE607" t="str">
        <f t="shared" si="48"/>
        <v>Colorado</v>
      </c>
      <c r="AF607" t="str">
        <f t="shared" si="49"/>
        <v>Aurora</v>
      </c>
      <c r="AG607" t="s">
        <v>53</v>
      </c>
      <c r="AH607">
        <v>2</v>
      </c>
      <c r="AI607">
        <v>14.576000000000001</v>
      </c>
      <c r="AJ607" s="11">
        <v>2.3685999999999998</v>
      </c>
      <c r="AL607">
        <f>dashboard!A619</f>
        <v>0</v>
      </c>
      <c r="AM607" s="10">
        <f>dashboard!B619</f>
        <v>0</v>
      </c>
      <c r="AN607">
        <f>dashboard!C619</f>
        <v>0</v>
      </c>
    </row>
    <row r="608" spans="11:40" x14ac:dyDescent="0.25">
      <c r="M608"/>
      <c r="N608"/>
      <c r="W608" t="s">
        <v>64</v>
      </c>
      <c r="X608" s="3">
        <v>21</v>
      </c>
      <c r="Y608" s="3">
        <v>148.12799999999999</v>
      </c>
      <c r="Z608" s="11">
        <v>-110.11420000000001</v>
      </c>
      <c r="AA608" s="3"/>
      <c r="AB608" s="3"/>
      <c r="AD608" t="str">
        <f t="shared" si="47"/>
        <v>ColoradoAurora</v>
      </c>
      <c r="AE608" t="str">
        <f t="shared" si="48"/>
        <v>Colorado</v>
      </c>
      <c r="AF608" t="str">
        <f t="shared" si="49"/>
        <v>Aurora</v>
      </c>
      <c r="AG608" t="s">
        <v>64</v>
      </c>
      <c r="AH608">
        <v>21</v>
      </c>
      <c r="AI608">
        <v>148.12799999999999</v>
      </c>
      <c r="AJ608" s="11">
        <v>-110.11420000000001</v>
      </c>
      <c r="AL608">
        <f>dashboard!A620</f>
        <v>0</v>
      </c>
      <c r="AM608" s="10">
        <f>dashboard!B620</f>
        <v>0</v>
      </c>
      <c r="AN608">
        <f>dashboard!C620</f>
        <v>0</v>
      </c>
    </row>
    <row r="609" spans="13:40" x14ac:dyDescent="0.25">
      <c r="M609"/>
      <c r="N609"/>
      <c r="W609" t="s">
        <v>22</v>
      </c>
      <c r="X609" s="3">
        <v>6</v>
      </c>
      <c r="Y609" s="3">
        <v>145.76400000000001</v>
      </c>
      <c r="Z609" s="11">
        <v>-247.7988</v>
      </c>
      <c r="AA609" s="3"/>
      <c r="AB609" s="3"/>
      <c r="AD609" t="str">
        <f t="shared" si="47"/>
        <v>ColoradoAurora</v>
      </c>
      <c r="AE609" t="str">
        <f t="shared" si="48"/>
        <v>Colorado</v>
      </c>
      <c r="AF609" t="str">
        <f t="shared" si="49"/>
        <v>Aurora</v>
      </c>
      <c r="AG609" t="s">
        <v>22</v>
      </c>
      <c r="AH609">
        <v>6</v>
      </c>
      <c r="AI609">
        <v>145.76400000000001</v>
      </c>
      <c r="AJ609" s="11">
        <v>-247.7988</v>
      </c>
      <c r="AL609">
        <f>dashboard!A621</f>
        <v>0</v>
      </c>
      <c r="AM609" s="10">
        <f>dashboard!B621</f>
        <v>0</v>
      </c>
      <c r="AN609">
        <f>dashboard!C621</f>
        <v>0</v>
      </c>
    </row>
    <row r="610" spans="13:40" x14ac:dyDescent="0.25">
      <c r="M610"/>
      <c r="N610"/>
      <c r="W610" t="s">
        <v>143</v>
      </c>
      <c r="X610" s="3">
        <v>1</v>
      </c>
      <c r="Y610" s="3">
        <v>12.536</v>
      </c>
      <c r="Z610" s="11">
        <v>4.2309000000000001</v>
      </c>
      <c r="AA610" s="3"/>
      <c r="AB610" s="3"/>
      <c r="AD610" t="str">
        <f t="shared" si="47"/>
        <v>ColoradoAurora</v>
      </c>
      <c r="AE610" t="str">
        <f t="shared" si="48"/>
        <v>Colorado</v>
      </c>
      <c r="AF610" t="str">
        <f t="shared" si="49"/>
        <v>Aurora</v>
      </c>
      <c r="AG610" t="s">
        <v>143</v>
      </c>
      <c r="AH610">
        <v>1</v>
      </c>
      <c r="AI610">
        <v>12.536</v>
      </c>
      <c r="AJ610" s="11">
        <v>4.2309000000000001</v>
      </c>
      <c r="AL610">
        <f>dashboard!A622</f>
        <v>0</v>
      </c>
      <c r="AM610" s="10">
        <f>dashboard!B622</f>
        <v>0</v>
      </c>
      <c r="AN610">
        <f>dashboard!C622</f>
        <v>0</v>
      </c>
    </row>
    <row r="611" spans="13:40" x14ac:dyDescent="0.25">
      <c r="M611"/>
      <c r="N611"/>
      <c r="W611" t="s">
        <v>195</v>
      </c>
      <c r="X611" s="3">
        <v>3</v>
      </c>
      <c r="Y611" s="3">
        <v>4.5119999999999996</v>
      </c>
      <c r="Z611" s="11">
        <v>0.84599999999999997</v>
      </c>
      <c r="AA611" s="3"/>
      <c r="AB611" s="3"/>
      <c r="AD611" t="str">
        <f t="shared" si="47"/>
        <v>ColoradoAurora</v>
      </c>
      <c r="AE611" t="str">
        <f t="shared" si="48"/>
        <v>Colorado</v>
      </c>
      <c r="AF611" t="str">
        <f t="shared" si="49"/>
        <v>Aurora</v>
      </c>
      <c r="AG611" t="s">
        <v>195</v>
      </c>
      <c r="AH611">
        <v>3</v>
      </c>
      <c r="AI611">
        <v>4.5119999999999996</v>
      </c>
      <c r="AJ611" s="11">
        <v>0.84599999999999997</v>
      </c>
      <c r="AL611">
        <f>dashboard!A623</f>
        <v>0</v>
      </c>
      <c r="AM611" s="10">
        <f>dashboard!B623</f>
        <v>0</v>
      </c>
      <c r="AN611">
        <f>dashboard!C623</f>
        <v>0</v>
      </c>
    </row>
    <row r="612" spans="13:40" x14ac:dyDescent="0.25">
      <c r="M612"/>
      <c r="N612"/>
      <c r="W612" t="s">
        <v>48</v>
      </c>
      <c r="X612" s="3">
        <v>13</v>
      </c>
      <c r="Y612" s="3">
        <v>206.17599999999999</v>
      </c>
      <c r="Z612" s="11">
        <v>15.315099999999999</v>
      </c>
      <c r="AA612" s="3"/>
      <c r="AB612" s="3"/>
      <c r="AD612" t="str">
        <f t="shared" si="47"/>
        <v>ColoradoAurora</v>
      </c>
      <c r="AE612" t="str">
        <f t="shared" si="48"/>
        <v>Colorado</v>
      </c>
      <c r="AF612" t="str">
        <f t="shared" si="49"/>
        <v>Aurora</v>
      </c>
      <c r="AG612" t="s">
        <v>48</v>
      </c>
      <c r="AH612">
        <v>13</v>
      </c>
      <c r="AI612">
        <v>206.17599999999999</v>
      </c>
      <c r="AJ612" s="11">
        <v>15.315099999999999</v>
      </c>
      <c r="AL612">
        <f>dashboard!A624</f>
        <v>0</v>
      </c>
      <c r="AM612" s="10">
        <f>dashboard!B624</f>
        <v>0</v>
      </c>
      <c r="AN612">
        <f>dashboard!C624</f>
        <v>0</v>
      </c>
    </row>
    <row r="613" spans="13:40" x14ac:dyDescent="0.25">
      <c r="M613"/>
      <c r="N613"/>
      <c r="W613" t="s">
        <v>80</v>
      </c>
      <c r="X613" s="3">
        <v>7</v>
      </c>
      <c r="Y613" s="3">
        <v>191.88800000000001</v>
      </c>
      <c r="Z613" s="11">
        <v>67.340199999999996</v>
      </c>
      <c r="AA613" s="3"/>
      <c r="AB613" s="3"/>
      <c r="AD613" t="str">
        <f t="shared" si="47"/>
        <v>ColoradoAurora</v>
      </c>
      <c r="AE613" t="str">
        <f t="shared" si="48"/>
        <v>Colorado</v>
      </c>
      <c r="AF613" t="str">
        <f t="shared" si="49"/>
        <v>Aurora</v>
      </c>
      <c r="AG613" t="s">
        <v>80</v>
      </c>
      <c r="AH613">
        <v>7</v>
      </c>
      <c r="AI613">
        <v>191.88800000000001</v>
      </c>
      <c r="AJ613" s="11">
        <v>67.340199999999996</v>
      </c>
      <c r="AL613">
        <f>dashboard!A625</f>
        <v>0</v>
      </c>
      <c r="AM613" s="10">
        <f>dashboard!B625</f>
        <v>0</v>
      </c>
      <c r="AN613">
        <f>dashboard!C625</f>
        <v>0</v>
      </c>
    </row>
    <row r="614" spans="13:40" x14ac:dyDescent="0.25">
      <c r="M614"/>
      <c r="N614"/>
      <c r="W614" t="s">
        <v>59</v>
      </c>
      <c r="X614" s="3">
        <v>11</v>
      </c>
      <c r="Y614" s="3">
        <v>426.71199999999999</v>
      </c>
      <c r="Z614" s="11">
        <v>45.819800000000001</v>
      </c>
      <c r="AA614" s="3"/>
      <c r="AB614" s="3"/>
      <c r="AD614" t="str">
        <f t="shared" si="47"/>
        <v>ColoradoAurora</v>
      </c>
      <c r="AE614" t="str">
        <f t="shared" si="48"/>
        <v>Colorado</v>
      </c>
      <c r="AF614" t="str">
        <f t="shared" si="49"/>
        <v>Aurora</v>
      </c>
      <c r="AG614" t="s">
        <v>59</v>
      </c>
      <c r="AH614">
        <v>11</v>
      </c>
      <c r="AI614">
        <v>426.71199999999999</v>
      </c>
      <c r="AJ614" s="11">
        <v>45.819800000000001</v>
      </c>
      <c r="AL614">
        <f>dashboard!A626</f>
        <v>0</v>
      </c>
      <c r="AM614" s="10">
        <f>dashboard!B626</f>
        <v>0</v>
      </c>
      <c r="AN614">
        <f>dashboard!C626</f>
        <v>0</v>
      </c>
    </row>
    <row r="615" spans="13:40" x14ac:dyDescent="0.25">
      <c r="M615"/>
      <c r="N615"/>
      <c r="W615" t="s">
        <v>43</v>
      </c>
      <c r="X615" s="3">
        <v>27</v>
      </c>
      <c r="Y615" s="3">
        <v>1209.672</v>
      </c>
      <c r="Z615" s="11">
        <v>-144.7963</v>
      </c>
      <c r="AA615" s="3"/>
      <c r="AB615" s="3"/>
      <c r="AD615" t="str">
        <f t="shared" si="47"/>
        <v>ColoradoAurora</v>
      </c>
      <c r="AE615" t="str">
        <f t="shared" si="48"/>
        <v>Colorado</v>
      </c>
      <c r="AF615" t="str">
        <f t="shared" si="49"/>
        <v>Aurora</v>
      </c>
      <c r="AG615" t="s">
        <v>43</v>
      </c>
      <c r="AH615">
        <v>27</v>
      </c>
      <c r="AI615">
        <v>1209.672</v>
      </c>
      <c r="AJ615" s="11">
        <v>-144.7963</v>
      </c>
      <c r="AL615">
        <f>dashboard!A627</f>
        <v>0</v>
      </c>
      <c r="AM615" s="10">
        <f>dashboard!B627</f>
        <v>0</v>
      </c>
      <c r="AN615">
        <f>dashboard!C627</f>
        <v>0</v>
      </c>
    </row>
    <row r="616" spans="13:40" x14ac:dyDescent="0.25">
      <c r="M616"/>
      <c r="N616"/>
      <c r="W616" t="s">
        <v>334</v>
      </c>
      <c r="X616" s="3">
        <v>2</v>
      </c>
      <c r="Y616" s="3">
        <v>5.84</v>
      </c>
      <c r="Z616" s="11">
        <v>0.73</v>
      </c>
      <c r="AA616" s="3"/>
      <c r="AB616" s="3"/>
      <c r="AD616" t="str">
        <f t="shared" si="47"/>
        <v>ColoradoAurora</v>
      </c>
      <c r="AE616" t="str">
        <f t="shared" si="48"/>
        <v>Colorado</v>
      </c>
      <c r="AF616" t="str">
        <f t="shared" si="49"/>
        <v>Aurora</v>
      </c>
      <c r="AG616" t="s">
        <v>334</v>
      </c>
      <c r="AH616">
        <v>2</v>
      </c>
      <c r="AI616">
        <v>5.84</v>
      </c>
      <c r="AJ616" s="11">
        <v>0.73</v>
      </c>
      <c r="AL616">
        <f>dashboard!A628</f>
        <v>0</v>
      </c>
      <c r="AM616" s="10">
        <f>dashboard!B628</f>
        <v>0</v>
      </c>
      <c r="AN616">
        <f>dashboard!C628</f>
        <v>0</v>
      </c>
    </row>
    <row r="617" spans="13:40" x14ac:dyDescent="0.25">
      <c r="M617"/>
      <c r="N617"/>
      <c r="W617" t="s">
        <v>39</v>
      </c>
      <c r="X617" s="3">
        <v>5</v>
      </c>
      <c r="Y617" s="3">
        <v>727.45</v>
      </c>
      <c r="Z617" s="11">
        <v>-465.56799999999998</v>
      </c>
      <c r="AA617" s="3"/>
      <c r="AB617" s="3"/>
      <c r="AD617" t="str">
        <f t="shared" si="47"/>
        <v>ColoradoAurora</v>
      </c>
      <c r="AE617" t="str">
        <f t="shared" si="48"/>
        <v>Colorado</v>
      </c>
      <c r="AF617" t="str">
        <f t="shared" si="49"/>
        <v>Aurora</v>
      </c>
      <c r="AG617" t="s">
        <v>39</v>
      </c>
      <c r="AH617">
        <v>5</v>
      </c>
      <c r="AI617">
        <v>727.45</v>
      </c>
      <c r="AJ617" s="11">
        <v>-465.56799999999998</v>
      </c>
      <c r="AL617">
        <f>dashboard!A629</f>
        <v>0</v>
      </c>
      <c r="AM617" s="10">
        <f>dashboard!B629</f>
        <v>0</v>
      </c>
      <c r="AN617">
        <f>dashboard!C629</f>
        <v>0</v>
      </c>
    </row>
    <row r="618" spans="13:40" x14ac:dyDescent="0.25">
      <c r="M618"/>
      <c r="N618"/>
      <c r="V618" t="s">
        <v>937</v>
      </c>
      <c r="W618" t="s">
        <v>64</v>
      </c>
      <c r="X618" s="3">
        <v>6</v>
      </c>
      <c r="Y618" s="3">
        <v>28.704000000000001</v>
      </c>
      <c r="Z618" s="11">
        <v>-19.427199999999999</v>
      </c>
      <c r="AA618" s="3"/>
      <c r="AB618" s="3"/>
      <c r="AC618" t="s">
        <v>937</v>
      </c>
      <c r="AD618" t="str">
        <f t="shared" si="47"/>
        <v>ColoradoBroomfield</v>
      </c>
      <c r="AE618" t="str">
        <f t="shared" si="48"/>
        <v>Colorado</v>
      </c>
      <c r="AF618" t="str">
        <f t="shared" si="49"/>
        <v>Broomfield</v>
      </c>
      <c r="AG618" t="s">
        <v>64</v>
      </c>
      <c r="AH618">
        <v>6</v>
      </c>
      <c r="AI618">
        <v>28.704000000000001</v>
      </c>
      <c r="AJ618" s="11">
        <v>-19.427199999999999</v>
      </c>
      <c r="AL618">
        <f>dashboard!A630</f>
        <v>0</v>
      </c>
      <c r="AM618" s="10">
        <f>dashboard!B630</f>
        <v>0</v>
      </c>
      <c r="AN618">
        <f>dashboard!C630</f>
        <v>0</v>
      </c>
    </row>
    <row r="619" spans="13:40" x14ac:dyDescent="0.25">
      <c r="M619"/>
      <c r="N619"/>
      <c r="W619" t="s">
        <v>25</v>
      </c>
      <c r="X619" s="3">
        <v>3</v>
      </c>
      <c r="Y619" s="3">
        <v>662.88</v>
      </c>
      <c r="Z619" s="11">
        <v>74.573999999999998</v>
      </c>
      <c r="AA619" s="3"/>
      <c r="AB619" s="3"/>
      <c r="AD619" t="str">
        <f t="shared" si="47"/>
        <v>ColoradoBroomfield</v>
      </c>
      <c r="AE619" t="str">
        <f t="shared" si="48"/>
        <v>Colorado</v>
      </c>
      <c r="AF619" t="str">
        <f t="shared" si="49"/>
        <v>Broomfield</v>
      </c>
      <c r="AG619" t="s">
        <v>25</v>
      </c>
      <c r="AH619">
        <v>3</v>
      </c>
      <c r="AI619">
        <v>662.88</v>
      </c>
      <c r="AJ619" s="11">
        <v>74.573999999999998</v>
      </c>
      <c r="AL619">
        <f>dashboard!A631</f>
        <v>0</v>
      </c>
      <c r="AM619" s="10">
        <f>dashboard!B631</f>
        <v>0</v>
      </c>
      <c r="AN619">
        <f>dashboard!C631</f>
        <v>0</v>
      </c>
    </row>
    <row r="620" spans="13:40" x14ac:dyDescent="0.25">
      <c r="M620"/>
      <c r="N620"/>
      <c r="W620" t="s">
        <v>48</v>
      </c>
      <c r="X620" s="3">
        <v>7</v>
      </c>
      <c r="Y620" s="3">
        <v>68.432000000000002</v>
      </c>
      <c r="Z620" s="11">
        <v>8.5540000000000003</v>
      </c>
      <c r="AA620" s="3"/>
      <c r="AB620" s="3"/>
      <c r="AD620" t="str">
        <f t="shared" si="47"/>
        <v>ColoradoBroomfield</v>
      </c>
      <c r="AE620" t="str">
        <f t="shared" si="48"/>
        <v>Colorado</v>
      </c>
      <c r="AF620" t="str">
        <f t="shared" si="49"/>
        <v>Broomfield</v>
      </c>
      <c r="AG620" t="s">
        <v>48</v>
      </c>
      <c r="AH620">
        <v>7</v>
      </c>
      <c r="AI620">
        <v>68.432000000000002</v>
      </c>
      <c r="AJ620" s="11">
        <v>8.5540000000000003</v>
      </c>
      <c r="AL620">
        <f>dashboard!A632</f>
        <v>0</v>
      </c>
      <c r="AM620" s="10">
        <f>dashboard!B632</f>
        <v>0</v>
      </c>
      <c r="AN620">
        <f>dashboard!C632</f>
        <v>0</v>
      </c>
    </row>
    <row r="621" spans="13:40" x14ac:dyDescent="0.25">
      <c r="M621"/>
      <c r="N621"/>
      <c r="W621" t="s">
        <v>43</v>
      </c>
      <c r="X621" s="3">
        <v>7</v>
      </c>
      <c r="Y621" s="3">
        <v>33.488</v>
      </c>
      <c r="Z621" s="11">
        <v>-1.2558</v>
      </c>
      <c r="AA621" s="3"/>
      <c r="AB621" s="3"/>
      <c r="AD621" t="str">
        <f t="shared" si="47"/>
        <v>ColoradoBroomfield</v>
      </c>
      <c r="AE621" t="str">
        <f t="shared" si="48"/>
        <v>Colorado</v>
      </c>
      <c r="AF621" t="str">
        <f t="shared" si="49"/>
        <v>Broomfield</v>
      </c>
      <c r="AG621" t="s">
        <v>43</v>
      </c>
      <c r="AH621">
        <v>7</v>
      </c>
      <c r="AI621">
        <v>33.488</v>
      </c>
      <c r="AJ621" s="11">
        <v>-1.2558</v>
      </c>
      <c r="AL621">
        <f>dashboard!A633</f>
        <v>0</v>
      </c>
      <c r="AM621" s="10">
        <f>dashboard!B633</f>
        <v>0</v>
      </c>
      <c r="AN621">
        <f>dashboard!C633</f>
        <v>0</v>
      </c>
    </row>
    <row r="622" spans="13:40" x14ac:dyDescent="0.25">
      <c r="M622"/>
      <c r="N622"/>
      <c r="V622" t="s">
        <v>713</v>
      </c>
      <c r="W622" t="s">
        <v>129</v>
      </c>
      <c r="X622" s="3">
        <v>4</v>
      </c>
      <c r="Y622" s="3">
        <v>58.08</v>
      </c>
      <c r="Z622" s="11">
        <v>-6.5339999999999998</v>
      </c>
      <c r="AA622" s="3"/>
      <c r="AB622" s="3"/>
      <c r="AC622" t="s">
        <v>713</v>
      </c>
      <c r="AD622" t="str">
        <f t="shared" si="47"/>
        <v>ColoradoColorado Springs</v>
      </c>
      <c r="AE622" t="str">
        <f t="shared" si="48"/>
        <v>Colorado</v>
      </c>
      <c r="AF622" t="str">
        <f t="shared" si="49"/>
        <v>Colorado Springs</v>
      </c>
      <c r="AG622" t="s">
        <v>129</v>
      </c>
      <c r="AH622">
        <v>4</v>
      </c>
      <c r="AI622">
        <v>58.08</v>
      </c>
      <c r="AJ622" s="11">
        <v>-6.5339999999999998</v>
      </c>
      <c r="AL622">
        <f>dashboard!A634</f>
        <v>0</v>
      </c>
      <c r="AM622" s="10">
        <f>dashboard!B634</f>
        <v>0</v>
      </c>
      <c r="AN622">
        <f>dashboard!C634</f>
        <v>0</v>
      </c>
    </row>
    <row r="623" spans="13:40" x14ac:dyDescent="0.25">
      <c r="M623"/>
      <c r="N623"/>
      <c r="W623" t="s">
        <v>68</v>
      </c>
      <c r="X623" s="3">
        <v>7</v>
      </c>
      <c r="Y623" s="3">
        <v>60.984000000000002</v>
      </c>
      <c r="Z623" s="11">
        <v>4.5738000000000003</v>
      </c>
      <c r="AA623" s="3"/>
      <c r="AB623" s="3"/>
      <c r="AD623" t="str">
        <f t="shared" si="47"/>
        <v>ColoradoColorado Springs</v>
      </c>
      <c r="AE623" t="str">
        <f t="shared" si="48"/>
        <v>Colorado</v>
      </c>
      <c r="AF623" t="str">
        <f t="shared" si="49"/>
        <v>Colorado Springs</v>
      </c>
      <c r="AG623" t="s">
        <v>68</v>
      </c>
      <c r="AH623">
        <v>7</v>
      </c>
      <c r="AI623">
        <v>60.984000000000002</v>
      </c>
      <c r="AJ623" s="11">
        <v>4.5738000000000003</v>
      </c>
      <c r="AL623">
        <f>dashboard!A635</f>
        <v>0</v>
      </c>
      <c r="AM623" s="10">
        <f>dashboard!B635</f>
        <v>0</v>
      </c>
      <c r="AN623">
        <f>dashboard!C635</f>
        <v>0</v>
      </c>
    </row>
    <row r="624" spans="13:40" x14ac:dyDescent="0.25">
      <c r="M624"/>
      <c r="N624"/>
      <c r="W624" t="s">
        <v>53</v>
      </c>
      <c r="X624" s="3">
        <v>13</v>
      </c>
      <c r="Y624" s="3">
        <v>42.712000000000003</v>
      </c>
      <c r="Z624" s="11">
        <v>5.7514999999999992</v>
      </c>
      <c r="AA624" s="3"/>
      <c r="AB624" s="3"/>
      <c r="AD624" t="str">
        <f t="shared" si="47"/>
        <v>ColoradoColorado Springs</v>
      </c>
      <c r="AE624" t="str">
        <f t="shared" si="48"/>
        <v>Colorado</v>
      </c>
      <c r="AF624" t="str">
        <f t="shared" si="49"/>
        <v>Colorado Springs</v>
      </c>
      <c r="AG624" t="s">
        <v>53</v>
      </c>
      <c r="AH624">
        <v>13</v>
      </c>
      <c r="AI624">
        <v>42.712000000000003</v>
      </c>
      <c r="AJ624" s="11">
        <v>5.7514999999999992</v>
      </c>
      <c r="AL624">
        <f>dashboard!A636</f>
        <v>0</v>
      </c>
      <c r="AM624" s="10">
        <f>dashboard!B636</f>
        <v>0</v>
      </c>
      <c r="AN624">
        <f>dashboard!C636</f>
        <v>0</v>
      </c>
    </row>
    <row r="625" spans="13:40" x14ac:dyDescent="0.25">
      <c r="M625"/>
      <c r="N625"/>
      <c r="W625" t="s">
        <v>64</v>
      </c>
      <c r="X625" s="3">
        <v>16</v>
      </c>
      <c r="Y625" s="3">
        <v>124.28099999999999</v>
      </c>
      <c r="Z625" s="11">
        <v>-98.920200000000008</v>
      </c>
      <c r="AA625" s="3"/>
      <c r="AB625" s="3"/>
      <c r="AD625" t="str">
        <f t="shared" si="47"/>
        <v>ColoradoColorado Springs</v>
      </c>
      <c r="AE625" t="str">
        <f t="shared" si="48"/>
        <v>Colorado</v>
      </c>
      <c r="AF625" t="str">
        <f t="shared" si="49"/>
        <v>Colorado Springs</v>
      </c>
      <c r="AG625" t="s">
        <v>64</v>
      </c>
      <c r="AH625">
        <v>16</v>
      </c>
      <c r="AI625">
        <v>124.28099999999999</v>
      </c>
      <c r="AJ625" s="11">
        <v>-98.920200000000008</v>
      </c>
      <c r="AL625">
        <f>dashboard!A637</f>
        <v>0</v>
      </c>
      <c r="AM625" s="10">
        <f>dashboard!B637</f>
        <v>0</v>
      </c>
      <c r="AN625">
        <f>dashboard!C637</f>
        <v>0</v>
      </c>
    </row>
    <row r="626" spans="13:40" x14ac:dyDescent="0.25">
      <c r="M626"/>
      <c r="N626"/>
      <c r="W626" t="s">
        <v>22</v>
      </c>
      <c r="X626" s="3">
        <v>11</v>
      </c>
      <c r="Y626" s="3">
        <v>659.63400000000001</v>
      </c>
      <c r="Z626" s="11">
        <v>-930.53440000000001</v>
      </c>
      <c r="AA626" s="3"/>
      <c r="AB626" s="3"/>
      <c r="AD626" t="str">
        <f t="shared" si="47"/>
        <v>ColoradoColorado Springs</v>
      </c>
      <c r="AE626" t="str">
        <f t="shared" si="48"/>
        <v>Colorado</v>
      </c>
      <c r="AF626" t="str">
        <f t="shared" si="49"/>
        <v>Colorado Springs</v>
      </c>
      <c r="AG626" t="s">
        <v>22</v>
      </c>
      <c r="AH626">
        <v>11</v>
      </c>
      <c r="AI626">
        <v>659.63400000000001</v>
      </c>
      <c r="AJ626" s="11">
        <v>-930.53440000000001</v>
      </c>
      <c r="AL626">
        <f>dashboard!A638</f>
        <v>0</v>
      </c>
      <c r="AM626" s="10">
        <f>dashboard!B638</f>
        <v>0</v>
      </c>
      <c r="AN626">
        <f>dashboard!C638</f>
        <v>0</v>
      </c>
    </row>
    <row r="627" spans="13:40" x14ac:dyDescent="0.25">
      <c r="M627"/>
      <c r="N627"/>
      <c r="W627" t="s">
        <v>25</v>
      </c>
      <c r="X627" s="3">
        <v>9</v>
      </c>
      <c r="Y627" s="3">
        <v>1556.1120000000001</v>
      </c>
      <c r="Z627" s="11">
        <v>169.3038</v>
      </c>
      <c r="AA627" s="3"/>
      <c r="AB627" s="3"/>
      <c r="AD627" t="str">
        <f t="shared" si="47"/>
        <v>ColoradoColorado Springs</v>
      </c>
      <c r="AE627" t="str">
        <f t="shared" si="48"/>
        <v>Colorado</v>
      </c>
      <c r="AF627" t="str">
        <f t="shared" si="49"/>
        <v>Colorado Springs</v>
      </c>
      <c r="AG627" t="s">
        <v>25</v>
      </c>
      <c r="AH627">
        <v>9</v>
      </c>
      <c r="AI627">
        <v>1556.1120000000001</v>
      </c>
      <c r="AJ627" s="11">
        <v>169.3038</v>
      </c>
      <c r="AL627">
        <f>dashboard!A639</f>
        <v>0</v>
      </c>
      <c r="AM627" s="10">
        <f>dashboard!B639</f>
        <v>0</v>
      </c>
      <c r="AN627">
        <f>dashboard!C639</f>
        <v>0</v>
      </c>
    </row>
    <row r="628" spans="13:40" x14ac:dyDescent="0.25">
      <c r="M628"/>
      <c r="N628"/>
      <c r="W628" t="s">
        <v>195</v>
      </c>
      <c r="X628" s="3">
        <v>3</v>
      </c>
      <c r="Y628" s="3">
        <v>27.552</v>
      </c>
      <c r="Z628" s="11">
        <v>9.2988</v>
      </c>
      <c r="AA628" s="3"/>
      <c r="AB628" s="3"/>
      <c r="AD628" t="str">
        <f t="shared" si="47"/>
        <v>ColoradoColorado Springs</v>
      </c>
      <c r="AE628" t="str">
        <f t="shared" si="48"/>
        <v>Colorado</v>
      </c>
      <c r="AF628" t="str">
        <f t="shared" si="49"/>
        <v>Colorado Springs</v>
      </c>
      <c r="AG628" t="s">
        <v>195</v>
      </c>
      <c r="AH628">
        <v>3</v>
      </c>
      <c r="AI628">
        <v>27.552</v>
      </c>
      <c r="AJ628" s="11">
        <v>9.2988</v>
      </c>
      <c r="AL628">
        <f>dashboard!A640</f>
        <v>0</v>
      </c>
      <c r="AM628" s="10">
        <f>dashboard!B640</f>
        <v>0</v>
      </c>
      <c r="AN628">
        <f>dashboard!C640</f>
        <v>0</v>
      </c>
    </row>
    <row r="629" spans="13:40" x14ac:dyDescent="0.25">
      <c r="M629"/>
      <c r="N629"/>
      <c r="W629" t="s">
        <v>48</v>
      </c>
      <c r="X629" s="3">
        <v>25</v>
      </c>
      <c r="Y629" s="3">
        <v>626.10399999999993</v>
      </c>
      <c r="Z629" s="11">
        <v>80.348199999999991</v>
      </c>
      <c r="AA629" s="3"/>
      <c r="AB629" s="3"/>
      <c r="AD629" t="str">
        <f t="shared" si="47"/>
        <v>ColoradoColorado Springs</v>
      </c>
      <c r="AE629" t="str">
        <f t="shared" si="48"/>
        <v>Colorado</v>
      </c>
      <c r="AF629" t="str">
        <f t="shared" si="49"/>
        <v>Colorado Springs</v>
      </c>
      <c r="AG629" t="s">
        <v>48</v>
      </c>
      <c r="AH629">
        <v>25</v>
      </c>
      <c r="AI629">
        <v>626.10399999999993</v>
      </c>
      <c r="AJ629" s="11">
        <v>80.348199999999991</v>
      </c>
      <c r="AL629">
        <f>dashboard!A641</f>
        <v>0</v>
      </c>
      <c r="AM629" s="10">
        <f>dashboard!B641</f>
        <v>0</v>
      </c>
      <c r="AN629">
        <f>dashboard!C641</f>
        <v>0</v>
      </c>
    </row>
    <row r="630" spans="13:40" x14ac:dyDescent="0.25">
      <c r="M630"/>
      <c r="N630"/>
      <c r="W630" t="s">
        <v>80</v>
      </c>
      <c r="X630" s="3">
        <v>17</v>
      </c>
      <c r="Y630" s="3">
        <v>173.6</v>
      </c>
      <c r="Z630" s="11">
        <v>58.194399999999995</v>
      </c>
      <c r="AA630" s="3"/>
      <c r="AB630" s="3"/>
      <c r="AD630" t="str">
        <f t="shared" si="47"/>
        <v>ColoradoColorado Springs</v>
      </c>
      <c r="AE630" t="str">
        <f t="shared" si="48"/>
        <v>Colorado</v>
      </c>
      <c r="AF630" t="str">
        <f t="shared" si="49"/>
        <v>Colorado Springs</v>
      </c>
      <c r="AG630" t="s">
        <v>80</v>
      </c>
      <c r="AH630">
        <v>17</v>
      </c>
      <c r="AI630">
        <v>173.6</v>
      </c>
      <c r="AJ630" s="11">
        <v>58.194399999999995</v>
      </c>
      <c r="AL630">
        <f>dashboard!A642</f>
        <v>0</v>
      </c>
      <c r="AM630" s="10">
        <f>dashboard!B642</f>
        <v>0</v>
      </c>
      <c r="AN630">
        <f>dashboard!C642</f>
        <v>0</v>
      </c>
    </row>
    <row r="631" spans="13:40" x14ac:dyDescent="0.25">
      <c r="M631"/>
      <c r="N631"/>
      <c r="W631" t="s">
        <v>39</v>
      </c>
      <c r="X631" s="3">
        <v>5</v>
      </c>
      <c r="Y631" s="3">
        <v>364.95</v>
      </c>
      <c r="Z631" s="11">
        <v>-248.166</v>
      </c>
      <c r="AA631" s="3"/>
      <c r="AB631" s="3"/>
      <c r="AD631" t="str">
        <f t="shared" si="47"/>
        <v>ColoradoColorado Springs</v>
      </c>
      <c r="AE631" t="str">
        <f t="shared" si="48"/>
        <v>Colorado</v>
      </c>
      <c r="AF631" t="str">
        <f t="shared" si="49"/>
        <v>Colorado Springs</v>
      </c>
      <c r="AG631" t="s">
        <v>39</v>
      </c>
      <c r="AH631">
        <v>5</v>
      </c>
      <c r="AI631">
        <v>364.95</v>
      </c>
      <c r="AJ631" s="11">
        <v>-248.166</v>
      </c>
      <c r="AL631">
        <f>dashboard!A643</f>
        <v>0</v>
      </c>
      <c r="AM631" s="10">
        <f>dashboard!B643</f>
        <v>0</v>
      </c>
      <c r="AN631">
        <f>dashboard!C643</f>
        <v>0</v>
      </c>
    </row>
    <row r="632" spans="13:40" x14ac:dyDescent="0.25">
      <c r="M632"/>
      <c r="N632"/>
      <c r="V632" t="s">
        <v>1177</v>
      </c>
      <c r="W632" t="s">
        <v>43</v>
      </c>
      <c r="X632" s="3">
        <v>3</v>
      </c>
      <c r="Y632" s="3">
        <v>146.352</v>
      </c>
      <c r="Z632" s="11">
        <v>-32.929200000000002</v>
      </c>
      <c r="AA632" s="3"/>
      <c r="AB632" s="3"/>
      <c r="AC632" t="s">
        <v>1177</v>
      </c>
      <c r="AD632" t="str">
        <f t="shared" si="47"/>
        <v>ColoradoCommerce City</v>
      </c>
      <c r="AE632" t="str">
        <f t="shared" si="48"/>
        <v>Colorado</v>
      </c>
      <c r="AF632" t="str">
        <f t="shared" si="49"/>
        <v>Commerce City</v>
      </c>
      <c r="AG632" t="s">
        <v>43</v>
      </c>
      <c r="AH632">
        <v>3</v>
      </c>
      <c r="AI632">
        <v>146.352</v>
      </c>
      <c r="AJ632" s="11">
        <v>-32.929200000000002</v>
      </c>
      <c r="AL632">
        <f>dashboard!A644</f>
        <v>0</v>
      </c>
      <c r="AM632" s="10">
        <f>dashboard!B644</f>
        <v>0</v>
      </c>
      <c r="AN632">
        <f>dashboard!C644</f>
        <v>0</v>
      </c>
    </row>
    <row r="633" spans="13:40" x14ac:dyDescent="0.25">
      <c r="M633"/>
      <c r="N633"/>
      <c r="V633" t="s">
        <v>693</v>
      </c>
      <c r="W633" t="s">
        <v>129</v>
      </c>
      <c r="X633" s="3">
        <v>11</v>
      </c>
      <c r="Y633" s="3">
        <v>495.75200000000001</v>
      </c>
      <c r="Z633" s="11">
        <v>78.351799999999997</v>
      </c>
      <c r="AA633" s="3"/>
      <c r="AB633" s="3"/>
      <c r="AC633" t="s">
        <v>693</v>
      </c>
      <c r="AD633" t="str">
        <f t="shared" si="47"/>
        <v>ColoradoDenver</v>
      </c>
      <c r="AE633" t="str">
        <f t="shared" si="48"/>
        <v>Colorado</v>
      </c>
      <c r="AF633" t="str">
        <f t="shared" si="49"/>
        <v>Denver</v>
      </c>
      <c r="AG633" t="s">
        <v>129</v>
      </c>
      <c r="AH633">
        <v>11</v>
      </c>
      <c r="AI633">
        <v>495.75200000000001</v>
      </c>
      <c r="AJ633" s="11">
        <v>78.351799999999997</v>
      </c>
      <c r="AL633">
        <f>dashboard!A645</f>
        <v>0</v>
      </c>
      <c r="AM633" s="10">
        <f>dashboard!B645</f>
        <v>0</v>
      </c>
      <c r="AN633">
        <f>dashboard!C645</f>
        <v>0</v>
      </c>
    </row>
    <row r="634" spans="13:40" x14ac:dyDescent="0.25">
      <c r="M634"/>
      <c r="N634"/>
      <c r="W634" t="s">
        <v>68</v>
      </c>
      <c r="X634" s="3">
        <v>6</v>
      </c>
      <c r="Y634" s="3">
        <v>52.472000000000001</v>
      </c>
      <c r="Z634" s="11">
        <v>7.3071000000000002</v>
      </c>
      <c r="AA634" s="3"/>
      <c r="AB634" s="3"/>
      <c r="AD634" t="str">
        <f t="shared" si="47"/>
        <v>ColoradoDenver</v>
      </c>
      <c r="AE634" t="str">
        <f t="shared" si="48"/>
        <v>Colorado</v>
      </c>
      <c r="AF634" t="str">
        <f t="shared" si="49"/>
        <v>Denver</v>
      </c>
      <c r="AG634" t="s">
        <v>68</v>
      </c>
      <c r="AH634">
        <v>6</v>
      </c>
      <c r="AI634">
        <v>52.472000000000001</v>
      </c>
      <c r="AJ634" s="11">
        <v>7.3071000000000002</v>
      </c>
      <c r="AL634">
        <f>dashboard!A646</f>
        <v>0</v>
      </c>
      <c r="AM634" s="10">
        <f>dashboard!B646</f>
        <v>0</v>
      </c>
      <c r="AN634">
        <f>dashboard!C646</f>
        <v>0</v>
      </c>
    </row>
    <row r="635" spans="13:40" x14ac:dyDescent="0.25">
      <c r="M635"/>
      <c r="N635"/>
      <c r="W635" t="s">
        <v>53</v>
      </c>
      <c r="X635" s="3">
        <v>7</v>
      </c>
      <c r="Y635" s="3">
        <v>126.34400000000001</v>
      </c>
      <c r="Z635" s="11">
        <v>13.673999999999999</v>
      </c>
      <c r="AA635" s="3"/>
      <c r="AB635" s="3"/>
      <c r="AD635" t="str">
        <f t="shared" si="47"/>
        <v>ColoradoDenver</v>
      </c>
      <c r="AE635" t="str">
        <f t="shared" si="48"/>
        <v>Colorado</v>
      </c>
      <c r="AF635" t="str">
        <f t="shared" si="49"/>
        <v>Denver</v>
      </c>
      <c r="AG635" t="s">
        <v>53</v>
      </c>
      <c r="AH635">
        <v>7</v>
      </c>
      <c r="AI635">
        <v>126.34400000000001</v>
      </c>
      <c r="AJ635" s="11">
        <v>13.673999999999999</v>
      </c>
      <c r="AL635">
        <f>dashboard!A647</f>
        <v>0</v>
      </c>
      <c r="AM635" s="10">
        <f>dashboard!B647</f>
        <v>0</v>
      </c>
      <c r="AN635">
        <f>dashboard!C647</f>
        <v>0</v>
      </c>
    </row>
    <row r="636" spans="13:40" x14ac:dyDescent="0.25">
      <c r="M636"/>
      <c r="N636"/>
      <c r="W636" t="s">
        <v>64</v>
      </c>
      <c r="X636" s="3">
        <v>18</v>
      </c>
      <c r="Y636" s="3">
        <v>45.279000000000003</v>
      </c>
      <c r="Z636" s="11">
        <v>-30.599299999999999</v>
      </c>
      <c r="AA636" s="3"/>
      <c r="AB636" s="3"/>
      <c r="AD636" t="str">
        <f t="shared" si="47"/>
        <v>ColoradoDenver</v>
      </c>
      <c r="AE636" t="str">
        <f t="shared" si="48"/>
        <v>Colorado</v>
      </c>
      <c r="AF636" t="str">
        <f t="shared" si="49"/>
        <v>Denver</v>
      </c>
      <c r="AG636" t="s">
        <v>64</v>
      </c>
      <c r="AH636">
        <v>18</v>
      </c>
      <c r="AI636">
        <v>45.279000000000003</v>
      </c>
      <c r="AJ636" s="11">
        <v>-30.599299999999999</v>
      </c>
      <c r="AL636">
        <f>dashboard!A648</f>
        <v>0</v>
      </c>
      <c r="AM636" s="10">
        <f>dashboard!B648</f>
        <v>0</v>
      </c>
      <c r="AN636">
        <f>dashboard!C648</f>
        <v>0</v>
      </c>
    </row>
    <row r="637" spans="13:40" x14ac:dyDescent="0.25">
      <c r="M637"/>
      <c r="N637"/>
      <c r="W637" t="s">
        <v>22</v>
      </c>
      <c r="X637" s="3">
        <v>11</v>
      </c>
      <c r="Y637" s="3">
        <v>333.23400000000004</v>
      </c>
      <c r="Z637" s="11">
        <v>-554.38020000000006</v>
      </c>
      <c r="AA637" s="3"/>
      <c r="AB637" s="3"/>
      <c r="AD637" t="str">
        <f t="shared" si="47"/>
        <v>ColoradoDenver</v>
      </c>
      <c r="AE637" t="str">
        <f t="shared" si="48"/>
        <v>Colorado</v>
      </c>
      <c r="AF637" t="str">
        <f t="shared" si="49"/>
        <v>Denver</v>
      </c>
      <c r="AG637" t="s">
        <v>22</v>
      </c>
      <c r="AH637">
        <v>11</v>
      </c>
      <c r="AI637">
        <v>333.23400000000004</v>
      </c>
      <c r="AJ637" s="11">
        <v>-554.38020000000006</v>
      </c>
      <c r="AL637">
        <f>dashboard!A649</f>
        <v>0</v>
      </c>
      <c r="AM637" s="10">
        <f>dashboard!B649</f>
        <v>0</v>
      </c>
      <c r="AN637">
        <f>dashboard!C649</f>
        <v>0</v>
      </c>
    </row>
    <row r="638" spans="13:40" x14ac:dyDescent="0.25">
      <c r="M638"/>
      <c r="N638"/>
      <c r="W638" t="s">
        <v>25</v>
      </c>
      <c r="X638" s="3">
        <v>20</v>
      </c>
      <c r="Y638" s="3">
        <v>3008.16</v>
      </c>
      <c r="Z638" s="11">
        <v>103.95240000000003</v>
      </c>
      <c r="AA638" s="3"/>
      <c r="AB638" s="3"/>
      <c r="AD638" t="str">
        <f t="shared" si="47"/>
        <v>ColoradoDenver</v>
      </c>
      <c r="AE638" t="str">
        <f t="shared" si="48"/>
        <v>Colorado</v>
      </c>
      <c r="AF638" t="str">
        <f t="shared" si="49"/>
        <v>Denver</v>
      </c>
      <c r="AG638" t="s">
        <v>25</v>
      </c>
      <c r="AH638">
        <v>20</v>
      </c>
      <c r="AI638">
        <v>3008.16</v>
      </c>
      <c r="AJ638" s="11">
        <v>103.95240000000003</v>
      </c>
      <c r="AL638">
        <f>dashboard!A650</f>
        <v>0</v>
      </c>
      <c r="AM638" s="10">
        <f>dashboard!B650</f>
        <v>0</v>
      </c>
      <c r="AN638">
        <f>dashboard!C650</f>
        <v>0</v>
      </c>
    </row>
    <row r="639" spans="13:40" x14ac:dyDescent="0.25">
      <c r="M639"/>
      <c r="N639"/>
      <c r="W639" t="s">
        <v>556</v>
      </c>
      <c r="X639" s="3">
        <v>1</v>
      </c>
      <c r="Y639" s="3">
        <v>439.99200000000002</v>
      </c>
      <c r="Z639" s="11">
        <v>164.99700000000001</v>
      </c>
      <c r="AA639" s="3"/>
      <c r="AB639" s="3"/>
      <c r="AD639" t="str">
        <f t="shared" si="47"/>
        <v>ColoradoDenver</v>
      </c>
      <c r="AE639" t="str">
        <f t="shared" si="48"/>
        <v>Colorado</v>
      </c>
      <c r="AF639" t="str">
        <f t="shared" si="49"/>
        <v>Denver</v>
      </c>
      <c r="AG639" t="s">
        <v>556</v>
      </c>
      <c r="AH639">
        <v>1</v>
      </c>
      <c r="AI639">
        <v>439.99200000000002</v>
      </c>
      <c r="AJ639" s="11">
        <v>164.99700000000001</v>
      </c>
      <c r="AL639">
        <f>dashboard!A651</f>
        <v>0</v>
      </c>
      <c r="AM639" s="10">
        <f>dashboard!B651</f>
        <v>0</v>
      </c>
      <c r="AN639">
        <f>dashboard!C651</f>
        <v>0</v>
      </c>
    </row>
    <row r="640" spans="13:40" x14ac:dyDescent="0.25">
      <c r="M640"/>
      <c r="N640"/>
      <c r="W640" t="s">
        <v>48</v>
      </c>
      <c r="X640" s="3">
        <v>13</v>
      </c>
      <c r="Y640" s="3">
        <v>528.41600000000005</v>
      </c>
      <c r="Z640" s="11">
        <v>4.9455999999999998</v>
      </c>
      <c r="AA640" s="3"/>
      <c r="AB640" s="3"/>
      <c r="AD640" t="str">
        <f t="shared" si="47"/>
        <v>ColoradoDenver</v>
      </c>
      <c r="AE640" t="str">
        <f t="shared" si="48"/>
        <v>Colorado</v>
      </c>
      <c r="AF640" t="str">
        <f t="shared" si="49"/>
        <v>Denver</v>
      </c>
      <c r="AG640" t="s">
        <v>48</v>
      </c>
      <c r="AH640">
        <v>13</v>
      </c>
      <c r="AI640">
        <v>528.41600000000005</v>
      </c>
      <c r="AJ640" s="11">
        <v>4.9455999999999998</v>
      </c>
      <c r="AL640">
        <f>dashboard!A652</f>
        <v>0</v>
      </c>
      <c r="AM640" s="10">
        <f>dashboard!B652</f>
        <v>0</v>
      </c>
      <c r="AN640">
        <f>dashboard!C652</f>
        <v>0</v>
      </c>
    </row>
    <row r="641" spans="13:40" x14ac:dyDescent="0.25">
      <c r="M641"/>
      <c r="N641"/>
      <c r="W641" t="s">
        <v>371</v>
      </c>
      <c r="X641" s="3">
        <v>2</v>
      </c>
      <c r="Y641" s="3">
        <v>59.994</v>
      </c>
      <c r="Z641" s="11">
        <v>-45.995399999999997</v>
      </c>
      <c r="AA641" s="3"/>
      <c r="AB641" s="3"/>
      <c r="AD641" t="str">
        <f t="shared" si="47"/>
        <v>ColoradoDenver</v>
      </c>
      <c r="AE641" t="str">
        <f t="shared" si="48"/>
        <v>Colorado</v>
      </c>
      <c r="AF641" t="str">
        <f t="shared" si="49"/>
        <v>Denver</v>
      </c>
      <c r="AG641" t="s">
        <v>371</v>
      </c>
      <c r="AH641">
        <v>2</v>
      </c>
      <c r="AI641">
        <v>59.994</v>
      </c>
      <c r="AJ641" s="11">
        <v>-45.995399999999997</v>
      </c>
      <c r="AL641">
        <f>dashboard!A653</f>
        <v>0</v>
      </c>
      <c r="AM641" s="10">
        <f>dashboard!B653</f>
        <v>0</v>
      </c>
      <c r="AN641">
        <f>dashboard!C653</f>
        <v>0</v>
      </c>
    </row>
    <row r="642" spans="13:40" x14ac:dyDescent="0.25">
      <c r="M642"/>
      <c r="N642"/>
      <c r="W642" t="s">
        <v>80</v>
      </c>
      <c r="X642" s="3">
        <v>23</v>
      </c>
      <c r="Y642" s="3">
        <v>387.952</v>
      </c>
      <c r="Z642" s="11">
        <v>127.05019999999999</v>
      </c>
      <c r="AA642" s="3"/>
      <c r="AB642" s="3"/>
      <c r="AD642" t="str">
        <f t="shared" si="47"/>
        <v>ColoradoDenver</v>
      </c>
      <c r="AE642" t="str">
        <f t="shared" si="48"/>
        <v>Colorado</v>
      </c>
      <c r="AF642" t="str">
        <f t="shared" si="49"/>
        <v>Denver</v>
      </c>
      <c r="AG642" t="s">
        <v>80</v>
      </c>
      <c r="AH642">
        <v>23</v>
      </c>
      <c r="AI642">
        <v>387.952</v>
      </c>
      <c r="AJ642" s="11">
        <v>127.05019999999999</v>
      </c>
      <c r="AL642">
        <f>dashboard!A654</f>
        <v>0</v>
      </c>
      <c r="AM642" s="10">
        <f>dashboard!B654</f>
        <v>0</v>
      </c>
      <c r="AN642">
        <f>dashboard!C654</f>
        <v>0</v>
      </c>
    </row>
    <row r="643" spans="13:40" x14ac:dyDescent="0.25">
      <c r="M643"/>
      <c r="N643"/>
      <c r="W643" t="s">
        <v>59</v>
      </c>
      <c r="X643" s="3">
        <v>38</v>
      </c>
      <c r="Y643" s="3">
        <v>3480.8480000000004</v>
      </c>
      <c r="Z643" s="11">
        <v>383.81020000000007</v>
      </c>
      <c r="AA643" s="3"/>
      <c r="AB643" s="3"/>
      <c r="AD643" t="str">
        <f t="shared" si="47"/>
        <v>ColoradoDenver</v>
      </c>
      <c r="AE643" t="str">
        <f t="shared" si="48"/>
        <v>Colorado</v>
      </c>
      <c r="AF643" t="str">
        <f t="shared" si="49"/>
        <v>Denver</v>
      </c>
      <c r="AG643" t="s">
        <v>59</v>
      </c>
      <c r="AH643">
        <v>38</v>
      </c>
      <c r="AI643">
        <v>3480.8480000000004</v>
      </c>
      <c r="AJ643" s="11">
        <v>383.81020000000007</v>
      </c>
      <c r="AL643">
        <f>dashboard!A655</f>
        <v>0</v>
      </c>
      <c r="AM643" s="10">
        <f>dashboard!B655</f>
        <v>0</v>
      </c>
      <c r="AN643">
        <f>dashboard!C655</f>
        <v>0</v>
      </c>
    </row>
    <row r="644" spans="13:40" x14ac:dyDescent="0.25">
      <c r="M644"/>
      <c r="N644"/>
      <c r="W644" t="s">
        <v>43</v>
      </c>
      <c r="X644" s="3">
        <v>9</v>
      </c>
      <c r="Y644" s="3">
        <v>1682.3040000000001</v>
      </c>
      <c r="Z644" s="11">
        <v>-36.856800000000007</v>
      </c>
      <c r="AA644" s="3"/>
      <c r="AB644" s="3"/>
      <c r="AD644" t="str">
        <f t="shared" si="47"/>
        <v>ColoradoDenver</v>
      </c>
      <c r="AE644" t="str">
        <f t="shared" si="48"/>
        <v>Colorado</v>
      </c>
      <c r="AF644" t="str">
        <f t="shared" si="49"/>
        <v>Denver</v>
      </c>
      <c r="AG644" t="s">
        <v>43</v>
      </c>
      <c r="AH644">
        <v>9</v>
      </c>
      <c r="AI644">
        <v>1682.3040000000001</v>
      </c>
      <c r="AJ644" s="11">
        <v>-36.856800000000007</v>
      </c>
      <c r="AL644">
        <f>dashboard!A656</f>
        <v>0</v>
      </c>
      <c r="AM644" s="10">
        <f>dashboard!B656</f>
        <v>0</v>
      </c>
      <c r="AN644">
        <f>dashboard!C656</f>
        <v>0</v>
      </c>
    </row>
    <row r="645" spans="13:40" x14ac:dyDescent="0.25">
      <c r="M645"/>
      <c r="N645"/>
      <c r="W645" t="s">
        <v>334</v>
      </c>
      <c r="X645" s="3">
        <v>3</v>
      </c>
      <c r="Y645" s="3">
        <v>1339.296</v>
      </c>
      <c r="Z645" s="11">
        <v>-299.30160000000001</v>
      </c>
      <c r="AA645" s="3"/>
      <c r="AB645" s="3"/>
      <c r="AD645" t="str">
        <f t="shared" ref="AD645:AD708" si="50">IF(ISTEXT(AC645),AC645,AD644)</f>
        <v>ColoradoDenver</v>
      </c>
      <c r="AE645" t="str">
        <f t="shared" ref="AE645:AE708" si="51">INDEX($K$3:$R$606,MATCH(AD645,$K$3:$K$606,0),5)</f>
        <v>Colorado</v>
      </c>
      <c r="AF645" t="str">
        <f t="shared" si="49"/>
        <v>Denver</v>
      </c>
      <c r="AG645" t="s">
        <v>334</v>
      </c>
      <c r="AH645">
        <v>3</v>
      </c>
      <c r="AI645">
        <v>1339.296</v>
      </c>
      <c r="AJ645" s="11">
        <v>-299.30160000000001</v>
      </c>
      <c r="AL645">
        <f>dashboard!A657</f>
        <v>0</v>
      </c>
      <c r="AM645" s="10">
        <f>dashboard!B657</f>
        <v>0</v>
      </c>
      <c r="AN645">
        <f>dashboard!C657</f>
        <v>0</v>
      </c>
    </row>
    <row r="646" spans="13:40" x14ac:dyDescent="0.25">
      <c r="M646"/>
      <c r="N646"/>
      <c r="W646" t="s">
        <v>39</v>
      </c>
      <c r="X646" s="3">
        <v>2</v>
      </c>
      <c r="Y646" s="3">
        <v>218.75</v>
      </c>
      <c r="Z646" s="11">
        <v>-161.875</v>
      </c>
      <c r="AA646" s="3"/>
      <c r="AB646" s="3"/>
      <c r="AD646" t="str">
        <f t="shared" si="50"/>
        <v>ColoradoDenver</v>
      </c>
      <c r="AE646" t="str">
        <f t="shared" si="51"/>
        <v>Colorado</v>
      </c>
      <c r="AF646" t="str">
        <f t="shared" ref="AF646:AF709" si="52">INDEX($K$3:$R$606,MATCH(AD646,$K$3:$K$606,0),6)</f>
        <v>Denver</v>
      </c>
      <c r="AG646" t="s">
        <v>39</v>
      </c>
      <c r="AH646">
        <v>2</v>
      </c>
      <c r="AI646">
        <v>218.75</v>
      </c>
      <c r="AJ646" s="11">
        <v>-161.875</v>
      </c>
      <c r="AL646">
        <f>dashboard!A658</f>
        <v>0</v>
      </c>
      <c r="AM646" s="10">
        <f>dashboard!B658</f>
        <v>0</v>
      </c>
      <c r="AN646">
        <f>dashboard!C658</f>
        <v>0</v>
      </c>
    </row>
    <row r="647" spans="13:40" x14ac:dyDescent="0.25">
      <c r="M647"/>
      <c r="N647"/>
      <c r="V647" t="s">
        <v>1006</v>
      </c>
      <c r="W647" t="s">
        <v>80</v>
      </c>
      <c r="X647" s="3">
        <v>3</v>
      </c>
      <c r="Y647" s="3">
        <v>15.48</v>
      </c>
      <c r="Z647" s="11">
        <v>5.6115000000000004</v>
      </c>
      <c r="AA647" s="3"/>
      <c r="AB647" s="3"/>
      <c r="AC647" t="s">
        <v>1006</v>
      </c>
      <c r="AD647" t="str">
        <f t="shared" si="50"/>
        <v>ColoradoEnglewood</v>
      </c>
      <c r="AE647" t="str">
        <f t="shared" si="51"/>
        <v>Colorado</v>
      </c>
      <c r="AF647" t="str">
        <f t="shared" si="52"/>
        <v>Englewood</v>
      </c>
      <c r="AG647" t="s">
        <v>80</v>
      </c>
      <c r="AH647">
        <v>3</v>
      </c>
      <c r="AI647">
        <v>15.48</v>
      </c>
      <c r="AJ647" s="11">
        <v>5.6115000000000004</v>
      </c>
      <c r="AL647">
        <f>dashboard!A659</f>
        <v>0</v>
      </c>
      <c r="AM647" s="10">
        <f>dashboard!B659</f>
        <v>0</v>
      </c>
      <c r="AN647">
        <f>dashboard!C659</f>
        <v>0</v>
      </c>
    </row>
    <row r="648" spans="13:40" x14ac:dyDescent="0.25">
      <c r="M648"/>
      <c r="N648"/>
      <c r="W648" t="s">
        <v>59</v>
      </c>
      <c r="X648" s="3">
        <v>3</v>
      </c>
      <c r="Y648" s="3">
        <v>108.57599999999999</v>
      </c>
      <c r="Z648" s="11">
        <v>8.1432000000000002</v>
      </c>
      <c r="AA648" s="3"/>
      <c r="AB648" s="3"/>
      <c r="AD648" t="str">
        <f t="shared" si="50"/>
        <v>ColoradoEnglewood</v>
      </c>
      <c r="AE648" t="str">
        <f t="shared" si="51"/>
        <v>Colorado</v>
      </c>
      <c r="AF648" t="str">
        <f t="shared" si="52"/>
        <v>Englewood</v>
      </c>
      <c r="AG648" t="s">
        <v>59</v>
      </c>
      <c r="AH648">
        <v>3</v>
      </c>
      <c r="AI648">
        <v>108.57599999999999</v>
      </c>
      <c r="AJ648" s="11">
        <v>8.1432000000000002</v>
      </c>
      <c r="AL648">
        <f>dashboard!A660</f>
        <v>0</v>
      </c>
      <c r="AM648" s="10">
        <f>dashboard!B660</f>
        <v>0</v>
      </c>
      <c r="AN648">
        <f>dashboard!C660</f>
        <v>0</v>
      </c>
    </row>
    <row r="649" spans="13:40" x14ac:dyDescent="0.25">
      <c r="M649"/>
      <c r="N649"/>
      <c r="V649" t="s">
        <v>980</v>
      </c>
      <c r="W649" t="s">
        <v>129</v>
      </c>
      <c r="X649" s="3">
        <v>2</v>
      </c>
      <c r="Y649" s="3">
        <v>47.984000000000002</v>
      </c>
      <c r="Z649" s="11">
        <v>0.5998</v>
      </c>
      <c r="AA649" s="3"/>
      <c r="AB649" s="3"/>
      <c r="AC649" t="s">
        <v>980</v>
      </c>
      <c r="AD649" t="str">
        <f t="shared" si="50"/>
        <v>ColoradoFort Collins</v>
      </c>
      <c r="AE649" t="str">
        <f t="shared" si="51"/>
        <v>Colorado</v>
      </c>
      <c r="AF649" t="str">
        <f t="shared" si="52"/>
        <v>Fort Collins</v>
      </c>
      <c r="AG649" t="s">
        <v>129</v>
      </c>
      <c r="AH649">
        <v>2</v>
      </c>
      <c r="AI649">
        <v>47.984000000000002</v>
      </c>
      <c r="AJ649" s="11">
        <v>0.5998</v>
      </c>
      <c r="AL649">
        <f>dashboard!A661</f>
        <v>0</v>
      </c>
      <c r="AM649" s="10">
        <f>dashboard!B661</f>
        <v>0</v>
      </c>
      <c r="AN649">
        <f>dashboard!C661</f>
        <v>0</v>
      </c>
    </row>
    <row r="650" spans="13:40" x14ac:dyDescent="0.25">
      <c r="M650"/>
      <c r="N650"/>
      <c r="W650" t="s">
        <v>64</v>
      </c>
      <c r="X650" s="3">
        <v>4</v>
      </c>
      <c r="Y650" s="3">
        <v>3.1680000000000001</v>
      </c>
      <c r="Z650" s="11">
        <v>-2.5344000000000002</v>
      </c>
      <c r="AA650" s="3"/>
      <c r="AB650" s="3"/>
      <c r="AD650" t="str">
        <f t="shared" si="50"/>
        <v>ColoradoFort Collins</v>
      </c>
      <c r="AE650" t="str">
        <f t="shared" si="51"/>
        <v>Colorado</v>
      </c>
      <c r="AF650" t="str">
        <f t="shared" si="52"/>
        <v>Fort Collins</v>
      </c>
      <c r="AG650" t="s">
        <v>64</v>
      </c>
      <c r="AH650">
        <v>4</v>
      </c>
      <c r="AI650">
        <v>3.1680000000000001</v>
      </c>
      <c r="AJ650" s="11">
        <v>-2.5344000000000002</v>
      </c>
      <c r="AL650">
        <f>dashboard!A662</f>
        <v>0</v>
      </c>
      <c r="AM650" s="10">
        <f>dashboard!B662</f>
        <v>0</v>
      </c>
      <c r="AN650">
        <f>dashboard!C662</f>
        <v>0</v>
      </c>
    </row>
    <row r="651" spans="13:40" x14ac:dyDescent="0.25">
      <c r="M651"/>
      <c r="N651"/>
      <c r="W651" t="s">
        <v>22</v>
      </c>
      <c r="X651" s="3">
        <v>2</v>
      </c>
      <c r="Y651" s="3">
        <v>180.58799999999999</v>
      </c>
      <c r="Z651" s="11">
        <v>-240.78399999999999</v>
      </c>
      <c r="AA651" s="3"/>
      <c r="AB651" s="3"/>
      <c r="AD651" t="str">
        <f t="shared" si="50"/>
        <v>ColoradoFort Collins</v>
      </c>
      <c r="AE651" t="str">
        <f t="shared" si="51"/>
        <v>Colorado</v>
      </c>
      <c r="AF651" t="str">
        <f t="shared" si="52"/>
        <v>Fort Collins</v>
      </c>
      <c r="AG651" t="s">
        <v>22</v>
      </c>
      <c r="AH651">
        <v>2</v>
      </c>
      <c r="AI651">
        <v>180.58799999999999</v>
      </c>
      <c r="AJ651" s="11">
        <v>-240.78399999999999</v>
      </c>
      <c r="AL651">
        <f>dashboard!A663</f>
        <v>0</v>
      </c>
      <c r="AM651" s="10">
        <f>dashboard!B663</f>
        <v>0</v>
      </c>
      <c r="AN651">
        <f>dashboard!C663</f>
        <v>0</v>
      </c>
    </row>
    <row r="652" spans="13:40" x14ac:dyDescent="0.25">
      <c r="M652"/>
      <c r="N652"/>
      <c r="W652" t="s">
        <v>25</v>
      </c>
      <c r="X652" s="3">
        <v>4</v>
      </c>
      <c r="Y652" s="3">
        <v>579.13599999999997</v>
      </c>
      <c r="Z652" s="11">
        <v>-28.956800000000001</v>
      </c>
      <c r="AA652" s="3"/>
      <c r="AB652" s="3"/>
      <c r="AD652" t="str">
        <f t="shared" si="50"/>
        <v>ColoradoFort Collins</v>
      </c>
      <c r="AE652" t="str">
        <f t="shared" si="51"/>
        <v>Colorado</v>
      </c>
      <c r="AF652" t="str">
        <f t="shared" si="52"/>
        <v>Fort Collins</v>
      </c>
      <c r="AG652" t="s">
        <v>25</v>
      </c>
      <c r="AH652">
        <v>4</v>
      </c>
      <c r="AI652">
        <v>579.13599999999997</v>
      </c>
      <c r="AJ652" s="11">
        <v>-28.956800000000001</v>
      </c>
      <c r="AL652">
        <f>dashboard!A664</f>
        <v>0</v>
      </c>
      <c r="AM652" s="10">
        <f>dashboard!B664</f>
        <v>0</v>
      </c>
      <c r="AN652">
        <f>dashboard!C664</f>
        <v>0</v>
      </c>
    </row>
    <row r="653" spans="13:40" x14ac:dyDescent="0.25">
      <c r="M653"/>
      <c r="N653"/>
      <c r="W653" t="s">
        <v>143</v>
      </c>
      <c r="X653" s="3">
        <v>3</v>
      </c>
      <c r="Y653" s="3">
        <v>14.352</v>
      </c>
      <c r="Z653" s="11">
        <v>5.2026000000000003</v>
      </c>
      <c r="AA653" s="3"/>
      <c r="AB653" s="3"/>
      <c r="AD653" t="str">
        <f t="shared" si="50"/>
        <v>ColoradoFort Collins</v>
      </c>
      <c r="AE653" t="str">
        <f t="shared" si="51"/>
        <v>Colorado</v>
      </c>
      <c r="AF653" t="str">
        <f t="shared" si="52"/>
        <v>Fort Collins</v>
      </c>
      <c r="AG653" t="s">
        <v>143</v>
      </c>
      <c r="AH653">
        <v>3</v>
      </c>
      <c r="AI653">
        <v>14.352</v>
      </c>
      <c r="AJ653" s="11">
        <v>5.2026000000000003</v>
      </c>
      <c r="AL653">
        <f>dashboard!A665</f>
        <v>0</v>
      </c>
      <c r="AM653" s="10">
        <f>dashboard!B665</f>
        <v>0</v>
      </c>
      <c r="AN653">
        <f>dashboard!C665</f>
        <v>0</v>
      </c>
    </row>
    <row r="654" spans="13:40" x14ac:dyDescent="0.25">
      <c r="M654"/>
      <c r="N654"/>
      <c r="W654" t="s">
        <v>48</v>
      </c>
      <c r="X654" s="3">
        <v>3</v>
      </c>
      <c r="Y654" s="3">
        <v>98.328000000000003</v>
      </c>
      <c r="Z654" s="11">
        <v>9.8328000000000007</v>
      </c>
      <c r="AA654" s="3"/>
      <c r="AB654" s="3"/>
      <c r="AD654" t="str">
        <f t="shared" si="50"/>
        <v>ColoradoFort Collins</v>
      </c>
      <c r="AE654" t="str">
        <f t="shared" si="51"/>
        <v>Colorado</v>
      </c>
      <c r="AF654" t="str">
        <f t="shared" si="52"/>
        <v>Fort Collins</v>
      </c>
      <c r="AG654" t="s">
        <v>48</v>
      </c>
      <c r="AH654">
        <v>3</v>
      </c>
      <c r="AI654">
        <v>98.328000000000003</v>
      </c>
      <c r="AJ654" s="11">
        <v>9.8328000000000007</v>
      </c>
      <c r="AL654">
        <f>dashboard!A666</f>
        <v>0</v>
      </c>
      <c r="AM654" s="10">
        <f>dashboard!B666</f>
        <v>0</v>
      </c>
      <c r="AN654">
        <f>dashboard!C666</f>
        <v>0</v>
      </c>
    </row>
    <row r="655" spans="13:40" x14ac:dyDescent="0.25">
      <c r="M655"/>
      <c r="N655"/>
      <c r="W655" t="s">
        <v>33</v>
      </c>
      <c r="X655" s="3">
        <v>2</v>
      </c>
      <c r="Y655" s="3">
        <v>11.696</v>
      </c>
      <c r="Z655" s="11">
        <v>3.9474</v>
      </c>
      <c r="AA655" s="3"/>
      <c r="AB655" s="3"/>
      <c r="AD655" t="str">
        <f t="shared" si="50"/>
        <v>ColoradoFort Collins</v>
      </c>
      <c r="AE655" t="str">
        <f t="shared" si="51"/>
        <v>Colorado</v>
      </c>
      <c r="AF655" t="str">
        <f t="shared" si="52"/>
        <v>Fort Collins</v>
      </c>
      <c r="AG655" t="s">
        <v>33</v>
      </c>
      <c r="AH655">
        <v>2</v>
      </c>
      <c r="AI655">
        <v>11.696</v>
      </c>
      <c r="AJ655" s="11">
        <v>3.9474</v>
      </c>
      <c r="AL655">
        <f>dashboard!A667</f>
        <v>0</v>
      </c>
      <c r="AM655" s="10">
        <f>dashboard!B667</f>
        <v>0</v>
      </c>
      <c r="AN655">
        <f>dashboard!C667</f>
        <v>0</v>
      </c>
    </row>
    <row r="656" spans="13:40" x14ac:dyDescent="0.25">
      <c r="M656"/>
      <c r="N656"/>
      <c r="V656" t="s">
        <v>1212</v>
      </c>
      <c r="W656" t="s">
        <v>143</v>
      </c>
      <c r="X656" s="3">
        <v>2</v>
      </c>
      <c r="Y656" s="3">
        <v>18.687999999999999</v>
      </c>
      <c r="Z656" s="11">
        <v>7.008</v>
      </c>
      <c r="AA656" s="3"/>
      <c r="AB656" s="3"/>
      <c r="AC656" t="s">
        <v>1212</v>
      </c>
      <c r="AD656" t="str">
        <f t="shared" si="50"/>
        <v>ColoradoGreeley</v>
      </c>
      <c r="AE656" t="str">
        <f t="shared" si="51"/>
        <v>Colorado</v>
      </c>
      <c r="AF656" t="str">
        <f t="shared" si="52"/>
        <v>Greeley</v>
      </c>
      <c r="AG656" t="s">
        <v>143</v>
      </c>
      <c r="AH656">
        <v>2</v>
      </c>
      <c r="AI656">
        <v>18.687999999999999</v>
      </c>
      <c r="AJ656" s="11">
        <v>7.008</v>
      </c>
      <c r="AL656">
        <f>dashboard!A668</f>
        <v>0</v>
      </c>
      <c r="AM656" s="10">
        <f>dashboard!B668</f>
        <v>0</v>
      </c>
      <c r="AN656">
        <f>dashboard!C668</f>
        <v>0</v>
      </c>
    </row>
    <row r="657" spans="13:40" x14ac:dyDescent="0.25">
      <c r="M657"/>
      <c r="N657"/>
      <c r="W657" t="s">
        <v>48</v>
      </c>
      <c r="X657" s="3">
        <v>3</v>
      </c>
      <c r="Y657" s="3">
        <v>11.664</v>
      </c>
      <c r="Z657" s="11">
        <v>3.3534000000000002</v>
      </c>
      <c r="AA657" s="3"/>
      <c r="AB657" s="3"/>
      <c r="AD657" t="str">
        <f t="shared" si="50"/>
        <v>ColoradoGreeley</v>
      </c>
      <c r="AE657" t="str">
        <f t="shared" si="51"/>
        <v>Colorado</v>
      </c>
      <c r="AF657" t="str">
        <f t="shared" si="52"/>
        <v>Greeley</v>
      </c>
      <c r="AG657" t="s">
        <v>48</v>
      </c>
      <c r="AH657">
        <v>3</v>
      </c>
      <c r="AI657">
        <v>11.664</v>
      </c>
      <c r="AJ657" s="11">
        <v>3.3534000000000002</v>
      </c>
      <c r="AL657">
        <f>dashboard!A669</f>
        <v>0</v>
      </c>
      <c r="AM657" s="10">
        <f>dashboard!B669</f>
        <v>0</v>
      </c>
      <c r="AN657">
        <f>dashboard!C669</f>
        <v>0</v>
      </c>
    </row>
    <row r="658" spans="13:40" x14ac:dyDescent="0.25">
      <c r="M658"/>
      <c r="N658"/>
      <c r="V658" t="s">
        <v>973</v>
      </c>
      <c r="W658" t="s">
        <v>22</v>
      </c>
      <c r="X658" s="3">
        <v>1</v>
      </c>
      <c r="Y658" s="3">
        <v>72.293999999999997</v>
      </c>
      <c r="Z658" s="11">
        <v>-98.8018</v>
      </c>
      <c r="AA658" s="3"/>
      <c r="AB658" s="3"/>
      <c r="AC658" t="s">
        <v>973</v>
      </c>
      <c r="AD658" t="str">
        <f t="shared" si="50"/>
        <v>ColoradoLittleton</v>
      </c>
      <c r="AE658" t="str">
        <f t="shared" si="51"/>
        <v>Colorado</v>
      </c>
      <c r="AF658" t="str">
        <f t="shared" si="52"/>
        <v>Littleton</v>
      </c>
      <c r="AG658" t="s">
        <v>22</v>
      </c>
      <c r="AH658">
        <v>1</v>
      </c>
      <c r="AI658">
        <v>72.293999999999997</v>
      </c>
      <c r="AJ658" s="11">
        <v>-98.8018</v>
      </c>
      <c r="AL658">
        <f>dashboard!A670</f>
        <v>0</v>
      </c>
      <c r="AM658" s="10">
        <f>dashboard!B670</f>
        <v>0</v>
      </c>
      <c r="AN658">
        <f>dashboard!C670</f>
        <v>0</v>
      </c>
    </row>
    <row r="659" spans="13:40" x14ac:dyDescent="0.25">
      <c r="M659"/>
      <c r="N659"/>
      <c r="V659" t="s">
        <v>1197</v>
      </c>
      <c r="W659" t="s">
        <v>129</v>
      </c>
      <c r="X659" s="3">
        <v>3</v>
      </c>
      <c r="Y659" s="3">
        <v>165.6</v>
      </c>
      <c r="Z659" s="11">
        <v>-6.21</v>
      </c>
      <c r="AA659" s="3"/>
      <c r="AB659" s="3"/>
      <c r="AC659" t="s">
        <v>1197</v>
      </c>
      <c r="AD659" t="str">
        <f t="shared" si="50"/>
        <v>ColoradoLongmont</v>
      </c>
      <c r="AE659" t="str">
        <f t="shared" si="51"/>
        <v>Colorado</v>
      </c>
      <c r="AF659" t="str">
        <f t="shared" si="52"/>
        <v>Longmont</v>
      </c>
      <c r="AG659" t="s">
        <v>129</v>
      </c>
      <c r="AH659">
        <v>3</v>
      </c>
      <c r="AI659">
        <v>165.6</v>
      </c>
      <c r="AJ659" s="11">
        <v>-6.21</v>
      </c>
      <c r="AL659">
        <f>dashboard!A671</f>
        <v>0</v>
      </c>
      <c r="AM659" s="10">
        <f>dashboard!B671</f>
        <v>0</v>
      </c>
      <c r="AN659">
        <f>dashboard!C671</f>
        <v>0</v>
      </c>
    </row>
    <row r="660" spans="13:40" x14ac:dyDescent="0.25">
      <c r="M660"/>
      <c r="N660"/>
      <c r="W660" t="s">
        <v>25</v>
      </c>
      <c r="X660" s="3">
        <v>4</v>
      </c>
      <c r="Y660" s="3">
        <v>483.13600000000002</v>
      </c>
      <c r="Z660" s="11">
        <v>54.352800000000002</v>
      </c>
      <c r="AA660" s="3"/>
      <c r="AB660" s="3"/>
      <c r="AD660" t="str">
        <f t="shared" si="50"/>
        <v>ColoradoLongmont</v>
      </c>
      <c r="AE660" t="str">
        <f t="shared" si="51"/>
        <v>Colorado</v>
      </c>
      <c r="AF660" t="str">
        <f t="shared" si="52"/>
        <v>Longmont</v>
      </c>
      <c r="AG660" t="s">
        <v>25</v>
      </c>
      <c r="AH660">
        <v>4</v>
      </c>
      <c r="AI660">
        <v>483.13600000000002</v>
      </c>
      <c r="AJ660" s="11">
        <v>54.352800000000002</v>
      </c>
      <c r="AL660">
        <f>dashboard!A672</f>
        <v>0</v>
      </c>
      <c r="AM660" s="10">
        <f>dashboard!B672</f>
        <v>0</v>
      </c>
      <c r="AN660">
        <f>dashboard!C672</f>
        <v>0</v>
      </c>
    </row>
    <row r="661" spans="13:40" x14ac:dyDescent="0.25">
      <c r="M661"/>
      <c r="N661"/>
      <c r="W661" t="s">
        <v>48</v>
      </c>
      <c r="X661" s="3">
        <v>3</v>
      </c>
      <c r="Y661" s="3">
        <v>266.35199999999998</v>
      </c>
      <c r="Z661" s="11">
        <v>-13.317600000000001</v>
      </c>
      <c r="AA661" s="3"/>
      <c r="AB661" s="3"/>
      <c r="AD661" t="str">
        <f t="shared" si="50"/>
        <v>ColoradoLongmont</v>
      </c>
      <c r="AE661" t="str">
        <f t="shared" si="51"/>
        <v>Colorado</v>
      </c>
      <c r="AF661" t="str">
        <f t="shared" si="52"/>
        <v>Longmont</v>
      </c>
      <c r="AG661" t="s">
        <v>48</v>
      </c>
      <c r="AH661">
        <v>3</v>
      </c>
      <c r="AI661">
        <v>266.35199999999998</v>
      </c>
      <c r="AJ661" s="11">
        <v>-13.317600000000001</v>
      </c>
      <c r="AL661">
        <f>dashboard!A673</f>
        <v>0</v>
      </c>
      <c r="AM661" s="10">
        <f>dashboard!B673</f>
        <v>0</v>
      </c>
      <c r="AN661">
        <f>dashboard!C673</f>
        <v>0</v>
      </c>
    </row>
    <row r="662" spans="13:40" x14ac:dyDescent="0.25">
      <c r="M662"/>
      <c r="N662"/>
      <c r="V662" t="s">
        <v>742</v>
      </c>
      <c r="W662" t="s">
        <v>129</v>
      </c>
      <c r="X662" s="3">
        <v>10</v>
      </c>
      <c r="Y662" s="3">
        <v>243.44</v>
      </c>
      <c r="Z662" s="11">
        <v>53.648200000000003</v>
      </c>
      <c r="AA662" s="3"/>
      <c r="AB662" s="3"/>
      <c r="AC662" t="s">
        <v>742</v>
      </c>
      <c r="AD662" t="str">
        <f t="shared" si="50"/>
        <v>ColoradoLouisville</v>
      </c>
      <c r="AE662" t="str">
        <f t="shared" si="51"/>
        <v>Colorado</v>
      </c>
      <c r="AF662" t="str">
        <f t="shared" si="52"/>
        <v>Louisville</v>
      </c>
      <c r="AG662" t="s">
        <v>129</v>
      </c>
      <c r="AH662">
        <v>10</v>
      </c>
      <c r="AI662">
        <v>243.44</v>
      </c>
      <c r="AJ662" s="11">
        <v>53.648200000000003</v>
      </c>
      <c r="AL662">
        <f>dashboard!A674</f>
        <v>0</v>
      </c>
      <c r="AM662" s="10">
        <f>dashboard!B674</f>
        <v>0</v>
      </c>
      <c r="AN662">
        <f>dashboard!C674</f>
        <v>0</v>
      </c>
    </row>
    <row r="663" spans="13:40" x14ac:dyDescent="0.25">
      <c r="M663"/>
      <c r="N663"/>
      <c r="W663" t="s">
        <v>53</v>
      </c>
      <c r="X663" s="3">
        <v>3</v>
      </c>
      <c r="Y663" s="3">
        <v>10.24</v>
      </c>
      <c r="Z663" s="11">
        <v>1.4047999999999998</v>
      </c>
      <c r="AA663" s="3"/>
      <c r="AB663" s="3"/>
      <c r="AD663" t="str">
        <f t="shared" si="50"/>
        <v>ColoradoLouisville</v>
      </c>
      <c r="AE663" t="str">
        <f t="shared" si="51"/>
        <v>Colorado</v>
      </c>
      <c r="AF663" t="str">
        <f t="shared" si="52"/>
        <v>Louisville</v>
      </c>
      <c r="AG663" t="s">
        <v>53</v>
      </c>
      <c r="AH663">
        <v>3</v>
      </c>
      <c r="AI663">
        <v>10.24</v>
      </c>
      <c r="AJ663" s="11">
        <v>1.4047999999999998</v>
      </c>
      <c r="AL663">
        <f>dashboard!A675</f>
        <v>0</v>
      </c>
      <c r="AM663" s="10">
        <f>dashboard!B675</f>
        <v>0</v>
      </c>
      <c r="AN663">
        <f>dashboard!C675</f>
        <v>0</v>
      </c>
    </row>
    <row r="664" spans="13:40" x14ac:dyDescent="0.25">
      <c r="M664"/>
      <c r="N664"/>
      <c r="W664" t="s">
        <v>64</v>
      </c>
      <c r="X664" s="3">
        <v>21</v>
      </c>
      <c r="Y664" s="3">
        <v>52.14</v>
      </c>
      <c r="Z664" s="11">
        <v>-38.955399999999997</v>
      </c>
      <c r="AA664" s="3"/>
      <c r="AB664" s="3"/>
      <c r="AD664" t="str">
        <f t="shared" si="50"/>
        <v>ColoradoLouisville</v>
      </c>
      <c r="AE664" t="str">
        <f t="shared" si="51"/>
        <v>Colorado</v>
      </c>
      <c r="AF664" t="str">
        <f t="shared" si="52"/>
        <v>Louisville</v>
      </c>
      <c r="AG664" t="s">
        <v>64</v>
      </c>
      <c r="AH664">
        <v>21</v>
      </c>
      <c r="AI664">
        <v>52.14</v>
      </c>
      <c r="AJ664" s="11">
        <v>-38.955399999999997</v>
      </c>
      <c r="AL664">
        <f>dashboard!A676</f>
        <v>0</v>
      </c>
      <c r="AM664" s="10">
        <f>dashboard!B676</f>
        <v>0</v>
      </c>
      <c r="AN664">
        <f>dashboard!C676</f>
        <v>0</v>
      </c>
    </row>
    <row r="665" spans="13:40" x14ac:dyDescent="0.25">
      <c r="M665"/>
      <c r="N665"/>
      <c r="W665" t="s">
        <v>22</v>
      </c>
      <c r="X665" s="3">
        <v>3</v>
      </c>
      <c r="Y665" s="3">
        <v>89.991</v>
      </c>
      <c r="Z665" s="11">
        <v>-152.9847</v>
      </c>
      <c r="AA665" s="3"/>
      <c r="AB665" s="3"/>
      <c r="AD665" t="str">
        <f t="shared" si="50"/>
        <v>ColoradoLouisville</v>
      </c>
      <c r="AE665" t="str">
        <f t="shared" si="51"/>
        <v>Colorado</v>
      </c>
      <c r="AF665" t="str">
        <f t="shared" si="52"/>
        <v>Louisville</v>
      </c>
      <c r="AG665" t="s">
        <v>22</v>
      </c>
      <c r="AH665">
        <v>3</v>
      </c>
      <c r="AI665">
        <v>89.991</v>
      </c>
      <c r="AJ665" s="11">
        <v>-152.9847</v>
      </c>
      <c r="AL665">
        <f>dashboard!A677</f>
        <v>0</v>
      </c>
      <c r="AM665" s="10">
        <f>dashboard!B677</f>
        <v>0</v>
      </c>
      <c r="AN665">
        <f>dashboard!C677</f>
        <v>0</v>
      </c>
    </row>
    <row r="666" spans="13:40" x14ac:dyDescent="0.25">
      <c r="M666"/>
      <c r="N666"/>
      <c r="W666" t="s">
        <v>25</v>
      </c>
      <c r="X666" s="3">
        <v>9</v>
      </c>
      <c r="Y666" s="3">
        <v>687.05599999999993</v>
      </c>
      <c r="Z666" s="11">
        <v>80.685999999999993</v>
      </c>
      <c r="AA666" s="3"/>
      <c r="AB666" s="3"/>
      <c r="AD666" t="str">
        <f t="shared" si="50"/>
        <v>ColoradoLouisville</v>
      </c>
      <c r="AE666" t="str">
        <f t="shared" si="51"/>
        <v>Colorado</v>
      </c>
      <c r="AF666" t="str">
        <f t="shared" si="52"/>
        <v>Louisville</v>
      </c>
      <c r="AG666" t="s">
        <v>25</v>
      </c>
      <c r="AH666">
        <v>9</v>
      </c>
      <c r="AI666">
        <v>687.05599999999993</v>
      </c>
      <c r="AJ666" s="11">
        <v>80.685999999999993</v>
      </c>
      <c r="AL666">
        <f>dashboard!A678</f>
        <v>0</v>
      </c>
      <c r="AM666" s="10">
        <f>dashboard!B678</f>
        <v>0</v>
      </c>
      <c r="AN666">
        <f>dashboard!C678</f>
        <v>0</v>
      </c>
    </row>
    <row r="667" spans="13:40" x14ac:dyDescent="0.25">
      <c r="M667"/>
      <c r="N667"/>
      <c r="W667" t="s">
        <v>143</v>
      </c>
      <c r="X667" s="3">
        <v>9</v>
      </c>
      <c r="Y667" s="3">
        <v>21.24</v>
      </c>
      <c r="Z667" s="11">
        <v>7.4340000000000002</v>
      </c>
      <c r="AA667" s="3"/>
      <c r="AB667" s="3"/>
      <c r="AD667" t="str">
        <f t="shared" si="50"/>
        <v>ColoradoLouisville</v>
      </c>
      <c r="AE667" t="str">
        <f t="shared" si="51"/>
        <v>Colorado</v>
      </c>
      <c r="AF667" t="str">
        <f t="shared" si="52"/>
        <v>Louisville</v>
      </c>
      <c r="AG667" t="s">
        <v>143</v>
      </c>
      <c r="AH667">
        <v>9</v>
      </c>
      <c r="AI667">
        <v>21.24</v>
      </c>
      <c r="AJ667" s="11">
        <v>7.4340000000000002</v>
      </c>
      <c r="AL667">
        <f>dashboard!A679</f>
        <v>0</v>
      </c>
      <c r="AM667" s="10">
        <f>dashboard!B679</f>
        <v>0</v>
      </c>
      <c r="AN667">
        <f>dashboard!C679</f>
        <v>0</v>
      </c>
    </row>
    <row r="668" spans="13:40" x14ac:dyDescent="0.25">
      <c r="M668"/>
      <c r="N668"/>
      <c r="W668" t="s">
        <v>195</v>
      </c>
      <c r="X668" s="3">
        <v>3</v>
      </c>
      <c r="Y668" s="3">
        <v>9.4320000000000004</v>
      </c>
      <c r="Z668" s="11">
        <v>3.0653999999999999</v>
      </c>
      <c r="AA668" s="3"/>
      <c r="AB668" s="3"/>
      <c r="AD668" t="str">
        <f t="shared" si="50"/>
        <v>ColoradoLouisville</v>
      </c>
      <c r="AE668" t="str">
        <f t="shared" si="51"/>
        <v>Colorado</v>
      </c>
      <c r="AF668" t="str">
        <f t="shared" si="52"/>
        <v>Louisville</v>
      </c>
      <c r="AG668" t="s">
        <v>195</v>
      </c>
      <c r="AH668">
        <v>3</v>
      </c>
      <c r="AI668">
        <v>9.4320000000000004</v>
      </c>
      <c r="AJ668" s="11">
        <v>3.0653999999999999</v>
      </c>
      <c r="AL668">
        <f>dashboard!A680</f>
        <v>0</v>
      </c>
      <c r="AM668" s="10">
        <f>dashboard!B680</f>
        <v>0</v>
      </c>
      <c r="AN668">
        <f>dashboard!C680</f>
        <v>0</v>
      </c>
    </row>
    <row r="669" spans="13:40" x14ac:dyDescent="0.25">
      <c r="M669"/>
      <c r="N669"/>
      <c r="W669" t="s">
        <v>48</v>
      </c>
      <c r="X669" s="3">
        <v>6</v>
      </c>
      <c r="Y669" s="3">
        <v>52.08</v>
      </c>
      <c r="Z669" s="11">
        <v>10.776</v>
      </c>
      <c r="AA669" s="3"/>
      <c r="AB669" s="3"/>
      <c r="AD669" t="str">
        <f t="shared" si="50"/>
        <v>ColoradoLouisville</v>
      </c>
      <c r="AE669" t="str">
        <f t="shared" si="51"/>
        <v>Colorado</v>
      </c>
      <c r="AF669" t="str">
        <f t="shared" si="52"/>
        <v>Louisville</v>
      </c>
      <c r="AG669" t="s">
        <v>48</v>
      </c>
      <c r="AH669">
        <v>6</v>
      </c>
      <c r="AI669">
        <v>52.08</v>
      </c>
      <c r="AJ669" s="11">
        <v>10.776</v>
      </c>
      <c r="AL669">
        <f>dashboard!A681</f>
        <v>0</v>
      </c>
      <c r="AM669" s="10">
        <f>dashboard!B681</f>
        <v>0</v>
      </c>
      <c r="AN669">
        <f>dashboard!C681</f>
        <v>0</v>
      </c>
    </row>
    <row r="670" spans="13:40" x14ac:dyDescent="0.25">
      <c r="M670"/>
      <c r="N670"/>
      <c r="W670" t="s">
        <v>371</v>
      </c>
      <c r="X670" s="3">
        <v>5</v>
      </c>
      <c r="Y670" s="3">
        <v>2549.9850000000001</v>
      </c>
      <c r="Z670" s="11">
        <v>-3399.98</v>
      </c>
      <c r="AA670" s="3"/>
      <c r="AB670" s="3"/>
      <c r="AD670" t="str">
        <f t="shared" si="50"/>
        <v>ColoradoLouisville</v>
      </c>
      <c r="AE670" t="str">
        <f t="shared" si="51"/>
        <v>Colorado</v>
      </c>
      <c r="AF670" t="str">
        <f t="shared" si="52"/>
        <v>Louisville</v>
      </c>
      <c r="AG670" t="s">
        <v>371</v>
      </c>
      <c r="AH670">
        <v>5</v>
      </c>
      <c r="AI670">
        <v>2549.9850000000001</v>
      </c>
      <c r="AJ670" s="11">
        <v>-3399.98</v>
      </c>
      <c r="AL670">
        <f>dashboard!A682</f>
        <v>0</v>
      </c>
      <c r="AM670" s="10">
        <f>dashboard!B682</f>
        <v>0</v>
      </c>
      <c r="AN670">
        <f>dashboard!C682</f>
        <v>0</v>
      </c>
    </row>
    <row r="671" spans="13:40" x14ac:dyDescent="0.25">
      <c r="M671"/>
      <c r="N671"/>
      <c r="W671" t="s">
        <v>80</v>
      </c>
      <c r="X671" s="3">
        <v>9</v>
      </c>
      <c r="Y671" s="3">
        <v>63.215999999999994</v>
      </c>
      <c r="Z671" s="11">
        <v>21.875399999999999</v>
      </c>
      <c r="AA671" s="3"/>
      <c r="AB671" s="3"/>
      <c r="AD671" t="str">
        <f t="shared" si="50"/>
        <v>ColoradoLouisville</v>
      </c>
      <c r="AE671" t="str">
        <f t="shared" si="51"/>
        <v>Colorado</v>
      </c>
      <c r="AF671" t="str">
        <f t="shared" si="52"/>
        <v>Louisville</v>
      </c>
      <c r="AG671" t="s">
        <v>80</v>
      </c>
      <c r="AH671">
        <v>9</v>
      </c>
      <c r="AI671">
        <v>63.215999999999994</v>
      </c>
      <c r="AJ671" s="11">
        <v>21.875399999999999</v>
      </c>
      <c r="AL671">
        <f>dashboard!A683</f>
        <v>0</v>
      </c>
      <c r="AM671" s="10">
        <f>dashboard!B683</f>
        <v>0</v>
      </c>
      <c r="AN671">
        <f>dashboard!C683</f>
        <v>0</v>
      </c>
    </row>
    <row r="672" spans="13:40" x14ac:dyDescent="0.25">
      <c r="M672"/>
      <c r="N672"/>
      <c r="W672" t="s">
        <v>59</v>
      </c>
      <c r="X672" s="3">
        <v>7</v>
      </c>
      <c r="Y672" s="3">
        <v>908.52</v>
      </c>
      <c r="Z672" s="11">
        <v>85.341300000000004</v>
      </c>
      <c r="AA672" s="3"/>
      <c r="AB672" s="3"/>
      <c r="AD672" t="str">
        <f t="shared" si="50"/>
        <v>ColoradoLouisville</v>
      </c>
      <c r="AE672" t="str">
        <f t="shared" si="51"/>
        <v>Colorado</v>
      </c>
      <c r="AF672" t="str">
        <f t="shared" si="52"/>
        <v>Louisville</v>
      </c>
      <c r="AG672" t="s">
        <v>59</v>
      </c>
      <c r="AH672">
        <v>7</v>
      </c>
      <c r="AI672">
        <v>908.52</v>
      </c>
      <c r="AJ672" s="11">
        <v>85.341300000000004</v>
      </c>
      <c r="AL672">
        <f>dashboard!A684</f>
        <v>0</v>
      </c>
      <c r="AM672" s="10">
        <f>dashboard!B684</f>
        <v>0</v>
      </c>
      <c r="AN672">
        <f>dashboard!C684</f>
        <v>0</v>
      </c>
    </row>
    <row r="673" spans="13:40" x14ac:dyDescent="0.25">
      <c r="M673"/>
      <c r="N673"/>
      <c r="W673" t="s">
        <v>43</v>
      </c>
      <c r="X673" s="3">
        <v>3</v>
      </c>
      <c r="Y673" s="3">
        <v>237.096</v>
      </c>
      <c r="Z673" s="11">
        <v>20.745899999999999</v>
      </c>
      <c r="AA673" s="3"/>
      <c r="AB673" s="3"/>
      <c r="AD673" t="str">
        <f t="shared" si="50"/>
        <v>ColoradoLouisville</v>
      </c>
      <c r="AE673" t="str">
        <f t="shared" si="51"/>
        <v>Colorado</v>
      </c>
      <c r="AF673" t="str">
        <f t="shared" si="52"/>
        <v>Louisville</v>
      </c>
      <c r="AG673" t="s">
        <v>43</v>
      </c>
      <c r="AH673">
        <v>3</v>
      </c>
      <c r="AI673">
        <v>237.096</v>
      </c>
      <c r="AJ673" s="11">
        <v>20.745899999999999</v>
      </c>
      <c r="AL673">
        <f>dashboard!A685</f>
        <v>0</v>
      </c>
      <c r="AM673" s="10">
        <f>dashboard!B685</f>
        <v>0</v>
      </c>
      <c r="AN673">
        <f>dashboard!C685</f>
        <v>0</v>
      </c>
    </row>
    <row r="674" spans="13:40" x14ac:dyDescent="0.25">
      <c r="M674"/>
      <c r="N674"/>
      <c r="W674" t="s">
        <v>39</v>
      </c>
      <c r="X674" s="3">
        <v>2</v>
      </c>
      <c r="Y674" s="3">
        <v>145.97999999999999</v>
      </c>
      <c r="Z674" s="11">
        <v>-99.266400000000004</v>
      </c>
      <c r="AA674" s="3"/>
      <c r="AB674" s="3"/>
      <c r="AD674" t="str">
        <f t="shared" si="50"/>
        <v>ColoradoLouisville</v>
      </c>
      <c r="AE674" t="str">
        <f t="shared" si="51"/>
        <v>Colorado</v>
      </c>
      <c r="AF674" t="str">
        <f t="shared" si="52"/>
        <v>Louisville</v>
      </c>
      <c r="AG674" t="s">
        <v>39</v>
      </c>
      <c r="AH674">
        <v>2</v>
      </c>
      <c r="AI674">
        <v>145.97999999999999</v>
      </c>
      <c r="AJ674" s="11">
        <v>-99.266400000000004</v>
      </c>
      <c r="AL674">
        <f>dashboard!A686</f>
        <v>0</v>
      </c>
      <c r="AM674" s="10">
        <f>dashboard!B686</f>
        <v>0</v>
      </c>
      <c r="AN674">
        <f>dashboard!C686</f>
        <v>0</v>
      </c>
    </row>
    <row r="675" spans="13:40" x14ac:dyDescent="0.25">
      <c r="M675"/>
      <c r="N675"/>
      <c r="V675" t="s">
        <v>1126</v>
      </c>
      <c r="W675" t="s">
        <v>64</v>
      </c>
      <c r="X675" s="3">
        <v>2</v>
      </c>
      <c r="Y675" s="3">
        <v>1.1879999999999999</v>
      </c>
      <c r="Z675" s="11">
        <v>-0.99</v>
      </c>
      <c r="AA675" s="3"/>
      <c r="AB675" s="3"/>
      <c r="AC675" t="s">
        <v>1126</v>
      </c>
      <c r="AD675" t="str">
        <f t="shared" si="50"/>
        <v>ColoradoLoveland</v>
      </c>
      <c r="AE675" t="str">
        <f t="shared" si="51"/>
        <v>Colorado</v>
      </c>
      <c r="AF675" t="str">
        <f t="shared" si="52"/>
        <v>Loveland</v>
      </c>
      <c r="AG675" t="s">
        <v>64</v>
      </c>
      <c r="AH675">
        <v>2</v>
      </c>
      <c r="AI675">
        <v>1.1879999999999999</v>
      </c>
      <c r="AJ675" s="11">
        <v>-0.99</v>
      </c>
      <c r="AL675">
        <f>dashboard!A687</f>
        <v>0</v>
      </c>
      <c r="AM675" s="10">
        <f>dashboard!B687</f>
        <v>0</v>
      </c>
      <c r="AN675">
        <f>dashboard!C687</f>
        <v>0</v>
      </c>
    </row>
    <row r="676" spans="13:40" x14ac:dyDescent="0.25">
      <c r="M676"/>
      <c r="N676"/>
      <c r="W676" t="s">
        <v>143</v>
      </c>
      <c r="X676" s="3">
        <v>1</v>
      </c>
      <c r="Y676" s="3">
        <v>8.7840000000000007</v>
      </c>
      <c r="Z676" s="11">
        <v>3.1842000000000001</v>
      </c>
      <c r="AA676" s="3"/>
      <c r="AB676" s="3"/>
      <c r="AD676" t="str">
        <f t="shared" si="50"/>
        <v>ColoradoLoveland</v>
      </c>
      <c r="AE676" t="str">
        <f t="shared" si="51"/>
        <v>Colorado</v>
      </c>
      <c r="AF676" t="str">
        <f t="shared" si="52"/>
        <v>Loveland</v>
      </c>
      <c r="AG676" t="s">
        <v>143</v>
      </c>
      <c r="AH676">
        <v>1</v>
      </c>
      <c r="AI676">
        <v>8.7840000000000007</v>
      </c>
      <c r="AJ676" s="11">
        <v>3.1842000000000001</v>
      </c>
      <c r="AL676">
        <f>dashboard!A688</f>
        <v>0</v>
      </c>
      <c r="AM676" s="10">
        <f>dashboard!B688</f>
        <v>0</v>
      </c>
      <c r="AN676">
        <f>dashboard!C688</f>
        <v>0</v>
      </c>
    </row>
    <row r="677" spans="13:40" x14ac:dyDescent="0.25">
      <c r="M677"/>
      <c r="N677"/>
      <c r="W677" t="s">
        <v>195</v>
      </c>
      <c r="X677" s="3">
        <v>3</v>
      </c>
      <c r="Y677" s="3">
        <v>3.024</v>
      </c>
      <c r="Z677" s="11">
        <v>-0.6048</v>
      </c>
      <c r="AA677" s="3"/>
      <c r="AB677" s="3"/>
      <c r="AD677" t="str">
        <f t="shared" si="50"/>
        <v>ColoradoLoveland</v>
      </c>
      <c r="AE677" t="str">
        <f t="shared" si="51"/>
        <v>Colorado</v>
      </c>
      <c r="AF677" t="str">
        <f t="shared" si="52"/>
        <v>Loveland</v>
      </c>
      <c r="AG677" t="s">
        <v>195</v>
      </c>
      <c r="AH677">
        <v>3</v>
      </c>
      <c r="AI677">
        <v>3.024</v>
      </c>
      <c r="AJ677" s="11">
        <v>-0.6048</v>
      </c>
      <c r="AL677">
        <f>dashboard!A689</f>
        <v>0</v>
      </c>
      <c r="AM677" s="10">
        <f>dashboard!B689</f>
        <v>0</v>
      </c>
      <c r="AN677">
        <f>dashboard!C689</f>
        <v>0</v>
      </c>
    </row>
    <row r="678" spans="13:40" x14ac:dyDescent="0.25">
      <c r="M678"/>
      <c r="N678"/>
      <c r="W678" t="s">
        <v>80</v>
      </c>
      <c r="X678" s="3">
        <v>2</v>
      </c>
      <c r="Y678" s="3">
        <v>7.968</v>
      </c>
      <c r="Z678" s="11">
        <v>2.8883999999999999</v>
      </c>
      <c r="AA678" s="3"/>
      <c r="AB678" s="3"/>
      <c r="AD678" t="str">
        <f t="shared" si="50"/>
        <v>ColoradoLoveland</v>
      </c>
      <c r="AE678" t="str">
        <f t="shared" si="51"/>
        <v>Colorado</v>
      </c>
      <c r="AF678" t="str">
        <f t="shared" si="52"/>
        <v>Loveland</v>
      </c>
      <c r="AG678" t="s">
        <v>80</v>
      </c>
      <c r="AH678">
        <v>2</v>
      </c>
      <c r="AI678">
        <v>7.968</v>
      </c>
      <c r="AJ678" s="11">
        <v>2.8883999999999999</v>
      </c>
      <c r="AL678">
        <f>dashboard!A690</f>
        <v>0</v>
      </c>
      <c r="AM678" s="10">
        <f>dashboard!B690</f>
        <v>0</v>
      </c>
      <c r="AN678">
        <f>dashboard!C690</f>
        <v>0</v>
      </c>
    </row>
    <row r="679" spans="13:40" x14ac:dyDescent="0.25">
      <c r="M679"/>
      <c r="N679"/>
      <c r="V679" t="s">
        <v>760</v>
      </c>
      <c r="W679" t="s">
        <v>64</v>
      </c>
      <c r="X679" s="3">
        <v>7</v>
      </c>
      <c r="Y679" s="3">
        <v>39.948</v>
      </c>
      <c r="Z679" s="11">
        <v>-28.942400000000003</v>
      </c>
      <c r="AA679" s="3"/>
      <c r="AB679" s="3"/>
      <c r="AC679" t="s">
        <v>760</v>
      </c>
      <c r="AD679" t="str">
        <f t="shared" si="50"/>
        <v>ColoradoParker</v>
      </c>
      <c r="AE679" t="str">
        <f t="shared" si="51"/>
        <v>Colorado</v>
      </c>
      <c r="AF679" t="str">
        <f t="shared" si="52"/>
        <v>Parker</v>
      </c>
      <c r="AG679" t="s">
        <v>64</v>
      </c>
      <c r="AH679">
        <v>7</v>
      </c>
      <c r="AI679">
        <v>39.948</v>
      </c>
      <c r="AJ679" s="11">
        <v>-28.942400000000003</v>
      </c>
      <c r="AL679">
        <f>dashboard!A691</f>
        <v>0</v>
      </c>
      <c r="AM679" s="10">
        <f>dashboard!B691</f>
        <v>0</v>
      </c>
      <c r="AN679">
        <f>dashboard!C691</f>
        <v>0</v>
      </c>
    </row>
    <row r="680" spans="13:40" x14ac:dyDescent="0.25">
      <c r="M680"/>
      <c r="N680"/>
      <c r="W680" t="s">
        <v>22</v>
      </c>
      <c r="X680" s="3">
        <v>7</v>
      </c>
      <c r="Y680" s="3">
        <v>102.018</v>
      </c>
      <c r="Z680" s="11">
        <v>-183.63239999999999</v>
      </c>
      <c r="AA680" s="3"/>
      <c r="AB680" s="3"/>
      <c r="AD680" t="str">
        <f t="shared" si="50"/>
        <v>ColoradoParker</v>
      </c>
      <c r="AE680" t="str">
        <f t="shared" si="51"/>
        <v>Colorado</v>
      </c>
      <c r="AF680" t="str">
        <f t="shared" si="52"/>
        <v>Parker</v>
      </c>
      <c r="AG680" t="s">
        <v>22</v>
      </c>
      <c r="AH680">
        <v>7</v>
      </c>
      <c r="AI680">
        <v>102.018</v>
      </c>
      <c r="AJ680" s="11">
        <v>-183.63239999999999</v>
      </c>
      <c r="AL680">
        <f>dashboard!A692</f>
        <v>0</v>
      </c>
      <c r="AM680" s="10">
        <f>dashboard!B692</f>
        <v>0</v>
      </c>
      <c r="AN680">
        <f>dashboard!C692</f>
        <v>0</v>
      </c>
    </row>
    <row r="681" spans="13:40" x14ac:dyDescent="0.25">
      <c r="M681"/>
      <c r="N681"/>
      <c r="W681" t="s">
        <v>25</v>
      </c>
      <c r="X681" s="3">
        <v>2</v>
      </c>
      <c r="Y681" s="3">
        <v>801.56799999999998</v>
      </c>
      <c r="Z681" s="11">
        <v>50.097999999999999</v>
      </c>
      <c r="AA681" s="3"/>
      <c r="AB681" s="3"/>
      <c r="AD681" t="str">
        <f t="shared" si="50"/>
        <v>ColoradoParker</v>
      </c>
      <c r="AE681" t="str">
        <f t="shared" si="51"/>
        <v>Colorado</v>
      </c>
      <c r="AF681" t="str">
        <f t="shared" si="52"/>
        <v>Parker</v>
      </c>
      <c r="AG681" t="s">
        <v>25</v>
      </c>
      <c r="AH681">
        <v>2</v>
      </c>
      <c r="AI681">
        <v>801.56799999999998</v>
      </c>
      <c r="AJ681" s="11">
        <v>50.097999999999999</v>
      </c>
      <c r="AL681">
        <f>dashboard!A693</f>
        <v>0</v>
      </c>
      <c r="AM681" s="10">
        <f>dashboard!B693</f>
        <v>0</v>
      </c>
      <c r="AN681">
        <f>dashboard!C693</f>
        <v>0</v>
      </c>
    </row>
    <row r="682" spans="13:40" x14ac:dyDescent="0.25">
      <c r="M682"/>
      <c r="N682"/>
      <c r="W682" t="s">
        <v>48</v>
      </c>
      <c r="X682" s="3">
        <v>5</v>
      </c>
      <c r="Y682" s="3">
        <v>13.36</v>
      </c>
      <c r="Z682" s="11">
        <v>4.008</v>
      </c>
      <c r="AA682" s="3"/>
      <c r="AB682" s="3"/>
      <c r="AD682" t="str">
        <f t="shared" si="50"/>
        <v>ColoradoParker</v>
      </c>
      <c r="AE682" t="str">
        <f t="shared" si="51"/>
        <v>Colorado</v>
      </c>
      <c r="AF682" t="str">
        <f t="shared" si="52"/>
        <v>Parker</v>
      </c>
      <c r="AG682" t="s">
        <v>48</v>
      </c>
      <c r="AH682">
        <v>5</v>
      </c>
      <c r="AI682">
        <v>13.36</v>
      </c>
      <c r="AJ682" s="11">
        <v>4.008</v>
      </c>
      <c r="AL682">
        <f>dashboard!A694</f>
        <v>0</v>
      </c>
      <c r="AM682" s="10">
        <f>dashboard!B694</f>
        <v>0</v>
      </c>
      <c r="AN682">
        <f>dashboard!C694</f>
        <v>0</v>
      </c>
    </row>
    <row r="683" spans="13:40" x14ac:dyDescent="0.25">
      <c r="M683"/>
      <c r="N683"/>
      <c r="W683" t="s">
        <v>80</v>
      </c>
      <c r="X683" s="3">
        <v>1</v>
      </c>
      <c r="Y683" s="3">
        <v>32.792000000000002</v>
      </c>
      <c r="Z683" s="11">
        <v>11.8871</v>
      </c>
      <c r="AA683" s="3"/>
      <c r="AB683" s="3"/>
      <c r="AD683" t="str">
        <f t="shared" si="50"/>
        <v>ColoradoParker</v>
      </c>
      <c r="AE683" t="str">
        <f t="shared" si="51"/>
        <v>Colorado</v>
      </c>
      <c r="AF683" t="str">
        <f t="shared" si="52"/>
        <v>Parker</v>
      </c>
      <c r="AG683" t="s">
        <v>80</v>
      </c>
      <c r="AH683">
        <v>1</v>
      </c>
      <c r="AI683">
        <v>32.792000000000002</v>
      </c>
      <c r="AJ683" s="11">
        <v>11.8871</v>
      </c>
      <c r="AL683">
        <f>dashboard!A695</f>
        <v>0</v>
      </c>
      <c r="AM683" s="10">
        <f>dashboard!B695</f>
        <v>0</v>
      </c>
      <c r="AN683">
        <f>dashboard!C695</f>
        <v>0</v>
      </c>
    </row>
    <row r="684" spans="13:40" x14ac:dyDescent="0.25">
      <c r="M684"/>
      <c r="N684"/>
      <c r="W684" t="s">
        <v>43</v>
      </c>
      <c r="X684" s="3">
        <v>2</v>
      </c>
      <c r="Y684" s="3">
        <v>78.256</v>
      </c>
      <c r="Z684" s="11">
        <v>-17.607600000000001</v>
      </c>
      <c r="AA684" s="3"/>
      <c r="AB684" s="3"/>
      <c r="AD684" t="str">
        <f t="shared" si="50"/>
        <v>ColoradoParker</v>
      </c>
      <c r="AE684" t="str">
        <f t="shared" si="51"/>
        <v>Colorado</v>
      </c>
      <c r="AF684" t="str">
        <f t="shared" si="52"/>
        <v>Parker</v>
      </c>
      <c r="AG684" t="s">
        <v>43</v>
      </c>
      <c r="AH684">
        <v>2</v>
      </c>
      <c r="AI684">
        <v>78.256</v>
      </c>
      <c r="AJ684" s="11">
        <v>-17.607600000000001</v>
      </c>
      <c r="AL684">
        <f>dashboard!A696</f>
        <v>0</v>
      </c>
      <c r="AM684" s="10">
        <f>dashboard!B696</f>
        <v>0</v>
      </c>
      <c r="AN684">
        <f>dashboard!C696</f>
        <v>0</v>
      </c>
    </row>
    <row r="685" spans="13:40" x14ac:dyDescent="0.25">
      <c r="M685"/>
      <c r="N685"/>
      <c r="V685" t="s">
        <v>865</v>
      </c>
      <c r="W685" t="s">
        <v>129</v>
      </c>
      <c r="X685" s="3">
        <v>5</v>
      </c>
      <c r="Y685" s="3">
        <v>67.959999999999994</v>
      </c>
      <c r="Z685" s="11">
        <v>0.84950000000000003</v>
      </c>
      <c r="AA685" s="3"/>
      <c r="AB685" s="3"/>
      <c r="AC685" t="s">
        <v>865</v>
      </c>
      <c r="AD685" t="str">
        <f t="shared" si="50"/>
        <v>ColoradoPueblo</v>
      </c>
      <c r="AE685" t="str">
        <f t="shared" si="51"/>
        <v>Colorado</v>
      </c>
      <c r="AF685" t="str">
        <f t="shared" si="52"/>
        <v>Pueblo</v>
      </c>
      <c r="AG685" t="s">
        <v>129</v>
      </c>
      <c r="AH685">
        <v>5</v>
      </c>
      <c r="AI685">
        <v>67.959999999999994</v>
      </c>
      <c r="AJ685" s="11">
        <v>0.84950000000000003</v>
      </c>
      <c r="AL685">
        <f>dashboard!A697</f>
        <v>0</v>
      </c>
      <c r="AM685" s="10">
        <f>dashboard!B697</f>
        <v>0</v>
      </c>
      <c r="AN685">
        <f>dashboard!C697</f>
        <v>0</v>
      </c>
    </row>
    <row r="686" spans="13:40" x14ac:dyDescent="0.25">
      <c r="M686"/>
      <c r="N686"/>
      <c r="W686" t="s">
        <v>68</v>
      </c>
      <c r="X686" s="3">
        <v>13</v>
      </c>
      <c r="Y686" s="3">
        <v>845.72799999999995</v>
      </c>
      <c r="Z686" s="11">
        <v>84.572800000000001</v>
      </c>
      <c r="AA686" s="3"/>
      <c r="AB686" s="3"/>
      <c r="AD686" t="str">
        <f t="shared" si="50"/>
        <v>ColoradoPueblo</v>
      </c>
      <c r="AE686" t="str">
        <f t="shared" si="51"/>
        <v>Colorado</v>
      </c>
      <c r="AF686" t="str">
        <f t="shared" si="52"/>
        <v>Pueblo</v>
      </c>
      <c r="AG686" t="s">
        <v>68</v>
      </c>
      <c r="AH686">
        <v>13</v>
      </c>
      <c r="AI686">
        <v>845.72799999999995</v>
      </c>
      <c r="AJ686" s="11">
        <v>84.572800000000001</v>
      </c>
      <c r="AL686">
        <f>dashboard!A698</f>
        <v>0</v>
      </c>
      <c r="AM686" s="10">
        <f>dashboard!B698</f>
        <v>0</v>
      </c>
      <c r="AN686">
        <f>dashboard!C698</f>
        <v>0</v>
      </c>
    </row>
    <row r="687" spans="13:40" x14ac:dyDescent="0.25">
      <c r="M687"/>
      <c r="N687"/>
      <c r="W687" t="s">
        <v>53</v>
      </c>
      <c r="X687" s="3">
        <v>1</v>
      </c>
      <c r="Y687" s="3">
        <v>3.4079999999999999</v>
      </c>
      <c r="Z687" s="11">
        <v>0.89459999999999995</v>
      </c>
      <c r="AA687" s="3"/>
      <c r="AB687" s="3"/>
      <c r="AD687" t="str">
        <f t="shared" si="50"/>
        <v>ColoradoPueblo</v>
      </c>
      <c r="AE687" t="str">
        <f t="shared" si="51"/>
        <v>Colorado</v>
      </c>
      <c r="AF687" t="str">
        <f t="shared" si="52"/>
        <v>Pueblo</v>
      </c>
      <c r="AG687" t="s">
        <v>53</v>
      </c>
      <c r="AH687">
        <v>1</v>
      </c>
      <c r="AI687">
        <v>3.4079999999999999</v>
      </c>
      <c r="AJ687" s="11">
        <v>0.89459999999999995</v>
      </c>
      <c r="AL687">
        <f>dashboard!A699</f>
        <v>0</v>
      </c>
      <c r="AM687" s="10">
        <f>dashboard!B699</f>
        <v>0</v>
      </c>
      <c r="AN687">
        <f>dashboard!C699</f>
        <v>0</v>
      </c>
    </row>
    <row r="688" spans="13:40" x14ac:dyDescent="0.25">
      <c r="M688"/>
      <c r="N688"/>
      <c r="W688" t="s">
        <v>64</v>
      </c>
      <c r="X688" s="3">
        <v>17</v>
      </c>
      <c r="Y688" s="3">
        <v>66.132000000000005</v>
      </c>
      <c r="Z688" s="11">
        <v>-49.008799999999994</v>
      </c>
      <c r="AA688" s="3"/>
      <c r="AB688" s="3"/>
      <c r="AD688" t="str">
        <f t="shared" si="50"/>
        <v>ColoradoPueblo</v>
      </c>
      <c r="AE688" t="str">
        <f t="shared" si="51"/>
        <v>Colorado</v>
      </c>
      <c r="AF688" t="str">
        <f t="shared" si="52"/>
        <v>Pueblo</v>
      </c>
      <c r="AG688" t="s">
        <v>64</v>
      </c>
      <c r="AH688">
        <v>17</v>
      </c>
      <c r="AI688">
        <v>66.132000000000005</v>
      </c>
      <c r="AJ688" s="11">
        <v>-49.008799999999994</v>
      </c>
      <c r="AL688">
        <f>dashboard!A700</f>
        <v>0</v>
      </c>
      <c r="AM688" s="10">
        <f>dashboard!B700</f>
        <v>0</v>
      </c>
      <c r="AN688">
        <f>dashboard!C700</f>
        <v>0</v>
      </c>
    </row>
    <row r="689" spans="13:40" x14ac:dyDescent="0.25">
      <c r="M689"/>
      <c r="N689"/>
      <c r="W689" t="s">
        <v>371</v>
      </c>
      <c r="X689" s="3">
        <v>6</v>
      </c>
      <c r="Y689" s="3">
        <v>703.71</v>
      </c>
      <c r="Z689" s="11">
        <v>-938.28</v>
      </c>
      <c r="AA689" s="3"/>
      <c r="AB689" s="3"/>
      <c r="AD689" t="str">
        <f t="shared" si="50"/>
        <v>ColoradoPueblo</v>
      </c>
      <c r="AE689" t="str">
        <f t="shared" si="51"/>
        <v>Colorado</v>
      </c>
      <c r="AF689" t="str">
        <f t="shared" si="52"/>
        <v>Pueblo</v>
      </c>
      <c r="AG689" t="s">
        <v>371</v>
      </c>
      <c r="AH689">
        <v>6</v>
      </c>
      <c r="AI689">
        <v>703.71</v>
      </c>
      <c r="AJ689" s="11">
        <v>-938.28</v>
      </c>
      <c r="AL689">
        <f>dashboard!A701</f>
        <v>0</v>
      </c>
      <c r="AM689" s="10">
        <f>dashboard!B701</f>
        <v>0</v>
      </c>
      <c r="AN689">
        <f>dashboard!C701</f>
        <v>0</v>
      </c>
    </row>
    <row r="690" spans="13:40" x14ac:dyDescent="0.25">
      <c r="M690"/>
      <c r="N690"/>
      <c r="V690" t="s">
        <v>1065</v>
      </c>
      <c r="W690" t="s">
        <v>129</v>
      </c>
      <c r="X690" s="3">
        <v>21</v>
      </c>
      <c r="Y690" s="3">
        <v>627.03200000000004</v>
      </c>
      <c r="Z690" s="11">
        <v>114.21340000000001</v>
      </c>
      <c r="AA690" s="3"/>
      <c r="AB690" s="3"/>
      <c r="AC690" t="s">
        <v>1065</v>
      </c>
      <c r="AD690" t="str">
        <f t="shared" si="50"/>
        <v>ColoradoThornton</v>
      </c>
      <c r="AE690" t="str">
        <f t="shared" si="51"/>
        <v>Colorado</v>
      </c>
      <c r="AF690" t="str">
        <f t="shared" si="52"/>
        <v>Thornton</v>
      </c>
      <c r="AG690" t="s">
        <v>129</v>
      </c>
      <c r="AH690">
        <v>21</v>
      </c>
      <c r="AI690">
        <v>627.03200000000004</v>
      </c>
      <c r="AJ690" s="11">
        <v>114.21340000000001</v>
      </c>
      <c r="AL690">
        <f>dashboard!A702</f>
        <v>0</v>
      </c>
      <c r="AM690" s="10">
        <f>dashboard!B702</f>
        <v>0</v>
      </c>
      <c r="AN690">
        <f>dashboard!C702</f>
        <v>0</v>
      </c>
    </row>
    <row r="691" spans="13:40" x14ac:dyDescent="0.25">
      <c r="M691"/>
      <c r="N691"/>
      <c r="W691" t="s">
        <v>53</v>
      </c>
      <c r="X691" s="3">
        <v>6</v>
      </c>
      <c r="Y691" s="3">
        <v>13.343999999999999</v>
      </c>
      <c r="Z691" s="11">
        <v>1.0007999999999999</v>
      </c>
      <c r="AA691" s="3"/>
      <c r="AB691" s="3"/>
      <c r="AD691" t="str">
        <f t="shared" si="50"/>
        <v>ColoradoThornton</v>
      </c>
      <c r="AE691" t="str">
        <f t="shared" si="51"/>
        <v>Colorado</v>
      </c>
      <c r="AF691" t="str">
        <f t="shared" si="52"/>
        <v>Thornton</v>
      </c>
      <c r="AG691" t="s">
        <v>53</v>
      </c>
      <c r="AH691">
        <v>6</v>
      </c>
      <c r="AI691">
        <v>13.343999999999999</v>
      </c>
      <c r="AJ691" s="11">
        <v>1.0007999999999999</v>
      </c>
      <c r="AL691">
        <f>dashboard!A703</f>
        <v>0</v>
      </c>
      <c r="AM691" s="10">
        <f>dashboard!B703</f>
        <v>0</v>
      </c>
      <c r="AN691">
        <f>dashboard!C703</f>
        <v>0</v>
      </c>
    </row>
    <row r="692" spans="13:40" x14ac:dyDescent="0.25">
      <c r="M692"/>
      <c r="N692"/>
      <c r="W692" t="s">
        <v>48</v>
      </c>
      <c r="X692" s="3">
        <v>9</v>
      </c>
      <c r="Y692" s="3">
        <v>56.288000000000004</v>
      </c>
      <c r="Z692" s="11">
        <v>15.012</v>
      </c>
      <c r="AA692" s="3"/>
      <c r="AB692" s="3"/>
      <c r="AD692" t="str">
        <f t="shared" si="50"/>
        <v>ColoradoThornton</v>
      </c>
      <c r="AE692" t="str">
        <f t="shared" si="51"/>
        <v>Colorado</v>
      </c>
      <c r="AF692" t="str">
        <f t="shared" si="52"/>
        <v>Thornton</v>
      </c>
      <c r="AG692" t="s">
        <v>48</v>
      </c>
      <c r="AH692">
        <v>9</v>
      </c>
      <c r="AI692">
        <v>56.288000000000004</v>
      </c>
      <c r="AJ692" s="11">
        <v>15.012</v>
      </c>
      <c r="AL692">
        <f>dashboard!A704</f>
        <v>0</v>
      </c>
      <c r="AM692" s="10">
        <f>dashboard!B704</f>
        <v>0</v>
      </c>
      <c r="AN692">
        <f>dashboard!C704</f>
        <v>0</v>
      </c>
    </row>
    <row r="693" spans="13:40" x14ac:dyDescent="0.25">
      <c r="M693"/>
      <c r="N693"/>
      <c r="W693" t="s">
        <v>80</v>
      </c>
      <c r="X693" s="3">
        <v>2</v>
      </c>
      <c r="Y693" s="3">
        <v>10.32</v>
      </c>
      <c r="Z693" s="11">
        <v>3.7410000000000001</v>
      </c>
      <c r="AA693" s="3"/>
      <c r="AB693" s="3"/>
      <c r="AD693" t="str">
        <f t="shared" si="50"/>
        <v>ColoradoThornton</v>
      </c>
      <c r="AE693" t="str">
        <f t="shared" si="51"/>
        <v>Colorado</v>
      </c>
      <c r="AF693" t="str">
        <f t="shared" si="52"/>
        <v>Thornton</v>
      </c>
      <c r="AG693" t="s">
        <v>80</v>
      </c>
      <c r="AH693">
        <v>2</v>
      </c>
      <c r="AI693">
        <v>10.32</v>
      </c>
      <c r="AJ693" s="11">
        <v>3.7410000000000001</v>
      </c>
      <c r="AL693">
        <f>dashboard!A705</f>
        <v>0</v>
      </c>
      <c r="AM693" s="10">
        <f>dashboard!B705</f>
        <v>0</v>
      </c>
      <c r="AN693">
        <f>dashboard!C705</f>
        <v>0</v>
      </c>
    </row>
    <row r="694" spans="13:40" x14ac:dyDescent="0.25">
      <c r="M694"/>
      <c r="N694"/>
      <c r="W694" t="s">
        <v>334</v>
      </c>
      <c r="X694" s="3">
        <v>9</v>
      </c>
      <c r="Y694" s="3">
        <v>58.264000000000003</v>
      </c>
      <c r="Z694" s="11">
        <v>6.8726000000000003</v>
      </c>
      <c r="AA694" s="3"/>
      <c r="AB694" s="3"/>
      <c r="AD694" t="str">
        <f t="shared" si="50"/>
        <v>ColoradoThornton</v>
      </c>
      <c r="AE694" t="str">
        <f t="shared" si="51"/>
        <v>Colorado</v>
      </c>
      <c r="AF694" t="str">
        <f t="shared" si="52"/>
        <v>Thornton</v>
      </c>
      <c r="AG694" t="s">
        <v>334</v>
      </c>
      <c r="AH694">
        <v>9</v>
      </c>
      <c r="AI694">
        <v>58.264000000000003</v>
      </c>
      <c r="AJ694" s="11">
        <v>6.8726000000000003</v>
      </c>
      <c r="AL694">
        <f>dashboard!A706</f>
        <v>0</v>
      </c>
      <c r="AM694" s="10">
        <f>dashboard!B706</f>
        <v>0</v>
      </c>
      <c r="AN694">
        <f>dashboard!C706</f>
        <v>0</v>
      </c>
    </row>
    <row r="695" spans="13:40" x14ac:dyDescent="0.25">
      <c r="M695"/>
      <c r="N695"/>
      <c r="V695" t="s">
        <v>924</v>
      </c>
      <c r="W695" t="s">
        <v>68</v>
      </c>
      <c r="X695" s="3">
        <v>2</v>
      </c>
      <c r="Y695" s="3">
        <v>137.62</v>
      </c>
      <c r="Z695" s="11">
        <v>60.552799999999998</v>
      </c>
      <c r="AA695" s="3"/>
      <c r="AB695" s="3"/>
      <c r="AC695" t="s">
        <v>924</v>
      </c>
      <c r="AD695" t="str">
        <f t="shared" si="50"/>
        <v>ConnecticutBristol</v>
      </c>
      <c r="AE695" t="str">
        <f t="shared" si="51"/>
        <v>Connecticut</v>
      </c>
      <c r="AF695" t="str">
        <f t="shared" si="52"/>
        <v>Bristol</v>
      </c>
      <c r="AG695" t="s">
        <v>68</v>
      </c>
      <c r="AH695">
        <v>2</v>
      </c>
      <c r="AI695">
        <v>137.62</v>
      </c>
      <c r="AJ695" s="11">
        <v>60.552799999999998</v>
      </c>
      <c r="AL695">
        <f>dashboard!A707</f>
        <v>0</v>
      </c>
      <c r="AM695" s="10">
        <f>dashboard!B707</f>
        <v>0</v>
      </c>
      <c r="AN695">
        <f>dashboard!C707</f>
        <v>0</v>
      </c>
    </row>
    <row r="696" spans="13:40" x14ac:dyDescent="0.25">
      <c r="M696"/>
      <c r="N696"/>
      <c r="W696" t="s">
        <v>64</v>
      </c>
      <c r="X696" s="3">
        <v>8</v>
      </c>
      <c r="Y696" s="3">
        <v>49.989999999999995</v>
      </c>
      <c r="Z696" s="11">
        <v>23.324599999999997</v>
      </c>
      <c r="AA696" s="3"/>
      <c r="AB696" s="3"/>
      <c r="AD696" t="str">
        <f t="shared" si="50"/>
        <v>ConnecticutBristol</v>
      </c>
      <c r="AE696" t="str">
        <f t="shared" si="51"/>
        <v>Connecticut</v>
      </c>
      <c r="AF696" t="str">
        <f t="shared" si="52"/>
        <v>Bristol</v>
      </c>
      <c r="AG696" t="s">
        <v>64</v>
      </c>
      <c r="AH696">
        <v>8</v>
      </c>
      <c r="AI696">
        <v>49.989999999999995</v>
      </c>
      <c r="AJ696" s="11">
        <v>23.324599999999997</v>
      </c>
      <c r="AL696">
        <f>dashboard!A708</f>
        <v>0</v>
      </c>
      <c r="AM696" s="10">
        <f>dashboard!B708</f>
        <v>0</v>
      </c>
      <c r="AN696">
        <f>dashboard!C708</f>
        <v>0</v>
      </c>
    </row>
    <row r="697" spans="13:40" x14ac:dyDescent="0.25">
      <c r="M697"/>
      <c r="N697"/>
      <c r="W697" t="s">
        <v>59</v>
      </c>
      <c r="X697" s="3">
        <v>3</v>
      </c>
      <c r="Y697" s="3">
        <v>460.47</v>
      </c>
      <c r="Z697" s="11">
        <v>118.71730000000001</v>
      </c>
      <c r="AA697" s="3"/>
      <c r="AB697" s="3"/>
      <c r="AD697" t="str">
        <f t="shared" si="50"/>
        <v>ConnecticutBristol</v>
      </c>
      <c r="AE697" t="str">
        <f t="shared" si="51"/>
        <v>Connecticut</v>
      </c>
      <c r="AF697" t="str">
        <f t="shared" si="52"/>
        <v>Bristol</v>
      </c>
      <c r="AG697" t="s">
        <v>59</v>
      </c>
      <c r="AH697">
        <v>3</v>
      </c>
      <c r="AI697">
        <v>460.47</v>
      </c>
      <c r="AJ697" s="11">
        <v>118.71730000000001</v>
      </c>
      <c r="AL697">
        <f>dashboard!A709</f>
        <v>0</v>
      </c>
      <c r="AM697" s="10">
        <f>dashboard!B709</f>
        <v>0</v>
      </c>
      <c r="AN697">
        <f>dashboard!C709</f>
        <v>0</v>
      </c>
    </row>
    <row r="698" spans="13:40" x14ac:dyDescent="0.25">
      <c r="M698"/>
      <c r="N698"/>
      <c r="W698" t="s">
        <v>43</v>
      </c>
      <c r="X698" s="3">
        <v>3</v>
      </c>
      <c r="Y698" s="3">
        <v>95.94</v>
      </c>
      <c r="Z698" s="11">
        <v>9.5939999999999994</v>
      </c>
      <c r="AA698" s="3"/>
      <c r="AB698" s="3"/>
      <c r="AD698" t="str">
        <f t="shared" si="50"/>
        <v>ConnecticutBristol</v>
      </c>
      <c r="AE698" t="str">
        <f t="shared" si="51"/>
        <v>Connecticut</v>
      </c>
      <c r="AF698" t="str">
        <f t="shared" si="52"/>
        <v>Bristol</v>
      </c>
      <c r="AG698" t="s">
        <v>43</v>
      </c>
      <c r="AH698">
        <v>3</v>
      </c>
      <c r="AI698">
        <v>95.94</v>
      </c>
      <c r="AJ698" s="11">
        <v>9.5939999999999994</v>
      </c>
      <c r="AL698">
        <f>dashboard!A710</f>
        <v>0</v>
      </c>
      <c r="AM698" s="10">
        <f>dashboard!B710</f>
        <v>0</v>
      </c>
      <c r="AN698">
        <f>dashboard!C710</f>
        <v>0</v>
      </c>
    </row>
    <row r="699" spans="13:40" x14ac:dyDescent="0.25">
      <c r="M699"/>
      <c r="N699"/>
      <c r="W699" t="s">
        <v>39</v>
      </c>
      <c r="X699" s="3">
        <v>1</v>
      </c>
      <c r="Y699" s="3">
        <v>70.56</v>
      </c>
      <c r="Z699" s="11">
        <v>-4.032</v>
      </c>
      <c r="AA699" s="3"/>
      <c r="AB699" s="3"/>
      <c r="AD699" t="str">
        <f t="shared" si="50"/>
        <v>ConnecticutBristol</v>
      </c>
      <c r="AE699" t="str">
        <f t="shared" si="51"/>
        <v>Connecticut</v>
      </c>
      <c r="AF699" t="str">
        <f t="shared" si="52"/>
        <v>Bristol</v>
      </c>
      <c r="AG699" t="s">
        <v>39</v>
      </c>
      <c r="AH699">
        <v>1</v>
      </c>
      <c r="AI699">
        <v>70.56</v>
      </c>
      <c r="AJ699" s="11">
        <v>-4.032</v>
      </c>
      <c r="AL699">
        <f>dashboard!A711</f>
        <v>0</v>
      </c>
      <c r="AM699" s="10">
        <f>dashboard!B711</f>
        <v>0</v>
      </c>
      <c r="AN699">
        <f>dashboard!C711</f>
        <v>0</v>
      </c>
    </row>
    <row r="700" spans="13:40" x14ac:dyDescent="0.25">
      <c r="M700"/>
      <c r="N700"/>
      <c r="V700" t="s">
        <v>1208</v>
      </c>
      <c r="W700" t="s">
        <v>48</v>
      </c>
      <c r="X700" s="3">
        <v>2</v>
      </c>
      <c r="Y700" s="3">
        <v>27.46</v>
      </c>
      <c r="Z700" s="11">
        <v>9.8856000000000002</v>
      </c>
      <c r="AA700" s="3"/>
      <c r="AB700" s="3"/>
      <c r="AC700" t="s">
        <v>1208</v>
      </c>
      <c r="AD700" t="str">
        <f t="shared" si="50"/>
        <v>ConnecticutDanbury</v>
      </c>
      <c r="AE700" t="str">
        <f t="shared" si="51"/>
        <v>Connecticut</v>
      </c>
      <c r="AF700" t="str">
        <f t="shared" si="52"/>
        <v>Danbury</v>
      </c>
      <c r="AG700" t="s">
        <v>48</v>
      </c>
      <c r="AH700">
        <v>2</v>
      </c>
      <c r="AI700">
        <v>27.46</v>
      </c>
      <c r="AJ700" s="11">
        <v>9.8856000000000002</v>
      </c>
      <c r="AL700">
        <f>dashboard!A712</f>
        <v>0</v>
      </c>
      <c r="AM700" s="10">
        <f>dashboard!B712</f>
        <v>0</v>
      </c>
      <c r="AN700">
        <f>dashboard!C712</f>
        <v>0</v>
      </c>
    </row>
    <row r="701" spans="13:40" x14ac:dyDescent="0.25">
      <c r="M701"/>
      <c r="N701"/>
      <c r="V701" t="s">
        <v>687</v>
      </c>
      <c r="W701" t="s">
        <v>68</v>
      </c>
      <c r="X701" s="3">
        <v>9</v>
      </c>
      <c r="Y701" s="3">
        <v>891.95</v>
      </c>
      <c r="Z701" s="11">
        <v>244.71069999999997</v>
      </c>
      <c r="AA701" s="3"/>
      <c r="AB701" s="3"/>
      <c r="AC701" t="s">
        <v>687</v>
      </c>
      <c r="AD701" t="str">
        <f t="shared" si="50"/>
        <v>ConnecticutFairfield</v>
      </c>
      <c r="AE701" t="str">
        <f t="shared" si="51"/>
        <v>Connecticut</v>
      </c>
      <c r="AF701" t="str">
        <f t="shared" si="52"/>
        <v>Fairfield</v>
      </c>
      <c r="AG701" t="s">
        <v>68</v>
      </c>
      <c r="AH701">
        <v>9</v>
      </c>
      <c r="AI701">
        <v>891.95</v>
      </c>
      <c r="AJ701" s="11">
        <v>244.71069999999997</v>
      </c>
      <c r="AL701">
        <f>dashboard!A713</f>
        <v>0</v>
      </c>
      <c r="AM701" s="10">
        <f>dashboard!B713</f>
        <v>0</v>
      </c>
      <c r="AN701">
        <f>dashboard!C713</f>
        <v>0</v>
      </c>
    </row>
    <row r="702" spans="13:40" x14ac:dyDescent="0.25">
      <c r="M702"/>
      <c r="N702"/>
      <c r="W702" t="s">
        <v>64</v>
      </c>
      <c r="X702" s="3">
        <v>23</v>
      </c>
      <c r="Y702" s="3">
        <v>232.85999999999999</v>
      </c>
      <c r="Z702" s="11">
        <v>110.6288</v>
      </c>
      <c r="AA702" s="3"/>
      <c r="AB702" s="3"/>
      <c r="AD702" t="str">
        <f t="shared" si="50"/>
        <v>ConnecticutFairfield</v>
      </c>
      <c r="AE702" t="str">
        <f t="shared" si="51"/>
        <v>Connecticut</v>
      </c>
      <c r="AF702" t="str">
        <f t="shared" si="52"/>
        <v>Fairfield</v>
      </c>
      <c r="AG702" t="s">
        <v>64</v>
      </c>
      <c r="AH702">
        <v>23</v>
      </c>
      <c r="AI702">
        <v>232.85999999999999</v>
      </c>
      <c r="AJ702" s="11">
        <v>110.6288</v>
      </c>
      <c r="AL702">
        <f>dashboard!A714</f>
        <v>0</v>
      </c>
      <c r="AM702" s="10">
        <f>dashboard!B714</f>
        <v>0</v>
      </c>
      <c r="AN702">
        <f>dashboard!C714</f>
        <v>0</v>
      </c>
    </row>
    <row r="703" spans="13:40" x14ac:dyDescent="0.25">
      <c r="M703"/>
      <c r="N703"/>
      <c r="W703" t="s">
        <v>25</v>
      </c>
      <c r="X703" s="3">
        <v>7</v>
      </c>
      <c r="Y703" s="3">
        <v>1649.07</v>
      </c>
      <c r="Z703" s="11">
        <v>401.58600000000001</v>
      </c>
      <c r="AA703" s="3"/>
      <c r="AB703" s="3"/>
      <c r="AD703" t="str">
        <f t="shared" si="50"/>
        <v>ConnecticutFairfield</v>
      </c>
      <c r="AE703" t="str">
        <f t="shared" si="51"/>
        <v>Connecticut</v>
      </c>
      <c r="AF703" t="str">
        <f t="shared" si="52"/>
        <v>Fairfield</v>
      </c>
      <c r="AG703" t="s">
        <v>25</v>
      </c>
      <c r="AH703">
        <v>7</v>
      </c>
      <c r="AI703">
        <v>1649.07</v>
      </c>
      <c r="AJ703" s="11">
        <v>401.58600000000001</v>
      </c>
      <c r="AL703">
        <f>dashboard!A715</f>
        <v>0</v>
      </c>
      <c r="AM703" s="10">
        <f>dashboard!B715</f>
        <v>0</v>
      </c>
      <c r="AN703">
        <f>dashboard!C715</f>
        <v>0</v>
      </c>
    </row>
    <row r="704" spans="13:40" x14ac:dyDescent="0.25">
      <c r="M704"/>
      <c r="N704"/>
      <c r="W704" t="s">
        <v>143</v>
      </c>
      <c r="X704" s="3">
        <v>3</v>
      </c>
      <c r="Y704" s="3">
        <v>10.86</v>
      </c>
      <c r="Z704" s="11">
        <v>5.1041999999999996</v>
      </c>
      <c r="AA704" s="3"/>
      <c r="AB704" s="3"/>
      <c r="AD704" t="str">
        <f t="shared" si="50"/>
        <v>ConnecticutFairfield</v>
      </c>
      <c r="AE704" t="str">
        <f t="shared" si="51"/>
        <v>Connecticut</v>
      </c>
      <c r="AF704" t="str">
        <f t="shared" si="52"/>
        <v>Fairfield</v>
      </c>
      <c r="AG704" t="s">
        <v>143</v>
      </c>
      <c r="AH704">
        <v>3</v>
      </c>
      <c r="AI704">
        <v>10.86</v>
      </c>
      <c r="AJ704" s="11">
        <v>5.1041999999999996</v>
      </c>
      <c r="AL704">
        <f>dashboard!A716</f>
        <v>0</v>
      </c>
      <c r="AM704" s="10">
        <f>dashboard!B716</f>
        <v>0</v>
      </c>
      <c r="AN704">
        <f>dashboard!C716</f>
        <v>0</v>
      </c>
    </row>
    <row r="705" spans="13:40" x14ac:dyDescent="0.25">
      <c r="M705"/>
      <c r="N705"/>
      <c r="W705" t="s">
        <v>33</v>
      </c>
      <c r="X705" s="3">
        <v>5</v>
      </c>
      <c r="Y705" s="3">
        <v>13.05</v>
      </c>
      <c r="Z705" s="11">
        <v>6.0030000000000001</v>
      </c>
      <c r="AA705" s="3"/>
      <c r="AB705" s="3"/>
      <c r="AD705" t="str">
        <f t="shared" si="50"/>
        <v>ConnecticutFairfield</v>
      </c>
      <c r="AE705" t="str">
        <f t="shared" si="51"/>
        <v>Connecticut</v>
      </c>
      <c r="AF705" t="str">
        <f t="shared" si="52"/>
        <v>Fairfield</v>
      </c>
      <c r="AG705" t="s">
        <v>33</v>
      </c>
      <c r="AH705">
        <v>5</v>
      </c>
      <c r="AI705">
        <v>13.05</v>
      </c>
      <c r="AJ705" s="11">
        <v>6.0030000000000001</v>
      </c>
      <c r="AL705">
        <f>dashboard!A717</f>
        <v>0</v>
      </c>
      <c r="AM705" s="10">
        <f>dashboard!B717</f>
        <v>0</v>
      </c>
      <c r="AN705">
        <f>dashboard!C717</f>
        <v>0</v>
      </c>
    </row>
    <row r="706" spans="13:40" x14ac:dyDescent="0.25">
      <c r="M706"/>
      <c r="N706"/>
      <c r="W706" t="s">
        <v>80</v>
      </c>
      <c r="X706" s="3">
        <v>7</v>
      </c>
      <c r="Y706" s="3">
        <v>46.56</v>
      </c>
      <c r="Z706" s="11">
        <v>21.8064</v>
      </c>
      <c r="AA706" s="3"/>
      <c r="AB706" s="3"/>
      <c r="AD706" t="str">
        <f t="shared" si="50"/>
        <v>ConnecticutFairfield</v>
      </c>
      <c r="AE706" t="str">
        <f t="shared" si="51"/>
        <v>Connecticut</v>
      </c>
      <c r="AF706" t="str">
        <f t="shared" si="52"/>
        <v>Fairfield</v>
      </c>
      <c r="AG706" t="s">
        <v>80</v>
      </c>
      <c r="AH706">
        <v>7</v>
      </c>
      <c r="AI706">
        <v>46.56</v>
      </c>
      <c r="AJ706" s="11">
        <v>21.8064</v>
      </c>
      <c r="AL706">
        <f>dashboard!A718</f>
        <v>0</v>
      </c>
      <c r="AM706" s="10">
        <f>dashboard!B718</f>
        <v>0</v>
      </c>
      <c r="AN706">
        <f>dashboard!C718</f>
        <v>0</v>
      </c>
    </row>
    <row r="707" spans="13:40" x14ac:dyDescent="0.25">
      <c r="M707"/>
      <c r="N707"/>
      <c r="W707" t="s">
        <v>59</v>
      </c>
      <c r="X707" s="3">
        <v>8</v>
      </c>
      <c r="Y707" s="3">
        <v>847.92</v>
      </c>
      <c r="Z707" s="11">
        <v>240.56550000000001</v>
      </c>
      <c r="AA707" s="3"/>
      <c r="AB707" s="3"/>
      <c r="AD707" t="str">
        <f t="shared" si="50"/>
        <v>ConnecticutFairfield</v>
      </c>
      <c r="AE707" t="str">
        <f t="shared" si="51"/>
        <v>Connecticut</v>
      </c>
      <c r="AF707" t="str">
        <f t="shared" si="52"/>
        <v>Fairfield</v>
      </c>
      <c r="AG707" t="s">
        <v>59</v>
      </c>
      <c r="AH707">
        <v>8</v>
      </c>
      <c r="AI707">
        <v>847.92</v>
      </c>
      <c r="AJ707" s="11">
        <v>240.56550000000001</v>
      </c>
      <c r="AL707">
        <f>dashboard!A719</f>
        <v>0</v>
      </c>
      <c r="AM707" s="10">
        <f>dashboard!B719</f>
        <v>0</v>
      </c>
      <c r="AN707">
        <f>dashboard!C719</f>
        <v>0</v>
      </c>
    </row>
    <row r="708" spans="13:40" x14ac:dyDescent="0.25">
      <c r="M708"/>
      <c r="N708"/>
      <c r="W708" t="s">
        <v>43</v>
      </c>
      <c r="X708" s="3">
        <v>14</v>
      </c>
      <c r="Y708" s="3">
        <v>1049.8699999999999</v>
      </c>
      <c r="Z708" s="11">
        <v>203.42500000000001</v>
      </c>
      <c r="AA708" s="3"/>
      <c r="AB708" s="3"/>
      <c r="AD708" t="str">
        <f t="shared" si="50"/>
        <v>ConnecticutFairfield</v>
      </c>
      <c r="AE708" t="str">
        <f t="shared" si="51"/>
        <v>Connecticut</v>
      </c>
      <c r="AF708" t="str">
        <f t="shared" si="52"/>
        <v>Fairfield</v>
      </c>
      <c r="AG708" t="s">
        <v>43</v>
      </c>
      <c r="AH708">
        <v>14</v>
      </c>
      <c r="AI708">
        <v>1049.8699999999999</v>
      </c>
      <c r="AJ708" s="11">
        <v>203.42500000000001</v>
      </c>
      <c r="AL708">
        <f>dashboard!A720</f>
        <v>0</v>
      </c>
      <c r="AM708" s="10">
        <f>dashboard!B720</f>
        <v>0</v>
      </c>
      <c r="AN708">
        <f>dashboard!C720</f>
        <v>0</v>
      </c>
    </row>
    <row r="709" spans="13:40" x14ac:dyDescent="0.25">
      <c r="M709"/>
      <c r="N709"/>
      <c r="W709" t="s">
        <v>334</v>
      </c>
      <c r="X709" s="3">
        <v>3</v>
      </c>
      <c r="Y709" s="3">
        <v>11.64</v>
      </c>
      <c r="Z709" s="11">
        <v>3.3755999999999999</v>
      </c>
      <c r="AA709" s="3"/>
      <c r="AB709" s="3"/>
      <c r="AD709" t="str">
        <f t="shared" ref="AD709:AD772" si="53">IF(ISTEXT(AC709),AC709,AD708)</f>
        <v>ConnecticutFairfield</v>
      </c>
      <c r="AE709" t="str">
        <f t="shared" ref="AE709:AE772" si="54">INDEX($K$3:$R$606,MATCH(AD709,$K$3:$K$606,0),5)</f>
        <v>Connecticut</v>
      </c>
      <c r="AF709" t="str">
        <f t="shared" si="52"/>
        <v>Fairfield</v>
      </c>
      <c r="AG709" t="s">
        <v>334</v>
      </c>
      <c r="AH709">
        <v>3</v>
      </c>
      <c r="AI709">
        <v>11.64</v>
      </c>
      <c r="AJ709" s="11">
        <v>3.3755999999999999</v>
      </c>
      <c r="AL709">
        <f>dashboard!A721</f>
        <v>0</v>
      </c>
      <c r="AM709" s="10">
        <f>dashboard!B721</f>
        <v>0</v>
      </c>
      <c r="AN709">
        <f>dashboard!C721</f>
        <v>0</v>
      </c>
    </row>
    <row r="710" spans="13:40" x14ac:dyDescent="0.25">
      <c r="M710"/>
      <c r="N710"/>
      <c r="W710" t="s">
        <v>39</v>
      </c>
      <c r="X710" s="3">
        <v>1</v>
      </c>
      <c r="Y710" s="3">
        <v>181.797</v>
      </c>
      <c r="Z710" s="11">
        <v>-15.582599999999999</v>
      </c>
      <c r="AA710" s="3"/>
      <c r="AB710" s="3"/>
      <c r="AD710" t="str">
        <f t="shared" si="53"/>
        <v>ConnecticutFairfield</v>
      </c>
      <c r="AE710" t="str">
        <f t="shared" si="54"/>
        <v>Connecticut</v>
      </c>
      <c r="AF710" t="str">
        <f t="shared" ref="AF710:AF773" si="55">INDEX($K$3:$R$606,MATCH(AD710,$K$3:$K$606,0),6)</f>
        <v>Fairfield</v>
      </c>
      <c r="AG710" t="s">
        <v>39</v>
      </c>
      <c r="AH710">
        <v>1</v>
      </c>
      <c r="AI710">
        <v>181.797</v>
      </c>
      <c r="AJ710" s="11">
        <v>-15.582599999999999</v>
      </c>
      <c r="AL710">
        <f>dashboard!A722</f>
        <v>0</v>
      </c>
      <c r="AM710" s="10">
        <f>dashboard!B722</f>
        <v>0</v>
      </c>
      <c r="AN710">
        <f>dashboard!C722</f>
        <v>0</v>
      </c>
    </row>
    <row r="711" spans="13:40" x14ac:dyDescent="0.25">
      <c r="M711"/>
      <c r="N711"/>
      <c r="V711" t="s">
        <v>728</v>
      </c>
      <c r="W711" t="s">
        <v>53</v>
      </c>
      <c r="X711" s="3">
        <v>6</v>
      </c>
      <c r="Y711" s="3">
        <v>119.04</v>
      </c>
      <c r="Z711" s="11">
        <v>48.806399999999996</v>
      </c>
      <c r="AA711" s="3"/>
      <c r="AB711" s="3"/>
      <c r="AC711" t="s">
        <v>728</v>
      </c>
      <c r="AD711" t="str">
        <f t="shared" si="53"/>
        <v>ConnecticutManchester</v>
      </c>
      <c r="AE711" t="str">
        <f t="shared" si="54"/>
        <v>Connecticut</v>
      </c>
      <c r="AF711" t="str">
        <f t="shared" si="55"/>
        <v>Manchester</v>
      </c>
      <c r="AG711" t="s">
        <v>53</v>
      </c>
      <c r="AH711">
        <v>6</v>
      </c>
      <c r="AI711">
        <v>119.04</v>
      </c>
      <c r="AJ711" s="11">
        <v>48.806399999999996</v>
      </c>
      <c r="AL711">
        <f>dashboard!A723</f>
        <v>0</v>
      </c>
      <c r="AM711" s="10">
        <f>dashboard!B723</f>
        <v>0</v>
      </c>
      <c r="AN711">
        <f>dashboard!C723</f>
        <v>0</v>
      </c>
    </row>
    <row r="712" spans="13:40" x14ac:dyDescent="0.25">
      <c r="M712"/>
      <c r="N712"/>
      <c r="W712" t="s">
        <v>64</v>
      </c>
      <c r="X712" s="3">
        <v>4</v>
      </c>
      <c r="Y712" s="3">
        <v>23.2</v>
      </c>
      <c r="Z712" s="11">
        <v>10.44</v>
      </c>
      <c r="AA712" s="3"/>
      <c r="AB712" s="3"/>
      <c r="AD712" t="str">
        <f t="shared" si="53"/>
        <v>ConnecticutManchester</v>
      </c>
      <c r="AE712" t="str">
        <f t="shared" si="54"/>
        <v>Connecticut</v>
      </c>
      <c r="AF712" t="str">
        <f t="shared" si="55"/>
        <v>Manchester</v>
      </c>
      <c r="AG712" t="s">
        <v>64</v>
      </c>
      <c r="AH712">
        <v>4</v>
      </c>
      <c r="AI712">
        <v>23.2</v>
      </c>
      <c r="AJ712" s="11">
        <v>10.44</v>
      </c>
      <c r="AL712">
        <f>dashboard!A724</f>
        <v>0</v>
      </c>
      <c r="AM712" s="10">
        <f>dashboard!B724</f>
        <v>0</v>
      </c>
      <c r="AN712">
        <f>dashboard!C724</f>
        <v>0</v>
      </c>
    </row>
    <row r="713" spans="13:40" x14ac:dyDescent="0.25">
      <c r="M713"/>
      <c r="N713"/>
      <c r="W713" t="s">
        <v>22</v>
      </c>
      <c r="X713" s="3">
        <v>4</v>
      </c>
      <c r="Y713" s="3">
        <v>1043.92</v>
      </c>
      <c r="Z713" s="11">
        <v>271.41919999999999</v>
      </c>
      <c r="AA713" s="3"/>
      <c r="AB713" s="3"/>
      <c r="AD713" t="str">
        <f t="shared" si="53"/>
        <v>ConnecticutManchester</v>
      </c>
      <c r="AE713" t="str">
        <f t="shared" si="54"/>
        <v>Connecticut</v>
      </c>
      <c r="AF713" t="str">
        <f t="shared" si="55"/>
        <v>Manchester</v>
      </c>
      <c r="AG713" t="s">
        <v>22</v>
      </c>
      <c r="AH713">
        <v>4</v>
      </c>
      <c r="AI713">
        <v>1043.92</v>
      </c>
      <c r="AJ713" s="11">
        <v>271.41919999999999</v>
      </c>
      <c r="AL713">
        <f>dashboard!A725</f>
        <v>0</v>
      </c>
      <c r="AM713" s="10">
        <f>dashboard!B725</f>
        <v>0</v>
      </c>
      <c r="AN713">
        <f>dashboard!C725</f>
        <v>0</v>
      </c>
    </row>
    <row r="714" spans="13:40" x14ac:dyDescent="0.25">
      <c r="M714"/>
      <c r="N714"/>
      <c r="W714" t="s">
        <v>33</v>
      </c>
      <c r="X714" s="3">
        <v>2</v>
      </c>
      <c r="Y714" s="3">
        <v>5.76</v>
      </c>
      <c r="Z714" s="11">
        <v>2.8224</v>
      </c>
      <c r="AA714" s="3"/>
      <c r="AB714" s="3"/>
      <c r="AD714" t="str">
        <f t="shared" si="53"/>
        <v>ConnecticutManchester</v>
      </c>
      <c r="AE714" t="str">
        <f t="shared" si="54"/>
        <v>Connecticut</v>
      </c>
      <c r="AF714" t="str">
        <f t="shared" si="55"/>
        <v>Manchester</v>
      </c>
      <c r="AG714" t="s">
        <v>33</v>
      </c>
      <c r="AH714">
        <v>2</v>
      </c>
      <c r="AI714">
        <v>5.76</v>
      </c>
      <c r="AJ714" s="11">
        <v>2.8224</v>
      </c>
      <c r="AL714">
        <f>dashboard!A726</f>
        <v>0</v>
      </c>
      <c r="AM714" s="10">
        <f>dashboard!B726</f>
        <v>0</v>
      </c>
      <c r="AN714">
        <f>dashboard!C726</f>
        <v>0</v>
      </c>
    </row>
    <row r="715" spans="13:40" x14ac:dyDescent="0.25">
      <c r="M715"/>
      <c r="N715"/>
      <c r="W715" t="s">
        <v>80</v>
      </c>
      <c r="X715" s="3">
        <v>5</v>
      </c>
      <c r="Y715" s="3">
        <v>274.8</v>
      </c>
      <c r="Z715" s="11">
        <v>134.65199999999999</v>
      </c>
      <c r="AA715" s="3"/>
      <c r="AB715" s="3"/>
      <c r="AD715" t="str">
        <f t="shared" si="53"/>
        <v>ConnecticutManchester</v>
      </c>
      <c r="AE715" t="str">
        <f t="shared" si="54"/>
        <v>Connecticut</v>
      </c>
      <c r="AF715" t="str">
        <f t="shared" si="55"/>
        <v>Manchester</v>
      </c>
      <c r="AG715" t="s">
        <v>80</v>
      </c>
      <c r="AH715">
        <v>5</v>
      </c>
      <c r="AI715">
        <v>274.8</v>
      </c>
      <c r="AJ715" s="11">
        <v>134.65199999999999</v>
      </c>
      <c r="AL715">
        <f>dashboard!A727</f>
        <v>0</v>
      </c>
      <c r="AM715" s="10">
        <f>dashboard!B727</f>
        <v>0</v>
      </c>
      <c r="AN715">
        <f>dashboard!C727</f>
        <v>0</v>
      </c>
    </row>
    <row r="716" spans="13:40" x14ac:dyDescent="0.25">
      <c r="M716"/>
      <c r="N716"/>
      <c r="W716" t="s">
        <v>59</v>
      </c>
      <c r="X716" s="3">
        <v>2</v>
      </c>
      <c r="Y716" s="3">
        <v>257.98</v>
      </c>
      <c r="Z716" s="11">
        <v>74.8142</v>
      </c>
      <c r="AA716" s="3"/>
      <c r="AB716" s="3"/>
      <c r="AD716" t="str">
        <f t="shared" si="53"/>
        <v>ConnecticutManchester</v>
      </c>
      <c r="AE716" t="str">
        <f t="shared" si="54"/>
        <v>Connecticut</v>
      </c>
      <c r="AF716" t="str">
        <f t="shared" si="55"/>
        <v>Manchester</v>
      </c>
      <c r="AG716" t="s">
        <v>59</v>
      </c>
      <c r="AH716">
        <v>2</v>
      </c>
      <c r="AI716">
        <v>257.98</v>
      </c>
      <c r="AJ716" s="11">
        <v>74.8142</v>
      </c>
      <c r="AL716">
        <f>dashboard!A728</f>
        <v>0</v>
      </c>
      <c r="AM716" s="10">
        <f>dashboard!B728</f>
        <v>0</v>
      </c>
      <c r="AN716">
        <f>dashboard!C728</f>
        <v>0</v>
      </c>
    </row>
    <row r="717" spans="13:40" x14ac:dyDescent="0.25">
      <c r="M717"/>
      <c r="N717"/>
      <c r="W717" t="s">
        <v>43</v>
      </c>
      <c r="X717" s="3">
        <v>17</v>
      </c>
      <c r="Y717" s="3">
        <v>394.22</v>
      </c>
      <c r="Z717" s="11">
        <v>57.403999999999996</v>
      </c>
      <c r="AA717" s="3"/>
      <c r="AB717" s="3"/>
      <c r="AD717" t="str">
        <f t="shared" si="53"/>
        <v>ConnecticutManchester</v>
      </c>
      <c r="AE717" t="str">
        <f t="shared" si="54"/>
        <v>Connecticut</v>
      </c>
      <c r="AF717" t="str">
        <f t="shared" si="55"/>
        <v>Manchester</v>
      </c>
      <c r="AG717" t="s">
        <v>43</v>
      </c>
      <c r="AH717">
        <v>17</v>
      </c>
      <c r="AI717">
        <v>394.22</v>
      </c>
      <c r="AJ717" s="11">
        <v>57.403999999999996</v>
      </c>
      <c r="AL717">
        <f>dashboard!A729</f>
        <v>0</v>
      </c>
      <c r="AM717" s="10">
        <f>dashboard!B729</f>
        <v>0</v>
      </c>
      <c r="AN717">
        <f>dashboard!C729</f>
        <v>0</v>
      </c>
    </row>
    <row r="718" spans="13:40" x14ac:dyDescent="0.25">
      <c r="M718"/>
      <c r="N718"/>
      <c r="W718" t="s">
        <v>334</v>
      </c>
      <c r="X718" s="3">
        <v>2</v>
      </c>
      <c r="Y718" s="3">
        <v>7.36</v>
      </c>
      <c r="Z718" s="11">
        <v>0.1472</v>
      </c>
      <c r="AA718" s="3"/>
      <c r="AB718" s="3"/>
      <c r="AD718" t="str">
        <f t="shared" si="53"/>
        <v>ConnecticutManchester</v>
      </c>
      <c r="AE718" t="str">
        <f t="shared" si="54"/>
        <v>Connecticut</v>
      </c>
      <c r="AF718" t="str">
        <f t="shared" si="55"/>
        <v>Manchester</v>
      </c>
      <c r="AG718" t="s">
        <v>334</v>
      </c>
      <c r="AH718">
        <v>2</v>
      </c>
      <c r="AI718">
        <v>7.36</v>
      </c>
      <c r="AJ718" s="11">
        <v>0.1472</v>
      </c>
      <c r="AL718">
        <f>dashboard!A730</f>
        <v>0</v>
      </c>
      <c r="AM718" s="10">
        <f>dashboard!B730</f>
        <v>0</v>
      </c>
      <c r="AN718">
        <f>dashboard!C730</f>
        <v>0</v>
      </c>
    </row>
    <row r="719" spans="13:40" x14ac:dyDescent="0.25">
      <c r="M719"/>
      <c r="N719"/>
      <c r="V719" t="s">
        <v>921</v>
      </c>
      <c r="W719" t="s">
        <v>68</v>
      </c>
      <c r="X719" s="3">
        <v>3</v>
      </c>
      <c r="Y719" s="3">
        <v>79.47</v>
      </c>
      <c r="Z719" s="11">
        <v>22.2516</v>
      </c>
      <c r="AA719" s="3"/>
      <c r="AB719" s="3"/>
      <c r="AC719" t="s">
        <v>921</v>
      </c>
      <c r="AD719" t="str">
        <f t="shared" si="53"/>
        <v>ConnecticutMeriden</v>
      </c>
      <c r="AE719" t="str">
        <f t="shared" si="54"/>
        <v>Connecticut</v>
      </c>
      <c r="AF719" t="str">
        <f t="shared" si="55"/>
        <v>Meriden</v>
      </c>
      <c r="AG719" t="s">
        <v>68</v>
      </c>
      <c r="AH719">
        <v>3</v>
      </c>
      <c r="AI719">
        <v>79.47</v>
      </c>
      <c r="AJ719" s="11">
        <v>22.2516</v>
      </c>
      <c r="AL719">
        <f>dashboard!A731</f>
        <v>0</v>
      </c>
      <c r="AM719" s="10">
        <f>dashboard!B731</f>
        <v>0</v>
      </c>
      <c r="AN719">
        <f>dashboard!C731</f>
        <v>0</v>
      </c>
    </row>
    <row r="720" spans="13:40" x14ac:dyDescent="0.25">
      <c r="M720"/>
      <c r="N720"/>
      <c r="W720" t="s">
        <v>53</v>
      </c>
      <c r="X720" s="3">
        <v>12</v>
      </c>
      <c r="Y720" s="3">
        <v>43.78</v>
      </c>
      <c r="Z720" s="11">
        <v>13.3146</v>
      </c>
      <c r="AA720" s="3"/>
      <c r="AB720" s="3"/>
      <c r="AD720" t="str">
        <f t="shared" si="53"/>
        <v>ConnecticutMeriden</v>
      </c>
      <c r="AE720" t="str">
        <f t="shared" si="54"/>
        <v>Connecticut</v>
      </c>
      <c r="AF720" t="str">
        <f t="shared" si="55"/>
        <v>Meriden</v>
      </c>
      <c r="AG720" t="s">
        <v>53</v>
      </c>
      <c r="AH720">
        <v>12</v>
      </c>
      <c r="AI720">
        <v>43.78</v>
      </c>
      <c r="AJ720" s="11">
        <v>13.3146</v>
      </c>
      <c r="AL720">
        <f>dashboard!A732</f>
        <v>0</v>
      </c>
      <c r="AM720" s="10">
        <f>dashboard!B732</f>
        <v>0</v>
      </c>
      <c r="AN720">
        <f>dashboard!C732</f>
        <v>0</v>
      </c>
    </row>
    <row r="721" spans="13:40" x14ac:dyDescent="0.25">
      <c r="M721"/>
      <c r="N721"/>
      <c r="W721" t="s">
        <v>64</v>
      </c>
      <c r="X721" s="3">
        <v>2</v>
      </c>
      <c r="Y721" s="3">
        <v>10.76</v>
      </c>
      <c r="Z721" s="11">
        <v>5.1647999999999996</v>
      </c>
      <c r="AA721" s="3"/>
      <c r="AB721" s="3"/>
      <c r="AD721" t="str">
        <f t="shared" si="53"/>
        <v>ConnecticutMeriden</v>
      </c>
      <c r="AE721" t="str">
        <f t="shared" si="54"/>
        <v>Connecticut</v>
      </c>
      <c r="AF721" t="str">
        <f t="shared" si="55"/>
        <v>Meriden</v>
      </c>
      <c r="AG721" t="s">
        <v>64</v>
      </c>
      <c r="AH721">
        <v>2</v>
      </c>
      <c r="AI721">
        <v>10.76</v>
      </c>
      <c r="AJ721" s="11">
        <v>5.1647999999999996</v>
      </c>
      <c r="AL721">
        <f>dashboard!A733</f>
        <v>0</v>
      </c>
      <c r="AM721" s="10">
        <f>dashboard!B733</f>
        <v>0</v>
      </c>
      <c r="AN721">
        <f>dashboard!C733</f>
        <v>0</v>
      </c>
    </row>
    <row r="722" spans="13:40" x14ac:dyDescent="0.25">
      <c r="M722"/>
      <c r="N722"/>
      <c r="W722" t="s">
        <v>25</v>
      </c>
      <c r="X722" s="3">
        <v>5</v>
      </c>
      <c r="Y722" s="3">
        <v>1133.3499999999999</v>
      </c>
      <c r="Z722" s="11">
        <v>294.67099999999999</v>
      </c>
      <c r="AA722" s="3"/>
      <c r="AB722" s="3"/>
      <c r="AD722" t="str">
        <f t="shared" si="53"/>
        <v>ConnecticutMeriden</v>
      </c>
      <c r="AE722" t="str">
        <f t="shared" si="54"/>
        <v>Connecticut</v>
      </c>
      <c r="AF722" t="str">
        <f t="shared" si="55"/>
        <v>Meriden</v>
      </c>
      <c r="AG722" t="s">
        <v>25</v>
      </c>
      <c r="AH722">
        <v>5</v>
      </c>
      <c r="AI722">
        <v>1133.3499999999999</v>
      </c>
      <c r="AJ722" s="11">
        <v>294.67099999999999</v>
      </c>
      <c r="AL722">
        <f>dashboard!A734</f>
        <v>0</v>
      </c>
      <c r="AM722" s="10">
        <f>dashboard!B734</f>
        <v>0</v>
      </c>
      <c r="AN722">
        <f>dashboard!C734</f>
        <v>0</v>
      </c>
    </row>
    <row r="723" spans="13:40" x14ac:dyDescent="0.25">
      <c r="M723"/>
      <c r="N723"/>
      <c r="W723" t="s">
        <v>80</v>
      </c>
      <c r="X723" s="3">
        <v>9</v>
      </c>
      <c r="Y723" s="3">
        <v>272.41999999999996</v>
      </c>
      <c r="Z723" s="11">
        <v>131.98519999999999</v>
      </c>
      <c r="AA723" s="3"/>
      <c r="AB723" s="3"/>
      <c r="AD723" t="str">
        <f t="shared" si="53"/>
        <v>ConnecticutMeriden</v>
      </c>
      <c r="AE723" t="str">
        <f t="shared" si="54"/>
        <v>Connecticut</v>
      </c>
      <c r="AF723" t="str">
        <f t="shared" si="55"/>
        <v>Meriden</v>
      </c>
      <c r="AG723" t="s">
        <v>80</v>
      </c>
      <c r="AH723">
        <v>9</v>
      </c>
      <c r="AI723">
        <v>272.41999999999996</v>
      </c>
      <c r="AJ723" s="11">
        <v>131.98519999999999</v>
      </c>
      <c r="AL723">
        <f>dashboard!A735</f>
        <v>0</v>
      </c>
      <c r="AM723" s="10">
        <f>dashboard!B735</f>
        <v>0</v>
      </c>
      <c r="AN723">
        <f>dashboard!C735</f>
        <v>0</v>
      </c>
    </row>
    <row r="724" spans="13:40" x14ac:dyDescent="0.25">
      <c r="M724"/>
      <c r="N724"/>
      <c r="W724" t="s">
        <v>43</v>
      </c>
      <c r="X724" s="3">
        <v>1</v>
      </c>
      <c r="Y724" s="3">
        <v>10.9</v>
      </c>
      <c r="Z724" s="11">
        <v>2.8340000000000001</v>
      </c>
      <c r="AA724" s="3"/>
      <c r="AB724" s="3"/>
      <c r="AD724" t="str">
        <f t="shared" si="53"/>
        <v>ConnecticutMeriden</v>
      </c>
      <c r="AE724" t="str">
        <f t="shared" si="54"/>
        <v>Connecticut</v>
      </c>
      <c r="AF724" t="str">
        <f t="shared" si="55"/>
        <v>Meriden</v>
      </c>
      <c r="AG724" t="s">
        <v>43</v>
      </c>
      <c r="AH724">
        <v>1</v>
      </c>
      <c r="AI724">
        <v>10.9</v>
      </c>
      <c r="AJ724" s="11">
        <v>2.8340000000000001</v>
      </c>
      <c r="AL724">
        <f>dashboard!A736</f>
        <v>0</v>
      </c>
      <c r="AM724" s="10">
        <f>dashboard!B736</f>
        <v>0</v>
      </c>
      <c r="AN724">
        <f>dashboard!C736</f>
        <v>0</v>
      </c>
    </row>
    <row r="725" spans="13:40" x14ac:dyDescent="0.25">
      <c r="M725"/>
      <c r="N725"/>
      <c r="V725" t="s">
        <v>869</v>
      </c>
      <c r="W725" t="s">
        <v>129</v>
      </c>
      <c r="X725" s="3">
        <v>2</v>
      </c>
      <c r="Y725" s="3">
        <v>238</v>
      </c>
      <c r="Z725" s="11">
        <v>38.08</v>
      </c>
      <c r="AA725" s="3"/>
      <c r="AB725" s="3"/>
      <c r="AC725" t="s">
        <v>869</v>
      </c>
      <c r="AD725" t="str">
        <f t="shared" si="53"/>
        <v>ConnecticutMiddletown</v>
      </c>
      <c r="AE725" t="str">
        <f t="shared" si="54"/>
        <v>Connecticut</v>
      </c>
      <c r="AF725" t="str">
        <f t="shared" si="55"/>
        <v>Middletown</v>
      </c>
      <c r="AG725" t="s">
        <v>129</v>
      </c>
      <c r="AH725">
        <v>2</v>
      </c>
      <c r="AI725">
        <v>238</v>
      </c>
      <c r="AJ725" s="11">
        <v>38.08</v>
      </c>
      <c r="AL725">
        <f>dashboard!A737</f>
        <v>0</v>
      </c>
      <c r="AM725" s="10">
        <f>dashboard!B737</f>
        <v>0</v>
      </c>
      <c r="AN725">
        <f>dashboard!C737</f>
        <v>0</v>
      </c>
    </row>
    <row r="726" spans="13:40" x14ac:dyDescent="0.25">
      <c r="M726"/>
      <c r="N726"/>
      <c r="W726" t="s">
        <v>64</v>
      </c>
      <c r="X726" s="3">
        <v>7</v>
      </c>
      <c r="Y726" s="3">
        <v>36.739999999999995</v>
      </c>
      <c r="Z726" s="11">
        <v>17.904199999999999</v>
      </c>
      <c r="AA726" s="3"/>
      <c r="AB726" s="3"/>
      <c r="AD726" t="str">
        <f t="shared" si="53"/>
        <v>ConnecticutMiddletown</v>
      </c>
      <c r="AE726" t="str">
        <f t="shared" si="54"/>
        <v>Connecticut</v>
      </c>
      <c r="AF726" t="str">
        <f t="shared" si="55"/>
        <v>Middletown</v>
      </c>
      <c r="AG726" t="s">
        <v>64</v>
      </c>
      <c r="AH726">
        <v>7</v>
      </c>
      <c r="AI726">
        <v>36.739999999999995</v>
      </c>
      <c r="AJ726" s="11">
        <v>17.904199999999999</v>
      </c>
      <c r="AL726">
        <f>dashboard!A738</f>
        <v>0</v>
      </c>
      <c r="AM726" s="10">
        <f>dashboard!B738</f>
        <v>0</v>
      </c>
      <c r="AN726">
        <f>dashboard!C738</f>
        <v>0</v>
      </c>
    </row>
    <row r="727" spans="13:40" x14ac:dyDescent="0.25">
      <c r="M727"/>
      <c r="N727"/>
      <c r="W727" t="s">
        <v>48</v>
      </c>
      <c r="X727" s="3">
        <v>5</v>
      </c>
      <c r="Y727" s="3">
        <v>209.41</v>
      </c>
      <c r="Z727" s="11">
        <v>48.095100000000002</v>
      </c>
      <c r="AA727" s="3"/>
      <c r="AB727" s="3"/>
      <c r="AD727" t="str">
        <f t="shared" si="53"/>
        <v>ConnecticutMiddletown</v>
      </c>
      <c r="AE727" t="str">
        <f t="shared" si="54"/>
        <v>Connecticut</v>
      </c>
      <c r="AF727" t="str">
        <f t="shared" si="55"/>
        <v>Middletown</v>
      </c>
      <c r="AG727" t="s">
        <v>48</v>
      </c>
      <c r="AH727">
        <v>5</v>
      </c>
      <c r="AI727">
        <v>209.41</v>
      </c>
      <c r="AJ727" s="11">
        <v>48.095100000000002</v>
      </c>
      <c r="AL727">
        <f>dashboard!A739</f>
        <v>0</v>
      </c>
      <c r="AM727" s="10">
        <f>dashboard!B739</f>
        <v>0</v>
      </c>
      <c r="AN727">
        <f>dashboard!C739</f>
        <v>0</v>
      </c>
    </row>
    <row r="728" spans="13:40" x14ac:dyDescent="0.25">
      <c r="M728"/>
      <c r="N728"/>
      <c r="W728" t="s">
        <v>80</v>
      </c>
      <c r="X728" s="3">
        <v>10</v>
      </c>
      <c r="Y728" s="3">
        <v>117.9</v>
      </c>
      <c r="Z728" s="11">
        <v>53.5366</v>
      </c>
      <c r="AA728" s="3"/>
      <c r="AB728" s="3"/>
      <c r="AD728" t="str">
        <f t="shared" si="53"/>
        <v>ConnecticutMiddletown</v>
      </c>
      <c r="AE728" t="str">
        <f t="shared" si="54"/>
        <v>Connecticut</v>
      </c>
      <c r="AF728" t="str">
        <f t="shared" si="55"/>
        <v>Middletown</v>
      </c>
      <c r="AG728" t="s">
        <v>80</v>
      </c>
      <c r="AH728">
        <v>10</v>
      </c>
      <c r="AI728">
        <v>117.9</v>
      </c>
      <c r="AJ728" s="11">
        <v>53.5366</v>
      </c>
      <c r="AL728">
        <f>dashboard!A740</f>
        <v>0</v>
      </c>
      <c r="AM728" s="10">
        <f>dashboard!B740</f>
        <v>0</v>
      </c>
      <c r="AN728">
        <f>dashboard!C740</f>
        <v>0</v>
      </c>
    </row>
    <row r="729" spans="13:40" x14ac:dyDescent="0.25">
      <c r="M729"/>
      <c r="N729"/>
      <c r="W729" t="s">
        <v>43</v>
      </c>
      <c r="X729" s="3">
        <v>4</v>
      </c>
      <c r="Y729" s="3">
        <v>552.55999999999995</v>
      </c>
      <c r="Z729" s="11">
        <v>0</v>
      </c>
      <c r="AA729" s="3"/>
      <c r="AB729" s="3"/>
      <c r="AD729" t="str">
        <f t="shared" si="53"/>
        <v>ConnecticutMiddletown</v>
      </c>
      <c r="AE729" t="str">
        <f t="shared" si="54"/>
        <v>Connecticut</v>
      </c>
      <c r="AF729" t="str">
        <f t="shared" si="55"/>
        <v>Middletown</v>
      </c>
      <c r="AG729" t="s">
        <v>43</v>
      </c>
      <c r="AH729">
        <v>4</v>
      </c>
      <c r="AI729">
        <v>552.55999999999995</v>
      </c>
      <c r="AJ729" s="11">
        <v>0</v>
      </c>
      <c r="AL729">
        <f>dashboard!A741</f>
        <v>0</v>
      </c>
      <c r="AM729" s="10">
        <f>dashboard!B741</f>
        <v>0</v>
      </c>
      <c r="AN729">
        <f>dashboard!C741</f>
        <v>0</v>
      </c>
    </row>
    <row r="730" spans="13:40" x14ac:dyDescent="0.25">
      <c r="M730"/>
      <c r="N730"/>
      <c r="V730" t="s">
        <v>1149</v>
      </c>
      <c r="W730" t="s">
        <v>129</v>
      </c>
      <c r="X730" s="3">
        <v>5</v>
      </c>
      <c r="Y730" s="3">
        <v>199.75</v>
      </c>
      <c r="Z730" s="11">
        <v>87.89</v>
      </c>
      <c r="AA730" s="3"/>
      <c r="AB730" s="3"/>
      <c r="AC730" t="s">
        <v>1149</v>
      </c>
      <c r="AD730" t="str">
        <f t="shared" si="53"/>
        <v>ConnecticutMilford</v>
      </c>
      <c r="AE730" t="str">
        <f t="shared" si="54"/>
        <v>Connecticut</v>
      </c>
      <c r="AF730" t="str">
        <f t="shared" si="55"/>
        <v>Milford</v>
      </c>
      <c r="AG730" t="s">
        <v>129</v>
      </c>
      <c r="AH730">
        <v>5</v>
      </c>
      <c r="AI730">
        <v>199.75</v>
      </c>
      <c r="AJ730" s="11">
        <v>87.89</v>
      </c>
      <c r="AL730">
        <f>dashboard!A742</f>
        <v>0</v>
      </c>
      <c r="AM730" s="10">
        <f>dashboard!B742</f>
        <v>0</v>
      </c>
      <c r="AN730">
        <f>dashboard!C742</f>
        <v>0</v>
      </c>
    </row>
    <row r="731" spans="13:40" x14ac:dyDescent="0.25">
      <c r="M731"/>
      <c r="N731"/>
      <c r="W731" t="s">
        <v>53</v>
      </c>
      <c r="X731" s="3">
        <v>3</v>
      </c>
      <c r="Y731" s="3">
        <v>15.48</v>
      </c>
      <c r="Z731" s="11">
        <v>4.4892000000000003</v>
      </c>
      <c r="AA731" s="3"/>
      <c r="AB731" s="3"/>
      <c r="AD731" t="str">
        <f t="shared" si="53"/>
        <v>ConnecticutMilford</v>
      </c>
      <c r="AE731" t="str">
        <f t="shared" si="54"/>
        <v>Connecticut</v>
      </c>
      <c r="AF731" t="str">
        <f t="shared" si="55"/>
        <v>Milford</v>
      </c>
      <c r="AG731" t="s">
        <v>53</v>
      </c>
      <c r="AH731">
        <v>3</v>
      </c>
      <c r="AI731">
        <v>15.48</v>
      </c>
      <c r="AJ731" s="11">
        <v>4.4892000000000003</v>
      </c>
      <c r="AL731">
        <f>dashboard!A743</f>
        <v>0</v>
      </c>
      <c r="AM731" s="10">
        <f>dashboard!B743</f>
        <v>0</v>
      </c>
      <c r="AN731">
        <f>dashboard!C743</f>
        <v>0</v>
      </c>
    </row>
    <row r="732" spans="13:40" x14ac:dyDescent="0.25">
      <c r="M732"/>
      <c r="N732"/>
      <c r="W732" t="s">
        <v>22</v>
      </c>
      <c r="X732" s="3">
        <v>9</v>
      </c>
      <c r="Y732" s="3">
        <v>638.82000000000005</v>
      </c>
      <c r="Z732" s="11">
        <v>185.2578</v>
      </c>
      <c r="AA732" s="3"/>
      <c r="AB732" s="3"/>
      <c r="AD732" t="str">
        <f t="shared" si="53"/>
        <v>ConnecticutMilford</v>
      </c>
      <c r="AE732" t="str">
        <f t="shared" si="54"/>
        <v>Connecticut</v>
      </c>
      <c r="AF732" t="str">
        <f t="shared" si="55"/>
        <v>Milford</v>
      </c>
      <c r="AG732" t="s">
        <v>22</v>
      </c>
      <c r="AH732">
        <v>9</v>
      </c>
      <c r="AI732">
        <v>638.82000000000005</v>
      </c>
      <c r="AJ732" s="11">
        <v>185.2578</v>
      </c>
      <c r="AL732">
        <f>dashboard!A744</f>
        <v>0</v>
      </c>
      <c r="AM732" s="10">
        <f>dashboard!B744</f>
        <v>0</v>
      </c>
      <c r="AN732">
        <f>dashboard!C744</f>
        <v>0</v>
      </c>
    </row>
    <row r="733" spans="13:40" x14ac:dyDescent="0.25">
      <c r="M733"/>
      <c r="N733"/>
      <c r="W733" t="s">
        <v>48</v>
      </c>
      <c r="X733" s="3">
        <v>2</v>
      </c>
      <c r="Y733" s="3">
        <v>25.16</v>
      </c>
      <c r="Z733" s="11">
        <v>8.5543999999999993</v>
      </c>
      <c r="AA733" s="3"/>
      <c r="AB733" s="3"/>
      <c r="AD733" t="str">
        <f t="shared" si="53"/>
        <v>ConnecticutMilford</v>
      </c>
      <c r="AE733" t="str">
        <f t="shared" si="54"/>
        <v>Connecticut</v>
      </c>
      <c r="AF733" t="str">
        <f t="shared" si="55"/>
        <v>Milford</v>
      </c>
      <c r="AG733" t="s">
        <v>48</v>
      </c>
      <c r="AH733">
        <v>2</v>
      </c>
      <c r="AI733">
        <v>25.16</v>
      </c>
      <c r="AJ733" s="11">
        <v>8.5543999999999993</v>
      </c>
      <c r="AL733">
        <f>dashboard!A745</f>
        <v>0</v>
      </c>
      <c r="AM733" s="10">
        <f>dashboard!B745</f>
        <v>0</v>
      </c>
      <c r="AN733">
        <f>dashboard!C745</f>
        <v>0</v>
      </c>
    </row>
    <row r="734" spans="13:40" x14ac:dyDescent="0.25">
      <c r="M734"/>
      <c r="N734"/>
      <c r="W734" t="s">
        <v>80</v>
      </c>
      <c r="X734" s="3">
        <v>8</v>
      </c>
      <c r="Y734" s="3">
        <v>51.84</v>
      </c>
      <c r="Z734" s="11">
        <v>24.883199999999999</v>
      </c>
      <c r="AA734" s="3"/>
      <c r="AB734" s="3"/>
      <c r="AD734" t="str">
        <f t="shared" si="53"/>
        <v>ConnecticutMilford</v>
      </c>
      <c r="AE734" t="str">
        <f t="shared" si="54"/>
        <v>Connecticut</v>
      </c>
      <c r="AF734" t="str">
        <f t="shared" si="55"/>
        <v>Milford</v>
      </c>
      <c r="AG734" t="s">
        <v>80</v>
      </c>
      <c r="AH734">
        <v>8</v>
      </c>
      <c r="AI734">
        <v>51.84</v>
      </c>
      <c r="AJ734" s="11">
        <v>24.883199999999999</v>
      </c>
      <c r="AL734">
        <f>dashboard!A746</f>
        <v>0</v>
      </c>
      <c r="AM734" s="10">
        <f>dashboard!B746</f>
        <v>0</v>
      </c>
      <c r="AN734">
        <f>dashboard!C746</f>
        <v>0</v>
      </c>
    </row>
    <row r="735" spans="13:40" x14ac:dyDescent="0.25">
      <c r="M735"/>
      <c r="N735"/>
      <c r="W735" t="s">
        <v>334</v>
      </c>
      <c r="X735" s="3">
        <v>3</v>
      </c>
      <c r="Y735" s="3">
        <v>30.69</v>
      </c>
      <c r="Z735" s="11">
        <v>7.9794</v>
      </c>
      <c r="AA735" s="3"/>
      <c r="AB735" s="3"/>
      <c r="AD735" t="str">
        <f t="shared" si="53"/>
        <v>ConnecticutMilford</v>
      </c>
      <c r="AE735" t="str">
        <f t="shared" si="54"/>
        <v>Connecticut</v>
      </c>
      <c r="AF735" t="str">
        <f t="shared" si="55"/>
        <v>Milford</v>
      </c>
      <c r="AG735" t="s">
        <v>334</v>
      </c>
      <c r="AH735">
        <v>3</v>
      </c>
      <c r="AI735">
        <v>30.69</v>
      </c>
      <c r="AJ735" s="11">
        <v>7.9794</v>
      </c>
      <c r="AL735">
        <f>dashboard!A747</f>
        <v>0</v>
      </c>
      <c r="AM735" s="10">
        <f>dashboard!B747</f>
        <v>0</v>
      </c>
      <c r="AN735">
        <f>dashboard!C747</f>
        <v>0</v>
      </c>
    </row>
    <row r="736" spans="13:40" x14ac:dyDescent="0.25">
      <c r="M736"/>
      <c r="N736"/>
      <c r="V736" t="s">
        <v>817</v>
      </c>
      <c r="W736" t="s">
        <v>68</v>
      </c>
      <c r="X736" s="3">
        <v>3</v>
      </c>
      <c r="Y736" s="3">
        <v>370.14</v>
      </c>
      <c r="Z736" s="11">
        <v>144.3546</v>
      </c>
      <c r="AA736" s="3"/>
      <c r="AB736" s="3"/>
      <c r="AC736" t="s">
        <v>817</v>
      </c>
      <c r="AD736" t="str">
        <f t="shared" si="53"/>
        <v>ConnecticutNorwich</v>
      </c>
      <c r="AE736" t="str">
        <f t="shared" si="54"/>
        <v>Connecticut</v>
      </c>
      <c r="AF736" t="str">
        <f t="shared" si="55"/>
        <v>Norwich</v>
      </c>
      <c r="AG736" t="s">
        <v>68</v>
      </c>
      <c r="AH736">
        <v>3</v>
      </c>
      <c r="AI736">
        <v>370.14</v>
      </c>
      <c r="AJ736" s="11">
        <v>144.3546</v>
      </c>
      <c r="AL736">
        <f>dashboard!A748</f>
        <v>0</v>
      </c>
      <c r="AM736" s="10">
        <f>dashboard!B748</f>
        <v>0</v>
      </c>
      <c r="AN736">
        <f>dashboard!C748</f>
        <v>0</v>
      </c>
    </row>
    <row r="737" spans="13:40" x14ac:dyDescent="0.25">
      <c r="M737"/>
      <c r="N737"/>
      <c r="W737" t="s">
        <v>64</v>
      </c>
      <c r="X737" s="3">
        <v>2</v>
      </c>
      <c r="Y737" s="3">
        <v>10.36</v>
      </c>
      <c r="Z737" s="11">
        <v>5.0763999999999996</v>
      </c>
      <c r="AA737" s="3"/>
      <c r="AB737" s="3"/>
      <c r="AD737" t="str">
        <f t="shared" si="53"/>
        <v>ConnecticutNorwich</v>
      </c>
      <c r="AE737" t="str">
        <f t="shared" si="54"/>
        <v>Connecticut</v>
      </c>
      <c r="AF737" t="str">
        <f t="shared" si="55"/>
        <v>Norwich</v>
      </c>
      <c r="AG737" t="s">
        <v>64</v>
      </c>
      <c r="AH737">
        <v>2</v>
      </c>
      <c r="AI737">
        <v>10.36</v>
      </c>
      <c r="AJ737" s="11">
        <v>5.0763999999999996</v>
      </c>
      <c r="AL737">
        <f>dashboard!A749</f>
        <v>0</v>
      </c>
      <c r="AM737" s="10">
        <f>dashboard!B749</f>
        <v>0</v>
      </c>
      <c r="AN737">
        <f>dashboard!C749</f>
        <v>0</v>
      </c>
    </row>
    <row r="738" spans="13:40" x14ac:dyDescent="0.25">
      <c r="M738"/>
      <c r="N738"/>
      <c r="W738" t="s">
        <v>48</v>
      </c>
      <c r="X738" s="3">
        <v>6</v>
      </c>
      <c r="Y738" s="3">
        <v>22.2</v>
      </c>
      <c r="Z738" s="11">
        <v>9.1020000000000003</v>
      </c>
      <c r="AA738" s="3"/>
      <c r="AB738" s="3"/>
      <c r="AD738" t="str">
        <f t="shared" si="53"/>
        <v>ConnecticutNorwich</v>
      </c>
      <c r="AE738" t="str">
        <f t="shared" si="54"/>
        <v>Connecticut</v>
      </c>
      <c r="AF738" t="str">
        <f t="shared" si="55"/>
        <v>Norwich</v>
      </c>
      <c r="AG738" t="s">
        <v>48</v>
      </c>
      <c r="AH738">
        <v>6</v>
      </c>
      <c r="AI738">
        <v>22.2</v>
      </c>
      <c r="AJ738" s="11">
        <v>9.1020000000000003</v>
      </c>
      <c r="AL738">
        <f>dashboard!A750</f>
        <v>0</v>
      </c>
      <c r="AM738" s="10">
        <f>dashboard!B750</f>
        <v>0</v>
      </c>
      <c r="AN738">
        <f>dashboard!C750</f>
        <v>0</v>
      </c>
    </row>
    <row r="739" spans="13:40" x14ac:dyDescent="0.25">
      <c r="M739"/>
      <c r="N739"/>
      <c r="W739" t="s">
        <v>80</v>
      </c>
      <c r="X739" s="3">
        <v>1</v>
      </c>
      <c r="Y739" s="3">
        <v>11.34</v>
      </c>
      <c r="Z739" s="11">
        <v>5.5566000000000004</v>
      </c>
      <c r="AA739" s="3"/>
      <c r="AB739" s="3"/>
      <c r="AD739" t="str">
        <f t="shared" si="53"/>
        <v>ConnecticutNorwich</v>
      </c>
      <c r="AE739" t="str">
        <f t="shared" si="54"/>
        <v>Connecticut</v>
      </c>
      <c r="AF739" t="str">
        <f t="shared" si="55"/>
        <v>Norwich</v>
      </c>
      <c r="AG739" t="s">
        <v>80</v>
      </c>
      <c r="AH739">
        <v>1</v>
      </c>
      <c r="AI739">
        <v>11.34</v>
      </c>
      <c r="AJ739" s="11">
        <v>5.5566000000000004</v>
      </c>
      <c r="AL739">
        <f>dashboard!A751</f>
        <v>0</v>
      </c>
      <c r="AM739" s="10">
        <f>dashboard!B751</f>
        <v>0</v>
      </c>
      <c r="AN739">
        <f>dashboard!C751</f>
        <v>0</v>
      </c>
    </row>
    <row r="740" spans="13:40" x14ac:dyDescent="0.25">
      <c r="M740"/>
      <c r="N740"/>
      <c r="V740" t="s">
        <v>1207</v>
      </c>
      <c r="W740" t="s">
        <v>129</v>
      </c>
      <c r="X740" s="3">
        <v>3</v>
      </c>
      <c r="Y740" s="3">
        <v>59.97</v>
      </c>
      <c r="Z740" s="11">
        <v>14.9925</v>
      </c>
      <c r="AA740" s="3"/>
      <c r="AB740" s="3"/>
      <c r="AC740" t="s">
        <v>1207</v>
      </c>
      <c r="AD740" t="str">
        <f t="shared" si="53"/>
        <v>ConnecticutShelton</v>
      </c>
      <c r="AE740" t="str">
        <f t="shared" si="54"/>
        <v>Connecticut</v>
      </c>
      <c r="AF740" t="str">
        <f t="shared" si="55"/>
        <v>Shelton</v>
      </c>
      <c r="AG740" t="s">
        <v>129</v>
      </c>
      <c r="AH740">
        <v>3</v>
      </c>
      <c r="AI740">
        <v>59.97</v>
      </c>
      <c r="AJ740" s="11">
        <v>14.9925</v>
      </c>
      <c r="AL740">
        <f>dashboard!A752</f>
        <v>0</v>
      </c>
      <c r="AM740" s="10">
        <f>dashboard!B752</f>
        <v>0</v>
      </c>
      <c r="AN740">
        <f>dashboard!C752</f>
        <v>0</v>
      </c>
    </row>
    <row r="741" spans="13:40" x14ac:dyDescent="0.25">
      <c r="M741"/>
      <c r="N741"/>
      <c r="W741" t="s">
        <v>80</v>
      </c>
      <c r="X741" s="3">
        <v>2</v>
      </c>
      <c r="Y741" s="3">
        <v>13.36</v>
      </c>
      <c r="Z741" s="11">
        <v>6.4127999999999998</v>
      </c>
      <c r="AA741" s="3"/>
      <c r="AB741" s="3"/>
      <c r="AD741" t="str">
        <f t="shared" si="53"/>
        <v>ConnecticutShelton</v>
      </c>
      <c r="AE741" t="str">
        <f t="shared" si="54"/>
        <v>Connecticut</v>
      </c>
      <c r="AF741" t="str">
        <f t="shared" si="55"/>
        <v>Shelton</v>
      </c>
      <c r="AG741" t="s">
        <v>80</v>
      </c>
      <c r="AH741">
        <v>2</v>
      </c>
      <c r="AI741">
        <v>13.36</v>
      </c>
      <c r="AJ741" s="11">
        <v>6.4127999999999998</v>
      </c>
      <c r="AL741">
        <f>dashboard!A753</f>
        <v>0</v>
      </c>
      <c r="AM741" s="10">
        <f>dashboard!B753</f>
        <v>0</v>
      </c>
      <c r="AN741">
        <f>dashboard!C753</f>
        <v>0</v>
      </c>
    </row>
    <row r="742" spans="13:40" x14ac:dyDescent="0.25">
      <c r="M742"/>
      <c r="N742"/>
      <c r="V742" t="s">
        <v>1109</v>
      </c>
      <c r="W742" t="s">
        <v>129</v>
      </c>
      <c r="X742" s="3">
        <v>3</v>
      </c>
      <c r="Y742" s="3">
        <v>159.97</v>
      </c>
      <c r="Z742" s="11">
        <v>52.792200000000001</v>
      </c>
      <c r="AA742" s="3"/>
      <c r="AB742" s="3"/>
      <c r="AC742" t="s">
        <v>1109</v>
      </c>
      <c r="AD742" t="str">
        <f t="shared" si="53"/>
        <v>ConnecticutWaterbury</v>
      </c>
      <c r="AE742" t="str">
        <f t="shared" si="54"/>
        <v>Connecticut</v>
      </c>
      <c r="AF742" t="str">
        <f t="shared" si="55"/>
        <v>Waterbury</v>
      </c>
      <c r="AG742" t="s">
        <v>129</v>
      </c>
      <c r="AH742">
        <v>3</v>
      </c>
      <c r="AI742">
        <v>159.97</v>
      </c>
      <c r="AJ742" s="11">
        <v>52.792200000000001</v>
      </c>
      <c r="AL742">
        <f>dashboard!A754</f>
        <v>0</v>
      </c>
      <c r="AM742" s="10">
        <f>dashboard!B754</f>
        <v>0</v>
      </c>
      <c r="AN742">
        <f>dashboard!C754</f>
        <v>0</v>
      </c>
    </row>
    <row r="743" spans="13:40" x14ac:dyDescent="0.25">
      <c r="M743"/>
      <c r="N743"/>
      <c r="W743" t="s">
        <v>53</v>
      </c>
      <c r="X743" s="3">
        <v>5</v>
      </c>
      <c r="Y743" s="3">
        <v>13.36</v>
      </c>
      <c r="Z743" s="11">
        <v>3.8744000000000001</v>
      </c>
      <c r="AA743" s="3"/>
      <c r="AB743" s="3"/>
      <c r="AD743" t="str">
        <f t="shared" si="53"/>
        <v>ConnecticutWaterbury</v>
      </c>
      <c r="AE743" t="str">
        <f t="shared" si="54"/>
        <v>Connecticut</v>
      </c>
      <c r="AF743" t="str">
        <f t="shared" si="55"/>
        <v>Waterbury</v>
      </c>
      <c r="AG743" t="s">
        <v>53</v>
      </c>
      <c r="AH743">
        <v>5</v>
      </c>
      <c r="AI743">
        <v>13.36</v>
      </c>
      <c r="AJ743" s="11">
        <v>3.8744000000000001</v>
      </c>
      <c r="AL743">
        <f>dashboard!A755</f>
        <v>0</v>
      </c>
      <c r="AM743" s="10">
        <f>dashboard!B755</f>
        <v>0</v>
      </c>
      <c r="AN743">
        <f>dashboard!C755</f>
        <v>0</v>
      </c>
    </row>
    <row r="744" spans="13:40" x14ac:dyDescent="0.25">
      <c r="M744"/>
      <c r="N744"/>
      <c r="W744" t="s">
        <v>64</v>
      </c>
      <c r="X744" s="3">
        <v>2</v>
      </c>
      <c r="Y744" s="3">
        <v>7.96</v>
      </c>
      <c r="Z744" s="11">
        <v>3.7412000000000001</v>
      </c>
      <c r="AA744" s="3"/>
      <c r="AB744" s="3"/>
      <c r="AD744" t="str">
        <f t="shared" si="53"/>
        <v>ConnecticutWaterbury</v>
      </c>
      <c r="AE744" t="str">
        <f t="shared" si="54"/>
        <v>Connecticut</v>
      </c>
      <c r="AF744" t="str">
        <f t="shared" si="55"/>
        <v>Waterbury</v>
      </c>
      <c r="AG744" t="s">
        <v>64</v>
      </c>
      <c r="AH744">
        <v>2</v>
      </c>
      <c r="AI744">
        <v>7.96</v>
      </c>
      <c r="AJ744" s="11">
        <v>3.7412000000000001</v>
      </c>
      <c r="AL744">
        <f>dashboard!A756</f>
        <v>0</v>
      </c>
      <c r="AM744" s="10">
        <f>dashboard!B756</f>
        <v>0</v>
      </c>
      <c r="AN744">
        <f>dashboard!C756</f>
        <v>0</v>
      </c>
    </row>
    <row r="745" spans="13:40" x14ac:dyDescent="0.25">
      <c r="M745"/>
      <c r="N745"/>
      <c r="W745" t="s">
        <v>48</v>
      </c>
      <c r="X745" s="3">
        <v>4</v>
      </c>
      <c r="Y745" s="3">
        <v>173.24</v>
      </c>
      <c r="Z745" s="11">
        <v>17.324000000000002</v>
      </c>
      <c r="AA745" s="3"/>
      <c r="AB745" s="3"/>
      <c r="AD745" t="str">
        <f t="shared" si="53"/>
        <v>ConnecticutWaterbury</v>
      </c>
      <c r="AE745" t="str">
        <f t="shared" si="54"/>
        <v>Connecticut</v>
      </c>
      <c r="AF745" t="str">
        <f t="shared" si="55"/>
        <v>Waterbury</v>
      </c>
      <c r="AG745" t="s">
        <v>48</v>
      </c>
      <c r="AH745">
        <v>4</v>
      </c>
      <c r="AI745">
        <v>173.24</v>
      </c>
      <c r="AJ745" s="11">
        <v>17.324000000000002</v>
      </c>
      <c r="AL745">
        <f>dashboard!A757</f>
        <v>0</v>
      </c>
      <c r="AM745" s="10">
        <f>dashboard!B757</f>
        <v>0</v>
      </c>
      <c r="AN745">
        <f>dashboard!C757</f>
        <v>0</v>
      </c>
    </row>
    <row r="746" spans="13:40" x14ac:dyDescent="0.25">
      <c r="M746"/>
      <c r="N746"/>
      <c r="W746" t="s">
        <v>33</v>
      </c>
      <c r="X746" s="3">
        <v>2</v>
      </c>
      <c r="Y746" s="3">
        <v>14.62</v>
      </c>
      <c r="Z746" s="11">
        <v>6.8714000000000004</v>
      </c>
      <c r="AA746" s="3"/>
      <c r="AB746" s="3"/>
      <c r="AD746" t="str">
        <f t="shared" si="53"/>
        <v>ConnecticutWaterbury</v>
      </c>
      <c r="AE746" t="str">
        <f t="shared" si="54"/>
        <v>Connecticut</v>
      </c>
      <c r="AF746" t="str">
        <f t="shared" si="55"/>
        <v>Waterbury</v>
      </c>
      <c r="AG746" t="s">
        <v>33</v>
      </c>
      <c r="AH746">
        <v>2</v>
      </c>
      <c r="AI746">
        <v>14.62</v>
      </c>
      <c r="AJ746" s="11">
        <v>6.8714000000000004</v>
      </c>
      <c r="AL746">
        <f>dashboard!A758</f>
        <v>0</v>
      </c>
      <c r="AM746" s="10">
        <f>dashboard!B758</f>
        <v>0</v>
      </c>
      <c r="AN746">
        <f>dashboard!C758</f>
        <v>0</v>
      </c>
    </row>
    <row r="747" spans="13:40" x14ac:dyDescent="0.25">
      <c r="M747"/>
      <c r="N747"/>
      <c r="W747" t="s">
        <v>59</v>
      </c>
      <c r="X747" s="3">
        <v>3</v>
      </c>
      <c r="Y747" s="3">
        <v>566.97</v>
      </c>
      <c r="Z747" s="11">
        <v>153.08189999999999</v>
      </c>
      <c r="AA747" s="3"/>
      <c r="AB747" s="3"/>
      <c r="AD747" t="str">
        <f t="shared" si="53"/>
        <v>ConnecticutWaterbury</v>
      </c>
      <c r="AE747" t="str">
        <f t="shared" si="54"/>
        <v>Connecticut</v>
      </c>
      <c r="AF747" t="str">
        <f t="shared" si="55"/>
        <v>Waterbury</v>
      </c>
      <c r="AG747" t="s">
        <v>59</v>
      </c>
      <c r="AH747">
        <v>3</v>
      </c>
      <c r="AI747">
        <v>566.97</v>
      </c>
      <c r="AJ747" s="11">
        <v>153.08189999999999</v>
      </c>
      <c r="AL747">
        <f>dashboard!A759</f>
        <v>0</v>
      </c>
      <c r="AM747" s="10">
        <f>dashboard!B759</f>
        <v>0</v>
      </c>
      <c r="AN747">
        <f>dashboard!C759</f>
        <v>0</v>
      </c>
    </row>
    <row r="748" spans="13:40" x14ac:dyDescent="0.25">
      <c r="M748"/>
      <c r="N748"/>
      <c r="W748" t="s">
        <v>43</v>
      </c>
      <c r="X748" s="3">
        <v>7</v>
      </c>
      <c r="Y748" s="3">
        <v>324.77</v>
      </c>
      <c r="Z748" s="11">
        <v>82.351099999999988</v>
      </c>
      <c r="AA748" s="3"/>
      <c r="AB748" s="3"/>
      <c r="AD748" t="str">
        <f t="shared" si="53"/>
        <v>ConnecticutWaterbury</v>
      </c>
      <c r="AE748" t="str">
        <f t="shared" si="54"/>
        <v>Connecticut</v>
      </c>
      <c r="AF748" t="str">
        <f t="shared" si="55"/>
        <v>Waterbury</v>
      </c>
      <c r="AG748" t="s">
        <v>43</v>
      </c>
      <c r="AH748">
        <v>7</v>
      </c>
      <c r="AI748">
        <v>324.77</v>
      </c>
      <c r="AJ748" s="11">
        <v>82.351099999999988</v>
      </c>
      <c r="AL748">
        <f>dashboard!A760</f>
        <v>0</v>
      </c>
      <c r="AM748" s="10">
        <f>dashboard!B760</f>
        <v>0</v>
      </c>
      <c r="AN748">
        <f>dashboard!C760</f>
        <v>0</v>
      </c>
    </row>
    <row r="749" spans="13:40" x14ac:dyDescent="0.25">
      <c r="M749"/>
      <c r="N749"/>
      <c r="W749" t="s">
        <v>334</v>
      </c>
      <c r="X749" s="3">
        <v>7</v>
      </c>
      <c r="Y749" s="3">
        <v>65.17</v>
      </c>
      <c r="Z749" s="11">
        <v>18.8993</v>
      </c>
      <c r="AA749" s="3"/>
      <c r="AB749" s="3"/>
      <c r="AD749" t="str">
        <f t="shared" si="53"/>
        <v>ConnecticutWaterbury</v>
      </c>
      <c r="AE749" t="str">
        <f t="shared" si="54"/>
        <v>Connecticut</v>
      </c>
      <c r="AF749" t="str">
        <f t="shared" si="55"/>
        <v>Waterbury</v>
      </c>
      <c r="AG749" t="s">
        <v>334</v>
      </c>
      <c r="AH749">
        <v>7</v>
      </c>
      <c r="AI749">
        <v>65.17</v>
      </c>
      <c r="AJ749" s="11">
        <v>18.8993</v>
      </c>
      <c r="AL749">
        <f>dashboard!A761</f>
        <v>0</v>
      </c>
      <c r="AM749" s="10">
        <f>dashboard!B761</f>
        <v>0</v>
      </c>
      <c r="AN749">
        <f>dashboard!C761</f>
        <v>0</v>
      </c>
    </row>
    <row r="750" spans="13:40" x14ac:dyDescent="0.25">
      <c r="M750"/>
      <c r="N750"/>
      <c r="V750" t="s">
        <v>650</v>
      </c>
      <c r="W750" t="s">
        <v>129</v>
      </c>
      <c r="X750" s="3">
        <v>3</v>
      </c>
      <c r="Y750" s="3">
        <v>45</v>
      </c>
      <c r="Z750" s="11">
        <v>4.95</v>
      </c>
      <c r="AA750" s="3"/>
      <c r="AB750" s="3"/>
      <c r="AC750" t="s">
        <v>650</v>
      </c>
      <c r="AD750" t="str">
        <f t="shared" si="53"/>
        <v>DelawareDover</v>
      </c>
      <c r="AE750" t="str">
        <f t="shared" si="54"/>
        <v>Delaware</v>
      </c>
      <c r="AF750" t="str">
        <f t="shared" si="55"/>
        <v>Dover</v>
      </c>
      <c r="AG750" t="s">
        <v>129</v>
      </c>
      <c r="AH750">
        <v>3</v>
      </c>
      <c r="AI750">
        <v>45</v>
      </c>
      <c r="AJ750" s="11">
        <v>4.95</v>
      </c>
      <c r="AL750">
        <f>dashboard!A762</f>
        <v>0</v>
      </c>
      <c r="AM750" s="10">
        <f>dashboard!B762</f>
        <v>0</v>
      </c>
      <c r="AN750">
        <f>dashboard!C762</f>
        <v>0</v>
      </c>
    </row>
    <row r="751" spans="13:40" x14ac:dyDescent="0.25">
      <c r="M751"/>
      <c r="N751"/>
      <c r="W751" t="s">
        <v>53</v>
      </c>
      <c r="X751" s="3">
        <v>3</v>
      </c>
      <c r="Y751" s="3">
        <v>9.84</v>
      </c>
      <c r="Z751" s="11">
        <v>2.8536000000000001</v>
      </c>
      <c r="AA751" s="3"/>
      <c r="AB751" s="3"/>
      <c r="AD751" t="str">
        <f t="shared" si="53"/>
        <v>DelawareDover</v>
      </c>
      <c r="AE751" t="str">
        <f t="shared" si="54"/>
        <v>Delaware</v>
      </c>
      <c r="AF751" t="str">
        <f t="shared" si="55"/>
        <v>Dover</v>
      </c>
      <c r="AG751" t="s">
        <v>53</v>
      </c>
      <c r="AH751">
        <v>3</v>
      </c>
      <c r="AI751">
        <v>9.84</v>
      </c>
      <c r="AJ751" s="11">
        <v>2.8536000000000001</v>
      </c>
      <c r="AL751">
        <f>dashboard!A763</f>
        <v>0</v>
      </c>
      <c r="AM751" s="10">
        <f>dashboard!B763</f>
        <v>0</v>
      </c>
      <c r="AN751">
        <f>dashboard!C763</f>
        <v>0</v>
      </c>
    </row>
    <row r="752" spans="13:40" x14ac:dyDescent="0.25">
      <c r="M752"/>
      <c r="N752"/>
      <c r="W752" t="s">
        <v>64</v>
      </c>
      <c r="X752" s="3">
        <v>5</v>
      </c>
      <c r="Y752" s="3">
        <v>54.46</v>
      </c>
      <c r="Z752" s="11">
        <v>24.906199999999998</v>
      </c>
      <c r="AA752" s="3"/>
      <c r="AB752" s="3"/>
      <c r="AD752" t="str">
        <f t="shared" si="53"/>
        <v>DelawareDover</v>
      </c>
      <c r="AE752" t="str">
        <f t="shared" si="54"/>
        <v>Delaware</v>
      </c>
      <c r="AF752" t="str">
        <f t="shared" si="55"/>
        <v>Dover</v>
      </c>
      <c r="AG752" t="s">
        <v>64</v>
      </c>
      <c r="AH752">
        <v>5</v>
      </c>
      <c r="AI752">
        <v>54.46</v>
      </c>
      <c r="AJ752" s="11">
        <v>24.906199999999998</v>
      </c>
      <c r="AL752">
        <f>dashboard!A764</f>
        <v>0</v>
      </c>
      <c r="AM752" s="10">
        <f>dashboard!B764</f>
        <v>0</v>
      </c>
      <c r="AN752">
        <f>dashboard!C764</f>
        <v>0</v>
      </c>
    </row>
    <row r="753" spans="13:40" x14ac:dyDescent="0.25">
      <c r="M753"/>
      <c r="N753"/>
      <c r="W753" t="s">
        <v>48</v>
      </c>
      <c r="X753" s="3">
        <v>7</v>
      </c>
      <c r="Y753" s="3">
        <v>298.04000000000002</v>
      </c>
      <c r="Z753" s="11">
        <v>72.122399999999999</v>
      </c>
      <c r="AA753" s="3"/>
      <c r="AB753" s="3"/>
      <c r="AD753" t="str">
        <f t="shared" si="53"/>
        <v>DelawareDover</v>
      </c>
      <c r="AE753" t="str">
        <f t="shared" si="54"/>
        <v>Delaware</v>
      </c>
      <c r="AF753" t="str">
        <f t="shared" si="55"/>
        <v>Dover</v>
      </c>
      <c r="AG753" t="s">
        <v>48</v>
      </c>
      <c r="AH753">
        <v>7</v>
      </c>
      <c r="AI753">
        <v>298.04000000000002</v>
      </c>
      <c r="AJ753" s="11">
        <v>72.122399999999999</v>
      </c>
      <c r="AL753">
        <f>dashboard!A765</f>
        <v>0</v>
      </c>
      <c r="AM753" s="10">
        <f>dashboard!B765</f>
        <v>0</v>
      </c>
      <c r="AN753">
        <f>dashboard!C765</f>
        <v>0</v>
      </c>
    </row>
    <row r="754" spans="13:40" x14ac:dyDescent="0.25">
      <c r="M754"/>
      <c r="N754"/>
      <c r="W754" t="s">
        <v>59</v>
      </c>
      <c r="X754" s="3">
        <v>4</v>
      </c>
      <c r="Y754" s="3">
        <v>41.78</v>
      </c>
      <c r="Z754" s="11">
        <v>11.2988</v>
      </c>
      <c r="AA754" s="3"/>
      <c r="AB754" s="3"/>
      <c r="AD754" t="str">
        <f t="shared" si="53"/>
        <v>DelawareDover</v>
      </c>
      <c r="AE754" t="str">
        <f t="shared" si="54"/>
        <v>Delaware</v>
      </c>
      <c r="AF754" t="str">
        <f t="shared" si="55"/>
        <v>Dover</v>
      </c>
      <c r="AG754" t="s">
        <v>59</v>
      </c>
      <c r="AH754">
        <v>4</v>
      </c>
      <c r="AI754">
        <v>41.78</v>
      </c>
      <c r="AJ754" s="11">
        <v>11.2988</v>
      </c>
      <c r="AL754">
        <f>dashboard!A766</f>
        <v>0</v>
      </c>
      <c r="AM754" s="10">
        <f>dashboard!B766</f>
        <v>0</v>
      </c>
      <c r="AN754">
        <f>dashboard!C766</f>
        <v>0</v>
      </c>
    </row>
    <row r="755" spans="13:40" x14ac:dyDescent="0.25">
      <c r="M755"/>
      <c r="N755"/>
      <c r="V755" t="s">
        <v>890</v>
      </c>
      <c r="W755" t="s">
        <v>129</v>
      </c>
      <c r="X755" s="3">
        <v>14</v>
      </c>
      <c r="Y755" s="3">
        <v>516.68999999999994</v>
      </c>
      <c r="Z755" s="11">
        <v>170.75040000000001</v>
      </c>
      <c r="AA755" s="3"/>
      <c r="AB755" s="3"/>
      <c r="AC755" t="s">
        <v>890</v>
      </c>
      <c r="AD755" t="str">
        <f t="shared" si="53"/>
        <v>DelawareNewark</v>
      </c>
      <c r="AE755" t="str">
        <f t="shared" si="54"/>
        <v>Delaware</v>
      </c>
      <c r="AF755" t="str">
        <f t="shared" si="55"/>
        <v>Newark</v>
      </c>
      <c r="AG755" t="s">
        <v>129</v>
      </c>
      <c r="AH755">
        <v>14</v>
      </c>
      <c r="AI755">
        <v>516.68999999999994</v>
      </c>
      <c r="AJ755" s="11">
        <v>170.75040000000001</v>
      </c>
      <c r="AL755">
        <f>dashboard!A767</f>
        <v>0</v>
      </c>
      <c r="AM755" s="10">
        <f>dashboard!B767</f>
        <v>0</v>
      </c>
      <c r="AN755">
        <f>dashboard!C767</f>
        <v>0</v>
      </c>
    </row>
    <row r="756" spans="13:40" x14ac:dyDescent="0.25">
      <c r="M756"/>
      <c r="N756"/>
      <c r="W756" t="s">
        <v>68</v>
      </c>
      <c r="X756" s="3">
        <v>8</v>
      </c>
      <c r="Y756" s="3">
        <v>140.41999999999999</v>
      </c>
      <c r="Z756" s="11">
        <v>44.364600000000003</v>
      </c>
      <c r="AA756" s="3"/>
      <c r="AB756" s="3"/>
      <c r="AD756" t="str">
        <f t="shared" si="53"/>
        <v>DelawareNewark</v>
      </c>
      <c r="AE756" t="str">
        <f t="shared" si="54"/>
        <v>Delaware</v>
      </c>
      <c r="AF756" t="str">
        <f t="shared" si="55"/>
        <v>Newark</v>
      </c>
      <c r="AG756" t="s">
        <v>68</v>
      </c>
      <c r="AH756">
        <v>8</v>
      </c>
      <c r="AI756">
        <v>140.41999999999999</v>
      </c>
      <c r="AJ756" s="11">
        <v>44.364600000000003</v>
      </c>
      <c r="AL756">
        <f>dashboard!A768</f>
        <v>0</v>
      </c>
      <c r="AM756" s="10">
        <f>dashboard!B768</f>
        <v>0</v>
      </c>
      <c r="AN756">
        <f>dashboard!C768</f>
        <v>0</v>
      </c>
    </row>
    <row r="757" spans="13:40" x14ac:dyDescent="0.25">
      <c r="M757"/>
      <c r="N757"/>
      <c r="W757" t="s">
        <v>53</v>
      </c>
      <c r="X757" s="3">
        <v>34</v>
      </c>
      <c r="Y757" s="3">
        <v>506.71</v>
      </c>
      <c r="Z757" s="11">
        <v>149.37520000000001</v>
      </c>
      <c r="AA757" s="3"/>
      <c r="AB757" s="3"/>
      <c r="AD757" t="str">
        <f t="shared" si="53"/>
        <v>DelawareNewark</v>
      </c>
      <c r="AE757" t="str">
        <f t="shared" si="54"/>
        <v>Delaware</v>
      </c>
      <c r="AF757" t="str">
        <f t="shared" si="55"/>
        <v>Newark</v>
      </c>
      <c r="AG757" t="s">
        <v>53</v>
      </c>
      <c r="AH757">
        <v>34</v>
      </c>
      <c r="AI757">
        <v>506.71</v>
      </c>
      <c r="AJ757" s="11">
        <v>149.37520000000001</v>
      </c>
      <c r="AL757">
        <f>dashboard!A769</f>
        <v>0</v>
      </c>
      <c r="AM757" s="10">
        <f>dashboard!B769</f>
        <v>0</v>
      </c>
      <c r="AN757">
        <f>dashboard!C769</f>
        <v>0</v>
      </c>
    </row>
    <row r="758" spans="13:40" x14ac:dyDescent="0.25">
      <c r="M758"/>
      <c r="N758"/>
      <c r="W758" t="s">
        <v>64</v>
      </c>
      <c r="X758" s="3">
        <v>33</v>
      </c>
      <c r="Y758" s="3">
        <v>1027.08</v>
      </c>
      <c r="Z758" s="11">
        <v>505.25479999999993</v>
      </c>
      <c r="AA758" s="3"/>
      <c r="AB758" s="3"/>
      <c r="AD758" t="str">
        <f t="shared" si="53"/>
        <v>DelawareNewark</v>
      </c>
      <c r="AE758" t="str">
        <f t="shared" si="54"/>
        <v>Delaware</v>
      </c>
      <c r="AF758" t="str">
        <f t="shared" si="55"/>
        <v>Newark</v>
      </c>
      <c r="AG758" t="s">
        <v>64</v>
      </c>
      <c r="AH758">
        <v>33</v>
      </c>
      <c r="AI758">
        <v>1027.08</v>
      </c>
      <c r="AJ758" s="11">
        <v>505.25479999999993</v>
      </c>
      <c r="AL758">
        <f>dashboard!A770</f>
        <v>0</v>
      </c>
      <c r="AM758" s="10">
        <f>dashboard!B770</f>
        <v>0</v>
      </c>
      <c r="AN758">
        <f>dashboard!C770</f>
        <v>0</v>
      </c>
    </row>
    <row r="759" spans="13:40" x14ac:dyDescent="0.25">
      <c r="M759"/>
      <c r="N759"/>
      <c r="W759" t="s">
        <v>22</v>
      </c>
      <c r="X759" s="3">
        <v>5</v>
      </c>
      <c r="Y759" s="3">
        <v>741.93000000000006</v>
      </c>
      <c r="Z759" s="11">
        <v>158.64510000000001</v>
      </c>
      <c r="AA759" s="3"/>
      <c r="AB759" s="3"/>
      <c r="AD759" t="str">
        <f t="shared" si="53"/>
        <v>DelawareNewark</v>
      </c>
      <c r="AE759" t="str">
        <f t="shared" si="54"/>
        <v>Delaware</v>
      </c>
      <c r="AF759" t="str">
        <f t="shared" si="55"/>
        <v>Newark</v>
      </c>
      <c r="AG759" t="s">
        <v>22</v>
      </c>
      <c r="AH759">
        <v>5</v>
      </c>
      <c r="AI759">
        <v>741.93000000000006</v>
      </c>
      <c r="AJ759" s="11">
        <v>158.64510000000001</v>
      </c>
      <c r="AL759">
        <f>dashboard!A771</f>
        <v>0</v>
      </c>
      <c r="AM759" s="10">
        <f>dashboard!B771</f>
        <v>0</v>
      </c>
      <c r="AN759">
        <f>dashboard!C771</f>
        <v>0</v>
      </c>
    </row>
    <row r="760" spans="13:40" x14ac:dyDescent="0.25">
      <c r="M760"/>
      <c r="N760"/>
      <c r="W760" t="s">
        <v>25</v>
      </c>
      <c r="X760" s="3">
        <v>5</v>
      </c>
      <c r="Y760" s="3">
        <v>291.10000000000002</v>
      </c>
      <c r="Z760" s="11">
        <v>75.686000000000007</v>
      </c>
      <c r="AA760" s="3"/>
      <c r="AB760" s="3"/>
      <c r="AD760" t="str">
        <f t="shared" si="53"/>
        <v>DelawareNewark</v>
      </c>
      <c r="AE760" t="str">
        <f t="shared" si="54"/>
        <v>Delaware</v>
      </c>
      <c r="AF760" t="str">
        <f t="shared" si="55"/>
        <v>Newark</v>
      </c>
      <c r="AG760" t="s">
        <v>25</v>
      </c>
      <c r="AH760">
        <v>5</v>
      </c>
      <c r="AI760">
        <v>291.10000000000002</v>
      </c>
      <c r="AJ760" s="11">
        <v>75.686000000000007</v>
      </c>
      <c r="AL760">
        <f>dashboard!A772</f>
        <v>0</v>
      </c>
      <c r="AM760" s="10">
        <f>dashboard!B772</f>
        <v>0</v>
      </c>
      <c r="AN760">
        <f>dashboard!C772</f>
        <v>0</v>
      </c>
    </row>
    <row r="761" spans="13:40" x14ac:dyDescent="0.25">
      <c r="M761"/>
      <c r="N761"/>
      <c r="W761" t="s">
        <v>556</v>
      </c>
      <c r="X761" s="3">
        <v>3</v>
      </c>
      <c r="Y761" s="3">
        <v>10499.97</v>
      </c>
      <c r="Z761" s="11">
        <v>5039.9856</v>
      </c>
      <c r="AA761" s="3"/>
      <c r="AB761" s="3"/>
      <c r="AD761" t="str">
        <f t="shared" si="53"/>
        <v>DelawareNewark</v>
      </c>
      <c r="AE761" t="str">
        <f t="shared" si="54"/>
        <v>Delaware</v>
      </c>
      <c r="AF761" t="str">
        <f t="shared" si="55"/>
        <v>Newark</v>
      </c>
      <c r="AG761" t="s">
        <v>556</v>
      </c>
      <c r="AH761">
        <v>3</v>
      </c>
      <c r="AI761">
        <v>10499.97</v>
      </c>
      <c r="AJ761" s="11">
        <v>5039.9856</v>
      </c>
      <c r="AL761">
        <f>dashboard!A773</f>
        <v>0</v>
      </c>
      <c r="AM761" s="10">
        <f>dashboard!B773</f>
        <v>0</v>
      </c>
      <c r="AN761">
        <f>dashboard!C773</f>
        <v>0</v>
      </c>
    </row>
    <row r="762" spans="13:40" x14ac:dyDescent="0.25">
      <c r="M762"/>
      <c r="N762"/>
      <c r="W762" t="s">
        <v>143</v>
      </c>
      <c r="X762" s="3">
        <v>14</v>
      </c>
      <c r="Y762" s="3">
        <v>167.65</v>
      </c>
      <c r="Z762" s="11">
        <v>78.795500000000004</v>
      </c>
      <c r="AA762" s="3"/>
      <c r="AB762" s="3"/>
      <c r="AD762" t="str">
        <f t="shared" si="53"/>
        <v>DelawareNewark</v>
      </c>
      <c r="AE762" t="str">
        <f t="shared" si="54"/>
        <v>Delaware</v>
      </c>
      <c r="AF762" t="str">
        <f t="shared" si="55"/>
        <v>Newark</v>
      </c>
      <c r="AG762" t="s">
        <v>143</v>
      </c>
      <c r="AH762">
        <v>14</v>
      </c>
      <c r="AI762">
        <v>167.65</v>
      </c>
      <c r="AJ762" s="11">
        <v>78.795500000000004</v>
      </c>
      <c r="AL762">
        <f>dashboard!A774</f>
        <v>0</v>
      </c>
      <c r="AM762" s="10">
        <f>dashboard!B774</f>
        <v>0</v>
      </c>
      <c r="AN762">
        <f>dashboard!C774</f>
        <v>0</v>
      </c>
    </row>
    <row r="763" spans="13:40" x14ac:dyDescent="0.25">
      <c r="M763"/>
      <c r="N763"/>
      <c r="W763" t="s">
        <v>195</v>
      </c>
      <c r="X763" s="3">
        <v>7</v>
      </c>
      <c r="Y763" s="3">
        <v>26.18</v>
      </c>
      <c r="Z763" s="11">
        <v>0.52359999999999995</v>
      </c>
      <c r="AA763" s="3"/>
      <c r="AB763" s="3"/>
      <c r="AD763" t="str">
        <f t="shared" si="53"/>
        <v>DelawareNewark</v>
      </c>
      <c r="AE763" t="str">
        <f t="shared" si="54"/>
        <v>Delaware</v>
      </c>
      <c r="AF763" t="str">
        <f t="shared" si="55"/>
        <v>Newark</v>
      </c>
      <c r="AG763" t="s">
        <v>195</v>
      </c>
      <c r="AH763">
        <v>7</v>
      </c>
      <c r="AI763">
        <v>26.18</v>
      </c>
      <c r="AJ763" s="11">
        <v>0.52359999999999995</v>
      </c>
      <c r="AL763">
        <f>dashboard!A775</f>
        <v>0</v>
      </c>
      <c r="AM763" s="10">
        <f>dashboard!B775</f>
        <v>0</v>
      </c>
      <c r="AN763">
        <f>dashboard!C775</f>
        <v>0</v>
      </c>
    </row>
    <row r="764" spans="13:40" x14ac:dyDescent="0.25">
      <c r="M764"/>
      <c r="N764"/>
      <c r="W764" t="s">
        <v>48</v>
      </c>
      <c r="X764" s="3">
        <v>18</v>
      </c>
      <c r="Y764" s="3">
        <v>292.31</v>
      </c>
      <c r="Z764" s="11">
        <v>47.063000000000002</v>
      </c>
      <c r="AA764" s="3"/>
      <c r="AB764" s="3"/>
      <c r="AD764" t="str">
        <f t="shared" si="53"/>
        <v>DelawareNewark</v>
      </c>
      <c r="AE764" t="str">
        <f t="shared" si="54"/>
        <v>Delaware</v>
      </c>
      <c r="AF764" t="str">
        <f t="shared" si="55"/>
        <v>Newark</v>
      </c>
      <c r="AG764" t="s">
        <v>48</v>
      </c>
      <c r="AH764">
        <v>18</v>
      </c>
      <c r="AI764">
        <v>292.31</v>
      </c>
      <c r="AJ764" s="11">
        <v>47.063000000000002</v>
      </c>
      <c r="AL764">
        <f>dashboard!A776</f>
        <v>0</v>
      </c>
      <c r="AM764" s="10">
        <f>dashboard!B776</f>
        <v>0</v>
      </c>
      <c r="AN764">
        <f>dashboard!C776</f>
        <v>0</v>
      </c>
    </row>
    <row r="765" spans="13:40" x14ac:dyDescent="0.25">
      <c r="M765"/>
      <c r="N765"/>
      <c r="W765" t="s">
        <v>33</v>
      </c>
      <c r="X765" s="3">
        <v>12</v>
      </c>
      <c r="Y765" s="3">
        <v>41.67</v>
      </c>
      <c r="Z765" s="11">
        <v>19.357199999999999</v>
      </c>
      <c r="AA765" s="3"/>
      <c r="AB765" s="3"/>
      <c r="AD765" t="str">
        <f t="shared" si="53"/>
        <v>DelawareNewark</v>
      </c>
      <c r="AE765" t="str">
        <f t="shared" si="54"/>
        <v>Delaware</v>
      </c>
      <c r="AF765" t="str">
        <f t="shared" si="55"/>
        <v>Newark</v>
      </c>
      <c r="AG765" t="s">
        <v>33</v>
      </c>
      <c r="AH765">
        <v>12</v>
      </c>
      <c r="AI765">
        <v>41.67</v>
      </c>
      <c r="AJ765" s="11">
        <v>19.357199999999999</v>
      </c>
      <c r="AL765">
        <f>dashboard!A777</f>
        <v>0</v>
      </c>
      <c r="AM765" s="10">
        <f>dashboard!B777</f>
        <v>0</v>
      </c>
      <c r="AN765">
        <f>dashboard!C777</f>
        <v>0</v>
      </c>
    </row>
    <row r="766" spans="13:40" x14ac:dyDescent="0.25">
      <c r="M766"/>
      <c r="N766"/>
      <c r="W766" t="s">
        <v>371</v>
      </c>
      <c r="X766" s="3">
        <v>3</v>
      </c>
      <c r="Y766" s="3">
        <v>65.97</v>
      </c>
      <c r="Z766" s="11">
        <v>31.0059</v>
      </c>
      <c r="AA766" s="3"/>
      <c r="AB766" s="3"/>
      <c r="AD766" t="str">
        <f t="shared" si="53"/>
        <v>DelawareNewark</v>
      </c>
      <c r="AE766" t="str">
        <f t="shared" si="54"/>
        <v>Delaware</v>
      </c>
      <c r="AF766" t="str">
        <f t="shared" si="55"/>
        <v>Newark</v>
      </c>
      <c r="AG766" t="s">
        <v>371</v>
      </c>
      <c r="AH766">
        <v>3</v>
      </c>
      <c r="AI766">
        <v>65.97</v>
      </c>
      <c r="AJ766" s="11">
        <v>31.0059</v>
      </c>
      <c r="AL766">
        <f>dashboard!A778</f>
        <v>0</v>
      </c>
      <c r="AM766" s="10">
        <f>dashboard!B778</f>
        <v>0</v>
      </c>
      <c r="AN766">
        <f>dashboard!C778</f>
        <v>0</v>
      </c>
    </row>
    <row r="767" spans="13:40" x14ac:dyDescent="0.25">
      <c r="M767"/>
      <c r="N767"/>
      <c r="W767" t="s">
        <v>80</v>
      </c>
      <c r="X767" s="3">
        <v>31</v>
      </c>
      <c r="Y767" s="3">
        <v>346.25000000000006</v>
      </c>
      <c r="Z767" s="11">
        <v>166.11159999999998</v>
      </c>
      <c r="AA767" s="3"/>
      <c r="AB767" s="3"/>
      <c r="AD767" t="str">
        <f t="shared" si="53"/>
        <v>DelawareNewark</v>
      </c>
      <c r="AE767" t="str">
        <f t="shared" si="54"/>
        <v>Delaware</v>
      </c>
      <c r="AF767" t="str">
        <f t="shared" si="55"/>
        <v>Newark</v>
      </c>
      <c r="AG767" t="s">
        <v>80</v>
      </c>
      <c r="AH767">
        <v>31</v>
      </c>
      <c r="AI767">
        <v>346.25000000000006</v>
      </c>
      <c r="AJ767" s="11">
        <v>166.11159999999998</v>
      </c>
      <c r="AL767">
        <f>dashboard!A779</f>
        <v>0</v>
      </c>
      <c r="AM767" s="10">
        <f>dashboard!B779</f>
        <v>0</v>
      </c>
      <c r="AN767">
        <f>dashboard!C779</f>
        <v>0</v>
      </c>
    </row>
    <row r="768" spans="13:40" x14ac:dyDescent="0.25">
      <c r="M768"/>
      <c r="N768"/>
      <c r="W768" t="s">
        <v>59</v>
      </c>
      <c r="X768" s="3">
        <v>19</v>
      </c>
      <c r="Y768" s="3">
        <v>1908.8100000000002</v>
      </c>
      <c r="Z768" s="11">
        <v>565.02010000000007</v>
      </c>
      <c r="AA768" s="3"/>
      <c r="AB768" s="3"/>
      <c r="AD768" t="str">
        <f t="shared" si="53"/>
        <v>DelawareNewark</v>
      </c>
      <c r="AE768" t="str">
        <f t="shared" si="54"/>
        <v>Delaware</v>
      </c>
      <c r="AF768" t="str">
        <f t="shared" si="55"/>
        <v>Newark</v>
      </c>
      <c r="AG768" t="s">
        <v>59</v>
      </c>
      <c r="AH768">
        <v>19</v>
      </c>
      <c r="AI768">
        <v>1908.8100000000002</v>
      </c>
      <c r="AJ768" s="11">
        <v>565.02010000000007</v>
      </c>
      <c r="AL768">
        <f>dashboard!A780</f>
        <v>0</v>
      </c>
      <c r="AM768" s="10">
        <f>dashboard!B780</f>
        <v>0</v>
      </c>
      <c r="AN768">
        <f>dashboard!C780</f>
        <v>0</v>
      </c>
    </row>
    <row r="769" spans="13:40" x14ac:dyDescent="0.25">
      <c r="M769"/>
      <c r="N769"/>
      <c r="W769" t="s">
        <v>43</v>
      </c>
      <c r="X769" s="3">
        <v>19</v>
      </c>
      <c r="Y769" s="3">
        <v>3875.31</v>
      </c>
      <c r="Z769" s="11">
        <v>1034.2329</v>
      </c>
      <c r="AA769" s="3"/>
      <c r="AB769" s="3"/>
      <c r="AD769" t="str">
        <f t="shared" si="53"/>
        <v>DelawareNewark</v>
      </c>
      <c r="AE769" t="str">
        <f t="shared" si="54"/>
        <v>Delaware</v>
      </c>
      <c r="AF769" t="str">
        <f t="shared" si="55"/>
        <v>Newark</v>
      </c>
      <c r="AG769" t="s">
        <v>43</v>
      </c>
      <c r="AH769">
        <v>19</v>
      </c>
      <c r="AI769">
        <v>3875.31</v>
      </c>
      <c r="AJ769" s="11">
        <v>1034.2329</v>
      </c>
      <c r="AL769">
        <f>dashboard!A781</f>
        <v>0</v>
      </c>
      <c r="AM769" s="10">
        <f>dashboard!B781</f>
        <v>0</v>
      </c>
      <c r="AN769">
        <f>dashboard!C781</f>
        <v>0</v>
      </c>
    </row>
    <row r="770" spans="13:40" x14ac:dyDescent="0.25">
      <c r="M770"/>
      <c r="N770"/>
      <c r="V770" t="s">
        <v>672</v>
      </c>
      <c r="W770" t="s">
        <v>53</v>
      </c>
      <c r="X770" s="3">
        <v>6</v>
      </c>
      <c r="Y770" s="3">
        <v>18.799999999999997</v>
      </c>
      <c r="Z770" s="11">
        <v>7.4024000000000001</v>
      </c>
      <c r="AA770" s="3"/>
      <c r="AB770" s="3"/>
      <c r="AC770" t="s">
        <v>672</v>
      </c>
      <c r="AD770" t="str">
        <f t="shared" si="53"/>
        <v>DelawareWilmington</v>
      </c>
      <c r="AE770" t="str">
        <f t="shared" si="54"/>
        <v>Delaware</v>
      </c>
      <c r="AF770" t="str">
        <f t="shared" si="55"/>
        <v>Wilmington</v>
      </c>
      <c r="AG770" t="s">
        <v>53</v>
      </c>
      <c r="AH770">
        <v>6</v>
      </c>
      <c r="AI770">
        <v>18.799999999999997</v>
      </c>
      <c r="AJ770" s="11">
        <v>7.4024000000000001</v>
      </c>
      <c r="AL770">
        <f>dashboard!A782</f>
        <v>0</v>
      </c>
      <c r="AM770" s="10">
        <f>dashboard!B782</f>
        <v>0</v>
      </c>
      <c r="AN770">
        <f>dashboard!C782</f>
        <v>0</v>
      </c>
    </row>
    <row r="771" spans="13:40" x14ac:dyDescent="0.25">
      <c r="M771"/>
      <c r="N771"/>
      <c r="W771" t="s">
        <v>64</v>
      </c>
      <c r="X771" s="3">
        <v>29</v>
      </c>
      <c r="Y771" s="3">
        <v>1352.49</v>
      </c>
      <c r="Z771" s="11">
        <v>629.43599999999992</v>
      </c>
      <c r="AA771" s="3"/>
      <c r="AB771" s="3"/>
      <c r="AD771" t="str">
        <f t="shared" si="53"/>
        <v>DelawareWilmington</v>
      </c>
      <c r="AE771" t="str">
        <f t="shared" si="54"/>
        <v>Delaware</v>
      </c>
      <c r="AF771" t="str">
        <f t="shared" si="55"/>
        <v>Wilmington</v>
      </c>
      <c r="AG771" t="s">
        <v>64</v>
      </c>
      <c r="AH771">
        <v>29</v>
      </c>
      <c r="AI771">
        <v>1352.49</v>
      </c>
      <c r="AJ771" s="11">
        <v>629.43599999999992</v>
      </c>
      <c r="AL771">
        <f>dashboard!A783</f>
        <v>0</v>
      </c>
      <c r="AM771" s="10">
        <f>dashboard!B783</f>
        <v>0</v>
      </c>
      <c r="AN771">
        <f>dashboard!C783</f>
        <v>0</v>
      </c>
    </row>
    <row r="772" spans="13:40" x14ac:dyDescent="0.25">
      <c r="M772"/>
      <c r="N772"/>
      <c r="W772" t="s">
        <v>22</v>
      </c>
      <c r="X772" s="3">
        <v>10</v>
      </c>
      <c r="Y772" s="3">
        <v>1309.8000000000002</v>
      </c>
      <c r="Z772" s="11">
        <v>318.28919999999999</v>
      </c>
      <c r="AA772" s="3"/>
      <c r="AB772" s="3"/>
      <c r="AD772" t="str">
        <f t="shared" si="53"/>
        <v>DelawareWilmington</v>
      </c>
      <c r="AE772" t="str">
        <f t="shared" si="54"/>
        <v>Delaware</v>
      </c>
      <c r="AF772" t="str">
        <f t="shared" si="55"/>
        <v>Wilmington</v>
      </c>
      <c r="AG772" t="s">
        <v>22</v>
      </c>
      <c r="AH772">
        <v>10</v>
      </c>
      <c r="AI772">
        <v>1309.8000000000002</v>
      </c>
      <c r="AJ772" s="11">
        <v>318.28919999999999</v>
      </c>
      <c r="AL772">
        <f>dashboard!A784</f>
        <v>0</v>
      </c>
      <c r="AM772" s="10">
        <f>dashboard!B784</f>
        <v>0</v>
      </c>
      <c r="AN772">
        <f>dashboard!C784</f>
        <v>0</v>
      </c>
    </row>
    <row r="773" spans="13:40" x14ac:dyDescent="0.25">
      <c r="M773"/>
      <c r="N773"/>
      <c r="W773" t="s">
        <v>25</v>
      </c>
      <c r="X773" s="3">
        <v>9</v>
      </c>
      <c r="Y773" s="3">
        <v>1268.82</v>
      </c>
      <c r="Z773" s="11">
        <v>266.4522</v>
      </c>
      <c r="AA773" s="3"/>
      <c r="AB773" s="3"/>
      <c r="AD773" t="str">
        <f t="shared" ref="AD773:AD836" si="56">IF(ISTEXT(AC773),AC773,AD772)</f>
        <v>DelawareWilmington</v>
      </c>
      <c r="AE773" t="str">
        <f t="shared" ref="AE773:AE836" si="57">INDEX($K$3:$R$606,MATCH(AD773,$K$3:$K$606,0),5)</f>
        <v>Delaware</v>
      </c>
      <c r="AF773" t="str">
        <f t="shared" si="55"/>
        <v>Wilmington</v>
      </c>
      <c r="AG773" t="s">
        <v>25</v>
      </c>
      <c r="AH773">
        <v>9</v>
      </c>
      <c r="AI773">
        <v>1268.82</v>
      </c>
      <c r="AJ773" s="11">
        <v>266.4522</v>
      </c>
      <c r="AL773">
        <f>dashboard!A785</f>
        <v>0</v>
      </c>
      <c r="AM773" s="10">
        <f>dashboard!B785</f>
        <v>0</v>
      </c>
      <c r="AN773">
        <f>dashboard!C785</f>
        <v>0</v>
      </c>
    </row>
    <row r="774" spans="13:40" x14ac:dyDescent="0.25">
      <c r="M774"/>
      <c r="N774"/>
      <c r="W774" t="s">
        <v>143</v>
      </c>
      <c r="X774" s="3">
        <v>11</v>
      </c>
      <c r="Y774" s="3">
        <v>131.57999999999998</v>
      </c>
      <c r="Z774" s="11">
        <v>59.542200000000001</v>
      </c>
      <c r="AA774" s="3"/>
      <c r="AB774" s="3"/>
      <c r="AD774" t="str">
        <f t="shared" si="56"/>
        <v>DelawareWilmington</v>
      </c>
      <c r="AE774" t="str">
        <f t="shared" si="57"/>
        <v>Delaware</v>
      </c>
      <c r="AF774" t="str">
        <f t="shared" ref="AF774:AF837" si="58">INDEX($K$3:$R$606,MATCH(AD774,$K$3:$K$606,0),6)</f>
        <v>Wilmington</v>
      </c>
      <c r="AG774" t="s">
        <v>143</v>
      </c>
      <c r="AH774">
        <v>11</v>
      </c>
      <c r="AI774">
        <v>131.57999999999998</v>
      </c>
      <c r="AJ774" s="11">
        <v>59.542200000000001</v>
      </c>
      <c r="AL774">
        <f>dashboard!A786</f>
        <v>0</v>
      </c>
      <c r="AM774" s="10">
        <f>dashboard!B786</f>
        <v>0</v>
      </c>
      <c r="AN774">
        <f>dashboard!C786</f>
        <v>0</v>
      </c>
    </row>
    <row r="775" spans="13:40" x14ac:dyDescent="0.25">
      <c r="M775"/>
      <c r="N775"/>
      <c r="W775" t="s">
        <v>48</v>
      </c>
      <c r="X775" s="3">
        <v>3</v>
      </c>
      <c r="Y775" s="3">
        <v>47.04</v>
      </c>
      <c r="Z775" s="11">
        <v>18.345600000000001</v>
      </c>
      <c r="AA775" s="3"/>
      <c r="AB775" s="3"/>
      <c r="AD775" t="str">
        <f t="shared" si="56"/>
        <v>DelawareWilmington</v>
      </c>
      <c r="AE775" t="str">
        <f t="shared" si="57"/>
        <v>Delaware</v>
      </c>
      <c r="AF775" t="str">
        <f t="shared" si="58"/>
        <v>Wilmington</v>
      </c>
      <c r="AG775" t="s">
        <v>48</v>
      </c>
      <c r="AH775">
        <v>3</v>
      </c>
      <c r="AI775">
        <v>47.04</v>
      </c>
      <c r="AJ775" s="11">
        <v>18.345600000000001</v>
      </c>
      <c r="AL775">
        <f>dashboard!A787</f>
        <v>0</v>
      </c>
      <c r="AM775" s="10">
        <f>dashboard!B787</f>
        <v>0</v>
      </c>
      <c r="AN775">
        <f>dashboard!C787</f>
        <v>0</v>
      </c>
    </row>
    <row r="776" spans="13:40" x14ac:dyDescent="0.25">
      <c r="M776"/>
      <c r="N776"/>
      <c r="W776" t="s">
        <v>33</v>
      </c>
      <c r="X776" s="3">
        <v>8</v>
      </c>
      <c r="Y776" s="3">
        <v>32.46</v>
      </c>
      <c r="Z776" s="11">
        <v>15.381600000000001</v>
      </c>
      <c r="AA776" s="3"/>
      <c r="AB776" s="3"/>
      <c r="AD776" t="str">
        <f t="shared" si="56"/>
        <v>DelawareWilmington</v>
      </c>
      <c r="AE776" t="str">
        <f t="shared" si="57"/>
        <v>Delaware</v>
      </c>
      <c r="AF776" t="str">
        <f t="shared" si="58"/>
        <v>Wilmington</v>
      </c>
      <c r="AG776" t="s">
        <v>33</v>
      </c>
      <c r="AH776">
        <v>8</v>
      </c>
      <c r="AI776">
        <v>32.46</v>
      </c>
      <c r="AJ776" s="11">
        <v>15.381600000000001</v>
      </c>
      <c r="AL776">
        <f>dashboard!A788</f>
        <v>0</v>
      </c>
      <c r="AM776" s="10">
        <f>dashboard!B788</f>
        <v>0</v>
      </c>
      <c r="AN776">
        <f>dashboard!C788</f>
        <v>0</v>
      </c>
    </row>
    <row r="777" spans="13:40" x14ac:dyDescent="0.25">
      <c r="M777"/>
      <c r="N777"/>
      <c r="W777" t="s">
        <v>80</v>
      </c>
      <c r="X777" s="3">
        <v>13</v>
      </c>
      <c r="Y777" s="3">
        <v>94.52000000000001</v>
      </c>
      <c r="Z777" s="11">
        <v>44.928600000000003</v>
      </c>
      <c r="AA777" s="3"/>
      <c r="AB777" s="3"/>
      <c r="AD777" t="str">
        <f t="shared" si="56"/>
        <v>DelawareWilmington</v>
      </c>
      <c r="AE777" t="str">
        <f t="shared" si="57"/>
        <v>Delaware</v>
      </c>
      <c r="AF777" t="str">
        <f t="shared" si="58"/>
        <v>Wilmington</v>
      </c>
      <c r="AG777" t="s">
        <v>80</v>
      </c>
      <c r="AH777">
        <v>13</v>
      </c>
      <c r="AI777">
        <v>94.52000000000001</v>
      </c>
      <c r="AJ777" s="11">
        <v>44.928600000000003</v>
      </c>
      <c r="AL777">
        <f>dashboard!A789</f>
        <v>0</v>
      </c>
      <c r="AM777" s="10">
        <f>dashboard!B789</f>
        <v>0</v>
      </c>
      <c r="AN777">
        <f>dashboard!C789</f>
        <v>0</v>
      </c>
    </row>
    <row r="778" spans="13:40" x14ac:dyDescent="0.25">
      <c r="M778"/>
      <c r="N778"/>
      <c r="W778" t="s">
        <v>59</v>
      </c>
      <c r="X778" s="3">
        <v>13</v>
      </c>
      <c r="Y778" s="3">
        <v>1484</v>
      </c>
      <c r="Z778" s="11">
        <v>416.03999999999996</v>
      </c>
      <c r="AA778" s="3"/>
      <c r="AB778" s="3"/>
      <c r="AD778" t="str">
        <f t="shared" si="56"/>
        <v>DelawareWilmington</v>
      </c>
      <c r="AE778" t="str">
        <f t="shared" si="57"/>
        <v>Delaware</v>
      </c>
      <c r="AF778" t="str">
        <f t="shared" si="58"/>
        <v>Wilmington</v>
      </c>
      <c r="AG778" t="s">
        <v>59</v>
      </c>
      <c r="AH778">
        <v>13</v>
      </c>
      <c r="AI778">
        <v>1484</v>
      </c>
      <c r="AJ778" s="11">
        <v>416.03999999999996</v>
      </c>
      <c r="AL778">
        <f>dashboard!A790</f>
        <v>0</v>
      </c>
      <c r="AM778" s="10">
        <f>dashboard!B790</f>
        <v>0</v>
      </c>
      <c r="AN778">
        <f>dashboard!C790</f>
        <v>0</v>
      </c>
    </row>
    <row r="779" spans="13:40" x14ac:dyDescent="0.25">
      <c r="M779"/>
      <c r="N779"/>
      <c r="W779" t="s">
        <v>43</v>
      </c>
      <c r="X779" s="3">
        <v>11</v>
      </c>
      <c r="Y779" s="3">
        <v>304.11</v>
      </c>
      <c r="Z779" s="11">
        <v>85.150800000000004</v>
      </c>
      <c r="AA779" s="3"/>
      <c r="AB779" s="3"/>
      <c r="AD779" t="str">
        <f t="shared" si="56"/>
        <v>DelawareWilmington</v>
      </c>
      <c r="AE779" t="str">
        <f t="shared" si="57"/>
        <v>Delaware</v>
      </c>
      <c r="AF779" t="str">
        <f t="shared" si="58"/>
        <v>Wilmington</v>
      </c>
      <c r="AG779" t="s">
        <v>43</v>
      </c>
      <c r="AH779">
        <v>11</v>
      </c>
      <c r="AI779">
        <v>304.11</v>
      </c>
      <c r="AJ779" s="11">
        <v>85.150800000000004</v>
      </c>
      <c r="AL779">
        <f>dashboard!A791</f>
        <v>0</v>
      </c>
      <c r="AM779" s="10">
        <f>dashboard!B791</f>
        <v>0</v>
      </c>
      <c r="AN779">
        <f>dashboard!C791</f>
        <v>0</v>
      </c>
    </row>
    <row r="780" spans="13:40" x14ac:dyDescent="0.25">
      <c r="M780"/>
      <c r="N780"/>
      <c r="W780" t="s">
        <v>39</v>
      </c>
      <c r="X780" s="3">
        <v>7</v>
      </c>
      <c r="Y780" s="3">
        <v>510.279</v>
      </c>
      <c r="Z780" s="11">
        <v>-85.896299999999997</v>
      </c>
      <c r="AA780" s="3"/>
      <c r="AB780" s="3"/>
      <c r="AD780" t="str">
        <f t="shared" si="56"/>
        <v>DelawareWilmington</v>
      </c>
      <c r="AE780" t="str">
        <f t="shared" si="57"/>
        <v>Delaware</v>
      </c>
      <c r="AF780" t="str">
        <f t="shared" si="58"/>
        <v>Wilmington</v>
      </c>
      <c r="AG780" t="s">
        <v>39</v>
      </c>
      <c r="AH780">
        <v>7</v>
      </c>
      <c r="AI780">
        <v>510.279</v>
      </c>
      <c r="AJ780" s="11">
        <v>-85.896299999999997</v>
      </c>
      <c r="AL780">
        <f>dashboard!A792</f>
        <v>0</v>
      </c>
      <c r="AM780" s="10">
        <f>dashboard!B792</f>
        <v>0</v>
      </c>
      <c r="AN780">
        <f>dashboard!C792</f>
        <v>0</v>
      </c>
    </row>
    <row r="781" spans="13:40" x14ac:dyDescent="0.25">
      <c r="M781"/>
      <c r="N781"/>
      <c r="V781" t="s">
        <v>831</v>
      </c>
      <c r="W781" t="s">
        <v>53</v>
      </c>
      <c r="X781" s="3">
        <v>11</v>
      </c>
      <c r="Y781" s="3">
        <v>56.66</v>
      </c>
      <c r="Z781" s="11">
        <v>22.0974</v>
      </c>
      <c r="AA781" s="3"/>
      <c r="AB781" s="3"/>
      <c r="AC781" t="s">
        <v>831</v>
      </c>
      <c r="AD781" t="str">
        <f t="shared" si="56"/>
        <v>District of ColumbiaWashington</v>
      </c>
      <c r="AE781" t="str">
        <f t="shared" si="57"/>
        <v>District of Columbia</v>
      </c>
      <c r="AF781" t="str">
        <f t="shared" si="58"/>
        <v>Washington</v>
      </c>
      <c r="AG781" t="s">
        <v>53</v>
      </c>
      <c r="AH781">
        <v>11</v>
      </c>
      <c r="AI781">
        <v>56.66</v>
      </c>
      <c r="AJ781" s="11">
        <v>22.0974</v>
      </c>
      <c r="AL781">
        <f>dashboard!A793</f>
        <v>0</v>
      </c>
      <c r="AM781" s="10">
        <f>dashboard!B793</f>
        <v>0</v>
      </c>
      <c r="AN781">
        <f>dashboard!C793</f>
        <v>0</v>
      </c>
    </row>
    <row r="782" spans="13:40" x14ac:dyDescent="0.25">
      <c r="M782"/>
      <c r="N782"/>
      <c r="W782" t="s">
        <v>64</v>
      </c>
      <c r="X782" s="3">
        <v>2</v>
      </c>
      <c r="Y782" s="3">
        <v>9.64</v>
      </c>
      <c r="Z782" s="11">
        <v>4.4344000000000001</v>
      </c>
      <c r="AA782" s="3"/>
      <c r="AB782" s="3"/>
      <c r="AD782" t="str">
        <f t="shared" si="56"/>
        <v>District of ColumbiaWashington</v>
      </c>
      <c r="AE782" t="str">
        <f t="shared" si="57"/>
        <v>District of Columbia</v>
      </c>
      <c r="AF782" t="str">
        <f t="shared" si="58"/>
        <v>Washington</v>
      </c>
      <c r="AG782" t="s">
        <v>64</v>
      </c>
      <c r="AH782">
        <v>2</v>
      </c>
      <c r="AI782">
        <v>9.64</v>
      </c>
      <c r="AJ782" s="11">
        <v>4.4344000000000001</v>
      </c>
      <c r="AL782">
        <f>dashboard!A794</f>
        <v>0</v>
      </c>
      <c r="AM782" s="10">
        <f>dashboard!B794</f>
        <v>0</v>
      </c>
      <c r="AN782">
        <f>dashboard!C794</f>
        <v>0</v>
      </c>
    </row>
    <row r="783" spans="13:40" x14ac:dyDescent="0.25">
      <c r="M783"/>
      <c r="N783"/>
      <c r="W783" t="s">
        <v>25</v>
      </c>
      <c r="X783" s="3">
        <v>3</v>
      </c>
      <c r="Y783" s="3">
        <v>1267.53</v>
      </c>
      <c r="Z783" s="11">
        <v>316.88249999999999</v>
      </c>
      <c r="AA783" s="3"/>
      <c r="AB783" s="3"/>
      <c r="AD783" t="str">
        <f t="shared" si="56"/>
        <v>District of ColumbiaWashington</v>
      </c>
      <c r="AE783" t="str">
        <f t="shared" si="57"/>
        <v>District of Columbia</v>
      </c>
      <c r="AF783" t="str">
        <f t="shared" si="58"/>
        <v>Washington</v>
      </c>
      <c r="AG783" t="s">
        <v>25</v>
      </c>
      <c r="AH783">
        <v>3</v>
      </c>
      <c r="AI783">
        <v>1267.53</v>
      </c>
      <c r="AJ783" s="11">
        <v>316.88249999999999</v>
      </c>
      <c r="AL783">
        <f>dashboard!A795</f>
        <v>0</v>
      </c>
      <c r="AM783" s="10">
        <f>dashboard!B795</f>
        <v>0</v>
      </c>
      <c r="AN783">
        <f>dashboard!C795</f>
        <v>0</v>
      </c>
    </row>
    <row r="784" spans="13:40" x14ac:dyDescent="0.25">
      <c r="M784"/>
      <c r="N784"/>
      <c r="W784" t="s">
        <v>48</v>
      </c>
      <c r="X784" s="3">
        <v>5</v>
      </c>
      <c r="Y784" s="3">
        <v>79.05</v>
      </c>
      <c r="Z784" s="11">
        <v>33.201000000000001</v>
      </c>
      <c r="AA784" s="3"/>
      <c r="AB784" s="3"/>
      <c r="AD784" t="str">
        <f t="shared" si="56"/>
        <v>District of ColumbiaWashington</v>
      </c>
      <c r="AE784" t="str">
        <f t="shared" si="57"/>
        <v>District of Columbia</v>
      </c>
      <c r="AF784" t="str">
        <f t="shared" si="58"/>
        <v>Washington</v>
      </c>
      <c r="AG784" t="s">
        <v>48</v>
      </c>
      <c r="AH784">
        <v>5</v>
      </c>
      <c r="AI784">
        <v>79.05</v>
      </c>
      <c r="AJ784" s="11">
        <v>33.201000000000001</v>
      </c>
      <c r="AL784">
        <f>dashboard!A796</f>
        <v>0</v>
      </c>
      <c r="AM784" s="10">
        <f>dashboard!B796</f>
        <v>0</v>
      </c>
      <c r="AN784">
        <f>dashboard!C796</f>
        <v>0</v>
      </c>
    </row>
    <row r="785" spans="13:40" x14ac:dyDescent="0.25">
      <c r="M785"/>
      <c r="N785"/>
      <c r="W785" t="s">
        <v>371</v>
      </c>
      <c r="X785" s="3">
        <v>8</v>
      </c>
      <c r="Y785" s="3">
        <v>1379.92</v>
      </c>
      <c r="Z785" s="11">
        <v>648.56240000000003</v>
      </c>
      <c r="AA785" s="3"/>
      <c r="AB785" s="3"/>
      <c r="AD785" t="str">
        <f t="shared" si="56"/>
        <v>District of ColumbiaWashington</v>
      </c>
      <c r="AE785" t="str">
        <f t="shared" si="57"/>
        <v>District of Columbia</v>
      </c>
      <c r="AF785" t="str">
        <f t="shared" si="58"/>
        <v>Washington</v>
      </c>
      <c r="AG785" t="s">
        <v>371</v>
      </c>
      <c r="AH785">
        <v>8</v>
      </c>
      <c r="AI785">
        <v>1379.92</v>
      </c>
      <c r="AJ785" s="11">
        <v>648.56240000000003</v>
      </c>
      <c r="AL785">
        <f>dashboard!A797</f>
        <v>0</v>
      </c>
      <c r="AM785" s="10">
        <f>dashboard!B797</f>
        <v>0</v>
      </c>
      <c r="AN785">
        <f>dashboard!C797</f>
        <v>0</v>
      </c>
    </row>
    <row r="786" spans="13:40" x14ac:dyDescent="0.25">
      <c r="M786"/>
      <c r="N786"/>
      <c r="W786" t="s">
        <v>80</v>
      </c>
      <c r="X786" s="3">
        <v>11</v>
      </c>
      <c r="Y786" s="3">
        <v>72.22</v>
      </c>
      <c r="Z786" s="11">
        <v>34.4116</v>
      </c>
      <c r="AA786" s="3"/>
      <c r="AB786" s="3"/>
      <c r="AD786" t="str">
        <f t="shared" si="56"/>
        <v>District of ColumbiaWashington</v>
      </c>
      <c r="AE786" t="str">
        <f t="shared" si="57"/>
        <v>District of Columbia</v>
      </c>
      <c r="AF786" t="str">
        <f t="shared" si="58"/>
        <v>Washington</v>
      </c>
      <c r="AG786" t="s">
        <v>80</v>
      </c>
      <c r="AH786">
        <v>11</v>
      </c>
      <c r="AI786">
        <v>72.22</v>
      </c>
      <c r="AJ786" s="11">
        <v>34.4116</v>
      </c>
      <c r="AL786">
        <f>dashboard!A798</f>
        <v>0</v>
      </c>
      <c r="AM786" s="10">
        <f>dashboard!B798</f>
        <v>0</v>
      </c>
      <c r="AN786">
        <f>dashboard!C798</f>
        <v>0</v>
      </c>
    </row>
    <row r="787" spans="13:40" x14ac:dyDescent="0.25">
      <c r="M787"/>
      <c r="N787"/>
      <c r="V787" t="s">
        <v>935</v>
      </c>
      <c r="W787" t="s">
        <v>68</v>
      </c>
      <c r="X787" s="3">
        <v>3</v>
      </c>
      <c r="Y787" s="3">
        <v>671.54399999999998</v>
      </c>
      <c r="Z787" s="11">
        <v>50.3658</v>
      </c>
      <c r="AA787" s="3"/>
      <c r="AB787" s="3"/>
      <c r="AC787" t="s">
        <v>935</v>
      </c>
      <c r="AD787" t="str">
        <f t="shared" si="56"/>
        <v>FloridaApopka</v>
      </c>
      <c r="AE787" t="str">
        <f t="shared" si="57"/>
        <v>Florida</v>
      </c>
      <c r="AF787" t="str">
        <f t="shared" si="58"/>
        <v>Apopka</v>
      </c>
      <c r="AG787" t="s">
        <v>68</v>
      </c>
      <c r="AH787">
        <v>3</v>
      </c>
      <c r="AI787">
        <v>671.54399999999998</v>
      </c>
      <c r="AJ787" s="11">
        <v>50.3658</v>
      </c>
      <c r="AL787">
        <f>dashboard!A799</f>
        <v>0</v>
      </c>
      <c r="AM787" s="10">
        <f>dashboard!B799</f>
        <v>0</v>
      </c>
      <c r="AN787">
        <f>dashboard!C799</f>
        <v>0</v>
      </c>
    </row>
    <row r="788" spans="13:40" x14ac:dyDescent="0.25">
      <c r="M788"/>
      <c r="N788"/>
      <c r="W788" t="s">
        <v>64</v>
      </c>
      <c r="X788" s="3">
        <v>10</v>
      </c>
      <c r="Y788" s="3">
        <v>39.857999999999997</v>
      </c>
      <c r="Z788" s="11">
        <v>-30.700800000000001</v>
      </c>
      <c r="AA788" s="3"/>
      <c r="AB788" s="3"/>
      <c r="AD788" t="str">
        <f t="shared" si="56"/>
        <v>FloridaApopka</v>
      </c>
      <c r="AE788" t="str">
        <f t="shared" si="57"/>
        <v>Florida</v>
      </c>
      <c r="AF788" t="str">
        <f t="shared" si="58"/>
        <v>Apopka</v>
      </c>
      <c r="AG788" t="s">
        <v>64</v>
      </c>
      <c r="AH788">
        <v>10</v>
      </c>
      <c r="AI788">
        <v>39.857999999999997</v>
      </c>
      <c r="AJ788" s="11">
        <v>-30.700800000000001</v>
      </c>
      <c r="AL788">
        <f>dashboard!A800</f>
        <v>0</v>
      </c>
      <c r="AM788" s="10">
        <f>dashboard!B800</f>
        <v>0</v>
      </c>
      <c r="AN788">
        <f>dashboard!C800</f>
        <v>0</v>
      </c>
    </row>
    <row r="789" spans="13:40" x14ac:dyDescent="0.25">
      <c r="M789"/>
      <c r="N789"/>
      <c r="W789" t="s">
        <v>143</v>
      </c>
      <c r="X789" s="3">
        <v>7</v>
      </c>
      <c r="Y789" s="3">
        <v>48.944000000000003</v>
      </c>
      <c r="Z789" s="11">
        <v>16.518599999999999</v>
      </c>
      <c r="AA789" s="3"/>
      <c r="AB789" s="3"/>
      <c r="AD789" t="str">
        <f t="shared" si="56"/>
        <v>FloridaApopka</v>
      </c>
      <c r="AE789" t="str">
        <f t="shared" si="57"/>
        <v>Florida</v>
      </c>
      <c r="AF789" t="str">
        <f t="shared" si="58"/>
        <v>Apopka</v>
      </c>
      <c r="AG789" t="s">
        <v>143</v>
      </c>
      <c r="AH789">
        <v>7</v>
      </c>
      <c r="AI789">
        <v>48.944000000000003</v>
      </c>
      <c r="AJ789" s="11">
        <v>16.518599999999999</v>
      </c>
      <c r="AL789">
        <f>dashboard!A801</f>
        <v>0</v>
      </c>
      <c r="AM789" s="10">
        <f>dashboard!B801</f>
        <v>0</v>
      </c>
      <c r="AN789">
        <f>dashboard!C801</f>
        <v>0</v>
      </c>
    </row>
    <row r="790" spans="13:40" x14ac:dyDescent="0.25">
      <c r="M790"/>
      <c r="N790"/>
      <c r="W790" t="s">
        <v>195</v>
      </c>
      <c r="X790" s="3">
        <v>5</v>
      </c>
      <c r="Y790" s="3">
        <v>14.32</v>
      </c>
      <c r="Z790" s="11">
        <v>5.1909999999999998</v>
      </c>
      <c r="AA790" s="3"/>
      <c r="AB790" s="3"/>
      <c r="AD790" t="str">
        <f t="shared" si="56"/>
        <v>FloridaApopka</v>
      </c>
      <c r="AE790" t="str">
        <f t="shared" si="57"/>
        <v>Florida</v>
      </c>
      <c r="AF790" t="str">
        <f t="shared" si="58"/>
        <v>Apopka</v>
      </c>
      <c r="AG790" t="s">
        <v>195</v>
      </c>
      <c r="AH790">
        <v>5</v>
      </c>
      <c r="AI790">
        <v>14.32</v>
      </c>
      <c r="AJ790" s="11">
        <v>5.1909999999999998</v>
      </c>
      <c r="AL790">
        <f>dashboard!A802</f>
        <v>0</v>
      </c>
      <c r="AM790" s="10">
        <f>dashboard!B802</f>
        <v>0</v>
      </c>
      <c r="AN790">
        <f>dashboard!C802</f>
        <v>0</v>
      </c>
    </row>
    <row r="791" spans="13:40" x14ac:dyDescent="0.25">
      <c r="M791"/>
      <c r="N791"/>
      <c r="W791" t="s">
        <v>48</v>
      </c>
      <c r="X791" s="3">
        <v>6</v>
      </c>
      <c r="Y791" s="3">
        <v>129.88800000000001</v>
      </c>
      <c r="Z791" s="11">
        <v>12.988799999999999</v>
      </c>
      <c r="AA791" s="3"/>
      <c r="AB791" s="3"/>
      <c r="AD791" t="str">
        <f t="shared" si="56"/>
        <v>FloridaApopka</v>
      </c>
      <c r="AE791" t="str">
        <f t="shared" si="57"/>
        <v>Florida</v>
      </c>
      <c r="AF791" t="str">
        <f t="shared" si="58"/>
        <v>Apopka</v>
      </c>
      <c r="AG791" t="s">
        <v>48</v>
      </c>
      <c r="AH791">
        <v>6</v>
      </c>
      <c r="AI791">
        <v>129.88800000000001</v>
      </c>
      <c r="AJ791" s="11">
        <v>12.988799999999999</v>
      </c>
      <c r="AL791">
        <f>dashboard!A803</f>
        <v>0</v>
      </c>
      <c r="AM791" s="10">
        <f>dashboard!B803</f>
        <v>0</v>
      </c>
      <c r="AN791">
        <f>dashboard!C803</f>
        <v>0</v>
      </c>
    </row>
    <row r="792" spans="13:40" x14ac:dyDescent="0.25">
      <c r="M792"/>
      <c r="N792"/>
      <c r="V792" t="s">
        <v>825</v>
      </c>
      <c r="W792" t="s">
        <v>129</v>
      </c>
      <c r="X792" s="3">
        <v>2</v>
      </c>
      <c r="Y792" s="3">
        <v>18.463999999999999</v>
      </c>
      <c r="Z792" s="11">
        <v>2.3079999999999998</v>
      </c>
      <c r="AA792" s="3"/>
      <c r="AB792" s="3"/>
      <c r="AC792" t="s">
        <v>825</v>
      </c>
      <c r="AD792" t="str">
        <f t="shared" si="56"/>
        <v>FloridaBoca Raton</v>
      </c>
      <c r="AE792" t="str">
        <f t="shared" si="57"/>
        <v>Florida</v>
      </c>
      <c r="AF792" t="str">
        <f t="shared" si="58"/>
        <v>Boca Raton</v>
      </c>
      <c r="AG792" t="s">
        <v>129</v>
      </c>
      <c r="AH792">
        <v>2</v>
      </c>
      <c r="AI792">
        <v>18.463999999999999</v>
      </c>
      <c r="AJ792" s="11">
        <v>2.3079999999999998</v>
      </c>
      <c r="AL792">
        <f>dashboard!A804</f>
        <v>0</v>
      </c>
      <c r="AM792" s="10">
        <f>dashboard!B804</f>
        <v>0</v>
      </c>
      <c r="AN792">
        <f>dashboard!C804</f>
        <v>0</v>
      </c>
    </row>
    <row r="793" spans="13:40" x14ac:dyDescent="0.25">
      <c r="M793"/>
      <c r="N793"/>
      <c r="W793" t="s">
        <v>64</v>
      </c>
      <c r="X793" s="3">
        <v>4</v>
      </c>
      <c r="Y793" s="3">
        <v>39.936</v>
      </c>
      <c r="Z793" s="11">
        <v>-26.623999999999999</v>
      </c>
      <c r="AA793" s="3"/>
      <c r="AB793" s="3"/>
      <c r="AD793" t="str">
        <f t="shared" si="56"/>
        <v>FloridaBoca Raton</v>
      </c>
      <c r="AE793" t="str">
        <f t="shared" si="57"/>
        <v>Florida</v>
      </c>
      <c r="AF793" t="str">
        <f t="shared" si="58"/>
        <v>Boca Raton</v>
      </c>
      <c r="AG793" t="s">
        <v>64</v>
      </c>
      <c r="AH793">
        <v>4</v>
      </c>
      <c r="AI793">
        <v>39.936</v>
      </c>
      <c r="AJ793" s="11">
        <v>-26.623999999999999</v>
      </c>
      <c r="AL793">
        <f>dashboard!A805</f>
        <v>0</v>
      </c>
      <c r="AM793" s="10">
        <f>dashboard!B805</f>
        <v>0</v>
      </c>
      <c r="AN793">
        <f>dashboard!C805</f>
        <v>0</v>
      </c>
    </row>
    <row r="794" spans="13:40" x14ac:dyDescent="0.25">
      <c r="M794"/>
      <c r="N794"/>
      <c r="W794" t="s">
        <v>33</v>
      </c>
      <c r="X794" s="3">
        <v>2</v>
      </c>
      <c r="Y794" s="3">
        <v>4.6079999999999997</v>
      </c>
      <c r="Z794" s="11">
        <v>1.6704000000000001</v>
      </c>
      <c r="AA794" s="3"/>
      <c r="AB794" s="3"/>
      <c r="AD794" t="str">
        <f t="shared" si="56"/>
        <v>FloridaBoca Raton</v>
      </c>
      <c r="AE794" t="str">
        <f t="shared" si="57"/>
        <v>Florida</v>
      </c>
      <c r="AF794" t="str">
        <f t="shared" si="58"/>
        <v>Boca Raton</v>
      </c>
      <c r="AG794" t="s">
        <v>33</v>
      </c>
      <c r="AH794">
        <v>2</v>
      </c>
      <c r="AI794">
        <v>4.6079999999999997</v>
      </c>
      <c r="AJ794" s="11">
        <v>1.6704000000000001</v>
      </c>
      <c r="AL794">
        <f>dashboard!A806</f>
        <v>0</v>
      </c>
      <c r="AM794" s="10">
        <f>dashboard!B806</f>
        <v>0</v>
      </c>
      <c r="AN794">
        <f>dashboard!C806</f>
        <v>0</v>
      </c>
    </row>
    <row r="795" spans="13:40" x14ac:dyDescent="0.25">
      <c r="M795"/>
      <c r="N795"/>
      <c r="V795" t="s">
        <v>856</v>
      </c>
      <c r="W795" t="s">
        <v>53</v>
      </c>
      <c r="X795" s="3">
        <v>3</v>
      </c>
      <c r="Y795" s="3">
        <v>15.528</v>
      </c>
      <c r="Z795" s="11">
        <v>4.8525</v>
      </c>
      <c r="AA795" s="3"/>
      <c r="AB795" s="3"/>
      <c r="AC795" t="s">
        <v>856</v>
      </c>
      <c r="AD795" t="str">
        <f t="shared" si="56"/>
        <v>FloridaBoynton Beach</v>
      </c>
      <c r="AE795" t="str">
        <f t="shared" si="57"/>
        <v>Florida</v>
      </c>
      <c r="AF795" t="str">
        <f t="shared" si="58"/>
        <v>Boynton Beach</v>
      </c>
      <c r="AG795" t="s">
        <v>53</v>
      </c>
      <c r="AH795">
        <v>3</v>
      </c>
      <c r="AI795">
        <v>15.528</v>
      </c>
      <c r="AJ795" s="11">
        <v>4.8525</v>
      </c>
      <c r="AL795">
        <f>dashboard!A807</f>
        <v>0</v>
      </c>
      <c r="AM795" s="10">
        <f>dashboard!B807</f>
        <v>0</v>
      </c>
      <c r="AN795">
        <f>dashboard!C807</f>
        <v>0</v>
      </c>
    </row>
    <row r="796" spans="13:40" x14ac:dyDescent="0.25">
      <c r="M796"/>
      <c r="N796"/>
      <c r="W796" t="s">
        <v>64</v>
      </c>
      <c r="X796" s="3">
        <v>5</v>
      </c>
      <c r="Y796" s="3">
        <v>37.424999999999997</v>
      </c>
      <c r="Z796" s="11">
        <v>-29.94</v>
      </c>
      <c r="AA796" s="3"/>
      <c r="AB796" s="3"/>
      <c r="AD796" t="str">
        <f t="shared" si="56"/>
        <v>FloridaBoynton Beach</v>
      </c>
      <c r="AE796" t="str">
        <f t="shared" si="57"/>
        <v>Florida</v>
      </c>
      <c r="AF796" t="str">
        <f t="shared" si="58"/>
        <v>Boynton Beach</v>
      </c>
      <c r="AG796" t="s">
        <v>64</v>
      </c>
      <c r="AH796">
        <v>5</v>
      </c>
      <c r="AI796">
        <v>37.424999999999997</v>
      </c>
      <c r="AJ796" s="11">
        <v>-29.94</v>
      </c>
      <c r="AL796">
        <f>dashboard!A808</f>
        <v>0</v>
      </c>
      <c r="AM796" s="10">
        <f>dashboard!B808</f>
        <v>0</v>
      </c>
      <c r="AN796">
        <f>dashboard!C808</f>
        <v>0</v>
      </c>
    </row>
    <row r="797" spans="13:40" x14ac:dyDescent="0.25">
      <c r="M797"/>
      <c r="N797"/>
      <c r="W797" t="s">
        <v>25</v>
      </c>
      <c r="X797" s="3">
        <v>2</v>
      </c>
      <c r="Y797" s="3">
        <v>97.183999999999997</v>
      </c>
      <c r="Z797" s="11">
        <v>6.0739999999999998</v>
      </c>
      <c r="AA797" s="3"/>
      <c r="AB797" s="3"/>
      <c r="AD797" t="str">
        <f t="shared" si="56"/>
        <v>FloridaBoynton Beach</v>
      </c>
      <c r="AE797" t="str">
        <f t="shared" si="57"/>
        <v>Florida</v>
      </c>
      <c r="AF797" t="str">
        <f t="shared" si="58"/>
        <v>Boynton Beach</v>
      </c>
      <c r="AG797" t="s">
        <v>25</v>
      </c>
      <c r="AH797">
        <v>2</v>
      </c>
      <c r="AI797">
        <v>97.183999999999997</v>
      </c>
      <c r="AJ797" s="11">
        <v>6.0739999999999998</v>
      </c>
      <c r="AL797">
        <f>dashboard!A809</f>
        <v>0</v>
      </c>
      <c r="AM797" s="10">
        <f>dashboard!B809</f>
        <v>0</v>
      </c>
      <c r="AN797">
        <f>dashboard!C809</f>
        <v>0</v>
      </c>
    </row>
    <row r="798" spans="13:40" x14ac:dyDescent="0.25">
      <c r="M798"/>
      <c r="N798"/>
      <c r="W798" t="s">
        <v>48</v>
      </c>
      <c r="X798" s="3">
        <v>8</v>
      </c>
      <c r="Y798" s="3">
        <v>276.96800000000002</v>
      </c>
      <c r="Z798" s="11">
        <v>55.048200000000001</v>
      </c>
      <c r="AA798" s="3"/>
      <c r="AB798" s="3"/>
      <c r="AD798" t="str">
        <f t="shared" si="56"/>
        <v>FloridaBoynton Beach</v>
      </c>
      <c r="AE798" t="str">
        <f t="shared" si="57"/>
        <v>Florida</v>
      </c>
      <c r="AF798" t="str">
        <f t="shared" si="58"/>
        <v>Boynton Beach</v>
      </c>
      <c r="AG798" t="s">
        <v>48</v>
      </c>
      <c r="AH798">
        <v>8</v>
      </c>
      <c r="AI798">
        <v>276.96800000000002</v>
      </c>
      <c r="AJ798" s="11">
        <v>55.048200000000001</v>
      </c>
      <c r="AL798">
        <f>dashboard!A810</f>
        <v>0</v>
      </c>
      <c r="AM798" s="10">
        <f>dashboard!B810</f>
        <v>0</v>
      </c>
      <c r="AN798">
        <f>dashboard!C810</f>
        <v>0</v>
      </c>
    </row>
    <row r="799" spans="13:40" x14ac:dyDescent="0.25">
      <c r="M799"/>
      <c r="N799"/>
      <c r="W799" t="s">
        <v>33</v>
      </c>
      <c r="X799" s="3">
        <v>5</v>
      </c>
      <c r="Y799" s="3">
        <v>16.559999999999999</v>
      </c>
      <c r="Z799" s="11">
        <v>5.5548000000000002</v>
      </c>
      <c r="AA799" s="3"/>
      <c r="AB799" s="3"/>
      <c r="AD799" t="str">
        <f t="shared" si="56"/>
        <v>FloridaBoynton Beach</v>
      </c>
      <c r="AE799" t="str">
        <f t="shared" si="57"/>
        <v>Florida</v>
      </c>
      <c r="AF799" t="str">
        <f t="shared" si="58"/>
        <v>Boynton Beach</v>
      </c>
      <c r="AG799" t="s">
        <v>33</v>
      </c>
      <c r="AH799">
        <v>5</v>
      </c>
      <c r="AI799">
        <v>16.559999999999999</v>
      </c>
      <c r="AJ799" s="11">
        <v>5.5548000000000002</v>
      </c>
      <c r="AL799">
        <f>dashboard!A811</f>
        <v>0</v>
      </c>
      <c r="AM799" s="10">
        <f>dashboard!B811</f>
        <v>0</v>
      </c>
      <c r="AN799">
        <f>dashboard!C811</f>
        <v>0</v>
      </c>
    </row>
    <row r="800" spans="13:40" x14ac:dyDescent="0.25">
      <c r="M800"/>
      <c r="N800"/>
      <c r="W800" t="s">
        <v>80</v>
      </c>
      <c r="X800" s="3">
        <v>5</v>
      </c>
      <c r="Y800" s="3">
        <v>25.92</v>
      </c>
      <c r="Z800" s="11">
        <v>9.0719999999999992</v>
      </c>
      <c r="AA800" s="3"/>
      <c r="AB800" s="3"/>
      <c r="AD800" t="str">
        <f t="shared" si="56"/>
        <v>FloridaBoynton Beach</v>
      </c>
      <c r="AE800" t="str">
        <f t="shared" si="57"/>
        <v>Florida</v>
      </c>
      <c r="AF800" t="str">
        <f t="shared" si="58"/>
        <v>Boynton Beach</v>
      </c>
      <c r="AG800" t="s">
        <v>80</v>
      </c>
      <c r="AH800">
        <v>5</v>
      </c>
      <c r="AI800">
        <v>25.92</v>
      </c>
      <c r="AJ800" s="11">
        <v>9.0719999999999992</v>
      </c>
      <c r="AL800">
        <f>dashboard!A812</f>
        <v>0</v>
      </c>
      <c r="AM800" s="10">
        <f>dashboard!B812</f>
        <v>0</v>
      </c>
      <c r="AN800">
        <f>dashboard!C812</f>
        <v>0</v>
      </c>
    </row>
    <row r="801" spans="13:40" x14ac:dyDescent="0.25">
      <c r="M801"/>
      <c r="N801"/>
      <c r="V801" t="s">
        <v>1216</v>
      </c>
      <c r="W801" t="s">
        <v>48</v>
      </c>
      <c r="X801" s="3">
        <v>3</v>
      </c>
      <c r="Y801" s="3">
        <v>11.568</v>
      </c>
      <c r="Z801" s="11">
        <v>2.6027999999999998</v>
      </c>
      <c r="AA801" s="3"/>
      <c r="AB801" s="3"/>
      <c r="AC801" t="s">
        <v>1216</v>
      </c>
      <c r="AD801" t="str">
        <f t="shared" si="56"/>
        <v>FloridaCoral Gables</v>
      </c>
      <c r="AE801" t="str">
        <f t="shared" si="57"/>
        <v>Florida</v>
      </c>
      <c r="AF801" t="str">
        <f t="shared" si="58"/>
        <v>Coral Gables</v>
      </c>
      <c r="AG801" t="s">
        <v>48</v>
      </c>
      <c r="AH801">
        <v>3</v>
      </c>
      <c r="AI801">
        <v>11.568</v>
      </c>
      <c r="AJ801" s="11">
        <v>2.6027999999999998</v>
      </c>
      <c r="AL801">
        <f>dashboard!A813</f>
        <v>0</v>
      </c>
      <c r="AM801" s="10">
        <f>dashboard!B813</f>
        <v>0</v>
      </c>
      <c r="AN801">
        <f>dashboard!C813</f>
        <v>0</v>
      </c>
    </row>
    <row r="802" spans="13:40" x14ac:dyDescent="0.25">
      <c r="M802"/>
      <c r="N802"/>
      <c r="W802" t="s">
        <v>59</v>
      </c>
      <c r="X802" s="3">
        <v>3</v>
      </c>
      <c r="Y802" s="3">
        <v>52.68</v>
      </c>
      <c r="Z802" s="11">
        <v>19.754999999999999</v>
      </c>
      <c r="AA802" s="3"/>
      <c r="AB802" s="3"/>
      <c r="AD802" t="str">
        <f t="shared" si="56"/>
        <v>FloridaCoral Gables</v>
      </c>
      <c r="AE802" t="str">
        <f t="shared" si="57"/>
        <v>Florida</v>
      </c>
      <c r="AF802" t="str">
        <f t="shared" si="58"/>
        <v>Coral Gables</v>
      </c>
      <c r="AG802" t="s">
        <v>59</v>
      </c>
      <c r="AH802">
        <v>3</v>
      </c>
      <c r="AI802">
        <v>52.68</v>
      </c>
      <c r="AJ802" s="11">
        <v>19.754999999999999</v>
      </c>
    </row>
    <row r="803" spans="13:40" x14ac:dyDescent="0.25">
      <c r="M803"/>
      <c r="N803"/>
      <c r="V803" t="s">
        <v>854</v>
      </c>
      <c r="W803" t="s">
        <v>68</v>
      </c>
      <c r="X803" s="3">
        <v>6</v>
      </c>
      <c r="Y803" s="3">
        <v>394.12800000000004</v>
      </c>
      <c r="Z803" s="11">
        <v>24.720400000000001</v>
      </c>
      <c r="AA803" s="3"/>
      <c r="AB803" s="3"/>
      <c r="AC803" t="s">
        <v>854</v>
      </c>
      <c r="AD803" t="str">
        <f t="shared" si="56"/>
        <v>FloridaCoral Springs</v>
      </c>
      <c r="AE803" t="str">
        <f t="shared" si="57"/>
        <v>Florida</v>
      </c>
      <c r="AF803" t="str">
        <f t="shared" si="58"/>
        <v>Coral Springs</v>
      </c>
      <c r="AG803" t="s">
        <v>68</v>
      </c>
      <c r="AH803">
        <v>6</v>
      </c>
      <c r="AI803">
        <v>394.12800000000004</v>
      </c>
      <c r="AJ803" s="11">
        <v>24.720400000000001</v>
      </c>
    </row>
    <row r="804" spans="13:40" x14ac:dyDescent="0.25">
      <c r="M804"/>
      <c r="N804"/>
      <c r="W804" t="s">
        <v>22</v>
      </c>
      <c r="X804" s="3">
        <v>3</v>
      </c>
      <c r="Y804" s="3">
        <v>314.35199999999998</v>
      </c>
      <c r="Z804" s="11">
        <v>-15.717599999999999</v>
      </c>
      <c r="AA804" s="3"/>
      <c r="AB804" s="3"/>
      <c r="AD804" t="str">
        <f t="shared" si="56"/>
        <v>FloridaCoral Springs</v>
      </c>
      <c r="AE804" t="str">
        <f t="shared" si="57"/>
        <v>Florida</v>
      </c>
      <c r="AF804" t="str">
        <f t="shared" si="58"/>
        <v>Coral Springs</v>
      </c>
      <c r="AG804" t="s">
        <v>22</v>
      </c>
      <c r="AH804">
        <v>3</v>
      </c>
      <c r="AI804">
        <v>314.35199999999998</v>
      </c>
      <c r="AJ804" s="11">
        <v>-15.717599999999999</v>
      </c>
    </row>
    <row r="805" spans="13:40" x14ac:dyDescent="0.25">
      <c r="M805"/>
      <c r="N805"/>
      <c r="W805" t="s">
        <v>48</v>
      </c>
      <c r="X805" s="3">
        <v>5</v>
      </c>
      <c r="Y805" s="3">
        <v>71.680000000000007</v>
      </c>
      <c r="Z805" s="11">
        <v>0.45439999999999969</v>
      </c>
      <c r="AA805" s="3"/>
      <c r="AB805" s="3"/>
      <c r="AD805" t="str">
        <f t="shared" si="56"/>
        <v>FloridaCoral Springs</v>
      </c>
      <c r="AE805" t="str">
        <f t="shared" si="57"/>
        <v>Florida</v>
      </c>
      <c r="AF805" t="str">
        <f t="shared" si="58"/>
        <v>Coral Springs</v>
      </c>
      <c r="AG805" t="s">
        <v>48</v>
      </c>
      <c r="AH805">
        <v>5</v>
      </c>
      <c r="AI805">
        <v>71.680000000000007</v>
      </c>
      <c r="AJ805" s="11">
        <v>0.45439999999999969</v>
      </c>
    </row>
    <row r="806" spans="13:40" x14ac:dyDescent="0.25">
      <c r="M806"/>
      <c r="N806"/>
      <c r="W806" t="s">
        <v>33</v>
      </c>
      <c r="X806" s="3">
        <v>2</v>
      </c>
      <c r="Y806" s="3">
        <v>4.6079999999999997</v>
      </c>
      <c r="Z806" s="11">
        <v>1.4976</v>
      </c>
      <c r="AA806" s="3"/>
      <c r="AB806" s="3"/>
      <c r="AD806" t="str">
        <f t="shared" si="56"/>
        <v>FloridaCoral Springs</v>
      </c>
      <c r="AE806" t="str">
        <f t="shared" si="57"/>
        <v>Florida</v>
      </c>
      <c r="AF806" t="str">
        <f t="shared" si="58"/>
        <v>Coral Springs</v>
      </c>
      <c r="AG806" t="s">
        <v>33</v>
      </c>
      <c r="AH806">
        <v>2</v>
      </c>
      <c r="AI806">
        <v>4.6079999999999997</v>
      </c>
      <c r="AJ806" s="11">
        <v>1.4976</v>
      </c>
    </row>
    <row r="807" spans="13:40" x14ac:dyDescent="0.25">
      <c r="M807"/>
      <c r="N807"/>
      <c r="W807" t="s">
        <v>80</v>
      </c>
      <c r="X807" s="3">
        <v>3</v>
      </c>
      <c r="Y807" s="3">
        <v>15.552</v>
      </c>
      <c r="Z807" s="11">
        <v>5.4432</v>
      </c>
      <c r="AA807" s="3"/>
      <c r="AB807" s="3"/>
      <c r="AD807" t="str">
        <f t="shared" si="56"/>
        <v>FloridaCoral Springs</v>
      </c>
      <c r="AE807" t="str">
        <f t="shared" si="57"/>
        <v>Florida</v>
      </c>
      <c r="AF807" t="str">
        <f t="shared" si="58"/>
        <v>Coral Springs</v>
      </c>
      <c r="AG807" t="s">
        <v>80</v>
      </c>
      <c r="AH807">
        <v>3</v>
      </c>
      <c r="AI807">
        <v>15.552</v>
      </c>
      <c r="AJ807" s="11">
        <v>5.4432</v>
      </c>
    </row>
    <row r="808" spans="13:40" x14ac:dyDescent="0.25">
      <c r="M808"/>
      <c r="N808"/>
      <c r="W808" t="s">
        <v>43</v>
      </c>
      <c r="X808" s="3">
        <v>2</v>
      </c>
      <c r="Y808" s="3">
        <v>24.672000000000001</v>
      </c>
      <c r="Z808" s="11">
        <v>2.1587999999999998</v>
      </c>
      <c r="AA808" s="3"/>
      <c r="AB808" s="3"/>
      <c r="AD808" t="str">
        <f t="shared" si="56"/>
        <v>FloridaCoral Springs</v>
      </c>
      <c r="AE808" t="str">
        <f t="shared" si="57"/>
        <v>Florida</v>
      </c>
      <c r="AF808" t="str">
        <f t="shared" si="58"/>
        <v>Coral Springs</v>
      </c>
      <c r="AG808" t="s">
        <v>43</v>
      </c>
      <c r="AH808">
        <v>2</v>
      </c>
      <c r="AI808">
        <v>24.672000000000001</v>
      </c>
      <c r="AJ808" s="11">
        <v>2.1587999999999998</v>
      </c>
    </row>
    <row r="809" spans="13:40" x14ac:dyDescent="0.25">
      <c r="M809"/>
      <c r="N809"/>
      <c r="V809" t="s">
        <v>1091</v>
      </c>
      <c r="W809" t="s">
        <v>129</v>
      </c>
      <c r="X809" s="3">
        <v>6</v>
      </c>
      <c r="Y809" s="3">
        <v>50.88</v>
      </c>
      <c r="Z809" s="11">
        <v>14.628</v>
      </c>
      <c r="AA809" s="3"/>
      <c r="AB809" s="3"/>
      <c r="AC809" t="s">
        <v>1091</v>
      </c>
      <c r="AD809" t="str">
        <f t="shared" si="56"/>
        <v>FloridaDaytona Beach</v>
      </c>
      <c r="AE809" t="str">
        <f t="shared" si="57"/>
        <v>Florida</v>
      </c>
      <c r="AF809" t="str">
        <f t="shared" si="58"/>
        <v>Daytona Beach</v>
      </c>
      <c r="AG809" t="s">
        <v>129</v>
      </c>
      <c r="AH809">
        <v>6</v>
      </c>
      <c r="AI809">
        <v>50.88</v>
      </c>
      <c r="AJ809" s="11">
        <v>14.628</v>
      </c>
    </row>
    <row r="810" spans="13:40" x14ac:dyDescent="0.25">
      <c r="M810"/>
      <c r="N810"/>
      <c r="W810" t="s">
        <v>53</v>
      </c>
      <c r="X810" s="3">
        <v>1</v>
      </c>
      <c r="Y810" s="3">
        <v>2.6240000000000001</v>
      </c>
      <c r="Z810" s="11">
        <v>0.4264</v>
      </c>
      <c r="AA810" s="3"/>
      <c r="AB810" s="3"/>
      <c r="AD810" t="str">
        <f t="shared" si="56"/>
        <v>FloridaDaytona Beach</v>
      </c>
      <c r="AE810" t="str">
        <f t="shared" si="57"/>
        <v>Florida</v>
      </c>
      <c r="AF810" t="str">
        <f t="shared" si="58"/>
        <v>Daytona Beach</v>
      </c>
      <c r="AG810" t="s">
        <v>53</v>
      </c>
      <c r="AH810">
        <v>1</v>
      </c>
      <c r="AI810">
        <v>2.6240000000000001</v>
      </c>
      <c r="AJ810" s="11">
        <v>0.4264</v>
      </c>
    </row>
    <row r="811" spans="13:40" x14ac:dyDescent="0.25">
      <c r="M811"/>
      <c r="N811"/>
      <c r="W811" t="s">
        <v>143</v>
      </c>
      <c r="X811" s="3">
        <v>2</v>
      </c>
      <c r="Y811" s="3">
        <v>27.312000000000001</v>
      </c>
      <c r="Z811" s="11">
        <v>9.2178000000000004</v>
      </c>
      <c r="AA811" s="3"/>
      <c r="AB811" s="3"/>
      <c r="AD811" t="str">
        <f t="shared" si="56"/>
        <v>FloridaDaytona Beach</v>
      </c>
      <c r="AE811" t="str">
        <f t="shared" si="57"/>
        <v>Florida</v>
      </c>
      <c r="AF811" t="str">
        <f t="shared" si="58"/>
        <v>Daytona Beach</v>
      </c>
      <c r="AG811" t="s">
        <v>143</v>
      </c>
      <c r="AH811">
        <v>2</v>
      </c>
      <c r="AI811">
        <v>27.312000000000001</v>
      </c>
      <c r="AJ811" s="11">
        <v>9.2178000000000004</v>
      </c>
    </row>
    <row r="812" spans="13:40" x14ac:dyDescent="0.25">
      <c r="M812"/>
      <c r="N812"/>
      <c r="W812" t="s">
        <v>39</v>
      </c>
      <c r="X812" s="3">
        <v>1</v>
      </c>
      <c r="Y812" s="3">
        <v>191.5155</v>
      </c>
      <c r="Z812" s="11">
        <v>-76.606200000000001</v>
      </c>
      <c r="AA812" s="3"/>
      <c r="AB812" s="3"/>
      <c r="AD812" t="str">
        <f t="shared" si="56"/>
        <v>FloridaDaytona Beach</v>
      </c>
      <c r="AE812" t="str">
        <f t="shared" si="57"/>
        <v>Florida</v>
      </c>
      <c r="AF812" t="str">
        <f t="shared" si="58"/>
        <v>Daytona Beach</v>
      </c>
      <c r="AG812" t="s">
        <v>39</v>
      </c>
      <c r="AH812">
        <v>1</v>
      </c>
      <c r="AI812">
        <v>191.5155</v>
      </c>
      <c r="AJ812" s="11">
        <v>-76.606200000000001</v>
      </c>
    </row>
    <row r="813" spans="13:40" x14ac:dyDescent="0.25">
      <c r="M813"/>
      <c r="N813"/>
      <c r="V813" t="s">
        <v>1176</v>
      </c>
      <c r="W813" t="s">
        <v>129</v>
      </c>
      <c r="X813" s="3">
        <v>2</v>
      </c>
      <c r="Y813" s="3">
        <v>47.92</v>
      </c>
      <c r="Z813" s="11">
        <v>11.98</v>
      </c>
      <c r="AA813" s="3"/>
      <c r="AB813" s="3"/>
      <c r="AC813" t="s">
        <v>1176</v>
      </c>
      <c r="AD813" t="str">
        <f t="shared" si="56"/>
        <v>FloridaDelray Beach</v>
      </c>
      <c r="AE813" t="str">
        <f t="shared" si="57"/>
        <v>Florida</v>
      </c>
      <c r="AF813" t="str">
        <f t="shared" si="58"/>
        <v>Delray Beach</v>
      </c>
      <c r="AG813" t="s">
        <v>129</v>
      </c>
      <c r="AH813">
        <v>2</v>
      </c>
      <c r="AI813">
        <v>47.92</v>
      </c>
      <c r="AJ813" s="11">
        <v>11.98</v>
      </c>
    </row>
    <row r="814" spans="13:40" x14ac:dyDescent="0.25">
      <c r="M814"/>
      <c r="N814"/>
      <c r="W814" t="s">
        <v>33</v>
      </c>
      <c r="X814" s="3">
        <v>3</v>
      </c>
      <c r="Y814" s="3">
        <v>9.9120000000000008</v>
      </c>
      <c r="Z814" s="11">
        <v>3.2214</v>
      </c>
      <c r="AA814" s="3"/>
      <c r="AB814" s="3"/>
      <c r="AD814" t="str">
        <f t="shared" si="56"/>
        <v>FloridaDelray Beach</v>
      </c>
      <c r="AE814" t="str">
        <f t="shared" si="57"/>
        <v>Florida</v>
      </c>
      <c r="AF814" t="str">
        <f t="shared" si="58"/>
        <v>Delray Beach</v>
      </c>
      <c r="AG814" t="s">
        <v>33</v>
      </c>
      <c r="AH814">
        <v>3</v>
      </c>
      <c r="AI814">
        <v>9.9120000000000008</v>
      </c>
      <c r="AJ814" s="11">
        <v>3.2214</v>
      </c>
    </row>
    <row r="815" spans="13:40" x14ac:dyDescent="0.25">
      <c r="M815"/>
      <c r="N815"/>
      <c r="W815" t="s">
        <v>43</v>
      </c>
      <c r="X815" s="3">
        <v>6</v>
      </c>
      <c r="Y815" s="3">
        <v>184.70400000000001</v>
      </c>
      <c r="Z815" s="11">
        <v>13.8528</v>
      </c>
      <c r="AA815" s="3"/>
      <c r="AB815" s="3"/>
      <c r="AD815" t="str">
        <f t="shared" si="56"/>
        <v>FloridaDelray Beach</v>
      </c>
      <c r="AE815" t="str">
        <f t="shared" si="57"/>
        <v>Florida</v>
      </c>
      <c r="AF815" t="str">
        <f t="shared" si="58"/>
        <v>Delray Beach</v>
      </c>
      <c r="AG815" t="s">
        <v>43</v>
      </c>
      <c r="AH815">
        <v>6</v>
      </c>
      <c r="AI815">
        <v>184.70400000000001</v>
      </c>
      <c r="AJ815" s="11">
        <v>13.8528</v>
      </c>
    </row>
    <row r="816" spans="13:40" x14ac:dyDescent="0.25">
      <c r="M816"/>
      <c r="N816"/>
      <c r="V816" t="s">
        <v>867</v>
      </c>
      <c r="W816" t="s">
        <v>53</v>
      </c>
      <c r="X816" s="3">
        <v>4</v>
      </c>
      <c r="Y816" s="3">
        <v>17.856000000000002</v>
      </c>
      <c r="Z816" s="11">
        <v>2.0087999999999999</v>
      </c>
      <c r="AA816" s="3"/>
      <c r="AB816" s="3"/>
      <c r="AC816" t="s">
        <v>867</v>
      </c>
      <c r="AD816" t="str">
        <f t="shared" si="56"/>
        <v>FloridaDeltona</v>
      </c>
      <c r="AE816" t="str">
        <f t="shared" si="57"/>
        <v>Florida</v>
      </c>
      <c r="AF816" t="str">
        <f t="shared" si="58"/>
        <v>Deltona</v>
      </c>
      <c r="AG816" t="s">
        <v>53</v>
      </c>
      <c r="AH816">
        <v>4</v>
      </c>
      <c r="AI816">
        <v>17.856000000000002</v>
      </c>
      <c r="AJ816" s="11">
        <v>2.0087999999999999</v>
      </c>
    </row>
    <row r="817" spans="13:36" x14ac:dyDescent="0.25">
      <c r="M817"/>
      <c r="N817"/>
      <c r="W817" t="s">
        <v>64</v>
      </c>
      <c r="X817" s="3">
        <v>6</v>
      </c>
      <c r="Y817" s="3">
        <v>5.1840000000000002</v>
      </c>
      <c r="Z817" s="11">
        <v>-3.6288</v>
      </c>
      <c r="AA817" s="3"/>
      <c r="AB817" s="3"/>
      <c r="AD817" t="str">
        <f t="shared" si="56"/>
        <v>FloridaDeltona</v>
      </c>
      <c r="AE817" t="str">
        <f t="shared" si="57"/>
        <v>Florida</v>
      </c>
      <c r="AF817" t="str">
        <f t="shared" si="58"/>
        <v>Deltona</v>
      </c>
      <c r="AG817" t="s">
        <v>64</v>
      </c>
      <c r="AH817">
        <v>6</v>
      </c>
      <c r="AI817">
        <v>5.1840000000000002</v>
      </c>
      <c r="AJ817" s="11">
        <v>-3.6288</v>
      </c>
    </row>
    <row r="818" spans="13:36" x14ac:dyDescent="0.25">
      <c r="M818"/>
      <c r="N818"/>
      <c r="W818" t="s">
        <v>25</v>
      </c>
      <c r="X818" s="3">
        <v>4</v>
      </c>
      <c r="Y818" s="3">
        <v>186.304</v>
      </c>
      <c r="Z818" s="11">
        <v>13.972799999999999</v>
      </c>
      <c r="AA818" s="3"/>
      <c r="AB818" s="3"/>
      <c r="AD818" t="str">
        <f t="shared" si="56"/>
        <v>FloridaDeltona</v>
      </c>
      <c r="AE818" t="str">
        <f t="shared" si="57"/>
        <v>Florida</v>
      </c>
      <c r="AF818" t="str">
        <f t="shared" si="58"/>
        <v>Deltona</v>
      </c>
      <c r="AG818" t="s">
        <v>25</v>
      </c>
      <c r="AH818">
        <v>4</v>
      </c>
      <c r="AI818">
        <v>186.304</v>
      </c>
      <c r="AJ818" s="11">
        <v>13.972799999999999</v>
      </c>
    </row>
    <row r="819" spans="13:36" x14ac:dyDescent="0.25">
      <c r="M819"/>
      <c r="N819"/>
      <c r="W819" t="s">
        <v>59</v>
      </c>
      <c r="X819" s="3">
        <v>5</v>
      </c>
      <c r="Y819" s="3">
        <v>683.89599999999996</v>
      </c>
      <c r="Z819" s="11">
        <v>109.7816</v>
      </c>
      <c r="AA819" s="3"/>
      <c r="AB819" s="3"/>
      <c r="AD819" t="str">
        <f t="shared" si="56"/>
        <v>FloridaDeltona</v>
      </c>
      <c r="AE819" t="str">
        <f t="shared" si="57"/>
        <v>Florida</v>
      </c>
      <c r="AF819" t="str">
        <f t="shared" si="58"/>
        <v>Deltona</v>
      </c>
      <c r="AG819" t="s">
        <v>59</v>
      </c>
      <c r="AH819">
        <v>5</v>
      </c>
      <c r="AI819">
        <v>683.89599999999996</v>
      </c>
      <c r="AJ819" s="11">
        <v>109.7816</v>
      </c>
    </row>
    <row r="820" spans="13:36" x14ac:dyDescent="0.25">
      <c r="M820"/>
      <c r="N820"/>
      <c r="V820" t="s">
        <v>634</v>
      </c>
      <c r="W820" t="s">
        <v>129</v>
      </c>
      <c r="X820" s="3">
        <v>12</v>
      </c>
      <c r="Y820" s="3">
        <v>841.34399999999994</v>
      </c>
      <c r="Z820" s="11">
        <v>248.26079999999999</v>
      </c>
      <c r="AA820" s="3"/>
      <c r="AB820" s="3"/>
      <c r="AC820" t="s">
        <v>634</v>
      </c>
      <c r="AD820" t="str">
        <f t="shared" si="56"/>
        <v>FloridaFort Lauderdale</v>
      </c>
      <c r="AE820" t="str">
        <f t="shared" si="57"/>
        <v>Florida</v>
      </c>
      <c r="AF820" t="str">
        <f t="shared" si="58"/>
        <v>Fort Lauderdale</v>
      </c>
      <c r="AG820" t="s">
        <v>129</v>
      </c>
      <c r="AH820">
        <v>12</v>
      </c>
      <c r="AI820">
        <v>841.34399999999994</v>
      </c>
      <c r="AJ820" s="11">
        <v>248.26079999999999</v>
      </c>
    </row>
    <row r="821" spans="13:36" x14ac:dyDescent="0.25">
      <c r="M821"/>
      <c r="N821"/>
      <c r="W821" t="s">
        <v>68</v>
      </c>
      <c r="X821" s="3">
        <v>5</v>
      </c>
      <c r="Y821" s="3">
        <v>1158.1199999999999</v>
      </c>
      <c r="Z821" s="11">
        <v>130.2885</v>
      </c>
      <c r="AA821" s="3"/>
      <c r="AB821" s="3"/>
      <c r="AD821" t="str">
        <f t="shared" si="56"/>
        <v>FloridaFort Lauderdale</v>
      </c>
      <c r="AE821" t="str">
        <f t="shared" si="57"/>
        <v>Florida</v>
      </c>
      <c r="AF821" t="str">
        <f t="shared" si="58"/>
        <v>Fort Lauderdale</v>
      </c>
      <c r="AG821" t="s">
        <v>68</v>
      </c>
      <c r="AH821">
        <v>5</v>
      </c>
      <c r="AI821">
        <v>1158.1199999999999</v>
      </c>
      <c r="AJ821" s="11">
        <v>130.2885</v>
      </c>
    </row>
    <row r="822" spans="13:36" x14ac:dyDescent="0.25">
      <c r="M822"/>
      <c r="N822"/>
      <c r="W822" t="s">
        <v>64</v>
      </c>
      <c r="X822" s="3">
        <v>12</v>
      </c>
      <c r="Y822" s="3">
        <v>36.515999999999998</v>
      </c>
      <c r="Z822" s="11">
        <v>-26.260800000000003</v>
      </c>
      <c r="AA822" s="3"/>
      <c r="AB822" s="3"/>
      <c r="AD822" t="str">
        <f t="shared" si="56"/>
        <v>FloridaFort Lauderdale</v>
      </c>
      <c r="AE822" t="str">
        <f t="shared" si="57"/>
        <v>Florida</v>
      </c>
      <c r="AF822" t="str">
        <f t="shared" si="58"/>
        <v>Fort Lauderdale</v>
      </c>
      <c r="AG822" t="s">
        <v>64</v>
      </c>
      <c r="AH822">
        <v>12</v>
      </c>
      <c r="AI822">
        <v>36.515999999999998</v>
      </c>
      <c r="AJ822" s="11">
        <v>-26.260800000000003</v>
      </c>
    </row>
    <row r="823" spans="13:36" x14ac:dyDescent="0.25">
      <c r="M823"/>
      <c r="N823"/>
      <c r="W823" t="s">
        <v>22</v>
      </c>
      <c r="X823" s="3">
        <v>5</v>
      </c>
      <c r="Y823" s="3">
        <v>723.92</v>
      </c>
      <c r="Z823" s="11">
        <v>-81.441000000000003</v>
      </c>
      <c r="AA823" s="3"/>
      <c r="AB823" s="3"/>
      <c r="AD823" t="str">
        <f t="shared" si="56"/>
        <v>FloridaFort Lauderdale</v>
      </c>
      <c r="AE823" t="str">
        <f t="shared" si="57"/>
        <v>Florida</v>
      </c>
      <c r="AF823" t="str">
        <f t="shared" si="58"/>
        <v>Fort Lauderdale</v>
      </c>
      <c r="AG823" t="s">
        <v>22</v>
      </c>
      <c r="AH823">
        <v>5</v>
      </c>
      <c r="AI823">
        <v>723.92</v>
      </c>
      <c r="AJ823" s="11">
        <v>-81.441000000000003</v>
      </c>
    </row>
    <row r="824" spans="13:36" x14ac:dyDescent="0.25">
      <c r="M824"/>
      <c r="N824"/>
      <c r="W824" t="s">
        <v>48</v>
      </c>
      <c r="X824" s="3">
        <v>5</v>
      </c>
      <c r="Y824" s="3">
        <v>64.671999999999997</v>
      </c>
      <c r="Z824" s="11">
        <v>15.414400000000001</v>
      </c>
      <c r="AA824" s="3"/>
      <c r="AB824" s="3"/>
      <c r="AD824" t="str">
        <f t="shared" si="56"/>
        <v>FloridaFort Lauderdale</v>
      </c>
      <c r="AE824" t="str">
        <f t="shared" si="57"/>
        <v>Florida</v>
      </c>
      <c r="AF824" t="str">
        <f t="shared" si="58"/>
        <v>Fort Lauderdale</v>
      </c>
      <c r="AG824" t="s">
        <v>48</v>
      </c>
      <c r="AH824">
        <v>5</v>
      </c>
      <c r="AI824">
        <v>64.671999999999997</v>
      </c>
      <c r="AJ824" s="11">
        <v>15.414400000000001</v>
      </c>
    </row>
    <row r="825" spans="13:36" x14ac:dyDescent="0.25">
      <c r="M825"/>
      <c r="N825"/>
      <c r="W825" t="s">
        <v>80</v>
      </c>
      <c r="X825" s="3">
        <v>2</v>
      </c>
      <c r="Y825" s="3">
        <v>10.368</v>
      </c>
      <c r="Z825" s="11">
        <v>3.6288</v>
      </c>
      <c r="AA825" s="3"/>
      <c r="AB825" s="3"/>
      <c r="AD825" t="str">
        <f t="shared" si="56"/>
        <v>FloridaFort Lauderdale</v>
      </c>
      <c r="AE825" t="str">
        <f t="shared" si="57"/>
        <v>Florida</v>
      </c>
      <c r="AF825" t="str">
        <f t="shared" si="58"/>
        <v>Fort Lauderdale</v>
      </c>
      <c r="AG825" t="s">
        <v>80</v>
      </c>
      <c r="AH825">
        <v>2</v>
      </c>
      <c r="AI825">
        <v>10.368</v>
      </c>
      <c r="AJ825" s="11">
        <v>3.6288</v>
      </c>
    </row>
    <row r="826" spans="13:36" x14ac:dyDescent="0.25">
      <c r="M826"/>
      <c r="N826"/>
      <c r="W826" t="s">
        <v>59</v>
      </c>
      <c r="X826" s="3">
        <v>8</v>
      </c>
      <c r="Y826" s="3">
        <v>636.43999999999994</v>
      </c>
      <c r="Z826" s="11">
        <v>73.058999999999997</v>
      </c>
      <c r="AA826" s="3"/>
      <c r="AB826" s="3"/>
      <c r="AD826" t="str">
        <f t="shared" si="56"/>
        <v>FloridaFort Lauderdale</v>
      </c>
      <c r="AE826" t="str">
        <f t="shared" si="57"/>
        <v>Florida</v>
      </c>
      <c r="AF826" t="str">
        <f t="shared" si="58"/>
        <v>Fort Lauderdale</v>
      </c>
      <c r="AG826" t="s">
        <v>59</v>
      </c>
      <c r="AH826">
        <v>8</v>
      </c>
      <c r="AI826">
        <v>636.43999999999994</v>
      </c>
      <c r="AJ826" s="11">
        <v>73.058999999999997</v>
      </c>
    </row>
    <row r="827" spans="13:36" x14ac:dyDescent="0.25">
      <c r="M827"/>
      <c r="N827"/>
      <c r="W827" t="s">
        <v>43</v>
      </c>
      <c r="X827" s="3">
        <v>4</v>
      </c>
      <c r="Y827" s="3">
        <v>169.55199999999999</v>
      </c>
      <c r="Z827" s="11">
        <v>-26.920400000000001</v>
      </c>
      <c r="AA827" s="3"/>
      <c r="AB827" s="3"/>
      <c r="AD827" t="str">
        <f t="shared" si="56"/>
        <v>FloridaFort Lauderdale</v>
      </c>
      <c r="AE827" t="str">
        <f t="shared" si="57"/>
        <v>Florida</v>
      </c>
      <c r="AF827" t="str">
        <f t="shared" si="58"/>
        <v>Fort Lauderdale</v>
      </c>
      <c r="AG827" t="s">
        <v>43</v>
      </c>
      <c r="AH827">
        <v>4</v>
      </c>
      <c r="AI827">
        <v>169.55199999999999</v>
      </c>
      <c r="AJ827" s="11">
        <v>-26.920400000000001</v>
      </c>
    </row>
    <row r="828" spans="13:36" x14ac:dyDescent="0.25">
      <c r="M828"/>
      <c r="N828"/>
      <c r="W828" t="s">
        <v>39</v>
      </c>
      <c r="X828" s="3">
        <v>12</v>
      </c>
      <c r="Y828" s="3">
        <v>1288.6005</v>
      </c>
      <c r="Z828" s="11">
        <v>-497.38440000000003</v>
      </c>
      <c r="AA828" s="3"/>
      <c r="AB828" s="3"/>
      <c r="AD828" t="str">
        <f t="shared" si="56"/>
        <v>FloridaFort Lauderdale</v>
      </c>
      <c r="AE828" t="str">
        <f t="shared" si="57"/>
        <v>Florida</v>
      </c>
      <c r="AF828" t="str">
        <f t="shared" si="58"/>
        <v>Fort Lauderdale</v>
      </c>
      <c r="AG828" t="s">
        <v>39</v>
      </c>
      <c r="AH828">
        <v>12</v>
      </c>
      <c r="AI828">
        <v>1288.6005</v>
      </c>
      <c r="AJ828" s="11">
        <v>-497.38440000000003</v>
      </c>
    </row>
    <row r="829" spans="13:36" x14ac:dyDescent="0.25">
      <c r="M829"/>
      <c r="N829"/>
      <c r="V829" t="s">
        <v>793</v>
      </c>
      <c r="W829" t="s">
        <v>68</v>
      </c>
      <c r="X829" s="3">
        <v>7</v>
      </c>
      <c r="Y829" s="3">
        <v>60.304000000000002</v>
      </c>
      <c r="Z829" s="11">
        <v>5.3584000000000005</v>
      </c>
      <c r="AA829" s="3"/>
      <c r="AB829" s="3"/>
      <c r="AC829" t="s">
        <v>793</v>
      </c>
      <c r="AD829" t="str">
        <f t="shared" si="56"/>
        <v>FloridaHialeah</v>
      </c>
      <c r="AE829" t="str">
        <f t="shared" si="57"/>
        <v>Florida</v>
      </c>
      <c r="AF829" t="str">
        <f t="shared" si="58"/>
        <v>Hialeah</v>
      </c>
      <c r="AG829" t="s">
        <v>68</v>
      </c>
      <c r="AH829">
        <v>7</v>
      </c>
      <c r="AI829">
        <v>60.304000000000002</v>
      </c>
      <c r="AJ829" s="11">
        <v>5.3584000000000005</v>
      </c>
    </row>
    <row r="830" spans="13:36" x14ac:dyDescent="0.25">
      <c r="M830"/>
      <c r="N830"/>
      <c r="W830" t="s">
        <v>53</v>
      </c>
      <c r="X830" s="3">
        <v>8</v>
      </c>
      <c r="Y830" s="3">
        <v>30.975999999999999</v>
      </c>
      <c r="Z830" s="11">
        <v>5.0335999999999999</v>
      </c>
      <c r="AA830" s="3"/>
      <c r="AB830" s="3"/>
      <c r="AD830" t="str">
        <f t="shared" si="56"/>
        <v>FloridaHialeah</v>
      </c>
      <c r="AE830" t="str">
        <f t="shared" si="57"/>
        <v>Florida</v>
      </c>
      <c r="AF830" t="str">
        <f t="shared" si="58"/>
        <v>Hialeah</v>
      </c>
      <c r="AG830" t="s">
        <v>53</v>
      </c>
      <c r="AH830">
        <v>8</v>
      </c>
      <c r="AI830">
        <v>30.975999999999999</v>
      </c>
      <c r="AJ830" s="11">
        <v>5.0335999999999999</v>
      </c>
    </row>
    <row r="831" spans="13:36" x14ac:dyDescent="0.25">
      <c r="M831"/>
      <c r="N831"/>
      <c r="W831" t="s">
        <v>64</v>
      </c>
      <c r="X831" s="3">
        <v>12</v>
      </c>
      <c r="Y831" s="3">
        <v>403.73999999999995</v>
      </c>
      <c r="Z831" s="11">
        <v>-336.45</v>
      </c>
      <c r="AA831" s="3"/>
      <c r="AB831" s="3"/>
      <c r="AD831" t="str">
        <f t="shared" si="56"/>
        <v>FloridaHialeah</v>
      </c>
      <c r="AE831" t="str">
        <f t="shared" si="57"/>
        <v>Florida</v>
      </c>
      <c r="AF831" t="str">
        <f t="shared" si="58"/>
        <v>Hialeah</v>
      </c>
      <c r="AG831" t="s">
        <v>64</v>
      </c>
      <c r="AH831">
        <v>12</v>
      </c>
      <c r="AI831">
        <v>403.73999999999995</v>
      </c>
      <c r="AJ831" s="11">
        <v>-336.45</v>
      </c>
    </row>
    <row r="832" spans="13:36" x14ac:dyDescent="0.25">
      <c r="M832"/>
      <c r="N832"/>
      <c r="W832" t="s">
        <v>22</v>
      </c>
      <c r="X832" s="3">
        <v>5</v>
      </c>
      <c r="Y832" s="3">
        <v>339.92</v>
      </c>
      <c r="Z832" s="11">
        <v>8.4979999999999993</v>
      </c>
      <c r="AA832" s="3"/>
      <c r="AB832" s="3"/>
      <c r="AD832" t="str">
        <f t="shared" si="56"/>
        <v>FloridaHialeah</v>
      </c>
      <c r="AE832" t="str">
        <f t="shared" si="57"/>
        <v>Florida</v>
      </c>
      <c r="AF832" t="str">
        <f t="shared" si="58"/>
        <v>Hialeah</v>
      </c>
      <c r="AG832" t="s">
        <v>22</v>
      </c>
      <c r="AH832">
        <v>5</v>
      </c>
      <c r="AI832">
        <v>339.92</v>
      </c>
      <c r="AJ832" s="11">
        <v>8.4979999999999993</v>
      </c>
    </row>
    <row r="833" spans="13:36" x14ac:dyDescent="0.25">
      <c r="M833"/>
      <c r="N833"/>
      <c r="W833" t="s">
        <v>25</v>
      </c>
      <c r="X833" s="3">
        <v>9</v>
      </c>
      <c r="Y833" s="3">
        <v>1013.832</v>
      </c>
      <c r="Z833" s="11">
        <v>101.3832</v>
      </c>
      <c r="AA833" s="3"/>
      <c r="AB833" s="3"/>
      <c r="AD833" t="str">
        <f t="shared" si="56"/>
        <v>FloridaHialeah</v>
      </c>
      <c r="AE833" t="str">
        <f t="shared" si="57"/>
        <v>Florida</v>
      </c>
      <c r="AF833" t="str">
        <f t="shared" si="58"/>
        <v>Hialeah</v>
      </c>
      <c r="AG833" t="s">
        <v>25</v>
      </c>
      <c r="AH833">
        <v>9</v>
      </c>
      <c r="AI833">
        <v>1013.832</v>
      </c>
      <c r="AJ833" s="11">
        <v>101.3832</v>
      </c>
    </row>
    <row r="834" spans="13:36" x14ac:dyDescent="0.25">
      <c r="M834"/>
      <c r="N834"/>
      <c r="W834" t="s">
        <v>195</v>
      </c>
      <c r="X834" s="3">
        <v>4</v>
      </c>
      <c r="Y834" s="3">
        <v>9.088000000000001</v>
      </c>
      <c r="Z834" s="11">
        <v>3.0672000000000001</v>
      </c>
      <c r="AA834" s="3"/>
      <c r="AB834" s="3"/>
      <c r="AD834" t="str">
        <f t="shared" si="56"/>
        <v>FloridaHialeah</v>
      </c>
      <c r="AE834" t="str">
        <f t="shared" si="57"/>
        <v>Florida</v>
      </c>
      <c r="AF834" t="str">
        <f t="shared" si="58"/>
        <v>Hialeah</v>
      </c>
      <c r="AG834" t="s">
        <v>195</v>
      </c>
      <c r="AH834">
        <v>4</v>
      </c>
      <c r="AI834">
        <v>9.088000000000001</v>
      </c>
      <c r="AJ834" s="11">
        <v>3.0672000000000001</v>
      </c>
    </row>
    <row r="835" spans="13:36" x14ac:dyDescent="0.25">
      <c r="M835"/>
      <c r="N835"/>
      <c r="W835" t="s">
        <v>48</v>
      </c>
      <c r="X835" s="3">
        <v>4</v>
      </c>
      <c r="Y835" s="3">
        <v>36.384</v>
      </c>
      <c r="Z835" s="11">
        <v>9.8132999999999999</v>
      </c>
      <c r="AA835" s="3"/>
      <c r="AB835" s="3"/>
      <c r="AD835" t="str">
        <f t="shared" si="56"/>
        <v>FloridaHialeah</v>
      </c>
      <c r="AE835" t="str">
        <f t="shared" si="57"/>
        <v>Florida</v>
      </c>
      <c r="AF835" t="str">
        <f t="shared" si="58"/>
        <v>Hialeah</v>
      </c>
      <c r="AG835" t="s">
        <v>48</v>
      </c>
      <c r="AH835">
        <v>4</v>
      </c>
      <c r="AI835">
        <v>36.384</v>
      </c>
      <c r="AJ835" s="11">
        <v>9.8132999999999999</v>
      </c>
    </row>
    <row r="836" spans="13:36" x14ac:dyDescent="0.25">
      <c r="M836"/>
      <c r="N836"/>
      <c r="W836" t="s">
        <v>371</v>
      </c>
      <c r="X836" s="3">
        <v>5</v>
      </c>
      <c r="Y836" s="3">
        <v>152.98500000000001</v>
      </c>
      <c r="Z836" s="11">
        <v>-9.1791</v>
      </c>
      <c r="AA836" s="3"/>
      <c r="AB836" s="3"/>
      <c r="AD836" t="str">
        <f t="shared" si="56"/>
        <v>FloridaHialeah</v>
      </c>
      <c r="AE836" t="str">
        <f t="shared" si="57"/>
        <v>Florida</v>
      </c>
      <c r="AF836" t="str">
        <f t="shared" si="58"/>
        <v>Hialeah</v>
      </c>
      <c r="AG836" t="s">
        <v>371</v>
      </c>
      <c r="AH836">
        <v>5</v>
      </c>
      <c r="AI836">
        <v>152.98500000000001</v>
      </c>
      <c r="AJ836" s="11">
        <v>-9.1791</v>
      </c>
    </row>
    <row r="837" spans="13:36" x14ac:dyDescent="0.25">
      <c r="M837"/>
      <c r="N837"/>
      <c r="W837" t="s">
        <v>80</v>
      </c>
      <c r="X837" s="3">
        <v>7</v>
      </c>
      <c r="Y837" s="3">
        <v>26.08</v>
      </c>
      <c r="Z837" s="11">
        <v>8.8648000000000007</v>
      </c>
      <c r="AA837" s="3"/>
      <c r="AB837" s="3"/>
      <c r="AD837" t="str">
        <f t="shared" ref="AD837:AD900" si="59">IF(ISTEXT(AC837),AC837,AD836)</f>
        <v>FloridaHialeah</v>
      </c>
      <c r="AE837" t="str">
        <f t="shared" ref="AE837:AE900" si="60">INDEX($K$3:$R$606,MATCH(AD837,$K$3:$K$606,0),5)</f>
        <v>Florida</v>
      </c>
      <c r="AF837" t="str">
        <f t="shared" si="58"/>
        <v>Hialeah</v>
      </c>
      <c r="AG837" t="s">
        <v>80</v>
      </c>
      <c r="AH837">
        <v>7</v>
      </c>
      <c r="AI837">
        <v>26.08</v>
      </c>
      <c r="AJ837" s="11">
        <v>8.8648000000000007</v>
      </c>
    </row>
    <row r="838" spans="13:36" x14ac:dyDescent="0.25">
      <c r="M838"/>
      <c r="N838"/>
      <c r="W838" t="s">
        <v>59</v>
      </c>
      <c r="X838" s="3">
        <v>3</v>
      </c>
      <c r="Y838" s="3">
        <v>158.376</v>
      </c>
      <c r="Z838" s="11">
        <v>13.857900000000001</v>
      </c>
      <c r="AA838" s="3"/>
      <c r="AB838" s="3"/>
      <c r="AD838" t="str">
        <f t="shared" si="59"/>
        <v>FloridaHialeah</v>
      </c>
      <c r="AE838" t="str">
        <f t="shared" si="60"/>
        <v>Florida</v>
      </c>
      <c r="AF838" t="str">
        <f t="shared" ref="AF838:AF901" si="61">INDEX($K$3:$R$606,MATCH(AD838,$K$3:$K$606,0),6)</f>
        <v>Hialeah</v>
      </c>
      <c r="AG838" t="s">
        <v>59</v>
      </c>
      <c r="AH838">
        <v>3</v>
      </c>
      <c r="AI838">
        <v>158.376</v>
      </c>
      <c r="AJ838" s="11">
        <v>13.857900000000001</v>
      </c>
    </row>
    <row r="839" spans="13:36" x14ac:dyDescent="0.25">
      <c r="M839"/>
      <c r="N839"/>
      <c r="W839" t="s">
        <v>43</v>
      </c>
      <c r="X839" s="3">
        <v>5</v>
      </c>
      <c r="Y839" s="3">
        <v>61.68</v>
      </c>
      <c r="Z839" s="11">
        <v>5.3970000000000002</v>
      </c>
      <c r="AA839" s="3"/>
      <c r="AB839" s="3"/>
      <c r="AD839" t="str">
        <f t="shared" si="59"/>
        <v>FloridaHialeah</v>
      </c>
      <c r="AE839" t="str">
        <f t="shared" si="60"/>
        <v>Florida</v>
      </c>
      <c r="AF839" t="str">
        <f t="shared" si="61"/>
        <v>Hialeah</v>
      </c>
      <c r="AG839" t="s">
        <v>43</v>
      </c>
      <c r="AH839">
        <v>5</v>
      </c>
      <c r="AI839">
        <v>61.68</v>
      </c>
      <c r="AJ839" s="11">
        <v>5.3970000000000002</v>
      </c>
    </row>
    <row r="840" spans="13:36" x14ac:dyDescent="0.25">
      <c r="M840"/>
      <c r="N840"/>
      <c r="W840" t="s">
        <v>334</v>
      </c>
      <c r="X840" s="3">
        <v>7</v>
      </c>
      <c r="Y840" s="3">
        <v>45.584000000000003</v>
      </c>
      <c r="Z840" s="11">
        <v>5.1281999999999996</v>
      </c>
      <c r="AA840" s="3"/>
      <c r="AB840" s="3"/>
      <c r="AD840" t="str">
        <f t="shared" si="59"/>
        <v>FloridaHialeah</v>
      </c>
      <c r="AE840" t="str">
        <f t="shared" si="60"/>
        <v>Florida</v>
      </c>
      <c r="AF840" t="str">
        <f t="shared" si="61"/>
        <v>Hialeah</v>
      </c>
      <c r="AG840" t="s">
        <v>334</v>
      </c>
      <c r="AH840">
        <v>7</v>
      </c>
      <c r="AI840">
        <v>45.584000000000003</v>
      </c>
      <c r="AJ840" s="11">
        <v>5.1281999999999996</v>
      </c>
    </row>
    <row r="841" spans="13:36" x14ac:dyDescent="0.25">
      <c r="M841"/>
      <c r="N841"/>
      <c r="V841" t="s">
        <v>1079</v>
      </c>
      <c r="W841" t="s">
        <v>68</v>
      </c>
      <c r="X841" s="3">
        <v>5</v>
      </c>
      <c r="Y841" s="3">
        <v>152.24</v>
      </c>
      <c r="Z841" s="11">
        <v>17.126999999999999</v>
      </c>
      <c r="AA841" s="3"/>
      <c r="AB841" s="3"/>
      <c r="AC841" t="s">
        <v>1079</v>
      </c>
      <c r="AD841" t="str">
        <f t="shared" si="59"/>
        <v>FloridaHollywood</v>
      </c>
      <c r="AE841" t="str">
        <f t="shared" si="60"/>
        <v>Florida</v>
      </c>
      <c r="AF841" t="str">
        <f t="shared" si="61"/>
        <v>Hollywood</v>
      </c>
      <c r="AG841" t="s">
        <v>68</v>
      </c>
      <c r="AH841">
        <v>5</v>
      </c>
      <c r="AI841">
        <v>152.24</v>
      </c>
      <c r="AJ841" s="11">
        <v>17.126999999999999</v>
      </c>
    </row>
    <row r="842" spans="13:36" x14ac:dyDescent="0.25">
      <c r="M842"/>
      <c r="N842"/>
      <c r="W842" t="s">
        <v>64</v>
      </c>
      <c r="X842" s="3">
        <v>8</v>
      </c>
      <c r="Y842" s="3">
        <v>27.09</v>
      </c>
      <c r="Z842" s="11">
        <v>-19.097999999999999</v>
      </c>
      <c r="AA842" s="3"/>
      <c r="AB842" s="3"/>
      <c r="AD842" t="str">
        <f t="shared" si="59"/>
        <v>FloridaHollywood</v>
      </c>
      <c r="AE842" t="str">
        <f t="shared" si="60"/>
        <v>Florida</v>
      </c>
      <c r="AF842" t="str">
        <f t="shared" si="61"/>
        <v>Hollywood</v>
      </c>
      <c r="AG842" t="s">
        <v>64</v>
      </c>
      <c r="AH842">
        <v>8</v>
      </c>
      <c r="AI842">
        <v>27.09</v>
      </c>
      <c r="AJ842" s="11">
        <v>-19.097999999999999</v>
      </c>
    </row>
    <row r="843" spans="13:36" x14ac:dyDescent="0.25">
      <c r="M843"/>
      <c r="N843"/>
      <c r="W843" t="s">
        <v>48</v>
      </c>
      <c r="X843" s="3">
        <v>4</v>
      </c>
      <c r="Y843" s="3">
        <v>337.08800000000002</v>
      </c>
      <c r="Z843" s="11">
        <v>16.854399999999998</v>
      </c>
      <c r="AA843" s="3"/>
      <c r="AB843" s="3"/>
      <c r="AD843" t="str">
        <f t="shared" si="59"/>
        <v>FloridaHollywood</v>
      </c>
      <c r="AE843" t="str">
        <f t="shared" si="60"/>
        <v>Florida</v>
      </c>
      <c r="AF843" t="str">
        <f t="shared" si="61"/>
        <v>Hollywood</v>
      </c>
      <c r="AG843" t="s">
        <v>48</v>
      </c>
      <c r="AH843">
        <v>4</v>
      </c>
      <c r="AI843">
        <v>337.08800000000002</v>
      </c>
      <c r="AJ843" s="11">
        <v>16.854399999999998</v>
      </c>
    </row>
    <row r="844" spans="13:36" x14ac:dyDescent="0.25">
      <c r="M844"/>
      <c r="N844"/>
      <c r="W844" t="s">
        <v>33</v>
      </c>
      <c r="X844" s="3">
        <v>4</v>
      </c>
      <c r="Y844" s="3">
        <v>9.2159999999999993</v>
      </c>
      <c r="Z844" s="11">
        <v>3.3408000000000002</v>
      </c>
      <c r="AA844" s="3"/>
      <c r="AB844" s="3"/>
      <c r="AD844" t="str">
        <f t="shared" si="59"/>
        <v>FloridaHollywood</v>
      </c>
      <c r="AE844" t="str">
        <f t="shared" si="60"/>
        <v>Florida</v>
      </c>
      <c r="AF844" t="str">
        <f t="shared" si="61"/>
        <v>Hollywood</v>
      </c>
      <c r="AG844" t="s">
        <v>33</v>
      </c>
      <c r="AH844">
        <v>4</v>
      </c>
      <c r="AI844">
        <v>9.2159999999999993</v>
      </c>
      <c r="AJ844" s="11">
        <v>3.3408000000000002</v>
      </c>
    </row>
    <row r="845" spans="13:36" x14ac:dyDescent="0.25">
      <c r="M845"/>
      <c r="N845"/>
      <c r="W845" t="s">
        <v>80</v>
      </c>
      <c r="X845" s="3">
        <v>17</v>
      </c>
      <c r="Y845" s="3">
        <v>150.928</v>
      </c>
      <c r="Z845" s="11">
        <v>50.585799999999999</v>
      </c>
      <c r="AA845" s="3"/>
      <c r="AB845" s="3"/>
      <c r="AD845" t="str">
        <f t="shared" si="59"/>
        <v>FloridaHollywood</v>
      </c>
      <c r="AE845" t="str">
        <f t="shared" si="60"/>
        <v>Florida</v>
      </c>
      <c r="AF845" t="str">
        <f t="shared" si="61"/>
        <v>Hollywood</v>
      </c>
      <c r="AG845" t="s">
        <v>80</v>
      </c>
      <c r="AH845">
        <v>17</v>
      </c>
      <c r="AI845">
        <v>150.928</v>
      </c>
      <c r="AJ845" s="11">
        <v>50.585799999999999</v>
      </c>
    </row>
    <row r="846" spans="13:36" x14ac:dyDescent="0.25">
      <c r="M846"/>
      <c r="N846"/>
      <c r="W846" t="s">
        <v>59</v>
      </c>
      <c r="X846" s="3">
        <v>5</v>
      </c>
      <c r="Y846" s="3">
        <v>383.96</v>
      </c>
      <c r="Z846" s="11">
        <v>38.396000000000001</v>
      </c>
      <c r="AA846" s="3"/>
      <c r="AB846" s="3"/>
      <c r="AD846" t="str">
        <f t="shared" si="59"/>
        <v>FloridaHollywood</v>
      </c>
      <c r="AE846" t="str">
        <f t="shared" si="60"/>
        <v>Florida</v>
      </c>
      <c r="AF846" t="str">
        <f t="shared" si="61"/>
        <v>Hollywood</v>
      </c>
      <c r="AG846" t="s">
        <v>59</v>
      </c>
      <c r="AH846">
        <v>5</v>
      </c>
      <c r="AI846">
        <v>383.96</v>
      </c>
      <c r="AJ846" s="11">
        <v>38.396000000000001</v>
      </c>
    </row>
    <row r="847" spans="13:36" x14ac:dyDescent="0.25">
      <c r="M847"/>
      <c r="N847"/>
      <c r="W847" t="s">
        <v>43</v>
      </c>
      <c r="X847" s="3">
        <v>1</v>
      </c>
      <c r="Y847" s="3">
        <v>9.952</v>
      </c>
      <c r="Z847" s="11">
        <v>0.99519999999999997</v>
      </c>
      <c r="AA847" s="3"/>
      <c r="AB847" s="3"/>
      <c r="AD847" t="str">
        <f t="shared" si="59"/>
        <v>FloridaHollywood</v>
      </c>
      <c r="AE847" t="str">
        <f t="shared" si="60"/>
        <v>Florida</v>
      </c>
      <c r="AF847" t="str">
        <f t="shared" si="61"/>
        <v>Hollywood</v>
      </c>
      <c r="AG847" t="s">
        <v>43</v>
      </c>
      <c r="AH847">
        <v>1</v>
      </c>
      <c r="AI847">
        <v>9.952</v>
      </c>
      <c r="AJ847" s="11">
        <v>0.99519999999999997</v>
      </c>
    </row>
    <row r="848" spans="13:36" x14ac:dyDescent="0.25">
      <c r="M848"/>
      <c r="N848"/>
      <c r="V848" t="s">
        <v>845</v>
      </c>
      <c r="W848" t="s">
        <v>80</v>
      </c>
      <c r="X848" s="3">
        <v>1</v>
      </c>
      <c r="Y848" s="3">
        <v>44.384</v>
      </c>
      <c r="Z848" s="11">
        <v>15.5344</v>
      </c>
      <c r="AA848" s="3"/>
      <c r="AB848" s="3"/>
      <c r="AC848" t="s">
        <v>845</v>
      </c>
      <c r="AD848" t="str">
        <f t="shared" si="59"/>
        <v>FloridaHomestead</v>
      </c>
      <c r="AE848" t="str">
        <f t="shared" si="60"/>
        <v>Florida</v>
      </c>
      <c r="AF848" t="str">
        <f t="shared" si="61"/>
        <v>Homestead</v>
      </c>
      <c r="AG848" t="s">
        <v>80</v>
      </c>
      <c r="AH848">
        <v>1</v>
      </c>
      <c r="AI848">
        <v>44.384</v>
      </c>
      <c r="AJ848" s="11">
        <v>15.5344</v>
      </c>
    </row>
    <row r="849" spans="13:36" x14ac:dyDescent="0.25">
      <c r="M849"/>
      <c r="N849"/>
      <c r="W849" t="s">
        <v>43</v>
      </c>
      <c r="X849" s="3">
        <v>3</v>
      </c>
      <c r="Y849" s="3">
        <v>85.224000000000004</v>
      </c>
      <c r="Z849" s="11">
        <v>7.4570999999999996</v>
      </c>
      <c r="AA849" s="3"/>
      <c r="AB849" s="3"/>
      <c r="AD849" t="str">
        <f t="shared" si="59"/>
        <v>FloridaHomestead</v>
      </c>
      <c r="AE849" t="str">
        <f t="shared" si="60"/>
        <v>Florida</v>
      </c>
      <c r="AF849" t="str">
        <f t="shared" si="61"/>
        <v>Homestead</v>
      </c>
      <c r="AG849" t="s">
        <v>43</v>
      </c>
      <c r="AH849">
        <v>3</v>
      </c>
      <c r="AI849">
        <v>85.224000000000004</v>
      </c>
      <c r="AJ849" s="11">
        <v>7.4570999999999996</v>
      </c>
    </row>
    <row r="850" spans="13:36" x14ac:dyDescent="0.25">
      <c r="M850"/>
      <c r="N850"/>
      <c r="W850" t="s">
        <v>334</v>
      </c>
      <c r="X850" s="3">
        <v>1</v>
      </c>
      <c r="Y850" s="3">
        <v>2.944</v>
      </c>
      <c r="Z850" s="11">
        <v>-0.66239999999999999</v>
      </c>
      <c r="AA850" s="3"/>
      <c r="AB850" s="3"/>
      <c r="AD850" t="str">
        <f t="shared" si="59"/>
        <v>FloridaHomestead</v>
      </c>
      <c r="AE850" t="str">
        <f t="shared" si="60"/>
        <v>Florida</v>
      </c>
      <c r="AF850" t="str">
        <f t="shared" si="61"/>
        <v>Homestead</v>
      </c>
      <c r="AG850" t="s">
        <v>334</v>
      </c>
      <c r="AH850">
        <v>1</v>
      </c>
      <c r="AI850">
        <v>2.944</v>
      </c>
      <c r="AJ850" s="11">
        <v>-0.66239999999999999</v>
      </c>
    </row>
    <row r="851" spans="13:36" x14ac:dyDescent="0.25">
      <c r="M851"/>
      <c r="N851"/>
      <c r="V851" t="s">
        <v>748</v>
      </c>
      <c r="W851" t="s">
        <v>129</v>
      </c>
      <c r="X851" s="3">
        <v>28</v>
      </c>
      <c r="Y851" s="3">
        <v>1652.328</v>
      </c>
      <c r="Z851" s="11">
        <v>252.08080000000001</v>
      </c>
      <c r="AA851" s="3"/>
      <c r="AB851" s="3"/>
      <c r="AC851" t="s">
        <v>748</v>
      </c>
      <c r="AD851" t="str">
        <f t="shared" si="59"/>
        <v>FloridaJacksonville</v>
      </c>
      <c r="AE851" t="str">
        <f t="shared" si="60"/>
        <v>Florida</v>
      </c>
      <c r="AF851" t="str">
        <f t="shared" si="61"/>
        <v>Jacksonville</v>
      </c>
      <c r="AG851" t="s">
        <v>129</v>
      </c>
      <c r="AH851">
        <v>28</v>
      </c>
      <c r="AI851">
        <v>1652.328</v>
      </c>
      <c r="AJ851" s="11">
        <v>252.08080000000001</v>
      </c>
    </row>
    <row r="852" spans="13:36" x14ac:dyDescent="0.25">
      <c r="M852"/>
      <c r="N852"/>
      <c r="W852" t="s">
        <v>68</v>
      </c>
      <c r="X852" s="3">
        <v>3</v>
      </c>
      <c r="Y852" s="3">
        <v>20.808</v>
      </c>
      <c r="Z852" s="11">
        <v>1.8207</v>
      </c>
      <c r="AA852" s="3"/>
      <c r="AB852" s="3"/>
      <c r="AD852" t="str">
        <f t="shared" si="59"/>
        <v>FloridaJacksonville</v>
      </c>
      <c r="AE852" t="str">
        <f t="shared" si="60"/>
        <v>Florida</v>
      </c>
      <c r="AF852" t="str">
        <f t="shared" si="61"/>
        <v>Jacksonville</v>
      </c>
      <c r="AG852" t="s">
        <v>68</v>
      </c>
      <c r="AH852">
        <v>3</v>
      </c>
      <c r="AI852">
        <v>20.808</v>
      </c>
      <c r="AJ852" s="11">
        <v>1.8207</v>
      </c>
    </row>
    <row r="853" spans="13:36" x14ac:dyDescent="0.25">
      <c r="M853"/>
      <c r="N853"/>
      <c r="W853" t="s">
        <v>53</v>
      </c>
      <c r="X853" s="3">
        <v>17</v>
      </c>
      <c r="Y853" s="3">
        <v>102.75200000000001</v>
      </c>
      <c r="Z853" s="11">
        <v>10.256000000000002</v>
      </c>
      <c r="AA853" s="3"/>
      <c r="AB853" s="3"/>
      <c r="AD853" t="str">
        <f t="shared" si="59"/>
        <v>FloridaJacksonville</v>
      </c>
      <c r="AE853" t="str">
        <f t="shared" si="60"/>
        <v>Florida</v>
      </c>
      <c r="AF853" t="str">
        <f t="shared" si="61"/>
        <v>Jacksonville</v>
      </c>
      <c r="AG853" t="s">
        <v>53</v>
      </c>
      <c r="AH853">
        <v>17</v>
      </c>
      <c r="AI853">
        <v>102.75200000000001</v>
      </c>
      <c r="AJ853" s="11">
        <v>10.256000000000002</v>
      </c>
    </row>
    <row r="854" spans="13:36" x14ac:dyDescent="0.25">
      <c r="M854"/>
      <c r="N854"/>
      <c r="W854" t="s">
        <v>64</v>
      </c>
      <c r="X854" s="3">
        <v>32</v>
      </c>
      <c r="Y854" s="3">
        <v>192.11700000000002</v>
      </c>
      <c r="Z854" s="11">
        <v>-140.58929999999998</v>
      </c>
      <c r="AA854" s="3"/>
      <c r="AB854" s="3"/>
      <c r="AD854" t="str">
        <f t="shared" si="59"/>
        <v>FloridaJacksonville</v>
      </c>
      <c r="AE854" t="str">
        <f t="shared" si="60"/>
        <v>Florida</v>
      </c>
      <c r="AF854" t="str">
        <f t="shared" si="61"/>
        <v>Jacksonville</v>
      </c>
      <c r="AG854" t="s">
        <v>64</v>
      </c>
      <c r="AH854">
        <v>32</v>
      </c>
      <c r="AI854">
        <v>192.11700000000002</v>
      </c>
      <c r="AJ854" s="11">
        <v>-140.58929999999998</v>
      </c>
    </row>
    <row r="855" spans="13:36" x14ac:dyDescent="0.25">
      <c r="M855"/>
      <c r="N855"/>
      <c r="W855" t="s">
        <v>22</v>
      </c>
      <c r="X855" s="3">
        <v>4</v>
      </c>
      <c r="Y855" s="3">
        <v>155.45599999999999</v>
      </c>
      <c r="Z855" s="11">
        <v>-7.7728000000000002</v>
      </c>
      <c r="AA855" s="3"/>
      <c r="AB855" s="3"/>
      <c r="AD855" t="str">
        <f t="shared" si="59"/>
        <v>FloridaJacksonville</v>
      </c>
      <c r="AE855" t="str">
        <f t="shared" si="60"/>
        <v>Florida</v>
      </c>
      <c r="AF855" t="str">
        <f t="shared" si="61"/>
        <v>Jacksonville</v>
      </c>
      <c r="AG855" t="s">
        <v>22</v>
      </c>
      <c r="AH855">
        <v>4</v>
      </c>
      <c r="AI855">
        <v>155.45599999999999</v>
      </c>
      <c r="AJ855" s="11">
        <v>-7.7728000000000002</v>
      </c>
    </row>
    <row r="856" spans="13:36" x14ac:dyDescent="0.25">
      <c r="M856"/>
      <c r="N856"/>
      <c r="W856" t="s">
        <v>25</v>
      </c>
      <c r="X856" s="3">
        <v>16</v>
      </c>
      <c r="Y856" s="3">
        <v>4461.96</v>
      </c>
      <c r="Z856" s="11">
        <v>71.427899999999994</v>
      </c>
      <c r="AA856" s="3"/>
      <c r="AB856" s="3"/>
      <c r="AD856" t="str">
        <f t="shared" si="59"/>
        <v>FloridaJacksonville</v>
      </c>
      <c r="AE856" t="str">
        <f t="shared" si="60"/>
        <v>Florida</v>
      </c>
      <c r="AF856" t="str">
        <f t="shared" si="61"/>
        <v>Jacksonville</v>
      </c>
      <c r="AG856" t="s">
        <v>25</v>
      </c>
      <c r="AH856">
        <v>16</v>
      </c>
      <c r="AI856">
        <v>4461.96</v>
      </c>
      <c r="AJ856" s="11">
        <v>71.427899999999994</v>
      </c>
    </row>
    <row r="857" spans="13:36" x14ac:dyDescent="0.25">
      <c r="M857"/>
      <c r="N857"/>
      <c r="W857" t="s">
        <v>195</v>
      </c>
      <c r="X857" s="3">
        <v>3</v>
      </c>
      <c r="Y857" s="3">
        <v>18.936</v>
      </c>
      <c r="Z857" s="11">
        <v>5.9175000000000004</v>
      </c>
      <c r="AA857" s="3"/>
      <c r="AB857" s="3"/>
      <c r="AD857" t="str">
        <f t="shared" si="59"/>
        <v>FloridaJacksonville</v>
      </c>
      <c r="AE857" t="str">
        <f t="shared" si="60"/>
        <v>Florida</v>
      </c>
      <c r="AF857" t="str">
        <f t="shared" si="61"/>
        <v>Jacksonville</v>
      </c>
      <c r="AG857" t="s">
        <v>195</v>
      </c>
      <c r="AH857">
        <v>3</v>
      </c>
      <c r="AI857">
        <v>18.936</v>
      </c>
      <c r="AJ857" s="11">
        <v>5.9175000000000004</v>
      </c>
    </row>
    <row r="858" spans="13:36" x14ac:dyDescent="0.25">
      <c r="M858"/>
      <c r="N858"/>
      <c r="W858" t="s">
        <v>48</v>
      </c>
      <c r="X858" s="3">
        <v>23</v>
      </c>
      <c r="Y858" s="3">
        <v>400.67199999999997</v>
      </c>
      <c r="Z858" s="11">
        <v>49.104799999999997</v>
      </c>
      <c r="AA858" s="3"/>
      <c r="AB858" s="3"/>
      <c r="AD858" t="str">
        <f t="shared" si="59"/>
        <v>FloridaJacksonville</v>
      </c>
      <c r="AE858" t="str">
        <f t="shared" si="60"/>
        <v>Florida</v>
      </c>
      <c r="AF858" t="str">
        <f t="shared" si="61"/>
        <v>Jacksonville</v>
      </c>
      <c r="AG858" t="s">
        <v>48</v>
      </c>
      <c r="AH858">
        <v>23</v>
      </c>
      <c r="AI858">
        <v>400.67199999999997</v>
      </c>
      <c r="AJ858" s="11">
        <v>49.104799999999997</v>
      </c>
    </row>
    <row r="859" spans="13:36" x14ac:dyDescent="0.25">
      <c r="M859"/>
      <c r="N859"/>
      <c r="W859" t="s">
        <v>33</v>
      </c>
      <c r="X859" s="3">
        <v>9</v>
      </c>
      <c r="Y859" s="3">
        <v>28.991999999999997</v>
      </c>
      <c r="Z859" s="11">
        <v>9.6701999999999995</v>
      </c>
      <c r="AA859" s="3"/>
      <c r="AB859" s="3"/>
      <c r="AD859" t="str">
        <f t="shared" si="59"/>
        <v>FloridaJacksonville</v>
      </c>
      <c r="AE859" t="str">
        <f t="shared" si="60"/>
        <v>Florida</v>
      </c>
      <c r="AF859" t="str">
        <f t="shared" si="61"/>
        <v>Jacksonville</v>
      </c>
      <c r="AG859" t="s">
        <v>33</v>
      </c>
      <c r="AH859">
        <v>9</v>
      </c>
      <c r="AI859">
        <v>28.991999999999997</v>
      </c>
      <c r="AJ859" s="11">
        <v>9.6701999999999995</v>
      </c>
    </row>
    <row r="860" spans="13:36" x14ac:dyDescent="0.25">
      <c r="M860"/>
      <c r="N860"/>
      <c r="W860" t="s">
        <v>371</v>
      </c>
      <c r="X860" s="3">
        <v>10</v>
      </c>
      <c r="Y860" s="3">
        <v>23459.78</v>
      </c>
      <c r="Z860" s="11">
        <v>-1827.5044</v>
      </c>
      <c r="AA860" s="3"/>
      <c r="AB860" s="3"/>
      <c r="AD860" t="str">
        <f t="shared" si="59"/>
        <v>FloridaJacksonville</v>
      </c>
      <c r="AE860" t="str">
        <f t="shared" si="60"/>
        <v>Florida</v>
      </c>
      <c r="AF860" t="str">
        <f t="shared" si="61"/>
        <v>Jacksonville</v>
      </c>
      <c r="AG860" t="s">
        <v>371</v>
      </c>
      <c r="AH860">
        <v>10</v>
      </c>
      <c r="AI860">
        <v>23459.78</v>
      </c>
      <c r="AJ860" s="11">
        <v>-1827.5044</v>
      </c>
    </row>
    <row r="861" spans="13:36" x14ac:dyDescent="0.25">
      <c r="M861"/>
      <c r="N861"/>
      <c r="W861" t="s">
        <v>80</v>
      </c>
      <c r="X861" s="3">
        <v>36</v>
      </c>
      <c r="Y861" s="3">
        <v>643.65600000000006</v>
      </c>
      <c r="Z861" s="11">
        <v>225.49520000000001</v>
      </c>
      <c r="AA861" s="3"/>
      <c r="AB861" s="3"/>
      <c r="AD861" t="str">
        <f t="shared" si="59"/>
        <v>FloridaJacksonville</v>
      </c>
      <c r="AE861" t="str">
        <f t="shared" si="60"/>
        <v>Florida</v>
      </c>
      <c r="AF861" t="str">
        <f t="shared" si="61"/>
        <v>Jacksonville</v>
      </c>
      <c r="AG861" t="s">
        <v>80</v>
      </c>
      <c r="AH861">
        <v>36</v>
      </c>
      <c r="AI861">
        <v>643.65600000000006</v>
      </c>
      <c r="AJ861" s="11">
        <v>225.49520000000001</v>
      </c>
    </row>
    <row r="862" spans="13:36" x14ac:dyDescent="0.25">
      <c r="M862"/>
      <c r="N862"/>
      <c r="W862" t="s">
        <v>59</v>
      </c>
      <c r="X862" s="3">
        <v>33</v>
      </c>
      <c r="Y862" s="3">
        <v>2686.48</v>
      </c>
      <c r="Z862" s="11">
        <v>225.13660000000002</v>
      </c>
      <c r="AA862" s="3"/>
      <c r="AB862" s="3"/>
      <c r="AD862" t="str">
        <f t="shared" si="59"/>
        <v>FloridaJacksonville</v>
      </c>
      <c r="AE862" t="str">
        <f t="shared" si="60"/>
        <v>Florida</v>
      </c>
      <c r="AF862" t="str">
        <f t="shared" si="61"/>
        <v>Jacksonville</v>
      </c>
      <c r="AG862" t="s">
        <v>59</v>
      </c>
      <c r="AH862">
        <v>33</v>
      </c>
      <c r="AI862">
        <v>2686.48</v>
      </c>
      <c r="AJ862" s="11">
        <v>225.13660000000002</v>
      </c>
    </row>
    <row r="863" spans="13:36" x14ac:dyDescent="0.25">
      <c r="M863"/>
      <c r="N863"/>
      <c r="W863" t="s">
        <v>43</v>
      </c>
      <c r="X863" s="3">
        <v>18</v>
      </c>
      <c r="Y863" s="3">
        <v>3267.4880000000003</v>
      </c>
      <c r="Z863" s="11">
        <v>-275.65480000000002</v>
      </c>
      <c r="AA863" s="3"/>
      <c r="AB863" s="3"/>
      <c r="AD863" t="str">
        <f t="shared" si="59"/>
        <v>FloridaJacksonville</v>
      </c>
      <c r="AE863" t="str">
        <f t="shared" si="60"/>
        <v>Florida</v>
      </c>
      <c r="AF863" t="str">
        <f t="shared" si="61"/>
        <v>Jacksonville</v>
      </c>
      <c r="AG863" t="s">
        <v>43</v>
      </c>
      <c r="AH863">
        <v>18</v>
      </c>
      <c r="AI863">
        <v>3267.4880000000003</v>
      </c>
      <c r="AJ863" s="11">
        <v>-275.65480000000002</v>
      </c>
    </row>
    <row r="864" spans="13:36" x14ac:dyDescent="0.25">
      <c r="M864"/>
      <c r="N864"/>
      <c r="W864" t="s">
        <v>334</v>
      </c>
      <c r="X864" s="3">
        <v>2</v>
      </c>
      <c r="Y864" s="3">
        <v>3.3279999999999998</v>
      </c>
      <c r="Z864" s="11">
        <v>0.41599999999999998</v>
      </c>
      <c r="AA864" s="3"/>
      <c r="AB864" s="3"/>
      <c r="AD864" t="str">
        <f t="shared" si="59"/>
        <v>FloridaJacksonville</v>
      </c>
      <c r="AE864" t="str">
        <f t="shared" si="60"/>
        <v>Florida</v>
      </c>
      <c r="AF864" t="str">
        <f t="shared" si="61"/>
        <v>Jacksonville</v>
      </c>
      <c r="AG864" t="s">
        <v>334</v>
      </c>
      <c r="AH864">
        <v>2</v>
      </c>
      <c r="AI864">
        <v>3.3279999999999998</v>
      </c>
      <c r="AJ864" s="11">
        <v>0.41599999999999998</v>
      </c>
    </row>
    <row r="865" spans="13:36" x14ac:dyDescent="0.25">
      <c r="M865"/>
      <c r="N865"/>
      <c r="W865" t="s">
        <v>39</v>
      </c>
      <c r="X865" s="3">
        <v>14</v>
      </c>
      <c r="Y865" s="3">
        <v>2038.575</v>
      </c>
      <c r="Z865" s="11">
        <v>-1045.4652000000001</v>
      </c>
      <c r="AA865" s="3"/>
      <c r="AB865" s="3"/>
      <c r="AD865" t="str">
        <f t="shared" si="59"/>
        <v>FloridaJacksonville</v>
      </c>
      <c r="AE865" t="str">
        <f t="shared" si="60"/>
        <v>Florida</v>
      </c>
      <c r="AF865" t="str">
        <f t="shared" si="61"/>
        <v>Jacksonville</v>
      </c>
      <c r="AG865" t="s">
        <v>39</v>
      </c>
      <c r="AH865">
        <v>14</v>
      </c>
      <c r="AI865">
        <v>2038.575</v>
      </c>
      <c r="AJ865" s="11">
        <v>-1045.4652000000001</v>
      </c>
    </row>
    <row r="866" spans="13:36" x14ac:dyDescent="0.25">
      <c r="M866"/>
      <c r="N866"/>
      <c r="V866" t="s">
        <v>1140</v>
      </c>
      <c r="W866" t="s">
        <v>53</v>
      </c>
      <c r="X866" s="3">
        <v>1</v>
      </c>
      <c r="Y866" s="3">
        <v>2.0640000000000001</v>
      </c>
      <c r="Z866" s="11">
        <v>0.15479999999999999</v>
      </c>
      <c r="AA866" s="3"/>
      <c r="AB866" s="3"/>
      <c r="AC866" t="s">
        <v>1140</v>
      </c>
      <c r="AD866" t="str">
        <f t="shared" si="59"/>
        <v>FloridaJupiter</v>
      </c>
      <c r="AE866" t="str">
        <f t="shared" si="60"/>
        <v>Florida</v>
      </c>
      <c r="AF866" t="str">
        <f t="shared" si="61"/>
        <v>Jupiter</v>
      </c>
      <c r="AG866" t="s">
        <v>53</v>
      </c>
      <c r="AH866">
        <v>1</v>
      </c>
      <c r="AI866">
        <v>2.0640000000000001</v>
      </c>
      <c r="AJ866" s="11">
        <v>0.15479999999999999</v>
      </c>
    </row>
    <row r="867" spans="13:36" x14ac:dyDescent="0.25">
      <c r="M867"/>
      <c r="N867"/>
      <c r="V867" t="s">
        <v>1206</v>
      </c>
      <c r="W867" t="s">
        <v>59</v>
      </c>
      <c r="X867" s="3">
        <v>2</v>
      </c>
      <c r="Y867" s="3">
        <v>751.98400000000004</v>
      </c>
      <c r="Z867" s="11">
        <v>84.598200000000006</v>
      </c>
      <c r="AA867" s="3"/>
      <c r="AB867" s="3"/>
      <c r="AC867" t="s">
        <v>1206</v>
      </c>
      <c r="AD867" t="str">
        <f t="shared" si="59"/>
        <v>FloridaKissimmee</v>
      </c>
      <c r="AE867" t="str">
        <f t="shared" si="60"/>
        <v>Florida</v>
      </c>
      <c r="AF867" t="str">
        <f t="shared" si="61"/>
        <v>Kissimmee</v>
      </c>
      <c r="AG867" t="s">
        <v>59</v>
      </c>
      <c r="AH867">
        <v>2</v>
      </c>
      <c r="AI867">
        <v>751.98400000000004</v>
      </c>
      <c r="AJ867" s="11">
        <v>84.598200000000006</v>
      </c>
    </row>
    <row r="868" spans="13:36" x14ac:dyDescent="0.25">
      <c r="M868"/>
      <c r="N868"/>
      <c r="V868" t="s">
        <v>764</v>
      </c>
      <c r="W868" t="s">
        <v>129</v>
      </c>
      <c r="X868" s="3">
        <v>2</v>
      </c>
      <c r="Y868" s="3">
        <v>170.24</v>
      </c>
      <c r="Z868" s="11">
        <v>53.2</v>
      </c>
      <c r="AA868" s="3"/>
      <c r="AB868" s="3"/>
      <c r="AC868" t="s">
        <v>764</v>
      </c>
      <c r="AD868" t="str">
        <f t="shared" si="59"/>
        <v>FloridaLakeland</v>
      </c>
      <c r="AE868" t="str">
        <f t="shared" si="60"/>
        <v>Florida</v>
      </c>
      <c r="AF868" t="str">
        <f t="shared" si="61"/>
        <v>Lakeland</v>
      </c>
      <c r="AG868" t="s">
        <v>129</v>
      </c>
      <c r="AH868">
        <v>2</v>
      </c>
      <c r="AI868">
        <v>170.24</v>
      </c>
      <c r="AJ868" s="11">
        <v>53.2</v>
      </c>
    </row>
    <row r="869" spans="13:36" x14ac:dyDescent="0.25">
      <c r="M869"/>
      <c r="N869"/>
      <c r="W869" t="s">
        <v>53</v>
      </c>
      <c r="X869" s="3">
        <v>4</v>
      </c>
      <c r="Y869" s="3">
        <v>71.456000000000003</v>
      </c>
      <c r="Z869" s="11">
        <v>9.8672000000000004</v>
      </c>
      <c r="AA869" s="3"/>
      <c r="AB869" s="3"/>
      <c r="AD869" t="str">
        <f t="shared" si="59"/>
        <v>FloridaLakeland</v>
      </c>
      <c r="AE869" t="str">
        <f t="shared" si="60"/>
        <v>Florida</v>
      </c>
      <c r="AF869" t="str">
        <f t="shared" si="61"/>
        <v>Lakeland</v>
      </c>
      <c r="AG869" t="s">
        <v>53</v>
      </c>
      <c r="AH869">
        <v>4</v>
      </c>
      <c r="AI869">
        <v>71.456000000000003</v>
      </c>
      <c r="AJ869" s="11">
        <v>9.8672000000000004</v>
      </c>
    </row>
    <row r="870" spans="13:36" x14ac:dyDescent="0.25">
      <c r="M870"/>
      <c r="N870"/>
      <c r="W870" t="s">
        <v>64</v>
      </c>
      <c r="X870" s="3">
        <v>12</v>
      </c>
      <c r="Y870" s="3">
        <v>115.93799999999999</v>
      </c>
      <c r="Z870" s="11">
        <v>-91.756999999999991</v>
      </c>
      <c r="AA870" s="3"/>
      <c r="AB870" s="3"/>
      <c r="AD870" t="str">
        <f t="shared" si="59"/>
        <v>FloridaLakeland</v>
      </c>
      <c r="AE870" t="str">
        <f t="shared" si="60"/>
        <v>Florida</v>
      </c>
      <c r="AF870" t="str">
        <f t="shared" si="61"/>
        <v>Lakeland</v>
      </c>
      <c r="AG870" t="s">
        <v>64</v>
      </c>
      <c r="AH870">
        <v>12</v>
      </c>
      <c r="AI870">
        <v>115.93799999999999</v>
      </c>
      <c r="AJ870" s="11">
        <v>-91.756999999999991</v>
      </c>
    </row>
    <row r="871" spans="13:36" x14ac:dyDescent="0.25">
      <c r="M871"/>
      <c r="N871"/>
      <c r="W871" t="s">
        <v>25</v>
      </c>
      <c r="X871" s="3">
        <v>8</v>
      </c>
      <c r="Y871" s="3">
        <v>1807.8720000000001</v>
      </c>
      <c r="Z871" s="11">
        <v>-139.88999999999999</v>
      </c>
      <c r="AA871" s="3"/>
      <c r="AB871" s="3"/>
      <c r="AD871" t="str">
        <f t="shared" si="59"/>
        <v>FloridaLakeland</v>
      </c>
      <c r="AE871" t="str">
        <f t="shared" si="60"/>
        <v>Florida</v>
      </c>
      <c r="AF871" t="str">
        <f t="shared" si="61"/>
        <v>Lakeland</v>
      </c>
      <c r="AG871" t="s">
        <v>25</v>
      </c>
      <c r="AH871">
        <v>8</v>
      </c>
      <c r="AI871">
        <v>1807.8720000000001</v>
      </c>
      <c r="AJ871" s="11">
        <v>-139.88999999999999</v>
      </c>
    </row>
    <row r="872" spans="13:36" x14ac:dyDescent="0.25">
      <c r="M872"/>
      <c r="N872"/>
      <c r="W872" t="s">
        <v>556</v>
      </c>
      <c r="X872" s="3">
        <v>2</v>
      </c>
      <c r="Y872" s="3">
        <v>479.98399999999998</v>
      </c>
      <c r="Z872" s="11">
        <v>89.997</v>
      </c>
      <c r="AA872" s="3"/>
      <c r="AB872" s="3"/>
      <c r="AD872" t="str">
        <f t="shared" si="59"/>
        <v>FloridaLakeland</v>
      </c>
      <c r="AE872" t="str">
        <f t="shared" si="60"/>
        <v>Florida</v>
      </c>
      <c r="AF872" t="str">
        <f t="shared" si="61"/>
        <v>Lakeland</v>
      </c>
      <c r="AG872" t="s">
        <v>556</v>
      </c>
      <c r="AH872">
        <v>2</v>
      </c>
      <c r="AI872">
        <v>479.98399999999998</v>
      </c>
      <c r="AJ872" s="11">
        <v>89.997</v>
      </c>
    </row>
    <row r="873" spans="13:36" x14ac:dyDescent="0.25">
      <c r="M873"/>
      <c r="N873"/>
      <c r="W873" t="s">
        <v>48</v>
      </c>
      <c r="X873" s="3">
        <v>12</v>
      </c>
      <c r="Y873" s="3">
        <v>119.376</v>
      </c>
      <c r="Z873" s="11">
        <v>19.3188</v>
      </c>
      <c r="AA873" s="3"/>
      <c r="AB873" s="3"/>
      <c r="AD873" t="str">
        <f t="shared" si="59"/>
        <v>FloridaLakeland</v>
      </c>
      <c r="AE873" t="str">
        <f t="shared" si="60"/>
        <v>Florida</v>
      </c>
      <c r="AF873" t="str">
        <f t="shared" si="61"/>
        <v>Lakeland</v>
      </c>
      <c r="AG873" t="s">
        <v>48</v>
      </c>
      <c r="AH873">
        <v>12</v>
      </c>
      <c r="AI873">
        <v>119.376</v>
      </c>
      <c r="AJ873" s="11">
        <v>19.3188</v>
      </c>
    </row>
    <row r="874" spans="13:36" x14ac:dyDescent="0.25">
      <c r="M874"/>
      <c r="N874"/>
      <c r="W874" t="s">
        <v>33</v>
      </c>
      <c r="X874" s="3">
        <v>4</v>
      </c>
      <c r="Y874" s="3">
        <v>11.808</v>
      </c>
      <c r="Z874" s="11">
        <v>3.9851999999999999</v>
      </c>
      <c r="AA874" s="3"/>
      <c r="AB874" s="3"/>
      <c r="AD874" t="str">
        <f t="shared" si="59"/>
        <v>FloridaLakeland</v>
      </c>
      <c r="AE874" t="str">
        <f t="shared" si="60"/>
        <v>Florida</v>
      </c>
      <c r="AF874" t="str">
        <f t="shared" si="61"/>
        <v>Lakeland</v>
      </c>
      <c r="AG874" t="s">
        <v>33</v>
      </c>
      <c r="AH874">
        <v>4</v>
      </c>
      <c r="AI874">
        <v>11.808</v>
      </c>
      <c r="AJ874" s="11">
        <v>3.9851999999999999</v>
      </c>
    </row>
    <row r="875" spans="13:36" x14ac:dyDescent="0.25">
      <c r="M875"/>
      <c r="N875"/>
      <c r="W875" t="s">
        <v>59</v>
      </c>
      <c r="X875" s="3">
        <v>14</v>
      </c>
      <c r="Y875" s="3">
        <v>641.32799999999997</v>
      </c>
      <c r="Z875" s="11">
        <v>47.293800000000005</v>
      </c>
      <c r="AA875" s="3"/>
      <c r="AB875" s="3"/>
      <c r="AD875" t="str">
        <f t="shared" si="59"/>
        <v>FloridaLakeland</v>
      </c>
      <c r="AE875" t="str">
        <f t="shared" si="60"/>
        <v>Florida</v>
      </c>
      <c r="AF875" t="str">
        <f t="shared" si="61"/>
        <v>Lakeland</v>
      </c>
      <c r="AG875" t="s">
        <v>59</v>
      </c>
      <c r="AH875">
        <v>14</v>
      </c>
      <c r="AI875">
        <v>641.32799999999997</v>
      </c>
      <c r="AJ875" s="11">
        <v>47.293800000000005</v>
      </c>
    </row>
    <row r="876" spans="13:36" x14ac:dyDescent="0.25">
      <c r="M876"/>
      <c r="N876"/>
      <c r="W876" t="s">
        <v>43</v>
      </c>
      <c r="X876" s="3">
        <v>9</v>
      </c>
      <c r="Y876" s="3">
        <v>1626.5920000000001</v>
      </c>
      <c r="Z876" s="11">
        <v>74.936000000000007</v>
      </c>
      <c r="AA876" s="3"/>
      <c r="AB876" s="3"/>
      <c r="AD876" t="str">
        <f t="shared" si="59"/>
        <v>FloridaLakeland</v>
      </c>
      <c r="AE876" t="str">
        <f t="shared" si="60"/>
        <v>Florida</v>
      </c>
      <c r="AF876" t="str">
        <f t="shared" si="61"/>
        <v>Lakeland</v>
      </c>
      <c r="AG876" t="s">
        <v>43</v>
      </c>
      <c r="AH876">
        <v>9</v>
      </c>
      <c r="AI876">
        <v>1626.5920000000001</v>
      </c>
      <c r="AJ876" s="11">
        <v>74.936000000000007</v>
      </c>
    </row>
    <row r="877" spans="13:36" x14ac:dyDescent="0.25">
      <c r="M877"/>
      <c r="N877"/>
      <c r="W877" t="s">
        <v>39</v>
      </c>
      <c r="X877" s="3">
        <v>7</v>
      </c>
      <c r="Y877" s="3">
        <v>562.29250000000002</v>
      </c>
      <c r="Z877" s="11">
        <v>-255.58750000000001</v>
      </c>
      <c r="AA877" s="3"/>
      <c r="AB877" s="3"/>
      <c r="AD877" t="str">
        <f t="shared" si="59"/>
        <v>FloridaLakeland</v>
      </c>
      <c r="AE877" t="str">
        <f t="shared" si="60"/>
        <v>Florida</v>
      </c>
      <c r="AF877" t="str">
        <f t="shared" si="61"/>
        <v>Lakeland</v>
      </c>
      <c r="AG877" t="s">
        <v>39</v>
      </c>
      <c r="AH877">
        <v>7</v>
      </c>
      <c r="AI877">
        <v>562.29250000000002</v>
      </c>
      <c r="AJ877" s="11">
        <v>-255.58750000000001</v>
      </c>
    </row>
    <row r="878" spans="13:36" x14ac:dyDescent="0.25">
      <c r="M878"/>
      <c r="N878"/>
      <c r="V878" t="s">
        <v>1097</v>
      </c>
      <c r="W878" t="s">
        <v>53</v>
      </c>
      <c r="X878" s="3">
        <v>3</v>
      </c>
      <c r="Y878" s="3">
        <v>15.552</v>
      </c>
      <c r="Z878" s="11">
        <v>2.3328000000000002</v>
      </c>
      <c r="AA878" s="3"/>
      <c r="AB878" s="3"/>
      <c r="AC878" t="s">
        <v>1097</v>
      </c>
      <c r="AD878" t="str">
        <f t="shared" si="59"/>
        <v>FloridaMargate</v>
      </c>
      <c r="AE878" t="str">
        <f t="shared" si="60"/>
        <v>Florida</v>
      </c>
      <c r="AF878" t="str">
        <f t="shared" si="61"/>
        <v>Margate</v>
      </c>
      <c r="AG878" t="s">
        <v>53</v>
      </c>
      <c r="AH878">
        <v>3</v>
      </c>
      <c r="AI878">
        <v>15.552</v>
      </c>
      <c r="AJ878" s="11">
        <v>2.3328000000000002</v>
      </c>
    </row>
    <row r="879" spans="13:36" x14ac:dyDescent="0.25">
      <c r="M879"/>
      <c r="N879"/>
      <c r="V879" t="s">
        <v>647</v>
      </c>
      <c r="W879" t="s">
        <v>43</v>
      </c>
      <c r="X879" s="3">
        <v>2</v>
      </c>
      <c r="Y879" s="3">
        <v>95.616</v>
      </c>
      <c r="Z879" s="11">
        <v>9.5616000000000003</v>
      </c>
      <c r="AA879" s="3"/>
      <c r="AB879" s="3"/>
      <c r="AC879" t="s">
        <v>647</v>
      </c>
      <c r="AD879" t="str">
        <f t="shared" si="59"/>
        <v>FloridaMelbourne</v>
      </c>
      <c r="AE879" t="str">
        <f t="shared" si="60"/>
        <v>Florida</v>
      </c>
      <c r="AF879" t="str">
        <f t="shared" si="61"/>
        <v>Melbourne</v>
      </c>
      <c r="AG879" t="s">
        <v>43</v>
      </c>
      <c r="AH879">
        <v>2</v>
      </c>
      <c r="AI879">
        <v>95.616</v>
      </c>
      <c r="AJ879" s="11">
        <v>9.5616000000000003</v>
      </c>
    </row>
    <row r="880" spans="13:36" x14ac:dyDescent="0.25">
      <c r="M880"/>
      <c r="N880"/>
      <c r="V880" t="s">
        <v>738</v>
      </c>
      <c r="W880" t="s">
        <v>129</v>
      </c>
      <c r="X880" s="3">
        <v>30</v>
      </c>
      <c r="Y880" s="3">
        <v>1081.288</v>
      </c>
      <c r="Z880" s="11">
        <v>158.19800000000001</v>
      </c>
      <c r="AA880" s="3"/>
      <c r="AB880" s="3"/>
      <c r="AC880" t="s">
        <v>738</v>
      </c>
      <c r="AD880" t="str">
        <f t="shared" si="59"/>
        <v>FloridaMiami</v>
      </c>
      <c r="AE880" t="str">
        <f t="shared" si="60"/>
        <v>Florida</v>
      </c>
      <c r="AF880" t="str">
        <f t="shared" si="61"/>
        <v>Miami</v>
      </c>
      <c r="AG880" t="s">
        <v>129</v>
      </c>
      <c r="AH880">
        <v>30</v>
      </c>
      <c r="AI880">
        <v>1081.288</v>
      </c>
      <c r="AJ880" s="11">
        <v>158.19800000000001</v>
      </c>
    </row>
    <row r="881" spans="13:36" x14ac:dyDescent="0.25">
      <c r="M881"/>
      <c r="N881"/>
      <c r="W881" t="s">
        <v>68</v>
      </c>
      <c r="X881" s="3">
        <v>6</v>
      </c>
      <c r="Y881" s="3">
        <v>211.24799999999999</v>
      </c>
      <c r="Z881" s="11">
        <v>15.8436</v>
      </c>
      <c r="AA881" s="3"/>
      <c r="AB881" s="3"/>
      <c r="AD881" t="str">
        <f t="shared" si="59"/>
        <v>FloridaMiami</v>
      </c>
      <c r="AE881" t="str">
        <f t="shared" si="60"/>
        <v>Florida</v>
      </c>
      <c r="AF881" t="str">
        <f t="shared" si="61"/>
        <v>Miami</v>
      </c>
      <c r="AG881" t="s">
        <v>68</v>
      </c>
      <c r="AH881">
        <v>6</v>
      </c>
      <c r="AI881">
        <v>211.24799999999999</v>
      </c>
      <c r="AJ881" s="11">
        <v>15.8436</v>
      </c>
    </row>
    <row r="882" spans="13:36" x14ac:dyDescent="0.25">
      <c r="M882"/>
      <c r="N882"/>
      <c r="W882" t="s">
        <v>53</v>
      </c>
      <c r="X882" s="3">
        <v>22</v>
      </c>
      <c r="Y882" s="3">
        <v>146.928</v>
      </c>
      <c r="Z882" s="11">
        <v>19.4466</v>
      </c>
      <c r="AA882" s="3"/>
      <c r="AB882" s="3"/>
      <c r="AD882" t="str">
        <f t="shared" si="59"/>
        <v>FloridaMiami</v>
      </c>
      <c r="AE882" t="str">
        <f t="shared" si="60"/>
        <v>Florida</v>
      </c>
      <c r="AF882" t="str">
        <f t="shared" si="61"/>
        <v>Miami</v>
      </c>
      <c r="AG882" t="s">
        <v>53</v>
      </c>
      <c r="AH882">
        <v>22</v>
      </c>
      <c r="AI882">
        <v>146.928</v>
      </c>
      <c r="AJ882" s="11">
        <v>19.4466</v>
      </c>
    </row>
    <row r="883" spans="13:36" x14ac:dyDescent="0.25">
      <c r="M883"/>
      <c r="N883"/>
      <c r="W883" t="s">
        <v>64</v>
      </c>
      <c r="X883" s="3">
        <v>54</v>
      </c>
      <c r="Y883" s="3">
        <v>2207.3039999999996</v>
      </c>
      <c r="Z883" s="11">
        <v>-1642.3910000000003</v>
      </c>
      <c r="AA883" s="3"/>
      <c r="AB883" s="3"/>
      <c r="AD883" t="str">
        <f t="shared" si="59"/>
        <v>FloridaMiami</v>
      </c>
      <c r="AE883" t="str">
        <f t="shared" si="60"/>
        <v>Florida</v>
      </c>
      <c r="AF883" t="str">
        <f t="shared" si="61"/>
        <v>Miami</v>
      </c>
      <c r="AG883" t="s">
        <v>64</v>
      </c>
      <c r="AH883">
        <v>54</v>
      </c>
      <c r="AI883">
        <v>2207.3039999999996</v>
      </c>
      <c r="AJ883" s="11">
        <v>-1642.3910000000003</v>
      </c>
    </row>
    <row r="884" spans="13:36" x14ac:dyDescent="0.25">
      <c r="M884"/>
      <c r="N884"/>
      <c r="W884" t="s">
        <v>22</v>
      </c>
      <c r="X884" s="3">
        <v>3</v>
      </c>
      <c r="Y884" s="3">
        <v>290.35199999999998</v>
      </c>
      <c r="Z884" s="11">
        <v>-36.293999999999997</v>
      </c>
      <c r="AA884" s="3"/>
      <c r="AB884" s="3"/>
      <c r="AD884" t="str">
        <f t="shared" si="59"/>
        <v>FloridaMiami</v>
      </c>
      <c r="AE884" t="str">
        <f t="shared" si="60"/>
        <v>Florida</v>
      </c>
      <c r="AF884" t="str">
        <f t="shared" si="61"/>
        <v>Miami</v>
      </c>
      <c r="AG884" t="s">
        <v>22</v>
      </c>
      <c r="AH884">
        <v>3</v>
      </c>
      <c r="AI884">
        <v>290.35199999999998</v>
      </c>
      <c r="AJ884" s="11">
        <v>-36.293999999999997</v>
      </c>
    </row>
    <row r="885" spans="13:36" x14ac:dyDescent="0.25">
      <c r="M885"/>
      <c r="N885"/>
      <c r="W885" t="s">
        <v>25</v>
      </c>
      <c r="X885" s="3">
        <v>8</v>
      </c>
      <c r="Y885" s="3">
        <v>931.92800000000011</v>
      </c>
      <c r="Z885" s="11">
        <v>-57.863199999999999</v>
      </c>
      <c r="AA885" s="3"/>
      <c r="AB885" s="3"/>
      <c r="AD885" t="str">
        <f t="shared" si="59"/>
        <v>FloridaMiami</v>
      </c>
      <c r="AE885" t="str">
        <f t="shared" si="60"/>
        <v>Florida</v>
      </c>
      <c r="AF885" t="str">
        <f t="shared" si="61"/>
        <v>Miami</v>
      </c>
      <c r="AG885" t="s">
        <v>25</v>
      </c>
      <c r="AH885">
        <v>8</v>
      </c>
      <c r="AI885">
        <v>931.92800000000011</v>
      </c>
      <c r="AJ885" s="11">
        <v>-57.863199999999999</v>
      </c>
    </row>
    <row r="886" spans="13:36" x14ac:dyDescent="0.25">
      <c r="M886"/>
      <c r="N886"/>
      <c r="W886" t="s">
        <v>143</v>
      </c>
      <c r="X886" s="3">
        <v>8</v>
      </c>
      <c r="Y886" s="3">
        <v>90.888000000000005</v>
      </c>
      <c r="Z886" s="11">
        <v>31.1265</v>
      </c>
      <c r="AA886" s="3"/>
      <c r="AB886" s="3"/>
      <c r="AD886" t="str">
        <f t="shared" si="59"/>
        <v>FloridaMiami</v>
      </c>
      <c r="AE886" t="str">
        <f t="shared" si="60"/>
        <v>Florida</v>
      </c>
      <c r="AF886" t="str">
        <f t="shared" si="61"/>
        <v>Miami</v>
      </c>
      <c r="AG886" t="s">
        <v>143</v>
      </c>
      <c r="AH886">
        <v>8</v>
      </c>
      <c r="AI886">
        <v>90.888000000000005</v>
      </c>
      <c r="AJ886" s="11">
        <v>31.1265</v>
      </c>
    </row>
    <row r="887" spans="13:36" x14ac:dyDescent="0.25">
      <c r="M887"/>
      <c r="N887"/>
      <c r="W887" t="s">
        <v>195</v>
      </c>
      <c r="X887" s="3">
        <v>3</v>
      </c>
      <c r="Y887" s="3">
        <v>6.9119999999999999</v>
      </c>
      <c r="Z887" s="11">
        <v>2.3328000000000002</v>
      </c>
      <c r="AA887" s="3"/>
      <c r="AB887" s="3"/>
      <c r="AD887" t="str">
        <f t="shared" si="59"/>
        <v>FloridaMiami</v>
      </c>
      <c r="AE887" t="str">
        <f t="shared" si="60"/>
        <v>Florida</v>
      </c>
      <c r="AF887" t="str">
        <f t="shared" si="61"/>
        <v>Miami</v>
      </c>
      <c r="AG887" t="s">
        <v>195</v>
      </c>
      <c r="AH887">
        <v>3</v>
      </c>
      <c r="AI887">
        <v>6.9119999999999999</v>
      </c>
      <c r="AJ887" s="11">
        <v>2.3328000000000002</v>
      </c>
    </row>
    <row r="888" spans="13:36" x14ac:dyDescent="0.25">
      <c r="M888"/>
      <c r="N888"/>
      <c r="W888" t="s">
        <v>48</v>
      </c>
      <c r="X888" s="3">
        <v>12</v>
      </c>
      <c r="Y888" s="3">
        <v>178.10399999999998</v>
      </c>
      <c r="Z888" s="11">
        <v>8.4699000000000009</v>
      </c>
      <c r="AA888" s="3"/>
      <c r="AB888" s="3"/>
      <c r="AD888" t="str">
        <f t="shared" si="59"/>
        <v>FloridaMiami</v>
      </c>
      <c r="AE888" t="str">
        <f t="shared" si="60"/>
        <v>Florida</v>
      </c>
      <c r="AF888" t="str">
        <f t="shared" si="61"/>
        <v>Miami</v>
      </c>
      <c r="AG888" t="s">
        <v>48</v>
      </c>
      <c r="AH888">
        <v>12</v>
      </c>
      <c r="AI888">
        <v>178.10399999999998</v>
      </c>
      <c r="AJ888" s="11">
        <v>8.4699000000000009</v>
      </c>
    </row>
    <row r="889" spans="13:36" x14ac:dyDescent="0.25">
      <c r="M889"/>
      <c r="N889"/>
      <c r="W889" t="s">
        <v>33</v>
      </c>
      <c r="X889" s="3">
        <v>16</v>
      </c>
      <c r="Y889" s="3">
        <v>274.54400000000004</v>
      </c>
      <c r="Z889" s="11">
        <v>98.683200000000014</v>
      </c>
      <c r="AA889" s="3"/>
      <c r="AB889" s="3"/>
      <c r="AD889" t="str">
        <f t="shared" si="59"/>
        <v>FloridaMiami</v>
      </c>
      <c r="AE889" t="str">
        <f t="shared" si="60"/>
        <v>Florida</v>
      </c>
      <c r="AF889" t="str">
        <f t="shared" si="61"/>
        <v>Miami</v>
      </c>
      <c r="AG889" t="s">
        <v>33</v>
      </c>
      <c r="AH889">
        <v>16</v>
      </c>
      <c r="AI889">
        <v>274.54400000000004</v>
      </c>
      <c r="AJ889" s="11">
        <v>98.683200000000014</v>
      </c>
    </row>
    <row r="890" spans="13:36" x14ac:dyDescent="0.25">
      <c r="M890"/>
      <c r="N890"/>
      <c r="W890" t="s">
        <v>80</v>
      </c>
      <c r="X890" s="3">
        <v>30</v>
      </c>
      <c r="Y890" s="3">
        <v>470.79199999999997</v>
      </c>
      <c r="Z890" s="11">
        <v>162.49619999999999</v>
      </c>
      <c r="AA890" s="3"/>
      <c r="AB890" s="3"/>
      <c r="AD890" t="str">
        <f t="shared" si="59"/>
        <v>FloridaMiami</v>
      </c>
      <c r="AE890" t="str">
        <f t="shared" si="60"/>
        <v>Florida</v>
      </c>
      <c r="AF890" t="str">
        <f t="shared" si="61"/>
        <v>Miami</v>
      </c>
      <c r="AG890" t="s">
        <v>80</v>
      </c>
      <c r="AH890">
        <v>30</v>
      </c>
      <c r="AI890">
        <v>470.79199999999997</v>
      </c>
      <c r="AJ890" s="11">
        <v>162.49619999999999</v>
      </c>
    </row>
    <row r="891" spans="13:36" x14ac:dyDescent="0.25">
      <c r="M891"/>
      <c r="N891"/>
      <c r="W891" t="s">
        <v>59</v>
      </c>
      <c r="X891" s="3">
        <v>15</v>
      </c>
      <c r="Y891" s="3">
        <v>2581.2719999999999</v>
      </c>
      <c r="Z891" s="11">
        <v>199.74370000000005</v>
      </c>
      <c r="AA891" s="3"/>
      <c r="AB891" s="3"/>
      <c r="AD891" t="str">
        <f t="shared" si="59"/>
        <v>FloridaMiami</v>
      </c>
      <c r="AE891" t="str">
        <f t="shared" si="60"/>
        <v>Florida</v>
      </c>
      <c r="AF891" t="str">
        <f t="shared" si="61"/>
        <v>Miami</v>
      </c>
      <c r="AG891" t="s">
        <v>59</v>
      </c>
      <c r="AH891">
        <v>15</v>
      </c>
      <c r="AI891">
        <v>2581.2719999999999</v>
      </c>
      <c r="AJ891" s="11">
        <v>199.74370000000005</v>
      </c>
    </row>
    <row r="892" spans="13:36" x14ac:dyDescent="0.25">
      <c r="M892"/>
      <c r="N892"/>
      <c r="W892" t="s">
        <v>43</v>
      </c>
      <c r="X892" s="3">
        <v>3</v>
      </c>
      <c r="Y892" s="3">
        <v>21.904000000000003</v>
      </c>
      <c r="Z892" s="11">
        <v>1.6428</v>
      </c>
      <c r="AA892" s="3"/>
      <c r="AB892" s="3"/>
      <c r="AD892" t="str">
        <f t="shared" si="59"/>
        <v>FloridaMiami</v>
      </c>
      <c r="AE892" t="str">
        <f t="shared" si="60"/>
        <v>Florida</v>
      </c>
      <c r="AF892" t="str">
        <f t="shared" si="61"/>
        <v>Miami</v>
      </c>
      <c r="AG892" t="s">
        <v>43</v>
      </c>
      <c r="AH892">
        <v>3</v>
      </c>
      <c r="AI892">
        <v>21.904000000000003</v>
      </c>
      <c r="AJ892" s="11">
        <v>1.6428</v>
      </c>
    </row>
    <row r="893" spans="13:36" x14ac:dyDescent="0.25">
      <c r="M893"/>
      <c r="N893"/>
      <c r="W893" t="s">
        <v>334</v>
      </c>
      <c r="X893" s="3">
        <v>2</v>
      </c>
      <c r="Y893" s="3">
        <v>5.5519999999999996</v>
      </c>
      <c r="Z893" s="11">
        <v>-1.0409999999999999</v>
      </c>
      <c r="AA893" s="3"/>
      <c r="AB893" s="3"/>
      <c r="AD893" t="str">
        <f t="shared" si="59"/>
        <v>FloridaMiami</v>
      </c>
      <c r="AE893" t="str">
        <f t="shared" si="60"/>
        <v>Florida</v>
      </c>
      <c r="AF893" t="str">
        <f t="shared" si="61"/>
        <v>Miami</v>
      </c>
      <c r="AG893" t="s">
        <v>334</v>
      </c>
      <c r="AH893">
        <v>2</v>
      </c>
      <c r="AI893">
        <v>5.5519999999999996</v>
      </c>
      <c r="AJ893" s="11">
        <v>-1.0409999999999999</v>
      </c>
    </row>
    <row r="894" spans="13:36" x14ac:dyDescent="0.25">
      <c r="M894"/>
      <c r="N894"/>
      <c r="W894" t="s">
        <v>39</v>
      </c>
      <c r="X894" s="3">
        <v>3</v>
      </c>
      <c r="Y894" s="3">
        <v>174.05850000000001</v>
      </c>
      <c r="Z894" s="11">
        <v>-110.7645</v>
      </c>
      <c r="AA894" s="3"/>
      <c r="AB894" s="3"/>
      <c r="AD894" t="str">
        <f t="shared" si="59"/>
        <v>FloridaMiami</v>
      </c>
      <c r="AE894" t="str">
        <f t="shared" si="60"/>
        <v>Florida</v>
      </c>
      <c r="AF894" t="str">
        <f t="shared" si="61"/>
        <v>Miami</v>
      </c>
      <c r="AG894" t="s">
        <v>39</v>
      </c>
      <c r="AH894">
        <v>3</v>
      </c>
      <c r="AI894">
        <v>174.05850000000001</v>
      </c>
      <c r="AJ894" s="11">
        <v>-110.7645</v>
      </c>
    </row>
    <row r="895" spans="13:36" x14ac:dyDescent="0.25">
      <c r="M895"/>
      <c r="N895"/>
      <c r="V895" t="s">
        <v>1078</v>
      </c>
      <c r="W895" t="s">
        <v>68</v>
      </c>
      <c r="X895" s="3">
        <v>4</v>
      </c>
      <c r="Y895" s="3">
        <v>389.05599999999998</v>
      </c>
      <c r="Z895" s="11">
        <v>48.631999999999998</v>
      </c>
      <c r="AA895" s="3"/>
      <c r="AB895" s="3"/>
      <c r="AC895" t="s">
        <v>1078</v>
      </c>
      <c r="AD895" t="str">
        <f t="shared" si="59"/>
        <v>FloridaMiramar</v>
      </c>
      <c r="AE895" t="str">
        <f t="shared" si="60"/>
        <v>Florida</v>
      </c>
      <c r="AF895" t="str">
        <f t="shared" si="61"/>
        <v>Miramar</v>
      </c>
      <c r="AG895" t="s">
        <v>68</v>
      </c>
      <c r="AH895">
        <v>4</v>
      </c>
      <c r="AI895">
        <v>389.05599999999998</v>
      </c>
      <c r="AJ895" s="11">
        <v>48.631999999999998</v>
      </c>
    </row>
    <row r="896" spans="13:36" x14ac:dyDescent="0.25">
      <c r="M896"/>
      <c r="N896"/>
      <c r="W896" t="s">
        <v>64</v>
      </c>
      <c r="X896" s="3">
        <v>8</v>
      </c>
      <c r="Y896" s="3">
        <v>20.231999999999999</v>
      </c>
      <c r="Z896" s="11">
        <v>-16.185600000000001</v>
      </c>
      <c r="AA896" s="3"/>
      <c r="AB896" s="3"/>
      <c r="AD896" t="str">
        <f t="shared" si="59"/>
        <v>FloridaMiramar</v>
      </c>
      <c r="AE896" t="str">
        <f t="shared" si="60"/>
        <v>Florida</v>
      </c>
      <c r="AF896" t="str">
        <f t="shared" si="61"/>
        <v>Miramar</v>
      </c>
      <c r="AG896" t="s">
        <v>64</v>
      </c>
      <c r="AH896">
        <v>8</v>
      </c>
      <c r="AI896">
        <v>20.231999999999999</v>
      </c>
      <c r="AJ896" s="11">
        <v>-16.185600000000001</v>
      </c>
    </row>
    <row r="897" spans="13:36" x14ac:dyDescent="0.25">
      <c r="M897"/>
      <c r="N897"/>
      <c r="W897" t="s">
        <v>25</v>
      </c>
      <c r="X897" s="3">
        <v>4</v>
      </c>
      <c r="Y897" s="3">
        <v>419.13600000000002</v>
      </c>
      <c r="Z897" s="11">
        <v>-57.6312</v>
      </c>
      <c r="AA897" s="3"/>
      <c r="AB897" s="3"/>
      <c r="AD897" t="str">
        <f t="shared" si="59"/>
        <v>FloridaMiramar</v>
      </c>
      <c r="AE897" t="str">
        <f t="shared" si="60"/>
        <v>Florida</v>
      </c>
      <c r="AF897" t="str">
        <f t="shared" si="61"/>
        <v>Miramar</v>
      </c>
      <c r="AG897" t="s">
        <v>25</v>
      </c>
      <c r="AH897">
        <v>4</v>
      </c>
      <c r="AI897">
        <v>419.13600000000002</v>
      </c>
      <c r="AJ897" s="11">
        <v>-57.6312</v>
      </c>
    </row>
    <row r="898" spans="13:36" x14ac:dyDescent="0.25">
      <c r="M898"/>
      <c r="N898"/>
      <c r="W898" t="s">
        <v>48</v>
      </c>
      <c r="X898" s="3">
        <v>8</v>
      </c>
      <c r="Y898" s="3">
        <v>559.20000000000005</v>
      </c>
      <c r="Z898" s="11">
        <v>55.015999999999998</v>
      </c>
      <c r="AA898" s="3"/>
      <c r="AB898" s="3"/>
      <c r="AD898" t="str">
        <f t="shared" si="59"/>
        <v>FloridaMiramar</v>
      </c>
      <c r="AE898" t="str">
        <f t="shared" si="60"/>
        <v>Florida</v>
      </c>
      <c r="AF898" t="str">
        <f t="shared" si="61"/>
        <v>Miramar</v>
      </c>
      <c r="AG898" t="s">
        <v>48</v>
      </c>
      <c r="AH898">
        <v>8</v>
      </c>
      <c r="AI898">
        <v>559.20000000000005</v>
      </c>
      <c r="AJ898" s="11">
        <v>55.015999999999998</v>
      </c>
    </row>
    <row r="899" spans="13:36" x14ac:dyDescent="0.25">
      <c r="M899"/>
      <c r="N899"/>
      <c r="W899" t="s">
        <v>80</v>
      </c>
      <c r="X899" s="3">
        <v>12</v>
      </c>
      <c r="Y899" s="3">
        <v>62.207999999999998</v>
      </c>
      <c r="Z899" s="11">
        <v>21.7728</v>
      </c>
      <c r="AA899" s="3"/>
      <c r="AB899" s="3"/>
      <c r="AD899" t="str">
        <f t="shared" si="59"/>
        <v>FloridaMiramar</v>
      </c>
      <c r="AE899" t="str">
        <f t="shared" si="60"/>
        <v>Florida</v>
      </c>
      <c r="AF899" t="str">
        <f t="shared" si="61"/>
        <v>Miramar</v>
      </c>
      <c r="AG899" t="s">
        <v>80</v>
      </c>
      <c r="AH899">
        <v>12</v>
      </c>
      <c r="AI899">
        <v>62.207999999999998</v>
      </c>
      <c r="AJ899" s="11">
        <v>21.7728</v>
      </c>
    </row>
    <row r="900" spans="13:36" x14ac:dyDescent="0.25">
      <c r="M900"/>
      <c r="N900"/>
      <c r="W900" t="s">
        <v>43</v>
      </c>
      <c r="X900" s="3">
        <v>5</v>
      </c>
      <c r="Y900" s="3">
        <v>81.36</v>
      </c>
      <c r="Z900" s="11">
        <v>-19.323</v>
      </c>
      <c r="AA900" s="3"/>
      <c r="AB900" s="3"/>
      <c r="AD900" t="str">
        <f t="shared" si="59"/>
        <v>FloridaMiramar</v>
      </c>
      <c r="AE900" t="str">
        <f t="shared" si="60"/>
        <v>Florida</v>
      </c>
      <c r="AF900" t="str">
        <f t="shared" si="61"/>
        <v>Miramar</v>
      </c>
      <c r="AG900" t="s">
        <v>43</v>
      </c>
      <c r="AH900">
        <v>5</v>
      </c>
      <c r="AI900">
        <v>81.36</v>
      </c>
      <c r="AJ900" s="11">
        <v>-19.323</v>
      </c>
    </row>
    <row r="901" spans="13:36" x14ac:dyDescent="0.25">
      <c r="M901"/>
      <c r="N901"/>
      <c r="V901" t="s">
        <v>1055</v>
      </c>
      <c r="W901" t="s">
        <v>80</v>
      </c>
      <c r="X901" s="3">
        <v>3</v>
      </c>
      <c r="Y901" s="3">
        <v>14.496</v>
      </c>
      <c r="Z901" s="11">
        <v>4.8924000000000003</v>
      </c>
      <c r="AA901" s="3"/>
      <c r="AB901" s="3"/>
      <c r="AC901" t="s">
        <v>1055</v>
      </c>
      <c r="AD901" t="str">
        <f t="shared" ref="AD901:AD964" si="62">IF(ISTEXT(AC901),AC901,AD900)</f>
        <v>FloridaNorth Miami</v>
      </c>
      <c r="AE901" t="str">
        <f t="shared" ref="AE901:AE964" si="63">INDEX($K$3:$R$606,MATCH(AD901,$K$3:$K$606,0),5)</f>
        <v>Florida</v>
      </c>
      <c r="AF901" t="str">
        <f t="shared" si="61"/>
        <v>North Miami</v>
      </c>
      <c r="AG901" t="s">
        <v>80</v>
      </c>
      <c r="AH901">
        <v>3</v>
      </c>
      <c r="AI901">
        <v>14.496</v>
      </c>
      <c r="AJ901" s="11">
        <v>4.8924000000000003</v>
      </c>
    </row>
    <row r="902" spans="13:36" x14ac:dyDescent="0.25">
      <c r="M902"/>
      <c r="N902"/>
      <c r="W902" t="s">
        <v>334</v>
      </c>
      <c r="X902" s="3">
        <v>3</v>
      </c>
      <c r="Y902" s="3">
        <v>7.6319999999999997</v>
      </c>
      <c r="Z902" s="11">
        <v>-1.8126</v>
      </c>
      <c r="AA902" s="3"/>
      <c r="AB902" s="3"/>
      <c r="AD902" t="str">
        <f t="shared" si="62"/>
        <v>FloridaNorth Miami</v>
      </c>
      <c r="AE902" t="str">
        <f t="shared" si="63"/>
        <v>Florida</v>
      </c>
      <c r="AF902" t="str">
        <f t="shared" ref="AF902:AF965" si="64">INDEX($K$3:$R$606,MATCH(AD902,$K$3:$K$606,0),6)</f>
        <v>North Miami</v>
      </c>
      <c r="AG902" t="s">
        <v>334</v>
      </c>
      <c r="AH902">
        <v>3</v>
      </c>
      <c r="AI902">
        <v>7.6319999999999997</v>
      </c>
      <c r="AJ902" s="11">
        <v>-1.8126</v>
      </c>
    </row>
    <row r="903" spans="13:36" x14ac:dyDescent="0.25">
      <c r="M903"/>
      <c r="N903"/>
      <c r="V903" t="s">
        <v>1019</v>
      </c>
      <c r="W903" t="s">
        <v>129</v>
      </c>
      <c r="X903" s="3">
        <v>3</v>
      </c>
      <c r="Y903" s="3">
        <v>87.168000000000006</v>
      </c>
      <c r="Z903" s="11">
        <v>10.896000000000001</v>
      </c>
      <c r="AA903" s="3"/>
      <c r="AB903" s="3"/>
      <c r="AC903" t="s">
        <v>1019</v>
      </c>
      <c r="AD903" t="str">
        <f t="shared" si="62"/>
        <v>FloridaOrlando</v>
      </c>
      <c r="AE903" t="str">
        <f t="shared" si="63"/>
        <v>Florida</v>
      </c>
      <c r="AF903" t="str">
        <f t="shared" si="64"/>
        <v>Orlando</v>
      </c>
      <c r="AG903" t="s">
        <v>129</v>
      </c>
      <c r="AH903">
        <v>3</v>
      </c>
      <c r="AI903">
        <v>87.168000000000006</v>
      </c>
      <c r="AJ903" s="11">
        <v>10.896000000000001</v>
      </c>
    </row>
    <row r="904" spans="13:36" x14ac:dyDescent="0.25">
      <c r="M904"/>
      <c r="N904"/>
      <c r="W904" t="s">
        <v>53</v>
      </c>
      <c r="X904" s="3">
        <v>2</v>
      </c>
      <c r="Y904" s="3">
        <v>55.984000000000002</v>
      </c>
      <c r="Z904" s="11">
        <v>4.1988000000000003</v>
      </c>
      <c r="AA904" s="3"/>
      <c r="AB904" s="3"/>
      <c r="AD904" t="str">
        <f t="shared" si="62"/>
        <v>FloridaOrlando</v>
      </c>
      <c r="AE904" t="str">
        <f t="shared" si="63"/>
        <v>Florida</v>
      </c>
      <c r="AF904" t="str">
        <f t="shared" si="64"/>
        <v>Orlando</v>
      </c>
      <c r="AG904" t="s">
        <v>53</v>
      </c>
      <c r="AH904">
        <v>2</v>
      </c>
      <c r="AI904">
        <v>55.984000000000002</v>
      </c>
      <c r="AJ904" s="11">
        <v>4.1988000000000003</v>
      </c>
    </row>
    <row r="905" spans="13:36" x14ac:dyDescent="0.25">
      <c r="M905"/>
      <c r="N905"/>
      <c r="W905" t="s">
        <v>64</v>
      </c>
      <c r="X905" s="3">
        <v>11</v>
      </c>
      <c r="Y905" s="3">
        <v>10.728000000000002</v>
      </c>
      <c r="Z905" s="11">
        <v>-7.4244000000000003</v>
      </c>
      <c r="AA905" s="3"/>
      <c r="AB905" s="3"/>
      <c r="AD905" t="str">
        <f t="shared" si="62"/>
        <v>FloridaOrlando</v>
      </c>
      <c r="AE905" t="str">
        <f t="shared" si="63"/>
        <v>Florida</v>
      </c>
      <c r="AF905" t="str">
        <f t="shared" si="64"/>
        <v>Orlando</v>
      </c>
      <c r="AG905" t="s">
        <v>64</v>
      </c>
      <c r="AH905">
        <v>11</v>
      </c>
      <c r="AI905">
        <v>10.728000000000002</v>
      </c>
      <c r="AJ905" s="11">
        <v>-7.4244000000000003</v>
      </c>
    </row>
    <row r="906" spans="13:36" x14ac:dyDescent="0.25">
      <c r="M906"/>
      <c r="N906"/>
      <c r="W906" t="s">
        <v>22</v>
      </c>
      <c r="X906" s="3">
        <v>2</v>
      </c>
      <c r="Y906" s="3">
        <v>289.56799999999998</v>
      </c>
      <c r="Z906" s="11">
        <v>10.8588</v>
      </c>
      <c r="AA906" s="3"/>
      <c r="AB906" s="3"/>
      <c r="AD906" t="str">
        <f t="shared" si="62"/>
        <v>FloridaOrlando</v>
      </c>
      <c r="AE906" t="str">
        <f t="shared" si="63"/>
        <v>Florida</v>
      </c>
      <c r="AF906" t="str">
        <f t="shared" si="64"/>
        <v>Orlando</v>
      </c>
      <c r="AG906" t="s">
        <v>22</v>
      </c>
      <c r="AH906">
        <v>2</v>
      </c>
      <c r="AI906">
        <v>289.56799999999998</v>
      </c>
      <c r="AJ906" s="11">
        <v>10.8588</v>
      </c>
    </row>
    <row r="907" spans="13:36" x14ac:dyDescent="0.25">
      <c r="M907"/>
      <c r="N907"/>
      <c r="W907" t="s">
        <v>556</v>
      </c>
      <c r="X907" s="3">
        <v>2</v>
      </c>
      <c r="Y907" s="3">
        <v>959.98400000000004</v>
      </c>
      <c r="Z907" s="11">
        <v>311.9948</v>
      </c>
      <c r="AA907" s="3"/>
      <c r="AB907" s="3"/>
      <c r="AD907" t="str">
        <f t="shared" si="62"/>
        <v>FloridaOrlando</v>
      </c>
      <c r="AE907" t="str">
        <f t="shared" si="63"/>
        <v>Florida</v>
      </c>
      <c r="AF907" t="str">
        <f t="shared" si="64"/>
        <v>Orlando</v>
      </c>
      <c r="AG907" t="s">
        <v>556</v>
      </c>
      <c r="AH907">
        <v>2</v>
      </c>
      <c r="AI907">
        <v>959.98400000000004</v>
      </c>
      <c r="AJ907" s="11">
        <v>311.9948</v>
      </c>
    </row>
    <row r="908" spans="13:36" x14ac:dyDescent="0.25">
      <c r="M908"/>
      <c r="N908"/>
      <c r="W908" t="s">
        <v>80</v>
      </c>
      <c r="X908" s="3">
        <v>10</v>
      </c>
      <c r="Y908" s="3">
        <v>52.160000000000004</v>
      </c>
      <c r="Z908" s="11">
        <v>18.256</v>
      </c>
      <c r="AA908" s="3"/>
      <c r="AB908" s="3"/>
      <c r="AD908" t="str">
        <f t="shared" si="62"/>
        <v>FloridaOrlando</v>
      </c>
      <c r="AE908" t="str">
        <f t="shared" si="63"/>
        <v>Florida</v>
      </c>
      <c r="AF908" t="str">
        <f t="shared" si="64"/>
        <v>Orlando</v>
      </c>
      <c r="AG908" t="s">
        <v>80</v>
      </c>
      <c r="AH908">
        <v>10</v>
      </c>
      <c r="AI908">
        <v>52.160000000000004</v>
      </c>
      <c r="AJ908" s="11">
        <v>18.256</v>
      </c>
    </row>
    <row r="909" spans="13:36" x14ac:dyDescent="0.25">
      <c r="M909"/>
      <c r="N909"/>
      <c r="W909" t="s">
        <v>59</v>
      </c>
      <c r="X909" s="3">
        <v>4</v>
      </c>
      <c r="Y909" s="3">
        <v>244.768</v>
      </c>
      <c r="Z909" s="11">
        <v>24.476800000000001</v>
      </c>
      <c r="AA909" s="3"/>
      <c r="AB909" s="3"/>
      <c r="AD909" t="str">
        <f t="shared" si="62"/>
        <v>FloridaOrlando</v>
      </c>
      <c r="AE909" t="str">
        <f t="shared" si="63"/>
        <v>Florida</v>
      </c>
      <c r="AF909" t="str">
        <f t="shared" si="64"/>
        <v>Orlando</v>
      </c>
      <c r="AG909" t="s">
        <v>59</v>
      </c>
      <c r="AH909">
        <v>4</v>
      </c>
      <c r="AI909">
        <v>244.768</v>
      </c>
      <c r="AJ909" s="11">
        <v>24.476800000000001</v>
      </c>
    </row>
    <row r="910" spans="13:36" x14ac:dyDescent="0.25">
      <c r="M910"/>
      <c r="N910"/>
      <c r="W910" t="s">
        <v>43</v>
      </c>
      <c r="X910" s="3">
        <v>5</v>
      </c>
      <c r="Y910" s="3">
        <v>39.72</v>
      </c>
      <c r="Z910" s="11">
        <v>4.4684999999999997</v>
      </c>
      <c r="AA910" s="3"/>
      <c r="AB910" s="3"/>
      <c r="AD910" t="str">
        <f t="shared" si="62"/>
        <v>FloridaOrlando</v>
      </c>
      <c r="AE910" t="str">
        <f t="shared" si="63"/>
        <v>Florida</v>
      </c>
      <c r="AF910" t="str">
        <f t="shared" si="64"/>
        <v>Orlando</v>
      </c>
      <c r="AG910" t="s">
        <v>43</v>
      </c>
      <c r="AH910">
        <v>5</v>
      </c>
      <c r="AI910">
        <v>39.72</v>
      </c>
      <c r="AJ910" s="11">
        <v>4.4684999999999997</v>
      </c>
    </row>
    <row r="911" spans="13:36" x14ac:dyDescent="0.25">
      <c r="M911"/>
      <c r="N911"/>
      <c r="V911" t="s">
        <v>957</v>
      </c>
      <c r="W911" t="s">
        <v>64</v>
      </c>
      <c r="X911" s="3">
        <v>3</v>
      </c>
      <c r="Y911" s="3">
        <v>2.8079999999999998</v>
      </c>
      <c r="Z911" s="11">
        <v>-1.9656</v>
      </c>
      <c r="AA911" s="3"/>
      <c r="AB911" s="3"/>
      <c r="AC911" t="s">
        <v>957</v>
      </c>
      <c r="AD911" t="str">
        <f t="shared" si="62"/>
        <v>FloridaOrmond Beach</v>
      </c>
      <c r="AE911" t="str">
        <f t="shared" si="63"/>
        <v>Florida</v>
      </c>
      <c r="AF911" t="str">
        <f t="shared" si="64"/>
        <v>Ormond Beach</v>
      </c>
      <c r="AG911" t="s">
        <v>64</v>
      </c>
      <c r="AH911">
        <v>3</v>
      </c>
      <c r="AI911">
        <v>2.8079999999999998</v>
      </c>
      <c r="AJ911" s="11">
        <v>-1.9656</v>
      </c>
    </row>
    <row r="912" spans="13:36" x14ac:dyDescent="0.25">
      <c r="M912"/>
      <c r="N912"/>
      <c r="V912" t="s">
        <v>791</v>
      </c>
      <c r="W912" t="s">
        <v>64</v>
      </c>
      <c r="X912" s="3">
        <v>11</v>
      </c>
      <c r="Y912" s="3">
        <v>17.244</v>
      </c>
      <c r="Z912" s="11">
        <v>-12.5664</v>
      </c>
      <c r="AA912" s="3"/>
      <c r="AB912" s="3"/>
      <c r="AC912" t="s">
        <v>791</v>
      </c>
      <c r="AD912" t="str">
        <f t="shared" si="62"/>
        <v>FloridaPalm Coast</v>
      </c>
      <c r="AE912" t="str">
        <f t="shared" si="63"/>
        <v>Florida</v>
      </c>
      <c r="AF912" t="str">
        <f t="shared" si="64"/>
        <v>Palm Coast</v>
      </c>
      <c r="AG912" t="s">
        <v>64</v>
      </c>
      <c r="AH912">
        <v>11</v>
      </c>
      <c r="AI912">
        <v>17.244</v>
      </c>
      <c r="AJ912" s="11">
        <v>-12.5664</v>
      </c>
    </row>
    <row r="913" spans="13:36" x14ac:dyDescent="0.25">
      <c r="M913"/>
      <c r="N913"/>
      <c r="W913" t="s">
        <v>143</v>
      </c>
      <c r="X913" s="3">
        <v>4</v>
      </c>
      <c r="Y913" s="3">
        <v>24.448</v>
      </c>
      <c r="Z913" s="11">
        <v>8.8623999999999992</v>
      </c>
      <c r="AA913" s="3"/>
      <c r="AB913" s="3"/>
      <c r="AD913" t="str">
        <f t="shared" si="62"/>
        <v>FloridaPalm Coast</v>
      </c>
      <c r="AE913" t="str">
        <f t="shared" si="63"/>
        <v>Florida</v>
      </c>
      <c r="AF913" t="str">
        <f t="shared" si="64"/>
        <v>Palm Coast</v>
      </c>
      <c r="AG913" t="s">
        <v>143</v>
      </c>
      <c r="AH913">
        <v>4</v>
      </c>
      <c r="AI913">
        <v>24.448</v>
      </c>
      <c r="AJ913" s="11">
        <v>8.8623999999999992</v>
      </c>
    </row>
    <row r="914" spans="13:36" x14ac:dyDescent="0.25">
      <c r="M914"/>
      <c r="N914"/>
      <c r="W914" t="s">
        <v>48</v>
      </c>
      <c r="X914" s="3">
        <v>5</v>
      </c>
      <c r="Y914" s="3">
        <v>232.73600000000002</v>
      </c>
      <c r="Z914" s="11">
        <v>21.359200000000001</v>
      </c>
      <c r="AA914" s="3"/>
      <c r="AB914" s="3"/>
      <c r="AD914" t="str">
        <f t="shared" si="62"/>
        <v>FloridaPalm Coast</v>
      </c>
      <c r="AE914" t="str">
        <f t="shared" si="63"/>
        <v>Florida</v>
      </c>
      <c r="AF914" t="str">
        <f t="shared" si="64"/>
        <v>Palm Coast</v>
      </c>
      <c r="AG914" t="s">
        <v>48</v>
      </c>
      <c r="AH914">
        <v>5</v>
      </c>
      <c r="AI914">
        <v>232.73600000000002</v>
      </c>
      <c r="AJ914" s="11">
        <v>21.359200000000001</v>
      </c>
    </row>
    <row r="915" spans="13:36" x14ac:dyDescent="0.25">
      <c r="M915"/>
      <c r="N915"/>
      <c r="V915" t="s">
        <v>733</v>
      </c>
      <c r="W915" t="s">
        <v>129</v>
      </c>
      <c r="X915" s="3">
        <v>6</v>
      </c>
      <c r="Y915" s="3">
        <v>400.36799999999994</v>
      </c>
      <c r="Z915" s="11">
        <v>-7.7645999999999997</v>
      </c>
      <c r="AA915" s="3"/>
      <c r="AB915" s="3"/>
      <c r="AC915" t="s">
        <v>733</v>
      </c>
      <c r="AD915" t="str">
        <f t="shared" si="62"/>
        <v>FloridaPembroke Pines</v>
      </c>
      <c r="AE915" t="str">
        <f t="shared" si="63"/>
        <v>Florida</v>
      </c>
      <c r="AF915" t="str">
        <f t="shared" si="64"/>
        <v>Pembroke Pines</v>
      </c>
      <c r="AG915" t="s">
        <v>129</v>
      </c>
      <c r="AH915">
        <v>6</v>
      </c>
      <c r="AI915">
        <v>400.36799999999994</v>
      </c>
      <c r="AJ915" s="11">
        <v>-7.7645999999999997</v>
      </c>
    </row>
    <row r="916" spans="13:36" x14ac:dyDescent="0.25">
      <c r="M916"/>
      <c r="N916"/>
      <c r="W916" t="s">
        <v>68</v>
      </c>
      <c r="X916" s="3">
        <v>9</v>
      </c>
      <c r="Y916" s="3">
        <v>29.672000000000001</v>
      </c>
      <c r="Z916" s="11">
        <v>2.4203999999999999</v>
      </c>
      <c r="AA916" s="3"/>
      <c r="AB916" s="3"/>
      <c r="AD916" t="str">
        <f t="shared" si="62"/>
        <v>FloridaPembroke Pines</v>
      </c>
      <c r="AE916" t="str">
        <f t="shared" si="63"/>
        <v>Florida</v>
      </c>
      <c r="AF916" t="str">
        <f t="shared" si="64"/>
        <v>Pembroke Pines</v>
      </c>
      <c r="AG916" t="s">
        <v>68</v>
      </c>
      <c r="AH916">
        <v>9</v>
      </c>
      <c r="AI916">
        <v>29.672000000000001</v>
      </c>
      <c r="AJ916" s="11">
        <v>2.4203999999999999</v>
      </c>
    </row>
    <row r="917" spans="13:36" x14ac:dyDescent="0.25">
      <c r="M917"/>
      <c r="N917"/>
      <c r="W917" t="s">
        <v>64</v>
      </c>
      <c r="X917" s="3">
        <v>14</v>
      </c>
      <c r="Y917" s="3">
        <v>15.942</v>
      </c>
      <c r="Z917" s="11">
        <v>-12.084200000000001</v>
      </c>
      <c r="AA917" s="3"/>
      <c r="AB917" s="3"/>
      <c r="AD917" t="str">
        <f t="shared" si="62"/>
        <v>FloridaPembroke Pines</v>
      </c>
      <c r="AE917" t="str">
        <f t="shared" si="63"/>
        <v>Florida</v>
      </c>
      <c r="AF917" t="str">
        <f t="shared" si="64"/>
        <v>Pembroke Pines</v>
      </c>
      <c r="AG917" t="s">
        <v>64</v>
      </c>
      <c r="AH917">
        <v>14</v>
      </c>
      <c r="AI917">
        <v>15.942</v>
      </c>
      <c r="AJ917" s="11">
        <v>-12.084200000000001</v>
      </c>
    </row>
    <row r="918" spans="13:36" x14ac:dyDescent="0.25">
      <c r="M918"/>
      <c r="N918"/>
      <c r="W918" t="s">
        <v>22</v>
      </c>
      <c r="X918" s="3">
        <v>2</v>
      </c>
      <c r="Y918" s="3">
        <v>241.56800000000001</v>
      </c>
      <c r="Z918" s="11">
        <v>0</v>
      </c>
      <c r="AA918" s="3"/>
      <c r="AB918" s="3"/>
      <c r="AD918" t="str">
        <f t="shared" si="62"/>
        <v>FloridaPembroke Pines</v>
      </c>
      <c r="AE918" t="str">
        <f t="shared" si="63"/>
        <v>Florida</v>
      </c>
      <c r="AF918" t="str">
        <f t="shared" si="64"/>
        <v>Pembroke Pines</v>
      </c>
      <c r="AG918" t="s">
        <v>22</v>
      </c>
      <c r="AH918">
        <v>2</v>
      </c>
      <c r="AI918">
        <v>241.56800000000001</v>
      </c>
      <c r="AJ918" s="11">
        <v>0</v>
      </c>
    </row>
    <row r="919" spans="13:36" x14ac:dyDescent="0.25">
      <c r="M919"/>
      <c r="N919"/>
      <c r="W919" t="s">
        <v>33</v>
      </c>
      <c r="X919" s="3">
        <v>2</v>
      </c>
      <c r="Y919" s="3">
        <v>16.559999999999999</v>
      </c>
      <c r="Z919" s="11">
        <v>5.7960000000000003</v>
      </c>
      <c r="AA919" s="3"/>
      <c r="AB919" s="3"/>
      <c r="AD919" t="str">
        <f t="shared" si="62"/>
        <v>FloridaPembroke Pines</v>
      </c>
      <c r="AE919" t="str">
        <f t="shared" si="63"/>
        <v>Florida</v>
      </c>
      <c r="AF919" t="str">
        <f t="shared" si="64"/>
        <v>Pembroke Pines</v>
      </c>
      <c r="AG919" t="s">
        <v>33</v>
      </c>
      <c r="AH919">
        <v>2</v>
      </c>
      <c r="AI919">
        <v>16.559999999999999</v>
      </c>
      <c r="AJ919" s="11">
        <v>5.7960000000000003</v>
      </c>
    </row>
    <row r="920" spans="13:36" x14ac:dyDescent="0.25">
      <c r="M920"/>
      <c r="N920"/>
      <c r="W920" t="s">
        <v>80</v>
      </c>
      <c r="X920" s="3">
        <v>6</v>
      </c>
      <c r="Y920" s="3">
        <v>130.84800000000001</v>
      </c>
      <c r="Z920" s="11">
        <v>45.796799999999998</v>
      </c>
      <c r="AA920" s="3"/>
      <c r="AB920" s="3"/>
      <c r="AD920" t="str">
        <f t="shared" si="62"/>
        <v>FloridaPembroke Pines</v>
      </c>
      <c r="AE920" t="str">
        <f t="shared" si="63"/>
        <v>Florida</v>
      </c>
      <c r="AF920" t="str">
        <f t="shared" si="64"/>
        <v>Pembroke Pines</v>
      </c>
      <c r="AG920" t="s">
        <v>80</v>
      </c>
      <c r="AH920">
        <v>6</v>
      </c>
      <c r="AI920">
        <v>130.84800000000001</v>
      </c>
      <c r="AJ920" s="11">
        <v>45.796799999999998</v>
      </c>
    </row>
    <row r="921" spans="13:36" x14ac:dyDescent="0.25">
      <c r="M921"/>
      <c r="N921"/>
      <c r="W921" t="s">
        <v>59</v>
      </c>
      <c r="X921" s="3">
        <v>5</v>
      </c>
      <c r="Y921" s="3">
        <v>503.96</v>
      </c>
      <c r="Z921" s="11">
        <v>50.396000000000001</v>
      </c>
      <c r="AA921" s="3"/>
      <c r="AB921" s="3"/>
      <c r="AD921" t="str">
        <f t="shared" si="62"/>
        <v>FloridaPembroke Pines</v>
      </c>
      <c r="AE921" t="str">
        <f t="shared" si="63"/>
        <v>Florida</v>
      </c>
      <c r="AF921" t="str">
        <f t="shared" si="64"/>
        <v>Pembroke Pines</v>
      </c>
      <c r="AG921" t="s">
        <v>59</v>
      </c>
      <c r="AH921">
        <v>5</v>
      </c>
      <c r="AI921">
        <v>503.96</v>
      </c>
      <c r="AJ921" s="11">
        <v>50.396000000000001</v>
      </c>
    </row>
    <row r="922" spans="13:36" x14ac:dyDescent="0.25">
      <c r="M922"/>
      <c r="N922"/>
      <c r="W922" t="s">
        <v>39</v>
      </c>
      <c r="X922" s="3">
        <v>3</v>
      </c>
      <c r="Y922" s="3">
        <v>375.45749999999998</v>
      </c>
      <c r="Z922" s="11">
        <v>-157.0095</v>
      </c>
      <c r="AA922" s="3"/>
      <c r="AB922" s="3"/>
      <c r="AD922" t="str">
        <f t="shared" si="62"/>
        <v>FloridaPembroke Pines</v>
      </c>
      <c r="AE922" t="str">
        <f t="shared" si="63"/>
        <v>Florida</v>
      </c>
      <c r="AF922" t="str">
        <f t="shared" si="64"/>
        <v>Pembroke Pines</v>
      </c>
      <c r="AG922" t="s">
        <v>39</v>
      </c>
      <c r="AH922">
        <v>3</v>
      </c>
      <c r="AI922">
        <v>375.45749999999998</v>
      </c>
      <c r="AJ922" s="11">
        <v>-157.0095</v>
      </c>
    </row>
    <row r="923" spans="13:36" x14ac:dyDescent="0.25">
      <c r="M923"/>
      <c r="N923"/>
      <c r="V923" t="s">
        <v>1119</v>
      </c>
      <c r="W923" t="s">
        <v>64</v>
      </c>
      <c r="X923" s="3">
        <v>3</v>
      </c>
      <c r="Y923" s="3">
        <v>2.214</v>
      </c>
      <c r="Z923" s="11">
        <v>-1.476</v>
      </c>
      <c r="AA923" s="3"/>
      <c r="AB923" s="3"/>
      <c r="AC923" t="s">
        <v>1119</v>
      </c>
      <c r="AD923" t="str">
        <f t="shared" si="62"/>
        <v>FloridaPensacola</v>
      </c>
      <c r="AE923" t="str">
        <f t="shared" si="63"/>
        <v>Florida</v>
      </c>
      <c r="AF923" t="str">
        <f t="shared" si="64"/>
        <v>Pensacola</v>
      </c>
      <c r="AG923" t="s">
        <v>64</v>
      </c>
      <c r="AH923">
        <v>3</v>
      </c>
      <c r="AI923">
        <v>2.214</v>
      </c>
      <c r="AJ923" s="11">
        <v>-1.476</v>
      </c>
    </row>
    <row r="924" spans="13:36" x14ac:dyDescent="0.25">
      <c r="M924"/>
      <c r="N924"/>
      <c r="V924" t="s">
        <v>1057</v>
      </c>
      <c r="W924" t="s">
        <v>129</v>
      </c>
      <c r="X924" s="3">
        <v>7</v>
      </c>
      <c r="Y924" s="3">
        <v>447.94400000000002</v>
      </c>
      <c r="Z924" s="11">
        <v>89.588800000000006</v>
      </c>
      <c r="AA924" s="3"/>
      <c r="AB924" s="3"/>
      <c r="AC924" t="s">
        <v>1057</v>
      </c>
      <c r="AD924" t="str">
        <f t="shared" si="62"/>
        <v>FloridaPlantation</v>
      </c>
      <c r="AE924" t="str">
        <f t="shared" si="63"/>
        <v>Florida</v>
      </c>
      <c r="AF924" t="str">
        <f t="shared" si="64"/>
        <v>Plantation</v>
      </c>
      <c r="AG924" t="s">
        <v>129</v>
      </c>
      <c r="AH924">
        <v>7</v>
      </c>
      <c r="AI924">
        <v>447.94400000000002</v>
      </c>
      <c r="AJ924" s="11">
        <v>89.588800000000006</v>
      </c>
    </row>
    <row r="925" spans="13:36" x14ac:dyDescent="0.25">
      <c r="M925"/>
      <c r="N925"/>
      <c r="W925" t="s">
        <v>53</v>
      </c>
      <c r="X925" s="3">
        <v>5</v>
      </c>
      <c r="Y925" s="3">
        <v>11.76</v>
      </c>
      <c r="Z925" s="11">
        <v>1.323</v>
      </c>
      <c r="AA925" s="3"/>
      <c r="AB925" s="3"/>
      <c r="AD925" t="str">
        <f t="shared" si="62"/>
        <v>FloridaPlantation</v>
      </c>
      <c r="AE925" t="str">
        <f t="shared" si="63"/>
        <v>Florida</v>
      </c>
      <c r="AF925" t="str">
        <f t="shared" si="64"/>
        <v>Plantation</v>
      </c>
      <c r="AG925" t="s">
        <v>53</v>
      </c>
      <c r="AH925">
        <v>5</v>
      </c>
      <c r="AI925">
        <v>11.76</v>
      </c>
      <c r="AJ925" s="11">
        <v>1.323</v>
      </c>
    </row>
    <row r="926" spans="13:36" x14ac:dyDescent="0.25">
      <c r="M926"/>
      <c r="N926"/>
      <c r="W926" t="s">
        <v>64</v>
      </c>
      <c r="X926" s="3">
        <v>5</v>
      </c>
      <c r="Y926" s="3">
        <v>9.9</v>
      </c>
      <c r="Z926" s="11">
        <v>-7.7454000000000001</v>
      </c>
      <c r="AA926" s="3"/>
      <c r="AB926" s="3"/>
      <c r="AD926" t="str">
        <f t="shared" si="62"/>
        <v>FloridaPlantation</v>
      </c>
      <c r="AE926" t="str">
        <f t="shared" si="63"/>
        <v>Florida</v>
      </c>
      <c r="AF926" t="str">
        <f t="shared" si="64"/>
        <v>Plantation</v>
      </c>
      <c r="AG926" t="s">
        <v>64</v>
      </c>
      <c r="AH926">
        <v>5</v>
      </c>
      <c r="AI926">
        <v>9.9</v>
      </c>
      <c r="AJ926" s="11">
        <v>-7.7454000000000001</v>
      </c>
    </row>
    <row r="927" spans="13:36" x14ac:dyDescent="0.25">
      <c r="M927"/>
      <c r="N927"/>
      <c r="W927" t="s">
        <v>25</v>
      </c>
      <c r="X927" s="3">
        <v>8</v>
      </c>
      <c r="Y927" s="3">
        <v>670.05599999999993</v>
      </c>
      <c r="Z927" s="11">
        <v>-55.598700000000001</v>
      </c>
      <c r="AA927" s="3"/>
      <c r="AB927" s="3"/>
      <c r="AD927" t="str">
        <f t="shared" si="62"/>
        <v>FloridaPlantation</v>
      </c>
      <c r="AE927" t="str">
        <f t="shared" si="63"/>
        <v>Florida</v>
      </c>
      <c r="AF927" t="str">
        <f t="shared" si="64"/>
        <v>Plantation</v>
      </c>
      <c r="AG927" t="s">
        <v>25</v>
      </c>
      <c r="AH927">
        <v>8</v>
      </c>
      <c r="AI927">
        <v>670.05599999999993</v>
      </c>
      <c r="AJ927" s="11">
        <v>-55.598700000000001</v>
      </c>
    </row>
    <row r="928" spans="13:36" x14ac:dyDescent="0.25">
      <c r="M928"/>
      <c r="N928"/>
      <c r="W928" t="s">
        <v>143</v>
      </c>
      <c r="X928" s="3">
        <v>3</v>
      </c>
      <c r="Y928" s="3">
        <v>8.6880000000000006</v>
      </c>
      <c r="Z928" s="11">
        <v>2.9321999999999999</v>
      </c>
      <c r="AA928" s="3"/>
      <c r="AB928" s="3"/>
      <c r="AD928" t="str">
        <f t="shared" si="62"/>
        <v>FloridaPlantation</v>
      </c>
      <c r="AE928" t="str">
        <f t="shared" si="63"/>
        <v>Florida</v>
      </c>
      <c r="AF928" t="str">
        <f t="shared" si="64"/>
        <v>Plantation</v>
      </c>
      <c r="AG928" t="s">
        <v>143</v>
      </c>
      <c r="AH928">
        <v>3</v>
      </c>
      <c r="AI928">
        <v>8.6880000000000006</v>
      </c>
      <c r="AJ928" s="11">
        <v>2.9321999999999999</v>
      </c>
    </row>
    <row r="929" spans="13:36" x14ac:dyDescent="0.25">
      <c r="M929"/>
      <c r="N929"/>
      <c r="W929" t="s">
        <v>48</v>
      </c>
      <c r="X929" s="3">
        <v>7</v>
      </c>
      <c r="Y929" s="3">
        <v>37.287999999999997</v>
      </c>
      <c r="Z929" s="11">
        <v>5.3018000000000001</v>
      </c>
      <c r="AA929" s="3"/>
      <c r="AB929" s="3"/>
      <c r="AD929" t="str">
        <f t="shared" si="62"/>
        <v>FloridaPlantation</v>
      </c>
      <c r="AE929" t="str">
        <f t="shared" si="63"/>
        <v>Florida</v>
      </c>
      <c r="AF929" t="str">
        <f t="shared" si="64"/>
        <v>Plantation</v>
      </c>
      <c r="AG929" t="s">
        <v>48</v>
      </c>
      <c r="AH929">
        <v>7</v>
      </c>
      <c r="AI929">
        <v>37.287999999999997</v>
      </c>
      <c r="AJ929" s="11">
        <v>5.3018000000000001</v>
      </c>
    </row>
    <row r="930" spans="13:36" x14ac:dyDescent="0.25">
      <c r="M930"/>
      <c r="N930"/>
      <c r="W930" t="s">
        <v>59</v>
      </c>
      <c r="X930" s="3">
        <v>1</v>
      </c>
      <c r="Y930" s="3">
        <v>100.792</v>
      </c>
      <c r="Z930" s="11">
        <v>10.0792</v>
      </c>
      <c r="AA930" s="3"/>
      <c r="AB930" s="3"/>
      <c r="AD930" t="str">
        <f t="shared" si="62"/>
        <v>FloridaPlantation</v>
      </c>
      <c r="AE930" t="str">
        <f t="shared" si="63"/>
        <v>Florida</v>
      </c>
      <c r="AF930" t="str">
        <f t="shared" si="64"/>
        <v>Plantation</v>
      </c>
      <c r="AG930" t="s">
        <v>59</v>
      </c>
      <c r="AH930">
        <v>1</v>
      </c>
      <c r="AI930">
        <v>100.792</v>
      </c>
      <c r="AJ930" s="11">
        <v>10.0792</v>
      </c>
    </row>
    <row r="931" spans="13:36" x14ac:dyDescent="0.25">
      <c r="M931"/>
      <c r="N931"/>
      <c r="W931" t="s">
        <v>43</v>
      </c>
      <c r="X931" s="3">
        <v>9</v>
      </c>
      <c r="Y931" s="3">
        <v>150.40799999999999</v>
      </c>
      <c r="Z931" s="11">
        <v>-33.841799999999999</v>
      </c>
      <c r="AA931" s="3"/>
      <c r="AB931" s="3"/>
      <c r="AD931" t="str">
        <f t="shared" si="62"/>
        <v>FloridaPlantation</v>
      </c>
      <c r="AE931" t="str">
        <f t="shared" si="63"/>
        <v>Florida</v>
      </c>
      <c r="AF931" t="str">
        <f t="shared" si="64"/>
        <v>Plantation</v>
      </c>
      <c r="AG931" t="s">
        <v>43</v>
      </c>
      <c r="AH931">
        <v>9</v>
      </c>
      <c r="AI931">
        <v>150.40799999999999</v>
      </c>
      <c r="AJ931" s="11">
        <v>-33.841799999999999</v>
      </c>
    </row>
    <row r="932" spans="13:36" x14ac:dyDescent="0.25">
      <c r="M932"/>
      <c r="N932"/>
      <c r="V932" t="s">
        <v>1015</v>
      </c>
      <c r="W932" t="s">
        <v>129</v>
      </c>
      <c r="X932" s="3">
        <v>3</v>
      </c>
      <c r="Y932" s="3">
        <v>2.3759999999999999</v>
      </c>
      <c r="Z932" s="11">
        <v>0.74250000000000005</v>
      </c>
      <c r="AA932" s="3"/>
      <c r="AB932" s="3"/>
      <c r="AC932" t="s">
        <v>1015</v>
      </c>
      <c r="AD932" t="str">
        <f t="shared" si="62"/>
        <v>FloridaPompano Beach</v>
      </c>
      <c r="AE932" t="str">
        <f t="shared" si="63"/>
        <v>Florida</v>
      </c>
      <c r="AF932" t="str">
        <f t="shared" si="64"/>
        <v>Pompano Beach</v>
      </c>
      <c r="AG932" t="s">
        <v>129</v>
      </c>
      <c r="AH932">
        <v>3</v>
      </c>
      <c r="AI932">
        <v>2.3759999999999999</v>
      </c>
      <c r="AJ932" s="11">
        <v>0.74250000000000005</v>
      </c>
    </row>
    <row r="933" spans="13:36" x14ac:dyDescent="0.25">
      <c r="M933"/>
      <c r="N933"/>
      <c r="W933" t="s">
        <v>68</v>
      </c>
      <c r="X933" s="3">
        <v>1</v>
      </c>
      <c r="Y933" s="3">
        <v>64.384</v>
      </c>
      <c r="Z933" s="11">
        <v>8.048</v>
      </c>
      <c r="AA933" s="3"/>
      <c r="AB933" s="3"/>
      <c r="AD933" t="str">
        <f t="shared" si="62"/>
        <v>FloridaPompano Beach</v>
      </c>
      <c r="AE933" t="str">
        <f t="shared" si="63"/>
        <v>Florida</v>
      </c>
      <c r="AF933" t="str">
        <f t="shared" si="64"/>
        <v>Pompano Beach</v>
      </c>
      <c r="AG933" t="s">
        <v>68</v>
      </c>
      <c r="AH933">
        <v>1</v>
      </c>
      <c r="AI933">
        <v>64.384</v>
      </c>
      <c r="AJ933" s="11">
        <v>8.048</v>
      </c>
    </row>
    <row r="934" spans="13:36" x14ac:dyDescent="0.25">
      <c r="M934"/>
      <c r="N934"/>
      <c r="W934" t="s">
        <v>48</v>
      </c>
      <c r="X934" s="3">
        <v>8</v>
      </c>
      <c r="Y934" s="3">
        <v>23.68</v>
      </c>
      <c r="Z934" s="11">
        <v>6.2160000000000002</v>
      </c>
      <c r="AA934" s="3"/>
      <c r="AB934" s="3"/>
      <c r="AD934" t="str">
        <f t="shared" si="62"/>
        <v>FloridaPompano Beach</v>
      </c>
      <c r="AE934" t="str">
        <f t="shared" si="63"/>
        <v>Florida</v>
      </c>
      <c r="AF934" t="str">
        <f t="shared" si="64"/>
        <v>Pompano Beach</v>
      </c>
      <c r="AG934" t="s">
        <v>48</v>
      </c>
      <c r="AH934">
        <v>8</v>
      </c>
      <c r="AI934">
        <v>23.68</v>
      </c>
      <c r="AJ934" s="11">
        <v>6.2160000000000002</v>
      </c>
    </row>
    <row r="935" spans="13:36" x14ac:dyDescent="0.25">
      <c r="M935"/>
      <c r="N935"/>
      <c r="V935" t="s">
        <v>929</v>
      </c>
      <c r="W935" t="s">
        <v>143</v>
      </c>
      <c r="X935" s="3">
        <v>1</v>
      </c>
      <c r="Y935" s="3">
        <v>7.8239999999999998</v>
      </c>
      <c r="Z935" s="11">
        <v>2.9340000000000002</v>
      </c>
      <c r="AA935" s="3"/>
      <c r="AB935" s="3"/>
      <c r="AC935" t="s">
        <v>929</v>
      </c>
      <c r="AD935" t="str">
        <f t="shared" si="62"/>
        <v>FloridaPort Orange</v>
      </c>
      <c r="AE935" t="str">
        <f t="shared" si="63"/>
        <v>Florida</v>
      </c>
      <c r="AF935" t="str">
        <f t="shared" si="64"/>
        <v>Port Orange</v>
      </c>
      <c r="AG935" t="s">
        <v>143</v>
      </c>
      <c r="AH935">
        <v>1</v>
      </c>
      <c r="AI935">
        <v>7.8239999999999998</v>
      </c>
      <c r="AJ935" s="11">
        <v>2.9340000000000002</v>
      </c>
    </row>
    <row r="936" spans="13:36" x14ac:dyDescent="0.25">
      <c r="M936"/>
      <c r="N936"/>
      <c r="V936" t="s">
        <v>1058</v>
      </c>
      <c r="W936" t="s">
        <v>68</v>
      </c>
      <c r="X936" s="3">
        <v>4</v>
      </c>
      <c r="Y936" s="3">
        <v>14.336</v>
      </c>
      <c r="Z936" s="11">
        <v>0.89600000000000002</v>
      </c>
      <c r="AA936" s="3"/>
      <c r="AB936" s="3"/>
      <c r="AC936" t="s">
        <v>1058</v>
      </c>
      <c r="AD936" t="str">
        <f t="shared" si="62"/>
        <v>FloridaPort Saint Lucie</v>
      </c>
      <c r="AE936" t="str">
        <f t="shared" si="63"/>
        <v>Florida</v>
      </c>
      <c r="AF936" t="str">
        <f t="shared" si="64"/>
        <v>Port Saint Lucie</v>
      </c>
      <c r="AG936" t="s">
        <v>68</v>
      </c>
      <c r="AH936">
        <v>4</v>
      </c>
      <c r="AI936">
        <v>14.336</v>
      </c>
      <c r="AJ936" s="11">
        <v>0.89600000000000002</v>
      </c>
    </row>
    <row r="937" spans="13:36" x14ac:dyDescent="0.25">
      <c r="M937"/>
      <c r="N937"/>
      <c r="W937" t="s">
        <v>64</v>
      </c>
      <c r="X937" s="3">
        <v>2</v>
      </c>
      <c r="Y937" s="3">
        <v>2.694</v>
      </c>
      <c r="Z937" s="11">
        <v>-2.2450000000000001</v>
      </c>
      <c r="AA937" s="3"/>
      <c r="AB937" s="3"/>
      <c r="AD937" t="str">
        <f t="shared" si="62"/>
        <v>FloridaPort Saint Lucie</v>
      </c>
      <c r="AE937" t="str">
        <f t="shared" si="63"/>
        <v>Florida</v>
      </c>
      <c r="AF937" t="str">
        <f t="shared" si="64"/>
        <v>Port Saint Lucie</v>
      </c>
      <c r="AG937" t="s">
        <v>64</v>
      </c>
      <c r="AH937">
        <v>2</v>
      </c>
      <c r="AI937">
        <v>2.694</v>
      </c>
      <c r="AJ937" s="11">
        <v>-2.2450000000000001</v>
      </c>
    </row>
    <row r="938" spans="13:36" x14ac:dyDescent="0.25">
      <c r="M938"/>
      <c r="N938"/>
      <c r="W938" t="s">
        <v>22</v>
      </c>
      <c r="X938" s="3">
        <v>5</v>
      </c>
      <c r="Y938" s="3">
        <v>231.92</v>
      </c>
      <c r="Z938" s="11">
        <v>5.798</v>
      </c>
      <c r="AA938" s="3"/>
      <c r="AB938" s="3"/>
      <c r="AD938" t="str">
        <f t="shared" si="62"/>
        <v>FloridaPort Saint Lucie</v>
      </c>
      <c r="AE938" t="str">
        <f t="shared" si="63"/>
        <v>Florida</v>
      </c>
      <c r="AF938" t="str">
        <f t="shared" si="64"/>
        <v>Port Saint Lucie</v>
      </c>
      <c r="AG938" t="s">
        <v>22</v>
      </c>
      <c r="AH938">
        <v>5</v>
      </c>
      <c r="AI938">
        <v>231.92</v>
      </c>
      <c r="AJ938" s="11">
        <v>5.798</v>
      </c>
    </row>
    <row r="939" spans="13:36" x14ac:dyDescent="0.25">
      <c r="M939"/>
      <c r="N939"/>
      <c r="V939" t="s">
        <v>720</v>
      </c>
      <c r="W939" t="s">
        <v>53</v>
      </c>
      <c r="X939" s="3">
        <v>2</v>
      </c>
      <c r="Y939" s="3">
        <v>4.4480000000000004</v>
      </c>
      <c r="Z939" s="11">
        <v>0.33360000000000001</v>
      </c>
      <c r="AA939" s="3"/>
      <c r="AB939" s="3"/>
      <c r="AC939" t="s">
        <v>720</v>
      </c>
      <c r="AD939" t="str">
        <f t="shared" si="62"/>
        <v>FloridaSaint Petersburg</v>
      </c>
      <c r="AE939" t="str">
        <f t="shared" si="63"/>
        <v>Florida</v>
      </c>
      <c r="AF939" t="str">
        <f t="shared" si="64"/>
        <v>Saint Petersburg</v>
      </c>
      <c r="AG939" t="s">
        <v>53</v>
      </c>
      <c r="AH939">
        <v>2</v>
      </c>
      <c r="AI939">
        <v>4.4480000000000004</v>
      </c>
      <c r="AJ939" s="11">
        <v>0.33360000000000001</v>
      </c>
    </row>
    <row r="940" spans="13:36" x14ac:dyDescent="0.25">
      <c r="M940"/>
      <c r="N940"/>
      <c r="W940" t="s">
        <v>64</v>
      </c>
      <c r="X940" s="3">
        <v>4</v>
      </c>
      <c r="Y940" s="3">
        <v>36.599999999999994</v>
      </c>
      <c r="Z940" s="11">
        <v>-25.617599999999999</v>
      </c>
      <c r="AA940" s="3"/>
      <c r="AB940" s="3"/>
      <c r="AD940" t="str">
        <f t="shared" si="62"/>
        <v>FloridaSaint Petersburg</v>
      </c>
      <c r="AE940" t="str">
        <f t="shared" si="63"/>
        <v>Florida</v>
      </c>
      <c r="AF940" t="str">
        <f t="shared" si="64"/>
        <v>Saint Petersburg</v>
      </c>
      <c r="AG940" t="s">
        <v>64</v>
      </c>
      <c r="AH940">
        <v>4</v>
      </c>
      <c r="AI940">
        <v>36.599999999999994</v>
      </c>
      <c r="AJ940" s="11">
        <v>-25.617599999999999</v>
      </c>
    </row>
    <row r="941" spans="13:36" x14ac:dyDescent="0.25">
      <c r="M941"/>
      <c r="N941"/>
      <c r="W941" t="s">
        <v>48</v>
      </c>
      <c r="X941" s="3">
        <v>13</v>
      </c>
      <c r="Y941" s="3">
        <v>533.16</v>
      </c>
      <c r="Z941" s="11">
        <v>71.850099999999998</v>
      </c>
      <c r="AA941" s="3"/>
      <c r="AB941" s="3"/>
      <c r="AD941" t="str">
        <f t="shared" si="62"/>
        <v>FloridaSaint Petersburg</v>
      </c>
      <c r="AE941" t="str">
        <f t="shared" si="63"/>
        <v>Florida</v>
      </c>
      <c r="AF941" t="str">
        <f t="shared" si="64"/>
        <v>Saint Petersburg</v>
      </c>
      <c r="AG941" t="s">
        <v>48</v>
      </c>
      <c r="AH941">
        <v>13</v>
      </c>
      <c r="AI941">
        <v>533.16</v>
      </c>
      <c r="AJ941" s="11">
        <v>71.850099999999998</v>
      </c>
    </row>
    <row r="942" spans="13:36" x14ac:dyDescent="0.25">
      <c r="M942"/>
      <c r="N942"/>
      <c r="W942" t="s">
        <v>33</v>
      </c>
      <c r="X942" s="3">
        <v>3</v>
      </c>
      <c r="Y942" s="3">
        <v>9</v>
      </c>
      <c r="Z942" s="11">
        <v>3.15</v>
      </c>
      <c r="AA942" s="3"/>
      <c r="AB942" s="3"/>
      <c r="AD942" t="str">
        <f t="shared" si="62"/>
        <v>FloridaSaint Petersburg</v>
      </c>
      <c r="AE942" t="str">
        <f t="shared" si="63"/>
        <v>Florida</v>
      </c>
      <c r="AF942" t="str">
        <f t="shared" si="64"/>
        <v>Saint Petersburg</v>
      </c>
      <c r="AG942" t="s">
        <v>33</v>
      </c>
      <c r="AH942">
        <v>3</v>
      </c>
      <c r="AI942">
        <v>9</v>
      </c>
      <c r="AJ942" s="11">
        <v>3.15</v>
      </c>
    </row>
    <row r="943" spans="13:36" x14ac:dyDescent="0.25">
      <c r="M943"/>
      <c r="N943"/>
      <c r="W943" t="s">
        <v>80</v>
      </c>
      <c r="X943" s="3">
        <v>20</v>
      </c>
      <c r="Y943" s="3">
        <v>231.28</v>
      </c>
      <c r="Z943" s="11">
        <v>72.858199999999997</v>
      </c>
      <c r="AA943" s="3"/>
      <c r="AB943" s="3"/>
      <c r="AD943" t="str">
        <f t="shared" si="62"/>
        <v>FloridaSaint Petersburg</v>
      </c>
      <c r="AE943" t="str">
        <f t="shared" si="63"/>
        <v>Florida</v>
      </c>
      <c r="AF943" t="str">
        <f t="shared" si="64"/>
        <v>Saint Petersburg</v>
      </c>
      <c r="AG943" t="s">
        <v>80</v>
      </c>
      <c r="AH943">
        <v>20</v>
      </c>
      <c r="AI943">
        <v>231.28</v>
      </c>
      <c r="AJ943" s="11">
        <v>72.858199999999997</v>
      </c>
    </row>
    <row r="944" spans="13:36" x14ac:dyDescent="0.25">
      <c r="M944"/>
      <c r="N944"/>
      <c r="W944" t="s">
        <v>59</v>
      </c>
      <c r="X944" s="3">
        <v>7</v>
      </c>
      <c r="Y944" s="3">
        <v>359.34399999999999</v>
      </c>
      <c r="Z944" s="11">
        <v>35.869999999999997</v>
      </c>
      <c r="AA944" s="3"/>
      <c r="AB944" s="3"/>
      <c r="AD944" t="str">
        <f t="shared" si="62"/>
        <v>FloridaSaint Petersburg</v>
      </c>
      <c r="AE944" t="str">
        <f t="shared" si="63"/>
        <v>Florida</v>
      </c>
      <c r="AF944" t="str">
        <f t="shared" si="64"/>
        <v>Saint Petersburg</v>
      </c>
      <c r="AG944" t="s">
        <v>59</v>
      </c>
      <c r="AH944">
        <v>7</v>
      </c>
      <c r="AI944">
        <v>359.34399999999999</v>
      </c>
      <c r="AJ944" s="11">
        <v>35.869999999999997</v>
      </c>
    </row>
    <row r="945" spans="13:36" x14ac:dyDescent="0.25">
      <c r="M945"/>
      <c r="N945"/>
      <c r="W945" t="s">
        <v>43</v>
      </c>
      <c r="X945" s="3">
        <v>4</v>
      </c>
      <c r="Y945" s="3">
        <v>516.96</v>
      </c>
      <c r="Z945" s="11">
        <v>-6.4619999999999997</v>
      </c>
      <c r="AA945" s="3"/>
      <c r="AB945" s="3"/>
      <c r="AD945" t="str">
        <f t="shared" si="62"/>
        <v>FloridaSaint Petersburg</v>
      </c>
      <c r="AE945" t="str">
        <f t="shared" si="63"/>
        <v>Florida</v>
      </c>
      <c r="AF945" t="str">
        <f t="shared" si="64"/>
        <v>Saint Petersburg</v>
      </c>
      <c r="AG945" t="s">
        <v>43</v>
      </c>
      <c r="AH945">
        <v>4</v>
      </c>
      <c r="AI945">
        <v>516.96</v>
      </c>
      <c r="AJ945" s="11">
        <v>-6.4619999999999997</v>
      </c>
    </row>
    <row r="946" spans="13:36" x14ac:dyDescent="0.25">
      <c r="M946"/>
      <c r="N946"/>
      <c r="V946" t="s">
        <v>1210</v>
      </c>
      <c r="W946" t="s">
        <v>64</v>
      </c>
      <c r="X946" s="3">
        <v>3</v>
      </c>
      <c r="Y946" s="3">
        <v>4.8419999999999996</v>
      </c>
      <c r="Z946" s="11">
        <v>-3.5508000000000002</v>
      </c>
      <c r="AA946" s="3"/>
      <c r="AB946" s="3"/>
      <c r="AC946" t="s">
        <v>1210</v>
      </c>
      <c r="AD946" t="str">
        <f t="shared" si="62"/>
        <v>FloridaSanford</v>
      </c>
      <c r="AE946" t="str">
        <f t="shared" si="63"/>
        <v>Florida</v>
      </c>
      <c r="AF946" t="str">
        <f t="shared" si="64"/>
        <v>Sanford</v>
      </c>
      <c r="AG946" t="s">
        <v>64</v>
      </c>
      <c r="AH946">
        <v>3</v>
      </c>
      <c r="AI946">
        <v>4.8419999999999996</v>
      </c>
      <c r="AJ946" s="11">
        <v>-3.5508000000000002</v>
      </c>
    </row>
    <row r="947" spans="13:36" x14ac:dyDescent="0.25">
      <c r="M947"/>
      <c r="N947"/>
      <c r="W947" t="s">
        <v>48</v>
      </c>
      <c r="X947" s="3">
        <v>6</v>
      </c>
      <c r="Y947" s="3">
        <v>220.70400000000001</v>
      </c>
      <c r="Z947" s="11">
        <v>-8.2764000000000006</v>
      </c>
      <c r="AA947" s="3"/>
      <c r="AB947" s="3"/>
      <c r="AD947" t="str">
        <f t="shared" si="62"/>
        <v>FloridaSanford</v>
      </c>
      <c r="AE947" t="str">
        <f t="shared" si="63"/>
        <v>Florida</v>
      </c>
      <c r="AF947" t="str">
        <f t="shared" si="64"/>
        <v>Sanford</v>
      </c>
      <c r="AG947" t="s">
        <v>48</v>
      </c>
      <c r="AH947">
        <v>6</v>
      </c>
      <c r="AI947">
        <v>220.70400000000001</v>
      </c>
      <c r="AJ947" s="11">
        <v>-8.2764000000000006</v>
      </c>
    </row>
    <row r="948" spans="13:36" x14ac:dyDescent="0.25">
      <c r="M948"/>
      <c r="N948"/>
      <c r="V948" t="s">
        <v>998</v>
      </c>
      <c r="W948" t="s">
        <v>129</v>
      </c>
      <c r="X948" s="3">
        <v>3</v>
      </c>
      <c r="Y948" s="3">
        <v>431.976</v>
      </c>
      <c r="Z948" s="11">
        <v>-75.595799999999997</v>
      </c>
      <c r="AA948" s="3"/>
      <c r="AB948" s="3"/>
      <c r="AC948" t="s">
        <v>998</v>
      </c>
      <c r="AD948" t="str">
        <f t="shared" si="62"/>
        <v>FloridaTallahassee</v>
      </c>
      <c r="AE948" t="str">
        <f t="shared" si="63"/>
        <v>Florida</v>
      </c>
      <c r="AF948" t="str">
        <f t="shared" si="64"/>
        <v>Tallahassee</v>
      </c>
      <c r="AG948" t="s">
        <v>129</v>
      </c>
      <c r="AH948">
        <v>3</v>
      </c>
      <c r="AI948">
        <v>431.976</v>
      </c>
      <c r="AJ948" s="11">
        <v>-75.595799999999997</v>
      </c>
    </row>
    <row r="949" spans="13:36" x14ac:dyDescent="0.25">
      <c r="M949"/>
      <c r="N949"/>
      <c r="W949" t="s">
        <v>68</v>
      </c>
      <c r="X949" s="3">
        <v>6</v>
      </c>
      <c r="Y949" s="3">
        <v>161.376</v>
      </c>
      <c r="Z949" s="11">
        <v>12.103199999999999</v>
      </c>
      <c r="AA949" s="3"/>
      <c r="AB949" s="3"/>
      <c r="AD949" t="str">
        <f t="shared" si="62"/>
        <v>FloridaTallahassee</v>
      </c>
      <c r="AE949" t="str">
        <f t="shared" si="63"/>
        <v>Florida</v>
      </c>
      <c r="AF949" t="str">
        <f t="shared" si="64"/>
        <v>Tallahassee</v>
      </c>
      <c r="AG949" t="s">
        <v>68</v>
      </c>
      <c r="AH949">
        <v>6</v>
      </c>
      <c r="AI949">
        <v>161.376</v>
      </c>
      <c r="AJ949" s="11">
        <v>12.103199999999999</v>
      </c>
    </row>
    <row r="950" spans="13:36" x14ac:dyDescent="0.25">
      <c r="M950"/>
      <c r="N950"/>
      <c r="W950" t="s">
        <v>53</v>
      </c>
      <c r="X950" s="3">
        <v>3</v>
      </c>
      <c r="Y950" s="3">
        <v>6.5759999999999996</v>
      </c>
      <c r="Z950" s="11">
        <v>0.57540000000000002</v>
      </c>
      <c r="AA950" s="3"/>
      <c r="AB950" s="3"/>
      <c r="AD950" t="str">
        <f t="shared" si="62"/>
        <v>FloridaTallahassee</v>
      </c>
      <c r="AE950" t="str">
        <f t="shared" si="63"/>
        <v>Florida</v>
      </c>
      <c r="AF950" t="str">
        <f t="shared" si="64"/>
        <v>Tallahassee</v>
      </c>
      <c r="AG950" t="s">
        <v>53</v>
      </c>
      <c r="AH950">
        <v>3</v>
      </c>
      <c r="AI950">
        <v>6.5759999999999996</v>
      </c>
      <c r="AJ950" s="11">
        <v>0.57540000000000002</v>
      </c>
    </row>
    <row r="951" spans="13:36" x14ac:dyDescent="0.25">
      <c r="M951"/>
      <c r="N951"/>
      <c r="W951" t="s">
        <v>64</v>
      </c>
      <c r="X951" s="3">
        <v>6</v>
      </c>
      <c r="Y951" s="3">
        <v>13.833000000000002</v>
      </c>
      <c r="Z951" s="11">
        <v>-9.9573</v>
      </c>
      <c r="AA951" s="3"/>
      <c r="AB951" s="3"/>
      <c r="AD951" t="str">
        <f t="shared" si="62"/>
        <v>FloridaTallahassee</v>
      </c>
      <c r="AE951" t="str">
        <f t="shared" si="63"/>
        <v>Florida</v>
      </c>
      <c r="AF951" t="str">
        <f t="shared" si="64"/>
        <v>Tallahassee</v>
      </c>
      <c r="AG951" t="s">
        <v>64</v>
      </c>
      <c r="AH951">
        <v>6</v>
      </c>
      <c r="AI951">
        <v>13.833000000000002</v>
      </c>
      <c r="AJ951" s="11">
        <v>-9.9573</v>
      </c>
    </row>
    <row r="952" spans="13:36" x14ac:dyDescent="0.25">
      <c r="M952"/>
      <c r="N952"/>
      <c r="W952" t="s">
        <v>25</v>
      </c>
      <c r="X952" s="3">
        <v>8</v>
      </c>
      <c r="Y952" s="3">
        <v>390.27199999999999</v>
      </c>
      <c r="Z952" s="11">
        <v>-24.391999999999999</v>
      </c>
      <c r="AA952" s="3"/>
      <c r="AB952" s="3"/>
      <c r="AD952" t="str">
        <f t="shared" si="62"/>
        <v>FloridaTallahassee</v>
      </c>
      <c r="AE952" t="str">
        <f t="shared" si="63"/>
        <v>Florida</v>
      </c>
      <c r="AF952" t="str">
        <f t="shared" si="64"/>
        <v>Tallahassee</v>
      </c>
      <c r="AG952" t="s">
        <v>25</v>
      </c>
      <c r="AH952">
        <v>8</v>
      </c>
      <c r="AI952">
        <v>390.27199999999999</v>
      </c>
      <c r="AJ952" s="11">
        <v>-24.391999999999999</v>
      </c>
    </row>
    <row r="953" spans="13:36" x14ac:dyDescent="0.25">
      <c r="M953"/>
      <c r="N953"/>
      <c r="W953" t="s">
        <v>48</v>
      </c>
      <c r="X953" s="3">
        <v>2</v>
      </c>
      <c r="Y953" s="3">
        <v>2.7839999999999998</v>
      </c>
      <c r="Z953" s="11">
        <v>0.41760000000000003</v>
      </c>
      <c r="AA953" s="3"/>
      <c r="AB953" s="3"/>
      <c r="AD953" t="str">
        <f t="shared" si="62"/>
        <v>FloridaTallahassee</v>
      </c>
      <c r="AE953" t="str">
        <f t="shared" si="63"/>
        <v>Florida</v>
      </c>
      <c r="AF953" t="str">
        <f t="shared" si="64"/>
        <v>Tallahassee</v>
      </c>
      <c r="AG953" t="s">
        <v>48</v>
      </c>
      <c r="AH953">
        <v>2</v>
      </c>
      <c r="AI953">
        <v>2.7839999999999998</v>
      </c>
      <c r="AJ953" s="11">
        <v>0.41760000000000003</v>
      </c>
    </row>
    <row r="954" spans="13:36" x14ac:dyDescent="0.25">
      <c r="M954"/>
      <c r="N954"/>
      <c r="W954" t="s">
        <v>371</v>
      </c>
      <c r="X954" s="3">
        <v>2</v>
      </c>
      <c r="Y954" s="3">
        <v>695.7</v>
      </c>
      <c r="Z954" s="11">
        <v>-27.827999999999999</v>
      </c>
      <c r="AA954" s="3"/>
      <c r="AB954" s="3"/>
      <c r="AD954" t="str">
        <f t="shared" si="62"/>
        <v>FloridaTallahassee</v>
      </c>
      <c r="AE954" t="str">
        <f t="shared" si="63"/>
        <v>Florida</v>
      </c>
      <c r="AF954" t="str">
        <f t="shared" si="64"/>
        <v>Tallahassee</v>
      </c>
      <c r="AG954" t="s">
        <v>371</v>
      </c>
      <c r="AH954">
        <v>2</v>
      </c>
      <c r="AI954">
        <v>695.7</v>
      </c>
      <c r="AJ954" s="11">
        <v>-27.827999999999999</v>
      </c>
    </row>
    <row r="955" spans="13:36" x14ac:dyDescent="0.25">
      <c r="M955"/>
      <c r="N955"/>
      <c r="W955" t="s">
        <v>80</v>
      </c>
      <c r="X955" s="3">
        <v>36</v>
      </c>
      <c r="Y955" s="3">
        <v>297.23199999999997</v>
      </c>
      <c r="Z955" s="11">
        <v>99.275399999999991</v>
      </c>
      <c r="AA955" s="3"/>
      <c r="AB955" s="3"/>
      <c r="AD955" t="str">
        <f t="shared" si="62"/>
        <v>FloridaTallahassee</v>
      </c>
      <c r="AE955" t="str">
        <f t="shared" si="63"/>
        <v>Florida</v>
      </c>
      <c r="AF955" t="str">
        <f t="shared" si="64"/>
        <v>Tallahassee</v>
      </c>
      <c r="AG955" t="s">
        <v>80</v>
      </c>
      <c r="AH955">
        <v>36</v>
      </c>
      <c r="AI955">
        <v>297.23199999999997</v>
      </c>
      <c r="AJ955" s="11">
        <v>99.275399999999991</v>
      </c>
    </row>
    <row r="956" spans="13:36" x14ac:dyDescent="0.25">
      <c r="M956"/>
      <c r="N956"/>
      <c r="W956" t="s">
        <v>59</v>
      </c>
      <c r="X956" s="3">
        <v>23</v>
      </c>
      <c r="Y956" s="3">
        <v>5250.9199999999992</v>
      </c>
      <c r="Z956" s="11">
        <v>418.11309999999997</v>
      </c>
      <c r="AA956" s="3"/>
      <c r="AB956" s="3"/>
      <c r="AD956" t="str">
        <f t="shared" si="62"/>
        <v>FloridaTallahassee</v>
      </c>
      <c r="AE956" t="str">
        <f t="shared" si="63"/>
        <v>Florida</v>
      </c>
      <c r="AF956" t="str">
        <f t="shared" si="64"/>
        <v>Tallahassee</v>
      </c>
      <c r="AG956" t="s">
        <v>59</v>
      </c>
      <c r="AH956">
        <v>23</v>
      </c>
      <c r="AI956">
        <v>5250.9199999999992</v>
      </c>
      <c r="AJ956" s="11">
        <v>418.11309999999997</v>
      </c>
    </row>
    <row r="957" spans="13:36" x14ac:dyDescent="0.25">
      <c r="M957"/>
      <c r="N957"/>
      <c r="V957" t="s">
        <v>712</v>
      </c>
      <c r="W957" t="s">
        <v>68</v>
      </c>
      <c r="X957" s="3">
        <v>2</v>
      </c>
      <c r="Y957" s="3">
        <v>194.52799999999999</v>
      </c>
      <c r="Z957" s="11">
        <v>24.315999999999999</v>
      </c>
      <c r="AA957" s="3"/>
      <c r="AB957" s="3"/>
      <c r="AC957" t="s">
        <v>712</v>
      </c>
      <c r="AD957" t="str">
        <f t="shared" si="62"/>
        <v>FloridaTamarac</v>
      </c>
      <c r="AE957" t="str">
        <f t="shared" si="63"/>
        <v>Florida</v>
      </c>
      <c r="AF957" t="str">
        <f t="shared" si="64"/>
        <v>Tamarac</v>
      </c>
      <c r="AG957" t="s">
        <v>68</v>
      </c>
      <c r="AH957">
        <v>2</v>
      </c>
      <c r="AI957">
        <v>194.52799999999999</v>
      </c>
      <c r="AJ957" s="11">
        <v>24.315999999999999</v>
      </c>
    </row>
    <row r="958" spans="13:36" x14ac:dyDescent="0.25">
      <c r="M958"/>
      <c r="N958"/>
      <c r="W958" t="s">
        <v>64</v>
      </c>
      <c r="X958" s="3">
        <v>8</v>
      </c>
      <c r="Y958" s="3">
        <v>257.50200000000001</v>
      </c>
      <c r="Z958" s="11">
        <v>-171.89760000000001</v>
      </c>
      <c r="AA958" s="3"/>
      <c r="AB958" s="3"/>
      <c r="AD958" t="str">
        <f t="shared" si="62"/>
        <v>FloridaTamarac</v>
      </c>
      <c r="AE958" t="str">
        <f t="shared" si="63"/>
        <v>Florida</v>
      </c>
      <c r="AF958" t="str">
        <f t="shared" si="64"/>
        <v>Tamarac</v>
      </c>
      <c r="AG958" t="s">
        <v>64</v>
      </c>
      <c r="AH958">
        <v>8</v>
      </c>
      <c r="AI958">
        <v>257.50200000000001</v>
      </c>
      <c r="AJ958" s="11">
        <v>-171.89760000000001</v>
      </c>
    </row>
    <row r="959" spans="13:36" x14ac:dyDescent="0.25">
      <c r="M959"/>
      <c r="N959"/>
      <c r="W959" t="s">
        <v>334</v>
      </c>
      <c r="X959" s="3">
        <v>5</v>
      </c>
      <c r="Y959" s="3">
        <v>961.48</v>
      </c>
      <c r="Z959" s="11">
        <v>-204.31450000000001</v>
      </c>
      <c r="AA959" s="3"/>
      <c r="AB959" s="3"/>
      <c r="AD959" t="str">
        <f t="shared" si="62"/>
        <v>FloridaTamarac</v>
      </c>
      <c r="AE959" t="str">
        <f t="shared" si="63"/>
        <v>Florida</v>
      </c>
      <c r="AF959" t="str">
        <f t="shared" si="64"/>
        <v>Tamarac</v>
      </c>
      <c r="AG959" t="s">
        <v>334</v>
      </c>
      <c r="AH959">
        <v>5</v>
      </c>
      <c r="AI959">
        <v>961.48</v>
      </c>
      <c r="AJ959" s="11">
        <v>-204.31450000000001</v>
      </c>
    </row>
    <row r="960" spans="13:36" x14ac:dyDescent="0.25">
      <c r="M960"/>
      <c r="N960"/>
      <c r="V960" t="s">
        <v>702</v>
      </c>
      <c r="W960" t="s">
        <v>129</v>
      </c>
      <c r="X960" s="3">
        <v>4</v>
      </c>
      <c r="Y960" s="3">
        <v>629.64800000000002</v>
      </c>
      <c r="Z960" s="11">
        <v>-8.4542000000000002</v>
      </c>
      <c r="AA960" s="3"/>
      <c r="AB960" s="3"/>
      <c r="AC960" t="s">
        <v>702</v>
      </c>
      <c r="AD960" t="str">
        <f t="shared" si="62"/>
        <v>FloridaTampa</v>
      </c>
      <c r="AE960" t="str">
        <f t="shared" si="63"/>
        <v>Florida</v>
      </c>
      <c r="AF960" t="str">
        <f t="shared" si="64"/>
        <v>Tampa</v>
      </c>
      <c r="AG960" t="s">
        <v>129</v>
      </c>
      <c r="AH960">
        <v>4</v>
      </c>
      <c r="AI960">
        <v>629.64800000000002</v>
      </c>
      <c r="AJ960" s="11">
        <v>-8.4542000000000002</v>
      </c>
    </row>
    <row r="961" spans="13:36" x14ac:dyDescent="0.25">
      <c r="M961"/>
      <c r="N961"/>
      <c r="W961" t="s">
        <v>68</v>
      </c>
      <c r="X961" s="3">
        <v>7</v>
      </c>
      <c r="Y961" s="3">
        <v>36.695999999999998</v>
      </c>
      <c r="Z961" s="11">
        <v>7.8163999999999998</v>
      </c>
      <c r="AA961" s="3"/>
      <c r="AB961" s="3"/>
      <c r="AD961" t="str">
        <f t="shared" si="62"/>
        <v>FloridaTampa</v>
      </c>
      <c r="AE961" t="str">
        <f t="shared" si="63"/>
        <v>Florida</v>
      </c>
      <c r="AF961" t="str">
        <f t="shared" si="64"/>
        <v>Tampa</v>
      </c>
      <c r="AG961" t="s">
        <v>68</v>
      </c>
      <c r="AH961">
        <v>7</v>
      </c>
      <c r="AI961">
        <v>36.695999999999998</v>
      </c>
      <c r="AJ961" s="11">
        <v>7.8163999999999998</v>
      </c>
    </row>
    <row r="962" spans="13:36" x14ac:dyDescent="0.25">
      <c r="M962"/>
      <c r="N962"/>
      <c r="W962" t="s">
        <v>53</v>
      </c>
      <c r="X962" s="3">
        <v>11</v>
      </c>
      <c r="Y962" s="3">
        <v>213.29600000000002</v>
      </c>
      <c r="Z962" s="11">
        <v>14.9976</v>
      </c>
      <c r="AA962" s="3"/>
      <c r="AB962" s="3"/>
      <c r="AD962" t="str">
        <f t="shared" si="62"/>
        <v>FloridaTampa</v>
      </c>
      <c r="AE962" t="str">
        <f t="shared" si="63"/>
        <v>Florida</v>
      </c>
      <c r="AF962" t="str">
        <f t="shared" si="64"/>
        <v>Tampa</v>
      </c>
      <c r="AG962" t="s">
        <v>53</v>
      </c>
      <c r="AH962">
        <v>11</v>
      </c>
      <c r="AI962">
        <v>213.29600000000002</v>
      </c>
      <c r="AJ962" s="11">
        <v>14.9976</v>
      </c>
    </row>
    <row r="963" spans="13:36" x14ac:dyDescent="0.25">
      <c r="M963"/>
      <c r="N963"/>
      <c r="W963" t="s">
        <v>64</v>
      </c>
      <c r="X963" s="3">
        <v>29</v>
      </c>
      <c r="Y963" s="3">
        <v>190.85100000000003</v>
      </c>
      <c r="Z963" s="11">
        <v>-140.57479999999998</v>
      </c>
      <c r="AA963" s="3"/>
      <c r="AB963" s="3"/>
      <c r="AD963" t="str">
        <f t="shared" si="62"/>
        <v>FloridaTampa</v>
      </c>
      <c r="AE963" t="str">
        <f t="shared" si="63"/>
        <v>Florida</v>
      </c>
      <c r="AF963" t="str">
        <f t="shared" si="64"/>
        <v>Tampa</v>
      </c>
      <c r="AG963" t="s">
        <v>64</v>
      </c>
      <c r="AH963">
        <v>29</v>
      </c>
      <c r="AI963">
        <v>190.85100000000003</v>
      </c>
      <c r="AJ963" s="11">
        <v>-140.57479999999998</v>
      </c>
    </row>
    <row r="964" spans="13:36" x14ac:dyDescent="0.25">
      <c r="M964"/>
      <c r="N964"/>
      <c r="W964" t="s">
        <v>25</v>
      </c>
      <c r="X964" s="3">
        <v>8</v>
      </c>
      <c r="Y964" s="3">
        <v>1190.2720000000002</v>
      </c>
      <c r="Z964" s="11">
        <v>104.95859999999999</v>
      </c>
      <c r="AA964" s="3"/>
      <c r="AB964" s="3"/>
      <c r="AD964" t="str">
        <f t="shared" si="62"/>
        <v>FloridaTampa</v>
      </c>
      <c r="AE964" t="str">
        <f t="shared" si="63"/>
        <v>Florida</v>
      </c>
      <c r="AF964" t="str">
        <f t="shared" si="64"/>
        <v>Tampa</v>
      </c>
      <c r="AG964" t="s">
        <v>25</v>
      </c>
      <c r="AH964">
        <v>8</v>
      </c>
      <c r="AI964">
        <v>1190.2720000000002</v>
      </c>
      <c r="AJ964" s="11">
        <v>104.95859999999999</v>
      </c>
    </row>
    <row r="965" spans="13:36" x14ac:dyDescent="0.25">
      <c r="M965"/>
      <c r="N965"/>
      <c r="W965" t="s">
        <v>143</v>
      </c>
      <c r="X965" s="3">
        <v>1</v>
      </c>
      <c r="Y965" s="3">
        <v>2.8959999999999999</v>
      </c>
      <c r="Z965" s="11">
        <v>0.97740000000000005</v>
      </c>
      <c r="AA965" s="3"/>
      <c r="AB965" s="3"/>
      <c r="AD965" t="str">
        <f t="shared" ref="AD965:AD1028" si="65">IF(ISTEXT(AC965),AC965,AD964)</f>
        <v>FloridaTampa</v>
      </c>
      <c r="AE965" t="str">
        <f t="shared" ref="AE965:AE1028" si="66">INDEX($K$3:$R$606,MATCH(AD965,$K$3:$K$606,0),5)</f>
        <v>Florida</v>
      </c>
      <c r="AF965" t="str">
        <f t="shared" si="64"/>
        <v>Tampa</v>
      </c>
      <c r="AG965" t="s">
        <v>143</v>
      </c>
      <c r="AH965">
        <v>1</v>
      </c>
      <c r="AI965">
        <v>2.8959999999999999</v>
      </c>
      <c r="AJ965" s="11">
        <v>0.97740000000000005</v>
      </c>
    </row>
    <row r="966" spans="13:36" x14ac:dyDescent="0.25">
      <c r="M966"/>
      <c r="N966"/>
      <c r="W966" t="s">
        <v>48</v>
      </c>
      <c r="X966" s="3">
        <v>19</v>
      </c>
      <c r="Y966" s="3">
        <v>510.24</v>
      </c>
      <c r="Z966" s="11">
        <v>49.805500000000002</v>
      </c>
      <c r="AA966" s="3"/>
      <c r="AB966" s="3"/>
      <c r="AD966" t="str">
        <f t="shared" si="65"/>
        <v>FloridaTampa</v>
      </c>
      <c r="AE966" t="str">
        <f t="shared" si="66"/>
        <v>Florida</v>
      </c>
      <c r="AF966" t="str">
        <f t="shared" ref="AF966:AF1029" si="67">INDEX($K$3:$R$606,MATCH(AD966,$K$3:$K$606,0),6)</f>
        <v>Tampa</v>
      </c>
      <c r="AG966" t="s">
        <v>48</v>
      </c>
      <c r="AH966">
        <v>19</v>
      </c>
      <c r="AI966">
        <v>510.24</v>
      </c>
      <c r="AJ966" s="11">
        <v>49.805500000000002</v>
      </c>
    </row>
    <row r="967" spans="13:36" x14ac:dyDescent="0.25">
      <c r="M967"/>
      <c r="N967"/>
      <c r="W967" t="s">
        <v>371</v>
      </c>
      <c r="X967" s="3">
        <v>1</v>
      </c>
      <c r="Y967" s="3">
        <v>265.47500000000002</v>
      </c>
      <c r="Z967" s="11">
        <v>-111.4995</v>
      </c>
      <c r="AA967" s="3"/>
      <c r="AB967" s="3"/>
      <c r="AD967" t="str">
        <f t="shared" si="65"/>
        <v>FloridaTampa</v>
      </c>
      <c r="AE967" t="str">
        <f t="shared" si="66"/>
        <v>Florida</v>
      </c>
      <c r="AF967" t="str">
        <f t="shared" si="67"/>
        <v>Tampa</v>
      </c>
      <c r="AG967" t="s">
        <v>371</v>
      </c>
      <c r="AH967">
        <v>1</v>
      </c>
      <c r="AI967">
        <v>265.47500000000002</v>
      </c>
      <c r="AJ967" s="11">
        <v>-111.4995</v>
      </c>
    </row>
    <row r="968" spans="13:36" x14ac:dyDescent="0.25">
      <c r="M968"/>
      <c r="N968"/>
      <c r="W968" t="s">
        <v>80</v>
      </c>
      <c r="X968" s="3">
        <v>6</v>
      </c>
      <c r="Y968" s="3">
        <v>177.43199999999999</v>
      </c>
      <c r="Z968" s="11">
        <v>63.75</v>
      </c>
      <c r="AA968" s="3"/>
      <c r="AB968" s="3"/>
      <c r="AD968" t="str">
        <f t="shared" si="65"/>
        <v>FloridaTampa</v>
      </c>
      <c r="AE968" t="str">
        <f t="shared" si="66"/>
        <v>Florida</v>
      </c>
      <c r="AF968" t="str">
        <f t="shared" si="67"/>
        <v>Tampa</v>
      </c>
      <c r="AG968" t="s">
        <v>80</v>
      </c>
      <c r="AH968">
        <v>6</v>
      </c>
      <c r="AI968">
        <v>177.43199999999999</v>
      </c>
      <c r="AJ968" s="11">
        <v>63.75</v>
      </c>
    </row>
    <row r="969" spans="13:36" x14ac:dyDescent="0.25">
      <c r="M969"/>
      <c r="N969"/>
      <c r="W969" t="s">
        <v>43</v>
      </c>
      <c r="X969" s="3">
        <v>11</v>
      </c>
      <c r="Y969" s="3">
        <v>1083.424</v>
      </c>
      <c r="Z969" s="11">
        <v>38.625399999999999</v>
      </c>
      <c r="AA969" s="3"/>
      <c r="AB969" s="3"/>
      <c r="AD969" t="str">
        <f t="shared" si="65"/>
        <v>FloridaTampa</v>
      </c>
      <c r="AE969" t="str">
        <f t="shared" si="66"/>
        <v>Florida</v>
      </c>
      <c r="AF969" t="str">
        <f t="shared" si="67"/>
        <v>Tampa</v>
      </c>
      <c r="AG969" t="s">
        <v>43</v>
      </c>
      <c r="AH969">
        <v>11</v>
      </c>
      <c r="AI969">
        <v>1083.424</v>
      </c>
      <c r="AJ969" s="11">
        <v>38.625399999999999</v>
      </c>
    </row>
    <row r="970" spans="13:36" x14ac:dyDescent="0.25">
      <c r="M970"/>
      <c r="N970"/>
      <c r="W970" t="s">
        <v>334</v>
      </c>
      <c r="X970" s="3">
        <v>3</v>
      </c>
      <c r="Y970" s="3">
        <v>41.375999999999998</v>
      </c>
      <c r="Z970" s="11">
        <v>4.6547999999999998</v>
      </c>
      <c r="AA970" s="3"/>
      <c r="AB970" s="3"/>
      <c r="AD970" t="str">
        <f t="shared" si="65"/>
        <v>FloridaTampa</v>
      </c>
      <c r="AE970" t="str">
        <f t="shared" si="66"/>
        <v>Florida</v>
      </c>
      <c r="AF970" t="str">
        <f t="shared" si="67"/>
        <v>Tampa</v>
      </c>
      <c r="AG970" t="s">
        <v>334</v>
      </c>
      <c r="AH970">
        <v>3</v>
      </c>
      <c r="AI970">
        <v>41.375999999999998</v>
      </c>
      <c r="AJ970" s="11">
        <v>4.6547999999999998</v>
      </c>
    </row>
    <row r="971" spans="13:36" x14ac:dyDescent="0.25">
      <c r="M971"/>
      <c r="N971"/>
      <c r="W971" t="s">
        <v>39</v>
      </c>
      <c r="X971" s="3">
        <v>5</v>
      </c>
      <c r="Y971" s="3">
        <v>854.47450000000003</v>
      </c>
      <c r="Z971" s="11">
        <v>-350.29380000000003</v>
      </c>
      <c r="AA971" s="3"/>
      <c r="AB971" s="3"/>
      <c r="AD971" t="str">
        <f t="shared" si="65"/>
        <v>FloridaTampa</v>
      </c>
      <c r="AE971" t="str">
        <f t="shared" si="66"/>
        <v>Florida</v>
      </c>
      <c r="AF971" t="str">
        <f t="shared" si="67"/>
        <v>Tampa</v>
      </c>
      <c r="AG971" t="s">
        <v>39</v>
      </c>
      <c r="AH971">
        <v>5</v>
      </c>
      <c r="AI971">
        <v>854.47450000000003</v>
      </c>
      <c r="AJ971" s="11">
        <v>-350.29380000000003</v>
      </c>
    </row>
    <row r="972" spans="13:36" x14ac:dyDescent="0.25">
      <c r="M972"/>
      <c r="N972"/>
      <c r="V972" t="s">
        <v>1186</v>
      </c>
      <c r="W972" t="s">
        <v>53</v>
      </c>
      <c r="X972" s="3">
        <v>5</v>
      </c>
      <c r="Y972" s="3">
        <v>13.12</v>
      </c>
      <c r="Z972" s="11">
        <v>2.1320000000000001</v>
      </c>
      <c r="AA972" s="3"/>
      <c r="AB972" s="3"/>
      <c r="AC972" t="s">
        <v>1186</v>
      </c>
      <c r="AD972" t="str">
        <f t="shared" si="65"/>
        <v>FloridaWest Palm Beach</v>
      </c>
      <c r="AE972" t="str">
        <f t="shared" si="66"/>
        <v>Florida</v>
      </c>
      <c r="AF972" t="str">
        <f t="shared" si="67"/>
        <v>West Palm Beach</v>
      </c>
      <c r="AG972" t="s">
        <v>53</v>
      </c>
      <c r="AH972">
        <v>5</v>
      </c>
      <c r="AI972">
        <v>13.12</v>
      </c>
      <c r="AJ972" s="11">
        <v>2.1320000000000001</v>
      </c>
    </row>
    <row r="973" spans="13:36" x14ac:dyDescent="0.25">
      <c r="M973"/>
      <c r="N973"/>
      <c r="W973" t="s">
        <v>80</v>
      </c>
      <c r="X973" s="3">
        <v>4</v>
      </c>
      <c r="Y973" s="3">
        <v>72.224000000000004</v>
      </c>
      <c r="Z973" s="11">
        <v>25.278400000000001</v>
      </c>
      <c r="AA973" s="3"/>
      <c r="AB973" s="3"/>
      <c r="AD973" t="str">
        <f t="shared" si="65"/>
        <v>FloridaWest Palm Beach</v>
      </c>
      <c r="AE973" t="str">
        <f t="shared" si="66"/>
        <v>Florida</v>
      </c>
      <c r="AF973" t="str">
        <f t="shared" si="67"/>
        <v>West Palm Beach</v>
      </c>
      <c r="AG973" t="s">
        <v>80</v>
      </c>
      <c r="AH973">
        <v>4</v>
      </c>
      <c r="AI973">
        <v>72.224000000000004</v>
      </c>
      <c r="AJ973" s="11">
        <v>25.278400000000001</v>
      </c>
    </row>
    <row r="974" spans="13:36" x14ac:dyDescent="0.25">
      <c r="M974"/>
      <c r="N974"/>
      <c r="W974" t="s">
        <v>59</v>
      </c>
      <c r="X974" s="3">
        <v>2</v>
      </c>
      <c r="Y974" s="3">
        <v>55.984000000000002</v>
      </c>
      <c r="Z974" s="11">
        <v>4.1988000000000003</v>
      </c>
      <c r="AA974" s="3"/>
      <c r="AB974" s="3"/>
      <c r="AD974" t="str">
        <f t="shared" si="65"/>
        <v>FloridaWest Palm Beach</v>
      </c>
      <c r="AE974" t="str">
        <f t="shared" si="66"/>
        <v>Florida</v>
      </c>
      <c r="AF974" t="str">
        <f t="shared" si="67"/>
        <v>West Palm Beach</v>
      </c>
      <c r="AG974" t="s">
        <v>59</v>
      </c>
      <c r="AH974">
        <v>2</v>
      </c>
      <c r="AI974">
        <v>55.984000000000002</v>
      </c>
      <c r="AJ974" s="11">
        <v>4.1988000000000003</v>
      </c>
    </row>
    <row r="975" spans="13:36" x14ac:dyDescent="0.25">
      <c r="M975"/>
      <c r="N975"/>
      <c r="V975" t="s">
        <v>1110</v>
      </c>
      <c r="W975" t="s">
        <v>129</v>
      </c>
      <c r="X975" s="3">
        <v>1</v>
      </c>
      <c r="Y975" s="3">
        <v>79.989999999999995</v>
      </c>
      <c r="Z975" s="11">
        <v>28.796399999999998</v>
      </c>
      <c r="AA975" s="3"/>
      <c r="AB975" s="3"/>
      <c r="AC975" t="s">
        <v>1110</v>
      </c>
      <c r="AD975" t="str">
        <f t="shared" si="65"/>
        <v>GeorgiaAthens</v>
      </c>
      <c r="AE975" t="str">
        <f t="shared" si="66"/>
        <v>Georgia</v>
      </c>
      <c r="AF975" t="str">
        <f t="shared" si="67"/>
        <v>Athens</v>
      </c>
      <c r="AG975" t="s">
        <v>129</v>
      </c>
      <c r="AH975">
        <v>1</v>
      </c>
      <c r="AI975">
        <v>79.989999999999995</v>
      </c>
      <c r="AJ975" s="11">
        <v>28.796399999999998</v>
      </c>
    </row>
    <row r="976" spans="13:36" x14ac:dyDescent="0.25">
      <c r="M976"/>
      <c r="N976"/>
      <c r="W976" t="s">
        <v>68</v>
      </c>
      <c r="X976" s="3">
        <v>5</v>
      </c>
      <c r="Y976" s="3">
        <v>154.9</v>
      </c>
      <c r="Z976" s="11">
        <v>40.274000000000001</v>
      </c>
      <c r="AA976" s="3"/>
      <c r="AB976" s="3"/>
      <c r="AD976" t="str">
        <f t="shared" si="65"/>
        <v>GeorgiaAthens</v>
      </c>
      <c r="AE976" t="str">
        <f t="shared" si="66"/>
        <v>Georgia</v>
      </c>
      <c r="AF976" t="str">
        <f t="shared" si="67"/>
        <v>Athens</v>
      </c>
      <c r="AG976" t="s">
        <v>68</v>
      </c>
      <c r="AH976">
        <v>5</v>
      </c>
      <c r="AI976">
        <v>154.9</v>
      </c>
      <c r="AJ976" s="11">
        <v>40.274000000000001</v>
      </c>
    </row>
    <row r="977" spans="13:36" x14ac:dyDescent="0.25">
      <c r="M977"/>
      <c r="N977"/>
      <c r="W977" t="s">
        <v>53</v>
      </c>
      <c r="X977" s="3">
        <v>3</v>
      </c>
      <c r="Y977" s="3">
        <v>12.78</v>
      </c>
      <c r="Z977" s="11">
        <v>5.2397999999999998</v>
      </c>
      <c r="AA977" s="3"/>
      <c r="AB977" s="3"/>
      <c r="AD977" t="str">
        <f t="shared" si="65"/>
        <v>GeorgiaAthens</v>
      </c>
      <c r="AE977" t="str">
        <f t="shared" si="66"/>
        <v>Georgia</v>
      </c>
      <c r="AF977" t="str">
        <f t="shared" si="67"/>
        <v>Athens</v>
      </c>
      <c r="AG977" t="s">
        <v>53</v>
      </c>
      <c r="AH977">
        <v>3</v>
      </c>
      <c r="AI977">
        <v>12.78</v>
      </c>
      <c r="AJ977" s="11">
        <v>5.2397999999999998</v>
      </c>
    </row>
    <row r="978" spans="13:36" x14ac:dyDescent="0.25">
      <c r="M978"/>
      <c r="N978"/>
      <c r="W978" t="s">
        <v>48</v>
      </c>
      <c r="X978" s="3">
        <v>3</v>
      </c>
      <c r="Y978" s="3">
        <v>186.54</v>
      </c>
      <c r="Z978" s="11">
        <v>41.038800000000002</v>
      </c>
      <c r="AA978" s="3"/>
      <c r="AB978" s="3"/>
      <c r="AD978" t="str">
        <f t="shared" si="65"/>
        <v>GeorgiaAthens</v>
      </c>
      <c r="AE978" t="str">
        <f t="shared" si="66"/>
        <v>Georgia</v>
      </c>
      <c r="AF978" t="str">
        <f t="shared" si="67"/>
        <v>Athens</v>
      </c>
      <c r="AG978" t="s">
        <v>48</v>
      </c>
      <c r="AH978">
        <v>3</v>
      </c>
      <c r="AI978">
        <v>186.54</v>
      </c>
      <c r="AJ978" s="11">
        <v>41.038800000000002</v>
      </c>
    </row>
    <row r="979" spans="13:36" x14ac:dyDescent="0.25">
      <c r="M979"/>
      <c r="N979"/>
      <c r="W979" t="s">
        <v>33</v>
      </c>
      <c r="X979" s="3">
        <v>3</v>
      </c>
      <c r="Y979" s="3">
        <v>14.73</v>
      </c>
      <c r="Z979" s="11">
        <v>7.2176999999999998</v>
      </c>
      <c r="AA979" s="3"/>
      <c r="AB979" s="3"/>
      <c r="AD979" t="str">
        <f t="shared" si="65"/>
        <v>GeorgiaAthens</v>
      </c>
      <c r="AE979" t="str">
        <f t="shared" si="66"/>
        <v>Georgia</v>
      </c>
      <c r="AF979" t="str">
        <f t="shared" si="67"/>
        <v>Athens</v>
      </c>
      <c r="AG979" t="s">
        <v>33</v>
      </c>
      <c r="AH979">
        <v>3</v>
      </c>
      <c r="AI979">
        <v>14.73</v>
      </c>
      <c r="AJ979" s="11">
        <v>7.2176999999999998</v>
      </c>
    </row>
    <row r="980" spans="13:36" x14ac:dyDescent="0.25">
      <c r="M980"/>
      <c r="N980"/>
      <c r="W980" t="s">
        <v>80</v>
      </c>
      <c r="X980" s="3">
        <v>3</v>
      </c>
      <c r="Y980" s="3">
        <v>15.84</v>
      </c>
      <c r="Z980" s="11">
        <v>7.1280000000000001</v>
      </c>
      <c r="AA980" s="3"/>
      <c r="AB980" s="3"/>
      <c r="AD980" t="str">
        <f t="shared" si="65"/>
        <v>GeorgiaAthens</v>
      </c>
      <c r="AE980" t="str">
        <f t="shared" si="66"/>
        <v>Georgia</v>
      </c>
      <c r="AF980" t="str">
        <f t="shared" si="67"/>
        <v>Athens</v>
      </c>
      <c r="AG980" t="s">
        <v>80</v>
      </c>
      <c r="AH980">
        <v>3</v>
      </c>
      <c r="AI980">
        <v>15.84</v>
      </c>
      <c r="AJ980" s="11">
        <v>7.1280000000000001</v>
      </c>
    </row>
    <row r="981" spans="13:36" x14ac:dyDescent="0.25">
      <c r="M981"/>
      <c r="N981"/>
      <c r="W981" t="s">
        <v>59</v>
      </c>
      <c r="X981" s="3">
        <v>12</v>
      </c>
      <c r="Y981" s="3">
        <v>1256.03</v>
      </c>
      <c r="Z981" s="11">
        <v>349.62739999999997</v>
      </c>
      <c r="AA981" s="3"/>
      <c r="AB981" s="3"/>
      <c r="AD981" t="str">
        <f t="shared" si="65"/>
        <v>GeorgiaAthens</v>
      </c>
      <c r="AE981" t="str">
        <f t="shared" si="66"/>
        <v>Georgia</v>
      </c>
      <c r="AF981" t="str">
        <f t="shared" si="67"/>
        <v>Athens</v>
      </c>
      <c r="AG981" t="s">
        <v>59</v>
      </c>
      <c r="AH981">
        <v>12</v>
      </c>
      <c r="AI981">
        <v>1256.03</v>
      </c>
      <c r="AJ981" s="11">
        <v>349.62739999999997</v>
      </c>
    </row>
    <row r="982" spans="13:36" x14ac:dyDescent="0.25">
      <c r="M982"/>
      <c r="N982"/>
      <c r="V982" t="s">
        <v>761</v>
      </c>
      <c r="W982" t="s">
        <v>129</v>
      </c>
      <c r="X982" s="3">
        <v>15</v>
      </c>
      <c r="Y982" s="3">
        <v>819.68999999999994</v>
      </c>
      <c r="Z982" s="11">
        <v>166.9263</v>
      </c>
      <c r="AA982" s="3"/>
      <c r="AB982" s="3"/>
      <c r="AC982" t="s">
        <v>761</v>
      </c>
      <c r="AD982" t="str">
        <f t="shared" si="65"/>
        <v>GeorgiaAtlanta</v>
      </c>
      <c r="AE982" t="str">
        <f t="shared" si="66"/>
        <v>Georgia</v>
      </c>
      <c r="AF982" t="str">
        <f t="shared" si="67"/>
        <v>Atlanta</v>
      </c>
      <c r="AG982" t="s">
        <v>129</v>
      </c>
      <c r="AH982">
        <v>15</v>
      </c>
      <c r="AI982">
        <v>819.68999999999994</v>
      </c>
      <c r="AJ982" s="11">
        <v>166.9263</v>
      </c>
    </row>
    <row r="983" spans="13:36" x14ac:dyDescent="0.25">
      <c r="M983"/>
      <c r="N983"/>
      <c r="W983" t="s">
        <v>68</v>
      </c>
      <c r="X983" s="3">
        <v>6</v>
      </c>
      <c r="Y983" s="3">
        <v>568.80000000000007</v>
      </c>
      <c r="Z983" s="11">
        <v>158.74680000000001</v>
      </c>
      <c r="AA983" s="3"/>
      <c r="AB983" s="3"/>
      <c r="AD983" t="str">
        <f t="shared" si="65"/>
        <v>GeorgiaAtlanta</v>
      </c>
      <c r="AE983" t="str">
        <f t="shared" si="66"/>
        <v>Georgia</v>
      </c>
      <c r="AF983" t="str">
        <f t="shared" si="67"/>
        <v>Atlanta</v>
      </c>
      <c r="AG983" t="s">
        <v>68</v>
      </c>
      <c r="AH983">
        <v>6</v>
      </c>
      <c r="AI983">
        <v>568.80000000000007</v>
      </c>
      <c r="AJ983" s="11">
        <v>158.74680000000001</v>
      </c>
    </row>
    <row r="984" spans="13:36" x14ac:dyDescent="0.25">
      <c r="M984"/>
      <c r="N984"/>
      <c r="W984" t="s">
        <v>53</v>
      </c>
      <c r="X984" s="3">
        <v>10</v>
      </c>
      <c r="Y984" s="3">
        <v>37.81</v>
      </c>
      <c r="Z984" s="11">
        <v>11.2155</v>
      </c>
      <c r="AA984" s="3"/>
      <c r="AB984" s="3"/>
      <c r="AD984" t="str">
        <f t="shared" si="65"/>
        <v>GeorgiaAtlanta</v>
      </c>
      <c r="AE984" t="str">
        <f t="shared" si="66"/>
        <v>Georgia</v>
      </c>
      <c r="AF984" t="str">
        <f t="shared" si="67"/>
        <v>Atlanta</v>
      </c>
      <c r="AG984" t="s">
        <v>53</v>
      </c>
      <c r="AH984">
        <v>10</v>
      </c>
      <c r="AI984">
        <v>37.81</v>
      </c>
      <c r="AJ984" s="11">
        <v>11.2155</v>
      </c>
    </row>
    <row r="985" spans="13:36" x14ac:dyDescent="0.25">
      <c r="M985"/>
      <c r="N985"/>
      <c r="W985" t="s">
        <v>64</v>
      </c>
      <c r="X985" s="3">
        <v>18</v>
      </c>
      <c r="Y985" s="3">
        <v>7751.5599999999995</v>
      </c>
      <c r="Z985" s="11">
        <v>3873.7443999999996</v>
      </c>
      <c r="AA985" s="3"/>
      <c r="AB985" s="3"/>
      <c r="AD985" t="str">
        <f t="shared" si="65"/>
        <v>GeorgiaAtlanta</v>
      </c>
      <c r="AE985" t="str">
        <f t="shared" si="66"/>
        <v>Georgia</v>
      </c>
      <c r="AF985" t="str">
        <f t="shared" si="67"/>
        <v>Atlanta</v>
      </c>
      <c r="AG985" t="s">
        <v>64</v>
      </c>
      <c r="AH985">
        <v>18</v>
      </c>
      <c r="AI985">
        <v>7751.5599999999995</v>
      </c>
      <c r="AJ985" s="11">
        <v>3873.7443999999996</v>
      </c>
    </row>
    <row r="986" spans="13:36" x14ac:dyDescent="0.25">
      <c r="M986"/>
      <c r="N986"/>
      <c r="W986" t="s">
        <v>22</v>
      </c>
      <c r="X986" s="3">
        <v>9</v>
      </c>
      <c r="Y986" s="3">
        <v>1628.82</v>
      </c>
      <c r="Z986" s="11">
        <v>374.62860000000001</v>
      </c>
      <c r="AA986" s="3"/>
      <c r="AB986" s="3"/>
      <c r="AD986" t="str">
        <f t="shared" si="65"/>
        <v>GeorgiaAtlanta</v>
      </c>
      <c r="AE986" t="str">
        <f t="shared" si="66"/>
        <v>Georgia</v>
      </c>
      <c r="AF986" t="str">
        <f t="shared" si="67"/>
        <v>Atlanta</v>
      </c>
      <c r="AG986" t="s">
        <v>22</v>
      </c>
      <c r="AH986">
        <v>9</v>
      </c>
      <c r="AI986">
        <v>1628.82</v>
      </c>
      <c r="AJ986" s="11">
        <v>374.62860000000001</v>
      </c>
    </row>
    <row r="987" spans="13:36" x14ac:dyDescent="0.25">
      <c r="M987"/>
      <c r="N987"/>
      <c r="W987" t="s">
        <v>25</v>
      </c>
      <c r="X987" s="3">
        <v>2</v>
      </c>
      <c r="Y987" s="3">
        <v>67.88</v>
      </c>
      <c r="Z987" s="11">
        <v>18.3276</v>
      </c>
      <c r="AA987" s="3"/>
      <c r="AB987" s="3"/>
      <c r="AD987" t="str">
        <f t="shared" si="65"/>
        <v>GeorgiaAtlanta</v>
      </c>
      <c r="AE987" t="str">
        <f t="shared" si="66"/>
        <v>Georgia</v>
      </c>
      <c r="AF987" t="str">
        <f t="shared" si="67"/>
        <v>Atlanta</v>
      </c>
      <c r="AG987" t="s">
        <v>25</v>
      </c>
      <c r="AH987">
        <v>2</v>
      </c>
      <c r="AI987">
        <v>67.88</v>
      </c>
      <c r="AJ987" s="11">
        <v>18.3276</v>
      </c>
    </row>
    <row r="988" spans="13:36" x14ac:dyDescent="0.25">
      <c r="M988"/>
      <c r="N988"/>
      <c r="W988" t="s">
        <v>556</v>
      </c>
      <c r="X988" s="3">
        <v>5</v>
      </c>
      <c r="Y988" s="3">
        <v>2999.95</v>
      </c>
      <c r="Z988" s="11">
        <v>1439.9760000000001</v>
      </c>
      <c r="AA988" s="3"/>
      <c r="AB988" s="3"/>
      <c r="AD988" t="str">
        <f t="shared" si="65"/>
        <v>GeorgiaAtlanta</v>
      </c>
      <c r="AE988" t="str">
        <f t="shared" si="66"/>
        <v>Georgia</v>
      </c>
      <c r="AF988" t="str">
        <f t="shared" si="67"/>
        <v>Atlanta</v>
      </c>
      <c r="AG988" t="s">
        <v>556</v>
      </c>
      <c r="AH988">
        <v>5</v>
      </c>
      <c r="AI988">
        <v>2999.95</v>
      </c>
      <c r="AJ988" s="11">
        <v>1439.9760000000001</v>
      </c>
    </row>
    <row r="989" spans="13:36" x14ac:dyDescent="0.25">
      <c r="M989"/>
      <c r="N989"/>
      <c r="W989" t="s">
        <v>143</v>
      </c>
      <c r="X989" s="3">
        <v>8</v>
      </c>
      <c r="Y989" s="3">
        <v>125.36</v>
      </c>
      <c r="Z989" s="11">
        <v>58.919199999999996</v>
      </c>
      <c r="AA989" s="3"/>
      <c r="AB989" s="3"/>
      <c r="AD989" t="str">
        <f t="shared" si="65"/>
        <v>GeorgiaAtlanta</v>
      </c>
      <c r="AE989" t="str">
        <f t="shared" si="66"/>
        <v>Georgia</v>
      </c>
      <c r="AF989" t="str">
        <f t="shared" si="67"/>
        <v>Atlanta</v>
      </c>
      <c r="AG989" t="s">
        <v>143</v>
      </c>
      <c r="AH989">
        <v>8</v>
      </c>
      <c r="AI989">
        <v>125.36</v>
      </c>
      <c r="AJ989" s="11">
        <v>58.919199999999996</v>
      </c>
    </row>
    <row r="990" spans="13:36" x14ac:dyDescent="0.25">
      <c r="M990"/>
      <c r="N990"/>
      <c r="W990" t="s">
        <v>48</v>
      </c>
      <c r="X990" s="3">
        <v>6</v>
      </c>
      <c r="Y990" s="3">
        <v>155.64000000000001</v>
      </c>
      <c r="Z990" s="11">
        <v>22.2486</v>
      </c>
      <c r="AA990" s="3"/>
      <c r="AB990" s="3"/>
      <c r="AD990" t="str">
        <f t="shared" si="65"/>
        <v>GeorgiaAtlanta</v>
      </c>
      <c r="AE990" t="str">
        <f t="shared" si="66"/>
        <v>Georgia</v>
      </c>
      <c r="AF990" t="str">
        <f t="shared" si="67"/>
        <v>Atlanta</v>
      </c>
      <c r="AG990" t="s">
        <v>48</v>
      </c>
      <c r="AH990">
        <v>6</v>
      </c>
      <c r="AI990">
        <v>155.64000000000001</v>
      </c>
      <c r="AJ990" s="11">
        <v>22.2486</v>
      </c>
    </row>
    <row r="991" spans="13:36" x14ac:dyDescent="0.25">
      <c r="M991"/>
      <c r="N991"/>
      <c r="W991" t="s">
        <v>33</v>
      </c>
      <c r="X991" s="3">
        <v>19</v>
      </c>
      <c r="Y991" s="3">
        <v>183.92</v>
      </c>
      <c r="Z991" s="11">
        <v>86.491299999999995</v>
      </c>
      <c r="AA991" s="3"/>
      <c r="AB991" s="3"/>
      <c r="AD991" t="str">
        <f t="shared" si="65"/>
        <v>GeorgiaAtlanta</v>
      </c>
      <c r="AE991" t="str">
        <f t="shared" si="66"/>
        <v>Georgia</v>
      </c>
      <c r="AF991" t="str">
        <f t="shared" si="67"/>
        <v>Atlanta</v>
      </c>
      <c r="AG991" t="s">
        <v>33</v>
      </c>
      <c r="AH991">
        <v>19</v>
      </c>
      <c r="AI991">
        <v>183.92</v>
      </c>
      <c r="AJ991" s="11">
        <v>86.491299999999995</v>
      </c>
    </row>
    <row r="992" spans="13:36" x14ac:dyDescent="0.25">
      <c r="M992"/>
      <c r="N992"/>
      <c r="W992" t="s">
        <v>80</v>
      </c>
      <c r="X992" s="3">
        <v>45</v>
      </c>
      <c r="Y992" s="3">
        <v>947.63</v>
      </c>
      <c r="Z992" s="11">
        <v>457.5403</v>
      </c>
      <c r="AA992" s="3"/>
      <c r="AB992" s="3"/>
      <c r="AD992" t="str">
        <f t="shared" si="65"/>
        <v>GeorgiaAtlanta</v>
      </c>
      <c r="AE992" t="str">
        <f t="shared" si="66"/>
        <v>Georgia</v>
      </c>
      <c r="AF992" t="str">
        <f t="shared" si="67"/>
        <v>Atlanta</v>
      </c>
      <c r="AG992" t="s">
        <v>80</v>
      </c>
      <c r="AH992">
        <v>45</v>
      </c>
      <c r="AI992">
        <v>947.63</v>
      </c>
      <c r="AJ992" s="11">
        <v>457.5403</v>
      </c>
    </row>
    <row r="993" spans="13:36" x14ac:dyDescent="0.25">
      <c r="M993"/>
      <c r="N993"/>
      <c r="W993" t="s">
        <v>59</v>
      </c>
      <c r="X993" s="3">
        <v>4</v>
      </c>
      <c r="Y993" s="3">
        <v>513.92000000000007</v>
      </c>
      <c r="Z993" s="11">
        <v>137.6977</v>
      </c>
      <c r="AA993" s="3"/>
      <c r="AB993" s="3"/>
      <c r="AD993" t="str">
        <f t="shared" si="65"/>
        <v>GeorgiaAtlanta</v>
      </c>
      <c r="AE993" t="str">
        <f t="shared" si="66"/>
        <v>Georgia</v>
      </c>
      <c r="AF993" t="str">
        <f t="shared" si="67"/>
        <v>Atlanta</v>
      </c>
      <c r="AG993" t="s">
        <v>59</v>
      </c>
      <c r="AH993">
        <v>4</v>
      </c>
      <c r="AI993">
        <v>513.92000000000007</v>
      </c>
      <c r="AJ993" s="11">
        <v>137.6977</v>
      </c>
    </row>
    <row r="994" spans="13:36" x14ac:dyDescent="0.25">
      <c r="M994"/>
      <c r="N994"/>
      <c r="W994" t="s">
        <v>43</v>
      </c>
      <c r="X994" s="3">
        <v>9</v>
      </c>
      <c r="Y994" s="3">
        <v>1396.86</v>
      </c>
      <c r="Z994" s="11">
        <v>187.20060000000001</v>
      </c>
      <c r="AA994" s="3"/>
      <c r="AB994" s="3"/>
      <c r="AD994" t="str">
        <f t="shared" si="65"/>
        <v>GeorgiaAtlanta</v>
      </c>
      <c r="AE994" t="str">
        <f t="shared" si="66"/>
        <v>Georgia</v>
      </c>
      <c r="AF994" t="str">
        <f t="shared" si="67"/>
        <v>Atlanta</v>
      </c>
      <c r="AG994" t="s">
        <v>43</v>
      </c>
      <c r="AH994">
        <v>9</v>
      </c>
      <c r="AI994">
        <v>1396.86</v>
      </c>
      <c r="AJ994" s="11">
        <v>187.20060000000001</v>
      </c>
    </row>
    <row r="995" spans="13:36" x14ac:dyDescent="0.25">
      <c r="M995"/>
      <c r="N995"/>
      <c r="V995" t="s">
        <v>727</v>
      </c>
      <c r="W995" t="s">
        <v>129</v>
      </c>
      <c r="X995" s="3">
        <v>24</v>
      </c>
      <c r="Y995" s="3">
        <v>1314.24</v>
      </c>
      <c r="Z995" s="11">
        <v>327.0163</v>
      </c>
      <c r="AA995" s="3"/>
      <c r="AB995" s="3"/>
      <c r="AC995" t="s">
        <v>727</v>
      </c>
      <c r="AD995" t="str">
        <f t="shared" si="65"/>
        <v>GeorgiaColumbus</v>
      </c>
      <c r="AE995" t="str">
        <f t="shared" si="66"/>
        <v>Georgia</v>
      </c>
      <c r="AF995" t="str">
        <f t="shared" si="67"/>
        <v>Columbus</v>
      </c>
      <c r="AG995" t="s">
        <v>129</v>
      </c>
      <c r="AH995">
        <v>24</v>
      </c>
      <c r="AI995">
        <v>1314.24</v>
      </c>
      <c r="AJ995" s="11">
        <v>327.0163</v>
      </c>
    </row>
    <row r="996" spans="13:36" x14ac:dyDescent="0.25">
      <c r="M996"/>
      <c r="N996"/>
      <c r="W996" t="s">
        <v>68</v>
      </c>
      <c r="X996" s="3">
        <v>15</v>
      </c>
      <c r="Y996" s="3">
        <v>1445.3500000000001</v>
      </c>
      <c r="Z996" s="11">
        <v>493.78059999999999</v>
      </c>
      <c r="AA996" s="3"/>
      <c r="AB996" s="3"/>
      <c r="AD996" t="str">
        <f t="shared" si="65"/>
        <v>GeorgiaColumbus</v>
      </c>
      <c r="AE996" t="str">
        <f t="shared" si="66"/>
        <v>Georgia</v>
      </c>
      <c r="AF996" t="str">
        <f t="shared" si="67"/>
        <v>Columbus</v>
      </c>
      <c r="AG996" t="s">
        <v>68</v>
      </c>
      <c r="AH996">
        <v>15</v>
      </c>
      <c r="AI996">
        <v>1445.3500000000001</v>
      </c>
      <c r="AJ996" s="11">
        <v>493.78059999999999</v>
      </c>
    </row>
    <row r="997" spans="13:36" x14ac:dyDescent="0.25">
      <c r="M997"/>
      <c r="N997"/>
      <c r="W997" t="s">
        <v>53</v>
      </c>
      <c r="X997" s="3">
        <v>14</v>
      </c>
      <c r="Y997" s="3">
        <v>202.23</v>
      </c>
      <c r="Z997" s="11">
        <v>62.571600000000004</v>
      </c>
      <c r="AA997" s="3"/>
      <c r="AB997" s="3"/>
      <c r="AD997" t="str">
        <f t="shared" si="65"/>
        <v>GeorgiaColumbus</v>
      </c>
      <c r="AE997" t="str">
        <f t="shared" si="66"/>
        <v>Georgia</v>
      </c>
      <c r="AF997" t="str">
        <f t="shared" si="67"/>
        <v>Columbus</v>
      </c>
      <c r="AG997" t="s">
        <v>53</v>
      </c>
      <c r="AH997">
        <v>14</v>
      </c>
      <c r="AI997">
        <v>202.23</v>
      </c>
      <c r="AJ997" s="11">
        <v>62.571600000000004</v>
      </c>
    </row>
    <row r="998" spans="13:36" x14ac:dyDescent="0.25">
      <c r="M998"/>
      <c r="N998"/>
      <c r="W998" t="s">
        <v>64</v>
      </c>
      <c r="X998" s="3">
        <v>34</v>
      </c>
      <c r="Y998" s="3">
        <v>744.74999999999989</v>
      </c>
      <c r="Z998" s="11">
        <v>354.53299999999996</v>
      </c>
      <c r="AA998" s="3"/>
      <c r="AB998" s="3"/>
      <c r="AD998" t="str">
        <f t="shared" si="65"/>
        <v>GeorgiaColumbus</v>
      </c>
      <c r="AE998" t="str">
        <f t="shared" si="66"/>
        <v>Georgia</v>
      </c>
      <c r="AF998" t="str">
        <f t="shared" si="67"/>
        <v>Columbus</v>
      </c>
      <c r="AG998" t="s">
        <v>64</v>
      </c>
      <c r="AH998">
        <v>34</v>
      </c>
      <c r="AI998">
        <v>744.74999999999989</v>
      </c>
      <c r="AJ998" s="11">
        <v>354.53299999999996</v>
      </c>
    </row>
    <row r="999" spans="13:36" x14ac:dyDescent="0.25">
      <c r="M999"/>
      <c r="N999"/>
      <c r="W999" t="s">
        <v>22</v>
      </c>
      <c r="X999" s="3">
        <v>5</v>
      </c>
      <c r="Y999" s="3">
        <v>354.9</v>
      </c>
      <c r="Z999" s="11">
        <v>88.724999999999994</v>
      </c>
      <c r="AA999" s="3"/>
      <c r="AB999" s="3"/>
      <c r="AD999" t="str">
        <f t="shared" si="65"/>
        <v>GeorgiaColumbus</v>
      </c>
      <c r="AE999" t="str">
        <f t="shared" si="66"/>
        <v>Georgia</v>
      </c>
      <c r="AF999" t="str">
        <f t="shared" si="67"/>
        <v>Columbus</v>
      </c>
      <c r="AG999" t="s">
        <v>22</v>
      </c>
      <c r="AH999">
        <v>5</v>
      </c>
      <c r="AI999">
        <v>354.9</v>
      </c>
      <c r="AJ999" s="11">
        <v>88.724999999999994</v>
      </c>
    </row>
    <row r="1000" spans="13:36" x14ac:dyDescent="0.25">
      <c r="M1000"/>
      <c r="N1000"/>
      <c r="W1000" t="s">
        <v>25</v>
      </c>
      <c r="X1000" s="3">
        <v>5</v>
      </c>
      <c r="Y1000" s="3">
        <v>490.75</v>
      </c>
      <c r="Z1000" s="11">
        <v>111.61840000000001</v>
      </c>
      <c r="AA1000" s="3"/>
      <c r="AB1000" s="3"/>
      <c r="AD1000" t="str">
        <f t="shared" si="65"/>
        <v>GeorgiaColumbus</v>
      </c>
      <c r="AE1000" t="str">
        <f t="shared" si="66"/>
        <v>Georgia</v>
      </c>
      <c r="AF1000" t="str">
        <f t="shared" si="67"/>
        <v>Columbus</v>
      </c>
      <c r="AG1000" t="s">
        <v>25</v>
      </c>
      <c r="AH1000">
        <v>5</v>
      </c>
      <c r="AI1000">
        <v>490.75</v>
      </c>
      <c r="AJ1000" s="11">
        <v>111.61840000000001</v>
      </c>
    </row>
    <row r="1001" spans="13:36" x14ac:dyDescent="0.25">
      <c r="M1001"/>
      <c r="N1001"/>
      <c r="W1001" t="s">
        <v>143</v>
      </c>
      <c r="X1001" s="3">
        <v>14</v>
      </c>
      <c r="Y1001" s="3">
        <v>102.11</v>
      </c>
      <c r="Z1001" s="11">
        <v>48.316299999999998</v>
      </c>
      <c r="AA1001" s="3"/>
      <c r="AB1001" s="3"/>
      <c r="AD1001" t="str">
        <f t="shared" si="65"/>
        <v>GeorgiaColumbus</v>
      </c>
      <c r="AE1001" t="str">
        <f t="shared" si="66"/>
        <v>Georgia</v>
      </c>
      <c r="AF1001" t="str">
        <f t="shared" si="67"/>
        <v>Columbus</v>
      </c>
      <c r="AG1001" t="s">
        <v>143</v>
      </c>
      <c r="AH1001">
        <v>14</v>
      </c>
      <c r="AI1001">
        <v>102.11</v>
      </c>
      <c r="AJ1001" s="11">
        <v>48.316299999999998</v>
      </c>
    </row>
    <row r="1002" spans="13:36" x14ac:dyDescent="0.25">
      <c r="M1002"/>
      <c r="N1002"/>
      <c r="W1002" t="s">
        <v>48</v>
      </c>
      <c r="X1002" s="3">
        <v>42</v>
      </c>
      <c r="Y1002" s="3">
        <v>1217.96</v>
      </c>
      <c r="Z1002" s="11">
        <v>465.67029999999994</v>
      </c>
      <c r="AA1002" s="3"/>
      <c r="AB1002" s="3"/>
      <c r="AD1002" t="str">
        <f t="shared" si="65"/>
        <v>GeorgiaColumbus</v>
      </c>
      <c r="AE1002" t="str">
        <f t="shared" si="66"/>
        <v>Georgia</v>
      </c>
      <c r="AF1002" t="str">
        <f t="shared" si="67"/>
        <v>Columbus</v>
      </c>
      <c r="AG1002" t="s">
        <v>48</v>
      </c>
      <c r="AH1002">
        <v>42</v>
      </c>
      <c r="AI1002">
        <v>1217.96</v>
      </c>
      <c r="AJ1002" s="11">
        <v>465.67029999999994</v>
      </c>
    </row>
    <row r="1003" spans="13:36" x14ac:dyDescent="0.25">
      <c r="M1003"/>
      <c r="N1003"/>
      <c r="W1003" t="s">
        <v>33</v>
      </c>
      <c r="X1003" s="3">
        <v>4</v>
      </c>
      <c r="Y1003" s="3">
        <v>30.52</v>
      </c>
      <c r="Z1003" s="11">
        <v>14.7478</v>
      </c>
      <c r="AA1003" s="3"/>
      <c r="AB1003" s="3"/>
      <c r="AD1003" t="str">
        <f t="shared" si="65"/>
        <v>GeorgiaColumbus</v>
      </c>
      <c r="AE1003" t="str">
        <f t="shared" si="66"/>
        <v>Georgia</v>
      </c>
      <c r="AF1003" t="str">
        <f t="shared" si="67"/>
        <v>Columbus</v>
      </c>
      <c r="AG1003" t="s">
        <v>33</v>
      </c>
      <c r="AH1003">
        <v>4</v>
      </c>
      <c r="AI1003">
        <v>30.52</v>
      </c>
      <c r="AJ1003" s="11">
        <v>14.7478</v>
      </c>
    </row>
    <row r="1004" spans="13:36" x14ac:dyDescent="0.25">
      <c r="M1004"/>
      <c r="N1004"/>
      <c r="W1004" t="s">
        <v>371</v>
      </c>
      <c r="X1004" s="3">
        <v>4</v>
      </c>
      <c r="Y1004" s="3">
        <v>396</v>
      </c>
      <c r="Z1004" s="11">
        <v>190.08</v>
      </c>
      <c r="AA1004" s="3"/>
      <c r="AB1004" s="3"/>
      <c r="AD1004" t="str">
        <f t="shared" si="65"/>
        <v>GeorgiaColumbus</v>
      </c>
      <c r="AE1004" t="str">
        <f t="shared" si="66"/>
        <v>Georgia</v>
      </c>
      <c r="AF1004" t="str">
        <f t="shared" si="67"/>
        <v>Columbus</v>
      </c>
      <c r="AG1004" t="s">
        <v>371</v>
      </c>
      <c r="AH1004">
        <v>4</v>
      </c>
      <c r="AI1004">
        <v>396</v>
      </c>
      <c r="AJ1004" s="11">
        <v>190.08</v>
      </c>
    </row>
    <row r="1005" spans="13:36" x14ac:dyDescent="0.25">
      <c r="M1005"/>
      <c r="N1005"/>
      <c r="W1005" t="s">
        <v>80</v>
      </c>
      <c r="X1005" s="3">
        <v>37</v>
      </c>
      <c r="Y1005" s="3">
        <v>631.20999999999992</v>
      </c>
      <c r="Z1005" s="11">
        <v>296.35090000000002</v>
      </c>
      <c r="AA1005" s="3"/>
      <c r="AB1005" s="3"/>
      <c r="AD1005" t="str">
        <f t="shared" si="65"/>
        <v>GeorgiaColumbus</v>
      </c>
      <c r="AE1005" t="str">
        <f t="shared" si="66"/>
        <v>Georgia</v>
      </c>
      <c r="AF1005" t="str">
        <f t="shared" si="67"/>
        <v>Columbus</v>
      </c>
      <c r="AG1005" t="s">
        <v>80</v>
      </c>
      <c r="AH1005">
        <v>37</v>
      </c>
      <c r="AI1005">
        <v>631.20999999999992</v>
      </c>
      <c r="AJ1005" s="11">
        <v>296.35090000000002</v>
      </c>
    </row>
    <row r="1006" spans="13:36" x14ac:dyDescent="0.25">
      <c r="M1006"/>
      <c r="N1006"/>
      <c r="W1006" t="s">
        <v>59</v>
      </c>
      <c r="X1006" s="3">
        <v>23</v>
      </c>
      <c r="Y1006" s="3">
        <v>4023.5299999999997</v>
      </c>
      <c r="Z1006" s="11">
        <v>1066.1502</v>
      </c>
      <c r="AA1006" s="3"/>
      <c r="AB1006" s="3"/>
      <c r="AD1006" t="str">
        <f t="shared" si="65"/>
        <v>GeorgiaColumbus</v>
      </c>
      <c r="AE1006" t="str">
        <f t="shared" si="66"/>
        <v>Georgia</v>
      </c>
      <c r="AF1006" t="str">
        <f t="shared" si="67"/>
        <v>Columbus</v>
      </c>
      <c r="AG1006" t="s">
        <v>59</v>
      </c>
      <c r="AH1006">
        <v>23</v>
      </c>
      <c r="AI1006">
        <v>4023.5299999999997</v>
      </c>
      <c r="AJ1006" s="11">
        <v>1066.1502</v>
      </c>
    </row>
    <row r="1007" spans="13:36" x14ac:dyDescent="0.25">
      <c r="M1007"/>
      <c r="N1007"/>
      <c r="W1007" t="s">
        <v>43</v>
      </c>
      <c r="X1007" s="3">
        <v>28</v>
      </c>
      <c r="Y1007" s="3">
        <v>2987.24</v>
      </c>
      <c r="Z1007" s="11">
        <v>436.46410000000003</v>
      </c>
      <c r="AA1007" s="3"/>
      <c r="AB1007" s="3"/>
      <c r="AD1007" t="str">
        <f t="shared" si="65"/>
        <v>GeorgiaColumbus</v>
      </c>
      <c r="AE1007" t="str">
        <f t="shared" si="66"/>
        <v>Georgia</v>
      </c>
      <c r="AF1007" t="str">
        <f t="shared" si="67"/>
        <v>Columbus</v>
      </c>
      <c r="AG1007" t="s">
        <v>43</v>
      </c>
      <c r="AH1007">
        <v>28</v>
      </c>
      <c r="AI1007">
        <v>2987.24</v>
      </c>
      <c r="AJ1007" s="11">
        <v>436.46410000000003</v>
      </c>
    </row>
    <row r="1008" spans="13:36" x14ac:dyDescent="0.25">
      <c r="M1008"/>
      <c r="N1008"/>
      <c r="W1008" t="s">
        <v>334</v>
      </c>
      <c r="X1008" s="3">
        <v>4</v>
      </c>
      <c r="Y1008" s="3">
        <v>39.519999999999996</v>
      </c>
      <c r="Z1008" s="11">
        <v>10.150399999999999</v>
      </c>
      <c r="AA1008" s="3"/>
      <c r="AB1008" s="3"/>
      <c r="AD1008" t="str">
        <f t="shared" si="65"/>
        <v>GeorgiaColumbus</v>
      </c>
      <c r="AE1008" t="str">
        <f t="shared" si="66"/>
        <v>Georgia</v>
      </c>
      <c r="AF1008" t="str">
        <f t="shared" si="67"/>
        <v>Columbus</v>
      </c>
      <c r="AG1008" t="s">
        <v>334</v>
      </c>
      <c r="AH1008">
        <v>4</v>
      </c>
      <c r="AI1008">
        <v>39.519999999999996</v>
      </c>
      <c r="AJ1008" s="11">
        <v>10.150399999999999</v>
      </c>
    </row>
    <row r="1009" spans="13:36" x14ac:dyDescent="0.25">
      <c r="M1009"/>
      <c r="N1009"/>
      <c r="W1009" t="s">
        <v>39</v>
      </c>
      <c r="X1009" s="3">
        <v>5</v>
      </c>
      <c r="Y1009" s="3">
        <v>864.74</v>
      </c>
      <c r="Z1009" s="11">
        <v>137.947</v>
      </c>
      <c r="AA1009" s="3"/>
      <c r="AB1009" s="3"/>
      <c r="AD1009" t="str">
        <f t="shared" si="65"/>
        <v>GeorgiaColumbus</v>
      </c>
      <c r="AE1009" t="str">
        <f t="shared" si="66"/>
        <v>Georgia</v>
      </c>
      <c r="AF1009" t="str">
        <f t="shared" si="67"/>
        <v>Columbus</v>
      </c>
      <c r="AG1009" t="s">
        <v>39</v>
      </c>
      <c r="AH1009">
        <v>5</v>
      </c>
      <c r="AI1009">
        <v>864.74</v>
      </c>
      <c r="AJ1009" s="11">
        <v>137.947</v>
      </c>
    </row>
    <row r="1010" spans="13:36" x14ac:dyDescent="0.25">
      <c r="M1010"/>
      <c r="N1010"/>
      <c r="V1010" t="s">
        <v>1203</v>
      </c>
      <c r="W1010" t="s">
        <v>129</v>
      </c>
      <c r="X1010" s="3">
        <v>3</v>
      </c>
      <c r="Y1010" s="3">
        <v>75</v>
      </c>
      <c r="Z1010" s="11">
        <v>18</v>
      </c>
      <c r="AA1010" s="3"/>
      <c r="AB1010" s="3"/>
      <c r="AC1010" t="s">
        <v>1203</v>
      </c>
      <c r="AD1010" t="str">
        <f t="shared" si="65"/>
        <v>GeorgiaEast Point</v>
      </c>
      <c r="AE1010" t="str">
        <f t="shared" si="66"/>
        <v>Georgia</v>
      </c>
      <c r="AF1010" t="str">
        <f t="shared" si="67"/>
        <v>East Point</v>
      </c>
      <c r="AG1010" t="s">
        <v>129</v>
      </c>
      <c r="AH1010">
        <v>3</v>
      </c>
      <c r="AI1010">
        <v>75</v>
      </c>
      <c r="AJ1010" s="11">
        <v>18</v>
      </c>
    </row>
    <row r="1011" spans="13:36" x14ac:dyDescent="0.25">
      <c r="M1011"/>
      <c r="N1011"/>
      <c r="W1011" t="s">
        <v>64</v>
      </c>
      <c r="X1011" s="3">
        <v>1</v>
      </c>
      <c r="Y1011" s="3">
        <v>165.98</v>
      </c>
      <c r="Z1011" s="11">
        <v>74.691000000000003</v>
      </c>
      <c r="AA1011" s="3"/>
      <c r="AB1011" s="3"/>
      <c r="AD1011" t="str">
        <f t="shared" si="65"/>
        <v>GeorgiaEast Point</v>
      </c>
      <c r="AE1011" t="str">
        <f t="shared" si="66"/>
        <v>Georgia</v>
      </c>
      <c r="AF1011" t="str">
        <f t="shared" si="67"/>
        <v>East Point</v>
      </c>
      <c r="AG1011" t="s">
        <v>64</v>
      </c>
      <c r="AH1011">
        <v>1</v>
      </c>
      <c r="AI1011">
        <v>165.98</v>
      </c>
      <c r="AJ1011" s="11">
        <v>74.691000000000003</v>
      </c>
    </row>
    <row r="1012" spans="13:36" x14ac:dyDescent="0.25">
      <c r="M1012"/>
      <c r="N1012"/>
      <c r="W1012" t="s">
        <v>48</v>
      </c>
      <c r="X1012" s="3">
        <v>3</v>
      </c>
      <c r="Y1012" s="3">
        <v>27.42</v>
      </c>
      <c r="Z1012" s="11">
        <v>9.3228000000000009</v>
      </c>
      <c r="AA1012" s="3"/>
      <c r="AB1012" s="3"/>
      <c r="AD1012" t="str">
        <f t="shared" si="65"/>
        <v>GeorgiaEast Point</v>
      </c>
      <c r="AE1012" t="str">
        <f t="shared" si="66"/>
        <v>Georgia</v>
      </c>
      <c r="AF1012" t="str">
        <f t="shared" si="67"/>
        <v>East Point</v>
      </c>
      <c r="AG1012" t="s">
        <v>48</v>
      </c>
      <c r="AH1012">
        <v>3</v>
      </c>
      <c r="AI1012">
        <v>27.42</v>
      </c>
      <c r="AJ1012" s="11">
        <v>9.3228000000000009</v>
      </c>
    </row>
    <row r="1013" spans="13:36" x14ac:dyDescent="0.25">
      <c r="M1013"/>
      <c r="N1013"/>
      <c r="V1013" t="s">
        <v>862</v>
      </c>
      <c r="W1013" t="s">
        <v>129</v>
      </c>
      <c r="X1013" s="3">
        <v>7</v>
      </c>
      <c r="Y1013" s="3">
        <v>116.85</v>
      </c>
      <c r="Z1013" s="11">
        <v>43.055099999999996</v>
      </c>
      <c r="AA1013" s="3"/>
      <c r="AB1013" s="3"/>
      <c r="AC1013" t="s">
        <v>862</v>
      </c>
      <c r="AD1013" t="str">
        <f t="shared" si="65"/>
        <v>GeorgiaMacon</v>
      </c>
      <c r="AE1013" t="str">
        <f t="shared" si="66"/>
        <v>Georgia</v>
      </c>
      <c r="AF1013" t="str">
        <f t="shared" si="67"/>
        <v>Macon</v>
      </c>
      <c r="AG1013" t="s">
        <v>129</v>
      </c>
      <c r="AH1013">
        <v>7</v>
      </c>
      <c r="AI1013">
        <v>116.85</v>
      </c>
      <c r="AJ1013" s="11">
        <v>43.055099999999996</v>
      </c>
    </row>
    <row r="1014" spans="13:36" x14ac:dyDescent="0.25">
      <c r="M1014"/>
      <c r="N1014"/>
      <c r="W1014" t="s">
        <v>64</v>
      </c>
      <c r="X1014" s="3">
        <v>6</v>
      </c>
      <c r="Y1014" s="3">
        <v>65.88</v>
      </c>
      <c r="Z1014" s="11">
        <v>30.448</v>
      </c>
      <c r="AA1014" s="3"/>
      <c r="AB1014" s="3"/>
      <c r="AD1014" t="str">
        <f t="shared" si="65"/>
        <v>GeorgiaMacon</v>
      </c>
      <c r="AE1014" t="str">
        <f t="shared" si="66"/>
        <v>Georgia</v>
      </c>
      <c r="AF1014" t="str">
        <f t="shared" si="67"/>
        <v>Macon</v>
      </c>
      <c r="AG1014" t="s">
        <v>64</v>
      </c>
      <c r="AH1014">
        <v>6</v>
      </c>
      <c r="AI1014">
        <v>65.88</v>
      </c>
      <c r="AJ1014" s="11">
        <v>30.448</v>
      </c>
    </row>
    <row r="1015" spans="13:36" x14ac:dyDescent="0.25">
      <c r="M1015"/>
      <c r="N1015"/>
      <c r="W1015" t="s">
        <v>48</v>
      </c>
      <c r="X1015" s="3">
        <v>5</v>
      </c>
      <c r="Y1015" s="3">
        <v>142.4</v>
      </c>
      <c r="Z1015" s="11">
        <v>52.688000000000002</v>
      </c>
      <c r="AA1015" s="3"/>
      <c r="AB1015" s="3"/>
      <c r="AD1015" t="str">
        <f t="shared" si="65"/>
        <v>GeorgiaMacon</v>
      </c>
      <c r="AE1015" t="str">
        <f t="shared" si="66"/>
        <v>Georgia</v>
      </c>
      <c r="AF1015" t="str">
        <f t="shared" si="67"/>
        <v>Macon</v>
      </c>
      <c r="AG1015" t="s">
        <v>48</v>
      </c>
      <c r="AH1015">
        <v>5</v>
      </c>
      <c r="AI1015">
        <v>142.4</v>
      </c>
      <c r="AJ1015" s="11">
        <v>52.688000000000002</v>
      </c>
    </row>
    <row r="1016" spans="13:36" x14ac:dyDescent="0.25">
      <c r="M1016"/>
      <c r="N1016"/>
      <c r="W1016" t="s">
        <v>80</v>
      </c>
      <c r="X1016" s="3">
        <v>6</v>
      </c>
      <c r="Y1016" s="3">
        <v>38.880000000000003</v>
      </c>
      <c r="Z1016" s="11">
        <v>18.662400000000002</v>
      </c>
      <c r="AA1016" s="3"/>
      <c r="AB1016" s="3"/>
      <c r="AD1016" t="str">
        <f t="shared" si="65"/>
        <v>GeorgiaMacon</v>
      </c>
      <c r="AE1016" t="str">
        <f t="shared" si="66"/>
        <v>Georgia</v>
      </c>
      <c r="AF1016" t="str">
        <f t="shared" si="67"/>
        <v>Macon</v>
      </c>
      <c r="AG1016" t="s">
        <v>80</v>
      </c>
      <c r="AH1016">
        <v>6</v>
      </c>
      <c r="AI1016">
        <v>38.880000000000003</v>
      </c>
      <c r="AJ1016" s="11">
        <v>18.662400000000002</v>
      </c>
    </row>
    <row r="1017" spans="13:36" x14ac:dyDescent="0.25">
      <c r="M1017"/>
      <c r="N1017"/>
      <c r="V1017" t="s">
        <v>1114</v>
      </c>
      <c r="W1017" t="s">
        <v>129</v>
      </c>
      <c r="X1017" s="3">
        <v>6</v>
      </c>
      <c r="Y1017" s="3">
        <v>101.7</v>
      </c>
      <c r="Z1017" s="11">
        <v>6.1020000000000003</v>
      </c>
      <c r="AA1017" s="3"/>
      <c r="AB1017" s="3"/>
      <c r="AC1017" t="s">
        <v>1114</v>
      </c>
      <c r="AD1017" t="str">
        <f t="shared" si="65"/>
        <v>GeorgiaMarietta</v>
      </c>
      <c r="AE1017" t="str">
        <f t="shared" si="66"/>
        <v>Georgia</v>
      </c>
      <c r="AF1017" t="str">
        <f t="shared" si="67"/>
        <v>Marietta</v>
      </c>
      <c r="AG1017" t="s">
        <v>129</v>
      </c>
      <c r="AH1017">
        <v>6</v>
      </c>
      <c r="AI1017">
        <v>101.7</v>
      </c>
      <c r="AJ1017" s="11">
        <v>6.1020000000000003</v>
      </c>
    </row>
    <row r="1018" spans="13:36" x14ac:dyDescent="0.25">
      <c r="M1018"/>
      <c r="N1018"/>
      <c r="W1018" t="s">
        <v>64</v>
      </c>
      <c r="X1018" s="3">
        <v>3</v>
      </c>
      <c r="Y1018" s="3">
        <v>5.64</v>
      </c>
      <c r="Z1018" s="11">
        <v>2.7071999999999998</v>
      </c>
      <c r="AA1018" s="3"/>
      <c r="AB1018" s="3"/>
      <c r="AD1018" t="str">
        <f t="shared" si="65"/>
        <v>GeorgiaMarietta</v>
      </c>
      <c r="AE1018" t="str">
        <f t="shared" si="66"/>
        <v>Georgia</v>
      </c>
      <c r="AF1018" t="str">
        <f t="shared" si="67"/>
        <v>Marietta</v>
      </c>
      <c r="AG1018" t="s">
        <v>64</v>
      </c>
      <c r="AH1018">
        <v>3</v>
      </c>
      <c r="AI1018">
        <v>5.64</v>
      </c>
      <c r="AJ1018" s="11">
        <v>2.7071999999999998</v>
      </c>
    </row>
    <row r="1019" spans="13:36" x14ac:dyDescent="0.25">
      <c r="M1019"/>
      <c r="N1019"/>
      <c r="W1019" t="s">
        <v>25</v>
      </c>
      <c r="X1019" s="3">
        <v>3</v>
      </c>
      <c r="Y1019" s="3">
        <v>182.67</v>
      </c>
      <c r="Z1019" s="11">
        <v>52.974299999999999</v>
      </c>
      <c r="AA1019" s="3"/>
      <c r="AB1019" s="3"/>
      <c r="AD1019" t="str">
        <f t="shared" si="65"/>
        <v>GeorgiaMarietta</v>
      </c>
      <c r="AE1019" t="str">
        <f t="shared" si="66"/>
        <v>Georgia</v>
      </c>
      <c r="AF1019" t="str">
        <f t="shared" si="67"/>
        <v>Marietta</v>
      </c>
      <c r="AG1019" t="s">
        <v>25</v>
      </c>
      <c r="AH1019">
        <v>3</v>
      </c>
      <c r="AI1019">
        <v>182.67</v>
      </c>
      <c r="AJ1019" s="11">
        <v>52.974299999999999</v>
      </c>
    </row>
    <row r="1020" spans="13:36" x14ac:dyDescent="0.25">
      <c r="M1020"/>
      <c r="N1020"/>
      <c r="W1020" t="s">
        <v>80</v>
      </c>
      <c r="X1020" s="3">
        <v>9</v>
      </c>
      <c r="Y1020" s="3">
        <v>58.32</v>
      </c>
      <c r="Z1020" s="11">
        <v>27.993600000000001</v>
      </c>
      <c r="AA1020" s="3"/>
      <c r="AB1020" s="3"/>
      <c r="AD1020" t="str">
        <f t="shared" si="65"/>
        <v>GeorgiaMarietta</v>
      </c>
      <c r="AE1020" t="str">
        <f t="shared" si="66"/>
        <v>Georgia</v>
      </c>
      <c r="AF1020" t="str">
        <f t="shared" si="67"/>
        <v>Marietta</v>
      </c>
      <c r="AG1020" t="s">
        <v>80</v>
      </c>
      <c r="AH1020">
        <v>9</v>
      </c>
      <c r="AI1020">
        <v>58.32</v>
      </c>
      <c r="AJ1020" s="11">
        <v>27.993600000000001</v>
      </c>
    </row>
    <row r="1021" spans="13:36" x14ac:dyDescent="0.25">
      <c r="M1021"/>
      <c r="N1021"/>
      <c r="W1021" t="s">
        <v>59</v>
      </c>
      <c r="X1021" s="3">
        <v>3</v>
      </c>
      <c r="Y1021" s="3">
        <v>200.97</v>
      </c>
      <c r="Z1021" s="11">
        <v>50.2425</v>
      </c>
      <c r="AA1021" s="3"/>
      <c r="AB1021" s="3"/>
      <c r="AD1021" t="str">
        <f t="shared" si="65"/>
        <v>GeorgiaMarietta</v>
      </c>
      <c r="AE1021" t="str">
        <f t="shared" si="66"/>
        <v>Georgia</v>
      </c>
      <c r="AF1021" t="str">
        <f t="shared" si="67"/>
        <v>Marietta</v>
      </c>
      <c r="AG1021" t="s">
        <v>59</v>
      </c>
      <c r="AH1021">
        <v>3</v>
      </c>
      <c r="AI1021">
        <v>200.97</v>
      </c>
      <c r="AJ1021" s="11">
        <v>50.2425</v>
      </c>
    </row>
    <row r="1022" spans="13:36" x14ac:dyDescent="0.25">
      <c r="M1022"/>
      <c r="N1022"/>
      <c r="W1022" t="s">
        <v>43</v>
      </c>
      <c r="X1022" s="3">
        <v>9</v>
      </c>
      <c r="Y1022" s="3">
        <v>2389.3199999999997</v>
      </c>
      <c r="Z1022" s="11">
        <v>372.12599999999998</v>
      </c>
      <c r="AA1022" s="3"/>
      <c r="AB1022" s="3"/>
      <c r="AD1022" t="str">
        <f t="shared" si="65"/>
        <v>GeorgiaMarietta</v>
      </c>
      <c r="AE1022" t="str">
        <f t="shared" si="66"/>
        <v>Georgia</v>
      </c>
      <c r="AF1022" t="str">
        <f t="shared" si="67"/>
        <v>Marietta</v>
      </c>
      <c r="AG1022" t="s">
        <v>43</v>
      </c>
      <c r="AH1022">
        <v>9</v>
      </c>
      <c r="AI1022">
        <v>2389.3199999999997</v>
      </c>
      <c r="AJ1022" s="11">
        <v>372.12599999999998</v>
      </c>
    </row>
    <row r="1023" spans="13:36" x14ac:dyDescent="0.25">
      <c r="M1023"/>
      <c r="N1023"/>
      <c r="V1023" t="s">
        <v>841</v>
      </c>
      <c r="W1023" t="s">
        <v>129</v>
      </c>
      <c r="X1023" s="3">
        <v>16</v>
      </c>
      <c r="Y1023" s="3">
        <v>871.84000000000015</v>
      </c>
      <c r="Z1023" s="11">
        <v>198.97639999999998</v>
      </c>
      <c r="AA1023" s="3"/>
      <c r="AB1023" s="3"/>
      <c r="AC1023" t="s">
        <v>841</v>
      </c>
      <c r="AD1023" t="str">
        <f t="shared" si="65"/>
        <v>GeorgiaRoswell</v>
      </c>
      <c r="AE1023" t="str">
        <f t="shared" si="66"/>
        <v>Georgia</v>
      </c>
      <c r="AF1023" t="str">
        <f t="shared" si="67"/>
        <v>Roswell</v>
      </c>
      <c r="AG1023" t="s">
        <v>129</v>
      </c>
      <c r="AH1023">
        <v>16</v>
      </c>
      <c r="AI1023">
        <v>871.84000000000015</v>
      </c>
      <c r="AJ1023" s="11">
        <v>198.97639999999998</v>
      </c>
    </row>
    <row r="1024" spans="13:36" x14ac:dyDescent="0.25">
      <c r="M1024"/>
      <c r="N1024"/>
      <c r="W1024" t="s">
        <v>68</v>
      </c>
      <c r="X1024" s="3">
        <v>7</v>
      </c>
      <c r="Y1024" s="3">
        <v>1245.8599999999999</v>
      </c>
      <c r="Z1024" s="11">
        <v>361.29939999999999</v>
      </c>
      <c r="AA1024" s="3"/>
      <c r="AB1024" s="3"/>
      <c r="AD1024" t="str">
        <f t="shared" si="65"/>
        <v>GeorgiaRoswell</v>
      </c>
      <c r="AE1024" t="str">
        <f t="shared" si="66"/>
        <v>Georgia</v>
      </c>
      <c r="AF1024" t="str">
        <f t="shared" si="67"/>
        <v>Roswell</v>
      </c>
      <c r="AG1024" t="s">
        <v>68</v>
      </c>
      <c r="AH1024">
        <v>7</v>
      </c>
      <c r="AI1024">
        <v>1245.8599999999999</v>
      </c>
      <c r="AJ1024" s="11">
        <v>361.29939999999999</v>
      </c>
    </row>
    <row r="1025" spans="13:36" x14ac:dyDescent="0.25">
      <c r="M1025"/>
      <c r="N1025"/>
      <c r="W1025" t="s">
        <v>53</v>
      </c>
      <c r="X1025" s="3">
        <v>3</v>
      </c>
      <c r="Y1025" s="3">
        <v>10.34</v>
      </c>
      <c r="Z1025" s="11">
        <v>3.1520000000000001</v>
      </c>
      <c r="AA1025" s="3"/>
      <c r="AB1025" s="3"/>
      <c r="AD1025" t="str">
        <f t="shared" si="65"/>
        <v>GeorgiaRoswell</v>
      </c>
      <c r="AE1025" t="str">
        <f t="shared" si="66"/>
        <v>Georgia</v>
      </c>
      <c r="AF1025" t="str">
        <f t="shared" si="67"/>
        <v>Roswell</v>
      </c>
      <c r="AG1025" t="s">
        <v>53</v>
      </c>
      <c r="AH1025">
        <v>3</v>
      </c>
      <c r="AI1025">
        <v>10.34</v>
      </c>
      <c r="AJ1025" s="11">
        <v>3.1520000000000001</v>
      </c>
    </row>
    <row r="1026" spans="13:36" x14ac:dyDescent="0.25">
      <c r="M1026"/>
      <c r="N1026"/>
      <c r="W1026" t="s">
        <v>64</v>
      </c>
      <c r="X1026" s="3">
        <v>3</v>
      </c>
      <c r="Y1026" s="3">
        <v>2690.97</v>
      </c>
      <c r="Z1026" s="11">
        <v>1264.7559000000001</v>
      </c>
      <c r="AA1026" s="3"/>
      <c r="AB1026" s="3"/>
      <c r="AD1026" t="str">
        <f t="shared" si="65"/>
        <v>GeorgiaRoswell</v>
      </c>
      <c r="AE1026" t="str">
        <f t="shared" si="66"/>
        <v>Georgia</v>
      </c>
      <c r="AF1026" t="str">
        <f t="shared" si="67"/>
        <v>Roswell</v>
      </c>
      <c r="AG1026" t="s">
        <v>64</v>
      </c>
      <c r="AH1026">
        <v>3</v>
      </c>
      <c r="AI1026">
        <v>2690.97</v>
      </c>
      <c r="AJ1026" s="11">
        <v>1264.7559000000001</v>
      </c>
    </row>
    <row r="1027" spans="13:36" x14ac:dyDescent="0.25">
      <c r="M1027"/>
      <c r="N1027"/>
      <c r="W1027" t="s">
        <v>25</v>
      </c>
      <c r="X1027" s="3">
        <v>4</v>
      </c>
      <c r="Y1027" s="3">
        <v>723.92</v>
      </c>
      <c r="Z1027" s="11">
        <v>188.2192</v>
      </c>
      <c r="AA1027" s="3"/>
      <c r="AB1027" s="3"/>
      <c r="AD1027" t="str">
        <f t="shared" si="65"/>
        <v>GeorgiaRoswell</v>
      </c>
      <c r="AE1027" t="str">
        <f t="shared" si="66"/>
        <v>Georgia</v>
      </c>
      <c r="AF1027" t="str">
        <f t="shared" si="67"/>
        <v>Roswell</v>
      </c>
      <c r="AG1027" t="s">
        <v>25</v>
      </c>
      <c r="AH1027">
        <v>4</v>
      </c>
      <c r="AI1027">
        <v>723.92</v>
      </c>
      <c r="AJ1027" s="11">
        <v>188.2192</v>
      </c>
    </row>
    <row r="1028" spans="13:36" x14ac:dyDescent="0.25">
      <c r="M1028"/>
      <c r="N1028"/>
      <c r="W1028" t="s">
        <v>143</v>
      </c>
      <c r="X1028" s="3">
        <v>5</v>
      </c>
      <c r="Y1028" s="3">
        <v>33.22</v>
      </c>
      <c r="Z1028" s="11">
        <v>16.277799999999999</v>
      </c>
      <c r="AA1028" s="3"/>
      <c r="AB1028" s="3"/>
      <c r="AD1028" t="str">
        <f t="shared" si="65"/>
        <v>GeorgiaRoswell</v>
      </c>
      <c r="AE1028" t="str">
        <f t="shared" si="66"/>
        <v>Georgia</v>
      </c>
      <c r="AF1028" t="str">
        <f t="shared" si="67"/>
        <v>Roswell</v>
      </c>
      <c r="AG1028" t="s">
        <v>143</v>
      </c>
      <c r="AH1028">
        <v>5</v>
      </c>
      <c r="AI1028">
        <v>33.22</v>
      </c>
      <c r="AJ1028" s="11">
        <v>16.277799999999999</v>
      </c>
    </row>
    <row r="1029" spans="13:36" x14ac:dyDescent="0.25">
      <c r="M1029"/>
      <c r="N1029"/>
      <c r="W1029" t="s">
        <v>48</v>
      </c>
      <c r="X1029" s="3">
        <v>6</v>
      </c>
      <c r="Y1029" s="3">
        <v>56.28</v>
      </c>
      <c r="Z1029" s="11">
        <v>15.7584</v>
      </c>
      <c r="AA1029" s="3"/>
      <c r="AB1029" s="3"/>
      <c r="AD1029" t="str">
        <f t="shared" ref="AD1029:AD1092" si="68">IF(ISTEXT(AC1029),AC1029,AD1028)</f>
        <v>GeorgiaRoswell</v>
      </c>
      <c r="AE1029" t="str">
        <f t="shared" ref="AE1029:AE1092" si="69">INDEX($K$3:$R$606,MATCH(AD1029,$K$3:$K$606,0),5)</f>
        <v>Georgia</v>
      </c>
      <c r="AF1029" t="str">
        <f t="shared" si="67"/>
        <v>Roswell</v>
      </c>
      <c r="AG1029" t="s">
        <v>48</v>
      </c>
      <c r="AH1029">
        <v>6</v>
      </c>
      <c r="AI1029">
        <v>56.28</v>
      </c>
      <c r="AJ1029" s="11">
        <v>15.7584</v>
      </c>
    </row>
    <row r="1030" spans="13:36" x14ac:dyDescent="0.25">
      <c r="M1030"/>
      <c r="N1030"/>
      <c r="W1030" t="s">
        <v>80</v>
      </c>
      <c r="X1030" s="3">
        <v>15</v>
      </c>
      <c r="Y1030" s="3">
        <v>422.98</v>
      </c>
      <c r="Z1030" s="11">
        <v>204.72260000000003</v>
      </c>
      <c r="AA1030" s="3"/>
      <c r="AB1030" s="3"/>
      <c r="AD1030" t="str">
        <f t="shared" si="68"/>
        <v>GeorgiaRoswell</v>
      </c>
      <c r="AE1030" t="str">
        <f t="shared" si="69"/>
        <v>Georgia</v>
      </c>
      <c r="AF1030" t="str">
        <f t="shared" ref="AF1030:AF1093" si="70">INDEX($K$3:$R$606,MATCH(AD1030,$K$3:$K$606,0),6)</f>
        <v>Roswell</v>
      </c>
      <c r="AG1030" t="s">
        <v>80</v>
      </c>
      <c r="AH1030">
        <v>15</v>
      </c>
      <c r="AI1030">
        <v>422.98</v>
      </c>
      <c r="AJ1030" s="11">
        <v>204.72260000000003</v>
      </c>
    </row>
    <row r="1031" spans="13:36" x14ac:dyDescent="0.25">
      <c r="M1031"/>
      <c r="N1031"/>
      <c r="W1031" t="s">
        <v>59</v>
      </c>
      <c r="X1031" s="3">
        <v>3</v>
      </c>
      <c r="Y1031" s="3">
        <v>239.97</v>
      </c>
      <c r="Z1031" s="11">
        <v>67.191599999999994</v>
      </c>
      <c r="AA1031" s="3"/>
      <c r="AB1031" s="3"/>
      <c r="AD1031" t="str">
        <f t="shared" si="68"/>
        <v>GeorgiaRoswell</v>
      </c>
      <c r="AE1031" t="str">
        <f t="shared" si="69"/>
        <v>Georgia</v>
      </c>
      <c r="AF1031" t="str">
        <f t="shared" si="70"/>
        <v>Roswell</v>
      </c>
      <c r="AG1031" t="s">
        <v>59</v>
      </c>
      <c r="AH1031">
        <v>3</v>
      </c>
      <c r="AI1031">
        <v>239.97</v>
      </c>
      <c r="AJ1031" s="11">
        <v>67.191599999999994</v>
      </c>
    </row>
    <row r="1032" spans="13:36" x14ac:dyDescent="0.25">
      <c r="M1032"/>
      <c r="N1032"/>
      <c r="W1032" t="s">
        <v>43</v>
      </c>
      <c r="X1032" s="3">
        <v>2</v>
      </c>
      <c r="Y1032" s="3">
        <v>356.94</v>
      </c>
      <c r="Z1032" s="11">
        <v>107.08199999999999</v>
      </c>
      <c r="AA1032" s="3"/>
      <c r="AB1032" s="3"/>
      <c r="AD1032" t="str">
        <f t="shared" si="68"/>
        <v>GeorgiaRoswell</v>
      </c>
      <c r="AE1032" t="str">
        <f t="shared" si="69"/>
        <v>Georgia</v>
      </c>
      <c r="AF1032" t="str">
        <f t="shared" si="70"/>
        <v>Roswell</v>
      </c>
      <c r="AG1032" t="s">
        <v>43</v>
      </c>
      <c r="AH1032">
        <v>2</v>
      </c>
      <c r="AI1032">
        <v>356.94</v>
      </c>
      <c r="AJ1032" s="11">
        <v>107.08199999999999</v>
      </c>
    </row>
    <row r="1033" spans="13:36" x14ac:dyDescent="0.25">
      <c r="M1033"/>
      <c r="N1033"/>
      <c r="V1033" t="s">
        <v>1098</v>
      </c>
      <c r="W1033" t="s">
        <v>129</v>
      </c>
      <c r="X1033" s="3">
        <v>1</v>
      </c>
      <c r="Y1033" s="3">
        <v>5.95</v>
      </c>
      <c r="Z1033" s="11">
        <v>0.83299999999999996</v>
      </c>
      <c r="AA1033" s="3"/>
      <c r="AB1033" s="3"/>
      <c r="AC1033" t="s">
        <v>1098</v>
      </c>
      <c r="AD1033" t="str">
        <f t="shared" si="68"/>
        <v>GeorgiaSandy Springs</v>
      </c>
      <c r="AE1033" t="str">
        <f t="shared" si="69"/>
        <v>Georgia</v>
      </c>
      <c r="AF1033" t="str">
        <f t="shared" si="70"/>
        <v>Sandy Springs</v>
      </c>
      <c r="AG1033" t="s">
        <v>129</v>
      </c>
      <c r="AH1033">
        <v>1</v>
      </c>
      <c r="AI1033">
        <v>5.95</v>
      </c>
      <c r="AJ1033" s="11">
        <v>0.83299999999999996</v>
      </c>
    </row>
    <row r="1034" spans="13:36" x14ac:dyDescent="0.25">
      <c r="M1034"/>
      <c r="N1034"/>
      <c r="W1034" t="s">
        <v>68</v>
      </c>
      <c r="X1034" s="3">
        <v>2</v>
      </c>
      <c r="Y1034" s="3">
        <v>17.239999999999998</v>
      </c>
      <c r="Z1034" s="11">
        <v>4.4824000000000002</v>
      </c>
      <c r="AA1034" s="3"/>
      <c r="AB1034" s="3"/>
      <c r="AD1034" t="str">
        <f t="shared" si="68"/>
        <v>GeorgiaSandy Springs</v>
      </c>
      <c r="AE1034" t="str">
        <f t="shared" si="69"/>
        <v>Georgia</v>
      </c>
      <c r="AF1034" t="str">
        <f t="shared" si="70"/>
        <v>Sandy Springs</v>
      </c>
      <c r="AG1034" t="s">
        <v>68</v>
      </c>
      <c r="AH1034">
        <v>2</v>
      </c>
      <c r="AI1034">
        <v>17.239999999999998</v>
      </c>
      <c r="AJ1034" s="11">
        <v>4.4824000000000002</v>
      </c>
    </row>
    <row r="1035" spans="13:36" x14ac:dyDescent="0.25">
      <c r="M1035"/>
      <c r="N1035"/>
      <c r="W1035" t="s">
        <v>53</v>
      </c>
      <c r="X1035" s="3">
        <v>10</v>
      </c>
      <c r="Y1035" s="3">
        <v>62.97</v>
      </c>
      <c r="Z1035" s="11">
        <v>18.3855</v>
      </c>
      <c r="AA1035" s="3"/>
      <c r="AB1035" s="3"/>
      <c r="AD1035" t="str">
        <f t="shared" si="68"/>
        <v>GeorgiaSandy Springs</v>
      </c>
      <c r="AE1035" t="str">
        <f t="shared" si="69"/>
        <v>Georgia</v>
      </c>
      <c r="AF1035" t="str">
        <f t="shared" si="70"/>
        <v>Sandy Springs</v>
      </c>
      <c r="AG1035" t="s">
        <v>53</v>
      </c>
      <c r="AH1035">
        <v>10</v>
      </c>
      <c r="AI1035">
        <v>62.97</v>
      </c>
      <c r="AJ1035" s="11">
        <v>18.3855</v>
      </c>
    </row>
    <row r="1036" spans="13:36" x14ac:dyDescent="0.25">
      <c r="M1036"/>
      <c r="N1036"/>
      <c r="W1036" t="s">
        <v>64</v>
      </c>
      <c r="X1036" s="3">
        <v>6</v>
      </c>
      <c r="Y1036" s="3">
        <v>113.94</v>
      </c>
      <c r="Z1036" s="11">
        <v>54.691200000000002</v>
      </c>
      <c r="AA1036" s="3"/>
      <c r="AB1036" s="3"/>
      <c r="AD1036" t="str">
        <f t="shared" si="68"/>
        <v>GeorgiaSandy Springs</v>
      </c>
      <c r="AE1036" t="str">
        <f t="shared" si="69"/>
        <v>Georgia</v>
      </c>
      <c r="AF1036" t="str">
        <f t="shared" si="70"/>
        <v>Sandy Springs</v>
      </c>
      <c r="AG1036" t="s">
        <v>64</v>
      </c>
      <c r="AH1036">
        <v>6</v>
      </c>
      <c r="AI1036">
        <v>113.94</v>
      </c>
      <c r="AJ1036" s="11">
        <v>54.691200000000002</v>
      </c>
    </row>
    <row r="1037" spans="13:36" x14ac:dyDescent="0.25">
      <c r="M1037"/>
      <c r="N1037"/>
      <c r="W1037" t="s">
        <v>22</v>
      </c>
      <c r="X1037" s="3">
        <v>10</v>
      </c>
      <c r="Y1037" s="3">
        <v>1569.8</v>
      </c>
      <c r="Z1037" s="11">
        <v>367.11279999999999</v>
      </c>
      <c r="AA1037" s="3"/>
      <c r="AB1037" s="3"/>
      <c r="AD1037" t="str">
        <f t="shared" si="68"/>
        <v>GeorgiaSandy Springs</v>
      </c>
      <c r="AE1037" t="str">
        <f t="shared" si="69"/>
        <v>Georgia</v>
      </c>
      <c r="AF1037" t="str">
        <f t="shared" si="70"/>
        <v>Sandy Springs</v>
      </c>
      <c r="AG1037" t="s">
        <v>22</v>
      </c>
      <c r="AH1037">
        <v>10</v>
      </c>
      <c r="AI1037">
        <v>1569.8</v>
      </c>
      <c r="AJ1037" s="11">
        <v>367.11279999999999</v>
      </c>
    </row>
    <row r="1038" spans="13:36" x14ac:dyDescent="0.25">
      <c r="M1038"/>
      <c r="N1038"/>
      <c r="W1038" t="s">
        <v>33</v>
      </c>
      <c r="X1038" s="3">
        <v>5</v>
      </c>
      <c r="Y1038" s="3">
        <v>15.75</v>
      </c>
      <c r="Z1038" s="11">
        <v>7.56</v>
      </c>
      <c r="AA1038" s="3"/>
      <c r="AB1038" s="3"/>
      <c r="AD1038" t="str">
        <f t="shared" si="68"/>
        <v>GeorgiaSandy Springs</v>
      </c>
      <c r="AE1038" t="str">
        <f t="shared" si="69"/>
        <v>Georgia</v>
      </c>
      <c r="AF1038" t="str">
        <f t="shared" si="70"/>
        <v>Sandy Springs</v>
      </c>
      <c r="AG1038" t="s">
        <v>33</v>
      </c>
      <c r="AH1038">
        <v>5</v>
      </c>
      <c r="AI1038">
        <v>15.75</v>
      </c>
      <c r="AJ1038" s="11">
        <v>7.56</v>
      </c>
    </row>
    <row r="1039" spans="13:36" x14ac:dyDescent="0.25">
      <c r="M1039"/>
      <c r="N1039"/>
      <c r="W1039" t="s">
        <v>80</v>
      </c>
      <c r="X1039" s="3">
        <v>3</v>
      </c>
      <c r="Y1039" s="3">
        <v>15.24</v>
      </c>
      <c r="Z1039" s="11">
        <v>7.1627999999999998</v>
      </c>
      <c r="AA1039" s="3"/>
      <c r="AB1039" s="3"/>
      <c r="AD1039" t="str">
        <f t="shared" si="68"/>
        <v>GeorgiaSandy Springs</v>
      </c>
      <c r="AE1039" t="str">
        <f t="shared" si="69"/>
        <v>Georgia</v>
      </c>
      <c r="AF1039" t="str">
        <f t="shared" si="70"/>
        <v>Sandy Springs</v>
      </c>
      <c r="AG1039" t="s">
        <v>80</v>
      </c>
      <c r="AH1039">
        <v>3</v>
      </c>
      <c r="AI1039">
        <v>15.24</v>
      </c>
      <c r="AJ1039" s="11">
        <v>7.1627999999999998</v>
      </c>
    </row>
    <row r="1040" spans="13:36" x14ac:dyDescent="0.25">
      <c r="M1040"/>
      <c r="N1040"/>
      <c r="W1040" t="s">
        <v>59</v>
      </c>
      <c r="X1040" s="3">
        <v>9</v>
      </c>
      <c r="Y1040" s="3">
        <v>180.63</v>
      </c>
      <c r="Z1040" s="11">
        <v>56.483900000000006</v>
      </c>
      <c r="AA1040" s="3"/>
      <c r="AB1040" s="3"/>
      <c r="AD1040" t="str">
        <f t="shared" si="68"/>
        <v>GeorgiaSandy Springs</v>
      </c>
      <c r="AE1040" t="str">
        <f t="shared" si="69"/>
        <v>Georgia</v>
      </c>
      <c r="AF1040" t="str">
        <f t="shared" si="70"/>
        <v>Sandy Springs</v>
      </c>
      <c r="AG1040" t="s">
        <v>59</v>
      </c>
      <c r="AH1040">
        <v>9</v>
      </c>
      <c r="AI1040">
        <v>180.63</v>
      </c>
      <c r="AJ1040" s="11">
        <v>56.483900000000006</v>
      </c>
    </row>
    <row r="1041" spans="13:36" x14ac:dyDescent="0.25">
      <c r="M1041"/>
      <c r="N1041"/>
      <c r="W1041" t="s">
        <v>43</v>
      </c>
      <c r="X1041" s="3">
        <v>1</v>
      </c>
      <c r="Y1041" s="3">
        <v>15.51</v>
      </c>
      <c r="Z1041" s="11">
        <v>3.8774999999999999</v>
      </c>
      <c r="AA1041" s="3"/>
      <c r="AB1041" s="3"/>
      <c r="AD1041" t="str">
        <f t="shared" si="68"/>
        <v>GeorgiaSandy Springs</v>
      </c>
      <c r="AE1041" t="str">
        <f t="shared" si="69"/>
        <v>Georgia</v>
      </c>
      <c r="AF1041" t="str">
        <f t="shared" si="70"/>
        <v>Sandy Springs</v>
      </c>
      <c r="AG1041" t="s">
        <v>43</v>
      </c>
      <c r="AH1041">
        <v>1</v>
      </c>
      <c r="AI1041">
        <v>15.51</v>
      </c>
      <c r="AJ1041" s="11">
        <v>3.8774999999999999</v>
      </c>
    </row>
    <row r="1042" spans="13:36" x14ac:dyDescent="0.25">
      <c r="M1042"/>
      <c r="N1042"/>
      <c r="V1042" t="s">
        <v>874</v>
      </c>
      <c r="W1042" t="s">
        <v>53</v>
      </c>
      <c r="X1042" s="3">
        <v>8</v>
      </c>
      <c r="Y1042" s="3">
        <v>158.69</v>
      </c>
      <c r="Z1042" s="11">
        <v>48.683399999999999</v>
      </c>
      <c r="AA1042" s="3"/>
      <c r="AB1042" s="3"/>
      <c r="AC1042" t="s">
        <v>874</v>
      </c>
      <c r="AD1042" t="str">
        <f t="shared" si="68"/>
        <v>GeorgiaSmyrna</v>
      </c>
      <c r="AE1042" t="str">
        <f t="shared" si="69"/>
        <v>Georgia</v>
      </c>
      <c r="AF1042" t="str">
        <f t="shared" si="70"/>
        <v>Smyrna</v>
      </c>
      <c r="AG1042" t="s">
        <v>53</v>
      </c>
      <c r="AH1042">
        <v>8</v>
      </c>
      <c r="AI1042">
        <v>158.69</v>
      </c>
      <c r="AJ1042" s="11">
        <v>48.683399999999999</v>
      </c>
    </row>
    <row r="1043" spans="13:36" x14ac:dyDescent="0.25">
      <c r="M1043"/>
      <c r="N1043"/>
      <c r="W1043" t="s">
        <v>64</v>
      </c>
      <c r="X1043" s="3">
        <v>2</v>
      </c>
      <c r="Y1043" s="3">
        <v>119.56</v>
      </c>
      <c r="Z1043" s="11">
        <v>54.997599999999998</v>
      </c>
      <c r="AA1043" s="3"/>
      <c r="AB1043" s="3"/>
      <c r="AD1043" t="str">
        <f t="shared" si="68"/>
        <v>GeorgiaSmyrna</v>
      </c>
      <c r="AE1043" t="str">
        <f t="shared" si="69"/>
        <v>Georgia</v>
      </c>
      <c r="AF1043" t="str">
        <f t="shared" si="70"/>
        <v>Smyrna</v>
      </c>
      <c r="AG1043" t="s">
        <v>64</v>
      </c>
      <c r="AH1043">
        <v>2</v>
      </c>
      <c r="AI1043">
        <v>119.56</v>
      </c>
      <c r="AJ1043" s="11">
        <v>54.997599999999998</v>
      </c>
    </row>
    <row r="1044" spans="13:36" x14ac:dyDescent="0.25">
      <c r="M1044"/>
      <c r="N1044"/>
      <c r="W1044" t="s">
        <v>22</v>
      </c>
      <c r="X1044" s="3">
        <v>2</v>
      </c>
      <c r="Y1044" s="3">
        <v>239.98</v>
      </c>
      <c r="Z1044" s="11">
        <v>52.7956</v>
      </c>
      <c r="AA1044" s="3"/>
      <c r="AB1044" s="3"/>
      <c r="AD1044" t="str">
        <f t="shared" si="68"/>
        <v>GeorgiaSmyrna</v>
      </c>
      <c r="AE1044" t="str">
        <f t="shared" si="69"/>
        <v>Georgia</v>
      </c>
      <c r="AF1044" t="str">
        <f t="shared" si="70"/>
        <v>Smyrna</v>
      </c>
      <c r="AG1044" t="s">
        <v>22</v>
      </c>
      <c r="AH1044">
        <v>2</v>
      </c>
      <c r="AI1044">
        <v>239.98</v>
      </c>
      <c r="AJ1044" s="11">
        <v>52.7956</v>
      </c>
    </row>
    <row r="1045" spans="13:36" x14ac:dyDescent="0.25">
      <c r="M1045"/>
      <c r="N1045"/>
      <c r="W1045" t="s">
        <v>143</v>
      </c>
      <c r="X1045" s="3">
        <v>6</v>
      </c>
      <c r="Y1045" s="3">
        <v>185.88</v>
      </c>
      <c r="Z1045" s="11">
        <v>87.5428</v>
      </c>
      <c r="AA1045" s="3"/>
      <c r="AB1045" s="3"/>
      <c r="AD1045" t="str">
        <f t="shared" si="68"/>
        <v>GeorgiaSmyrna</v>
      </c>
      <c r="AE1045" t="str">
        <f t="shared" si="69"/>
        <v>Georgia</v>
      </c>
      <c r="AF1045" t="str">
        <f t="shared" si="70"/>
        <v>Smyrna</v>
      </c>
      <c r="AG1045" t="s">
        <v>143</v>
      </c>
      <c r="AH1045">
        <v>6</v>
      </c>
      <c r="AI1045">
        <v>185.88</v>
      </c>
      <c r="AJ1045" s="11">
        <v>87.5428</v>
      </c>
    </row>
    <row r="1046" spans="13:36" x14ac:dyDescent="0.25">
      <c r="M1046"/>
      <c r="N1046"/>
      <c r="W1046" t="s">
        <v>195</v>
      </c>
      <c r="X1046" s="3">
        <v>8</v>
      </c>
      <c r="Y1046" s="3">
        <v>15.12</v>
      </c>
      <c r="Z1046" s="11">
        <v>0.3024</v>
      </c>
      <c r="AA1046" s="3"/>
      <c r="AB1046" s="3"/>
      <c r="AD1046" t="str">
        <f t="shared" si="68"/>
        <v>GeorgiaSmyrna</v>
      </c>
      <c r="AE1046" t="str">
        <f t="shared" si="69"/>
        <v>Georgia</v>
      </c>
      <c r="AF1046" t="str">
        <f t="shared" si="70"/>
        <v>Smyrna</v>
      </c>
      <c r="AG1046" t="s">
        <v>195</v>
      </c>
      <c r="AH1046">
        <v>8</v>
      </c>
      <c r="AI1046">
        <v>15.12</v>
      </c>
      <c r="AJ1046" s="11">
        <v>0.3024</v>
      </c>
    </row>
    <row r="1047" spans="13:36" x14ac:dyDescent="0.25">
      <c r="M1047"/>
      <c r="N1047"/>
      <c r="W1047" t="s">
        <v>48</v>
      </c>
      <c r="X1047" s="3">
        <v>3</v>
      </c>
      <c r="Y1047" s="3">
        <v>18.84</v>
      </c>
      <c r="Z1047" s="11">
        <v>7.1592000000000002</v>
      </c>
      <c r="AA1047" s="3"/>
      <c r="AB1047" s="3"/>
      <c r="AD1047" t="str">
        <f t="shared" si="68"/>
        <v>GeorgiaSmyrna</v>
      </c>
      <c r="AE1047" t="str">
        <f t="shared" si="69"/>
        <v>Georgia</v>
      </c>
      <c r="AF1047" t="str">
        <f t="shared" si="70"/>
        <v>Smyrna</v>
      </c>
      <c r="AG1047" t="s">
        <v>48</v>
      </c>
      <c r="AH1047">
        <v>3</v>
      </c>
      <c r="AI1047">
        <v>18.84</v>
      </c>
      <c r="AJ1047" s="11">
        <v>7.1592000000000002</v>
      </c>
    </row>
    <row r="1048" spans="13:36" x14ac:dyDescent="0.25">
      <c r="M1048"/>
      <c r="N1048"/>
      <c r="W1048" t="s">
        <v>80</v>
      </c>
      <c r="X1048" s="3">
        <v>21</v>
      </c>
      <c r="Y1048" s="3">
        <v>827.14</v>
      </c>
      <c r="Z1048" s="11">
        <v>398.32160000000005</v>
      </c>
      <c r="AA1048" s="3"/>
      <c r="AB1048" s="3"/>
      <c r="AD1048" t="str">
        <f t="shared" si="68"/>
        <v>GeorgiaSmyrna</v>
      </c>
      <c r="AE1048" t="str">
        <f t="shared" si="69"/>
        <v>Georgia</v>
      </c>
      <c r="AF1048" t="str">
        <f t="shared" si="70"/>
        <v>Smyrna</v>
      </c>
      <c r="AG1048" t="s">
        <v>80</v>
      </c>
      <c r="AH1048">
        <v>21</v>
      </c>
      <c r="AI1048">
        <v>827.14</v>
      </c>
      <c r="AJ1048" s="11">
        <v>398.32160000000005</v>
      </c>
    </row>
    <row r="1049" spans="13:36" x14ac:dyDescent="0.25">
      <c r="M1049"/>
      <c r="N1049"/>
      <c r="W1049" t="s">
        <v>59</v>
      </c>
      <c r="X1049" s="3">
        <v>6</v>
      </c>
      <c r="Y1049" s="3">
        <v>589.67999999999995</v>
      </c>
      <c r="Z1049" s="11">
        <v>154.36529999999999</v>
      </c>
      <c r="AA1049" s="3"/>
      <c r="AB1049" s="3"/>
      <c r="AD1049" t="str">
        <f t="shared" si="68"/>
        <v>GeorgiaSmyrna</v>
      </c>
      <c r="AE1049" t="str">
        <f t="shared" si="69"/>
        <v>Georgia</v>
      </c>
      <c r="AF1049" t="str">
        <f t="shared" si="70"/>
        <v>Smyrna</v>
      </c>
      <c r="AG1049" t="s">
        <v>59</v>
      </c>
      <c r="AH1049">
        <v>6</v>
      </c>
      <c r="AI1049">
        <v>589.67999999999995</v>
      </c>
      <c r="AJ1049" s="11">
        <v>154.36529999999999</v>
      </c>
    </row>
    <row r="1050" spans="13:36" x14ac:dyDescent="0.25">
      <c r="M1050"/>
      <c r="N1050"/>
      <c r="W1050" t="s">
        <v>43</v>
      </c>
      <c r="X1050" s="3">
        <v>4</v>
      </c>
      <c r="Y1050" s="3">
        <v>235.42000000000002</v>
      </c>
      <c r="Z1050" s="11">
        <v>3.1639999999999997</v>
      </c>
      <c r="AA1050" s="3"/>
      <c r="AB1050" s="3"/>
      <c r="AD1050" t="str">
        <f t="shared" si="68"/>
        <v>GeorgiaSmyrna</v>
      </c>
      <c r="AE1050" t="str">
        <f t="shared" si="69"/>
        <v>Georgia</v>
      </c>
      <c r="AF1050" t="str">
        <f t="shared" si="70"/>
        <v>Smyrna</v>
      </c>
      <c r="AG1050" t="s">
        <v>43</v>
      </c>
      <c r="AH1050">
        <v>4</v>
      </c>
      <c r="AI1050">
        <v>235.42000000000002</v>
      </c>
      <c r="AJ1050" s="11">
        <v>3.1639999999999997</v>
      </c>
    </row>
    <row r="1051" spans="13:36" x14ac:dyDescent="0.25">
      <c r="M1051"/>
      <c r="N1051"/>
      <c r="V1051" t="s">
        <v>775</v>
      </c>
      <c r="W1051" t="s">
        <v>53</v>
      </c>
      <c r="X1051" s="3">
        <v>7</v>
      </c>
      <c r="Y1051" s="3">
        <v>41.86</v>
      </c>
      <c r="Z1051" s="11">
        <v>10.465</v>
      </c>
      <c r="AA1051" s="3"/>
      <c r="AB1051" s="3"/>
      <c r="AC1051" t="s">
        <v>775</v>
      </c>
      <c r="AD1051" t="str">
        <f t="shared" si="68"/>
        <v>GeorgiaWarner Robins</v>
      </c>
      <c r="AE1051" t="str">
        <f t="shared" si="69"/>
        <v>Georgia</v>
      </c>
      <c r="AF1051" t="str">
        <f t="shared" si="70"/>
        <v>Warner Robins</v>
      </c>
      <c r="AG1051" t="s">
        <v>53</v>
      </c>
      <c r="AH1051">
        <v>7</v>
      </c>
      <c r="AI1051">
        <v>41.86</v>
      </c>
      <c r="AJ1051" s="11">
        <v>10.465</v>
      </c>
    </row>
    <row r="1052" spans="13:36" x14ac:dyDescent="0.25">
      <c r="M1052"/>
      <c r="N1052"/>
      <c r="W1052" t="s">
        <v>25</v>
      </c>
      <c r="X1052" s="3">
        <v>3</v>
      </c>
      <c r="Y1052" s="3">
        <v>392.94</v>
      </c>
      <c r="Z1052" s="11">
        <v>43.223399999999998</v>
      </c>
      <c r="AA1052" s="3"/>
      <c r="AB1052" s="3"/>
      <c r="AD1052" t="str">
        <f t="shared" si="68"/>
        <v>GeorgiaWarner Robins</v>
      </c>
      <c r="AE1052" t="str">
        <f t="shared" si="69"/>
        <v>Georgia</v>
      </c>
      <c r="AF1052" t="str">
        <f t="shared" si="70"/>
        <v>Warner Robins</v>
      </c>
      <c r="AG1052" t="s">
        <v>25</v>
      </c>
      <c r="AH1052">
        <v>3</v>
      </c>
      <c r="AI1052">
        <v>392.94</v>
      </c>
      <c r="AJ1052" s="11">
        <v>43.223399999999998</v>
      </c>
    </row>
    <row r="1053" spans="13:36" x14ac:dyDescent="0.25">
      <c r="M1053"/>
      <c r="N1053"/>
      <c r="V1053" t="s">
        <v>1235</v>
      </c>
      <c r="W1053" t="s">
        <v>129</v>
      </c>
      <c r="X1053" s="3">
        <v>13</v>
      </c>
      <c r="Y1053" s="3">
        <v>272.61</v>
      </c>
      <c r="Z1053" s="11">
        <v>98.139600000000002</v>
      </c>
      <c r="AA1053" s="3"/>
      <c r="AB1053" s="3"/>
      <c r="AC1053" t="s">
        <v>1235</v>
      </c>
      <c r="AD1053" t="str">
        <f t="shared" si="68"/>
        <v>GeorgiaWoodstock</v>
      </c>
      <c r="AE1053" t="str">
        <f t="shared" si="69"/>
        <v>Georgia</v>
      </c>
      <c r="AF1053" t="str">
        <f t="shared" si="70"/>
        <v>Woodstock</v>
      </c>
      <c r="AG1053" t="s">
        <v>129</v>
      </c>
      <c r="AH1053">
        <v>13</v>
      </c>
      <c r="AI1053">
        <v>272.61</v>
      </c>
      <c r="AJ1053" s="11">
        <v>98.139600000000002</v>
      </c>
    </row>
    <row r="1054" spans="13:36" x14ac:dyDescent="0.25">
      <c r="M1054"/>
      <c r="N1054"/>
      <c r="W1054" t="s">
        <v>64</v>
      </c>
      <c r="X1054" s="3">
        <v>3</v>
      </c>
      <c r="Y1054" s="3">
        <v>14.04</v>
      </c>
      <c r="Z1054" s="11">
        <v>6.7392000000000003</v>
      </c>
      <c r="AA1054" s="3"/>
      <c r="AB1054" s="3"/>
      <c r="AD1054" t="str">
        <f t="shared" si="68"/>
        <v>GeorgiaWoodstock</v>
      </c>
      <c r="AE1054" t="str">
        <f t="shared" si="69"/>
        <v>Georgia</v>
      </c>
      <c r="AF1054" t="str">
        <f t="shared" si="70"/>
        <v>Woodstock</v>
      </c>
      <c r="AG1054" t="s">
        <v>64</v>
      </c>
      <c r="AH1054">
        <v>3</v>
      </c>
      <c r="AI1054">
        <v>14.04</v>
      </c>
      <c r="AJ1054" s="11">
        <v>6.7392000000000003</v>
      </c>
    </row>
    <row r="1055" spans="13:36" x14ac:dyDescent="0.25">
      <c r="M1055"/>
      <c r="N1055"/>
      <c r="V1055" t="s">
        <v>1084</v>
      </c>
      <c r="W1055" t="s">
        <v>129</v>
      </c>
      <c r="X1055" s="3">
        <v>3</v>
      </c>
      <c r="Y1055" s="3">
        <v>89.97</v>
      </c>
      <c r="Z1055" s="11">
        <v>37.787399999999998</v>
      </c>
      <c r="AA1055" s="3"/>
      <c r="AB1055" s="3"/>
      <c r="AC1055" t="s">
        <v>1084</v>
      </c>
      <c r="AD1055" t="str">
        <f t="shared" si="68"/>
        <v>IdahoBoise</v>
      </c>
      <c r="AE1055" t="str">
        <f t="shared" si="69"/>
        <v>Idaho</v>
      </c>
      <c r="AF1055" t="str">
        <f t="shared" si="70"/>
        <v>Boise</v>
      </c>
      <c r="AG1055" t="s">
        <v>129</v>
      </c>
      <c r="AH1055">
        <v>3</v>
      </c>
      <c r="AI1055">
        <v>89.97</v>
      </c>
      <c r="AJ1055" s="11">
        <v>37.787399999999998</v>
      </c>
    </row>
    <row r="1056" spans="13:36" x14ac:dyDescent="0.25">
      <c r="M1056"/>
      <c r="N1056"/>
      <c r="W1056" t="s">
        <v>64</v>
      </c>
      <c r="X1056" s="3">
        <v>1</v>
      </c>
      <c r="Y1056" s="3">
        <v>3.3039999999999998</v>
      </c>
      <c r="Z1056" s="11">
        <v>1.1151</v>
      </c>
      <c r="AA1056" s="3"/>
      <c r="AB1056" s="3"/>
      <c r="AD1056" t="str">
        <f t="shared" si="68"/>
        <v>IdahoBoise</v>
      </c>
      <c r="AE1056" t="str">
        <f t="shared" si="69"/>
        <v>Idaho</v>
      </c>
      <c r="AF1056" t="str">
        <f t="shared" si="70"/>
        <v>Boise</v>
      </c>
      <c r="AG1056" t="s">
        <v>64</v>
      </c>
      <c r="AH1056">
        <v>1</v>
      </c>
      <c r="AI1056">
        <v>3.3039999999999998</v>
      </c>
      <c r="AJ1056" s="11">
        <v>1.1151</v>
      </c>
    </row>
    <row r="1057" spans="13:36" x14ac:dyDescent="0.25">
      <c r="M1057"/>
      <c r="N1057"/>
      <c r="W1057" t="s">
        <v>59</v>
      </c>
      <c r="X1057" s="3">
        <v>3</v>
      </c>
      <c r="Y1057" s="3">
        <v>304.77600000000001</v>
      </c>
      <c r="Z1057" s="11">
        <v>22.8582</v>
      </c>
      <c r="AA1057" s="3"/>
      <c r="AB1057" s="3"/>
      <c r="AD1057" t="str">
        <f t="shared" si="68"/>
        <v>IdahoBoise</v>
      </c>
      <c r="AE1057" t="str">
        <f t="shared" si="69"/>
        <v>Idaho</v>
      </c>
      <c r="AF1057" t="str">
        <f t="shared" si="70"/>
        <v>Boise</v>
      </c>
      <c r="AG1057" t="s">
        <v>59</v>
      </c>
      <c r="AH1057">
        <v>3</v>
      </c>
      <c r="AI1057">
        <v>304.77600000000001</v>
      </c>
      <c r="AJ1057" s="11">
        <v>22.8582</v>
      </c>
    </row>
    <row r="1058" spans="13:36" x14ac:dyDescent="0.25">
      <c r="M1058"/>
      <c r="N1058"/>
      <c r="W1058" t="s">
        <v>39</v>
      </c>
      <c r="X1058" s="3">
        <v>2</v>
      </c>
      <c r="Y1058" s="3">
        <v>696.42</v>
      </c>
      <c r="Z1058" s="11">
        <v>160.17660000000001</v>
      </c>
      <c r="AA1058" s="3"/>
      <c r="AB1058" s="3"/>
      <c r="AD1058" t="str">
        <f t="shared" si="68"/>
        <v>IdahoBoise</v>
      </c>
      <c r="AE1058" t="str">
        <f t="shared" si="69"/>
        <v>Idaho</v>
      </c>
      <c r="AF1058" t="str">
        <f t="shared" si="70"/>
        <v>Boise</v>
      </c>
      <c r="AG1058" t="s">
        <v>39</v>
      </c>
      <c r="AH1058">
        <v>2</v>
      </c>
      <c r="AI1058">
        <v>696.42</v>
      </c>
      <c r="AJ1058" s="11">
        <v>160.17660000000001</v>
      </c>
    </row>
    <row r="1059" spans="13:36" x14ac:dyDescent="0.25">
      <c r="M1059"/>
      <c r="N1059"/>
      <c r="V1059" t="s">
        <v>1158</v>
      </c>
      <c r="W1059" t="s">
        <v>25</v>
      </c>
      <c r="X1059" s="3">
        <v>3</v>
      </c>
      <c r="Y1059" s="3">
        <v>338.35199999999998</v>
      </c>
      <c r="Z1059" s="11">
        <v>4.2294</v>
      </c>
      <c r="AA1059" s="3"/>
      <c r="AB1059" s="3"/>
      <c r="AC1059" t="s">
        <v>1158</v>
      </c>
      <c r="AD1059" t="str">
        <f t="shared" si="68"/>
        <v>IdahoCaldwell</v>
      </c>
      <c r="AE1059" t="str">
        <f t="shared" si="69"/>
        <v>Idaho</v>
      </c>
      <c r="AF1059" t="str">
        <f t="shared" si="70"/>
        <v>Caldwell</v>
      </c>
      <c r="AG1059" t="s">
        <v>25</v>
      </c>
      <c r="AH1059">
        <v>3</v>
      </c>
      <c r="AI1059">
        <v>338.35199999999998</v>
      </c>
      <c r="AJ1059" s="11">
        <v>4.2294</v>
      </c>
    </row>
    <row r="1060" spans="13:36" x14ac:dyDescent="0.25">
      <c r="M1060"/>
      <c r="N1060"/>
      <c r="W1060" t="s">
        <v>80</v>
      </c>
      <c r="X1060" s="3">
        <v>8</v>
      </c>
      <c r="Y1060" s="3">
        <v>117.28</v>
      </c>
      <c r="Z1060" s="11">
        <v>54.467199999999998</v>
      </c>
      <c r="AA1060" s="3"/>
      <c r="AB1060" s="3"/>
      <c r="AD1060" t="str">
        <f t="shared" si="68"/>
        <v>IdahoCaldwell</v>
      </c>
      <c r="AE1060" t="str">
        <f t="shared" si="69"/>
        <v>Idaho</v>
      </c>
      <c r="AF1060" t="str">
        <f t="shared" si="70"/>
        <v>Caldwell</v>
      </c>
      <c r="AG1060" t="s">
        <v>80</v>
      </c>
      <c r="AH1060">
        <v>8</v>
      </c>
      <c r="AI1060">
        <v>117.28</v>
      </c>
      <c r="AJ1060" s="11">
        <v>54.467199999999998</v>
      </c>
    </row>
    <row r="1061" spans="13:36" x14ac:dyDescent="0.25">
      <c r="M1061"/>
      <c r="N1061"/>
      <c r="V1061" t="s">
        <v>1104</v>
      </c>
      <c r="W1061" t="s">
        <v>64</v>
      </c>
      <c r="X1061" s="3">
        <v>1</v>
      </c>
      <c r="Y1061" s="3">
        <v>9.5839999999999996</v>
      </c>
      <c r="Z1061" s="11">
        <v>3.3544</v>
      </c>
      <c r="AA1061" s="3"/>
      <c r="AB1061" s="3"/>
      <c r="AC1061" t="s">
        <v>1104</v>
      </c>
      <c r="AD1061" t="str">
        <f t="shared" si="68"/>
        <v>IdahoLewiston</v>
      </c>
      <c r="AE1061" t="str">
        <f t="shared" si="69"/>
        <v>Idaho</v>
      </c>
      <c r="AF1061" t="str">
        <f t="shared" si="70"/>
        <v>Lewiston</v>
      </c>
      <c r="AG1061" t="s">
        <v>64</v>
      </c>
      <c r="AH1061">
        <v>1</v>
      </c>
      <c r="AI1061">
        <v>9.5839999999999996</v>
      </c>
      <c r="AJ1061" s="11">
        <v>3.3544</v>
      </c>
    </row>
    <row r="1062" spans="13:36" x14ac:dyDescent="0.25">
      <c r="M1062"/>
      <c r="N1062"/>
      <c r="V1062" t="s">
        <v>1033</v>
      </c>
      <c r="W1062" t="s">
        <v>68</v>
      </c>
      <c r="X1062" s="3">
        <v>4</v>
      </c>
      <c r="Y1062" s="3">
        <v>227.84</v>
      </c>
      <c r="Z1062" s="11">
        <v>66.073599999999999</v>
      </c>
      <c r="AA1062" s="3"/>
      <c r="AB1062" s="3"/>
      <c r="AC1062" t="s">
        <v>1033</v>
      </c>
      <c r="AD1062" t="str">
        <f t="shared" si="68"/>
        <v>IdahoMeridian</v>
      </c>
      <c r="AE1062" t="str">
        <f t="shared" si="69"/>
        <v>Idaho</v>
      </c>
      <c r="AF1062" t="str">
        <f t="shared" si="70"/>
        <v>Meridian</v>
      </c>
      <c r="AG1062" t="s">
        <v>68</v>
      </c>
      <c r="AH1062">
        <v>4</v>
      </c>
      <c r="AI1062">
        <v>227.84</v>
      </c>
      <c r="AJ1062" s="11">
        <v>66.073599999999999</v>
      </c>
    </row>
    <row r="1063" spans="13:36" x14ac:dyDescent="0.25">
      <c r="M1063"/>
      <c r="N1063"/>
      <c r="W1063" t="s">
        <v>64</v>
      </c>
      <c r="X1063" s="3">
        <v>3</v>
      </c>
      <c r="Y1063" s="3">
        <v>21.312000000000001</v>
      </c>
      <c r="Z1063" s="11">
        <v>7.992</v>
      </c>
      <c r="AA1063" s="3"/>
      <c r="AB1063" s="3"/>
      <c r="AD1063" t="str">
        <f t="shared" si="68"/>
        <v>IdahoMeridian</v>
      </c>
      <c r="AE1063" t="str">
        <f t="shared" si="69"/>
        <v>Idaho</v>
      </c>
      <c r="AF1063" t="str">
        <f t="shared" si="70"/>
        <v>Meridian</v>
      </c>
      <c r="AG1063" t="s">
        <v>64</v>
      </c>
      <c r="AH1063">
        <v>3</v>
      </c>
      <c r="AI1063">
        <v>21.312000000000001</v>
      </c>
      <c r="AJ1063" s="11">
        <v>7.992</v>
      </c>
    </row>
    <row r="1064" spans="13:36" x14ac:dyDescent="0.25">
      <c r="M1064"/>
      <c r="N1064"/>
      <c r="W1064" t="s">
        <v>48</v>
      </c>
      <c r="X1064" s="3">
        <v>2</v>
      </c>
      <c r="Y1064" s="3">
        <v>41.96</v>
      </c>
      <c r="Z1064" s="11">
        <v>2.9371999999999998</v>
      </c>
      <c r="AA1064" s="3"/>
      <c r="AB1064" s="3"/>
      <c r="AD1064" t="str">
        <f t="shared" si="68"/>
        <v>IdahoMeridian</v>
      </c>
      <c r="AE1064" t="str">
        <f t="shared" si="69"/>
        <v>Idaho</v>
      </c>
      <c r="AF1064" t="str">
        <f t="shared" si="70"/>
        <v>Meridian</v>
      </c>
      <c r="AG1064" t="s">
        <v>48</v>
      </c>
      <c r="AH1064">
        <v>2</v>
      </c>
      <c r="AI1064">
        <v>41.96</v>
      </c>
      <c r="AJ1064" s="11">
        <v>2.9371999999999998</v>
      </c>
    </row>
    <row r="1065" spans="13:36" x14ac:dyDescent="0.25">
      <c r="M1065"/>
      <c r="N1065"/>
      <c r="W1065" t="s">
        <v>80</v>
      </c>
      <c r="X1065" s="3">
        <v>2</v>
      </c>
      <c r="Y1065" s="3">
        <v>37.94</v>
      </c>
      <c r="Z1065" s="11">
        <v>18.211200000000002</v>
      </c>
      <c r="AA1065" s="3"/>
      <c r="AB1065" s="3"/>
      <c r="AD1065" t="str">
        <f t="shared" si="68"/>
        <v>IdahoMeridian</v>
      </c>
      <c r="AE1065" t="str">
        <f t="shared" si="69"/>
        <v>Idaho</v>
      </c>
      <c r="AF1065" t="str">
        <f t="shared" si="70"/>
        <v>Meridian</v>
      </c>
      <c r="AG1065" t="s">
        <v>80</v>
      </c>
      <c r="AH1065">
        <v>2</v>
      </c>
      <c r="AI1065">
        <v>37.94</v>
      </c>
      <c r="AJ1065" s="11">
        <v>18.211200000000002</v>
      </c>
    </row>
    <row r="1066" spans="13:36" x14ac:dyDescent="0.25">
      <c r="M1066"/>
      <c r="N1066"/>
      <c r="V1066" t="s">
        <v>1147</v>
      </c>
      <c r="W1066" t="s">
        <v>64</v>
      </c>
      <c r="X1066" s="3">
        <v>3</v>
      </c>
      <c r="Y1066" s="3">
        <v>17.04</v>
      </c>
      <c r="Z1066" s="11">
        <v>5.5380000000000003</v>
      </c>
      <c r="AA1066" s="3"/>
      <c r="AB1066" s="3"/>
      <c r="AC1066" t="s">
        <v>1147</v>
      </c>
      <c r="AD1066" t="str">
        <f t="shared" si="68"/>
        <v>IdahoPocatello</v>
      </c>
      <c r="AE1066" t="str">
        <f t="shared" si="69"/>
        <v>Idaho</v>
      </c>
      <c r="AF1066" t="str">
        <f t="shared" si="70"/>
        <v>Pocatello</v>
      </c>
      <c r="AG1066" t="s">
        <v>64</v>
      </c>
      <c r="AH1066">
        <v>3</v>
      </c>
      <c r="AI1066">
        <v>17.04</v>
      </c>
      <c r="AJ1066" s="11">
        <v>5.5380000000000003</v>
      </c>
    </row>
    <row r="1067" spans="13:36" x14ac:dyDescent="0.25">
      <c r="M1067"/>
      <c r="N1067"/>
      <c r="W1067" t="s">
        <v>48</v>
      </c>
      <c r="X1067" s="3">
        <v>8</v>
      </c>
      <c r="Y1067" s="3">
        <v>390.36</v>
      </c>
      <c r="Z1067" s="11">
        <v>107.09360000000001</v>
      </c>
      <c r="AA1067" s="3"/>
      <c r="AB1067" s="3"/>
      <c r="AD1067" t="str">
        <f t="shared" si="68"/>
        <v>IdahoPocatello</v>
      </c>
      <c r="AE1067" t="str">
        <f t="shared" si="69"/>
        <v>Idaho</v>
      </c>
      <c r="AF1067" t="str">
        <f t="shared" si="70"/>
        <v>Pocatello</v>
      </c>
      <c r="AG1067" t="s">
        <v>48</v>
      </c>
      <c r="AH1067">
        <v>8</v>
      </c>
      <c r="AI1067">
        <v>390.36</v>
      </c>
      <c r="AJ1067" s="11">
        <v>107.09360000000001</v>
      </c>
    </row>
    <row r="1068" spans="13:36" x14ac:dyDescent="0.25">
      <c r="M1068"/>
      <c r="N1068"/>
      <c r="W1068" t="s">
        <v>80</v>
      </c>
      <c r="X1068" s="3">
        <v>3</v>
      </c>
      <c r="Y1068" s="3">
        <v>17.64</v>
      </c>
      <c r="Z1068" s="11">
        <v>8.6435999999999993</v>
      </c>
      <c r="AA1068" s="3"/>
      <c r="AB1068" s="3"/>
      <c r="AD1068" t="str">
        <f t="shared" si="68"/>
        <v>IdahoPocatello</v>
      </c>
      <c r="AE1068" t="str">
        <f t="shared" si="69"/>
        <v>Idaho</v>
      </c>
      <c r="AF1068" t="str">
        <f t="shared" si="70"/>
        <v>Pocatello</v>
      </c>
      <c r="AG1068" t="s">
        <v>80</v>
      </c>
      <c r="AH1068">
        <v>3</v>
      </c>
      <c r="AI1068">
        <v>17.64</v>
      </c>
      <c r="AJ1068" s="11">
        <v>8.6435999999999993</v>
      </c>
    </row>
    <row r="1069" spans="13:36" x14ac:dyDescent="0.25">
      <c r="M1069"/>
      <c r="N1069"/>
      <c r="W1069" t="s">
        <v>59</v>
      </c>
      <c r="X1069" s="3">
        <v>6</v>
      </c>
      <c r="Y1069" s="3">
        <v>442.75199999999995</v>
      </c>
      <c r="Z1069" s="11">
        <v>31.451700000000002</v>
      </c>
      <c r="AA1069" s="3"/>
      <c r="AB1069" s="3"/>
      <c r="AD1069" t="str">
        <f t="shared" si="68"/>
        <v>IdahoPocatello</v>
      </c>
      <c r="AE1069" t="str">
        <f t="shared" si="69"/>
        <v>Idaho</v>
      </c>
      <c r="AF1069" t="str">
        <f t="shared" si="70"/>
        <v>Pocatello</v>
      </c>
      <c r="AG1069" t="s">
        <v>59</v>
      </c>
      <c r="AH1069">
        <v>6</v>
      </c>
      <c r="AI1069">
        <v>442.75199999999995</v>
      </c>
      <c r="AJ1069" s="11">
        <v>31.451700000000002</v>
      </c>
    </row>
    <row r="1070" spans="13:36" x14ac:dyDescent="0.25">
      <c r="M1070"/>
      <c r="N1070"/>
      <c r="W1070" t="s">
        <v>43</v>
      </c>
      <c r="X1070" s="3">
        <v>5</v>
      </c>
      <c r="Y1070" s="3">
        <v>477.15</v>
      </c>
      <c r="Z1070" s="11">
        <v>28.629000000000001</v>
      </c>
      <c r="AA1070" s="3"/>
      <c r="AB1070" s="3"/>
      <c r="AD1070" t="str">
        <f t="shared" si="68"/>
        <v>IdahoPocatello</v>
      </c>
      <c r="AE1070" t="str">
        <f t="shared" si="69"/>
        <v>Idaho</v>
      </c>
      <c r="AF1070" t="str">
        <f t="shared" si="70"/>
        <v>Pocatello</v>
      </c>
      <c r="AG1070" t="s">
        <v>43</v>
      </c>
      <c r="AH1070">
        <v>5</v>
      </c>
      <c r="AI1070">
        <v>477.15</v>
      </c>
      <c r="AJ1070" s="11">
        <v>28.629000000000001</v>
      </c>
    </row>
    <row r="1071" spans="13:36" x14ac:dyDescent="0.25">
      <c r="M1071"/>
      <c r="N1071"/>
      <c r="V1071" t="s">
        <v>1215</v>
      </c>
      <c r="W1071" t="s">
        <v>64</v>
      </c>
      <c r="X1071" s="3">
        <v>4</v>
      </c>
      <c r="Y1071" s="3">
        <v>20.416</v>
      </c>
      <c r="Z1071" s="11">
        <v>6.6352000000000002</v>
      </c>
      <c r="AA1071" s="3"/>
      <c r="AB1071" s="3"/>
      <c r="AC1071" t="s">
        <v>1215</v>
      </c>
      <c r="AD1071" t="str">
        <f t="shared" si="68"/>
        <v>IdahoTwin Falls</v>
      </c>
      <c r="AE1071" t="str">
        <f t="shared" si="69"/>
        <v>Idaho</v>
      </c>
      <c r="AF1071" t="str">
        <f t="shared" si="70"/>
        <v>Twin Falls</v>
      </c>
      <c r="AG1071" t="s">
        <v>64</v>
      </c>
      <c r="AH1071">
        <v>4</v>
      </c>
      <c r="AI1071">
        <v>20.416</v>
      </c>
      <c r="AJ1071" s="11">
        <v>6.6352000000000002</v>
      </c>
    </row>
    <row r="1072" spans="13:36" x14ac:dyDescent="0.25">
      <c r="M1072"/>
      <c r="N1072"/>
      <c r="W1072" t="s">
        <v>39</v>
      </c>
      <c r="X1072" s="3">
        <v>3</v>
      </c>
      <c r="Y1072" s="3">
        <v>1128.3900000000001</v>
      </c>
      <c r="Z1072" s="11">
        <v>259.52969999999999</v>
      </c>
      <c r="AA1072" s="3"/>
      <c r="AB1072" s="3"/>
      <c r="AD1072" t="str">
        <f t="shared" si="68"/>
        <v>IdahoTwin Falls</v>
      </c>
      <c r="AE1072" t="str">
        <f t="shared" si="69"/>
        <v>Idaho</v>
      </c>
      <c r="AF1072" t="str">
        <f t="shared" si="70"/>
        <v>Twin Falls</v>
      </c>
      <c r="AG1072" t="s">
        <v>39</v>
      </c>
      <c r="AH1072">
        <v>3</v>
      </c>
      <c r="AI1072">
        <v>1128.3900000000001</v>
      </c>
      <c r="AJ1072" s="11">
        <v>259.52969999999999</v>
      </c>
    </row>
    <row r="1073" spans="13:36" x14ac:dyDescent="0.25">
      <c r="M1073"/>
      <c r="N1073"/>
      <c r="V1073" t="s">
        <v>1225</v>
      </c>
      <c r="W1073" t="s">
        <v>53</v>
      </c>
      <c r="X1073" s="3">
        <v>6</v>
      </c>
      <c r="Y1073" s="3">
        <v>14.112</v>
      </c>
      <c r="Z1073" s="11">
        <v>1.2347999999999999</v>
      </c>
      <c r="AA1073" s="3"/>
      <c r="AB1073" s="3"/>
      <c r="AC1073" t="s">
        <v>1225</v>
      </c>
      <c r="AD1073" t="str">
        <f t="shared" si="68"/>
        <v>IllinoisArlington Heights</v>
      </c>
      <c r="AE1073" t="str">
        <f t="shared" si="69"/>
        <v>Illinois</v>
      </c>
      <c r="AF1073" t="str">
        <f t="shared" si="70"/>
        <v>Arlington Heights</v>
      </c>
      <c r="AG1073" t="s">
        <v>53</v>
      </c>
      <c r="AH1073">
        <v>6</v>
      </c>
      <c r="AI1073">
        <v>14.112</v>
      </c>
      <c r="AJ1073" s="11">
        <v>1.2347999999999999</v>
      </c>
    </row>
    <row r="1074" spans="13:36" x14ac:dyDescent="0.25">
      <c r="M1074"/>
      <c r="N1074"/>
      <c r="V1074" t="s">
        <v>782</v>
      </c>
      <c r="W1074" t="s">
        <v>129</v>
      </c>
      <c r="X1074" s="3">
        <v>7</v>
      </c>
      <c r="Y1074" s="3">
        <v>50.12</v>
      </c>
      <c r="Z1074" s="11">
        <v>-0.62649999999999995</v>
      </c>
      <c r="AA1074" s="3"/>
      <c r="AB1074" s="3"/>
      <c r="AC1074" t="s">
        <v>782</v>
      </c>
      <c r="AD1074" t="str">
        <f t="shared" si="68"/>
        <v>IllinoisAurora</v>
      </c>
      <c r="AE1074" t="str">
        <f t="shared" si="69"/>
        <v>Illinois</v>
      </c>
      <c r="AF1074" t="str">
        <f t="shared" si="70"/>
        <v>Aurora</v>
      </c>
      <c r="AG1074" t="s">
        <v>129</v>
      </c>
      <c r="AH1074">
        <v>7</v>
      </c>
      <c r="AI1074">
        <v>50.12</v>
      </c>
      <c r="AJ1074" s="11">
        <v>-0.62649999999999995</v>
      </c>
    </row>
    <row r="1075" spans="13:36" x14ac:dyDescent="0.25">
      <c r="M1075"/>
      <c r="N1075"/>
      <c r="W1075" t="s">
        <v>68</v>
      </c>
      <c r="X1075" s="3">
        <v>5</v>
      </c>
      <c r="Y1075" s="3">
        <v>70.97</v>
      </c>
      <c r="Z1075" s="11">
        <v>-191.619</v>
      </c>
      <c r="AA1075" s="3"/>
      <c r="AB1075" s="3"/>
      <c r="AD1075" t="str">
        <f t="shared" si="68"/>
        <v>IllinoisAurora</v>
      </c>
      <c r="AE1075" t="str">
        <f t="shared" si="69"/>
        <v>Illinois</v>
      </c>
      <c r="AF1075" t="str">
        <f t="shared" si="70"/>
        <v>Aurora</v>
      </c>
      <c r="AG1075" t="s">
        <v>68</v>
      </c>
      <c r="AH1075">
        <v>5</v>
      </c>
      <c r="AI1075">
        <v>70.97</v>
      </c>
      <c r="AJ1075" s="11">
        <v>-191.619</v>
      </c>
    </row>
    <row r="1076" spans="13:36" x14ac:dyDescent="0.25">
      <c r="M1076"/>
      <c r="N1076"/>
      <c r="W1076" t="s">
        <v>53</v>
      </c>
      <c r="X1076" s="3">
        <v>4</v>
      </c>
      <c r="Y1076" s="3">
        <v>46.128</v>
      </c>
      <c r="Z1076" s="11">
        <v>6.8319999999999999</v>
      </c>
      <c r="AA1076" s="3"/>
      <c r="AB1076" s="3"/>
      <c r="AD1076" t="str">
        <f t="shared" si="68"/>
        <v>IllinoisAurora</v>
      </c>
      <c r="AE1076" t="str">
        <f t="shared" si="69"/>
        <v>Illinois</v>
      </c>
      <c r="AF1076" t="str">
        <f t="shared" si="70"/>
        <v>Aurora</v>
      </c>
      <c r="AG1076" t="s">
        <v>53</v>
      </c>
      <c r="AH1076">
        <v>4</v>
      </c>
      <c r="AI1076">
        <v>46.128</v>
      </c>
      <c r="AJ1076" s="11">
        <v>6.8319999999999999</v>
      </c>
    </row>
    <row r="1077" spans="13:36" x14ac:dyDescent="0.25">
      <c r="M1077"/>
      <c r="N1077"/>
      <c r="W1077" t="s">
        <v>64</v>
      </c>
      <c r="X1077" s="3">
        <v>20</v>
      </c>
      <c r="Y1077" s="3">
        <v>129.29599999999999</v>
      </c>
      <c r="Z1077" s="11">
        <v>-219.27500000000001</v>
      </c>
      <c r="AA1077" s="3"/>
      <c r="AB1077" s="3"/>
      <c r="AD1077" t="str">
        <f t="shared" si="68"/>
        <v>IllinoisAurora</v>
      </c>
      <c r="AE1077" t="str">
        <f t="shared" si="69"/>
        <v>Illinois</v>
      </c>
      <c r="AF1077" t="str">
        <f t="shared" si="70"/>
        <v>Aurora</v>
      </c>
      <c r="AG1077" t="s">
        <v>64</v>
      </c>
      <c r="AH1077">
        <v>20</v>
      </c>
      <c r="AI1077">
        <v>129.29599999999999</v>
      </c>
      <c r="AJ1077" s="11">
        <v>-219.27500000000001</v>
      </c>
    </row>
    <row r="1078" spans="13:36" x14ac:dyDescent="0.25">
      <c r="M1078"/>
      <c r="N1078"/>
      <c r="W1078" t="s">
        <v>25</v>
      </c>
      <c r="X1078" s="3">
        <v>12</v>
      </c>
      <c r="Y1078" s="3">
        <v>1842.624</v>
      </c>
      <c r="Z1078" s="11">
        <v>-151.10060000000001</v>
      </c>
      <c r="AA1078" s="3"/>
      <c r="AB1078" s="3"/>
      <c r="AD1078" t="str">
        <f t="shared" si="68"/>
        <v>IllinoisAurora</v>
      </c>
      <c r="AE1078" t="str">
        <f t="shared" si="69"/>
        <v>Illinois</v>
      </c>
      <c r="AF1078" t="str">
        <f t="shared" si="70"/>
        <v>Aurora</v>
      </c>
      <c r="AG1078" t="s">
        <v>25</v>
      </c>
      <c r="AH1078">
        <v>12</v>
      </c>
      <c r="AI1078">
        <v>1842.624</v>
      </c>
      <c r="AJ1078" s="11">
        <v>-151.10060000000001</v>
      </c>
    </row>
    <row r="1079" spans="13:36" x14ac:dyDescent="0.25">
      <c r="M1079"/>
      <c r="N1079"/>
      <c r="W1079" t="s">
        <v>143</v>
      </c>
      <c r="X1079" s="3">
        <v>4</v>
      </c>
      <c r="Y1079" s="3">
        <v>268.57600000000002</v>
      </c>
      <c r="Z1079" s="11">
        <v>90.644400000000005</v>
      </c>
      <c r="AA1079" s="3"/>
      <c r="AB1079" s="3"/>
      <c r="AD1079" t="str">
        <f t="shared" si="68"/>
        <v>IllinoisAurora</v>
      </c>
      <c r="AE1079" t="str">
        <f t="shared" si="69"/>
        <v>Illinois</v>
      </c>
      <c r="AF1079" t="str">
        <f t="shared" si="70"/>
        <v>Aurora</v>
      </c>
      <c r="AG1079" t="s">
        <v>143</v>
      </c>
      <c r="AH1079">
        <v>4</v>
      </c>
      <c r="AI1079">
        <v>268.57600000000002</v>
      </c>
      <c r="AJ1079" s="11">
        <v>90.644400000000005</v>
      </c>
    </row>
    <row r="1080" spans="13:36" x14ac:dyDescent="0.25">
      <c r="M1080"/>
      <c r="N1080"/>
      <c r="W1080" t="s">
        <v>195</v>
      </c>
      <c r="X1080" s="3">
        <v>1</v>
      </c>
      <c r="Y1080" s="3">
        <v>2.6320000000000001</v>
      </c>
      <c r="Z1080" s="11">
        <v>0.82250000000000001</v>
      </c>
      <c r="AA1080" s="3"/>
      <c r="AB1080" s="3"/>
      <c r="AD1080" t="str">
        <f t="shared" si="68"/>
        <v>IllinoisAurora</v>
      </c>
      <c r="AE1080" t="str">
        <f t="shared" si="69"/>
        <v>Illinois</v>
      </c>
      <c r="AF1080" t="str">
        <f t="shared" si="70"/>
        <v>Aurora</v>
      </c>
      <c r="AG1080" t="s">
        <v>195</v>
      </c>
      <c r="AH1080">
        <v>1</v>
      </c>
      <c r="AI1080">
        <v>2.6320000000000001</v>
      </c>
      <c r="AJ1080" s="11">
        <v>0.82250000000000001</v>
      </c>
    </row>
    <row r="1081" spans="13:36" x14ac:dyDescent="0.25">
      <c r="M1081"/>
      <c r="N1081"/>
      <c r="W1081" t="s">
        <v>48</v>
      </c>
      <c r="X1081" s="3">
        <v>16</v>
      </c>
      <c r="Y1081" s="3">
        <v>464.13599999999997</v>
      </c>
      <c r="Z1081" s="11">
        <v>-486.16</v>
      </c>
      <c r="AA1081" s="3"/>
      <c r="AB1081" s="3"/>
      <c r="AD1081" t="str">
        <f t="shared" si="68"/>
        <v>IllinoisAurora</v>
      </c>
      <c r="AE1081" t="str">
        <f t="shared" si="69"/>
        <v>Illinois</v>
      </c>
      <c r="AF1081" t="str">
        <f t="shared" si="70"/>
        <v>Aurora</v>
      </c>
      <c r="AG1081" t="s">
        <v>48</v>
      </c>
      <c r="AH1081">
        <v>16</v>
      </c>
      <c r="AI1081">
        <v>464.13599999999997</v>
      </c>
      <c r="AJ1081" s="11">
        <v>-486.16</v>
      </c>
    </row>
    <row r="1082" spans="13:36" x14ac:dyDescent="0.25">
      <c r="M1082"/>
      <c r="N1082"/>
      <c r="W1082" t="s">
        <v>80</v>
      </c>
      <c r="X1082" s="3">
        <v>17</v>
      </c>
      <c r="Y1082" s="3">
        <v>220.10399999999998</v>
      </c>
      <c r="Z1082" s="11">
        <v>78.769800000000004</v>
      </c>
      <c r="AA1082" s="3"/>
      <c r="AB1082" s="3"/>
      <c r="AD1082" t="str">
        <f t="shared" si="68"/>
        <v>IllinoisAurora</v>
      </c>
      <c r="AE1082" t="str">
        <f t="shared" si="69"/>
        <v>Illinois</v>
      </c>
      <c r="AF1082" t="str">
        <f t="shared" si="70"/>
        <v>Aurora</v>
      </c>
      <c r="AG1082" t="s">
        <v>80</v>
      </c>
      <c r="AH1082">
        <v>17</v>
      </c>
      <c r="AI1082">
        <v>220.10399999999998</v>
      </c>
      <c r="AJ1082" s="11">
        <v>78.769800000000004</v>
      </c>
    </row>
    <row r="1083" spans="13:36" x14ac:dyDescent="0.25">
      <c r="M1083"/>
      <c r="N1083"/>
      <c r="W1083" t="s">
        <v>59</v>
      </c>
      <c r="X1083" s="3">
        <v>9</v>
      </c>
      <c r="Y1083" s="3">
        <v>2049.4319999999998</v>
      </c>
      <c r="Z1083" s="11">
        <v>256.82060000000001</v>
      </c>
      <c r="AA1083" s="3"/>
      <c r="AB1083" s="3"/>
      <c r="AD1083" t="str">
        <f t="shared" si="68"/>
        <v>IllinoisAurora</v>
      </c>
      <c r="AE1083" t="str">
        <f t="shared" si="69"/>
        <v>Illinois</v>
      </c>
      <c r="AF1083" t="str">
        <f t="shared" si="70"/>
        <v>Aurora</v>
      </c>
      <c r="AG1083" t="s">
        <v>59</v>
      </c>
      <c r="AH1083">
        <v>9</v>
      </c>
      <c r="AI1083">
        <v>2049.4319999999998</v>
      </c>
      <c r="AJ1083" s="11">
        <v>256.82060000000001</v>
      </c>
    </row>
    <row r="1084" spans="13:36" x14ac:dyDescent="0.25">
      <c r="M1084"/>
      <c r="N1084"/>
      <c r="W1084" t="s">
        <v>43</v>
      </c>
      <c r="X1084" s="3">
        <v>10</v>
      </c>
      <c r="Y1084" s="3">
        <v>543.44000000000005</v>
      </c>
      <c r="Z1084" s="11">
        <v>-26.745200000000001</v>
      </c>
      <c r="AA1084" s="3"/>
      <c r="AB1084" s="3"/>
      <c r="AD1084" t="str">
        <f t="shared" si="68"/>
        <v>IllinoisAurora</v>
      </c>
      <c r="AE1084" t="str">
        <f t="shared" si="69"/>
        <v>Illinois</v>
      </c>
      <c r="AF1084" t="str">
        <f t="shared" si="70"/>
        <v>Aurora</v>
      </c>
      <c r="AG1084" t="s">
        <v>43</v>
      </c>
      <c r="AH1084">
        <v>10</v>
      </c>
      <c r="AI1084">
        <v>543.44000000000005</v>
      </c>
      <c r="AJ1084" s="11">
        <v>-26.745200000000001</v>
      </c>
    </row>
    <row r="1085" spans="13:36" x14ac:dyDescent="0.25">
      <c r="M1085"/>
      <c r="N1085"/>
      <c r="W1085" t="s">
        <v>334</v>
      </c>
      <c r="X1085" s="3">
        <v>4</v>
      </c>
      <c r="Y1085" s="3">
        <v>31.68</v>
      </c>
      <c r="Z1085" s="11">
        <v>2.7719999999999998</v>
      </c>
      <c r="AA1085" s="3"/>
      <c r="AB1085" s="3"/>
      <c r="AD1085" t="str">
        <f t="shared" si="68"/>
        <v>IllinoisAurora</v>
      </c>
      <c r="AE1085" t="str">
        <f t="shared" si="69"/>
        <v>Illinois</v>
      </c>
      <c r="AF1085" t="str">
        <f t="shared" si="70"/>
        <v>Aurora</v>
      </c>
      <c r="AG1085" t="s">
        <v>334</v>
      </c>
      <c r="AH1085">
        <v>4</v>
      </c>
      <c r="AI1085">
        <v>31.68</v>
      </c>
      <c r="AJ1085" s="11">
        <v>2.7719999999999998</v>
      </c>
    </row>
    <row r="1086" spans="13:36" x14ac:dyDescent="0.25">
      <c r="M1086"/>
      <c r="N1086"/>
      <c r="W1086" t="s">
        <v>39</v>
      </c>
      <c r="X1086" s="3">
        <v>19</v>
      </c>
      <c r="Y1086" s="3">
        <v>1853.83</v>
      </c>
      <c r="Z1086" s="11">
        <v>-1255.8545999999999</v>
      </c>
      <c r="AA1086" s="3"/>
      <c r="AB1086" s="3"/>
      <c r="AD1086" t="str">
        <f t="shared" si="68"/>
        <v>IllinoisAurora</v>
      </c>
      <c r="AE1086" t="str">
        <f t="shared" si="69"/>
        <v>Illinois</v>
      </c>
      <c r="AF1086" t="str">
        <f t="shared" si="70"/>
        <v>Aurora</v>
      </c>
      <c r="AG1086" t="s">
        <v>39</v>
      </c>
      <c r="AH1086">
        <v>19</v>
      </c>
      <c r="AI1086">
        <v>1853.83</v>
      </c>
      <c r="AJ1086" s="11">
        <v>-1255.8545999999999</v>
      </c>
    </row>
    <row r="1087" spans="13:36" x14ac:dyDescent="0.25">
      <c r="M1087"/>
      <c r="N1087"/>
      <c r="V1087" t="s">
        <v>673</v>
      </c>
      <c r="W1087" t="s">
        <v>129</v>
      </c>
      <c r="X1087" s="3">
        <v>3</v>
      </c>
      <c r="Y1087" s="3">
        <v>39.816000000000003</v>
      </c>
      <c r="Z1087" s="11">
        <v>7.4654999999999996</v>
      </c>
      <c r="AA1087" s="3"/>
      <c r="AB1087" s="3"/>
      <c r="AC1087" t="s">
        <v>673</v>
      </c>
      <c r="AD1087" t="str">
        <f t="shared" si="68"/>
        <v>IllinoisBloomington</v>
      </c>
      <c r="AE1087" t="str">
        <f t="shared" si="69"/>
        <v>Illinois</v>
      </c>
      <c r="AF1087" t="str">
        <f t="shared" si="70"/>
        <v>Bloomington</v>
      </c>
      <c r="AG1087" t="s">
        <v>129</v>
      </c>
      <c r="AH1087">
        <v>3</v>
      </c>
      <c r="AI1087">
        <v>39.816000000000003</v>
      </c>
      <c r="AJ1087" s="11">
        <v>7.4654999999999996</v>
      </c>
    </row>
    <row r="1088" spans="13:36" x14ac:dyDescent="0.25">
      <c r="M1088"/>
      <c r="N1088"/>
      <c r="W1088" t="s">
        <v>53</v>
      </c>
      <c r="X1088" s="3">
        <v>9</v>
      </c>
      <c r="Y1088" s="3">
        <v>67.456000000000003</v>
      </c>
      <c r="Z1088" s="11">
        <v>6.9096000000000002</v>
      </c>
      <c r="AA1088" s="3"/>
      <c r="AB1088" s="3"/>
      <c r="AD1088" t="str">
        <f t="shared" si="68"/>
        <v>IllinoisBloomington</v>
      </c>
      <c r="AE1088" t="str">
        <f t="shared" si="69"/>
        <v>Illinois</v>
      </c>
      <c r="AF1088" t="str">
        <f t="shared" si="70"/>
        <v>Bloomington</v>
      </c>
      <c r="AG1088" t="s">
        <v>53</v>
      </c>
      <c r="AH1088">
        <v>9</v>
      </c>
      <c r="AI1088">
        <v>67.456000000000003</v>
      </c>
      <c r="AJ1088" s="11">
        <v>6.9096000000000002</v>
      </c>
    </row>
    <row r="1089" spans="13:36" x14ac:dyDescent="0.25">
      <c r="M1089"/>
      <c r="N1089"/>
      <c r="W1089" t="s">
        <v>64</v>
      </c>
      <c r="X1089" s="3">
        <v>4</v>
      </c>
      <c r="Y1089" s="3">
        <v>5.1760000000000002</v>
      </c>
      <c r="Z1089" s="11">
        <v>-7.7640000000000002</v>
      </c>
      <c r="AA1089" s="3"/>
      <c r="AB1089" s="3"/>
      <c r="AD1089" t="str">
        <f t="shared" si="68"/>
        <v>IllinoisBloomington</v>
      </c>
      <c r="AE1089" t="str">
        <f t="shared" si="69"/>
        <v>Illinois</v>
      </c>
      <c r="AF1089" t="str">
        <f t="shared" si="70"/>
        <v>Bloomington</v>
      </c>
      <c r="AG1089" t="s">
        <v>64</v>
      </c>
      <c r="AH1089">
        <v>4</v>
      </c>
      <c r="AI1089">
        <v>5.1760000000000002</v>
      </c>
      <c r="AJ1089" s="11">
        <v>-7.7640000000000002</v>
      </c>
    </row>
    <row r="1090" spans="13:36" x14ac:dyDescent="0.25">
      <c r="M1090"/>
      <c r="N1090"/>
      <c r="W1090" t="s">
        <v>143</v>
      </c>
      <c r="X1090" s="3">
        <v>2</v>
      </c>
      <c r="Y1090" s="3">
        <v>12.224</v>
      </c>
      <c r="Z1090" s="11">
        <v>4.4311999999999996</v>
      </c>
      <c r="AA1090" s="3"/>
      <c r="AB1090" s="3"/>
      <c r="AD1090" t="str">
        <f t="shared" si="68"/>
        <v>IllinoisBloomington</v>
      </c>
      <c r="AE1090" t="str">
        <f t="shared" si="69"/>
        <v>Illinois</v>
      </c>
      <c r="AF1090" t="str">
        <f t="shared" si="70"/>
        <v>Bloomington</v>
      </c>
      <c r="AG1090" t="s">
        <v>143</v>
      </c>
      <c r="AH1090">
        <v>2</v>
      </c>
      <c r="AI1090">
        <v>12.224</v>
      </c>
      <c r="AJ1090" s="11">
        <v>4.4311999999999996</v>
      </c>
    </row>
    <row r="1091" spans="13:36" x14ac:dyDescent="0.25">
      <c r="M1091"/>
      <c r="N1091"/>
      <c r="W1091" t="s">
        <v>48</v>
      </c>
      <c r="X1091" s="3">
        <v>2</v>
      </c>
      <c r="Y1091" s="3">
        <v>41.552</v>
      </c>
      <c r="Z1091" s="11">
        <v>-19.737200000000001</v>
      </c>
      <c r="AA1091" s="3"/>
      <c r="AB1091" s="3"/>
      <c r="AD1091" t="str">
        <f t="shared" si="68"/>
        <v>IllinoisBloomington</v>
      </c>
      <c r="AE1091" t="str">
        <f t="shared" si="69"/>
        <v>Illinois</v>
      </c>
      <c r="AF1091" t="str">
        <f t="shared" si="70"/>
        <v>Bloomington</v>
      </c>
      <c r="AG1091" t="s">
        <v>48</v>
      </c>
      <c r="AH1091">
        <v>2</v>
      </c>
      <c r="AI1091">
        <v>41.552</v>
      </c>
      <c r="AJ1091" s="11">
        <v>-19.737200000000001</v>
      </c>
    </row>
    <row r="1092" spans="13:36" x14ac:dyDescent="0.25">
      <c r="M1092"/>
      <c r="N1092"/>
      <c r="W1092" t="s">
        <v>43</v>
      </c>
      <c r="X1092" s="3">
        <v>1</v>
      </c>
      <c r="Y1092" s="3">
        <v>180.01599999999999</v>
      </c>
      <c r="Z1092" s="11">
        <v>-15.7514</v>
      </c>
      <c r="AA1092" s="3"/>
      <c r="AB1092" s="3"/>
      <c r="AD1092" t="str">
        <f t="shared" si="68"/>
        <v>IllinoisBloomington</v>
      </c>
      <c r="AE1092" t="str">
        <f t="shared" si="69"/>
        <v>Illinois</v>
      </c>
      <c r="AF1092" t="str">
        <f t="shared" si="70"/>
        <v>Bloomington</v>
      </c>
      <c r="AG1092" t="s">
        <v>43</v>
      </c>
      <c r="AH1092">
        <v>1</v>
      </c>
      <c r="AI1092">
        <v>180.01599999999999</v>
      </c>
      <c r="AJ1092" s="11">
        <v>-15.7514</v>
      </c>
    </row>
    <row r="1093" spans="13:36" x14ac:dyDescent="0.25">
      <c r="M1093"/>
      <c r="N1093"/>
      <c r="W1093" t="s">
        <v>39</v>
      </c>
      <c r="X1093" s="3">
        <v>6</v>
      </c>
      <c r="Y1093" s="3">
        <v>617.70000000000005</v>
      </c>
      <c r="Z1093" s="11">
        <v>-407.68200000000002</v>
      </c>
      <c r="AA1093" s="3"/>
      <c r="AB1093" s="3"/>
      <c r="AD1093" t="str">
        <f t="shared" ref="AD1093:AD1156" si="71">IF(ISTEXT(AC1093),AC1093,AD1092)</f>
        <v>IllinoisBloomington</v>
      </c>
      <c r="AE1093" t="str">
        <f t="shared" ref="AE1093:AE1156" si="72">INDEX($K$3:$R$606,MATCH(AD1093,$K$3:$K$606,0),5)</f>
        <v>Illinois</v>
      </c>
      <c r="AF1093" t="str">
        <f t="shared" si="70"/>
        <v>Bloomington</v>
      </c>
      <c r="AG1093" t="s">
        <v>39</v>
      </c>
      <c r="AH1093">
        <v>6</v>
      </c>
      <c r="AI1093">
        <v>617.70000000000005</v>
      </c>
      <c r="AJ1093" s="11">
        <v>-407.68200000000002</v>
      </c>
    </row>
    <row r="1094" spans="13:36" x14ac:dyDescent="0.25">
      <c r="M1094"/>
      <c r="N1094"/>
      <c r="V1094" t="s">
        <v>1035</v>
      </c>
      <c r="W1094" t="s">
        <v>68</v>
      </c>
      <c r="X1094" s="3">
        <v>2</v>
      </c>
      <c r="Y1094" s="3">
        <v>5.7679999999999998</v>
      </c>
      <c r="Z1094" s="11">
        <v>-13.5548</v>
      </c>
      <c r="AA1094" s="3"/>
      <c r="AB1094" s="3"/>
      <c r="AC1094" t="s">
        <v>1035</v>
      </c>
      <c r="AD1094" t="str">
        <f t="shared" si="71"/>
        <v>IllinoisBolingbrook</v>
      </c>
      <c r="AE1094" t="str">
        <f t="shared" si="72"/>
        <v>Illinois</v>
      </c>
      <c r="AF1094" t="str">
        <f t="shared" ref="AF1094:AF1157" si="73">INDEX($K$3:$R$606,MATCH(AD1094,$K$3:$K$606,0),6)</f>
        <v>Bolingbrook</v>
      </c>
      <c r="AG1094" t="s">
        <v>68</v>
      </c>
      <c r="AH1094">
        <v>2</v>
      </c>
      <c r="AI1094">
        <v>5.7679999999999998</v>
      </c>
      <c r="AJ1094" s="11">
        <v>-13.5548</v>
      </c>
    </row>
    <row r="1095" spans="13:36" x14ac:dyDescent="0.25">
      <c r="M1095"/>
      <c r="N1095"/>
      <c r="W1095" t="s">
        <v>64</v>
      </c>
      <c r="X1095" s="3">
        <v>5</v>
      </c>
      <c r="Y1095" s="3">
        <v>9.98</v>
      </c>
      <c r="Z1095" s="11">
        <v>-16.466999999999999</v>
      </c>
      <c r="AA1095" s="3"/>
      <c r="AB1095" s="3"/>
      <c r="AD1095" t="str">
        <f t="shared" si="71"/>
        <v>IllinoisBolingbrook</v>
      </c>
      <c r="AE1095" t="str">
        <f t="shared" si="72"/>
        <v>Illinois</v>
      </c>
      <c r="AF1095" t="str">
        <f t="shared" si="73"/>
        <v>Bolingbrook</v>
      </c>
      <c r="AG1095" t="s">
        <v>64</v>
      </c>
      <c r="AH1095">
        <v>5</v>
      </c>
      <c r="AI1095">
        <v>9.98</v>
      </c>
      <c r="AJ1095" s="11">
        <v>-16.466999999999999</v>
      </c>
    </row>
    <row r="1096" spans="13:36" x14ac:dyDescent="0.25">
      <c r="M1096"/>
      <c r="N1096"/>
      <c r="W1096" t="s">
        <v>195</v>
      </c>
      <c r="X1096" s="3">
        <v>8</v>
      </c>
      <c r="Y1096" s="3">
        <v>12.032</v>
      </c>
      <c r="Z1096" s="11">
        <v>2.2559999999999998</v>
      </c>
      <c r="AA1096" s="3"/>
      <c r="AB1096" s="3"/>
      <c r="AD1096" t="str">
        <f t="shared" si="71"/>
        <v>IllinoisBolingbrook</v>
      </c>
      <c r="AE1096" t="str">
        <f t="shared" si="72"/>
        <v>Illinois</v>
      </c>
      <c r="AF1096" t="str">
        <f t="shared" si="73"/>
        <v>Bolingbrook</v>
      </c>
      <c r="AG1096" t="s">
        <v>195</v>
      </c>
      <c r="AH1096">
        <v>8</v>
      </c>
      <c r="AI1096">
        <v>12.032</v>
      </c>
      <c r="AJ1096" s="11">
        <v>2.2559999999999998</v>
      </c>
    </row>
    <row r="1097" spans="13:36" x14ac:dyDescent="0.25">
      <c r="M1097"/>
      <c r="N1097"/>
      <c r="W1097" t="s">
        <v>80</v>
      </c>
      <c r="X1097" s="3">
        <v>2</v>
      </c>
      <c r="Y1097" s="3">
        <v>10.368</v>
      </c>
      <c r="Z1097" s="11">
        <v>3.6288</v>
      </c>
      <c r="AA1097" s="3"/>
      <c r="AB1097" s="3"/>
      <c r="AD1097" t="str">
        <f t="shared" si="71"/>
        <v>IllinoisBolingbrook</v>
      </c>
      <c r="AE1097" t="str">
        <f t="shared" si="72"/>
        <v>Illinois</v>
      </c>
      <c r="AF1097" t="str">
        <f t="shared" si="73"/>
        <v>Bolingbrook</v>
      </c>
      <c r="AG1097" t="s">
        <v>80</v>
      </c>
      <c r="AH1097">
        <v>2</v>
      </c>
      <c r="AI1097">
        <v>10.368</v>
      </c>
      <c r="AJ1097" s="11">
        <v>3.6288</v>
      </c>
    </row>
    <row r="1098" spans="13:36" x14ac:dyDescent="0.25">
      <c r="M1098"/>
      <c r="N1098"/>
      <c r="W1098" t="s">
        <v>59</v>
      </c>
      <c r="X1098" s="3">
        <v>2</v>
      </c>
      <c r="Y1098" s="3">
        <v>148.47999999999999</v>
      </c>
      <c r="Z1098" s="11">
        <v>16.704000000000001</v>
      </c>
      <c r="AA1098" s="3"/>
      <c r="AB1098" s="3"/>
      <c r="AD1098" t="str">
        <f t="shared" si="71"/>
        <v>IllinoisBolingbrook</v>
      </c>
      <c r="AE1098" t="str">
        <f t="shared" si="72"/>
        <v>Illinois</v>
      </c>
      <c r="AF1098" t="str">
        <f t="shared" si="73"/>
        <v>Bolingbrook</v>
      </c>
      <c r="AG1098" t="s">
        <v>59</v>
      </c>
      <c r="AH1098">
        <v>2</v>
      </c>
      <c r="AI1098">
        <v>148.47999999999999</v>
      </c>
      <c r="AJ1098" s="11">
        <v>16.704000000000001</v>
      </c>
    </row>
    <row r="1099" spans="13:36" x14ac:dyDescent="0.25">
      <c r="M1099"/>
      <c r="N1099"/>
      <c r="W1099" t="s">
        <v>334</v>
      </c>
      <c r="X1099" s="3">
        <v>4</v>
      </c>
      <c r="Y1099" s="3">
        <v>31.68</v>
      </c>
      <c r="Z1099" s="11">
        <v>2.7719999999999998</v>
      </c>
      <c r="AA1099" s="3"/>
      <c r="AB1099" s="3"/>
      <c r="AD1099" t="str">
        <f t="shared" si="71"/>
        <v>IllinoisBolingbrook</v>
      </c>
      <c r="AE1099" t="str">
        <f t="shared" si="72"/>
        <v>Illinois</v>
      </c>
      <c r="AF1099" t="str">
        <f t="shared" si="73"/>
        <v>Bolingbrook</v>
      </c>
      <c r="AG1099" t="s">
        <v>334</v>
      </c>
      <c r="AH1099">
        <v>4</v>
      </c>
      <c r="AI1099">
        <v>31.68</v>
      </c>
      <c r="AJ1099" s="11">
        <v>2.7719999999999998</v>
      </c>
    </row>
    <row r="1100" spans="13:36" x14ac:dyDescent="0.25">
      <c r="M1100"/>
      <c r="N1100"/>
      <c r="V1100" t="s">
        <v>1150</v>
      </c>
      <c r="W1100" t="s">
        <v>129</v>
      </c>
      <c r="X1100" s="3">
        <v>7</v>
      </c>
      <c r="Y1100" s="3">
        <v>475.94400000000002</v>
      </c>
      <c r="Z1100" s="11">
        <v>95.188800000000001</v>
      </c>
      <c r="AA1100" s="3"/>
      <c r="AB1100" s="3"/>
      <c r="AC1100" t="s">
        <v>1150</v>
      </c>
      <c r="AD1100" t="str">
        <f t="shared" si="71"/>
        <v>IllinoisBuffalo Grove</v>
      </c>
      <c r="AE1100" t="str">
        <f t="shared" si="72"/>
        <v>Illinois</v>
      </c>
      <c r="AF1100" t="str">
        <f t="shared" si="73"/>
        <v>Buffalo Grove</v>
      </c>
      <c r="AG1100" t="s">
        <v>129</v>
      </c>
      <c r="AH1100">
        <v>7</v>
      </c>
      <c r="AI1100">
        <v>475.94400000000002</v>
      </c>
      <c r="AJ1100" s="11">
        <v>95.188800000000001</v>
      </c>
    </row>
    <row r="1101" spans="13:36" x14ac:dyDescent="0.25">
      <c r="M1101"/>
      <c r="N1101"/>
      <c r="W1101" t="s">
        <v>39</v>
      </c>
      <c r="X1101" s="3">
        <v>3</v>
      </c>
      <c r="Y1101" s="3">
        <v>355.45499999999998</v>
      </c>
      <c r="Z1101" s="11">
        <v>-184.8366</v>
      </c>
      <c r="AA1101" s="3"/>
      <c r="AB1101" s="3"/>
      <c r="AD1101" t="str">
        <f t="shared" si="71"/>
        <v>IllinoisBuffalo Grove</v>
      </c>
      <c r="AE1101" t="str">
        <f t="shared" si="72"/>
        <v>Illinois</v>
      </c>
      <c r="AF1101" t="str">
        <f t="shared" si="73"/>
        <v>Buffalo Grove</v>
      </c>
      <c r="AG1101" t="s">
        <v>39</v>
      </c>
      <c r="AH1101">
        <v>3</v>
      </c>
      <c r="AI1101">
        <v>355.45499999999998</v>
      </c>
      <c r="AJ1101" s="11">
        <v>-184.8366</v>
      </c>
    </row>
    <row r="1102" spans="13:36" x14ac:dyDescent="0.25">
      <c r="M1102"/>
      <c r="N1102"/>
      <c r="V1102" t="s">
        <v>1053</v>
      </c>
      <c r="W1102" t="s">
        <v>25</v>
      </c>
      <c r="X1102" s="3">
        <v>8</v>
      </c>
      <c r="Y1102" s="3">
        <v>790.53800000000001</v>
      </c>
      <c r="Z1102" s="11">
        <v>-98.634199999999993</v>
      </c>
      <c r="AA1102" s="3"/>
      <c r="AB1102" s="3"/>
      <c r="AC1102" t="s">
        <v>1053</v>
      </c>
      <c r="AD1102" t="str">
        <f t="shared" si="71"/>
        <v>IllinoisCarol Stream</v>
      </c>
      <c r="AE1102" t="str">
        <f t="shared" si="72"/>
        <v>Illinois</v>
      </c>
      <c r="AF1102" t="str">
        <f t="shared" si="73"/>
        <v>Carol Stream</v>
      </c>
      <c r="AG1102" t="s">
        <v>25</v>
      </c>
      <c r="AH1102">
        <v>8</v>
      </c>
      <c r="AI1102">
        <v>790.53800000000001</v>
      </c>
      <c r="AJ1102" s="11">
        <v>-98.634199999999993</v>
      </c>
    </row>
    <row r="1103" spans="13:36" x14ac:dyDescent="0.25">
      <c r="M1103"/>
      <c r="N1103"/>
      <c r="W1103" t="s">
        <v>80</v>
      </c>
      <c r="X1103" s="3">
        <v>2</v>
      </c>
      <c r="Y1103" s="3">
        <v>11.167999999999999</v>
      </c>
      <c r="Z1103" s="11">
        <v>3.7692000000000001</v>
      </c>
      <c r="AA1103" s="3"/>
      <c r="AB1103" s="3"/>
      <c r="AD1103" t="str">
        <f t="shared" si="71"/>
        <v>IllinoisCarol Stream</v>
      </c>
      <c r="AE1103" t="str">
        <f t="shared" si="72"/>
        <v>Illinois</v>
      </c>
      <c r="AF1103" t="str">
        <f t="shared" si="73"/>
        <v>Carol Stream</v>
      </c>
      <c r="AG1103" t="s">
        <v>80</v>
      </c>
      <c r="AH1103">
        <v>2</v>
      </c>
      <c r="AI1103">
        <v>11.167999999999999</v>
      </c>
      <c r="AJ1103" s="11">
        <v>3.7692000000000001</v>
      </c>
    </row>
    <row r="1104" spans="13:36" x14ac:dyDescent="0.25">
      <c r="M1104"/>
      <c r="N1104"/>
      <c r="W1104" t="s">
        <v>43</v>
      </c>
      <c r="X1104" s="3">
        <v>8</v>
      </c>
      <c r="Y1104" s="3">
        <v>504.10400000000004</v>
      </c>
      <c r="Z1104" s="11">
        <v>54.996699999999997</v>
      </c>
      <c r="AA1104" s="3"/>
      <c r="AB1104" s="3"/>
      <c r="AD1104" t="str">
        <f t="shared" si="71"/>
        <v>IllinoisCarol Stream</v>
      </c>
      <c r="AE1104" t="str">
        <f t="shared" si="72"/>
        <v>Illinois</v>
      </c>
      <c r="AF1104" t="str">
        <f t="shared" si="73"/>
        <v>Carol Stream</v>
      </c>
      <c r="AG1104" t="s">
        <v>43</v>
      </c>
      <c r="AH1104">
        <v>8</v>
      </c>
      <c r="AI1104">
        <v>504.10400000000004</v>
      </c>
      <c r="AJ1104" s="11">
        <v>54.996699999999997</v>
      </c>
    </row>
    <row r="1105" spans="13:36" x14ac:dyDescent="0.25">
      <c r="M1105"/>
      <c r="N1105"/>
      <c r="V1105" t="s">
        <v>1066</v>
      </c>
      <c r="W1105" t="s">
        <v>48</v>
      </c>
      <c r="X1105" s="3">
        <v>5</v>
      </c>
      <c r="Y1105" s="3">
        <v>151.96</v>
      </c>
      <c r="Z1105" s="11">
        <v>-182.352</v>
      </c>
      <c r="AA1105" s="3"/>
      <c r="AB1105" s="3"/>
      <c r="AC1105" t="s">
        <v>1066</v>
      </c>
      <c r="AD1105" t="str">
        <f t="shared" si="71"/>
        <v>IllinoisChampaign</v>
      </c>
      <c r="AE1105" t="str">
        <f t="shared" si="72"/>
        <v>Illinois</v>
      </c>
      <c r="AF1105" t="str">
        <f t="shared" si="73"/>
        <v>Champaign</v>
      </c>
      <c r="AG1105" t="s">
        <v>48</v>
      </c>
      <c r="AH1105">
        <v>5</v>
      </c>
      <c r="AI1105">
        <v>151.96</v>
      </c>
      <c r="AJ1105" s="11">
        <v>-182.352</v>
      </c>
    </row>
    <row r="1106" spans="13:36" x14ac:dyDescent="0.25">
      <c r="M1106"/>
      <c r="N1106"/>
      <c r="V1106" t="s">
        <v>654</v>
      </c>
      <c r="W1106" t="s">
        <v>129</v>
      </c>
      <c r="X1106" s="3">
        <v>80</v>
      </c>
      <c r="Y1106" s="3">
        <v>2555.8560000000002</v>
      </c>
      <c r="Z1106" s="11">
        <v>409.59900000000005</v>
      </c>
      <c r="AA1106" s="3"/>
      <c r="AB1106" s="3"/>
      <c r="AC1106" t="s">
        <v>654</v>
      </c>
      <c r="AD1106" t="str">
        <f t="shared" si="71"/>
        <v>IllinoisChicago</v>
      </c>
      <c r="AE1106" t="str">
        <f t="shared" si="72"/>
        <v>Illinois</v>
      </c>
      <c r="AF1106" t="str">
        <f t="shared" si="73"/>
        <v>Chicago</v>
      </c>
      <c r="AG1106" t="s">
        <v>129</v>
      </c>
      <c r="AH1106">
        <v>80</v>
      </c>
      <c r="AI1106">
        <v>2555.8560000000002</v>
      </c>
      <c r="AJ1106" s="11">
        <v>409.59900000000005</v>
      </c>
    </row>
    <row r="1107" spans="13:36" x14ac:dyDescent="0.25">
      <c r="M1107"/>
      <c r="N1107"/>
      <c r="W1107" t="s">
        <v>68</v>
      </c>
      <c r="X1107" s="3">
        <v>61</v>
      </c>
      <c r="Y1107" s="3">
        <v>877.21399999999994</v>
      </c>
      <c r="Z1107" s="11">
        <v>-2224.2865000000002</v>
      </c>
      <c r="AA1107" s="3"/>
      <c r="AB1107" s="3"/>
      <c r="AD1107" t="str">
        <f t="shared" si="71"/>
        <v>IllinoisChicago</v>
      </c>
      <c r="AE1107" t="str">
        <f t="shared" si="72"/>
        <v>Illinois</v>
      </c>
      <c r="AF1107" t="str">
        <f t="shared" si="73"/>
        <v>Chicago</v>
      </c>
      <c r="AG1107" t="s">
        <v>68</v>
      </c>
      <c r="AH1107">
        <v>61</v>
      </c>
      <c r="AI1107">
        <v>877.21399999999994</v>
      </c>
      <c r="AJ1107" s="11">
        <v>-2224.2865000000002</v>
      </c>
    </row>
    <row r="1108" spans="13:36" x14ac:dyDescent="0.25">
      <c r="M1108"/>
      <c r="N1108"/>
      <c r="W1108" t="s">
        <v>53</v>
      </c>
      <c r="X1108" s="3">
        <v>91</v>
      </c>
      <c r="Y1108" s="3">
        <v>336.22399999999999</v>
      </c>
      <c r="Z1108" s="11">
        <v>49.540999999999983</v>
      </c>
      <c r="AA1108" s="3"/>
      <c r="AB1108" s="3"/>
      <c r="AD1108" t="str">
        <f t="shared" si="71"/>
        <v>IllinoisChicago</v>
      </c>
      <c r="AE1108" t="str">
        <f t="shared" si="72"/>
        <v>Illinois</v>
      </c>
      <c r="AF1108" t="str">
        <f t="shared" si="73"/>
        <v>Chicago</v>
      </c>
      <c r="AG1108" t="s">
        <v>53</v>
      </c>
      <c r="AH1108">
        <v>91</v>
      </c>
      <c r="AI1108">
        <v>336.22399999999999</v>
      </c>
      <c r="AJ1108" s="11">
        <v>49.540999999999983</v>
      </c>
    </row>
    <row r="1109" spans="13:36" x14ac:dyDescent="0.25">
      <c r="M1109"/>
      <c r="N1109"/>
      <c r="W1109" t="s">
        <v>64</v>
      </c>
      <c r="X1109" s="3">
        <v>182</v>
      </c>
      <c r="Y1109" s="3">
        <v>3168.33</v>
      </c>
      <c r="Z1109" s="11">
        <v>-4911.3644000000004</v>
      </c>
      <c r="AA1109" s="3"/>
      <c r="AB1109" s="3"/>
      <c r="AD1109" t="str">
        <f t="shared" si="71"/>
        <v>IllinoisChicago</v>
      </c>
      <c r="AE1109" t="str">
        <f t="shared" si="72"/>
        <v>Illinois</v>
      </c>
      <c r="AF1109" t="str">
        <f t="shared" si="73"/>
        <v>Chicago</v>
      </c>
      <c r="AG1109" t="s">
        <v>64</v>
      </c>
      <c r="AH1109">
        <v>182</v>
      </c>
      <c r="AI1109">
        <v>3168.33</v>
      </c>
      <c r="AJ1109" s="11">
        <v>-4911.3644000000004</v>
      </c>
    </row>
    <row r="1110" spans="13:36" x14ac:dyDescent="0.25">
      <c r="M1110"/>
      <c r="N1110"/>
      <c r="W1110" t="s">
        <v>22</v>
      </c>
      <c r="X1110" s="3">
        <v>25</v>
      </c>
      <c r="Y1110" s="3">
        <v>2201.15</v>
      </c>
      <c r="Z1110" s="11">
        <v>-310.99520000000001</v>
      </c>
      <c r="AA1110" s="3"/>
      <c r="AB1110" s="3"/>
      <c r="AD1110" t="str">
        <f t="shared" si="71"/>
        <v>IllinoisChicago</v>
      </c>
      <c r="AE1110" t="str">
        <f t="shared" si="72"/>
        <v>Illinois</v>
      </c>
      <c r="AF1110" t="str">
        <f t="shared" si="73"/>
        <v>Chicago</v>
      </c>
      <c r="AG1110" t="s">
        <v>22</v>
      </c>
      <c r="AH1110">
        <v>25</v>
      </c>
      <c r="AI1110">
        <v>2201.15</v>
      </c>
      <c r="AJ1110" s="11">
        <v>-310.99520000000001</v>
      </c>
    </row>
    <row r="1111" spans="13:36" x14ac:dyDescent="0.25">
      <c r="M1111"/>
      <c r="N1111"/>
      <c r="W1111" t="s">
        <v>25</v>
      </c>
      <c r="X1111" s="3">
        <v>69</v>
      </c>
      <c r="Y1111" s="3">
        <v>6738.6129999999994</v>
      </c>
      <c r="Z1111" s="11">
        <v>-627.95089999999993</v>
      </c>
      <c r="AA1111" s="3"/>
      <c r="AB1111" s="3"/>
      <c r="AD1111" t="str">
        <f t="shared" si="71"/>
        <v>IllinoisChicago</v>
      </c>
      <c r="AE1111" t="str">
        <f t="shared" si="72"/>
        <v>Illinois</v>
      </c>
      <c r="AF1111" t="str">
        <f t="shared" si="73"/>
        <v>Chicago</v>
      </c>
      <c r="AG1111" t="s">
        <v>25</v>
      </c>
      <c r="AH1111">
        <v>69</v>
      </c>
      <c r="AI1111">
        <v>6738.6129999999994</v>
      </c>
      <c r="AJ1111" s="11">
        <v>-627.95089999999993</v>
      </c>
    </row>
    <row r="1112" spans="13:36" x14ac:dyDescent="0.25">
      <c r="M1112"/>
      <c r="N1112"/>
      <c r="W1112" t="s">
        <v>556</v>
      </c>
      <c r="X1112" s="3">
        <v>10</v>
      </c>
      <c r="Y1112" s="3">
        <v>4479.92</v>
      </c>
      <c r="Z1112" s="11">
        <v>1345.9774</v>
      </c>
      <c r="AA1112" s="3"/>
      <c r="AB1112" s="3"/>
      <c r="AD1112" t="str">
        <f t="shared" si="71"/>
        <v>IllinoisChicago</v>
      </c>
      <c r="AE1112" t="str">
        <f t="shared" si="72"/>
        <v>Illinois</v>
      </c>
      <c r="AF1112" t="str">
        <f t="shared" si="73"/>
        <v>Chicago</v>
      </c>
      <c r="AG1112" t="s">
        <v>556</v>
      </c>
      <c r="AH1112">
        <v>10</v>
      </c>
      <c r="AI1112">
        <v>4479.92</v>
      </c>
      <c r="AJ1112" s="11">
        <v>1345.9774</v>
      </c>
    </row>
    <row r="1113" spans="13:36" x14ac:dyDescent="0.25">
      <c r="M1113"/>
      <c r="N1113"/>
      <c r="W1113" t="s">
        <v>143</v>
      </c>
      <c r="X1113" s="3">
        <v>14</v>
      </c>
      <c r="Y1113" s="3">
        <v>94.376000000000005</v>
      </c>
      <c r="Z1113" s="11">
        <v>34.105800000000002</v>
      </c>
      <c r="AA1113" s="3"/>
      <c r="AB1113" s="3"/>
      <c r="AD1113" t="str">
        <f t="shared" si="71"/>
        <v>IllinoisChicago</v>
      </c>
      <c r="AE1113" t="str">
        <f t="shared" si="72"/>
        <v>Illinois</v>
      </c>
      <c r="AF1113" t="str">
        <f t="shared" si="73"/>
        <v>Chicago</v>
      </c>
      <c r="AG1113" t="s">
        <v>143</v>
      </c>
      <c r="AH1113">
        <v>14</v>
      </c>
      <c r="AI1113">
        <v>94.376000000000005</v>
      </c>
      <c r="AJ1113" s="11">
        <v>34.105800000000002</v>
      </c>
    </row>
    <row r="1114" spans="13:36" x14ac:dyDescent="0.25">
      <c r="M1114"/>
      <c r="N1114"/>
      <c r="W1114" t="s">
        <v>195</v>
      </c>
      <c r="X1114" s="3">
        <v>32</v>
      </c>
      <c r="Y1114" s="3">
        <v>82.52</v>
      </c>
      <c r="Z1114" s="11">
        <v>26.659700000000001</v>
      </c>
      <c r="AA1114" s="3"/>
      <c r="AB1114" s="3"/>
      <c r="AD1114" t="str">
        <f t="shared" si="71"/>
        <v>IllinoisChicago</v>
      </c>
      <c r="AE1114" t="str">
        <f t="shared" si="72"/>
        <v>Illinois</v>
      </c>
      <c r="AF1114" t="str">
        <f t="shared" si="73"/>
        <v>Chicago</v>
      </c>
      <c r="AG1114" t="s">
        <v>195</v>
      </c>
      <c r="AH1114">
        <v>32</v>
      </c>
      <c r="AI1114">
        <v>82.52</v>
      </c>
      <c r="AJ1114" s="11">
        <v>26.659700000000001</v>
      </c>
    </row>
    <row r="1115" spans="13:36" x14ac:dyDescent="0.25">
      <c r="M1115"/>
      <c r="N1115"/>
      <c r="W1115" t="s">
        <v>48</v>
      </c>
      <c r="X1115" s="3">
        <v>110</v>
      </c>
      <c r="Y1115" s="3">
        <v>1351.444</v>
      </c>
      <c r="Z1115" s="11">
        <v>-1130.5897000000002</v>
      </c>
      <c r="AA1115" s="3"/>
      <c r="AB1115" s="3"/>
      <c r="AD1115" t="str">
        <f t="shared" si="71"/>
        <v>IllinoisChicago</v>
      </c>
      <c r="AE1115" t="str">
        <f t="shared" si="72"/>
        <v>Illinois</v>
      </c>
      <c r="AF1115" t="str">
        <f t="shared" si="73"/>
        <v>Chicago</v>
      </c>
      <c r="AG1115" t="s">
        <v>48</v>
      </c>
      <c r="AH1115">
        <v>110</v>
      </c>
      <c r="AI1115">
        <v>1351.444</v>
      </c>
      <c r="AJ1115" s="11">
        <v>-1130.5897000000002</v>
      </c>
    </row>
    <row r="1116" spans="13:36" x14ac:dyDescent="0.25">
      <c r="M1116"/>
      <c r="N1116"/>
      <c r="W1116" t="s">
        <v>33</v>
      </c>
      <c r="X1116" s="3">
        <v>31</v>
      </c>
      <c r="Y1116" s="3">
        <v>129.96799999999999</v>
      </c>
      <c r="Z1116" s="11">
        <v>43.808500000000002</v>
      </c>
      <c r="AA1116" s="3"/>
      <c r="AB1116" s="3"/>
      <c r="AD1116" t="str">
        <f t="shared" si="71"/>
        <v>IllinoisChicago</v>
      </c>
      <c r="AE1116" t="str">
        <f t="shared" si="72"/>
        <v>Illinois</v>
      </c>
      <c r="AF1116" t="str">
        <f t="shared" si="73"/>
        <v>Chicago</v>
      </c>
      <c r="AG1116" t="s">
        <v>33</v>
      </c>
      <c r="AH1116">
        <v>31</v>
      </c>
      <c r="AI1116">
        <v>129.96799999999999</v>
      </c>
      <c r="AJ1116" s="11">
        <v>43.808500000000002</v>
      </c>
    </row>
    <row r="1117" spans="13:36" x14ac:dyDescent="0.25">
      <c r="M1117"/>
      <c r="N1117"/>
      <c r="W1117" t="s">
        <v>371</v>
      </c>
      <c r="X1117" s="3">
        <v>10</v>
      </c>
      <c r="Y1117" s="3">
        <v>3155.7750000000001</v>
      </c>
      <c r="Z1117" s="11">
        <v>188.77549999999999</v>
      </c>
      <c r="AA1117" s="3"/>
      <c r="AB1117" s="3"/>
      <c r="AD1117" t="str">
        <f t="shared" si="71"/>
        <v>IllinoisChicago</v>
      </c>
      <c r="AE1117" t="str">
        <f t="shared" si="72"/>
        <v>Illinois</v>
      </c>
      <c r="AF1117" t="str">
        <f t="shared" si="73"/>
        <v>Chicago</v>
      </c>
      <c r="AG1117" t="s">
        <v>371</v>
      </c>
      <c r="AH1117">
        <v>10</v>
      </c>
      <c r="AI1117">
        <v>3155.7750000000001</v>
      </c>
      <c r="AJ1117" s="11">
        <v>188.77549999999999</v>
      </c>
    </row>
    <row r="1118" spans="13:36" x14ac:dyDescent="0.25">
      <c r="M1118"/>
      <c r="N1118"/>
      <c r="W1118" t="s">
        <v>80</v>
      </c>
      <c r="X1118" s="3">
        <v>174</v>
      </c>
      <c r="Y1118" s="3">
        <v>2501.1600000000003</v>
      </c>
      <c r="Z1118" s="11">
        <v>853.87360000000024</v>
      </c>
      <c r="AA1118" s="3"/>
      <c r="AB1118" s="3"/>
      <c r="AD1118" t="str">
        <f t="shared" si="71"/>
        <v>IllinoisChicago</v>
      </c>
      <c r="AE1118" t="str">
        <f t="shared" si="72"/>
        <v>Illinois</v>
      </c>
      <c r="AF1118" t="str">
        <f t="shared" si="73"/>
        <v>Chicago</v>
      </c>
      <c r="AG1118" t="s">
        <v>80</v>
      </c>
      <c r="AH1118">
        <v>174</v>
      </c>
      <c r="AI1118">
        <v>2501.1600000000003</v>
      </c>
      <c r="AJ1118" s="11">
        <v>853.87360000000024</v>
      </c>
    </row>
    <row r="1119" spans="13:36" x14ac:dyDescent="0.25">
      <c r="M1119"/>
      <c r="N1119"/>
      <c r="W1119" t="s">
        <v>59</v>
      </c>
      <c r="X1119" s="3">
        <v>101</v>
      </c>
      <c r="Y1119" s="3">
        <v>11992.544000000005</v>
      </c>
      <c r="Z1119" s="11">
        <v>1147.375</v>
      </c>
      <c r="AA1119" s="3"/>
      <c r="AB1119" s="3"/>
      <c r="AD1119" t="str">
        <f t="shared" si="71"/>
        <v>IllinoisChicago</v>
      </c>
      <c r="AE1119" t="str">
        <f t="shared" si="72"/>
        <v>Illinois</v>
      </c>
      <c r="AF1119" t="str">
        <f t="shared" si="73"/>
        <v>Chicago</v>
      </c>
      <c r="AG1119" t="s">
        <v>59</v>
      </c>
      <c r="AH1119">
        <v>101</v>
      </c>
      <c r="AI1119">
        <v>11992.544000000005</v>
      </c>
      <c r="AJ1119" s="11">
        <v>1147.375</v>
      </c>
    </row>
    <row r="1120" spans="13:36" x14ac:dyDescent="0.25">
      <c r="M1120"/>
      <c r="N1120"/>
      <c r="W1120" t="s">
        <v>43</v>
      </c>
      <c r="X1120" s="3">
        <v>97</v>
      </c>
      <c r="Y1120" s="3">
        <v>6555.64</v>
      </c>
      <c r="Z1120" s="11">
        <v>-110.05039999999997</v>
      </c>
      <c r="AA1120" s="3"/>
      <c r="AB1120" s="3"/>
      <c r="AD1120" t="str">
        <f t="shared" si="71"/>
        <v>IllinoisChicago</v>
      </c>
      <c r="AE1120" t="str">
        <f t="shared" si="72"/>
        <v>Illinois</v>
      </c>
      <c r="AF1120" t="str">
        <f t="shared" si="73"/>
        <v>Chicago</v>
      </c>
      <c r="AG1120" t="s">
        <v>43</v>
      </c>
      <c r="AH1120">
        <v>97</v>
      </c>
      <c r="AI1120">
        <v>6555.64</v>
      </c>
      <c r="AJ1120" s="11">
        <v>-110.05039999999997</v>
      </c>
    </row>
    <row r="1121" spans="13:36" x14ac:dyDescent="0.25">
      <c r="M1121"/>
      <c r="N1121"/>
      <c r="W1121" t="s">
        <v>334</v>
      </c>
      <c r="X1121" s="3">
        <v>18</v>
      </c>
      <c r="Y1121" s="3">
        <v>114.79199999999999</v>
      </c>
      <c r="Z1121" s="11">
        <v>7.8832999999999993</v>
      </c>
      <c r="AA1121" s="3"/>
      <c r="AB1121" s="3"/>
      <c r="AD1121" t="str">
        <f t="shared" si="71"/>
        <v>IllinoisChicago</v>
      </c>
      <c r="AE1121" t="str">
        <f t="shared" si="72"/>
        <v>Illinois</v>
      </c>
      <c r="AF1121" t="str">
        <f t="shared" si="73"/>
        <v>Chicago</v>
      </c>
      <c r="AG1121" t="s">
        <v>334</v>
      </c>
      <c r="AH1121">
        <v>18</v>
      </c>
      <c r="AI1121">
        <v>114.79199999999999</v>
      </c>
      <c r="AJ1121" s="11">
        <v>7.8832999999999993</v>
      </c>
    </row>
    <row r="1122" spans="13:36" x14ac:dyDescent="0.25">
      <c r="M1122"/>
      <c r="N1122"/>
      <c r="W1122" t="s">
        <v>39</v>
      </c>
      <c r="X1122" s="3">
        <v>27</v>
      </c>
      <c r="Y1122" s="3">
        <v>2204.0149999999999</v>
      </c>
      <c r="Z1122" s="11">
        <v>-1446.9305000000002</v>
      </c>
      <c r="AA1122" s="3"/>
      <c r="AB1122" s="3"/>
      <c r="AD1122" t="str">
        <f t="shared" si="71"/>
        <v>IllinoisChicago</v>
      </c>
      <c r="AE1122" t="str">
        <f t="shared" si="72"/>
        <v>Illinois</v>
      </c>
      <c r="AF1122" t="str">
        <f t="shared" si="73"/>
        <v>Chicago</v>
      </c>
      <c r="AG1122" t="s">
        <v>39</v>
      </c>
      <c r="AH1122">
        <v>27</v>
      </c>
      <c r="AI1122">
        <v>2204.0149999999999</v>
      </c>
      <c r="AJ1122" s="11">
        <v>-1446.9305000000002</v>
      </c>
    </row>
    <row r="1123" spans="13:36" x14ac:dyDescent="0.25">
      <c r="M1123"/>
      <c r="N1123"/>
      <c r="V1123" t="s">
        <v>1112</v>
      </c>
      <c r="W1123" t="s">
        <v>64</v>
      </c>
      <c r="X1123" s="3">
        <v>7</v>
      </c>
      <c r="Y1123" s="3">
        <v>43.372</v>
      </c>
      <c r="Z1123" s="11">
        <v>-69.395200000000003</v>
      </c>
      <c r="AA1123" s="3"/>
      <c r="AB1123" s="3"/>
      <c r="AC1123" t="s">
        <v>1112</v>
      </c>
      <c r="AD1123" t="str">
        <f t="shared" si="71"/>
        <v>IllinoisDanville</v>
      </c>
      <c r="AE1123" t="str">
        <f t="shared" si="72"/>
        <v>Illinois</v>
      </c>
      <c r="AF1123" t="str">
        <f t="shared" si="73"/>
        <v>Danville</v>
      </c>
      <c r="AG1123" t="s">
        <v>64</v>
      </c>
      <c r="AH1123">
        <v>7</v>
      </c>
      <c r="AI1123">
        <v>43.372</v>
      </c>
      <c r="AJ1123" s="11">
        <v>-69.395200000000003</v>
      </c>
    </row>
    <row r="1124" spans="13:36" x14ac:dyDescent="0.25">
      <c r="M1124"/>
      <c r="N1124"/>
      <c r="V1124" t="s">
        <v>685</v>
      </c>
      <c r="W1124" t="s">
        <v>129</v>
      </c>
      <c r="X1124" s="3">
        <v>13</v>
      </c>
      <c r="Y1124" s="3">
        <v>888.69600000000003</v>
      </c>
      <c r="Z1124" s="11">
        <v>166.63049999999998</v>
      </c>
      <c r="AA1124" s="3"/>
      <c r="AB1124" s="3"/>
      <c r="AC1124" t="s">
        <v>685</v>
      </c>
      <c r="AD1124" t="str">
        <f t="shared" si="71"/>
        <v>IllinoisDecatur</v>
      </c>
      <c r="AE1124" t="str">
        <f t="shared" si="72"/>
        <v>Illinois</v>
      </c>
      <c r="AF1124" t="str">
        <f t="shared" si="73"/>
        <v>Decatur</v>
      </c>
      <c r="AG1124" t="s">
        <v>129</v>
      </c>
      <c r="AH1124">
        <v>13</v>
      </c>
      <c r="AI1124">
        <v>888.69600000000003</v>
      </c>
      <c r="AJ1124" s="11">
        <v>166.63049999999998</v>
      </c>
    </row>
    <row r="1125" spans="13:36" x14ac:dyDescent="0.25">
      <c r="M1125"/>
      <c r="N1125"/>
      <c r="W1125" t="s">
        <v>53</v>
      </c>
      <c r="X1125" s="3">
        <v>6</v>
      </c>
      <c r="Y1125" s="3">
        <v>28.032</v>
      </c>
      <c r="Z1125" s="11">
        <v>3.504</v>
      </c>
      <c r="AA1125" s="3"/>
      <c r="AB1125" s="3"/>
      <c r="AD1125" t="str">
        <f t="shared" si="71"/>
        <v>IllinoisDecatur</v>
      </c>
      <c r="AE1125" t="str">
        <f t="shared" si="72"/>
        <v>Illinois</v>
      </c>
      <c r="AF1125" t="str">
        <f t="shared" si="73"/>
        <v>Decatur</v>
      </c>
      <c r="AG1125" t="s">
        <v>53</v>
      </c>
      <c r="AH1125">
        <v>6</v>
      </c>
      <c r="AI1125">
        <v>28.032</v>
      </c>
      <c r="AJ1125" s="11">
        <v>3.504</v>
      </c>
    </row>
    <row r="1126" spans="13:36" x14ac:dyDescent="0.25">
      <c r="M1126"/>
      <c r="N1126"/>
      <c r="W1126" t="s">
        <v>64</v>
      </c>
      <c r="X1126" s="3">
        <v>3</v>
      </c>
      <c r="Y1126" s="3">
        <v>182.994</v>
      </c>
      <c r="Z1126" s="11">
        <v>-320.23950000000002</v>
      </c>
      <c r="AA1126" s="3"/>
      <c r="AB1126" s="3"/>
      <c r="AD1126" t="str">
        <f t="shared" si="71"/>
        <v>IllinoisDecatur</v>
      </c>
      <c r="AE1126" t="str">
        <f t="shared" si="72"/>
        <v>Illinois</v>
      </c>
      <c r="AF1126" t="str">
        <f t="shared" si="73"/>
        <v>Decatur</v>
      </c>
      <c r="AG1126" t="s">
        <v>64</v>
      </c>
      <c r="AH1126">
        <v>3</v>
      </c>
      <c r="AI1126">
        <v>182.994</v>
      </c>
      <c r="AJ1126" s="11">
        <v>-320.23950000000002</v>
      </c>
    </row>
    <row r="1127" spans="13:36" x14ac:dyDescent="0.25">
      <c r="M1127"/>
      <c r="N1127"/>
      <c r="W1127" t="s">
        <v>25</v>
      </c>
      <c r="X1127" s="3">
        <v>11</v>
      </c>
      <c r="Y1127" s="3">
        <v>1576.491</v>
      </c>
      <c r="Z1127" s="11">
        <v>-143.97540000000001</v>
      </c>
      <c r="AA1127" s="3"/>
      <c r="AB1127" s="3"/>
      <c r="AD1127" t="str">
        <f t="shared" si="71"/>
        <v>IllinoisDecatur</v>
      </c>
      <c r="AE1127" t="str">
        <f t="shared" si="72"/>
        <v>Illinois</v>
      </c>
      <c r="AF1127" t="str">
        <f t="shared" si="73"/>
        <v>Decatur</v>
      </c>
      <c r="AG1127" t="s">
        <v>25</v>
      </c>
      <c r="AH1127">
        <v>11</v>
      </c>
      <c r="AI1127">
        <v>1576.491</v>
      </c>
      <c r="AJ1127" s="11">
        <v>-143.97540000000001</v>
      </c>
    </row>
    <row r="1128" spans="13:36" x14ac:dyDescent="0.25">
      <c r="M1128"/>
      <c r="N1128"/>
      <c r="W1128" t="s">
        <v>143</v>
      </c>
      <c r="X1128" s="3">
        <v>2</v>
      </c>
      <c r="Y1128" s="3">
        <v>8.9280000000000008</v>
      </c>
      <c r="Z1128" s="11">
        <v>3.3479999999999999</v>
      </c>
      <c r="AA1128" s="3"/>
      <c r="AB1128" s="3"/>
      <c r="AD1128" t="str">
        <f t="shared" si="71"/>
        <v>IllinoisDecatur</v>
      </c>
      <c r="AE1128" t="str">
        <f t="shared" si="72"/>
        <v>Illinois</v>
      </c>
      <c r="AF1128" t="str">
        <f t="shared" si="73"/>
        <v>Decatur</v>
      </c>
      <c r="AG1128" t="s">
        <v>143</v>
      </c>
      <c r="AH1128">
        <v>2</v>
      </c>
      <c r="AI1128">
        <v>8.9280000000000008</v>
      </c>
      <c r="AJ1128" s="11">
        <v>3.3479999999999999</v>
      </c>
    </row>
    <row r="1129" spans="13:36" x14ac:dyDescent="0.25">
      <c r="M1129"/>
      <c r="N1129"/>
      <c r="W1129" t="s">
        <v>195</v>
      </c>
      <c r="X1129" s="3">
        <v>2</v>
      </c>
      <c r="Y1129" s="3">
        <v>18.367999999999999</v>
      </c>
      <c r="Z1129" s="11">
        <v>6.1992000000000003</v>
      </c>
      <c r="AA1129" s="3"/>
      <c r="AB1129" s="3"/>
      <c r="AD1129" t="str">
        <f t="shared" si="71"/>
        <v>IllinoisDecatur</v>
      </c>
      <c r="AE1129" t="str">
        <f t="shared" si="72"/>
        <v>Illinois</v>
      </c>
      <c r="AF1129" t="str">
        <f t="shared" si="73"/>
        <v>Decatur</v>
      </c>
      <c r="AG1129" t="s">
        <v>195</v>
      </c>
      <c r="AH1129">
        <v>2</v>
      </c>
      <c r="AI1129">
        <v>18.367999999999999</v>
      </c>
      <c r="AJ1129" s="11">
        <v>6.1992000000000003</v>
      </c>
    </row>
    <row r="1130" spans="13:36" x14ac:dyDescent="0.25">
      <c r="M1130"/>
      <c r="N1130"/>
      <c r="W1130" t="s">
        <v>48</v>
      </c>
      <c r="X1130" s="3">
        <v>11</v>
      </c>
      <c r="Y1130" s="3">
        <v>101.3</v>
      </c>
      <c r="Z1130" s="11">
        <v>-56.482900000000001</v>
      </c>
      <c r="AA1130" s="3"/>
      <c r="AB1130" s="3"/>
      <c r="AD1130" t="str">
        <f t="shared" si="71"/>
        <v>IllinoisDecatur</v>
      </c>
      <c r="AE1130" t="str">
        <f t="shared" si="72"/>
        <v>Illinois</v>
      </c>
      <c r="AF1130" t="str">
        <f t="shared" si="73"/>
        <v>Decatur</v>
      </c>
      <c r="AG1130" t="s">
        <v>48</v>
      </c>
      <c r="AH1130">
        <v>11</v>
      </c>
      <c r="AI1130">
        <v>101.3</v>
      </c>
      <c r="AJ1130" s="11">
        <v>-56.482900000000001</v>
      </c>
    </row>
    <row r="1131" spans="13:36" x14ac:dyDescent="0.25">
      <c r="M1131"/>
      <c r="N1131"/>
      <c r="W1131" t="s">
        <v>33</v>
      </c>
      <c r="X1131" s="3">
        <v>4</v>
      </c>
      <c r="Y1131" s="3">
        <v>15.936</v>
      </c>
      <c r="Z1131" s="11">
        <v>5.1791999999999998</v>
      </c>
      <c r="AA1131" s="3"/>
      <c r="AB1131" s="3"/>
      <c r="AD1131" t="str">
        <f t="shared" si="71"/>
        <v>IllinoisDecatur</v>
      </c>
      <c r="AE1131" t="str">
        <f t="shared" si="72"/>
        <v>Illinois</v>
      </c>
      <c r="AF1131" t="str">
        <f t="shared" si="73"/>
        <v>Decatur</v>
      </c>
      <c r="AG1131" t="s">
        <v>33</v>
      </c>
      <c r="AH1131">
        <v>4</v>
      </c>
      <c r="AI1131">
        <v>15.936</v>
      </c>
      <c r="AJ1131" s="11">
        <v>5.1791999999999998</v>
      </c>
    </row>
    <row r="1132" spans="13:36" x14ac:dyDescent="0.25">
      <c r="M1132"/>
      <c r="N1132"/>
      <c r="W1132" t="s">
        <v>80</v>
      </c>
      <c r="X1132" s="3">
        <v>9</v>
      </c>
      <c r="Y1132" s="3">
        <v>39.136000000000003</v>
      </c>
      <c r="Z1132" s="11">
        <v>13.5436</v>
      </c>
      <c r="AA1132" s="3"/>
      <c r="AB1132" s="3"/>
      <c r="AD1132" t="str">
        <f t="shared" si="71"/>
        <v>IllinoisDecatur</v>
      </c>
      <c r="AE1132" t="str">
        <f t="shared" si="72"/>
        <v>Illinois</v>
      </c>
      <c r="AF1132" t="str">
        <f t="shared" si="73"/>
        <v>Decatur</v>
      </c>
      <c r="AG1132" t="s">
        <v>80</v>
      </c>
      <c r="AH1132">
        <v>9</v>
      </c>
      <c r="AI1132">
        <v>39.136000000000003</v>
      </c>
      <c r="AJ1132" s="11">
        <v>13.5436</v>
      </c>
    </row>
    <row r="1133" spans="13:36" x14ac:dyDescent="0.25">
      <c r="M1133"/>
      <c r="N1133"/>
      <c r="W1133" t="s">
        <v>43</v>
      </c>
      <c r="X1133" s="3">
        <v>16</v>
      </c>
      <c r="Y1133" s="3">
        <v>309.59199999999998</v>
      </c>
      <c r="Z1133" s="11">
        <v>11.2608</v>
      </c>
      <c r="AA1133" s="3"/>
      <c r="AB1133" s="3"/>
      <c r="AD1133" t="str">
        <f t="shared" si="71"/>
        <v>IllinoisDecatur</v>
      </c>
      <c r="AE1133" t="str">
        <f t="shared" si="72"/>
        <v>Illinois</v>
      </c>
      <c r="AF1133" t="str">
        <f t="shared" si="73"/>
        <v>Decatur</v>
      </c>
      <c r="AG1133" t="s">
        <v>43</v>
      </c>
      <c r="AH1133">
        <v>16</v>
      </c>
      <c r="AI1133">
        <v>309.59199999999998</v>
      </c>
      <c r="AJ1133" s="11">
        <v>11.2608</v>
      </c>
    </row>
    <row r="1134" spans="13:36" x14ac:dyDescent="0.25">
      <c r="M1134"/>
      <c r="N1134"/>
      <c r="V1134" t="s">
        <v>1165</v>
      </c>
      <c r="W1134" t="s">
        <v>64</v>
      </c>
      <c r="X1134" s="3">
        <v>3</v>
      </c>
      <c r="Y1134" s="3">
        <v>2.8919999999999999</v>
      </c>
      <c r="Z1134" s="11">
        <v>-4.9164000000000003</v>
      </c>
      <c r="AA1134" s="3"/>
      <c r="AB1134" s="3"/>
      <c r="AC1134" t="s">
        <v>1165</v>
      </c>
      <c r="AD1134" t="str">
        <f t="shared" si="71"/>
        <v>IllinoisDes Plaines</v>
      </c>
      <c r="AE1134" t="str">
        <f t="shared" si="72"/>
        <v>Illinois</v>
      </c>
      <c r="AF1134" t="str">
        <f t="shared" si="73"/>
        <v>Des Plaines</v>
      </c>
      <c r="AG1134" t="s">
        <v>64</v>
      </c>
      <c r="AH1134">
        <v>3</v>
      </c>
      <c r="AI1134">
        <v>2.8919999999999999</v>
      </c>
      <c r="AJ1134" s="11">
        <v>-4.9164000000000003</v>
      </c>
    </row>
    <row r="1135" spans="13:36" x14ac:dyDescent="0.25">
      <c r="M1135"/>
      <c r="N1135"/>
      <c r="W1135" t="s">
        <v>22</v>
      </c>
      <c r="X1135" s="3">
        <v>6</v>
      </c>
      <c r="Y1135" s="3">
        <v>424.11599999999999</v>
      </c>
      <c r="Z1135" s="11">
        <v>-30.294</v>
      </c>
      <c r="AA1135" s="3"/>
      <c r="AB1135" s="3"/>
      <c r="AD1135" t="str">
        <f t="shared" si="71"/>
        <v>IllinoisDes Plaines</v>
      </c>
      <c r="AE1135" t="str">
        <f t="shared" si="72"/>
        <v>Illinois</v>
      </c>
      <c r="AF1135" t="str">
        <f t="shared" si="73"/>
        <v>Des Plaines</v>
      </c>
      <c r="AG1135" t="s">
        <v>22</v>
      </c>
      <c r="AH1135">
        <v>6</v>
      </c>
      <c r="AI1135">
        <v>424.11599999999999</v>
      </c>
      <c r="AJ1135" s="11">
        <v>-30.294</v>
      </c>
    </row>
    <row r="1136" spans="13:36" x14ac:dyDescent="0.25">
      <c r="M1136"/>
      <c r="N1136"/>
      <c r="W1136" t="s">
        <v>48</v>
      </c>
      <c r="X1136" s="3">
        <v>2</v>
      </c>
      <c r="Y1136" s="3">
        <v>8.5440000000000005</v>
      </c>
      <c r="Z1136" s="11">
        <v>-7.476</v>
      </c>
      <c r="AA1136" s="3"/>
      <c r="AB1136" s="3"/>
      <c r="AD1136" t="str">
        <f t="shared" si="71"/>
        <v>IllinoisDes Plaines</v>
      </c>
      <c r="AE1136" t="str">
        <f t="shared" si="72"/>
        <v>Illinois</v>
      </c>
      <c r="AF1136" t="str">
        <f t="shared" si="73"/>
        <v>Des Plaines</v>
      </c>
      <c r="AG1136" t="s">
        <v>48</v>
      </c>
      <c r="AH1136">
        <v>2</v>
      </c>
      <c r="AI1136">
        <v>8.5440000000000005</v>
      </c>
      <c r="AJ1136" s="11">
        <v>-7.476</v>
      </c>
    </row>
    <row r="1137" spans="13:36" x14ac:dyDescent="0.25">
      <c r="M1137"/>
      <c r="N1137"/>
      <c r="W1137" t="s">
        <v>59</v>
      </c>
      <c r="X1137" s="3">
        <v>4</v>
      </c>
      <c r="Y1137" s="3">
        <v>383.84</v>
      </c>
      <c r="Z1137" s="11">
        <v>47.98</v>
      </c>
      <c r="AA1137" s="3"/>
      <c r="AB1137" s="3"/>
      <c r="AD1137" t="str">
        <f t="shared" si="71"/>
        <v>IllinoisDes Plaines</v>
      </c>
      <c r="AE1137" t="str">
        <f t="shared" si="72"/>
        <v>Illinois</v>
      </c>
      <c r="AF1137" t="str">
        <f t="shared" si="73"/>
        <v>Des Plaines</v>
      </c>
      <c r="AG1137" t="s">
        <v>59</v>
      </c>
      <c r="AH1137">
        <v>4</v>
      </c>
      <c r="AI1137">
        <v>383.84</v>
      </c>
      <c r="AJ1137" s="11">
        <v>47.98</v>
      </c>
    </row>
    <row r="1138" spans="13:36" x14ac:dyDescent="0.25">
      <c r="M1138"/>
      <c r="N1138"/>
      <c r="W1138" t="s">
        <v>43</v>
      </c>
      <c r="X1138" s="3">
        <v>5</v>
      </c>
      <c r="Y1138" s="3">
        <v>381.72</v>
      </c>
      <c r="Z1138" s="11">
        <v>-66.801000000000002</v>
      </c>
      <c r="AA1138" s="3"/>
      <c r="AB1138" s="3"/>
      <c r="AD1138" t="str">
        <f t="shared" si="71"/>
        <v>IllinoisDes Plaines</v>
      </c>
      <c r="AE1138" t="str">
        <f t="shared" si="72"/>
        <v>Illinois</v>
      </c>
      <c r="AF1138" t="str">
        <f t="shared" si="73"/>
        <v>Des Plaines</v>
      </c>
      <c r="AG1138" t="s">
        <v>43</v>
      </c>
      <c r="AH1138">
        <v>5</v>
      </c>
      <c r="AI1138">
        <v>381.72</v>
      </c>
      <c r="AJ1138" s="11">
        <v>-66.801000000000002</v>
      </c>
    </row>
    <row r="1139" spans="13:36" x14ac:dyDescent="0.25">
      <c r="M1139"/>
      <c r="N1139"/>
      <c r="W1139" t="s">
        <v>39</v>
      </c>
      <c r="X1139" s="3">
        <v>4</v>
      </c>
      <c r="Y1139" s="3">
        <v>292.10000000000002</v>
      </c>
      <c r="Z1139" s="11">
        <v>-175.26</v>
      </c>
      <c r="AA1139" s="3"/>
      <c r="AB1139" s="3"/>
      <c r="AD1139" t="str">
        <f t="shared" si="71"/>
        <v>IllinoisDes Plaines</v>
      </c>
      <c r="AE1139" t="str">
        <f t="shared" si="72"/>
        <v>Illinois</v>
      </c>
      <c r="AF1139" t="str">
        <f t="shared" si="73"/>
        <v>Des Plaines</v>
      </c>
      <c r="AG1139" t="s">
        <v>39</v>
      </c>
      <c r="AH1139">
        <v>4</v>
      </c>
      <c r="AI1139">
        <v>292.10000000000002</v>
      </c>
      <c r="AJ1139" s="11">
        <v>-175.26</v>
      </c>
    </row>
    <row r="1140" spans="13:36" x14ac:dyDescent="0.25">
      <c r="M1140"/>
      <c r="N1140"/>
      <c r="V1140" t="s">
        <v>990</v>
      </c>
      <c r="W1140" t="s">
        <v>25</v>
      </c>
      <c r="X1140" s="3">
        <v>6</v>
      </c>
      <c r="Y1140" s="3">
        <v>634.11599999999999</v>
      </c>
      <c r="Z1140" s="11">
        <v>-172.1172</v>
      </c>
      <c r="AA1140" s="3"/>
      <c r="AB1140" s="3"/>
      <c r="AC1140" t="s">
        <v>990</v>
      </c>
      <c r="AD1140" t="str">
        <f t="shared" si="71"/>
        <v>IllinoisElmhurst</v>
      </c>
      <c r="AE1140" t="str">
        <f t="shared" si="72"/>
        <v>Illinois</v>
      </c>
      <c r="AF1140" t="str">
        <f t="shared" si="73"/>
        <v>Elmhurst</v>
      </c>
      <c r="AG1140" t="s">
        <v>25</v>
      </c>
      <c r="AH1140">
        <v>6</v>
      </c>
      <c r="AI1140">
        <v>634.11599999999999</v>
      </c>
      <c r="AJ1140" s="11">
        <v>-172.1172</v>
      </c>
    </row>
    <row r="1141" spans="13:36" x14ac:dyDescent="0.25">
      <c r="M1141"/>
      <c r="N1141"/>
      <c r="W1141" t="s">
        <v>80</v>
      </c>
      <c r="X1141" s="3">
        <v>5</v>
      </c>
      <c r="Y1141" s="3">
        <v>27.136000000000003</v>
      </c>
      <c r="Z1141" s="11">
        <v>8.94</v>
      </c>
      <c r="AA1141" s="3"/>
      <c r="AB1141" s="3"/>
      <c r="AD1141" t="str">
        <f t="shared" si="71"/>
        <v>IllinoisElmhurst</v>
      </c>
      <c r="AE1141" t="str">
        <f t="shared" si="72"/>
        <v>Illinois</v>
      </c>
      <c r="AF1141" t="str">
        <f t="shared" si="73"/>
        <v>Elmhurst</v>
      </c>
      <c r="AG1141" t="s">
        <v>80</v>
      </c>
      <c r="AH1141">
        <v>5</v>
      </c>
      <c r="AI1141">
        <v>27.136000000000003</v>
      </c>
      <c r="AJ1141" s="11">
        <v>8.94</v>
      </c>
    </row>
    <row r="1142" spans="13:36" x14ac:dyDescent="0.25">
      <c r="M1142"/>
      <c r="N1142"/>
      <c r="W1142" t="s">
        <v>43</v>
      </c>
      <c r="X1142" s="3">
        <v>3</v>
      </c>
      <c r="Y1142" s="3">
        <v>230.376</v>
      </c>
      <c r="Z1142" s="11">
        <v>-48.954900000000002</v>
      </c>
      <c r="AA1142" s="3"/>
      <c r="AB1142" s="3"/>
      <c r="AD1142" t="str">
        <f t="shared" si="71"/>
        <v>IllinoisElmhurst</v>
      </c>
      <c r="AE1142" t="str">
        <f t="shared" si="72"/>
        <v>Illinois</v>
      </c>
      <c r="AF1142" t="str">
        <f t="shared" si="73"/>
        <v>Elmhurst</v>
      </c>
      <c r="AG1142" t="s">
        <v>43</v>
      </c>
      <c r="AH1142">
        <v>3</v>
      </c>
      <c r="AI1142">
        <v>230.376</v>
      </c>
      <c r="AJ1142" s="11">
        <v>-48.954900000000002</v>
      </c>
    </row>
    <row r="1143" spans="13:36" x14ac:dyDescent="0.25">
      <c r="M1143"/>
      <c r="N1143"/>
      <c r="V1143" t="s">
        <v>795</v>
      </c>
      <c r="W1143" t="s">
        <v>129</v>
      </c>
      <c r="X1143" s="3">
        <v>3</v>
      </c>
      <c r="Y1143" s="3">
        <v>43.56</v>
      </c>
      <c r="Z1143" s="11">
        <v>-4.9005000000000001</v>
      </c>
      <c r="AA1143" s="3"/>
      <c r="AB1143" s="3"/>
      <c r="AC1143" t="s">
        <v>795</v>
      </c>
      <c r="AD1143" t="str">
        <f t="shared" si="71"/>
        <v>IllinoisEvanston</v>
      </c>
      <c r="AE1143" t="str">
        <f t="shared" si="72"/>
        <v>Illinois</v>
      </c>
      <c r="AF1143" t="str">
        <f t="shared" si="73"/>
        <v>Evanston</v>
      </c>
      <c r="AG1143" t="s">
        <v>129</v>
      </c>
      <c r="AH1143">
        <v>3</v>
      </c>
      <c r="AI1143">
        <v>43.56</v>
      </c>
      <c r="AJ1143" s="11">
        <v>-4.9005000000000001</v>
      </c>
    </row>
    <row r="1144" spans="13:36" x14ac:dyDescent="0.25">
      <c r="M1144"/>
      <c r="N1144"/>
      <c r="W1144" t="s">
        <v>25</v>
      </c>
      <c r="X1144" s="3">
        <v>3</v>
      </c>
      <c r="Y1144" s="3">
        <v>258.279</v>
      </c>
      <c r="Z1144" s="11">
        <v>-70.104299999999995</v>
      </c>
      <c r="AA1144" s="3"/>
      <c r="AB1144" s="3"/>
      <c r="AD1144" t="str">
        <f t="shared" si="71"/>
        <v>IllinoisEvanston</v>
      </c>
      <c r="AE1144" t="str">
        <f t="shared" si="72"/>
        <v>Illinois</v>
      </c>
      <c r="AF1144" t="str">
        <f t="shared" si="73"/>
        <v>Evanston</v>
      </c>
      <c r="AG1144" t="s">
        <v>25</v>
      </c>
      <c r="AH1144">
        <v>3</v>
      </c>
      <c r="AI1144">
        <v>258.279</v>
      </c>
      <c r="AJ1144" s="11">
        <v>-70.104299999999995</v>
      </c>
    </row>
    <row r="1145" spans="13:36" x14ac:dyDescent="0.25">
      <c r="M1145"/>
      <c r="N1145"/>
      <c r="W1145" t="s">
        <v>556</v>
      </c>
      <c r="X1145" s="3">
        <v>4</v>
      </c>
      <c r="Y1145" s="3">
        <v>1439.9680000000001</v>
      </c>
      <c r="Z1145" s="11">
        <v>485.98919999999998</v>
      </c>
      <c r="AA1145" s="3"/>
      <c r="AB1145" s="3"/>
      <c r="AD1145" t="str">
        <f t="shared" si="71"/>
        <v>IllinoisEvanston</v>
      </c>
      <c r="AE1145" t="str">
        <f t="shared" si="72"/>
        <v>Illinois</v>
      </c>
      <c r="AF1145" t="str">
        <f t="shared" si="73"/>
        <v>Evanston</v>
      </c>
      <c r="AG1145" t="s">
        <v>556</v>
      </c>
      <c r="AH1145">
        <v>4</v>
      </c>
      <c r="AI1145">
        <v>1439.9680000000001</v>
      </c>
      <c r="AJ1145" s="11">
        <v>485.98919999999998</v>
      </c>
    </row>
    <row r="1146" spans="13:36" x14ac:dyDescent="0.25">
      <c r="M1146"/>
      <c r="N1146"/>
      <c r="W1146" t="s">
        <v>59</v>
      </c>
      <c r="X1146" s="3">
        <v>1</v>
      </c>
      <c r="Y1146" s="3">
        <v>11.992000000000001</v>
      </c>
      <c r="Z1146" s="11">
        <v>0.89939999999999998</v>
      </c>
      <c r="AA1146" s="3"/>
      <c r="AB1146" s="3"/>
      <c r="AD1146" t="str">
        <f t="shared" si="71"/>
        <v>IllinoisEvanston</v>
      </c>
      <c r="AE1146" t="str">
        <f t="shared" si="72"/>
        <v>Illinois</v>
      </c>
      <c r="AF1146" t="str">
        <f t="shared" si="73"/>
        <v>Evanston</v>
      </c>
      <c r="AG1146" t="s">
        <v>59</v>
      </c>
      <c r="AH1146">
        <v>1</v>
      </c>
      <c r="AI1146">
        <v>11.992000000000001</v>
      </c>
      <c r="AJ1146" s="11">
        <v>0.89939999999999998</v>
      </c>
    </row>
    <row r="1147" spans="13:36" x14ac:dyDescent="0.25">
      <c r="M1147"/>
      <c r="N1147"/>
      <c r="V1147" t="s">
        <v>1132</v>
      </c>
      <c r="W1147" t="s">
        <v>68</v>
      </c>
      <c r="X1147" s="3">
        <v>8</v>
      </c>
      <c r="Y1147" s="3">
        <v>20.768000000000001</v>
      </c>
      <c r="Z1147" s="11">
        <v>-52.958399999999997</v>
      </c>
      <c r="AA1147" s="3"/>
      <c r="AB1147" s="3"/>
      <c r="AC1147" t="s">
        <v>1132</v>
      </c>
      <c r="AD1147" t="str">
        <f t="shared" si="71"/>
        <v>IllinoisFrankfort</v>
      </c>
      <c r="AE1147" t="str">
        <f t="shared" si="72"/>
        <v>Illinois</v>
      </c>
      <c r="AF1147" t="str">
        <f t="shared" si="73"/>
        <v>Frankfort</v>
      </c>
      <c r="AG1147" t="s">
        <v>68</v>
      </c>
      <c r="AH1147">
        <v>8</v>
      </c>
      <c r="AI1147">
        <v>20.768000000000001</v>
      </c>
      <c r="AJ1147" s="11">
        <v>-52.958399999999997</v>
      </c>
    </row>
    <row r="1148" spans="13:36" x14ac:dyDescent="0.25">
      <c r="M1148"/>
      <c r="N1148"/>
      <c r="W1148" t="s">
        <v>80</v>
      </c>
      <c r="X1148" s="3">
        <v>2</v>
      </c>
      <c r="Y1148" s="3">
        <v>76.864000000000004</v>
      </c>
      <c r="Z1148" s="11">
        <v>26.9024</v>
      </c>
      <c r="AA1148" s="3"/>
      <c r="AB1148" s="3"/>
      <c r="AD1148" t="str">
        <f t="shared" si="71"/>
        <v>IllinoisFrankfort</v>
      </c>
      <c r="AE1148" t="str">
        <f t="shared" si="72"/>
        <v>Illinois</v>
      </c>
      <c r="AF1148" t="str">
        <f t="shared" si="73"/>
        <v>Frankfort</v>
      </c>
      <c r="AG1148" t="s">
        <v>80</v>
      </c>
      <c r="AH1148">
        <v>2</v>
      </c>
      <c r="AI1148">
        <v>76.864000000000004</v>
      </c>
      <c r="AJ1148" s="11">
        <v>26.9024</v>
      </c>
    </row>
    <row r="1149" spans="13:36" x14ac:dyDescent="0.25">
      <c r="M1149"/>
      <c r="N1149"/>
      <c r="V1149" t="s">
        <v>1086</v>
      </c>
      <c r="W1149" t="s">
        <v>64</v>
      </c>
      <c r="X1149" s="3">
        <v>4</v>
      </c>
      <c r="Y1149" s="3">
        <v>96.784000000000006</v>
      </c>
      <c r="Z1149" s="11">
        <v>-145.17599999999999</v>
      </c>
      <c r="AA1149" s="3"/>
      <c r="AB1149" s="3"/>
      <c r="AC1149" t="s">
        <v>1086</v>
      </c>
      <c r="AD1149" t="str">
        <f t="shared" si="71"/>
        <v>IllinoisFreeport</v>
      </c>
      <c r="AE1149" t="str">
        <f t="shared" si="72"/>
        <v>Illinois</v>
      </c>
      <c r="AF1149" t="str">
        <f t="shared" si="73"/>
        <v>Freeport</v>
      </c>
      <c r="AG1149" t="s">
        <v>64</v>
      </c>
      <c r="AH1149">
        <v>4</v>
      </c>
      <c r="AI1149">
        <v>96.784000000000006</v>
      </c>
      <c r="AJ1149" s="11">
        <v>-145.17599999999999</v>
      </c>
    </row>
    <row r="1150" spans="13:36" x14ac:dyDescent="0.25">
      <c r="M1150"/>
      <c r="N1150"/>
      <c r="W1150" t="s">
        <v>48</v>
      </c>
      <c r="X1150" s="3">
        <v>3</v>
      </c>
      <c r="Y1150" s="3">
        <v>10.476000000000001</v>
      </c>
      <c r="Z1150" s="11">
        <v>-6.8094000000000001</v>
      </c>
      <c r="AA1150" s="3"/>
      <c r="AB1150" s="3"/>
      <c r="AD1150" t="str">
        <f t="shared" si="71"/>
        <v>IllinoisFreeport</v>
      </c>
      <c r="AE1150" t="str">
        <f t="shared" si="72"/>
        <v>Illinois</v>
      </c>
      <c r="AF1150" t="str">
        <f t="shared" si="73"/>
        <v>Freeport</v>
      </c>
      <c r="AG1150" t="s">
        <v>48</v>
      </c>
      <c r="AH1150">
        <v>3</v>
      </c>
      <c r="AI1150">
        <v>10.476000000000001</v>
      </c>
      <c r="AJ1150" s="11">
        <v>-6.8094000000000001</v>
      </c>
    </row>
    <row r="1151" spans="13:36" x14ac:dyDescent="0.25">
      <c r="M1151"/>
      <c r="N1151"/>
      <c r="W1151" t="s">
        <v>80</v>
      </c>
      <c r="X1151" s="3">
        <v>3</v>
      </c>
      <c r="Y1151" s="3">
        <v>63.311999999999998</v>
      </c>
      <c r="Z1151" s="11">
        <v>20.5764</v>
      </c>
      <c r="AA1151" s="3"/>
      <c r="AB1151" s="3"/>
      <c r="AD1151" t="str">
        <f t="shared" si="71"/>
        <v>IllinoisFreeport</v>
      </c>
      <c r="AE1151" t="str">
        <f t="shared" si="72"/>
        <v>Illinois</v>
      </c>
      <c r="AF1151" t="str">
        <f t="shared" si="73"/>
        <v>Freeport</v>
      </c>
      <c r="AG1151" t="s">
        <v>80</v>
      </c>
      <c r="AH1151">
        <v>3</v>
      </c>
      <c r="AI1151">
        <v>63.311999999999998</v>
      </c>
      <c r="AJ1151" s="11">
        <v>20.5764</v>
      </c>
    </row>
    <row r="1152" spans="13:36" x14ac:dyDescent="0.25">
      <c r="M1152"/>
      <c r="N1152"/>
      <c r="W1152" t="s">
        <v>43</v>
      </c>
      <c r="X1152" s="3">
        <v>2</v>
      </c>
      <c r="Y1152" s="3">
        <v>45.247999999999998</v>
      </c>
      <c r="Z1152" s="11">
        <v>3.9592000000000001</v>
      </c>
      <c r="AA1152" s="3"/>
      <c r="AB1152" s="3"/>
      <c r="AD1152" t="str">
        <f t="shared" si="71"/>
        <v>IllinoisFreeport</v>
      </c>
      <c r="AE1152" t="str">
        <f t="shared" si="72"/>
        <v>Illinois</v>
      </c>
      <c r="AF1152" t="str">
        <f t="shared" si="73"/>
        <v>Freeport</v>
      </c>
      <c r="AG1152" t="s">
        <v>43</v>
      </c>
      <c r="AH1152">
        <v>2</v>
      </c>
      <c r="AI1152">
        <v>45.247999999999998</v>
      </c>
      <c r="AJ1152" s="11">
        <v>3.9592000000000001</v>
      </c>
    </row>
    <row r="1153" spans="13:36" x14ac:dyDescent="0.25">
      <c r="M1153"/>
      <c r="N1153"/>
      <c r="V1153" t="s">
        <v>1175</v>
      </c>
      <c r="W1153" t="s">
        <v>59</v>
      </c>
      <c r="X1153" s="3">
        <v>3</v>
      </c>
      <c r="Y1153" s="3">
        <v>158.376</v>
      </c>
      <c r="Z1153" s="11">
        <v>13.857900000000001</v>
      </c>
      <c r="AA1153" s="3"/>
      <c r="AB1153" s="3"/>
      <c r="AC1153" t="s">
        <v>1175</v>
      </c>
      <c r="AD1153" t="str">
        <f t="shared" si="71"/>
        <v>IllinoisGlenview</v>
      </c>
      <c r="AE1153" t="str">
        <f t="shared" si="72"/>
        <v>Illinois</v>
      </c>
      <c r="AF1153" t="str">
        <f t="shared" si="73"/>
        <v>Glenview</v>
      </c>
      <c r="AG1153" t="s">
        <v>59</v>
      </c>
      <c r="AH1153">
        <v>3</v>
      </c>
      <c r="AI1153">
        <v>158.376</v>
      </c>
      <c r="AJ1153" s="11">
        <v>13.857900000000001</v>
      </c>
    </row>
    <row r="1154" spans="13:36" x14ac:dyDescent="0.25">
      <c r="M1154"/>
      <c r="N1154"/>
      <c r="V1154" t="s">
        <v>1022</v>
      </c>
      <c r="W1154" t="s">
        <v>64</v>
      </c>
      <c r="X1154" s="3">
        <v>7</v>
      </c>
      <c r="Y1154" s="3">
        <v>6.016</v>
      </c>
      <c r="Z1154" s="11">
        <v>-9.1679999999999993</v>
      </c>
      <c r="AA1154" s="3"/>
      <c r="AB1154" s="3"/>
      <c r="AC1154" t="s">
        <v>1022</v>
      </c>
      <c r="AD1154" t="str">
        <f t="shared" si="71"/>
        <v>IllinoisHighland Park</v>
      </c>
      <c r="AE1154" t="str">
        <f t="shared" si="72"/>
        <v>Illinois</v>
      </c>
      <c r="AF1154" t="str">
        <f t="shared" si="73"/>
        <v>Highland Park</v>
      </c>
      <c r="AG1154" t="s">
        <v>64</v>
      </c>
      <c r="AH1154">
        <v>7</v>
      </c>
      <c r="AI1154">
        <v>6.016</v>
      </c>
      <c r="AJ1154" s="11">
        <v>-9.1679999999999993</v>
      </c>
    </row>
    <row r="1155" spans="13:36" x14ac:dyDescent="0.25">
      <c r="M1155"/>
      <c r="N1155"/>
      <c r="W1155" t="s">
        <v>22</v>
      </c>
      <c r="X1155" s="3">
        <v>9</v>
      </c>
      <c r="Y1155" s="3">
        <v>1298.374</v>
      </c>
      <c r="Z1155" s="11">
        <v>-178.67759999999998</v>
      </c>
      <c r="AA1155" s="3"/>
      <c r="AB1155" s="3"/>
      <c r="AD1155" t="str">
        <f t="shared" si="71"/>
        <v>IllinoisHighland Park</v>
      </c>
      <c r="AE1155" t="str">
        <f t="shared" si="72"/>
        <v>Illinois</v>
      </c>
      <c r="AF1155" t="str">
        <f t="shared" si="73"/>
        <v>Highland Park</v>
      </c>
      <c r="AG1155" t="s">
        <v>22</v>
      </c>
      <c r="AH1155">
        <v>9</v>
      </c>
      <c r="AI1155">
        <v>1298.374</v>
      </c>
      <c r="AJ1155" s="11">
        <v>-178.67759999999998</v>
      </c>
    </row>
    <row r="1156" spans="13:36" x14ac:dyDescent="0.25">
      <c r="M1156"/>
      <c r="N1156"/>
      <c r="W1156" t="s">
        <v>25</v>
      </c>
      <c r="X1156" s="3">
        <v>3</v>
      </c>
      <c r="Y1156" s="3">
        <v>539.65800000000002</v>
      </c>
      <c r="Z1156" s="11">
        <v>-7.7093999999999996</v>
      </c>
      <c r="AA1156" s="3"/>
      <c r="AB1156" s="3"/>
      <c r="AD1156" t="str">
        <f t="shared" si="71"/>
        <v>IllinoisHighland Park</v>
      </c>
      <c r="AE1156" t="str">
        <f t="shared" si="72"/>
        <v>Illinois</v>
      </c>
      <c r="AF1156" t="str">
        <f t="shared" si="73"/>
        <v>Highland Park</v>
      </c>
      <c r="AG1156" t="s">
        <v>25</v>
      </c>
      <c r="AH1156">
        <v>3</v>
      </c>
      <c r="AI1156">
        <v>539.65800000000002</v>
      </c>
      <c r="AJ1156" s="11">
        <v>-7.7093999999999996</v>
      </c>
    </row>
    <row r="1157" spans="13:36" x14ac:dyDescent="0.25">
      <c r="M1157"/>
      <c r="N1157"/>
      <c r="W1157" t="s">
        <v>80</v>
      </c>
      <c r="X1157" s="3">
        <v>7</v>
      </c>
      <c r="Y1157" s="3">
        <v>37.463999999999999</v>
      </c>
      <c r="Z1157" s="11">
        <v>12.175800000000001</v>
      </c>
      <c r="AA1157" s="3"/>
      <c r="AB1157" s="3"/>
      <c r="AD1157" t="str">
        <f t="shared" ref="AD1157:AD1220" si="74">IF(ISTEXT(AC1157),AC1157,AD1156)</f>
        <v>IllinoisHighland Park</v>
      </c>
      <c r="AE1157" t="str">
        <f t="shared" ref="AE1157:AE1220" si="75">INDEX($K$3:$R$606,MATCH(AD1157,$K$3:$K$606,0),5)</f>
        <v>Illinois</v>
      </c>
      <c r="AF1157" t="str">
        <f t="shared" si="73"/>
        <v>Highland Park</v>
      </c>
      <c r="AG1157" t="s">
        <v>80</v>
      </c>
      <c r="AH1157">
        <v>7</v>
      </c>
      <c r="AI1157">
        <v>37.463999999999999</v>
      </c>
      <c r="AJ1157" s="11">
        <v>12.175800000000001</v>
      </c>
    </row>
    <row r="1158" spans="13:36" x14ac:dyDescent="0.25">
      <c r="M1158"/>
      <c r="N1158"/>
      <c r="W1158" t="s">
        <v>59</v>
      </c>
      <c r="X1158" s="3">
        <v>2</v>
      </c>
      <c r="Y1158" s="3">
        <v>153.584</v>
      </c>
      <c r="Z1158" s="11">
        <v>13.438599999999999</v>
      </c>
      <c r="AA1158" s="3"/>
      <c r="AB1158" s="3"/>
      <c r="AD1158" t="str">
        <f t="shared" si="74"/>
        <v>IllinoisHighland Park</v>
      </c>
      <c r="AE1158" t="str">
        <f t="shared" si="75"/>
        <v>Illinois</v>
      </c>
      <c r="AF1158" t="str">
        <f t="shared" ref="AF1158:AF1221" si="76">INDEX($K$3:$R$606,MATCH(AD1158,$K$3:$K$606,0),6)</f>
        <v>Highland Park</v>
      </c>
      <c r="AG1158" t="s">
        <v>59</v>
      </c>
      <c r="AH1158">
        <v>2</v>
      </c>
      <c r="AI1158">
        <v>153.584</v>
      </c>
      <c r="AJ1158" s="11">
        <v>13.438599999999999</v>
      </c>
    </row>
    <row r="1159" spans="13:36" x14ac:dyDescent="0.25">
      <c r="M1159"/>
      <c r="N1159"/>
      <c r="V1159" t="s">
        <v>646</v>
      </c>
      <c r="W1159" t="s">
        <v>129</v>
      </c>
      <c r="X1159" s="3">
        <v>5</v>
      </c>
      <c r="Y1159" s="3">
        <v>239.96</v>
      </c>
      <c r="Z1159" s="11">
        <v>83.986000000000004</v>
      </c>
      <c r="AA1159" s="3"/>
      <c r="AB1159" s="3"/>
      <c r="AC1159" t="s">
        <v>646</v>
      </c>
      <c r="AD1159" t="str">
        <f t="shared" si="74"/>
        <v>IllinoisNaperville</v>
      </c>
      <c r="AE1159" t="str">
        <f t="shared" si="75"/>
        <v>Illinois</v>
      </c>
      <c r="AF1159" t="str">
        <f t="shared" si="76"/>
        <v>Naperville</v>
      </c>
      <c r="AG1159" t="s">
        <v>129</v>
      </c>
      <c r="AH1159">
        <v>5</v>
      </c>
      <c r="AI1159">
        <v>239.96</v>
      </c>
      <c r="AJ1159" s="11">
        <v>83.986000000000004</v>
      </c>
    </row>
    <row r="1160" spans="13:36" x14ac:dyDescent="0.25">
      <c r="M1160"/>
      <c r="N1160"/>
      <c r="W1160" t="s">
        <v>64</v>
      </c>
      <c r="X1160" s="3">
        <v>11</v>
      </c>
      <c r="Y1160" s="3">
        <v>14.004</v>
      </c>
      <c r="Z1160" s="11">
        <v>-22.995000000000001</v>
      </c>
      <c r="AA1160" s="3"/>
      <c r="AB1160" s="3"/>
      <c r="AD1160" t="str">
        <f t="shared" si="74"/>
        <v>IllinoisNaperville</v>
      </c>
      <c r="AE1160" t="str">
        <f t="shared" si="75"/>
        <v>Illinois</v>
      </c>
      <c r="AF1160" t="str">
        <f t="shared" si="76"/>
        <v>Naperville</v>
      </c>
      <c r="AG1160" t="s">
        <v>64</v>
      </c>
      <c r="AH1160">
        <v>11</v>
      </c>
      <c r="AI1160">
        <v>14.004</v>
      </c>
      <c r="AJ1160" s="11">
        <v>-22.995000000000001</v>
      </c>
    </row>
    <row r="1161" spans="13:36" x14ac:dyDescent="0.25">
      <c r="M1161"/>
      <c r="N1161"/>
      <c r="W1161" t="s">
        <v>25</v>
      </c>
      <c r="X1161" s="3">
        <v>7</v>
      </c>
      <c r="Y1161" s="3">
        <v>602.65099999999995</v>
      </c>
      <c r="Z1161" s="11">
        <v>-163.57669999999999</v>
      </c>
      <c r="AA1161" s="3"/>
      <c r="AB1161" s="3"/>
      <c r="AD1161" t="str">
        <f t="shared" si="74"/>
        <v>IllinoisNaperville</v>
      </c>
      <c r="AE1161" t="str">
        <f t="shared" si="75"/>
        <v>Illinois</v>
      </c>
      <c r="AF1161" t="str">
        <f t="shared" si="76"/>
        <v>Naperville</v>
      </c>
      <c r="AG1161" t="s">
        <v>25</v>
      </c>
      <c r="AH1161">
        <v>7</v>
      </c>
      <c r="AI1161">
        <v>602.65099999999995</v>
      </c>
      <c r="AJ1161" s="11">
        <v>-163.57669999999999</v>
      </c>
    </row>
    <row r="1162" spans="13:36" x14ac:dyDescent="0.25">
      <c r="M1162"/>
      <c r="N1162"/>
      <c r="W1162" t="s">
        <v>33</v>
      </c>
      <c r="X1162" s="3">
        <v>3</v>
      </c>
      <c r="Y1162" s="3">
        <v>11.784000000000001</v>
      </c>
      <c r="Z1162" s="11">
        <v>4.2717000000000001</v>
      </c>
      <c r="AA1162" s="3"/>
      <c r="AB1162" s="3"/>
      <c r="AD1162" t="str">
        <f t="shared" si="74"/>
        <v>IllinoisNaperville</v>
      </c>
      <c r="AE1162" t="str">
        <f t="shared" si="75"/>
        <v>Illinois</v>
      </c>
      <c r="AF1162" t="str">
        <f t="shared" si="76"/>
        <v>Naperville</v>
      </c>
      <c r="AG1162" t="s">
        <v>33</v>
      </c>
      <c r="AH1162">
        <v>3</v>
      </c>
      <c r="AI1162">
        <v>11.784000000000001</v>
      </c>
      <c r="AJ1162" s="11">
        <v>4.2717000000000001</v>
      </c>
    </row>
    <row r="1163" spans="13:36" x14ac:dyDescent="0.25">
      <c r="M1163"/>
      <c r="N1163"/>
      <c r="W1163" t="s">
        <v>59</v>
      </c>
      <c r="X1163" s="3">
        <v>4</v>
      </c>
      <c r="Y1163" s="3">
        <v>147.16800000000001</v>
      </c>
      <c r="Z1163" s="11">
        <v>16.5564</v>
      </c>
      <c r="AA1163" s="3"/>
      <c r="AB1163" s="3"/>
      <c r="AD1163" t="str">
        <f t="shared" si="74"/>
        <v>IllinoisNaperville</v>
      </c>
      <c r="AE1163" t="str">
        <f t="shared" si="75"/>
        <v>Illinois</v>
      </c>
      <c r="AF1163" t="str">
        <f t="shared" si="76"/>
        <v>Naperville</v>
      </c>
      <c r="AG1163" t="s">
        <v>59</v>
      </c>
      <c r="AH1163">
        <v>4</v>
      </c>
      <c r="AI1163">
        <v>147.16800000000001</v>
      </c>
      <c r="AJ1163" s="11">
        <v>16.5564</v>
      </c>
    </row>
    <row r="1164" spans="13:36" x14ac:dyDescent="0.25">
      <c r="M1164"/>
      <c r="N1164"/>
      <c r="W1164" t="s">
        <v>43</v>
      </c>
      <c r="X1164" s="3">
        <v>3</v>
      </c>
      <c r="Y1164" s="3">
        <v>272.73599999999999</v>
      </c>
      <c r="Z1164" s="11">
        <v>-64.774799999999999</v>
      </c>
      <c r="AA1164" s="3"/>
      <c r="AB1164" s="3"/>
      <c r="AD1164" t="str">
        <f t="shared" si="74"/>
        <v>IllinoisNaperville</v>
      </c>
      <c r="AE1164" t="str">
        <f t="shared" si="75"/>
        <v>Illinois</v>
      </c>
      <c r="AF1164" t="str">
        <f t="shared" si="76"/>
        <v>Naperville</v>
      </c>
      <c r="AG1164" t="s">
        <v>43</v>
      </c>
      <c r="AH1164">
        <v>3</v>
      </c>
      <c r="AI1164">
        <v>272.73599999999999</v>
      </c>
      <c r="AJ1164" s="11">
        <v>-64.774799999999999</v>
      </c>
    </row>
    <row r="1165" spans="13:36" x14ac:dyDescent="0.25">
      <c r="M1165"/>
      <c r="N1165"/>
      <c r="V1165" t="s">
        <v>1188</v>
      </c>
      <c r="W1165" t="s">
        <v>25</v>
      </c>
      <c r="X1165" s="3">
        <v>4</v>
      </c>
      <c r="Y1165" s="3">
        <v>366.74400000000003</v>
      </c>
      <c r="Z1165" s="11">
        <v>-110.0232</v>
      </c>
      <c r="AA1165" s="3"/>
      <c r="AB1165" s="3"/>
      <c r="AC1165" t="s">
        <v>1188</v>
      </c>
      <c r="AD1165" t="str">
        <f t="shared" si="74"/>
        <v>IllinoisNormal</v>
      </c>
      <c r="AE1165" t="str">
        <f t="shared" si="75"/>
        <v>Illinois</v>
      </c>
      <c r="AF1165" t="str">
        <f t="shared" si="76"/>
        <v>Normal</v>
      </c>
      <c r="AG1165" t="s">
        <v>25</v>
      </c>
      <c r="AH1165">
        <v>4</v>
      </c>
      <c r="AI1165">
        <v>366.74400000000003</v>
      </c>
      <c r="AJ1165" s="11">
        <v>-110.0232</v>
      </c>
    </row>
    <row r="1166" spans="13:36" x14ac:dyDescent="0.25">
      <c r="M1166"/>
      <c r="N1166"/>
      <c r="V1166" t="s">
        <v>1118</v>
      </c>
      <c r="W1166" t="s">
        <v>53</v>
      </c>
      <c r="X1166" s="3">
        <v>7</v>
      </c>
      <c r="Y1166" s="3">
        <v>10.192</v>
      </c>
      <c r="Z1166" s="11">
        <v>1.0192000000000001</v>
      </c>
      <c r="AA1166" s="3"/>
      <c r="AB1166" s="3"/>
      <c r="AC1166" t="s">
        <v>1118</v>
      </c>
      <c r="AD1166" t="str">
        <f t="shared" si="74"/>
        <v>IllinoisOak Park</v>
      </c>
      <c r="AE1166" t="str">
        <f t="shared" si="75"/>
        <v>Illinois</v>
      </c>
      <c r="AF1166" t="str">
        <f t="shared" si="76"/>
        <v>Oak Park</v>
      </c>
      <c r="AG1166" t="s">
        <v>53</v>
      </c>
      <c r="AH1166">
        <v>7</v>
      </c>
      <c r="AI1166">
        <v>10.192</v>
      </c>
      <c r="AJ1166" s="11">
        <v>1.0192000000000001</v>
      </c>
    </row>
    <row r="1167" spans="13:36" x14ac:dyDescent="0.25">
      <c r="M1167"/>
      <c r="N1167"/>
      <c r="V1167" t="s">
        <v>668</v>
      </c>
      <c r="W1167" t="s">
        <v>129</v>
      </c>
      <c r="X1167" s="3">
        <v>5</v>
      </c>
      <c r="Y1167" s="3">
        <v>339.96</v>
      </c>
      <c r="Z1167" s="11">
        <v>67.992000000000004</v>
      </c>
      <c r="AA1167" s="3"/>
      <c r="AB1167" s="3"/>
      <c r="AC1167" t="s">
        <v>668</v>
      </c>
      <c r="AD1167" t="str">
        <f t="shared" si="74"/>
        <v>IllinoisOrland Park</v>
      </c>
      <c r="AE1167" t="str">
        <f t="shared" si="75"/>
        <v>Illinois</v>
      </c>
      <c r="AF1167" t="str">
        <f t="shared" si="76"/>
        <v>Orland Park</v>
      </c>
      <c r="AG1167" t="s">
        <v>129</v>
      </c>
      <c r="AH1167">
        <v>5</v>
      </c>
      <c r="AI1167">
        <v>339.96</v>
      </c>
      <c r="AJ1167" s="11">
        <v>67.992000000000004</v>
      </c>
    </row>
    <row r="1168" spans="13:36" x14ac:dyDescent="0.25">
      <c r="M1168"/>
      <c r="N1168"/>
      <c r="V1168" t="s">
        <v>1226</v>
      </c>
      <c r="W1168" t="s">
        <v>64</v>
      </c>
      <c r="X1168" s="3">
        <v>8</v>
      </c>
      <c r="Y1168" s="3">
        <v>308.81799999999998</v>
      </c>
      <c r="Z1168" s="11">
        <v>-540.24009999999998</v>
      </c>
      <c r="AA1168" s="3"/>
      <c r="AB1168" s="3"/>
      <c r="AC1168" t="s">
        <v>1226</v>
      </c>
      <c r="AD1168" t="str">
        <f t="shared" si="74"/>
        <v>IllinoisOswego</v>
      </c>
      <c r="AE1168" t="str">
        <f t="shared" si="75"/>
        <v>Illinois</v>
      </c>
      <c r="AF1168" t="str">
        <f t="shared" si="76"/>
        <v>Oswego</v>
      </c>
      <c r="AG1168" t="s">
        <v>64</v>
      </c>
      <c r="AH1168">
        <v>8</v>
      </c>
      <c r="AI1168">
        <v>308.81799999999998</v>
      </c>
      <c r="AJ1168" s="11">
        <v>-540.24009999999998</v>
      </c>
    </row>
    <row r="1169" spans="13:36" x14ac:dyDescent="0.25">
      <c r="M1169"/>
      <c r="N1169"/>
      <c r="W1169" t="s">
        <v>195</v>
      </c>
      <c r="X1169" s="3">
        <v>5</v>
      </c>
      <c r="Y1169" s="3">
        <v>13.16</v>
      </c>
      <c r="Z1169" s="11">
        <v>4.1124999999999998</v>
      </c>
      <c r="AA1169" s="3"/>
      <c r="AB1169" s="3"/>
      <c r="AD1169" t="str">
        <f t="shared" si="74"/>
        <v>IllinoisOswego</v>
      </c>
      <c r="AE1169" t="str">
        <f t="shared" si="75"/>
        <v>Illinois</v>
      </c>
      <c r="AF1169" t="str">
        <f t="shared" si="76"/>
        <v>Oswego</v>
      </c>
      <c r="AG1169" t="s">
        <v>195</v>
      </c>
      <c r="AH1169">
        <v>5</v>
      </c>
      <c r="AI1169">
        <v>13.16</v>
      </c>
      <c r="AJ1169" s="11">
        <v>4.1124999999999998</v>
      </c>
    </row>
    <row r="1170" spans="13:36" x14ac:dyDescent="0.25">
      <c r="M1170"/>
      <c r="N1170"/>
      <c r="V1170" t="s">
        <v>1170</v>
      </c>
      <c r="W1170" t="s">
        <v>129</v>
      </c>
      <c r="X1170" s="3">
        <v>7</v>
      </c>
      <c r="Y1170" s="3">
        <v>116.312</v>
      </c>
      <c r="Z1170" s="11">
        <v>23.2624</v>
      </c>
      <c r="AA1170" s="3"/>
      <c r="AB1170" s="3"/>
      <c r="AC1170" t="s">
        <v>1170</v>
      </c>
      <c r="AD1170" t="str">
        <f t="shared" si="74"/>
        <v>IllinoisPalatine</v>
      </c>
      <c r="AE1170" t="str">
        <f t="shared" si="75"/>
        <v>Illinois</v>
      </c>
      <c r="AF1170" t="str">
        <f t="shared" si="76"/>
        <v>Palatine</v>
      </c>
      <c r="AG1170" t="s">
        <v>129</v>
      </c>
      <c r="AH1170">
        <v>7</v>
      </c>
      <c r="AI1170">
        <v>116.312</v>
      </c>
      <c r="AJ1170" s="11">
        <v>23.2624</v>
      </c>
    </row>
    <row r="1171" spans="13:36" x14ac:dyDescent="0.25">
      <c r="M1171"/>
      <c r="N1171"/>
      <c r="V1171" t="s">
        <v>753</v>
      </c>
      <c r="W1171" t="s">
        <v>48</v>
      </c>
      <c r="X1171" s="3">
        <v>7</v>
      </c>
      <c r="Y1171" s="3">
        <v>254.744</v>
      </c>
      <c r="Z1171" s="11">
        <v>-312.06139999999999</v>
      </c>
      <c r="AA1171" s="3"/>
      <c r="AB1171" s="3"/>
      <c r="AC1171" t="s">
        <v>753</v>
      </c>
      <c r="AD1171" t="str">
        <f t="shared" si="74"/>
        <v>IllinoisPark Ridge</v>
      </c>
      <c r="AE1171" t="str">
        <f t="shared" si="75"/>
        <v>Illinois</v>
      </c>
      <c r="AF1171" t="str">
        <f t="shared" si="76"/>
        <v>Park Ridge</v>
      </c>
      <c r="AG1171" t="s">
        <v>48</v>
      </c>
      <c r="AH1171">
        <v>7</v>
      </c>
      <c r="AI1171">
        <v>254.744</v>
      </c>
      <c r="AJ1171" s="11">
        <v>-312.06139999999999</v>
      </c>
    </row>
    <row r="1172" spans="13:36" x14ac:dyDescent="0.25">
      <c r="M1172"/>
      <c r="N1172"/>
      <c r="W1172" t="s">
        <v>80</v>
      </c>
      <c r="X1172" s="3">
        <v>9</v>
      </c>
      <c r="Y1172" s="3">
        <v>143.85599999999999</v>
      </c>
      <c r="Z1172" s="11">
        <v>48.551400000000001</v>
      </c>
      <c r="AA1172" s="3"/>
      <c r="AB1172" s="3"/>
      <c r="AD1172" t="str">
        <f t="shared" si="74"/>
        <v>IllinoisPark Ridge</v>
      </c>
      <c r="AE1172" t="str">
        <f t="shared" si="75"/>
        <v>Illinois</v>
      </c>
      <c r="AF1172" t="str">
        <f t="shared" si="76"/>
        <v>Park Ridge</v>
      </c>
      <c r="AG1172" t="s">
        <v>80</v>
      </c>
      <c r="AH1172">
        <v>9</v>
      </c>
      <c r="AI1172">
        <v>143.85599999999999</v>
      </c>
      <c r="AJ1172" s="11">
        <v>48.551400000000001</v>
      </c>
    </row>
    <row r="1173" spans="13:36" x14ac:dyDescent="0.25">
      <c r="M1173"/>
      <c r="N1173"/>
      <c r="W1173" t="s">
        <v>59</v>
      </c>
      <c r="X1173" s="3">
        <v>1</v>
      </c>
      <c r="Y1173" s="3">
        <v>286.39999999999998</v>
      </c>
      <c r="Z1173" s="11">
        <v>25.06</v>
      </c>
      <c r="AA1173" s="3"/>
      <c r="AB1173" s="3"/>
      <c r="AD1173" t="str">
        <f t="shared" si="74"/>
        <v>IllinoisPark Ridge</v>
      </c>
      <c r="AE1173" t="str">
        <f t="shared" si="75"/>
        <v>Illinois</v>
      </c>
      <c r="AF1173" t="str">
        <f t="shared" si="76"/>
        <v>Park Ridge</v>
      </c>
      <c r="AG1173" t="s">
        <v>59</v>
      </c>
      <c r="AH1173">
        <v>1</v>
      </c>
      <c r="AI1173">
        <v>286.39999999999998</v>
      </c>
      <c r="AJ1173" s="11">
        <v>25.06</v>
      </c>
    </row>
    <row r="1174" spans="13:36" x14ac:dyDescent="0.25">
      <c r="M1174"/>
      <c r="N1174"/>
      <c r="V1174" t="s">
        <v>735</v>
      </c>
      <c r="W1174" t="s">
        <v>64</v>
      </c>
      <c r="X1174" s="3">
        <v>13</v>
      </c>
      <c r="Y1174" s="3">
        <v>18.122</v>
      </c>
      <c r="Z1174" s="11">
        <v>-29.817299999999999</v>
      </c>
      <c r="AA1174" s="3"/>
      <c r="AB1174" s="3"/>
      <c r="AC1174" t="s">
        <v>735</v>
      </c>
      <c r="AD1174" t="str">
        <f t="shared" si="74"/>
        <v>IllinoisPeoria</v>
      </c>
      <c r="AE1174" t="str">
        <f t="shared" si="75"/>
        <v>Illinois</v>
      </c>
      <c r="AF1174" t="str">
        <f t="shared" si="76"/>
        <v>Peoria</v>
      </c>
      <c r="AG1174" t="s">
        <v>64</v>
      </c>
      <c r="AH1174">
        <v>13</v>
      </c>
      <c r="AI1174">
        <v>18.122</v>
      </c>
      <c r="AJ1174" s="11">
        <v>-29.817299999999999</v>
      </c>
    </row>
    <row r="1175" spans="13:36" x14ac:dyDescent="0.25">
      <c r="M1175"/>
      <c r="N1175"/>
      <c r="W1175" t="s">
        <v>22</v>
      </c>
      <c r="X1175" s="3">
        <v>3</v>
      </c>
      <c r="Y1175" s="3">
        <v>359.05799999999999</v>
      </c>
      <c r="Z1175" s="11">
        <v>-35.905799999999999</v>
      </c>
      <c r="AA1175" s="3"/>
      <c r="AB1175" s="3"/>
      <c r="AD1175" t="str">
        <f t="shared" si="74"/>
        <v>IllinoisPeoria</v>
      </c>
      <c r="AE1175" t="str">
        <f t="shared" si="75"/>
        <v>Illinois</v>
      </c>
      <c r="AF1175" t="str">
        <f t="shared" si="76"/>
        <v>Peoria</v>
      </c>
      <c r="AG1175" t="s">
        <v>22</v>
      </c>
      <c r="AH1175">
        <v>3</v>
      </c>
      <c r="AI1175">
        <v>359.05799999999999</v>
      </c>
      <c r="AJ1175" s="11">
        <v>-35.905799999999999</v>
      </c>
    </row>
    <row r="1176" spans="13:36" x14ac:dyDescent="0.25">
      <c r="M1176"/>
      <c r="N1176"/>
      <c r="W1176" t="s">
        <v>25</v>
      </c>
      <c r="X1176" s="3">
        <v>2</v>
      </c>
      <c r="Y1176" s="3">
        <v>113.372</v>
      </c>
      <c r="Z1176" s="11">
        <v>-3.2391999999999999</v>
      </c>
      <c r="AA1176" s="3"/>
      <c r="AB1176" s="3"/>
      <c r="AD1176" t="str">
        <f t="shared" si="74"/>
        <v>IllinoisPeoria</v>
      </c>
      <c r="AE1176" t="str">
        <f t="shared" si="75"/>
        <v>Illinois</v>
      </c>
      <c r="AF1176" t="str">
        <f t="shared" si="76"/>
        <v>Peoria</v>
      </c>
      <c r="AG1176" t="s">
        <v>25</v>
      </c>
      <c r="AH1176">
        <v>2</v>
      </c>
      <c r="AI1176">
        <v>113.372</v>
      </c>
      <c r="AJ1176" s="11">
        <v>-3.2391999999999999</v>
      </c>
    </row>
    <row r="1177" spans="13:36" x14ac:dyDescent="0.25">
      <c r="M1177"/>
      <c r="N1177"/>
      <c r="W1177" t="s">
        <v>48</v>
      </c>
      <c r="X1177" s="3">
        <v>5</v>
      </c>
      <c r="Y1177" s="3">
        <v>10.928000000000001</v>
      </c>
      <c r="Z1177" s="11">
        <v>-3.7964000000000002</v>
      </c>
      <c r="AA1177" s="3"/>
      <c r="AB1177" s="3"/>
      <c r="AD1177" t="str">
        <f t="shared" si="74"/>
        <v>IllinoisPeoria</v>
      </c>
      <c r="AE1177" t="str">
        <f t="shared" si="75"/>
        <v>Illinois</v>
      </c>
      <c r="AF1177" t="str">
        <f t="shared" si="76"/>
        <v>Peoria</v>
      </c>
      <c r="AG1177" t="s">
        <v>48</v>
      </c>
      <c r="AH1177">
        <v>5</v>
      </c>
      <c r="AI1177">
        <v>10.928000000000001</v>
      </c>
      <c r="AJ1177" s="11">
        <v>-3.7964000000000002</v>
      </c>
    </row>
    <row r="1178" spans="13:36" x14ac:dyDescent="0.25">
      <c r="M1178"/>
      <c r="N1178"/>
      <c r="V1178" t="s">
        <v>731</v>
      </c>
      <c r="W1178" t="s">
        <v>129</v>
      </c>
      <c r="X1178" s="3">
        <v>4</v>
      </c>
      <c r="Y1178" s="3">
        <v>108.768</v>
      </c>
      <c r="Z1178" s="11">
        <v>2.7191999999999998</v>
      </c>
      <c r="AA1178" s="3"/>
      <c r="AB1178" s="3"/>
      <c r="AC1178" t="s">
        <v>731</v>
      </c>
      <c r="AD1178" t="str">
        <f t="shared" si="74"/>
        <v>IllinoisQuincy</v>
      </c>
      <c r="AE1178" t="str">
        <f t="shared" si="75"/>
        <v>Illinois</v>
      </c>
      <c r="AF1178" t="str">
        <f t="shared" si="76"/>
        <v>Quincy</v>
      </c>
      <c r="AG1178" t="s">
        <v>129</v>
      </c>
      <c r="AH1178">
        <v>4</v>
      </c>
      <c r="AI1178">
        <v>108.768</v>
      </c>
      <c r="AJ1178" s="11">
        <v>2.7191999999999998</v>
      </c>
    </row>
    <row r="1179" spans="13:36" x14ac:dyDescent="0.25">
      <c r="M1179"/>
      <c r="N1179"/>
      <c r="W1179" t="s">
        <v>53</v>
      </c>
      <c r="X1179" s="3">
        <v>5</v>
      </c>
      <c r="Y1179" s="3">
        <v>19.559999999999999</v>
      </c>
      <c r="Z1179" s="11">
        <v>1.7115</v>
      </c>
      <c r="AA1179" s="3"/>
      <c r="AB1179" s="3"/>
      <c r="AD1179" t="str">
        <f t="shared" si="74"/>
        <v>IllinoisQuincy</v>
      </c>
      <c r="AE1179" t="str">
        <f t="shared" si="75"/>
        <v>Illinois</v>
      </c>
      <c r="AF1179" t="str">
        <f t="shared" si="76"/>
        <v>Quincy</v>
      </c>
      <c r="AG1179" t="s">
        <v>53</v>
      </c>
      <c r="AH1179">
        <v>5</v>
      </c>
      <c r="AI1179">
        <v>19.559999999999999</v>
      </c>
      <c r="AJ1179" s="11">
        <v>1.7115</v>
      </c>
    </row>
    <row r="1180" spans="13:36" x14ac:dyDescent="0.25">
      <c r="M1180"/>
      <c r="N1180"/>
      <c r="W1180" t="s">
        <v>64</v>
      </c>
      <c r="X1180" s="3">
        <v>15</v>
      </c>
      <c r="Y1180" s="3">
        <v>8.1960000000000015</v>
      </c>
      <c r="Z1180" s="11">
        <v>-12.912600000000001</v>
      </c>
      <c r="AA1180" s="3"/>
      <c r="AB1180" s="3"/>
      <c r="AD1180" t="str">
        <f t="shared" si="74"/>
        <v>IllinoisQuincy</v>
      </c>
      <c r="AE1180" t="str">
        <f t="shared" si="75"/>
        <v>Illinois</v>
      </c>
      <c r="AF1180" t="str">
        <f t="shared" si="76"/>
        <v>Quincy</v>
      </c>
      <c r="AG1180" t="s">
        <v>64</v>
      </c>
      <c r="AH1180">
        <v>15</v>
      </c>
      <c r="AI1180">
        <v>8.1960000000000015</v>
      </c>
      <c r="AJ1180" s="11">
        <v>-12.912600000000001</v>
      </c>
    </row>
    <row r="1181" spans="13:36" x14ac:dyDescent="0.25">
      <c r="M1181"/>
      <c r="N1181"/>
      <c r="W1181" t="s">
        <v>33</v>
      </c>
      <c r="X1181" s="3">
        <v>10</v>
      </c>
      <c r="Y1181" s="3">
        <v>67.183999999999997</v>
      </c>
      <c r="Z1181" s="11">
        <v>24.202800000000003</v>
      </c>
      <c r="AA1181" s="3"/>
      <c r="AB1181" s="3"/>
      <c r="AD1181" t="str">
        <f t="shared" si="74"/>
        <v>IllinoisQuincy</v>
      </c>
      <c r="AE1181" t="str">
        <f t="shared" si="75"/>
        <v>Illinois</v>
      </c>
      <c r="AF1181" t="str">
        <f t="shared" si="76"/>
        <v>Quincy</v>
      </c>
      <c r="AG1181" t="s">
        <v>33</v>
      </c>
      <c r="AH1181">
        <v>10</v>
      </c>
      <c r="AI1181">
        <v>67.183999999999997</v>
      </c>
      <c r="AJ1181" s="11">
        <v>24.202800000000003</v>
      </c>
    </row>
    <row r="1182" spans="13:36" x14ac:dyDescent="0.25">
      <c r="M1182"/>
      <c r="N1182"/>
      <c r="W1182" t="s">
        <v>80</v>
      </c>
      <c r="X1182" s="3">
        <v>4</v>
      </c>
      <c r="Y1182" s="3">
        <v>99.135999999999996</v>
      </c>
      <c r="Z1182" s="11">
        <v>30.98</v>
      </c>
      <c r="AA1182" s="3"/>
      <c r="AB1182" s="3"/>
      <c r="AD1182" t="str">
        <f t="shared" si="74"/>
        <v>IllinoisQuincy</v>
      </c>
      <c r="AE1182" t="str">
        <f t="shared" si="75"/>
        <v>Illinois</v>
      </c>
      <c r="AF1182" t="str">
        <f t="shared" si="76"/>
        <v>Quincy</v>
      </c>
      <c r="AG1182" t="s">
        <v>80</v>
      </c>
      <c r="AH1182">
        <v>4</v>
      </c>
      <c r="AI1182">
        <v>99.135999999999996</v>
      </c>
      <c r="AJ1182" s="11">
        <v>30.98</v>
      </c>
    </row>
    <row r="1183" spans="13:36" x14ac:dyDescent="0.25">
      <c r="M1183"/>
      <c r="N1183"/>
      <c r="W1183" t="s">
        <v>43</v>
      </c>
      <c r="X1183" s="3">
        <v>2</v>
      </c>
      <c r="Y1183" s="3">
        <v>27.44</v>
      </c>
      <c r="Z1183" s="11">
        <v>2.4009999999999998</v>
      </c>
      <c r="AA1183" s="3"/>
      <c r="AB1183" s="3"/>
      <c r="AD1183" t="str">
        <f t="shared" si="74"/>
        <v>IllinoisQuincy</v>
      </c>
      <c r="AE1183" t="str">
        <f t="shared" si="75"/>
        <v>Illinois</v>
      </c>
      <c r="AF1183" t="str">
        <f t="shared" si="76"/>
        <v>Quincy</v>
      </c>
      <c r="AG1183" t="s">
        <v>43</v>
      </c>
      <c r="AH1183">
        <v>2</v>
      </c>
      <c r="AI1183">
        <v>27.44</v>
      </c>
      <c r="AJ1183" s="11">
        <v>2.4009999999999998</v>
      </c>
    </row>
    <row r="1184" spans="13:36" x14ac:dyDescent="0.25">
      <c r="M1184"/>
      <c r="N1184"/>
      <c r="V1184" t="s">
        <v>834</v>
      </c>
      <c r="W1184" t="s">
        <v>53</v>
      </c>
      <c r="X1184" s="3">
        <v>7</v>
      </c>
      <c r="Y1184" s="3">
        <v>128.744</v>
      </c>
      <c r="Z1184" s="11">
        <v>12.8744</v>
      </c>
      <c r="AA1184" s="3"/>
      <c r="AB1184" s="3"/>
      <c r="AC1184" t="s">
        <v>834</v>
      </c>
      <c r="AD1184" t="str">
        <f t="shared" si="74"/>
        <v>IllinoisRockford</v>
      </c>
      <c r="AE1184" t="str">
        <f t="shared" si="75"/>
        <v>Illinois</v>
      </c>
      <c r="AF1184" t="str">
        <f t="shared" si="76"/>
        <v>Rockford</v>
      </c>
      <c r="AG1184" t="s">
        <v>53</v>
      </c>
      <c r="AH1184">
        <v>7</v>
      </c>
      <c r="AI1184">
        <v>128.744</v>
      </c>
      <c r="AJ1184" s="11">
        <v>12.8744</v>
      </c>
    </row>
    <row r="1185" spans="13:36" x14ac:dyDescent="0.25">
      <c r="M1185"/>
      <c r="N1185"/>
      <c r="W1185" t="s">
        <v>64</v>
      </c>
      <c r="X1185" s="3">
        <v>26</v>
      </c>
      <c r="Y1185" s="3">
        <v>502.92399999999998</v>
      </c>
      <c r="Z1185" s="11">
        <v>-827.28140000000008</v>
      </c>
      <c r="AA1185" s="3"/>
      <c r="AB1185" s="3"/>
      <c r="AD1185" t="str">
        <f t="shared" si="74"/>
        <v>IllinoisRockford</v>
      </c>
      <c r="AE1185" t="str">
        <f t="shared" si="75"/>
        <v>Illinois</v>
      </c>
      <c r="AF1185" t="str">
        <f t="shared" si="76"/>
        <v>Rockford</v>
      </c>
      <c r="AG1185" t="s">
        <v>64</v>
      </c>
      <c r="AH1185">
        <v>26</v>
      </c>
      <c r="AI1185">
        <v>502.92399999999998</v>
      </c>
      <c r="AJ1185" s="11">
        <v>-827.28140000000008</v>
      </c>
    </row>
    <row r="1186" spans="13:36" x14ac:dyDescent="0.25">
      <c r="M1186"/>
      <c r="N1186"/>
      <c r="W1186" t="s">
        <v>25</v>
      </c>
      <c r="X1186" s="3">
        <v>14</v>
      </c>
      <c r="Y1186" s="3">
        <v>254.60400000000001</v>
      </c>
      <c r="Z1186" s="11">
        <v>-18.186</v>
      </c>
      <c r="AA1186" s="3"/>
      <c r="AB1186" s="3"/>
      <c r="AD1186" t="str">
        <f t="shared" si="74"/>
        <v>IllinoisRockford</v>
      </c>
      <c r="AE1186" t="str">
        <f t="shared" si="75"/>
        <v>Illinois</v>
      </c>
      <c r="AF1186" t="str">
        <f t="shared" si="76"/>
        <v>Rockford</v>
      </c>
      <c r="AG1186" t="s">
        <v>25</v>
      </c>
      <c r="AH1186">
        <v>14</v>
      </c>
      <c r="AI1186">
        <v>254.60400000000001</v>
      </c>
      <c r="AJ1186" s="11">
        <v>-18.186</v>
      </c>
    </row>
    <row r="1187" spans="13:36" x14ac:dyDescent="0.25">
      <c r="M1187"/>
      <c r="N1187"/>
      <c r="W1187" t="s">
        <v>80</v>
      </c>
      <c r="X1187" s="3">
        <v>10</v>
      </c>
      <c r="Y1187" s="3">
        <v>213.88800000000001</v>
      </c>
      <c r="Z1187" s="11">
        <v>77.534400000000005</v>
      </c>
      <c r="AA1187" s="3"/>
      <c r="AB1187" s="3"/>
      <c r="AD1187" t="str">
        <f t="shared" si="74"/>
        <v>IllinoisRockford</v>
      </c>
      <c r="AE1187" t="str">
        <f t="shared" si="75"/>
        <v>Illinois</v>
      </c>
      <c r="AF1187" t="str">
        <f t="shared" si="76"/>
        <v>Rockford</v>
      </c>
      <c r="AG1187" t="s">
        <v>80</v>
      </c>
      <c r="AH1187">
        <v>10</v>
      </c>
      <c r="AI1187">
        <v>213.88800000000001</v>
      </c>
      <c r="AJ1187" s="11">
        <v>77.534400000000005</v>
      </c>
    </row>
    <row r="1188" spans="13:36" x14ac:dyDescent="0.25">
      <c r="M1188"/>
      <c r="N1188"/>
      <c r="W1188" t="s">
        <v>59</v>
      </c>
      <c r="X1188" s="3">
        <v>4</v>
      </c>
      <c r="Y1188" s="3">
        <v>1439.9680000000001</v>
      </c>
      <c r="Z1188" s="11">
        <v>143.99680000000001</v>
      </c>
      <c r="AA1188" s="3"/>
      <c r="AB1188" s="3"/>
      <c r="AD1188" t="str">
        <f t="shared" si="74"/>
        <v>IllinoisRockford</v>
      </c>
      <c r="AE1188" t="str">
        <f t="shared" si="75"/>
        <v>Illinois</v>
      </c>
      <c r="AF1188" t="str">
        <f t="shared" si="76"/>
        <v>Rockford</v>
      </c>
      <c r="AG1188" t="s">
        <v>59</v>
      </c>
      <c r="AH1188">
        <v>4</v>
      </c>
      <c r="AI1188">
        <v>1439.9680000000001</v>
      </c>
      <c r="AJ1188" s="11">
        <v>143.99680000000001</v>
      </c>
    </row>
    <row r="1189" spans="13:36" x14ac:dyDescent="0.25">
      <c r="M1189"/>
      <c r="N1189"/>
      <c r="W1189" t="s">
        <v>39</v>
      </c>
      <c r="X1189" s="3">
        <v>3</v>
      </c>
      <c r="Y1189" s="3">
        <v>626.1</v>
      </c>
      <c r="Z1189" s="11">
        <v>-538.44600000000003</v>
      </c>
      <c r="AA1189" s="3"/>
      <c r="AB1189" s="3"/>
      <c r="AD1189" t="str">
        <f t="shared" si="74"/>
        <v>IllinoisRockford</v>
      </c>
      <c r="AE1189" t="str">
        <f t="shared" si="75"/>
        <v>Illinois</v>
      </c>
      <c r="AF1189" t="str">
        <f t="shared" si="76"/>
        <v>Rockford</v>
      </c>
      <c r="AG1189" t="s">
        <v>39</v>
      </c>
      <c r="AH1189">
        <v>3</v>
      </c>
      <c r="AI1189">
        <v>626.1</v>
      </c>
      <c r="AJ1189" s="11">
        <v>-538.44600000000003</v>
      </c>
    </row>
    <row r="1190" spans="13:36" x14ac:dyDescent="0.25">
      <c r="M1190"/>
      <c r="N1190"/>
      <c r="V1190" t="s">
        <v>1217</v>
      </c>
      <c r="W1190" t="s">
        <v>64</v>
      </c>
      <c r="X1190" s="3">
        <v>2</v>
      </c>
      <c r="Y1190" s="3">
        <v>8.952</v>
      </c>
      <c r="Z1190" s="11">
        <v>-14.770799999999999</v>
      </c>
      <c r="AA1190" s="3"/>
      <c r="AB1190" s="3"/>
      <c r="AC1190" t="s">
        <v>1217</v>
      </c>
      <c r="AD1190" t="str">
        <f t="shared" si="74"/>
        <v>IllinoisRomeoville</v>
      </c>
      <c r="AE1190" t="str">
        <f t="shared" si="75"/>
        <v>Illinois</v>
      </c>
      <c r="AF1190" t="str">
        <f t="shared" si="76"/>
        <v>Romeoville</v>
      </c>
      <c r="AG1190" t="s">
        <v>64</v>
      </c>
      <c r="AH1190">
        <v>2</v>
      </c>
      <c r="AI1190">
        <v>8.952</v>
      </c>
      <c r="AJ1190" s="11">
        <v>-14.770799999999999</v>
      </c>
    </row>
    <row r="1191" spans="13:36" x14ac:dyDescent="0.25">
      <c r="M1191"/>
      <c r="N1191"/>
      <c r="V1191" t="s">
        <v>1190</v>
      </c>
      <c r="W1191" t="s">
        <v>129</v>
      </c>
      <c r="X1191" s="3">
        <v>8</v>
      </c>
      <c r="Y1191" s="3">
        <v>637.44000000000005</v>
      </c>
      <c r="Z1191" s="11">
        <v>135.45599999999999</v>
      </c>
      <c r="AA1191" s="3"/>
      <c r="AB1191" s="3"/>
      <c r="AC1191" t="s">
        <v>1190</v>
      </c>
      <c r="AD1191" t="str">
        <f t="shared" si="74"/>
        <v>IllinoisSaint Charles</v>
      </c>
      <c r="AE1191" t="str">
        <f t="shared" si="75"/>
        <v>Illinois</v>
      </c>
      <c r="AF1191" t="str">
        <f t="shared" si="76"/>
        <v>Saint Charles</v>
      </c>
      <c r="AG1191" t="s">
        <v>129</v>
      </c>
      <c r="AH1191">
        <v>8</v>
      </c>
      <c r="AI1191">
        <v>637.44000000000005</v>
      </c>
      <c r="AJ1191" s="11">
        <v>135.45599999999999</v>
      </c>
    </row>
    <row r="1192" spans="13:36" x14ac:dyDescent="0.25">
      <c r="M1192"/>
      <c r="N1192"/>
      <c r="W1192" t="s">
        <v>53</v>
      </c>
      <c r="X1192" s="3">
        <v>2</v>
      </c>
      <c r="Y1192" s="3">
        <v>59.904000000000003</v>
      </c>
      <c r="Z1192" s="11">
        <v>14.2272</v>
      </c>
      <c r="AA1192" s="3"/>
      <c r="AB1192" s="3"/>
      <c r="AD1192" t="str">
        <f t="shared" si="74"/>
        <v>IllinoisSaint Charles</v>
      </c>
      <c r="AE1192" t="str">
        <f t="shared" si="75"/>
        <v>Illinois</v>
      </c>
      <c r="AF1192" t="str">
        <f t="shared" si="76"/>
        <v>Saint Charles</v>
      </c>
      <c r="AG1192" t="s">
        <v>53</v>
      </c>
      <c r="AH1192">
        <v>2</v>
      </c>
      <c r="AI1192">
        <v>59.904000000000003</v>
      </c>
      <c r="AJ1192" s="11">
        <v>14.2272</v>
      </c>
    </row>
    <row r="1193" spans="13:36" x14ac:dyDescent="0.25">
      <c r="M1193"/>
      <c r="N1193"/>
      <c r="W1193" t="s">
        <v>48</v>
      </c>
      <c r="X1193" s="3">
        <v>8</v>
      </c>
      <c r="Y1193" s="3">
        <v>90.835999999999999</v>
      </c>
      <c r="Z1193" s="11">
        <v>-70.307400000000001</v>
      </c>
      <c r="AA1193" s="3"/>
      <c r="AB1193" s="3"/>
      <c r="AD1193" t="str">
        <f t="shared" si="74"/>
        <v>IllinoisSaint Charles</v>
      </c>
      <c r="AE1193" t="str">
        <f t="shared" si="75"/>
        <v>Illinois</v>
      </c>
      <c r="AF1193" t="str">
        <f t="shared" si="76"/>
        <v>Saint Charles</v>
      </c>
      <c r="AG1193" t="s">
        <v>48</v>
      </c>
      <c r="AH1193">
        <v>8</v>
      </c>
      <c r="AI1193">
        <v>90.835999999999999</v>
      </c>
      <c r="AJ1193" s="11">
        <v>-70.307400000000001</v>
      </c>
    </row>
    <row r="1194" spans="13:36" x14ac:dyDescent="0.25">
      <c r="M1194"/>
      <c r="N1194"/>
      <c r="W1194" t="s">
        <v>371</v>
      </c>
      <c r="X1194" s="3">
        <v>2</v>
      </c>
      <c r="Y1194" s="3">
        <v>600.53</v>
      </c>
      <c r="Z1194" s="11">
        <v>137.26400000000001</v>
      </c>
      <c r="AA1194" s="3"/>
      <c r="AB1194" s="3"/>
      <c r="AD1194" t="str">
        <f t="shared" si="74"/>
        <v>IllinoisSaint Charles</v>
      </c>
      <c r="AE1194" t="str">
        <f t="shared" si="75"/>
        <v>Illinois</v>
      </c>
      <c r="AF1194" t="str">
        <f t="shared" si="76"/>
        <v>Saint Charles</v>
      </c>
      <c r="AG1194" t="s">
        <v>371</v>
      </c>
      <c r="AH1194">
        <v>2</v>
      </c>
      <c r="AI1194">
        <v>600.53</v>
      </c>
      <c r="AJ1194" s="11">
        <v>137.26400000000001</v>
      </c>
    </row>
    <row r="1195" spans="13:36" x14ac:dyDescent="0.25">
      <c r="M1195"/>
      <c r="N1195"/>
      <c r="V1195" t="s">
        <v>906</v>
      </c>
      <c r="W1195" t="s">
        <v>129</v>
      </c>
      <c r="X1195" s="3">
        <v>3</v>
      </c>
      <c r="Y1195" s="3">
        <v>39.264000000000003</v>
      </c>
      <c r="Z1195" s="11">
        <v>-4.9080000000000004</v>
      </c>
      <c r="AA1195" s="3"/>
      <c r="AB1195" s="3"/>
      <c r="AC1195" t="s">
        <v>906</v>
      </c>
      <c r="AD1195" t="str">
        <f t="shared" si="74"/>
        <v>IllinoisSkokie</v>
      </c>
      <c r="AE1195" t="str">
        <f t="shared" si="75"/>
        <v>Illinois</v>
      </c>
      <c r="AF1195" t="str">
        <f t="shared" si="76"/>
        <v>Skokie</v>
      </c>
      <c r="AG1195" t="s">
        <v>129</v>
      </c>
      <c r="AH1195">
        <v>3</v>
      </c>
      <c r="AI1195">
        <v>39.264000000000003</v>
      </c>
      <c r="AJ1195" s="11">
        <v>-4.9080000000000004</v>
      </c>
    </row>
    <row r="1196" spans="13:36" x14ac:dyDescent="0.25">
      <c r="M1196"/>
      <c r="N1196"/>
      <c r="W1196" t="s">
        <v>53</v>
      </c>
      <c r="X1196" s="3">
        <v>6</v>
      </c>
      <c r="Y1196" s="3">
        <v>95.231999999999999</v>
      </c>
      <c r="Z1196" s="11">
        <v>24.9984</v>
      </c>
      <c r="AA1196" s="3"/>
      <c r="AB1196" s="3"/>
      <c r="AD1196" t="str">
        <f t="shared" si="74"/>
        <v>IllinoisSkokie</v>
      </c>
      <c r="AE1196" t="str">
        <f t="shared" si="75"/>
        <v>Illinois</v>
      </c>
      <c r="AF1196" t="str">
        <f t="shared" si="76"/>
        <v>Skokie</v>
      </c>
      <c r="AG1196" t="s">
        <v>53</v>
      </c>
      <c r="AH1196">
        <v>6</v>
      </c>
      <c r="AI1196">
        <v>95.231999999999999</v>
      </c>
      <c r="AJ1196" s="11">
        <v>24.9984</v>
      </c>
    </row>
    <row r="1197" spans="13:36" x14ac:dyDescent="0.25">
      <c r="M1197"/>
      <c r="N1197"/>
      <c r="W1197" t="s">
        <v>64</v>
      </c>
      <c r="X1197" s="3">
        <v>12</v>
      </c>
      <c r="Y1197" s="3">
        <v>23.84</v>
      </c>
      <c r="Z1197" s="11">
        <v>-38.823999999999998</v>
      </c>
      <c r="AA1197" s="3"/>
      <c r="AB1197" s="3"/>
      <c r="AD1197" t="str">
        <f t="shared" si="74"/>
        <v>IllinoisSkokie</v>
      </c>
      <c r="AE1197" t="str">
        <f t="shared" si="75"/>
        <v>Illinois</v>
      </c>
      <c r="AF1197" t="str">
        <f t="shared" si="76"/>
        <v>Skokie</v>
      </c>
      <c r="AG1197" t="s">
        <v>64</v>
      </c>
      <c r="AH1197">
        <v>12</v>
      </c>
      <c r="AI1197">
        <v>23.84</v>
      </c>
      <c r="AJ1197" s="11">
        <v>-38.823999999999998</v>
      </c>
    </row>
    <row r="1198" spans="13:36" x14ac:dyDescent="0.25">
      <c r="M1198"/>
      <c r="N1198"/>
      <c r="W1198" t="s">
        <v>195</v>
      </c>
      <c r="X1198" s="3">
        <v>2</v>
      </c>
      <c r="Y1198" s="3">
        <v>12.624000000000001</v>
      </c>
      <c r="Z1198" s="11">
        <v>3.9449999999999998</v>
      </c>
      <c r="AA1198" s="3"/>
      <c r="AB1198" s="3"/>
      <c r="AD1198" t="str">
        <f t="shared" si="74"/>
        <v>IllinoisSkokie</v>
      </c>
      <c r="AE1198" t="str">
        <f t="shared" si="75"/>
        <v>Illinois</v>
      </c>
      <c r="AF1198" t="str">
        <f t="shared" si="76"/>
        <v>Skokie</v>
      </c>
      <c r="AG1198" t="s">
        <v>195</v>
      </c>
      <c r="AH1198">
        <v>2</v>
      </c>
      <c r="AI1198">
        <v>12.624000000000001</v>
      </c>
      <c r="AJ1198" s="11">
        <v>3.9449999999999998</v>
      </c>
    </row>
    <row r="1199" spans="13:36" x14ac:dyDescent="0.25">
      <c r="M1199"/>
      <c r="N1199"/>
      <c r="W1199" t="s">
        <v>48</v>
      </c>
      <c r="X1199" s="3">
        <v>15</v>
      </c>
      <c r="Y1199" s="3">
        <v>355.63199999999995</v>
      </c>
      <c r="Z1199" s="11">
        <v>-339.51420000000002</v>
      </c>
      <c r="AA1199" s="3"/>
      <c r="AB1199" s="3"/>
      <c r="AD1199" t="str">
        <f t="shared" si="74"/>
        <v>IllinoisSkokie</v>
      </c>
      <c r="AE1199" t="str">
        <f t="shared" si="75"/>
        <v>Illinois</v>
      </c>
      <c r="AF1199" t="str">
        <f t="shared" si="76"/>
        <v>Skokie</v>
      </c>
      <c r="AG1199" t="s">
        <v>48</v>
      </c>
      <c r="AH1199">
        <v>15</v>
      </c>
      <c r="AI1199">
        <v>355.63199999999995</v>
      </c>
      <c r="AJ1199" s="11">
        <v>-339.51420000000002</v>
      </c>
    </row>
    <row r="1200" spans="13:36" x14ac:dyDescent="0.25">
      <c r="M1200"/>
      <c r="N1200"/>
      <c r="W1200" t="s">
        <v>80</v>
      </c>
      <c r="X1200" s="3">
        <v>2</v>
      </c>
      <c r="Y1200" s="3">
        <v>12.224</v>
      </c>
      <c r="Z1200" s="11">
        <v>4.4311999999999996</v>
      </c>
      <c r="AA1200" s="3"/>
      <c r="AB1200" s="3"/>
      <c r="AD1200" t="str">
        <f t="shared" si="74"/>
        <v>IllinoisSkokie</v>
      </c>
      <c r="AE1200" t="str">
        <f t="shared" si="75"/>
        <v>Illinois</v>
      </c>
      <c r="AF1200" t="str">
        <f t="shared" si="76"/>
        <v>Skokie</v>
      </c>
      <c r="AG1200" t="s">
        <v>80</v>
      </c>
      <c r="AH1200">
        <v>2</v>
      </c>
      <c r="AI1200">
        <v>12.224</v>
      </c>
      <c r="AJ1200" s="11">
        <v>4.4311999999999996</v>
      </c>
    </row>
    <row r="1201" spans="13:36" x14ac:dyDescent="0.25">
      <c r="M1201"/>
      <c r="N1201"/>
      <c r="W1201" t="s">
        <v>43</v>
      </c>
      <c r="X1201" s="3">
        <v>4</v>
      </c>
      <c r="Y1201" s="3">
        <v>30.015999999999998</v>
      </c>
      <c r="Z1201" s="11">
        <v>3.0015999999999998</v>
      </c>
      <c r="AA1201" s="3"/>
      <c r="AB1201" s="3"/>
      <c r="AD1201" t="str">
        <f t="shared" si="74"/>
        <v>IllinoisSkokie</v>
      </c>
      <c r="AE1201" t="str">
        <f t="shared" si="75"/>
        <v>Illinois</v>
      </c>
      <c r="AF1201" t="str">
        <f t="shared" si="76"/>
        <v>Skokie</v>
      </c>
      <c r="AG1201" t="s">
        <v>43</v>
      </c>
      <c r="AH1201">
        <v>4</v>
      </c>
      <c r="AI1201">
        <v>30.015999999999998</v>
      </c>
      <c r="AJ1201" s="11">
        <v>3.0015999999999998</v>
      </c>
    </row>
    <row r="1202" spans="13:36" x14ac:dyDescent="0.25">
      <c r="M1202"/>
      <c r="N1202"/>
      <c r="V1202" t="s">
        <v>1048</v>
      </c>
      <c r="W1202" t="s">
        <v>48</v>
      </c>
      <c r="X1202" s="3">
        <v>7</v>
      </c>
      <c r="Y1202" s="3">
        <v>22.288</v>
      </c>
      <c r="Z1202" s="11">
        <v>-8.9152000000000005</v>
      </c>
      <c r="AA1202" s="3"/>
      <c r="AB1202" s="3"/>
      <c r="AC1202" t="s">
        <v>1048</v>
      </c>
      <c r="AD1202" t="str">
        <f t="shared" si="74"/>
        <v>IllinoisTinley Park</v>
      </c>
      <c r="AE1202" t="str">
        <f t="shared" si="75"/>
        <v>Illinois</v>
      </c>
      <c r="AF1202" t="str">
        <f t="shared" si="76"/>
        <v>Tinley Park</v>
      </c>
      <c r="AG1202" t="s">
        <v>48</v>
      </c>
      <c r="AH1202">
        <v>7</v>
      </c>
      <c r="AI1202">
        <v>22.288</v>
      </c>
      <c r="AJ1202" s="11">
        <v>-8.9152000000000005</v>
      </c>
    </row>
    <row r="1203" spans="13:36" x14ac:dyDescent="0.25">
      <c r="M1203"/>
      <c r="N1203"/>
      <c r="V1203" t="s">
        <v>1003</v>
      </c>
      <c r="W1203" t="s">
        <v>53</v>
      </c>
      <c r="X1203" s="3">
        <v>4</v>
      </c>
      <c r="Y1203" s="3">
        <v>121.536</v>
      </c>
      <c r="Z1203" s="11">
        <v>15.192</v>
      </c>
      <c r="AA1203" s="3"/>
      <c r="AB1203" s="3"/>
      <c r="AC1203" t="s">
        <v>1003</v>
      </c>
      <c r="AD1203" t="str">
        <f t="shared" si="74"/>
        <v>IllinoisWheeling</v>
      </c>
      <c r="AE1203" t="str">
        <f t="shared" si="75"/>
        <v>Illinois</v>
      </c>
      <c r="AF1203" t="str">
        <f t="shared" si="76"/>
        <v>Wheeling</v>
      </c>
      <c r="AG1203" t="s">
        <v>53</v>
      </c>
      <c r="AH1203">
        <v>4</v>
      </c>
      <c r="AI1203">
        <v>121.536</v>
      </c>
      <c r="AJ1203" s="11">
        <v>15.192</v>
      </c>
    </row>
    <row r="1204" spans="13:36" x14ac:dyDescent="0.25">
      <c r="M1204"/>
      <c r="N1204"/>
      <c r="W1204" t="s">
        <v>48</v>
      </c>
      <c r="X1204" s="3">
        <v>2</v>
      </c>
      <c r="Y1204" s="3">
        <v>14.135999999999999</v>
      </c>
      <c r="Z1204" s="11">
        <v>-7.7747999999999999</v>
      </c>
      <c r="AA1204" s="3"/>
      <c r="AB1204" s="3"/>
      <c r="AD1204" t="str">
        <f t="shared" si="74"/>
        <v>IllinoisWheeling</v>
      </c>
      <c r="AE1204" t="str">
        <f t="shared" si="75"/>
        <v>Illinois</v>
      </c>
      <c r="AF1204" t="str">
        <f t="shared" si="76"/>
        <v>Wheeling</v>
      </c>
      <c r="AG1204" t="s">
        <v>48</v>
      </c>
      <c r="AH1204">
        <v>2</v>
      </c>
      <c r="AI1204">
        <v>14.135999999999999</v>
      </c>
      <c r="AJ1204" s="11">
        <v>-7.7747999999999999</v>
      </c>
    </row>
    <row r="1205" spans="13:36" x14ac:dyDescent="0.25">
      <c r="M1205"/>
      <c r="N1205"/>
      <c r="W1205" t="s">
        <v>39</v>
      </c>
      <c r="X1205" s="3">
        <v>3</v>
      </c>
      <c r="Y1205" s="3">
        <v>601.47</v>
      </c>
      <c r="Z1205" s="11">
        <v>-300.73500000000001</v>
      </c>
      <c r="AA1205" s="3"/>
      <c r="AB1205" s="3"/>
      <c r="AD1205" t="str">
        <f t="shared" si="74"/>
        <v>IllinoisWheeling</v>
      </c>
      <c r="AE1205" t="str">
        <f t="shared" si="75"/>
        <v>Illinois</v>
      </c>
      <c r="AF1205" t="str">
        <f t="shared" si="76"/>
        <v>Wheeling</v>
      </c>
      <c r="AG1205" t="s">
        <v>39</v>
      </c>
      <c r="AH1205">
        <v>3</v>
      </c>
      <c r="AI1205">
        <v>601.47</v>
      </c>
      <c r="AJ1205" s="11">
        <v>-300.73500000000001</v>
      </c>
    </row>
    <row r="1206" spans="13:36" x14ac:dyDescent="0.25">
      <c r="M1206"/>
      <c r="N1206"/>
      <c r="V1206" t="s">
        <v>1001</v>
      </c>
      <c r="W1206" t="s">
        <v>53</v>
      </c>
      <c r="X1206" s="3">
        <v>2</v>
      </c>
      <c r="Y1206" s="3">
        <v>2.9119999999999999</v>
      </c>
      <c r="Z1206" s="11">
        <v>0.91</v>
      </c>
      <c r="AA1206" s="3"/>
      <c r="AB1206" s="3"/>
      <c r="AC1206" t="s">
        <v>1001</v>
      </c>
      <c r="AD1206" t="str">
        <f t="shared" si="74"/>
        <v>IllinoisWoodstock</v>
      </c>
      <c r="AE1206" t="str">
        <f t="shared" si="75"/>
        <v>Illinois</v>
      </c>
      <c r="AF1206" t="str">
        <f t="shared" si="76"/>
        <v>Woodstock</v>
      </c>
      <c r="AG1206" t="s">
        <v>53</v>
      </c>
      <c r="AH1206">
        <v>2</v>
      </c>
      <c r="AI1206">
        <v>2.9119999999999999</v>
      </c>
      <c r="AJ1206" s="11">
        <v>0.91</v>
      </c>
    </row>
    <row r="1207" spans="13:36" x14ac:dyDescent="0.25">
      <c r="M1207"/>
      <c r="N1207"/>
      <c r="W1207" t="s">
        <v>64</v>
      </c>
      <c r="X1207" s="3">
        <v>5</v>
      </c>
      <c r="Y1207" s="3">
        <v>8.85</v>
      </c>
      <c r="Z1207" s="11">
        <v>-13.717499999999999</v>
      </c>
      <c r="AA1207" s="3"/>
      <c r="AB1207" s="3"/>
      <c r="AD1207" t="str">
        <f t="shared" si="74"/>
        <v>IllinoisWoodstock</v>
      </c>
      <c r="AE1207" t="str">
        <f t="shared" si="75"/>
        <v>Illinois</v>
      </c>
      <c r="AF1207" t="str">
        <f t="shared" si="76"/>
        <v>Woodstock</v>
      </c>
      <c r="AG1207" t="s">
        <v>64</v>
      </c>
      <c r="AH1207">
        <v>5</v>
      </c>
      <c r="AI1207">
        <v>8.85</v>
      </c>
      <c r="AJ1207" s="11">
        <v>-13.717499999999999</v>
      </c>
    </row>
    <row r="1208" spans="13:36" x14ac:dyDescent="0.25">
      <c r="M1208"/>
      <c r="N1208"/>
      <c r="W1208" t="s">
        <v>25</v>
      </c>
      <c r="X1208" s="3">
        <v>8</v>
      </c>
      <c r="Y1208" s="3">
        <v>845.48800000000006</v>
      </c>
      <c r="Z1208" s="11">
        <v>-12.0784</v>
      </c>
      <c r="AA1208" s="3"/>
      <c r="AB1208" s="3"/>
      <c r="AD1208" t="str">
        <f t="shared" si="74"/>
        <v>IllinoisWoodstock</v>
      </c>
      <c r="AE1208" t="str">
        <f t="shared" si="75"/>
        <v>Illinois</v>
      </c>
      <c r="AF1208" t="str">
        <f t="shared" si="76"/>
        <v>Woodstock</v>
      </c>
      <c r="AG1208" t="s">
        <v>25</v>
      </c>
      <c r="AH1208">
        <v>8</v>
      </c>
      <c r="AI1208">
        <v>845.48800000000006</v>
      </c>
      <c r="AJ1208" s="11">
        <v>-12.0784</v>
      </c>
    </row>
    <row r="1209" spans="13:36" x14ac:dyDescent="0.25">
      <c r="M1209"/>
      <c r="N1209"/>
      <c r="V1209" t="s">
        <v>1067</v>
      </c>
      <c r="W1209" t="s">
        <v>64</v>
      </c>
      <c r="X1209" s="3">
        <v>4</v>
      </c>
      <c r="Y1209" s="3">
        <v>29.12</v>
      </c>
      <c r="Z1209" s="11">
        <v>14.268800000000001</v>
      </c>
      <c r="AA1209" s="3"/>
      <c r="AB1209" s="3"/>
      <c r="AC1209" t="s">
        <v>1067</v>
      </c>
      <c r="AD1209" t="str">
        <f t="shared" si="74"/>
        <v>IndianaBloomington</v>
      </c>
      <c r="AE1209" t="str">
        <f t="shared" si="75"/>
        <v>Indiana</v>
      </c>
      <c r="AF1209" t="str">
        <f t="shared" si="76"/>
        <v>Bloomington</v>
      </c>
      <c r="AG1209" t="s">
        <v>64</v>
      </c>
      <c r="AH1209">
        <v>4</v>
      </c>
      <c r="AI1209">
        <v>29.12</v>
      </c>
      <c r="AJ1209" s="11">
        <v>14.268800000000001</v>
      </c>
    </row>
    <row r="1210" spans="13:36" x14ac:dyDescent="0.25">
      <c r="M1210"/>
      <c r="N1210"/>
      <c r="W1210" t="s">
        <v>143</v>
      </c>
      <c r="X1210" s="3">
        <v>5</v>
      </c>
      <c r="Y1210" s="3">
        <v>78.349999999999994</v>
      </c>
      <c r="Z1210" s="11">
        <v>36.8245</v>
      </c>
      <c r="AA1210" s="3"/>
      <c r="AB1210" s="3"/>
      <c r="AD1210" t="str">
        <f t="shared" si="74"/>
        <v>IndianaBloomington</v>
      </c>
      <c r="AE1210" t="str">
        <f t="shared" si="75"/>
        <v>Indiana</v>
      </c>
      <c r="AF1210" t="str">
        <f t="shared" si="76"/>
        <v>Bloomington</v>
      </c>
      <c r="AG1210" t="s">
        <v>143</v>
      </c>
      <c r="AH1210">
        <v>5</v>
      </c>
      <c r="AI1210">
        <v>78.349999999999994</v>
      </c>
      <c r="AJ1210" s="11">
        <v>36.8245</v>
      </c>
    </row>
    <row r="1211" spans="13:36" x14ac:dyDescent="0.25">
      <c r="M1211"/>
      <c r="N1211"/>
      <c r="W1211" t="s">
        <v>48</v>
      </c>
      <c r="X1211" s="3">
        <v>3</v>
      </c>
      <c r="Y1211" s="3">
        <v>127.95</v>
      </c>
      <c r="Z1211" s="11">
        <v>21.7515</v>
      </c>
      <c r="AA1211" s="3"/>
      <c r="AB1211" s="3"/>
      <c r="AD1211" t="str">
        <f t="shared" si="74"/>
        <v>IndianaBloomington</v>
      </c>
      <c r="AE1211" t="str">
        <f t="shared" si="75"/>
        <v>Indiana</v>
      </c>
      <c r="AF1211" t="str">
        <f t="shared" si="76"/>
        <v>Bloomington</v>
      </c>
      <c r="AG1211" t="s">
        <v>48</v>
      </c>
      <c r="AH1211">
        <v>3</v>
      </c>
      <c r="AI1211">
        <v>127.95</v>
      </c>
      <c r="AJ1211" s="11">
        <v>21.7515</v>
      </c>
    </row>
    <row r="1212" spans="13:36" x14ac:dyDescent="0.25">
      <c r="M1212"/>
      <c r="N1212"/>
      <c r="W1212" t="s">
        <v>80</v>
      </c>
      <c r="X1212" s="3">
        <v>11</v>
      </c>
      <c r="Y1212" s="3">
        <v>64.08</v>
      </c>
      <c r="Z1212" s="11">
        <v>29.808</v>
      </c>
      <c r="AA1212" s="3"/>
      <c r="AB1212" s="3"/>
      <c r="AD1212" t="str">
        <f t="shared" si="74"/>
        <v>IndianaBloomington</v>
      </c>
      <c r="AE1212" t="str">
        <f t="shared" si="75"/>
        <v>Indiana</v>
      </c>
      <c r="AF1212" t="str">
        <f t="shared" si="76"/>
        <v>Bloomington</v>
      </c>
      <c r="AG1212" t="s">
        <v>80</v>
      </c>
      <c r="AH1212">
        <v>11</v>
      </c>
      <c r="AI1212">
        <v>64.08</v>
      </c>
      <c r="AJ1212" s="11">
        <v>29.808</v>
      </c>
    </row>
    <row r="1213" spans="13:36" x14ac:dyDescent="0.25">
      <c r="M1213"/>
      <c r="N1213"/>
      <c r="W1213" t="s">
        <v>59</v>
      </c>
      <c r="X1213" s="3">
        <v>3</v>
      </c>
      <c r="Y1213" s="3">
        <v>134.85</v>
      </c>
      <c r="Z1213" s="11">
        <v>37.758000000000003</v>
      </c>
      <c r="AA1213" s="3"/>
      <c r="AB1213" s="3"/>
      <c r="AD1213" t="str">
        <f t="shared" si="74"/>
        <v>IndianaBloomington</v>
      </c>
      <c r="AE1213" t="str">
        <f t="shared" si="75"/>
        <v>Indiana</v>
      </c>
      <c r="AF1213" t="str">
        <f t="shared" si="76"/>
        <v>Bloomington</v>
      </c>
      <c r="AG1213" t="s">
        <v>59</v>
      </c>
      <c r="AH1213">
        <v>3</v>
      </c>
      <c r="AI1213">
        <v>134.85</v>
      </c>
      <c r="AJ1213" s="11">
        <v>37.758000000000003</v>
      </c>
    </row>
    <row r="1214" spans="13:36" x14ac:dyDescent="0.25">
      <c r="M1214"/>
      <c r="N1214"/>
      <c r="W1214" t="s">
        <v>43</v>
      </c>
      <c r="X1214" s="3">
        <v>5</v>
      </c>
      <c r="Y1214" s="3">
        <v>169.45</v>
      </c>
      <c r="Z1214" s="11">
        <v>42.362499999999997</v>
      </c>
      <c r="AA1214" s="3"/>
      <c r="AB1214" s="3"/>
      <c r="AD1214" t="str">
        <f t="shared" si="74"/>
        <v>IndianaBloomington</v>
      </c>
      <c r="AE1214" t="str">
        <f t="shared" si="75"/>
        <v>Indiana</v>
      </c>
      <c r="AF1214" t="str">
        <f t="shared" si="76"/>
        <v>Bloomington</v>
      </c>
      <c r="AG1214" t="s">
        <v>43</v>
      </c>
      <c r="AH1214">
        <v>5</v>
      </c>
      <c r="AI1214">
        <v>169.45</v>
      </c>
      <c r="AJ1214" s="11">
        <v>42.362499999999997</v>
      </c>
    </row>
    <row r="1215" spans="13:36" x14ac:dyDescent="0.25">
      <c r="M1215"/>
      <c r="N1215"/>
      <c r="V1215" t="s">
        <v>749</v>
      </c>
      <c r="W1215" t="s">
        <v>129</v>
      </c>
      <c r="X1215" s="3">
        <v>9</v>
      </c>
      <c r="Y1215" s="3">
        <v>301.33000000000004</v>
      </c>
      <c r="Z1215" s="11">
        <v>57.637699999999995</v>
      </c>
      <c r="AA1215" s="3"/>
      <c r="AB1215" s="3"/>
      <c r="AC1215" t="s">
        <v>749</v>
      </c>
      <c r="AD1215" t="str">
        <f t="shared" si="74"/>
        <v>IndianaColumbus</v>
      </c>
      <c r="AE1215" t="str">
        <f t="shared" si="75"/>
        <v>Indiana</v>
      </c>
      <c r="AF1215" t="str">
        <f t="shared" si="76"/>
        <v>Columbus</v>
      </c>
      <c r="AG1215" t="s">
        <v>129</v>
      </c>
      <c r="AH1215">
        <v>9</v>
      </c>
      <c r="AI1215">
        <v>301.33000000000004</v>
      </c>
      <c r="AJ1215" s="11">
        <v>57.637699999999995</v>
      </c>
    </row>
    <row r="1216" spans="13:36" x14ac:dyDescent="0.25">
      <c r="M1216"/>
      <c r="N1216"/>
      <c r="W1216" t="s">
        <v>68</v>
      </c>
      <c r="X1216" s="3">
        <v>7</v>
      </c>
      <c r="Y1216" s="3">
        <v>735.90000000000009</v>
      </c>
      <c r="Z1216" s="11">
        <v>194.04140000000001</v>
      </c>
      <c r="AA1216" s="3"/>
      <c r="AB1216" s="3"/>
      <c r="AD1216" t="str">
        <f t="shared" si="74"/>
        <v>IndianaColumbus</v>
      </c>
      <c r="AE1216" t="str">
        <f t="shared" si="75"/>
        <v>Indiana</v>
      </c>
      <c r="AF1216" t="str">
        <f t="shared" si="76"/>
        <v>Columbus</v>
      </c>
      <c r="AG1216" t="s">
        <v>68</v>
      </c>
      <c r="AH1216">
        <v>7</v>
      </c>
      <c r="AI1216">
        <v>735.90000000000009</v>
      </c>
      <c r="AJ1216" s="11">
        <v>194.04140000000001</v>
      </c>
    </row>
    <row r="1217" spans="13:36" x14ac:dyDescent="0.25">
      <c r="M1217"/>
      <c r="N1217"/>
      <c r="W1217" t="s">
        <v>53</v>
      </c>
      <c r="X1217" s="3">
        <v>12</v>
      </c>
      <c r="Y1217" s="3">
        <v>74.28</v>
      </c>
      <c r="Z1217" s="11">
        <v>22.986800000000002</v>
      </c>
      <c r="AA1217" s="3"/>
      <c r="AB1217" s="3"/>
      <c r="AD1217" t="str">
        <f t="shared" si="74"/>
        <v>IndianaColumbus</v>
      </c>
      <c r="AE1217" t="str">
        <f t="shared" si="75"/>
        <v>Indiana</v>
      </c>
      <c r="AF1217" t="str">
        <f t="shared" si="76"/>
        <v>Columbus</v>
      </c>
      <c r="AG1217" t="s">
        <v>53</v>
      </c>
      <c r="AH1217">
        <v>12</v>
      </c>
      <c r="AI1217">
        <v>74.28</v>
      </c>
      <c r="AJ1217" s="11">
        <v>22.986800000000002</v>
      </c>
    </row>
    <row r="1218" spans="13:36" x14ac:dyDescent="0.25">
      <c r="M1218"/>
      <c r="N1218"/>
      <c r="W1218" t="s">
        <v>64</v>
      </c>
      <c r="X1218" s="3">
        <v>8</v>
      </c>
      <c r="Y1218" s="3">
        <v>1461.23</v>
      </c>
      <c r="Z1218" s="11">
        <v>658.08579999999995</v>
      </c>
      <c r="AA1218" s="3"/>
      <c r="AB1218" s="3"/>
      <c r="AD1218" t="str">
        <f t="shared" si="74"/>
        <v>IndianaColumbus</v>
      </c>
      <c r="AE1218" t="str">
        <f t="shared" si="75"/>
        <v>Indiana</v>
      </c>
      <c r="AF1218" t="str">
        <f t="shared" si="76"/>
        <v>Columbus</v>
      </c>
      <c r="AG1218" t="s">
        <v>64</v>
      </c>
      <c r="AH1218">
        <v>8</v>
      </c>
      <c r="AI1218">
        <v>1461.23</v>
      </c>
      <c r="AJ1218" s="11">
        <v>658.08579999999995</v>
      </c>
    </row>
    <row r="1219" spans="13:36" x14ac:dyDescent="0.25">
      <c r="M1219"/>
      <c r="N1219"/>
      <c r="W1219" t="s">
        <v>25</v>
      </c>
      <c r="X1219" s="3">
        <v>7</v>
      </c>
      <c r="Y1219" s="3">
        <v>1516.2</v>
      </c>
      <c r="Z1219" s="11">
        <v>394.21199999999999</v>
      </c>
      <c r="AA1219" s="3"/>
      <c r="AB1219" s="3"/>
      <c r="AD1219" t="str">
        <f t="shared" si="74"/>
        <v>IndianaColumbus</v>
      </c>
      <c r="AE1219" t="str">
        <f t="shared" si="75"/>
        <v>Indiana</v>
      </c>
      <c r="AF1219" t="str">
        <f t="shared" si="76"/>
        <v>Columbus</v>
      </c>
      <c r="AG1219" t="s">
        <v>25</v>
      </c>
      <c r="AH1219">
        <v>7</v>
      </c>
      <c r="AI1219">
        <v>1516.2</v>
      </c>
      <c r="AJ1219" s="11">
        <v>394.21199999999999</v>
      </c>
    </row>
    <row r="1220" spans="13:36" x14ac:dyDescent="0.25">
      <c r="M1220"/>
      <c r="N1220"/>
      <c r="W1220" t="s">
        <v>143</v>
      </c>
      <c r="X1220" s="3">
        <v>8</v>
      </c>
      <c r="Y1220" s="3">
        <v>251.04000000000002</v>
      </c>
      <c r="Z1220" s="11">
        <v>116.47200000000001</v>
      </c>
      <c r="AA1220" s="3"/>
      <c r="AB1220" s="3"/>
      <c r="AD1220" t="str">
        <f t="shared" si="74"/>
        <v>IndianaColumbus</v>
      </c>
      <c r="AE1220" t="str">
        <f t="shared" si="75"/>
        <v>Indiana</v>
      </c>
      <c r="AF1220" t="str">
        <f t="shared" si="76"/>
        <v>Columbus</v>
      </c>
      <c r="AG1220" t="s">
        <v>143</v>
      </c>
      <c r="AH1220">
        <v>8</v>
      </c>
      <c r="AI1220">
        <v>251.04000000000002</v>
      </c>
      <c r="AJ1220" s="11">
        <v>116.47200000000001</v>
      </c>
    </row>
    <row r="1221" spans="13:36" x14ac:dyDescent="0.25">
      <c r="M1221"/>
      <c r="N1221"/>
      <c r="W1221" t="s">
        <v>48</v>
      </c>
      <c r="X1221" s="3">
        <v>6</v>
      </c>
      <c r="Y1221" s="3">
        <v>130.44999999999999</v>
      </c>
      <c r="Z1221" s="11">
        <v>29.461499999999997</v>
      </c>
      <c r="AA1221" s="3"/>
      <c r="AB1221" s="3"/>
      <c r="AD1221" t="str">
        <f t="shared" ref="AD1221:AD1284" si="77">IF(ISTEXT(AC1221),AC1221,AD1220)</f>
        <v>IndianaColumbus</v>
      </c>
      <c r="AE1221" t="str">
        <f t="shared" ref="AE1221:AE1284" si="78">INDEX($K$3:$R$606,MATCH(AD1221,$K$3:$K$606,0),5)</f>
        <v>Indiana</v>
      </c>
      <c r="AF1221" t="str">
        <f t="shared" si="76"/>
        <v>Columbus</v>
      </c>
      <c r="AG1221" t="s">
        <v>48</v>
      </c>
      <c r="AH1221">
        <v>6</v>
      </c>
      <c r="AI1221">
        <v>130.44999999999999</v>
      </c>
      <c r="AJ1221" s="11">
        <v>29.461499999999997</v>
      </c>
    </row>
    <row r="1222" spans="13:36" x14ac:dyDescent="0.25">
      <c r="M1222"/>
      <c r="N1222"/>
      <c r="W1222" t="s">
        <v>80</v>
      </c>
      <c r="X1222" s="3">
        <v>38</v>
      </c>
      <c r="Y1222" s="3">
        <v>841.64</v>
      </c>
      <c r="Z1222" s="11">
        <v>397.0779</v>
      </c>
      <c r="AA1222" s="3"/>
      <c r="AB1222" s="3"/>
      <c r="AD1222" t="str">
        <f t="shared" si="77"/>
        <v>IndianaColumbus</v>
      </c>
      <c r="AE1222" t="str">
        <f t="shared" si="78"/>
        <v>Indiana</v>
      </c>
      <c r="AF1222" t="str">
        <f t="shared" ref="AF1222:AF1285" si="79">INDEX($K$3:$R$606,MATCH(AD1222,$K$3:$K$606,0),6)</f>
        <v>Columbus</v>
      </c>
      <c r="AG1222" t="s">
        <v>80</v>
      </c>
      <c r="AH1222">
        <v>38</v>
      </c>
      <c r="AI1222">
        <v>841.64</v>
      </c>
      <c r="AJ1222" s="11">
        <v>397.0779</v>
      </c>
    </row>
    <row r="1223" spans="13:36" x14ac:dyDescent="0.25">
      <c r="M1223"/>
      <c r="N1223"/>
      <c r="W1223" t="s">
        <v>59</v>
      </c>
      <c r="X1223" s="3">
        <v>15</v>
      </c>
      <c r="Y1223" s="3">
        <v>2093.4299999999998</v>
      </c>
      <c r="Z1223" s="11">
        <v>550.17150000000004</v>
      </c>
      <c r="AA1223" s="3"/>
      <c r="AB1223" s="3"/>
      <c r="AD1223" t="str">
        <f t="shared" si="77"/>
        <v>IndianaColumbus</v>
      </c>
      <c r="AE1223" t="str">
        <f t="shared" si="78"/>
        <v>Indiana</v>
      </c>
      <c r="AF1223" t="str">
        <f t="shared" si="79"/>
        <v>Columbus</v>
      </c>
      <c r="AG1223" t="s">
        <v>59</v>
      </c>
      <c r="AH1223">
        <v>15</v>
      </c>
      <c r="AI1223">
        <v>2093.4299999999998</v>
      </c>
      <c r="AJ1223" s="11">
        <v>550.17150000000004</v>
      </c>
    </row>
    <row r="1224" spans="13:36" x14ac:dyDescent="0.25">
      <c r="M1224"/>
      <c r="N1224"/>
      <c r="W1224" t="s">
        <v>43</v>
      </c>
      <c r="X1224" s="3">
        <v>4</v>
      </c>
      <c r="Y1224" s="3">
        <v>554.9</v>
      </c>
      <c r="Z1224" s="11">
        <v>102.33800000000001</v>
      </c>
      <c r="AA1224" s="3"/>
      <c r="AB1224" s="3"/>
      <c r="AD1224" t="str">
        <f t="shared" si="77"/>
        <v>IndianaColumbus</v>
      </c>
      <c r="AE1224" t="str">
        <f t="shared" si="78"/>
        <v>Indiana</v>
      </c>
      <c r="AF1224" t="str">
        <f t="shared" si="79"/>
        <v>Columbus</v>
      </c>
      <c r="AG1224" t="s">
        <v>43</v>
      </c>
      <c r="AH1224">
        <v>4</v>
      </c>
      <c r="AI1224">
        <v>554.9</v>
      </c>
      <c r="AJ1224" s="11">
        <v>102.33800000000001</v>
      </c>
    </row>
    <row r="1225" spans="13:36" x14ac:dyDescent="0.25">
      <c r="M1225"/>
      <c r="N1225"/>
      <c r="V1225" t="s">
        <v>1095</v>
      </c>
      <c r="W1225" t="s">
        <v>129</v>
      </c>
      <c r="X1225" s="3">
        <v>5</v>
      </c>
      <c r="Y1225" s="3">
        <v>159.75</v>
      </c>
      <c r="Z1225" s="11">
        <v>11.182499999999999</v>
      </c>
      <c r="AA1225" s="3"/>
      <c r="AB1225" s="3"/>
      <c r="AC1225" t="s">
        <v>1095</v>
      </c>
      <c r="AD1225" t="str">
        <f t="shared" si="77"/>
        <v>IndianaElkhart</v>
      </c>
      <c r="AE1225" t="str">
        <f t="shared" si="78"/>
        <v>Indiana</v>
      </c>
      <c r="AF1225" t="str">
        <f t="shared" si="79"/>
        <v>Elkhart</v>
      </c>
      <c r="AG1225" t="s">
        <v>129</v>
      </c>
      <c r="AH1225">
        <v>5</v>
      </c>
      <c r="AI1225">
        <v>159.75</v>
      </c>
      <c r="AJ1225" s="11">
        <v>11.182499999999999</v>
      </c>
    </row>
    <row r="1226" spans="13:36" x14ac:dyDescent="0.25">
      <c r="M1226"/>
      <c r="N1226"/>
      <c r="W1226" t="s">
        <v>53</v>
      </c>
      <c r="X1226" s="3">
        <v>2</v>
      </c>
      <c r="Y1226" s="3">
        <v>11.68</v>
      </c>
      <c r="Z1226" s="11">
        <v>5.4896000000000003</v>
      </c>
      <c r="AA1226" s="3"/>
      <c r="AB1226" s="3"/>
      <c r="AD1226" t="str">
        <f t="shared" si="77"/>
        <v>IndianaElkhart</v>
      </c>
      <c r="AE1226" t="str">
        <f t="shared" si="78"/>
        <v>Indiana</v>
      </c>
      <c r="AF1226" t="str">
        <f t="shared" si="79"/>
        <v>Elkhart</v>
      </c>
      <c r="AG1226" t="s">
        <v>53</v>
      </c>
      <c r="AH1226">
        <v>2</v>
      </c>
      <c r="AI1226">
        <v>11.68</v>
      </c>
      <c r="AJ1226" s="11">
        <v>5.4896000000000003</v>
      </c>
    </row>
    <row r="1227" spans="13:36" x14ac:dyDescent="0.25">
      <c r="M1227"/>
      <c r="N1227"/>
      <c r="V1227" t="s">
        <v>1071</v>
      </c>
      <c r="W1227" t="s">
        <v>25</v>
      </c>
      <c r="X1227" s="3">
        <v>5</v>
      </c>
      <c r="Y1227" s="3">
        <v>1424.9</v>
      </c>
      <c r="Z1227" s="11">
        <v>356.22500000000002</v>
      </c>
      <c r="AA1227" s="3"/>
      <c r="AB1227" s="3"/>
      <c r="AC1227" t="s">
        <v>1071</v>
      </c>
      <c r="AD1227" t="str">
        <f t="shared" si="77"/>
        <v>IndianaGreenwood</v>
      </c>
      <c r="AE1227" t="str">
        <f t="shared" si="78"/>
        <v>Indiana</v>
      </c>
      <c r="AF1227" t="str">
        <f t="shared" si="79"/>
        <v>Greenwood</v>
      </c>
      <c r="AG1227" t="s">
        <v>25</v>
      </c>
      <c r="AH1227">
        <v>5</v>
      </c>
      <c r="AI1227">
        <v>1424.9</v>
      </c>
      <c r="AJ1227" s="11">
        <v>356.22500000000002</v>
      </c>
    </row>
    <row r="1228" spans="13:36" x14ac:dyDescent="0.25">
      <c r="M1228"/>
      <c r="N1228"/>
      <c r="W1228" t="s">
        <v>80</v>
      </c>
      <c r="X1228" s="3">
        <v>14</v>
      </c>
      <c r="Y1228" s="3">
        <v>240.14999999999998</v>
      </c>
      <c r="Z1228" s="11">
        <v>115.5072</v>
      </c>
      <c r="AA1228" s="3"/>
      <c r="AB1228" s="3"/>
      <c r="AD1228" t="str">
        <f t="shared" si="77"/>
        <v>IndianaGreenwood</v>
      </c>
      <c r="AE1228" t="str">
        <f t="shared" si="78"/>
        <v>Indiana</v>
      </c>
      <c r="AF1228" t="str">
        <f t="shared" si="79"/>
        <v>Greenwood</v>
      </c>
      <c r="AG1228" t="s">
        <v>80</v>
      </c>
      <c r="AH1228">
        <v>14</v>
      </c>
      <c r="AI1228">
        <v>240.14999999999998</v>
      </c>
      <c r="AJ1228" s="11">
        <v>115.5072</v>
      </c>
    </row>
    <row r="1229" spans="13:36" x14ac:dyDescent="0.25">
      <c r="M1229"/>
      <c r="N1229"/>
      <c r="V1229" t="s">
        <v>909</v>
      </c>
      <c r="W1229" t="s">
        <v>129</v>
      </c>
      <c r="X1229" s="3">
        <v>6</v>
      </c>
      <c r="Y1229" s="3">
        <v>203.64</v>
      </c>
      <c r="Z1229" s="11">
        <v>60.232199999999992</v>
      </c>
      <c r="AA1229" s="3"/>
      <c r="AB1229" s="3"/>
      <c r="AC1229" t="s">
        <v>909</v>
      </c>
      <c r="AD1229" t="str">
        <f t="shared" si="77"/>
        <v>IndianaIndianapolis</v>
      </c>
      <c r="AE1229" t="str">
        <f t="shared" si="78"/>
        <v>Indiana</v>
      </c>
      <c r="AF1229" t="str">
        <f t="shared" si="79"/>
        <v>Indianapolis</v>
      </c>
      <c r="AG1229" t="s">
        <v>129</v>
      </c>
      <c r="AH1229">
        <v>6</v>
      </c>
      <c r="AI1229">
        <v>203.64</v>
      </c>
      <c r="AJ1229" s="11">
        <v>60.232199999999992</v>
      </c>
    </row>
    <row r="1230" spans="13:36" x14ac:dyDescent="0.25">
      <c r="M1230"/>
      <c r="N1230"/>
      <c r="W1230" t="s">
        <v>68</v>
      </c>
      <c r="X1230" s="3">
        <v>11</v>
      </c>
      <c r="Y1230" s="3">
        <v>2460.16</v>
      </c>
      <c r="Z1230" s="11">
        <v>809.65440000000001</v>
      </c>
      <c r="AA1230" s="3"/>
      <c r="AB1230" s="3"/>
      <c r="AD1230" t="str">
        <f t="shared" si="77"/>
        <v>IndianaIndianapolis</v>
      </c>
      <c r="AE1230" t="str">
        <f t="shared" si="78"/>
        <v>Indiana</v>
      </c>
      <c r="AF1230" t="str">
        <f t="shared" si="79"/>
        <v>Indianapolis</v>
      </c>
      <c r="AG1230" t="s">
        <v>68</v>
      </c>
      <c r="AH1230">
        <v>11</v>
      </c>
      <c r="AI1230">
        <v>2460.16</v>
      </c>
      <c r="AJ1230" s="11">
        <v>809.65440000000001</v>
      </c>
    </row>
    <row r="1231" spans="13:36" x14ac:dyDescent="0.25">
      <c r="M1231"/>
      <c r="N1231"/>
      <c r="W1231" t="s">
        <v>53</v>
      </c>
      <c r="X1231" s="3">
        <v>15</v>
      </c>
      <c r="Y1231" s="3">
        <v>150.25</v>
      </c>
      <c r="Z1231" s="11">
        <v>43.529199999999996</v>
      </c>
      <c r="AA1231" s="3"/>
      <c r="AB1231" s="3"/>
      <c r="AD1231" t="str">
        <f t="shared" si="77"/>
        <v>IndianaIndianapolis</v>
      </c>
      <c r="AE1231" t="str">
        <f t="shared" si="78"/>
        <v>Indiana</v>
      </c>
      <c r="AF1231" t="str">
        <f t="shared" si="79"/>
        <v>Indianapolis</v>
      </c>
      <c r="AG1231" t="s">
        <v>53</v>
      </c>
      <c r="AH1231">
        <v>15</v>
      </c>
      <c r="AI1231">
        <v>150.25</v>
      </c>
      <c r="AJ1231" s="11">
        <v>43.529199999999996</v>
      </c>
    </row>
    <row r="1232" spans="13:36" x14ac:dyDescent="0.25">
      <c r="M1232"/>
      <c r="N1232"/>
      <c r="W1232" t="s">
        <v>64</v>
      </c>
      <c r="X1232" s="3">
        <v>17</v>
      </c>
      <c r="Y1232" s="3">
        <v>1427.6200000000003</v>
      </c>
      <c r="Z1232" s="11">
        <v>649.19030000000009</v>
      </c>
      <c r="AA1232" s="3"/>
      <c r="AB1232" s="3"/>
      <c r="AD1232" t="str">
        <f t="shared" si="77"/>
        <v>IndianaIndianapolis</v>
      </c>
      <c r="AE1232" t="str">
        <f t="shared" si="78"/>
        <v>Indiana</v>
      </c>
      <c r="AF1232" t="str">
        <f t="shared" si="79"/>
        <v>Indianapolis</v>
      </c>
      <c r="AG1232" t="s">
        <v>64</v>
      </c>
      <c r="AH1232">
        <v>17</v>
      </c>
      <c r="AI1232">
        <v>1427.6200000000003</v>
      </c>
      <c r="AJ1232" s="11">
        <v>649.19030000000009</v>
      </c>
    </row>
    <row r="1233" spans="13:36" x14ac:dyDescent="0.25">
      <c r="M1233"/>
      <c r="N1233"/>
      <c r="W1233" t="s">
        <v>25</v>
      </c>
      <c r="X1233" s="3">
        <v>6</v>
      </c>
      <c r="Y1233" s="3">
        <v>1925.88</v>
      </c>
      <c r="Z1233" s="11">
        <v>539.24639999999999</v>
      </c>
      <c r="AA1233" s="3"/>
      <c r="AB1233" s="3"/>
      <c r="AD1233" t="str">
        <f t="shared" si="77"/>
        <v>IndianaIndianapolis</v>
      </c>
      <c r="AE1233" t="str">
        <f t="shared" si="78"/>
        <v>Indiana</v>
      </c>
      <c r="AF1233" t="str">
        <f t="shared" si="79"/>
        <v>Indianapolis</v>
      </c>
      <c r="AG1233" t="s">
        <v>25</v>
      </c>
      <c r="AH1233">
        <v>6</v>
      </c>
      <c r="AI1233">
        <v>1925.88</v>
      </c>
      <c r="AJ1233" s="11">
        <v>539.24639999999999</v>
      </c>
    </row>
    <row r="1234" spans="13:36" x14ac:dyDescent="0.25">
      <c r="M1234"/>
      <c r="N1234"/>
      <c r="W1234" t="s">
        <v>556</v>
      </c>
      <c r="X1234" s="3">
        <v>2</v>
      </c>
      <c r="Y1234" s="3">
        <v>999.98</v>
      </c>
      <c r="Z1234" s="11">
        <v>449.99099999999999</v>
      </c>
      <c r="AA1234" s="3"/>
      <c r="AB1234" s="3"/>
      <c r="AD1234" t="str">
        <f t="shared" si="77"/>
        <v>IndianaIndianapolis</v>
      </c>
      <c r="AE1234" t="str">
        <f t="shared" si="78"/>
        <v>Indiana</v>
      </c>
      <c r="AF1234" t="str">
        <f t="shared" si="79"/>
        <v>Indianapolis</v>
      </c>
      <c r="AG1234" t="s">
        <v>556</v>
      </c>
      <c r="AH1234">
        <v>2</v>
      </c>
      <c r="AI1234">
        <v>999.98</v>
      </c>
      <c r="AJ1234" s="11">
        <v>449.99099999999999</v>
      </c>
    </row>
    <row r="1235" spans="13:36" x14ac:dyDescent="0.25">
      <c r="M1235"/>
      <c r="N1235"/>
      <c r="W1235" t="s">
        <v>33</v>
      </c>
      <c r="X1235" s="3">
        <v>13</v>
      </c>
      <c r="Y1235" s="3">
        <v>149.27999999999997</v>
      </c>
      <c r="Z1235" s="11">
        <v>74.033699999999996</v>
      </c>
      <c r="AA1235" s="3"/>
      <c r="AB1235" s="3"/>
      <c r="AD1235" t="str">
        <f t="shared" si="77"/>
        <v>IndianaIndianapolis</v>
      </c>
      <c r="AE1235" t="str">
        <f t="shared" si="78"/>
        <v>Indiana</v>
      </c>
      <c r="AF1235" t="str">
        <f t="shared" si="79"/>
        <v>Indianapolis</v>
      </c>
      <c r="AG1235" t="s">
        <v>33</v>
      </c>
      <c r="AH1235">
        <v>13</v>
      </c>
      <c r="AI1235">
        <v>149.27999999999997</v>
      </c>
      <c r="AJ1235" s="11">
        <v>74.033699999999996</v>
      </c>
    </row>
    <row r="1236" spans="13:36" x14ac:dyDescent="0.25">
      <c r="M1236"/>
      <c r="N1236"/>
      <c r="W1236" t="s">
        <v>80</v>
      </c>
      <c r="X1236" s="3">
        <v>9</v>
      </c>
      <c r="Y1236" s="3">
        <v>59.370000000000005</v>
      </c>
      <c r="Z1236" s="11">
        <v>27.828600000000002</v>
      </c>
      <c r="AA1236" s="3"/>
      <c r="AB1236" s="3"/>
      <c r="AD1236" t="str">
        <f t="shared" si="77"/>
        <v>IndianaIndianapolis</v>
      </c>
      <c r="AE1236" t="str">
        <f t="shared" si="78"/>
        <v>Indiana</v>
      </c>
      <c r="AF1236" t="str">
        <f t="shared" si="79"/>
        <v>Indianapolis</v>
      </c>
      <c r="AG1236" t="s">
        <v>80</v>
      </c>
      <c r="AH1236">
        <v>9</v>
      </c>
      <c r="AI1236">
        <v>59.370000000000005</v>
      </c>
      <c r="AJ1236" s="11">
        <v>27.828600000000002</v>
      </c>
    </row>
    <row r="1237" spans="13:36" x14ac:dyDescent="0.25">
      <c r="M1237"/>
      <c r="N1237"/>
      <c r="W1237" t="s">
        <v>43</v>
      </c>
      <c r="X1237" s="3">
        <v>16</v>
      </c>
      <c r="Y1237" s="3">
        <v>1930.24</v>
      </c>
      <c r="Z1237" s="11">
        <v>87.948000000000008</v>
      </c>
      <c r="AA1237" s="3"/>
      <c r="AB1237" s="3"/>
      <c r="AD1237" t="str">
        <f t="shared" si="77"/>
        <v>IndianaIndianapolis</v>
      </c>
      <c r="AE1237" t="str">
        <f t="shared" si="78"/>
        <v>Indiana</v>
      </c>
      <c r="AF1237" t="str">
        <f t="shared" si="79"/>
        <v>Indianapolis</v>
      </c>
      <c r="AG1237" t="s">
        <v>43</v>
      </c>
      <c r="AH1237">
        <v>16</v>
      </c>
      <c r="AI1237">
        <v>1930.24</v>
      </c>
      <c r="AJ1237" s="11">
        <v>87.948000000000008</v>
      </c>
    </row>
    <row r="1238" spans="13:36" x14ac:dyDescent="0.25">
      <c r="M1238"/>
      <c r="N1238"/>
      <c r="V1238" t="s">
        <v>846</v>
      </c>
      <c r="W1238" t="s">
        <v>68</v>
      </c>
      <c r="X1238" s="3">
        <v>2</v>
      </c>
      <c r="Y1238" s="3">
        <v>37.68</v>
      </c>
      <c r="Z1238" s="11">
        <v>10.5504</v>
      </c>
      <c r="AA1238" s="3"/>
      <c r="AB1238" s="3"/>
      <c r="AC1238" t="s">
        <v>846</v>
      </c>
      <c r="AD1238" t="str">
        <f t="shared" si="77"/>
        <v>IndianaLa Porte</v>
      </c>
      <c r="AE1238" t="str">
        <f t="shared" si="78"/>
        <v>Indiana</v>
      </c>
      <c r="AF1238" t="str">
        <f t="shared" si="79"/>
        <v>La Porte</v>
      </c>
      <c r="AG1238" t="s">
        <v>68</v>
      </c>
      <c r="AH1238">
        <v>2</v>
      </c>
      <c r="AI1238">
        <v>37.68</v>
      </c>
      <c r="AJ1238" s="11">
        <v>10.5504</v>
      </c>
    </row>
    <row r="1239" spans="13:36" x14ac:dyDescent="0.25">
      <c r="M1239"/>
      <c r="N1239"/>
      <c r="W1239" t="s">
        <v>53</v>
      </c>
      <c r="X1239" s="3">
        <v>7</v>
      </c>
      <c r="Y1239" s="3">
        <v>20.58</v>
      </c>
      <c r="Z1239" s="11">
        <v>5.5566000000000004</v>
      </c>
      <c r="AA1239" s="3"/>
      <c r="AB1239" s="3"/>
      <c r="AD1239" t="str">
        <f t="shared" si="77"/>
        <v>IndianaLa Porte</v>
      </c>
      <c r="AE1239" t="str">
        <f t="shared" si="78"/>
        <v>Indiana</v>
      </c>
      <c r="AF1239" t="str">
        <f t="shared" si="79"/>
        <v>La Porte</v>
      </c>
      <c r="AG1239" t="s">
        <v>53</v>
      </c>
      <c r="AH1239">
        <v>7</v>
      </c>
      <c r="AI1239">
        <v>20.58</v>
      </c>
      <c r="AJ1239" s="11">
        <v>5.5566000000000004</v>
      </c>
    </row>
    <row r="1240" spans="13:36" x14ac:dyDescent="0.25">
      <c r="M1240"/>
      <c r="N1240"/>
      <c r="W1240" t="s">
        <v>64</v>
      </c>
      <c r="X1240" s="3">
        <v>2</v>
      </c>
      <c r="Y1240" s="3">
        <v>17.38</v>
      </c>
      <c r="Z1240" s="11">
        <v>8.69</v>
      </c>
      <c r="AA1240" s="3"/>
      <c r="AB1240" s="3"/>
      <c r="AD1240" t="str">
        <f t="shared" si="77"/>
        <v>IndianaLa Porte</v>
      </c>
      <c r="AE1240" t="str">
        <f t="shared" si="78"/>
        <v>Indiana</v>
      </c>
      <c r="AF1240" t="str">
        <f t="shared" si="79"/>
        <v>La Porte</v>
      </c>
      <c r="AG1240" t="s">
        <v>64</v>
      </c>
      <c r="AH1240">
        <v>2</v>
      </c>
      <c r="AI1240">
        <v>17.38</v>
      </c>
      <c r="AJ1240" s="11">
        <v>8.69</v>
      </c>
    </row>
    <row r="1241" spans="13:36" x14ac:dyDescent="0.25">
      <c r="M1241"/>
      <c r="N1241"/>
      <c r="W1241" t="s">
        <v>143</v>
      </c>
      <c r="X1241" s="3">
        <v>8</v>
      </c>
      <c r="Y1241" s="3">
        <v>287.52</v>
      </c>
      <c r="Z1241" s="11">
        <v>129.38399999999999</v>
      </c>
      <c r="AA1241" s="3"/>
      <c r="AB1241" s="3"/>
      <c r="AD1241" t="str">
        <f t="shared" si="77"/>
        <v>IndianaLa Porte</v>
      </c>
      <c r="AE1241" t="str">
        <f t="shared" si="78"/>
        <v>Indiana</v>
      </c>
      <c r="AF1241" t="str">
        <f t="shared" si="79"/>
        <v>La Porte</v>
      </c>
      <c r="AG1241" t="s">
        <v>143</v>
      </c>
      <c r="AH1241">
        <v>8</v>
      </c>
      <c r="AI1241">
        <v>287.52</v>
      </c>
      <c r="AJ1241" s="11">
        <v>129.38399999999999</v>
      </c>
    </row>
    <row r="1242" spans="13:36" x14ac:dyDescent="0.25">
      <c r="M1242"/>
      <c r="N1242"/>
      <c r="W1242" t="s">
        <v>48</v>
      </c>
      <c r="X1242" s="3">
        <v>10</v>
      </c>
      <c r="Y1242" s="3">
        <v>568.30000000000007</v>
      </c>
      <c r="Z1242" s="11">
        <v>42.468000000000004</v>
      </c>
      <c r="AA1242" s="3"/>
      <c r="AB1242" s="3"/>
      <c r="AD1242" t="str">
        <f t="shared" si="77"/>
        <v>IndianaLa Porte</v>
      </c>
      <c r="AE1242" t="str">
        <f t="shared" si="78"/>
        <v>Indiana</v>
      </c>
      <c r="AF1242" t="str">
        <f t="shared" si="79"/>
        <v>La Porte</v>
      </c>
      <c r="AG1242" t="s">
        <v>48</v>
      </c>
      <c r="AH1242">
        <v>10</v>
      </c>
      <c r="AI1242">
        <v>568.30000000000007</v>
      </c>
      <c r="AJ1242" s="11">
        <v>42.468000000000004</v>
      </c>
    </row>
    <row r="1243" spans="13:36" x14ac:dyDescent="0.25">
      <c r="M1243"/>
      <c r="N1243"/>
      <c r="W1243" t="s">
        <v>80</v>
      </c>
      <c r="X1243" s="3">
        <v>2</v>
      </c>
      <c r="Y1243" s="3">
        <v>19.98</v>
      </c>
      <c r="Z1243" s="11">
        <v>8.9909999999999997</v>
      </c>
      <c r="AA1243" s="3"/>
      <c r="AB1243" s="3"/>
      <c r="AD1243" t="str">
        <f t="shared" si="77"/>
        <v>IndianaLa Porte</v>
      </c>
      <c r="AE1243" t="str">
        <f t="shared" si="78"/>
        <v>Indiana</v>
      </c>
      <c r="AF1243" t="str">
        <f t="shared" si="79"/>
        <v>La Porte</v>
      </c>
      <c r="AG1243" t="s">
        <v>80</v>
      </c>
      <c r="AH1243">
        <v>2</v>
      </c>
      <c r="AI1243">
        <v>19.98</v>
      </c>
      <c r="AJ1243" s="11">
        <v>8.9909999999999997</v>
      </c>
    </row>
    <row r="1244" spans="13:36" x14ac:dyDescent="0.25">
      <c r="M1244"/>
      <c r="N1244"/>
      <c r="W1244" t="s">
        <v>59</v>
      </c>
      <c r="X1244" s="3">
        <v>2</v>
      </c>
      <c r="Y1244" s="3">
        <v>69.900000000000006</v>
      </c>
      <c r="Z1244" s="11">
        <v>18.873000000000001</v>
      </c>
      <c r="AA1244" s="3"/>
      <c r="AB1244" s="3"/>
      <c r="AD1244" t="str">
        <f t="shared" si="77"/>
        <v>IndianaLa Porte</v>
      </c>
      <c r="AE1244" t="str">
        <f t="shared" si="78"/>
        <v>Indiana</v>
      </c>
      <c r="AF1244" t="str">
        <f t="shared" si="79"/>
        <v>La Porte</v>
      </c>
      <c r="AG1244" t="s">
        <v>59</v>
      </c>
      <c r="AH1244">
        <v>2</v>
      </c>
      <c r="AI1244">
        <v>69.900000000000006</v>
      </c>
      <c r="AJ1244" s="11">
        <v>18.873000000000001</v>
      </c>
    </row>
    <row r="1245" spans="13:36" x14ac:dyDescent="0.25">
      <c r="M1245"/>
      <c r="N1245"/>
      <c r="V1245" t="s">
        <v>981</v>
      </c>
      <c r="W1245" t="s">
        <v>53</v>
      </c>
      <c r="X1245" s="3">
        <v>7</v>
      </c>
      <c r="Y1245" s="3">
        <v>55.36</v>
      </c>
      <c r="Z1245" s="11">
        <v>15.7148</v>
      </c>
      <c r="AA1245" s="3"/>
      <c r="AB1245" s="3"/>
      <c r="AC1245" t="s">
        <v>981</v>
      </c>
      <c r="AD1245" t="str">
        <f t="shared" si="77"/>
        <v>IndianaLafayette</v>
      </c>
      <c r="AE1245" t="str">
        <f t="shared" si="78"/>
        <v>Indiana</v>
      </c>
      <c r="AF1245" t="str">
        <f t="shared" si="79"/>
        <v>Lafayette</v>
      </c>
      <c r="AG1245" t="s">
        <v>53</v>
      </c>
      <c r="AH1245">
        <v>7</v>
      </c>
      <c r="AI1245">
        <v>55.36</v>
      </c>
      <c r="AJ1245" s="11">
        <v>15.7148</v>
      </c>
    </row>
    <row r="1246" spans="13:36" x14ac:dyDescent="0.25">
      <c r="M1246"/>
      <c r="N1246"/>
      <c r="W1246" t="s">
        <v>64</v>
      </c>
      <c r="X1246" s="3">
        <v>9</v>
      </c>
      <c r="Y1246" s="3">
        <v>770.35</v>
      </c>
      <c r="Z1246" s="11">
        <v>348.03229999999996</v>
      </c>
      <c r="AA1246" s="3"/>
      <c r="AB1246" s="3"/>
      <c r="AD1246" t="str">
        <f t="shared" si="77"/>
        <v>IndianaLafayette</v>
      </c>
      <c r="AE1246" t="str">
        <f t="shared" si="78"/>
        <v>Indiana</v>
      </c>
      <c r="AF1246" t="str">
        <f t="shared" si="79"/>
        <v>Lafayette</v>
      </c>
      <c r="AG1246" t="s">
        <v>64</v>
      </c>
      <c r="AH1246">
        <v>9</v>
      </c>
      <c r="AI1246">
        <v>770.35</v>
      </c>
      <c r="AJ1246" s="11">
        <v>348.03229999999996</v>
      </c>
    </row>
    <row r="1247" spans="13:36" x14ac:dyDescent="0.25">
      <c r="M1247"/>
      <c r="N1247"/>
      <c r="W1247" t="s">
        <v>556</v>
      </c>
      <c r="X1247" s="3">
        <v>5</v>
      </c>
      <c r="Y1247" s="3">
        <v>17499.95</v>
      </c>
      <c r="Z1247" s="11">
        <v>8399.9760000000006</v>
      </c>
      <c r="AA1247" s="3"/>
      <c r="AB1247" s="3"/>
      <c r="AD1247" t="str">
        <f t="shared" si="77"/>
        <v>IndianaLafayette</v>
      </c>
      <c r="AE1247" t="str">
        <f t="shared" si="78"/>
        <v>Indiana</v>
      </c>
      <c r="AF1247" t="str">
        <f t="shared" si="79"/>
        <v>Lafayette</v>
      </c>
      <c r="AG1247" t="s">
        <v>556</v>
      </c>
      <c r="AH1247">
        <v>5</v>
      </c>
      <c r="AI1247">
        <v>17499.95</v>
      </c>
      <c r="AJ1247" s="11">
        <v>8399.9760000000006</v>
      </c>
    </row>
    <row r="1248" spans="13:36" x14ac:dyDescent="0.25">
      <c r="M1248"/>
      <c r="N1248"/>
      <c r="W1248" t="s">
        <v>195</v>
      </c>
      <c r="X1248" s="3">
        <v>3</v>
      </c>
      <c r="Y1248" s="3">
        <v>5.94</v>
      </c>
      <c r="Z1248" s="11">
        <v>0</v>
      </c>
      <c r="AA1248" s="3"/>
      <c r="AB1248" s="3"/>
      <c r="AD1248" t="str">
        <f t="shared" si="77"/>
        <v>IndianaLafayette</v>
      </c>
      <c r="AE1248" t="str">
        <f t="shared" si="78"/>
        <v>Indiana</v>
      </c>
      <c r="AF1248" t="str">
        <f t="shared" si="79"/>
        <v>Lafayette</v>
      </c>
      <c r="AG1248" t="s">
        <v>195</v>
      </c>
      <c r="AH1248">
        <v>3</v>
      </c>
      <c r="AI1248">
        <v>5.94</v>
      </c>
      <c r="AJ1248" s="11">
        <v>0</v>
      </c>
    </row>
    <row r="1249" spans="13:36" x14ac:dyDescent="0.25">
      <c r="M1249"/>
      <c r="N1249"/>
      <c r="W1249" t="s">
        <v>48</v>
      </c>
      <c r="X1249" s="3">
        <v>5</v>
      </c>
      <c r="Y1249" s="3">
        <v>526.45000000000005</v>
      </c>
      <c r="Z1249" s="11">
        <v>31.587</v>
      </c>
      <c r="AA1249" s="3"/>
      <c r="AB1249" s="3"/>
      <c r="AD1249" t="str">
        <f t="shared" si="77"/>
        <v>IndianaLafayette</v>
      </c>
      <c r="AE1249" t="str">
        <f t="shared" si="78"/>
        <v>Indiana</v>
      </c>
      <c r="AF1249" t="str">
        <f t="shared" si="79"/>
        <v>Lafayette</v>
      </c>
      <c r="AG1249" t="s">
        <v>48</v>
      </c>
      <c r="AH1249">
        <v>5</v>
      </c>
      <c r="AI1249">
        <v>526.45000000000005</v>
      </c>
      <c r="AJ1249" s="11">
        <v>31.587</v>
      </c>
    </row>
    <row r="1250" spans="13:36" x14ac:dyDescent="0.25">
      <c r="M1250"/>
      <c r="N1250"/>
      <c r="W1250" t="s">
        <v>80</v>
      </c>
      <c r="X1250" s="3">
        <v>6</v>
      </c>
      <c r="Y1250" s="3">
        <v>283.17999999999995</v>
      </c>
      <c r="Z1250" s="11">
        <v>135.98419999999999</v>
      </c>
      <c r="AA1250" s="3"/>
      <c r="AB1250" s="3"/>
      <c r="AD1250" t="str">
        <f t="shared" si="77"/>
        <v>IndianaLafayette</v>
      </c>
      <c r="AE1250" t="str">
        <f t="shared" si="78"/>
        <v>Indiana</v>
      </c>
      <c r="AF1250" t="str">
        <f t="shared" si="79"/>
        <v>Lafayette</v>
      </c>
      <c r="AG1250" t="s">
        <v>80</v>
      </c>
      <c r="AH1250">
        <v>6</v>
      </c>
      <c r="AI1250">
        <v>283.17999999999995</v>
      </c>
      <c r="AJ1250" s="11">
        <v>135.98419999999999</v>
      </c>
    </row>
    <row r="1251" spans="13:36" x14ac:dyDescent="0.25">
      <c r="M1251"/>
      <c r="N1251"/>
      <c r="W1251" t="s">
        <v>43</v>
      </c>
      <c r="X1251" s="3">
        <v>8</v>
      </c>
      <c r="Y1251" s="3">
        <v>489.22</v>
      </c>
      <c r="Z1251" s="11">
        <v>44.802999999999997</v>
      </c>
      <c r="AA1251" s="3"/>
      <c r="AB1251" s="3"/>
      <c r="AD1251" t="str">
        <f t="shared" si="77"/>
        <v>IndianaLafayette</v>
      </c>
      <c r="AE1251" t="str">
        <f t="shared" si="78"/>
        <v>Indiana</v>
      </c>
      <c r="AF1251" t="str">
        <f t="shared" si="79"/>
        <v>Lafayette</v>
      </c>
      <c r="AG1251" t="s">
        <v>43</v>
      </c>
      <c r="AH1251">
        <v>8</v>
      </c>
      <c r="AI1251">
        <v>489.22</v>
      </c>
      <c r="AJ1251" s="11">
        <v>44.802999999999997</v>
      </c>
    </row>
    <row r="1252" spans="13:36" x14ac:dyDescent="0.25">
      <c r="M1252"/>
      <c r="N1252"/>
      <c r="V1252" t="s">
        <v>1056</v>
      </c>
      <c r="W1252" t="s">
        <v>129</v>
      </c>
      <c r="X1252" s="3">
        <v>9</v>
      </c>
      <c r="Y1252" s="3">
        <v>548.88</v>
      </c>
      <c r="Z1252" s="11">
        <v>221.20920000000001</v>
      </c>
      <c r="AA1252" s="3"/>
      <c r="AB1252" s="3"/>
      <c r="AC1252" t="s">
        <v>1056</v>
      </c>
      <c r="AD1252" t="str">
        <f t="shared" si="77"/>
        <v>IndianaLawrence</v>
      </c>
      <c r="AE1252" t="str">
        <f t="shared" si="78"/>
        <v>Indiana</v>
      </c>
      <c r="AF1252" t="str">
        <f t="shared" si="79"/>
        <v>Lawrence</v>
      </c>
      <c r="AG1252" t="s">
        <v>129</v>
      </c>
      <c r="AH1252">
        <v>9</v>
      </c>
      <c r="AI1252">
        <v>548.88</v>
      </c>
      <c r="AJ1252" s="11">
        <v>221.20920000000001</v>
      </c>
    </row>
    <row r="1253" spans="13:36" x14ac:dyDescent="0.25">
      <c r="M1253"/>
      <c r="N1253"/>
      <c r="W1253" t="s">
        <v>68</v>
      </c>
      <c r="X1253" s="3">
        <v>14</v>
      </c>
      <c r="Y1253" s="3">
        <v>658.48</v>
      </c>
      <c r="Z1253" s="11">
        <v>171.20479999999998</v>
      </c>
      <c r="AA1253" s="3"/>
      <c r="AB1253" s="3"/>
      <c r="AD1253" t="str">
        <f t="shared" si="77"/>
        <v>IndianaLawrence</v>
      </c>
      <c r="AE1253" t="str">
        <f t="shared" si="78"/>
        <v>Indiana</v>
      </c>
      <c r="AF1253" t="str">
        <f t="shared" si="79"/>
        <v>Lawrence</v>
      </c>
      <c r="AG1253" t="s">
        <v>68</v>
      </c>
      <c r="AH1253">
        <v>14</v>
      </c>
      <c r="AI1253">
        <v>658.48</v>
      </c>
      <c r="AJ1253" s="11">
        <v>171.20479999999998</v>
      </c>
    </row>
    <row r="1254" spans="13:36" x14ac:dyDescent="0.25">
      <c r="M1254"/>
      <c r="N1254"/>
      <c r="W1254" t="s">
        <v>53</v>
      </c>
      <c r="X1254" s="3">
        <v>8</v>
      </c>
      <c r="Y1254" s="3">
        <v>50.6</v>
      </c>
      <c r="Z1254" s="11">
        <v>21.1828</v>
      </c>
      <c r="AA1254" s="3"/>
      <c r="AB1254" s="3"/>
      <c r="AD1254" t="str">
        <f t="shared" si="77"/>
        <v>IndianaLawrence</v>
      </c>
      <c r="AE1254" t="str">
        <f t="shared" si="78"/>
        <v>Indiana</v>
      </c>
      <c r="AF1254" t="str">
        <f t="shared" si="79"/>
        <v>Lawrence</v>
      </c>
      <c r="AG1254" t="s">
        <v>53</v>
      </c>
      <c r="AH1254">
        <v>8</v>
      </c>
      <c r="AI1254">
        <v>50.6</v>
      </c>
      <c r="AJ1254" s="11">
        <v>21.1828</v>
      </c>
    </row>
    <row r="1255" spans="13:36" x14ac:dyDescent="0.25">
      <c r="M1255"/>
      <c r="N1255"/>
      <c r="W1255" t="s">
        <v>64</v>
      </c>
      <c r="X1255" s="3">
        <v>8</v>
      </c>
      <c r="Y1255" s="3">
        <v>115.64</v>
      </c>
      <c r="Z1255" s="11">
        <v>55.507199999999997</v>
      </c>
      <c r="AA1255" s="3"/>
      <c r="AB1255" s="3"/>
      <c r="AD1255" t="str">
        <f t="shared" si="77"/>
        <v>IndianaLawrence</v>
      </c>
      <c r="AE1255" t="str">
        <f t="shared" si="78"/>
        <v>Indiana</v>
      </c>
      <c r="AF1255" t="str">
        <f t="shared" si="79"/>
        <v>Lawrence</v>
      </c>
      <c r="AG1255" t="s">
        <v>64</v>
      </c>
      <c r="AH1255">
        <v>8</v>
      </c>
      <c r="AI1255">
        <v>115.64</v>
      </c>
      <c r="AJ1255" s="11">
        <v>55.507199999999997</v>
      </c>
    </row>
    <row r="1256" spans="13:36" x14ac:dyDescent="0.25">
      <c r="M1256"/>
      <c r="N1256"/>
      <c r="W1256" t="s">
        <v>33</v>
      </c>
      <c r="X1256" s="3">
        <v>5</v>
      </c>
      <c r="Y1256" s="3">
        <v>51.75</v>
      </c>
      <c r="Z1256" s="11">
        <v>24.84</v>
      </c>
      <c r="AA1256" s="3"/>
      <c r="AB1256" s="3"/>
      <c r="AD1256" t="str">
        <f t="shared" si="77"/>
        <v>IndianaLawrence</v>
      </c>
      <c r="AE1256" t="str">
        <f t="shared" si="78"/>
        <v>Indiana</v>
      </c>
      <c r="AF1256" t="str">
        <f t="shared" si="79"/>
        <v>Lawrence</v>
      </c>
      <c r="AG1256" t="s">
        <v>33</v>
      </c>
      <c r="AH1256">
        <v>5</v>
      </c>
      <c r="AI1256">
        <v>51.75</v>
      </c>
      <c r="AJ1256" s="11">
        <v>24.84</v>
      </c>
    </row>
    <row r="1257" spans="13:36" x14ac:dyDescent="0.25">
      <c r="M1257"/>
      <c r="N1257"/>
      <c r="W1257" t="s">
        <v>371</v>
      </c>
      <c r="X1257" s="3">
        <v>2</v>
      </c>
      <c r="Y1257" s="3">
        <v>83.9</v>
      </c>
      <c r="Z1257" s="11">
        <v>22.652999999999999</v>
      </c>
      <c r="AA1257" s="3"/>
      <c r="AB1257" s="3"/>
      <c r="AD1257" t="str">
        <f t="shared" si="77"/>
        <v>IndianaLawrence</v>
      </c>
      <c r="AE1257" t="str">
        <f t="shared" si="78"/>
        <v>Indiana</v>
      </c>
      <c r="AF1257" t="str">
        <f t="shared" si="79"/>
        <v>Lawrence</v>
      </c>
      <c r="AG1257" t="s">
        <v>371</v>
      </c>
      <c r="AH1257">
        <v>2</v>
      </c>
      <c r="AI1257">
        <v>83.9</v>
      </c>
      <c r="AJ1257" s="11">
        <v>22.652999999999999</v>
      </c>
    </row>
    <row r="1258" spans="13:36" x14ac:dyDescent="0.25">
      <c r="M1258"/>
      <c r="N1258"/>
      <c r="W1258" t="s">
        <v>80</v>
      </c>
      <c r="X1258" s="3">
        <v>6</v>
      </c>
      <c r="Y1258" s="3">
        <v>35.880000000000003</v>
      </c>
      <c r="Z1258" s="11">
        <v>16.146000000000001</v>
      </c>
      <c r="AA1258" s="3"/>
      <c r="AB1258" s="3"/>
      <c r="AD1258" t="str">
        <f t="shared" si="77"/>
        <v>IndianaLawrence</v>
      </c>
      <c r="AE1258" t="str">
        <f t="shared" si="78"/>
        <v>Indiana</v>
      </c>
      <c r="AF1258" t="str">
        <f t="shared" si="79"/>
        <v>Lawrence</v>
      </c>
      <c r="AG1258" t="s">
        <v>80</v>
      </c>
      <c r="AH1258">
        <v>6</v>
      </c>
      <c r="AI1258">
        <v>35.880000000000003</v>
      </c>
      <c r="AJ1258" s="11">
        <v>16.146000000000001</v>
      </c>
    </row>
    <row r="1259" spans="13:36" x14ac:dyDescent="0.25">
      <c r="M1259"/>
      <c r="N1259"/>
      <c r="V1259" t="s">
        <v>995</v>
      </c>
      <c r="W1259" t="s">
        <v>64</v>
      </c>
      <c r="X1259" s="3">
        <v>3</v>
      </c>
      <c r="Y1259" s="3">
        <v>128.4</v>
      </c>
      <c r="Z1259" s="11">
        <v>64.2</v>
      </c>
      <c r="AA1259" s="3"/>
      <c r="AB1259" s="3"/>
      <c r="AC1259" t="s">
        <v>995</v>
      </c>
      <c r="AD1259" t="str">
        <f t="shared" si="77"/>
        <v>IndianaMishawaka</v>
      </c>
      <c r="AE1259" t="str">
        <f t="shared" si="78"/>
        <v>Indiana</v>
      </c>
      <c r="AF1259" t="str">
        <f t="shared" si="79"/>
        <v>Mishawaka</v>
      </c>
      <c r="AG1259" t="s">
        <v>64</v>
      </c>
      <c r="AH1259">
        <v>3</v>
      </c>
      <c r="AI1259">
        <v>128.4</v>
      </c>
      <c r="AJ1259" s="11">
        <v>64.2</v>
      </c>
    </row>
    <row r="1260" spans="13:36" x14ac:dyDescent="0.25">
      <c r="M1260"/>
      <c r="N1260"/>
      <c r="W1260" t="s">
        <v>25</v>
      </c>
      <c r="X1260" s="3">
        <v>8</v>
      </c>
      <c r="Y1260" s="3">
        <v>647.84</v>
      </c>
      <c r="Z1260" s="11">
        <v>32.392000000000003</v>
      </c>
      <c r="AA1260" s="3"/>
      <c r="AB1260" s="3"/>
      <c r="AD1260" t="str">
        <f t="shared" si="77"/>
        <v>IndianaMishawaka</v>
      </c>
      <c r="AE1260" t="str">
        <f t="shared" si="78"/>
        <v>Indiana</v>
      </c>
      <c r="AF1260" t="str">
        <f t="shared" si="79"/>
        <v>Mishawaka</v>
      </c>
      <c r="AG1260" t="s">
        <v>25</v>
      </c>
      <c r="AH1260">
        <v>8</v>
      </c>
      <c r="AI1260">
        <v>647.84</v>
      </c>
      <c r="AJ1260" s="11">
        <v>32.392000000000003</v>
      </c>
    </row>
    <row r="1261" spans="13:36" x14ac:dyDescent="0.25">
      <c r="M1261"/>
      <c r="N1261"/>
      <c r="V1261" t="s">
        <v>651</v>
      </c>
      <c r="W1261" t="s">
        <v>64</v>
      </c>
      <c r="X1261" s="3">
        <v>6</v>
      </c>
      <c r="Y1261" s="3">
        <v>38.22</v>
      </c>
      <c r="Z1261" s="11">
        <v>17.9634</v>
      </c>
      <c r="AA1261" s="3"/>
      <c r="AB1261" s="3"/>
      <c r="AC1261" t="s">
        <v>651</v>
      </c>
      <c r="AD1261" t="str">
        <f t="shared" si="77"/>
        <v>IndianaNew Albany</v>
      </c>
      <c r="AE1261" t="str">
        <f t="shared" si="78"/>
        <v>Indiana</v>
      </c>
      <c r="AF1261" t="str">
        <f t="shared" si="79"/>
        <v>New Albany</v>
      </c>
      <c r="AG1261" t="s">
        <v>64</v>
      </c>
      <c r="AH1261">
        <v>6</v>
      </c>
      <c r="AI1261">
        <v>38.22</v>
      </c>
      <c r="AJ1261" s="11">
        <v>17.9634</v>
      </c>
    </row>
    <row r="1262" spans="13:36" x14ac:dyDescent="0.25">
      <c r="M1262"/>
      <c r="N1262"/>
      <c r="W1262" t="s">
        <v>25</v>
      </c>
      <c r="X1262" s="3">
        <v>1</v>
      </c>
      <c r="Y1262" s="3">
        <v>89.99</v>
      </c>
      <c r="Z1262" s="11">
        <v>17.098099999999999</v>
      </c>
      <c r="AA1262" s="3"/>
      <c r="AB1262" s="3"/>
      <c r="AD1262" t="str">
        <f t="shared" si="77"/>
        <v>IndianaNew Albany</v>
      </c>
      <c r="AE1262" t="str">
        <f t="shared" si="78"/>
        <v>Indiana</v>
      </c>
      <c r="AF1262" t="str">
        <f t="shared" si="79"/>
        <v>New Albany</v>
      </c>
      <c r="AG1262" t="s">
        <v>25</v>
      </c>
      <c r="AH1262">
        <v>1</v>
      </c>
      <c r="AI1262">
        <v>89.99</v>
      </c>
      <c r="AJ1262" s="11">
        <v>17.098099999999999</v>
      </c>
    </row>
    <row r="1263" spans="13:36" x14ac:dyDescent="0.25">
      <c r="M1263"/>
      <c r="N1263"/>
      <c r="W1263" t="s">
        <v>48</v>
      </c>
      <c r="X1263" s="3">
        <v>2</v>
      </c>
      <c r="Y1263" s="3">
        <v>6.16</v>
      </c>
      <c r="Z1263" s="11">
        <v>2.9567999999999999</v>
      </c>
      <c r="AA1263" s="3"/>
      <c r="AB1263" s="3"/>
      <c r="AD1263" t="str">
        <f t="shared" si="77"/>
        <v>IndianaNew Albany</v>
      </c>
      <c r="AE1263" t="str">
        <f t="shared" si="78"/>
        <v>Indiana</v>
      </c>
      <c r="AF1263" t="str">
        <f t="shared" si="79"/>
        <v>New Albany</v>
      </c>
      <c r="AG1263" t="s">
        <v>48</v>
      </c>
      <c r="AH1263">
        <v>2</v>
      </c>
      <c r="AI1263">
        <v>6.16</v>
      </c>
      <c r="AJ1263" s="11">
        <v>2.9567999999999999</v>
      </c>
    </row>
    <row r="1264" spans="13:36" x14ac:dyDescent="0.25">
      <c r="M1264"/>
      <c r="N1264"/>
      <c r="W1264" t="s">
        <v>33</v>
      </c>
      <c r="X1264" s="3">
        <v>6</v>
      </c>
      <c r="Y1264" s="3">
        <v>75.180000000000007</v>
      </c>
      <c r="Z1264" s="11">
        <v>35.334600000000002</v>
      </c>
      <c r="AA1264" s="3"/>
      <c r="AB1264" s="3"/>
      <c r="AD1264" t="str">
        <f t="shared" si="77"/>
        <v>IndianaNew Albany</v>
      </c>
      <c r="AE1264" t="str">
        <f t="shared" si="78"/>
        <v>Indiana</v>
      </c>
      <c r="AF1264" t="str">
        <f t="shared" si="79"/>
        <v>New Albany</v>
      </c>
      <c r="AG1264" t="s">
        <v>33</v>
      </c>
      <c r="AH1264">
        <v>6</v>
      </c>
      <c r="AI1264">
        <v>75.180000000000007</v>
      </c>
      <c r="AJ1264" s="11">
        <v>35.334600000000002</v>
      </c>
    </row>
    <row r="1265" spans="13:36" x14ac:dyDescent="0.25">
      <c r="M1265"/>
      <c r="N1265"/>
      <c r="V1265" t="s">
        <v>977</v>
      </c>
      <c r="W1265" t="s">
        <v>68</v>
      </c>
      <c r="X1265" s="3">
        <v>7</v>
      </c>
      <c r="Y1265" s="3">
        <v>60.69</v>
      </c>
      <c r="Z1265" s="11">
        <v>16.386299999999999</v>
      </c>
      <c r="AA1265" s="3"/>
      <c r="AB1265" s="3"/>
      <c r="AC1265" t="s">
        <v>977</v>
      </c>
      <c r="AD1265" t="str">
        <f t="shared" si="77"/>
        <v>IndianaNew Castle</v>
      </c>
      <c r="AE1265" t="str">
        <f t="shared" si="78"/>
        <v>Indiana</v>
      </c>
      <c r="AF1265" t="str">
        <f t="shared" si="79"/>
        <v>New Castle</v>
      </c>
      <c r="AG1265" t="s">
        <v>68</v>
      </c>
      <c r="AH1265">
        <v>7</v>
      </c>
      <c r="AI1265">
        <v>60.69</v>
      </c>
      <c r="AJ1265" s="11">
        <v>16.386299999999999</v>
      </c>
    </row>
    <row r="1266" spans="13:36" x14ac:dyDescent="0.25">
      <c r="M1266"/>
      <c r="N1266"/>
      <c r="W1266" t="s">
        <v>59</v>
      </c>
      <c r="X1266" s="3">
        <v>2</v>
      </c>
      <c r="Y1266" s="3">
        <v>23.92</v>
      </c>
      <c r="Z1266" s="11">
        <v>6.6976000000000004</v>
      </c>
      <c r="AA1266" s="3"/>
      <c r="AB1266" s="3"/>
      <c r="AD1266" t="str">
        <f t="shared" si="77"/>
        <v>IndianaNew Castle</v>
      </c>
      <c r="AE1266" t="str">
        <f t="shared" si="78"/>
        <v>Indiana</v>
      </c>
      <c r="AF1266" t="str">
        <f t="shared" si="79"/>
        <v>New Castle</v>
      </c>
      <c r="AG1266" t="s">
        <v>59</v>
      </c>
      <c r="AH1266">
        <v>2</v>
      </c>
      <c r="AI1266">
        <v>23.92</v>
      </c>
      <c r="AJ1266" s="11">
        <v>6.6976000000000004</v>
      </c>
    </row>
    <row r="1267" spans="13:36" x14ac:dyDescent="0.25">
      <c r="M1267"/>
      <c r="N1267"/>
      <c r="V1267" t="s">
        <v>1024</v>
      </c>
      <c r="W1267" t="s">
        <v>64</v>
      </c>
      <c r="X1267" s="3">
        <v>2</v>
      </c>
      <c r="Y1267" s="3">
        <v>12.56</v>
      </c>
      <c r="Z1267" s="11">
        <v>5.6520000000000001</v>
      </c>
      <c r="AA1267" s="3"/>
      <c r="AB1267" s="3"/>
      <c r="AC1267" t="s">
        <v>1024</v>
      </c>
      <c r="AD1267" t="str">
        <f t="shared" si="77"/>
        <v>IndianaNoblesville</v>
      </c>
      <c r="AE1267" t="str">
        <f t="shared" si="78"/>
        <v>Indiana</v>
      </c>
      <c r="AF1267" t="str">
        <f t="shared" si="79"/>
        <v>Noblesville</v>
      </c>
      <c r="AG1267" t="s">
        <v>64</v>
      </c>
      <c r="AH1267">
        <v>2</v>
      </c>
      <c r="AI1267">
        <v>12.56</v>
      </c>
      <c r="AJ1267" s="11">
        <v>5.6520000000000001</v>
      </c>
    </row>
    <row r="1268" spans="13:36" x14ac:dyDescent="0.25">
      <c r="M1268"/>
      <c r="N1268"/>
      <c r="W1268" t="s">
        <v>59</v>
      </c>
      <c r="X1268" s="3">
        <v>7</v>
      </c>
      <c r="Y1268" s="3">
        <v>399.67999999999995</v>
      </c>
      <c r="Z1268" s="11">
        <v>106.5564</v>
      </c>
      <c r="AA1268" s="3"/>
      <c r="AB1268" s="3"/>
      <c r="AD1268" t="str">
        <f t="shared" si="77"/>
        <v>IndianaNoblesville</v>
      </c>
      <c r="AE1268" t="str">
        <f t="shared" si="78"/>
        <v>Indiana</v>
      </c>
      <c r="AF1268" t="str">
        <f t="shared" si="79"/>
        <v>Noblesville</v>
      </c>
      <c r="AG1268" t="s">
        <v>59</v>
      </c>
      <c r="AH1268">
        <v>7</v>
      </c>
      <c r="AI1268">
        <v>399.67999999999995</v>
      </c>
      <c r="AJ1268" s="11">
        <v>106.5564</v>
      </c>
    </row>
    <row r="1269" spans="13:36" x14ac:dyDescent="0.25">
      <c r="M1269"/>
      <c r="N1269"/>
      <c r="W1269" t="s">
        <v>39</v>
      </c>
      <c r="X1269" s="3">
        <v>6</v>
      </c>
      <c r="Y1269" s="3">
        <v>2678.94</v>
      </c>
      <c r="Z1269" s="11">
        <v>241.1046</v>
      </c>
      <c r="AA1269" s="3"/>
      <c r="AB1269" s="3"/>
      <c r="AD1269" t="str">
        <f t="shared" si="77"/>
        <v>IndianaNoblesville</v>
      </c>
      <c r="AE1269" t="str">
        <f t="shared" si="78"/>
        <v>Indiana</v>
      </c>
      <c r="AF1269" t="str">
        <f t="shared" si="79"/>
        <v>Noblesville</v>
      </c>
      <c r="AG1269" t="s">
        <v>39</v>
      </c>
      <c r="AH1269">
        <v>6</v>
      </c>
      <c r="AI1269">
        <v>2678.94</v>
      </c>
      <c r="AJ1269" s="11">
        <v>241.1046</v>
      </c>
    </row>
    <row r="1270" spans="13:36" x14ac:dyDescent="0.25">
      <c r="M1270"/>
      <c r="N1270"/>
      <c r="V1270" t="s">
        <v>1093</v>
      </c>
      <c r="W1270" t="s">
        <v>53</v>
      </c>
      <c r="X1270" s="3">
        <v>2</v>
      </c>
      <c r="Y1270" s="3">
        <v>16.28</v>
      </c>
      <c r="Z1270" s="11">
        <v>6.5119999999999996</v>
      </c>
      <c r="AA1270" s="3"/>
      <c r="AB1270" s="3"/>
      <c r="AC1270" t="s">
        <v>1093</v>
      </c>
      <c r="AD1270" t="str">
        <f t="shared" si="77"/>
        <v>IndianaPortage</v>
      </c>
      <c r="AE1270" t="str">
        <f t="shared" si="78"/>
        <v>Indiana</v>
      </c>
      <c r="AF1270" t="str">
        <f t="shared" si="79"/>
        <v>Portage</v>
      </c>
      <c r="AG1270" t="s">
        <v>53</v>
      </c>
      <c r="AH1270">
        <v>2</v>
      </c>
      <c r="AI1270">
        <v>16.28</v>
      </c>
      <c r="AJ1270" s="11">
        <v>6.5119999999999996</v>
      </c>
    </row>
    <row r="1271" spans="13:36" x14ac:dyDescent="0.25">
      <c r="M1271"/>
      <c r="N1271"/>
      <c r="V1271" t="s">
        <v>843</v>
      </c>
      <c r="W1271" t="s">
        <v>129</v>
      </c>
      <c r="X1271" s="3">
        <v>11</v>
      </c>
      <c r="Y1271" s="3">
        <v>234.23000000000002</v>
      </c>
      <c r="Z1271" s="11">
        <v>95.288799999999995</v>
      </c>
      <c r="AA1271" s="3"/>
      <c r="AB1271" s="3"/>
      <c r="AC1271" t="s">
        <v>843</v>
      </c>
      <c r="AD1271" t="str">
        <f t="shared" si="77"/>
        <v>IndianaRichmond</v>
      </c>
      <c r="AE1271" t="str">
        <f t="shared" si="78"/>
        <v>Indiana</v>
      </c>
      <c r="AF1271" t="str">
        <f t="shared" si="79"/>
        <v>Richmond</v>
      </c>
      <c r="AG1271" t="s">
        <v>129</v>
      </c>
      <c r="AH1271">
        <v>11</v>
      </c>
      <c r="AI1271">
        <v>234.23000000000002</v>
      </c>
      <c r="AJ1271" s="11">
        <v>95.288799999999995</v>
      </c>
    </row>
    <row r="1272" spans="13:36" x14ac:dyDescent="0.25">
      <c r="M1272"/>
      <c r="N1272"/>
      <c r="W1272" t="s">
        <v>68</v>
      </c>
      <c r="X1272" s="3">
        <v>11</v>
      </c>
      <c r="Y1272" s="3">
        <v>207.24</v>
      </c>
      <c r="Z1272" s="11">
        <v>58.027200000000001</v>
      </c>
      <c r="AA1272" s="3"/>
      <c r="AB1272" s="3"/>
      <c r="AD1272" t="str">
        <f t="shared" si="77"/>
        <v>IndianaRichmond</v>
      </c>
      <c r="AE1272" t="str">
        <f t="shared" si="78"/>
        <v>Indiana</v>
      </c>
      <c r="AF1272" t="str">
        <f t="shared" si="79"/>
        <v>Richmond</v>
      </c>
      <c r="AG1272" t="s">
        <v>68</v>
      </c>
      <c r="AH1272">
        <v>11</v>
      </c>
      <c r="AI1272">
        <v>207.24</v>
      </c>
      <c r="AJ1272" s="11">
        <v>58.027200000000001</v>
      </c>
    </row>
    <row r="1273" spans="13:36" x14ac:dyDescent="0.25">
      <c r="M1273"/>
      <c r="N1273"/>
      <c r="W1273" t="s">
        <v>53</v>
      </c>
      <c r="X1273" s="3">
        <v>1</v>
      </c>
      <c r="Y1273" s="3">
        <v>10.16</v>
      </c>
      <c r="Z1273" s="11">
        <v>2.6415999999999999</v>
      </c>
      <c r="AA1273" s="3"/>
      <c r="AB1273" s="3"/>
      <c r="AD1273" t="str">
        <f t="shared" si="77"/>
        <v>IndianaRichmond</v>
      </c>
      <c r="AE1273" t="str">
        <f t="shared" si="78"/>
        <v>Indiana</v>
      </c>
      <c r="AF1273" t="str">
        <f t="shared" si="79"/>
        <v>Richmond</v>
      </c>
      <c r="AG1273" t="s">
        <v>53</v>
      </c>
      <c r="AH1273">
        <v>1</v>
      </c>
      <c r="AI1273">
        <v>10.16</v>
      </c>
      <c r="AJ1273" s="11">
        <v>2.6415999999999999</v>
      </c>
    </row>
    <row r="1274" spans="13:36" x14ac:dyDescent="0.25">
      <c r="M1274"/>
      <c r="N1274"/>
      <c r="W1274" t="s">
        <v>64</v>
      </c>
      <c r="X1274" s="3">
        <v>4</v>
      </c>
      <c r="Y1274" s="3">
        <v>11.36</v>
      </c>
      <c r="Z1274" s="11">
        <v>5.5663999999999998</v>
      </c>
      <c r="AA1274" s="3"/>
      <c r="AB1274" s="3"/>
      <c r="AD1274" t="str">
        <f t="shared" si="77"/>
        <v>IndianaRichmond</v>
      </c>
      <c r="AE1274" t="str">
        <f t="shared" si="78"/>
        <v>Indiana</v>
      </c>
      <c r="AF1274" t="str">
        <f t="shared" si="79"/>
        <v>Richmond</v>
      </c>
      <c r="AG1274" t="s">
        <v>64</v>
      </c>
      <c r="AH1274">
        <v>4</v>
      </c>
      <c r="AI1274">
        <v>11.36</v>
      </c>
      <c r="AJ1274" s="11">
        <v>5.5663999999999998</v>
      </c>
    </row>
    <row r="1275" spans="13:36" x14ac:dyDescent="0.25">
      <c r="M1275"/>
      <c r="N1275"/>
      <c r="W1275" t="s">
        <v>25</v>
      </c>
      <c r="X1275" s="3">
        <v>4</v>
      </c>
      <c r="Y1275" s="3">
        <v>858.58</v>
      </c>
      <c r="Z1275" s="11">
        <v>248.3886</v>
      </c>
      <c r="AA1275" s="3"/>
      <c r="AB1275" s="3"/>
      <c r="AD1275" t="str">
        <f t="shared" si="77"/>
        <v>IndianaRichmond</v>
      </c>
      <c r="AE1275" t="str">
        <f t="shared" si="78"/>
        <v>Indiana</v>
      </c>
      <c r="AF1275" t="str">
        <f t="shared" si="79"/>
        <v>Richmond</v>
      </c>
      <c r="AG1275" t="s">
        <v>25</v>
      </c>
      <c r="AH1275">
        <v>4</v>
      </c>
      <c r="AI1275">
        <v>858.58</v>
      </c>
      <c r="AJ1275" s="11">
        <v>248.3886</v>
      </c>
    </row>
    <row r="1276" spans="13:36" x14ac:dyDescent="0.25">
      <c r="M1276"/>
      <c r="N1276"/>
      <c r="W1276" t="s">
        <v>143</v>
      </c>
      <c r="X1276" s="3">
        <v>12</v>
      </c>
      <c r="Y1276" s="3">
        <v>165.89999999999998</v>
      </c>
      <c r="Z1276" s="11">
        <v>80.389200000000002</v>
      </c>
      <c r="AA1276" s="3"/>
      <c r="AB1276" s="3"/>
      <c r="AD1276" t="str">
        <f t="shared" si="77"/>
        <v>IndianaRichmond</v>
      </c>
      <c r="AE1276" t="str">
        <f t="shared" si="78"/>
        <v>Indiana</v>
      </c>
      <c r="AF1276" t="str">
        <f t="shared" si="79"/>
        <v>Richmond</v>
      </c>
      <c r="AG1276" t="s">
        <v>143</v>
      </c>
      <c r="AH1276">
        <v>12</v>
      </c>
      <c r="AI1276">
        <v>165.89999999999998</v>
      </c>
      <c r="AJ1276" s="11">
        <v>80.389200000000002</v>
      </c>
    </row>
    <row r="1277" spans="13:36" x14ac:dyDescent="0.25">
      <c r="M1277"/>
      <c r="N1277"/>
      <c r="W1277" t="s">
        <v>195</v>
      </c>
      <c r="X1277" s="3">
        <v>2</v>
      </c>
      <c r="Y1277" s="3">
        <v>2.52</v>
      </c>
      <c r="Z1277" s="11">
        <v>0.1008</v>
      </c>
      <c r="AA1277" s="3"/>
      <c r="AB1277" s="3"/>
      <c r="AD1277" t="str">
        <f t="shared" si="77"/>
        <v>IndianaRichmond</v>
      </c>
      <c r="AE1277" t="str">
        <f t="shared" si="78"/>
        <v>Indiana</v>
      </c>
      <c r="AF1277" t="str">
        <f t="shared" si="79"/>
        <v>Richmond</v>
      </c>
      <c r="AG1277" t="s">
        <v>195</v>
      </c>
      <c r="AH1277">
        <v>2</v>
      </c>
      <c r="AI1277">
        <v>2.52</v>
      </c>
      <c r="AJ1277" s="11">
        <v>0.1008</v>
      </c>
    </row>
    <row r="1278" spans="13:36" x14ac:dyDescent="0.25">
      <c r="M1278"/>
      <c r="N1278"/>
      <c r="W1278" t="s">
        <v>48</v>
      </c>
      <c r="X1278" s="3">
        <v>15</v>
      </c>
      <c r="Y1278" s="3">
        <v>155.17000000000002</v>
      </c>
      <c r="Z1278" s="11">
        <v>52.566599999999994</v>
      </c>
      <c r="AA1278" s="3"/>
      <c r="AB1278" s="3"/>
      <c r="AD1278" t="str">
        <f t="shared" si="77"/>
        <v>IndianaRichmond</v>
      </c>
      <c r="AE1278" t="str">
        <f t="shared" si="78"/>
        <v>Indiana</v>
      </c>
      <c r="AF1278" t="str">
        <f t="shared" si="79"/>
        <v>Richmond</v>
      </c>
      <c r="AG1278" t="s">
        <v>48</v>
      </c>
      <c r="AH1278">
        <v>15</v>
      </c>
      <c r="AI1278">
        <v>155.17000000000002</v>
      </c>
      <c r="AJ1278" s="11">
        <v>52.566599999999994</v>
      </c>
    </row>
    <row r="1279" spans="13:36" x14ac:dyDescent="0.25">
      <c r="M1279"/>
      <c r="N1279"/>
      <c r="W1279" t="s">
        <v>80</v>
      </c>
      <c r="X1279" s="3">
        <v>7</v>
      </c>
      <c r="Y1279" s="3">
        <v>211.01999999999998</v>
      </c>
      <c r="Z1279" s="11">
        <v>99.181400000000011</v>
      </c>
      <c r="AA1279" s="3"/>
      <c r="AB1279" s="3"/>
      <c r="AD1279" t="str">
        <f t="shared" si="77"/>
        <v>IndianaRichmond</v>
      </c>
      <c r="AE1279" t="str">
        <f t="shared" si="78"/>
        <v>Indiana</v>
      </c>
      <c r="AF1279" t="str">
        <f t="shared" si="79"/>
        <v>Richmond</v>
      </c>
      <c r="AG1279" t="s">
        <v>80</v>
      </c>
      <c r="AH1279">
        <v>7</v>
      </c>
      <c r="AI1279">
        <v>211.01999999999998</v>
      </c>
      <c r="AJ1279" s="11">
        <v>99.181400000000011</v>
      </c>
    </row>
    <row r="1280" spans="13:36" x14ac:dyDescent="0.25">
      <c r="M1280"/>
      <c r="N1280"/>
      <c r="W1280" t="s">
        <v>59</v>
      </c>
      <c r="X1280" s="3">
        <v>23</v>
      </c>
      <c r="Y1280" s="3">
        <v>2738.61</v>
      </c>
      <c r="Z1280" s="11">
        <v>837.97039999999993</v>
      </c>
      <c r="AA1280" s="3"/>
      <c r="AB1280" s="3"/>
      <c r="AD1280" t="str">
        <f t="shared" si="77"/>
        <v>IndianaRichmond</v>
      </c>
      <c r="AE1280" t="str">
        <f t="shared" si="78"/>
        <v>Indiana</v>
      </c>
      <c r="AF1280" t="str">
        <f t="shared" si="79"/>
        <v>Richmond</v>
      </c>
      <c r="AG1280" t="s">
        <v>59</v>
      </c>
      <c r="AH1280">
        <v>23</v>
      </c>
      <c r="AI1280">
        <v>2738.61</v>
      </c>
      <c r="AJ1280" s="11">
        <v>837.97039999999993</v>
      </c>
    </row>
    <row r="1281" spans="13:36" x14ac:dyDescent="0.25">
      <c r="M1281"/>
      <c r="N1281"/>
      <c r="W1281" t="s">
        <v>43</v>
      </c>
      <c r="X1281" s="3">
        <v>12</v>
      </c>
      <c r="Y1281" s="3">
        <v>800.45999999999992</v>
      </c>
      <c r="Z1281" s="11">
        <v>229.9238</v>
      </c>
      <c r="AA1281" s="3"/>
      <c r="AB1281" s="3"/>
      <c r="AD1281" t="str">
        <f t="shared" si="77"/>
        <v>IndianaRichmond</v>
      </c>
      <c r="AE1281" t="str">
        <f t="shared" si="78"/>
        <v>Indiana</v>
      </c>
      <c r="AF1281" t="str">
        <f t="shared" si="79"/>
        <v>Richmond</v>
      </c>
      <c r="AG1281" t="s">
        <v>43</v>
      </c>
      <c r="AH1281">
        <v>12</v>
      </c>
      <c r="AI1281">
        <v>800.45999999999992</v>
      </c>
      <c r="AJ1281" s="11">
        <v>229.9238</v>
      </c>
    </row>
    <row r="1282" spans="13:36" x14ac:dyDescent="0.25">
      <c r="M1282"/>
      <c r="N1282"/>
      <c r="W1282" t="s">
        <v>39</v>
      </c>
      <c r="X1282" s="3">
        <v>5</v>
      </c>
      <c r="Y1282" s="3">
        <v>839.90000000000009</v>
      </c>
      <c r="Z1282" s="11">
        <v>171.81720000000001</v>
      </c>
      <c r="AA1282" s="3"/>
      <c r="AB1282" s="3"/>
      <c r="AD1282" t="str">
        <f t="shared" si="77"/>
        <v>IndianaRichmond</v>
      </c>
      <c r="AE1282" t="str">
        <f t="shared" si="78"/>
        <v>Indiana</v>
      </c>
      <c r="AF1282" t="str">
        <f t="shared" si="79"/>
        <v>Richmond</v>
      </c>
      <c r="AG1282" t="s">
        <v>39</v>
      </c>
      <c r="AH1282">
        <v>5</v>
      </c>
      <c r="AI1282">
        <v>839.90000000000009</v>
      </c>
      <c r="AJ1282" s="11">
        <v>171.81720000000001</v>
      </c>
    </row>
    <row r="1283" spans="13:36" x14ac:dyDescent="0.25">
      <c r="M1283"/>
      <c r="N1283"/>
      <c r="V1283" t="s">
        <v>923</v>
      </c>
      <c r="W1283" t="s">
        <v>129</v>
      </c>
      <c r="X1283" s="3">
        <v>5</v>
      </c>
      <c r="Y1283" s="3">
        <v>831.2</v>
      </c>
      <c r="Z1283" s="11">
        <v>124.68</v>
      </c>
      <c r="AA1283" s="3"/>
      <c r="AB1283" s="3"/>
      <c r="AC1283" t="s">
        <v>923</v>
      </c>
      <c r="AD1283" t="str">
        <f t="shared" si="77"/>
        <v>IndianaSouth Bend</v>
      </c>
      <c r="AE1283" t="str">
        <f t="shared" si="78"/>
        <v>Indiana</v>
      </c>
      <c r="AF1283" t="str">
        <f t="shared" si="79"/>
        <v>South Bend</v>
      </c>
      <c r="AG1283" t="s">
        <v>129</v>
      </c>
      <c r="AH1283">
        <v>5</v>
      </c>
      <c r="AI1283">
        <v>831.2</v>
      </c>
      <c r="AJ1283" s="11">
        <v>124.68</v>
      </c>
    </row>
    <row r="1284" spans="13:36" x14ac:dyDescent="0.25">
      <c r="M1284"/>
      <c r="N1284"/>
      <c r="W1284" t="s">
        <v>143</v>
      </c>
      <c r="X1284" s="3">
        <v>7</v>
      </c>
      <c r="Y1284" s="3">
        <v>106.75</v>
      </c>
      <c r="Z1284" s="11">
        <v>49.104999999999997</v>
      </c>
      <c r="AA1284" s="3"/>
      <c r="AB1284" s="3"/>
      <c r="AD1284" t="str">
        <f t="shared" si="77"/>
        <v>IndianaSouth Bend</v>
      </c>
      <c r="AE1284" t="str">
        <f t="shared" si="78"/>
        <v>Indiana</v>
      </c>
      <c r="AF1284" t="str">
        <f t="shared" si="79"/>
        <v>South Bend</v>
      </c>
      <c r="AG1284" t="s">
        <v>143</v>
      </c>
      <c r="AH1284">
        <v>7</v>
      </c>
      <c r="AI1284">
        <v>106.75</v>
      </c>
      <c r="AJ1284" s="11">
        <v>49.104999999999997</v>
      </c>
    </row>
    <row r="1285" spans="13:36" x14ac:dyDescent="0.25">
      <c r="M1285"/>
      <c r="N1285"/>
      <c r="W1285" t="s">
        <v>80</v>
      </c>
      <c r="X1285" s="3">
        <v>7</v>
      </c>
      <c r="Y1285" s="3">
        <v>124.22</v>
      </c>
      <c r="Z1285" s="11">
        <v>57.855400000000003</v>
      </c>
      <c r="AA1285" s="3"/>
      <c r="AB1285" s="3"/>
      <c r="AD1285" t="str">
        <f t="shared" ref="AD1285:AD1348" si="80">IF(ISTEXT(AC1285),AC1285,AD1284)</f>
        <v>IndianaSouth Bend</v>
      </c>
      <c r="AE1285" t="str">
        <f t="shared" ref="AE1285:AE1348" si="81">INDEX($K$3:$R$606,MATCH(AD1285,$K$3:$K$606,0),5)</f>
        <v>Indiana</v>
      </c>
      <c r="AF1285" t="str">
        <f t="shared" si="79"/>
        <v>South Bend</v>
      </c>
      <c r="AG1285" t="s">
        <v>80</v>
      </c>
      <c r="AH1285">
        <v>7</v>
      </c>
      <c r="AI1285">
        <v>124.22</v>
      </c>
      <c r="AJ1285" s="11">
        <v>57.855400000000003</v>
      </c>
    </row>
    <row r="1286" spans="13:36" x14ac:dyDescent="0.25">
      <c r="M1286"/>
      <c r="N1286"/>
      <c r="W1286" t="s">
        <v>43</v>
      </c>
      <c r="X1286" s="3">
        <v>6</v>
      </c>
      <c r="Y1286" s="3">
        <v>176.16</v>
      </c>
      <c r="Z1286" s="11">
        <v>47.910799999999995</v>
      </c>
      <c r="AA1286" s="3"/>
      <c r="AB1286" s="3"/>
      <c r="AD1286" t="str">
        <f t="shared" si="80"/>
        <v>IndianaSouth Bend</v>
      </c>
      <c r="AE1286" t="str">
        <f t="shared" si="81"/>
        <v>Indiana</v>
      </c>
      <c r="AF1286" t="str">
        <f t="shared" ref="AF1286:AF1349" si="82">INDEX($K$3:$R$606,MATCH(AD1286,$K$3:$K$606,0),6)</f>
        <v>South Bend</v>
      </c>
      <c r="AG1286" t="s">
        <v>43</v>
      </c>
      <c r="AH1286">
        <v>6</v>
      </c>
      <c r="AI1286">
        <v>176.16</v>
      </c>
      <c r="AJ1286" s="11">
        <v>47.910799999999995</v>
      </c>
    </row>
    <row r="1287" spans="13:36" x14ac:dyDescent="0.25">
      <c r="M1287"/>
      <c r="N1287"/>
      <c r="V1287" t="s">
        <v>829</v>
      </c>
      <c r="W1287" t="s">
        <v>64</v>
      </c>
      <c r="X1287" s="3">
        <v>3</v>
      </c>
      <c r="Y1287" s="3">
        <v>5.4</v>
      </c>
      <c r="Z1287" s="11">
        <v>2.5920000000000001</v>
      </c>
      <c r="AA1287" s="3"/>
      <c r="AB1287" s="3"/>
      <c r="AC1287" t="s">
        <v>829</v>
      </c>
      <c r="AD1287" t="str">
        <f t="shared" si="80"/>
        <v>IowaBurlington</v>
      </c>
      <c r="AE1287" t="str">
        <f t="shared" si="81"/>
        <v>Iowa</v>
      </c>
      <c r="AF1287" t="str">
        <f t="shared" si="82"/>
        <v>Burlington</v>
      </c>
      <c r="AG1287" t="s">
        <v>64</v>
      </c>
      <c r="AH1287">
        <v>3</v>
      </c>
      <c r="AI1287">
        <v>5.4</v>
      </c>
      <c r="AJ1287" s="11">
        <v>2.5920000000000001</v>
      </c>
    </row>
    <row r="1288" spans="13:36" x14ac:dyDescent="0.25">
      <c r="M1288"/>
      <c r="N1288"/>
      <c r="W1288" t="s">
        <v>143</v>
      </c>
      <c r="X1288" s="3">
        <v>1</v>
      </c>
      <c r="Y1288" s="3">
        <v>7.28</v>
      </c>
      <c r="Z1288" s="11">
        <v>3.4944000000000002</v>
      </c>
      <c r="AA1288" s="3"/>
      <c r="AB1288" s="3"/>
      <c r="AD1288" t="str">
        <f t="shared" si="80"/>
        <v>IowaBurlington</v>
      </c>
      <c r="AE1288" t="str">
        <f t="shared" si="81"/>
        <v>Iowa</v>
      </c>
      <c r="AF1288" t="str">
        <f t="shared" si="82"/>
        <v>Burlington</v>
      </c>
      <c r="AG1288" t="s">
        <v>143</v>
      </c>
      <c r="AH1288">
        <v>1</v>
      </c>
      <c r="AI1288">
        <v>7.28</v>
      </c>
      <c r="AJ1288" s="11">
        <v>3.4944000000000002</v>
      </c>
    </row>
    <row r="1289" spans="13:36" x14ac:dyDescent="0.25">
      <c r="M1289"/>
      <c r="N1289"/>
      <c r="W1289" t="s">
        <v>80</v>
      </c>
      <c r="X1289" s="3">
        <v>5</v>
      </c>
      <c r="Y1289" s="3">
        <v>44.75</v>
      </c>
      <c r="Z1289" s="11">
        <v>20.585000000000001</v>
      </c>
      <c r="AA1289" s="3"/>
      <c r="AB1289" s="3"/>
      <c r="AD1289" t="str">
        <f t="shared" si="80"/>
        <v>IowaBurlington</v>
      </c>
      <c r="AE1289" t="str">
        <f t="shared" si="81"/>
        <v>Iowa</v>
      </c>
      <c r="AF1289" t="str">
        <f t="shared" si="82"/>
        <v>Burlington</v>
      </c>
      <c r="AG1289" t="s">
        <v>80</v>
      </c>
      <c r="AH1289">
        <v>5</v>
      </c>
      <c r="AI1289">
        <v>44.75</v>
      </c>
      <c r="AJ1289" s="11">
        <v>20.585000000000001</v>
      </c>
    </row>
    <row r="1290" spans="13:36" x14ac:dyDescent="0.25">
      <c r="M1290"/>
      <c r="N1290"/>
      <c r="V1290" t="s">
        <v>863</v>
      </c>
      <c r="W1290" t="s">
        <v>59</v>
      </c>
      <c r="X1290" s="3">
        <v>3</v>
      </c>
      <c r="Y1290" s="3">
        <v>278.39999999999998</v>
      </c>
      <c r="Z1290" s="11">
        <v>80.736000000000004</v>
      </c>
      <c r="AA1290" s="3"/>
      <c r="AB1290" s="3"/>
      <c r="AC1290" t="s">
        <v>863</v>
      </c>
      <c r="AD1290" t="str">
        <f t="shared" si="80"/>
        <v>IowaCedar Rapids</v>
      </c>
      <c r="AE1290" t="str">
        <f t="shared" si="81"/>
        <v>Iowa</v>
      </c>
      <c r="AF1290" t="str">
        <f t="shared" si="82"/>
        <v>Cedar Rapids</v>
      </c>
      <c r="AG1290" t="s">
        <v>59</v>
      </c>
      <c r="AH1290">
        <v>3</v>
      </c>
      <c r="AI1290">
        <v>278.39999999999998</v>
      </c>
      <c r="AJ1290" s="11">
        <v>80.736000000000004</v>
      </c>
    </row>
    <row r="1291" spans="13:36" x14ac:dyDescent="0.25">
      <c r="M1291"/>
      <c r="N1291"/>
      <c r="V1291" t="s">
        <v>799</v>
      </c>
      <c r="W1291" t="s">
        <v>53</v>
      </c>
      <c r="X1291" s="3">
        <v>2</v>
      </c>
      <c r="Y1291" s="3">
        <v>40.299999999999997</v>
      </c>
      <c r="Z1291" s="11">
        <v>10.881</v>
      </c>
      <c r="AA1291" s="3"/>
      <c r="AB1291" s="3"/>
      <c r="AC1291" t="s">
        <v>799</v>
      </c>
      <c r="AD1291" t="str">
        <f t="shared" si="80"/>
        <v>IowaDes Moines</v>
      </c>
      <c r="AE1291" t="str">
        <f t="shared" si="81"/>
        <v>Iowa</v>
      </c>
      <c r="AF1291" t="str">
        <f t="shared" si="82"/>
        <v>Des Moines</v>
      </c>
      <c r="AG1291" t="s">
        <v>53</v>
      </c>
      <c r="AH1291">
        <v>2</v>
      </c>
      <c r="AI1291">
        <v>40.299999999999997</v>
      </c>
      <c r="AJ1291" s="11">
        <v>10.881</v>
      </c>
    </row>
    <row r="1292" spans="13:36" x14ac:dyDescent="0.25">
      <c r="M1292"/>
      <c r="N1292"/>
      <c r="W1292" t="s">
        <v>64</v>
      </c>
      <c r="X1292" s="3">
        <v>13</v>
      </c>
      <c r="Y1292" s="3">
        <v>84.240000000000009</v>
      </c>
      <c r="Z1292" s="11">
        <v>41.475500000000004</v>
      </c>
      <c r="AA1292" s="3"/>
      <c r="AB1292" s="3"/>
      <c r="AD1292" t="str">
        <f t="shared" si="80"/>
        <v>IowaDes Moines</v>
      </c>
      <c r="AE1292" t="str">
        <f t="shared" si="81"/>
        <v>Iowa</v>
      </c>
      <c r="AF1292" t="str">
        <f t="shared" si="82"/>
        <v>Des Moines</v>
      </c>
      <c r="AG1292" t="s">
        <v>64</v>
      </c>
      <c r="AH1292">
        <v>13</v>
      </c>
      <c r="AI1292">
        <v>84.240000000000009</v>
      </c>
      <c r="AJ1292" s="11">
        <v>41.475500000000004</v>
      </c>
    </row>
    <row r="1293" spans="13:36" x14ac:dyDescent="0.25">
      <c r="M1293"/>
      <c r="N1293"/>
      <c r="W1293" t="s">
        <v>143</v>
      </c>
      <c r="X1293" s="3">
        <v>3</v>
      </c>
      <c r="Y1293" s="3">
        <v>6.12</v>
      </c>
      <c r="Z1293" s="11">
        <v>2.8763999999999998</v>
      </c>
      <c r="AA1293" s="3"/>
      <c r="AB1293" s="3"/>
      <c r="AD1293" t="str">
        <f t="shared" si="80"/>
        <v>IowaDes Moines</v>
      </c>
      <c r="AE1293" t="str">
        <f t="shared" si="81"/>
        <v>Iowa</v>
      </c>
      <c r="AF1293" t="str">
        <f t="shared" si="82"/>
        <v>Des Moines</v>
      </c>
      <c r="AG1293" t="s">
        <v>143</v>
      </c>
      <c r="AH1293">
        <v>3</v>
      </c>
      <c r="AI1293">
        <v>6.12</v>
      </c>
      <c r="AJ1293" s="11">
        <v>2.8763999999999998</v>
      </c>
    </row>
    <row r="1294" spans="13:36" x14ac:dyDescent="0.25">
      <c r="M1294"/>
      <c r="N1294"/>
      <c r="W1294" t="s">
        <v>48</v>
      </c>
      <c r="X1294" s="3">
        <v>7</v>
      </c>
      <c r="Y1294" s="3">
        <v>34.58</v>
      </c>
      <c r="Z1294" s="11">
        <v>14.5236</v>
      </c>
      <c r="AA1294" s="3"/>
      <c r="AB1294" s="3"/>
      <c r="AD1294" t="str">
        <f t="shared" si="80"/>
        <v>IowaDes Moines</v>
      </c>
      <c r="AE1294" t="str">
        <f t="shared" si="81"/>
        <v>Iowa</v>
      </c>
      <c r="AF1294" t="str">
        <f t="shared" si="82"/>
        <v>Des Moines</v>
      </c>
      <c r="AG1294" t="s">
        <v>48</v>
      </c>
      <c r="AH1294">
        <v>7</v>
      </c>
      <c r="AI1294">
        <v>34.58</v>
      </c>
      <c r="AJ1294" s="11">
        <v>14.5236</v>
      </c>
    </row>
    <row r="1295" spans="13:36" x14ac:dyDescent="0.25">
      <c r="M1295"/>
      <c r="N1295"/>
      <c r="W1295" t="s">
        <v>80</v>
      </c>
      <c r="X1295" s="3">
        <v>8</v>
      </c>
      <c r="Y1295" s="3">
        <v>46.94</v>
      </c>
      <c r="Z1295" s="11">
        <v>22.935799999999997</v>
      </c>
      <c r="AA1295" s="3"/>
      <c r="AB1295" s="3"/>
      <c r="AD1295" t="str">
        <f t="shared" si="80"/>
        <v>IowaDes Moines</v>
      </c>
      <c r="AE1295" t="str">
        <f t="shared" si="81"/>
        <v>Iowa</v>
      </c>
      <c r="AF1295" t="str">
        <f t="shared" si="82"/>
        <v>Des Moines</v>
      </c>
      <c r="AG1295" t="s">
        <v>80</v>
      </c>
      <c r="AH1295">
        <v>8</v>
      </c>
      <c r="AI1295">
        <v>46.94</v>
      </c>
      <c r="AJ1295" s="11">
        <v>22.935799999999997</v>
      </c>
    </row>
    <row r="1296" spans="13:36" x14ac:dyDescent="0.25">
      <c r="M1296"/>
      <c r="N1296"/>
      <c r="W1296" t="s">
        <v>59</v>
      </c>
      <c r="X1296" s="3">
        <v>6</v>
      </c>
      <c r="Y1296" s="3">
        <v>611.94000000000005</v>
      </c>
      <c r="Z1296" s="11">
        <v>161.0838</v>
      </c>
      <c r="AA1296" s="3"/>
      <c r="AB1296" s="3"/>
      <c r="AD1296" t="str">
        <f t="shared" si="80"/>
        <v>IowaDes Moines</v>
      </c>
      <c r="AE1296" t="str">
        <f t="shared" si="81"/>
        <v>Iowa</v>
      </c>
      <c r="AF1296" t="str">
        <f t="shared" si="82"/>
        <v>Des Moines</v>
      </c>
      <c r="AG1296" t="s">
        <v>59</v>
      </c>
      <c r="AH1296">
        <v>6</v>
      </c>
      <c r="AI1296">
        <v>611.94000000000005</v>
      </c>
      <c r="AJ1296" s="11">
        <v>161.0838</v>
      </c>
    </row>
    <row r="1297" spans="13:36" x14ac:dyDescent="0.25">
      <c r="M1297"/>
      <c r="N1297"/>
      <c r="W1297" t="s">
        <v>39</v>
      </c>
      <c r="X1297" s="3">
        <v>4</v>
      </c>
      <c r="Y1297" s="3">
        <v>1184.72</v>
      </c>
      <c r="Z1297" s="11">
        <v>106.62479999999999</v>
      </c>
      <c r="AA1297" s="3"/>
      <c r="AB1297" s="3"/>
      <c r="AD1297" t="str">
        <f t="shared" si="80"/>
        <v>IowaDes Moines</v>
      </c>
      <c r="AE1297" t="str">
        <f t="shared" si="81"/>
        <v>Iowa</v>
      </c>
      <c r="AF1297" t="str">
        <f t="shared" si="82"/>
        <v>Des Moines</v>
      </c>
      <c r="AG1297" t="s">
        <v>39</v>
      </c>
      <c r="AH1297">
        <v>4</v>
      </c>
      <c r="AI1297">
        <v>1184.72</v>
      </c>
      <c r="AJ1297" s="11">
        <v>106.62479999999999</v>
      </c>
    </row>
    <row r="1298" spans="13:36" x14ac:dyDescent="0.25">
      <c r="M1298"/>
      <c r="N1298"/>
      <c r="V1298" t="s">
        <v>1049</v>
      </c>
      <c r="W1298" t="s">
        <v>64</v>
      </c>
      <c r="X1298" s="3">
        <v>4</v>
      </c>
      <c r="Y1298" s="3">
        <v>15.24</v>
      </c>
      <c r="Z1298" s="11">
        <v>6.8579999999999997</v>
      </c>
      <c r="AA1298" s="3"/>
      <c r="AB1298" s="3"/>
      <c r="AC1298" t="s">
        <v>1049</v>
      </c>
      <c r="AD1298" t="str">
        <f t="shared" si="80"/>
        <v>IowaDubuque</v>
      </c>
      <c r="AE1298" t="str">
        <f t="shared" si="81"/>
        <v>Iowa</v>
      </c>
      <c r="AF1298" t="str">
        <f t="shared" si="82"/>
        <v>Dubuque</v>
      </c>
      <c r="AG1298" t="s">
        <v>64</v>
      </c>
      <c r="AH1298">
        <v>4</v>
      </c>
      <c r="AI1298">
        <v>15.24</v>
      </c>
      <c r="AJ1298" s="11">
        <v>6.8579999999999997</v>
      </c>
    </row>
    <row r="1299" spans="13:36" x14ac:dyDescent="0.25">
      <c r="M1299"/>
      <c r="N1299"/>
      <c r="W1299" t="s">
        <v>25</v>
      </c>
      <c r="X1299" s="3">
        <v>10</v>
      </c>
      <c r="Y1299" s="3">
        <v>1408.1</v>
      </c>
      <c r="Z1299" s="11">
        <v>394.26799999999997</v>
      </c>
      <c r="AA1299" s="3"/>
      <c r="AB1299" s="3"/>
      <c r="AD1299" t="str">
        <f t="shared" si="80"/>
        <v>IowaDubuque</v>
      </c>
      <c r="AE1299" t="str">
        <f t="shared" si="81"/>
        <v>Iowa</v>
      </c>
      <c r="AF1299" t="str">
        <f t="shared" si="82"/>
        <v>Dubuque</v>
      </c>
      <c r="AG1299" t="s">
        <v>25</v>
      </c>
      <c r="AH1299">
        <v>10</v>
      </c>
      <c r="AI1299">
        <v>1408.1</v>
      </c>
      <c r="AJ1299" s="11">
        <v>394.26799999999997</v>
      </c>
    </row>
    <row r="1300" spans="13:36" x14ac:dyDescent="0.25">
      <c r="M1300"/>
      <c r="N1300"/>
      <c r="W1300" t="s">
        <v>59</v>
      </c>
      <c r="X1300" s="3">
        <v>4</v>
      </c>
      <c r="Y1300" s="3">
        <v>263.95999999999998</v>
      </c>
      <c r="Z1300" s="11">
        <v>76.548400000000001</v>
      </c>
      <c r="AA1300" s="3"/>
      <c r="AB1300" s="3"/>
      <c r="AD1300" t="str">
        <f t="shared" si="80"/>
        <v>IowaDubuque</v>
      </c>
      <c r="AE1300" t="str">
        <f t="shared" si="81"/>
        <v>Iowa</v>
      </c>
      <c r="AF1300" t="str">
        <f t="shared" si="82"/>
        <v>Dubuque</v>
      </c>
      <c r="AG1300" t="s">
        <v>59</v>
      </c>
      <c r="AH1300">
        <v>4</v>
      </c>
      <c r="AI1300">
        <v>263.95999999999998</v>
      </c>
      <c r="AJ1300" s="11">
        <v>76.548400000000001</v>
      </c>
    </row>
    <row r="1301" spans="13:36" x14ac:dyDescent="0.25">
      <c r="M1301"/>
      <c r="N1301"/>
      <c r="V1301" t="s">
        <v>1083</v>
      </c>
      <c r="W1301" t="s">
        <v>80</v>
      </c>
      <c r="X1301" s="3">
        <v>1</v>
      </c>
      <c r="Y1301" s="3">
        <v>9.99</v>
      </c>
      <c r="Z1301" s="11">
        <v>4.4954999999999998</v>
      </c>
      <c r="AA1301" s="3"/>
      <c r="AB1301" s="3"/>
      <c r="AC1301" t="s">
        <v>1083</v>
      </c>
      <c r="AD1301" t="str">
        <f t="shared" si="80"/>
        <v>IowaIowa City</v>
      </c>
      <c r="AE1301" t="str">
        <f t="shared" si="81"/>
        <v>Iowa</v>
      </c>
      <c r="AF1301" t="str">
        <f t="shared" si="82"/>
        <v>Iowa City</v>
      </c>
      <c r="AG1301" t="s">
        <v>80</v>
      </c>
      <c r="AH1301">
        <v>1</v>
      </c>
      <c r="AI1301">
        <v>9.99</v>
      </c>
      <c r="AJ1301" s="11">
        <v>4.4954999999999998</v>
      </c>
    </row>
    <row r="1302" spans="13:36" x14ac:dyDescent="0.25">
      <c r="M1302"/>
      <c r="N1302"/>
      <c r="V1302" t="s">
        <v>1209</v>
      </c>
      <c r="W1302" t="s">
        <v>64</v>
      </c>
      <c r="X1302" s="3">
        <v>8</v>
      </c>
      <c r="Y1302" s="3">
        <v>115.84</v>
      </c>
      <c r="Z1302" s="11">
        <v>54.444800000000001</v>
      </c>
      <c r="AA1302" s="3"/>
      <c r="AB1302" s="3"/>
      <c r="AC1302" t="s">
        <v>1209</v>
      </c>
      <c r="AD1302" t="str">
        <f t="shared" si="80"/>
        <v>IowaMarion</v>
      </c>
      <c r="AE1302" t="str">
        <f t="shared" si="81"/>
        <v>Iowa</v>
      </c>
      <c r="AF1302" t="str">
        <f t="shared" si="82"/>
        <v>Marion</v>
      </c>
      <c r="AG1302" t="s">
        <v>64</v>
      </c>
      <c r="AH1302">
        <v>8</v>
      </c>
      <c r="AI1302">
        <v>115.84</v>
      </c>
      <c r="AJ1302" s="11">
        <v>54.444800000000001</v>
      </c>
    </row>
    <row r="1303" spans="13:36" x14ac:dyDescent="0.25">
      <c r="M1303"/>
      <c r="N1303"/>
      <c r="W1303" t="s">
        <v>48</v>
      </c>
      <c r="X1303" s="3">
        <v>3</v>
      </c>
      <c r="Y1303" s="3">
        <v>14.91</v>
      </c>
      <c r="Z1303" s="11">
        <v>4.6220999999999997</v>
      </c>
      <c r="AA1303" s="3"/>
      <c r="AB1303" s="3"/>
      <c r="AD1303" t="str">
        <f t="shared" si="80"/>
        <v>IowaMarion</v>
      </c>
      <c r="AE1303" t="str">
        <f t="shared" si="81"/>
        <v>Iowa</v>
      </c>
      <c r="AF1303" t="str">
        <f t="shared" si="82"/>
        <v>Marion</v>
      </c>
      <c r="AG1303" t="s">
        <v>48</v>
      </c>
      <c r="AH1303">
        <v>3</v>
      </c>
      <c r="AI1303">
        <v>14.91</v>
      </c>
      <c r="AJ1303" s="11">
        <v>4.6220999999999997</v>
      </c>
    </row>
    <row r="1304" spans="13:36" x14ac:dyDescent="0.25">
      <c r="M1304"/>
      <c r="N1304"/>
      <c r="W1304" t="s">
        <v>80</v>
      </c>
      <c r="X1304" s="3">
        <v>10</v>
      </c>
      <c r="Y1304" s="3">
        <v>214.13</v>
      </c>
      <c r="Z1304" s="11">
        <v>101.7192</v>
      </c>
      <c r="AA1304" s="3"/>
      <c r="AB1304" s="3"/>
      <c r="AD1304" t="str">
        <f t="shared" si="80"/>
        <v>IowaMarion</v>
      </c>
      <c r="AE1304" t="str">
        <f t="shared" si="81"/>
        <v>Iowa</v>
      </c>
      <c r="AF1304" t="str">
        <f t="shared" si="82"/>
        <v>Marion</v>
      </c>
      <c r="AG1304" t="s">
        <v>80</v>
      </c>
      <c r="AH1304">
        <v>10</v>
      </c>
      <c r="AI1304">
        <v>214.13</v>
      </c>
      <c r="AJ1304" s="11">
        <v>101.7192</v>
      </c>
    </row>
    <row r="1305" spans="13:36" x14ac:dyDescent="0.25">
      <c r="M1305"/>
      <c r="N1305"/>
      <c r="W1305" t="s">
        <v>43</v>
      </c>
      <c r="X1305" s="3">
        <v>1</v>
      </c>
      <c r="Y1305" s="3">
        <v>13.48</v>
      </c>
      <c r="Z1305" s="11">
        <v>3.5047999999999999</v>
      </c>
      <c r="AA1305" s="3"/>
      <c r="AB1305" s="3"/>
      <c r="AD1305" t="str">
        <f t="shared" si="80"/>
        <v>IowaMarion</v>
      </c>
      <c r="AE1305" t="str">
        <f t="shared" si="81"/>
        <v>Iowa</v>
      </c>
      <c r="AF1305" t="str">
        <f t="shared" si="82"/>
        <v>Marion</v>
      </c>
      <c r="AG1305" t="s">
        <v>43</v>
      </c>
      <c r="AH1305">
        <v>1</v>
      </c>
      <c r="AI1305">
        <v>13.48</v>
      </c>
      <c r="AJ1305" s="11">
        <v>3.5047999999999999</v>
      </c>
    </row>
    <row r="1306" spans="13:36" x14ac:dyDescent="0.25">
      <c r="M1306"/>
      <c r="N1306"/>
      <c r="V1306" t="s">
        <v>669</v>
      </c>
      <c r="W1306" t="s">
        <v>53</v>
      </c>
      <c r="X1306" s="3">
        <v>2</v>
      </c>
      <c r="Y1306" s="3">
        <v>75.959999999999994</v>
      </c>
      <c r="Z1306" s="11">
        <v>22.788</v>
      </c>
      <c r="AA1306" s="3"/>
      <c r="AB1306" s="3"/>
      <c r="AC1306" t="s">
        <v>669</v>
      </c>
      <c r="AD1306" t="str">
        <f t="shared" si="80"/>
        <v>IowaUrbandale</v>
      </c>
      <c r="AE1306" t="str">
        <f t="shared" si="81"/>
        <v>Iowa</v>
      </c>
      <c r="AF1306" t="str">
        <f t="shared" si="82"/>
        <v>Urbandale</v>
      </c>
      <c r="AG1306" t="s">
        <v>53</v>
      </c>
      <c r="AH1306">
        <v>2</v>
      </c>
      <c r="AI1306">
        <v>75.959999999999994</v>
      </c>
      <c r="AJ1306" s="11">
        <v>22.788</v>
      </c>
    </row>
    <row r="1307" spans="13:36" x14ac:dyDescent="0.25">
      <c r="M1307"/>
      <c r="N1307"/>
      <c r="W1307" t="s">
        <v>64</v>
      </c>
      <c r="X1307" s="3">
        <v>6</v>
      </c>
      <c r="Y1307" s="3">
        <v>27.24</v>
      </c>
      <c r="Z1307" s="11">
        <v>13.3476</v>
      </c>
      <c r="AA1307" s="3"/>
      <c r="AB1307" s="3"/>
      <c r="AD1307" t="str">
        <f t="shared" si="80"/>
        <v>IowaUrbandale</v>
      </c>
      <c r="AE1307" t="str">
        <f t="shared" si="81"/>
        <v>Iowa</v>
      </c>
      <c r="AF1307" t="str">
        <f t="shared" si="82"/>
        <v>Urbandale</v>
      </c>
      <c r="AG1307" t="s">
        <v>64</v>
      </c>
      <c r="AH1307">
        <v>6</v>
      </c>
      <c r="AI1307">
        <v>27.24</v>
      </c>
      <c r="AJ1307" s="11">
        <v>13.3476</v>
      </c>
    </row>
    <row r="1308" spans="13:36" x14ac:dyDescent="0.25">
      <c r="M1308"/>
      <c r="N1308"/>
      <c r="W1308" t="s">
        <v>195</v>
      </c>
      <c r="X1308" s="3">
        <v>4</v>
      </c>
      <c r="Y1308" s="3">
        <v>45.92</v>
      </c>
      <c r="Z1308" s="11">
        <v>21.5824</v>
      </c>
      <c r="AA1308" s="3"/>
      <c r="AB1308" s="3"/>
      <c r="AD1308" t="str">
        <f t="shared" si="80"/>
        <v>IowaUrbandale</v>
      </c>
      <c r="AE1308" t="str">
        <f t="shared" si="81"/>
        <v>Iowa</v>
      </c>
      <c r="AF1308" t="str">
        <f t="shared" si="82"/>
        <v>Urbandale</v>
      </c>
      <c r="AG1308" t="s">
        <v>195</v>
      </c>
      <c r="AH1308">
        <v>4</v>
      </c>
      <c r="AI1308">
        <v>45.92</v>
      </c>
      <c r="AJ1308" s="11">
        <v>21.5824</v>
      </c>
    </row>
    <row r="1309" spans="13:36" x14ac:dyDescent="0.25">
      <c r="M1309"/>
      <c r="N1309"/>
      <c r="V1309" t="s">
        <v>1168</v>
      </c>
      <c r="W1309" t="s">
        <v>53</v>
      </c>
      <c r="X1309" s="3">
        <v>4</v>
      </c>
      <c r="Y1309" s="3">
        <v>30.32</v>
      </c>
      <c r="Z1309" s="11">
        <v>11.8248</v>
      </c>
      <c r="AA1309" s="3"/>
      <c r="AB1309" s="3"/>
      <c r="AC1309" t="s">
        <v>1168</v>
      </c>
      <c r="AD1309" t="str">
        <f t="shared" si="80"/>
        <v>IowaWaterloo</v>
      </c>
      <c r="AE1309" t="str">
        <f t="shared" si="81"/>
        <v>Iowa</v>
      </c>
      <c r="AF1309" t="str">
        <f t="shared" si="82"/>
        <v>Waterloo</v>
      </c>
      <c r="AG1309" t="s">
        <v>53</v>
      </c>
      <c r="AH1309">
        <v>4</v>
      </c>
      <c r="AI1309">
        <v>30.32</v>
      </c>
      <c r="AJ1309" s="11">
        <v>11.8248</v>
      </c>
    </row>
    <row r="1310" spans="13:36" x14ac:dyDescent="0.25">
      <c r="M1310"/>
      <c r="N1310"/>
      <c r="V1310" t="s">
        <v>1195</v>
      </c>
      <c r="W1310" t="s">
        <v>53</v>
      </c>
      <c r="X1310" s="3">
        <v>2</v>
      </c>
      <c r="Y1310" s="3">
        <v>5.76</v>
      </c>
      <c r="Z1310" s="11">
        <v>1.728</v>
      </c>
      <c r="AA1310" s="3"/>
      <c r="AB1310" s="3"/>
      <c r="AC1310" t="s">
        <v>1195</v>
      </c>
      <c r="AD1310" t="str">
        <f t="shared" si="80"/>
        <v>KansasGarden City</v>
      </c>
      <c r="AE1310" t="str">
        <f t="shared" si="81"/>
        <v>Kansas</v>
      </c>
      <c r="AF1310" t="str">
        <f t="shared" si="82"/>
        <v>Garden City</v>
      </c>
      <c r="AG1310" t="s">
        <v>53</v>
      </c>
      <c r="AH1310">
        <v>2</v>
      </c>
      <c r="AI1310">
        <v>5.76</v>
      </c>
      <c r="AJ1310" s="11">
        <v>1.728</v>
      </c>
    </row>
    <row r="1311" spans="13:36" x14ac:dyDescent="0.25">
      <c r="M1311"/>
      <c r="N1311"/>
      <c r="W1311" t="s">
        <v>195</v>
      </c>
      <c r="X1311" s="3">
        <v>1</v>
      </c>
      <c r="Y1311" s="3">
        <v>5.81</v>
      </c>
      <c r="Z1311" s="11">
        <v>1.8010999999999999</v>
      </c>
      <c r="AA1311" s="3"/>
      <c r="AB1311" s="3"/>
      <c r="AD1311" t="str">
        <f t="shared" si="80"/>
        <v>KansasGarden City</v>
      </c>
      <c r="AE1311" t="str">
        <f t="shared" si="81"/>
        <v>Kansas</v>
      </c>
      <c r="AF1311" t="str">
        <f t="shared" si="82"/>
        <v>Garden City</v>
      </c>
      <c r="AG1311" t="s">
        <v>195</v>
      </c>
      <c r="AH1311">
        <v>1</v>
      </c>
      <c r="AI1311">
        <v>5.81</v>
      </c>
      <c r="AJ1311" s="11">
        <v>1.8010999999999999</v>
      </c>
    </row>
    <row r="1312" spans="13:36" x14ac:dyDescent="0.25">
      <c r="M1312"/>
      <c r="N1312"/>
      <c r="W1312" t="s">
        <v>80</v>
      </c>
      <c r="X1312" s="3">
        <v>2</v>
      </c>
      <c r="Y1312" s="3">
        <v>9.5399999999999991</v>
      </c>
      <c r="Z1312" s="11">
        <v>4.2930000000000001</v>
      </c>
      <c r="AA1312" s="3"/>
      <c r="AB1312" s="3"/>
      <c r="AD1312" t="str">
        <f t="shared" si="80"/>
        <v>KansasGarden City</v>
      </c>
      <c r="AE1312" t="str">
        <f t="shared" si="81"/>
        <v>Kansas</v>
      </c>
      <c r="AF1312" t="str">
        <f t="shared" si="82"/>
        <v>Garden City</v>
      </c>
      <c r="AG1312" t="s">
        <v>80</v>
      </c>
      <c r="AH1312">
        <v>2</v>
      </c>
      <c r="AI1312">
        <v>9.5399999999999991</v>
      </c>
      <c r="AJ1312" s="11">
        <v>4.2930000000000001</v>
      </c>
    </row>
    <row r="1313" spans="13:36" x14ac:dyDescent="0.25">
      <c r="M1313"/>
      <c r="N1313"/>
      <c r="W1313" t="s">
        <v>59</v>
      </c>
      <c r="X1313" s="3">
        <v>2</v>
      </c>
      <c r="Y1313" s="3">
        <v>257.98</v>
      </c>
      <c r="Z1313" s="11">
        <v>74.8142</v>
      </c>
      <c r="AA1313" s="3"/>
      <c r="AB1313" s="3"/>
      <c r="AD1313" t="str">
        <f t="shared" si="80"/>
        <v>KansasGarden City</v>
      </c>
      <c r="AE1313" t="str">
        <f t="shared" si="81"/>
        <v>Kansas</v>
      </c>
      <c r="AF1313" t="str">
        <f t="shared" si="82"/>
        <v>Garden City</v>
      </c>
      <c r="AG1313" t="s">
        <v>59</v>
      </c>
      <c r="AH1313">
        <v>2</v>
      </c>
      <c r="AI1313">
        <v>257.98</v>
      </c>
      <c r="AJ1313" s="11">
        <v>74.8142</v>
      </c>
    </row>
    <row r="1314" spans="13:36" x14ac:dyDescent="0.25">
      <c r="M1314"/>
      <c r="N1314"/>
      <c r="W1314" t="s">
        <v>43</v>
      </c>
      <c r="X1314" s="3">
        <v>1</v>
      </c>
      <c r="Y1314" s="3">
        <v>33.29</v>
      </c>
      <c r="Z1314" s="11">
        <v>7.9896000000000003</v>
      </c>
      <c r="AA1314" s="3"/>
      <c r="AB1314" s="3"/>
      <c r="AD1314" t="str">
        <f t="shared" si="80"/>
        <v>KansasGarden City</v>
      </c>
      <c r="AE1314" t="str">
        <f t="shared" si="81"/>
        <v>Kansas</v>
      </c>
      <c r="AF1314" t="str">
        <f t="shared" si="82"/>
        <v>Garden City</v>
      </c>
      <c r="AG1314" t="s">
        <v>43</v>
      </c>
      <c r="AH1314">
        <v>1</v>
      </c>
      <c r="AI1314">
        <v>33.29</v>
      </c>
      <c r="AJ1314" s="11">
        <v>7.9896000000000003</v>
      </c>
    </row>
    <row r="1315" spans="13:36" x14ac:dyDescent="0.25">
      <c r="M1315"/>
      <c r="N1315"/>
      <c r="V1315" t="s">
        <v>1063</v>
      </c>
      <c r="W1315" t="s">
        <v>59</v>
      </c>
      <c r="X1315" s="3">
        <v>2</v>
      </c>
      <c r="Y1315" s="3">
        <v>273.95999999999998</v>
      </c>
      <c r="Z1315" s="11">
        <v>10.958399999999999</v>
      </c>
      <c r="AA1315" s="3"/>
      <c r="AB1315" s="3"/>
      <c r="AC1315" t="s">
        <v>1063</v>
      </c>
      <c r="AD1315" t="str">
        <f t="shared" si="80"/>
        <v>KansasManhattan</v>
      </c>
      <c r="AE1315" t="str">
        <f t="shared" si="81"/>
        <v>Kansas</v>
      </c>
      <c r="AF1315" t="str">
        <f t="shared" si="82"/>
        <v>Manhattan</v>
      </c>
      <c r="AG1315" t="s">
        <v>59</v>
      </c>
      <c r="AH1315">
        <v>2</v>
      </c>
      <c r="AI1315">
        <v>273.95999999999998</v>
      </c>
      <c r="AJ1315" s="11">
        <v>10.958399999999999</v>
      </c>
    </row>
    <row r="1316" spans="13:36" x14ac:dyDescent="0.25">
      <c r="M1316"/>
      <c r="N1316"/>
      <c r="V1316" t="s">
        <v>915</v>
      </c>
      <c r="W1316" t="s">
        <v>129</v>
      </c>
      <c r="X1316" s="3">
        <v>5</v>
      </c>
      <c r="Y1316" s="3">
        <v>57.4</v>
      </c>
      <c r="Z1316" s="11">
        <v>10.906000000000001</v>
      </c>
      <c r="AA1316" s="3"/>
      <c r="AB1316" s="3"/>
      <c r="AC1316" t="s">
        <v>915</v>
      </c>
      <c r="AD1316" t="str">
        <f t="shared" si="80"/>
        <v>KansasOlathe</v>
      </c>
      <c r="AE1316" t="str">
        <f t="shared" si="81"/>
        <v>Kansas</v>
      </c>
      <c r="AF1316" t="str">
        <f t="shared" si="82"/>
        <v>Olathe</v>
      </c>
      <c r="AG1316" t="s">
        <v>129</v>
      </c>
      <c r="AH1316">
        <v>5</v>
      </c>
      <c r="AI1316">
        <v>57.4</v>
      </c>
      <c r="AJ1316" s="11">
        <v>10.906000000000001</v>
      </c>
    </row>
    <row r="1317" spans="13:36" x14ac:dyDescent="0.25">
      <c r="M1317"/>
      <c r="N1317"/>
      <c r="W1317" t="s">
        <v>53</v>
      </c>
      <c r="X1317" s="3">
        <v>3</v>
      </c>
      <c r="Y1317" s="3">
        <v>107.94</v>
      </c>
      <c r="Z1317" s="11">
        <v>26.984999999999999</v>
      </c>
      <c r="AA1317" s="3"/>
      <c r="AB1317" s="3"/>
      <c r="AD1317" t="str">
        <f t="shared" si="80"/>
        <v>KansasOlathe</v>
      </c>
      <c r="AE1317" t="str">
        <f t="shared" si="81"/>
        <v>Kansas</v>
      </c>
      <c r="AF1317" t="str">
        <f t="shared" si="82"/>
        <v>Olathe</v>
      </c>
      <c r="AG1317" t="s">
        <v>53</v>
      </c>
      <c r="AH1317">
        <v>3</v>
      </c>
      <c r="AI1317">
        <v>107.94</v>
      </c>
      <c r="AJ1317" s="11">
        <v>26.984999999999999</v>
      </c>
    </row>
    <row r="1318" spans="13:36" x14ac:dyDescent="0.25">
      <c r="M1318"/>
      <c r="N1318"/>
      <c r="W1318" t="s">
        <v>64</v>
      </c>
      <c r="X1318" s="3">
        <v>2</v>
      </c>
      <c r="Y1318" s="3">
        <v>331.96</v>
      </c>
      <c r="Z1318" s="11">
        <v>149.38200000000001</v>
      </c>
      <c r="AA1318" s="3"/>
      <c r="AB1318" s="3"/>
      <c r="AD1318" t="str">
        <f t="shared" si="80"/>
        <v>KansasOlathe</v>
      </c>
      <c r="AE1318" t="str">
        <f t="shared" si="81"/>
        <v>Kansas</v>
      </c>
      <c r="AF1318" t="str">
        <f t="shared" si="82"/>
        <v>Olathe</v>
      </c>
      <c r="AG1318" t="s">
        <v>64</v>
      </c>
      <c r="AH1318">
        <v>2</v>
      </c>
      <c r="AI1318">
        <v>331.96</v>
      </c>
      <c r="AJ1318" s="11">
        <v>149.38200000000001</v>
      </c>
    </row>
    <row r="1319" spans="13:36" x14ac:dyDescent="0.25">
      <c r="M1319"/>
      <c r="N1319"/>
      <c r="W1319" t="s">
        <v>48</v>
      </c>
      <c r="X1319" s="3">
        <v>2</v>
      </c>
      <c r="Y1319" s="3">
        <v>40.56</v>
      </c>
      <c r="Z1319" s="11">
        <v>12.979200000000001</v>
      </c>
      <c r="AA1319" s="3"/>
      <c r="AB1319" s="3"/>
      <c r="AD1319" t="str">
        <f t="shared" si="80"/>
        <v>KansasOlathe</v>
      </c>
      <c r="AE1319" t="str">
        <f t="shared" si="81"/>
        <v>Kansas</v>
      </c>
      <c r="AF1319" t="str">
        <f t="shared" si="82"/>
        <v>Olathe</v>
      </c>
      <c r="AG1319" t="s">
        <v>48</v>
      </c>
      <c r="AH1319">
        <v>2</v>
      </c>
      <c r="AI1319">
        <v>40.56</v>
      </c>
      <c r="AJ1319" s="11">
        <v>12.979200000000001</v>
      </c>
    </row>
    <row r="1320" spans="13:36" x14ac:dyDescent="0.25">
      <c r="M1320"/>
      <c r="N1320"/>
      <c r="W1320" t="s">
        <v>334</v>
      </c>
      <c r="X1320" s="3">
        <v>3</v>
      </c>
      <c r="Y1320" s="3">
        <v>357.93</v>
      </c>
      <c r="Z1320" s="11">
        <v>7.1585999999999999</v>
      </c>
      <c r="AA1320" s="3"/>
      <c r="AB1320" s="3"/>
      <c r="AD1320" t="str">
        <f t="shared" si="80"/>
        <v>KansasOlathe</v>
      </c>
      <c r="AE1320" t="str">
        <f t="shared" si="81"/>
        <v>Kansas</v>
      </c>
      <c r="AF1320" t="str">
        <f t="shared" si="82"/>
        <v>Olathe</v>
      </c>
      <c r="AG1320" t="s">
        <v>334</v>
      </c>
      <c r="AH1320">
        <v>3</v>
      </c>
      <c r="AI1320">
        <v>357.93</v>
      </c>
      <c r="AJ1320" s="11">
        <v>7.1585999999999999</v>
      </c>
    </row>
    <row r="1321" spans="13:36" x14ac:dyDescent="0.25">
      <c r="M1321"/>
      <c r="N1321"/>
      <c r="V1321" t="s">
        <v>1043</v>
      </c>
      <c r="W1321" t="s">
        <v>129</v>
      </c>
      <c r="X1321" s="3">
        <v>5</v>
      </c>
      <c r="Y1321" s="3">
        <v>34.950000000000003</v>
      </c>
      <c r="Z1321" s="11">
        <v>15.378</v>
      </c>
      <c r="AA1321" s="3"/>
      <c r="AB1321" s="3"/>
      <c r="AC1321" t="s">
        <v>1043</v>
      </c>
      <c r="AD1321" t="str">
        <f t="shared" si="80"/>
        <v>KansasOverland Park</v>
      </c>
      <c r="AE1321" t="str">
        <f t="shared" si="81"/>
        <v>Kansas</v>
      </c>
      <c r="AF1321" t="str">
        <f t="shared" si="82"/>
        <v>Overland Park</v>
      </c>
      <c r="AG1321" t="s">
        <v>129</v>
      </c>
      <c r="AH1321">
        <v>5</v>
      </c>
      <c r="AI1321">
        <v>34.950000000000003</v>
      </c>
      <c r="AJ1321" s="11">
        <v>15.378</v>
      </c>
    </row>
    <row r="1322" spans="13:36" x14ac:dyDescent="0.25">
      <c r="M1322"/>
      <c r="N1322"/>
      <c r="W1322" t="s">
        <v>53</v>
      </c>
      <c r="X1322" s="3">
        <v>6</v>
      </c>
      <c r="Y1322" s="3">
        <v>27.78</v>
      </c>
      <c r="Z1322" s="11">
        <v>9.1674000000000007</v>
      </c>
      <c r="AA1322" s="3"/>
      <c r="AB1322" s="3"/>
      <c r="AD1322" t="str">
        <f t="shared" si="80"/>
        <v>KansasOverland Park</v>
      </c>
      <c r="AE1322" t="str">
        <f t="shared" si="81"/>
        <v>Kansas</v>
      </c>
      <c r="AF1322" t="str">
        <f t="shared" si="82"/>
        <v>Overland Park</v>
      </c>
      <c r="AG1322" t="s">
        <v>53</v>
      </c>
      <c r="AH1322">
        <v>6</v>
      </c>
      <c r="AI1322">
        <v>27.78</v>
      </c>
      <c r="AJ1322" s="11">
        <v>9.1674000000000007</v>
      </c>
    </row>
    <row r="1323" spans="13:36" x14ac:dyDescent="0.25">
      <c r="M1323"/>
      <c r="N1323"/>
      <c r="W1323" t="s">
        <v>64</v>
      </c>
      <c r="X1323" s="3">
        <v>5</v>
      </c>
      <c r="Y1323" s="3">
        <v>152</v>
      </c>
      <c r="Z1323" s="11">
        <v>69.92</v>
      </c>
      <c r="AA1323" s="3"/>
      <c r="AB1323" s="3"/>
      <c r="AD1323" t="str">
        <f t="shared" si="80"/>
        <v>KansasOverland Park</v>
      </c>
      <c r="AE1323" t="str">
        <f t="shared" si="81"/>
        <v>Kansas</v>
      </c>
      <c r="AF1323" t="str">
        <f t="shared" si="82"/>
        <v>Overland Park</v>
      </c>
      <c r="AG1323" t="s">
        <v>64</v>
      </c>
      <c r="AH1323">
        <v>5</v>
      </c>
      <c r="AI1323">
        <v>152</v>
      </c>
      <c r="AJ1323" s="11">
        <v>69.92</v>
      </c>
    </row>
    <row r="1324" spans="13:36" x14ac:dyDescent="0.25">
      <c r="M1324"/>
      <c r="N1324"/>
      <c r="W1324" t="s">
        <v>195</v>
      </c>
      <c r="X1324" s="3">
        <v>3</v>
      </c>
      <c r="Y1324" s="3">
        <v>18.239999999999998</v>
      </c>
      <c r="Z1324" s="11">
        <v>9.1199999999999992</v>
      </c>
      <c r="AA1324" s="3"/>
      <c r="AB1324" s="3"/>
      <c r="AD1324" t="str">
        <f t="shared" si="80"/>
        <v>KansasOverland Park</v>
      </c>
      <c r="AE1324" t="str">
        <f t="shared" si="81"/>
        <v>Kansas</v>
      </c>
      <c r="AF1324" t="str">
        <f t="shared" si="82"/>
        <v>Overland Park</v>
      </c>
      <c r="AG1324" t="s">
        <v>195</v>
      </c>
      <c r="AH1324">
        <v>3</v>
      </c>
      <c r="AI1324">
        <v>18.239999999999998</v>
      </c>
      <c r="AJ1324" s="11">
        <v>9.1199999999999992</v>
      </c>
    </row>
    <row r="1325" spans="13:36" x14ac:dyDescent="0.25">
      <c r="M1325"/>
      <c r="N1325"/>
      <c r="W1325" t="s">
        <v>80</v>
      </c>
      <c r="X1325" s="3">
        <v>2</v>
      </c>
      <c r="Y1325" s="3">
        <v>13.56</v>
      </c>
      <c r="Z1325" s="11">
        <v>6.2375999999999996</v>
      </c>
      <c r="AA1325" s="3"/>
      <c r="AB1325" s="3"/>
      <c r="AD1325" t="str">
        <f t="shared" si="80"/>
        <v>KansasOverland Park</v>
      </c>
      <c r="AE1325" t="str">
        <f t="shared" si="81"/>
        <v>Kansas</v>
      </c>
      <c r="AF1325" t="str">
        <f t="shared" si="82"/>
        <v>Overland Park</v>
      </c>
      <c r="AG1325" t="s">
        <v>80</v>
      </c>
      <c r="AH1325">
        <v>2</v>
      </c>
      <c r="AI1325">
        <v>13.56</v>
      </c>
      <c r="AJ1325" s="11">
        <v>6.2375999999999996</v>
      </c>
    </row>
    <row r="1326" spans="13:36" x14ac:dyDescent="0.25">
      <c r="M1326"/>
      <c r="N1326"/>
      <c r="W1326" t="s">
        <v>43</v>
      </c>
      <c r="X1326" s="3">
        <v>2</v>
      </c>
      <c r="Y1326" s="3">
        <v>360.38</v>
      </c>
      <c r="Z1326" s="11">
        <v>93.698800000000006</v>
      </c>
      <c r="AA1326" s="3"/>
      <c r="AB1326" s="3"/>
      <c r="AD1326" t="str">
        <f t="shared" si="80"/>
        <v>KansasOverland Park</v>
      </c>
      <c r="AE1326" t="str">
        <f t="shared" si="81"/>
        <v>Kansas</v>
      </c>
      <c r="AF1326" t="str">
        <f t="shared" si="82"/>
        <v>Overland Park</v>
      </c>
      <c r="AG1326" t="s">
        <v>43</v>
      </c>
      <c r="AH1326">
        <v>2</v>
      </c>
      <c r="AI1326">
        <v>360.38</v>
      </c>
      <c r="AJ1326" s="11">
        <v>93.698800000000006</v>
      </c>
    </row>
    <row r="1327" spans="13:36" x14ac:dyDescent="0.25">
      <c r="M1327"/>
      <c r="N1327"/>
      <c r="V1327" t="s">
        <v>1081</v>
      </c>
      <c r="W1327" t="s">
        <v>68</v>
      </c>
      <c r="X1327" s="3">
        <v>2</v>
      </c>
      <c r="Y1327" s="3">
        <v>81.96</v>
      </c>
      <c r="Z1327" s="11">
        <v>22.948799999999999</v>
      </c>
      <c r="AA1327" s="3"/>
      <c r="AB1327" s="3"/>
      <c r="AC1327" t="s">
        <v>1081</v>
      </c>
      <c r="AD1327" t="str">
        <f t="shared" si="80"/>
        <v>KansasWichita</v>
      </c>
      <c r="AE1327" t="str">
        <f t="shared" si="81"/>
        <v>Kansas</v>
      </c>
      <c r="AF1327" t="str">
        <f t="shared" si="82"/>
        <v>Wichita</v>
      </c>
      <c r="AG1327" t="s">
        <v>68</v>
      </c>
      <c r="AH1327">
        <v>2</v>
      </c>
      <c r="AI1327">
        <v>81.96</v>
      </c>
      <c r="AJ1327" s="11">
        <v>22.948799999999999</v>
      </c>
    </row>
    <row r="1328" spans="13:36" x14ac:dyDescent="0.25">
      <c r="M1328"/>
      <c r="N1328"/>
      <c r="W1328" t="s">
        <v>53</v>
      </c>
      <c r="X1328" s="3">
        <v>3</v>
      </c>
      <c r="Y1328" s="3">
        <v>21.24</v>
      </c>
      <c r="Z1328" s="11">
        <v>8.0711999999999993</v>
      </c>
      <c r="AA1328" s="3"/>
      <c r="AB1328" s="3"/>
      <c r="AD1328" t="str">
        <f t="shared" si="80"/>
        <v>KansasWichita</v>
      </c>
      <c r="AE1328" t="str">
        <f t="shared" si="81"/>
        <v>Kansas</v>
      </c>
      <c r="AF1328" t="str">
        <f t="shared" si="82"/>
        <v>Wichita</v>
      </c>
      <c r="AG1328" t="s">
        <v>53</v>
      </c>
      <c r="AH1328">
        <v>3</v>
      </c>
      <c r="AI1328">
        <v>21.24</v>
      </c>
      <c r="AJ1328" s="11">
        <v>8.0711999999999993</v>
      </c>
    </row>
    <row r="1329" spans="13:36" x14ac:dyDescent="0.25">
      <c r="M1329"/>
      <c r="N1329"/>
      <c r="W1329" t="s">
        <v>64</v>
      </c>
      <c r="X1329" s="3">
        <v>2</v>
      </c>
      <c r="Y1329" s="3">
        <v>127.96</v>
      </c>
      <c r="Z1329" s="11">
        <v>60.141199999999998</v>
      </c>
      <c r="AA1329" s="3"/>
      <c r="AB1329" s="3"/>
      <c r="AD1329" t="str">
        <f t="shared" si="80"/>
        <v>KansasWichita</v>
      </c>
      <c r="AE1329" t="str">
        <f t="shared" si="81"/>
        <v>Kansas</v>
      </c>
      <c r="AF1329" t="str">
        <f t="shared" si="82"/>
        <v>Wichita</v>
      </c>
      <c r="AG1329" t="s">
        <v>64</v>
      </c>
      <c r="AH1329">
        <v>2</v>
      </c>
      <c r="AI1329">
        <v>127.96</v>
      </c>
      <c r="AJ1329" s="11">
        <v>60.141199999999998</v>
      </c>
    </row>
    <row r="1330" spans="13:36" x14ac:dyDescent="0.25">
      <c r="M1330"/>
      <c r="N1330"/>
      <c r="W1330" t="s">
        <v>48</v>
      </c>
      <c r="X1330" s="3">
        <v>6</v>
      </c>
      <c r="Y1330" s="3">
        <v>70.56</v>
      </c>
      <c r="Z1330" s="11">
        <v>23.990400000000001</v>
      </c>
      <c r="AA1330" s="3"/>
      <c r="AB1330" s="3"/>
      <c r="AD1330" t="str">
        <f t="shared" si="80"/>
        <v>KansasWichita</v>
      </c>
      <c r="AE1330" t="str">
        <f t="shared" si="81"/>
        <v>Kansas</v>
      </c>
      <c r="AF1330" t="str">
        <f t="shared" si="82"/>
        <v>Wichita</v>
      </c>
      <c r="AG1330" t="s">
        <v>48</v>
      </c>
      <c r="AH1330">
        <v>6</v>
      </c>
      <c r="AI1330">
        <v>70.56</v>
      </c>
      <c r="AJ1330" s="11">
        <v>23.990400000000001</v>
      </c>
    </row>
    <row r="1331" spans="13:36" x14ac:dyDescent="0.25">
      <c r="M1331"/>
      <c r="N1331"/>
      <c r="W1331" t="s">
        <v>33</v>
      </c>
      <c r="X1331" s="3">
        <v>3</v>
      </c>
      <c r="Y1331" s="3">
        <v>18.899999999999999</v>
      </c>
      <c r="Z1331" s="11">
        <v>8.6940000000000008</v>
      </c>
      <c r="AA1331" s="3"/>
      <c r="AB1331" s="3"/>
      <c r="AD1331" t="str">
        <f t="shared" si="80"/>
        <v>KansasWichita</v>
      </c>
      <c r="AE1331" t="str">
        <f t="shared" si="81"/>
        <v>Kansas</v>
      </c>
      <c r="AF1331" t="str">
        <f t="shared" si="82"/>
        <v>Wichita</v>
      </c>
      <c r="AG1331" t="s">
        <v>33</v>
      </c>
      <c r="AH1331">
        <v>3</v>
      </c>
      <c r="AI1331">
        <v>18.899999999999999</v>
      </c>
      <c r="AJ1331" s="11">
        <v>8.6940000000000008</v>
      </c>
    </row>
    <row r="1332" spans="13:36" x14ac:dyDescent="0.25">
      <c r="M1332"/>
      <c r="N1332"/>
      <c r="W1332" t="s">
        <v>80</v>
      </c>
      <c r="X1332" s="3">
        <v>5</v>
      </c>
      <c r="Y1332" s="3">
        <v>279.89999999999998</v>
      </c>
      <c r="Z1332" s="11">
        <v>137.15100000000001</v>
      </c>
      <c r="AA1332" s="3"/>
      <c r="AB1332" s="3"/>
      <c r="AD1332" t="str">
        <f t="shared" si="80"/>
        <v>KansasWichita</v>
      </c>
      <c r="AE1332" t="str">
        <f t="shared" si="81"/>
        <v>Kansas</v>
      </c>
      <c r="AF1332" t="str">
        <f t="shared" si="82"/>
        <v>Wichita</v>
      </c>
      <c r="AG1332" t="s">
        <v>80</v>
      </c>
      <c r="AH1332">
        <v>5</v>
      </c>
      <c r="AI1332">
        <v>279.89999999999998</v>
      </c>
      <c r="AJ1332" s="11">
        <v>137.15100000000001</v>
      </c>
    </row>
    <row r="1333" spans="13:36" x14ac:dyDescent="0.25">
      <c r="M1333"/>
      <c r="N1333"/>
      <c r="W1333" t="s">
        <v>59</v>
      </c>
      <c r="X1333" s="3">
        <v>5</v>
      </c>
      <c r="Y1333" s="3">
        <v>224.75</v>
      </c>
      <c r="Z1333" s="11">
        <v>62.93</v>
      </c>
      <c r="AA1333" s="3"/>
      <c r="AB1333" s="3"/>
      <c r="AD1333" t="str">
        <f t="shared" si="80"/>
        <v>KansasWichita</v>
      </c>
      <c r="AE1333" t="str">
        <f t="shared" si="81"/>
        <v>Kansas</v>
      </c>
      <c r="AF1333" t="str">
        <f t="shared" si="82"/>
        <v>Wichita</v>
      </c>
      <c r="AG1333" t="s">
        <v>59</v>
      </c>
      <c r="AH1333">
        <v>5</v>
      </c>
      <c r="AI1333">
        <v>224.75</v>
      </c>
      <c r="AJ1333" s="11">
        <v>62.93</v>
      </c>
    </row>
    <row r="1334" spans="13:36" x14ac:dyDescent="0.25">
      <c r="M1334"/>
      <c r="N1334"/>
      <c r="V1334" t="s">
        <v>922</v>
      </c>
      <c r="W1334" t="s">
        <v>129</v>
      </c>
      <c r="X1334" s="3">
        <v>4</v>
      </c>
      <c r="Y1334" s="3">
        <v>71</v>
      </c>
      <c r="Z1334" s="11">
        <v>27.69</v>
      </c>
      <c r="AA1334" s="3"/>
      <c r="AB1334" s="3"/>
      <c r="AC1334" t="s">
        <v>922</v>
      </c>
      <c r="AD1334" t="str">
        <f t="shared" si="80"/>
        <v>KentuckyBowling Green</v>
      </c>
      <c r="AE1334" t="str">
        <f t="shared" si="81"/>
        <v>Kentucky</v>
      </c>
      <c r="AF1334" t="str">
        <f t="shared" si="82"/>
        <v>Bowling Green</v>
      </c>
      <c r="AG1334" t="s">
        <v>129</v>
      </c>
      <c r="AH1334">
        <v>4</v>
      </c>
      <c r="AI1334">
        <v>71</v>
      </c>
      <c r="AJ1334" s="11">
        <v>27.69</v>
      </c>
    </row>
    <row r="1335" spans="13:36" x14ac:dyDescent="0.25">
      <c r="M1335"/>
      <c r="N1335"/>
      <c r="W1335" t="s">
        <v>25</v>
      </c>
      <c r="X1335" s="3">
        <v>1</v>
      </c>
      <c r="Y1335" s="3">
        <v>140.81</v>
      </c>
      <c r="Z1335" s="11">
        <v>39.4268</v>
      </c>
      <c r="AA1335" s="3"/>
      <c r="AB1335" s="3"/>
      <c r="AD1335" t="str">
        <f t="shared" si="80"/>
        <v>KentuckyBowling Green</v>
      </c>
      <c r="AE1335" t="str">
        <f t="shared" si="81"/>
        <v>Kentucky</v>
      </c>
      <c r="AF1335" t="str">
        <f t="shared" si="82"/>
        <v>Bowling Green</v>
      </c>
      <c r="AG1335" t="s">
        <v>25</v>
      </c>
      <c r="AH1335">
        <v>1</v>
      </c>
      <c r="AI1335">
        <v>140.81</v>
      </c>
      <c r="AJ1335" s="11">
        <v>39.4268</v>
      </c>
    </row>
    <row r="1336" spans="13:36" x14ac:dyDescent="0.25">
      <c r="M1336"/>
      <c r="N1336"/>
      <c r="V1336" t="s">
        <v>808</v>
      </c>
      <c r="W1336" t="s">
        <v>129</v>
      </c>
      <c r="X1336" s="3">
        <v>5</v>
      </c>
      <c r="Y1336" s="3">
        <v>97.96</v>
      </c>
      <c r="Z1336" s="11">
        <v>21.630800000000001</v>
      </c>
      <c r="AA1336" s="3"/>
      <c r="AB1336" s="3"/>
      <c r="AC1336" t="s">
        <v>808</v>
      </c>
      <c r="AD1336" t="str">
        <f t="shared" si="80"/>
        <v>KentuckyFlorence</v>
      </c>
      <c r="AE1336" t="str">
        <f t="shared" si="81"/>
        <v>Kentucky</v>
      </c>
      <c r="AF1336" t="str">
        <f t="shared" si="82"/>
        <v>Florence</v>
      </c>
      <c r="AG1336" t="s">
        <v>129</v>
      </c>
      <c r="AH1336">
        <v>5</v>
      </c>
      <c r="AI1336">
        <v>97.96</v>
      </c>
      <c r="AJ1336" s="11">
        <v>21.630800000000001</v>
      </c>
    </row>
    <row r="1337" spans="13:36" x14ac:dyDescent="0.25">
      <c r="M1337"/>
      <c r="N1337"/>
      <c r="W1337" t="s">
        <v>68</v>
      </c>
      <c r="X1337" s="3">
        <v>3</v>
      </c>
      <c r="Y1337" s="3">
        <v>180.66</v>
      </c>
      <c r="Z1337" s="11">
        <v>50.584800000000001</v>
      </c>
      <c r="AA1337" s="3"/>
      <c r="AB1337" s="3"/>
      <c r="AD1337" t="str">
        <f t="shared" si="80"/>
        <v>KentuckyFlorence</v>
      </c>
      <c r="AE1337" t="str">
        <f t="shared" si="81"/>
        <v>Kentucky</v>
      </c>
      <c r="AF1337" t="str">
        <f t="shared" si="82"/>
        <v>Florence</v>
      </c>
      <c r="AG1337" t="s">
        <v>68</v>
      </c>
      <c r="AH1337">
        <v>3</v>
      </c>
      <c r="AI1337">
        <v>180.66</v>
      </c>
      <c r="AJ1337" s="11">
        <v>50.584800000000001</v>
      </c>
    </row>
    <row r="1338" spans="13:36" x14ac:dyDescent="0.25">
      <c r="M1338"/>
      <c r="N1338"/>
      <c r="W1338" t="s">
        <v>53</v>
      </c>
      <c r="X1338" s="3">
        <v>15</v>
      </c>
      <c r="Y1338" s="3">
        <v>53.28</v>
      </c>
      <c r="Z1338" s="11">
        <v>18.247199999999999</v>
      </c>
      <c r="AA1338" s="3"/>
      <c r="AB1338" s="3"/>
      <c r="AD1338" t="str">
        <f t="shared" si="80"/>
        <v>KentuckyFlorence</v>
      </c>
      <c r="AE1338" t="str">
        <f t="shared" si="81"/>
        <v>Kentucky</v>
      </c>
      <c r="AF1338" t="str">
        <f t="shared" si="82"/>
        <v>Florence</v>
      </c>
      <c r="AG1338" t="s">
        <v>53</v>
      </c>
      <c r="AH1338">
        <v>15</v>
      </c>
      <c r="AI1338">
        <v>53.28</v>
      </c>
      <c r="AJ1338" s="11">
        <v>18.247199999999999</v>
      </c>
    </row>
    <row r="1339" spans="13:36" x14ac:dyDescent="0.25">
      <c r="M1339"/>
      <c r="N1339"/>
      <c r="W1339" t="s">
        <v>25</v>
      </c>
      <c r="X1339" s="3">
        <v>2</v>
      </c>
      <c r="Y1339" s="3">
        <v>301.95999999999998</v>
      </c>
      <c r="Z1339" s="11">
        <v>90.587999999999994</v>
      </c>
      <c r="AA1339" s="3"/>
      <c r="AB1339" s="3"/>
      <c r="AD1339" t="str">
        <f t="shared" si="80"/>
        <v>KentuckyFlorence</v>
      </c>
      <c r="AE1339" t="str">
        <f t="shared" si="81"/>
        <v>Kentucky</v>
      </c>
      <c r="AF1339" t="str">
        <f t="shared" si="82"/>
        <v>Florence</v>
      </c>
      <c r="AG1339" t="s">
        <v>25</v>
      </c>
      <c r="AH1339">
        <v>2</v>
      </c>
      <c r="AI1339">
        <v>301.95999999999998</v>
      </c>
      <c r="AJ1339" s="11">
        <v>90.587999999999994</v>
      </c>
    </row>
    <row r="1340" spans="13:36" x14ac:dyDescent="0.25">
      <c r="M1340"/>
      <c r="N1340"/>
      <c r="W1340" t="s">
        <v>371</v>
      </c>
      <c r="X1340" s="3">
        <v>7</v>
      </c>
      <c r="Y1340" s="3">
        <v>3080</v>
      </c>
      <c r="Z1340" s="11">
        <v>1416.8</v>
      </c>
      <c r="AA1340" s="3"/>
      <c r="AB1340" s="3"/>
      <c r="AD1340" t="str">
        <f t="shared" si="80"/>
        <v>KentuckyFlorence</v>
      </c>
      <c r="AE1340" t="str">
        <f t="shared" si="81"/>
        <v>Kentucky</v>
      </c>
      <c r="AF1340" t="str">
        <f t="shared" si="82"/>
        <v>Florence</v>
      </c>
      <c r="AG1340" t="s">
        <v>371</v>
      </c>
      <c r="AH1340">
        <v>7</v>
      </c>
      <c r="AI1340">
        <v>3080</v>
      </c>
      <c r="AJ1340" s="11">
        <v>1416.8</v>
      </c>
    </row>
    <row r="1341" spans="13:36" x14ac:dyDescent="0.25">
      <c r="M1341"/>
      <c r="N1341"/>
      <c r="W1341" t="s">
        <v>59</v>
      </c>
      <c r="X1341" s="3">
        <v>6</v>
      </c>
      <c r="Y1341" s="3">
        <v>845.94</v>
      </c>
      <c r="Z1341" s="11">
        <v>239.50330000000002</v>
      </c>
      <c r="AA1341" s="3"/>
      <c r="AB1341" s="3"/>
      <c r="AD1341" t="str">
        <f t="shared" si="80"/>
        <v>KentuckyFlorence</v>
      </c>
      <c r="AE1341" t="str">
        <f t="shared" si="81"/>
        <v>Kentucky</v>
      </c>
      <c r="AF1341" t="str">
        <f t="shared" si="82"/>
        <v>Florence</v>
      </c>
      <c r="AG1341" t="s">
        <v>59</v>
      </c>
      <c r="AH1341">
        <v>6</v>
      </c>
      <c r="AI1341">
        <v>845.94</v>
      </c>
      <c r="AJ1341" s="11">
        <v>239.50330000000002</v>
      </c>
    </row>
    <row r="1342" spans="13:36" x14ac:dyDescent="0.25">
      <c r="M1342"/>
      <c r="N1342"/>
      <c r="V1342" t="s">
        <v>1125</v>
      </c>
      <c r="W1342" t="s">
        <v>68</v>
      </c>
      <c r="X1342" s="3">
        <v>4</v>
      </c>
      <c r="Y1342" s="3">
        <v>195.68</v>
      </c>
      <c r="Z1342" s="11">
        <v>50.876800000000003</v>
      </c>
      <c r="AA1342" s="3"/>
      <c r="AB1342" s="3"/>
      <c r="AC1342" t="s">
        <v>1125</v>
      </c>
      <c r="AD1342" t="str">
        <f t="shared" si="80"/>
        <v>KentuckyGeorgetown</v>
      </c>
      <c r="AE1342" t="str">
        <f t="shared" si="81"/>
        <v>Kentucky</v>
      </c>
      <c r="AF1342" t="str">
        <f t="shared" si="82"/>
        <v>Georgetown</v>
      </c>
      <c r="AG1342" t="s">
        <v>68</v>
      </c>
      <c r="AH1342">
        <v>4</v>
      </c>
      <c r="AI1342">
        <v>195.68</v>
      </c>
      <c r="AJ1342" s="11">
        <v>50.876800000000003</v>
      </c>
    </row>
    <row r="1343" spans="13:36" x14ac:dyDescent="0.25">
      <c r="M1343"/>
      <c r="N1343"/>
      <c r="W1343" t="s">
        <v>53</v>
      </c>
      <c r="X1343" s="3">
        <v>3</v>
      </c>
      <c r="Y1343" s="3">
        <v>5.28</v>
      </c>
      <c r="Z1343" s="11">
        <v>2.5344000000000002</v>
      </c>
      <c r="AA1343" s="3"/>
      <c r="AB1343" s="3"/>
      <c r="AD1343" t="str">
        <f t="shared" si="80"/>
        <v>KentuckyGeorgetown</v>
      </c>
      <c r="AE1343" t="str">
        <f t="shared" si="81"/>
        <v>Kentucky</v>
      </c>
      <c r="AF1343" t="str">
        <f t="shared" si="82"/>
        <v>Georgetown</v>
      </c>
      <c r="AG1343" t="s">
        <v>53</v>
      </c>
      <c r="AH1343">
        <v>3</v>
      </c>
      <c r="AI1343">
        <v>5.28</v>
      </c>
      <c r="AJ1343" s="11">
        <v>2.5344000000000002</v>
      </c>
    </row>
    <row r="1344" spans="13:36" x14ac:dyDescent="0.25">
      <c r="M1344"/>
      <c r="N1344"/>
      <c r="W1344" t="s">
        <v>64</v>
      </c>
      <c r="X1344" s="3">
        <v>6</v>
      </c>
      <c r="Y1344" s="3">
        <v>113.94</v>
      </c>
      <c r="Z1344" s="11">
        <v>54.691200000000002</v>
      </c>
      <c r="AA1344" s="3"/>
      <c r="AB1344" s="3"/>
      <c r="AD1344" t="str">
        <f t="shared" si="80"/>
        <v>KentuckyGeorgetown</v>
      </c>
      <c r="AE1344" t="str">
        <f t="shared" si="81"/>
        <v>Kentucky</v>
      </c>
      <c r="AF1344" t="str">
        <f t="shared" si="82"/>
        <v>Georgetown</v>
      </c>
      <c r="AG1344" t="s">
        <v>64</v>
      </c>
      <c r="AH1344">
        <v>6</v>
      </c>
      <c r="AI1344">
        <v>113.94</v>
      </c>
      <c r="AJ1344" s="11">
        <v>54.691200000000002</v>
      </c>
    </row>
    <row r="1345" spans="13:36" x14ac:dyDescent="0.25">
      <c r="M1345"/>
      <c r="N1345"/>
      <c r="W1345" t="s">
        <v>195</v>
      </c>
      <c r="X1345" s="3">
        <v>4</v>
      </c>
      <c r="Y1345" s="3">
        <v>14.2</v>
      </c>
      <c r="Z1345" s="11">
        <v>6.6740000000000004</v>
      </c>
      <c r="AA1345" s="3"/>
      <c r="AB1345" s="3"/>
      <c r="AD1345" t="str">
        <f t="shared" si="80"/>
        <v>KentuckyGeorgetown</v>
      </c>
      <c r="AE1345" t="str">
        <f t="shared" si="81"/>
        <v>Kentucky</v>
      </c>
      <c r="AF1345" t="str">
        <f t="shared" si="82"/>
        <v>Georgetown</v>
      </c>
      <c r="AG1345" t="s">
        <v>195</v>
      </c>
      <c r="AH1345">
        <v>4</v>
      </c>
      <c r="AI1345">
        <v>14.2</v>
      </c>
      <c r="AJ1345" s="11">
        <v>6.6740000000000004</v>
      </c>
    </row>
    <row r="1346" spans="13:36" x14ac:dyDescent="0.25">
      <c r="M1346"/>
      <c r="N1346"/>
      <c r="W1346" t="s">
        <v>48</v>
      </c>
      <c r="X1346" s="3">
        <v>3</v>
      </c>
      <c r="Y1346" s="3">
        <v>42.6</v>
      </c>
      <c r="Z1346" s="11">
        <v>16.614000000000001</v>
      </c>
      <c r="AA1346" s="3"/>
      <c r="AB1346" s="3"/>
      <c r="AD1346" t="str">
        <f t="shared" si="80"/>
        <v>KentuckyGeorgetown</v>
      </c>
      <c r="AE1346" t="str">
        <f t="shared" si="81"/>
        <v>Kentucky</v>
      </c>
      <c r="AF1346" t="str">
        <f t="shared" si="82"/>
        <v>Georgetown</v>
      </c>
      <c r="AG1346" t="s">
        <v>48</v>
      </c>
      <c r="AH1346">
        <v>3</v>
      </c>
      <c r="AI1346">
        <v>42.6</v>
      </c>
      <c r="AJ1346" s="11">
        <v>16.614000000000001</v>
      </c>
    </row>
    <row r="1347" spans="13:36" x14ac:dyDescent="0.25">
      <c r="M1347"/>
      <c r="N1347"/>
      <c r="W1347" t="s">
        <v>59</v>
      </c>
      <c r="X1347" s="3">
        <v>2</v>
      </c>
      <c r="Y1347" s="3">
        <v>699.98</v>
      </c>
      <c r="Z1347" s="11">
        <v>195.99440000000001</v>
      </c>
      <c r="AA1347" s="3"/>
      <c r="AB1347" s="3"/>
      <c r="AD1347" t="str">
        <f t="shared" si="80"/>
        <v>KentuckyGeorgetown</v>
      </c>
      <c r="AE1347" t="str">
        <f t="shared" si="81"/>
        <v>Kentucky</v>
      </c>
      <c r="AF1347" t="str">
        <f t="shared" si="82"/>
        <v>Georgetown</v>
      </c>
      <c r="AG1347" t="s">
        <v>59</v>
      </c>
      <c r="AH1347">
        <v>2</v>
      </c>
      <c r="AI1347">
        <v>699.98</v>
      </c>
      <c r="AJ1347" s="11">
        <v>195.99440000000001</v>
      </c>
    </row>
    <row r="1348" spans="13:36" x14ac:dyDescent="0.25">
      <c r="M1348"/>
      <c r="N1348"/>
      <c r="W1348" t="s">
        <v>43</v>
      </c>
      <c r="X1348" s="3">
        <v>13</v>
      </c>
      <c r="Y1348" s="3">
        <v>714.74</v>
      </c>
      <c r="Z1348" s="11">
        <v>75.375199999999992</v>
      </c>
      <c r="AA1348" s="3"/>
      <c r="AB1348" s="3"/>
      <c r="AD1348" t="str">
        <f t="shared" si="80"/>
        <v>KentuckyGeorgetown</v>
      </c>
      <c r="AE1348" t="str">
        <f t="shared" si="81"/>
        <v>Kentucky</v>
      </c>
      <c r="AF1348" t="str">
        <f t="shared" si="82"/>
        <v>Georgetown</v>
      </c>
      <c r="AG1348" t="s">
        <v>43</v>
      </c>
      <c r="AH1348">
        <v>13</v>
      </c>
      <c r="AI1348">
        <v>714.74</v>
      </c>
      <c r="AJ1348" s="11">
        <v>75.375199999999992</v>
      </c>
    </row>
    <row r="1349" spans="13:36" x14ac:dyDescent="0.25">
      <c r="M1349"/>
      <c r="N1349"/>
      <c r="V1349" t="s">
        <v>632</v>
      </c>
      <c r="W1349" t="s">
        <v>129</v>
      </c>
      <c r="X1349" s="3">
        <v>9</v>
      </c>
      <c r="Y1349" s="3">
        <v>2249.91</v>
      </c>
      <c r="Z1349" s="11">
        <v>517.47929999999997</v>
      </c>
      <c r="AA1349" s="3"/>
      <c r="AB1349" s="3"/>
      <c r="AC1349" t="s">
        <v>632</v>
      </c>
      <c r="AD1349" t="str">
        <f t="shared" ref="AD1349:AD1412" si="83">IF(ISTEXT(AC1349),AC1349,AD1348)</f>
        <v>KentuckyHenderson</v>
      </c>
      <c r="AE1349" t="str">
        <f t="shared" ref="AE1349:AE1412" si="84">INDEX($K$3:$R$606,MATCH(AD1349,$K$3:$K$606,0),5)</f>
        <v>Kentucky</v>
      </c>
      <c r="AF1349" t="str">
        <f t="shared" si="82"/>
        <v>Henderson</v>
      </c>
      <c r="AG1349" t="s">
        <v>129</v>
      </c>
      <c r="AH1349">
        <v>9</v>
      </c>
      <c r="AI1349">
        <v>2249.91</v>
      </c>
      <c r="AJ1349" s="11">
        <v>517.47929999999997</v>
      </c>
    </row>
    <row r="1350" spans="13:36" x14ac:dyDescent="0.25">
      <c r="M1350"/>
      <c r="N1350"/>
      <c r="W1350" t="s">
        <v>68</v>
      </c>
      <c r="X1350" s="3">
        <v>6</v>
      </c>
      <c r="Y1350" s="3">
        <v>316.38</v>
      </c>
      <c r="Z1350" s="11">
        <v>87.056999999999988</v>
      </c>
      <c r="AA1350" s="3"/>
      <c r="AB1350" s="3"/>
      <c r="AD1350" t="str">
        <f t="shared" si="83"/>
        <v>KentuckyHenderson</v>
      </c>
      <c r="AE1350" t="str">
        <f t="shared" si="84"/>
        <v>Kentucky</v>
      </c>
      <c r="AF1350" t="str">
        <f t="shared" ref="AF1350:AF1413" si="85">INDEX($K$3:$R$606,MATCH(AD1350,$K$3:$K$606,0),6)</f>
        <v>Henderson</v>
      </c>
      <c r="AG1350" t="s">
        <v>68</v>
      </c>
      <c r="AH1350">
        <v>6</v>
      </c>
      <c r="AI1350">
        <v>316.38</v>
      </c>
      <c r="AJ1350" s="11">
        <v>87.056999999999988</v>
      </c>
    </row>
    <row r="1351" spans="13:36" x14ac:dyDescent="0.25">
      <c r="M1351"/>
      <c r="N1351"/>
      <c r="W1351" t="s">
        <v>53</v>
      </c>
      <c r="X1351" s="3">
        <v>8</v>
      </c>
      <c r="Y1351" s="3">
        <v>64.97</v>
      </c>
      <c r="Z1351" s="11">
        <v>17.297000000000001</v>
      </c>
      <c r="AA1351" s="3"/>
      <c r="AB1351" s="3"/>
      <c r="AD1351" t="str">
        <f t="shared" si="83"/>
        <v>KentuckyHenderson</v>
      </c>
      <c r="AE1351" t="str">
        <f t="shared" si="84"/>
        <v>Kentucky</v>
      </c>
      <c r="AF1351" t="str">
        <f t="shared" si="85"/>
        <v>Henderson</v>
      </c>
      <c r="AG1351" t="s">
        <v>53</v>
      </c>
      <c r="AH1351">
        <v>8</v>
      </c>
      <c r="AI1351">
        <v>64.97</v>
      </c>
      <c r="AJ1351" s="11">
        <v>17.297000000000001</v>
      </c>
    </row>
    <row r="1352" spans="13:36" x14ac:dyDescent="0.25">
      <c r="M1352"/>
      <c r="N1352"/>
      <c r="W1352" t="s">
        <v>64</v>
      </c>
      <c r="X1352" s="3">
        <v>35</v>
      </c>
      <c r="Y1352" s="3">
        <v>2824.55</v>
      </c>
      <c r="Z1352" s="11">
        <v>1329.4760999999999</v>
      </c>
      <c r="AA1352" s="3"/>
      <c r="AB1352" s="3"/>
      <c r="AD1352" t="str">
        <f t="shared" si="83"/>
        <v>KentuckyHenderson</v>
      </c>
      <c r="AE1352" t="str">
        <f t="shared" si="84"/>
        <v>Kentucky</v>
      </c>
      <c r="AF1352" t="str">
        <f t="shared" si="85"/>
        <v>Henderson</v>
      </c>
      <c r="AG1352" t="s">
        <v>64</v>
      </c>
      <c r="AH1352">
        <v>35</v>
      </c>
      <c r="AI1352">
        <v>2824.55</v>
      </c>
      <c r="AJ1352" s="11">
        <v>1329.4760999999999</v>
      </c>
    </row>
    <row r="1353" spans="13:36" x14ac:dyDescent="0.25">
      <c r="M1353"/>
      <c r="N1353"/>
      <c r="W1353" t="s">
        <v>22</v>
      </c>
      <c r="X1353" s="3">
        <v>2</v>
      </c>
      <c r="Y1353" s="3">
        <v>261.95999999999998</v>
      </c>
      <c r="Z1353" s="11">
        <v>41.913600000000002</v>
      </c>
      <c r="AA1353" s="3"/>
      <c r="AB1353" s="3"/>
      <c r="AD1353" t="str">
        <f t="shared" si="83"/>
        <v>KentuckyHenderson</v>
      </c>
      <c r="AE1353" t="str">
        <f t="shared" si="84"/>
        <v>Kentucky</v>
      </c>
      <c r="AF1353" t="str">
        <f t="shared" si="85"/>
        <v>Henderson</v>
      </c>
      <c r="AG1353" t="s">
        <v>22</v>
      </c>
      <c r="AH1353">
        <v>2</v>
      </c>
      <c r="AI1353">
        <v>261.95999999999998</v>
      </c>
      <c r="AJ1353" s="11">
        <v>41.913600000000002</v>
      </c>
    </row>
    <row r="1354" spans="13:36" x14ac:dyDescent="0.25">
      <c r="M1354"/>
      <c r="N1354"/>
      <c r="W1354" t="s">
        <v>25</v>
      </c>
      <c r="X1354" s="3">
        <v>20</v>
      </c>
      <c r="Y1354" s="3">
        <v>4565.6000000000004</v>
      </c>
      <c r="Z1354" s="11">
        <v>1329.7457999999999</v>
      </c>
      <c r="AA1354" s="3"/>
      <c r="AB1354" s="3"/>
      <c r="AD1354" t="str">
        <f t="shared" si="83"/>
        <v>KentuckyHenderson</v>
      </c>
      <c r="AE1354" t="str">
        <f t="shared" si="84"/>
        <v>Kentucky</v>
      </c>
      <c r="AF1354" t="str">
        <f t="shared" si="85"/>
        <v>Henderson</v>
      </c>
      <c r="AG1354" t="s">
        <v>25</v>
      </c>
      <c r="AH1354">
        <v>20</v>
      </c>
      <c r="AI1354">
        <v>4565.6000000000004</v>
      </c>
      <c r="AJ1354" s="11">
        <v>1329.7457999999999</v>
      </c>
    </row>
    <row r="1355" spans="13:36" x14ac:dyDescent="0.25">
      <c r="M1355"/>
      <c r="N1355"/>
      <c r="W1355" t="s">
        <v>143</v>
      </c>
      <c r="X1355" s="3">
        <v>7</v>
      </c>
      <c r="Y1355" s="3">
        <v>105.35</v>
      </c>
      <c r="Z1355" s="11">
        <v>48.076599999999992</v>
      </c>
      <c r="AA1355" s="3"/>
      <c r="AB1355" s="3"/>
      <c r="AD1355" t="str">
        <f t="shared" si="83"/>
        <v>KentuckyHenderson</v>
      </c>
      <c r="AE1355" t="str">
        <f t="shared" si="84"/>
        <v>Kentucky</v>
      </c>
      <c r="AF1355" t="str">
        <f t="shared" si="85"/>
        <v>Henderson</v>
      </c>
      <c r="AG1355" t="s">
        <v>143</v>
      </c>
      <c r="AH1355">
        <v>7</v>
      </c>
      <c r="AI1355">
        <v>105.35</v>
      </c>
      <c r="AJ1355" s="11">
        <v>48.076599999999992</v>
      </c>
    </row>
    <row r="1356" spans="13:36" x14ac:dyDescent="0.25">
      <c r="M1356"/>
      <c r="N1356"/>
      <c r="W1356" t="s">
        <v>195</v>
      </c>
      <c r="X1356" s="3">
        <v>8</v>
      </c>
      <c r="Y1356" s="3">
        <v>51.120000000000005</v>
      </c>
      <c r="Z1356" s="11">
        <v>9.9111999999999991</v>
      </c>
      <c r="AA1356" s="3"/>
      <c r="AB1356" s="3"/>
      <c r="AD1356" t="str">
        <f t="shared" si="83"/>
        <v>KentuckyHenderson</v>
      </c>
      <c r="AE1356" t="str">
        <f t="shared" si="84"/>
        <v>Kentucky</v>
      </c>
      <c r="AF1356" t="str">
        <f t="shared" si="85"/>
        <v>Henderson</v>
      </c>
      <c r="AG1356" t="s">
        <v>195</v>
      </c>
      <c r="AH1356">
        <v>8</v>
      </c>
      <c r="AI1356">
        <v>51.120000000000005</v>
      </c>
      <c r="AJ1356" s="11">
        <v>9.9111999999999991</v>
      </c>
    </row>
    <row r="1357" spans="13:36" x14ac:dyDescent="0.25">
      <c r="M1357"/>
      <c r="N1357"/>
      <c r="W1357" t="s">
        <v>48</v>
      </c>
      <c r="X1357" s="3">
        <v>34</v>
      </c>
      <c r="Y1357" s="3">
        <v>1309.8500000000001</v>
      </c>
      <c r="Z1357" s="11">
        <v>317.11009999999999</v>
      </c>
      <c r="AA1357" s="3"/>
      <c r="AB1357" s="3"/>
      <c r="AD1357" t="str">
        <f t="shared" si="83"/>
        <v>KentuckyHenderson</v>
      </c>
      <c r="AE1357" t="str">
        <f t="shared" si="84"/>
        <v>Kentucky</v>
      </c>
      <c r="AF1357" t="str">
        <f t="shared" si="85"/>
        <v>Henderson</v>
      </c>
      <c r="AG1357" t="s">
        <v>48</v>
      </c>
      <c r="AH1357">
        <v>34</v>
      </c>
      <c r="AI1357">
        <v>1309.8500000000001</v>
      </c>
      <c r="AJ1357" s="11">
        <v>317.11009999999999</v>
      </c>
    </row>
    <row r="1358" spans="13:36" x14ac:dyDescent="0.25">
      <c r="M1358"/>
      <c r="N1358"/>
      <c r="W1358" t="s">
        <v>33</v>
      </c>
      <c r="X1358" s="3">
        <v>8</v>
      </c>
      <c r="Y1358" s="3">
        <v>30.099999999999998</v>
      </c>
      <c r="Z1358" s="11">
        <v>14.035</v>
      </c>
      <c r="AA1358" s="3"/>
      <c r="AB1358" s="3"/>
      <c r="AD1358" t="str">
        <f t="shared" si="83"/>
        <v>KentuckyHenderson</v>
      </c>
      <c r="AE1358" t="str">
        <f t="shared" si="84"/>
        <v>Kentucky</v>
      </c>
      <c r="AF1358" t="str">
        <f t="shared" si="85"/>
        <v>Henderson</v>
      </c>
      <c r="AG1358" t="s">
        <v>33</v>
      </c>
      <c r="AH1358">
        <v>8</v>
      </c>
      <c r="AI1358">
        <v>30.099999999999998</v>
      </c>
      <c r="AJ1358" s="11">
        <v>14.035</v>
      </c>
    </row>
    <row r="1359" spans="13:36" x14ac:dyDescent="0.25">
      <c r="M1359"/>
      <c r="N1359"/>
      <c r="W1359" t="s">
        <v>80</v>
      </c>
      <c r="X1359" s="3">
        <v>16</v>
      </c>
      <c r="Y1359" s="3">
        <v>209.77</v>
      </c>
      <c r="Z1359" s="11">
        <v>98.980099999999993</v>
      </c>
      <c r="AA1359" s="3"/>
      <c r="AB1359" s="3"/>
      <c r="AD1359" t="str">
        <f t="shared" si="83"/>
        <v>KentuckyHenderson</v>
      </c>
      <c r="AE1359" t="str">
        <f t="shared" si="84"/>
        <v>Kentucky</v>
      </c>
      <c r="AF1359" t="str">
        <f t="shared" si="85"/>
        <v>Henderson</v>
      </c>
      <c r="AG1359" t="s">
        <v>80</v>
      </c>
      <c r="AH1359">
        <v>16</v>
      </c>
      <c r="AI1359">
        <v>209.77</v>
      </c>
      <c r="AJ1359" s="11">
        <v>98.980099999999993</v>
      </c>
    </row>
    <row r="1360" spans="13:36" x14ac:dyDescent="0.25">
      <c r="M1360"/>
      <c r="N1360"/>
      <c r="W1360" t="s">
        <v>59</v>
      </c>
      <c r="X1360" s="3">
        <v>13</v>
      </c>
      <c r="Y1360" s="3">
        <v>1819.87</v>
      </c>
      <c r="Z1360" s="11">
        <v>505.92379999999997</v>
      </c>
      <c r="AA1360" s="3"/>
      <c r="AB1360" s="3"/>
      <c r="AD1360" t="str">
        <f t="shared" si="83"/>
        <v>KentuckyHenderson</v>
      </c>
      <c r="AE1360" t="str">
        <f t="shared" si="84"/>
        <v>Kentucky</v>
      </c>
      <c r="AF1360" t="str">
        <f t="shared" si="85"/>
        <v>Henderson</v>
      </c>
      <c r="AG1360" t="s">
        <v>59</v>
      </c>
      <c r="AH1360">
        <v>13</v>
      </c>
      <c r="AI1360">
        <v>1819.87</v>
      </c>
      <c r="AJ1360" s="11">
        <v>505.92379999999997</v>
      </c>
    </row>
    <row r="1361" spans="13:36" x14ac:dyDescent="0.25">
      <c r="M1361"/>
      <c r="N1361"/>
      <c r="W1361" t="s">
        <v>43</v>
      </c>
      <c r="X1361" s="3">
        <v>16</v>
      </c>
      <c r="Y1361" s="3">
        <v>1008.6400000000001</v>
      </c>
      <c r="Z1361" s="11">
        <v>41.652699999999996</v>
      </c>
      <c r="AA1361" s="3"/>
      <c r="AB1361" s="3"/>
      <c r="AD1361" t="str">
        <f t="shared" si="83"/>
        <v>KentuckyHenderson</v>
      </c>
      <c r="AE1361" t="str">
        <f t="shared" si="84"/>
        <v>Kentucky</v>
      </c>
      <c r="AF1361" t="str">
        <f t="shared" si="85"/>
        <v>Henderson</v>
      </c>
      <c r="AG1361" t="s">
        <v>43</v>
      </c>
      <c r="AH1361">
        <v>16</v>
      </c>
      <c r="AI1361">
        <v>1008.6400000000001</v>
      </c>
      <c r="AJ1361" s="11">
        <v>41.652699999999996</v>
      </c>
    </row>
    <row r="1362" spans="13:36" x14ac:dyDescent="0.25">
      <c r="M1362"/>
      <c r="N1362"/>
      <c r="W1362" t="s">
        <v>39</v>
      </c>
      <c r="X1362" s="3">
        <v>3</v>
      </c>
      <c r="Y1362" s="3">
        <v>842.94</v>
      </c>
      <c r="Z1362" s="11">
        <v>160.15860000000001</v>
      </c>
      <c r="AA1362" s="3"/>
      <c r="AB1362" s="3"/>
      <c r="AD1362" t="str">
        <f t="shared" si="83"/>
        <v>KentuckyHenderson</v>
      </c>
      <c r="AE1362" t="str">
        <f t="shared" si="84"/>
        <v>Kentucky</v>
      </c>
      <c r="AF1362" t="str">
        <f t="shared" si="85"/>
        <v>Henderson</v>
      </c>
      <c r="AG1362" t="s">
        <v>39</v>
      </c>
      <c r="AH1362">
        <v>3</v>
      </c>
      <c r="AI1362">
        <v>842.94</v>
      </c>
      <c r="AJ1362" s="11">
        <v>160.15860000000001</v>
      </c>
    </row>
    <row r="1363" spans="13:36" x14ac:dyDescent="0.25">
      <c r="M1363"/>
      <c r="N1363"/>
      <c r="V1363" t="s">
        <v>784</v>
      </c>
      <c r="W1363" t="s">
        <v>129</v>
      </c>
      <c r="X1363" s="3">
        <v>20</v>
      </c>
      <c r="Y1363" s="3">
        <v>378.02</v>
      </c>
      <c r="Z1363" s="11">
        <v>74.183800000000005</v>
      </c>
      <c r="AA1363" s="3"/>
      <c r="AB1363" s="3"/>
      <c r="AC1363" t="s">
        <v>784</v>
      </c>
      <c r="AD1363" t="str">
        <f t="shared" si="83"/>
        <v>KentuckyLouisville</v>
      </c>
      <c r="AE1363" t="str">
        <f t="shared" si="84"/>
        <v>Kentucky</v>
      </c>
      <c r="AF1363" t="str">
        <f t="shared" si="85"/>
        <v>Louisville</v>
      </c>
      <c r="AG1363" t="s">
        <v>129</v>
      </c>
      <c r="AH1363">
        <v>20</v>
      </c>
      <c r="AI1363">
        <v>378.02</v>
      </c>
      <c r="AJ1363" s="11">
        <v>74.183800000000005</v>
      </c>
    </row>
    <row r="1364" spans="13:36" x14ac:dyDescent="0.25">
      <c r="M1364"/>
      <c r="N1364"/>
      <c r="W1364" t="s">
        <v>68</v>
      </c>
      <c r="X1364" s="3">
        <v>3</v>
      </c>
      <c r="Y1364" s="3">
        <v>208.44</v>
      </c>
      <c r="Z1364" s="11">
        <v>62.531999999999996</v>
      </c>
      <c r="AA1364" s="3"/>
      <c r="AB1364" s="3"/>
      <c r="AD1364" t="str">
        <f t="shared" si="83"/>
        <v>KentuckyLouisville</v>
      </c>
      <c r="AE1364" t="str">
        <f t="shared" si="84"/>
        <v>Kentucky</v>
      </c>
      <c r="AF1364" t="str">
        <f t="shared" si="85"/>
        <v>Louisville</v>
      </c>
      <c r="AG1364" t="s">
        <v>68</v>
      </c>
      <c r="AH1364">
        <v>3</v>
      </c>
      <c r="AI1364">
        <v>208.44</v>
      </c>
      <c r="AJ1364" s="11">
        <v>62.531999999999996</v>
      </c>
    </row>
    <row r="1365" spans="13:36" x14ac:dyDescent="0.25">
      <c r="M1365"/>
      <c r="N1365"/>
      <c r="W1365" t="s">
        <v>53</v>
      </c>
      <c r="X1365" s="3">
        <v>6</v>
      </c>
      <c r="Y1365" s="3">
        <v>209.52999999999997</v>
      </c>
      <c r="Z1365" s="11">
        <v>55.5152</v>
      </c>
      <c r="AA1365" s="3"/>
      <c r="AB1365" s="3"/>
      <c r="AD1365" t="str">
        <f t="shared" si="83"/>
        <v>KentuckyLouisville</v>
      </c>
      <c r="AE1365" t="str">
        <f t="shared" si="84"/>
        <v>Kentucky</v>
      </c>
      <c r="AF1365" t="str">
        <f t="shared" si="85"/>
        <v>Louisville</v>
      </c>
      <c r="AG1365" t="s">
        <v>53</v>
      </c>
      <c r="AH1365">
        <v>6</v>
      </c>
      <c r="AI1365">
        <v>209.52999999999997</v>
      </c>
      <c r="AJ1365" s="11">
        <v>55.5152</v>
      </c>
    </row>
    <row r="1366" spans="13:36" x14ac:dyDescent="0.25">
      <c r="M1366"/>
      <c r="N1366"/>
      <c r="W1366" t="s">
        <v>64</v>
      </c>
      <c r="X1366" s="3">
        <v>27</v>
      </c>
      <c r="Y1366" s="3">
        <v>469.06</v>
      </c>
      <c r="Z1366" s="11">
        <v>219.55330000000001</v>
      </c>
      <c r="AA1366" s="3"/>
      <c r="AB1366" s="3"/>
      <c r="AD1366" t="str">
        <f t="shared" si="83"/>
        <v>KentuckyLouisville</v>
      </c>
      <c r="AE1366" t="str">
        <f t="shared" si="84"/>
        <v>Kentucky</v>
      </c>
      <c r="AF1366" t="str">
        <f t="shared" si="85"/>
        <v>Louisville</v>
      </c>
      <c r="AG1366" t="s">
        <v>64</v>
      </c>
      <c r="AH1366">
        <v>27</v>
      </c>
      <c r="AI1366">
        <v>469.06</v>
      </c>
      <c r="AJ1366" s="11">
        <v>219.55330000000001</v>
      </c>
    </row>
    <row r="1367" spans="13:36" x14ac:dyDescent="0.25">
      <c r="M1367"/>
      <c r="N1367"/>
      <c r="W1367" t="s">
        <v>25</v>
      </c>
      <c r="X1367" s="3">
        <v>24</v>
      </c>
      <c r="Y1367" s="3">
        <v>3253.88</v>
      </c>
      <c r="Z1367" s="11">
        <v>853.10350000000005</v>
      </c>
      <c r="AA1367" s="3"/>
      <c r="AB1367" s="3"/>
      <c r="AD1367" t="str">
        <f t="shared" si="83"/>
        <v>KentuckyLouisville</v>
      </c>
      <c r="AE1367" t="str">
        <f t="shared" si="84"/>
        <v>Kentucky</v>
      </c>
      <c r="AF1367" t="str">
        <f t="shared" si="85"/>
        <v>Louisville</v>
      </c>
      <c r="AG1367" t="s">
        <v>25</v>
      </c>
      <c r="AH1367">
        <v>24</v>
      </c>
      <c r="AI1367">
        <v>3253.88</v>
      </c>
      <c r="AJ1367" s="11">
        <v>853.10350000000005</v>
      </c>
    </row>
    <row r="1368" spans="13:36" x14ac:dyDescent="0.25">
      <c r="M1368"/>
      <c r="N1368"/>
      <c r="W1368" t="s">
        <v>195</v>
      </c>
      <c r="X1368" s="3">
        <v>3</v>
      </c>
      <c r="Y1368" s="3">
        <v>10.74</v>
      </c>
      <c r="Z1368" s="11">
        <v>5.2625999999999999</v>
      </c>
      <c r="AA1368" s="3"/>
      <c r="AB1368" s="3"/>
      <c r="AD1368" t="str">
        <f t="shared" si="83"/>
        <v>KentuckyLouisville</v>
      </c>
      <c r="AE1368" t="str">
        <f t="shared" si="84"/>
        <v>Kentucky</v>
      </c>
      <c r="AF1368" t="str">
        <f t="shared" si="85"/>
        <v>Louisville</v>
      </c>
      <c r="AG1368" t="s">
        <v>195</v>
      </c>
      <c r="AH1368">
        <v>3</v>
      </c>
      <c r="AI1368">
        <v>10.74</v>
      </c>
      <c r="AJ1368" s="11">
        <v>5.2625999999999999</v>
      </c>
    </row>
    <row r="1369" spans="13:36" x14ac:dyDescent="0.25">
      <c r="M1369"/>
      <c r="N1369"/>
      <c r="W1369" t="s">
        <v>48</v>
      </c>
      <c r="X1369" s="3">
        <v>8</v>
      </c>
      <c r="Y1369" s="3">
        <v>244.1</v>
      </c>
      <c r="Z1369" s="11">
        <v>48.126599999999996</v>
      </c>
      <c r="AA1369" s="3"/>
      <c r="AB1369" s="3"/>
      <c r="AD1369" t="str">
        <f t="shared" si="83"/>
        <v>KentuckyLouisville</v>
      </c>
      <c r="AE1369" t="str">
        <f t="shared" si="84"/>
        <v>Kentucky</v>
      </c>
      <c r="AF1369" t="str">
        <f t="shared" si="85"/>
        <v>Louisville</v>
      </c>
      <c r="AG1369" t="s">
        <v>48</v>
      </c>
      <c r="AH1369">
        <v>8</v>
      </c>
      <c r="AI1369">
        <v>244.1</v>
      </c>
      <c r="AJ1369" s="11">
        <v>48.126599999999996</v>
      </c>
    </row>
    <row r="1370" spans="13:36" x14ac:dyDescent="0.25">
      <c r="M1370"/>
      <c r="N1370"/>
      <c r="W1370" t="s">
        <v>33</v>
      </c>
      <c r="X1370" s="3">
        <v>1</v>
      </c>
      <c r="Y1370" s="3">
        <v>2.61</v>
      </c>
      <c r="Z1370" s="11">
        <v>1.2005999999999999</v>
      </c>
      <c r="AA1370" s="3"/>
      <c r="AB1370" s="3"/>
      <c r="AD1370" t="str">
        <f t="shared" si="83"/>
        <v>KentuckyLouisville</v>
      </c>
      <c r="AE1370" t="str">
        <f t="shared" si="84"/>
        <v>Kentucky</v>
      </c>
      <c r="AF1370" t="str">
        <f t="shared" si="85"/>
        <v>Louisville</v>
      </c>
      <c r="AG1370" t="s">
        <v>33</v>
      </c>
      <c r="AH1370">
        <v>1</v>
      </c>
      <c r="AI1370">
        <v>2.61</v>
      </c>
      <c r="AJ1370" s="11">
        <v>1.2005999999999999</v>
      </c>
    </row>
    <row r="1371" spans="13:36" x14ac:dyDescent="0.25">
      <c r="M1371"/>
      <c r="N1371"/>
      <c r="W1371" t="s">
        <v>80</v>
      </c>
      <c r="X1371" s="3">
        <v>3</v>
      </c>
      <c r="Y1371" s="3">
        <v>79.14</v>
      </c>
      <c r="Z1371" s="11">
        <v>36.404400000000003</v>
      </c>
      <c r="AA1371" s="3"/>
      <c r="AB1371" s="3"/>
      <c r="AD1371" t="str">
        <f t="shared" si="83"/>
        <v>KentuckyLouisville</v>
      </c>
      <c r="AE1371" t="str">
        <f t="shared" si="84"/>
        <v>Kentucky</v>
      </c>
      <c r="AF1371" t="str">
        <f t="shared" si="85"/>
        <v>Louisville</v>
      </c>
      <c r="AG1371" t="s">
        <v>80</v>
      </c>
      <c r="AH1371">
        <v>3</v>
      </c>
      <c r="AI1371">
        <v>79.14</v>
      </c>
      <c r="AJ1371" s="11">
        <v>36.404400000000003</v>
      </c>
    </row>
    <row r="1372" spans="13:36" x14ac:dyDescent="0.25">
      <c r="M1372"/>
      <c r="N1372"/>
      <c r="W1372" t="s">
        <v>59</v>
      </c>
      <c r="X1372" s="3">
        <v>18</v>
      </c>
      <c r="Y1372" s="3">
        <v>1123.6100000000001</v>
      </c>
      <c r="Z1372" s="11">
        <v>290.31979999999999</v>
      </c>
      <c r="AA1372" s="3"/>
      <c r="AB1372" s="3"/>
      <c r="AD1372" t="str">
        <f t="shared" si="83"/>
        <v>KentuckyLouisville</v>
      </c>
      <c r="AE1372" t="str">
        <f t="shared" si="84"/>
        <v>Kentucky</v>
      </c>
      <c r="AF1372" t="str">
        <f t="shared" si="85"/>
        <v>Louisville</v>
      </c>
      <c r="AG1372" t="s">
        <v>59</v>
      </c>
      <c r="AH1372">
        <v>18</v>
      </c>
      <c r="AI1372">
        <v>1123.6100000000001</v>
      </c>
      <c r="AJ1372" s="11">
        <v>290.31979999999999</v>
      </c>
    </row>
    <row r="1373" spans="13:36" x14ac:dyDescent="0.25">
      <c r="M1373"/>
      <c r="N1373"/>
      <c r="W1373" t="s">
        <v>43</v>
      </c>
      <c r="X1373" s="3">
        <v>16</v>
      </c>
      <c r="Y1373" s="3">
        <v>1270.5</v>
      </c>
      <c r="Z1373" s="11">
        <v>328.92199999999997</v>
      </c>
      <c r="AA1373" s="3"/>
      <c r="AB1373" s="3"/>
      <c r="AD1373" t="str">
        <f t="shared" si="83"/>
        <v>KentuckyLouisville</v>
      </c>
      <c r="AE1373" t="str">
        <f t="shared" si="84"/>
        <v>Kentucky</v>
      </c>
      <c r="AF1373" t="str">
        <f t="shared" si="85"/>
        <v>Louisville</v>
      </c>
      <c r="AG1373" t="s">
        <v>43</v>
      </c>
      <c r="AH1373">
        <v>16</v>
      </c>
      <c r="AI1373">
        <v>1270.5</v>
      </c>
      <c r="AJ1373" s="11">
        <v>328.92199999999997</v>
      </c>
    </row>
    <row r="1374" spans="13:36" x14ac:dyDescent="0.25">
      <c r="M1374"/>
      <c r="N1374"/>
      <c r="W1374" t="s">
        <v>334</v>
      </c>
      <c r="X1374" s="3">
        <v>2</v>
      </c>
      <c r="Y1374" s="3">
        <v>25.76</v>
      </c>
      <c r="Z1374" s="11">
        <v>0.77280000000000004</v>
      </c>
      <c r="AA1374" s="3"/>
      <c r="AB1374" s="3"/>
      <c r="AD1374" t="str">
        <f t="shared" si="83"/>
        <v>KentuckyLouisville</v>
      </c>
      <c r="AE1374" t="str">
        <f t="shared" si="84"/>
        <v>Kentucky</v>
      </c>
      <c r="AF1374" t="str">
        <f t="shared" si="85"/>
        <v>Louisville</v>
      </c>
      <c r="AG1374" t="s">
        <v>334</v>
      </c>
      <c r="AH1374">
        <v>2</v>
      </c>
      <c r="AI1374">
        <v>25.76</v>
      </c>
      <c r="AJ1374" s="11">
        <v>0.77280000000000004</v>
      </c>
    </row>
    <row r="1375" spans="13:36" x14ac:dyDescent="0.25">
      <c r="M1375"/>
      <c r="N1375"/>
      <c r="V1375" t="s">
        <v>868</v>
      </c>
      <c r="W1375" t="s">
        <v>68</v>
      </c>
      <c r="X1375" s="3">
        <v>5</v>
      </c>
      <c r="Y1375" s="3">
        <v>72.8</v>
      </c>
      <c r="Z1375" s="11">
        <v>19.655999999999999</v>
      </c>
      <c r="AA1375" s="3"/>
      <c r="AB1375" s="3"/>
      <c r="AC1375" t="s">
        <v>868</v>
      </c>
      <c r="AD1375" t="str">
        <f t="shared" si="83"/>
        <v>KentuckyMurray</v>
      </c>
      <c r="AE1375" t="str">
        <f t="shared" si="84"/>
        <v>Kentucky</v>
      </c>
      <c r="AF1375" t="str">
        <f t="shared" si="85"/>
        <v>Murray</v>
      </c>
      <c r="AG1375" t="s">
        <v>68</v>
      </c>
      <c r="AH1375">
        <v>5</v>
      </c>
      <c r="AI1375">
        <v>72.8</v>
      </c>
      <c r="AJ1375" s="11">
        <v>19.655999999999999</v>
      </c>
    </row>
    <row r="1376" spans="13:36" x14ac:dyDescent="0.25">
      <c r="M1376"/>
      <c r="N1376"/>
      <c r="W1376" t="s">
        <v>48</v>
      </c>
      <c r="X1376" s="3">
        <v>3</v>
      </c>
      <c r="Y1376" s="3">
        <v>191.82</v>
      </c>
      <c r="Z1376" s="11">
        <v>74.809799999999996</v>
      </c>
      <c r="AA1376" s="3"/>
      <c r="AB1376" s="3"/>
      <c r="AD1376" t="str">
        <f t="shared" si="83"/>
        <v>KentuckyMurray</v>
      </c>
      <c r="AE1376" t="str">
        <f t="shared" si="84"/>
        <v>Kentucky</v>
      </c>
      <c r="AF1376" t="str">
        <f t="shared" si="85"/>
        <v>Murray</v>
      </c>
      <c r="AG1376" t="s">
        <v>48</v>
      </c>
      <c r="AH1376">
        <v>3</v>
      </c>
      <c r="AI1376">
        <v>191.82</v>
      </c>
      <c r="AJ1376" s="11">
        <v>74.809799999999996</v>
      </c>
    </row>
    <row r="1377" spans="13:36" x14ac:dyDescent="0.25">
      <c r="M1377"/>
      <c r="N1377"/>
      <c r="V1377" t="s">
        <v>1157</v>
      </c>
      <c r="W1377" t="s">
        <v>80</v>
      </c>
      <c r="X1377" s="3">
        <v>2</v>
      </c>
      <c r="Y1377" s="3">
        <v>45.68</v>
      </c>
      <c r="Z1377" s="11">
        <v>21.012799999999999</v>
      </c>
      <c r="AA1377" s="3"/>
      <c r="AB1377" s="3"/>
      <c r="AC1377" t="s">
        <v>1157</v>
      </c>
      <c r="AD1377" t="str">
        <f t="shared" si="83"/>
        <v>KentuckyOwensboro</v>
      </c>
      <c r="AE1377" t="str">
        <f t="shared" si="84"/>
        <v>Kentucky</v>
      </c>
      <c r="AF1377" t="str">
        <f t="shared" si="85"/>
        <v>Owensboro</v>
      </c>
      <c r="AG1377" t="s">
        <v>80</v>
      </c>
      <c r="AH1377">
        <v>2</v>
      </c>
      <c r="AI1377">
        <v>45.68</v>
      </c>
      <c r="AJ1377" s="11">
        <v>21.012799999999999</v>
      </c>
    </row>
    <row r="1378" spans="13:36" x14ac:dyDescent="0.25">
      <c r="M1378"/>
      <c r="N1378"/>
      <c r="W1378" t="s">
        <v>334</v>
      </c>
      <c r="X1378" s="3">
        <v>3</v>
      </c>
      <c r="Y1378" s="3">
        <v>25.5</v>
      </c>
      <c r="Z1378" s="11">
        <v>6.63</v>
      </c>
      <c r="AA1378" s="3"/>
      <c r="AB1378" s="3"/>
      <c r="AD1378" t="str">
        <f t="shared" si="83"/>
        <v>KentuckyOwensboro</v>
      </c>
      <c r="AE1378" t="str">
        <f t="shared" si="84"/>
        <v>Kentucky</v>
      </c>
      <c r="AF1378" t="str">
        <f t="shared" si="85"/>
        <v>Owensboro</v>
      </c>
      <c r="AG1378" t="s">
        <v>334</v>
      </c>
      <c r="AH1378">
        <v>3</v>
      </c>
      <c r="AI1378">
        <v>25.5</v>
      </c>
      <c r="AJ1378" s="11">
        <v>6.63</v>
      </c>
    </row>
    <row r="1379" spans="13:36" x14ac:dyDescent="0.25">
      <c r="M1379"/>
      <c r="N1379"/>
      <c r="V1379" t="s">
        <v>741</v>
      </c>
      <c r="W1379" t="s">
        <v>129</v>
      </c>
      <c r="X1379" s="3">
        <v>7</v>
      </c>
      <c r="Y1379" s="3">
        <v>179.41</v>
      </c>
      <c r="Z1379" s="11">
        <v>62.501300000000001</v>
      </c>
      <c r="AA1379" s="3"/>
      <c r="AB1379" s="3"/>
      <c r="AC1379" t="s">
        <v>741</v>
      </c>
      <c r="AD1379" t="str">
        <f t="shared" si="83"/>
        <v>KentuckyRichmond</v>
      </c>
      <c r="AE1379" t="str">
        <f t="shared" si="84"/>
        <v>Kentucky</v>
      </c>
      <c r="AF1379" t="str">
        <f t="shared" si="85"/>
        <v>Richmond</v>
      </c>
      <c r="AG1379" t="s">
        <v>129</v>
      </c>
      <c r="AH1379">
        <v>7</v>
      </c>
      <c r="AI1379">
        <v>179.41</v>
      </c>
      <c r="AJ1379" s="11">
        <v>62.501300000000001</v>
      </c>
    </row>
    <row r="1380" spans="13:36" x14ac:dyDescent="0.25">
      <c r="M1380"/>
      <c r="N1380"/>
      <c r="W1380" t="s">
        <v>68</v>
      </c>
      <c r="X1380" s="3">
        <v>8</v>
      </c>
      <c r="Y1380" s="3">
        <v>361.65999999999997</v>
      </c>
      <c r="Z1380" s="11">
        <v>100.4786</v>
      </c>
      <c r="AA1380" s="3"/>
      <c r="AB1380" s="3"/>
      <c r="AD1380" t="str">
        <f t="shared" si="83"/>
        <v>KentuckyRichmond</v>
      </c>
      <c r="AE1380" t="str">
        <f t="shared" si="84"/>
        <v>Kentucky</v>
      </c>
      <c r="AF1380" t="str">
        <f t="shared" si="85"/>
        <v>Richmond</v>
      </c>
      <c r="AG1380" t="s">
        <v>68</v>
      </c>
      <c r="AH1380">
        <v>8</v>
      </c>
      <c r="AI1380">
        <v>361.65999999999997</v>
      </c>
      <c r="AJ1380" s="11">
        <v>100.4786</v>
      </c>
    </row>
    <row r="1381" spans="13:36" x14ac:dyDescent="0.25">
      <c r="M1381"/>
      <c r="N1381"/>
      <c r="W1381" t="s">
        <v>53</v>
      </c>
      <c r="X1381" s="3">
        <v>8</v>
      </c>
      <c r="Y1381" s="3">
        <v>17.66</v>
      </c>
      <c r="Z1381" s="11">
        <v>5.0122</v>
      </c>
      <c r="AA1381" s="3"/>
      <c r="AB1381" s="3"/>
      <c r="AD1381" t="str">
        <f t="shared" si="83"/>
        <v>KentuckyRichmond</v>
      </c>
      <c r="AE1381" t="str">
        <f t="shared" si="84"/>
        <v>Kentucky</v>
      </c>
      <c r="AF1381" t="str">
        <f t="shared" si="85"/>
        <v>Richmond</v>
      </c>
      <c r="AG1381" t="s">
        <v>53</v>
      </c>
      <c r="AH1381">
        <v>8</v>
      </c>
      <c r="AI1381">
        <v>17.66</v>
      </c>
      <c r="AJ1381" s="11">
        <v>5.0122</v>
      </c>
    </row>
    <row r="1382" spans="13:36" x14ac:dyDescent="0.25">
      <c r="M1382"/>
      <c r="N1382"/>
      <c r="W1382" t="s">
        <v>64</v>
      </c>
      <c r="X1382" s="3">
        <v>19</v>
      </c>
      <c r="Y1382" s="3">
        <v>288.27</v>
      </c>
      <c r="Z1382" s="11">
        <v>136.31059999999999</v>
      </c>
      <c r="AA1382" s="3"/>
      <c r="AB1382" s="3"/>
      <c r="AD1382" t="str">
        <f t="shared" si="83"/>
        <v>KentuckyRichmond</v>
      </c>
      <c r="AE1382" t="str">
        <f t="shared" si="84"/>
        <v>Kentucky</v>
      </c>
      <c r="AF1382" t="str">
        <f t="shared" si="85"/>
        <v>Richmond</v>
      </c>
      <c r="AG1382" t="s">
        <v>64</v>
      </c>
      <c r="AH1382">
        <v>19</v>
      </c>
      <c r="AI1382">
        <v>288.27</v>
      </c>
      <c r="AJ1382" s="11">
        <v>136.31059999999999</v>
      </c>
    </row>
    <row r="1383" spans="13:36" x14ac:dyDescent="0.25">
      <c r="M1383"/>
      <c r="N1383"/>
      <c r="W1383" t="s">
        <v>25</v>
      </c>
      <c r="X1383" s="3">
        <v>6</v>
      </c>
      <c r="Y1383" s="3">
        <v>971.31999999999994</v>
      </c>
      <c r="Z1383" s="11">
        <v>239.3964</v>
      </c>
      <c r="AA1383" s="3"/>
      <c r="AB1383" s="3"/>
      <c r="AD1383" t="str">
        <f t="shared" si="83"/>
        <v>KentuckyRichmond</v>
      </c>
      <c r="AE1383" t="str">
        <f t="shared" si="84"/>
        <v>Kentucky</v>
      </c>
      <c r="AF1383" t="str">
        <f t="shared" si="85"/>
        <v>Richmond</v>
      </c>
      <c r="AG1383" t="s">
        <v>25</v>
      </c>
      <c r="AH1383">
        <v>6</v>
      </c>
      <c r="AI1383">
        <v>971.31999999999994</v>
      </c>
      <c r="AJ1383" s="11">
        <v>239.3964</v>
      </c>
    </row>
    <row r="1384" spans="13:36" x14ac:dyDescent="0.25">
      <c r="M1384"/>
      <c r="N1384"/>
      <c r="W1384" t="s">
        <v>556</v>
      </c>
      <c r="X1384" s="3">
        <v>2</v>
      </c>
      <c r="Y1384" s="3">
        <v>1399.98</v>
      </c>
      <c r="Z1384" s="11">
        <v>629.99099999999999</v>
      </c>
      <c r="AA1384" s="3"/>
      <c r="AB1384" s="3"/>
      <c r="AD1384" t="str">
        <f t="shared" si="83"/>
        <v>KentuckyRichmond</v>
      </c>
      <c r="AE1384" t="str">
        <f t="shared" si="84"/>
        <v>Kentucky</v>
      </c>
      <c r="AF1384" t="str">
        <f t="shared" si="85"/>
        <v>Richmond</v>
      </c>
      <c r="AG1384" t="s">
        <v>556</v>
      </c>
      <c r="AH1384">
        <v>2</v>
      </c>
      <c r="AI1384">
        <v>1399.98</v>
      </c>
      <c r="AJ1384" s="11">
        <v>629.99099999999999</v>
      </c>
    </row>
    <row r="1385" spans="13:36" x14ac:dyDescent="0.25">
      <c r="M1385"/>
      <c r="N1385"/>
      <c r="W1385" t="s">
        <v>33</v>
      </c>
      <c r="X1385" s="3">
        <v>13</v>
      </c>
      <c r="Y1385" s="3">
        <v>330.69</v>
      </c>
      <c r="Z1385" s="11">
        <v>161.56530000000001</v>
      </c>
      <c r="AA1385" s="3"/>
      <c r="AB1385" s="3"/>
      <c r="AD1385" t="str">
        <f t="shared" si="83"/>
        <v>KentuckyRichmond</v>
      </c>
      <c r="AE1385" t="str">
        <f t="shared" si="84"/>
        <v>Kentucky</v>
      </c>
      <c r="AF1385" t="str">
        <f t="shared" si="85"/>
        <v>Richmond</v>
      </c>
      <c r="AG1385" t="s">
        <v>33</v>
      </c>
      <c r="AH1385">
        <v>13</v>
      </c>
      <c r="AI1385">
        <v>330.69</v>
      </c>
      <c r="AJ1385" s="11">
        <v>161.56530000000001</v>
      </c>
    </row>
    <row r="1386" spans="13:36" x14ac:dyDescent="0.25">
      <c r="M1386"/>
      <c r="N1386"/>
      <c r="W1386" t="s">
        <v>80</v>
      </c>
      <c r="X1386" s="3">
        <v>22</v>
      </c>
      <c r="Y1386" s="3">
        <v>723.95999999999992</v>
      </c>
      <c r="Z1386" s="11">
        <v>345.81380000000001</v>
      </c>
      <c r="AA1386" s="3"/>
      <c r="AB1386" s="3"/>
      <c r="AD1386" t="str">
        <f t="shared" si="83"/>
        <v>KentuckyRichmond</v>
      </c>
      <c r="AE1386" t="str">
        <f t="shared" si="84"/>
        <v>Kentucky</v>
      </c>
      <c r="AF1386" t="str">
        <f t="shared" si="85"/>
        <v>Richmond</v>
      </c>
      <c r="AG1386" t="s">
        <v>80</v>
      </c>
      <c r="AH1386">
        <v>22</v>
      </c>
      <c r="AI1386">
        <v>723.95999999999992</v>
      </c>
      <c r="AJ1386" s="11">
        <v>345.81380000000001</v>
      </c>
    </row>
    <row r="1387" spans="13:36" x14ac:dyDescent="0.25">
      <c r="M1387"/>
      <c r="N1387"/>
      <c r="W1387" t="s">
        <v>59</v>
      </c>
      <c r="X1387" s="3">
        <v>4</v>
      </c>
      <c r="Y1387" s="3">
        <v>624.96</v>
      </c>
      <c r="Z1387" s="11">
        <v>174.6189</v>
      </c>
      <c r="AA1387" s="3"/>
      <c r="AB1387" s="3"/>
      <c r="AD1387" t="str">
        <f t="shared" si="83"/>
        <v>KentuckyRichmond</v>
      </c>
      <c r="AE1387" t="str">
        <f t="shared" si="84"/>
        <v>Kentucky</v>
      </c>
      <c r="AF1387" t="str">
        <f t="shared" si="85"/>
        <v>Richmond</v>
      </c>
      <c r="AG1387" t="s">
        <v>59</v>
      </c>
      <c r="AH1387">
        <v>4</v>
      </c>
      <c r="AI1387">
        <v>624.96</v>
      </c>
      <c r="AJ1387" s="11">
        <v>174.6189</v>
      </c>
    </row>
    <row r="1388" spans="13:36" x14ac:dyDescent="0.25">
      <c r="M1388"/>
      <c r="N1388"/>
      <c r="W1388" t="s">
        <v>43</v>
      </c>
      <c r="X1388" s="3">
        <v>25</v>
      </c>
      <c r="Y1388" s="3">
        <v>1828.5500000000002</v>
      </c>
      <c r="Z1388" s="11">
        <v>409.43749999999994</v>
      </c>
      <c r="AA1388" s="3"/>
      <c r="AB1388" s="3"/>
      <c r="AD1388" t="str">
        <f t="shared" si="83"/>
        <v>KentuckyRichmond</v>
      </c>
      <c r="AE1388" t="str">
        <f t="shared" si="84"/>
        <v>Kentucky</v>
      </c>
      <c r="AF1388" t="str">
        <f t="shared" si="85"/>
        <v>Richmond</v>
      </c>
      <c r="AG1388" t="s">
        <v>43</v>
      </c>
      <c r="AH1388">
        <v>25</v>
      </c>
      <c r="AI1388">
        <v>1828.5500000000002</v>
      </c>
      <c r="AJ1388" s="11">
        <v>409.43749999999994</v>
      </c>
    </row>
    <row r="1389" spans="13:36" x14ac:dyDescent="0.25">
      <c r="M1389"/>
      <c r="N1389"/>
      <c r="W1389" t="s">
        <v>334</v>
      </c>
      <c r="X1389" s="3">
        <v>2</v>
      </c>
      <c r="Y1389" s="3">
        <v>35.06</v>
      </c>
      <c r="Z1389" s="11">
        <v>10.518000000000001</v>
      </c>
      <c r="AA1389" s="3"/>
      <c r="AB1389" s="3"/>
      <c r="AD1389" t="str">
        <f t="shared" si="83"/>
        <v>KentuckyRichmond</v>
      </c>
      <c r="AE1389" t="str">
        <f t="shared" si="84"/>
        <v>Kentucky</v>
      </c>
      <c r="AF1389" t="str">
        <f t="shared" si="85"/>
        <v>Richmond</v>
      </c>
      <c r="AG1389" t="s">
        <v>334</v>
      </c>
      <c r="AH1389">
        <v>2</v>
      </c>
      <c r="AI1389">
        <v>35.06</v>
      </c>
      <c r="AJ1389" s="11">
        <v>10.518000000000001</v>
      </c>
    </row>
    <row r="1390" spans="13:36" x14ac:dyDescent="0.25">
      <c r="M1390"/>
      <c r="N1390"/>
      <c r="V1390" t="s">
        <v>798</v>
      </c>
      <c r="W1390" t="s">
        <v>129</v>
      </c>
      <c r="X1390" s="3">
        <v>6</v>
      </c>
      <c r="Y1390" s="3">
        <v>646.74</v>
      </c>
      <c r="Z1390" s="11">
        <v>258.69600000000003</v>
      </c>
      <c r="AA1390" s="3"/>
      <c r="AB1390" s="3"/>
      <c r="AC1390" t="s">
        <v>798</v>
      </c>
      <c r="AD1390" t="str">
        <f t="shared" si="83"/>
        <v>LouisianaBossier City</v>
      </c>
      <c r="AE1390" t="str">
        <f t="shared" si="84"/>
        <v>Louisiana</v>
      </c>
      <c r="AF1390" t="str">
        <f t="shared" si="85"/>
        <v>Bossier City</v>
      </c>
      <c r="AG1390" t="s">
        <v>129</v>
      </c>
      <c r="AH1390">
        <v>6</v>
      </c>
      <c r="AI1390">
        <v>646.74</v>
      </c>
      <c r="AJ1390" s="11">
        <v>258.69600000000003</v>
      </c>
    </row>
    <row r="1391" spans="13:36" x14ac:dyDescent="0.25">
      <c r="M1391"/>
      <c r="N1391"/>
      <c r="W1391" t="s">
        <v>64</v>
      </c>
      <c r="X1391" s="3">
        <v>3</v>
      </c>
      <c r="Y1391" s="3">
        <v>5.64</v>
      </c>
      <c r="Z1391" s="11">
        <v>2.7071999999999998</v>
      </c>
      <c r="AA1391" s="3"/>
      <c r="AB1391" s="3"/>
      <c r="AD1391" t="str">
        <f t="shared" si="83"/>
        <v>LouisianaBossier City</v>
      </c>
      <c r="AE1391" t="str">
        <f t="shared" si="84"/>
        <v>Louisiana</v>
      </c>
      <c r="AF1391" t="str">
        <f t="shared" si="85"/>
        <v>Bossier City</v>
      </c>
      <c r="AG1391" t="s">
        <v>64</v>
      </c>
      <c r="AH1391">
        <v>3</v>
      </c>
      <c r="AI1391">
        <v>5.64</v>
      </c>
      <c r="AJ1391" s="11">
        <v>2.7071999999999998</v>
      </c>
    </row>
    <row r="1392" spans="13:36" x14ac:dyDescent="0.25">
      <c r="M1392"/>
      <c r="N1392"/>
      <c r="W1392" t="s">
        <v>143</v>
      </c>
      <c r="X1392" s="3">
        <v>5</v>
      </c>
      <c r="Y1392" s="3">
        <v>62.3</v>
      </c>
      <c r="Z1392" s="11">
        <v>30.809199999999997</v>
      </c>
      <c r="AA1392" s="3"/>
      <c r="AB1392" s="3"/>
      <c r="AD1392" t="str">
        <f t="shared" si="83"/>
        <v>LouisianaBossier City</v>
      </c>
      <c r="AE1392" t="str">
        <f t="shared" si="84"/>
        <v>Louisiana</v>
      </c>
      <c r="AF1392" t="str">
        <f t="shared" si="85"/>
        <v>Bossier City</v>
      </c>
      <c r="AG1392" t="s">
        <v>143</v>
      </c>
      <c r="AH1392">
        <v>5</v>
      </c>
      <c r="AI1392">
        <v>62.3</v>
      </c>
      <c r="AJ1392" s="11">
        <v>30.809199999999997</v>
      </c>
    </row>
    <row r="1393" spans="13:36" x14ac:dyDescent="0.25">
      <c r="M1393"/>
      <c r="N1393"/>
      <c r="W1393" t="s">
        <v>48</v>
      </c>
      <c r="X1393" s="3">
        <v>4</v>
      </c>
      <c r="Y1393" s="3">
        <v>129.91999999999999</v>
      </c>
      <c r="Z1393" s="11">
        <v>10.393599999999999</v>
      </c>
      <c r="AA1393" s="3"/>
      <c r="AB1393" s="3"/>
      <c r="AD1393" t="str">
        <f t="shared" si="83"/>
        <v>LouisianaBossier City</v>
      </c>
      <c r="AE1393" t="str">
        <f t="shared" si="84"/>
        <v>Louisiana</v>
      </c>
      <c r="AF1393" t="str">
        <f t="shared" si="85"/>
        <v>Bossier City</v>
      </c>
      <c r="AG1393" t="s">
        <v>48</v>
      </c>
      <c r="AH1393">
        <v>4</v>
      </c>
      <c r="AI1393">
        <v>129.91999999999999</v>
      </c>
      <c r="AJ1393" s="11">
        <v>10.393599999999999</v>
      </c>
    </row>
    <row r="1394" spans="13:36" x14ac:dyDescent="0.25">
      <c r="M1394"/>
      <c r="N1394"/>
      <c r="W1394" t="s">
        <v>43</v>
      </c>
      <c r="X1394" s="3">
        <v>6</v>
      </c>
      <c r="Y1394" s="3">
        <v>572.58000000000004</v>
      </c>
      <c r="Z1394" s="11">
        <v>34.354799999999997</v>
      </c>
      <c r="AA1394" s="3"/>
      <c r="AB1394" s="3"/>
      <c r="AD1394" t="str">
        <f t="shared" si="83"/>
        <v>LouisianaBossier City</v>
      </c>
      <c r="AE1394" t="str">
        <f t="shared" si="84"/>
        <v>Louisiana</v>
      </c>
      <c r="AF1394" t="str">
        <f t="shared" si="85"/>
        <v>Bossier City</v>
      </c>
      <c r="AG1394" t="s">
        <v>43</v>
      </c>
      <c r="AH1394">
        <v>6</v>
      </c>
      <c r="AI1394">
        <v>572.58000000000004</v>
      </c>
      <c r="AJ1394" s="11">
        <v>34.354799999999997</v>
      </c>
    </row>
    <row r="1395" spans="13:36" x14ac:dyDescent="0.25">
      <c r="M1395"/>
      <c r="N1395"/>
      <c r="V1395" t="s">
        <v>1159</v>
      </c>
      <c r="W1395" t="s">
        <v>129</v>
      </c>
      <c r="X1395" s="3">
        <v>2</v>
      </c>
      <c r="Y1395" s="3">
        <v>71.98</v>
      </c>
      <c r="Z1395" s="11">
        <v>15.1158</v>
      </c>
      <c r="AA1395" s="3"/>
      <c r="AB1395" s="3"/>
      <c r="AC1395" t="s">
        <v>1159</v>
      </c>
      <c r="AD1395" t="str">
        <f t="shared" si="83"/>
        <v>LouisianaKenner</v>
      </c>
      <c r="AE1395" t="str">
        <f t="shared" si="84"/>
        <v>Louisiana</v>
      </c>
      <c r="AF1395" t="str">
        <f t="shared" si="85"/>
        <v>Kenner</v>
      </c>
      <c r="AG1395" t="s">
        <v>129</v>
      </c>
      <c r="AH1395">
        <v>2</v>
      </c>
      <c r="AI1395">
        <v>71.98</v>
      </c>
      <c r="AJ1395" s="11">
        <v>15.1158</v>
      </c>
    </row>
    <row r="1396" spans="13:36" x14ac:dyDescent="0.25">
      <c r="M1396"/>
      <c r="N1396"/>
      <c r="W1396" t="s">
        <v>68</v>
      </c>
      <c r="X1396" s="3">
        <v>2</v>
      </c>
      <c r="Y1396" s="3">
        <v>17.34</v>
      </c>
      <c r="Z1396" s="11">
        <v>4.6818</v>
      </c>
      <c r="AA1396" s="3"/>
      <c r="AB1396" s="3"/>
      <c r="AD1396" t="str">
        <f t="shared" si="83"/>
        <v>LouisianaKenner</v>
      </c>
      <c r="AE1396" t="str">
        <f t="shared" si="84"/>
        <v>Louisiana</v>
      </c>
      <c r="AF1396" t="str">
        <f t="shared" si="85"/>
        <v>Kenner</v>
      </c>
      <c r="AG1396" t="s">
        <v>68</v>
      </c>
      <c r="AH1396">
        <v>2</v>
      </c>
      <c r="AI1396">
        <v>17.34</v>
      </c>
      <c r="AJ1396" s="11">
        <v>4.6818</v>
      </c>
    </row>
    <row r="1397" spans="13:36" x14ac:dyDescent="0.25">
      <c r="M1397"/>
      <c r="N1397"/>
      <c r="V1397" t="s">
        <v>904</v>
      </c>
      <c r="W1397" t="s">
        <v>129</v>
      </c>
      <c r="X1397" s="3">
        <v>2</v>
      </c>
      <c r="Y1397" s="3">
        <v>99.98</v>
      </c>
      <c r="Z1397" s="11">
        <v>42.991399999999999</v>
      </c>
      <c r="AA1397" s="3"/>
      <c r="AB1397" s="3"/>
      <c r="AC1397" t="s">
        <v>904</v>
      </c>
      <c r="AD1397" t="str">
        <f t="shared" si="83"/>
        <v>LouisianaLafayette</v>
      </c>
      <c r="AE1397" t="str">
        <f t="shared" si="84"/>
        <v>Louisiana</v>
      </c>
      <c r="AF1397" t="str">
        <f t="shared" si="85"/>
        <v>Lafayette</v>
      </c>
      <c r="AG1397" t="s">
        <v>129</v>
      </c>
      <c r="AH1397">
        <v>2</v>
      </c>
      <c r="AI1397">
        <v>99.98</v>
      </c>
      <c r="AJ1397" s="11">
        <v>42.991399999999999</v>
      </c>
    </row>
    <row r="1398" spans="13:36" x14ac:dyDescent="0.25">
      <c r="M1398"/>
      <c r="N1398"/>
      <c r="W1398" t="s">
        <v>53</v>
      </c>
      <c r="X1398" s="3">
        <v>5</v>
      </c>
      <c r="Y1398" s="3">
        <v>73.2</v>
      </c>
      <c r="Z1398" s="11">
        <v>21.228000000000002</v>
      </c>
      <c r="AA1398" s="3"/>
      <c r="AB1398" s="3"/>
      <c r="AD1398" t="str">
        <f t="shared" si="83"/>
        <v>LouisianaLafayette</v>
      </c>
      <c r="AE1398" t="str">
        <f t="shared" si="84"/>
        <v>Louisiana</v>
      </c>
      <c r="AF1398" t="str">
        <f t="shared" si="85"/>
        <v>Lafayette</v>
      </c>
      <c r="AG1398" t="s">
        <v>53</v>
      </c>
      <c r="AH1398">
        <v>5</v>
      </c>
      <c r="AI1398">
        <v>73.2</v>
      </c>
      <c r="AJ1398" s="11">
        <v>21.228000000000002</v>
      </c>
    </row>
    <row r="1399" spans="13:36" x14ac:dyDescent="0.25">
      <c r="M1399"/>
      <c r="N1399"/>
      <c r="W1399" t="s">
        <v>64</v>
      </c>
      <c r="X1399" s="3">
        <v>1</v>
      </c>
      <c r="Y1399" s="3">
        <v>3.89</v>
      </c>
      <c r="Z1399" s="11">
        <v>1.8672</v>
      </c>
      <c r="AA1399" s="3"/>
      <c r="AB1399" s="3"/>
      <c r="AD1399" t="str">
        <f t="shared" si="83"/>
        <v>LouisianaLafayette</v>
      </c>
      <c r="AE1399" t="str">
        <f t="shared" si="84"/>
        <v>Louisiana</v>
      </c>
      <c r="AF1399" t="str">
        <f t="shared" si="85"/>
        <v>Lafayette</v>
      </c>
      <c r="AG1399" t="s">
        <v>64</v>
      </c>
      <c r="AH1399">
        <v>1</v>
      </c>
      <c r="AI1399">
        <v>3.89</v>
      </c>
      <c r="AJ1399" s="11">
        <v>1.8672</v>
      </c>
    </row>
    <row r="1400" spans="13:36" x14ac:dyDescent="0.25">
      <c r="M1400"/>
      <c r="N1400"/>
      <c r="W1400" t="s">
        <v>22</v>
      </c>
      <c r="X1400" s="3">
        <v>5</v>
      </c>
      <c r="Y1400" s="3">
        <v>387.70000000000005</v>
      </c>
      <c r="Z1400" s="11">
        <v>57.192800000000005</v>
      </c>
      <c r="AA1400" s="3"/>
      <c r="AB1400" s="3"/>
      <c r="AD1400" t="str">
        <f t="shared" si="83"/>
        <v>LouisianaLafayette</v>
      </c>
      <c r="AE1400" t="str">
        <f t="shared" si="84"/>
        <v>Louisiana</v>
      </c>
      <c r="AF1400" t="str">
        <f t="shared" si="85"/>
        <v>Lafayette</v>
      </c>
      <c r="AG1400" t="s">
        <v>22</v>
      </c>
      <c r="AH1400">
        <v>5</v>
      </c>
      <c r="AI1400">
        <v>387.70000000000005</v>
      </c>
      <c r="AJ1400" s="11">
        <v>57.192800000000005</v>
      </c>
    </row>
    <row r="1401" spans="13:36" x14ac:dyDescent="0.25">
      <c r="M1401"/>
      <c r="N1401"/>
      <c r="W1401" t="s">
        <v>25</v>
      </c>
      <c r="X1401" s="3">
        <v>10</v>
      </c>
      <c r="Y1401" s="3">
        <v>750.38</v>
      </c>
      <c r="Z1401" s="11">
        <v>215.7988</v>
      </c>
      <c r="AA1401" s="3"/>
      <c r="AB1401" s="3"/>
      <c r="AD1401" t="str">
        <f t="shared" si="83"/>
        <v>LouisianaLafayette</v>
      </c>
      <c r="AE1401" t="str">
        <f t="shared" si="84"/>
        <v>Louisiana</v>
      </c>
      <c r="AF1401" t="str">
        <f t="shared" si="85"/>
        <v>Lafayette</v>
      </c>
      <c r="AG1401" t="s">
        <v>25</v>
      </c>
      <c r="AH1401">
        <v>10</v>
      </c>
      <c r="AI1401">
        <v>750.38</v>
      </c>
      <c r="AJ1401" s="11">
        <v>215.7988</v>
      </c>
    </row>
    <row r="1402" spans="13:36" x14ac:dyDescent="0.25">
      <c r="M1402"/>
      <c r="N1402"/>
      <c r="W1402" t="s">
        <v>48</v>
      </c>
      <c r="X1402" s="3">
        <v>8</v>
      </c>
      <c r="Y1402" s="3">
        <v>23.41</v>
      </c>
      <c r="Z1402" s="11">
        <v>10.4358</v>
      </c>
      <c r="AA1402" s="3"/>
      <c r="AB1402" s="3"/>
      <c r="AD1402" t="str">
        <f t="shared" si="83"/>
        <v>LouisianaLafayette</v>
      </c>
      <c r="AE1402" t="str">
        <f t="shared" si="84"/>
        <v>Louisiana</v>
      </c>
      <c r="AF1402" t="str">
        <f t="shared" si="85"/>
        <v>Lafayette</v>
      </c>
      <c r="AG1402" t="s">
        <v>48</v>
      </c>
      <c r="AH1402">
        <v>8</v>
      </c>
      <c r="AI1402">
        <v>23.41</v>
      </c>
      <c r="AJ1402" s="11">
        <v>10.4358</v>
      </c>
    </row>
    <row r="1403" spans="13:36" x14ac:dyDescent="0.25">
      <c r="M1403"/>
      <c r="N1403"/>
      <c r="W1403" t="s">
        <v>33</v>
      </c>
      <c r="X1403" s="3">
        <v>3</v>
      </c>
      <c r="Y1403" s="3">
        <v>11.07</v>
      </c>
      <c r="Z1403" s="11">
        <v>5.2028999999999996</v>
      </c>
      <c r="AA1403" s="3"/>
      <c r="AB1403" s="3"/>
      <c r="AD1403" t="str">
        <f t="shared" si="83"/>
        <v>LouisianaLafayette</v>
      </c>
      <c r="AE1403" t="str">
        <f t="shared" si="84"/>
        <v>Louisiana</v>
      </c>
      <c r="AF1403" t="str">
        <f t="shared" si="85"/>
        <v>Lafayette</v>
      </c>
      <c r="AG1403" t="s">
        <v>33</v>
      </c>
      <c r="AH1403">
        <v>3</v>
      </c>
      <c r="AI1403">
        <v>11.07</v>
      </c>
      <c r="AJ1403" s="11">
        <v>5.2028999999999996</v>
      </c>
    </row>
    <row r="1404" spans="13:36" x14ac:dyDescent="0.25">
      <c r="M1404"/>
      <c r="N1404"/>
      <c r="W1404" t="s">
        <v>371</v>
      </c>
      <c r="X1404" s="3">
        <v>3</v>
      </c>
      <c r="Y1404" s="3">
        <v>479.97</v>
      </c>
      <c r="Z1404" s="11">
        <v>239.98500000000001</v>
      </c>
      <c r="AA1404" s="3"/>
      <c r="AB1404" s="3"/>
      <c r="AD1404" t="str">
        <f t="shared" si="83"/>
        <v>LouisianaLafayette</v>
      </c>
      <c r="AE1404" t="str">
        <f t="shared" si="84"/>
        <v>Louisiana</v>
      </c>
      <c r="AF1404" t="str">
        <f t="shared" si="85"/>
        <v>Lafayette</v>
      </c>
      <c r="AG1404" t="s">
        <v>371</v>
      </c>
      <c r="AH1404">
        <v>3</v>
      </c>
      <c r="AI1404">
        <v>479.97</v>
      </c>
      <c r="AJ1404" s="11">
        <v>239.98500000000001</v>
      </c>
    </row>
    <row r="1405" spans="13:36" x14ac:dyDescent="0.25">
      <c r="M1405"/>
      <c r="N1405"/>
      <c r="W1405" t="s">
        <v>80</v>
      </c>
      <c r="X1405" s="3">
        <v>9</v>
      </c>
      <c r="Y1405" s="3">
        <v>58.320000000000007</v>
      </c>
      <c r="Z1405" s="11">
        <v>28.123199999999997</v>
      </c>
      <c r="AA1405" s="3"/>
      <c r="AB1405" s="3"/>
      <c r="AD1405" t="str">
        <f t="shared" si="83"/>
        <v>LouisianaLafayette</v>
      </c>
      <c r="AE1405" t="str">
        <f t="shared" si="84"/>
        <v>Louisiana</v>
      </c>
      <c r="AF1405" t="str">
        <f t="shared" si="85"/>
        <v>Lafayette</v>
      </c>
      <c r="AG1405" t="s">
        <v>80</v>
      </c>
      <c r="AH1405">
        <v>9</v>
      </c>
      <c r="AI1405">
        <v>58.320000000000007</v>
      </c>
      <c r="AJ1405" s="11">
        <v>28.123199999999997</v>
      </c>
    </row>
    <row r="1406" spans="13:36" x14ac:dyDescent="0.25">
      <c r="M1406"/>
      <c r="N1406"/>
      <c r="W1406" t="s">
        <v>59</v>
      </c>
      <c r="X1406" s="3">
        <v>3</v>
      </c>
      <c r="Y1406" s="3">
        <v>29.16</v>
      </c>
      <c r="Z1406" s="11">
        <v>8.4564000000000004</v>
      </c>
      <c r="AA1406" s="3"/>
      <c r="AB1406" s="3"/>
      <c r="AD1406" t="str">
        <f t="shared" si="83"/>
        <v>LouisianaLafayette</v>
      </c>
      <c r="AE1406" t="str">
        <f t="shared" si="84"/>
        <v>Louisiana</v>
      </c>
      <c r="AF1406" t="str">
        <f t="shared" si="85"/>
        <v>Lafayette</v>
      </c>
      <c r="AG1406" t="s">
        <v>59</v>
      </c>
      <c r="AH1406">
        <v>3</v>
      </c>
      <c r="AI1406">
        <v>29.16</v>
      </c>
      <c r="AJ1406" s="11">
        <v>8.4564000000000004</v>
      </c>
    </row>
    <row r="1407" spans="13:36" x14ac:dyDescent="0.25">
      <c r="M1407"/>
      <c r="N1407"/>
      <c r="W1407" t="s">
        <v>43</v>
      </c>
      <c r="X1407" s="3">
        <v>5</v>
      </c>
      <c r="Y1407" s="3">
        <v>232.55</v>
      </c>
      <c r="Z1407" s="11">
        <v>9.3019999999999996</v>
      </c>
      <c r="AA1407" s="3"/>
      <c r="AB1407" s="3"/>
      <c r="AD1407" t="str">
        <f t="shared" si="83"/>
        <v>LouisianaLafayette</v>
      </c>
      <c r="AE1407" t="str">
        <f t="shared" si="84"/>
        <v>Louisiana</v>
      </c>
      <c r="AF1407" t="str">
        <f t="shared" si="85"/>
        <v>Lafayette</v>
      </c>
      <c r="AG1407" t="s">
        <v>43</v>
      </c>
      <c r="AH1407">
        <v>5</v>
      </c>
      <c r="AI1407">
        <v>232.55</v>
      </c>
      <c r="AJ1407" s="11">
        <v>9.3019999999999996</v>
      </c>
    </row>
    <row r="1408" spans="13:36" x14ac:dyDescent="0.25">
      <c r="M1408"/>
      <c r="N1408"/>
      <c r="W1408" t="s">
        <v>334</v>
      </c>
      <c r="X1408" s="3">
        <v>2</v>
      </c>
      <c r="Y1408" s="3">
        <v>1665.62</v>
      </c>
      <c r="Z1408" s="11">
        <v>33.312399999999997</v>
      </c>
      <c r="AA1408" s="3"/>
      <c r="AB1408" s="3"/>
      <c r="AD1408" t="str">
        <f t="shared" si="83"/>
        <v>LouisianaLafayette</v>
      </c>
      <c r="AE1408" t="str">
        <f t="shared" si="84"/>
        <v>Louisiana</v>
      </c>
      <c r="AF1408" t="str">
        <f t="shared" si="85"/>
        <v>Lafayette</v>
      </c>
      <c r="AG1408" t="s">
        <v>334</v>
      </c>
      <c r="AH1408">
        <v>2</v>
      </c>
      <c r="AI1408">
        <v>1665.62</v>
      </c>
      <c r="AJ1408" s="11">
        <v>33.312399999999997</v>
      </c>
    </row>
    <row r="1409" spans="13:36" x14ac:dyDescent="0.25">
      <c r="M1409"/>
      <c r="N1409"/>
      <c r="W1409" t="s">
        <v>39</v>
      </c>
      <c r="X1409" s="3">
        <v>5</v>
      </c>
      <c r="Y1409" s="3">
        <v>1590.5</v>
      </c>
      <c r="Z1409" s="11">
        <v>368.39440000000002</v>
      </c>
      <c r="AA1409" s="3"/>
      <c r="AB1409" s="3"/>
      <c r="AD1409" t="str">
        <f t="shared" si="83"/>
        <v>LouisianaLafayette</v>
      </c>
      <c r="AE1409" t="str">
        <f t="shared" si="84"/>
        <v>Louisiana</v>
      </c>
      <c r="AF1409" t="str">
        <f t="shared" si="85"/>
        <v>Lafayette</v>
      </c>
      <c r="AG1409" t="s">
        <v>39</v>
      </c>
      <c r="AH1409">
        <v>5</v>
      </c>
      <c r="AI1409">
        <v>1590.5</v>
      </c>
      <c r="AJ1409" s="11">
        <v>368.39440000000002</v>
      </c>
    </row>
    <row r="1410" spans="13:36" x14ac:dyDescent="0.25">
      <c r="M1410"/>
      <c r="N1410"/>
      <c r="V1410" t="s">
        <v>1021</v>
      </c>
      <c r="W1410" t="s">
        <v>64</v>
      </c>
      <c r="X1410" s="3">
        <v>14</v>
      </c>
      <c r="Y1410" s="3">
        <v>495.45</v>
      </c>
      <c r="Z1410" s="11">
        <v>228.26579999999998</v>
      </c>
      <c r="AA1410" s="3"/>
      <c r="AB1410" s="3"/>
      <c r="AC1410" t="s">
        <v>1021</v>
      </c>
      <c r="AD1410" t="str">
        <f t="shared" si="83"/>
        <v>LouisianaLake Charles</v>
      </c>
      <c r="AE1410" t="str">
        <f t="shared" si="84"/>
        <v>Louisiana</v>
      </c>
      <c r="AF1410" t="str">
        <f t="shared" si="85"/>
        <v>Lake Charles</v>
      </c>
      <c r="AG1410" t="s">
        <v>64</v>
      </c>
      <c r="AH1410">
        <v>14</v>
      </c>
      <c r="AI1410">
        <v>495.45</v>
      </c>
      <c r="AJ1410" s="11">
        <v>228.26579999999998</v>
      </c>
    </row>
    <row r="1411" spans="13:36" x14ac:dyDescent="0.25">
      <c r="M1411"/>
      <c r="N1411"/>
      <c r="W1411" t="s">
        <v>25</v>
      </c>
      <c r="X1411" s="3">
        <v>2</v>
      </c>
      <c r="Y1411" s="3">
        <v>51.96</v>
      </c>
      <c r="Z1411" s="11">
        <v>12.99</v>
      </c>
      <c r="AA1411" s="3"/>
      <c r="AB1411" s="3"/>
      <c r="AD1411" t="str">
        <f t="shared" si="83"/>
        <v>LouisianaLake Charles</v>
      </c>
      <c r="AE1411" t="str">
        <f t="shared" si="84"/>
        <v>Louisiana</v>
      </c>
      <c r="AF1411" t="str">
        <f t="shared" si="85"/>
        <v>Lake Charles</v>
      </c>
      <c r="AG1411" t="s">
        <v>25</v>
      </c>
      <c r="AH1411">
        <v>2</v>
      </c>
      <c r="AI1411">
        <v>51.96</v>
      </c>
      <c r="AJ1411" s="11">
        <v>12.99</v>
      </c>
    </row>
    <row r="1412" spans="13:36" x14ac:dyDescent="0.25">
      <c r="M1412"/>
      <c r="N1412"/>
      <c r="V1412" t="s">
        <v>686</v>
      </c>
      <c r="W1412" t="s">
        <v>129</v>
      </c>
      <c r="X1412" s="3">
        <v>16</v>
      </c>
      <c r="Y1412" s="3">
        <v>849.09999999999991</v>
      </c>
      <c r="Z1412" s="11">
        <v>276.755</v>
      </c>
      <c r="AA1412" s="3"/>
      <c r="AB1412" s="3"/>
      <c r="AC1412" t="s">
        <v>686</v>
      </c>
      <c r="AD1412" t="str">
        <f t="shared" si="83"/>
        <v>LouisianaMonroe</v>
      </c>
      <c r="AE1412" t="str">
        <f t="shared" si="84"/>
        <v>Louisiana</v>
      </c>
      <c r="AF1412" t="str">
        <f t="shared" si="85"/>
        <v>Monroe</v>
      </c>
      <c r="AG1412" t="s">
        <v>129</v>
      </c>
      <c r="AH1412">
        <v>16</v>
      </c>
      <c r="AI1412">
        <v>849.09999999999991</v>
      </c>
      <c r="AJ1412" s="11">
        <v>276.755</v>
      </c>
    </row>
    <row r="1413" spans="13:36" x14ac:dyDescent="0.25">
      <c r="M1413"/>
      <c r="N1413"/>
      <c r="W1413" t="s">
        <v>53</v>
      </c>
      <c r="X1413" s="3">
        <v>2</v>
      </c>
      <c r="Y1413" s="3">
        <v>56.3</v>
      </c>
      <c r="Z1413" s="11">
        <v>15.763999999999999</v>
      </c>
      <c r="AA1413" s="3"/>
      <c r="AB1413" s="3"/>
      <c r="AD1413" t="str">
        <f t="shared" ref="AD1413:AD1476" si="86">IF(ISTEXT(AC1413),AC1413,AD1412)</f>
        <v>LouisianaMonroe</v>
      </c>
      <c r="AE1413" t="str">
        <f t="shared" ref="AE1413:AE1476" si="87">INDEX($K$3:$R$606,MATCH(AD1413,$K$3:$K$606,0),5)</f>
        <v>Louisiana</v>
      </c>
      <c r="AF1413" t="str">
        <f t="shared" si="85"/>
        <v>Monroe</v>
      </c>
      <c r="AG1413" t="s">
        <v>53</v>
      </c>
      <c r="AH1413">
        <v>2</v>
      </c>
      <c r="AI1413">
        <v>56.3</v>
      </c>
      <c r="AJ1413" s="11">
        <v>15.763999999999999</v>
      </c>
    </row>
    <row r="1414" spans="13:36" x14ac:dyDescent="0.25">
      <c r="M1414"/>
      <c r="N1414"/>
      <c r="W1414" t="s">
        <v>64</v>
      </c>
      <c r="X1414" s="3">
        <v>15</v>
      </c>
      <c r="Y1414" s="3">
        <v>123.53999999999999</v>
      </c>
      <c r="Z1414" s="11">
        <v>57.7012</v>
      </c>
      <c r="AA1414" s="3"/>
      <c r="AB1414" s="3"/>
      <c r="AD1414" t="str">
        <f t="shared" si="86"/>
        <v>LouisianaMonroe</v>
      </c>
      <c r="AE1414" t="str">
        <f t="shared" si="87"/>
        <v>Louisiana</v>
      </c>
      <c r="AF1414" t="str">
        <f t="shared" ref="AF1414:AF1477" si="88">INDEX($K$3:$R$606,MATCH(AD1414,$K$3:$K$606,0),6)</f>
        <v>Monroe</v>
      </c>
      <c r="AG1414" t="s">
        <v>64</v>
      </c>
      <c r="AH1414">
        <v>15</v>
      </c>
      <c r="AI1414">
        <v>123.53999999999999</v>
      </c>
      <c r="AJ1414" s="11">
        <v>57.7012</v>
      </c>
    </row>
    <row r="1415" spans="13:36" x14ac:dyDescent="0.25">
      <c r="M1415"/>
      <c r="N1415"/>
      <c r="W1415" t="s">
        <v>48</v>
      </c>
      <c r="X1415" s="3">
        <v>2</v>
      </c>
      <c r="Y1415" s="3">
        <v>29.16</v>
      </c>
      <c r="Z1415" s="11">
        <v>10.789199999999999</v>
      </c>
      <c r="AA1415" s="3"/>
      <c r="AB1415" s="3"/>
      <c r="AD1415" t="str">
        <f t="shared" si="86"/>
        <v>LouisianaMonroe</v>
      </c>
      <c r="AE1415" t="str">
        <f t="shared" si="87"/>
        <v>Louisiana</v>
      </c>
      <c r="AF1415" t="str">
        <f t="shared" si="88"/>
        <v>Monroe</v>
      </c>
      <c r="AG1415" t="s">
        <v>48</v>
      </c>
      <c r="AH1415">
        <v>2</v>
      </c>
      <c r="AI1415">
        <v>29.16</v>
      </c>
      <c r="AJ1415" s="11">
        <v>10.789199999999999</v>
      </c>
    </row>
    <row r="1416" spans="13:36" x14ac:dyDescent="0.25">
      <c r="M1416"/>
      <c r="N1416"/>
      <c r="W1416" t="s">
        <v>80</v>
      </c>
      <c r="X1416" s="3">
        <v>7</v>
      </c>
      <c r="Y1416" s="3">
        <v>45.36</v>
      </c>
      <c r="Z1416" s="11">
        <v>21.7728</v>
      </c>
      <c r="AA1416" s="3"/>
      <c r="AB1416" s="3"/>
      <c r="AD1416" t="str">
        <f t="shared" si="86"/>
        <v>LouisianaMonroe</v>
      </c>
      <c r="AE1416" t="str">
        <f t="shared" si="87"/>
        <v>Louisiana</v>
      </c>
      <c r="AF1416" t="str">
        <f t="shared" si="88"/>
        <v>Monroe</v>
      </c>
      <c r="AG1416" t="s">
        <v>80</v>
      </c>
      <c r="AH1416">
        <v>7</v>
      </c>
      <c r="AI1416">
        <v>45.36</v>
      </c>
      <c r="AJ1416" s="11">
        <v>21.7728</v>
      </c>
    </row>
    <row r="1417" spans="13:36" x14ac:dyDescent="0.25">
      <c r="M1417"/>
      <c r="N1417"/>
      <c r="W1417" t="s">
        <v>59</v>
      </c>
      <c r="X1417" s="3">
        <v>9</v>
      </c>
      <c r="Y1417" s="3">
        <v>653.91</v>
      </c>
      <c r="Z1417" s="11">
        <v>173.01559999999998</v>
      </c>
      <c r="AA1417" s="3"/>
      <c r="AB1417" s="3"/>
      <c r="AD1417" t="str">
        <f t="shared" si="86"/>
        <v>LouisianaMonroe</v>
      </c>
      <c r="AE1417" t="str">
        <f t="shared" si="87"/>
        <v>Louisiana</v>
      </c>
      <c r="AF1417" t="str">
        <f t="shared" si="88"/>
        <v>Monroe</v>
      </c>
      <c r="AG1417" t="s">
        <v>59</v>
      </c>
      <c r="AH1417">
        <v>9</v>
      </c>
      <c r="AI1417">
        <v>653.91</v>
      </c>
      <c r="AJ1417" s="11">
        <v>173.01559999999998</v>
      </c>
    </row>
    <row r="1418" spans="13:36" x14ac:dyDescent="0.25">
      <c r="M1418"/>
      <c r="N1418"/>
      <c r="V1418" t="s">
        <v>975</v>
      </c>
      <c r="W1418" t="s">
        <v>129</v>
      </c>
      <c r="X1418" s="3">
        <v>9</v>
      </c>
      <c r="Y1418" s="3">
        <v>255.42</v>
      </c>
      <c r="Z1418" s="11">
        <v>104.7222</v>
      </c>
      <c r="AA1418" s="3"/>
      <c r="AB1418" s="3"/>
      <c r="AC1418" t="s">
        <v>975</v>
      </c>
      <c r="AD1418" t="str">
        <f t="shared" si="86"/>
        <v>MaineBangor</v>
      </c>
      <c r="AE1418" t="str">
        <f t="shared" si="87"/>
        <v>Maine</v>
      </c>
      <c r="AF1418" t="str">
        <f t="shared" si="88"/>
        <v>Bangor</v>
      </c>
      <c r="AG1418" t="s">
        <v>129</v>
      </c>
      <c r="AH1418">
        <v>9</v>
      </c>
      <c r="AI1418">
        <v>255.42</v>
      </c>
      <c r="AJ1418" s="11">
        <v>104.7222</v>
      </c>
    </row>
    <row r="1419" spans="13:36" x14ac:dyDescent="0.25">
      <c r="M1419"/>
      <c r="N1419"/>
      <c r="W1419" t="s">
        <v>68</v>
      </c>
      <c r="X1419" s="3">
        <v>2</v>
      </c>
      <c r="Y1419" s="3">
        <v>101.96</v>
      </c>
      <c r="Z1419" s="11">
        <v>27.529199999999999</v>
      </c>
      <c r="AA1419" s="3"/>
      <c r="AB1419" s="3"/>
      <c r="AD1419" t="str">
        <f t="shared" si="86"/>
        <v>MaineBangor</v>
      </c>
      <c r="AE1419" t="str">
        <f t="shared" si="87"/>
        <v>Maine</v>
      </c>
      <c r="AF1419" t="str">
        <f t="shared" si="88"/>
        <v>Bangor</v>
      </c>
      <c r="AG1419" t="s">
        <v>68</v>
      </c>
      <c r="AH1419">
        <v>2</v>
      </c>
      <c r="AI1419">
        <v>101.96</v>
      </c>
      <c r="AJ1419" s="11">
        <v>27.529199999999999</v>
      </c>
    </row>
    <row r="1420" spans="13:36" x14ac:dyDescent="0.25">
      <c r="M1420"/>
      <c r="N1420"/>
      <c r="W1420" t="s">
        <v>48</v>
      </c>
      <c r="X1420" s="3">
        <v>2</v>
      </c>
      <c r="Y1420" s="3">
        <v>109.48</v>
      </c>
      <c r="Z1420" s="11">
        <v>33.938800000000001</v>
      </c>
      <c r="AA1420" s="3"/>
      <c r="AB1420" s="3"/>
      <c r="AD1420" t="str">
        <f t="shared" si="86"/>
        <v>MaineBangor</v>
      </c>
      <c r="AE1420" t="str">
        <f t="shared" si="87"/>
        <v>Maine</v>
      </c>
      <c r="AF1420" t="str">
        <f t="shared" si="88"/>
        <v>Bangor</v>
      </c>
      <c r="AG1420" t="s">
        <v>48</v>
      </c>
      <c r="AH1420">
        <v>2</v>
      </c>
      <c r="AI1420">
        <v>109.48</v>
      </c>
      <c r="AJ1420" s="11">
        <v>33.938800000000001</v>
      </c>
    </row>
    <row r="1421" spans="13:36" x14ac:dyDescent="0.25">
      <c r="M1421"/>
      <c r="N1421"/>
      <c r="W1421" t="s">
        <v>80</v>
      </c>
      <c r="X1421" s="3">
        <v>13</v>
      </c>
      <c r="Y1421" s="3">
        <v>259.74</v>
      </c>
      <c r="Z1421" s="11">
        <v>124.6752</v>
      </c>
      <c r="AA1421" s="3"/>
      <c r="AB1421" s="3"/>
      <c r="AD1421" t="str">
        <f t="shared" si="86"/>
        <v>MaineBangor</v>
      </c>
      <c r="AE1421" t="str">
        <f t="shared" si="87"/>
        <v>Maine</v>
      </c>
      <c r="AF1421" t="str">
        <f t="shared" si="88"/>
        <v>Bangor</v>
      </c>
      <c r="AG1421" t="s">
        <v>80</v>
      </c>
      <c r="AH1421">
        <v>13</v>
      </c>
      <c r="AI1421">
        <v>259.74</v>
      </c>
      <c r="AJ1421" s="11">
        <v>124.6752</v>
      </c>
    </row>
    <row r="1422" spans="13:36" x14ac:dyDescent="0.25">
      <c r="M1422"/>
      <c r="N1422"/>
      <c r="W1422" t="s">
        <v>59</v>
      </c>
      <c r="X1422" s="3">
        <v>3</v>
      </c>
      <c r="Y1422" s="3">
        <v>437.85</v>
      </c>
      <c r="Z1422" s="11">
        <v>131.35499999999999</v>
      </c>
      <c r="AA1422" s="3"/>
      <c r="AB1422" s="3"/>
      <c r="AD1422" t="str">
        <f t="shared" si="86"/>
        <v>MaineBangor</v>
      </c>
      <c r="AE1422" t="str">
        <f t="shared" si="87"/>
        <v>Maine</v>
      </c>
      <c r="AF1422" t="str">
        <f t="shared" si="88"/>
        <v>Bangor</v>
      </c>
      <c r="AG1422" t="s">
        <v>59</v>
      </c>
      <c r="AH1422">
        <v>3</v>
      </c>
      <c r="AI1422">
        <v>437.85</v>
      </c>
      <c r="AJ1422" s="11">
        <v>131.35499999999999</v>
      </c>
    </row>
    <row r="1423" spans="13:36" x14ac:dyDescent="0.25">
      <c r="M1423"/>
      <c r="N1423"/>
      <c r="V1423" t="s">
        <v>1111</v>
      </c>
      <c r="W1423" t="s">
        <v>129</v>
      </c>
      <c r="X1423" s="3">
        <v>2</v>
      </c>
      <c r="Y1423" s="3">
        <v>67.98</v>
      </c>
      <c r="Z1423" s="11">
        <v>14.9556</v>
      </c>
      <c r="AA1423" s="3"/>
      <c r="AB1423" s="3"/>
      <c r="AC1423" t="s">
        <v>1111</v>
      </c>
      <c r="AD1423" t="str">
        <f t="shared" si="86"/>
        <v>MaineLewiston</v>
      </c>
      <c r="AE1423" t="str">
        <f t="shared" si="87"/>
        <v>Maine</v>
      </c>
      <c r="AF1423" t="str">
        <f t="shared" si="88"/>
        <v>Lewiston</v>
      </c>
      <c r="AG1423" t="s">
        <v>129</v>
      </c>
      <c r="AH1423">
        <v>2</v>
      </c>
      <c r="AI1423">
        <v>67.98</v>
      </c>
      <c r="AJ1423" s="11">
        <v>14.9556</v>
      </c>
    </row>
    <row r="1424" spans="13:36" x14ac:dyDescent="0.25">
      <c r="M1424"/>
      <c r="N1424"/>
      <c r="W1424" t="s">
        <v>64</v>
      </c>
      <c r="X1424" s="3">
        <v>4</v>
      </c>
      <c r="Y1424" s="3">
        <v>38.1</v>
      </c>
      <c r="Z1424" s="11">
        <v>17.310200000000002</v>
      </c>
      <c r="AA1424" s="3"/>
      <c r="AB1424" s="3"/>
      <c r="AD1424" t="str">
        <f t="shared" si="86"/>
        <v>MaineLewiston</v>
      </c>
      <c r="AE1424" t="str">
        <f t="shared" si="87"/>
        <v>Maine</v>
      </c>
      <c r="AF1424" t="str">
        <f t="shared" si="88"/>
        <v>Lewiston</v>
      </c>
      <c r="AG1424" t="s">
        <v>64</v>
      </c>
      <c r="AH1424">
        <v>4</v>
      </c>
      <c r="AI1424">
        <v>38.1</v>
      </c>
      <c r="AJ1424" s="11">
        <v>17.310200000000002</v>
      </c>
    </row>
    <row r="1425" spans="13:36" x14ac:dyDescent="0.25">
      <c r="M1425"/>
      <c r="N1425"/>
      <c r="V1425" t="s">
        <v>913</v>
      </c>
      <c r="W1425" t="s">
        <v>129</v>
      </c>
      <c r="X1425" s="3">
        <v>9</v>
      </c>
      <c r="Y1425" s="3">
        <v>188.13</v>
      </c>
      <c r="Z1425" s="11">
        <v>28.709699999999998</v>
      </c>
      <c r="AA1425" s="3"/>
      <c r="AB1425" s="3"/>
      <c r="AC1425" t="s">
        <v>913</v>
      </c>
      <c r="AD1425" t="str">
        <f t="shared" si="86"/>
        <v>MarylandBaltimore</v>
      </c>
      <c r="AE1425" t="str">
        <f t="shared" si="87"/>
        <v>Maryland</v>
      </c>
      <c r="AF1425" t="str">
        <f t="shared" si="88"/>
        <v>Baltimore</v>
      </c>
      <c r="AG1425" t="s">
        <v>129</v>
      </c>
      <c r="AH1425">
        <v>9</v>
      </c>
      <c r="AI1425">
        <v>188.13</v>
      </c>
      <c r="AJ1425" s="11">
        <v>28.709699999999998</v>
      </c>
    </row>
    <row r="1426" spans="13:36" x14ac:dyDescent="0.25">
      <c r="M1426"/>
      <c r="N1426"/>
      <c r="W1426" t="s">
        <v>68</v>
      </c>
      <c r="X1426" s="3">
        <v>16</v>
      </c>
      <c r="Y1426" s="3">
        <v>168.44</v>
      </c>
      <c r="Z1426" s="11">
        <v>46.520200000000003</v>
      </c>
      <c r="AA1426" s="3"/>
      <c r="AB1426" s="3"/>
      <c r="AD1426" t="str">
        <f t="shared" si="86"/>
        <v>MarylandBaltimore</v>
      </c>
      <c r="AE1426" t="str">
        <f t="shared" si="87"/>
        <v>Maryland</v>
      </c>
      <c r="AF1426" t="str">
        <f t="shared" si="88"/>
        <v>Baltimore</v>
      </c>
      <c r="AG1426" t="s">
        <v>68</v>
      </c>
      <c r="AH1426">
        <v>16</v>
      </c>
      <c r="AI1426">
        <v>168.44</v>
      </c>
      <c r="AJ1426" s="11">
        <v>46.520200000000003</v>
      </c>
    </row>
    <row r="1427" spans="13:36" x14ac:dyDescent="0.25">
      <c r="M1427"/>
      <c r="N1427"/>
      <c r="W1427" t="s">
        <v>53</v>
      </c>
      <c r="X1427" s="3">
        <v>30</v>
      </c>
      <c r="Y1427" s="3">
        <v>108.92999999999999</v>
      </c>
      <c r="Z1427" s="11">
        <v>33.545000000000002</v>
      </c>
      <c r="AA1427" s="3"/>
      <c r="AB1427" s="3"/>
      <c r="AD1427" t="str">
        <f t="shared" si="86"/>
        <v>MarylandBaltimore</v>
      </c>
      <c r="AE1427" t="str">
        <f t="shared" si="87"/>
        <v>Maryland</v>
      </c>
      <c r="AF1427" t="str">
        <f t="shared" si="88"/>
        <v>Baltimore</v>
      </c>
      <c r="AG1427" t="s">
        <v>53</v>
      </c>
      <c r="AH1427">
        <v>30</v>
      </c>
      <c r="AI1427">
        <v>108.92999999999999</v>
      </c>
      <c r="AJ1427" s="11">
        <v>33.545000000000002</v>
      </c>
    </row>
    <row r="1428" spans="13:36" x14ac:dyDescent="0.25">
      <c r="M1428"/>
      <c r="N1428"/>
      <c r="W1428" t="s">
        <v>64</v>
      </c>
      <c r="X1428" s="3">
        <v>6</v>
      </c>
      <c r="Y1428" s="3">
        <v>58.68</v>
      </c>
      <c r="Z1428" s="11">
        <v>27.034799999999997</v>
      </c>
      <c r="AA1428" s="3"/>
      <c r="AB1428" s="3"/>
      <c r="AD1428" t="str">
        <f t="shared" si="86"/>
        <v>MarylandBaltimore</v>
      </c>
      <c r="AE1428" t="str">
        <f t="shared" si="87"/>
        <v>Maryland</v>
      </c>
      <c r="AF1428" t="str">
        <f t="shared" si="88"/>
        <v>Baltimore</v>
      </c>
      <c r="AG1428" t="s">
        <v>64</v>
      </c>
      <c r="AH1428">
        <v>6</v>
      </c>
      <c r="AI1428">
        <v>58.68</v>
      </c>
      <c r="AJ1428" s="11">
        <v>27.034799999999997</v>
      </c>
    </row>
    <row r="1429" spans="13:36" x14ac:dyDescent="0.25">
      <c r="M1429"/>
      <c r="N1429"/>
      <c r="W1429" t="s">
        <v>22</v>
      </c>
      <c r="X1429" s="3">
        <v>3</v>
      </c>
      <c r="Y1429" s="3">
        <v>344.94</v>
      </c>
      <c r="Z1429" s="11">
        <v>31.044599999999999</v>
      </c>
      <c r="AA1429" s="3"/>
      <c r="AB1429" s="3"/>
      <c r="AD1429" t="str">
        <f t="shared" si="86"/>
        <v>MarylandBaltimore</v>
      </c>
      <c r="AE1429" t="str">
        <f t="shared" si="87"/>
        <v>Maryland</v>
      </c>
      <c r="AF1429" t="str">
        <f t="shared" si="88"/>
        <v>Baltimore</v>
      </c>
      <c r="AG1429" t="s">
        <v>22</v>
      </c>
      <c r="AH1429">
        <v>3</v>
      </c>
      <c r="AI1429">
        <v>344.94</v>
      </c>
      <c r="AJ1429" s="11">
        <v>31.044599999999999</v>
      </c>
    </row>
    <row r="1430" spans="13:36" x14ac:dyDescent="0.25">
      <c r="M1430"/>
      <c r="N1430"/>
      <c r="W1430" t="s">
        <v>25</v>
      </c>
      <c r="X1430" s="3">
        <v>15</v>
      </c>
      <c r="Y1430" s="3">
        <v>1864.7000000000003</v>
      </c>
      <c r="Z1430" s="11">
        <v>435.73</v>
      </c>
      <c r="AA1430" s="3"/>
      <c r="AB1430" s="3"/>
      <c r="AD1430" t="str">
        <f t="shared" si="86"/>
        <v>MarylandBaltimore</v>
      </c>
      <c r="AE1430" t="str">
        <f t="shared" si="87"/>
        <v>Maryland</v>
      </c>
      <c r="AF1430" t="str">
        <f t="shared" si="88"/>
        <v>Baltimore</v>
      </c>
      <c r="AG1430" t="s">
        <v>25</v>
      </c>
      <c r="AH1430">
        <v>15</v>
      </c>
      <c r="AI1430">
        <v>1864.7000000000003</v>
      </c>
      <c r="AJ1430" s="11">
        <v>435.73</v>
      </c>
    </row>
    <row r="1431" spans="13:36" x14ac:dyDescent="0.25">
      <c r="M1431"/>
      <c r="N1431"/>
      <c r="W1431" t="s">
        <v>143</v>
      </c>
      <c r="X1431" s="3">
        <v>9</v>
      </c>
      <c r="Y1431" s="3">
        <v>137.25</v>
      </c>
      <c r="Z1431" s="11">
        <v>63.134999999999998</v>
      </c>
      <c r="AA1431" s="3"/>
      <c r="AB1431" s="3"/>
      <c r="AD1431" t="str">
        <f t="shared" si="86"/>
        <v>MarylandBaltimore</v>
      </c>
      <c r="AE1431" t="str">
        <f t="shared" si="87"/>
        <v>Maryland</v>
      </c>
      <c r="AF1431" t="str">
        <f t="shared" si="88"/>
        <v>Baltimore</v>
      </c>
      <c r="AG1431" t="s">
        <v>143</v>
      </c>
      <c r="AH1431">
        <v>9</v>
      </c>
      <c r="AI1431">
        <v>137.25</v>
      </c>
      <c r="AJ1431" s="11">
        <v>63.134999999999998</v>
      </c>
    </row>
    <row r="1432" spans="13:36" x14ac:dyDescent="0.25">
      <c r="M1432"/>
      <c r="N1432"/>
      <c r="W1432" t="s">
        <v>195</v>
      </c>
      <c r="X1432" s="3">
        <v>4</v>
      </c>
      <c r="Y1432" s="3">
        <v>11.52</v>
      </c>
      <c r="Z1432" s="11">
        <v>5.4143999999999997</v>
      </c>
      <c r="AA1432" s="3"/>
      <c r="AB1432" s="3"/>
      <c r="AD1432" t="str">
        <f t="shared" si="86"/>
        <v>MarylandBaltimore</v>
      </c>
      <c r="AE1432" t="str">
        <f t="shared" si="87"/>
        <v>Maryland</v>
      </c>
      <c r="AF1432" t="str">
        <f t="shared" si="88"/>
        <v>Baltimore</v>
      </c>
      <c r="AG1432" t="s">
        <v>195</v>
      </c>
      <c r="AH1432">
        <v>4</v>
      </c>
      <c r="AI1432">
        <v>11.52</v>
      </c>
      <c r="AJ1432" s="11">
        <v>5.4143999999999997</v>
      </c>
    </row>
    <row r="1433" spans="13:36" x14ac:dyDescent="0.25">
      <c r="M1433"/>
      <c r="N1433"/>
      <c r="W1433" t="s">
        <v>48</v>
      </c>
      <c r="X1433" s="3">
        <v>26</v>
      </c>
      <c r="Y1433" s="3">
        <v>1566.8200000000002</v>
      </c>
      <c r="Z1433" s="11">
        <v>482.19999999999993</v>
      </c>
      <c r="AA1433" s="3"/>
      <c r="AB1433" s="3"/>
      <c r="AD1433" t="str">
        <f t="shared" si="86"/>
        <v>MarylandBaltimore</v>
      </c>
      <c r="AE1433" t="str">
        <f t="shared" si="87"/>
        <v>Maryland</v>
      </c>
      <c r="AF1433" t="str">
        <f t="shared" si="88"/>
        <v>Baltimore</v>
      </c>
      <c r="AG1433" t="s">
        <v>48</v>
      </c>
      <c r="AH1433">
        <v>26</v>
      </c>
      <c r="AI1433">
        <v>1566.8200000000002</v>
      </c>
      <c r="AJ1433" s="11">
        <v>482.19999999999993</v>
      </c>
    </row>
    <row r="1434" spans="13:36" x14ac:dyDescent="0.25">
      <c r="M1434"/>
      <c r="N1434"/>
      <c r="W1434" t="s">
        <v>33</v>
      </c>
      <c r="X1434" s="3">
        <v>17</v>
      </c>
      <c r="Y1434" s="3">
        <v>143.46</v>
      </c>
      <c r="Z1434" s="11">
        <v>69.599400000000003</v>
      </c>
      <c r="AA1434" s="3"/>
      <c r="AB1434" s="3"/>
      <c r="AD1434" t="str">
        <f t="shared" si="86"/>
        <v>MarylandBaltimore</v>
      </c>
      <c r="AE1434" t="str">
        <f t="shared" si="87"/>
        <v>Maryland</v>
      </c>
      <c r="AF1434" t="str">
        <f t="shared" si="88"/>
        <v>Baltimore</v>
      </c>
      <c r="AG1434" t="s">
        <v>33</v>
      </c>
      <c r="AH1434">
        <v>17</v>
      </c>
      <c r="AI1434">
        <v>143.46</v>
      </c>
      <c r="AJ1434" s="11">
        <v>69.599400000000003</v>
      </c>
    </row>
    <row r="1435" spans="13:36" x14ac:dyDescent="0.25">
      <c r="M1435"/>
      <c r="N1435"/>
      <c r="W1435" t="s">
        <v>80</v>
      </c>
      <c r="X1435" s="3">
        <v>26</v>
      </c>
      <c r="Y1435" s="3">
        <v>487.05999999999995</v>
      </c>
      <c r="Z1435" s="11">
        <v>236.5034</v>
      </c>
      <c r="AA1435" s="3"/>
      <c r="AB1435" s="3"/>
      <c r="AD1435" t="str">
        <f t="shared" si="86"/>
        <v>MarylandBaltimore</v>
      </c>
      <c r="AE1435" t="str">
        <f t="shared" si="87"/>
        <v>Maryland</v>
      </c>
      <c r="AF1435" t="str">
        <f t="shared" si="88"/>
        <v>Baltimore</v>
      </c>
      <c r="AG1435" t="s">
        <v>80</v>
      </c>
      <c r="AH1435">
        <v>26</v>
      </c>
      <c r="AI1435">
        <v>487.05999999999995</v>
      </c>
      <c r="AJ1435" s="11">
        <v>236.5034</v>
      </c>
    </row>
    <row r="1436" spans="13:36" x14ac:dyDescent="0.25">
      <c r="M1436"/>
      <c r="N1436"/>
      <c r="W1436" t="s">
        <v>59</v>
      </c>
      <c r="X1436" s="3">
        <v>9</v>
      </c>
      <c r="Y1436" s="3">
        <v>314.91000000000003</v>
      </c>
      <c r="Z1436" s="11">
        <v>104.81489999999999</v>
      </c>
      <c r="AA1436" s="3"/>
      <c r="AB1436" s="3"/>
      <c r="AD1436" t="str">
        <f t="shared" si="86"/>
        <v>MarylandBaltimore</v>
      </c>
      <c r="AE1436" t="str">
        <f t="shared" si="87"/>
        <v>Maryland</v>
      </c>
      <c r="AF1436" t="str">
        <f t="shared" si="88"/>
        <v>Baltimore</v>
      </c>
      <c r="AG1436" t="s">
        <v>59</v>
      </c>
      <c r="AH1436">
        <v>9</v>
      </c>
      <c r="AI1436">
        <v>314.91000000000003</v>
      </c>
      <c r="AJ1436" s="11">
        <v>104.81489999999999</v>
      </c>
    </row>
    <row r="1437" spans="13:36" x14ac:dyDescent="0.25">
      <c r="M1437"/>
      <c r="N1437"/>
      <c r="W1437" t="s">
        <v>43</v>
      </c>
      <c r="X1437" s="3">
        <v>9</v>
      </c>
      <c r="Y1437" s="3">
        <v>497.61</v>
      </c>
      <c r="Z1437" s="11">
        <v>129.37860000000001</v>
      </c>
      <c r="AA1437" s="3"/>
      <c r="AB1437" s="3"/>
      <c r="AD1437" t="str">
        <f t="shared" si="86"/>
        <v>MarylandBaltimore</v>
      </c>
      <c r="AE1437" t="str">
        <f t="shared" si="87"/>
        <v>Maryland</v>
      </c>
      <c r="AF1437" t="str">
        <f t="shared" si="88"/>
        <v>Baltimore</v>
      </c>
      <c r="AG1437" t="s">
        <v>43</v>
      </c>
      <c r="AH1437">
        <v>9</v>
      </c>
      <c r="AI1437">
        <v>497.61</v>
      </c>
      <c r="AJ1437" s="11">
        <v>129.37860000000001</v>
      </c>
    </row>
    <row r="1438" spans="13:36" x14ac:dyDescent="0.25">
      <c r="M1438"/>
      <c r="N1438"/>
      <c r="W1438" t="s">
        <v>334</v>
      </c>
      <c r="X1438" s="3">
        <v>3</v>
      </c>
      <c r="Y1438" s="3">
        <v>25.02</v>
      </c>
      <c r="Z1438" s="11">
        <v>6.5052000000000003</v>
      </c>
      <c r="AA1438" s="3"/>
      <c r="AB1438" s="3"/>
      <c r="AD1438" t="str">
        <f t="shared" si="86"/>
        <v>MarylandBaltimore</v>
      </c>
      <c r="AE1438" t="str">
        <f t="shared" si="87"/>
        <v>Maryland</v>
      </c>
      <c r="AF1438" t="str">
        <f t="shared" si="88"/>
        <v>Baltimore</v>
      </c>
      <c r="AG1438" t="s">
        <v>334</v>
      </c>
      <c r="AH1438">
        <v>3</v>
      </c>
      <c r="AI1438">
        <v>25.02</v>
      </c>
      <c r="AJ1438" s="11">
        <v>6.5052000000000003</v>
      </c>
    </row>
    <row r="1439" spans="13:36" x14ac:dyDescent="0.25">
      <c r="M1439"/>
      <c r="N1439"/>
      <c r="W1439" t="s">
        <v>39</v>
      </c>
      <c r="X1439" s="3">
        <v>2</v>
      </c>
      <c r="Y1439" s="3">
        <v>239.37200000000001</v>
      </c>
      <c r="Z1439" s="11">
        <v>-23.937200000000001</v>
      </c>
      <c r="AA1439" s="3"/>
      <c r="AB1439" s="3"/>
      <c r="AD1439" t="str">
        <f t="shared" si="86"/>
        <v>MarylandBaltimore</v>
      </c>
      <c r="AE1439" t="str">
        <f t="shared" si="87"/>
        <v>Maryland</v>
      </c>
      <c r="AF1439" t="str">
        <f t="shared" si="88"/>
        <v>Baltimore</v>
      </c>
      <c r="AG1439" t="s">
        <v>39</v>
      </c>
      <c r="AH1439">
        <v>2</v>
      </c>
      <c r="AI1439">
        <v>239.37200000000001</v>
      </c>
      <c r="AJ1439" s="11">
        <v>-23.937200000000001</v>
      </c>
    </row>
    <row r="1440" spans="13:36" x14ac:dyDescent="0.25">
      <c r="M1440"/>
      <c r="N1440"/>
      <c r="V1440" t="s">
        <v>839</v>
      </c>
      <c r="W1440" t="s">
        <v>129</v>
      </c>
      <c r="X1440" s="3">
        <v>3</v>
      </c>
      <c r="Y1440" s="3">
        <v>49.08</v>
      </c>
      <c r="Z1440" s="11">
        <v>4.9080000000000004</v>
      </c>
      <c r="AA1440" s="3"/>
      <c r="AB1440" s="3"/>
      <c r="AC1440" t="s">
        <v>839</v>
      </c>
      <c r="AD1440" t="str">
        <f t="shared" si="86"/>
        <v>MarylandClinton</v>
      </c>
      <c r="AE1440" t="str">
        <f t="shared" si="87"/>
        <v>Maryland</v>
      </c>
      <c r="AF1440" t="str">
        <f t="shared" si="88"/>
        <v>Clinton</v>
      </c>
      <c r="AG1440" t="s">
        <v>129</v>
      </c>
      <c r="AH1440">
        <v>3</v>
      </c>
      <c r="AI1440">
        <v>49.08</v>
      </c>
      <c r="AJ1440" s="11">
        <v>4.9080000000000004</v>
      </c>
    </row>
    <row r="1441" spans="13:36" x14ac:dyDescent="0.25">
      <c r="M1441"/>
      <c r="N1441"/>
      <c r="W1441" t="s">
        <v>68</v>
      </c>
      <c r="X1441" s="3">
        <v>2</v>
      </c>
      <c r="Y1441" s="3">
        <v>355.96</v>
      </c>
      <c r="Z1441" s="11">
        <v>103.22839999999999</v>
      </c>
      <c r="AA1441" s="3"/>
      <c r="AB1441" s="3"/>
      <c r="AD1441" t="str">
        <f t="shared" si="86"/>
        <v>MarylandClinton</v>
      </c>
      <c r="AE1441" t="str">
        <f t="shared" si="87"/>
        <v>Maryland</v>
      </c>
      <c r="AF1441" t="str">
        <f t="shared" si="88"/>
        <v>Clinton</v>
      </c>
      <c r="AG1441" t="s">
        <v>68</v>
      </c>
      <c r="AH1441">
        <v>2</v>
      </c>
      <c r="AI1441">
        <v>355.96</v>
      </c>
      <c r="AJ1441" s="11">
        <v>103.22839999999999</v>
      </c>
    </row>
    <row r="1442" spans="13:36" x14ac:dyDescent="0.25">
      <c r="M1442"/>
      <c r="N1442"/>
      <c r="W1442" t="s">
        <v>53</v>
      </c>
      <c r="X1442" s="3">
        <v>7</v>
      </c>
      <c r="Y1442" s="3">
        <v>87.34</v>
      </c>
      <c r="Z1442" s="11">
        <v>34.612400000000001</v>
      </c>
      <c r="AA1442" s="3"/>
      <c r="AB1442" s="3"/>
      <c r="AD1442" t="str">
        <f t="shared" si="86"/>
        <v>MarylandClinton</v>
      </c>
      <c r="AE1442" t="str">
        <f t="shared" si="87"/>
        <v>Maryland</v>
      </c>
      <c r="AF1442" t="str">
        <f t="shared" si="88"/>
        <v>Clinton</v>
      </c>
      <c r="AG1442" t="s">
        <v>53</v>
      </c>
      <c r="AH1442">
        <v>7</v>
      </c>
      <c r="AI1442">
        <v>87.34</v>
      </c>
      <c r="AJ1442" s="11">
        <v>34.612400000000001</v>
      </c>
    </row>
    <row r="1443" spans="13:36" x14ac:dyDescent="0.25">
      <c r="M1443"/>
      <c r="N1443"/>
      <c r="W1443" t="s">
        <v>64</v>
      </c>
      <c r="X1443" s="3">
        <v>22</v>
      </c>
      <c r="Y1443" s="3">
        <v>346.21</v>
      </c>
      <c r="Z1443" s="11">
        <v>165.88299999999998</v>
      </c>
      <c r="AA1443" s="3"/>
      <c r="AB1443" s="3"/>
      <c r="AD1443" t="str">
        <f t="shared" si="86"/>
        <v>MarylandClinton</v>
      </c>
      <c r="AE1443" t="str">
        <f t="shared" si="87"/>
        <v>Maryland</v>
      </c>
      <c r="AF1443" t="str">
        <f t="shared" si="88"/>
        <v>Clinton</v>
      </c>
      <c r="AG1443" t="s">
        <v>64</v>
      </c>
      <c r="AH1443">
        <v>22</v>
      </c>
      <c r="AI1443">
        <v>346.21</v>
      </c>
      <c r="AJ1443" s="11">
        <v>165.88299999999998</v>
      </c>
    </row>
    <row r="1444" spans="13:36" x14ac:dyDescent="0.25">
      <c r="M1444"/>
      <c r="N1444"/>
      <c r="W1444" t="s">
        <v>25</v>
      </c>
      <c r="X1444" s="3">
        <v>11</v>
      </c>
      <c r="Y1444" s="3">
        <v>512.81000000000006</v>
      </c>
      <c r="Z1444" s="11">
        <v>108.43199999999999</v>
      </c>
      <c r="AA1444" s="3"/>
      <c r="AB1444" s="3"/>
      <c r="AD1444" t="str">
        <f t="shared" si="86"/>
        <v>MarylandClinton</v>
      </c>
      <c r="AE1444" t="str">
        <f t="shared" si="87"/>
        <v>Maryland</v>
      </c>
      <c r="AF1444" t="str">
        <f t="shared" si="88"/>
        <v>Clinton</v>
      </c>
      <c r="AG1444" t="s">
        <v>25</v>
      </c>
      <c r="AH1444">
        <v>11</v>
      </c>
      <c r="AI1444">
        <v>512.81000000000006</v>
      </c>
      <c r="AJ1444" s="11">
        <v>108.43199999999999</v>
      </c>
    </row>
    <row r="1445" spans="13:36" x14ac:dyDescent="0.25">
      <c r="M1445"/>
      <c r="N1445"/>
      <c r="W1445" t="s">
        <v>195</v>
      </c>
      <c r="X1445" s="3">
        <v>4</v>
      </c>
      <c r="Y1445" s="3">
        <v>15.8</v>
      </c>
      <c r="Z1445" s="11">
        <v>5.056</v>
      </c>
      <c r="AA1445" s="3"/>
      <c r="AB1445" s="3"/>
      <c r="AD1445" t="str">
        <f t="shared" si="86"/>
        <v>MarylandClinton</v>
      </c>
      <c r="AE1445" t="str">
        <f t="shared" si="87"/>
        <v>Maryland</v>
      </c>
      <c r="AF1445" t="str">
        <f t="shared" si="88"/>
        <v>Clinton</v>
      </c>
      <c r="AG1445" t="s">
        <v>195</v>
      </c>
      <c r="AH1445">
        <v>4</v>
      </c>
      <c r="AI1445">
        <v>15.8</v>
      </c>
      <c r="AJ1445" s="11">
        <v>5.056</v>
      </c>
    </row>
    <row r="1446" spans="13:36" x14ac:dyDescent="0.25">
      <c r="M1446"/>
      <c r="N1446"/>
      <c r="W1446" t="s">
        <v>48</v>
      </c>
      <c r="X1446" s="3">
        <v>12</v>
      </c>
      <c r="Y1446" s="3">
        <v>273.21999999999997</v>
      </c>
      <c r="Z1446" s="11">
        <v>56.934200000000004</v>
      </c>
      <c r="AA1446" s="3"/>
      <c r="AB1446" s="3"/>
      <c r="AD1446" t="str">
        <f t="shared" si="86"/>
        <v>MarylandClinton</v>
      </c>
      <c r="AE1446" t="str">
        <f t="shared" si="87"/>
        <v>Maryland</v>
      </c>
      <c r="AF1446" t="str">
        <f t="shared" si="88"/>
        <v>Clinton</v>
      </c>
      <c r="AG1446" t="s">
        <v>48</v>
      </c>
      <c r="AH1446">
        <v>12</v>
      </c>
      <c r="AI1446">
        <v>273.21999999999997</v>
      </c>
      <c r="AJ1446" s="11">
        <v>56.934200000000004</v>
      </c>
    </row>
    <row r="1447" spans="13:36" x14ac:dyDescent="0.25">
      <c r="M1447"/>
      <c r="N1447"/>
      <c r="W1447" t="s">
        <v>33</v>
      </c>
      <c r="X1447" s="3">
        <v>9</v>
      </c>
      <c r="Y1447" s="3">
        <v>28.05</v>
      </c>
      <c r="Z1447" s="11">
        <v>12.902999999999999</v>
      </c>
      <c r="AA1447" s="3"/>
      <c r="AB1447" s="3"/>
      <c r="AD1447" t="str">
        <f t="shared" si="86"/>
        <v>MarylandClinton</v>
      </c>
      <c r="AE1447" t="str">
        <f t="shared" si="87"/>
        <v>Maryland</v>
      </c>
      <c r="AF1447" t="str">
        <f t="shared" si="88"/>
        <v>Clinton</v>
      </c>
      <c r="AG1447" t="s">
        <v>33</v>
      </c>
      <c r="AH1447">
        <v>9</v>
      </c>
      <c r="AI1447">
        <v>28.05</v>
      </c>
      <c r="AJ1447" s="11">
        <v>12.902999999999999</v>
      </c>
    </row>
    <row r="1448" spans="13:36" x14ac:dyDescent="0.25">
      <c r="M1448"/>
      <c r="N1448"/>
      <c r="W1448" t="s">
        <v>371</v>
      </c>
      <c r="X1448" s="3">
        <v>3</v>
      </c>
      <c r="Y1448" s="3">
        <v>464.97</v>
      </c>
      <c r="Z1448" s="11">
        <v>209.23650000000001</v>
      </c>
      <c r="AA1448" s="3"/>
      <c r="AB1448" s="3"/>
      <c r="AD1448" t="str">
        <f t="shared" si="86"/>
        <v>MarylandClinton</v>
      </c>
      <c r="AE1448" t="str">
        <f t="shared" si="87"/>
        <v>Maryland</v>
      </c>
      <c r="AF1448" t="str">
        <f t="shared" si="88"/>
        <v>Clinton</v>
      </c>
      <c r="AG1448" t="s">
        <v>371</v>
      </c>
      <c r="AH1448">
        <v>3</v>
      </c>
      <c r="AI1448">
        <v>464.97</v>
      </c>
      <c r="AJ1448" s="11">
        <v>209.23650000000001</v>
      </c>
    </row>
    <row r="1449" spans="13:36" x14ac:dyDescent="0.25">
      <c r="M1449"/>
      <c r="N1449"/>
      <c r="W1449" t="s">
        <v>80</v>
      </c>
      <c r="X1449" s="3">
        <v>13</v>
      </c>
      <c r="Y1449" s="3">
        <v>203.60999999999999</v>
      </c>
      <c r="Z1449" s="11">
        <v>101.0463</v>
      </c>
      <c r="AA1449" s="3"/>
      <c r="AB1449" s="3"/>
      <c r="AD1449" t="str">
        <f t="shared" si="86"/>
        <v>MarylandClinton</v>
      </c>
      <c r="AE1449" t="str">
        <f t="shared" si="87"/>
        <v>Maryland</v>
      </c>
      <c r="AF1449" t="str">
        <f t="shared" si="88"/>
        <v>Clinton</v>
      </c>
      <c r="AG1449" t="s">
        <v>80</v>
      </c>
      <c r="AH1449">
        <v>13</v>
      </c>
      <c r="AI1449">
        <v>203.60999999999999</v>
      </c>
      <c r="AJ1449" s="11">
        <v>101.0463</v>
      </c>
    </row>
    <row r="1450" spans="13:36" x14ac:dyDescent="0.25">
      <c r="M1450"/>
      <c r="N1450"/>
      <c r="W1450" t="s">
        <v>59</v>
      </c>
      <c r="X1450" s="3">
        <v>8</v>
      </c>
      <c r="Y1450" s="3">
        <v>1759.92</v>
      </c>
      <c r="Z1450" s="11">
        <v>457.57920000000001</v>
      </c>
      <c r="AA1450" s="3"/>
      <c r="AB1450" s="3"/>
      <c r="AD1450" t="str">
        <f t="shared" si="86"/>
        <v>MarylandClinton</v>
      </c>
      <c r="AE1450" t="str">
        <f t="shared" si="87"/>
        <v>Maryland</v>
      </c>
      <c r="AF1450" t="str">
        <f t="shared" si="88"/>
        <v>Clinton</v>
      </c>
      <c r="AG1450" t="s">
        <v>59</v>
      </c>
      <c r="AH1450">
        <v>8</v>
      </c>
      <c r="AI1450">
        <v>1759.92</v>
      </c>
      <c r="AJ1450" s="11">
        <v>457.57920000000001</v>
      </c>
    </row>
    <row r="1451" spans="13:36" x14ac:dyDescent="0.25">
      <c r="M1451"/>
      <c r="N1451"/>
      <c r="W1451" t="s">
        <v>43</v>
      </c>
      <c r="X1451" s="3">
        <v>22</v>
      </c>
      <c r="Y1451" s="3">
        <v>866.84999999999991</v>
      </c>
      <c r="Z1451" s="11">
        <v>61.602899999999998</v>
      </c>
      <c r="AA1451" s="3"/>
      <c r="AB1451" s="3"/>
      <c r="AD1451" t="str">
        <f t="shared" si="86"/>
        <v>MarylandClinton</v>
      </c>
      <c r="AE1451" t="str">
        <f t="shared" si="87"/>
        <v>Maryland</v>
      </c>
      <c r="AF1451" t="str">
        <f t="shared" si="88"/>
        <v>Clinton</v>
      </c>
      <c r="AG1451" t="s">
        <v>43</v>
      </c>
      <c r="AH1451">
        <v>22</v>
      </c>
      <c r="AI1451">
        <v>866.84999999999991</v>
      </c>
      <c r="AJ1451" s="11">
        <v>61.602899999999998</v>
      </c>
    </row>
    <row r="1452" spans="13:36" x14ac:dyDescent="0.25">
      <c r="M1452"/>
      <c r="N1452"/>
      <c r="W1452" t="s">
        <v>39</v>
      </c>
      <c r="X1452" s="3">
        <v>3</v>
      </c>
      <c r="Y1452" s="3">
        <v>550.43100000000004</v>
      </c>
      <c r="Z1452" s="11">
        <v>-47.1798</v>
      </c>
      <c r="AA1452" s="3"/>
      <c r="AB1452" s="3"/>
      <c r="AD1452" t="str">
        <f t="shared" si="86"/>
        <v>MarylandClinton</v>
      </c>
      <c r="AE1452" t="str">
        <f t="shared" si="87"/>
        <v>Maryland</v>
      </c>
      <c r="AF1452" t="str">
        <f t="shared" si="88"/>
        <v>Clinton</v>
      </c>
      <c r="AG1452" t="s">
        <v>39</v>
      </c>
      <c r="AH1452">
        <v>3</v>
      </c>
      <c r="AI1452">
        <v>550.43100000000004</v>
      </c>
      <c r="AJ1452" s="11">
        <v>-47.1798</v>
      </c>
    </row>
    <row r="1453" spans="13:36" x14ac:dyDescent="0.25">
      <c r="M1453"/>
      <c r="N1453"/>
      <c r="V1453" t="s">
        <v>815</v>
      </c>
      <c r="W1453" t="s">
        <v>129</v>
      </c>
      <c r="X1453" s="3">
        <v>5</v>
      </c>
      <c r="Y1453" s="3">
        <v>886.6</v>
      </c>
      <c r="Z1453" s="11">
        <v>381.83780000000002</v>
      </c>
      <c r="AA1453" s="3"/>
      <c r="AB1453" s="3"/>
      <c r="AC1453" t="s">
        <v>815</v>
      </c>
      <c r="AD1453" t="str">
        <f t="shared" si="86"/>
        <v>MarylandColumbia</v>
      </c>
      <c r="AE1453" t="str">
        <f t="shared" si="87"/>
        <v>Maryland</v>
      </c>
      <c r="AF1453" t="str">
        <f t="shared" si="88"/>
        <v>Columbia</v>
      </c>
      <c r="AG1453" t="s">
        <v>129</v>
      </c>
      <c r="AH1453">
        <v>5</v>
      </c>
      <c r="AI1453">
        <v>886.6</v>
      </c>
      <c r="AJ1453" s="11">
        <v>381.83780000000002</v>
      </c>
    </row>
    <row r="1454" spans="13:36" x14ac:dyDescent="0.25">
      <c r="M1454"/>
      <c r="N1454"/>
      <c r="W1454" t="s">
        <v>68</v>
      </c>
      <c r="X1454" s="3">
        <v>5</v>
      </c>
      <c r="Y1454" s="3">
        <v>939.63</v>
      </c>
      <c r="Z1454" s="11">
        <v>308.19390000000004</v>
      </c>
      <c r="AA1454" s="3"/>
      <c r="AB1454" s="3"/>
      <c r="AD1454" t="str">
        <f t="shared" si="86"/>
        <v>MarylandColumbia</v>
      </c>
      <c r="AE1454" t="str">
        <f t="shared" si="87"/>
        <v>Maryland</v>
      </c>
      <c r="AF1454" t="str">
        <f t="shared" si="88"/>
        <v>Columbia</v>
      </c>
      <c r="AG1454" t="s">
        <v>68</v>
      </c>
      <c r="AH1454">
        <v>5</v>
      </c>
      <c r="AI1454">
        <v>939.63</v>
      </c>
      <c r="AJ1454" s="11">
        <v>308.19390000000004</v>
      </c>
    </row>
    <row r="1455" spans="13:36" x14ac:dyDescent="0.25">
      <c r="M1455"/>
      <c r="N1455"/>
      <c r="W1455" t="s">
        <v>53</v>
      </c>
      <c r="X1455" s="3">
        <v>8</v>
      </c>
      <c r="Y1455" s="3">
        <v>237.42000000000002</v>
      </c>
      <c r="Z1455" s="11">
        <v>64.628999999999991</v>
      </c>
      <c r="AA1455" s="3"/>
      <c r="AB1455" s="3"/>
      <c r="AD1455" t="str">
        <f t="shared" si="86"/>
        <v>MarylandColumbia</v>
      </c>
      <c r="AE1455" t="str">
        <f t="shared" si="87"/>
        <v>Maryland</v>
      </c>
      <c r="AF1455" t="str">
        <f t="shared" si="88"/>
        <v>Columbia</v>
      </c>
      <c r="AG1455" t="s">
        <v>53</v>
      </c>
      <c r="AH1455">
        <v>8</v>
      </c>
      <c r="AI1455">
        <v>237.42000000000002</v>
      </c>
      <c r="AJ1455" s="11">
        <v>64.628999999999991</v>
      </c>
    </row>
    <row r="1456" spans="13:36" x14ac:dyDescent="0.25">
      <c r="M1456"/>
      <c r="N1456"/>
      <c r="W1456" t="s">
        <v>64</v>
      </c>
      <c r="X1456" s="3">
        <v>17</v>
      </c>
      <c r="Y1456" s="3">
        <v>2768.9800000000005</v>
      </c>
      <c r="Z1456" s="11">
        <v>1378.3908000000001</v>
      </c>
      <c r="AA1456" s="3"/>
      <c r="AB1456" s="3"/>
      <c r="AD1456" t="str">
        <f t="shared" si="86"/>
        <v>MarylandColumbia</v>
      </c>
      <c r="AE1456" t="str">
        <f t="shared" si="87"/>
        <v>Maryland</v>
      </c>
      <c r="AF1456" t="str">
        <f t="shared" si="88"/>
        <v>Columbia</v>
      </c>
      <c r="AG1456" t="s">
        <v>64</v>
      </c>
      <c r="AH1456">
        <v>17</v>
      </c>
      <c r="AI1456">
        <v>2768.9800000000005</v>
      </c>
      <c r="AJ1456" s="11">
        <v>1378.3908000000001</v>
      </c>
    </row>
    <row r="1457" spans="13:36" x14ac:dyDescent="0.25">
      <c r="M1457"/>
      <c r="N1457"/>
      <c r="W1457" t="s">
        <v>22</v>
      </c>
      <c r="X1457" s="3">
        <v>3</v>
      </c>
      <c r="Y1457" s="3">
        <v>362.94</v>
      </c>
      <c r="Z1457" s="11">
        <v>36.293999999999997</v>
      </c>
      <c r="AA1457" s="3"/>
      <c r="AB1457" s="3"/>
      <c r="AD1457" t="str">
        <f t="shared" si="86"/>
        <v>MarylandColumbia</v>
      </c>
      <c r="AE1457" t="str">
        <f t="shared" si="87"/>
        <v>Maryland</v>
      </c>
      <c r="AF1457" t="str">
        <f t="shared" si="88"/>
        <v>Columbia</v>
      </c>
      <c r="AG1457" t="s">
        <v>22</v>
      </c>
      <c r="AH1457">
        <v>3</v>
      </c>
      <c r="AI1457">
        <v>362.94</v>
      </c>
      <c r="AJ1457" s="11">
        <v>36.293999999999997</v>
      </c>
    </row>
    <row r="1458" spans="13:36" x14ac:dyDescent="0.25">
      <c r="M1458"/>
      <c r="N1458"/>
      <c r="W1458" t="s">
        <v>25</v>
      </c>
      <c r="X1458" s="3">
        <v>5</v>
      </c>
      <c r="Y1458" s="3">
        <v>1779.9</v>
      </c>
      <c r="Z1458" s="11">
        <v>373.779</v>
      </c>
      <c r="AA1458" s="3"/>
      <c r="AB1458" s="3"/>
      <c r="AD1458" t="str">
        <f t="shared" si="86"/>
        <v>MarylandColumbia</v>
      </c>
      <c r="AE1458" t="str">
        <f t="shared" si="87"/>
        <v>Maryland</v>
      </c>
      <c r="AF1458" t="str">
        <f t="shared" si="88"/>
        <v>Columbia</v>
      </c>
      <c r="AG1458" t="s">
        <v>25</v>
      </c>
      <c r="AH1458">
        <v>5</v>
      </c>
      <c r="AI1458">
        <v>1779.9</v>
      </c>
      <c r="AJ1458" s="11">
        <v>373.779</v>
      </c>
    </row>
    <row r="1459" spans="13:36" x14ac:dyDescent="0.25">
      <c r="M1459"/>
      <c r="N1459"/>
      <c r="W1459" t="s">
        <v>143</v>
      </c>
      <c r="X1459" s="3">
        <v>5</v>
      </c>
      <c r="Y1459" s="3">
        <v>199.9</v>
      </c>
      <c r="Z1459" s="11">
        <v>89.954999999999998</v>
      </c>
      <c r="AA1459" s="3"/>
      <c r="AB1459" s="3"/>
      <c r="AD1459" t="str">
        <f t="shared" si="86"/>
        <v>MarylandColumbia</v>
      </c>
      <c r="AE1459" t="str">
        <f t="shared" si="87"/>
        <v>Maryland</v>
      </c>
      <c r="AF1459" t="str">
        <f t="shared" si="88"/>
        <v>Columbia</v>
      </c>
      <c r="AG1459" t="s">
        <v>143</v>
      </c>
      <c r="AH1459">
        <v>5</v>
      </c>
      <c r="AI1459">
        <v>199.9</v>
      </c>
      <c r="AJ1459" s="11">
        <v>89.954999999999998</v>
      </c>
    </row>
    <row r="1460" spans="13:36" x14ac:dyDescent="0.25">
      <c r="M1460"/>
      <c r="N1460"/>
      <c r="W1460" t="s">
        <v>48</v>
      </c>
      <c r="X1460" s="3">
        <v>17</v>
      </c>
      <c r="Y1460" s="3">
        <v>1280.22</v>
      </c>
      <c r="Z1460" s="11">
        <v>352.62819999999999</v>
      </c>
      <c r="AA1460" s="3"/>
      <c r="AB1460" s="3"/>
      <c r="AD1460" t="str">
        <f t="shared" si="86"/>
        <v>MarylandColumbia</v>
      </c>
      <c r="AE1460" t="str">
        <f t="shared" si="87"/>
        <v>Maryland</v>
      </c>
      <c r="AF1460" t="str">
        <f t="shared" si="88"/>
        <v>Columbia</v>
      </c>
      <c r="AG1460" t="s">
        <v>48</v>
      </c>
      <c r="AH1460">
        <v>17</v>
      </c>
      <c r="AI1460">
        <v>1280.22</v>
      </c>
      <c r="AJ1460" s="11">
        <v>352.62819999999999</v>
      </c>
    </row>
    <row r="1461" spans="13:36" x14ac:dyDescent="0.25">
      <c r="M1461"/>
      <c r="N1461"/>
      <c r="W1461" t="s">
        <v>80</v>
      </c>
      <c r="X1461" s="3">
        <v>13</v>
      </c>
      <c r="Y1461" s="3">
        <v>329.24</v>
      </c>
      <c r="Z1461" s="11">
        <v>158.03519999999997</v>
      </c>
      <c r="AA1461" s="3"/>
      <c r="AB1461" s="3"/>
      <c r="AD1461" t="str">
        <f t="shared" si="86"/>
        <v>MarylandColumbia</v>
      </c>
      <c r="AE1461" t="str">
        <f t="shared" si="87"/>
        <v>Maryland</v>
      </c>
      <c r="AF1461" t="str">
        <f t="shared" si="88"/>
        <v>Columbia</v>
      </c>
      <c r="AG1461" t="s">
        <v>80</v>
      </c>
      <c r="AH1461">
        <v>13</v>
      </c>
      <c r="AI1461">
        <v>329.24</v>
      </c>
      <c r="AJ1461" s="11">
        <v>158.03519999999997</v>
      </c>
    </row>
    <row r="1462" spans="13:36" x14ac:dyDescent="0.25">
      <c r="M1462"/>
      <c r="N1462"/>
      <c r="W1462" t="s">
        <v>43</v>
      </c>
      <c r="X1462" s="3">
        <v>12</v>
      </c>
      <c r="Y1462" s="3">
        <v>2177.52</v>
      </c>
      <c r="Z1462" s="11">
        <v>631.48080000000004</v>
      </c>
      <c r="AA1462" s="3"/>
      <c r="AB1462" s="3"/>
      <c r="AD1462" t="str">
        <f t="shared" si="86"/>
        <v>MarylandColumbia</v>
      </c>
      <c r="AE1462" t="str">
        <f t="shared" si="87"/>
        <v>Maryland</v>
      </c>
      <c r="AF1462" t="str">
        <f t="shared" si="88"/>
        <v>Columbia</v>
      </c>
      <c r="AG1462" t="s">
        <v>43</v>
      </c>
      <c r="AH1462">
        <v>12</v>
      </c>
      <c r="AI1462">
        <v>2177.52</v>
      </c>
      <c r="AJ1462" s="11">
        <v>631.48080000000004</v>
      </c>
    </row>
    <row r="1463" spans="13:36" x14ac:dyDescent="0.25">
      <c r="M1463"/>
      <c r="N1463"/>
      <c r="V1463" t="s">
        <v>1121</v>
      </c>
      <c r="W1463" t="s">
        <v>22</v>
      </c>
      <c r="X1463" s="3">
        <v>3</v>
      </c>
      <c r="Y1463" s="3">
        <v>173.94</v>
      </c>
      <c r="Z1463" s="11">
        <v>38.266800000000003</v>
      </c>
      <c r="AA1463" s="3"/>
      <c r="AB1463" s="3"/>
      <c r="AC1463" t="s">
        <v>1121</v>
      </c>
      <c r="AD1463" t="str">
        <f t="shared" si="86"/>
        <v>MarylandGaithersburg</v>
      </c>
      <c r="AE1463" t="str">
        <f t="shared" si="87"/>
        <v>Maryland</v>
      </c>
      <c r="AF1463" t="str">
        <f t="shared" si="88"/>
        <v>Gaithersburg</v>
      </c>
      <c r="AG1463" t="s">
        <v>22</v>
      </c>
      <c r="AH1463">
        <v>3</v>
      </c>
      <c r="AI1463">
        <v>173.94</v>
      </c>
      <c r="AJ1463" s="11">
        <v>38.266800000000003</v>
      </c>
    </row>
    <row r="1464" spans="13:36" x14ac:dyDescent="0.25">
      <c r="M1464"/>
      <c r="N1464"/>
      <c r="W1464" t="s">
        <v>59</v>
      </c>
      <c r="X1464" s="3">
        <v>2</v>
      </c>
      <c r="Y1464" s="3">
        <v>231.98</v>
      </c>
      <c r="Z1464" s="11">
        <v>67.274199999999993</v>
      </c>
      <c r="AA1464" s="3"/>
      <c r="AB1464" s="3"/>
      <c r="AD1464" t="str">
        <f t="shared" si="86"/>
        <v>MarylandGaithersburg</v>
      </c>
      <c r="AE1464" t="str">
        <f t="shared" si="87"/>
        <v>Maryland</v>
      </c>
      <c r="AF1464" t="str">
        <f t="shared" si="88"/>
        <v>Gaithersburg</v>
      </c>
      <c r="AG1464" t="s">
        <v>59</v>
      </c>
      <c r="AH1464">
        <v>2</v>
      </c>
      <c r="AI1464">
        <v>231.98</v>
      </c>
      <c r="AJ1464" s="11">
        <v>67.274199999999993</v>
      </c>
    </row>
    <row r="1465" spans="13:36" x14ac:dyDescent="0.25">
      <c r="M1465"/>
      <c r="N1465"/>
      <c r="V1465" t="s">
        <v>1223</v>
      </c>
      <c r="W1465" t="s">
        <v>64</v>
      </c>
      <c r="X1465" s="3">
        <v>6</v>
      </c>
      <c r="Y1465" s="3">
        <v>43.8</v>
      </c>
      <c r="Z1465" s="11">
        <v>20.585999999999999</v>
      </c>
      <c r="AA1465" s="3"/>
      <c r="AB1465" s="3"/>
      <c r="AC1465" t="s">
        <v>1223</v>
      </c>
      <c r="AD1465" t="str">
        <f t="shared" si="86"/>
        <v>MarylandHagerstown</v>
      </c>
      <c r="AE1465" t="str">
        <f t="shared" si="87"/>
        <v>Maryland</v>
      </c>
      <c r="AF1465" t="str">
        <f t="shared" si="88"/>
        <v>Hagerstown</v>
      </c>
      <c r="AG1465" t="s">
        <v>64</v>
      </c>
      <c r="AH1465">
        <v>6</v>
      </c>
      <c r="AI1465">
        <v>43.8</v>
      </c>
      <c r="AJ1465" s="11">
        <v>20.585999999999999</v>
      </c>
    </row>
    <row r="1466" spans="13:36" x14ac:dyDescent="0.25">
      <c r="M1466"/>
      <c r="N1466"/>
      <c r="V1466" t="s">
        <v>1219</v>
      </c>
      <c r="W1466" t="s">
        <v>68</v>
      </c>
      <c r="X1466" s="3">
        <v>3</v>
      </c>
      <c r="Y1466" s="3">
        <v>125.13</v>
      </c>
      <c r="Z1466" s="11">
        <v>36.287700000000001</v>
      </c>
      <c r="AA1466" s="3"/>
      <c r="AB1466" s="3"/>
      <c r="AC1466" t="s">
        <v>1219</v>
      </c>
      <c r="AD1466" t="str">
        <f t="shared" si="86"/>
        <v>MarylandLaurel</v>
      </c>
      <c r="AE1466" t="str">
        <f t="shared" si="87"/>
        <v>Maryland</v>
      </c>
      <c r="AF1466" t="str">
        <f t="shared" si="88"/>
        <v>Laurel</v>
      </c>
      <c r="AG1466" t="s">
        <v>68</v>
      </c>
      <c r="AH1466">
        <v>3</v>
      </c>
      <c r="AI1466">
        <v>125.13</v>
      </c>
      <c r="AJ1466" s="11">
        <v>36.287700000000001</v>
      </c>
    </row>
    <row r="1467" spans="13:36" x14ac:dyDescent="0.25">
      <c r="M1467"/>
      <c r="N1467"/>
      <c r="W1467" t="s">
        <v>48</v>
      </c>
      <c r="X1467" s="3">
        <v>2</v>
      </c>
      <c r="Y1467" s="3">
        <v>27.46</v>
      </c>
      <c r="Z1467" s="11">
        <v>9.8856000000000002</v>
      </c>
      <c r="AA1467" s="3"/>
      <c r="AB1467" s="3"/>
      <c r="AD1467" t="str">
        <f t="shared" si="86"/>
        <v>MarylandLaurel</v>
      </c>
      <c r="AE1467" t="str">
        <f t="shared" si="87"/>
        <v>Maryland</v>
      </c>
      <c r="AF1467" t="str">
        <f t="shared" si="88"/>
        <v>Laurel</v>
      </c>
      <c r="AG1467" t="s">
        <v>48</v>
      </c>
      <c r="AH1467">
        <v>2</v>
      </c>
      <c r="AI1467">
        <v>27.46</v>
      </c>
      <c r="AJ1467" s="11">
        <v>9.8856000000000002</v>
      </c>
    </row>
    <row r="1468" spans="13:36" x14ac:dyDescent="0.25">
      <c r="M1468"/>
      <c r="N1468"/>
      <c r="V1468" t="s">
        <v>853</v>
      </c>
      <c r="W1468" t="s">
        <v>64</v>
      </c>
      <c r="X1468" s="3">
        <v>1</v>
      </c>
      <c r="Y1468" s="3">
        <v>7.38</v>
      </c>
      <c r="Z1468" s="11">
        <v>3.6162000000000001</v>
      </c>
      <c r="AA1468" s="3"/>
      <c r="AB1468" s="3"/>
      <c r="AC1468" t="s">
        <v>853</v>
      </c>
      <c r="AD1468" t="str">
        <f t="shared" si="86"/>
        <v>MarylandRockville</v>
      </c>
      <c r="AE1468" t="str">
        <f t="shared" si="87"/>
        <v>Maryland</v>
      </c>
      <c r="AF1468" t="str">
        <f t="shared" si="88"/>
        <v>Rockville</v>
      </c>
      <c r="AG1468" t="s">
        <v>64</v>
      </c>
      <c r="AH1468">
        <v>1</v>
      </c>
      <c r="AI1468">
        <v>7.38</v>
      </c>
      <c r="AJ1468" s="11">
        <v>3.6162000000000001</v>
      </c>
    </row>
    <row r="1469" spans="13:36" x14ac:dyDescent="0.25">
      <c r="M1469"/>
      <c r="N1469"/>
      <c r="W1469" t="s">
        <v>25</v>
      </c>
      <c r="X1469" s="3">
        <v>2</v>
      </c>
      <c r="Y1469" s="3">
        <v>172.5</v>
      </c>
      <c r="Z1469" s="11">
        <v>51.75</v>
      </c>
      <c r="AA1469" s="3"/>
      <c r="AB1469" s="3"/>
      <c r="AD1469" t="str">
        <f t="shared" si="86"/>
        <v>MarylandRockville</v>
      </c>
      <c r="AE1469" t="str">
        <f t="shared" si="87"/>
        <v>Maryland</v>
      </c>
      <c r="AF1469" t="str">
        <f t="shared" si="88"/>
        <v>Rockville</v>
      </c>
      <c r="AG1469" t="s">
        <v>25</v>
      </c>
      <c r="AH1469">
        <v>2</v>
      </c>
      <c r="AI1469">
        <v>172.5</v>
      </c>
      <c r="AJ1469" s="11">
        <v>51.75</v>
      </c>
    </row>
    <row r="1470" spans="13:36" x14ac:dyDescent="0.25">
      <c r="M1470"/>
      <c r="N1470"/>
      <c r="W1470" t="s">
        <v>80</v>
      </c>
      <c r="X1470" s="3">
        <v>3</v>
      </c>
      <c r="Y1470" s="3">
        <v>19.440000000000001</v>
      </c>
      <c r="Z1470" s="11">
        <v>9.3312000000000008</v>
      </c>
      <c r="AA1470" s="3"/>
      <c r="AB1470" s="3"/>
      <c r="AD1470" t="str">
        <f t="shared" si="86"/>
        <v>MarylandRockville</v>
      </c>
      <c r="AE1470" t="str">
        <f t="shared" si="87"/>
        <v>Maryland</v>
      </c>
      <c r="AF1470" t="str">
        <f t="shared" si="88"/>
        <v>Rockville</v>
      </c>
      <c r="AG1470" t="s">
        <v>80</v>
      </c>
      <c r="AH1470">
        <v>3</v>
      </c>
      <c r="AI1470">
        <v>19.440000000000001</v>
      </c>
      <c r="AJ1470" s="11">
        <v>9.3312000000000008</v>
      </c>
    </row>
    <row r="1471" spans="13:36" x14ac:dyDescent="0.25">
      <c r="M1471"/>
      <c r="N1471"/>
      <c r="W1471" t="s">
        <v>59</v>
      </c>
      <c r="X1471" s="3">
        <v>5</v>
      </c>
      <c r="Y1471" s="3">
        <v>270.45</v>
      </c>
      <c r="Z1471" s="11">
        <v>68.517300000000006</v>
      </c>
      <c r="AA1471" s="3"/>
      <c r="AB1471" s="3"/>
      <c r="AD1471" t="str">
        <f t="shared" si="86"/>
        <v>MarylandRockville</v>
      </c>
      <c r="AE1471" t="str">
        <f t="shared" si="87"/>
        <v>Maryland</v>
      </c>
      <c r="AF1471" t="str">
        <f t="shared" si="88"/>
        <v>Rockville</v>
      </c>
      <c r="AG1471" t="s">
        <v>59</v>
      </c>
      <c r="AH1471">
        <v>5</v>
      </c>
      <c r="AI1471">
        <v>270.45</v>
      </c>
      <c r="AJ1471" s="11">
        <v>68.517300000000006</v>
      </c>
    </row>
    <row r="1472" spans="13:36" x14ac:dyDescent="0.25">
      <c r="M1472"/>
      <c r="N1472"/>
      <c r="V1472" t="s">
        <v>1205</v>
      </c>
      <c r="W1472" t="s">
        <v>64</v>
      </c>
      <c r="X1472" s="3">
        <v>4</v>
      </c>
      <c r="Y1472" s="3">
        <v>51.8</v>
      </c>
      <c r="Z1472" s="11">
        <v>23.31</v>
      </c>
      <c r="AA1472" s="3"/>
      <c r="AB1472" s="3"/>
      <c r="AC1472" t="s">
        <v>1205</v>
      </c>
      <c r="AD1472" t="str">
        <f t="shared" si="86"/>
        <v>MassachusettsAndover</v>
      </c>
      <c r="AE1472" t="str">
        <f t="shared" si="87"/>
        <v>Massachusetts</v>
      </c>
      <c r="AF1472" t="str">
        <f t="shared" si="88"/>
        <v>Andover</v>
      </c>
      <c r="AG1472" t="s">
        <v>64</v>
      </c>
      <c r="AH1472">
        <v>4</v>
      </c>
      <c r="AI1472">
        <v>51.8</v>
      </c>
      <c r="AJ1472" s="11">
        <v>23.31</v>
      </c>
    </row>
    <row r="1473" spans="13:36" x14ac:dyDescent="0.25">
      <c r="M1473"/>
      <c r="N1473"/>
      <c r="W1473" t="s">
        <v>25</v>
      </c>
      <c r="X1473" s="3">
        <v>5</v>
      </c>
      <c r="Y1473" s="3">
        <v>354.9</v>
      </c>
      <c r="Z1473" s="11">
        <v>88.724999999999994</v>
      </c>
      <c r="AA1473" s="3"/>
      <c r="AB1473" s="3"/>
      <c r="AD1473" t="str">
        <f t="shared" si="86"/>
        <v>MassachusettsAndover</v>
      </c>
      <c r="AE1473" t="str">
        <f t="shared" si="87"/>
        <v>Massachusetts</v>
      </c>
      <c r="AF1473" t="str">
        <f t="shared" si="88"/>
        <v>Andover</v>
      </c>
      <c r="AG1473" t="s">
        <v>25</v>
      </c>
      <c r="AH1473">
        <v>5</v>
      </c>
      <c r="AI1473">
        <v>354.9</v>
      </c>
      <c r="AJ1473" s="11">
        <v>88.724999999999994</v>
      </c>
    </row>
    <row r="1474" spans="13:36" x14ac:dyDescent="0.25">
      <c r="M1474"/>
      <c r="N1474"/>
      <c r="W1474" t="s">
        <v>80</v>
      </c>
      <c r="X1474" s="3">
        <v>3</v>
      </c>
      <c r="Y1474" s="3">
        <v>17.940000000000001</v>
      </c>
      <c r="Z1474" s="11">
        <v>8.7905999999999995</v>
      </c>
      <c r="AA1474" s="3"/>
      <c r="AB1474" s="3"/>
      <c r="AD1474" t="str">
        <f t="shared" si="86"/>
        <v>MassachusettsAndover</v>
      </c>
      <c r="AE1474" t="str">
        <f t="shared" si="87"/>
        <v>Massachusetts</v>
      </c>
      <c r="AF1474" t="str">
        <f t="shared" si="88"/>
        <v>Andover</v>
      </c>
      <c r="AG1474" t="s">
        <v>80</v>
      </c>
      <c r="AH1474">
        <v>3</v>
      </c>
      <c r="AI1474">
        <v>17.940000000000001</v>
      </c>
      <c r="AJ1474" s="11">
        <v>8.7905999999999995</v>
      </c>
    </row>
    <row r="1475" spans="13:36" x14ac:dyDescent="0.25">
      <c r="M1475"/>
      <c r="N1475"/>
      <c r="W1475" t="s">
        <v>43</v>
      </c>
      <c r="X1475" s="3">
        <v>1</v>
      </c>
      <c r="Y1475" s="3">
        <v>11.21</v>
      </c>
      <c r="Z1475" s="11">
        <v>3.363</v>
      </c>
      <c r="AA1475" s="3"/>
      <c r="AB1475" s="3"/>
      <c r="AD1475" t="str">
        <f t="shared" si="86"/>
        <v>MassachusettsAndover</v>
      </c>
      <c r="AE1475" t="str">
        <f t="shared" si="87"/>
        <v>Massachusetts</v>
      </c>
      <c r="AF1475" t="str">
        <f t="shared" si="88"/>
        <v>Andover</v>
      </c>
      <c r="AG1475" t="s">
        <v>43</v>
      </c>
      <c r="AH1475">
        <v>1</v>
      </c>
      <c r="AI1475">
        <v>11.21</v>
      </c>
      <c r="AJ1475" s="11">
        <v>3.363</v>
      </c>
    </row>
    <row r="1476" spans="13:36" x14ac:dyDescent="0.25">
      <c r="M1476"/>
      <c r="N1476"/>
      <c r="V1476" t="s">
        <v>1171</v>
      </c>
      <c r="W1476" t="s">
        <v>68</v>
      </c>
      <c r="X1476" s="3">
        <v>6</v>
      </c>
      <c r="Y1476" s="3">
        <v>1737.18</v>
      </c>
      <c r="Z1476" s="11">
        <v>503.78219999999999</v>
      </c>
      <c r="AA1476" s="3"/>
      <c r="AB1476" s="3"/>
      <c r="AC1476" t="s">
        <v>1171</v>
      </c>
      <c r="AD1476" t="str">
        <f t="shared" si="86"/>
        <v>MassachusettsBeverly</v>
      </c>
      <c r="AE1476" t="str">
        <f t="shared" si="87"/>
        <v>Massachusetts</v>
      </c>
      <c r="AF1476" t="str">
        <f t="shared" si="88"/>
        <v>Beverly</v>
      </c>
      <c r="AG1476" t="s">
        <v>68</v>
      </c>
      <c r="AH1476">
        <v>6</v>
      </c>
      <c r="AI1476">
        <v>1737.18</v>
      </c>
      <c r="AJ1476" s="11">
        <v>503.78219999999999</v>
      </c>
    </row>
    <row r="1477" spans="13:36" x14ac:dyDescent="0.25">
      <c r="M1477"/>
      <c r="N1477"/>
      <c r="W1477" t="s">
        <v>80</v>
      </c>
      <c r="X1477" s="3">
        <v>4</v>
      </c>
      <c r="Y1477" s="3">
        <v>141.76</v>
      </c>
      <c r="Z1477" s="11">
        <v>66.627200000000002</v>
      </c>
      <c r="AA1477" s="3"/>
      <c r="AB1477" s="3"/>
      <c r="AD1477" t="str">
        <f t="shared" ref="AD1477:AD1540" si="89">IF(ISTEXT(AC1477),AC1477,AD1476)</f>
        <v>MassachusettsBeverly</v>
      </c>
      <c r="AE1477" t="str">
        <f t="shared" ref="AE1477:AE1540" si="90">INDEX($K$3:$R$606,MATCH(AD1477,$K$3:$K$606,0),5)</f>
        <v>Massachusetts</v>
      </c>
      <c r="AF1477" t="str">
        <f t="shared" si="88"/>
        <v>Beverly</v>
      </c>
      <c r="AG1477" t="s">
        <v>80</v>
      </c>
      <c r="AH1477">
        <v>4</v>
      </c>
      <c r="AI1477">
        <v>141.76</v>
      </c>
      <c r="AJ1477" s="11">
        <v>66.627200000000002</v>
      </c>
    </row>
    <row r="1478" spans="13:36" x14ac:dyDescent="0.25">
      <c r="M1478"/>
      <c r="N1478"/>
      <c r="W1478" t="s">
        <v>43</v>
      </c>
      <c r="X1478" s="3">
        <v>5</v>
      </c>
      <c r="Y1478" s="3">
        <v>704.25</v>
      </c>
      <c r="Z1478" s="11">
        <v>84.51</v>
      </c>
      <c r="AA1478" s="3"/>
      <c r="AB1478" s="3"/>
      <c r="AD1478" t="str">
        <f t="shared" si="89"/>
        <v>MassachusettsBeverly</v>
      </c>
      <c r="AE1478" t="str">
        <f t="shared" si="90"/>
        <v>Massachusetts</v>
      </c>
      <c r="AF1478" t="str">
        <f t="shared" ref="AF1478:AF1541" si="91">INDEX($K$3:$R$606,MATCH(AD1478,$K$3:$K$606,0),6)</f>
        <v>Beverly</v>
      </c>
      <c r="AG1478" t="s">
        <v>43</v>
      </c>
      <c r="AH1478">
        <v>5</v>
      </c>
      <c r="AI1478">
        <v>704.25</v>
      </c>
      <c r="AJ1478" s="11">
        <v>84.51</v>
      </c>
    </row>
    <row r="1479" spans="13:36" x14ac:dyDescent="0.25">
      <c r="M1479"/>
      <c r="N1479"/>
      <c r="V1479" t="s">
        <v>1169</v>
      </c>
      <c r="W1479" t="s">
        <v>129</v>
      </c>
      <c r="X1479" s="3">
        <v>4</v>
      </c>
      <c r="Y1479" s="3">
        <v>63.88</v>
      </c>
      <c r="Z1479" s="11">
        <v>24.9132</v>
      </c>
      <c r="AA1479" s="3"/>
      <c r="AB1479" s="3"/>
      <c r="AC1479" t="s">
        <v>1169</v>
      </c>
      <c r="AD1479" t="str">
        <f t="shared" si="89"/>
        <v>MassachusettsCambridge</v>
      </c>
      <c r="AE1479" t="str">
        <f t="shared" si="90"/>
        <v>Massachusetts</v>
      </c>
      <c r="AF1479" t="str">
        <f t="shared" si="91"/>
        <v>Cambridge</v>
      </c>
      <c r="AG1479" t="s">
        <v>129</v>
      </c>
      <c r="AH1479">
        <v>4</v>
      </c>
      <c r="AI1479">
        <v>63.88</v>
      </c>
      <c r="AJ1479" s="11">
        <v>24.9132</v>
      </c>
    </row>
    <row r="1480" spans="13:36" x14ac:dyDescent="0.25">
      <c r="M1480"/>
      <c r="N1480"/>
      <c r="W1480" t="s">
        <v>53</v>
      </c>
      <c r="X1480" s="3">
        <v>4</v>
      </c>
      <c r="Y1480" s="3">
        <v>17.12</v>
      </c>
      <c r="Z1480" s="11">
        <v>4.9648000000000003</v>
      </c>
      <c r="AA1480" s="3"/>
      <c r="AB1480" s="3"/>
      <c r="AD1480" t="str">
        <f t="shared" si="89"/>
        <v>MassachusettsCambridge</v>
      </c>
      <c r="AE1480" t="str">
        <f t="shared" si="90"/>
        <v>Massachusetts</v>
      </c>
      <c r="AF1480" t="str">
        <f t="shared" si="91"/>
        <v>Cambridge</v>
      </c>
      <c r="AG1480" t="s">
        <v>53</v>
      </c>
      <c r="AH1480">
        <v>4</v>
      </c>
      <c r="AI1480">
        <v>17.12</v>
      </c>
      <c r="AJ1480" s="11">
        <v>4.9648000000000003</v>
      </c>
    </row>
    <row r="1481" spans="13:36" x14ac:dyDescent="0.25">
      <c r="M1481"/>
      <c r="N1481"/>
      <c r="W1481" t="s">
        <v>64</v>
      </c>
      <c r="X1481" s="3">
        <v>5</v>
      </c>
      <c r="Y1481" s="3">
        <v>22.45</v>
      </c>
      <c r="Z1481" s="11">
        <v>10.327</v>
      </c>
      <c r="AA1481" s="3"/>
      <c r="AB1481" s="3"/>
      <c r="AD1481" t="str">
        <f t="shared" si="89"/>
        <v>MassachusettsCambridge</v>
      </c>
      <c r="AE1481" t="str">
        <f t="shared" si="90"/>
        <v>Massachusetts</v>
      </c>
      <c r="AF1481" t="str">
        <f t="shared" si="91"/>
        <v>Cambridge</v>
      </c>
      <c r="AG1481" t="s">
        <v>64</v>
      </c>
      <c r="AH1481">
        <v>5</v>
      </c>
      <c r="AI1481">
        <v>22.45</v>
      </c>
      <c r="AJ1481" s="11">
        <v>10.327</v>
      </c>
    </row>
    <row r="1482" spans="13:36" x14ac:dyDescent="0.25">
      <c r="M1482"/>
      <c r="N1482"/>
      <c r="W1482" t="s">
        <v>48</v>
      </c>
      <c r="X1482" s="3">
        <v>1</v>
      </c>
      <c r="Y1482" s="3">
        <v>26.72</v>
      </c>
      <c r="Z1482" s="11">
        <v>11.7568</v>
      </c>
      <c r="AA1482" s="3"/>
      <c r="AB1482" s="3"/>
      <c r="AD1482" t="str">
        <f t="shared" si="89"/>
        <v>MassachusettsCambridge</v>
      </c>
      <c r="AE1482" t="str">
        <f t="shared" si="90"/>
        <v>Massachusetts</v>
      </c>
      <c r="AF1482" t="str">
        <f t="shared" si="91"/>
        <v>Cambridge</v>
      </c>
      <c r="AG1482" t="s">
        <v>48</v>
      </c>
      <c r="AH1482">
        <v>1</v>
      </c>
      <c r="AI1482">
        <v>26.72</v>
      </c>
      <c r="AJ1482" s="11">
        <v>11.7568</v>
      </c>
    </row>
    <row r="1483" spans="13:36" x14ac:dyDescent="0.25">
      <c r="M1483"/>
      <c r="N1483"/>
      <c r="W1483" t="s">
        <v>80</v>
      </c>
      <c r="X1483" s="3">
        <v>3</v>
      </c>
      <c r="Y1483" s="3">
        <v>59.94</v>
      </c>
      <c r="Z1483" s="11">
        <v>28.171800000000001</v>
      </c>
      <c r="AA1483" s="3"/>
      <c r="AB1483" s="3"/>
      <c r="AD1483" t="str">
        <f t="shared" si="89"/>
        <v>MassachusettsCambridge</v>
      </c>
      <c r="AE1483" t="str">
        <f t="shared" si="90"/>
        <v>Massachusetts</v>
      </c>
      <c r="AF1483" t="str">
        <f t="shared" si="91"/>
        <v>Cambridge</v>
      </c>
      <c r="AG1483" t="s">
        <v>80</v>
      </c>
      <c r="AH1483">
        <v>3</v>
      </c>
      <c r="AI1483">
        <v>59.94</v>
      </c>
      <c r="AJ1483" s="11">
        <v>28.171800000000001</v>
      </c>
    </row>
    <row r="1484" spans="13:36" x14ac:dyDescent="0.25">
      <c r="M1484"/>
      <c r="N1484"/>
      <c r="W1484" t="s">
        <v>59</v>
      </c>
      <c r="X1484" s="3">
        <v>2</v>
      </c>
      <c r="Y1484" s="3">
        <v>311.98</v>
      </c>
      <c r="Z1484" s="11">
        <v>93.593999999999994</v>
      </c>
      <c r="AA1484" s="3"/>
      <c r="AB1484" s="3"/>
      <c r="AD1484" t="str">
        <f t="shared" si="89"/>
        <v>MassachusettsCambridge</v>
      </c>
      <c r="AE1484" t="str">
        <f t="shared" si="90"/>
        <v>Massachusetts</v>
      </c>
      <c r="AF1484" t="str">
        <f t="shared" si="91"/>
        <v>Cambridge</v>
      </c>
      <c r="AG1484" t="s">
        <v>59</v>
      </c>
      <c r="AH1484">
        <v>2</v>
      </c>
      <c r="AI1484">
        <v>311.98</v>
      </c>
      <c r="AJ1484" s="11">
        <v>93.593999999999994</v>
      </c>
    </row>
    <row r="1485" spans="13:36" x14ac:dyDescent="0.25">
      <c r="M1485"/>
      <c r="N1485"/>
      <c r="V1485" t="s">
        <v>894</v>
      </c>
      <c r="W1485" t="s">
        <v>129</v>
      </c>
      <c r="X1485" s="3">
        <v>5</v>
      </c>
      <c r="Y1485" s="3">
        <v>436.98</v>
      </c>
      <c r="Z1485" s="11">
        <v>118.4832</v>
      </c>
      <c r="AA1485" s="3"/>
      <c r="AB1485" s="3"/>
      <c r="AC1485" t="s">
        <v>894</v>
      </c>
      <c r="AD1485" t="str">
        <f t="shared" si="89"/>
        <v>MassachusettsEverett</v>
      </c>
      <c r="AE1485" t="str">
        <f t="shared" si="90"/>
        <v>Massachusetts</v>
      </c>
      <c r="AF1485" t="str">
        <f t="shared" si="91"/>
        <v>Everett</v>
      </c>
      <c r="AG1485" t="s">
        <v>129</v>
      </c>
      <c r="AH1485">
        <v>5</v>
      </c>
      <c r="AI1485">
        <v>436.98</v>
      </c>
      <c r="AJ1485" s="11">
        <v>118.4832</v>
      </c>
    </row>
    <row r="1486" spans="13:36" x14ac:dyDescent="0.25">
      <c r="M1486"/>
      <c r="N1486"/>
      <c r="W1486" t="s">
        <v>53</v>
      </c>
      <c r="X1486" s="3">
        <v>5</v>
      </c>
      <c r="Y1486" s="3">
        <v>67.22</v>
      </c>
      <c r="Z1486" s="11">
        <v>20.775199999999998</v>
      </c>
      <c r="AA1486" s="3"/>
      <c r="AB1486" s="3"/>
      <c r="AD1486" t="str">
        <f t="shared" si="89"/>
        <v>MassachusettsEverett</v>
      </c>
      <c r="AE1486" t="str">
        <f t="shared" si="90"/>
        <v>Massachusetts</v>
      </c>
      <c r="AF1486" t="str">
        <f t="shared" si="91"/>
        <v>Everett</v>
      </c>
      <c r="AG1486" t="s">
        <v>53</v>
      </c>
      <c r="AH1486">
        <v>5</v>
      </c>
      <c r="AI1486">
        <v>67.22</v>
      </c>
      <c r="AJ1486" s="11">
        <v>20.775199999999998</v>
      </c>
    </row>
    <row r="1487" spans="13:36" x14ac:dyDescent="0.25">
      <c r="M1487"/>
      <c r="N1487"/>
      <c r="W1487" t="s">
        <v>64</v>
      </c>
      <c r="X1487" s="3">
        <v>7</v>
      </c>
      <c r="Y1487" s="3">
        <v>242.48</v>
      </c>
      <c r="Z1487" s="11">
        <v>116.3904</v>
      </c>
      <c r="AA1487" s="3"/>
      <c r="AB1487" s="3"/>
      <c r="AD1487" t="str">
        <f t="shared" si="89"/>
        <v>MassachusettsEverett</v>
      </c>
      <c r="AE1487" t="str">
        <f t="shared" si="90"/>
        <v>Massachusetts</v>
      </c>
      <c r="AF1487" t="str">
        <f t="shared" si="91"/>
        <v>Everett</v>
      </c>
      <c r="AG1487" t="s">
        <v>64</v>
      </c>
      <c r="AH1487">
        <v>7</v>
      </c>
      <c r="AI1487">
        <v>242.48</v>
      </c>
      <c r="AJ1487" s="11">
        <v>116.3904</v>
      </c>
    </row>
    <row r="1488" spans="13:36" x14ac:dyDescent="0.25">
      <c r="M1488"/>
      <c r="N1488"/>
      <c r="W1488" t="s">
        <v>22</v>
      </c>
      <c r="X1488" s="3">
        <v>4</v>
      </c>
      <c r="Y1488" s="3">
        <v>953.92000000000007</v>
      </c>
      <c r="Z1488" s="11">
        <v>236.0506</v>
      </c>
      <c r="AA1488" s="3"/>
      <c r="AB1488" s="3"/>
      <c r="AD1488" t="str">
        <f t="shared" si="89"/>
        <v>MassachusettsEverett</v>
      </c>
      <c r="AE1488" t="str">
        <f t="shared" si="90"/>
        <v>Massachusetts</v>
      </c>
      <c r="AF1488" t="str">
        <f t="shared" si="91"/>
        <v>Everett</v>
      </c>
      <c r="AG1488" t="s">
        <v>22</v>
      </c>
      <c r="AH1488">
        <v>4</v>
      </c>
      <c r="AI1488">
        <v>953.92000000000007</v>
      </c>
      <c r="AJ1488" s="11">
        <v>236.0506</v>
      </c>
    </row>
    <row r="1489" spans="13:36" x14ac:dyDescent="0.25">
      <c r="M1489"/>
      <c r="N1489"/>
      <c r="W1489" t="s">
        <v>25</v>
      </c>
      <c r="X1489" s="3">
        <v>12</v>
      </c>
      <c r="Y1489" s="3">
        <v>2171.7600000000002</v>
      </c>
      <c r="Z1489" s="11">
        <v>401.7756</v>
      </c>
      <c r="AA1489" s="3"/>
      <c r="AB1489" s="3"/>
      <c r="AD1489" t="str">
        <f t="shared" si="89"/>
        <v>MassachusettsEverett</v>
      </c>
      <c r="AE1489" t="str">
        <f t="shared" si="90"/>
        <v>Massachusetts</v>
      </c>
      <c r="AF1489" t="str">
        <f t="shared" si="91"/>
        <v>Everett</v>
      </c>
      <c r="AG1489" t="s">
        <v>25</v>
      </c>
      <c r="AH1489">
        <v>12</v>
      </c>
      <c r="AI1489">
        <v>2171.7600000000002</v>
      </c>
      <c r="AJ1489" s="11">
        <v>401.7756</v>
      </c>
    </row>
    <row r="1490" spans="13:36" x14ac:dyDescent="0.25">
      <c r="M1490"/>
      <c r="N1490"/>
      <c r="W1490" t="s">
        <v>48</v>
      </c>
      <c r="X1490" s="3">
        <v>3</v>
      </c>
      <c r="Y1490" s="3">
        <v>38.97</v>
      </c>
      <c r="Z1490" s="11">
        <v>4.6764000000000001</v>
      </c>
      <c r="AA1490" s="3"/>
      <c r="AB1490" s="3"/>
      <c r="AD1490" t="str">
        <f t="shared" si="89"/>
        <v>MassachusettsEverett</v>
      </c>
      <c r="AE1490" t="str">
        <f t="shared" si="90"/>
        <v>Massachusetts</v>
      </c>
      <c r="AF1490" t="str">
        <f t="shared" si="91"/>
        <v>Everett</v>
      </c>
      <c r="AG1490" t="s">
        <v>48</v>
      </c>
      <c r="AH1490">
        <v>3</v>
      </c>
      <c r="AI1490">
        <v>38.97</v>
      </c>
      <c r="AJ1490" s="11">
        <v>4.6764000000000001</v>
      </c>
    </row>
    <row r="1491" spans="13:36" x14ac:dyDescent="0.25">
      <c r="M1491"/>
      <c r="N1491"/>
      <c r="W1491" t="s">
        <v>33</v>
      </c>
      <c r="X1491" s="3">
        <v>3</v>
      </c>
      <c r="Y1491" s="3">
        <v>21.93</v>
      </c>
      <c r="Z1491" s="11">
        <v>10.3071</v>
      </c>
      <c r="AA1491" s="3"/>
      <c r="AB1491" s="3"/>
      <c r="AD1491" t="str">
        <f t="shared" si="89"/>
        <v>MassachusettsEverett</v>
      </c>
      <c r="AE1491" t="str">
        <f t="shared" si="90"/>
        <v>Massachusetts</v>
      </c>
      <c r="AF1491" t="str">
        <f t="shared" si="91"/>
        <v>Everett</v>
      </c>
      <c r="AG1491" t="s">
        <v>33</v>
      </c>
      <c r="AH1491">
        <v>3</v>
      </c>
      <c r="AI1491">
        <v>21.93</v>
      </c>
      <c r="AJ1491" s="11">
        <v>10.3071</v>
      </c>
    </row>
    <row r="1492" spans="13:36" x14ac:dyDescent="0.25">
      <c r="M1492"/>
      <c r="N1492"/>
      <c r="W1492" t="s">
        <v>80</v>
      </c>
      <c r="X1492" s="3">
        <v>30</v>
      </c>
      <c r="Y1492" s="3">
        <v>573.21</v>
      </c>
      <c r="Z1492" s="11">
        <v>270.30430000000001</v>
      </c>
      <c r="AA1492" s="3"/>
      <c r="AB1492" s="3"/>
      <c r="AD1492" t="str">
        <f t="shared" si="89"/>
        <v>MassachusettsEverett</v>
      </c>
      <c r="AE1492" t="str">
        <f t="shared" si="90"/>
        <v>Massachusetts</v>
      </c>
      <c r="AF1492" t="str">
        <f t="shared" si="91"/>
        <v>Everett</v>
      </c>
      <c r="AG1492" t="s">
        <v>80</v>
      </c>
      <c r="AH1492">
        <v>30</v>
      </c>
      <c r="AI1492">
        <v>573.21</v>
      </c>
      <c r="AJ1492" s="11">
        <v>270.30430000000001</v>
      </c>
    </row>
    <row r="1493" spans="13:36" x14ac:dyDescent="0.25">
      <c r="M1493"/>
      <c r="N1493"/>
      <c r="W1493" t="s">
        <v>59</v>
      </c>
      <c r="X1493" s="3">
        <v>3</v>
      </c>
      <c r="Y1493" s="3">
        <v>629.89</v>
      </c>
      <c r="Z1493" s="11">
        <v>159.07210000000001</v>
      </c>
      <c r="AA1493" s="3"/>
      <c r="AB1493" s="3"/>
      <c r="AD1493" t="str">
        <f t="shared" si="89"/>
        <v>MassachusettsEverett</v>
      </c>
      <c r="AE1493" t="str">
        <f t="shared" si="90"/>
        <v>Massachusetts</v>
      </c>
      <c r="AF1493" t="str">
        <f t="shared" si="91"/>
        <v>Everett</v>
      </c>
      <c r="AG1493" t="s">
        <v>59</v>
      </c>
      <c r="AH1493">
        <v>3</v>
      </c>
      <c r="AI1493">
        <v>629.89</v>
      </c>
      <c r="AJ1493" s="11">
        <v>159.07210000000001</v>
      </c>
    </row>
    <row r="1494" spans="13:36" x14ac:dyDescent="0.25">
      <c r="M1494"/>
      <c r="N1494"/>
      <c r="W1494" t="s">
        <v>43</v>
      </c>
      <c r="X1494" s="3">
        <v>7</v>
      </c>
      <c r="Y1494" s="3">
        <v>79.45</v>
      </c>
      <c r="Z1494" s="11">
        <v>22.245999999999999</v>
      </c>
      <c r="AA1494" s="3"/>
      <c r="AB1494" s="3"/>
      <c r="AD1494" t="str">
        <f t="shared" si="89"/>
        <v>MassachusettsEverett</v>
      </c>
      <c r="AE1494" t="str">
        <f t="shared" si="90"/>
        <v>Massachusetts</v>
      </c>
      <c r="AF1494" t="str">
        <f t="shared" si="91"/>
        <v>Everett</v>
      </c>
      <c r="AG1494" t="s">
        <v>43</v>
      </c>
      <c r="AH1494">
        <v>7</v>
      </c>
      <c r="AI1494">
        <v>79.45</v>
      </c>
      <c r="AJ1494" s="11">
        <v>22.245999999999999</v>
      </c>
    </row>
    <row r="1495" spans="13:36" x14ac:dyDescent="0.25">
      <c r="M1495"/>
      <c r="N1495"/>
      <c r="W1495" t="s">
        <v>39</v>
      </c>
      <c r="X1495" s="3">
        <v>4</v>
      </c>
      <c r="Y1495" s="3">
        <v>446.06799999999998</v>
      </c>
      <c r="Z1495" s="11">
        <v>0</v>
      </c>
      <c r="AA1495" s="3"/>
      <c r="AB1495" s="3"/>
      <c r="AD1495" t="str">
        <f t="shared" si="89"/>
        <v>MassachusettsEverett</v>
      </c>
      <c r="AE1495" t="str">
        <f t="shared" si="90"/>
        <v>Massachusetts</v>
      </c>
      <c r="AF1495" t="str">
        <f t="shared" si="91"/>
        <v>Everett</v>
      </c>
      <c r="AG1495" t="s">
        <v>39</v>
      </c>
      <c r="AH1495">
        <v>4</v>
      </c>
      <c r="AI1495">
        <v>446.06799999999998</v>
      </c>
      <c r="AJ1495" s="11">
        <v>0</v>
      </c>
    </row>
    <row r="1496" spans="13:36" x14ac:dyDescent="0.25">
      <c r="M1496"/>
      <c r="N1496"/>
      <c r="V1496" t="s">
        <v>732</v>
      </c>
      <c r="W1496" t="s">
        <v>129</v>
      </c>
      <c r="X1496" s="3">
        <v>3</v>
      </c>
      <c r="Y1496" s="3">
        <v>113.97</v>
      </c>
      <c r="Z1496" s="11">
        <v>27.352799999999998</v>
      </c>
      <c r="AA1496" s="3"/>
      <c r="AB1496" s="3"/>
      <c r="AC1496" t="s">
        <v>732</v>
      </c>
      <c r="AD1496" t="str">
        <f t="shared" si="89"/>
        <v>MassachusettsFranklin</v>
      </c>
      <c r="AE1496" t="str">
        <f t="shared" si="90"/>
        <v>Massachusetts</v>
      </c>
      <c r="AF1496" t="str">
        <f t="shared" si="91"/>
        <v>Franklin</v>
      </c>
      <c r="AG1496" t="s">
        <v>129</v>
      </c>
      <c r="AH1496">
        <v>3</v>
      </c>
      <c r="AI1496">
        <v>113.97</v>
      </c>
      <c r="AJ1496" s="11">
        <v>27.352799999999998</v>
      </c>
    </row>
    <row r="1497" spans="13:36" x14ac:dyDescent="0.25">
      <c r="M1497"/>
      <c r="N1497"/>
      <c r="W1497" t="s">
        <v>68</v>
      </c>
      <c r="X1497" s="3">
        <v>3</v>
      </c>
      <c r="Y1497" s="3">
        <v>901.95</v>
      </c>
      <c r="Z1497" s="11">
        <v>297.64350000000002</v>
      </c>
      <c r="AA1497" s="3"/>
      <c r="AB1497" s="3"/>
      <c r="AD1497" t="str">
        <f t="shared" si="89"/>
        <v>MassachusettsFranklin</v>
      </c>
      <c r="AE1497" t="str">
        <f t="shared" si="90"/>
        <v>Massachusetts</v>
      </c>
      <c r="AF1497" t="str">
        <f t="shared" si="91"/>
        <v>Franklin</v>
      </c>
      <c r="AG1497" t="s">
        <v>68</v>
      </c>
      <c r="AH1497">
        <v>3</v>
      </c>
      <c r="AI1497">
        <v>901.95</v>
      </c>
      <c r="AJ1497" s="11">
        <v>297.64350000000002</v>
      </c>
    </row>
    <row r="1498" spans="13:36" x14ac:dyDescent="0.25">
      <c r="M1498"/>
      <c r="N1498"/>
      <c r="W1498" t="s">
        <v>53</v>
      </c>
      <c r="X1498" s="3">
        <v>5</v>
      </c>
      <c r="Y1498" s="3">
        <v>11.65</v>
      </c>
      <c r="Z1498" s="11">
        <v>3.3784999999999998</v>
      </c>
      <c r="AA1498" s="3"/>
      <c r="AB1498" s="3"/>
      <c r="AD1498" t="str">
        <f t="shared" si="89"/>
        <v>MassachusettsFranklin</v>
      </c>
      <c r="AE1498" t="str">
        <f t="shared" si="90"/>
        <v>Massachusetts</v>
      </c>
      <c r="AF1498" t="str">
        <f t="shared" si="91"/>
        <v>Franklin</v>
      </c>
      <c r="AG1498" t="s">
        <v>53</v>
      </c>
      <c r="AH1498">
        <v>5</v>
      </c>
      <c r="AI1498">
        <v>11.65</v>
      </c>
      <c r="AJ1498" s="11">
        <v>3.3784999999999998</v>
      </c>
    </row>
    <row r="1499" spans="13:36" x14ac:dyDescent="0.25">
      <c r="M1499"/>
      <c r="N1499"/>
      <c r="W1499" t="s">
        <v>64</v>
      </c>
      <c r="X1499" s="3">
        <v>8</v>
      </c>
      <c r="Y1499" s="3">
        <v>237.54</v>
      </c>
      <c r="Z1499" s="11">
        <v>110.5812</v>
      </c>
      <c r="AA1499" s="3"/>
      <c r="AB1499" s="3"/>
      <c r="AD1499" t="str">
        <f t="shared" si="89"/>
        <v>MassachusettsFranklin</v>
      </c>
      <c r="AE1499" t="str">
        <f t="shared" si="90"/>
        <v>Massachusetts</v>
      </c>
      <c r="AF1499" t="str">
        <f t="shared" si="91"/>
        <v>Franklin</v>
      </c>
      <c r="AG1499" t="s">
        <v>64</v>
      </c>
      <c r="AH1499">
        <v>8</v>
      </c>
      <c r="AI1499">
        <v>237.54</v>
      </c>
      <c r="AJ1499" s="11">
        <v>110.5812</v>
      </c>
    </row>
    <row r="1500" spans="13:36" x14ac:dyDescent="0.25">
      <c r="M1500"/>
      <c r="N1500"/>
      <c r="W1500" t="s">
        <v>22</v>
      </c>
      <c r="X1500" s="3">
        <v>1</v>
      </c>
      <c r="Y1500" s="3">
        <v>81.94</v>
      </c>
      <c r="Z1500" s="11">
        <v>20.484999999999999</v>
      </c>
      <c r="AA1500" s="3"/>
      <c r="AB1500" s="3"/>
      <c r="AD1500" t="str">
        <f t="shared" si="89"/>
        <v>MassachusettsFranklin</v>
      </c>
      <c r="AE1500" t="str">
        <f t="shared" si="90"/>
        <v>Massachusetts</v>
      </c>
      <c r="AF1500" t="str">
        <f t="shared" si="91"/>
        <v>Franklin</v>
      </c>
      <c r="AG1500" t="s">
        <v>22</v>
      </c>
      <c r="AH1500">
        <v>1</v>
      </c>
      <c r="AI1500">
        <v>81.94</v>
      </c>
      <c r="AJ1500" s="11">
        <v>20.484999999999999</v>
      </c>
    </row>
    <row r="1501" spans="13:36" x14ac:dyDescent="0.25">
      <c r="M1501"/>
      <c r="N1501"/>
      <c r="W1501" t="s">
        <v>25</v>
      </c>
      <c r="X1501" s="3">
        <v>1</v>
      </c>
      <c r="Y1501" s="3">
        <v>60.74</v>
      </c>
      <c r="Z1501" s="11">
        <v>15.185</v>
      </c>
      <c r="AA1501" s="3"/>
      <c r="AB1501" s="3"/>
      <c r="AD1501" t="str">
        <f t="shared" si="89"/>
        <v>MassachusettsFranklin</v>
      </c>
      <c r="AE1501" t="str">
        <f t="shared" si="90"/>
        <v>Massachusetts</v>
      </c>
      <c r="AF1501" t="str">
        <f t="shared" si="91"/>
        <v>Franklin</v>
      </c>
      <c r="AG1501" t="s">
        <v>25</v>
      </c>
      <c r="AH1501">
        <v>1</v>
      </c>
      <c r="AI1501">
        <v>60.74</v>
      </c>
      <c r="AJ1501" s="11">
        <v>15.185</v>
      </c>
    </row>
    <row r="1502" spans="13:36" x14ac:dyDescent="0.25">
      <c r="M1502"/>
      <c r="N1502"/>
      <c r="W1502" t="s">
        <v>48</v>
      </c>
      <c r="X1502" s="3">
        <v>12</v>
      </c>
      <c r="Y1502" s="3">
        <v>298.71000000000004</v>
      </c>
      <c r="Z1502" s="11">
        <v>99.649200000000008</v>
      </c>
      <c r="AA1502" s="3"/>
      <c r="AB1502" s="3"/>
      <c r="AD1502" t="str">
        <f t="shared" si="89"/>
        <v>MassachusettsFranklin</v>
      </c>
      <c r="AE1502" t="str">
        <f t="shared" si="90"/>
        <v>Massachusetts</v>
      </c>
      <c r="AF1502" t="str">
        <f t="shared" si="91"/>
        <v>Franklin</v>
      </c>
      <c r="AG1502" t="s">
        <v>48</v>
      </c>
      <c r="AH1502">
        <v>12</v>
      </c>
      <c r="AI1502">
        <v>298.71000000000004</v>
      </c>
      <c r="AJ1502" s="11">
        <v>99.649200000000008</v>
      </c>
    </row>
    <row r="1503" spans="13:36" x14ac:dyDescent="0.25">
      <c r="M1503"/>
      <c r="N1503"/>
      <c r="W1503" t="s">
        <v>80</v>
      </c>
      <c r="X1503" s="3">
        <v>2</v>
      </c>
      <c r="Y1503" s="3">
        <v>6.58</v>
      </c>
      <c r="Z1503" s="11">
        <v>3.0268000000000002</v>
      </c>
      <c r="AA1503" s="3"/>
      <c r="AB1503" s="3"/>
      <c r="AD1503" t="str">
        <f t="shared" si="89"/>
        <v>MassachusettsFranklin</v>
      </c>
      <c r="AE1503" t="str">
        <f t="shared" si="90"/>
        <v>Massachusetts</v>
      </c>
      <c r="AF1503" t="str">
        <f t="shared" si="91"/>
        <v>Franklin</v>
      </c>
      <c r="AG1503" t="s">
        <v>80</v>
      </c>
      <c r="AH1503">
        <v>2</v>
      </c>
      <c r="AI1503">
        <v>6.58</v>
      </c>
      <c r="AJ1503" s="11">
        <v>3.0268000000000002</v>
      </c>
    </row>
    <row r="1504" spans="13:36" x14ac:dyDescent="0.25">
      <c r="M1504"/>
      <c r="N1504"/>
      <c r="W1504" t="s">
        <v>59</v>
      </c>
      <c r="X1504" s="3">
        <v>3</v>
      </c>
      <c r="Y1504" s="3">
        <v>137.94</v>
      </c>
      <c r="Z1504" s="11">
        <v>35.864400000000003</v>
      </c>
      <c r="AA1504" s="3"/>
      <c r="AB1504" s="3"/>
      <c r="AD1504" t="str">
        <f t="shared" si="89"/>
        <v>MassachusettsFranklin</v>
      </c>
      <c r="AE1504" t="str">
        <f t="shared" si="90"/>
        <v>Massachusetts</v>
      </c>
      <c r="AF1504" t="str">
        <f t="shared" si="91"/>
        <v>Franklin</v>
      </c>
      <c r="AG1504" t="s">
        <v>59</v>
      </c>
      <c r="AH1504">
        <v>3</v>
      </c>
      <c r="AI1504">
        <v>137.94</v>
      </c>
      <c r="AJ1504" s="11">
        <v>35.864400000000003</v>
      </c>
    </row>
    <row r="1505" spans="13:36" x14ac:dyDescent="0.25">
      <c r="M1505"/>
      <c r="N1505"/>
      <c r="W1505" t="s">
        <v>43</v>
      </c>
      <c r="X1505" s="3">
        <v>9</v>
      </c>
      <c r="Y1505" s="3">
        <v>1129.05</v>
      </c>
      <c r="Z1505" s="11">
        <v>326.2158</v>
      </c>
      <c r="AA1505" s="3"/>
      <c r="AB1505" s="3"/>
      <c r="AD1505" t="str">
        <f t="shared" si="89"/>
        <v>MassachusettsFranklin</v>
      </c>
      <c r="AE1505" t="str">
        <f t="shared" si="90"/>
        <v>Massachusetts</v>
      </c>
      <c r="AF1505" t="str">
        <f t="shared" si="91"/>
        <v>Franklin</v>
      </c>
      <c r="AG1505" t="s">
        <v>43</v>
      </c>
      <c r="AH1505">
        <v>9</v>
      </c>
      <c r="AI1505">
        <v>1129.05</v>
      </c>
      <c r="AJ1505" s="11">
        <v>326.2158</v>
      </c>
    </row>
    <row r="1506" spans="13:36" x14ac:dyDescent="0.25">
      <c r="M1506"/>
      <c r="N1506"/>
      <c r="W1506" t="s">
        <v>39</v>
      </c>
      <c r="X1506" s="3">
        <v>13</v>
      </c>
      <c r="Y1506" s="3">
        <v>2554.489</v>
      </c>
      <c r="Z1506" s="11">
        <v>-474.75350000000003</v>
      </c>
      <c r="AA1506" s="3"/>
      <c r="AB1506" s="3"/>
      <c r="AD1506" t="str">
        <f t="shared" si="89"/>
        <v>MassachusettsFranklin</v>
      </c>
      <c r="AE1506" t="str">
        <f t="shared" si="90"/>
        <v>Massachusetts</v>
      </c>
      <c r="AF1506" t="str">
        <f t="shared" si="91"/>
        <v>Franklin</v>
      </c>
      <c r="AG1506" t="s">
        <v>39</v>
      </c>
      <c r="AH1506">
        <v>13</v>
      </c>
      <c r="AI1506">
        <v>2554.489</v>
      </c>
      <c r="AJ1506" s="11">
        <v>-474.75350000000003</v>
      </c>
    </row>
    <row r="1507" spans="13:36" x14ac:dyDescent="0.25">
      <c r="M1507"/>
      <c r="N1507"/>
      <c r="V1507" t="s">
        <v>986</v>
      </c>
      <c r="W1507" t="s">
        <v>22</v>
      </c>
      <c r="X1507" s="3">
        <v>2</v>
      </c>
      <c r="Y1507" s="3">
        <v>301.95999999999998</v>
      </c>
      <c r="Z1507" s="11">
        <v>60.392000000000003</v>
      </c>
      <c r="AA1507" s="3"/>
      <c r="AB1507" s="3"/>
      <c r="AC1507" t="s">
        <v>986</v>
      </c>
      <c r="AD1507" t="str">
        <f t="shared" si="89"/>
        <v>MassachusettsHolyoke</v>
      </c>
      <c r="AE1507" t="str">
        <f t="shared" si="90"/>
        <v>Massachusetts</v>
      </c>
      <c r="AF1507" t="str">
        <f t="shared" si="91"/>
        <v>Holyoke</v>
      </c>
      <c r="AG1507" t="s">
        <v>22</v>
      </c>
      <c r="AH1507">
        <v>2</v>
      </c>
      <c r="AI1507">
        <v>301.95999999999998</v>
      </c>
      <c r="AJ1507" s="11">
        <v>60.392000000000003</v>
      </c>
    </row>
    <row r="1508" spans="13:36" x14ac:dyDescent="0.25">
      <c r="M1508"/>
      <c r="N1508"/>
      <c r="V1508" t="s">
        <v>743</v>
      </c>
      <c r="W1508" t="s">
        <v>68</v>
      </c>
      <c r="X1508" s="3">
        <v>8</v>
      </c>
      <c r="Y1508" s="3">
        <v>359.8</v>
      </c>
      <c r="Z1508" s="11">
        <v>101.8832</v>
      </c>
      <c r="AA1508" s="3"/>
      <c r="AB1508" s="3"/>
      <c r="AC1508" t="s">
        <v>743</v>
      </c>
      <c r="AD1508" t="str">
        <f t="shared" si="89"/>
        <v>MassachusettsLawrence</v>
      </c>
      <c r="AE1508" t="str">
        <f t="shared" si="90"/>
        <v>Massachusetts</v>
      </c>
      <c r="AF1508" t="str">
        <f t="shared" si="91"/>
        <v>Lawrence</v>
      </c>
      <c r="AG1508" t="s">
        <v>68</v>
      </c>
      <c r="AH1508">
        <v>8</v>
      </c>
      <c r="AI1508">
        <v>359.8</v>
      </c>
      <c r="AJ1508" s="11">
        <v>101.8832</v>
      </c>
    </row>
    <row r="1509" spans="13:36" x14ac:dyDescent="0.25">
      <c r="M1509"/>
      <c r="N1509"/>
      <c r="W1509" t="s">
        <v>53</v>
      </c>
      <c r="X1509" s="3">
        <v>9</v>
      </c>
      <c r="Y1509" s="3">
        <v>69.86</v>
      </c>
      <c r="Z1509" s="11">
        <v>20.127600000000001</v>
      </c>
      <c r="AA1509" s="3"/>
      <c r="AB1509" s="3"/>
      <c r="AD1509" t="str">
        <f t="shared" si="89"/>
        <v>MassachusettsLawrence</v>
      </c>
      <c r="AE1509" t="str">
        <f t="shared" si="90"/>
        <v>Massachusetts</v>
      </c>
      <c r="AF1509" t="str">
        <f t="shared" si="91"/>
        <v>Lawrence</v>
      </c>
      <c r="AG1509" t="s">
        <v>53</v>
      </c>
      <c r="AH1509">
        <v>9</v>
      </c>
      <c r="AI1509">
        <v>69.86</v>
      </c>
      <c r="AJ1509" s="11">
        <v>20.127600000000001</v>
      </c>
    </row>
    <row r="1510" spans="13:36" x14ac:dyDescent="0.25">
      <c r="M1510"/>
      <c r="N1510"/>
      <c r="W1510" t="s">
        <v>64</v>
      </c>
      <c r="X1510" s="3">
        <v>24</v>
      </c>
      <c r="Y1510" s="3">
        <v>1337.53</v>
      </c>
      <c r="Z1510" s="11">
        <v>637.16549999999995</v>
      </c>
      <c r="AA1510" s="3"/>
      <c r="AB1510" s="3"/>
      <c r="AD1510" t="str">
        <f t="shared" si="89"/>
        <v>MassachusettsLawrence</v>
      </c>
      <c r="AE1510" t="str">
        <f t="shared" si="90"/>
        <v>Massachusetts</v>
      </c>
      <c r="AF1510" t="str">
        <f t="shared" si="91"/>
        <v>Lawrence</v>
      </c>
      <c r="AG1510" t="s">
        <v>64</v>
      </c>
      <c r="AH1510">
        <v>24</v>
      </c>
      <c r="AI1510">
        <v>1337.53</v>
      </c>
      <c r="AJ1510" s="11">
        <v>637.16549999999995</v>
      </c>
    </row>
    <row r="1511" spans="13:36" x14ac:dyDescent="0.25">
      <c r="M1511"/>
      <c r="N1511"/>
      <c r="W1511" t="s">
        <v>25</v>
      </c>
      <c r="X1511" s="3">
        <v>4</v>
      </c>
      <c r="Y1511" s="3">
        <v>872.32</v>
      </c>
      <c r="Z1511" s="11">
        <v>244.24959999999999</v>
      </c>
      <c r="AA1511" s="3"/>
      <c r="AB1511" s="3"/>
      <c r="AD1511" t="str">
        <f t="shared" si="89"/>
        <v>MassachusettsLawrence</v>
      </c>
      <c r="AE1511" t="str">
        <f t="shared" si="90"/>
        <v>Massachusetts</v>
      </c>
      <c r="AF1511" t="str">
        <f t="shared" si="91"/>
        <v>Lawrence</v>
      </c>
      <c r="AG1511" t="s">
        <v>25</v>
      </c>
      <c r="AH1511">
        <v>4</v>
      </c>
      <c r="AI1511">
        <v>872.32</v>
      </c>
      <c r="AJ1511" s="11">
        <v>244.24959999999999</v>
      </c>
    </row>
    <row r="1512" spans="13:36" x14ac:dyDescent="0.25">
      <c r="M1512"/>
      <c r="N1512"/>
      <c r="W1512" t="s">
        <v>556</v>
      </c>
      <c r="X1512" s="3">
        <v>2</v>
      </c>
      <c r="Y1512" s="3">
        <v>1199.98</v>
      </c>
      <c r="Z1512" s="11">
        <v>467.99220000000003</v>
      </c>
      <c r="AA1512" s="3"/>
      <c r="AB1512" s="3"/>
      <c r="AD1512" t="str">
        <f t="shared" si="89"/>
        <v>MassachusettsLawrence</v>
      </c>
      <c r="AE1512" t="str">
        <f t="shared" si="90"/>
        <v>Massachusetts</v>
      </c>
      <c r="AF1512" t="str">
        <f t="shared" si="91"/>
        <v>Lawrence</v>
      </c>
      <c r="AG1512" t="s">
        <v>556</v>
      </c>
      <c r="AH1512">
        <v>2</v>
      </c>
      <c r="AI1512">
        <v>1199.98</v>
      </c>
      <c r="AJ1512" s="11">
        <v>467.99220000000003</v>
      </c>
    </row>
    <row r="1513" spans="13:36" x14ac:dyDescent="0.25">
      <c r="M1513"/>
      <c r="N1513"/>
      <c r="W1513" t="s">
        <v>195</v>
      </c>
      <c r="X1513" s="3">
        <v>11</v>
      </c>
      <c r="Y1513" s="3">
        <v>39.480000000000004</v>
      </c>
      <c r="Z1513" s="11">
        <v>18.555599999999998</v>
      </c>
      <c r="AA1513" s="3"/>
      <c r="AB1513" s="3"/>
      <c r="AD1513" t="str">
        <f t="shared" si="89"/>
        <v>MassachusettsLawrence</v>
      </c>
      <c r="AE1513" t="str">
        <f t="shared" si="90"/>
        <v>Massachusetts</v>
      </c>
      <c r="AF1513" t="str">
        <f t="shared" si="91"/>
        <v>Lawrence</v>
      </c>
      <c r="AG1513" t="s">
        <v>195</v>
      </c>
      <c r="AH1513">
        <v>11</v>
      </c>
      <c r="AI1513">
        <v>39.480000000000004</v>
      </c>
      <c r="AJ1513" s="11">
        <v>18.555599999999998</v>
      </c>
    </row>
    <row r="1514" spans="13:36" x14ac:dyDescent="0.25">
      <c r="M1514"/>
      <c r="N1514"/>
      <c r="W1514" t="s">
        <v>48</v>
      </c>
      <c r="X1514" s="3">
        <v>15</v>
      </c>
      <c r="Y1514" s="3">
        <v>121.74000000000001</v>
      </c>
      <c r="Z1514" s="11">
        <v>42.134599999999999</v>
      </c>
      <c r="AA1514" s="3"/>
      <c r="AB1514" s="3"/>
      <c r="AD1514" t="str">
        <f t="shared" si="89"/>
        <v>MassachusettsLawrence</v>
      </c>
      <c r="AE1514" t="str">
        <f t="shared" si="90"/>
        <v>Massachusetts</v>
      </c>
      <c r="AF1514" t="str">
        <f t="shared" si="91"/>
        <v>Lawrence</v>
      </c>
      <c r="AG1514" t="s">
        <v>48</v>
      </c>
      <c r="AH1514">
        <v>15</v>
      </c>
      <c r="AI1514">
        <v>121.74000000000001</v>
      </c>
      <c r="AJ1514" s="11">
        <v>42.134599999999999</v>
      </c>
    </row>
    <row r="1515" spans="13:36" x14ac:dyDescent="0.25">
      <c r="M1515"/>
      <c r="N1515"/>
      <c r="W1515" t="s">
        <v>33</v>
      </c>
      <c r="X1515" s="3">
        <v>5</v>
      </c>
      <c r="Y1515" s="3">
        <v>125.81</v>
      </c>
      <c r="Z1515" s="11">
        <v>57.909499999999994</v>
      </c>
      <c r="AA1515" s="3"/>
      <c r="AB1515" s="3"/>
      <c r="AD1515" t="str">
        <f t="shared" si="89"/>
        <v>MassachusettsLawrence</v>
      </c>
      <c r="AE1515" t="str">
        <f t="shared" si="90"/>
        <v>Massachusetts</v>
      </c>
      <c r="AF1515" t="str">
        <f t="shared" si="91"/>
        <v>Lawrence</v>
      </c>
      <c r="AG1515" t="s">
        <v>33</v>
      </c>
      <c r="AH1515">
        <v>5</v>
      </c>
      <c r="AI1515">
        <v>125.81</v>
      </c>
      <c r="AJ1515" s="11">
        <v>57.909499999999994</v>
      </c>
    </row>
    <row r="1516" spans="13:36" x14ac:dyDescent="0.25">
      <c r="M1516"/>
      <c r="N1516"/>
      <c r="W1516" t="s">
        <v>80</v>
      </c>
      <c r="X1516" s="3">
        <v>7</v>
      </c>
      <c r="Y1516" s="3">
        <v>43.86</v>
      </c>
      <c r="Z1516" s="11">
        <v>21.232199999999999</v>
      </c>
      <c r="AA1516" s="3"/>
      <c r="AB1516" s="3"/>
      <c r="AD1516" t="str">
        <f t="shared" si="89"/>
        <v>MassachusettsLawrence</v>
      </c>
      <c r="AE1516" t="str">
        <f t="shared" si="90"/>
        <v>Massachusetts</v>
      </c>
      <c r="AF1516" t="str">
        <f t="shared" si="91"/>
        <v>Lawrence</v>
      </c>
      <c r="AG1516" t="s">
        <v>80</v>
      </c>
      <c r="AH1516">
        <v>7</v>
      </c>
      <c r="AI1516">
        <v>43.86</v>
      </c>
      <c r="AJ1516" s="11">
        <v>21.232199999999999</v>
      </c>
    </row>
    <row r="1517" spans="13:36" x14ac:dyDescent="0.25">
      <c r="M1517"/>
      <c r="N1517"/>
      <c r="W1517" t="s">
        <v>59</v>
      </c>
      <c r="X1517" s="3">
        <v>15</v>
      </c>
      <c r="Y1517" s="3">
        <v>1039.33</v>
      </c>
      <c r="Z1517" s="11">
        <v>299.76940000000002</v>
      </c>
      <c r="AA1517" s="3"/>
      <c r="AB1517" s="3"/>
      <c r="AD1517" t="str">
        <f t="shared" si="89"/>
        <v>MassachusettsLawrence</v>
      </c>
      <c r="AE1517" t="str">
        <f t="shared" si="90"/>
        <v>Massachusetts</v>
      </c>
      <c r="AF1517" t="str">
        <f t="shared" si="91"/>
        <v>Lawrence</v>
      </c>
      <c r="AG1517" t="s">
        <v>59</v>
      </c>
      <c r="AH1517">
        <v>15</v>
      </c>
      <c r="AI1517">
        <v>1039.33</v>
      </c>
      <c r="AJ1517" s="11">
        <v>299.76940000000002</v>
      </c>
    </row>
    <row r="1518" spans="13:36" x14ac:dyDescent="0.25">
      <c r="M1518"/>
      <c r="N1518"/>
      <c r="W1518" t="s">
        <v>43</v>
      </c>
      <c r="X1518" s="3">
        <v>7</v>
      </c>
      <c r="Y1518" s="3">
        <v>152.81</v>
      </c>
      <c r="Z1518" s="11">
        <v>23.207699999999999</v>
      </c>
      <c r="AA1518" s="3"/>
      <c r="AB1518" s="3"/>
      <c r="AD1518" t="str">
        <f t="shared" si="89"/>
        <v>MassachusettsLawrence</v>
      </c>
      <c r="AE1518" t="str">
        <f t="shared" si="90"/>
        <v>Massachusetts</v>
      </c>
      <c r="AF1518" t="str">
        <f t="shared" si="91"/>
        <v>Lawrence</v>
      </c>
      <c r="AG1518" t="s">
        <v>43</v>
      </c>
      <c r="AH1518">
        <v>7</v>
      </c>
      <c r="AI1518">
        <v>152.81</v>
      </c>
      <c r="AJ1518" s="11">
        <v>23.207699999999999</v>
      </c>
    </row>
    <row r="1519" spans="13:36" x14ac:dyDescent="0.25">
      <c r="M1519"/>
      <c r="N1519"/>
      <c r="W1519" t="s">
        <v>334</v>
      </c>
      <c r="X1519" s="3">
        <v>3</v>
      </c>
      <c r="Y1519" s="3">
        <v>25.71</v>
      </c>
      <c r="Z1519" s="11">
        <v>6.6845999999999997</v>
      </c>
      <c r="AA1519" s="3"/>
      <c r="AB1519" s="3"/>
      <c r="AD1519" t="str">
        <f t="shared" si="89"/>
        <v>MassachusettsLawrence</v>
      </c>
      <c r="AE1519" t="str">
        <f t="shared" si="90"/>
        <v>Massachusetts</v>
      </c>
      <c r="AF1519" t="str">
        <f t="shared" si="91"/>
        <v>Lawrence</v>
      </c>
      <c r="AG1519" t="s">
        <v>334</v>
      </c>
      <c r="AH1519">
        <v>3</v>
      </c>
      <c r="AI1519">
        <v>25.71</v>
      </c>
      <c r="AJ1519" s="11">
        <v>6.6845999999999997</v>
      </c>
    </row>
    <row r="1520" spans="13:36" x14ac:dyDescent="0.25">
      <c r="M1520"/>
      <c r="N1520"/>
      <c r="W1520" t="s">
        <v>39</v>
      </c>
      <c r="X1520" s="3">
        <v>4</v>
      </c>
      <c r="Y1520" s="3">
        <v>720.83199999999999</v>
      </c>
      <c r="Z1520" s="11">
        <v>-91.508200000000002</v>
      </c>
      <c r="AA1520" s="3"/>
      <c r="AB1520" s="3"/>
      <c r="AD1520" t="str">
        <f t="shared" si="89"/>
        <v>MassachusettsLawrence</v>
      </c>
      <c r="AE1520" t="str">
        <f t="shared" si="90"/>
        <v>Massachusetts</v>
      </c>
      <c r="AF1520" t="str">
        <f t="shared" si="91"/>
        <v>Lawrence</v>
      </c>
      <c r="AG1520" t="s">
        <v>39</v>
      </c>
      <c r="AH1520">
        <v>4</v>
      </c>
      <c r="AI1520">
        <v>720.83199999999999</v>
      </c>
      <c r="AJ1520" s="11">
        <v>-91.508200000000002</v>
      </c>
    </row>
    <row r="1521" spans="13:36" x14ac:dyDescent="0.25">
      <c r="M1521"/>
      <c r="N1521"/>
      <c r="V1521" t="s">
        <v>947</v>
      </c>
      <c r="W1521" t="s">
        <v>64</v>
      </c>
      <c r="X1521" s="3">
        <v>7</v>
      </c>
      <c r="Y1521" s="3">
        <v>75.77</v>
      </c>
      <c r="Z1521" s="11">
        <v>37.443100000000001</v>
      </c>
      <c r="AA1521" s="3"/>
      <c r="AB1521" s="3"/>
      <c r="AC1521" t="s">
        <v>947</v>
      </c>
      <c r="AD1521" t="str">
        <f t="shared" si="89"/>
        <v>MassachusettsLeominster</v>
      </c>
      <c r="AE1521" t="str">
        <f t="shared" si="90"/>
        <v>Massachusetts</v>
      </c>
      <c r="AF1521" t="str">
        <f t="shared" si="91"/>
        <v>Leominster</v>
      </c>
      <c r="AG1521" t="s">
        <v>64</v>
      </c>
      <c r="AH1521">
        <v>7</v>
      </c>
      <c r="AI1521">
        <v>75.77</v>
      </c>
      <c r="AJ1521" s="11">
        <v>37.443100000000001</v>
      </c>
    </row>
    <row r="1522" spans="13:36" x14ac:dyDescent="0.25">
      <c r="M1522"/>
      <c r="N1522"/>
      <c r="W1522" t="s">
        <v>33</v>
      </c>
      <c r="X1522" s="3">
        <v>1</v>
      </c>
      <c r="Y1522" s="3">
        <v>3.15</v>
      </c>
      <c r="Z1522" s="11">
        <v>1.512</v>
      </c>
      <c r="AA1522" s="3"/>
      <c r="AB1522" s="3"/>
      <c r="AD1522" t="str">
        <f t="shared" si="89"/>
        <v>MassachusettsLeominster</v>
      </c>
      <c r="AE1522" t="str">
        <f t="shared" si="90"/>
        <v>Massachusetts</v>
      </c>
      <c r="AF1522" t="str">
        <f t="shared" si="91"/>
        <v>Leominster</v>
      </c>
      <c r="AG1522" t="s">
        <v>33</v>
      </c>
      <c r="AH1522">
        <v>1</v>
      </c>
      <c r="AI1522">
        <v>3.15</v>
      </c>
      <c r="AJ1522" s="11">
        <v>1.512</v>
      </c>
    </row>
    <row r="1523" spans="13:36" x14ac:dyDescent="0.25">
      <c r="M1523"/>
      <c r="N1523"/>
      <c r="W1523" t="s">
        <v>80</v>
      </c>
      <c r="X1523" s="3">
        <v>7</v>
      </c>
      <c r="Y1523" s="3">
        <v>33.67</v>
      </c>
      <c r="Z1523" s="11">
        <v>15.3705</v>
      </c>
      <c r="AA1523" s="3"/>
      <c r="AB1523" s="3"/>
      <c r="AD1523" t="str">
        <f t="shared" si="89"/>
        <v>MassachusettsLeominster</v>
      </c>
      <c r="AE1523" t="str">
        <f t="shared" si="90"/>
        <v>Massachusetts</v>
      </c>
      <c r="AF1523" t="str">
        <f t="shared" si="91"/>
        <v>Leominster</v>
      </c>
      <c r="AG1523" t="s">
        <v>80</v>
      </c>
      <c r="AH1523">
        <v>7</v>
      </c>
      <c r="AI1523">
        <v>33.67</v>
      </c>
      <c r="AJ1523" s="11">
        <v>15.3705</v>
      </c>
    </row>
    <row r="1524" spans="13:36" x14ac:dyDescent="0.25">
      <c r="M1524"/>
      <c r="N1524"/>
      <c r="W1524" t="s">
        <v>43</v>
      </c>
      <c r="X1524" s="3">
        <v>5</v>
      </c>
      <c r="Y1524" s="3">
        <v>104.9</v>
      </c>
      <c r="Z1524" s="11">
        <v>25.175999999999998</v>
      </c>
      <c r="AA1524" s="3"/>
      <c r="AB1524" s="3"/>
      <c r="AD1524" t="str">
        <f t="shared" si="89"/>
        <v>MassachusettsLeominster</v>
      </c>
      <c r="AE1524" t="str">
        <f t="shared" si="90"/>
        <v>Massachusetts</v>
      </c>
      <c r="AF1524" t="str">
        <f t="shared" si="91"/>
        <v>Leominster</v>
      </c>
      <c r="AG1524" t="s">
        <v>43</v>
      </c>
      <c r="AH1524">
        <v>5</v>
      </c>
      <c r="AI1524">
        <v>104.9</v>
      </c>
      <c r="AJ1524" s="11">
        <v>25.175999999999998</v>
      </c>
    </row>
    <row r="1525" spans="13:36" x14ac:dyDescent="0.25">
      <c r="M1525"/>
      <c r="N1525"/>
      <c r="V1525" t="s">
        <v>726</v>
      </c>
      <c r="W1525" t="s">
        <v>68</v>
      </c>
      <c r="X1525" s="3">
        <v>7</v>
      </c>
      <c r="Y1525" s="3">
        <v>286.86</v>
      </c>
      <c r="Z1525" s="11">
        <v>80.320800000000006</v>
      </c>
      <c r="AA1525" s="3"/>
      <c r="AB1525" s="3"/>
      <c r="AC1525" t="s">
        <v>726</v>
      </c>
      <c r="AD1525" t="str">
        <f t="shared" si="89"/>
        <v>MassachusettsLowell</v>
      </c>
      <c r="AE1525" t="str">
        <f t="shared" si="90"/>
        <v>Massachusetts</v>
      </c>
      <c r="AF1525" t="str">
        <f t="shared" si="91"/>
        <v>Lowell</v>
      </c>
      <c r="AG1525" t="s">
        <v>68</v>
      </c>
      <c r="AH1525">
        <v>7</v>
      </c>
      <c r="AI1525">
        <v>286.86</v>
      </c>
      <c r="AJ1525" s="11">
        <v>80.320800000000006</v>
      </c>
    </row>
    <row r="1526" spans="13:36" x14ac:dyDescent="0.25">
      <c r="M1526"/>
      <c r="N1526"/>
      <c r="W1526" t="s">
        <v>53</v>
      </c>
      <c r="X1526" s="3">
        <v>5</v>
      </c>
      <c r="Y1526" s="3">
        <v>20.52</v>
      </c>
      <c r="Z1526" s="11">
        <v>7.2468000000000004</v>
      </c>
      <c r="AA1526" s="3"/>
      <c r="AB1526" s="3"/>
      <c r="AD1526" t="str">
        <f t="shared" si="89"/>
        <v>MassachusettsLowell</v>
      </c>
      <c r="AE1526" t="str">
        <f t="shared" si="90"/>
        <v>Massachusetts</v>
      </c>
      <c r="AF1526" t="str">
        <f t="shared" si="91"/>
        <v>Lowell</v>
      </c>
      <c r="AG1526" t="s">
        <v>53</v>
      </c>
      <c r="AH1526">
        <v>5</v>
      </c>
      <c r="AI1526">
        <v>20.52</v>
      </c>
      <c r="AJ1526" s="11">
        <v>7.2468000000000004</v>
      </c>
    </row>
    <row r="1527" spans="13:36" x14ac:dyDescent="0.25">
      <c r="M1527"/>
      <c r="N1527"/>
      <c r="W1527" t="s">
        <v>25</v>
      </c>
      <c r="X1527" s="3">
        <v>6</v>
      </c>
      <c r="Y1527" s="3">
        <v>785.88</v>
      </c>
      <c r="Z1527" s="11">
        <v>212.1876</v>
      </c>
      <c r="AA1527" s="3"/>
      <c r="AB1527" s="3"/>
      <c r="AD1527" t="str">
        <f t="shared" si="89"/>
        <v>MassachusettsLowell</v>
      </c>
      <c r="AE1527" t="str">
        <f t="shared" si="90"/>
        <v>Massachusetts</v>
      </c>
      <c r="AF1527" t="str">
        <f t="shared" si="91"/>
        <v>Lowell</v>
      </c>
      <c r="AG1527" t="s">
        <v>25</v>
      </c>
      <c r="AH1527">
        <v>6</v>
      </c>
      <c r="AI1527">
        <v>785.88</v>
      </c>
      <c r="AJ1527" s="11">
        <v>212.1876</v>
      </c>
    </row>
    <row r="1528" spans="13:36" x14ac:dyDescent="0.25">
      <c r="M1528"/>
      <c r="N1528"/>
      <c r="W1528" t="s">
        <v>48</v>
      </c>
      <c r="X1528" s="3">
        <v>5</v>
      </c>
      <c r="Y1528" s="3">
        <v>55.660000000000004</v>
      </c>
      <c r="Z1528" s="11">
        <v>18.8262</v>
      </c>
      <c r="AA1528" s="3"/>
      <c r="AB1528" s="3"/>
      <c r="AD1528" t="str">
        <f t="shared" si="89"/>
        <v>MassachusettsLowell</v>
      </c>
      <c r="AE1528" t="str">
        <f t="shared" si="90"/>
        <v>Massachusetts</v>
      </c>
      <c r="AF1528" t="str">
        <f t="shared" si="91"/>
        <v>Lowell</v>
      </c>
      <c r="AG1528" t="s">
        <v>48</v>
      </c>
      <c r="AH1528">
        <v>5</v>
      </c>
      <c r="AI1528">
        <v>55.660000000000004</v>
      </c>
      <c r="AJ1528" s="11">
        <v>18.8262</v>
      </c>
    </row>
    <row r="1529" spans="13:36" x14ac:dyDescent="0.25">
      <c r="M1529"/>
      <c r="N1529"/>
      <c r="W1529" t="s">
        <v>80</v>
      </c>
      <c r="X1529" s="3">
        <v>11</v>
      </c>
      <c r="Y1529" s="3">
        <v>322.71999999999997</v>
      </c>
      <c r="Z1529" s="11">
        <v>152.8116</v>
      </c>
      <c r="AA1529" s="3"/>
      <c r="AB1529" s="3"/>
      <c r="AD1529" t="str">
        <f t="shared" si="89"/>
        <v>MassachusettsLowell</v>
      </c>
      <c r="AE1529" t="str">
        <f t="shared" si="90"/>
        <v>Massachusetts</v>
      </c>
      <c r="AF1529" t="str">
        <f t="shared" si="91"/>
        <v>Lowell</v>
      </c>
      <c r="AG1529" t="s">
        <v>80</v>
      </c>
      <c r="AH1529">
        <v>11</v>
      </c>
      <c r="AI1529">
        <v>322.71999999999997</v>
      </c>
      <c r="AJ1529" s="11">
        <v>152.8116</v>
      </c>
    </row>
    <row r="1530" spans="13:36" x14ac:dyDescent="0.25">
      <c r="M1530"/>
      <c r="N1530"/>
      <c r="W1530" t="s">
        <v>59</v>
      </c>
      <c r="X1530" s="3">
        <v>14</v>
      </c>
      <c r="Y1530" s="3">
        <v>1321.78</v>
      </c>
      <c r="Z1530" s="11">
        <v>395.20429999999999</v>
      </c>
      <c r="AA1530" s="3"/>
      <c r="AB1530" s="3"/>
      <c r="AD1530" t="str">
        <f t="shared" si="89"/>
        <v>MassachusettsLowell</v>
      </c>
      <c r="AE1530" t="str">
        <f t="shared" si="90"/>
        <v>Massachusetts</v>
      </c>
      <c r="AF1530" t="str">
        <f t="shared" si="91"/>
        <v>Lowell</v>
      </c>
      <c r="AG1530" t="s">
        <v>59</v>
      </c>
      <c r="AH1530">
        <v>14</v>
      </c>
      <c r="AI1530">
        <v>1321.78</v>
      </c>
      <c r="AJ1530" s="11">
        <v>395.20429999999999</v>
      </c>
    </row>
    <row r="1531" spans="13:36" x14ac:dyDescent="0.25">
      <c r="M1531"/>
      <c r="N1531"/>
      <c r="W1531" t="s">
        <v>43</v>
      </c>
      <c r="X1531" s="3">
        <v>10</v>
      </c>
      <c r="Y1531" s="3">
        <v>2040.1499999999999</v>
      </c>
      <c r="Z1531" s="11">
        <v>445.79999999999995</v>
      </c>
      <c r="AA1531" s="3"/>
      <c r="AB1531" s="3"/>
      <c r="AD1531" t="str">
        <f t="shared" si="89"/>
        <v>MassachusettsLowell</v>
      </c>
      <c r="AE1531" t="str">
        <f t="shared" si="90"/>
        <v>Massachusetts</v>
      </c>
      <c r="AF1531" t="str">
        <f t="shared" si="91"/>
        <v>Lowell</v>
      </c>
      <c r="AG1531" t="s">
        <v>43</v>
      </c>
      <c r="AH1531">
        <v>10</v>
      </c>
      <c r="AI1531">
        <v>2040.1499999999999</v>
      </c>
      <c r="AJ1531" s="11">
        <v>445.79999999999995</v>
      </c>
    </row>
    <row r="1532" spans="13:36" x14ac:dyDescent="0.25">
      <c r="M1532"/>
      <c r="N1532"/>
      <c r="W1532" t="s">
        <v>334</v>
      </c>
      <c r="X1532" s="3">
        <v>2</v>
      </c>
      <c r="Y1532" s="3">
        <v>4.3600000000000003</v>
      </c>
      <c r="Z1532" s="11">
        <v>0.1744</v>
      </c>
      <c r="AA1532" s="3"/>
      <c r="AB1532" s="3"/>
      <c r="AD1532" t="str">
        <f t="shared" si="89"/>
        <v>MassachusettsLowell</v>
      </c>
      <c r="AE1532" t="str">
        <f t="shared" si="90"/>
        <v>Massachusetts</v>
      </c>
      <c r="AF1532" t="str">
        <f t="shared" si="91"/>
        <v>Lowell</v>
      </c>
      <c r="AG1532" t="s">
        <v>334</v>
      </c>
      <c r="AH1532">
        <v>2</v>
      </c>
      <c r="AI1532">
        <v>4.3600000000000003</v>
      </c>
      <c r="AJ1532" s="11">
        <v>0.1744</v>
      </c>
    </row>
    <row r="1533" spans="13:36" x14ac:dyDescent="0.25">
      <c r="M1533"/>
      <c r="N1533"/>
      <c r="V1533" t="s">
        <v>985</v>
      </c>
      <c r="W1533" t="s">
        <v>53</v>
      </c>
      <c r="X1533" s="3">
        <v>2</v>
      </c>
      <c r="Y1533" s="3">
        <v>39.68</v>
      </c>
      <c r="Z1533" s="11">
        <v>10.316800000000001</v>
      </c>
      <c r="AA1533" s="3"/>
      <c r="AB1533" s="3"/>
      <c r="AC1533" t="s">
        <v>985</v>
      </c>
      <c r="AD1533" t="str">
        <f t="shared" si="89"/>
        <v>MassachusettsMalden</v>
      </c>
      <c r="AE1533" t="str">
        <f t="shared" si="90"/>
        <v>Massachusetts</v>
      </c>
      <c r="AF1533" t="str">
        <f t="shared" si="91"/>
        <v>Malden</v>
      </c>
      <c r="AG1533" t="s">
        <v>53</v>
      </c>
      <c r="AH1533">
        <v>2</v>
      </c>
      <c r="AI1533">
        <v>39.68</v>
      </c>
      <c r="AJ1533" s="11">
        <v>10.316800000000001</v>
      </c>
    </row>
    <row r="1534" spans="13:36" x14ac:dyDescent="0.25">
      <c r="M1534"/>
      <c r="N1534"/>
      <c r="W1534" t="s">
        <v>22</v>
      </c>
      <c r="X1534" s="3">
        <v>3</v>
      </c>
      <c r="Y1534" s="3">
        <v>173.94</v>
      </c>
      <c r="Z1534" s="11">
        <v>13.9152</v>
      </c>
      <c r="AA1534" s="3"/>
      <c r="AB1534" s="3"/>
      <c r="AD1534" t="str">
        <f t="shared" si="89"/>
        <v>MassachusettsMalden</v>
      </c>
      <c r="AE1534" t="str">
        <f t="shared" si="90"/>
        <v>Massachusetts</v>
      </c>
      <c r="AF1534" t="str">
        <f t="shared" si="91"/>
        <v>Malden</v>
      </c>
      <c r="AG1534" t="s">
        <v>22</v>
      </c>
      <c r="AH1534">
        <v>3</v>
      </c>
      <c r="AI1534">
        <v>173.94</v>
      </c>
      <c r="AJ1534" s="11">
        <v>13.9152</v>
      </c>
    </row>
    <row r="1535" spans="13:36" x14ac:dyDescent="0.25">
      <c r="M1535"/>
      <c r="N1535"/>
      <c r="W1535" t="s">
        <v>33</v>
      </c>
      <c r="X1535" s="3">
        <v>4</v>
      </c>
      <c r="Y1535" s="3">
        <v>14.76</v>
      </c>
      <c r="Z1535" s="11">
        <v>6.9371999999999998</v>
      </c>
      <c r="AA1535" s="3"/>
      <c r="AB1535" s="3"/>
      <c r="AD1535" t="str">
        <f t="shared" si="89"/>
        <v>MassachusettsMalden</v>
      </c>
      <c r="AE1535" t="str">
        <f t="shared" si="90"/>
        <v>Massachusetts</v>
      </c>
      <c r="AF1535" t="str">
        <f t="shared" si="91"/>
        <v>Malden</v>
      </c>
      <c r="AG1535" t="s">
        <v>33</v>
      </c>
      <c r="AH1535">
        <v>4</v>
      </c>
      <c r="AI1535">
        <v>14.76</v>
      </c>
      <c r="AJ1535" s="11">
        <v>6.9371999999999998</v>
      </c>
    </row>
    <row r="1536" spans="13:36" x14ac:dyDescent="0.25">
      <c r="M1536"/>
      <c r="N1536"/>
      <c r="V1536" t="s">
        <v>1218</v>
      </c>
      <c r="W1536" t="s">
        <v>48</v>
      </c>
      <c r="X1536" s="3">
        <v>6</v>
      </c>
      <c r="Y1536" s="3">
        <v>206.64</v>
      </c>
      <c r="Z1536" s="11">
        <v>67.606799999999993</v>
      </c>
      <c r="AA1536" s="3"/>
      <c r="AB1536" s="3"/>
      <c r="AC1536" t="s">
        <v>1218</v>
      </c>
      <c r="AD1536" t="str">
        <f t="shared" si="89"/>
        <v>MassachusettsMarlborough</v>
      </c>
      <c r="AE1536" t="str">
        <f t="shared" si="90"/>
        <v>Massachusetts</v>
      </c>
      <c r="AF1536" t="str">
        <f t="shared" si="91"/>
        <v>Marlborough</v>
      </c>
      <c r="AG1536" t="s">
        <v>48</v>
      </c>
      <c r="AH1536">
        <v>6</v>
      </c>
      <c r="AI1536">
        <v>206.64</v>
      </c>
      <c r="AJ1536" s="11">
        <v>67.606799999999993</v>
      </c>
    </row>
    <row r="1537" spans="13:36" x14ac:dyDescent="0.25">
      <c r="M1537"/>
      <c r="N1537"/>
      <c r="V1537" t="s">
        <v>878</v>
      </c>
      <c r="W1537" t="s">
        <v>129</v>
      </c>
      <c r="X1537" s="3">
        <v>2</v>
      </c>
      <c r="Y1537" s="3">
        <v>23.18</v>
      </c>
      <c r="Z1537" s="11">
        <v>7.6494</v>
      </c>
      <c r="AA1537" s="3"/>
      <c r="AB1537" s="3"/>
      <c r="AC1537" t="s">
        <v>878</v>
      </c>
      <c r="AD1537" t="str">
        <f t="shared" si="89"/>
        <v>MassachusettsNew Bedford</v>
      </c>
      <c r="AE1537" t="str">
        <f t="shared" si="90"/>
        <v>Massachusetts</v>
      </c>
      <c r="AF1537" t="str">
        <f t="shared" si="91"/>
        <v>New Bedford</v>
      </c>
      <c r="AG1537" t="s">
        <v>129</v>
      </c>
      <c r="AH1537">
        <v>2</v>
      </c>
      <c r="AI1537">
        <v>23.18</v>
      </c>
      <c r="AJ1537" s="11">
        <v>7.6494</v>
      </c>
    </row>
    <row r="1538" spans="13:36" x14ac:dyDescent="0.25">
      <c r="M1538"/>
      <c r="N1538"/>
      <c r="W1538" t="s">
        <v>64</v>
      </c>
      <c r="X1538" s="3">
        <v>14</v>
      </c>
      <c r="Y1538" s="3">
        <v>64.5</v>
      </c>
      <c r="Z1538" s="11">
        <v>29.64</v>
      </c>
      <c r="AA1538" s="3"/>
      <c r="AB1538" s="3"/>
      <c r="AD1538" t="str">
        <f t="shared" si="89"/>
        <v>MassachusettsNew Bedford</v>
      </c>
      <c r="AE1538" t="str">
        <f t="shared" si="90"/>
        <v>Massachusetts</v>
      </c>
      <c r="AF1538" t="str">
        <f t="shared" si="91"/>
        <v>New Bedford</v>
      </c>
      <c r="AG1538" t="s">
        <v>64</v>
      </c>
      <c r="AH1538">
        <v>14</v>
      </c>
      <c r="AI1538">
        <v>64.5</v>
      </c>
      <c r="AJ1538" s="11">
        <v>29.64</v>
      </c>
    </row>
    <row r="1539" spans="13:36" x14ac:dyDescent="0.25">
      <c r="M1539"/>
      <c r="N1539"/>
      <c r="W1539" t="s">
        <v>80</v>
      </c>
      <c r="X1539" s="3">
        <v>3</v>
      </c>
      <c r="Y1539" s="3">
        <v>19.440000000000001</v>
      </c>
      <c r="Z1539" s="11">
        <v>9.3312000000000008</v>
      </c>
      <c r="AA1539" s="3"/>
      <c r="AB1539" s="3"/>
      <c r="AD1539" t="str">
        <f t="shared" si="89"/>
        <v>MassachusettsNew Bedford</v>
      </c>
      <c r="AE1539" t="str">
        <f t="shared" si="90"/>
        <v>Massachusetts</v>
      </c>
      <c r="AF1539" t="str">
        <f t="shared" si="91"/>
        <v>New Bedford</v>
      </c>
      <c r="AG1539" t="s">
        <v>80</v>
      </c>
      <c r="AH1539">
        <v>3</v>
      </c>
      <c r="AI1539">
        <v>19.440000000000001</v>
      </c>
      <c r="AJ1539" s="11">
        <v>9.3312000000000008</v>
      </c>
    </row>
    <row r="1540" spans="13:36" x14ac:dyDescent="0.25">
      <c r="M1540"/>
      <c r="N1540"/>
      <c r="W1540" t="s">
        <v>59</v>
      </c>
      <c r="X1540" s="3">
        <v>3</v>
      </c>
      <c r="Y1540" s="3">
        <v>128.85</v>
      </c>
      <c r="Z1540" s="11">
        <v>3.8654999999999999</v>
      </c>
      <c r="AA1540" s="3"/>
      <c r="AB1540" s="3"/>
      <c r="AD1540" t="str">
        <f t="shared" si="89"/>
        <v>MassachusettsNew Bedford</v>
      </c>
      <c r="AE1540" t="str">
        <f t="shared" si="90"/>
        <v>Massachusetts</v>
      </c>
      <c r="AF1540" t="str">
        <f t="shared" si="91"/>
        <v>New Bedford</v>
      </c>
      <c r="AG1540" t="s">
        <v>59</v>
      </c>
      <c r="AH1540">
        <v>3</v>
      </c>
      <c r="AI1540">
        <v>128.85</v>
      </c>
      <c r="AJ1540" s="11">
        <v>3.8654999999999999</v>
      </c>
    </row>
    <row r="1541" spans="13:36" x14ac:dyDescent="0.25">
      <c r="M1541"/>
      <c r="N1541"/>
      <c r="V1541" t="s">
        <v>963</v>
      </c>
      <c r="W1541" t="s">
        <v>129</v>
      </c>
      <c r="X1541" s="3">
        <v>10</v>
      </c>
      <c r="Y1541" s="3">
        <v>258.89999999999998</v>
      </c>
      <c r="Z1541" s="11">
        <v>93.203999999999994</v>
      </c>
      <c r="AA1541" s="3"/>
      <c r="AB1541" s="3"/>
      <c r="AC1541" t="s">
        <v>963</v>
      </c>
      <c r="AD1541" t="str">
        <f t="shared" ref="AD1541:AD1604" si="92">IF(ISTEXT(AC1541),AC1541,AD1540)</f>
        <v>MassachusettsQuincy</v>
      </c>
      <c r="AE1541" t="str">
        <f t="shared" ref="AE1541:AE1604" si="93">INDEX($K$3:$R$606,MATCH(AD1541,$K$3:$K$606,0),5)</f>
        <v>Massachusetts</v>
      </c>
      <c r="AF1541" t="str">
        <f t="shared" si="91"/>
        <v>Quincy</v>
      </c>
      <c r="AG1541" t="s">
        <v>129</v>
      </c>
      <c r="AH1541">
        <v>10</v>
      </c>
      <c r="AI1541">
        <v>258.89999999999998</v>
      </c>
      <c r="AJ1541" s="11">
        <v>93.203999999999994</v>
      </c>
    </row>
    <row r="1542" spans="13:36" x14ac:dyDescent="0.25">
      <c r="M1542"/>
      <c r="N1542"/>
      <c r="W1542" t="s">
        <v>64</v>
      </c>
      <c r="X1542" s="3">
        <v>5</v>
      </c>
      <c r="Y1542" s="3">
        <v>29</v>
      </c>
      <c r="Z1542" s="11">
        <v>13.92</v>
      </c>
      <c r="AA1542" s="3"/>
      <c r="AB1542" s="3"/>
      <c r="AD1542" t="str">
        <f t="shared" si="92"/>
        <v>MassachusettsQuincy</v>
      </c>
      <c r="AE1542" t="str">
        <f t="shared" si="93"/>
        <v>Massachusetts</v>
      </c>
      <c r="AF1542" t="str">
        <f t="shared" ref="AF1542:AF1605" si="94">INDEX($K$3:$R$606,MATCH(AD1542,$K$3:$K$606,0),6)</f>
        <v>Quincy</v>
      </c>
      <c r="AG1542" t="s">
        <v>64</v>
      </c>
      <c r="AH1542">
        <v>5</v>
      </c>
      <c r="AI1542">
        <v>29</v>
      </c>
      <c r="AJ1542" s="11">
        <v>13.92</v>
      </c>
    </row>
    <row r="1543" spans="13:36" x14ac:dyDescent="0.25">
      <c r="M1543"/>
      <c r="N1543"/>
      <c r="W1543" t="s">
        <v>195</v>
      </c>
      <c r="X1543" s="3">
        <v>4</v>
      </c>
      <c r="Y1543" s="3">
        <v>11.68</v>
      </c>
      <c r="Z1543" s="11">
        <v>5.2560000000000002</v>
      </c>
      <c r="AA1543" s="3"/>
      <c r="AB1543" s="3"/>
      <c r="AD1543" t="str">
        <f t="shared" si="92"/>
        <v>MassachusettsQuincy</v>
      </c>
      <c r="AE1543" t="str">
        <f t="shared" si="93"/>
        <v>Massachusetts</v>
      </c>
      <c r="AF1543" t="str">
        <f t="shared" si="94"/>
        <v>Quincy</v>
      </c>
      <c r="AG1543" t="s">
        <v>195</v>
      </c>
      <c r="AH1543">
        <v>4</v>
      </c>
      <c r="AI1543">
        <v>11.68</v>
      </c>
      <c r="AJ1543" s="11">
        <v>5.2560000000000002</v>
      </c>
    </row>
    <row r="1544" spans="13:36" x14ac:dyDescent="0.25">
      <c r="M1544"/>
      <c r="N1544"/>
      <c r="W1544" t="s">
        <v>48</v>
      </c>
      <c r="X1544" s="3">
        <v>2</v>
      </c>
      <c r="Y1544" s="3">
        <v>85.3</v>
      </c>
      <c r="Z1544" s="11">
        <v>14.500999999999999</v>
      </c>
      <c r="AA1544" s="3"/>
      <c r="AB1544" s="3"/>
      <c r="AD1544" t="str">
        <f t="shared" si="92"/>
        <v>MassachusettsQuincy</v>
      </c>
      <c r="AE1544" t="str">
        <f t="shared" si="93"/>
        <v>Massachusetts</v>
      </c>
      <c r="AF1544" t="str">
        <f t="shared" si="94"/>
        <v>Quincy</v>
      </c>
      <c r="AG1544" t="s">
        <v>48</v>
      </c>
      <c r="AH1544">
        <v>2</v>
      </c>
      <c r="AI1544">
        <v>85.3</v>
      </c>
      <c r="AJ1544" s="11">
        <v>14.500999999999999</v>
      </c>
    </row>
    <row r="1545" spans="13:36" x14ac:dyDescent="0.25">
      <c r="M1545"/>
      <c r="N1545"/>
      <c r="W1545" t="s">
        <v>80</v>
      </c>
      <c r="X1545" s="3">
        <v>19</v>
      </c>
      <c r="Y1545" s="3">
        <v>256.70999999999998</v>
      </c>
      <c r="Z1545" s="11">
        <v>121.3553</v>
      </c>
      <c r="AA1545" s="3"/>
      <c r="AB1545" s="3"/>
      <c r="AD1545" t="str">
        <f t="shared" si="92"/>
        <v>MassachusettsQuincy</v>
      </c>
      <c r="AE1545" t="str">
        <f t="shared" si="93"/>
        <v>Massachusetts</v>
      </c>
      <c r="AF1545" t="str">
        <f t="shared" si="94"/>
        <v>Quincy</v>
      </c>
      <c r="AG1545" t="s">
        <v>80</v>
      </c>
      <c r="AH1545">
        <v>19</v>
      </c>
      <c r="AI1545">
        <v>256.70999999999998</v>
      </c>
      <c r="AJ1545" s="11">
        <v>121.3553</v>
      </c>
    </row>
    <row r="1546" spans="13:36" x14ac:dyDescent="0.25">
      <c r="M1546"/>
      <c r="N1546"/>
      <c r="W1546" t="s">
        <v>59</v>
      </c>
      <c r="X1546" s="3">
        <v>3</v>
      </c>
      <c r="Y1546" s="3">
        <v>59.97</v>
      </c>
      <c r="Z1546" s="11">
        <v>28.785599999999999</v>
      </c>
      <c r="AA1546" s="3"/>
      <c r="AB1546" s="3"/>
      <c r="AD1546" t="str">
        <f t="shared" si="92"/>
        <v>MassachusettsQuincy</v>
      </c>
      <c r="AE1546" t="str">
        <f t="shared" si="93"/>
        <v>Massachusetts</v>
      </c>
      <c r="AF1546" t="str">
        <f t="shared" si="94"/>
        <v>Quincy</v>
      </c>
      <c r="AG1546" t="s">
        <v>59</v>
      </c>
      <c r="AH1546">
        <v>3</v>
      </c>
      <c r="AI1546">
        <v>59.97</v>
      </c>
      <c r="AJ1546" s="11">
        <v>28.785599999999999</v>
      </c>
    </row>
    <row r="1547" spans="13:36" x14ac:dyDescent="0.25">
      <c r="M1547"/>
      <c r="N1547"/>
      <c r="W1547" t="s">
        <v>39</v>
      </c>
      <c r="X1547" s="3">
        <v>1</v>
      </c>
      <c r="Y1547" s="3">
        <v>244.61500000000001</v>
      </c>
      <c r="Z1547" s="11">
        <v>20.966999999999999</v>
      </c>
      <c r="AA1547" s="3"/>
      <c r="AB1547" s="3"/>
      <c r="AD1547" t="str">
        <f t="shared" si="92"/>
        <v>MassachusettsQuincy</v>
      </c>
      <c r="AE1547" t="str">
        <f t="shared" si="93"/>
        <v>Massachusetts</v>
      </c>
      <c r="AF1547" t="str">
        <f t="shared" si="94"/>
        <v>Quincy</v>
      </c>
      <c r="AG1547" t="s">
        <v>39</v>
      </c>
      <c r="AH1547">
        <v>1</v>
      </c>
      <c r="AI1547">
        <v>244.61500000000001</v>
      </c>
      <c r="AJ1547" s="11">
        <v>20.966999999999999</v>
      </c>
    </row>
    <row r="1548" spans="13:36" x14ac:dyDescent="0.25">
      <c r="M1548"/>
      <c r="N1548"/>
      <c r="V1548" t="s">
        <v>1046</v>
      </c>
      <c r="W1548" t="s">
        <v>68</v>
      </c>
      <c r="X1548" s="3">
        <v>2</v>
      </c>
      <c r="Y1548" s="3">
        <v>61.96</v>
      </c>
      <c r="Z1548" s="11">
        <v>16.1096</v>
      </c>
      <c r="AA1548" s="3"/>
      <c r="AB1548" s="3"/>
      <c r="AC1548" t="s">
        <v>1046</v>
      </c>
      <c r="AD1548" t="str">
        <f t="shared" si="92"/>
        <v>MassachusettsRevere</v>
      </c>
      <c r="AE1548" t="str">
        <f t="shared" si="93"/>
        <v>Massachusetts</v>
      </c>
      <c r="AF1548" t="str">
        <f t="shared" si="94"/>
        <v>Revere</v>
      </c>
      <c r="AG1548" t="s">
        <v>68</v>
      </c>
      <c r="AH1548">
        <v>2</v>
      </c>
      <c r="AI1548">
        <v>61.96</v>
      </c>
      <c r="AJ1548" s="11">
        <v>16.1096</v>
      </c>
    </row>
    <row r="1549" spans="13:36" x14ac:dyDescent="0.25">
      <c r="M1549"/>
      <c r="N1549"/>
      <c r="W1549" t="s">
        <v>64</v>
      </c>
      <c r="X1549" s="3">
        <v>4</v>
      </c>
      <c r="Y1549" s="3">
        <v>44.120000000000005</v>
      </c>
      <c r="Z1549" s="11">
        <v>21.997600000000002</v>
      </c>
      <c r="AA1549" s="3"/>
      <c r="AB1549" s="3"/>
      <c r="AD1549" t="str">
        <f t="shared" si="92"/>
        <v>MassachusettsRevere</v>
      </c>
      <c r="AE1549" t="str">
        <f t="shared" si="93"/>
        <v>Massachusetts</v>
      </c>
      <c r="AF1549" t="str">
        <f t="shared" si="94"/>
        <v>Revere</v>
      </c>
      <c r="AG1549" t="s">
        <v>64</v>
      </c>
      <c r="AH1549">
        <v>4</v>
      </c>
      <c r="AI1549">
        <v>44.120000000000005</v>
      </c>
      <c r="AJ1549" s="11">
        <v>21.997600000000002</v>
      </c>
    </row>
    <row r="1550" spans="13:36" x14ac:dyDescent="0.25">
      <c r="M1550"/>
      <c r="N1550"/>
      <c r="W1550" t="s">
        <v>22</v>
      </c>
      <c r="X1550" s="3">
        <v>2</v>
      </c>
      <c r="Y1550" s="3">
        <v>361.96</v>
      </c>
      <c r="Z1550" s="11">
        <v>83.250799999999998</v>
      </c>
      <c r="AA1550" s="3"/>
      <c r="AB1550" s="3"/>
      <c r="AD1550" t="str">
        <f t="shared" si="92"/>
        <v>MassachusettsRevere</v>
      </c>
      <c r="AE1550" t="str">
        <f t="shared" si="93"/>
        <v>Massachusetts</v>
      </c>
      <c r="AF1550" t="str">
        <f t="shared" si="94"/>
        <v>Revere</v>
      </c>
      <c r="AG1550" t="s">
        <v>22</v>
      </c>
      <c r="AH1550">
        <v>2</v>
      </c>
      <c r="AI1550">
        <v>361.96</v>
      </c>
      <c r="AJ1550" s="11">
        <v>83.250799999999998</v>
      </c>
    </row>
    <row r="1551" spans="13:36" x14ac:dyDescent="0.25">
      <c r="M1551"/>
      <c r="N1551"/>
      <c r="W1551" t="s">
        <v>80</v>
      </c>
      <c r="X1551" s="3">
        <v>12</v>
      </c>
      <c r="Y1551" s="3">
        <v>298.26</v>
      </c>
      <c r="Z1551" s="11">
        <v>134.80019999999999</v>
      </c>
      <c r="AA1551" s="3"/>
      <c r="AB1551" s="3"/>
      <c r="AD1551" t="str">
        <f t="shared" si="92"/>
        <v>MassachusettsRevere</v>
      </c>
      <c r="AE1551" t="str">
        <f t="shared" si="93"/>
        <v>Massachusetts</v>
      </c>
      <c r="AF1551" t="str">
        <f t="shared" si="94"/>
        <v>Revere</v>
      </c>
      <c r="AG1551" t="s">
        <v>80</v>
      </c>
      <c r="AH1551">
        <v>12</v>
      </c>
      <c r="AI1551">
        <v>298.26</v>
      </c>
      <c r="AJ1551" s="11">
        <v>134.80019999999999</v>
      </c>
    </row>
    <row r="1552" spans="13:36" x14ac:dyDescent="0.25">
      <c r="M1552"/>
      <c r="N1552"/>
      <c r="W1552" t="s">
        <v>43</v>
      </c>
      <c r="X1552" s="3">
        <v>4</v>
      </c>
      <c r="Y1552" s="3">
        <v>66.959999999999994</v>
      </c>
      <c r="Z1552" s="11">
        <v>2.6783999999999999</v>
      </c>
      <c r="AA1552" s="3"/>
      <c r="AB1552" s="3"/>
      <c r="AD1552" t="str">
        <f t="shared" si="92"/>
        <v>MassachusettsRevere</v>
      </c>
      <c r="AE1552" t="str">
        <f t="shared" si="93"/>
        <v>Massachusetts</v>
      </c>
      <c r="AF1552" t="str">
        <f t="shared" si="94"/>
        <v>Revere</v>
      </c>
      <c r="AG1552" t="s">
        <v>43</v>
      </c>
      <c r="AH1552">
        <v>4</v>
      </c>
      <c r="AI1552">
        <v>66.959999999999994</v>
      </c>
      <c r="AJ1552" s="11">
        <v>2.6783999999999999</v>
      </c>
    </row>
    <row r="1553" spans="13:36" x14ac:dyDescent="0.25">
      <c r="M1553"/>
      <c r="N1553"/>
      <c r="V1553" t="s">
        <v>1145</v>
      </c>
      <c r="W1553" t="s">
        <v>129</v>
      </c>
      <c r="X1553" s="3">
        <v>5</v>
      </c>
      <c r="Y1553" s="3">
        <v>619.95000000000005</v>
      </c>
      <c r="Z1553" s="11">
        <v>111.59099999999999</v>
      </c>
      <c r="AA1553" s="3"/>
      <c r="AB1553" s="3"/>
      <c r="AC1553" t="s">
        <v>1145</v>
      </c>
      <c r="AD1553" t="str">
        <f t="shared" si="92"/>
        <v>MichiganAnn Arbor</v>
      </c>
      <c r="AE1553" t="str">
        <f t="shared" si="93"/>
        <v>Michigan</v>
      </c>
      <c r="AF1553" t="str">
        <f t="shared" si="94"/>
        <v>Ann Arbor</v>
      </c>
      <c r="AG1553" t="s">
        <v>129</v>
      </c>
      <c r="AH1553">
        <v>5</v>
      </c>
      <c r="AI1553">
        <v>619.95000000000005</v>
      </c>
      <c r="AJ1553" s="11">
        <v>111.59099999999999</v>
      </c>
    </row>
    <row r="1554" spans="13:36" x14ac:dyDescent="0.25">
      <c r="M1554"/>
      <c r="N1554"/>
      <c r="W1554" t="s">
        <v>68</v>
      </c>
      <c r="X1554" s="3">
        <v>3</v>
      </c>
      <c r="Y1554" s="3">
        <v>29.402999999999999</v>
      </c>
      <c r="Z1554" s="11">
        <v>5.2271999999999998</v>
      </c>
      <c r="AA1554" s="3"/>
      <c r="AB1554" s="3"/>
      <c r="AD1554" t="str">
        <f t="shared" si="92"/>
        <v>MichiganAnn Arbor</v>
      </c>
      <c r="AE1554" t="str">
        <f t="shared" si="93"/>
        <v>Michigan</v>
      </c>
      <c r="AF1554" t="str">
        <f t="shared" si="94"/>
        <v>Ann Arbor</v>
      </c>
      <c r="AG1554" t="s">
        <v>68</v>
      </c>
      <c r="AH1554">
        <v>3</v>
      </c>
      <c r="AI1554">
        <v>29.402999999999999</v>
      </c>
      <c r="AJ1554" s="11">
        <v>5.2271999999999998</v>
      </c>
    </row>
    <row r="1555" spans="13:36" x14ac:dyDescent="0.25">
      <c r="M1555"/>
      <c r="N1555"/>
      <c r="W1555" t="s">
        <v>64</v>
      </c>
      <c r="X1555" s="3">
        <v>5</v>
      </c>
      <c r="Y1555" s="3">
        <v>152.80000000000001</v>
      </c>
      <c r="Z1555" s="11">
        <v>76.400000000000006</v>
      </c>
      <c r="AA1555" s="3"/>
      <c r="AB1555" s="3"/>
      <c r="AD1555" t="str">
        <f t="shared" si="92"/>
        <v>MichiganAnn Arbor</v>
      </c>
      <c r="AE1555" t="str">
        <f t="shared" si="93"/>
        <v>Michigan</v>
      </c>
      <c r="AF1555" t="str">
        <f t="shared" si="94"/>
        <v>Ann Arbor</v>
      </c>
      <c r="AG1555" t="s">
        <v>64</v>
      </c>
      <c r="AH1555">
        <v>5</v>
      </c>
      <c r="AI1555">
        <v>152.80000000000001</v>
      </c>
      <c r="AJ1555" s="11">
        <v>76.400000000000006</v>
      </c>
    </row>
    <row r="1556" spans="13:36" x14ac:dyDescent="0.25">
      <c r="M1556"/>
      <c r="N1556"/>
      <c r="W1556" t="s">
        <v>143</v>
      </c>
      <c r="X1556" s="3">
        <v>7</v>
      </c>
      <c r="Y1556" s="3">
        <v>57.96</v>
      </c>
      <c r="Z1556" s="11">
        <v>27.241199999999999</v>
      </c>
      <c r="AA1556" s="3"/>
      <c r="AB1556" s="3"/>
      <c r="AD1556" t="str">
        <f t="shared" si="92"/>
        <v>MichiganAnn Arbor</v>
      </c>
      <c r="AE1556" t="str">
        <f t="shared" si="93"/>
        <v>Michigan</v>
      </c>
      <c r="AF1556" t="str">
        <f t="shared" si="94"/>
        <v>Ann Arbor</v>
      </c>
      <c r="AG1556" t="s">
        <v>143</v>
      </c>
      <c r="AH1556">
        <v>7</v>
      </c>
      <c r="AI1556">
        <v>57.96</v>
      </c>
      <c r="AJ1556" s="11">
        <v>27.241199999999999</v>
      </c>
    </row>
    <row r="1557" spans="13:36" x14ac:dyDescent="0.25">
      <c r="M1557"/>
      <c r="N1557"/>
      <c r="W1557" t="s">
        <v>59</v>
      </c>
      <c r="X1557" s="3">
        <v>3</v>
      </c>
      <c r="Y1557" s="3">
        <v>29.16</v>
      </c>
      <c r="Z1557" s="11">
        <v>8.4564000000000004</v>
      </c>
      <c r="AA1557" s="3"/>
      <c r="AB1557" s="3"/>
      <c r="AD1557" t="str">
        <f t="shared" si="92"/>
        <v>MichiganAnn Arbor</v>
      </c>
      <c r="AE1557" t="str">
        <f t="shared" si="93"/>
        <v>Michigan</v>
      </c>
      <c r="AF1557" t="str">
        <f t="shared" si="94"/>
        <v>Ann Arbor</v>
      </c>
      <c r="AG1557" t="s">
        <v>59</v>
      </c>
      <c r="AH1557">
        <v>3</v>
      </c>
      <c r="AI1557">
        <v>29.16</v>
      </c>
      <c r="AJ1557" s="11">
        <v>8.4564000000000004</v>
      </c>
    </row>
    <row r="1558" spans="13:36" x14ac:dyDescent="0.25">
      <c r="M1558"/>
      <c r="N1558"/>
      <c r="V1558" t="s">
        <v>745</v>
      </c>
      <c r="W1558" t="s">
        <v>64</v>
      </c>
      <c r="X1558" s="3">
        <v>8</v>
      </c>
      <c r="Y1558" s="3">
        <v>287.92</v>
      </c>
      <c r="Z1558" s="11">
        <v>138.20160000000001</v>
      </c>
      <c r="AA1558" s="3"/>
      <c r="AB1558" s="3"/>
      <c r="AC1558" t="s">
        <v>745</v>
      </c>
      <c r="AD1558" t="str">
        <f t="shared" si="92"/>
        <v>MichiganCanton</v>
      </c>
      <c r="AE1558" t="str">
        <f t="shared" si="93"/>
        <v>Michigan</v>
      </c>
      <c r="AF1558" t="str">
        <f t="shared" si="94"/>
        <v>Canton</v>
      </c>
      <c r="AG1558" t="s">
        <v>64</v>
      </c>
      <c r="AH1558">
        <v>8</v>
      </c>
      <c r="AI1558">
        <v>287.92</v>
      </c>
      <c r="AJ1558" s="11">
        <v>138.20160000000001</v>
      </c>
    </row>
    <row r="1559" spans="13:36" x14ac:dyDescent="0.25">
      <c r="M1559"/>
      <c r="N1559"/>
      <c r="W1559" t="s">
        <v>48</v>
      </c>
      <c r="X1559" s="3">
        <v>2</v>
      </c>
      <c r="Y1559" s="3">
        <v>28.4</v>
      </c>
      <c r="Z1559" s="11">
        <v>11.076000000000001</v>
      </c>
      <c r="AA1559" s="3"/>
      <c r="AB1559" s="3"/>
      <c r="AD1559" t="str">
        <f t="shared" si="92"/>
        <v>MichiganCanton</v>
      </c>
      <c r="AE1559" t="str">
        <f t="shared" si="93"/>
        <v>Michigan</v>
      </c>
      <c r="AF1559" t="str">
        <f t="shared" si="94"/>
        <v>Canton</v>
      </c>
      <c r="AG1559" t="s">
        <v>48</v>
      </c>
      <c r="AH1559">
        <v>2</v>
      </c>
      <c r="AI1559">
        <v>28.4</v>
      </c>
      <c r="AJ1559" s="11">
        <v>11.076000000000001</v>
      </c>
    </row>
    <row r="1560" spans="13:36" x14ac:dyDescent="0.25">
      <c r="M1560"/>
      <c r="N1560"/>
      <c r="W1560" t="s">
        <v>43</v>
      </c>
      <c r="X1560" s="3">
        <v>3</v>
      </c>
      <c r="Y1560" s="3">
        <v>501.81</v>
      </c>
      <c r="Z1560" s="11">
        <v>0</v>
      </c>
      <c r="AA1560" s="3"/>
      <c r="AB1560" s="3"/>
      <c r="AD1560" t="str">
        <f t="shared" si="92"/>
        <v>MichiganCanton</v>
      </c>
      <c r="AE1560" t="str">
        <f t="shared" si="93"/>
        <v>Michigan</v>
      </c>
      <c r="AF1560" t="str">
        <f t="shared" si="94"/>
        <v>Canton</v>
      </c>
      <c r="AG1560" t="s">
        <v>43</v>
      </c>
      <c r="AH1560">
        <v>3</v>
      </c>
      <c r="AI1560">
        <v>501.81</v>
      </c>
      <c r="AJ1560" s="11">
        <v>0</v>
      </c>
    </row>
    <row r="1561" spans="13:36" x14ac:dyDescent="0.25">
      <c r="M1561"/>
      <c r="N1561"/>
      <c r="V1561" t="s">
        <v>774</v>
      </c>
      <c r="W1561" t="s">
        <v>68</v>
      </c>
      <c r="X1561" s="3">
        <v>5</v>
      </c>
      <c r="Y1561" s="3">
        <v>555.21</v>
      </c>
      <c r="Z1561" s="11">
        <v>178.90100000000001</v>
      </c>
      <c r="AA1561" s="3"/>
      <c r="AB1561" s="3"/>
      <c r="AC1561" t="s">
        <v>774</v>
      </c>
      <c r="AD1561" t="str">
        <f t="shared" si="92"/>
        <v>MichiganDearborn</v>
      </c>
      <c r="AE1561" t="str">
        <f t="shared" si="93"/>
        <v>Michigan</v>
      </c>
      <c r="AF1561" t="str">
        <f t="shared" si="94"/>
        <v>Dearborn</v>
      </c>
      <c r="AG1561" t="s">
        <v>68</v>
      </c>
      <c r="AH1561">
        <v>5</v>
      </c>
      <c r="AI1561">
        <v>555.21</v>
      </c>
      <c r="AJ1561" s="11">
        <v>178.90100000000001</v>
      </c>
    </row>
    <row r="1562" spans="13:36" x14ac:dyDescent="0.25">
      <c r="M1562"/>
      <c r="N1562"/>
      <c r="W1562" t="s">
        <v>53</v>
      </c>
      <c r="X1562" s="3">
        <v>9</v>
      </c>
      <c r="Y1562" s="3">
        <v>161.82</v>
      </c>
      <c r="Z1562" s="11">
        <v>46.927799999999998</v>
      </c>
      <c r="AA1562" s="3"/>
      <c r="AB1562" s="3"/>
      <c r="AD1562" t="str">
        <f t="shared" si="92"/>
        <v>MichiganDearborn</v>
      </c>
      <c r="AE1562" t="str">
        <f t="shared" si="93"/>
        <v>Michigan</v>
      </c>
      <c r="AF1562" t="str">
        <f t="shared" si="94"/>
        <v>Dearborn</v>
      </c>
      <c r="AG1562" t="s">
        <v>53</v>
      </c>
      <c r="AH1562">
        <v>9</v>
      </c>
      <c r="AI1562">
        <v>161.82</v>
      </c>
      <c r="AJ1562" s="11">
        <v>46.927799999999998</v>
      </c>
    </row>
    <row r="1563" spans="13:36" x14ac:dyDescent="0.25">
      <c r="M1563"/>
      <c r="N1563"/>
      <c r="W1563" t="s">
        <v>25</v>
      </c>
      <c r="X1563" s="3">
        <v>2</v>
      </c>
      <c r="Y1563" s="3">
        <v>301.95999999999998</v>
      </c>
      <c r="Z1563" s="11">
        <v>87.568399999999997</v>
      </c>
      <c r="AA1563" s="3"/>
      <c r="AB1563" s="3"/>
      <c r="AD1563" t="str">
        <f t="shared" si="92"/>
        <v>MichiganDearborn</v>
      </c>
      <c r="AE1563" t="str">
        <f t="shared" si="93"/>
        <v>Michigan</v>
      </c>
      <c r="AF1563" t="str">
        <f t="shared" si="94"/>
        <v>Dearborn</v>
      </c>
      <c r="AG1563" t="s">
        <v>25</v>
      </c>
      <c r="AH1563">
        <v>2</v>
      </c>
      <c r="AI1563">
        <v>301.95999999999998</v>
      </c>
      <c r="AJ1563" s="11">
        <v>87.568399999999997</v>
      </c>
    </row>
    <row r="1564" spans="13:36" x14ac:dyDescent="0.25">
      <c r="M1564"/>
      <c r="N1564"/>
      <c r="W1564" t="s">
        <v>48</v>
      </c>
      <c r="X1564" s="3">
        <v>3</v>
      </c>
      <c r="Y1564" s="3">
        <v>60.84</v>
      </c>
      <c r="Z1564" s="11">
        <v>23.119199999999999</v>
      </c>
      <c r="AA1564" s="3"/>
      <c r="AB1564" s="3"/>
      <c r="AD1564" t="str">
        <f t="shared" si="92"/>
        <v>MichiganDearborn</v>
      </c>
      <c r="AE1564" t="str">
        <f t="shared" si="93"/>
        <v>Michigan</v>
      </c>
      <c r="AF1564" t="str">
        <f t="shared" si="94"/>
        <v>Dearborn</v>
      </c>
      <c r="AG1564" t="s">
        <v>48</v>
      </c>
      <c r="AH1564">
        <v>3</v>
      </c>
      <c r="AI1564">
        <v>60.84</v>
      </c>
      <c r="AJ1564" s="11">
        <v>23.119199999999999</v>
      </c>
    </row>
    <row r="1565" spans="13:36" x14ac:dyDescent="0.25">
      <c r="M1565"/>
      <c r="N1565"/>
      <c r="W1565" t="s">
        <v>43</v>
      </c>
      <c r="X1565" s="3">
        <v>4</v>
      </c>
      <c r="Y1565" s="3">
        <v>523.48</v>
      </c>
      <c r="Z1565" s="11">
        <v>130.87</v>
      </c>
      <c r="AA1565" s="3"/>
      <c r="AB1565" s="3"/>
      <c r="AD1565" t="str">
        <f t="shared" si="92"/>
        <v>MichiganDearborn</v>
      </c>
      <c r="AE1565" t="str">
        <f t="shared" si="93"/>
        <v>Michigan</v>
      </c>
      <c r="AF1565" t="str">
        <f t="shared" si="94"/>
        <v>Dearborn</v>
      </c>
      <c r="AG1565" t="s">
        <v>43</v>
      </c>
      <c r="AH1565">
        <v>4</v>
      </c>
      <c r="AI1565">
        <v>523.48</v>
      </c>
      <c r="AJ1565" s="11">
        <v>130.87</v>
      </c>
    </row>
    <row r="1566" spans="13:36" x14ac:dyDescent="0.25">
      <c r="M1566"/>
      <c r="N1566"/>
      <c r="V1566" t="s">
        <v>1050</v>
      </c>
      <c r="W1566" t="s">
        <v>129</v>
      </c>
      <c r="X1566" s="3">
        <v>2</v>
      </c>
      <c r="Y1566" s="3">
        <v>99.98</v>
      </c>
      <c r="Z1566" s="11">
        <v>42.991399999999999</v>
      </c>
      <c r="AA1566" s="3"/>
      <c r="AB1566" s="3"/>
      <c r="AC1566" t="s">
        <v>1050</v>
      </c>
      <c r="AD1566" t="str">
        <f t="shared" si="92"/>
        <v>MichiganDearborn Heights</v>
      </c>
      <c r="AE1566" t="str">
        <f t="shared" si="93"/>
        <v>Michigan</v>
      </c>
      <c r="AF1566" t="str">
        <f t="shared" si="94"/>
        <v>Dearborn Heights</v>
      </c>
      <c r="AG1566" t="s">
        <v>129</v>
      </c>
      <c r="AH1566">
        <v>2</v>
      </c>
      <c r="AI1566">
        <v>99.98</v>
      </c>
      <c r="AJ1566" s="11">
        <v>42.991399999999999</v>
      </c>
    </row>
    <row r="1567" spans="13:36" x14ac:dyDescent="0.25">
      <c r="M1567"/>
      <c r="N1567"/>
      <c r="W1567" t="s">
        <v>53</v>
      </c>
      <c r="X1567" s="3">
        <v>5</v>
      </c>
      <c r="Y1567" s="3">
        <v>40.590000000000003</v>
      </c>
      <c r="Z1567" s="11">
        <v>12.059699999999999</v>
      </c>
      <c r="AA1567" s="3"/>
      <c r="AB1567" s="3"/>
      <c r="AD1567" t="str">
        <f t="shared" si="92"/>
        <v>MichiganDearborn Heights</v>
      </c>
      <c r="AE1567" t="str">
        <f t="shared" si="93"/>
        <v>Michigan</v>
      </c>
      <c r="AF1567" t="str">
        <f t="shared" si="94"/>
        <v>Dearborn Heights</v>
      </c>
      <c r="AG1567" t="s">
        <v>53</v>
      </c>
      <c r="AH1567">
        <v>5</v>
      </c>
      <c r="AI1567">
        <v>40.590000000000003</v>
      </c>
      <c r="AJ1567" s="11">
        <v>12.059699999999999</v>
      </c>
    </row>
    <row r="1568" spans="13:36" x14ac:dyDescent="0.25">
      <c r="M1568"/>
      <c r="N1568"/>
      <c r="W1568" t="s">
        <v>64</v>
      </c>
      <c r="X1568" s="3">
        <v>5</v>
      </c>
      <c r="Y1568" s="3">
        <v>40.200000000000003</v>
      </c>
      <c r="Z1568" s="11">
        <v>18.09</v>
      </c>
      <c r="AA1568" s="3"/>
      <c r="AB1568" s="3"/>
      <c r="AD1568" t="str">
        <f t="shared" si="92"/>
        <v>MichiganDearborn Heights</v>
      </c>
      <c r="AE1568" t="str">
        <f t="shared" si="93"/>
        <v>Michigan</v>
      </c>
      <c r="AF1568" t="str">
        <f t="shared" si="94"/>
        <v>Dearborn Heights</v>
      </c>
      <c r="AG1568" t="s">
        <v>64</v>
      </c>
      <c r="AH1568">
        <v>5</v>
      </c>
      <c r="AI1568">
        <v>40.200000000000003</v>
      </c>
      <c r="AJ1568" s="11">
        <v>18.09</v>
      </c>
    </row>
    <row r="1569" spans="13:36" x14ac:dyDescent="0.25">
      <c r="M1569"/>
      <c r="N1569"/>
      <c r="W1569" t="s">
        <v>25</v>
      </c>
      <c r="X1569" s="3">
        <v>1</v>
      </c>
      <c r="Y1569" s="3">
        <v>180.98</v>
      </c>
      <c r="Z1569" s="11">
        <v>47.0548</v>
      </c>
      <c r="AA1569" s="3"/>
      <c r="AB1569" s="3"/>
      <c r="AD1569" t="str">
        <f t="shared" si="92"/>
        <v>MichiganDearborn Heights</v>
      </c>
      <c r="AE1569" t="str">
        <f t="shared" si="93"/>
        <v>Michigan</v>
      </c>
      <c r="AF1569" t="str">
        <f t="shared" si="94"/>
        <v>Dearborn Heights</v>
      </c>
      <c r="AG1569" t="s">
        <v>25</v>
      </c>
      <c r="AH1569">
        <v>1</v>
      </c>
      <c r="AI1569">
        <v>180.98</v>
      </c>
      <c r="AJ1569" s="11">
        <v>47.0548</v>
      </c>
    </row>
    <row r="1570" spans="13:36" x14ac:dyDescent="0.25">
      <c r="M1570"/>
      <c r="N1570"/>
      <c r="W1570" t="s">
        <v>43</v>
      </c>
      <c r="X1570" s="3">
        <v>6</v>
      </c>
      <c r="Y1570" s="3">
        <v>689.82</v>
      </c>
      <c r="Z1570" s="11">
        <v>20.694600000000001</v>
      </c>
      <c r="AA1570" s="3"/>
      <c r="AB1570" s="3"/>
      <c r="AD1570" t="str">
        <f t="shared" si="92"/>
        <v>MichiganDearborn Heights</v>
      </c>
      <c r="AE1570" t="str">
        <f t="shared" si="93"/>
        <v>Michigan</v>
      </c>
      <c r="AF1570" t="str">
        <f t="shared" si="94"/>
        <v>Dearborn Heights</v>
      </c>
      <c r="AG1570" t="s">
        <v>43</v>
      </c>
      <c r="AH1570">
        <v>6</v>
      </c>
      <c r="AI1570">
        <v>689.82</v>
      </c>
      <c r="AJ1570" s="11">
        <v>20.694600000000001</v>
      </c>
    </row>
    <row r="1571" spans="13:36" x14ac:dyDescent="0.25">
      <c r="M1571"/>
      <c r="N1571"/>
      <c r="V1571" t="s">
        <v>700</v>
      </c>
      <c r="W1571" t="s">
        <v>129</v>
      </c>
      <c r="X1571" s="3">
        <v>33</v>
      </c>
      <c r="Y1571" s="3">
        <v>1159.54</v>
      </c>
      <c r="Z1571" s="11">
        <v>372.50469999999996</v>
      </c>
      <c r="AA1571" s="3"/>
      <c r="AB1571" s="3"/>
      <c r="AC1571" t="s">
        <v>700</v>
      </c>
      <c r="AD1571" t="str">
        <f t="shared" si="92"/>
        <v>MichiganDetroit</v>
      </c>
      <c r="AE1571" t="str">
        <f t="shared" si="93"/>
        <v>Michigan</v>
      </c>
      <c r="AF1571" t="str">
        <f t="shared" si="94"/>
        <v>Detroit</v>
      </c>
      <c r="AG1571" t="s">
        <v>129</v>
      </c>
      <c r="AH1571">
        <v>33</v>
      </c>
      <c r="AI1571">
        <v>1159.54</v>
      </c>
      <c r="AJ1571" s="11">
        <v>372.50469999999996</v>
      </c>
    </row>
    <row r="1572" spans="13:36" x14ac:dyDescent="0.25">
      <c r="M1572"/>
      <c r="N1572"/>
      <c r="W1572" t="s">
        <v>68</v>
      </c>
      <c r="X1572" s="3">
        <v>27</v>
      </c>
      <c r="Y1572" s="3">
        <v>2057.1120000000001</v>
      </c>
      <c r="Z1572" s="11">
        <v>520.8291999999999</v>
      </c>
      <c r="AA1572" s="3"/>
      <c r="AB1572" s="3"/>
      <c r="AD1572" t="str">
        <f t="shared" si="92"/>
        <v>MichiganDetroit</v>
      </c>
      <c r="AE1572" t="str">
        <f t="shared" si="93"/>
        <v>Michigan</v>
      </c>
      <c r="AF1572" t="str">
        <f t="shared" si="94"/>
        <v>Detroit</v>
      </c>
      <c r="AG1572" t="s">
        <v>68</v>
      </c>
      <c r="AH1572">
        <v>27</v>
      </c>
      <c r="AI1572">
        <v>2057.1120000000001</v>
      </c>
      <c r="AJ1572" s="11">
        <v>520.8291999999999</v>
      </c>
    </row>
    <row r="1573" spans="13:36" x14ac:dyDescent="0.25">
      <c r="M1573"/>
      <c r="N1573"/>
      <c r="W1573" t="s">
        <v>53</v>
      </c>
      <c r="X1573" s="3">
        <v>32</v>
      </c>
      <c r="Y1573" s="3">
        <v>354.31999999999994</v>
      </c>
      <c r="Z1573" s="11">
        <v>104.80439999999999</v>
      </c>
      <c r="AA1573" s="3"/>
      <c r="AB1573" s="3"/>
      <c r="AD1573" t="str">
        <f t="shared" si="92"/>
        <v>MichiganDetroit</v>
      </c>
      <c r="AE1573" t="str">
        <f t="shared" si="93"/>
        <v>Michigan</v>
      </c>
      <c r="AF1573" t="str">
        <f t="shared" si="94"/>
        <v>Detroit</v>
      </c>
      <c r="AG1573" t="s">
        <v>53</v>
      </c>
      <c r="AH1573">
        <v>32</v>
      </c>
      <c r="AI1573">
        <v>354.31999999999994</v>
      </c>
      <c r="AJ1573" s="11">
        <v>104.80439999999999</v>
      </c>
    </row>
    <row r="1574" spans="13:36" x14ac:dyDescent="0.25">
      <c r="M1574"/>
      <c r="N1574"/>
      <c r="W1574" t="s">
        <v>64</v>
      </c>
      <c r="X1574" s="3">
        <v>99</v>
      </c>
      <c r="Y1574" s="3">
        <v>12489.18</v>
      </c>
      <c r="Z1574" s="11">
        <v>6154.9818999999998</v>
      </c>
      <c r="AA1574" s="3"/>
      <c r="AB1574" s="3"/>
      <c r="AD1574" t="str">
        <f t="shared" si="92"/>
        <v>MichiganDetroit</v>
      </c>
      <c r="AE1574" t="str">
        <f t="shared" si="93"/>
        <v>Michigan</v>
      </c>
      <c r="AF1574" t="str">
        <f t="shared" si="94"/>
        <v>Detroit</v>
      </c>
      <c r="AG1574" t="s">
        <v>64</v>
      </c>
      <c r="AH1574">
        <v>99</v>
      </c>
      <c r="AI1574">
        <v>12489.18</v>
      </c>
      <c r="AJ1574" s="11">
        <v>6154.9818999999998</v>
      </c>
    </row>
    <row r="1575" spans="13:36" x14ac:dyDescent="0.25">
      <c r="M1575"/>
      <c r="N1575"/>
      <c r="W1575" t="s">
        <v>22</v>
      </c>
      <c r="X1575" s="3">
        <v>4</v>
      </c>
      <c r="Y1575" s="3">
        <v>373.91999999999996</v>
      </c>
      <c r="Z1575" s="11">
        <v>78.421199999999999</v>
      </c>
      <c r="AA1575" s="3"/>
      <c r="AB1575" s="3"/>
      <c r="AD1575" t="str">
        <f t="shared" si="92"/>
        <v>MichiganDetroit</v>
      </c>
      <c r="AE1575" t="str">
        <f t="shared" si="93"/>
        <v>Michigan</v>
      </c>
      <c r="AF1575" t="str">
        <f t="shared" si="94"/>
        <v>Detroit</v>
      </c>
      <c r="AG1575" t="s">
        <v>22</v>
      </c>
      <c r="AH1575">
        <v>4</v>
      </c>
      <c r="AI1575">
        <v>373.91999999999996</v>
      </c>
      <c r="AJ1575" s="11">
        <v>78.421199999999999</v>
      </c>
    </row>
    <row r="1576" spans="13:36" x14ac:dyDescent="0.25">
      <c r="M1576"/>
      <c r="N1576"/>
      <c r="W1576" t="s">
        <v>25</v>
      </c>
      <c r="X1576" s="3">
        <v>64</v>
      </c>
      <c r="Y1576" s="3">
        <v>12034.589999999998</v>
      </c>
      <c r="Z1576" s="11">
        <v>2615.7498000000001</v>
      </c>
      <c r="AA1576" s="3"/>
      <c r="AB1576" s="3"/>
      <c r="AD1576" t="str">
        <f t="shared" si="92"/>
        <v>MichiganDetroit</v>
      </c>
      <c r="AE1576" t="str">
        <f t="shared" si="93"/>
        <v>Michigan</v>
      </c>
      <c r="AF1576" t="str">
        <f t="shared" si="94"/>
        <v>Detroit</v>
      </c>
      <c r="AG1576" t="s">
        <v>25</v>
      </c>
      <c r="AH1576">
        <v>64</v>
      </c>
      <c r="AI1576">
        <v>12034.589999999998</v>
      </c>
      <c r="AJ1576" s="11">
        <v>2615.7498000000001</v>
      </c>
    </row>
    <row r="1577" spans="13:36" x14ac:dyDescent="0.25">
      <c r="M1577"/>
      <c r="N1577"/>
      <c r="W1577" t="s">
        <v>143</v>
      </c>
      <c r="X1577" s="3">
        <v>2</v>
      </c>
      <c r="Y1577" s="3">
        <v>180.96</v>
      </c>
      <c r="Z1577" s="11">
        <v>81.432000000000002</v>
      </c>
      <c r="AA1577" s="3"/>
      <c r="AB1577" s="3"/>
      <c r="AD1577" t="str">
        <f t="shared" si="92"/>
        <v>MichiganDetroit</v>
      </c>
      <c r="AE1577" t="str">
        <f t="shared" si="93"/>
        <v>Michigan</v>
      </c>
      <c r="AF1577" t="str">
        <f t="shared" si="94"/>
        <v>Detroit</v>
      </c>
      <c r="AG1577" t="s">
        <v>143</v>
      </c>
      <c r="AH1577">
        <v>2</v>
      </c>
      <c r="AI1577">
        <v>180.96</v>
      </c>
      <c r="AJ1577" s="11">
        <v>81.432000000000002</v>
      </c>
    </row>
    <row r="1578" spans="13:36" x14ac:dyDescent="0.25">
      <c r="M1578"/>
      <c r="N1578"/>
      <c r="W1578" t="s">
        <v>195</v>
      </c>
      <c r="X1578" s="3">
        <v>1</v>
      </c>
      <c r="Y1578" s="3">
        <v>6.08</v>
      </c>
      <c r="Z1578" s="11">
        <v>3.04</v>
      </c>
      <c r="AA1578" s="3"/>
      <c r="AB1578" s="3"/>
      <c r="AD1578" t="str">
        <f t="shared" si="92"/>
        <v>MichiganDetroit</v>
      </c>
      <c r="AE1578" t="str">
        <f t="shared" si="93"/>
        <v>Michigan</v>
      </c>
      <c r="AF1578" t="str">
        <f t="shared" si="94"/>
        <v>Detroit</v>
      </c>
      <c r="AG1578" t="s">
        <v>195</v>
      </c>
      <c r="AH1578">
        <v>1</v>
      </c>
      <c r="AI1578">
        <v>6.08</v>
      </c>
      <c r="AJ1578" s="11">
        <v>3.04</v>
      </c>
    </row>
    <row r="1579" spans="13:36" x14ac:dyDescent="0.25">
      <c r="M1579"/>
      <c r="N1579"/>
      <c r="W1579" t="s">
        <v>48</v>
      </c>
      <c r="X1579" s="3">
        <v>22</v>
      </c>
      <c r="Y1579" s="3">
        <v>609.49</v>
      </c>
      <c r="Z1579" s="11">
        <v>80.5244</v>
      </c>
      <c r="AA1579" s="3"/>
      <c r="AB1579" s="3"/>
      <c r="AD1579" t="str">
        <f t="shared" si="92"/>
        <v>MichiganDetroit</v>
      </c>
      <c r="AE1579" t="str">
        <f t="shared" si="93"/>
        <v>Michigan</v>
      </c>
      <c r="AF1579" t="str">
        <f t="shared" si="94"/>
        <v>Detroit</v>
      </c>
      <c r="AG1579" t="s">
        <v>48</v>
      </c>
      <c r="AH1579">
        <v>22</v>
      </c>
      <c r="AI1579">
        <v>609.49</v>
      </c>
      <c r="AJ1579" s="11">
        <v>80.5244</v>
      </c>
    </row>
    <row r="1580" spans="13:36" x14ac:dyDescent="0.25">
      <c r="M1580"/>
      <c r="N1580"/>
      <c r="W1580" t="s">
        <v>33</v>
      </c>
      <c r="X1580" s="3">
        <v>26</v>
      </c>
      <c r="Y1580" s="3">
        <v>646.11</v>
      </c>
      <c r="Z1580" s="11">
        <v>316.5421</v>
      </c>
      <c r="AA1580" s="3"/>
      <c r="AB1580" s="3"/>
      <c r="AD1580" t="str">
        <f t="shared" si="92"/>
        <v>MichiganDetroit</v>
      </c>
      <c r="AE1580" t="str">
        <f t="shared" si="93"/>
        <v>Michigan</v>
      </c>
      <c r="AF1580" t="str">
        <f t="shared" si="94"/>
        <v>Detroit</v>
      </c>
      <c r="AG1580" t="s">
        <v>33</v>
      </c>
      <c r="AH1580">
        <v>26</v>
      </c>
      <c r="AI1580">
        <v>646.11</v>
      </c>
      <c r="AJ1580" s="11">
        <v>316.5421</v>
      </c>
    </row>
    <row r="1581" spans="13:36" x14ac:dyDescent="0.25">
      <c r="M1581"/>
      <c r="N1581"/>
      <c r="W1581" t="s">
        <v>371</v>
      </c>
      <c r="X1581" s="3">
        <v>2</v>
      </c>
      <c r="Y1581" s="3">
        <v>3059.982</v>
      </c>
      <c r="Z1581" s="11">
        <v>679.99599999999998</v>
      </c>
      <c r="AA1581" s="3"/>
      <c r="AB1581" s="3"/>
      <c r="AD1581" t="str">
        <f t="shared" si="92"/>
        <v>MichiganDetroit</v>
      </c>
      <c r="AE1581" t="str">
        <f t="shared" si="93"/>
        <v>Michigan</v>
      </c>
      <c r="AF1581" t="str">
        <f t="shared" si="94"/>
        <v>Detroit</v>
      </c>
      <c r="AG1581" t="s">
        <v>371</v>
      </c>
      <c r="AH1581">
        <v>2</v>
      </c>
      <c r="AI1581">
        <v>3059.982</v>
      </c>
      <c r="AJ1581" s="11">
        <v>679.99599999999998</v>
      </c>
    </row>
    <row r="1582" spans="13:36" x14ac:dyDescent="0.25">
      <c r="M1582"/>
      <c r="N1582"/>
      <c r="W1582" t="s">
        <v>80</v>
      </c>
      <c r="X1582" s="3">
        <v>42</v>
      </c>
      <c r="Y1582" s="3">
        <v>829.08999999999992</v>
      </c>
      <c r="Z1582" s="11">
        <v>393.73140000000001</v>
      </c>
      <c r="AA1582" s="3"/>
      <c r="AB1582" s="3"/>
      <c r="AD1582" t="str">
        <f t="shared" si="92"/>
        <v>MichiganDetroit</v>
      </c>
      <c r="AE1582" t="str">
        <f t="shared" si="93"/>
        <v>Michigan</v>
      </c>
      <c r="AF1582" t="str">
        <f t="shared" si="94"/>
        <v>Detroit</v>
      </c>
      <c r="AG1582" t="s">
        <v>80</v>
      </c>
      <c r="AH1582">
        <v>42</v>
      </c>
      <c r="AI1582">
        <v>829.08999999999992</v>
      </c>
      <c r="AJ1582" s="11">
        <v>393.73140000000001</v>
      </c>
    </row>
    <row r="1583" spans="13:36" x14ac:dyDescent="0.25">
      <c r="M1583"/>
      <c r="N1583"/>
      <c r="W1583" t="s">
        <v>59</v>
      </c>
      <c r="X1583" s="3">
        <v>39</v>
      </c>
      <c r="Y1583" s="3">
        <v>3431.9599999999996</v>
      </c>
      <c r="Z1583" s="11">
        <v>911.97309999999982</v>
      </c>
      <c r="AA1583" s="3"/>
      <c r="AB1583" s="3"/>
      <c r="AD1583" t="str">
        <f t="shared" si="92"/>
        <v>MichiganDetroit</v>
      </c>
      <c r="AE1583" t="str">
        <f t="shared" si="93"/>
        <v>Michigan</v>
      </c>
      <c r="AF1583" t="str">
        <f t="shared" si="94"/>
        <v>Detroit</v>
      </c>
      <c r="AG1583" t="s">
        <v>59</v>
      </c>
      <c r="AH1583">
        <v>39</v>
      </c>
      <c r="AI1583">
        <v>3431.9599999999996</v>
      </c>
      <c r="AJ1583" s="11">
        <v>911.97309999999982</v>
      </c>
    </row>
    <row r="1584" spans="13:36" x14ac:dyDescent="0.25">
      <c r="M1584"/>
      <c r="N1584"/>
      <c r="W1584" t="s">
        <v>43</v>
      </c>
      <c r="X1584" s="3">
        <v>32</v>
      </c>
      <c r="Y1584" s="3">
        <v>1868.6</v>
      </c>
      <c r="Z1584" s="11">
        <v>309.28120000000001</v>
      </c>
      <c r="AA1584" s="3"/>
      <c r="AB1584" s="3"/>
      <c r="AD1584" t="str">
        <f t="shared" si="92"/>
        <v>MichiganDetroit</v>
      </c>
      <c r="AE1584" t="str">
        <f t="shared" si="93"/>
        <v>Michigan</v>
      </c>
      <c r="AF1584" t="str">
        <f t="shared" si="94"/>
        <v>Detroit</v>
      </c>
      <c r="AG1584" t="s">
        <v>43</v>
      </c>
      <c r="AH1584">
        <v>32</v>
      </c>
      <c r="AI1584">
        <v>1868.6</v>
      </c>
      <c r="AJ1584" s="11">
        <v>309.28120000000001</v>
      </c>
    </row>
    <row r="1585" spans="13:36" x14ac:dyDescent="0.25">
      <c r="M1585"/>
      <c r="N1585"/>
      <c r="W1585" t="s">
        <v>39</v>
      </c>
      <c r="X1585" s="3">
        <v>16</v>
      </c>
      <c r="Y1585" s="3">
        <v>3346.01</v>
      </c>
      <c r="Z1585" s="11">
        <v>557.97939999999994</v>
      </c>
      <c r="AA1585" s="3"/>
      <c r="AB1585" s="3"/>
      <c r="AD1585" t="str">
        <f t="shared" si="92"/>
        <v>MichiganDetroit</v>
      </c>
      <c r="AE1585" t="str">
        <f t="shared" si="93"/>
        <v>Michigan</v>
      </c>
      <c r="AF1585" t="str">
        <f t="shared" si="94"/>
        <v>Detroit</v>
      </c>
      <c r="AG1585" t="s">
        <v>39</v>
      </c>
      <c r="AH1585">
        <v>16</v>
      </c>
      <c r="AI1585">
        <v>3346.01</v>
      </c>
      <c r="AJ1585" s="11">
        <v>557.97939999999994</v>
      </c>
    </row>
    <row r="1586" spans="13:36" x14ac:dyDescent="0.25">
      <c r="M1586"/>
      <c r="N1586"/>
      <c r="V1586" t="s">
        <v>1041</v>
      </c>
      <c r="W1586" t="s">
        <v>64</v>
      </c>
      <c r="X1586" s="3">
        <v>10</v>
      </c>
      <c r="Y1586" s="3">
        <v>138.6</v>
      </c>
      <c r="Z1586" s="11">
        <v>67.914000000000001</v>
      </c>
      <c r="AA1586" s="3"/>
      <c r="AB1586" s="3"/>
      <c r="AC1586" t="s">
        <v>1041</v>
      </c>
      <c r="AD1586" t="str">
        <f t="shared" si="92"/>
        <v>MichiganGrand Rapids</v>
      </c>
      <c r="AE1586" t="str">
        <f t="shared" si="93"/>
        <v>Michigan</v>
      </c>
      <c r="AF1586" t="str">
        <f t="shared" si="94"/>
        <v>Grand Rapids</v>
      </c>
      <c r="AG1586" t="s">
        <v>64</v>
      </c>
      <c r="AH1586">
        <v>10</v>
      </c>
      <c r="AI1586">
        <v>138.6</v>
      </c>
      <c r="AJ1586" s="11">
        <v>67.914000000000001</v>
      </c>
    </row>
    <row r="1587" spans="13:36" x14ac:dyDescent="0.25">
      <c r="M1587"/>
      <c r="N1587"/>
      <c r="W1587" t="s">
        <v>195</v>
      </c>
      <c r="X1587" s="3">
        <v>7</v>
      </c>
      <c r="Y1587" s="3">
        <v>24.85</v>
      </c>
      <c r="Z1587" s="11">
        <v>11.679500000000001</v>
      </c>
      <c r="AA1587" s="3"/>
      <c r="AB1587" s="3"/>
      <c r="AD1587" t="str">
        <f t="shared" si="92"/>
        <v>MichiganGrand Rapids</v>
      </c>
      <c r="AE1587" t="str">
        <f t="shared" si="93"/>
        <v>Michigan</v>
      </c>
      <c r="AF1587" t="str">
        <f t="shared" si="94"/>
        <v>Grand Rapids</v>
      </c>
      <c r="AG1587" t="s">
        <v>195</v>
      </c>
      <c r="AH1587">
        <v>7</v>
      </c>
      <c r="AI1587">
        <v>24.85</v>
      </c>
      <c r="AJ1587" s="11">
        <v>11.679500000000001</v>
      </c>
    </row>
    <row r="1588" spans="13:36" x14ac:dyDescent="0.25">
      <c r="M1588"/>
      <c r="N1588"/>
      <c r="W1588" t="s">
        <v>80</v>
      </c>
      <c r="X1588" s="3">
        <v>12</v>
      </c>
      <c r="Y1588" s="3">
        <v>264.7</v>
      </c>
      <c r="Z1588" s="11">
        <v>126.8948</v>
      </c>
      <c r="AA1588" s="3"/>
      <c r="AB1588" s="3"/>
      <c r="AD1588" t="str">
        <f t="shared" si="92"/>
        <v>MichiganGrand Rapids</v>
      </c>
      <c r="AE1588" t="str">
        <f t="shared" si="93"/>
        <v>Michigan</v>
      </c>
      <c r="AF1588" t="str">
        <f t="shared" si="94"/>
        <v>Grand Rapids</v>
      </c>
      <c r="AG1588" t="s">
        <v>80</v>
      </c>
      <c r="AH1588">
        <v>12</v>
      </c>
      <c r="AI1588">
        <v>264.7</v>
      </c>
      <c r="AJ1588" s="11">
        <v>126.8948</v>
      </c>
    </row>
    <row r="1589" spans="13:36" x14ac:dyDescent="0.25">
      <c r="M1589"/>
      <c r="N1589"/>
      <c r="W1589" t="s">
        <v>59</v>
      </c>
      <c r="X1589" s="3">
        <v>2</v>
      </c>
      <c r="Y1589" s="3">
        <v>97.98</v>
      </c>
      <c r="Z1589" s="11">
        <v>27.4344</v>
      </c>
      <c r="AA1589" s="3"/>
      <c r="AB1589" s="3"/>
      <c r="AD1589" t="str">
        <f t="shared" si="92"/>
        <v>MichiganGrand Rapids</v>
      </c>
      <c r="AE1589" t="str">
        <f t="shared" si="93"/>
        <v>Michigan</v>
      </c>
      <c r="AF1589" t="str">
        <f t="shared" si="94"/>
        <v>Grand Rapids</v>
      </c>
      <c r="AG1589" t="s">
        <v>59</v>
      </c>
      <c r="AH1589">
        <v>2</v>
      </c>
      <c r="AI1589">
        <v>97.98</v>
      </c>
      <c r="AJ1589" s="11">
        <v>27.4344</v>
      </c>
    </row>
    <row r="1590" spans="13:36" x14ac:dyDescent="0.25">
      <c r="M1590"/>
      <c r="N1590"/>
      <c r="V1590" t="s">
        <v>1148</v>
      </c>
      <c r="W1590" t="s">
        <v>195</v>
      </c>
      <c r="X1590" s="3">
        <v>7</v>
      </c>
      <c r="Y1590" s="3">
        <v>20.440000000000001</v>
      </c>
      <c r="Z1590" s="11">
        <v>9.1980000000000004</v>
      </c>
      <c r="AA1590" s="3"/>
      <c r="AB1590" s="3"/>
      <c r="AC1590" t="s">
        <v>1148</v>
      </c>
      <c r="AD1590" t="str">
        <f t="shared" si="92"/>
        <v>MichiganHolland</v>
      </c>
      <c r="AE1590" t="str">
        <f t="shared" si="93"/>
        <v>Michigan</v>
      </c>
      <c r="AF1590" t="str">
        <f t="shared" si="94"/>
        <v>Holland</v>
      </c>
      <c r="AG1590" t="s">
        <v>195</v>
      </c>
      <c r="AH1590">
        <v>7</v>
      </c>
      <c r="AI1590">
        <v>20.440000000000001</v>
      </c>
      <c r="AJ1590" s="11">
        <v>9.1980000000000004</v>
      </c>
    </row>
    <row r="1591" spans="13:36" x14ac:dyDescent="0.25">
      <c r="M1591"/>
      <c r="N1591"/>
      <c r="W1591" t="s">
        <v>33</v>
      </c>
      <c r="X1591" s="3">
        <v>2</v>
      </c>
      <c r="Y1591" s="3">
        <v>7.5</v>
      </c>
      <c r="Z1591" s="11">
        <v>3.6</v>
      </c>
      <c r="AA1591" s="3"/>
      <c r="AB1591" s="3"/>
      <c r="AD1591" t="str">
        <f t="shared" si="92"/>
        <v>MichiganHolland</v>
      </c>
      <c r="AE1591" t="str">
        <f t="shared" si="93"/>
        <v>Michigan</v>
      </c>
      <c r="AF1591" t="str">
        <f t="shared" si="94"/>
        <v>Holland</v>
      </c>
      <c r="AG1591" t="s">
        <v>33</v>
      </c>
      <c r="AH1591">
        <v>2</v>
      </c>
      <c r="AI1591">
        <v>7.5</v>
      </c>
      <c r="AJ1591" s="11">
        <v>3.6</v>
      </c>
    </row>
    <row r="1592" spans="13:36" x14ac:dyDescent="0.25">
      <c r="M1592"/>
      <c r="N1592"/>
      <c r="W1592" t="s">
        <v>80</v>
      </c>
      <c r="X1592" s="3">
        <v>2</v>
      </c>
      <c r="Y1592" s="3">
        <v>109.92</v>
      </c>
      <c r="Z1592" s="11">
        <v>53.860799999999998</v>
      </c>
      <c r="AA1592" s="3"/>
      <c r="AB1592" s="3"/>
      <c r="AD1592" t="str">
        <f t="shared" si="92"/>
        <v>MichiganHolland</v>
      </c>
      <c r="AE1592" t="str">
        <f t="shared" si="93"/>
        <v>Michigan</v>
      </c>
      <c r="AF1592" t="str">
        <f t="shared" si="94"/>
        <v>Holland</v>
      </c>
      <c r="AG1592" t="s">
        <v>80</v>
      </c>
      <c r="AH1592">
        <v>2</v>
      </c>
      <c r="AI1592">
        <v>109.92</v>
      </c>
      <c r="AJ1592" s="11">
        <v>53.860799999999998</v>
      </c>
    </row>
    <row r="1593" spans="13:36" x14ac:dyDescent="0.25">
      <c r="M1593"/>
      <c r="N1593"/>
      <c r="V1593" t="s">
        <v>657</v>
      </c>
      <c r="W1593" t="s">
        <v>129</v>
      </c>
      <c r="X1593" s="3">
        <v>22</v>
      </c>
      <c r="Y1593" s="3">
        <v>2768.71</v>
      </c>
      <c r="Z1593" s="11">
        <v>1028.558</v>
      </c>
      <c r="AA1593" s="3"/>
      <c r="AB1593" s="3"/>
      <c r="AC1593" t="s">
        <v>657</v>
      </c>
      <c r="AD1593" t="str">
        <f t="shared" si="92"/>
        <v>MichiganJackson</v>
      </c>
      <c r="AE1593" t="str">
        <f t="shared" si="93"/>
        <v>Michigan</v>
      </c>
      <c r="AF1593" t="str">
        <f t="shared" si="94"/>
        <v>Jackson</v>
      </c>
      <c r="AG1593" t="s">
        <v>129</v>
      </c>
      <c r="AH1593">
        <v>22</v>
      </c>
      <c r="AI1593">
        <v>2768.71</v>
      </c>
      <c r="AJ1593" s="11">
        <v>1028.558</v>
      </c>
    </row>
    <row r="1594" spans="13:36" x14ac:dyDescent="0.25">
      <c r="M1594"/>
      <c r="N1594"/>
      <c r="W1594" t="s">
        <v>68</v>
      </c>
      <c r="X1594" s="3">
        <v>4</v>
      </c>
      <c r="Y1594" s="3">
        <v>269.07299999999998</v>
      </c>
      <c r="Z1594" s="11">
        <v>71.728999999999999</v>
      </c>
      <c r="AA1594" s="3"/>
      <c r="AB1594" s="3"/>
      <c r="AD1594" t="str">
        <f t="shared" si="92"/>
        <v>MichiganJackson</v>
      </c>
      <c r="AE1594" t="str">
        <f t="shared" si="93"/>
        <v>Michigan</v>
      </c>
      <c r="AF1594" t="str">
        <f t="shared" si="94"/>
        <v>Jackson</v>
      </c>
      <c r="AG1594" t="s">
        <v>68</v>
      </c>
      <c r="AH1594">
        <v>4</v>
      </c>
      <c r="AI1594">
        <v>269.07299999999998</v>
      </c>
      <c r="AJ1594" s="11">
        <v>71.728999999999999</v>
      </c>
    </row>
    <row r="1595" spans="13:36" x14ac:dyDescent="0.25">
      <c r="M1595"/>
      <c r="N1595"/>
      <c r="W1595" t="s">
        <v>53</v>
      </c>
      <c r="X1595" s="3">
        <v>18</v>
      </c>
      <c r="Y1595" s="3">
        <v>187.26</v>
      </c>
      <c r="Z1595" s="11">
        <v>55.483199999999997</v>
      </c>
      <c r="AA1595" s="3"/>
      <c r="AB1595" s="3"/>
      <c r="AD1595" t="str">
        <f t="shared" si="92"/>
        <v>MichiganJackson</v>
      </c>
      <c r="AE1595" t="str">
        <f t="shared" si="93"/>
        <v>Michigan</v>
      </c>
      <c r="AF1595" t="str">
        <f t="shared" si="94"/>
        <v>Jackson</v>
      </c>
      <c r="AG1595" t="s">
        <v>53</v>
      </c>
      <c r="AH1595">
        <v>18</v>
      </c>
      <c r="AI1595">
        <v>187.26</v>
      </c>
      <c r="AJ1595" s="11">
        <v>55.483199999999997</v>
      </c>
    </row>
    <row r="1596" spans="13:36" x14ac:dyDescent="0.25">
      <c r="M1596"/>
      <c r="N1596"/>
      <c r="W1596" t="s">
        <v>64</v>
      </c>
      <c r="X1596" s="3">
        <v>18</v>
      </c>
      <c r="Y1596" s="3">
        <v>5611.9800000000005</v>
      </c>
      <c r="Z1596" s="11">
        <v>2582.7159999999999</v>
      </c>
      <c r="AA1596" s="3"/>
      <c r="AB1596" s="3"/>
      <c r="AD1596" t="str">
        <f t="shared" si="92"/>
        <v>MichiganJackson</v>
      </c>
      <c r="AE1596" t="str">
        <f t="shared" si="93"/>
        <v>Michigan</v>
      </c>
      <c r="AF1596" t="str">
        <f t="shared" si="94"/>
        <v>Jackson</v>
      </c>
      <c r="AG1596" t="s">
        <v>64</v>
      </c>
      <c r="AH1596">
        <v>18</v>
      </c>
      <c r="AI1596">
        <v>5611.9800000000005</v>
      </c>
      <c r="AJ1596" s="11">
        <v>2582.7159999999999</v>
      </c>
    </row>
    <row r="1597" spans="13:36" x14ac:dyDescent="0.25">
      <c r="M1597"/>
      <c r="N1597"/>
      <c r="W1597" t="s">
        <v>25</v>
      </c>
      <c r="X1597" s="3">
        <v>5</v>
      </c>
      <c r="Y1597" s="3">
        <v>494.63</v>
      </c>
      <c r="Z1597" s="11">
        <v>105.274</v>
      </c>
      <c r="AA1597" s="3"/>
      <c r="AB1597" s="3"/>
      <c r="AD1597" t="str">
        <f t="shared" si="92"/>
        <v>MichiganJackson</v>
      </c>
      <c r="AE1597" t="str">
        <f t="shared" si="93"/>
        <v>Michigan</v>
      </c>
      <c r="AF1597" t="str">
        <f t="shared" si="94"/>
        <v>Jackson</v>
      </c>
      <c r="AG1597" t="s">
        <v>25</v>
      </c>
      <c r="AH1597">
        <v>5</v>
      </c>
      <c r="AI1597">
        <v>494.63</v>
      </c>
      <c r="AJ1597" s="11">
        <v>105.274</v>
      </c>
    </row>
    <row r="1598" spans="13:36" x14ac:dyDescent="0.25">
      <c r="M1598"/>
      <c r="N1598"/>
      <c r="W1598" t="s">
        <v>48</v>
      </c>
      <c r="X1598" s="3">
        <v>4</v>
      </c>
      <c r="Y1598" s="3">
        <v>33.479999999999997</v>
      </c>
      <c r="Z1598" s="11">
        <v>8.7048000000000005</v>
      </c>
      <c r="AA1598" s="3"/>
      <c r="AB1598" s="3"/>
      <c r="AD1598" t="str">
        <f t="shared" si="92"/>
        <v>MichiganJackson</v>
      </c>
      <c r="AE1598" t="str">
        <f t="shared" si="93"/>
        <v>Michigan</v>
      </c>
      <c r="AF1598" t="str">
        <f t="shared" si="94"/>
        <v>Jackson</v>
      </c>
      <c r="AG1598" t="s">
        <v>48</v>
      </c>
      <c r="AH1598">
        <v>4</v>
      </c>
      <c r="AI1598">
        <v>33.479999999999997</v>
      </c>
      <c r="AJ1598" s="11">
        <v>8.7048000000000005</v>
      </c>
    </row>
    <row r="1599" spans="13:36" x14ac:dyDescent="0.25">
      <c r="M1599"/>
      <c r="N1599"/>
      <c r="W1599" t="s">
        <v>33</v>
      </c>
      <c r="X1599" s="3">
        <v>3</v>
      </c>
      <c r="Y1599" s="3">
        <v>199.23000000000002</v>
      </c>
      <c r="Z1599" s="11">
        <v>97.544399999999996</v>
      </c>
      <c r="AA1599" s="3"/>
      <c r="AB1599" s="3"/>
      <c r="AD1599" t="str">
        <f t="shared" si="92"/>
        <v>MichiganJackson</v>
      </c>
      <c r="AE1599" t="str">
        <f t="shared" si="93"/>
        <v>Michigan</v>
      </c>
      <c r="AF1599" t="str">
        <f t="shared" si="94"/>
        <v>Jackson</v>
      </c>
      <c r="AG1599" t="s">
        <v>33</v>
      </c>
      <c r="AH1599">
        <v>3</v>
      </c>
      <c r="AI1599">
        <v>199.23000000000002</v>
      </c>
      <c r="AJ1599" s="11">
        <v>97.544399999999996</v>
      </c>
    </row>
    <row r="1600" spans="13:36" x14ac:dyDescent="0.25">
      <c r="M1600"/>
      <c r="N1600"/>
      <c r="W1600" t="s">
        <v>371</v>
      </c>
      <c r="X1600" s="3">
        <v>3</v>
      </c>
      <c r="Y1600" s="3">
        <v>350.97300000000001</v>
      </c>
      <c r="Z1600" s="11">
        <v>152.0883</v>
      </c>
      <c r="AA1600" s="3"/>
      <c r="AB1600" s="3"/>
      <c r="AD1600" t="str">
        <f t="shared" si="92"/>
        <v>MichiganJackson</v>
      </c>
      <c r="AE1600" t="str">
        <f t="shared" si="93"/>
        <v>Michigan</v>
      </c>
      <c r="AF1600" t="str">
        <f t="shared" si="94"/>
        <v>Jackson</v>
      </c>
      <c r="AG1600" t="s">
        <v>371</v>
      </c>
      <c r="AH1600">
        <v>3</v>
      </c>
      <c r="AI1600">
        <v>350.97300000000001</v>
      </c>
      <c r="AJ1600" s="11">
        <v>152.0883</v>
      </c>
    </row>
    <row r="1601" spans="13:36" x14ac:dyDescent="0.25">
      <c r="M1601"/>
      <c r="N1601"/>
      <c r="W1601" t="s">
        <v>80</v>
      </c>
      <c r="X1601" s="3">
        <v>20</v>
      </c>
      <c r="Y1601" s="3">
        <v>273.18</v>
      </c>
      <c r="Z1601" s="11">
        <v>129.19710000000001</v>
      </c>
      <c r="AA1601" s="3"/>
      <c r="AB1601" s="3"/>
      <c r="AD1601" t="str">
        <f t="shared" si="92"/>
        <v>MichiganJackson</v>
      </c>
      <c r="AE1601" t="str">
        <f t="shared" si="93"/>
        <v>Michigan</v>
      </c>
      <c r="AF1601" t="str">
        <f t="shared" si="94"/>
        <v>Jackson</v>
      </c>
      <c r="AG1601" t="s">
        <v>80</v>
      </c>
      <c r="AH1601">
        <v>20</v>
      </c>
      <c r="AI1601">
        <v>273.18</v>
      </c>
      <c r="AJ1601" s="11">
        <v>129.19710000000001</v>
      </c>
    </row>
    <row r="1602" spans="13:36" x14ac:dyDescent="0.25">
      <c r="M1602"/>
      <c r="N1602"/>
      <c r="W1602" t="s">
        <v>59</v>
      </c>
      <c r="X1602" s="3">
        <v>16</v>
      </c>
      <c r="Y1602" s="3">
        <v>2411.59</v>
      </c>
      <c r="Z1602" s="11">
        <v>655.20790000000011</v>
      </c>
      <c r="AA1602" s="3"/>
      <c r="AB1602" s="3"/>
      <c r="AD1602" t="str">
        <f t="shared" si="92"/>
        <v>MichiganJackson</v>
      </c>
      <c r="AE1602" t="str">
        <f t="shared" si="93"/>
        <v>Michigan</v>
      </c>
      <c r="AF1602" t="str">
        <f t="shared" si="94"/>
        <v>Jackson</v>
      </c>
      <c r="AG1602" t="s">
        <v>59</v>
      </c>
      <c r="AH1602">
        <v>16</v>
      </c>
      <c r="AI1602">
        <v>2411.59</v>
      </c>
      <c r="AJ1602" s="11">
        <v>655.20790000000011</v>
      </c>
    </row>
    <row r="1603" spans="13:36" x14ac:dyDescent="0.25">
      <c r="M1603"/>
      <c r="N1603"/>
      <c r="W1603" t="s">
        <v>43</v>
      </c>
      <c r="X1603" s="3">
        <v>4</v>
      </c>
      <c r="Y1603" s="3">
        <v>379.24</v>
      </c>
      <c r="Z1603" s="11">
        <v>87.7624</v>
      </c>
      <c r="AA1603" s="3"/>
      <c r="AB1603" s="3"/>
      <c r="AD1603" t="str">
        <f t="shared" si="92"/>
        <v>MichiganJackson</v>
      </c>
      <c r="AE1603" t="str">
        <f t="shared" si="93"/>
        <v>Michigan</v>
      </c>
      <c r="AF1603" t="str">
        <f t="shared" si="94"/>
        <v>Jackson</v>
      </c>
      <c r="AG1603" t="s">
        <v>43</v>
      </c>
      <c r="AH1603">
        <v>4</v>
      </c>
      <c r="AI1603">
        <v>379.24</v>
      </c>
      <c r="AJ1603" s="11">
        <v>87.7624</v>
      </c>
    </row>
    <row r="1604" spans="13:36" x14ac:dyDescent="0.25">
      <c r="M1604"/>
      <c r="N1604"/>
      <c r="W1604" t="s">
        <v>334</v>
      </c>
      <c r="X1604" s="3">
        <v>4</v>
      </c>
      <c r="Y1604" s="3">
        <v>70.12</v>
      </c>
      <c r="Z1604" s="11">
        <v>21.036000000000001</v>
      </c>
      <c r="AA1604" s="3"/>
      <c r="AB1604" s="3"/>
      <c r="AD1604" t="str">
        <f t="shared" si="92"/>
        <v>MichiganJackson</v>
      </c>
      <c r="AE1604" t="str">
        <f t="shared" si="93"/>
        <v>Michigan</v>
      </c>
      <c r="AF1604" t="str">
        <f t="shared" si="94"/>
        <v>Jackson</v>
      </c>
      <c r="AG1604" t="s">
        <v>334</v>
      </c>
      <c r="AH1604">
        <v>4</v>
      </c>
      <c r="AI1604">
        <v>70.12</v>
      </c>
      <c r="AJ1604" s="11">
        <v>21.036000000000001</v>
      </c>
    </row>
    <row r="1605" spans="13:36" x14ac:dyDescent="0.25">
      <c r="M1605"/>
      <c r="N1605"/>
      <c r="W1605" t="s">
        <v>39</v>
      </c>
      <c r="X1605" s="3">
        <v>11</v>
      </c>
      <c r="Y1605" s="3">
        <v>2370.5699999999997</v>
      </c>
      <c r="Z1605" s="11">
        <v>529.8981</v>
      </c>
      <c r="AA1605" s="3"/>
      <c r="AB1605" s="3"/>
      <c r="AD1605" t="str">
        <f t="shared" ref="AD1605:AD1668" si="95">IF(ISTEXT(AC1605),AC1605,AD1604)</f>
        <v>MichiganJackson</v>
      </c>
      <c r="AE1605" t="str">
        <f t="shared" ref="AE1605:AE1668" si="96">INDEX($K$3:$R$606,MATCH(AD1605,$K$3:$K$606,0),5)</f>
        <v>Michigan</v>
      </c>
      <c r="AF1605" t="str">
        <f t="shared" si="94"/>
        <v>Jackson</v>
      </c>
      <c r="AG1605" t="s">
        <v>39</v>
      </c>
      <c r="AH1605">
        <v>11</v>
      </c>
      <c r="AI1605">
        <v>2370.5699999999997</v>
      </c>
      <c r="AJ1605" s="11">
        <v>529.8981</v>
      </c>
    </row>
    <row r="1606" spans="13:36" x14ac:dyDescent="0.25">
      <c r="M1606"/>
      <c r="N1606"/>
      <c r="V1606" t="s">
        <v>847</v>
      </c>
      <c r="W1606" t="s">
        <v>68</v>
      </c>
      <c r="X1606" s="3">
        <v>2</v>
      </c>
      <c r="Y1606" s="3">
        <v>644.07600000000002</v>
      </c>
      <c r="Z1606" s="11">
        <v>107.346</v>
      </c>
      <c r="AA1606" s="3"/>
      <c r="AB1606" s="3"/>
      <c r="AC1606" t="s">
        <v>847</v>
      </c>
      <c r="AD1606" t="str">
        <f t="shared" si="95"/>
        <v>MichiganLansing</v>
      </c>
      <c r="AE1606" t="str">
        <f t="shared" si="96"/>
        <v>Michigan</v>
      </c>
      <c r="AF1606" t="str">
        <f t="shared" ref="AF1606:AF1669" si="97">INDEX($K$3:$R$606,MATCH(AD1606,$K$3:$K$606,0),6)</f>
        <v>Lansing</v>
      </c>
      <c r="AG1606" t="s">
        <v>68</v>
      </c>
      <c r="AH1606">
        <v>2</v>
      </c>
      <c r="AI1606">
        <v>644.07600000000002</v>
      </c>
      <c r="AJ1606" s="11">
        <v>107.346</v>
      </c>
    </row>
    <row r="1607" spans="13:36" x14ac:dyDescent="0.25">
      <c r="M1607"/>
      <c r="N1607"/>
      <c r="W1607" t="s">
        <v>64</v>
      </c>
      <c r="X1607" s="3">
        <v>2</v>
      </c>
      <c r="Y1607" s="3">
        <v>12.76</v>
      </c>
      <c r="Z1607" s="11">
        <v>5.8696000000000002</v>
      </c>
      <c r="AA1607" s="3"/>
      <c r="AB1607" s="3"/>
      <c r="AD1607" t="str">
        <f t="shared" si="95"/>
        <v>MichiganLansing</v>
      </c>
      <c r="AE1607" t="str">
        <f t="shared" si="96"/>
        <v>Michigan</v>
      </c>
      <c r="AF1607" t="str">
        <f t="shared" si="97"/>
        <v>Lansing</v>
      </c>
      <c r="AG1607" t="s">
        <v>64</v>
      </c>
      <c r="AH1607">
        <v>2</v>
      </c>
      <c r="AI1607">
        <v>12.76</v>
      </c>
      <c r="AJ1607" s="11">
        <v>5.8696000000000002</v>
      </c>
    </row>
    <row r="1608" spans="13:36" x14ac:dyDescent="0.25">
      <c r="M1608"/>
      <c r="N1608"/>
      <c r="W1608" t="s">
        <v>22</v>
      </c>
      <c r="X1608" s="3">
        <v>2</v>
      </c>
      <c r="Y1608" s="3">
        <v>241.96</v>
      </c>
      <c r="Z1608" s="11">
        <v>41.133200000000002</v>
      </c>
      <c r="AA1608" s="3"/>
      <c r="AB1608" s="3"/>
      <c r="AD1608" t="str">
        <f t="shared" si="95"/>
        <v>MichiganLansing</v>
      </c>
      <c r="AE1608" t="str">
        <f t="shared" si="96"/>
        <v>Michigan</v>
      </c>
      <c r="AF1608" t="str">
        <f t="shared" si="97"/>
        <v>Lansing</v>
      </c>
      <c r="AG1608" t="s">
        <v>22</v>
      </c>
      <c r="AH1608">
        <v>2</v>
      </c>
      <c r="AI1608">
        <v>241.96</v>
      </c>
      <c r="AJ1608" s="11">
        <v>41.133200000000002</v>
      </c>
    </row>
    <row r="1609" spans="13:36" x14ac:dyDescent="0.25">
      <c r="M1609"/>
      <c r="N1609"/>
      <c r="W1609" t="s">
        <v>556</v>
      </c>
      <c r="X1609" s="3">
        <v>2</v>
      </c>
      <c r="Y1609" s="3">
        <v>599.98</v>
      </c>
      <c r="Z1609" s="11">
        <v>209.99299999999999</v>
      </c>
      <c r="AA1609" s="3"/>
      <c r="AB1609" s="3"/>
      <c r="AD1609" t="str">
        <f t="shared" si="95"/>
        <v>MichiganLansing</v>
      </c>
      <c r="AE1609" t="str">
        <f t="shared" si="96"/>
        <v>Michigan</v>
      </c>
      <c r="AF1609" t="str">
        <f t="shared" si="97"/>
        <v>Lansing</v>
      </c>
      <c r="AG1609" t="s">
        <v>556</v>
      </c>
      <c r="AH1609">
        <v>2</v>
      </c>
      <c r="AI1609">
        <v>599.98</v>
      </c>
      <c r="AJ1609" s="11">
        <v>209.99299999999999</v>
      </c>
    </row>
    <row r="1610" spans="13:36" x14ac:dyDescent="0.25">
      <c r="M1610"/>
      <c r="N1610"/>
      <c r="W1610" t="s">
        <v>195</v>
      </c>
      <c r="X1610" s="3">
        <v>2</v>
      </c>
      <c r="Y1610" s="3">
        <v>5.84</v>
      </c>
      <c r="Z1610" s="11">
        <v>2.6280000000000001</v>
      </c>
      <c r="AA1610" s="3"/>
      <c r="AB1610" s="3"/>
      <c r="AD1610" t="str">
        <f t="shared" si="95"/>
        <v>MichiganLansing</v>
      </c>
      <c r="AE1610" t="str">
        <f t="shared" si="96"/>
        <v>Michigan</v>
      </c>
      <c r="AF1610" t="str">
        <f t="shared" si="97"/>
        <v>Lansing</v>
      </c>
      <c r="AG1610" t="s">
        <v>195</v>
      </c>
      <c r="AH1610">
        <v>2</v>
      </c>
      <c r="AI1610">
        <v>5.84</v>
      </c>
      <c r="AJ1610" s="11">
        <v>2.6280000000000001</v>
      </c>
    </row>
    <row r="1611" spans="13:36" x14ac:dyDescent="0.25">
      <c r="M1611"/>
      <c r="N1611"/>
      <c r="W1611" t="s">
        <v>48</v>
      </c>
      <c r="X1611" s="3">
        <v>5</v>
      </c>
      <c r="Y1611" s="3">
        <v>67</v>
      </c>
      <c r="Z1611" s="11">
        <v>32.159999999999997</v>
      </c>
      <c r="AA1611" s="3"/>
      <c r="AB1611" s="3"/>
      <c r="AD1611" t="str">
        <f t="shared" si="95"/>
        <v>MichiganLansing</v>
      </c>
      <c r="AE1611" t="str">
        <f t="shared" si="96"/>
        <v>Michigan</v>
      </c>
      <c r="AF1611" t="str">
        <f t="shared" si="97"/>
        <v>Lansing</v>
      </c>
      <c r="AG1611" t="s">
        <v>48</v>
      </c>
      <c r="AH1611">
        <v>5</v>
      </c>
      <c r="AI1611">
        <v>67</v>
      </c>
      <c r="AJ1611" s="11">
        <v>32.159999999999997</v>
      </c>
    </row>
    <row r="1612" spans="13:36" x14ac:dyDescent="0.25">
      <c r="M1612"/>
      <c r="N1612"/>
      <c r="W1612" t="s">
        <v>33</v>
      </c>
      <c r="X1612" s="3">
        <v>9</v>
      </c>
      <c r="Y1612" s="3">
        <v>27.72</v>
      </c>
      <c r="Z1612" s="11">
        <v>13.3056</v>
      </c>
      <c r="AA1612" s="3"/>
      <c r="AB1612" s="3"/>
      <c r="AD1612" t="str">
        <f t="shared" si="95"/>
        <v>MichiganLansing</v>
      </c>
      <c r="AE1612" t="str">
        <f t="shared" si="96"/>
        <v>Michigan</v>
      </c>
      <c r="AF1612" t="str">
        <f t="shared" si="97"/>
        <v>Lansing</v>
      </c>
      <c r="AG1612" t="s">
        <v>33</v>
      </c>
      <c r="AH1612">
        <v>9</v>
      </c>
      <c r="AI1612">
        <v>27.72</v>
      </c>
      <c r="AJ1612" s="11">
        <v>13.3056</v>
      </c>
    </row>
    <row r="1613" spans="13:36" x14ac:dyDescent="0.25">
      <c r="M1613"/>
      <c r="N1613"/>
      <c r="W1613" t="s">
        <v>59</v>
      </c>
      <c r="X1613" s="3">
        <v>1</v>
      </c>
      <c r="Y1613" s="3">
        <v>10.95</v>
      </c>
      <c r="Z1613" s="11">
        <v>0.438</v>
      </c>
      <c r="AA1613" s="3"/>
      <c r="AB1613" s="3"/>
      <c r="AD1613" t="str">
        <f t="shared" si="95"/>
        <v>MichiganLansing</v>
      </c>
      <c r="AE1613" t="str">
        <f t="shared" si="96"/>
        <v>Michigan</v>
      </c>
      <c r="AF1613" t="str">
        <f t="shared" si="97"/>
        <v>Lansing</v>
      </c>
      <c r="AG1613" t="s">
        <v>59</v>
      </c>
      <c r="AH1613">
        <v>1</v>
      </c>
      <c r="AI1613">
        <v>10.95</v>
      </c>
      <c r="AJ1613" s="11">
        <v>0.438</v>
      </c>
    </row>
    <row r="1614" spans="13:36" x14ac:dyDescent="0.25">
      <c r="M1614"/>
      <c r="N1614"/>
      <c r="V1614" t="s">
        <v>971</v>
      </c>
      <c r="W1614" t="s">
        <v>68</v>
      </c>
      <c r="X1614" s="3">
        <v>6</v>
      </c>
      <c r="Y1614" s="3">
        <v>167.292</v>
      </c>
      <c r="Z1614" s="11">
        <v>29.7408</v>
      </c>
      <c r="AA1614" s="3"/>
      <c r="AB1614" s="3"/>
      <c r="AC1614" t="s">
        <v>971</v>
      </c>
      <c r="AD1614" t="str">
        <f t="shared" si="95"/>
        <v>MichiganLincoln Park</v>
      </c>
      <c r="AE1614" t="str">
        <f t="shared" si="96"/>
        <v>Michigan</v>
      </c>
      <c r="AF1614" t="str">
        <f t="shared" si="97"/>
        <v>Lincoln Park</v>
      </c>
      <c r="AG1614" t="s">
        <v>68</v>
      </c>
      <c r="AH1614">
        <v>6</v>
      </c>
      <c r="AI1614">
        <v>167.292</v>
      </c>
      <c r="AJ1614" s="11">
        <v>29.7408</v>
      </c>
    </row>
    <row r="1615" spans="13:36" x14ac:dyDescent="0.25">
      <c r="M1615"/>
      <c r="N1615"/>
      <c r="W1615" t="s">
        <v>53</v>
      </c>
      <c r="X1615" s="3">
        <v>1</v>
      </c>
      <c r="Y1615" s="3">
        <v>25.99</v>
      </c>
      <c r="Z1615" s="11">
        <v>7.5370999999999997</v>
      </c>
      <c r="AA1615" s="3"/>
      <c r="AB1615" s="3"/>
      <c r="AD1615" t="str">
        <f t="shared" si="95"/>
        <v>MichiganLincoln Park</v>
      </c>
      <c r="AE1615" t="str">
        <f t="shared" si="96"/>
        <v>Michigan</v>
      </c>
      <c r="AF1615" t="str">
        <f t="shared" si="97"/>
        <v>Lincoln Park</v>
      </c>
      <c r="AG1615" t="s">
        <v>53</v>
      </c>
      <c r="AH1615">
        <v>1</v>
      </c>
      <c r="AI1615">
        <v>25.99</v>
      </c>
      <c r="AJ1615" s="11">
        <v>7.5370999999999997</v>
      </c>
    </row>
    <row r="1616" spans="13:36" x14ac:dyDescent="0.25">
      <c r="M1616"/>
      <c r="N1616"/>
      <c r="W1616" t="s">
        <v>22</v>
      </c>
      <c r="X1616" s="3">
        <v>4</v>
      </c>
      <c r="Y1616" s="3">
        <v>194.32</v>
      </c>
      <c r="Z1616" s="11">
        <v>31.091200000000001</v>
      </c>
      <c r="AA1616" s="3"/>
      <c r="AB1616" s="3"/>
      <c r="AD1616" t="str">
        <f t="shared" si="95"/>
        <v>MichiganLincoln Park</v>
      </c>
      <c r="AE1616" t="str">
        <f t="shared" si="96"/>
        <v>Michigan</v>
      </c>
      <c r="AF1616" t="str">
        <f t="shared" si="97"/>
        <v>Lincoln Park</v>
      </c>
      <c r="AG1616" t="s">
        <v>22</v>
      </c>
      <c r="AH1616">
        <v>4</v>
      </c>
      <c r="AI1616">
        <v>194.32</v>
      </c>
      <c r="AJ1616" s="11">
        <v>31.091200000000001</v>
      </c>
    </row>
    <row r="1617" spans="13:36" x14ac:dyDescent="0.25">
      <c r="M1617"/>
      <c r="N1617"/>
      <c r="V1617" t="s">
        <v>978</v>
      </c>
      <c r="W1617" t="s">
        <v>68</v>
      </c>
      <c r="X1617" s="3">
        <v>1</v>
      </c>
      <c r="Y1617" s="3">
        <v>186.732</v>
      </c>
      <c r="Z1617" s="11">
        <v>41.496000000000002</v>
      </c>
      <c r="AA1617" s="3"/>
      <c r="AB1617" s="3"/>
      <c r="AC1617" t="s">
        <v>978</v>
      </c>
      <c r="AD1617" t="str">
        <f t="shared" si="95"/>
        <v>MichiganMidland</v>
      </c>
      <c r="AE1617" t="str">
        <f t="shared" si="96"/>
        <v>Michigan</v>
      </c>
      <c r="AF1617" t="str">
        <f t="shared" si="97"/>
        <v>Midland</v>
      </c>
      <c r="AG1617" t="s">
        <v>68</v>
      </c>
      <c r="AH1617">
        <v>1</v>
      </c>
      <c r="AI1617">
        <v>186.732</v>
      </c>
      <c r="AJ1617" s="11">
        <v>41.496000000000002</v>
      </c>
    </row>
    <row r="1618" spans="13:36" x14ac:dyDescent="0.25">
      <c r="M1618"/>
      <c r="N1618"/>
      <c r="W1618" t="s">
        <v>53</v>
      </c>
      <c r="X1618" s="3">
        <v>2</v>
      </c>
      <c r="Y1618" s="3">
        <v>3.9</v>
      </c>
      <c r="Z1618" s="11">
        <v>1.5209999999999999</v>
      </c>
      <c r="AA1618" s="3"/>
      <c r="AB1618" s="3"/>
      <c r="AD1618" t="str">
        <f t="shared" si="95"/>
        <v>MichiganMidland</v>
      </c>
      <c r="AE1618" t="str">
        <f t="shared" si="96"/>
        <v>Michigan</v>
      </c>
      <c r="AF1618" t="str">
        <f t="shared" si="97"/>
        <v>Midland</v>
      </c>
      <c r="AG1618" t="s">
        <v>53</v>
      </c>
      <c r="AH1618">
        <v>2</v>
      </c>
      <c r="AI1618">
        <v>3.9</v>
      </c>
      <c r="AJ1618" s="11">
        <v>1.5209999999999999</v>
      </c>
    </row>
    <row r="1619" spans="13:36" x14ac:dyDescent="0.25">
      <c r="M1619"/>
      <c r="N1619"/>
      <c r="W1619" t="s">
        <v>64</v>
      </c>
      <c r="X1619" s="3">
        <v>19</v>
      </c>
      <c r="Y1619" s="3">
        <v>3894.6299999999997</v>
      </c>
      <c r="Z1619" s="11">
        <v>1944.9029999999998</v>
      </c>
      <c r="AA1619" s="3"/>
      <c r="AB1619" s="3"/>
      <c r="AD1619" t="str">
        <f t="shared" si="95"/>
        <v>MichiganMidland</v>
      </c>
      <c r="AE1619" t="str">
        <f t="shared" si="96"/>
        <v>Michigan</v>
      </c>
      <c r="AF1619" t="str">
        <f t="shared" si="97"/>
        <v>Midland</v>
      </c>
      <c r="AG1619" t="s">
        <v>64</v>
      </c>
      <c r="AH1619">
        <v>19</v>
      </c>
      <c r="AI1619">
        <v>3894.6299999999997</v>
      </c>
      <c r="AJ1619" s="11">
        <v>1944.9029999999998</v>
      </c>
    </row>
    <row r="1620" spans="13:36" x14ac:dyDescent="0.25">
      <c r="M1620"/>
      <c r="N1620"/>
      <c r="W1620" t="s">
        <v>25</v>
      </c>
      <c r="X1620" s="3">
        <v>3</v>
      </c>
      <c r="Y1620" s="3">
        <v>563.94000000000005</v>
      </c>
      <c r="Z1620" s="11">
        <v>112.788</v>
      </c>
      <c r="AA1620" s="3"/>
      <c r="AB1620" s="3"/>
      <c r="AD1620" t="str">
        <f t="shared" si="95"/>
        <v>MichiganMidland</v>
      </c>
      <c r="AE1620" t="str">
        <f t="shared" si="96"/>
        <v>Michigan</v>
      </c>
      <c r="AF1620" t="str">
        <f t="shared" si="97"/>
        <v>Midland</v>
      </c>
      <c r="AG1620" t="s">
        <v>25</v>
      </c>
      <c r="AH1620">
        <v>3</v>
      </c>
      <c r="AI1620">
        <v>563.94000000000005</v>
      </c>
      <c r="AJ1620" s="11">
        <v>112.788</v>
      </c>
    </row>
    <row r="1621" spans="13:36" x14ac:dyDescent="0.25">
      <c r="M1621"/>
      <c r="N1621"/>
      <c r="W1621" t="s">
        <v>143</v>
      </c>
      <c r="X1621" s="3">
        <v>2</v>
      </c>
      <c r="Y1621" s="3">
        <v>15.28</v>
      </c>
      <c r="Z1621" s="11">
        <v>7.4871999999999996</v>
      </c>
      <c r="AA1621" s="3"/>
      <c r="AB1621" s="3"/>
      <c r="AD1621" t="str">
        <f t="shared" si="95"/>
        <v>MichiganMidland</v>
      </c>
      <c r="AE1621" t="str">
        <f t="shared" si="96"/>
        <v>Michigan</v>
      </c>
      <c r="AF1621" t="str">
        <f t="shared" si="97"/>
        <v>Midland</v>
      </c>
      <c r="AG1621" t="s">
        <v>143</v>
      </c>
      <c r="AH1621">
        <v>2</v>
      </c>
      <c r="AI1621">
        <v>15.28</v>
      </c>
      <c r="AJ1621" s="11">
        <v>7.4871999999999996</v>
      </c>
    </row>
    <row r="1622" spans="13:36" x14ac:dyDescent="0.25">
      <c r="M1622"/>
      <c r="N1622"/>
      <c r="W1622" t="s">
        <v>80</v>
      </c>
      <c r="X1622" s="3">
        <v>6</v>
      </c>
      <c r="Y1622" s="3">
        <v>28.68</v>
      </c>
      <c r="Z1622" s="11">
        <v>12.905999999999999</v>
      </c>
      <c r="AA1622" s="3"/>
      <c r="AB1622" s="3"/>
      <c r="AD1622" t="str">
        <f t="shared" si="95"/>
        <v>MichiganMidland</v>
      </c>
      <c r="AE1622" t="str">
        <f t="shared" si="96"/>
        <v>Michigan</v>
      </c>
      <c r="AF1622" t="str">
        <f t="shared" si="97"/>
        <v>Midland</v>
      </c>
      <c r="AG1622" t="s">
        <v>80</v>
      </c>
      <c r="AH1622">
        <v>6</v>
      </c>
      <c r="AI1622">
        <v>28.68</v>
      </c>
      <c r="AJ1622" s="11">
        <v>12.905999999999999</v>
      </c>
    </row>
    <row r="1623" spans="13:36" x14ac:dyDescent="0.25">
      <c r="M1623"/>
      <c r="N1623"/>
      <c r="W1623" t="s">
        <v>43</v>
      </c>
      <c r="X1623" s="3">
        <v>6</v>
      </c>
      <c r="Y1623" s="3">
        <v>598.34999999999991</v>
      </c>
      <c r="Z1623" s="11">
        <v>172.58159999999998</v>
      </c>
      <c r="AA1623" s="3"/>
      <c r="AB1623" s="3"/>
      <c r="AD1623" t="str">
        <f t="shared" si="95"/>
        <v>MichiganMidland</v>
      </c>
      <c r="AE1623" t="str">
        <f t="shared" si="96"/>
        <v>Michigan</v>
      </c>
      <c r="AF1623" t="str">
        <f t="shared" si="97"/>
        <v>Midland</v>
      </c>
      <c r="AG1623" t="s">
        <v>43</v>
      </c>
      <c r="AH1623">
        <v>6</v>
      </c>
      <c r="AI1623">
        <v>598.34999999999991</v>
      </c>
      <c r="AJ1623" s="11">
        <v>172.58159999999998</v>
      </c>
    </row>
    <row r="1624" spans="13:36" x14ac:dyDescent="0.25">
      <c r="M1624"/>
      <c r="N1624"/>
      <c r="V1624" t="s">
        <v>1107</v>
      </c>
      <c r="W1624" t="s">
        <v>48</v>
      </c>
      <c r="X1624" s="3">
        <v>2</v>
      </c>
      <c r="Y1624" s="3">
        <v>17.14</v>
      </c>
      <c r="Z1624" s="11">
        <v>6.1703999999999999</v>
      </c>
      <c r="AA1624" s="3"/>
      <c r="AB1624" s="3"/>
      <c r="AC1624" t="s">
        <v>1107</v>
      </c>
      <c r="AD1624" t="str">
        <f t="shared" si="95"/>
        <v>MichiganMount Pleasant</v>
      </c>
      <c r="AE1624" t="str">
        <f t="shared" si="96"/>
        <v>Michigan</v>
      </c>
      <c r="AF1624" t="str">
        <f t="shared" si="97"/>
        <v>Mount Pleasant</v>
      </c>
      <c r="AG1624" t="s">
        <v>48</v>
      </c>
      <c r="AH1624">
        <v>2</v>
      </c>
      <c r="AI1624">
        <v>17.14</v>
      </c>
      <c r="AJ1624" s="11">
        <v>6.1703999999999999</v>
      </c>
    </row>
    <row r="1625" spans="13:36" x14ac:dyDescent="0.25">
      <c r="M1625"/>
      <c r="N1625"/>
      <c r="V1625" t="s">
        <v>1137</v>
      </c>
      <c r="W1625" t="s">
        <v>48</v>
      </c>
      <c r="X1625" s="3">
        <v>5</v>
      </c>
      <c r="Y1625" s="3">
        <v>580.8599999999999</v>
      </c>
      <c r="Z1625" s="11">
        <v>151.02359999999999</v>
      </c>
      <c r="AA1625" s="3"/>
      <c r="AB1625" s="3"/>
      <c r="AC1625" t="s">
        <v>1137</v>
      </c>
      <c r="AD1625" t="str">
        <f t="shared" si="95"/>
        <v>MichiganOak Park</v>
      </c>
      <c r="AE1625" t="str">
        <f t="shared" si="96"/>
        <v>Michigan</v>
      </c>
      <c r="AF1625" t="str">
        <f t="shared" si="97"/>
        <v>Oak Park</v>
      </c>
      <c r="AG1625" t="s">
        <v>48</v>
      </c>
      <c r="AH1625">
        <v>5</v>
      </c>
      <c r="AI1625">
        <v>580.8599999999999</v>
      </c>
      <c r="AJ1625" s="11">
        <v>151.02359999999999</v>
      </c>
    </row>
    <row r="1626" spans="13:36" x14ac:dyDescent="0.25">
      <c r="M1626"/>
      <c r="N1626"/>
      <c r="V1626" t="s">
        <v>778</v>
      </c>
      <c r="W1626" t="s">
        <v>129</v>
      </c>
      <c r="X1626" s="3">
        <v>4</v>
      </c>
      <c r="Y1626" s="3">
        <v>132.52000000000001</v>
      </c>
      <c r="Z1626" s="11">
        <v>54.333199999999998</v>
      </c>
      <c r="AA1626" s="3"/>
      <c r="AB1626" s="3"/>
      <c r="AC1626" t="s">
        <v>778</v>
      </c>
      <c r="AD1626" t="str">
        <f t="shared" si="95"/>
        <v>MichiganRochester Hills</v>
      </c>
      <c r="AE1626" t="str">
        <f t="shared" si="96"/>
        <v>Michigan</v>
      </c>
      <c r="AF1626" t="str">
        <f t="shared" si="97"/>
        <v>Rochester Hills</v>
      </c>
      <c r="AG1626" t="s">
        <v>129</v>
      </c>
      <c r="AH1626">
        <v>4</v>
      </c>
      <c r="AI1626">
        <v>132.52000000000001</v>
      </c>
      <c r="AJ1626" s="11">
        <v>54.333199999999998</v>
      </c>
    </row>
    <row r="1627" spans="13:36" x14ac:dyDescent="0.25">
      <c r="M1627"/>
      <c r="N1627"/>
      <c r="V1627" t="s">
        <v>1131</v>
      </c>
      <c r="W1627" t="s">
        <v>64</v>
      </c>
      <c r="X1627" s="3">
        <v>1</v>
      </c>
      <c r="Y1627" s="3">
        <v>8.02</v>
      </c>
      <c r="Z1627" s="11">
        <v>3.7694000000000001</v>
      </c>
      <c r="AA1627" s="3"/>
      <c r="AB1627" s="3"/>
      <c r="AC1627" t="s">
        <v>1131</v>
      </c>
      <c r="AD1627" t="str">
        <f t="shared" si="95"/>
        <v>MichiganRoseville</v>
      </c>
      <c r="AE1627" t="str">
        <f t="shared" si="96"/>
        <v>Michigan</v>
      </c>
      <c r="AF1627" t="str">
        <f t="shared" si="97"/>
        <v>Roseville</v>
      </c>
      <c r="AG1627" t="s">
        <v>64</v>
      </c>
      <c r="AH1627">
        <v>1</v>
      </c>
      <c r="AI1627">
        <v>8.02</v>
      </c>
      <c r="AJ1627" s="11">
        <v>3.7694000000000001</v>
      </c>
    </row>
    <row r="1628" spans="13:36" x14ac:dyDescent="0.25">
      <c r="M1628"/>
      <c r="N1628"/>
      <c r="W1628" t="s">
        <v>143</v>
      </c>
      <c r="X1628" s="3">
        <v>2</v>
      </c>
      <c r="Y1628" s="3">
        <v>17.48</v>
      </c>
      <c r="Z1628" s="11">
        <v>8.2156000000000002</v>
      </c>
      <c r="AA1628" s="3"/>
      <c r="AB1628" s="3"/>
      <c r="AD1628" t="str">
        <f t="shared" si="95"/>
        <v>MichiganRoseville</v>
      </c>
      <c r="AE1628" t="str">
        <f t="shared" si="96"/>
        <v>Michigan</v>
      </c>
      <c r="AF1628" t="str">
        <f t="shared" si="97"/>
        <v>Roseville</v>
      </c>
      <c r="AG1628" t="s">
        <v>143</v>
      </c>
      <c r="AH1628">
        <v>2</v>
      </c>
      <c r="AI1628">
        <v>17.48</v>
      </c>
      <c r="AJ1628" s="11">
        <v>8.2156000000000002</v>
      </c>
    </row>
    <row r="1629" spans="13:36" x14ac:dyDescent="0.25">
      <c r="M1629"/>
      <c r="N1629"/>
      <c r="W1629" t="s">
        <v>80</v>
      </c>
      <c r="X1629" s="3">
        <v>12</v>
      </c>
      <c r="Y1629" s="3">
        <v>437.43</v>
      </c>
      <c r="Z1629" s="11">
        <v>212.2851</v>
      </c>
      <c r="AA1629" s="3"/>
      <c r="AB1629" s="3"/>
      <c r="AD1629" t="str">
        <f t="shared" si="95"/>
        <v>MichiganRoseville</v>
      </c>
      <c r="AE1629" t="str">
        <f t="shared" si="96"/>
        <v>Michigan</v>
      </c>
      <c r="AF1629" t="str">
        <f t="shared" si="97"/>
        <v>Roseville</v>
      </c>
      <c r="AG1629" t="s">
        <v>80</v>
      </c>
      <c r="AH1629">
        <v>12</v>
      </c>
      <c r="AI1629">
        <v>437.43</v>
      </c>
      <c r="AJ1629" s="11">
        <v>212.2851</v>
      </c>
    </row>
    <row r="1630" spans="13:36" x14ac:dyDescent="0.25">
      <c r="M1630"/>
      <c r="N1630"/>
      <c r="W1630" t="s">
        <v>43</v>
      </c>
      <c r="X1630" s="3">
        <v>4</v>
      </c>
      <c r="Y1630" s="3">
        <v>171.04</v>
      </c>
      <c r="Z1630" s="11">
        <v>44.470399999999998</v>
      </c>
      <c r="AA1630" s="3"/>
      <c r="AB1630" s="3"/>
      <c r="AD1630" t="str">
        <f t="shared" si="95"/>
        <v>MichiganRoseville</v>
      </c>
      <c r="AE1630" t="str">
        <f t="shared" si="96"/>
        <v>Michigan</v>
      </c>
      <c r="AF1630" t="str">
        <f t="shared" si="97"/>
        <v>Roseville</v>
      </c>
      <c r="AG1630" t="s">
        <v>43</v>
      </c>
      <c r="AH1630">
        <v>4</v>
      </c>
      <c r="AI1630">
        <v>171.04</v>
      </c>
      <c r="AJ1630" s="11">
        <v>44.470399999999998</v>
      </c>
    </row>
    <row r="1631" spans="13:36" x14ac:dyDescent="0.25">
      <c r="M1631"/>
      <c r="N1631"/>
      <c r="W1631" t="s">
        <v>334</v>
      </c>
      <c r="X1631" s="3">
        <v>2</v>
      </c>
      <c r="Y1631" s="3">
        <v>4.3600000000000003</v>
      </c>
      <c r="Z1631" s="11">
        <v>0.1744</v>
      </c>
      <c r="AA1631" s="3"/>
      <c r="AB1631" s="3"/>
      <c r="AD1631" t="str">
        <f t="shared" si="95"/>
        <v>MichiganRoseville</v>
      </c>
      <c r="AE1631" t="str">
        <f t="shared" si="96"/>
        <v>Michigan</v>
      </c>
      <c r="AF1631" t="str">
        <f t="shared" si="97"/>
        <v>Roseville</v>
      </c>
      <c r="AG1631" t="s">
        <v>334</v>
      </c>
      <c r="AH1631">
        <v>2</v>
      </c>
      <c r="AI1631">
        <v>4.3600000000000003</v>
      </c>
      <c r="AJ1631" s="11">
        <v>0.1744</v>
      </c>
    </row>
    <row r="1632" spans="13:36" x14ac:dyDescent="0.25">
      <c r="M1632"/>
      <c r="N1632"/>
      <c r="V1632" t="s">
        <v>852</v>
      </c>
      <c r="W1632" t="s">
        <v>80</v>
      </c>
      <c r="X1632" s="3">
        <v>4</v>
      </c>
      <c r="Y1632" s="3">
        <v>35.340000000000003</v>
      </c>
      <c r="Z1632" s="11">
        <v>16.963200000000001</v>
      </c>
      <c r="AA1632" s="3"/>
      <c r="AB1632" s="3"/>
      <c r="AC1632" t="s">
        <v>852</v>
      </c>
      <c r="AD1632" t="str">
        <f t="shared" si="95"/>
        <v>MichiganRoyal Oak</v>
      </c>
      <c r="AE1632" t="str">
        <f t="shared" si="96"/>
        <v>Michigan</v>
      </c>
      <c r="AF1632" t="str">
        <f t="shared" si="97"/>
        <v>Royal Oak</v>
      </c>
      <c r="AG1632" t="s">
        <v>80</v>
      </c>
      <c r="AH1632">
        <v>4</v>
      </c>
      <c r="AI1632">
        <v>35.340000000000003</v>
      </c>
      <c r="AJ1632" s="11">
        <v>16.963200000000001</v>
      </c>
    </row>
    <row r="1633" spans="13:36" x14ac:dyDescent="0.25">
      <c r="M1633"/>
      <c r="N1633"/>
      <c r="V1633" t="s">
        <v>697</v>
      </c>
      <c r="W1633" t="s">
        <v>64</v>
      </c>
      <c r="X1633" s="3">
        <v>4</v>
      </c>
      <c r="Y1633" s="3">
        <v>15.92</v>
      </c>
      <c r="Z1633" s="11">
        <v>7.4824000000000002</v>
      </c>
      <c r="AA1633" s="3"/>
      <c r="AB1633" s="3"/>
      <c r="AC1633" t="s">
        <v>697</v>
      </c>
      <c r="AD1633" t="str">
        <f t="shared" si="95"/>
        <v>MichiganSaginaw</v>
      </c>
      <c r="AE1633" t="str">
        <f t="shared" si="96"/>
        <v>Michigan</v>
      </c>
      <c r="AF1633" t="str">
        <f t="shared" si="97"/>
        <v>Saginaw</v>
      </c>
      <c r="AG1633" t="s">
        <v>64</v>
      </c>
      <c r="AH1633">
        <v>4</v>
      </c>
      <c r="AI1633">
        <v>15.92</v>
      </c>
      <c r="AJ1633" s="11">
        <v>7.4824000000000002</v>
      </c>
    </row>
    <row r="1634" spans="13:36" x14ac:dyDescent="0.25">
      <c r="M1634"/>
      <c r="N1634"/>
      <c r="W1634" t="s">
        <v>195</v>
      </c>
      <c r="X1634" s="3">
        <v>9</v>
      </c>
      <c r="Y1634" s="3">
        <v>52.29</v>
      </c>
      <c r="Z1634" s="11">
        <v>16.209900000000001</v>
      </c>
      <c r="AA1634" s="3"/>
      <c r="AB1634" s="3"/>
      <c r="AD1634" t="str">
        <f t="shared" si="95"/>
        <v>MichiganSaginaw</v>
      </c>
      <c r="AE1634" t="str">
        <f t="shared" si="96"/>
        <v>Michigan</v>
      </c>
      <c r="AF1634" t="str">
        <f t="shared" si="97"/>
        <v>Saginaw</v>
      </c>
      <c r="AG1634" t="s">
        <v>195</v>
      </c>
      <c r="AH1634">
        <v>9</v>
      </c>
      <c r="AI1634">
        <v>52.29</v>
      </c>
      <c r="AJ1634" s="11">
        <v>16.209900000000001</v>
      </c>
    </row>
    <row r="1635" spans="13:36" x14ac:dyDescent="0.25">
      <c r="M1635"/>
      <c r="N1635"/>
      <c r="W1635" t="s">
        <v>48</v>
      </c>
      <c r="X1635" s="3">
        <v>4</v>
      </c>
      <c r="Y1635" s="3">
        <v>19.760000000000002</v>
      </c>
      <c r="Z1635" s="11">
        <v>8.2992000000000008</v>
      </c>
      <c r="AA1635" s="3"/>
      <c r="AB1635" s="3"/>
      <c r="AD1635" t="str">
        <f t="shared" si="95"/>
        <v>MichiganSaginaw</v>
      </c>
      <c r="AE1635" t="str">
        <f t="shared" si="96"/>
        <v>Michigan</v>
      </c>
      <c r="AF1635" t="str">
        <f t="shared" si="97"/>
        <v>Saginaw</v>
      </c>
      <c r="AG1635" t="s">
        <v>48</v>
      </c>
      <c r="AH1635">
        <v>4</v>
      </c>
      <c r="AI1635">
        <v>19.760000000000002</v>
      </c>
      <c r="AJ1635" s="11">
        <v>8.2992000000000008</v>
      </c>
    </row>
    <row r="1636" spans="13:36" x14ac:dyDescent="0.25">
      <c r="M1636"/>
      <c r="N1636"/>
      <c r="W1636" t="s">
        <v>59</v>
      </c>
      <c r="X1636" s="3">
        <v>2</v>
      </c>
      <c r="Y1636" s="3">
        <v>131.97999999999999</v>
      </c>
      <c r="Z1636" s="11">
        <v>35.634599999999999</v>
      </c>
      <c r="AA1636" s="3"/>
      <c r="AB1636" s="3"/>
      <c r="AD1636" t="str">
        <f t="shared" si="95"/>
        <v>MichiganSaginaw</v>
      </c>
      <c r="AE1636" t="str">
        <f t="shared" si="96"/>
        <v>Michigan</v>
      </c>
      <c r="AF1636" t="str">
        <f t="shared" si="97"/>
        <v>Saginaw</v>
      </c>
      <c r="AG1636" t="s">
        <v>59</v>
      </c>
      <c r="AH1636">
        <v>2</v>
      </c>
      <c r="AI1636">
        <v>131.97999999999999</v>
      </c>
      <c r="AJ1636" s="11">
        <v>35.634599999999999</v>
      </c>
    </row>
    <row r="1637" spans="13:36" x14ac:dyDescent="0.25">
      <c r="M1637"/>
      <c r="N1637"/>
      <c r="W1637" t="s">
        <v>43</v>
      </c>
      <c r="X1637" s="3">
        <v>5</v>
      </c>
      <c r="Y1637" s="3">
        <v>175.91</v>
      </c>
      <c r="Z1637" s="11">
        <v>9.5540000000000003</v>
      </c>
      <c r="AA1637" s="3"/>
      <c r="AB1637" s="3"/>
      <c r="AD1637" t="str">
        <f t="shared" si="95"/>
        <v>MichiganSaginaw</v>
      </c>
      <c r="AE1637" t="str">
        <f t="shared" si="96"/>
        <v>Michigan</v>
      </c>
      <c r="AF1637" t="str">
        <f t="shared" si="97"/>
        <v>Saginaw</v>
      </c>
      <c r="AG1637" t="s">
        <v>43</v>
      </c>
      <c r="AH1637">
        <v>5</v>
      </c>
      <c r="AI1637">
        <v>175.91</v>
      </c>
      <c r="AJ1637" s="11">
        <v>9.5540000000000003</v>
      </c>
    </row>
    <row r="1638" spans="13:36" x14ac:dyDescent="0.25">
      <c r="M1638"/>
      <c r="N1638"/>
      <c r="V1638" t="s">
        <v>1027</v>
      </c>
      <c r="W1638" t="s">
        <v>53</v>
      </c>
      <c r="X1638" s="3">
        <v>6</v>
      </c>
      <c r="Y1638" s="3">
        <v>91.039999999999992</v>
      </c>
      <c r="Z1638" s="11">
        <v>24.137600000000003</v>
      </c>
      <c r="AA1638" s="3"/>
      <c r="AB1638" s="3"/>
      <c r="AC1638" t="s">
        <v>1027</v>
      </c>
      <c r="AD1638" t="str">
        <f t="shared" si="95"/>
        <v>MichiganSterling Heights</v>
      </c>
      <c r="AE1638" t="str">
        <f t="shared" si="96"/>
        <v>Michigan</v>
      </c>
      <c r="AF1638" t="str">
        <f t="shared" si="97"/>
        <v>Sterling Heights</v>
      </c>
      <c r="AG1638" t="s">
        <v>53</v>
      </c>
      <c r="AH1638">
        <v>6</v>
      </c>
      <c r="AI1638">
        <v>91.039999999999992</v>
      </c>
      <c r="AJ1638" s="11">
        <v>24.137600000000003</v>
      </c>
    </row>
    <row r="1639" spans="13:36" x14ac:dyDescent="0.25">
      <c r="M1639"/>
      <c r="N1639"/>
      <c r="W1639" t="s">
        <v>64</v>
      </c>
      <c r="X1639" s="3">
        <v>5</v>
      </c>
      <c r="Y1639" s="3">
        <v>19</v>
      </c>
      <c r="Z1639" s="11">
        <v>8.93</v>
      </c>
      <c r="AA1639" s="3"/>
      <c r="AB1639" s="3"/>
      <c r="AD1639" t="str">
        <f t="shared" si="95"/>
        <v>MichiganSterling Heights</v>
      </c>
      <c r="AE1639" t="str">
        <f t="shared" si="96"/>
        <v>Michigan</v>
      </c>
      <c r="AF1639" t="str">
        <f t="shared" si="97"/>
        <v>Sterling Heights</v>
      </c>
      <c r="AG1639" t="s">
        <v>64</v>
      </c>
      <c r="AH1639">
        <v>5</v>
      </c>
      <c r="AI1639">
        <v>19</v>
      </c>
      <c r="AJ1639" s="11">
        <v>8.93</v>
      </c>
    </row>
    <row r="1640" spans="13:36" x14ac:dyDescent="0.25">
      <c r="M1640"/>
      <c r="N1640"/>
      <c r="V1640" t="s">
        <v>715</v>
      </c>
      <c r="W1640" t="s">
        <v>129</v>
      </c>
      <c r="X1640" s="3">
        <v>2</v>
      </c>
      <c r="Y1640" s="3">
        <v>41.9</v>
      </c>
      <c r="Z1640" s="11">
        <v>8.7989999999999995</v>
      </c>
      <c r="AA1640" s="3"/>
      <c r="AB1640" s="3"/>
      <c r="AC1640" t="s">
        <v>715</v>
      </c>
      <c r="AD1640" t="str">
        <f t="shared" si="95"/>
        <v>MichiganTaylor</v>
      </c>
      <c r="AE1640" t="str">
        <f t="shared" si="96"/>
        <v>Michigan</v>
      </c>
      <c r="AF1640" t="str">
        <f t="shared" si="97"/>
        <v>Taylor</v>
      </c>
      <c r="AG1640" t="s">
        <v>129</v>
      </c>
      <c r="AH1640">
        <v>2</v>
      </c>
      <c r="AI1640">
        <v>41.9</v>
      </c>
      <c r="AJ1640" s="11">
        <v>8.7989999999999995</v>
      </c>
    </row>
    <row r="1641" spans="13:36" x14ac:dyDescent="0.25">
      <c r="M1641"/>
      <c r="N1641"/>
      <c r="W1641" t="s">
        <v>53</v>
      </c>
      <c r="X1641" s="3">
        <v>3</v>
      </c>
      <c r="Y1641" s="3">
        <v>9.84</v>
      </c>
      <c r="Z1641" s="11">
        <v>2.8536000000000001</v>
      </c>
      <c r="AA1641" s="3"/>
      <c r="AB1641" s="3"/>
      <c r="AD1641" t="str">
        <f t="shared" si="95"/>
        <v>MichiganTaylor</v>
      </c>
      <c r="AE1641" t="str">
        <f t="shared" si="96"/>
        <v>Michigan</v>
      </c>
      <c r="AF1641" t="str">
        <f t="shared" si="97"/>
        <v>Taylor</v>
      </c>
      <c r="AG1641" t="s">
        <v>53</v>
      </c>
      <c r="AH1641">
        <v>3</v>
      </c>
      <c r="AI1641">
        <v>9.84</v>
      </c>
      <c r="AJ1641" s="11">
        <v>2.8536000000000001</v>
      </c>
    </row>
    <row r="1642" spans="13:36" x14ac:dyDescent="0.25">
      <c r="M1642"/>
      <c r="N1642"/>
      <c r="W1642" t="s">
        <v>25</v>
      </c>
      <c r="X1642" s="3">
        <v>2</v>
      </c>
      <c r="Y1642" s="3">
        <v>301.95999999999998</v>
      </c>
      <c r="Z1642" s="11">
        <v>33.215600000000002</v>
      </c>
      <c r="AA1642" s="3"/>
      <c r="AB1642" s="3"/>
      <c r="AD1642" t="str">
        <f t="shared" si="95"/>
        <v>MichiganTaylor</v>
      </c>
      <c r="AE1642" t="str">
        <f t="shared" si="96"/>
        <v>Michigan</v>
      </c>
      <c r="AF1642" t="str">
        <f t="shared" si="97"/>
        <v>Taylor</v>
      </c>
      <c r="AG1642" t="s">
        <v>25</v>
      </c>
      <c r="AH1642">
        <v>2</v>
      </c>
      <c r="AI1642">
        <v>301.95999999999998</v>
      </c>
      <c r="AJ1642" s="11">
        <v>33.215600000000002</v>
      </c>
    </row>
    <row r="1643" spans="13:36" x14ac:dyDescent="0.25">
      <c r="M1643"/>
      <c r="N1643"/>
      <c r="V1643" t="s">
        <v>796</v>
      </c>
      <c r="W1643" t="s">
        <v>68</v>
      </c>
      <c r="X1643" s="3">
        <v>3</v>
      </c>
      <c r="Y1643" s="3">
        <v>167.535</v>
      </c>
      <c r="Z1643" s="11">
        <v>37.229999999999997</v>
      </c>
      <c r="AA1643" s="3"/>
      <c r="AB1643" s="3"/>
      <c r="AC1643" t="s">
        <v>796</v>
      </c>
      <c r="AD1643" t="str">
        <f t="shared" si="95"/>
        <v>MichiganTrenton</v>
      </c>
      <c r="AE1643" t="str">
        <f t="shared" si="96"/>
        <v>Michigan</v>
      </c>
      <c r="AF1643" t="str">
        <f t="shared" si="97"/>
        <v>Trenton</v>
      </c>
      <c r="AG1643" t="s">
        <v>68</v>
      </c>
      <c r="AH1643">
        <v>3</v>
      </c>
      <c r="AI1643">
        <v>167.535</v>
      </c>
      <c r="AJ1643" s="11">
        <v>37.229999999999997</v>
      </c>
    </row>
    <row r="1644" spans="13:36" x14ac:dyDescent="0.25">
      <c r="M1644"/>
      <c r="N1644"/>
      <c r="W1644" t="s">
        <v>53</v>
      </c>
      <c r="X1644" s="3">
        <v>7</v>
      </c>
      <c r="Y1644" s="3">
        <v>56.98</v>
      </c>
      <c r="Z1644" s="11">
        <v>22.792000000000002</v>
      </c>
      <c r="AA1644" s="3"/>
      <c r="AB1644" s="3"/>
      <c r="AD1644" t="str">
        <f t="shared" si="95"/>
        <v>MichiganTrenton</v>
      </c>
      <c r="AE1644" t="str">
        <f t="shared" si="96"/>
        <v>Michigan</v>
      </c>
      <c r="AF1644" t="str">
        <f t="shared" si="97"/>
        <v>Trenton</v>
      </c>
      <c r="AG1644" t="s">
        <v>53</v>
      </c>
      <c r="AH1644">
        <v>7</v>
      </c>
      <c r="AI1644">
        <v>56.98</v>
      </c>
      <c r="AJ1644" s="11">
        <v>22.792000000000002</v>
      </c>
    </row>
    <row r="1645" spans="13:36" x14ac:dyDescent="0.25">
      <c r="M1645"/>
      <c r="N1645"/>
      <c r="W1645" t="s">
        <v>64</v>
      </c>
      <c r="X1645" s="3">
        <v>6</v>
      </c>
      <c r="Y1645" s="3">
        <v>102.21000000000001</v>
      </c>
      <c r="Z1645" s="11">
        <v>47.928600000000003</v>
      </c>
      <c r="AA1645" s="3"/>
      <c r="AB1645" s="3"/>
      <c r="AD1645" t="str">
        <f t="shared" si="95"/>
        <v>MichiganTrenton</v>
      </c>
      <c r="AE1645" t="str">
        <f t="shared" si="96"/>
        <v>Michigan</v>
      </c>
      <c r="AF1645" t="str">
        <f t="shared" si="97"/>
        <v>Trenton</v>
      </c>
      <c r="AG1645" t="s">
        <v>64</v>
      </c>
      <c r="AH1645">
        <v>6</v>
      </c>
      <c r="AI1645">
        <v>102.21000000000001</v>
      </c>
      <c r="AJ1645" s="11">
        <v>47.928600000000003</v>
      </c>
    </row>
    <row r="1646" spans="13:36" x14ac:dyDescent="0.25">
      <c r="M1646"/>
      <c r="N1646"/>
      <c r="W1646" t="s">
        <v>556</v>
      </c>
      <c r="X1646" s="3">
        <v>1</v>
      </c>
      <c r="Y1646" s="3">
        <v>549.99</v>
      </c>
      <c r="Z1646" s="11">
        <v>274.995</v>
      </c>
      <c r="AA1646" s="3"/>
      <c r="AB1646" s="3"/>
      <c r="AD1646" t="str">
        <f t="shared" si="95"/>
        <v>MichiganTrenton</v>
      </c>
      <c r="AE1646" t="str">
        <f t="shared" si="96"/>
        <v>Michigan</v>
      </c>
      <c r="AF1646" t="str">
        <f t="shared" si="97"/>
        <v>Trenton</v>
      </c>
      <c r="AG1646" t="s">
        <v>556</v>
      </c>
      <c r="AH1646">
        <v>1</v>
      </c>
      <c r="AI1646">
        <v>549.99</v>
      </c>
      <c r="AJ1646" s="11">
        <v>274.995</v>
      </c>
    </row>
    <row r="1647" spans="13:36" x14ac:dyDescent="0.25">
      <c r="M1647"/>
      <c r="N1647"/>
      <c r="W1647" t="s">
        <v>143</v>
      </c>
      <c r="X1647" s="3">
        <v>3</v>
      </c>
      <c r="Y1647" s="3">
        <v>38.340000000000003</v>
      </c>
      <c r="Z1647" s="11">
        <v>17.253</v>
      </c>
      <c r="AA1647" s="3"/>
      <c r="AB1647" s="3"/>
      <c r="AD1647" t="str">
        <f t="shared" si="95"/>
        <v>MichiganTrenton</v>
      </c>
      <c r="AE1647" t="str">
        <f t="shared" si="96"/>
        <v>Michigan</v>
      </c>
      <c r="AF1647" t="str">
        <f t="shared" si="97"/>
        <v>Trenton</v>
      </c>
      <c r="AG1647" t="s">
        <v>143</v>
      </c>
      <c r="AH1647">
        <v>3</v>
      </c>
      <c r="AI1647">
        <v>38.340000000000003</v>
      </c>
      <c r="AJ1647" s="11">
        <v>17.253</v>
      </c>
    </row>
    <row r="1648" spans="13:36" x14ac:dyDescent="0.25">
      <c r="M1648"/>
      <c r="N1648"/>
      <c r="W1648" t="s">
        <v>48</v>
      </c>
      <c r="X1648" s="3">
        <v>17</v>
      </c>
      <c r="Y1648" s="3">
        <v>211.62</v>
      </c>
      <c r="Z1648" s="11">
        <v>79.415999999999997</v>
      </c>
      <c r="AA1648" s="3"/>
      <c r="AB1648" s="3"/>
      <c r="AD1648" t="str">
        <f t="shared" si="95"/>
        <v>MichiganTrenton</v>
      </c>
      <c r="AE1648" t="str">
        <f t="shared" si="96"/>
        <v>Michigan</v>
      </c>
      <c r="AF1648" t="str">
        <f t="shared" si="97"/>
        <v>Trenton</v>
      </c>
      <c r="AG1648" t="s">
        <v>48</v>
      </c>
      <c r="AH1648">
        <v>17</v>
      </c>
      <c r="AI1648">
        <v>211.62</v>
      </c>
      <c r="AJ1648" s="11">
        <v>79.415999999999997</v>
      </c>
    </row>
    <row r="1649" spans="13:36" x14ac:dyDescent="0.25">
      <c r="M1649"/>
      <c r="N1649"/>
      <c r="W1649" t="s">
        <v>59</v>
      </c>
      <c r="X1649" s="3">
        <v>10</v>
      </c>
      <c r="Y1649" s="3">
        <v>617.66</v>
      </c>
      <c r="Z1649" s="11">
        <v>171.02500000000001</v>
      </c>
      <c r="AA1649" s="3"/>
      <c r="AB1649" s="3"/>
      <c r="AD1649" t="str">
        <f t="shared" si="95"/>
        <v>MichiganTrenton</v>
      </c>
      <c r="AE1649" t="str">
        <f t="shared" si="96"/>
        <v>Michigan</v>
      </c>
      <c r="AF1649" t="str">
        <f t="shared" si="97"/>
        <v>Trenton</v>
      </c>
      <c r="AG1649" t="s">
        <v>59</v>
      </c>
      <c r="AH1649">
        <v>10</v>
      </c>
      <c r="AI1649">
        <v>617.66</v>
      </c>
      <c r="AJ1649" s="11">
        <v>171.02500000000001</v>
      </c>
    </row>
    <row r="1650" spans="13:36" x14ac:dyDescent="0.25">
      <c r="M1650"/>
      <c r="N1650"/>
      <c r="W1650" t="s">
        <v>43</v>
      </c>
      <c r="X1650" s="3">
        <v>7</v>
      </c>
      <c r="Y1650" s="3">
        <v>20.86</v>
      </c>
      <c r="Z1650" s="11">
        <v>1.4601999999999999</v>
      </c>
      <c r="AA1650" s="3"/>
      <c r="AB1650" s="3"/>
      <c r="AD1650" t="str">
        <f t="shared" si="95"/>
        <v>MichiganTrenton</v>
      </c>
      <c r="AE1650" t="str">
        <f t="shared" si="96"/>
        <v>Michigan</v>
      </c>
      <c r="AF1650" t="str">
        <f t="shared" si="97"/>
        <v>Trenton</v>
      </c>
      <c r="AG1650" t="s">
        <v>43</v>
      </c>
      <c r="AH1650">
        <v>7</v>
      </c>
      <c r="AI1650">
        <v>20.86</v>
      </c>
      <c r="AJ1650" s="11">
        <v>1.4601999999999999</v>
      </c>
    </row>
    <row r="1651" spans="13:36" x14ac:dyDescent="0.25">
      <c r="M1651"/>
      <c r="N1651"/>
      <c r="V1651" t="s">
        <v>649</v>
      </c>
      <c r="W1651" t="s">
        <v>129</v>
      </c>
      <c r="X1651" s="3">
        <v>1</v>
      </c>
      <c r="Y1651" s="3">
        <v>109.95</v>
      </c>
      <c r="Z1651" s="11">
        <v>36.283499999999997</v>
      </c>
      <c r="AA1651" s="3"/>
      <c r="AB1651" s="3"/>
      <c r="AC1651" t="s">
        <v>649</v>
      </c>
      <c r="AD1651" t="str">
        <f t="shared" si="95"/>
        <v>MichiganWestland</v>
      </c>
      <c r="AE1651" t="str">
        <f t="shared" si="96"/>
        <v>Michigan</v>
      </c>
      <c r="AF1651" t="str">
        <f t="shared" si="97"/>
        <v>Westland</v>
      </c>
      <c r="AG1651" t="s">
        <v>129</v>
      </c>
      <c r="AH1651">
        <v>1</v>
      </c>
      <c r="AI1651">
        <v>109.95</v>
      </c>
      <c r="AJ1651" s="11">
        <v>36.283499999999997</v>
      </c>
    </row>
    <row r="1652" spans="13:36" x14ac:dyDescent="0.25">
      <c r="M1652"/>
      <c r="N1652"/>
      <c r="W1652" t="s">
        <v>68</v>
      </c>
      <c r="X1652" s="3">
        <v>4</v>
      </c>
      <c r="Y1652" s="3">
        <v>247.71600000000001</v>
      </c>
      <c r="Z1652" s="11">
        <v>93.581599999999995</v>
      </c>
      <c r="AA1652" s="3"/>
      <c r="AB1652" s="3"/>
      <c r="AD1652" t="str">
        <f t="shared" si="95"/>
        <v>MichiganWestland</v>
      </c>
      <c r="AE1652" t="str">
        <f t="shared" si="96"/>
        <v>Michigan</v>
      </c>
      <c r="AF1652" t="str">
        <f t="shared" si="97"/>
        <v>Westland</v>
      </c>
      <c r="AG1652" t="s">
        <v>68</v>
      </c>
      <c r="AH1652">
        <v>4</v>
      </c>
      <c r="AI1652">
        <v>247.71600000000001</v>
      </c>
      <c r="AJ1652" s="11">
        <v>93.581599999999995</v>
      </c>
    </row>
    <row r="1653" spans="13:36" x14ac:dyDescent="0.25">
      <c r="M1653"/>
      <c r="N1653"/>
      <c r="W1653" t="s">
        <v>53</v>
      </c>
      <c r="X1653" s="3">
        <v>8</v>
      </c>
      <c r="Y1653" s="3">
        <v>73.12</v>
      </c>
      <c r="Z1653" s="11">
        <v>23.248800000000003</v>
      </c>
      <c r="AA1653" s="3"/>
      <c r="AB1653" s="3"/>
      <c r="AD1653" t="str">
        <f t="shared" si="95"/>
        <v>MichiganWestland</v>
      </c>
      <c r="AE1653" t="str">
        <f t="shared" si="96"/>
        <v>Michigan</v>
      </c>
      <c r="AF1653" t="str">
        <f t="shared" si="97"/>
        <v>Westland</v>
      </c>
      <c r="AG1653" t="s">
        <v>53</v>
      </c>
      <c r="AH1653">
        <v>8</v>
      </c>
      <c r="AI1653">
        <v>73.12</v>
      </c>
      <c r="AJ1653" s="11">
        <v>23.248800000000003</v>
      </c>
    </row>
    <row r="1654" spans="13:36" x14ac:dyDescent="0.25">
      <c r="M1654"/>
      <c r="N1654"/>
      <c r="W1654" t="s">
        <v>64</v>
      </c>
      <c r="X1654" s="3">
        <v>10</v>
      </c>
      <c r="Y1654" s="3">
        <v>48.75</v>
      </c>
      <c r="Z1654" s="11">
        <v>22.3185</v>
      </c>
      <c r="AA1654" s="3"/>
      <c r="AB1654" s="3"/>
      <c r="AD1654" t="str">
        <f t="shared" si="95"/>
        <v>MichiganWestland</v>
      </c>
      <c r="AE1654" t="str">
        <f t="shared" si="96"/>
        <v>Michigan</v>
      </c>
      <c r="AF1654" t="str">
        <f t="shared" si="97"/>
        <v>Westland</v>
      </c>
      <c r="AG1654" t="s">
        <v>64</v>
      </c>
      <c r="AH1654">
        <v>10</v>
      </c>
      <c r="AI1654">
        <v>48.75</v>
      </c>
      <c r="AJ1654" s="11">
        <v>22.3185</v>
      </c>
    </row>
    <row r="1655" spans="13:36" x14ac:dyDescent="0.25">
      <c r="M1655"/>
      <c r="N1655"/>
      <c r="W1655" t="s">
        <v>48</v>
      </c>
      <c r="X1655" s="3">
        <v>6</v>
      </c>
      <c r="Y1655" s="3">
        <v>287.67</v>
      </c>
      <c r="Z1655" s="11">
        <v>34.884299999999996</v>
      </c>
      <c r="AA1655" s="3"/>
      <c r="AB1655" s="3"/>
      <c r="AD1655" t="str">
        <f t="shared" si="95"/>
        <v>MichiganWestland</v>
      </c>
      <c r="AE1655" t="str">
        <f t="shared" si="96"/>
        <v>Michigan</v>
      </c>
      <c r="AF1655" t="str">
        <f t="shared" si="97"/>
        <v>Westland</v>
      </c>
      <c r="AG1655" t="s">
        <v>48</v>
      </c>
      <c r="AH1655">
        <v>6</v>
      </c>
      <c r="AI1655">
        <v>287.67</v>
      </c>
      <c r="AJ1655" s="11">
        <v>34.884299999999996</v>
      </c>
    </row>
    <row r="1656" spans="13:36" x14ac:dyDescent="0.25">
      <c r="M1656"/>
      <c r="N1656"/>
      <c r="W1656" t="s">
        <v>80</v>
      </c>
      <c r="X1656" s="3">
        <v>5</v>
      </c>
      <c r="Y1656" s="3">
        <v>32.4</v>
      </c>
      <c r="Z1656" s="11">
        <v>15.552</v>
      </c>
      <c r="AA1656" s="3"/>
      <c r="AB1656" s="3"/>
      <c r="AD1656" t="str">
        <f t="shared" si="95"/>
        <v>MichiganWestland</v>
      </c>
      <c r="AE1656" t="str">
        <f t="shared" si="96"/>
        <v>Michigan</v>
      </c>
      <c r="AF1656" t="str">
        <f t="shared" si="97"/>
        <v>Westland</v>
      </c>
      <c r="AG1656" t="s">
        <v>80</v>
      </c>
      <c r="AH1656">
        <v>5</v>
      </c>
      <c r="AI1656">
        <v>32.4</v>
      </c>
      <c r="AJ1656" s="11">
        <v>15.552</v>
      </c>
    </row>
    <row r="1657" spans="13:36" x14ac:dyDescent="0.25">
      <c r="M1657"/>
      <c r="N1657"/>
      <c r="W1657" t="s">
        <v>43</v>
      </c>
      <c r="X1657" s="3">
        <v>12</v>
      </c>
      <c r="Y1657" s="3">
        <v>1258.3699999999999</v>
      </c>
      <c r="Z1657" s="11">
        <v>163.73079999999999</v>
      </c>
      <c r="AA1657" s="3"/>
      <c r="AB1657" s="3"/>
      <c r="AD1657" t="str">
        <f t="shared" si="95"/>
        <v>MichiganWestland</v>
      </c>
      <c r="AE1657" t="str">
        <f t="shared" si="96"/>
        <v>Michigan</v>
      </c>
      <c r="AF1657" t="str">
        <f t="shared" si="97"/>
        <v>Westland</v>
      </c>
      <c r="AG1657" t="s">
        <v>43</v>
      </c>
      <c r="AH1657">
        <v>12</v>
      </c>
      <c r="AI1657">
        <v>1258.3699999999999</v>
      </c>
      <c r="AJ1657" s="11">
        <v>163.73079999999999</v>
      </c>
    </row>
    <row r="1658" spans="13:36" x14ac:dyDescent="0.25">
      <c r="M1658"/>
      <c r="N1658"/>
      <c r="V1658" t="s">
        <v>1025</v>
      </c>
      <c r="W1658" t="s">
        <v>53</v>
      </c>
      <c r="X1658" s="3">
        <v>3</v>
      </c>
      <c r="Y1658" s="3">
        <v>8.64</v>
      </c>
      <c r="Z1658" s="11">
        <v>2.5055999999999998</v>
      </c>
      <c r="AA1658" s="3"/>
      <c r="AB1658" s="3"/>
      <c r="AC1658" t="s">
        <v>1025</v>
      </c>
      <c r="AD1658" t="str">
        <f t="shared" si="95"/>
        <v>MinnesotaApple Valley</v>
      </c>
      <c r="AE1658" t="str">
        <f t="shared" si="96"/>
        <v>Minnesota</v>
      </c>
      <c r="AF1658" t="str">
        <f t="shared" si="97"/>
        <v>Apple Valley</v>
      </c>
      <c r="AG1658" t="s">
        <v>53</v>
      </c>
      <c r="AH1658">
        <v>3</v>
      </c>
      <c r="AI1658">
        <v>8.64</v>
      </c>
      <c r="AJ1658" s="11">
        <v>2.5055999999999998</v>
      </c>
    </row>
    <row r="1659" spans="13:36" x14ac:dyDescent="0.25">
      <c r="M1659"/>
      <c r="N1659"/>
      <c r="W1659" t="s">
        <v>43</v>
      </c>
      <c r="X1659" s="3">
        <v>2</v>
      </c>
      <c r="Y1659" s="3">
        <v>129.30000000000001</v>
      </c>
      <c r="Z1659" s="11">
        <v>6.4649999999999999</v>
      </c>
      <c r="AA1659" s="3"/>
      <c r="AB1659" s="3"/>
      <c r="AD1659" t="str">
        <f t="shared" si="95"/>
        <v>MinnesotaApple Valley</v>
      </c>
      <c r="AE1659" t="str">
        <f t="shared" si="96"/>
        <v>Minnesota</v>
      </c>
      <c r="AF1659" t="str">
        <f t="shared" si="97"/>
        <v>Apple Valley</v>
      </c>
      <c r="AG1659" t="s">
        <v>43</v>
      </c>
      <c r="AH1659">
        <v>2</v>
      </c>
      <c r="AI1659">
        <v>129.30000000000001</v>
      </c>
      <c r="AJ1659" s="11">
        <v>6.4649999999999999</v>
      </c>
    </row>
    <row r="1660" spans="13:36" x14ac:dyDescent="0.25">
      <c r="M1660"/>
      <c r="N1660"/>
      <c r="V1660" t="s">
        <v>1227</v>
      </c>
      <c r="W1660" t="s">
        <v>59</v>
      </c>
      <c r="X1660" s="3">
        <v>3</v>
      </c>
      <c r="Y1660" s="3">
        <v>281.97000000000003</v>
      </c>
      <c r="Z1660" s="11">
        <v>78.951599999999999</v>
      </c>
      <c r="AA1660" s="3"/>
      <c r="AB1660" s="3"/>
      <c r="AC1660" t="s">
        <v>1227</v>
      </c>
      <c r="AD1660" t="str">
        <f t="shared" si="95"/>
        <v>MinnesotaCoon Rapids</v>
      </c>
      <c r="AE1660" t="str">
        <f t="shared" si="96"/>
        <v>Minnesota</v>
      </c>
      <c r="AF1660" t="str">
        <f t="shared" si="97"/>
        <v>Coon Rapids</v>
      </c>
      <c r="AG1660" t="s">
        <v>59</v>
      </c>
      <c r="AH1660">
        <v>3</v>
      </c>
      <c r="AI1660">
        <v>281.97000000000003</v>
      </c>
      <c r="AJ1660" s="11">
        <v>78.951599999999999</v>
      </c>
    </row>
    <row r="1661" spans="13:36" x14ac:dyDescent="0.25">
      <c r="M1661"/>
      <c r="N1661"/>
      <c r="W1661" t="s">
        <v>43</v>
      </c>
      <c r="X1661" s="3">
        <v>4</v>
      </c>
      <c r="Y1661" s="3">
        <v>221.16</v>
      </c>
      <c r="Z1661" s="11">
        <v>57.501600000000003</v>
      </c>
      <c r="AA1661" s="3"/>
      <c r="AB1661" s="3"/>
      <c r="AD1661" t="str">
        <f t="shared" si="95"/>
        <v>MinnesotaCoon Rapids</v>
      </c>
      <c r="AE1661" t="str">
        <f t="shared" si="96"/>
        <v>Minnesota</v>
      </c>
      <c r="AF1661" t="str">
        <f t="shared" si="97"/>
        <v>Coon Rapids</v>
      </c>
      <c r="AG1661" t="s">
        <v>43</v>
      </c>
      <c r="AH1661">
        <v>4</v>
      </c>
      <c r="AI1661">
        <v>221.16</v>
      </c>
      <c r="AJ1661" s="11">
        <v>57.501600000000003</v>
      </c>
    </row>
    <row r="1662" spans="13:36" x14ac:dyDescent="0.25">
      <c r="M1662"/>
      <c r="N1662"/>
      <c r="V1662" t="s">
        <v>797</v>
      </c>
      <c r="W1662" t="s">
        <v>129</v>
      </c>
      <c r="X1662" s="3">
        <v>4</v>
      </c>
      <c r="Y1662" s="3">
        <v>119.8</v>
      </c>
      <c r="Z1662" s="11">
        <v>47.92</v>
      </c>
      <c r="AA1662" s="3"/>
      <c r="AB1662" s="3"/>
      <c r="AC1662" t="s">
        <v>797</v>
      </c>
      <c r="AD1662" t="str">
        <f t="shared" si="95"/>
        <v>MinnesotaCottage Grove</v>
      </c>
      <c r="AE1662" t="str">
        <f t="shared" si="96"/>
        <v>Minnesota</v>
      </c>
      <c r="AF1662" t="str">
        <f t="shared" si="97"/>
        <v>Cottage Grove</v>
      </c>
      <c r="AG1662" t="s">
        <v>129</v>
      </c>
      <c r="AH1662">
        <v>4</v>
      </c>
      <c r="AI1662">
        <v>119.8</v>
      </c>
      <c r="AJ1662" s="11">
        <v>47.92</v>
      </c>
    </row>
    <row r="1663" spans="13:36" x14ac:dyDescent="0.25">
      <c r="M1663"/>
      <c r="N1663"/>
      <c r="W1663" t="s">
        <v>43</v>
      </c>
      <c r="X1663" s="3">
        <v>2</v>
      </c>
      <c r="Y1663" s="3">
        <v>24.56</v>
      </c>
      <c r="Z1663" s="11">
        <v>6.8768000000000002</v>
      </c>
      <c r="AA1663" s="3"/>
      <c r="AB1663" s="3"/>
      <c r="AD1663" t="str">
        <f t="shared" si="95"/>
        <v>MinnesotaCottage Grove</v>
      </c>
      <c r="AE1663" t="str">
        <f t="shared" si="96"/>
        <v>Minnesota</v>
      </c>
      <c r="AF1663" t="str">
        <f t="shared" si="97"/>
        <v>Cottage Grove</v>
      </c>
      <c r="AG1663" t="s">
        <v>43</v>
      </c>
      <c r="AH1663">
        <v>2</v>
      </c>
      <c r="AI1663">
        <v>24.56</v>
      </c>
      <c r="AJ1663" s="11">
        <v>6.8768000000000002</v>
      </c>
    </row>
    <row r="1664" spans="13:36" x14ac:dyDescent="0.25">
      <c r="M1664"/>
      <c r="N1664"/>
      <c r="V1664" t="s">
        <v>648</v>
      </c>
      <c r="W1664" t="s">
        <v>129</v>
      </c>
      <c r="X1664" s="3">
        <v>2</v>
      </c>
      <c r="Y1664" s="3">
        <v>45.98</v>
      </c>
      <c r="Z1664" s="11">
        <v>19.7714</v>
      </c>
      <c r="AA1664" s="3"/>
      <c r="AB1664" s="3"/>
      <c r="AC1664" t="s">
        <v>648</v>
      </c>
      <c r="AD1664" t="str">
        <f t="shared" si="95"/>
        <v>MinnesotaEagan</v>
      </c>
      <c r="AE1664" t="str">
        <f t="shared" si="96"/>
        <v>Minnesota</v>
      </c>
      <c r="AF1664" t="str">
        <f t="shared" si="97"/>
        <v>Eagan</v>
      </c>
      <c r="AG1664" t="s">
        <v>129</v>
      </c>
      <c r="AH1664">
        <v>2</v>
      </c>
      <c r="AI1664">
        <v>45.98</v>
      </c>
      <c r="AJ1664" s="11">
        <v>19.7714</v>
      </c>
    </row>
    <row r="1665" spans="13:36" x14ac:dyDescent="0.25">
      <c r="M1665"/>
      <c r="N1665"/>
      <c r="W1665" t="s">
        <v>53</v>
      </c>
      <c r="X1665" s="3">
        <v>3</v>
      </c>
      <c r="Y1665" s="3">
        <v>29.79</v>
      </c>
      <c r="Z1665" s="11">
        <v>12.511799999999999</v>
      </c>
      <c r="AA1665" s="3"/>
      <c r="AB1665" s="3"/>
      <c r="AD1665" t="str">
        <f t="shared" si="95"/>
        <v>MinnesotaEagan</v>
      </c>
      <c r="AE1665" t="str">
        <f t="shared" si="96"/>
        <v>Minnesota</v>
      </c>
      <c r="AF1665" t="str">
        <f t="shared" si="97"/>
        <v>Eagan</v>
      </c>
      <c r="AG1665" t="s">
        <v>53</v>
      </c>
      <c r="AH1665">
        <v>3</v>
      </c>
      <c r="AI1665">
        <v>29.79</v>
      </c>
      <c r="AJ1665" s="11">
        <v>12.511799999999999</v>
      </c>
    </row>
    <row r="1666" spans="13:36" x14ac:dyDescent="0.25">
      <c r="M1666"/>
      <c r="N1666"/>
      <c r="W1666" t="s">
        <v>64</v>
      </c>
      <c r="X1666" s="3">
        <v>2</v>
      </c>
      <c r="Y1666" s="3">
        <v>17.46</v>
      </c>
      <c r="Z1666" s="11">
        <v>8.2062000000000008</v>
      </c>
      <c r="AA1666" s="3"/>
      <c r="AB1666" s="3"/>
      <c r="AD1666" t="str">
        <f t="shared" si="95"/>
        <v>MinnesotaEagan</v>
      </c>
      <c r="AE1666" t="str">
        <f t="shared" si="96"/>
        <v>Minnesota</v>
      </c>
      <c r="AF1666" t="str">
        <f t="shared" si="97"/>
        <v>Eagan</v>
      </c>
      <c r="AG1666" t="s">
        <v>64</v>
      </c>
      <c r="AH1666">
        <v>2</v>
      </c>
      <c r="AI1666">
        <v>17.46</v>
      </c>
      <c r="AJ1666" s="11">
        <v>8.2062000000000008</v>
      </c>
    </row>
    <row r="1667" spans="13:36" x14ac:dyDescent="0.25">
      <c r="M1667"/>
      <c r="N1667"/>
      <c r="W1667" t="s">
        <v>33</v>
      </c>
      <c r="X1667" s="3">
        <v>8</v>
      </c>
      <c r="Y1667" s="3">
        <v>60.089999999999996</v>
      </c>
      <c r="Z1667" s="11">
        <v>28.5444</v>
      </c>
      <c r="AA1667" s="3"/>
      <c r="AB1667" s="3"/>
      <c r="AD1667" t="str">
        <f t="shared" si="95"/>
        <v>MinnesotaEagan</v>
      </c>
      <c r="AE1667" t="str">
        <f t="shared" si="96"/>
        <v>Minnesota</v>
      </c>
      <c r="AF1667" t="str">
        <f t="shared" si="97"/>
        <v>Eagan</v>
      </c>
      <c r="AG1667" t="s">
        <v>33</v>
      </c>
      <c r="AH1667">
        <v>8</v>
      </c>
      <c r="AI1667">
        <v>60.089999999999996</v>
      </c>
      <c r="AJ1667" s="11">
        <v>28.5444</v>
      </c>
    </row>
    <row r="1668" spans="13:36" x14ac:dyDescent="0.25">
      <c r="M1668"/>
      <c r="N1668"/>
      <c r="W1668" t="s">
        <v>80</v>
      </c>
      <c r="X1668" s="3">
        <v>2</v>
      </c>
      <c r="Y1668" s="3">
        <v>8.56</v>
      </c>
      <c r="Z1668" s="11">
        <v>3.8519999999999999</v>
      </c>
      <c r="AA1668" s="3"/>
      <c r="AB1668" s="3"/>
      <c r="AD1668" t="str">
        <f t="shared" si="95"/>
        <v>MinnesotaEagan</v>
      </c>
      <c r="AE1668" t="str">
        <f t="shared" si="96"/>
        <v>Minnesota</v>
      </c>
      <c r="AF1668" t="str">
        <f t="shared" si="97"/>
        <v>Eagan</v>
      </c>
      <c r="AG1668" t="s">
        <v>80</v>
      </c>
      <c r="AH1668">
        <v>2</v>
      </c>
      <c r="AI1668">
        <v>8.56</v>
      </c>
      <c r="AJ1668" s="11">
        <v>3.8519999999999999</v>
      </c>
    </row>
    <row r="1669" spans="13:36" x14ac:dyDescent="0.25">
      <c r="M1669"/>
      <c r="N1669"/>
      <c r="W1669" t="s">
        <v>43</v>
      </c>
      <c r="X1669" s="3">
        <v>5</v>
      </c>
      <c r="Y1669" s="3">
        <v>52.4</v>
      </c>
      <c r="Z1669" s="11">
        <v>14.148</v>
      </c>
      <c r="AA1669" s="3"/>
      <c r="AB1669" s="3"/>
      <c r="AD1669" t="str">
        <f t="shared" ref="AD1669:AD1732" si="98">IF(ISTEXT(AC1669),AC1669,AD1668)</f>
        <v>MinnesotaEagan</v>
      </c>
      <c r="AE1669" t="str">
        <f t="shared" ref="AE1669:AE1732" si="99">INDEX($K$3:$R$606,MATCH(AD1669,$K$3:$K$606,0),5)</f>
        <v>Minnesota</v>
      </c>
      <c r="AF1669" t="str">
        <f t="shared" si="97"/>
        <v>Eagan</v>
      </c>
      <c r="AG1669" t="s">
        <v>43</v>
      </c>
      <c r="AH1669">
        <v>5</v>
      </c>
      <c r="AI1669">
        <v>52.4</v>
      </c>
      <c r="AJ1669" s="11">
        <v>14.148</v>
      </c>
    </row>
    <row r="1670" spans="13:36" x14ac:dyDescent="0.25">
      <c r="M1670"/>
      <c r="N1670"/>
      <c r="V1670" t="s">
        <v>704</v>
      </c>
      <c r="W1670" t="s">
        <v>68</v>
      </c>
      <c r="X1670" s="3">
        <v>7</v>
      </c>
      <c r="Y1670" s="3">
        <v>1597.03</v>
      </c>
      <c r="Z1670" s="11">
        <v>532.64670000000001</v>
      </c>
      <c r="AA1670" s="3"/>
      <c r="AB1670" s="3"/>
      <c r="AC1670" t="s">
        <v>704</v>
      </c>
      <c r="AD1670" t="str">
        <f t="shared" si="98"/>
        <v>MinnesotaLakeville</v>
      </c>
      <c r="AE1670" t="str">
        <f t="shared" si="99"/>
        <v>Minnesota</v>
      </c>
      <c r="AF1670" t="str">
        <f t="shared" ref="AF1670:AF1733" si="100">INDEX($K$3:$R$606,MATCH(AD1670,$K$3:$K$606,0),6)</f>
        <v>Lakeville</v>
      </c>
      <c r="AG1670" t="s">
        <v>68</v>
      </c>
      <c r="AH1670">
        <v>7</v>
      </c>
      <c r="AI1670">
        <v>1597.03</v>
      </c>
      <c r="AJ1670" s="11">
        <v>532.64670000000001</v>
      </c>
    </row>
    <row r="1671" spans="13:36" x14ac:dyDescent="0.25">
      <c r="M1671"/>
      <c r="N1671"/>
      <c r="W1671" t="s">
        <v>53</v>
      </c>
      <c r="X1671" s="3">
        <v>16</v>
      </c>
      <c r="Y1671" s="3">
        <v>41.68</v>
      </c>
      <c r="Z1671" s="11">
        <v>15.3872</v>
      </c>
      <c r="AA1671" s="3"/>
      <c r="AB1671" s="3"/>
      <c r="AD1671" t="str">
        <f t="shared" si="98"/>
        <v>MinnesotaLakeville</v>
      </c>
      <c r="AE1671" t="str">
        <f t="shared" si="99"/>
        <v>Minnesota</v>
      </c>
      <c r="AF1671" t="str">
        <f t="shared" si="100"/>
        <v>Lakeville</v>
      </c>
      <c r="AG1671" t="s">
        <v>53</v>
      </c>
      <c r="AH1671">
        <v>16</v>
      </c>
      <c r="AI1671">
        <v>41.68</v>
      </c>
      <c r="AJ1671" s="11">
        <v>15.3872</v>
      </c>
    </row>
    <row r="1672" spans="13:36" x14ac:dyDescent="0.25">
      <c r="M1672"/>
      <c r="N1672"/>
      <c r="W1672" t="s">
        <v>64</v>
      </c>
      <c r="X1672" s="3">
        <v>16</v>
      </c>
      <c r="Y1672" s="3">
        <v>89.28</v>
      </c>
      <c r="Z1672" s="11">
        <v>42.320399999999999</v>
      </c>
      <c r="AA1672" s="3"/>
      <c r="AB1672" s="3"/>
      <c r="AD1672" t="str">
        <f t="shared" si="98"/>
        <v>MinnesotaLakeville</v>
      </c>
      <c r="AE1672" t="str">
        <f t="shared" si="99"/>
        <v>Minnesota</v>
      </c>
      <c r="AF1672" t="str">
        <f t="shared" si="100"/>
        <v>Lakeville</v>
      </c>
      <c r="AG1672" t="s">
        <v>64</v>
      </c>
      <c r="AH1672">
        <v>16</v>
      </c>
      <c r="AI1672">
        <v>89.28</v>
      </c>
      <c r="AJ1672" s="11">
        <v>42.320399999999999</v>
      </c>
    </row>
    <row r="1673" spans="13:36" x14ac:dyDescent="0.25">
      <c r="M1673"/>
      <c r="N1673"/>
      <c r="W1673" t="s">
        <v>25</v>
      </c>
      <c r="X1673" s="3">
        <v>13</v>
      </c>
      <c r="Y1673" s="3">
        <v>2157.7399999999998</v>
      </c>
      <c r="Z1673" s="11">
        <v>619.50940000000003</v>
      </c>
      <c r="AA1673" s="3"/>
      <c r="AB1673" s="3"/>
      <c r="AD1673" t="str">
        <f t="shared" si="98"/>
        <v>MinnesotaLakeville</v>
      </c>
      <c r="AE1673" t="str">
        <f t="shared" si="99"/>
        <v>Minnesota</v>
      </c>
      <c r="AF1673" t="str">
        <f t="shared" si="100"/>
        <v>Lakeville</v>
      </c>
      <c r="AG1673" t="s">
        <v>25</v>
      </c>
      <c r="AH1673">
        <v>13</v>
      </c>
      <c r="AI1673">
        <v>2157.7399999999998</v>
      </c>
      <c r="AJ1673" s="11">
        <v>619.50940000000003</v>
      </c>
    </row>
    <row r="1674" spans="13:36" x14ac:dyDescent="0.25">
      <c r="M1674"/>
      <c r="N1674"/>
      <c r="W1674" t="s">
        <v>143</v>
      </c>
      <c r="X1674" s="3">
        <v>2</v>
      </c>
      <c r="Y1674" s="3">
        <v>15.28</v>
      </c>
      <c r="Z1674" s="11">
        <v>7.4871999999999996</v>
      </c>
      <c r="AA1674" s="3"/>
      <c r="AB1674" s="3"/>
      <c r="AD1674" t="str">
        <f t="shared" si="98"/>
        <v>MinnesotaLakeville</v>
      </c>
      <c r="AE1674" t="str">
        <f t="shared" si="99"/>
        <v>Minnesota</v>
      </c>
      <c r="AF1674" t="str">
        <f t="shared" si="100"/>
        <v>Lakeville</v>
      </c>
      <c r="AG1674" t="s">
        <v>143</v>
      </c>
      <c r="AH1674">
        <v>2</v>
      </c>
      <c r="AI1674">
        <v>15.28</v>
      </c>
      <c r="AJ1674" s="11">
        <v>7.4871999999999996</v>
      </c>
    </row>
    <row r="1675" spans="13:36" x14ac:dyDescent="0.25">
      <c r="M1675"/>
      <c r="N1675"/>
      <c r="W1675" t="s">
        <v>195</v>
      </c>
      <c r="X1675" s="3">
        <v>7</v>
      </c>
      <c r="Y1675" s="3">
        <v>35</v>
      </c>
      <c r="Z1675" s="11">
        <v>16.8</v>
      </c>
      <c r="AA1675" s="3"/>
      <c r="AB1675" s="3"/>
      <c r="AD1675" t="str">
        <f t="shared" si="98"/>
        <v>MinnesotaLakeville</v>
      </c>
      <c r="AE1675" t="str">
        <f t="shared" si="99"/>
        <v>Minnesota</v>
      </c>
      <c r="AF1675" t="str">
        <f t="shared" si="100"/>
        <v>Lakeville</v>
      </c>
      <c r="AG1675" t="s">
        <v>195</v>
      </c>
      <c r="AH1675">
        <v>7</v>
      </c>
      <c r="AI1675">
        <v>35</v>
      </c>
      <c r="AJ1675" s="11">
        <v>16.8</v>
      </c>
    </row>
    <row r="1676" spans="13:36" x14ac:dyDescent="0.25">
      <c r="M1676"/>
      <c r="N1676"/>
      <c r="W1676" t="s">
        <v>80</v>
      </c>
      <c r="X1676" s="3">
        <v>17</v>
      </c>
      <c r="Y1676" s="3">
        <v>120.98000000000002</v>
      </c>
      <c r="Z1676" s="11">
        <v>59.971599999999995</v>
      </c>
      <c r="AA1676" s="3"/>
      <c r="AB1676" s="3"/>
      <c r="AD1676" t="str">
        <f t="shared" si="98"/>
        <v>MinnesotaLakeville</v>
      </c>
      <c r="AE1676" t="str">
        <f t="shared" si="99"/>
        <v>Minnesota</v>
      </c>
      <c r="AF1676" t="str">
        <f t="shared" si="100"/>
        <v>Lakeville</v>
      </c>
      <c r="AG1676" t="s">
        <v>80</v>
      </c>
      <c r="AH1676">
        <v>17</v>
      </c>
      <c r="AI1676">
        <v>120.98000000000002</v>
      </c>
      <c r="AJ1676" s="11">
        <v>59.971599999999995</v>
      </c>
    </row>
    <row r="1677" spans="13:36" x14ac:dyDescent="0.25">
      <c r="M1677"/>
      <c r="N1677"/>
      <c r="W1677" t="s">
        <v>43</v>
      </c>
      <c r="X1677" s="3">
        <v>2</v>
      </c>
      <c r="Y1677" s="3">
        <v>166.72</v>
      </c>
      <c r="Z1677" s="11">
        <v>41.68</v>
      </c>
      <c r="AA1677" s="3"/>
      <c r="AB1677" s="3"/>
      <c r="AD1677" t="str">
        <f t="shared" si="98"/>
        <v>MinnesotaLakeville</v>
      </c>
      <c r="AE1677" t="str">
        <f t="shared" si="99"/>
        <v>Minnesota</v>
      </c>
      <c r="AF1677" t="str">
        <f t="shared" si="100"/>
        <v>Lakeville</v>
      </c>
      <c r="AG1677" t="s">
        <v>43</v>
      </c>
      <c r="AH1677">
        <v>2</v>
      </c>
      <c r="AI1677">
        <v>166.72</v>
      </c>
      <c r="AJ1677" s="11">
        <v>41.68</v>
      </c>
    </row>
    <row r="1678" spans="13:36" x14ac:dyDescent="0.25">
      <c r="M1678"/>
      <c r="N1678"/>
      <c r="W1678" t="s">
        <v>334</v>
      </c>
      <c r="X1678" s="3">
        <v>4</v>
      </c>
      <c r="Y1678" s="3">
        <v>37.24</v>
      </c>
      <c r="Z1678" s="11">
        <v>10.7996</v>
      </c>
      <c r="AA1678" s="3"/>
      <c r="AB1678" s="3"/>
      <c r="AD1678" t="str">
        <f t="shared" si="98"/>
        <v>MinnesotaLakeville</v>
      </c>
      <c r="AE1678" t="str">
        <f t="shared" si="99"/>
        <v>Minnesota</v>
      </c>
      <c r="AF1678" t="str">
        <f t="shared" si="100"/>
        <v>Lakeville</v>
      </c>
      <c r="AG1678" t="s">
        <v>334</v>
      </c>
      <c r="AH1678">
        <v>4</v>
      </c>
      <c r="AI1678">
        <v>37.24</v>
      </c>
      <c r="AJ1678" s="11">
        <v>10.7996</v>
      </c>
    </row>
    <row r="1679" spans="13:36" x14ac:dyDescent="0.25">
      <c r="M1679"/>
      <c r="N1679"/>
      <c r="V1679" t="s">
        <v>1036</v>
      </c>
      <c r="W1679" t="s">
        <v>64</v>
      </c>
      <c r="X1679" s="3">
        <v>2</v>
      </c>
      <c r="Y1679" s="3">
        <v>735.98</v>
      </c>
      <c r="Z1679" s="11">
        <v>331.19099999999997</v>
      </c>
      <c r="AA1679" s="3"/>
      <c r="AB1679" s="3"/>
      <c r="AC1679" t="s">
        <v>1036</v>
      </c>
      <c r="AD1679" t="str">
        <f t="shared" si="98"/>
        <v>MinnesotaMaple Grove</v>
      </c>
      <c r="AE1679" t="str">
        <f t="shared" si="99"/>
        <v>Minnesota</v>
      </c>
      <c r="AF1679" t="str">
        <f t="shared" si="100"/>
        <v>Maple Grove</v>
      </c>
      <c r="AG1679" t="s">
        <v>64</v>
      </c>
      <c r="AH1679">
        <v>2</v>
      </c>
      <c r="AI1679">
        <v>735.98</v>
      </c>
      <c r="AJ1679" s="11">
        <v>331.19099999999997</v>
      </c>
    </row>
    <row r="1680" spans="13:36" x14ac:dyDescent="0.25">
      <c r="M1680"/>
      <c r="N1680"/>
      <c r="W1680" t="s">
        <v>33</v>
      </c>
      <c r="X1680" s="3">
        <v>3</v>
      </c>
      <c r="Y1680" s="3">
        <v>44.4</v>
      </c>
      <c r="Z1680" s="11">
        <v>22.2</v>
      </c>
      <c r="AA1680" s="3"/>
      <c r="AB1680" s="3"/>
      <c r="AD1680" t="str">
        <f t="shared" si="98"/>
        <v>MinnesotaMaple Grove</v>
      </c>
      <c r="AE1680" t="str">
        <f t="shared" si="99"/>
        <v>Minnesota</v>
      </c>
      <c r="AF1680" t="str">
        <f t="shared" si="100"/>
        <v>Maple Grove</v>
      </c>
      <c r="AG1680" t="s">
        <v>33</v>
      </c>
      <c r="AH1680">
        <v>3</v>
      </c>
      <c r="AI1680">
        <v>44.4</v>
      </c>
      <c r="AJ1680" s="11">
        <v>22.2</v>
      </c>
    </row>
    <row r="1681" spans="13:36" x14ac:dyDescent="0.25">
      <c r="M1681"/>
      <c r="N1681"/>
      <c r="W1681" t="s">
        <v>80</v>
      </c>
      <c r="X1681" s="3">
        <v>3</v>
      </c>
      <c r="Y1681" s="3">
        <v>17.940000000000001</v>
      </c>
      <c r="Z1681" s="11">
        <v>8.7905999999999995</v>
      </c>
      <c r="AA1681" s="3"/>
      <c r="AB1681" s="3"/>
      <c r="AD1681" t="str">
        <f t="shared" si="98"/>
        <v>MinnesotaMaple Grove</v>
      </c>
      <c r="AE1681" t="str">
        <f t="shared" si="99"/>
        <v>Minnesota</v>
      </c>
      <c r="AF1681" t="str">
        <f t="shared" si="100"/>
        <v>Maple Grove</v>
      </c>
      <c r="AG1681" t="s">
        <v>80</v>
      </c>
      <c r="AH1681">
        <v>3</v>
      </c>
      <c r="AI1681">
        <v>17.940000000000001</v>
      </c>
      <c r="AJ1681" s="11">
        <v>8.7905999999999995</v>
      </c>
    </row>
    <row r="1682" spans="13:36" x14ac:dyDescent="0.25">
      <c r="M1682"/>
      <c r="N1682"/>
      <c r="W1682" t="s">
        <v>43</v>
      </c>
      <c r="X1682" s="3">
        <v>5</v>
      </c>
      <c r="Y1682" s="3">
        <v>84.55</v>
      </c>
      <c r="Z1682" s="11">
        <v>22.828499999999998</v>
      </c>
      <c r="AA1682" s="3"/>
      <c r="AB1682" s="3"/>
      <c r="AD1682" t="str">
        <f t="shared" si="98"/>
        <v>MinnesotaMaple Grove</v>
      </c>
      <c r="AE1682" t="str">
        <f t="shared" si="99"/>
        <v>Minnesota</v>
      </c>
      <c r="AF1682" t="str">
        <f t="shared" si="100"/>
        <v>Maple Grove</v>
      </c>
      <c r="AG1682" t="s">
        <v>43</v>
      </c>
      <c r="AH1682">
        <v>5</v>
      </c>
      <c r="AI1682">
        <v>84.55</v>
      </c>
      <c r="AJ1682" s="11">
        <v>22.828499999999998</v>
      </c>
    </row>
    <row r="1683" spans="13:36" x14ac:dyDescent="0.25">
      <c r="M1683"/>
      <c r="N1683"/>
      <c r="V1683" t="s">
        <v>663</v>
      </c>
      <c r="W1683" t="s">
        <v>68</v>
      </c>
      <c r="X1683" s="3">
        <v>11</v>
      </c>
      <c r="Y1683" s="3">
        <v>453.58</v>
      </c>
      <c r="Z1683" s="11">
        <v>129.71019999999999</v>
      </c>
      <c r="AA1683" s="3"/>
      <c r="AB1683" s="3"/>
      <c r="AC1683" t="s">
        <v>663</v>
      </c>
      <c r="AD1683" t="str">
        <f t="shared" si="98"/>
        <v>MinnesotaMinneapolis</v>
      </c>
      <c r="AE1683" t="str">
        <f t="shared" si="99"/>
        <v>Minnesota</v>
      </c>
      <c r="AF1683" t="str">
        <f t="shared" si="100"/>
        <v>Minneapolis</v>
      </c>
      <c r="AG1683" t="s">
        <v>68</v>
      </c>
      <c r="AH1683">
        <v>11</v>
      </c>
      <c r="AI1683">
        <v>453.58</v>
      </c>
      <c r="AJ1683" s="11">
        <v>129.71019999999999</v>
      </c>
    </row>
    <row r="1684" spans="13:36" x14ac:dyDescent="0.25">
      <c r="M1684"/>
      <c r="N1684"/>
      <c r="W1684" t="s">
        <v>53</v>
      </c>
      <c r="X1684" s="3">
        <v>5</v>
      </c>
      <c r="Y1684" s="3">
        <v>13.9</v>
      </c>
      <c r="Z1684" s="11">
        <v>3.6139999999999999</v>
      </c>
      <c r="AA1684" s="3"/>
      <c r="AB1684" s="3"/>
      <c r="AD1684" t="str">
        <f t="shared" si="98"/>
        <v>MinnesotaMinneapolis</v>
      </c>
      <c r="AE1684" t="str">
        <f t="shared" si="99"/>
        <v>Minnesota</v>
      </c>
      <c r="AF1684" t="str">
        <f t="shared" si="100"/>
        <v>Minneapolis</v>
      </c>
      <c r="AG1684" t="s">
        <v>53</v>
      </c>
      <c r="AH1684">
        <v>5</v>
      </c>
      <c r="AI1684">
        <v>13.9</v>
      </c>
      <c r="AJ1684" s="11">
        <v>3.6139999999999999</v>
      </c>
    </row>
    <row r="1685" spans="13:36" x14ac:dyDescent="0.25">
      <c r="M1685"/>
      <c r="N1685"/>
      <c r="W1685" t="s">
        <v>64</v>
      </c>
      <c r="X1685" s="3">
        <v>15</v>
      </c>
      <c r="Y1685" s="3">
        <v>11345.35</v>
      </c>
      <c r="Z1685" s="11">
        <v>5524.0264999999999</v>
      </c>
      <c r="AA1685" s="3"/>
      <c r="AB1685" s="3"/>
      <c r="AD1685" t="str">
        <f t="shared" si="98"/>
        <v>MinnesotaMinneapolis</v>
      </c>
      <c r="AE1685" t="str">
        <f t="shared" si="99"/>
        <v>Minnesota</v>
      </c>
      <c r="AF1685" t="str">
        <f t="shared" si="100"/>
        <v>Minneapolis</v>
      </c>
      <c r="AG1685" t="s">
        <v>64</v>
      </c>
      <c r="AH1685">
        <v>15</v>
      </c>
      <c r="AI1685">
        <v>11345.35</v>
      </c>
      <c r="AJ1685" s="11">
        <v>5524.0264999999999</v>
      </c>
    </row>
    <row r="1686" spans="13:36" x14ac:dyDescent="0.25">
      <c r="M1686"/>
      <c r="N1686"/>
      <c r="W1686" t="s">
        <v>25</v>
      </c>
      <c r="X1686" s="3">
        <v>8</v>
      </c>
      <c r="Y1686" s="3">
        <v>2567.84</v>
      </c>
      <c r="Z1686" s="11">
        <v>770.35199999999998</v>
      </c>
      <c r="AA1686" s="3"/>
      <c r="AB1686" s="3"/>
      <c r="AD1686" t="str">
        <f t="shared" si="98"/>
        <v>MinnesotaMinneapolis</v>
      </c>
      <c r="AE1686" t="str">
        <f t="shared" si="99"/>
        <v>Minnesota</v>
      </c>
      <c r="AF1686" t="str">
        <f t="shared" si="100"/>
        <v>Minneapolis</v>
      </c>
      <c r="AG1686" t="s">
        <v>25</v>
      </c>
      <c r="AH1686">
        <v>8</v>
      </c>
      <c r="AI1686">
        <v>2567.84</v>
      </c>
      <c r="AJ1686" s="11">
        <v>770.35199999999998</v>
      </c>
    </row>
    <row r="1687" spans="13:36" x14ac:dyDescent="0.25">
      <c r="M1687"/>
      <c r="N1687"/>
      <c r="W1687" t="s">
        <v>143</v>
      </c>
      <c r="X1687" s="3">
        <v>2</v>
      </c>
      <c r="Y1687" s="3">
        <v>15.28</v>
      </c>
      <c r="Z1687" s="11">
        <v>7.4871999999999996</v>
      </c>
      <c r="AA1687" s="3"/>
      <c r="AB1687" s="3"/>
      <c r="AD1687" t="str">
        <f t="shared" si="98"/>
        <v>MinnesotaMinneapolis</v>
      </c>
      <c r="AE1687" t="str">
        <f t="shared" si="99"/>
        <v>Minnesota</v>
      </c>
      <c r="AF1687" t="str">
        <f t="shared" si="100"/>
        <v>Minneapolis</v>
      </c>
      <c r="AG1687" t="s">
        <v>143</v>
      </c>
      <c r="AH1687">
        <v>2</v>
      </c>
      <c r="AI1687">
        <v>15.28</v>
      </c>
      <c r="AJ1687" s="11">
        <v>7.4871999999999996</v>
      </c>
    </row>
    <row r="1688" spans="13:36" x14ac:dyDescent="0.25">
      <c r="M1688"/>
      <c r="N1688"/>
      <c r="W1688" t="s">
        <v>48</v>
      </c>
      <c r="X1688" s="3">
        <v>9</v>
      </c>
      <c r="Y1688" s="3">
        <v>196.14</v>
      </c>
      <c r="Z1688" s="11">
        <v>33.720599999999997</v>
      </c>
      <c r="AA1688" s="3"/>
      <c r="AB1688" s="3"/>
      <c r="AD1688" t="str">
        <f t="shared" si="98"/>
        <v>MinnesotaMinneapolis</v>
      </c>
      <c r="AE1688" t="str">
        <f t="shared" si="99"/>
        <v>Minnesota</v>
      </c>
      <c r="AF1688" t="str">
        <f t="shared" si="100"/>
        <v>Minneapolis</v>
      </c>
      <c r="AG1688" t="s">
        <v>48</v>
      </c>
      <c r="AH1688">
        <v>9</v>
      </c>
      <c r="AI1688">
        <v>196.14</v>
      </c>
      <c r="AJ1688" s="11">
        <v>33.720599999999997</v>
      </c>
    </row>
    <row r="1689" spans="13:36" x14ac:dyDescent="0.25">
      <c r="M1689"/>
      <c r="N1689"/>
      <c r="W1689" t="s">
        <v>80</v>
      </c>
      <c r="X1689" s="3">
        <v>8</v>
      </c>
      <c r="Y1689" s="3">
        <v>71.740000000000009</v>
      </c>
      <c r="Z1689" s="11">
        <v>33.907600000000002</v>
      </c>
      <c r="AA1689" s="3"/>
      <c r="AB1689" s="3"/>
      <c r="AD1689" t="str">
        <f t="shared" si="98"/>
        <v>MinnesotaMinneapolis</v>
      </c>
      <c r="AE1689" t="str">
        <f t="shared" si="99"/>
        <v>Minnesota</v>
      </c>
      <c r="AF1689" t="str">
        <f t="shared" si="100"/>
        <v>Minneapolis</v>
      </c>
      <c r="AG1689" t="s">
        <v>80</v>
      </c>
      <c r="AH1689">
        <v>8</v>
      </c>
      <c r="AI1689">
        <v>71.740000000000009</v>
      </c>
      <c r="AJ1689" s="11">
        <v>33.907600000000002</v>
      </c>
    </row>
    <row r="1690" spans="13:36" x14ac:dyDescent="0.25">
      <c r="M1690"/>
      <c r="N1690"/>
      <c r="W1690" t="s">
        <v>59</v>
      </c>
      <c r="X1690" s="3">
        <v>3</v>
      </c>
      <c r="Y1690" s="3">
        <v>377.97</v>
      </c>
      <c r="Z1690" s="11">
        <v>105.83159999999999</v>
      </c>
      <c r="AA1690" s="3"/>
      <c r="AB1690" s="3"/>
      <c r="AD1690" t="str">
        <f t="shared" si="98"/>
        <v>MinnesotaMinneapolis</v>
      </c>
      <c r="AE1690" t="str">
        <f t="shared" si="99"/>
        <v>Minnesota</v>
      </c>
      <c r="AF1690" t="str">
        <f t="shared" si="100"/>
        <v>Minneapolis</v>
      </c>
      <c r="AG1690" t="s">
        <v>59</v>
      </c>
      <c r="AH1690">
        <v>3</v>
      </c>
      <c r="AI1690">
        <v>377.97</v>
      </c>
      <c r="AJ1690" s="11">
        <v>105.83159999999999</v>
      </c>
    </row>
    <row r="1691" spans="13:36" x14ac:dyDescent="0.25">
      <c r="M1691"/>
      <c r="N1691"/>
      <c r="W1691" t="s">
        <v>43</v>
      </c>
      <c r="X1691" s="3">
        <v>16</v>
      </c>
      <c r="Y1691" s="3">
        <v>1135.8000000000002</v>
      </c>
      <c r="Z1691" s="11">
        <v>42.6999</v>
      </c>
      <c r="AA1691" s="3"/>
      <c r="AB1691" s="3"/>
      <c r="AD1691" t="str">
        <f t="shared" si="98"/>
        <v>MinnesotaMinneapolis</v>
      </c>
      <c r="AE1691" t="str">
        <f t="shared" si="99"/>
        <v>Minnesota</v>
      </c>
      <c r="AF1691" t="str">
        <f t="shared" si="100"/>
        <v>Minneapolis</v>
      </c>
      <c r="AG1691" t="s">
        <v>43</v>
      </c>
      <c r="AH1691">
        <v>16</v>
      </c>
      <c r="AI1691">
        <v>1135.8000000000002</v>
      </c>
      <c r="AJ1691" s="11">
        <v>42.6999</v>
      </c>
    </row>
    <row r="1692" spans="13:36" x14ac:dyDescent="0.25">
      <c r="M1692"/>
      <c r="N1692"/>
      <c r="W1692" t="s">
        <v>39</v>
      </c>
      <c r="X1692" s="3">
        <v>3</v>
      </c>
      <c r="Y1692" s="3">
        <v>692.94</v>
      </c>
      <c r="Z1692" s="11">
        <v>173.23500000000001</v>
      </c>
      <c r="AA1692" s="3"/>
      <c r="AB1692" s="3"/>
      <c r="AD1692" t="str">
        <f t="shared" si="98"/>
        <v>MinnesotaMinneapolis</v>
      </c>
      <c r="AE1692" t="str">
        <f t="shared" si="99"/>
        <v>Minnesota</v>
      </c>
      <c r="AF1692" t="str">
        <f t="shared" si="100"/>
        <v>Minneapolis</v>
      </c>
      <c r="AG1692" t="s">
        <v>39</v>
      </c>
      <c r="AH1692">
        <v>3</v>
      </c>
      <c r="AI1692">
        <v>692.94</v>
      </c>
      <c r="AJ1692" s="11">
        <v>173.23500000000001</v>
      </c>
    </row>
    <row r="1693" spans="13:36" x14ac:dyDescent="0.25">
      <c r="M1693"/>
      <c r="N1693"/>
      <c r="V1693" t="s">
        <v>954</v>
      </c>
      <c r="W1693" t="s">
        <v>129</v>
      </c>
      <c r="X1693" s="3">
        <v>4</v>
      </c>
      <c r="Y1693" s="3">
        <v>63.96</v>
      </c>
      <c r="Z1693" s="11">
        <v>19.8276</v>
      </c>
      <c r="AA1693" s="3"/>
      <c r="AB1693" s="3"/>
      <c r="AC1693" t="s">
        <v>954</v>
      </c>
      <c r="AD1693" t="str">
        <f t="shared" si="98"/>
        <v>MinnesotaMoorhead</v>
      </c>
      <c r="AE1693" t="str">
        <f t="shared" si="99"/>
        <v>Minnesota</v>
      </c>
      <c r="AF1693" t="str">
        <f t="shared" si="100"/>
        <v>Moorhead</v>
      </c>
      <c r="AG1693" t="s">
        <v>129</v>
      </c>
      <c r="AH1693">
        <v>4</v>
      </c>
      <c r="AI1693">
        <v>63.96</v>
      </c>
      <c r="AJ1693" s="11">
        <v>19.8276</v>
      </c>
    </row>
    <row r="1694" spans="13:36" x14ac:dyDescent="0.25">
      <c r="M1694"/>
      <c r="N1694"/>
      <c r="W1694" t="s">
        <v>25</v>
      </c>
      <c r="X1694" s="3">
        <v>5</v>
      </c>
      <c r="Y1694" s="3">
        <v>479.9</v>
      </c>
      <c r="Z1694" s="11">
        <v>81.582999999999998</v>
      </c>
      <c r="AA1694" s="3"/>
      <c r="AB1694" s="3"/>
      <c r="AD1694" t="str">
        <f t="shared" si="98"/>
        <v>MinnesotaMoorhead</v>
      </c>
      <c r="AE1694" t="str">
        <f t="shared" si="99"/>
        <v>Minnesota</v>
      </c>
      <c r="AF1694" t="str">
        <f t="shared" si="100"/>
        <v>Moorhead</v>
      </c>
      <c r="AG1694" t="s">
        <v>25</v>
      </c>
      <c r="AH1694">
        <v>5</v>
      </c>
      <c r="AI1694">
        <v>479.9</v>
      </c>
      <c r="AJ1694" s="11">
        <v>81.582999999999998</v>
      </c>
    </row>
    <row r="1695" spans="13:36" x14ac:dyDescent="0.25">
      <c r="M1695"/>
      <c r="N1695"/>
      <c r="V1695" t="s">
        <v>662</v>
      </c>
      <c r="W1695" t="s">
        <v>129</v>
      </c>
      <c r="X1695" s="3">
        <v>7</v>
      </c>
      <c r="Y1695" s="3">
        <v>562.74</v>
      </c>
      <c r="Z1695" s="11">
        <v>180.76659999999998</v>
      </c>
      <c r="AA1695" s="3"/>
      <c r="AB1695" s="3"/>
      <c r="AC1695" t="s">
        <v>662</v>
      </c>
      <c r="AD1695" t="str">
        <f t="shared" si="98"/>
        <v>MinnesotaRochester</v>
      </c>
      <c r="AE1695" t="str">
        <f t="shared" si="99"/>
        <v>Minnesota</v>
      </c>
      <c r="AF1695" t="str">
        <f t="shared" si="100"/>
        <v>Rochester</v>
      </c>
      <c r="AG1695" t="s">
        <v>129</v>
      </c>
      <c r="AH1695">
        <v>7</v>
      </c>
      <c r="AI1695">
        <v>562.74</v>
      </c>
      <c r="AJ1695" s="11">
        <v>180.76659999999998</v>
      </c>
    </row>
    <row r="1696" spans="13:36" x14ac:dyDescent="0.25">
      <c r="M1696"/>
      <c r="N1696"/>
      <c r="W1696" t="s">
        <v>53</v>
      </c>
      <c r="X1696" s="3">
        <v>5</v>
      </c>
      <c r="Y1696" s="3">
        <v>8.8000000000000007</v>
      </c>
      <c r="Z1696" s="11">
        <v>2.552</v>
      </c>
      <c r="AA1696" s="3"/>
      <c r="AB1696" s="3"/>
      <c r="AD1696" t="str">
        <f t="shared" si="98"/>
        <v>MinnesotaRochester</v>
      </c>
      <c r="AE1696" t="str">
        <f t="shared" si="99"/>
        <v>Minnesota</v>
      </c>
      <c r="AF1696" t="str">
        <f t="shared" si="100"/>
        <v>Rochester</v>
      </c>
      <c r="AG1696" t="s">
        <v>53</v>
      </c>
      <c r="AH1696">
        <v>5</v>
      </c>
      <c r="AI1696">
        <v>8.8000000000000007</v>
      </c>
      <c r="AJ1696" s="11">
        <v>2.552</v>
      </c>
    </row>
    <row r="1697" spans="13:36" x14ac:dyDescent="0.25">
      <c r="M1697"/>
      <c r="N1697"/>
      <c r="W1697" t="s">
        <v>64</v>
      </c>
      <c r="X1697" s="3">
        <v>14</v>
      </c>
      <c r="Y1697" s="3">
        <v>175.07</v>
      </c>
      <c r="Z1697" s="11">
        <v>85.619100000000003</v>
      </c>
      <c r="AA1697" s="3"/>
      <c r="AB1697" s="3"/>
      <c r="AD1697" t="str">
        <f t="shared" si="98"/>
        <v>MinnesotaRochester</v>
      </c>
      <c r="AE1697" t="str">
        <f t="shared" si="99"/>
        <v>Minnesota</v>
      </c>
      <c r="AF1697" t="str">
        <f t="shared" si="100"/>
        <v>Rochester</v>
      </c>
      <c r="AG1697" t="s">
        <v>64</v>
      </c>
      <c r="AH1697">
        <v>14</v>
      </c>
      <c r="AI1697">
        <v>175.07</v>
      </c>
      <c r="AJ1697" s="11">
        <v>85.619100000000003</v>
      </c>
    </row>
    <row r="1698" spans="13:36" x14ac:dyDescent="0.25">
      <c r="M1698"/>
      <c r="N1698"/>
      <c r="W1698" t="s">
        <v>25</v>
      </c>
      <c r="X1698" s="3">
        <v>3</v>
      </c>
      <c r="Y1698" s="3">
        <v>269.97000000000003</v>
      </c>
      <c r="Z1698" s="11">
        <v>51.2943</v>
      </c>
      <c r="AA1698" s="3"/>
      <c r="AB1698" s="3"/>
      <c r="AD1698" t="str">
        <f t="shared" si="98"/>
        <v>MinnesotaRochester</v>
      </c>
      <c r="AE1698" t="str">
        <f t="shared" si="99"/>
        <v>Minnesota</v>
      </c>
      <c r="AF1698" t="str">
        <f t="shared" si="100"/>
        <v>Rochester</v>
      </c>
      <c r="AG1698" t="s">
        <v>25</v>
      </c>
      <c r="AH1698">
        <v>3</v>
      </c>
      <c r="AI1698">
        <v>269.97000000000003</v>
      </c>
      <c r="AJ1698" s="11">
        <v>51.2943</v>
      </c>
    </row>
    <row r="1699" spans="13:36" x14ac:dyDescent="0.25">
      <c r="M1699"/>
      <c r="N1699"/>
      <c r="W1699" t="s">
        <v>195</v>
      </c>
      <c r="X1699" s="3">
        <v>2</v>
      </c>
      <c r="Y1699" s="3">
        <v>7.9</v>
      </c>
      <c r="Z1699" s="11">
        <v>2.528</v>
      </c>
      <c r="AA1699" s="3"/>
      <c r="AB1699" s="3"/>
      <c r="AD1699" t="str">
        <f t="shared" si="98"/>
        <v>MinnesotaRochester</v>
      </c>
      <c r="AE1699" t="str">
        <f t="shared" si="99"/>
        <v>Minnesota</v>
      </c>
      <c r="AF1699" t="str">
        <f t="shared" si="100"/>
        <v>Rochester</v>
      </c>
      <c r="AG1699" t="s">
        <v>195</v>
      </c>
      <c r="AH1699">
        <v>2</v>
      </c>
      <c r="AI1699">
        <v>7.9</v>
      </c>
      <c r="AJ1699" s="11">
        <v>2.528</v>
      </c>
    </row>
    <row r="1700" spans="13:36" x14ac:dyDescent="0.25">
      <c r="M1700"/>
      <c r="N1700"/>
      <c r="W1700" t="s">
        <v>48</v>
      </c>
      <c r="X1700" s="3">
        <v>2</v>
      </c>
      <c r="Y1700" s="3">
        <v>6.16</v>
      </c>
      <c r="Z1700" s="11">
        <v>2.9567999999999999</v>
      </c>
      <c r="AA1700" s="3"/>
      <c r="AB1700" s="3"/>
      <c r="AD1700" t="str">
        <f t="shared" si="98"/>
        <v>MinnesotaRochester</v>
      </c>
      <c r="AE1700" t="str">
        <f t="shared" si="99"/>
        <v>Minnesota</v>
      </c>
      <c r="AF1700" t="str">
        <f t="shared" si="100"/>
        <v>Rochester</v>
      </c>
      <c r="AG1700" t="s">
        <v>48</v>
      </c>
      <c r="AH1700">
        <v>2</v>
      </c>
      <c r="AI1700">
        <v>6.16</v>
      </c>
      <c r="AJ1700" s="11">
        <v>2.9567999999999999</v>
      </c>
    </row>
    <row r="1701" spans="13:36" x14ac:dyDescent="0.25">
      <c r="M1701"/>
      <c r="N1701"/>
      <c r="W1701" t="s">
        <v>33</v>
      </c>
      <c r="X1701" s="3">
        <v>2</v>
      </c>
      <c r="Y1701" s="3">
        <v>6.16</v>
      </c>
      <c r="Z1701" s="11">
        <v>2.9567999999999999</v>
      </c>
      <c r="AA1701" s="3"/>
      <c r="AB1701" s="3"/>
      <c r="AD1701" t="str">
        <f t="shared" si="98"/>
        <v>MinnesotaRochester</v>
      </c>
      <c r="AE1701" t="str">
        <f t="shared" si="99"/>
        <v>Minnesota</v>
      </c>
      <c r="AF1701" t="str">
        <f t="shared" si="100"/>
        <v>Rochester</v>
      </c>
      <c r="AG1701" t="s">
        <v>33</v>
      </c>
      <c r="AH1701">
        <v>2</v>
      </c>
      <c r="AI1701">
        <v>6.16</v>
      </c>
      <c r="AJ1701" s="11">
        <v>2.9567999999999999</v>
      </c>
    </row>
    <row r="1702" spans="13:36" x14ac:dyDescent="0.25">
      <c r="M1702"/>
      <c r="N1702"/>
      <c r="W1702" t="s">
        <v>80</v>
      </c>
      <c r="X1702" s="3">
        <v>7</v>
      </c>
      <c r="Y1702" s="3">
        <v>60.760000000000005</v>
      </c>
      <c r="Z1702" s="11">
        <v>29.035600000000002</v>
      </c>
      <c r="AA1702" s="3"/>
      <c r="AB1702" s="3"/>
      <c r="AD1702" t="str">
        <f t="shared" si="98"/>
        <v>MinnesotaRochester</v>
      </c>
      <c r="AE1702" t="str">
        <f t="shared" si="99"/>
        <v>Minnesota</v>
      </c>
      <c r="AF1702" t="str">
        <f t="shared" si="100"/>
        <v>Rochester</v>
      </c>
      <c r="AG1702" t="s">
        <v>80</v>
      </c>
      <c r="AH1702">
        <v>7</v>
      </c>
      <c r="AI1702">
        <v>60.760000000000005</v>
      </c>
      <c r="AJ1702" s="11">
        <v>29.035600000000002</v>
      </c>
    </row>
    <row r="1703" spans="13:36" x14ac:dyDescent="0.25">
      <c r="M1703"/>
      <c r="N1703"/>
      <c r="W1703" t="s">
        <v>43</v>
      </c>
      <c r="X1703" s="3">
        <v>6</v>
      </c>
      <c r="Y1703" s="3">
        <v>252.32</v>
      </c>
      <c r="Z1703" s="11">
        <v>65.291600000000003</v>
      </c>
      <c r="AA1703" s="3"/>
      <c r="AB1703" s="3"/>
      <c r="AD1703" t="str">
        <f t="shared" si="98"/>
        <v>MinnesotaRochester</v>
      </c>
      <c r="AE1703" t="str">
        <f t="shared" si="99"/>
        <v>Minnesota</v>
      </c>
      <c r="AF1703" t="str">
        <f t="shared" si="100"/>
        <v>Rochester</v>
      </c>
      <c r="AG1703" t="s">
        <v>43</v>
      </c>
      <c r="AH1703">
        <v>6</v>
      </c>
      <c r="AI1703">
        <v>252.32</v>
      </c>
      <c r="AJ1703" s="11">
        <v>65.291600000000003</v>
      </c>
    </row>
    <row r="1704" spans="13:36" x14ac:dyDescent="0.25">
      <c r="M1704"/>
      <c r="N1704"/>
      <c r="W1704" t="s">
        <v>39</v>
      </c>
      <c r="X1704" s="3">
        <v>2</v>
      </c>
      <c r="Y1704" s="3">
        <v>607.52</v>
      </c>
      <c r="Z1704" s="11">
        <v>97.203199999999995</v>
      </c>
      <c r="AA1704" s="3"/>
      <c r="AB1704" s="3"/>
      <c r="AD1704" t="str">
        <f t="shared" si="98"/>
        <v>MinnesotaRochester</v>
      </c>
      <c r="AE1704" t="str">
        <f t="shared" si="99"/>
        <v>Minnesota</v>
      </c>
      <c r="AF1704" t="str">
        <f t="shared" si="100"/>
        <v>Rochester</v>
      </c>
      <c r="AG1704" t="s">
        <v>39</v>
      </c>
      <c r="AH1704">
        <v>2</v>
      </c>
      <c r="AI1704">
        <v>607.52</v>
      </c>
      <c r="AJ1704" s="11">
        <v>97.203199999999995</v>
      </c>
    </row>
    <row r="1705" spans="13:36" x14ac:dyDescent="0.25">
      <c r="M1705"/>
      <c r="N1705"/>
      <c r="V1705" t="s">
        <v>1134</v>
      </c>
      <c r="W1705" t="s">
        <v>68</v>
      </c>
      <c r="X1705" s="3">
        <v>2</v>
      </c>
      <c r="Y1705" s="3">
        <v>715.64</v>
      </c>
      <c r="Z1705" s="11">
        <v>178.91</v>
      </c>
      <c r="AA1705" s="3"/>
      <c r="AB1705" s="3"/>
      <c r="AC1705" t="s">
        <v>1134</v>
      </c>
      <c r="AD1705" t="str">
        <f t="shared" si="98"/>
        <v>MinnesotaRoseville</v>
      </c>
      <c r="AE1705" t="str">
        <f t="shared" si="99"/>
        <v>Minnesota</v>
      </c>
      <c r="AF1705" t="str">
        <f t="shared" si="100"/>
        <v>Roseville</v>
      </c>
      <c r="AG1705" t="s">
        <v>68</v>
      </c>
      <c r="AH1705">
        <v>2</v>
      </c>
      <c r="AI1705">
        <v>715.64</v>
      </c>
      <c r="AJ1705" s="11">
        <v>178.91</v>
      </c>
    </row>
    <row r="1706" spans="13:36" x14ac:dyDescent="0.25">
      <c r="M1706"/>
      <c r="N1706"/>
      <c r="W1706" t="s">
        <v>64</v>
      </c>
      <c r="X1706" s="3">
        <v>3</v>
      </c>
      <c r="Y1706" s="3">
        <v>74.760000000000005</v>
      </c>
      <c r="Z1706" s="11">
        <v>34.389600000000002</v>
      </c>
      <c r="AA1706" s="3"/>
      <c r="AB1706" s="3"/>
      <c r="AD1706" t="str">
        <f t="shared" si="98"/>
        <v>MinnesotaRoseville</v>
      </c>
      <c r="AE1706" t="str">
        <f t="shared" si="99"/>
        <v>Minnesota</v>
      </c>
      <c r="AF1706" t="str">
        <f t="shared" si="100"/>
        <v>Roseville</v>
      </c>
      <c r="AG1706" t="s">
        <v>64</v>
      </c>
      <c r="AH1706">
        <v>3</v>
      </c>
      <c r="AI1706">
        <v>74.760000000000005</v>
      </c>
      <c r="AJ1706" s="11">
        <v>34.389600000000002</v>
      </c>
    </row>
    <row r="1707" spans="13:36" x14ac:dyDescent="0.25">
      <c r="M1707"/>
      <c r="N1707"/>
      <c r="W1707" t="s">
        <v>556</v>
      </c>
      <c r="X1707" s="3">
        <v>1</v>
      </c>
      <c r="Y1707" s="3">
        <v>549.99</v>
      </c>
      <c r="Z1707" s="11">
        <v>274.995</v>
      </c>
      <c r="AA1707" s="3"/>
      <c r="AB1707" s="3"/>
      <c r="AD1707" t="str">
        <f t="shared" si="98"/>
        <v>MinnesotaRoseville</v>
      </c>
      <c r="AE1707" t="str">
        <f t="shared" si="99"/>
        <v>Minnesota</v>
      </c>
      <c r="AF1707" t="str">
        <f t="shared" si="100"/>
        <v>Roseville</v>
      </c>
      <c r="AG1707" t="s">
        <v>556</v>
      </c>
      <c r="AH1707">
        <v>1</v>
      </c>
      <c r="AI1707">
        <v>549.99</v>
      </c>
      <c r="AJ1707" s="11">
        <v>274.995</v>
      </c>
    </row>
    <row r="1708" spans="13:36" x14ac:dyDescent="0.25">
      <c r="M1708"/>
      <c r="N1708"/>
      <c r="W1708" t="s">
        <v>48</v>
      </c>
      <c r="X1708" s="3">
        <v>3</v>
      </c>
      <c r="Y1708" s="3">
        <v>29.22</v>
      </c>
      <c r="Z1708" s="11">
        <v>12.8568</v>
      </c>
      <c r="AA1708" s="3"/>
      <c r="AB1708" s="3"/>
      <c r="AD1708" t="str">
        <f t="shared" si="98"/>
        <v>MinnesotaRoseville</v>
      </c>
      <c r="AE1708" t="str">
        <f t="shared" si="99"/>
        <v>Minnesota</v>
      </c>
      <c r="AF1708" t="str">
        <f t="shared" si="100"/>
        <v>Roseville</v>
      </c>
      <c r="AG1708" t="s">
        <v>48</v>
      </c>
      <c r="AH1708">
        <v>3</v>
      </c>
      <c r="AI1708">
        <v>29.22</v>
      </c>
      <c r="AJ1708" s="11">
        <v>12.8568</v>
      </c>
    </row>
    <row r="1709" spans="13:36" x14ac:dyDescent="0.25">
      <c r="M1709"/>
      <c r="N1709"/>
      <c r="W1709" t="s">
        <v>33</v>
      </c>
      <c r="X1709" s="3">
        <v>8</v>
      </c>
      <c r="Y1709" s="3">
        <v>50.4</v>
      </c>
      <c r="Z1709" s="11">
        <v>23.184000000000001</v>
      </c>
      <c r="AA1709" s="3"/>
      <c r="AB1709" s="3"/>
      <c r="AD1709" t="str">
        <f t="shared" si="98"/>
        <v>MinnesotaRoseville</v>
      </c>
      <c r="AE1709" t="str">
        <f t="shared" si="99"/>
        <v>Minnesota</v>
      </c>
      <c r="AF1709" t="str">
        <f t="shared" si="100"/>
        <v>Roseville</v>
      </c>
      <c r="AG1709" t="s">
        <v>33</v>
      </c>
      <c r="AH1709">
        <v>8</v>
      </c>
      <c r="AI1709">
        <v>50.4</v>
      </c>
      <c r="AJ1709" s="11">
        <v>23.184000000000001</v>
      </c>
    </row>
    <row r="1710" spans="13:36" x14ac:dyDescent="0.25">
      <c r="M1710"/>
      <c r="N1710"/>
      <c r="W1710" t="s">
        <v>43</v>
      </c>
      <c r="X1710" s="3">
        <v>3</v>
      </c>
      <c r="Y1710" s="3">
        <v>795.51</v>
      </c>
      <c r="Z1710" s="11">
        <v>143.1918</v>
      </c>
      <c r="AA1710" s="3"/>
      <c r="AB1710" s="3"/>
      <c r="AD1710" t="str">
        <f t="shared" si="98"/>
        <v>MinnesotaRoseville</v>
      </c>
      <c r="AE1710" t="str">
        <f t="shared" si="99"/>
        <v>Minnesota</v>
      </c>
      <c r="AF1710" t="str">
        <f t="shared" si="100"/>
        <v>Roseville</v>
      </c>
      <c r="AG1710" t="s">
        <v>43</v>
      </c>
      <c r="AH1710">
        <v>3</v>
      </c>
      <c r="AI1710">
        <v>795.51</v>
      </c>
      <c r="AJ1710" s="11">
        <v>143.1918</v>
      </c>
    </row>
    <row r="1711" spans="13:36" x14ac:dyDescent="0.25">
      <c r="M1711"/>
      <c r="N1711"/>
      <c r="V1711" t="s">
        <v>1054</v>
      </c>
      <c r="W1711" t="s">
        <v>129</v>
      </c>
      <c r="X1711" s="3">
        <v>9</v>
      </c>
      <c r="Y1711" s="3">
        <v>727.9</v>
      </c>
      <c r="Z1711" s="11">
        <v>288.43799999999999</v>
      </c>
      <c r="AA1711" s="3"/>
      <c r="AB1711" s="3"/>
      <c r="AC1711" t="s">
        <v>1054</v>
      </c>
      <c r="AD1711" t="str">
        <f t="shared" si="98"/>
        <v>MinnesotaSaint Cloud</v>
      </c>
      <c r="AE1711" t="str">
        <f t="shared" si="99"/>
        <v>Minnesota</v>
      </c>
      <c r="AF1711" t="str">
        <f t="shared" si="100"/>
        <v>Saint Cloud</v>
      </c>
      <c r="AG1711" t="s">
        <v>129</v>
      </c>
      <c r="AH1711">
        <v>9</v>
      </c>
      <c r="AI1711">
        <v>727.9</v>
      </c>
      <c r="AJ1711" s="11">
        <v>288.43799999999999</v>
      </c>
    </row>
    <row r="1712" spans="13:36" x14ac:dyDescent="0.25">
      <c r="M1712"/>
      <c r="N1712"/>
      <c r="W1712" t="s">
        <v>25</v>
      </c>
      <c r="X1712" s="3">
        <v>4</v>
      </c>
      <c r="Y1712" s="3">
        <v>603.91999999999996</v>
      </c>
      <c r="Z1712" s="11">
        <v>181.17599999999999</v>
      </c>
      <c r="AA1712" s="3"/>
      <c r="AB1712" s="3"/>
      <c r="AD1712" t="str">
        <f t="shared" si="98"/>
        <v>MinnesotaSaint Cloud</v>
      </c>
      <c r="AE1712" t="str">
        <f t="shared" si="99"/>
        <v>Minnesota</v>
      </c>
      <c r="AF1712" t="str">
        <f t="shared" si="100"/>
        <v>Saint Cloud</v>
      </c>
      <c r="AG1712" t="s">
        <v>25</v>
      </c>
      <c r="AH1712">
        <v>4</v>
      </c>
      <c r="AI1712">
        <v>603.91999999999996</v>
      </c>
      <c r="AJ1712" s="11">
        <v>181.17599999999999</v>
      </c>
    </row>
    <row r="1713" spans="13:36" x14ac:dyDescent="0.25">
      <c r="M1713"/>
      <c r="N1713"/>
      <c r="V1713" t="s">
        <v>665</v>
      </c>
      <c r="W1713" t="s">
        <v>68</v>
      </c>
      <c r="X1713" s="3">
        <v>6</v>
      </c>
      <c r="Y1713" s="3">
        <v>77.88</v>
      </c>
      <c r="Z1713" s="11">
        <v>22.5852</v>
      </c>
      <c r="AA1713" s="3"/>
      <c r="AB1713" s="3"/>
      <c r="AC1713" t="s">
        <v>665</v>
      </c>
      <c r="AD1713" t="str">
        <f t="shared" si="98"/>
        <v>MinnesotaSaint Paul</v>
      </c>
      <c r="AE1713" t="str">
        <f t="shared" si="99"/>
        <v>Minnesota</v>
      </c>
      <c r="AF1713" t="str">
        <f t="shared" si="100"/>
        <v>Saint Paul</v>
      </c>
      <c r="AG1713" t="s">
        <v>68</v>
      </c>
      <c r="AH1713">
        <v>6</v>
      </c>
      <c r="AI1713">
        <v>77.88</v>
      </c>
      <c r="AJ1713" s="11">
        <v>22.5852</v>
      </c>
    </row>
    <row r="1714" spans="13:36" x14ac:dyDescent="0.25">
      <c r="M1714"/>
      <c r="N1714"/>
      <c r="W1714" t="s">
        <v>59</v>
      </c>
      <c r="X1714" s="3">
        <v>5</v>
      </c>
      <c r="Y1714" s="3">
        <v>114.95</v>
      </c>
      <c r="Z1714" s="11">
        <v>2.2989999999999999</v>
      </c>
      <c r="AA1714" s="3"/>
      <c r="AB1714" s="3"/>
      <c r="AD1714" t="str">
        <f t="shared" si="98"/>
        <v>MinnesotaSaint Paul</v>
      </c>
      <c r="AE1714" t="str">
        <f t="shared" si="99"/>
        <v>Minnesota</v>
      </c>
      <c r="AF1714" t="str">
        <f t="shared" si="100"/>
        <v>Saint Paul</v>
      </c>
      <c r="AG1714" t="s">
        <v>59</v>
      </c>
      <c r="AH1714">
        <v>5</v>
      </c>
      <c r="AI1714">
        <v>114.95</v>
      </c>
      <c r="AJ1714" s="11">
        <v>2.2989999999999999</v>
      </c>
    </row>
    <row r="1715" spans="13:36" x14ac:dyDescent="0.25">
      <c r="M1715"/>
      <c r="N1715"/>
      <c r="V1715" t="s">
        <v>1136</v>
      </c>
      <c r="W1715" t="s">
        <v>64</v>
      </c>
      <c r="X1715" s="3">
        <v>3</v>
      </c>
      <c r="Y1715" s="3">
        <v>32.340000000000003</v>
      </c>
      <c r="Z1715" s="11">
        <v>15.523199999999999</v>
      </c>
      <c r="AA1715" s="3"/>
      <c r="AB1715" s="3"/>
      <c r="AC1715" t="s">
        <v>1136</v>
      </c>
      <c r="AD1715" t="str">
        <f t="shared" si="98"/>
        <v>MinnesotaWoodbury</v>
      </c>
      <c r="AE1715" t="str">
        <f t="shared" si="99"/>
        <v>Minnesota</v>
      </c>
      <c r="AF1715" t="str">
        <f t="shared" si="100"/>
        <v>Woodbury</v>
      </c>
      <c r="AG1715" t="s">
        <v>64</v>
      </c>
      <c r="AH1715">
        <v>3</v>
      </c>
      <c r="AI1715">
        <v>32.340000000000003</v>
      </c>
      <c r="AJ1715" s="11">
        <v>15.523199999999999</v>
      </c>
    </row>
    <row r="1716" spans="13:36" x14ac:dyDescent="0.25">
      <c r="M1716"/>
      <c r="N1716"/>
      <c r="W1716" t="s">
        <v>80</v>
      </c>
      <c r="X1716" s="3">
        <v>5</v>
      </c>
      <c r="Y1716" s="3">
        <v>39.9</v>
      </c>
      <c r="Z1716" s="11">
        <v>19.95</v>
      </c>
      <c r="AA1716" s="3"/>
      <c r="AB1716" s="3"/>
      <c r="AD1716" t="str">
        <f t="shared" si="98"/>
        <v>MinnesotaWoodbury</v>
      </c>
      <c r="AE1716" t="str">
        <f t="shared" si="99"/>
        <v>Minnesota</v>
      </c>
      <c r="AF1716" t="str">
        <f t="shared" si="100"/>
        <v>Woodbury</v>
      </c>
      <c r="AG1716" t="s">
        <v>80</v>
      </c>
      <c r="AH1716">
        <v>5</v>
      </c>
      <c r="AI1716">
        <v>39.9</v>
      </c>
      <c r="AJ1716" s="11">
        <v>19.95</v>
      </c>
    </row>
    <row r="1717" spans="13:36" x14ac:dyDescent="0.25">
      <c r="M1717"/>
      <c r="N1717"/>
      <c r="W1717" t="s">
        <v>43</v>
      </c>
      <c r="X1717" s="3">
        <v>3</v>
      </c>
      <c r="Y1717" s="3">
        <v>535.41</v>
      </c>
      <c r="Z1717" s="11">
        <v>160.62299999999999</v>
      </c>
      <c r="AA1717" s="3"/>
      <c r="AB1717" s="3"/>
      <c r="AD1717" t="str">
        <f t="shared" si="98"/>
        <v>MinnesotaWoodbury</v>
      </c>
      <c r="AE1717" t="str">
        <f t="shared" si="99"/>
        <v>Minnesota</v>
      </c>
      <c r="AF1717" t="str">
        <f t="shared" si="100"/>
        <v>Woodbury</v>
      </c>
      <c r="AG1717" t="s">
        <v>43</v>
      </c>
      <c r="AH1717">
        <v>3</v>
      </c>
      <c r="AI1717">
        <v>535.41</v>
      </c>
      <c r="AJ1717" s="11">
        <v>160.62299999999999</v>
      </c>
    </row>
    <row r="1718" spans="13:36" x14ac:dyDescent="0.25">
      <c r="M1718"/>
      <c r="N1718"/>
      <c r="V1718" t="s">
        <v>857</v>
      </c>
      <c r="W1718" t="s">
        <v>64</v>
      </c>
      <c r="X1718" s="3">
        <v>4</v>
      </c>
      <c r="Y1718" s="3">
        <v>31.36</v>
      </c>
      <c r="Z1718" s="11">
        <v>15.68</v>
      </c>
      <c r="AA1718" s="3"/>
      <c r="AB1718" s="3"/>
      <c r="AC1718" t="s">
        <v>857</v>
      </c>
      <c r="AD1718" t="str">
        <f t="shared" si="98"/>
        <v>MississippiGulfport</v>
      </c>
      <c r="AE1718" t="str">
        <f t="shared" si="99"/>
        <v>Mississippi</v>
      </c>
      <c r="AF1718" t="str">
        <f t="shared" si="100"/>
        <v>Gulfport</v>
      </c>
      <c r="AG1718" t="s">
        <v>64</v>
      </c>
      <c r="AH1718">
        <v>4</v>
      </c>
      <c r="AI1718">
        <v>31.36</v>
      </c>
      <c r="AJ1718" s="11">
        <v>15.68</v>
      </c>
    </row>
    <row r="1719" spans="13:36" x14ac:dyDescent="0.25">
      <c r="M1719"/>
      <c r="N1719"/>
      <c r="W1719" t="s">
        <v>143</v>
      </c>
      <c r="X1719" s="3">
        <v>9</v>
      </c>
      <c r="Y1719" s="3">
        <v>48.69</v>
      </c>
      <c r="Z1719" s="11">
        <v>23.8581</v>
      </c>
      <c r="AA1719" s="3"/>
      <c r="AB1719" s="3"/>
      <c r="AD1719" t="str">
        <f t="shared" si="98"/>
        <v>MississippiGulfport</v>
      </c>
      <c r="AE1719" t="str">
        <f t="shared" si="99"/>
        <v>Mississippi</v>
      </c>
      <c r="AF1719" t="str">
        <f t="shared" si="100"/>
        <v>Gulfport</v>
      </c>
      <c r="AG1719" t="s">
        <v>143</v>
      </c>
      <c r="AH1719">
        <v>9</v>
      </c>
      <c r="AI1719">
        <v>48.69</v>
      </c>
      <c r="AJ1719" s="11">
        <v>23.8581</v>
      </c>
    </row>
    <row r="1720" spans="13:36" x14ac:dyDescent="0.25">
      <c r="M1720"/>
      <c r="N1720"/>
      <c r="W1720" t="s">
        <v>48</v>
      </c>
      <c r="X1720" s="3">
        <v>7</v>
      </c>
      <c r="Y1720" s="3">
        <v>86.45</v>
      </c>
      <c r="Z1720" s="11">
        <v>38.037999999999997</v>
      </c>
      <c r="AA1720" s="3"/>
      <c r="AB1720" s="3"/>
      <c r="AD1720" t="str">
        <f t="shared" si="98"/>
        <v>MississippiGulfport</v>
      </c>
      <c r="AE1720" t="str">
        <f t="shared" si="99"/>
        <v>Mississippi</v>
      </c>
      <c r="AF1720" t="str">
        <f t="shared" si="100"/>
        <v>Gulfport</v>
      </c>
      <c r="AG1720" t="s">
        <v>48</v>
      </c>
      <c r="AH1720">
        <v>7</v>
      </c>
      <c r="AI1720">
        <v>86.45</v>
      </c>
      <c r="AJ1720" s="11">
        <v>38.037999999999997</v>
      </c>
    </row>
    <row r="1721" spans="13:36" x14ac:dyDescent="0.25">
      <c r="M1721"/>
      <c r="N1721"/>
      <c r="V1721" t="s">
        <v>1105</v>
      </c>
      <c r="W1721" t="s">
        <v>129</v>
      </c>
      <c r="X1721" s="3">
        <v>10</v>
      </c>
      <c r="Y1721" s="3">
        <v>291.7</v>
      </c>
      <c r="Z1721" s="11">
        <v>128.86799999999999</v>
      </c>
      <c r="AA1721" s="3"/>
      <c r="AB1721" s="3"/>
      <c r="AC1721" t="s">
        <v>1105</v>
      </c>
      <c r="AD1721" t="str">
        <f t="shared" si="98"/>
        <v>MississippiHattiesburg</v>
      </c>
      <c r="AE1721" t="str">
        <f t="shared" si="99"/>
        <v>Mississippi</v>
      </c>
      <c r="AF1721" t="str">
        <f t="shared" si="100"/>
        <v>Hattiesburg</v>
      </c>
      <c r="AG1721" t="s">
        <v>129</v>
      </c>
      <c r="AH1721">
        <v>10</v>
      </c>
      <c r="AI1721">
        <v>291.7</v>
      </c>
      <c r="AJ1721" s="11">
        <v>128.86799999999999</v>
      </c>
    </row>
    <row r="1722" spans="13:36" x14ac:dyDescent="0.25">
      <c r="M1722"/>
      <c r="N1722"/>
      <c r="W1722" t="s">
        <v>68</v>
      </c>
      <c r="X1722" s="3">
        <v>4</v>
      </c>
      <c r="Y1722" s="3">
        <v>320.64</v>
      </c>
      <c r="Z1722" s="11">
        <v>89.779200000000003</v>
      </c>
      <c r="AA1722" s="3"/>
      <c r="AB1722" s="3"/>
      <c r="AD1722" t="str">
        <f t="shared" si="98"/>
        <v>MississippiHattiesburg</v>
      </c>
      <c r="AE1722" t="str">
        <f t="shared" si="99"/>
        <v>Mississippi</v>
      </c>
      <c r="AF1722" t="str">
        <f t="shared" si="100"/>
        <v>Hattiesburg</v>
      </c>
      <c r="AG1722" t="s">
        <v>68</v>
      </c>
      <c r="AH1722">
        <v>4</v>
      </c>
      <c r="AI1722">
        <v>320.64</v>
      </c>
      <c r="AJ1722" s="11">
        <v>89.779200000000003</v>
      </c>
    </row>
    <row r="1723" spans="13:36" x14ac:dyDescent="0.25">
      <c r="M1723"/>
      <c r="N1723"/>
      <c r="W1723" t="s">
        <v>64</v>
      </c>
      <c r="X1723" s="3">
        <v>3</v>
      </c>
      <c r="Y1723" s="3">
        <v>86.16</v>
      </c>
      <c r="Z1723" s="11">
        <v>39.7196</v>
      </c>
      <c r="AA1723" s="3"/>
      <c r="AB1723" s="3"/>
      <c r="AD1723" t="str">
        <f t="shared" si="98"/>
        <v>MississippiHattiesburg</v>
      </c>
      <c r="AE1723" t="str">
        <f t="shared" si="99"/>
        <v>Mississippi</v>
      </c>
      <c r="AF1723" t="str">
        <f t="shared" si="100"/>
        <v>Hattiesburg</v>
      </c>
      <c r="AG1723" t="s">
        <v>64</v>
      </c>
      <c r="AH1723">
        <v>3</v>
      </c>
      <c r="AI1723">
        <v>86.16</v>
      </c>
      <c r="AJ1723" s="11">
        <v>39.7196</v>
      </c>
    </row>
    <row r="1724" spans="13:36" x14ac:dyDescent="0.25">
      <c r="M1724"/>
      <c r="N1724"/>
      <c r="W1724" t="s">
        <v>22</v>
      </c>
      <c r="X1724" s="3">
        <v>5</v>
      </c>
      <c r="Y1724" s="3">
        <v>504.9</v>
      </c>
      <c r="Z1724" s="11">
        <v>126.22499999999999</v>
      </c>
      <c r="AA1724" s="3"/>
      <c r="AB1724" s="3"/>
      <c r="AD1724" t="str">
        <f t="shared" si="98"/>
        <v>MississippiHattiesburg</v>
      </c>
      <c r="AE1724" t="str">
        <f t="shared" si="99"/>
        <v>Mississippi</v>
      </c>
      <c r="AF1724" t="str">
        <f t="shared" si="100"/>
        <v>Hattiesburg</v>
      </c>
      <c r="AG1724" t="s">
        <v>22</v>
      </c>
      <c r="AH1724">
        <v>5</v>
      </c>
      <c r="AI1724">
        <v>504.9</v>
      </c>
      <c r="AJ1724" s="11">
        <v>126.22499999999999</v>
      </c>
    </row>
    <row r="1725" spans="13:36" x14ac:dyDescent="0.25">
      <c r="M1725"/>
      <c r="N1725"/>
      <c r="W1725" t="s">
        <v>48</v>
      </c>
      <c r="X1725" s="3">
        <v>6</v>
      </c>
      <c r="Y1725" s="3">
        <v>185.58</v>
      </c>
      <c r="Z1725" s="11">
        <v>76.087800000000001</v>
      </c>
      <c r="AA1725" s="3"/>
      <c r="AB1725" s="3"/>
      <c r="AD1725" t="str">
        <f t="shared" si="98"/>
        <v>MississippiHattiesburg</v>
      </c>
      <c r="AE1725" t="str">
        <f t="shared" si="99"/>
        <v>Mississippi</v>
      </c>
      <c r="AF1725" t="str">
        <f t="shared" si="100"/>
        <v>Hattiesburg</v>
      </c>
      <c r="AG1725" t="s">
        <v>48</v>
      </c>
      <c r="AH1725">
        <v>6</v>
      </c>
      <c r="AI1725">
        <v>185.58</v>
      </c>
      <c r="AJ1725" s="11">
        <v>76.087800000000001</v>
      </c>
    </row>
    <row r="1726" spans="13:36" x14ac:dyDescent="0.25">
      <c r="M1726"/>
      <c r="N1726"/>
      <c r="W1726" t="s">
        <v>80</v>
      </c>
      <c r="X1726" s="3">
        <v>6</v>
      </c>
      <c r="Y1726" s="3">
        <v>245.94</v>
      </c>
      <c r="Z1726" s="11">
        <v>120.5106</v>
      </c>
      <c r="AA1726" s="3"/>
      <c r="AB1726" s="3"/>
      <c r="AD1726" t="str">
        <f t="shared" si="98"/>
        <v>MississippiHattiesburg</v>
      </c>
      <c r="AE1726" t="str">
        <f t="shared" si="99"/>
        <v>Mississippi</v>
      </c>
      <c r="AF1726" t="str">
        <f t="shared" si="100"/>
        <v>Hattiesburg</v>
      </c>
      <c r="AG1726" t="s">
        <v>80</v>
      </c>
      <c r="AH1726">
        <v>6</v>
      </c>
      <c r="AI1726">
        <v>245.94</v>
      </c>
      <c r="AJ1726" s="11">
        <v>120.5106</v>
      </c>
    </row>
    <row r="1727" spans="13:36" x14ac:dyDescent="0.25">
      <c r="M1727"/>
      <c r="N1727"/>
      <c r="W1727" t="s">
        <v>43</v>
      </c>
      <c r="X1727" s="3">
        <v>4</v>
      </c>
      <c r="Y1727" s="3">
        <v>87.92</v>
      </c>
      <c r="Z1727" s="11">
        <v>0.87919999999999998</v>
      </c>
      <c r="AA1727" s="3"/>
      <c r="AB1727" s="3"/>
      <c r="AD1727" t="str">
        <f t="shared" si="98"/>
        <v>MississippiHattiesburg</v>
      </c>
      <c r="AE1727" t="str">
        <f t="shared" si="99"/>
        <v>Mississippi</v>
      </c>
      <c r="AF1727" t="str">
        <f t="shared" si="100"/>
        <v>Hattiesburg</v>
      </c>
      <c r="AG1727" t="s">
        <v>43</v>
      </c>
      <c r="AH1727">
        <v>4</v>
      </c>
      <c r="AI1727">
        <v>87.92</v>
      </c>
      <c r="AJ1727" s="11">
        <v>0.87919999999999998</v>
      </c>
    </row>
    <row r="1728" spans="13:36" x14ac:dyDescent="0.25">
      <c r="M1728"/>
      <c r="N1728"/>
      <c r="V1728" t="s">
        <v>744</v>
      </c>
      <c r="W1728" t="s">
        <v>129</v>
      </c>
      <c r="X1728" s="3">
        <v>12</v>
      </c>
      <c r="Y1728" s="3">
        <v>1194.03</v>
      </c>
      <c r="Z1728" s="11">
        <v>446.04449999999997</v>
      </c>
      <c r="AA1728" s="3"/>
      <c r="AB1728" s="3"/>
      <c r="AC1728" t="s">
        <v>744</v>
      </c>
      <c r="AD1728" t="str">
        <f t="shared" si="98"/>
        <v>MississippiJackson</v>
      </c>
      <c r="AE1728" t="str">
        <f t="shared" si="99"/>
        <v>Mississippi</v>
      </c>
      <c r="AF1728" t="str">
        <f t="shared" si="100"/>
        <v>Jackson</v>
      </c>
      <c r="AG1728" t="s">
        <v>129</v>
      </c>
      <c r="AH1728">
        <v>12</v>
      </c>
      <c r="AI1728">
        <v>1194.03</v>
      </c>
      <c r="AJ1728" s="11">
        <v>446.04449999999997</v>
      </c>
    </row>
    <row r="1729" spans="13:36" x14ac:dyDescent="0.25">
      <c r="M1729"/>
      <c r="N1729"/>
      <c r="W1729" t="s">
        <v>68</v>
      </c>
      <c r="X1729" s="3">
        <v>3</v>
      </c>
      <c r="Y1729" s="3">
        <v>32.67</v>
      </c>
      <c r="Z1729" s="11">
        <v>8.4941999999999993</v>
      </c>
      <c r="AA1729" s="3"/>
      <c r="AB1729" s="3"/>
      <c r="AD1729" t="str">
        <f t="shared" si="98"/>
        <v>MississippiJackson</v>
      </c>
      <c r="AE1729" t="str">
        <f t="shared" si="99"/>
        <v>Mississippi</v>
      </c>
      <c r="AF1729" t="str">
        <f t="shared" si="100"/>
        <v>Jackson</v>
      </c>
      <c r="AG1729" t="s">
        <v>68</v>
      </c>
      <c r="AH1729">
        <v>3</v>
      </c>
      <c r="AI1729">
        <v>32.67</v>
      </c>
      <c r="AJ1729" s="11">
        <v>8.4941999999999993</v>
      </c>
    </row>
    <row r="1730" spans="13:36" x14ac:dyDescent="0.25">
      <c r="M1730"/>
      <c r="N1730"/>
      <c r="W1730" t="s">
        <v>53</v>
      </c>
      <c r="X1730" s="3">
        <v>22</v>
      </c>
      <c r="Y1730" s="3">
        <v>606.66</v>
      </c>
      <c r="Z1730" s="11">
        <v>162.55560000000003</v>
      </c>
      <c r="AA1730" s="3"/>
      <c r="AB1730" s="3"/>
      <c r="AD1730" t="str">
        <f t="shared" si="98"/>
        <v>MississippiJackson</v>
      </c>
      <c r="AE1730" t="str">
        <f t="shared" si="99"/>
        <v>Mississippi</v>
      </c>
      <c r="AF1730" t="str">
        <f t="shared" si="100"/>
        <v>Jackson</v>
      </c>
      <c r="AG1730" t="s">
        <v>53</v>
      </c>
      <c r="AH1730">
        <v>22</v>
      </c>
      <c r="AI1730">
        <v>606.66</v>
      </c>
      <c r="AJ1730" s="11">
        <v>162.55560000000003</v>
      </c>
    </row>
    <row r="1731" spans="13:36" x14ac:dyDescent="0.25">
      <c r="M1731"/>
      <c r="N1731"/>
      <c r="W1731" t="s">
        <v>64</v>
      </c>
      <c r="X1731" s="3">
        <v>23</v>
      </c>
      <c r="Y1731" s="3">
        <v>614.96999999999991</v>
      </c>
      <c r="Z1731" s="11">
        <v>289.79469999999998</v>
      </c>
      <c r="AA1731" s="3"/>
      <c r="AB1731" s="3"/>
      <c r="AD1731" t="str">
        <f t="shared" si="98"/>
        <v>MississippiJackson</v>
      </c>
      <c r="AE1731" t="str">
        <f t="shared" si="99"/>
        <v>Mississippi</v>
      </c>
      <c r="AF1731" t="str">
        <f t="shared" si="100"/>
        <v>Jackson</v>
      </c>
      <c r="AG1731" t="s">
        <v>64</v>
      </c>
      <c r="AH1731">
        <v>23</v>
      </c>
      <c r="AI1731">
        <v>614.96999999999991</v>
      </c>
      <c r="AJ1731" s="11">
        <v>289.79469999999998</v>
      </c>
    </row>
    <row r="1732" spans="13:36" x14ac:dyDescent="0.25">
      <c r="M1732"/>
      <c r="N1732"/>
      <c r="W1732" t="s">
        <v>25</v>
      </c>
      <c r="X1732" s="3">
        <v>4</v>
      </c>
      <c r="Y1732" s="3">
        <v>866.4</v>
      </c>
      <c r="Z1732" s="11">
        <v>225.26400000000001</v>
      </c>
      <c r="AA1732" s="3"/>
      <c r="AB1732" s="3"/>
      <c r="AD1732" t="str">
        <f t="shared" si="98"/>
        <v>MississippiJackson</v>
      </c>
      <c r="AE1732" t="str">
        <f t="shared" si="99"/>
        <v>Mississippi</v>
      </c>
      <c r="AF1732" t="str">
        <f t="shared" si="100"/>
        <v>Jackson</v>
      </c>
      <c r="AG1732" t="s">
        <v>25</v>
      </c>
      <c r="AH1732">
        <v>4</v>
      </c>
      <c r="AI1732">
        <v>866.4</v>
      </c>
      <c r="AJ1732" s="11">
        <v>225.26400000000001</v>
      </c>
    </row>
    <row r="1733" spans="13:36" x14ac:dyDescent="0.25">
      <c r="M1733"/>
      <c r="N1733"/>
      <c r="W1733" t="s">
        <v>195</v>
      </c>
      <c r="X1733" s="3">
        <v>7</v>
      </c>
      <c r="Y1733" s="3">
        <v>35.019999999999996</v>
      </c>
      <c r="Z1733" s="11">
        <v>5.4893999999999998</v>
      </c>
      <c r="AA1733" s="3"/>
      <c r="AB1733" s="3"/>
      <c r="AD1733" t="str">
        <f t="shared" ref="AD1733:AD1796" si="101">IF(ISTEXT(AC1733),AC1733,AD1732)</f>
        <v>MississippiJackson</v>
      </c>
      <c r="AE1733" t="str">
        <f t="shared" ref="AE1733:AE1796" si="102">INDEX($K$3:$R$606,MATCH(AD1733,$K$3:$K$606,0),5)</f>
        <v>Mississippi</v>
      </c>
      <c r="AF1733" t="str">
        <f t="shared" si="100"/>
        <v>Jackson</v>
      </c>
      <c r="AG1733" t="s">
        <v>195</v>
      </c>
      <c r="AH1733">
        <v>7</v>
      </c>
      <c r="AI1733">
        <v>35.019999999999996</v>
      </c>
      <c r="AJ1733" s="11">
        <v>5.4893999999999998</v>
      </c>
    </row>
    <row r="1734" spans="13:36" x14ac:dyDescent="0.25">
      <c r="M1734"/>
      <c r="N1734"/>
      <c r="W1734" t="s">
        <v>48</v>
      </c>
      <c r="X1734" s="3">
        <v>12</v>
      </c>
      <c r="Y1734" s="3">
        <v>158.46</v>
      </c>
      <c r="Z1734" s="11">
        <v>68.037199999999999</v>
      </c>
      <c r="AA1734" s="3"/>
      <c r="AB1734" s="3"/>
      <c r="AD1734" t="str">
        <f t="shared" si="101"/>
        <v>MississippiJackson</v>
      </c>
      <c r="AE1734" t="str">
        <f t="shared" si="102"/>
        <v>Mississippi</v>
      </c>
      <c r="AF1734" t="str">
        <f t="shared" ref="AF1734:AF1797" si="103">INDEX($K$3:$R$606,MATCH(AD1734,$K$3:$K$606,0),6)</f>
        <v>Jackson</v>
      </c>
      <c r="AG1734" t="s">
        <v>48</v>
      </c>
      <c r="AH1734">
        <v>12</v>
      </c>
      <c r="AI1734">
        <v>158.46</v>
      </c>
      <c r="AJ1734" s="11">
        <v>68.037199999999999</v>
      </c>
    </row>
    <row r="1735" spans="13:36" x14ac:dyDescent="0.25">
      <c r="M1735"/>
      <c r="N1735"/>
      <c r="W1735" t="s">
        <v>33</v>
      </c>
      <c r="X1735" s="3">
        <v>2</v>
      </c>
      <c r="Y1735" s="3">
        <v>14.62</v>
      </c>
      <c r="Z1735" s="11">
        <v>6.8714000000000004</v>
      </c>
      <c r="AA1735" s="3"/>
      <c r="AB1735" s="3"/>
      <c r="AD1735" t="str">
        <f t="shared" si="101"/>
        <v>MississippiJackson</v>
      </c>
      <c r="AE1735" t="str">
        <f t="shared" si="102"/>
        <v>Mississippi</v>
      </c>
      <c r="AF1735" t="str">
        <f t="shared" si="103"/>
        <v>Jackson</v>
      </c>
      <c r="AG1735" t="s">
        <v>33</v>
      </c>
      <c r="AH1735">
        <v>2</v>
      </c>
      <c r="AI1735">
        <v>14.62</v>
      </c>
      <c r="AJ1735" s="11">
        <v>6.8714000000000004</v>
      </c>
    </row>
    <row r="1736" spans="13:36" x14ac:dyDescent="0.25">
      <c r="M1736"/>
      <c r="N1736"/>
      <c r="W1736" t="s">
        <v>80</v>
      </c>
      <c r="X1736" s="3">
        <v>30</v>
      </c>
      <c r="Y1736" s="3">
        <v>479.34</v>
      </c>
      <c r="Z1736" s="11">
        <v>223.559</v>
      </c>
      <c r="AA1736" s="3"/>
      <c r="AB1736" s="3"/>
      <c r="AD1736" t="str">
        <f t="shared" si="101"/>
        <v>MississippiJackson</v>
      </c>
      <c r="AE1736" t="str">
        <f t="shared" si="102"/>
        <v>Mississippi</v>
      </c>
      <c r="AF1736" t="str">
        <f t="shared" si="103"/>
        <v>Jackson</v>
      </c>
      <c r="AG1736" t="s">
        <v>80</v>
      </c>
      <c r="AH1736">
        <v>30</v>
      </c>
      <c r="AI1736">
        <v>479.34</v>
      </c>
      <c r="AJ1736" s="11">
        <v>223.559</v>
      </c>
    </row>
    <row r="1737" spans="13:36" x14ac:dyDescent="0.25">
      <c r="M1737"/>
      <c r="N1737"/>
      <c r="W1737" t="s">
        <v>59</v>
      </c>
      <c r="X1737" s="3">
        <v>9</v>
      </c>
      <c r="Y1737" s="3">
        <v>812.67000000000007</v>
      </c>
      <c r="Z1737" s="11">
        <v>231.75210000000001</v>
      </c>
      <c r="AA1737" s="3"/>
      <c r="AB1737" s="3"/>
      <c r="AD1737" t="str">
        <f t="shared" si="101"/>
        <v>MississippiJackson</v>
      </c>
      <c r="AE1737" t="str">
        <f t="shared" si="102"/>
        <v>Mississippi</v>
      </c>
      <c r="AF1737" t="str">
        <f t="shared" si="103"/>
        <v>Jackson</v>
      </c>
      <c r="AG1737" t="s">
        <v>59</v>
      </c>
      <c r="AH1737">
        <v>9</v>
      </c>
      <c r="AI1737">
        <v>812.67000000000007</v>
      </c>
      <c r="AJ1737" s="11">
        <v>231.75210000000001</v>
      </c>
    </row>
    <row r="1738" spans="13:36" x14ac:dyDescent="0.25">
      <c r="M1738"/>
      <c r="N1738"/>
      <c r="W1738" t="s">
        <v>43</v>
      </c>
      <c r="X1738" s="3">
        <v>6</v>
      </c>
      <c r="Y1738" s="3">
        <v>181.69</v>
      </c>
      <c r="Z1738" s="11">
        <v>43.765600000000006</v>
      </c>
      <c r="AA1738" s="3"/>
      <c r="AB1738" s="3"/>
      <c r="AD1738" t="str">
        <f t="shared" si="101"/>
        <v>MississippiJackson</v>
      </c>
      <c r="AE1738" t="str">
        <f t="shared" si="102"/>
        <v>Mississippi</v>
      </c>
      <c r="AF1738" t="str">
        <f t="shared" si="103"/>
        <v>Jackson</v>
      </c>
      <c r="AG1738" t="s">
        <v>43</v>
      </c>
      <c r="AH1738">
        <v>6</v>
      </c>
      <c r="AI1738">
        <v>181.69</v>
      </c>
      <c r="AJ1738" s="11">
        <v>43.765600000000006</v>
      </c>
    </row>
    <row r="1739" spans="13:36" x14ac:dyDescent="0.25">
      <c r="M1739"/>
      <c r="N1739"/>
      <c r="W1739" t="s">
        <v>39</v>
      </c>
      <c r="X1739" s="3">
        <v>8</v>
      </c>
      <c r="Y1739" s="3">
        <v>2430.08</v>
      </c>
      <c r="Z1739" s="11">
        <v>388.81279999999998</v>
      </c>
      <c r="AA1739" s="3"/>
      <c r="AB1739" s="3"/>
      <c r="AD1739" t="str">
        <f t="shared" si="101"/>
        <v>MississippiJackson</v>
      </c>
      <c r="AE1739" t="str">
        <f t="shared" si="102"/>
        <v>Mississippi</v>
      </c>
      <c r="AF1739" t="str">
        <f t="shared" si="103"/>
        <v>Jackson</v>
      </c>
      <c r="AG1739" t="s">
        <v>39</v>
      </c>
      <c r="AH1739">
        <v>8</v>
      </c>
      <c r="AI1739">
        <v>2430.08</v>
      </c>
      <c r="AJ1739" s="11">
        <v>388.81279999999998</v>
      </c>
    </row>
    <row r="1740" spans="13:36" x14ac:dyDescent="0.25">
      <c r="M1740"/>
      <c r="N1740"/>
      <c r="V1740" t="s">
        <v>976</v>
      </c>
      <c r="W1740" t="s">
        <v>129</v>
      </c>
      <c r="X1740" s="3">
        <v>7</v>
      </c>
      <c r="Y1740" s="3">
        <v>523.93000000000006</v>
      </c>
      <c r="Z1740" s="11">
        <v>179.73779999999999</v>
      </c>
      <c r="AA1740" s="3"/>
      <c r="AB1740" s="3"/>
      <c r="AC1740" t="s">
        <v>976</v>
      </c>
      <c r="AD1740" t="str">
        <f t="shared" si="101"/>
        <v>MississippiSouthaven</v>
      </c>
      <c r="AE1740" t="str">
        <f t="shared" si="102"/>
        <v>Mississippi</v>
      </c>
      <c r="AF1740" t="str">
        <f t="shared" si="103"/>
        <v>Southaven</v>
      </c>
      <c r="AG1740" t="s">
        <v>129</v>
      </c>
      <c r="AH1740">
        <v>7</v>
      </c>
      <c r="AI1740">
        <v>523.93000000000006</v>
      </c>
      <c r="AJ1740" s="11">
        <v>179.73779999999999</v>
      </c>
    </row>
    <row r="1741" spans="13:36" x14ac:dyDescent="0.25">
      <c r="M1741"/>
      <c r="N1741"/>
      <c r="W1741" t="s">
        <v>68</v>
      </c>
      <c r="X1741" s="3">
        <v>2</v>
      </c>
      <c r="Y1741" s="3">
        <v>262.24</v>
      </c>
      <c r="Z1741" s="11">
        <v>78.671999999999997</v>
      </c>
      <c r="AA1741" s="3"/>
      <c r="AB1741" s="3"/>
      <c r="AD1741" t="str">
        <f t="shared" si="101"/>
        <v>MississippiSouthaven</v>
      </c>
      <c r="AE1741" t="str">
        <f t="shared" si="102"/>
        <v>Mississippi</v>
      </c>
      <c r="AF1741" t="str">
        <f t="shared" si="103"/>
        <v>Southaven</v>
      </c>
      <c r="AG1741" t="s">
        <v>68</v>
      </c>
      <c r="AH1741">
        <v>2</v>
      </c>
      <c r="AI1741">
        <v>262.24</v>
      </c>
      <c r="AJ1741" s="11">
        <v>78.671999999999997</v>
      </c>
    </row>
    <row r="1742" spans="13:36" x14ac:dyDescent="0.25">
      <c r="M1742"/>
      <c r="N1742"/>
      <c r="W1742" t="s">
        <v>64</v>
      </c>
      <c r="X1742" s="3">
        <v>6</v>
      </c>
      <c r="Y1742" s="3">
        <v>234.36</v>
      </c>
      <c r="Z1742" s="11">
        <v>112.4928</v>
      </c>
      <c r="AA1742" s="3"/>
      <c r="AB1742" s="3"/>
      <c r="AD1742" t="str">
        <f t="shared" si="101"/>
        <v>MississippiSouthaven</v>
      </c>
      <c r="AE1742" t="str">
        <f t="shared" si="102"/>
        <v>Mississippi</v>
      </c>
      <c r="AF1742" t="str">
        <f t="shared" si="103"/>
        <v>Southaven</v>
      </c>
      <c r="AG1742" t="s">
        <v>64</v>
      </c>
      <c r="AH1742">
        <v>6</v>
      </c>
      <c r="AI1742">
        <v>234.36</v>
      </c>
      <c r="AJ1742" s="11">
        <v>112.4928</v>
      </c>
    </row>
    <row r="1743" spans="13:36" x14ac:dyDescent="0.25">
      <c r="M1743"/>
      <c r="N1743"/>
      <c r="W1743" t="s">
        <v>143</v>
      </c>
      <c r="X1743" s="3">
        <v>4</v>
      </c>
      <c r="Y1743" s="3">
        <v>42.68</v>
      </c>
      <c r="Z1743" s="11">
        <v>19.6328</v>
      </c>
      <c r="AA1743" s="3"/>
      <c r="AB1743" s="3"/>
      <c r="AD1743" t="str">
        <f t="shared" si="101"/>
        <v>MississippiSouthaven</v>
      </c>
      <c r="AE1743" t="str">
        <f t="shared" si="102"/>
        <v>Mississippi</v>
      </c>
      <c r="AF1743" t="str">
        <f t="shared" si="103"/>
        <v>Southaven</v>
      </c>
      <c r="AG1743" t="s">
        <v>143</v>
      </c>
      <c r="AH1743">
        <v>4</v>
      </c>
      <c r="AI1743">
        <v>42.68</v>
      </c>
      <c r="AJ1743" s="11">
        <v>19.6328</v>
      </c>
    </row>
    <row r="1744" spans="13:36" x14ac:dyDescent="0.25">
      <c r="M1744"/>
      <c r="N1744"/>
      <c r="W1744" t="s">
        <v>43</v>
      </c>
      <c r="X1744" s="3">
        <v>5</v>
      </c>
      <c r="Y1744" s="3">
        <v>306.2</v>
      </c>
      <c r="Z1744" s="11">
        <v>0</v>
      </c>
      <c r="AA1744" s="3"/>
      <c r="AB1744" s="3"/>
      <c r="AD1744" t="str">
        <f t="shared" si="101"/>
        <v>MississippiSouthaven</v>
      </c>
      <c r="AE1744" t="str">
        <f t="shared" si="102"/>
        <v>Mississippi</v>
      </c>
      <c r="AF1744" t="str">
        <f t="shared" si="103"/>
        <v>Southaven</v>
      </c>
      <c r="AG1744" t="s">
        <v>43</v>
      </c>
      <c r="AH1744">
        <v>5</v>
      </c>
      <c r="AI1744">
        <v>306.2</v>
      </c>
      <c r="AJ1744" s="11">
        <v>0</v>
      </c>
    </row>
    <row r="1745" spans="13:36" x14ac:dyDescent="0.25">
      <c r="M1745"/>
      <c r="N1745"/>
      <c r="W1745" t="s">
        <v>39</v>
      </c>
      <c r="X1745" s="3">
        <v>1</v>
      </c>
      <c r="Y1745" s="3">
        <v>85.98</v>
      </c>
      <c r="Z1745" s="11">
        <v>22.354800000000001</v>
      </c>
      <c r="AA1745" s="3"/>
      <c r="AB1745" s="3"/>
      <c r="AD1745" t="str">
        <f t="shared" si="101"/>
        <v>MississippiSouthaven</v>
      </c>
      <c r="AE1745" t="str">
        <f t="shared" si="102"/>
        <v>Mississippi</v>
      </c>
      <c r="AF1745" t="str">
        <f t="shared" si="103"/>
        <v>Southaven</v>
      </c>
      <c r="AG1745" t="s">
        <v>39</v>
      </c>
      <c r="AH1745">
        <v>1</v>
      </c>
      <c r="AI1745">
        <v>85.98</v>
      </c>
      <c r="AJ1745" s="11">
        <v>22.354800000000001</v>
      </c>
    </row>
    <row r="1746" spans="13:36" x14ac:dyDescent="0.25">
      <c r="M1746"/>
      <c r="N1746"/>
      <c r="V1746" t="s">
        <v>943</v>
      </c>
      <c r="W1746" t="s">
        <v>129</v>
      </c>
      <c r="X1746" s="3">
        <v>7</v>
      </c>
      <c r="Y1746" s="3">
        <v>47.53</v>
      </c>
      <c r="Z1746" s="11">
        <v>16.1602</v>
      </c>
      <c r="AA1746" s="3"/>
      <c r="AB1746" s="3"/>
      <c r="AC1746" t="s">
        <v>943</v>
      </c>
      <c r="AD1746" t="str">
        <f t="shared" si="101"/>
        <v>MissouriColumbia</v>
      </c>
      <c r="AE1746" t="str">
        <f t="shared" si="102"/>
        <v>Missouri</v>
      </c>
      <c r="AF1746" t="str">
        <f t="shared" si="103"/>
        <v>Columbia</v>
      </c>
      <c r="AG1746" t="s">
        <v>129</v>
      </c>
      <c r="AH1746">
        <v>7</v>
      </c>
      <c r="AI1746">
        <v>47.53</v>
      </c>
      <c r="AJ1746" s="11">
        <v>16.1602</v>
      </c>
    </row>
    <row r="1747" spans="13:36" x14ac:dyDescent="0.25">
      <c r="M1747"/>
      <c r="N1747"/>
      <c r="W1747" t="s">
        <v>68</v>
      </c>
      <c r="X1747" s="3">
        <v>7</v>
      </c>
      <c r="Y1747" s="3">
        <v>1927.59</v>
      </c>
      <c r="Z1747" s="11">
        <v>751.76009999999997</v>
      </c>
      <c r="AA1747" s="3"/>
      <c r="AB1747" s="3"/>
      <c r="AD1747" t="str">
        <f t="shared" si="101"/>
        <v>MissouriColumbia</v>
      </c>
      <c r="AE1747" t="str">
        <f t="shared" si="102"/>
        <v>Missouri</v>
      </c>
      <c r="AF1747" t="str">
        <f t="shared" si="103"/>
        <v>Columbia</v>
      </c>
      <c r="AG1747" t="s">
        <v>68</v>
      </c>
      <c r="AH1747">
        <v>7</v>
      </c>
      <c r="AI1747">
        <v>1927.59</v>
      </c>
      <c r="AJ1747" s="11">
        <v>751.76009999999997</v>
      </c>
    </row>
    <row r="1748" spans="13:36" x14ac:dyDescent="0.25">
      <c r="M1748"/>
      <c r="N1748"/>
      <c r="W1748" t="s">
        <v>53</v>
      </c>
      <c r="X1748" s="3">
        <v>7</v>
      </c>
      <c r="Y1748" s="3">
        <v>29.68</v>
      </c>
      <c r="Z1748" s="11">
        <v>11.575200000000001</v>
      </c>
      <c r="AA1748" s="3"/>
      <c r="AB1748" s="3"/>
      <c r="AD1748" t="str">
        <f t="shared" si="101"/>
        <v>MissouriColumbia</v>
      </c>
      <c r="AE1748" t="str">
        <f t="shared" si="102"/>
        <v>Missouri</v>
      </c>
      <c r="AF1748" t="str">
        <f t="shared" si="103"/>
        <v>Columbia</v>
      </c>
      <c r="AG1748" t="s">
        <v>53</v>
      </c>
      <c r="AH1748">
        <v>7</v>
      </c>
      <c r="AI1748">
        <v>29.68</v>
      </c>
      <c r="AJ1748" s="11">
        <v>11.575200000000001</v>
      </c>
    </row>
    <row r="1749" spans="13:36" x14ac:dyDescent="0.25">
      <c r="M1749"/>
      <c r="N1749"/>
      <c r="W1749" t="s">
        <v>64</v>
      </c>
      <c r="X1749" s="3">
        <v>5</v>
      </c>
      <c r="Y1749" s="3">
        <v>61.54</v>
      </c>
      <c r="Z1749" s="11">
        <v>28.827400000000001</v>
      </c>
      <c r="AA1749" s="3"/>
      <c r="AB1749" s="3"/>
      <c r="AD1749" t="str">
        <f t="shared" si="101"/>
        <v>MissouriColumbia</v>
      </c>
      <c r="AE1749" t="str">
        <f t="shared" si="102"/>
        <v>Missouri</v>
      </c>
      <c r="AF1749" t="str">
        <f t="shared" si="103"/>
        <v>Columbia</v>
      </c>
      <c r="AG1749" t="s">
        <v>64</v>
      </c>
      <c r="AH1749">
        <v>5</v>
      </c>
      <c r="AI1749">
        <v>61.54</v>
      </c>
      <c r="AJ1749" s="11">
        <v>28.827400000000001</v>
      </c>
    </row>
    <row r="1750" spans="13:36" x14ac:dyDescent="0.25">
      <c r="M1750"/>
      <c r="N1750"/>
      <c r="W1750" t="s">
        <v>25</v>
      </c>
      <c r="X1750" s="3">
        <v>1</v>
      </c>
      <c r="Y1750" s="3">
        <v>60.89</v>
      </c>
      <c r="Z1750" s="11">
        <v>15.2225</v>
      </c>
      <c r="AA1750" s="3"/>
      <c r="AB1750" s="3"/>
      <c r="AD1750" t="str">
        <f t="shared" si="101"/>
        <v>MissouriColumbia</v>
      </c>
      <c r="AE1750" t="str">
        <f t="shared" si="102"/>
        <v>Missouri</v>
      </c>
      <c r="AF1750" t="str">
        <f t="shared" si="103"/>
        <v>Columbia</v>
      </c>
      <c r="AG1750" t="s">
        <v>25</v>
      </c>
      <c r="AH1750">
        <v>1</v>
      </c>
      <c r="AI1750">
        <v>60.89</v>
      </c>
      <c r="AJ1750" s="11">
        <v>15.2225</v>
      </c>
    </row>
    <row r="1751" spans="13:36" x14ac:dyDescent="0.25">
      <c r="M1751"/>
      <c r="N1751"/>
      <c r="W1751" t="s">
        <v>48</v>
      </c>
      <c r="X1751" s="3">
        <v>3</v>
      </c>
      <c r="Y1751" s="3">
        <v>332.94</v>
      </c>
      <c r="Z1751" s="11">
        <v>53.270400000000002</v>
      </c>
      <c r="AA1751" s="3"/>
      <c r="AB1751" s="3"/>
      <c r="AD1751" t="str">
        <f t="shared" si="101"/>
        <v>MissouriColumbia</v>
      </c>
      <c r="AE1751" t="str">
        <f t="shared" si="102"/>
        <v>Missouri</v>
      </c>
      <c r="AF1751" t="str">
        <f t="shared" si="103"/>
        <v>Columbia</v>
      </c>
      <c r="AG1751" t="s">
        <v>48</v>
      </c>
      <c r="AH1751">
        <v>3</v>
      </c>
      <c r="AI1751">
        <v>332.94</v>
      </c>
      <c r="AJ1751" s="11">
        <v>53.270400000000002</v>
      </c>
    </row>
    <row r="1752" spans="13:36" x14ac:dyDescent="0.25">
      <c r="M1752"/>
      <c r="N1752"/>
      <c r="W1752" t="s">
        <v>33</v>
      </c>
      <c r="X1752" s="3">
        <v>3</v>
      </c>
      <c r="Y1752" s="3">
        <v>14.94</v>
      </c>
      <c r="Z1752" s="11">
        <v>6.8723999999999998</v>
      </c>
      <c r="AA1752" s="3"/>
      <c r="AB1752" s="3"/>
      <c r="AD1752" t="str">
        <f t="shared" si="101"/>
        <v>MissouriColumbia</v>
      </c>
      <c r="AE1752" t="str">
        <f t="shared" si="102"/>
        <v>Missouri</v>
      </c>
      <c r="AF1752" t="str">
        <f t="shared" si="103"/>
        <v>Columbia</v>
      </c>
      <c r="AG1752" t="s">
        <v>33</v>
      </c>
      <c r="AH1752">
        <v>3</v>
      </c>
      <c r="AI1752">
        <v>14.94</v>
      </c>
      <c r="AJ1752" s="11">
        <v>6.8723999999999998</v>
      </c>
    </row>
    <row r="1753" spans="13:36" x14ac:dyDescent="0.25">
      <c r="M1753"/>
      <c r="N1753"/>
      <c r="W1753" t="s">
        <v>59</v>
      </c>
      <c r="X1753" s="3">
        <v>3</v>
      </c>
      <c r="Y1753" s="3">
        <v>449.97</v>
      </c>
      <c r="Z1753" s="11">
        <v>220.4853</v>
      </c>
      <c r="AA1753" s="3"/>
      <c r="AB1753" s="3"/>
      <c r="AD1753" t="str">
        <f t="shared" si="101"/>
        <v>MissouriColumbia</v>
      </c>
      <c r="AE1753" t="str">
        <f t="shared" si="102"/>
        <v>Missouri</v>
      </c>
      <c r="AF1753" t="str">
        <f t="shared" si="103"/>
        <v>Columbia</v>
      </c>
      <c r="AG1753" t="s">
        <v>59</v>
      </c>
      <c r="AH1753">
        <v>3</v>
      </c>
      <c r="AI1753">
        <v>449.97</v>
      </c>
      <c r="AJ1753" s="11">
        <v>220.4853</v>
      </c>
    </row>
    <row r="1754" spans="13:36" x14ac:dyDescent="0.25">
      <c r="M1754"/>
      <c r="N1754"/>
      <c r="W1754" t="s">
        <v>43</v>
      </c>
      <c r="X1754" s="3">
        <v>2</v>
      </c>
      <c r="Y1754" s="3">
        <v>64.959999999999994</v>
      </c>
      <c r="Z1754" s="11">
        <v>2.5983999999999998</v>
      </c>
      <c r="AA1754" s="3"/>
      <c r="AB1754" s="3"/>
      <c r="AD1754" t="str">
        <f t="shared" si="101"/>
        <v>MissouriColumbia</v>
      </c>
      <c r="AE1754" t="str">
        <f t="shared" si="102"/>
        <v>Missouri</v>
      </c>
      <c r="AF1754" t="str">
        <f t="shared" si="103"/>
        <v>Columbia</v>
      </c>
      <c r="AG1754" t="s">
        <v>43</v>
      </c>
      <c r="AH1754">
        <v>2</v>
      </c>
      <c r="AI1754">
        <v>64.959999999999994</v>
      </c>
      <c r="AJ1754" s="11">
        <v>2.5983999999999998</v>
      </c>
    </row>
    <row r="1755" spans="13:36" x14ac:dyDescent="0.25">
      <c r="M1755"/>
      <c r="N1755"/>
      <c r="V1755" t="s">
        <v>762</v>
      </c>
      <c r="W1755" t="s">
        <v>129</v>
      </c>
      <c r="X1755" s="3">
        <v>2</v>
      </c>
      <c r="Y1755" s="3">
        <v>38.04</v>
      </c>
      <c r="Z1755" s="11">
        <v>12.172800000000001</v>
      </c>
      <c r="AA1755" s="3"/>
      <c r="AB1755" s="3"/>
      <c r="AC1755" t="s">
        <v>762</v>
      </c>
      <c r="AD1755" t="str">
        <f t="shared" si="101"/>
        <v>MissouriGladstone</v>
      </c>
      <c r="AE1755" t="str">
        <f t="shared" si="102"/>
        <v>Missouri</v>
      </c>
      <c r="AF1755" t="str">
        <f t="shared" si="103"/>
        <v>Gladstone</v>
      </c>
      <c r="AG1755" t="s">
        <v>129</v>
      </c>
      <c r="AH1755">
        <v>2</v>
      </c>
      <c r="AI1755">
        <v>38.04</v>
      </c>
      <c r="AJ1755" s="11">
        <v>12.172800000000001</v>
      </c>
    </row>
    <row r="1756" spans="13:36" x14ac:dyDescent="0.25">
      <c r="M1756"/>
      <c r="N1756"/>
      <c r="W1756" t="s">
        <v>48</v>
      </c>
      <c r="X1756" s="3">
        <v>3</v>
      </c>
      <c r="Y1756" s="3">
        <v>126.3</v>
      </c>
      <c r="Z1756" s="11">
        <v>40.415999999999997</v>
      </c>
      <c r="AA1756" s="3"/>
      <c r="AB1756" s="3"/>
      <c r="AD1756" t="str">
        <f t="shared" si="101"/>
        <v>MissouriGladstone</v>
      </c>
      <c r="AE1756" t="str">
        <f t="shared" si="102"/>
        <v>Missouri</v>
      </c>
      <c r="AF1756" t="str">
        <f t="shared" si="103"/>
        <v>Gladstone</v>
      </c>
      <c r="AG1756" t="s">
        <v>48</v>
      </c>
      <c r="AH1756">
        <v>3</v>
      </c>
      <c r="AI1756">
        <v>126.3</v>
      </c>
      <c r="AJ1756" s="11">
        <v>40.415999999999997</v>
      </c>
    </row>
    <row r="1757" spans="13:36" x14ac:dyDescent="0.25">
      <c r="M1757"/>
      <c r="N1757"/>
      <c r="V1757" t="s">
        <v>676</v>
      </c>
      <c r="W1757" t="s">
        <v>68</v>
      </c>
      <c r="X1757" s="3">
        <v>3</v>
      </c>
      <c r="Y1757" s="3">
        <v>839.43</v>
      </c>
      <c r="Z1757" s="11">
        <v>218.2518</v>
      </c>
      <c r="AA1757" s="3"/>
      <c r="AB1757" s="3"/>
      <c r="AC1757" t="s">
        <v>676</v>
      </c>
      <c r="AD1757" t="str">
        <f t="shared" si="101"/>
        <v>MissouriIndependence</v>
      </c>
      <c r="AE1757" t="str">
        <f t="shared" si="102"/>
        <v>Missouri</v>
      </c>
      <c r="AF1757" t="str">
        <f t="shared" si="103"/>
        <v>Independence</v>
      </c>
      <c r="AG1757" t="s">
        <v>68</v>
      </c>
      <c r="AH1757">
        <v>3</v>
      </c>
      <c r="AI1757">
        <v>839.43</v>
      </c>
      <c r="AJ1757" s="11">
        <v>218.2518</v>
      </c>
    </row>
    <row r="1758" spans="13:36" x14ac:dyDescent="0.25">
      <c r="M1758"/>
      <c r="N1758"/>
      <c r="W1758" t="s">
        <v>64</v>
      </c>
      <c r="X1758" s="3">
        <v>3</v>
      </c>
      <c r="Y1758" s="3">
        <v>1577.94</v>
      </c>
      <c r="Z1758" s="11">
        <v>757.41120000000001</v>
      </c>
      <c r="AA1758" s="3"/>
      <c r="AB1758" s="3"/>
      <c r="AD1758" t="str">
        <f t="shared" si="101"/>
        <v>MissouriIndependence</v>
      </c>
      <c r="AE1758" t="str">
        <f t="shared" si="102"/>
        <v>Missouri</v>
      </c>
      <c r="AF1758" t="str">
        <f t="shared" si="103"/>
        <v>Independence</v>
      </c>
      <c r="AG1758" t="s">
        <v>64</v>
      </c>
      <c r="AH1758">
        <v>3</v>
      </c>
      <c r="AI1758">
        <v>1577.94</v>
      </c>
      <c r="AJ1758" s="11">
        <v>757.41120000000001</v>
      </c>
    </row>
    <row r="1759" spans="13:36" x14ac:dyDescent="0.25">
      <c r="M1759"/>
      <c r="N1759"/>
      <c r="V1759" t="s">
        <v>832</v>
      </c>
      <c r="W1759" t="s">
        <v>48</v>
      </c>
      <c r="X1759" s="3">
        <v>2</v>
      </c>
      <c r="Y1759" s="3">
        <v>86.62</v>
      </c>
      <c r="Z1759" s="11">
        <v>8.6620000000000008</v>
      </c>
      <c r="AA1759" s="3"/>
      <c r="AB1759" s="3"/>
      <c r="AC1759" t="s">
        <v>832</v>
      </c>
      <c r="AD1759" t="str">
        <f t="shared" si="101"/>
        <v>MissouriJefferson City</v>
      </c>
      <c r="AE1759" t="str">
        <f t="shared" si="102"/>
        <v>Missouri</v>
      </c>
      <c r="AF1759" t="str">
        <f t="shared" si="103"/>
        <v>Jefferson City</v>
      </c>
      <c r="AG1759" t="s">
        <v>48</v>
      </c>
      <c r="AH1759">
        <v>2</v>
      </c>
      <c r="AI1759">
        <v>86.62</v>
      </c>
      <c r="AJ1759" s="11">
        <v>8.6620000000000008</v>
      </c>
    </row>
    <row r="1760" spans="13:36" x14ac:dyDescent="0.25">
      <c r="M1760"/>
      <c r="N1760"/>
      <c r="V1760" t="s">
        <v>1129</v>
      </c>
      <c r="W1760" t="s">
        <v>64</v>
      </c>
      <c r="X1760" s="3">
        <v>4</v>
      </c>
      <c r="Y1760" s="3">
        <v>28.4</v>
      </c>
      <c r="Z1760" s="11">
        <v>13.064</v>
      </c>
      <c r="AA1760" s="3"/>
      <c r="AB1760" s="3"/>
      <c r="AC1760" t="s">
        <v>1129</v>
      </c>
      <c r="AD1760" t="str">
        <f t="shared" si="101"/>
        <v>MissouriKirkwood</v>
      </c>
      <c r="AE1760" t="str">
        <f t="shared" si="102"/>
        <v>Missouri</v>
      </c>
      <c r="AF1760" t="str">
        <f t="shared" si="103"/>
        <v>Kirkwood</v>
      </c>
      <c r="AG1760" t="s">
        <v>64</v>
      </c>
      <c r="AH1760">
        <v>4</v>
      </c>
      <c r="AI1760">
        <v>28.4</v>
      </c>
      <c r="AJ1760" s="11">
        <v>13.064</v>
      </c>
    </row>
    <row r="1761" spans="13:36" x14ac:dyDescent="0.25">
      <c r="M1761"/>
      <c r="N1761"/>
      <c r="W1761" t="s">
        <v>48</v>
      </c>
      <c r="X1761" s="3">
        <v>3</v>
      </c>
      <c r="Y1761" s="3">
        <v>212.94</v>
      </c>
      <c r="Z1761" s="11">
        <v>34.070399999999999</v>
      </c>
      <c r="AA1761" s="3"/>
      <c r="AB1761" s="3"/>
      <c r="AD1761" t="str">
        <f t="shared" si="101"/>
        <v>MissouriKirkwood</v>
      </c>
      <c r="AE1761" t="str">
        <f t="shared" si="102"/>
        <v>Missouri</v>
      </c>
      <c r="AF1761" t="str">
        <f t="shared" si="103"/>
        <v>Kirkwood</v>
      </c>
      <c r="AG1761" t="s">
        <v>48</v>
      </c>
      <c r="AH1761">
        <v>3</v>
      </c>
      <c r="AI1761">
        <v>212.94</v>
      </c>
      <c r="AJ1761" s="11">
        <v>34.070399999999999</v>
      </c>
    </row>
    <row r="1762" spans="13:36" x14ac:dyDescent="0.25">
      <c r="M1762"/>
      <c r="N1762"/>
      <c r="V1762" t="s">
        <v>1189</v>
      </c>
      <c r="W1762" t="s">
        <v>129</v>
      </c>
      <c r="X1762" s="3">
        <v>4</v>
      </c>
      <c r="Y1762" s="3">
        <v>113.52</v>
      </c>
      <c r="Z1762" s="11">
        <v>46.543199999999999</v>
      </c>
      <c r="AA1762" s="3"/>
      <c r="AB1762" s="3"/>
      <c r="AC1762" t="s">
        <v>1189</v>
      </c>
      <c r="AD1762" t="str">
        <f t="shared" si="101"/>
        <v>MissouriSaint Charles</v>
      </c>
      <c r="AE1762" t="str">
        <f t="shared" si="102"/>
        <v>Missouri</v>
      </c>
      <c r="AF1762" t="str">
        <f t="shared" si="103"/>
        <v>Saint Charles</v>
      </c>
      <c r="AG1762" t="s">
        <v>129</v>
      </c>
      <c r="AH1762">
        <v>4</v>
      </c>
      <c r="AI1762">
        <v>113.52</v>
      </c>
      <c r="AJ1762" s="11">
        <v>46.543199999999999</v>
      </c>
    </row>
    <row r="1763" spans="13:36" x14ac:dyDescent="0.25">
      <c r="M1763"/>
      <c r="N1763"/>
      <c r="W1763" t="s">
        <v>48</v>
      </c>
      <c r="X1763" s="3">
        <v>5</v>
      </c>
      <c r="Y1763" s="3">
        <v>135.30000000000001</v>
      </c>
      <c r="Z1763" s="11">
        <v>37.884</v>
      </c>
      <c r="AA1763" s="3"/>
      <c r="AB1763" s="3"/>
      <c r="AD1763" t="str">
        <f t="shared" si="101"/>
        <v>MissouriSaint Charles</v>
      </c>
      <c r="AE1763" t="str">
        <f t="shared" si="102"/>
        <v>Missouri</v>
      </c>
      <c r="AF1763" t="str">
        <f t="shared" si="103"/>
        <v>Saint Charles</v>
      </c>
      <c r="AG1763" t="s">
        <v>48</v>
      </c>
      <c r="AH1763">
        <v>5</v>
      </c>
      <c r="AI1763">
        <v>135.30000000000001</v>
      </c>
      <c r="AJ1763" s="11">
        <v>37.884</v>
      </c>
    </row>
    <row r="1764" spans="13:36" x14ac:dyDescent="0.25">
      <c r="M1764"/>
      <c r="N1764"/>
      <c r="W1764" t="s">
        <v>80</v>
      </c>
      <c r="X1764" s="3">
        <v>4</v>
      </c>
      <c r="Y1764" s="3">
        <v>22.12</v>
      </c>
      <c r="Z1764" s="11">
        <v>10.416399999999999</v>
      </c>
      <c r="AA1764" s="3"/>
      <c r="AB1764" s="3"/>
      <c r="AD1764" t="str">
        <f t="shared" si="101"/>
        <v>MissouriSaint Charles</v>
      </c>
      <c r="AE1764" t="str">
        <f t="shared" si="102"/>
        <v>Missouri</v>
      </c>
      <c r="AF1764" t="str">
        <f t="shared" si="103"/>
        <v>Saint Charles</v>
      </c>
      <c r="AG1764" t="s">
        <v>80</v>
      </c>
      <c r="AH1764">
        <v>4</v>
      </c>
      <c r="AI1764">
        <v>22.12</v>
      </c>
      <c r="AJ1764" s="11">
        <v>10.416399999999999</v>
      </c>
    </row>
    <row r="1765" spans="13:36" x14ac:dyDescent="0.25">
      <c r="M1765"/>
      <c r="N1765"/>
      <c r="V1765" t="s">
        <v>962</v>
      </c>
      <c r="W1765" t="s">
        <v>129</v>
      </c>
      <c r="X1765" s="3">
        <v>7</v>
      </c>
      <c r="Y1765" s="3">
        <v>111.79</v>
      </c>
      <c r="Z1765" s="11">
        <v>43.598100000000002</v>
      </c>
      <c r="AA1765" s="3"/>
      <c r="AB1765" s="3"/>
      <c r="AC1765" t="s">
        <v>962</v>
      </c>
      <c r="AD1765" t="str">
        <f t="shared" si="101"/>
        <v>MissouriSaint Louis</v>
      </c>
      <c r="AE1765" t="str">
        <f t="shared" si="102"/>
        <v>Missouri</v>
      </c>
      <c r="AF1765" t="str">
        <f t="shared" si="103"/>
        <v>Saint Louis</v>
      </c>
      <c r="AG1765" t="s">
        <v>129</v>
      </c>
      <c r="AH1765">
        <v>7</v>
      </c>
      <c r="AI1765">
        <v>111.79</v>
      </c>
      <c r="AJ1765" s="11">
        <v>43.598100000000002</v>
      </c>
    </row>
    <row r="1766" spans="13:36" x14ac:dyDescent="0.25">
      <c r="M1766"/>
      <c r="N1766"/>
      <c r="W1766" t="s">
        <v>68</v>
      </c>
      <c r="X1766" s="3">
        <v>10</v>
      </c>
      <c r="Y1766" s="3">
        <v>83.9</v>
      </c>
      <c r="Z1766" s="11">
        <v>20.975000000000001</v>
      </c>
      <c r="AA1766" s="3"/>
      <c r="AB1766" s="3"/>
      <c r="AD1766" t="str">
        <f t="shared" si="101"/>
        <v>MissouriSaint Louis</v>
      </c>
      <c r="AE1766" t="str">
        <f t="shared" si="102"/>
        <v>Missouri</v>
      </c>
      <c r="AF1766" t="str">
        <f t="shared" si="103"/>
        <v>Saint Louis</v>
      </c>
      <c r="AG1766" t="s">
        <v>68</v>
      </c>
      <c r="AH1766">
        <v>10</v>
      </c>
      <c r="AI1766">
        <v>83.9</v>
      </c>
      <c r="AJ1766" s="11">
        <v>20.975000000000001</v>
      </c>
    </row>
    <row r="1767" spans="13:36" x14ac:dyDescent="0.25">
      <c r="M1767"/>
      <c r="N1767"/>
      <c r="W1767" t="s">
        <v>80</v>
      </c>
      <c r="X1767" s="3">
        <v>6</v>
      </c>
      <c r="Y1767" s="3">
        <v>37.68</v>
      </c>
      <c r="Z1767" s="11">
        <v>18.204000000000001</v>
      </c>
      <c r="AA1767" s="3"/>
      <c r="AB1767" s="3"/>
      <c r="AD1767" t="str">
        <f t="shared" si="101"/>
        <v>MissouriSaint Louis</v>
      </c>
      <c r="AE1767" t="str">
        <f t="shared" si="102"/>
        <v>Missouri</v>
      </c>
      <c r="AF1767" t="str">
        <f t="shared" si="103"/>
        <v>Saint Louis</v>
      </c>
      <c r="AG1767" t="s">
        <v>80</v>
      </c>
      <c r="AH1767">
        <v>6</v>
      </c>
      <c r="AI1767">
        <v>37.68</v>
      </c>
      <c r="AJ1767" s="11">
        <v>18.204000000000001</v>
      </c>
    </row>
    <row r="1768" spans="13:36" x14ac:dyDescent="0.25">
      <c r="M1768"/>
      <c r="N1768"/>
      <c r="W1768" t="s">
        <v>334</v>
      </c>
      <c r="X1768" s="3">
        <v>3</v>
      </c>
      <c r="Y1768" s="3">
        <v>52.59</v>
      </c>
      <c r="Z1768" s="11">
        <v>15.776999999999999</v>
      </c>
      <c r="AA1768" s="3"/>
      <c r="AB1768" s="3"/>
      <c r="AD1768" t="str">
        <f t="shared" si="101"/>
        <v>MissouriSaint Louis</v>
      </c>
      <c r="AE1768" t="str">
        <f t="shared" si="102"/>
        <v>Missouri</v>
      </c>
      <c r="AF1768" t="str">
        <f t="shared" si="103"/>
        <v>Saint Louis</v>
      </c>
      <c r="AG1768" t="s">
        <v>334</v>
      </c>
      <c r="AH1768">
        <v>3</v>
      </c>
      <c r="AI1768">
        <v>52.59</v>
      </c>
      <c r="AJ1768" s="11">
        <v>15.776999999999999</v>
      </c>
    </row>
    <row r="1769" spans="13:36" x14ac:dyDescent="0.25">
      <c r="M1769"/>
      <c r="N1769"/>
      <c r="V1769" t="s">
        <v>833</v>
      </c>
      <c r="W1769" t="s">
        <v>39</v>
      </c>
      <c r="X1769" s="3">
        <v>4</v>
      </c>
      <c r="Y1769" s="3">
        <v>697.16</v>
      </c>
      <c r="Z1769" s="11">
        <v>146.40360000000001</v>
      </c>
      <c r="AA1769" s="3"/>
      <c r="AB1769" s="3"/>
      <c r="AC1769" t="s">
        <v>833</v>
      </c>
      <c r="AD1769" t="str">
        <f t="shared" si="101"/>
        <v>MissouriSaint Peters</v>
      </c>
      <c r="AE1769" t="str">
        <f t="shared" si="102"/>
        <v>Missouri</v>
      </c>
      <c r="AF1769" t="str">
        <f t="shared" si="103"/>
        <v>Saint Peters</v>
      </c>
      <c r="AG1769" t="s">
        <v>39</v>
      </c>
      <c r="AH1769">
        <v>4</v>
      </c>
      <c r="AI1769">
        <v>697.16</v>
      </c>
      <c r="AJ1769" s="11">
        <v>146.40360000000001</v>
      </c>
    </row>
    <row r="1770" spans="13:36" x14ac:dyDescent="0.25">
      <c r="M1770"/>
      <c r="N1770"/>
      <c r="V1770" t="s">
        <v>938</v>
      </c>
      <c r="W1770" t="s">
        <v>129</v>
      </c>
      <c r="X1770" s="3">
        <v>18</v>
      </c>
      <c r="Y1770" s="3">
        <v>710.8</v>
      </c>
      <c r="Z1770" s="11">
        <v>136.505</v>
      </c>
      <c r="AA1770" s="3"/>
      <c r="AB1770" s="3"/>
      <c r="AC1770" t="s">
        <v>938</v>
      </c>
      <c r="AD1770" t="str">
        <f t="shared" si="101"/>
        <v>MissouriSpringfield</v>
      </c>
      <c r="AE1770" t="str">
        <f t="shared" si="102"/>
        <v>Missouri</v>
      </c>
      <c r="AF1770" t="str">
        <f t="shared" si="103"/>
        <v>Springfield</v>
      </c>
      <c r="AG1770" t="s">
        <v>129</v>
      </c>
      <c r="AH1770">
        <v>18</v>
      </c>
      <c r="AI1770">
        <v>710.8</v>
      </c>
      <c r="AJ1770" s="11">
        <v>136.505</v>
      </c>
    </row>
    <row r="1771" spans="13:36" x14ac:dyDescent="0.25">
      <c r="M1771"/>
      <c r="N1771"/>
      <c r="W1771" t="s">
        <v>68</v>
      </c>
      <c r="X1771" s="3">
        <v>13</v>
      </c>
      <c r="Y1771" s="3">
        <v>819.51</v>
      </c>
      <c r="Z1771" s="11">
        <v>235.04490000000001</v>
      </c>
      <c r="AA1771" s="3"/>
      <c r="AB1771" s="3"/>
      <c r="AD1771" t="str">
        <f t="shared" si="101"/>
        <v>MissouriSpringfield</v>
      </c>
      <c r="AE1771" t="str">
        <f t="shared" si="102"/>
        <v>Missouri</v>
      </c>
      <c r="AF1771" t="str">
        <f t="shared" si="103"/>
        <v>Springfield</v>
      </c>
      <c r="AG1771" t="s">
        <v>68</v>
      </c>
      <c r="AH1771">
        <v>13</v>
      </c>
      <c r="AI1771">
        <v>819.51</v>
      </c>
      <c r="AJ1771" s="11">
        <v>235.04490000000001</v>
      </c>
    </row>
    <row r="1772" spans="13:36" x14ac:dyDescent="0.25">
      <c r="M1772"/>
      <c r="N1772"/>
      <c r="W1772" t="s">
        <v>53</v>
      </c>
      <c r="X1772" s="3">
        <v>6</v>
      </c>
      <c r="Y1772" s="3">
        <v>209.94</v>
      </c>
      <c r="Z1772" s="11">
        <v>54.584400000000002</v>
      </c>
      <c r="AA1772" s="3"/>
      <c r="AB1772" s="3"/>
      <c r="AD1772" t="str">
        <f t="shared" si="101"/>
        <v>MissouriSpringfield</v>
      </c>
      <c r="AE1772" t="str">
        <f t="shared" si="102"/>
        <v>Missouri</v>
      </c>
      <c r="AF1772" t="str">
        <f t="shared" si="103"/>
        <v>Springfield</v>
      </c>
      <c r="AG1772" t="s">
        <v>53</v>
      </c>
      <c r="AH1772">
        <v>6</v>
      </c>
      <c r="AI1772">
        <v>209.94</v>
      </c>
      <c r="AJ1772" s="11">
        <v>54.584400000000002</v>
      </c>
    </row>
    <row r="1773" spans="13:36" x14ac:dyDescent="0.25">
      <c r="M1773"/>
      <c r="N1773"/>
      <c r="W1773" t="s">
        <v>64</v>
      </c>
      <c r="X1773" s="3">
        <v>25</v>
      </c>
      <c r="Y1773" s="3">
        <v>207.73999999999998</v>
      </c>
      <c r="Z1773" s="11">
        <v>99.103800000000007</v>
      </c>
      <c r="AA1773" s="3"/>
      <c r="AB1773" s="3"/>
      <c r="AD1773" t="str">
        <f t="shared" si="101"/>
        <v>MissouriSpringfield</v>
      </c>
      <c r="AE1773" t="str">
        <f t="shared" si="102"/>
        <v>Missouri</v>
      </c>
      <c r="AF1773" t="str">
        <f t="shared" si="103"/>
        <v>Springfield</v>
      </c>
      <c r="AG1773" t="s">
        <v>64</v>
      </c>
      <c r="AH1773">
        <v>25</v>
      </c>
      <c r="AI1773">
        <v>207.73999999999998</v>
      </c>
      <c r="AJ1773" s="11">
        <v>99.103800000000007</v>
      </c>
    </row>
    <row r="1774" spans="13:36" x14ac:dyDescent="0.25">
      <c r="M1774"/>
      <c r="N1774"/>
      <c r="W1774" t="s">
        <v>22</v>
      </c>
      <c r="X1774" s="3">
        <v>3</v>
      </c>
      <c r="Y1774" s="3">
        <v>212.94</v>
      </c>
      <c r="Z1774" s="11">
        <v>53.234999999999999</v>
      </c>
      <c r="AA1774" s="3"/>
      <c r="AB1774" s="3"/>
      <c r="AD1774" t="str">
        <f t="shared" si="101"/>
        <v>MissouriSpringfield</v>
      </c>
      <c r="AE1774" t="str">
        <f t="shared" si="102"/>
        <v>Missouri</v>
      </c>
      <c r="AF1774" t="str">
        <f t="shared" si="103"/>
        <v>Springfield</v>
      </c>
      <c r="AG1774" t="s">
        <v>22</v>
      </c>
      <c r="AH1774">
        <v>3</v>
      </c>
      <c r="AI1774">
        <v>212.94</v>
      </c>
      <c r="AJ1774" s="11">
        <v>53.234999999999999</v>
      </c>
    </row>
    <row r="1775" spans="13:36" x14ac:dyDescent="0.25">
      <c r="M1775"/>
      <c r="N1775"/>
      <c r="W1775" t="s">
        <v>556</v>
      </c>
      <c r="X1775" s="3">
        <v>8</v>
      </c>
      <c r="Y1775" s="3">
        <v>5499.92</v>
      </c>
      <c r="Z1775" s="11">
        <v>2536.9631999999997</v>
      </c>
      <c r="AA1775" s="3"/>
      <c r="AB1775" s="3"/>
      <c r="AD1775" t="str">
        <f t="shared" si="101"/>
        <v>MissouriSpringfield</v>
      </c>
      <c r="AE1775" t="str">
        <f t="shared" si="102"/>
        <v>Missouri</v>
      </c>
      <c r="AF1775" t="str">
        <f t="shared" si="103"/>
        <v>Springfield</v>
      </c>
      <c r="AG1775" t="s">
        <v>556</v>
      </c>
      <c r="AH1775">
        <v>8</v>
      </c>
      <c r="AI1775">
        <v>5499.92</v>
      </c>
      <c r="AJ1775" s="11">
        <v>2536.9631999999997</v>
      </c>
    </row>
    <row r="1776" spans="13:36" x14ac:dyDescent="0.25">
      <c r="M1776"/>
      <c r="N1776"/>
      <c r="W1776" t="s">
        <v>143</v>
      </c>
      <c r="X1776" s="3">
        <v>10</v>
      </c>
      <c r="Y1776" s="3">
        <v>71.179999999999993</v>
      </c>
      <c r="Z1776" s="11">
        <v>33.454599999999999</v>
      </c>
      <c r="AA1776" s="3"/>
      <c r="AB1776" s="3"/>
      <c r="AD1776" t="str">
        <f t="shared" si="101"/>
        <v>MissouriSpringfield</v>
      </c>
      <c r="AE1776" t="str">
        <f t="shared" si="102"/>
        <v>Missouri</v>
      </c>
      <c r="AF1776" t="str">
        <f t="shared" si="103"/>
        <v>Springfield</v>
      </c>
      <c r="AG1776" t="s">
        <v>143</v>
      </c>
      <c r="AH1776">
        <v>10</v>
      </c>
      <c r="AI1776">
        <v>71.179999999999993</v>
      </c>
      <c r="AJ1776" s="11">
        <v>33.454599999999999</v>
      </c>
    </row>
    <row r="1777" spans="13:36" x14ac:dyDescent="0.25">
      <c r="M1777"/>
      <c r="N1777"/>
      <c r="W1777" t="s">
        <v>48</v>
      </c>
      <c r="X1777" s="3">
        <v>4</v>
      </c>
      <c r="Y1777" s="3">
        <v>46.98</v>
      </c>
      <c r="Z1777" s="11">
        <v>20.933199999999999</v>
      </c>
      <c r="AA1777" s="3"/>
      <c r="AB1777" s="3"/>
      <c r="AD1777" t="str">
        <f t="shared" si="101"/>
        <v>MissouriSpringfield</v>
      </c>
      <c r="AE1777" t="str">
        <f t="shared" si="102"/>
        <v>Missouri</v>
      </c>
      <c r="AF1777" t="str">
        <f t="shared" si="103"/>
        <v>Springfield</v>
      </c>
      <c r="AG1777" t="s">
        <v>48</v>
      </c>
      <c r="AH1777">
        <v>4</v>
      </c>
      <c r="AI1777">
        <v>46.98</v>
      </c>
      <c r="AJ1777" s="11">
        <v>20.933199999999999</v>
      </c>
    </row>
    <row r="1778" spans="13:36" x14ac:dyDescent="0.25">
      <c r="M1778"/>
      <c r="N1778"/>
      <c r="W1778" t="s">
        <v>80</v>
      </c>
      <c r="X1778" s="3">
        <v>32</v>
      </c>
      <c r="Y1778" s="3">
        <v>242.01</v>
      </c>
      <c r="Z1778" s="11">
        <v>115.38579999999999</v>
      </c>
      <c r="AA1778" s="3"/>
      <c r="AB1778" s="3"/>
      <c r="AD1778" t="str">
        <f t="shared" si="101"/>
        <v>MissouriSpringfield</v>
      </c>
      <c r="AE1778" t="str">
        <f t="shared" si="102"/>
        <v>Missouri</v>
      </c>
      <c r="AF1778" t="str">
        <f t="shared" si="103"/>
        <v>Springfield</v>
      </c>
      <c r="AG1778" t="s">
        <v>80</v>
      </c>
      <c r="AH1778">
        <v>32</v>
      </c>
      <c r="AI1778">
        <v>242.01</v>
      </c>
      <c r="AJ1778" s="11">
        <v>115.38579999999999</v>
      </c>
    </row>
    <row r="1779" spans="13:36" x14ac:dyDescent="0.25">
      <c r="M1779"/>
      <c r="N1779"/>
      <c r="W1779" t="s">
        <v>59</v>
      </c>
      <c r="X1779" s="3">
        <v>5</v>
      </c>
      <c r="Y1779" s="3">
        <v>114.95</v>
      </c>
      <c r="Z1779" s="11">
        <v>2.2989999999999999</v>
      </c>
      <c r="AA1779" s="3"/>
      <c r="AB1779" s="3"/>
      <c r="AD1779" t="str">
        <f t="shared" si="101"/>
        <v>MissouriSpringfield</v>
      </c>
      <c r="AE1779" t="str">
        <f t="shared" si="102"/>
        <v>Missouri</v>
      </c>
      <c r="AF1779" t="str">
        <f t="shared" si="103"/>
        <v>Springfield</v>
      </c>
      <c r="AG1779" t="s">
        <v>59</v>
      </c>
      <c r="AH1779">
        <v>5</v>
      </c>
      <c r="AI1779">
        <v>114.95</v>
      </c>
      <c r="AJ1779" s="11">
        <v>2.2989999999999999</v>
      </c>
    </row>
    <row r="1780" spans="13:36" x14ac:dyDescent="0.25">
      <c r="M1780"/>
      <c r="N1780"/>
      <c r="W1780" t="s">
        <v>43</v>
      </c>
      <c r="X1780" s="3">
        <v>15</v>
      </c>
      <c r="Y1780" s="3">
        <v>1726.98</v>
      </c>
      <c r="Z1780" s="11">
        <v>319.67939999999999</v>
      </c>
      <c r="AA1780" s="3"/>
      <c r="AB1780" s="3"/>
      <c r="AD1780" t="str">
        <f t="shared" si="101"/>
        <v>MissouriSpringfield</v>
      </c>
      <c r="AE1780" t="str">
        <f t="shared" si="102"/>
        <v>Missouri</v>
      </c>
      <c r="AF1780" t="str">
        <f t="shared" si="103"/>
        <v>Springfield</v>
      </c>
      <c r="AG1780" t="s">
        <v>43</v>
      </c>
      <c r="AH1780">
        <v>15</v>
      </c>
      <c r="AI1780">
        <v>1726.98</v>
      </c>
      <c r="AJ1780" s="11">
        <v>319.67939999999999</v>
      </c>
    </row>
    <row r="1781" spans="13:36" x14ac:dyDescent="0.25">
      <c r="M1781"/>
      <c r="N1781"/>
      <c r="W1781" t="s">
        <v>334</v>
      </c>
      <c r="X1781" s="3">
        <v>5</v>
      </c>
      <c r="Y1781" s="3">
        <v>4164.05</v>
      </c>
      <c r="Z1781" s="11">
        <v>83.281000000000006</v>
      </c>
      <c r="AA1781" s="3"/>
      <c r="AB1781" s="3"/>
      <c r="AD1781" t="str">
        <f t="shared" si="101"/>
        <v>MissouriSpringfield</v>
      </c>
      <c r="AE1781" t="str">
        <f t="shared" si="102"/>
        <v>Missouri</v>
      </c>
      <c r="AF1781" t="str">
        <f t="shared" si="103"/>
        <v>Springfield</v>
      </c>
      <c r="AG1781" t="s">
        <v>334</v>
      </c>
      <c r="AH1781">
        <v>5</v>
      </c>
      <c r="AI1781">
        <v>4164.05</v>
      </c>
      <c r="AJ1781" s="11">
        <v>83.281000000000006</v>
      </c>
    </row>
    <row r="1782" spans="13:36" x14ac:dyDescent="0.25">
      <c r="M1782"/>
      <c r="N1782"/>
      <c r="W1782" t="s">
        <v>39</v>
      </c>
      <c r="X1782" s="3">
        <v>7</v>
      </c>
      <c r="Y1782" s="3">
        <v>1024.3800000000001</v>
      </c>
      <c r="Z1782" s="11">
        <v>215.1198</v>
      </c>
      <c r="AA1782" s="3"/>
      <c r="AB1782" s="3"/>
      <c r="AD1782" t="str">
        <f t="shared" si="101"/>
        <v>MissouriSpringfield</v>
      </c>
      <c r="AE1782" t="str">
        <f t="shared" si="102"/>
        <v>Missouri</v>
      </c>
      <c r="AF1782" t="str">
        <f t="shared" si="103"/>
        <v>Springfield</v>
      </c>
      <c r="AG1782" t="s">
        <v>39</v>
      </c>
      <c r="AH1782">
        <v>7</v>
      </c>
      <c r="AI1782">
        <v>1024.3800000000001</v>
      </c>
      <c r="AJ1782" s="11">
        <v>215.1198</v>
      </c>
    </row>
    <row r="1783" spans="13:36" x14ac:dyDescent="0.25">
      <c r="V1783" t="s">
        <v>1030</v>
      </c>
      <c r="W1783" t="s">
        <v>64</v>
      </c>
      <c r="X1783" s="3">
        <v>2</v>
      </c>
      <c r="Y1783" s="3">
        <v>8.2880000000000003</v>
      </c>
      <c r="Z1783" s="11">
        <v>2.6936</v>
      </c>
      <c r="AA1783" s="3"/>
      <c r="AB1783" s="3"/>
      <c r="AC1783" t="s">
        <v>1030</v>
      </c>
      <c r="AD1783" t="str">
        <f t="shared" si="101"/>
        <v>MontanaBillings</v>
      </c>
      <c r="AE1783" t="str">
        <f t="shared" si="102"/>
        <v>Montana</v>
      </c>
      <c r="AF1783" t="str">
        <f t="shared" si="103"/>
        <v>Billings</v>
      </c>
      <c r="AG1783" t="s">
        <v>64</v>
      </c>
      <c r="AH1783">
        <v>2</v>
      </c>
      <c r="AI1783">
        <v>8.2880000000000003</v>
      </c>
      <c r="AJ1783" s="11">
        <v>2.6936</v>
      </c>
    </row>
    <row r="1784" spans="13:36" x14ac:dyDescent="0.25">
      <c r="V1784" t="s">
        <v>948</v>
      </c>
      <c r="W1784" t="s">
        <v>33</v>
      </c>
      <c r="X1784" s="3">
        <v>2</v>
      </c>
      <c r="Y1784" s="3">
        <v>14.62</v>
      </c>
      <c r="Z1784" s="11">
        <v>6.8714000000000004</v>
      </c>
      <c r="AA1784" s="3"/>
      <c r="AB1784" s="3"/>
      <c r="AC1784" t="s">
        <v>948</v>
      </c>
      <c r="AD1784" t="str">
        <f t="shared" si="101"/>
        <v>MontanaBozeman</v>
      </c>
      <c r="AE1784" t="str">
        <f t="shared" si="102"/>
        <v>Montana</v>
      </c>
      <c r="AF1784" t="str">
        <f t="shared" si="103"/>
        <v>Bozeman</v>
      </c>
      <c r="AG1784" t="s">
        <v>33</v>
      </c>
      <c r="AH1784">
        <v>2</v>
      </c>
      <c r="AI1784">
        <v>14.62</v>
      </c>
      <c r="AJ1784" s="11">
        <v>6.8714000000000004</v>
      </c>
    </row>
    <row r="1785" spans="13:36" x14ac:dyDescent="0.25">
      <c r="W1785" t="s">
        <v>80</v>
      </c>
      <c r="X1785" s="3">
        <v>3</v>
      </c>
      <c r="Y1785" s="3">
        <v>29.04</v>
      </c>
      <c r="Z1785" s="11">
        <v>13.9392</v>
      </c>
      <c r="AA1785" s="3"/>
      <c r="AB1785" s="3"/>
      <c r="AD1785" t="str">
        <f t="shared" si="101"/>
        <v>MontanaBozeman</v>
      </c>
      <c r="AE1785" t="str">
        <f t="shared" si="102"/>
        <v>Montana</v>
      </c>
      <c r="AF1785" t="str">
        <f t="shared" si="103"/>
        <v>Bozeman</v>
      </c>
      <c r="AG1785" t="s">
        <v>80</v>
      </c>
      <c r="AH1785">
        <v>3</v>
      </c>
      <c r="AI1785">
        <v>29.04</v>
      </c>
      <c r="AJ1785" s="11">
        <v>13.9392</v>
      </c>
    </row>
    <row r="1786" spans="13:36" x14ac:dyDescent="0.25">
      <c r="V1786" t="s">
        <v>763</v>
      </c>
      <c r="W1786" t="s">
        <v>129</v>
      </c>
      <c r="X1786" s="3">
        <v>6</v>
      </c>
      <c r="Y1786" s="3">
        <v>217.44</v>
      </c>
      <c r="Z1786" s="11">
        <v>91.324799999999996</v>
      </c>
      <c r="AA1786" s="3"/>
      <c r="AB1786" s="3"/>
      <c r="AC1786" t="s">
        <v>763</v>
      </c>
      <c r="AD1786" t="str">
        <f t="shared" si="101"/>
        <v>MontanaGreat Falls</v>
      </c>
      <c r="AE1786" t="str">
        <f t="shared" si="102"/>
        <v>Montana</v>
      </c>
      <c r="AF1786" t="str">
        <f t="shared" si="103"/>
        <v>Great Falls</v>
      </c>
      <c r="AG1786" t="s">
        <v>129</v>
      </c>
      <c r="AH1786">
        <v>6</v>
      </c>
      <c r="AI1786">
        <v>217.44</v>
      </c>
      <c r="AJ1786" s="11">
        <v>91.324799999999996</v>
      </c>
    </row>
    <row r="1787" spans="13:36" x14ac:dyDescent="0.25">
      <c r="W1787" t="s">
        <v>64</v>
      </c>
      <c r="X1787" s="3">
        <v>2</v>
      </c>
      <c r="Y1787" s="3">
        <v>6.0960000000000001</v>
      </c>
      <c r="Z1787" s="11">
        <v>2.2098</v>
      </c>
      <c r="AA1787" s="3"/>
      <c r="AB1787" s="3"/>
      <c r="AD1787" t="str">
        <f t="shared" si="101"/>
        <v>MontanaGreat Falls</v>
      </c>
      <c r="AE1787" t="str">
        <f t="shared" si="102"/>
        <v>Montana</v>
      </c>
      <c r="AF1787" t="str">
        <f t="shared" si="103"/>
        <v>Great Falls</v>
      </c>
      <c r="AG1787" t="s">
        <v>64</v>
      </c>
      <c r="AH1787">
        <v>2</v>
      </c>
      <c r="AI1787">
        <v>6.0960000000000001</v>
      </c>
      <c r="AJ1787" s="11">
        <v>2.2098</v>
      </c>
    </row>
    <row r="1788" spans="13:36" x14ac:dyDescent="0.25">
      <c r="W1788" t="s">
        <v>556</v>
      </c>
      <c r="X1788" s="3">
        <v>5</v>
      </c>
      <c r="Y1788" s="3">
        <v>2999.95</v>
      </c>
      <c r="Z1788" s="11">
        <v>1379.9770000000001</v>
      </c>
      <c r="AA1788" s="3"/>
      <c r="AB1788" s="3"/>
      <c r="AD1788" t="str">
        <f t="shared" si="101"/>
        <v>MontanaGreat Falls</v>
      </c>
      <c r="AE1788" t="str">
        <f t="shared" si="102"/>
        <v>Montana</v>
      </c>
      <c r="AF1788" t="str">
        <f t="shared" si="103"/>
        <v>Great Falls</v>
      </c>
      <c r="AG1788" t="s">
        <v>556</v>
      </c>
      <c r="AH1788">
        <v>5</v>
      </c>
      <c r="AI1788">
        <v>2999.95</v>
      </c>
      <c r="AJ1788" s="11">
        <v>1379.9770000000001</v>
      </c>
    </row>
    <row r="1789" spans="13:36" x14ac:dyDescent="0.25">
      <c r="W1789" t="s">
        <v>80</v>
      </c>
      <c r="X1789" s="3">
        <v>2</v>
      </c>
      <c r="Y1789" s="3">
        <v>11.96</v>
      </c>
      <c r="Z1789" s="11">
        <v>5.3819999999999997</v>
      </c>
      <c r="AA1789" s="3"/>
      <c r="AB1789" s="3"/>
      <c r="AD1789" t="str">
        <f t="shared" si="101"/>
        <v>MontanaGreat Falls</v>
      </c>
      <c r="AE1789" t="str">
        <f t="shared" si="102"/>
        <v>Montana</v>
      </c>
      <c r="AF1789" t="str">
        <f t="shared" si="103"/>
        <v>Great Falls</v>
      </c>
      <c r="AG1789" t="s">
        <v>80</v>
      </c>
      <c r="AH1789">
        <v>2</v>
      </c>
      <c r="AI1789">
        <v>11.96</v>
      </c>
      <c r="AJ1789" s="11">
        <v>5.3819999999999997</v>
      </c>
    </row>
    <row r="1790" spans="13:36" x14ac:dyDescent="0.25">
      <c r="W1790" t="s">
        <v>59</v>
      </c>
      <c r="X1790" s="3">
        <v>2</v>
      </c>
      <c r="Y1790" s="3">
        <v>105.584</v>
      </c>
      <c r="Z1790" s="11">
        <v>9.2385999999999999</v>
      </c>
      <c r="AA1790" s="3"/>
      <c r="AB1790" s="3"/>
      <c r="AD1790" t="str">
        <f t="shared" si="101"/>
        <v>MontanaGreat Falls</v>
      </c>
      <c r="AE1790" t="str">
        <f t="shared" si="102"/>
        <v>Montana</v>
      </c>
      <c r="AF1790" t="str">
        <f t="shared" si="103"/>
        <v>Great Falls</v>
      </c>
      <c r="AG1790" t="s">
        <v>59</v>
      </c>
      <c r="AH1790">
        <v>2</v>
      </c>
      <c r="AI1790">
        <v>105.584</v>
      </c>
      <c r="AJ1790" s="11">
        <v>9.2385999999999999</v>
      </c>
    </row>
    <row r="1791" spans="13:36" x14ac:dyDescent="0.25">
      <c r="W1791" t="s">
        <v>43</v>
      </c>
      <c r="X1791" s="3">
        <v>13</v>
      </c>
      <c r="Y1791" s="3">
        <v>1264.55</v>
      </c>
      <c r="Z1791" s="11">
        <v>94.5749</v>
      </c>
      <c r="AA1791" s="3"/>
      <c r="AB1791" s="3"/>
      <c r="AD1791" t="str">
        <f t="shared" si="101"/>
        <v>MontanaGreat Falls</v>
      </c>
      <c r="AE1791" t="str">
        <f t="shared" si="102"/>
        <v>Montana</v>
      </c>
      <c r="AF1791" t="str">
        <f t="shared" si="103"/>
        <v>Great Falls</v>
      </c>
      <c r="AG1791" t="s">
        <v>43</v>
      </c>
      <c r="AH1791">
        <v>13</v>
      </c>
      <c r="AI1791">
        <v>1264.55</v>
      </c>
      <c r="AJ1791" s="11">
        <v>94.5749</v>
      </c>
    </row>
    <row r="1792" spans="13:36" x14ac:dyDescent="0.25">
      <c r="V1792" t="s">
        <v>1128</v>
      </c>
      <c r="W1792" t="s">
        <v>48</v>
      </c>
      <c r="X1792" s="3">
        <v>7</v>
      </c>
      <c r="Y1792" s="3">
        <v>63.98</v>
      </c>
      <c r="Z1792" s="11">
        <v>21.7532</v>
      </c>
      <c r="AA1792" s="3"/>
      <c r="AB1792" s="3"/>
      <c r="AC1792" t="s">
        <v>1128</v>
      </c>
      <c r="AD1792" t="str">
        <f t="shared" si="101"/>
        <v>MontanaHelena</v>
      </c>
      <c r="AE1792" t="str">
        <f t="shared" si="102"/>
        <v>Montana</v>
      </c>
      <c r="AF1792" t="str">
        <f t="shared" si="103"/>
        <v>Helena</v>
      </c>
      <c r="AG1792" t="s">
        <v>48</v>
      </c>
      <c r="AH1792">
        <v>7</v>
      </c>
      <c r="AI1792">
        <v>63.98</v>
      </c>
      <c r="AJ1792" s="11">
        <v>21.7532</v>
      </c>
    </row>
    <row r="1793" spans="22:36" x14ac:dyDescent="0.25">
      <c r="W1793" t="s">
        <v>59</v>
      </c>
      <c r="X1793" s="3">
        <v>5</v>
      </c>
      <c r="Y1793" s="3">
        <v>339.96</v>
      </c>
      <c r="Z1793" s="11">
        <v>42.494999999999997</v>
      </c>
      <c r="AA1793" s="3"/>
      <c r="AB1793" s="3"/>
      <c r="AD1793" t="str">
        <f t="shared" si="101"/>
        <v>MontanaHelena</v>
      </c>
      <c r="AE1793" t="str">
        <f t="shared" si="102"/>
        <v>Montana</v>
      </c>
      <c r="AF1793" t="str">
        <f t="shared" si="103"/>
        <v>Helena</v>
      </c>
      <c r="AG1793" t="s">
        <v>59</v>
      </c>
      <c r="AH1793">
        <v>5</v>
      </c>
      <c r="AI1793">
        <v>339.96</v>
      </c>
      <c r="AJ1793" s="11">
        <v>42.494999999999997</v>
      </c>
    </row>
    <row r="1794" spans="22:36" x14ac:dyDescent="0.25">
      <c r="W1794" t="s">
        <v>43</v>
      </c>
      <c r="X1794" s="3">
        <v>5</v>
      </c>
      <c r="Y1794" s="3">
        <v>39.9</v>
      </c>
      <c r="Z1794" s="11">
        <v>10.374000000000001</v>
      </c>
      <c r="AA1794" s="3"/>
      <c r="AB1794" s="3"/>
      <c r="AD1794" t="str">
        <f t="shared" si="101"/>
        <v>MontanaHelena</v>
      </c>
      <c r="AE1794" t="str">
        <f t="shared" si="102"/>
        <v>Montana</v>
      </c>
      <c r="AF1794" t="str">
        <f t="shared" si="103"/>
        <v>Helena</v>
      </c>
      <c r="AG1794" t="s">
        <v>43</v>
      </c>
      <c r="AH1794">
        <v>5</v>
      </c>
      <c r="AI1794">
        <v>39.9</v>
      </c>
      <c r="AJ1794" s="11">
        <v>10.374000000000001</v>
      </c>
    </row>
    <row r="1795" spans="22:36" x14ac:dyDescent="0.25">
      <c r="V1795" t="s">
        <v>932</v>
      </c>
      <c r="W1795" t="s">
        <v>64</v>
      </c>
      <c r="X1795" s="3">
        <v>2</v>
      </c>
      <c r="Y1795" s="3">
        <v>487.98399999999998</v>
      </c>
      <c r="Z1795" s="11">
        <v>152.495</v>
      </c>
      <c r="AA1795" s="3"/>
      <c r="AB1795" s="3"/>
      <c r="AC1795" t="s">
        <v>932</v>
      </c>
      <c r="AD1795" t="str">
        <f t="shared" si="101"/>
        <v>MontanaMissoula</v>
      </c>
      <c r="AE1795" t="str">
        <f t="shared" si="102"/>
        <v>Montana</v>
      </c>
      <c r="AF1795" t="str">
        <f t="shared" si="103"/>
        <v>Missoula</v>
      </c>
      <c r="AG1795" t="s">
        <v>64</v>
      </c>
      <c r="AH1795">
        <v>2</v>
      </c>
      <c r="AI1795">
        <v>487.98399999999998</v>
      </c>
      <c r="AJ1795" s="11">
        <v>152.495</v>
      </c>
    </row>
    <row r="1796" spans="22:36" x14ac:dyDescent="0.25">
      <c r="V1796" t="s">
        <v>641</v>
      </c>
      <c r="W1796" t="s">
        <v>68</v>
      </c>
      <c r="X1796" s="3">
        <v>7</v>
      </c>
      <c r="Y1796" s="3">
        <v>60.34</v>
      </c>
      <c r="Z1796" s="11">
        <v>15.6884</v>
      </c>
      <c r="AA1796" s="3"/>
      <c r="AB1796" s="3"/>
      <c r="AC1796" t="s">
        <v>641</v>
      </c>
      <c r="AD1796" t="str">
        <f t="shared" si="101"/>
        <v>NebraskaFremont</v>
      </c>
      <c r="AE1796" t="str">
        <f t="shared" si="102"/>
        <v>Nebraska</v>
      </c>
      <c r="AF1796" t="str">
        <f t="shared" si="103"/>
        <v>Fremont</v>
      </c>
      <c r="AG1796" t="s">
        <v>68</v>
      </c>
      <c r="AH1796">
        <v>7</v>
      </c>
      <c r="AI1796">
        <v>60.34</v>
      </c>
      <c r="AJ1796" s="11">
        <v>15.6884</v>
      </c>
    </row>
    <row r="1797" spans="22:36" x14ac:dyDescent="0.25">
      <c r="W1797" t="s">
        <v>53</v>
      </c>
      <c r="X1797" s="3">
        <v>7</v>
      </c>
      <c r="Y1797" s="3">
        <v>19.46</v>
      </c>
      <c r="Z1797" s="11">
        <v>5.0595999999999997</v>
      </c>
      <c r="AA1797" s="3"/>
      <c r="AB1797" s="3"/>
      <c r="AD1797" t="str">
        <f t="shared" ref="AD1797:AD1860" si="104">IF(ISTEXT(AC1797),AC1797,AD1796)</f>
        <v>NebraskaFremont</v>
      </c>
      <c r="AE1797" t="str">
        <f t="shared" ref="AE1797:AE1860" si="105">INDEX($K$3:$R$606,MATCH(AD1797,$K$3:$K$606,0),5)</f>
        <v>Nebraska</v>
      </c>
      <c r="AF1797" t="str">
        <f t="shared" si="103"/>
        <v>Fremont</v>
      </c>
      <c r="AG1797" t="s">
        <v>53</v>
      </c>
      <c r="AH1797">
        <v>7</v>
      </c>
      <c r="AI1797">
        <v>19.46</v>
      </c>
      <c r="AJ1797" s="11">
        <v>5.0595999999999997</v>
      </c>
    </row>
    <row r="1798" spans="22:36" x14ac:dyDescent="0.25">
      <c r="W1798" t="s">
        <v>64</v>
      </c>
      <c r="X1798" s="3">
        <v>5</v>
      </c>
      <c r="Y1798" s="3">
        <v>53.9</v>
      </c>
      <c r="Z1798" s="11">
        <v>25.872</v>
      </c>
      <c r="AA1798" s="3"/>
      <c r="AB1798" s="3"/>
      <c r="AD1798" t="str">
        <f t="shared" si="104"/>
        <v>NebraskaFremont</v>
      </c>
      <c r="AE1798" t="str">
        <f t="shared" si="105"/>
        <v>Nebraska</v>
      </c>
      <c r="AF1798" t="str">
        <f t="shared" ref="AF1798:AF1861" si="106">INDEX($K$3:$R$606,MATCH(AD1798,$K$3:$K$606,0),6)</f>
        <v>Fremont</v>
      </c>
      <c r="AG1798" t="s">
        <v>64</v>
      </c>
      <c r="AH1798">
        <v>5</v>
      </c>
      <c r="AI1798">
        <v>53.9</v>
      </c>
      <c r="AJ1798" s="11">
        <v>25.872</v>
      </c>
    </row>
    <row r="1799" spans="22:36" x14ac:dyDescent="0.25">
      <c r="W1799" t="s">
        <v>48</v>
      </c>
      <c r="X1799" s="3">
        <v>2</v>
      </c>
      <c r="Y1799" s="3">
        <v>15.92</v>
      </c>
      <c r="Z1799" s="11">
        <v>7.0048000000000004</v>
      </c>
      <c r="AA1799" s="3"/>
      <c r="AB1799" s="3"/>
      <c r="AD1799" t="str">
        <f t="shared" si="104"/>
        <v>NebraskaFremont</v>
      </c>
      <c r="AE1799" t="str">
        <f t="shared" si="105"/>
        <v>Nebraska</v>
      </c>
      <c r="AF1799" t="str">
        <f t="shared" si="106"/>
        <v>Fremont</v>
      </c>
      <c r="AG1799" t="s">
        <v>48</v>
      </c>
      <c r="AH1799">
        <v>2</v>
      </c>
      <c r="AI1799">
        <v>15.92</v>
      </c>
      <c r="AJ1799" s="11">
        <v>7.0048000000000004</v>
      </c>
    </row>
    <row r="1800" spans="22:36" x14ac:dyDescent="0.25">
      <c r="W1800" t="s">
        <v>80</v>
      </c>
      <c r="X1800" s="3">
        <v>6</v>
      </c>
      <c r="Y1800" s="3">
        <v>138.75</v>
      </c>
      <c r="Z1800" s="11">
        <v>65.921999999999997</v>
      </c>
      <c r="AA1800" s="3"/>
      <c r="AB1800" s="3"/>
      <c r="AD1800" t="str">
        <f t="shared" si="104"/>
        <v>NebraskaFremont</v>
      </c>
      <c r="AE1800" t="str">
        <f t="shared" si="105"/>
        <v>Nebraska</v>
      </c>
      <c r="AF1800" t="str">
        <f t="shared" si="106"/>
        <v>Fremont</v>
      </c>
      <c r="AG1800" t="s">
        <v>80</v>
      </c>
      <c r="AH1800">
        <v>6</v>
      </c>
      <c r="AI1800">
        <v>138.75</v>
      </c>
      <c r="AJ1800" s="11">
        <v>65.921999999999997</v>
      </c>
    </row>
    <row r="1801" spans="22:36" x14ac:dyDescent="0.25">
      <c r="W1801" t="s">
        <v>59</v>
      </c>
      <c r="X1801" s="3">
        <v>4</v>
      </c>
      <c r="Y1801" s="3">
        <v>79.959999999999994</v>
      </c>
      <c r="Z1801" s="11">
        <v>22.3888</v>
      </c>
      <c r="AA1801" s="3"/>
      <c r="AB1801" s="3"/>
      <c r="AD1801" t="str">
        <f t="shared" si="104"/>
        <v>NebraskaFremont</v>
      </c>
      <c r="AE1801" t="str">
        <f t="shared" si="105"/>
        <v>Nebraska</v>
      </c>
      <c r="AF1801" t="str">
        <f t="shared" si="106"/>
        <v>Fremont</v>
      </c>
      <c r="AG1801" t="s">
        <v>59</v>
      </c>
      <c r="AH1801">
        <v>4</v>
      </c>
      <c r="AI1801">
        <v>79.959999999999994</v>
      </c>
      <c r="AJ1801" s="11">
        <v>22.3888</v>
      </c>
    </row>
    <row r="1802" spans="22:36" x14ac:dyDescent="0.25">
      <c r="W1802" t="s">
        <v>43</v>
      </c>
      <c r="X1802" s="3">
        <v>2</v>
      </c>
      <c r="Y1802" s="3">
        <v>750.68</v>
      </c>
      <c r="Z1802" s="11">
        <v>37.533999999999999</v>
      </c>
      <c r="AA1802" s="3"/>
      <c r="AB1802" s="3"/>
      <c r="AD1802" t="str">
        <f t="shared" si="104"/>
        <v>NebraskaFremont</v>
      </c>
      <c r="AE1802" t="str">
        <f t="shared" si="105"/>
        <v>Nebraska</v>
      </c>
      <c r="AF1802" t="str">
        <f t="shared" si="106"/>
        <v>Fremont</v>
      </c>
      <c r="AG1802" t="s">
        <v>43</v>
      </c>
      <c r="AH1802">
        <v>2</v>
      </c>
      <c r="AI1802">
        <v>750.68</v>
      </c>
      <c r="AJ1802" s="11">
        <v>37.533999999999999</v>
      </c>
    </row>
    <row r="1803" spans="22:36" x14ac:dyDescent="0.25">
      <c r="V1803" t="s">
        <v>1135</v>
      </c>
      <c r="W1803" t="s">
        <v>80</v>
      </c>
      <c r="X1803" s="3">
        <v>2</v>
      </c>
      <c r="Y1803" s="3">
        <v>15.96</v>
      </c>
      <c r="Z1803" s="11">
        <v>7.98</v>
      </c>
      <c r="AA1803" s="3"/>
      <c r="AB1803" s="3"/>
      <c r="AC1803" t="s">
        <v>1135</v>
      </c>
      <c r="AD1803" t="str">
        <f t="shared" si="104"/>
        <v>NebraskaGrand Island</v>
      </c>
      <c r="AE1803" t="str">
        <f t="shared" si="105"/>
        <v>Nebraska</v>
      </c>
      <c r="AF1803" t="str">
        <f t="shared" si="106"/>
        <v>Grand Island</v>
      </c>
      <c r="AG1803" t="s">
        <v>80</v>
      </c>
      <c r="AH1803">
        <v>2</v>
      </c>
      <c r="AI1803">
        <v>15.96</v>
      </c>
      <c r="AJ1803" s="11">
        <v>7.98</v>
      </c>
    </row>
    <row r="1804" spans="22:36" x14ac:dyDescent="0.25">
      <c r="V1804" t="s">
        <v>1143</v>
      </c>
      <c r="W1804" t="s">
        <v>64</v>
      </c>
      <c r="X1804" s="3">
        <v>3</v>
      </c>
      <c r="Y1804" s="3">
        <v>17.43</v>
      </c>
      <c r="Z1804" s="11">
        <v>8.0177999999999994</v>
      </c>
      <c r="AA1804" s="3"/>
      <c r="AB1804" s="3"/>
      <c r="AC1804" t="s">
        <v>1143</v>
      </c>
      <c r="AD1804" t="str">
        <f t="shared" si="104"/>
        <v>NebraskaNorfolk</v>
      </c>
      <c r="AE1804" t="str">
        <f t="shared" si="105"/>
        <v>Nebraska</v>
      </c>
      <c r="AF1804" t="str">
        <f t="shared" si="106"/>
        <v>Norfolk</v>
      </c>
      <c r="AG1804" t="s">
        <v>64</v>
      </c>
      <c r="AH1804">
        <v>3</v>
      </c>
      <c r="AI1804">
        <v>17.43</v>
      </c>
      <c r="AJ1804" s="11">
        <v>8.0177999999999994</v>
      </c>
    </row>
    <row r="1805" spans="22:36" x14ac:dyDescent="0.25">
      <c r="V1805" t="s">
        <v>804</v>
      </c>
      <c r="W1805" t="s">
        <v>129</v>
      </c>
      <c r="X1805" s="3">
        <v>6</v>
      </c>
      <c r="Y1805" s="3">
        <v>239.94</v>
      </c>
      <c r="Z1805" s="11">
        <v>69.883499999999998</v>
      </c>
      <c r="AA1805" s="3"/>
      <c r="AB1805" s="3"/>
      <c r="AC1805" t="s">
        <v>804</v>
      </c>
      <c r="AD1805" t="str">
        <f t="shared" si="104"/>
        <v>NebraskaOmaha</v>
      </c>
      <c r="AE1805" t="str">
        <f t="shared" si="105"/>
        <v>Nebraska</v>
      </c>
      <c r="AF1805" t="str">
        <f t="shared" si="106"/>
        <v>Omaha</v>
      </c>
      <c r="AG1805" t="s">
        <v>129</v>
      </c>
      <c r="AH1805">
        <v>6</v>
      </c>
      <c r="AI1805">
        <v>239.94</v>
      </c>
      <c r="AJ1805" s="11">
        <v>69.883499999999998</v>
      </c>
    </row>
    <row r="1806" spans="22:36" x14ac:dyDescent="0.25">
      <c r="W1806" t="s">
        <v>68</v>
      </c>
      <c r="X1806" s="3">
        <v>7</v>
      </c>
      <c r="Y1806" s="3">
        <v>440.23</v>
      </c>
      <c r="Z1806" s="11">
        <v>154.48940000000002</v>
      </c>
      <c r="AA1806" s="3"/>
      <c r="AB1806" s="3"/>
      <c r="AD1806" t="str">
        <f t="shared" si="104"/>
        <v>NebraskaOmaha</v>
      </c>
      <c r="AE1806" t="str">
        <f t="shared" si="105"/>
        <v>Nebraska</v>
      </c>
      <c r="AF1806" t="str">
        <f t="shared" si="106"/>
        <v>Omaha</v>
      </c>
      <c r="AG1806" t="s">
        <v>68</v>
      </c>
      <c r="AH1806">
        <v>7</v>
      </c>
      <c r="AI1806">
        <v>440.23</v>
      </c>
      <c r="AJ1806" s="11">
        <v>154.48940000000002</v>
      </c>
    </row>
    <row r="1807" spans="22:36" x14ac:dyDescent="0.25">
      <c r="W1807" t="s">
        <v>64</v>
      </c>
      <c r="X1807" s="3">
        <v>7</v>
      </c>
      <c r="Y1807" s="3">
        <v>56.9</v>
      </c>
      <c r="Z1807" s="11">
        <v>26.5138</v>
      </c>
      <c r="AA1807" s="3"/>
      <c r="AB1807" s="3"/>
      <c r="AD1807" t="str">
        <f t="shared" si="104"/>
        <v>NebraskaOmaha</v>
      </c>
      <c r="AE1807" t="str">
        <f t="shared" si="105"/>
        <v>Nebraska</v>
      </c>
      <c r="AF1807" t="str">
        <f t="shared" si="106"/>
        <v>Omaha</v>
      </c>
      <c r="AG1807" t="s">
        <v>64</v>
      </c>
      <c r="AH1807">
        <v>7</v>
      </c>
      <c r="AI1807">
        <v>56.9</v>
      </c>
      <c r="AJ1807" s="11">
        <v>26.5138</v>
      </c>
    </row>
    <row r="1808" spans="22:36" x14ac:dyDescent="0.25">
      <c r="W1808" t="s">
        <v>25</v>
      </c>
      <c r="X1808" s="3">
        <v>3</v>
      </c>
      <c r="Y1808" s="3">
        <v>563.94000000000005</v>
      </c>
      <c r="Z1808" s="11">
        <v>112.788</v>
      </c>
      <c r="AA1808" s="3"/>
      <c r="AB1808" s="3"/>
      <c r="AD1808" t="str">
        <f t="shared" si="104"/>
        <v>NebraskaOmaha</v>
      </c>
      <c r="AE1808" t="str">
        <f t="shared" si="105"/>
        <v>Nebraska</v>
      </c>
      <c r="AF1808" t="str">
        <f t="shared" si="106"/>
        <v>Omaha</v>
      </c>
      <c r="AG1808" t="s">
        <v>25</v>
      </c>
      <c r="AH1808">
        <v>3</v>
      </c>
      <c r="AI1808">
        <v>563.94000000000005</v>
      </c>
      <c r="AJ1808" s="11">
        <v>112.788</v>
      </c>
    </row>
    <row r="1809" spans="22:36" x14ac:dyDescent="0.25">
      <c r="W1809" t="s">
        <v>195</v>
      </c>
      <c r="X1809" s="3">
        <v>14</v>
      </c>
      <c r="Y1809" s="3">
        <v>57.64</v>
      </c>
      <c r="Z1809" s="11">
        <v>10.384599999999999</v>
      </c>
      <c r="AA1809" s="3"/>
      <c r="AB1809" s="3"/>
      <c r="AD1809" t="str">
        <f t="shared" si="104"/>
        <v>NebraskaOmaha</v>
      </c>
      <c r="AE1809" t="str">
        <f t="shared" si="105"/>
        <v>Nebraska</v>
      </c>
      <c r="AF1809" t="str">
        <f t="shared" si="106"/>
        <v>Omaha</v>
      </c>
      <c r="AG1809" t="s">
        <v>195</v>
      </c>
      <c r="AH1809">
        <v>14</v>
      </c>
      <c r="AI1809">
        <v>57.64</v>
      </c>
      <c r="AJ1809" s="11">
        <v>10.384599999999999</v>
      </c>
    </row>
    <row r="1810" spans="22:36" x14ac:dyDescent="0.25">
      <c r="W1810" t="s">
        <v>48</v>
      </c>
      <c r="X1810" s="3">
        <v>16</v>
      </c>
      <c r="Y1810" s="3">
        <v>1364.8400000000001</v>
      </c>
      <c r="Z1810" s="11">
        <v>398.64360000000005</v>
      </c>
      <c r="AA1810" s="3"/>
      <c r="AB1810" s="3"/>
      <c r="AD1810" t="str">
        <f t="shared" si="104"/>
        <v>NebraskaOmaha</v>
      </c>
      <c r="AE1810" t="str">
        <f t="shared" si="105"/>
        <v>Nebraska</v>
      </c>
      <c r="AF1810" t="str">
        <f t="shared" si="106"/>
        <v>Omaha</v>
      </c>
      <c r="AG1810" t="s">
        <v>48</v>
      </c>
      <c r="AH1810">
        <v>16</v>
      </c>
      <c r="AI1810">
        <v>1364.8400000000001</v>
      </c>
      <c r="AJ1810" s="11">
        <v>398.64360000000005</v>
      </c>
    </row>
    <row r="1811" spans="22:36" x14ac:dyDescent="0.25">
      <c r="W1811" t="s">
        <v>33</v>
      </c>
      <c r="X1811" s="3">
        <v>5</v>
      </c>
      <c r="Y1811" s="3">
        <v>14.4</v>
      </c>
      <c r="Z1811" s="11">
        <v>7.056</v>
      </c>
      <c r="AA1811" s="3"/>
      <c r="AB1811" s="3"/>
      <c r="AD1811" t="str">
        <f t="shared" si="104"/>
        <v>NebraskaOmaha</v>
      </c>
      <c r="AE1811" t="str">
        <f t="shared" si="105"/>
        <v>Nebraska</v>
      </c>
      <c r="AF1811" t="str">
        <f t="shared" si="106"/>
        <v>Omaha</v>
      </c>
      <c r="AG1811" t="s">
        <v>33</v>
      </c>
      <c r="AH1811">
        <v>5</v>
      </c>
      <c r="AI1811">
        <v>14.4</v>
      </c>
      <c r="AJ1811" s="11">
        <v>7.056</v>
      </c>
    </row>
    <row r="1812" spans="22:36" x14ac:dyDescent="0.25">
      <c r="W1812" t="s">
        <v>80</v>
      </c>
      <c r="X1812" s="3">
        <v>13</v>
      </c>
      <c r="Y1812" s="3">
        <v>178.07999999999998</v>
      </c>
      <c r="Z1812" s="11">
        <v>86.416200000000003</v>
      </c>
      <c r="AA1812" s="3"/>
      <c r="AB1812" s="3"/>
      <c r="AD1812" t="str">
        <f t="shared" si="104"/>
        <v>NebraskaOmaha</v>
      </c>
      <c r="AE1812" t="str">
        <f t="shared" si="105"/>
        <v>Nebraska</v>
      </c>
      <c r="AF1812" t="str">
        <f t="shared" si="106"/>
        <v>Omaha</v>
      </c>
      <c r="AG1812" t="s">
        <v>80</v>
      </c>
      <c r="AH1812">
        <v>13</v>
      </c>
      <c r="AI1812">
        <v>178.07999999999998</v>
      </c>
      <c r="AJ1812" s="11">
        <v>86.416200000000003</v>
      </c>
    </row>
    <row r="1813" spans="22:36" x14ac:dyDescent="0.25">
      <c r="W1813" t="s">
        <v>59</v>
      </c>
      <c r="X1813" s="3">
        <v>16</v>
      </c>
      <c r="Y1813" s="3">
        <v>2965.8399999999997</v>
      </c>
      <c r="Z1813" s="11">
        <v>869.24270000000001</v>
      </c>
      <c r="AA1813" s="3"/>
      <c r="AB1813" s="3"/>
      <c r="AD1813" t="str">
        <f t="shared" si="104"/>
        <v>NebraskaOmaha</v>
      </c>
      <c r="AE1813" t="str">
        <f t="shared" si="105"/>
        <v>Nebraska</v>
      </c>
      <c r="AF1813" t="str">
        <f t="shared" si="106"/>
        <v>Omaha</v>
      </c>
      <c r="AG1813" t="s">
        <v>59</v>
      </c>
      <c r="AH1813">
        <v>16</v>
      </c>
      <c r="AI1813">
        <v>2965.8399999999997</v>
      </c>
      <c r="AJ1813" s="11">
        <v>869.24270000000001</v>
      </c>
    </row>
    <row r="1814" spans="22:36" x14ac:dyDescent="0.25">
      <c r="W1814" t="s">
        <v>43</v>
      </c>
      <c r="X1814" s="3">
        <v>9</v>
      </c>
      <c r="Y1814" s="3">
        <v>413.82</v>
      </c>
      <c r="Z1814" s="11">
        <v>101.139</v>
      </c>
      <c r="AA1814" s="3"/>
      <c r="AB1814" s="3"/>
      <c r="AD1814" t="str">
        <f t="shared" si="104"/>
        <v>NebraskaOmaha</v>
      </c>
      <c r="AE1814" t="str">
        <f t="shared" si="105"/>
        <v>Nebraska</v>
      </c>
      <c r="AF1814" t="str">
        <f t="shared" si="106"/>
        <v>Omaha</v>
      </c>
      <c r="AG1814" t="s">
        <v>43</v>
      </c>
      <c r="AH1814">
        <v>9</v>
      </c>
      <c r="AI1814">
        <v>413.82</v>
      </c>
      <c r="AJ1814" s="11">
        <v>101.139</v>
      </c>
    </row>
    <row r="1815" spans="22:36" x14ac:dyDescent="0.25">
      <c r="W1815" t="s">
        <v>334</v>
      </c>
      <c r="X1815" s="3">
        <v>2</v>
      </c>
      <c r="Y1815" s="3">
        <v>16.899999999999999</v>
      </c>
      <c r="Z1815" s="11">
        <v>5.07</v>
      </c>
      <c r="AA1815" s="3"/>
      <c r="AB1815" s="3"/>
      <c r="AD1815" t="str">
        <f t="shared" si="104"/>
        <v>NebraskaOmaha</v>
      </c>
      <c r="AE1815" t="str">
        <f t="shared" si="105"/>
        <v>Nebraska</v>
      </c>
      <c r="AF1815" t="str">
        <f t="shared" si="106"/>
        <v>Omaha</v>
      </c>
      <c r="AG1815" t="s">
        <v>334</v>
      </c>
      <c r="AH1815">
        <v>2</v>
      </c>
      <c r="AI1815">
        <v>16.899999999999999</v>
      </c>
      <c r="AJ1815" s="11">
        <v>5.07</v>
      </c>
    </row>
    <row r="1816" spans="22:36" x14ac:dyDescent="0.25">
      <c r="V1816" t="s">
        <v>925</v>
      </c>
      <c r="W1816" t="s">
        <v>64</v>
      </c>
      <c r="X1816" s="3">
        <v>2</v>
      </c>
      <c r="Y1816" s="3">
        <v>5.7279999999999998</v>
      </c>
      <c r="Z1816" s="11">
        <v>2.0047999999999999</v>
      </c>
      <c r="AA1816" s="3"/>
      <c r="AB1816" s="3"/>
      <c r="AC1816" t="s">
        <v>925</v>
      </c>
      <c r="AD1816" t="str">
        <f t="shared" si="104"/>
        <v>NevadaHenderson</v>
      </c>
      <c r="AE1816" t="str">
        <f t="shared" si="105"/>
        <v>Nevada</v>
      </c>
      <c r="AF1816" t="str">
        <f t="shared" si="106"/>
        <v>Henderson</v>
      </c>
      <c r="AG1816" t="s">
        <v>64</v>
      </c>
      <c r="AH1816">
        <v>2</v>
      </c>
      <c r="AI1816">
        <v>5.7279999999999998</v>
      </c>
      <c r="AJ1816" s="11">
        <v>2.0047999999999999</v>
      </c>
    </row>
    <row r="1817" spans="22:36" x14ac:dyDescent="0.25">
      <c r="W1817" t="s">
        <v>48</v>
      </c>
      <c r="X1817" s="3">
        <v>5</v>
      </c>
      <c r="Y1817" s="3">
        <v>196.45</v>
      </c>
      <c r="Z1817" s="11">
        <v>70.721999999999994</v>
      </c>
      <c r="AA1817" s="3"/>
      <c r="AB1817" s="3"/>
      <c r="AD1817" t="str">
        <f t="shared" si="104"/>
        <v>NevadaHenderson</v>
      </c>
      <c r="AE1817" t="str">
        <f t="shared" si="105"/>
        <v>Nevada</v>
      </c>
      <c r="AF1817" t="str">
        <f t="shared" si="106"/>
        <v>Henderson</v>
      </c>
      <c r="AG1817" t="s">
        <v>48</v>
      </c>
      <c r="AH1817">
        <v>5</v>
      </c>
      <c r="AI1817">
        <v>196.45</v>
      </c>
      <c r="AJ1817" s="11">
        <v>70.721999999999994</v>
      </c>
    </row>
    <row r="1818" spans="22:36" x14ac:dyDescent="0.25">
      <c r="W1818" t="s">
        <v>39</v>
      </c>
      <c r="X1818" s="3">
        <v>6</v>
      </c>
      <c r="Y1818" s="3">
        <v>1685.88</v>
      </c>
      <c r="Z1818" s="11">
        <v>320.31720000000001</v>
      </c>
      <c r="AA1818" s="3"/>
      <c r="AB1818" s="3"/>
      <c r="AD1818" t="str">
        <f t="shared" si="104"/>
        <v>NevadaHenderson</v>
      </c>
      <c r="AE1818" t="str">
        <f t="shared" si="105"/>
        <v>Nevada</v>
      </c>
      <c r="AF1818" t="str">
        <f t="shared" si="106"/>
        <v>Henderson</v>
      </c>
      <c r="AG1818" t="s">
        <v>39</v>
      </c>
      <c r="AH1818">
        <v>6</v>
      </c>
      <c r="AI1818">
        <v>1685.88</v>
      </c>
      <c r="AJ1818" s="11">
        <v>320.31720000000001</v>
      </c>
    </row>
    <row r="1819" spans="22:36" x14ac:dyDescent="0.25">
      <c r="V1819" t="s">
        <v>736</v>
      </c>
      <c r="W1819" t="s">
        <v>68</v>
      </c>
      <c r="X1819" s="3">
        <v>9</v>
      </c>
      <c r="Y1819" s="3">
        <v>95.98</v>
      </c>
      <c r="Z1819" s="11">
        <v>27.212600000000002</v>
      </c>
      <c r="AA1819" s="3"/>
      <c r="AB1819" s="3"/>
      <c r="AC1819" t="s">
        <v>736</v>
      </c>
      <c r="AD1819" t="str">
        <f t="shared" si="104"/>
        <v>NevadaLas Vegas</v>
      </c>
      <c r="AE1819" t="str">
        <f t="shared" si="105"/>
        <v>Nevada</v>
      </c>
      <c r="AF1819" t="str">
        <f t="shared" si="106"/>
        <v>Las Vegas</v>
      </c>
      <c r="AG1819" t="s">
        <v>68</v>
      </c>
      <c r="AH1819">
        <v>9</v>
      </c>
      <c r="AI1819">
        <v>95.98</v>
      </c>
      <c r="AJ1819" s="11">
        <v>27.212600000000002</v>
      </c>
    </row>
    <row r="1820" spans="22:36" x14ac:dyDescent="0.25">
      <c r="W1820" t="s">
        <v>64</v>
      </c>
      <c r="X1820" s="3">
        <v>20</v>
      </c>
      <c r="Y1820" s="3">
        <v>195.71200000000002</v>
      </c>
      <c r="Z1820" s="11">
        <v>68.225200000000001</v>
      </c>
      <c r="AA1820" s="3"/>
      <c r="AB1820" s="3"/>
      <c r="AD1820" t="str">
        <f t="shared" si="104"/>
        <v>NevadaLas Vegas</v>
      </c>
      <c r="AE1820" t="str">
        <f t="shared" si="105"/>
        <v>Nevada</v>
      </c>
      <c r="AF1820" t="str">
        <f t="shared" si="106"/>
        <v>Las Vegas</v>
      </c>
      <c r="AG1820" t="s">
        <v>64</v>
      </c>
      <c r="AH1820">
        <v>20</v>
      </c>
      <c r="AI1820">
        <v>195.71200000000002</v>
      </c>
      <c r="AJ1820" s="11">
        <v>68.225200000000001</v>
      </c>
    </row>
    <row r="1821" spans="22:36" x14ac:dyDescent="0.25">
      <c r="W1821" t="s">
        <v>22</v>
      </c>
      <c r="X1821" s="3">
        <v>2</v>
      </c>
      <c r="Y1821" s="3">
        <v>141.96</v>
      </c>
      <c r="Z1821" s="11">
        <v>41.168399999999998</v>
      </c>
      <c r="AA1821" s="3"/>
      <c r="AB1821" s="3"/>
      <c r="AD1821" t="str">
        <f t="shared" si="104"/>
        <v>NevadaLas Vegas</v>
      </c>
      <c r="AE1821" t="str">
        <f t="shared" si="105"/>
        <v>Nevada</v>
      </c>
      <c r="AF1821" t="str">
        <f t="shared" si="106"/>
        <v>Las Vegas</v>
      </c>
      <c r="AG1821" t="s">
        <v>22</v>
      </c>
      <c r="AH1821">
        <v>2</v>
      </c>
      <c r="AI1821">
        <v>141.96</v>
      </c>
      <c r="AJ1821" s="11">
        <v>41.168399999999998</v>
      </c>
    </row>
    <row r="1822" spans="22:36" x14ac:dyDescent="0.25">
      <c r="W1822" t="s">
        <v>48</v>
      </c>
      <c r="X1822" s="3">
        <v>4</v>
      </c>
      <c r="Y1822" s="3">
        <v>80.959999999999994</v>
      </c>
      <c r="Z1822" s="11">
        <v>29.145600000000002</v>
      </c>
      <c r="AA1822" s="3"/>
      <c r="AB1822" s="3"/>
      <c r="AD1822" t="str">
        <f t="shared" si="104"/>
        <v>NevadaLas Vegas</v>
      </c>
      <c r="AE1822" t="str">
        <f t="shared" si="105"/>
        <v>Nevada</v>
      </c>
      <c r="AF1822" t="str">
        <f t="shared" si="106"/>
        <v>Las Vegas</v>
      </c>
      <c r="AG1822" t="s">
        <v>48</v>
      </c>
      <c r="AH1822">
        <v>4</v>
      </c>
      <c r="AI1822">
        <v>80.959999999999994</v>
      </c>
      <c r="AJ1822" s="11">
        <v>29.145600000000002</v>
      </c>
    </row>
    <row r="1823" spans="22:36" x14ac:dyDescent="0.25">
      <c r="W1823" t="s">
        <v>80</v>
      </c>
      <c r="X1823" s="3">
        <v>17</v>
      </c>
      <c r="Y1823" s="3">
        <v>196.27999999999997</v>
      </c>
      <c r="Z1823" s="11">
        <v>96.495999999999995</v>
      </c>
      <c r="AA1823" s="3"/>
      <c r="AB1823" s="3"/>
      <c r="AD1823" t="str">
        <f t="shared" si="104"/>
        <v>NevadaLas Vegas</v>
      </c>
      <c r="AE1823" t="str">
        <f t="shared" si="105"/>
        <v>Nevada</v>
      </c>
      <c r="AF1823" t="str">
        <f t="shared" si="106"/>
        <v>Las Vegas</v>
      </c>
      <c r="AG1823" t="s">
        <v>80</v>
      </c>
      <c r="AH1823">
        <v>17</v>
      </c>
      <c r="AI1823">
        <v>196.27999999999997</v>
      </c>
      <c r="AJ1823" s="11">
        <v>96.495999999999995</v>
      </c>
    </row>
    <row r="1824" spans="22:36" x14ac:dyDescent="0.25">
      <c r="W1824" t="s">
        <v>59</v>
      </c>
      <c r="X1824" s="3">
        <v>9</v>
      </c>
      <c r="Y1824" s="3">
        <v>1123.1279999999999</v>
      </c>
      <c r="Z1824" s="11">
        <v>70.195499999999996</v>
      </c>
      <c r="AA1824" s="3"/>
      <c r="AB1824" s="3"/>
      <c r="AD1824" t="str">
        <f t="shared" si="104"/>
        <v>NevadaLas Vegas</v>
      </c>
      <c r="AE1824" t="str">
        <f t="shared" si="105"/>
        <v>Nevada</v>
      </c>
      <c r="AF1824" t="str">
        <f t="shared" si="106"/>
        <v>Las Vegas</v>
      </c>
      <c r="AG1824" t="s">
        <v>59</v>
      </c>
      <c r="AH1824">
        <v>9</v>
      </c>
      <c r="AI1824">
        <v>1123.1279999999999</v>
      </c>
      <c r="AJ1824" s="11">
        <v>70.195499999999996</v>
      </c>
    </row>
    <row r="1825" spans="22:36" x14ac:dyDescent="0.25">
      <c r="V1825" t="s">
        <v>888</v>
      </c>
      <c r="W1825" t="s">
        <v>129</v>
      </c>
      <c r="X1825" s="3">
        <v>5</v>
      </c>
      <c r="Y1825" s="3">
        <v>229.55</v>
      </c>
      <c r="Z1825" s="11">
        <v>89.429100000000005</v>
      </c>
      <c r="AA1825" s="3"/>
      <c r="AB1825" s="3"/>
      <c r="AC1825" t="s">
        <v>888</v>
      </c>
      <c r="AD1825" t="str">
        <f t="shared" si="104"/>
        <v>NevadaNorth Las Vegas</v>
      </c>
      <c r="AE1825" t="str">
        <f t="shared" si="105"/>
        <v>Nevada</v>
      </c>
      <c r="AF1825" t="str">
        <f t="shared" si="106"/>
        <v>North Las Vegas</v>
      </c>
      <c r="AG1825" t="s">
        <v>129</v>
      </c>
      <c r="AH1825">
        <v>5</v>
      </c>
      <c r="AI1825">
        <v>229.55</v>
      </c>
      <c r="AJ1825" s="11">
        <v>89.429100000000005</v>
      </c>
    </row>
    <row r="1826" spans="22:36" x14ac:dyDescent="0.25">
      <c r="W1826" t="s">
        <v>53</v>
      </c>
      <c r="X1826" s="3">
        <v>10</v>
      </c>
      <c r="Y1826" s="3">
        <v>131.28</v>
      </c>
      <c r="Z1826" s="11">
        <v>34.132800000000003</v>
      </c>
      <c r="AA1826" s="3"/>
      <c r="AB1826" s="3"/>
      <c r="AD1826" t="str">
        <f t="shared" si="104"/>
        <v>NevadaNorth Las Vegas</v>
      </c>
      <c r="AE1826" t="str">
        <f t="shared" si="105"/>
        <v>Nevada</v>
      </c>
      <c r="AF1826" t="str">
        <f t="shared" si="106"/>
        <v>North Las Vegas</v>
      </c>
      <c r="AG1826" t="s">
        <v>53</v>
      </c>
      <c r="AH1826">
        <v>10</v>
      </c>
      <c r="AI1826">
        <v>131.28</v>
      </c>
      <c r="AJ1826" s="11">
        <v>34.132800000000003</v>
      </c>
    </row>
    <row r="1827" spans="22:36" x14ac:dyDescent="0.25">
      <c r="W1827" t="s">
        <v>64</v>
      </c>
      <c r="X1827" s="3">
        <v>3</v>
      </c>
      <c r="Y1827" s="3">
        <v>4535.9759999999997</v>
      </c>
      <c r="Z1827" s="11">
        <v>1644.2913000000001</v>
      </c>
      <c r="AA1827" s="3"/>
      <c r="AB1827" s="3"/>
      <c r="AD1827" t="str">
        <f t="shared" si="104"/>
        <v>NevadaNorth Las Vegas</v>
      </c>
      <c r="AE1827" t="str">
        <f t="shared" si="105"/>
        <v>Nevada</v>
      </c>
      <c r="AF1827" t="str">
        <f t="shared" si="106"/>
        <v>North Las Vegas</v>
      </c>
      <c r="AG1827" t="s">
        <v>64</v>
      </c>
      <c r="AH1827">
        <v>3</v>
      </c>
      <c r="AI1827">
        <v>4535.9759999999997</v>
      </c>
      <c r="AJ1827" s="11">
        <v>1644.2913000000001</v>
      </c>
    </row>
    <row r="1828" spans="22:36" x14ac:dyDescent="0.25">
      <c r="W1828" t="s">
        <v>25</v>
      </c>
      <c r="X1828" s="3">
        <v>3</v>
      </c>
      <c r="Y1828" s="3">
        <v>674.35199999999998</v>
      </c>
      <c r="Z1828" s="11">
        <v>-109.5822</v>
      </c>
      <c r="AA1828" s="3"/>
      <c r="AB1828" s="3"/>
      <c r="AD1828" t="str">
        <f t="shared" si="104"/>
        <v>NevadaNorth Las Vegas</v>
      </c>
      <c r="AE1828" t="str">
        <f t="shared" si="105"/>
        <v>Nevada</v>
      </c>
      <c r="AF1828" t="str">
        <f t="shared" si="106"/>
        <v>North Las Vegas</v>
      </c>
      <c r="AG1828" t="s">
        <v>25</v>
      </c>
      <c r="AH1828">
        <v>3</v>
      </c>
      <c r="AI1828">
        <v>674.35199999999998</v>
      </c>
      <c r="AJ1828" s="11">
        <v>-109.5822</v>
      </c>
    </row>
    <row r="1829" spans="22:36" x14ac:dyDescent="0.25">
      <c r="W1829" t="s">
        <v>48</v>
      </c>
      <c r="X1829" s="3">
        <v>13</v>
      </c>
      <c r="Y1829" s="3">
        <v>185.97</v>
      </c>
      <c r="Z1829" s="11">
        <v>55.927500000000002</v>
      </c>
      <c r="AA1829" s="3"/>
      <c r="AB1829" s="3"/>
      <c r="AD1829" t="str">
        <f t="shared" si="104"/>
        <v>NevadaNorth Las Vegas</v>
      </c>
      <c r="AE1829" t="str">
        <f t="shared" si="105"/>
        <v>Nevada</v>
      </c>
      <c r="AF1829" t="str">
        <f t="shared" si="106"/>
        <v>North Las Vegas</v>
      </c>
      <c r="AG1829" t="s">
        <v>48</v>
      </c>
      <c r="AH1829">
        <v>13</v>
      </c>
      <c r="AI1829">
        <v>185.97</v>
      </c>
      <c r="AJ1829" s="11">
        <v>55.927500000000002</v>
      </c>
    </row>
    <row r="1830" spans="22:36" x14ac:dyDescent="0.25">
      <c r="W1830" t="s">
        <v>33</v>
      </c>
      <c r="X1830" s="3">
        <v>3</v>
      </c>
      <c r="Y1830" s="3">
        <v>14.94</v>
      </c>
      <c r="Z1830" s="11">
        <v>6.8723999999999998</v>
      </c>
      <c r="AA1830" s="3"/>
      <c r="AB1830" s="3"/>
      <c r="AD1830" t="str">
        <f t="shared" si="104"/>
        <v>NevadaNorth Las Vegas</v>
      </c>
      <c r="AE1830" t="str">
        <f t="shared" si="105"/>
        <v>Nevada</v>
      </c>
      <c r="AF1830" t="str">
        <f t="shared" si="106"/>
        <v>North Las Vegas</v>
      </c>
      <c r="AG1830" t="s">
        <v>33</v>
      </c>
      <c r="AH1830">
        <v>3</v>
      </c>
      <c r="AI1830">
        <v>14.94</v>
      </c>
      <c r="AJ1830" s="11">
        <v>6.8723999999999998</v>
      </c>
    </row>
    <row r="1831" spans="22:36" x14ac:dyDescent="0.25">
      <c r="W1831" t="s">
        <v>80</v>
      </c>
      <c r="X1831" s="3">
        <v>10</v>
      </c>
      <c r="Y1831" s="3">
        <v>121.5</v>
      </c>
      <c r="Z1831" s="11">
        <v>57.096000000000004</v>
      </c>
      <c r="AA1831" s="3"/>
      <c r="AB1831" s="3"/>
      <c r="AD1831" t="str">
        <f t="shared" si="104"/>
        <v>NevadaNorth Las Vegas</v>
      </c>
      <c r="AE1831" t="str">
        <f t="shared" si="105"/>
        <v>Nevada</v>
      </c>
      <c r="AF1831" t="str">
        <f t="shared" si="106"/>
        <v>North Las Vegas</v>
      </c>
      <c r="AG1831" t="s">
        <v>80</v>
      </c>
      <c r="AH1831">
        <v>10</v>
      </c>
      <c r="AI1831">
        <v>121.5</v>
      </c>
      <c r="AJ1831" s="11">
        <v>57.096000000000004</v>
      </c>
    </row>
    <row r="1832" spans="22:36" x14ac:dyDescent="0.25">
      <c r="W1832" t="s">
        <v>59</v>
      </c>
      <c r="X1832" s="3">
        <v>2</v>
      </c>
      <c r="Y1832" s="3">
        <v>911.98400000000004</v>
      </c>
      <c r="Z1832" s="11">
        <v>113.998</v>
      </c>
      <c r="AA1832" s="3"/>
      <c r="AB1832" s="3"/>
      <c r="AD1832" t="str">
        <f t="shared" si="104"/>
        <v>NevadaNorth Las Vegas</v>
      </c>
      <c r="AE1832" t="str">
        <f t="shared" si="105"/>
        <v>Nevada</v>
      </c>
      <c r="AF1832" t="str">
        <f t="shared" si="106"/>
        <v>North Las Vegas</v>
      </c>
      <c r="AG1832" t="s">
        <v>59</v>
      </c>
      <c r="AH1832">
        <v>2</v>
      </c>
      <c r="AI1832">
        <v>911.98400000000004</v>
      </c>
      <c r="AJ1832" s="11">
        <v>113.998</v>
      </c>
    </row>
    <row r="1833" spans="22:36" x14ac:dyDescent="0.25">
      <c r="W1833" t="s">
        <v>43</v>
      </c>
      <c r="X1833" s="3">
        <v>5</v>
      </c>
      <c r="Y1833" s="3">
        <v>1325.85</v>
      </c>
      <c r="Z1833" s="11">
        <v>238.65299999999999</v>
      </c>
      <c r="AA1833" s="3"/>
      <c r="AB1833" s="3"/>
      <c r="AD1833" t="str">
        <f t="shared" si="104"/>
        <v>NevadaNorth Las Vegas</v>
      </c>
      <c r="AE1833" t="str">
        <f t="shared" si="105"/>
        <v>Nevada</v>
      </c>
      <c r="AF1833" t="str">
        <f t="shared" si="106"/>
        <v>North Las Vegas</v>
      </c>
      <c r="AG1833" t="s">
        <v>43</v>
      </c>
      <c r="AH1833">
        <v>5</v>
      </c>
      <c r="AI1833">
        <v>1325.85</v>
      </c>
      <c r="AJ1833" s="11">
        <v>238.65299999999999</v>
      </c>
    </row>
    <row r="1834" spans="22:36" x14ac:dyDescent="0.25">
      <c r="W1834" t="s">
        <v>39</v>
      </c>
      <c r="X1834" s="3">
        <v>4</v>
      </c>
      <c r="Y1834" s="3">
        <v>1669.6</v>
      </c>
      <c r="Z1834" s="11">
        <v>116.872</v>
      </c>
      <c r="AA1834" s="3"/>
      <c r="AB1834" s="3"/>
      <c r="AD1834" t="str">
        <f t="shared" si="104"/>
        <v>NevadaNorth Las Vegas</v>
      </c>
      <c r="AE1834" t="str">
        <f t="shared" si="105"/>
        <v>Nevada</v>
      </c>
      <c r="AF1834" t="str">
        <f t="shared" si="106"/>
        <v>North Las Vegas</v>
      </c>
      <c r="AG1834" t="s">
        <v>39</v>
      </c>
      <c r="AH1834">
        <v>4</v>
      </c>
      <c r="AI1834">
        <v>1669.6</v>
      </c>
      <c r="AJ1834" s="11">
        <v>116.872</v>
      </c>
    </row>
    <row r="1835" spans="22:36" x14ac:dyDescent="0.25">
      <c r="V1835" t="s">
        <v>849</v>
      </c>
      <c r="W1835" t="s">
        <v>53</v>
      </c>
      <c r="X1835" s="3">
        <v>2</v>
      </c>
      <c r="Y1835" s="3">
        <v>3.64</v>
      </c>
      <c r="Z1835" s="11">
        <v>1.6379999999999999</v>
      </c>
      <c r="AA1835" s="3"/>
      <c r="AB1835" s="3"/>
      <c r="AC1835" t="s">
        <v>849</v>
      </c>
      <c r="AD1835" t="str">
        <f t="shared" si="104"/>
        <v>NevadaReno</v>
      </c>
      <c r="AE1835" t="str">
        <f t="shared" si="105"/>
        <v>Nevada</v>
      </c>
      <c r="AF1835" t="str">
        <f t="shared" si="106"/>
        <v>Reno</v>
      </c>
      <c r="AG1835" t="s">
        <v>53</v>
      </c>
      <c r="AH1835">
        <v>2</v>
      </c>
      <c r="AI1835">
        <v>3.64</v>
      </c>
      <c r="AJ1835" s="11">
        <v>1.6379999999999999</v>
      </c>
    </row>
    <row r="1836" spans="22:36" x14ac:dyDescent="0.25">
      <c r="W1836" t="s">
        <v>64</v>
      </c>
      <c r="X1836" s="3">
        <v>7</v>
      </c>
      <c r="Y1836" s="3">
        <v>159.768</v>
      </c>
      <c r="Z1836" s="11">
        <v>53.921700000000001</v>
      </c>
      <c r="AA1836" s="3"/>
      <c r="AB1836" s="3"/>
      <c r="AD1836" t="str">
        <f t="shared" si="104"/>
        <v>NevadaReno</v>
      </c>
      <c r="AE1836" t="str">
        <f t="shared" si="105"/>
        <v>Nevada</v>
      </c>
      <c r="AF1836" t="str">
        <f t="shared" si="106"/>
        <v>Reno</v>
      </c>
      <c r="AG1836" t="s">
        <v>64</v>
      </c>
      <c r="AH1836">
        <v>7</v>
      </c>
      <c r="AI1836">
        <v>159.768</v>
      </c>
      <c r="AJ1836" s="11">
        <v>53.921700000000001</v>
      </c>
    </row>
    <row r="1837" spans="22:36" x14ac:dyDescent="0.25">
      <c r="W1837" t="s">
        <v>195</v>
      </c>
      <c r="X1837" s="3">
        <v>1</v>
      </c>
      <c r="Y1837" s="3">
        <v>4.71</v>
      </c>
      <c r="Z1837" s="11">
        <v>0</v>
      </c>
      <c r="AA1837" s="3"/>
      <c r="AB1837" s="3"/>
      <c r="AD1837" t="str">
        <f t="shared" si="104"/>
        <v>NevadaReno</v>
      </c>
      <c r="AE1837" t="str">
        <f t="shared" si="105"/>
        <v>Nevada</v>
      </c>
      <c r="AF1837" t="str">
        <f t="shared" si="106"/>
        <v>Reno</v>
      </c>
      <c r="AG1837" t="s">
        <v>195</v>
      </c>
      <c r="AH1837">
        <v>1</v>
      </c>
      <c r="AI1837">
        <v>4.71</v>
      </c>
      <c r="AJ1837" s="11">
        <v>0</v>
      </c>
    </row>
    <row r="1838" spans="22:36" x14ac:dyDescent="0.25">
      <c r="W1838" t="s">
        <v>59</v>
      </c>
      <c r="X1838" s="3">
        <v>7</v>
      </c>
      <c r="Y1838" s="3">
        <v>475.94400000000002</v>
      </c>
      <c r="Z1838" s="11">
        <v>59.493000000000002</v>
      </c>
      <c r="AA1838" s="3"/>
      <c r="AB1838" s="3"/>
      <c r="AD1838" t="str">
        <f t="shared" si="104"/>
        <v>NevadaReno</v>
      </c>
      <c r="AE1838" t="str">
        <f t="shared" si="105"/>
        <v>Nevada</v>
      </c>
      <c r="AF1838" t="str">
        <f t="shared" si="106"/>
        <v>Reno</v>
      </c>
      <c r="AG1838" t="s">
        <v>59</v>
      </c>
      <c r="AH1838">
        <v>7</v>
      </c>
      <c r="AI1838">
        <v>475.94400000000002</v>
      </c>
      <c r="AJ1838" s="11">
        <v>59.493000000000002</v>
      </c>
    </row>
    <row r="1839" spans="22:36" x14ac:dyDescent="0.25">
      <c r="V1839" t="s">
        <v>988</v>
      </c>
      <c r="W1839" t="s">
        <v>53</v>
      </c>
      <c r="X1839" s="3">
        <v>4</v>
      </c>
      <c r="Y1839" s="3">
        <v>79.36</v>
      </c>
      <c r="Z1839" s="11">
        <v>23.808</v>
      </c>
      <c r="AA1839" s="3"/>
      <c r="AB1839" s="3"/>
      <c r="AC1839" t="s">
        <v>988</v>
      </c>
      <c r="AD1839" t="str">
        <f t="shared" si="104"/>
        <v>NevadaSparks</v>
      </c>
      <c r="AE1839" t="str">
        <f t="shared" si="105"/>
        <v>Nevada</v>
      </c>
      <c r="AF1839" t="str">
        <f t="shared" si="106"/>
        <v>Sparks</v>
      </c>
      <c r="AG1839" t="s">
        <v>53</v>
      </c>
      <c r="AH1839">
        <v>4</v>
      </c>
      <c r="AI1839">
        <v>79.36</v>
      </c>
      <c r="AJ1839" s="11">
        <v>23.808</v>
      </c>
    </row>
    <row r="1840" spans="22:36" x14ac:dyDescent="0.25">
      <c r="W1840" t="s">
        <v>371</v>
      </c>
      <c r="X1840" s="3">
        <v>10</v>
      </c>
      <c r="Y1840" s="3">
        <v>2396.4</v>
      </c>
      <c r="Z1840" s="11">
        <v>179.73</v>
      </c>
      <c r="AA1840" s="3"/>
      <c r="AB1840" s="3"/>
      <c r="AD1840" t="str">
        <f t="shared" si="104"/>
        <v>NevadaSparks</v>
      </c>
      <c r="AE1840" t="str">
        <f t="shared" si="105"/>
        <v>Nevada</v>
      </c>
      <c r="AF1840" t="str">
        <f t="shared" si="106"/>
        <v>Sparks</v>
      </c>
      <c r="AG1840" t="s">
        <v>371</v>
      </c>
      <c r="AH1840">
        <v>10</v>
      </c>
      <c r="AI1840">
        <v>2396.4</v>
      </c>
      <c r="AJ1840" s="11">
        <v>179.73</v>
      </c>
    </row>
    <row r="1841" spans="22:36" x14ac:dyDescent="0.25">
      <c r="W1841" t="s">
        <v>334</v>
      </c>
      <c r="X1841" s="3">
        <v>5</v>
      </c>
      <c r="Y1841" s="3">
        <v>86.2</v>
      </c>
      <c r="Z1841" s="11">
        <v>24.998000000000001</v>
      </c>
      <c r="AA1841" s="3"/>
      <c r="AB1841" s="3"/>
      <c r="AD1841" t="str">
        <f t="shared" si="104"/>
        <v>NevadaSparks</v>
      </c>
      <c r="AE1841" t="str">
        <f t="shared" si="105"/>
        <v>Nevada</v>
      </c>
      <c r="AF1841" t="str">
        <f t="shared" si="106"/>
        <v>Sparks</v>
      </c>
      <c r="AG1841" t="s">
        <v>334</v>
      </c>
      <c r="AH1841">
        <v>5</v>
      </c>
      <c r="AI1841">
        <v>86.2</v>
      </c>
      <c r="AJ1841" s="11">
        <v>24.998000000000001</v>
      </c>
    </row>
    <row r="1842" spans="22:36" x14ac:dyDescent="0.25">
      <c r="V1842" t="s">
        <v>814</v>
      </c>
      <c r="W1842" t="s">
        <v>129</v>
      </c>
      <c r="X1842" s="3">
        <v>4</v>
      </c>
      <c r="Y1842" s="3">
        <v>401.96000000000004</v>
      </c>
      <c r="Z1842" s="11">
        <v>80.150199999999998</v>
      </c>
      <c r="AA1842" s="3"/>
      <c r="AB1842" s="3"/>
      <c r="AC1842" t="s">
        <v>814</v>
      </c>
      <c r="AD1842" t="str">
        <f t="shared" si="104"/>
        <v>New HampshireConcord</v>
      </c>
      <c r="AE1842" t="str">
        <f t="shared" si="105"/>
        <v>New Hampshire</v>
      </c>
      <c r="AF1842" t="str">
        <f t="shared" si="106"/>
        <v>Concord</v>
      </c>
      <c r="AG1842" t="s">
        <v>129</v>
      </c>
      <c r="AH1842">
        <v>4</v>
      </c>
      <c r="AI1842">
        <v>401.96000000000004</v>
      </c>
      <c r="AJ1842" s="11">
        <v>80.150199999999998</v>
      </c>
    </row>
    <row r="1843" spans="22:36" x14ac:dyDescent="0.25">
      <c r="W1843" t="s">
        <v>53</v>
      </c>
      <c r="X1843" s="3">
        <v>6</v>
      </c>
      <c r="Y1843" s="3">
        <v>227.88</v>
      </c>
      <c r="Z1843" s="11">
        <v>68.364000000000004</v>
      </c>
      <c r="AA1843" s="3"/>
      <c r="AB1843" s="3"/>
      <c r="AD1843" t="str">
        <f t="shared" si="104"/>
        <v>New HampshireConcord</v>
      </c>
      <c r="AE1843" t="str">
        <f t="shared" si="105"/>
        <v>New Hampshire</v>
      </c>
      <c r="AF1843" t="str">
        <f t="shared" si="106"/>
        <v>Concord</v>
      </c>
      <c r="AG1843" t="s">
        <v>53</v>
      </c>
      <c r="AH1843">
        <v>6</v>
      </c>
      <c r="AI1843">
        <v>227.88</v>
      </c>
      <c r="AJ1843" s="11">
        <v>68.364000000000004</v>
      </c>
    </row>
    <row r="1844" spans="22:36" x14ac:dyDescent="0.25">
      <c r="W1844" t="s">
        <v>64</v>
      </c>
      <c r="X1844" s="3">
        <v>6</v>
      </c>
      <c r="Y1844" s="3">
        <v>91.54</v>
      </c>
      <c r="Z1844" s="11">
        <v>43.253</v>
      </c>
      <c r="AA1844" s="3"/>
      <c r="AB1844" s="3"/>
      <c r="AD1844" t="str">
        <f t="shared" si="104"/>
        <v>New HampshireConcord</v>
      </c>
      <c r="AE1844" t="str">
        <f t="shared" si="105"/>
        <v>New Hampshire</v>
      </c>
      <c r="AF1844" t="str">
        <f t="shared" si="106"/>
        <v>Concord</v>
      </c>
      <c r="AG1844" t="s">
        <v>64</v>
      </c>
      <c r="AH1844">
        <v>6</v>
      </c>
      <c r="AI1844">
        <v>91.54</v>
      </c>
      <c r="AJ1844" s="11">
        <v>43.253</v>
      </c>
    </row>
    <row r="1845" spans="22:36" x14ac:dyDescent="0.25">
      <c r="W1845" t="s">
        <v>48</v>
      </c>
      <c r="X1845" s="3">
        <v>12</v>
      </c>
      <c r="Y1845" s="3">
        <v>672.32999999999993</v>
      </c>
      <c r="Z1845" s="11">
        <v>192.56639999999999</v>
      </c>
      <c r="AA1845" s="3"/>
      <c r="AB1845" s="3"/>
      <c r="AD1845" t="str">
        <f t="shared" si="104"/>
        <v>New HampshireConcord</v>
      </c>
      <c r="AE1845" t="str">
        <f t="shared" si="105"/>
        <v>New Hampshire</v>
      </c>
      <c r="AF1845" t="str">
        <f t="shared" si="106"/>
        <v>Concord</v>
      </c>
      <c r="AG1845" t="s">
        <v>48</v>
      </c>
      <c r="AH1845">
        <v>12</v>
      </c>
      <c r="AI1845">
        <v>672.32999999999993</v>
      </c>
      <c r="AJ1845" s="11">
        <v>192.56639999999999</v>
      </c>
    </row>
    <row r="1846" spans="22:36" x14ac:dyDescent="0.25">
      <c r="W1846" t="s">
        <v>33</v>
      </c>
      <c r="X1846" s="3">
        <v>8</v>
      </c>
      <c r="Y1846" s="3">
        <v>24.64</v>
      </c>
      <c r="Z1846" s="11">
        <v>11.827199999999999</v>
      </c>
      <c r="AA1846" s="3"/>
      <c r="AB1846" s="3"/>
      <c r="AD1846" t="str">
        <f t="shared" si="104"/>
        <v>New HampshireConcord</v>
      </c>
      <c r="AE1846" t="str">
        <f t="shared" si="105"/>
        <v>New Hampshire</v>
      </c>
      <c r="AF1846" t="str">
        <f t="shared" si="106"/>
        <v>Concord</v>
      </c>
      <c r="AG1846" t="s">
        <v>33</v>
      </c>
      <c r="AH1846">
        <v>8</v>
      </c>
      <c r="AI1846">
        <v>24.64</v>
      </c>
      <c r="AJ1846" s="11">
        <v>11.827199999999999</v>
      </c>
    </row>
    <row r="1847" spans="22:36" x14ac:dyDescent="0.25">
      <c r="W1847" t="s">
        <v>80</v>
      </c>
      <c r="X1847" s="3">
        <v>10</v>
      </c>
      <c r="Y1847" s="3">
        <v>219.1</v>
      </c>
      <c r="Z1847" s="11">
        <v>102.1636</v>
      </c>
      <c r="AA1847" s="3"/>
      <c r="AB1847" s="3"/>
      <c r="AD1847" t="str">
        <f t="shared" si="104"/>
        <v>New HampshireConcord</v>
      </c>
      <c r="AE1847" t="str">
        <f t="shared" si="105"/>
        <v>New Hampshire</v>
      </c>
      <c r="AF1847" t="str">
        <f t="shared" si="106"/>
        <v>Concord</v>
      </c>
      <c r="AG1847" t="s">
        <v>80</v>
      </c>
      <c r="AH1847">
        <v>10</v>
      </c>
      <c r="AI1847">
        <v>219.1</v>
      </c>
      <c r="AJ1847" s="11">
        <v>102.1636</v>
      </c>
    </row>
    <row r="1848" spans="22:36" x14ac:dyDescent="0.25">
      <c r="W1848" t="s">
        <v>59</v>
      </c>
      <c r="X1848" s="3">
        <v>5</v>
      </c>
      <c r="Y1848" s="3">
        <v>824.95</v>
      </c>
      <c r="Z1848" s="11">
        <v>247.48500000000001</v>
      </c>
      <c r="AA1848" s="3"/>
      <c r="AB1848" s="3"/>
      <c r="AD1848" t="str">
        <f t="shared" si="104"/>
        <v>New HampshireConcord</v>
      </c>
      <c r="AE1848" t="str">
        <f t="shared" si="105"/>
        <v>New Hampshire</v>
      </c>
      <c r="AF1848" t="str">
        <f t="shared" si="106"/>
        <v>Concord</v>
      </c>
      <c r="AG1848" t="s">
        <v>59</v>
      </c>
      <c r="AH1848">
        <v>5</v>
      </c>
      <c r="AI1848">
        <v>824.95</v>
      </c>
      <c r="AJ1848" s="11">
        <v>247.48500000000001</v>
      </c>
    </row>
    <row r="1849" spans="22:36" x14ac:dyDescent="0.25">
      <c r="W1849" t="s">
        <v>43</v>
      </c>
      <c r="X1849" s="3">
        <v>10</v>
      </c>
      <c r="Y1849" s="3">
        <v>337.29999999999995</v>
      </c>
      <c r="Z1849" s="11">
        <v>33.718000000000004</v>
      </c>
      <c r="AA1849" s="3"/>
      <c r="AB1849" s="3"/>
      <c r="AD1849" t="str">
        <f t="shared" si="104"/>
        <v>New HampshireConcord</v>
      </c>
      <c r="AE1849" t="str">
        <f t="shared" si="105"/>
        <v>New Hampshire</v>
      </c>
      <c r="AF1849" t="str">
        <f t="shared" si="106"/>
        <v>Concord</v>
      </c>
      <c r="AG1849" t="s">
        <v>43</v>
      </c>
      <c r="AH1849">
        <v>10</v>
      </c>
      <c r="AI1849">
        <v>337.29999999999995</v>
      </c>
      <c r="AJ1849" s="11">
        <v>33.718000000000004</v>
      </c>
    </row>
    <row r="1850" spans="22:36" x14ac:dyDescent="0.25">
      <c r="W1850" t="s">
        <v>334</v>
      </c>
      <c r="X1850" s="3">
        <v>3</v>
      </c>
      <c r="Y1850" s="3">
        <v>27.93</v>
      </c>
      <c r="Z1850" s="11">
        <v>8.0997000000000003</v>
      </c>
      <c r="AA1850" s="3"/>
      <c r="AB1850" s="3"/>
      <c r="AD1850" t="str">
        <f t="shared" si="104"/>
        <v>New HampshireConcord</v>
      </c>
      <c r="AE1850" t="str">
        <f t="shared" si="105"/>
        <v>New Hampshire</v>
      </c>
      <c r="AF1850" t="str">
        <f t="shared" si="106"/>
        <v>Concord</v>
      </c>
      <c r="AG1850" t="s">
        <v>334</v>
      </c>
      <c r="AH1850">
        <v>3</v>
      </c>
      <c r="AI1850">
        <v>27.93</v>
      </c>
      <c r="AJ1850" s="11">
        <v>8.0997000000000003</v>
      </c>
    </row>
    <row r="1851" spans="22:36" x14ac:dyDescent="0.25">
      <c r="V1851" t="s">
        <v>959</v>
      </c>
      <c r="W1851" t="s">
        <v>129</v>
      </c>
      <c r="X1851" s="3">
        <v>11</v>
      </c>
      <c r="Y1851" s="3">
        <v>2409.89</v>
      </c>
      <c r="Z1851" s="11">
        <v>575.07209999999998</v>
      </c>
      <c r="AA1851" s="3"/>
      <c r="AB1851" s="3"/>
      <c r="AC1851" t="s">
        <v>959</v>
      </c>
      <c r="AD1851" t="str">
        <f t="shared" si="104"/>
        <v>New HampshireDover</v>
      </c>
      <c r="AE1851" t="str">
        <f t="shared" si="105"/>
        <v>New Hampshire</v>
      </c>
      <c r="AF1851" t="str">
        <f t="shared" si="106"/>
        <v>Dover</v>
      </c>
      <c r="AG1851" t="s">
        <v>129</v>
      </c>
      <c r="AH1851">
        <v>11</v>
      </c>
      <c r="AI1851">
        <v>2409.89</v>
      </c>
      <c r="AJ1851" s="11">
        <v>575.07209999999998</v>
      </c>
    </row>
    <row r="1852" spans="22:36" x14ac:dyDescent="0.25">
      <c r="W1852" t="s">
        <v>68</v>
      </c>
      <c r="X1852" s="3">
        <v>4</v>
      </c>
      <c r="Y1852" s="3">
        <v>33.28</v>
      </c>
      <c r="Z1852" s="11">
        <v>9.3184000000000005</v>
      </c>
      <c r="AA1852" s="3"/>
      <c r="AB1852" s="3"/>
      <c r="AD1852" t="str">
        <f t="shared" si="104"/>
        <v>New HampshireDover</v>
      </c>
      <c r="AE1852" t="str">
        <f t="shared" si="105"/>
        <v>New Hampshire</v>
      </c>
      <c r="AF1852" t="str">
        <f t="shared" si="106"/>
        <v>Dover</v>
      </c>
      <c r="AG1852" t="s">
        <v>68</v>
      </c>
      <c r="AH1852">
        <v>4</v>
      </c>
      <c r="AI1852">
        <v>33.28</v>
      </c>
      <c r="AJ1852" s="11">
        <v>9.3184000000000005</v>
      </c>
    </row>
    <row r="1853" spans="22:36" x14ac:dyDescent="0.25">
      <c r="W1853" t="s">
        <v>53</v>
      </c>
      <c r="X1853" s="3">
        <v>9</v>
      </c>
      <c r="Y1853" s="3">
        <v>38.520000000000003</v>
      </c>
      <c r="Z1853" s="11">
        <v>11.9412</v>
      </c>
      <c r="AA1853" s="3"/>
      <c r="AB1853" s="3"/>
      <c r="AD1853" t="str">
        <f t="shared" si="104"/>
        <v>New HampshireDover</v>
      </c>
      <c r="AE1853" t="str">
        <f t="shared" si="105"/>
        <v>New Hampshire</v>
      </c>
      <c r="AF1853" t="str">
        <f t="shared" si="106"/>
        <v>Dover</v>
      </c>
      <c r="AG1853" t="s">
        <v>53</v>
      </c>
      <c r="AH1853">
        <v>9</v>
      </c>
      <c r="AI1853">
        <v>38.520000000000003</v>
      </c>
      <c r="AJ1853" s="11">
        <v>11.9412</v>
      </c>
    </row>
    <row r="1854" spans="22:36" x14ac:dyDescent="0.25">
      <c r="W1854" t="s">
        <v>64</v>
      </c>
      <c r="X1854" s="3">
        <v>3</v>
      </c>
      <c r="Y1854" s="3">
        <v>671.94</v>
      </c>
      <c r="Z1854" s="11">
        <v>315.81180000000001</v>
      </c>
      <c r="AA1854" s="3"/>
      <c r="AB1854" s="3"/>
      <c r="AD1854" t="str">
        <f t="shared" si="104"/>
        <v>New HampshireDover</v>
      </c>
      <c r="AE1854" t="str">
        <f t="shared" si="105"/>
        <v>New Hampshire</v>
      </c>
      <c r="AF1854" t="str">
        <f t="shared" si="106"/>
        <v>Dover</v>
      </c>
      <c r="AG1854" t="s">
        <v>64</v>
      </c>
      <c r="AH1854">
        <v>3</v>
      </c>
      <c r="AI1854">
        <v>671.94</v>
      </c>
      <c r="AJ1854" s="11">
        <v>315.81180000000001</v>
      </c>
    </row>
    <row r="1855" spans="22:36" x14ac:dyDescent="0.25">
      <c r="W1855" t="s">
        <v>48</v>
      </c>
      <c r="X1855" s="3">
        <v>7</v>
      </c>
      <c r="Y1855" s="3">
        <v>139.86000000000001</v>
      </c>
      <c r="Z1855" s="11">
        <v>60.139800000000001</v>
      </c>
      <c r="AA1855" s="3"/>
      <c r="AB1855" s="3"/>
      <c r="AD1855" t="str">
        <f t="shared" si="104"/>
        <v>New HampshireDover</v>
      </c>
      <c r="AE1855" t="str">
        <f t="shared" si="105"/>
        <v>New Hampshire</v>
      </c>
      <c r="AF1855" t="str">
        <f t="shared" si="106"/>
        <v>Dover</v>
      </c>
      <c r="AG1855" t="s">
        <v>48</v>
      </c>
      <c r="AH1855">
        <v>7</v>
      </c>
      <c r="AI1855">
        <v>139.86000000000001</v>
      </c>
      <c r="AJ1855" s="11">
        <v>60.139800000000001</v>
      </c>
    </row>
    <row r="1856" spans="22:36" x14ac:dyDescent="0.25">
      <c r="W1856" t="s">
        <v>33</v>
      </c>
      <c r="X1856" s="3">
        <v>4</v>
      </c>
      <c r="Y1856" s="3">
        <v>16.52</v>
      </c>
      <c r="Z1856" s="11">
        <v>7.5991999999999997</v>
      </c>
      <c r="AA1856" s="3"/>
      <c r="AB1856" s="3"/>
      <c r="AD1856" t="str">
        <f t="shared" si="104"/>
        <v>New HampshireDover</v>
      </c>
      <c r="AE1856" t="str">
        <f t="shared" si="105"/>
        <v>New Hampshire</v>
      </c>
      <c r="AF1856" t="str">
        <f t="shared" si="106"/>
        <v>Dover</v>
      </c>
      <c r="AG1856" t="s">
        <v>33</v>
      </c>
      <c r="AH1856">
        <v>4</v>
      </c>
      <c r="AI1856">
        <v>16.52</v>
      </c>
      <c r="AJ1856" s="11">
        <v>7.5991999999999997</v>
      </c>
    </row>
    <row r="1857" spans="22:36" x14ac:dyDescent="0.25">
      <c r="W1857" t="s">
        <v>80</v>
      </c>
      <c r="X1857" s="3">
        <v>11</v>
      </c>
      <c r="Y1857" s="3">
        <v>65.78</v>
      </c>
      <c r="Z1857" s="11">
        <v>30.797000000000001</v>
      </c>
      <c r="AA1857" s="3"/>
      <c r="AB1857" s="3"/>
      <c r="AD1857" t="str">
        <f t="shared" si="104"/>
        <v>New HampshireDover</v>
      </c>
      <c r="AE1857" t="str">
        <f t="shared" si="105"/>
        <v>New Hampshire</v>
      </c>
      <c r="AF1857" t="str">
        <f t="shared" si="106"/>
        <v>Dover</v>
      </c>
      <c r="AG1857" t="s">
        <v>80</v>
      </c>
      <c r="AH1857">
        <v>11</v>
      </c>
      <c r="AI1857">
        <v>65.78</v>
      </c>
      <c r="AJ1857" s="11">
        <v>30.797000000000001</v>
      </c>
    </row>
    <row r="1858" spans="22:36" x14ac:dyDescent="0.25">
      <c r="W1858" t="s">
        <v>39</v>
      </c>
      <c r="X1858" s="3">
        <v>4</v>
      </c>
      <c r="Y1858" s="3">
        <v>1053.164</v>
      </c>
      <c r="Z1858" s="11">
        <v>-105.3164</v>
      </c>
      <c r="AA1858" s="3"/>
      <c r="AB1858" s="3"/>
      <c r="AD1858" t="str">
        <f t="shared" si="104"/>
        <v>New HampshireDover</v>
      </c>
      <c r="AE1858" t="str">
        <f t="shared" si="105"/>
        <v>New Hampshire</v>
      </c>
      <c r="AF1858" t="str">
        <f t="shared" si="106"/>
        <v>Dover</v>
      </c>
      <c r="AG1858" t="s">
        <v>39</v>
      </c>
      <c r="AH1858">
        <v>4</v>
      </c>
      <c r="AI1858">
        <v>1053.164</v>
      </c>
      <c r="AJ1858" s="11">
        <v>-105.3164</v>
      </c>
    </row>
    <row r="1859" spans="22:36" x14ac:dyDescent="0.25">
      <c r="V1859" t="s">
        <v>1160</v>
      </c>
      <c r="W1859" t="s">
        <v>195</v>
      </c>
      <c r="X1859" s="3">
        <v>6</v>
      </c>
      <c r="Y1859" s="3">
        <v>14.82</v>
      </c>
      <c r="Z1859" s="11">
        <v>6.9653999999999998</v>
      </c>
      <c r="AA1859" s="3"/>
      <c r="AB1859" s="3"/>
      <c r="AC1859" t="s">
        <v>1160</v>
      </c>
      <c r="AD1859" t="str">
        <f t="shared" si="104"/>
        <v>New HampshireNashua</v>
      </c>
      <c r="AE1859" t="str">
        <f t="shared" si="105"/>
        <v>New Hampshire</v>
      </c>
      <c r="AF1859" t="str">
        <f t="shared" si="106"/>
        <v>Nashua</v>
      </c>
      <c r="AG1859" t="s">
        <v>195</v>
      </c>
      <c r="AH1859">
        <v>6</v>
      </c>
      <c r="AI1859">
        <v>14.82</v>
      </c>
      <c r="AJ1859" s="11">
        <v>6.9653999999999998</v>
      </c>
    </row>
    <row r="1860" spans="22:36" x14ac:dyDescent="0.25">
      <c r="W1860" t="s">
        <v>48</v>
      </c>
      <c r="X1860" s="3">
        <v>4</v>
      </c>
      <c r="Y1860" s="3">
        <v>21.12</v>
      </c>
      <c r="Z1860" s="11">
        <v>6.5472000000000001</v>
      </c>
      <c r="AA1860" s="3"/>
      <c r="AB1860" s="3"/>
      <c r="AD1860" t="str">
        <f t="shared" si="104"/>
        <v>New HampshireNashua</v>
      </c>
      <c r="AE1860" t="str">
        <f t="shared" si="105"/>
        <v>New Hampshire</v>
      </c>
      <c r="AF1860" t="str">
        <f t="shared" si="106"/>
        <v>Nashua</v>
      </c>
      <c r="AG1860" t="s">
        <v>48</v>
      </c>
      <c r="AH1860">
        <v>4</v>
      </c>
      <c r="AI1860">
        <v>21.12</v>
      </c>
      <c r="AJ1860" s="11">
        <v>6.5472000000000001</v>
      </c>
    </row>
    <row r="1861" spans="22:36" x14ac:dyDescent="0.25">
      <c r="V1861" t="s">
        <v>1196</v>
      </c>
      <c r="W1861" t="s">
        <v>143</v>
      </c>
      <c r="X1861" s="3">
        <v>2</v>
      </c>
      <c r="Y1861" s="3">
        <v>23.36</v>
      </c>
      <c r="Z1861" s="11">
        <v>11.68</v>
      </c>
      <c r="AA1861" s="3"/>
      <c r="AB1861" s="3"/>
      <c r="AC1861" t="s">
        <v>1196</v>
      </c>
      <c r="AD1861" t="str">
        <f t="shared" ref="AD1861:AD1924" si="107">IF(ISTEXT(AC1861),AC1861,AD1860)</f>
        <v>New JerseyAtlantic City</v>
      </c>
      <c r="AE1861" t="str">
        <f t="shared" ref="AE1861:AE1924" si="108">INDEX($K$3:$R$606,MATCH(AD1861,$K$3:$K$606,0),5)</f>
        <v>New Jersey</v>
      </c>
      <c r="AF1861" t="str">
        <f t="shared" si="106"/>
        <v>Atlantic City</v>
      </c>
      <c r="AG1861" t="s">
        <v>143</v>
      </c>
      <c r="AH1861">
        <v>2</v>
      </c>
      <c r="AI1861">
        <v>23.36</v>
      </c>
      <c r="AJ1861" s="11">
        <v>11.68</v>
      </c>
    </row>
    <row r="1862" spans="22:36" x14ac:dyDescent="0.25">
      <c r="V1862" t="s">
        <v>910</v>
      </c>
      <c r="W1862" t="s">
        <v>129</v>
      </c>
      <c r="X1862" s="3">
        <v>4</v>
      </c>
      <c r="Y1862" s="3">
        <v>63.96</v>
      </c>
      <c r="Z1862" s="11">
        <v>19.8276</v>
      </c>
      <c r="AA1862" s="3"/>
      <c r="AB1862" s="3"/>
      <c r="AC1862" t="s">
        <v>910</v>
      </c>
      <c r="AD1862" t="str">
        <f t="shared" si="107"/>
        <v>New JerseyBayonne</v>
      </c>
      <c r="AE1862" t="str">
        <f t="shared" si="108"/>
        <v>New Jersey</v>
      </c>
      <c r="AF1862" t="str">
        <f t="shared" ref="AF1862:AF1925" si="109">INDEX($K$3:$R$606,MATCH(AD1862,$K$3:$K$606,0),6)</f>
        <v>Bayonne</v>
      </c>
      <c r="AG1862" t="s">
        <v>129</v>
      </c>
      <c r="AH1862">
        <v>4</v>
      </c>
      <c r="AI1862">
        <v>63.96</v>
      </c>
      <c r="AJ1862" s="11">
        <v>19.8276</v>
      </c>
    </row>
    <row r="1863" spans="22:36" x14ac:dyDescent="0.25">
      <c r="W1863" t="s">
        <v>64</v>
      </c>
      <c r="X1863" s="3">
        <v>3</v>
      </c>
      <c r="Y1863" s="3">
        <v>14.46</v>
      </c>
      <c r="Z1863" s="11">
        <v>7.0853999999999999</v>
      </c>
      <c r="AA1863" s="3"/>
      <c r="AB1863" s="3"/>
      <c r="AD1863" t="str">
        <f t="shared" si="107"/>
        <v>New JerseyBayonne</v>
      </c>
      <c r="AE1863" t="str">
        <f t="shared" si="108"/>
        <v>New Jersey</v>
      </c>
      <c r="AF1863" t="str">
        <f t="shared" si="109"/>
        <v>Bayonne</v>
      </c>
      <c r="AG1863" t="s">
        <v>64</v>
      </c>
      <c r="AH1863">
        <v>3</v>
      </c>
      <c r="AI1863">
        <v>14.46</v>
      </c>
      <c r="AJ1863" s="11">
        <v>7.0853999999999999</v>
      </c>
    </row>
    <row r="1864" spans="22:36" x14ac:dyDescent="0.25">
      <c r="W1864" t="s">
        <v>59</v>
      </c>
      <c r="X1864" s="3">
        <v>2</v>
      </c>
      <c r="Y1864" s="3">
        <v>104.98</v>
      </c>
      <c r="Z1864" s="11">
        <v>52.49</v>
      </c>
      <c r="AA1864" s="3"/>
      <c r="AB1864" s="3"/>
      <c r="AD1864" t="str">
        <f t="shared" si="107"/>
        <v>New JerseyBayonne</v>
      </c>
      <c r="AE1864" t="str">
        <f t="shared" si="108"/>
        <v>New Jersey</v>
      </c>
      <c r="AF1864" t="str">
        <f t="shared" si="109"/>
        <v>Bayonne</v>
      </c>
      <c r="AG1864" t="s">
        <v>59</v>
      </c>
      <c r="AH1864">
        <v>2</v>
      </c>
      <c r="AI1864">
        <v>104.98</v>
      </c>
      <c r="AJ1864" s="11">
        <v>52.49</v>
      </c>
    </row>
    <row r="1865" spans="22:36" x14ac:dyDescent="0.25">
      <c r="V1865" t="s">
        <v>714</v>
      </c>
      <c r="W1865" t="s">
        <v>129</v>
      </c>
      <c r="X1865" s="3">
        <v>3</v>
      </c>
      <c r="Y1865" s="3">
        <v>239.97</v>
      </c>
      <c r="Z1865" s="11">
        <v>71.991</v>
      </c>
      <c r="AA1865" s="3"/>
      <c r="AB1865" s="3"/>
      <c r="AC1865" t="s">
        <v>714</v>
      </c>
      <c r="AD1865" t="str">
        <f t="shared" si="107"/>
        <v>New JerseyBelleville</v>
      </c>
      <c r="AE1865" t="str">
        <f t="shared" si="108"/>
        <v>New Jersey</v>
      </c>
      <c r="AF1865" t="str">
        <f t="shared" si="109"/>
        <v>Belleville</v>
      </c>
      <c r="AG1865" t="s">
        <v>129</v>
      </c>
      <c r="AH1865">
        <v>3</v>
      </c>
      <c r="AI1865">
        <v>239.97</v>
      </c>
      <c r="AJ1865" s="11">
        <v>71.991</v>
      </c>
    </row>
    <row r="1866" spans="22:36" x14ac:dyDescent="0.25">
      <c r="W1866" t="s">
        <v>64</v>
      </c>
      <c r="X1866" s="3">
        <v>1</v>
      </c>
      <c r="Y1866" s="3">
        <v>14.28</v>
      </c>
      <c r="Z1866" s="11">
        <v>6.5688000000000004</v>
      </c>
      <c r="AA1866" s="3"/>
      <c r="AB1866" s="3"/>
      <c r="AD1866" t="str">
        <f t="shared" si="107"/>
        <v>New JerseyBelleville</v>
      </c>
      <c r="AE1866" t="str">
        <f t="shared" si="108"/>
        <v>New Jersey</v>
      </c>
      <c r="AF1866" t="str">
        <f t="shared" si="109"/>
        <v>Belleville</v>
      </c>
      <c r="AG1866" t="s">
        <v>64</v>
      </c>
      <c r="AH1866">
        <v>1</v>
      </c>
      <c r="AI1866">
        <v>14.28</v>
      </c>
      <c r="AJ1866" s="11">
        <v>6.5688000000000004</v>
      </c>
    </row>
    <row r="1867" spans="22:36" x14ac:dyDescent="0.25">
      <c r="W1867" t="s">
        <v>25</v>
      </c>
      <c r="X1867" s="3">
        <v>2</v>
      </c>
      <c r="Y1867" s="3">
        <v>227.96</v>
      </c>
      <c r="Z1867" s="11">
        <v>36.473599999999998</v>
      </c>
      <c r="AA1867" s="3"/>
      <c r="AB1867" s="3"/>
      <c r="AD1867" t="str">
        <f t="shared" si="107"/>
        <v>New JerseyBelleville</v>
      </c>
      <c r="AE1867" t="str">
        <f t="shared" si="108"/>
        <v>New Jersey</v>
      </c>
      <c r="AF1867" t="str">
        <f t="shared" si="109"/>
        <v>Belleville</v>
      </c>
      <c r="AG1867" t="s">
        <v>25</v>
      </c>
      <c r="AH1867">
        <v>2</v>
      </c>
      <c r="AI1867">
        <v>227.96</v>
      </c>
      <c r="AJ1867" s="11">
        <v>36.473599999999998</v>
      </c>
    </row>
    <row r="1868" spans="22:36" x14ac:dyDescent="0.25">
      <c r="W1868" t="s">
        <v>48</v>
      </c>
      <c r="X1868" s="3">
        <v>4</v>
      </c>
      <c r="Y1868" s="3">
        <v>77.599999999999994</v>
      </c>
      <c r="Z1868" s="11">
        <v>38.024000000000001</v>
      </c>
      <c r="AA1868" s="3"/>
      <c r="AB1868" s="3"/>
      <c r="AD1868" t="str">
        <f t="shared" si="107"/>
        <v>New JerseyBelleville</v>
      </c>
      <c r="AE1868" t="str">
        <f t="shared" si="108"/>
        <v>New Jersey</v>
      </c>
      <c r="AF1868" t="str">
        <f t="shared" si="109"/>
        <v>Belleville</v>
      </c>
      <c r="AG1868" t="s">
        <v>48</v>
      </c>
      <c r="AH1868">
        <v>4</v>
      </c>
      <c r="AI1868">
        <v>77.599999999999994</v>
      </c>
      <c r="AJ1868" s="11">
        <v>38.024000000000001</v>
      </c>
    </row>
    <row r="1869" spans="22:36" x14ac:dyDescent="0.25">
      <c r="W1869" t="s">
        <v>33</v>
      </c>
      <c r="X1869" s="3">
        <v>2</v>
      </c>
      <c r="Y1869" s="3">
        <v>9.82</v>
      </c>
      <c r="Z1869" s="11">
        <v>4.8117999999999999</v>
      </c>
      <c r="AA1869" s="3"/>
      <c r="AB1869" s="3"/>
      <c r="AD1869" t="str">
        <f t="shared" si="107"/>
        <v>New JerseyBelleville</v>
      </c>
      <c r="AE1869" t="str">
        <f t="shared" si="108"/>
        <v>New Jersey</v>
      </c>
      <c r="AF1869" t="str">
        <f t="shared" si="109"/>
        <v>Belleville</v>
      </c>
      <c r="AG1869" t="s">
        <v>33</v>
      </c>
      <c r="AH1869">
        <v>2</v>
      </c>
      <c r="AI1869">
        <v>9.82</v>
      </c>
      <c r="AJ1869" s="11">
        <v>4.8117999999999999</v>
      </c>
    </row>
    <row r="1870" spans="22:36" x14ac:dyDescent="0.25">
      <c r="W1870" t="s">
        <v>80</v>
      </c>
      <c r="X1870" s="3">
        <v>12</v>
      </c>
      <c r="Y1870" s="3">
        <v>239.48999999999998</v>
      </c>
      <c r="Z1870" s="11">
        <v>114.95519999999999</v>
      </c>
      <c r="AA1870" s="3"/>
      <c r="AB1870" s="3"/>
      <c r="AD1870" t="str">
        <f t="shared" si="107"/>
        <v>New JerseyBelleville</v>
      </c>
      <c r="AE1870" t="str">
        <f t="shared" si="108"/>
        <v>New Jersey</v>
      </c>
      <c r="AF1870" t="str">
        <f t="shared" si="109"/>
        <v>Belleville</v>
      </c>
      <c r="AG1870" t="s">
        <v>80</v>
      </c>
      <c r="AH1870">
        <v>12</v>
      </c>
      <c r="AI1870">
        <v>239.48999999999998</v>
      </c>
      <c r="AJ1870" s="11">
        <v>114.95519999999999</v>
      </c>
    </row>
    <row r="1871" spans="22:36" x14ac:dyDescent="0.25">
      <c r="W1871" t="s">
        <v>43</v>
      </c>
      <c r="X1871" s="3">
        <v>8</v>
      </c>
      <c r="Y1871" s="3">
        <v>1082.48</v>
      </c>
      <c r="Z1871" s="11">
        <v>10.8248</v>
      </c>
      <c r="AA1871" s="3"/>
      <c r="AB1871" s="3"/>
      <c r="AD1871" t="str">
        <f t="shared" si="107"/>
        <v>New JerseyBelleville</v>
      </c>
      <c r="AE1871" t="str">
        <f t="shared" si="108"/>
        <v>New Jersey</v>
      </c>
      <c r="AF1871" t="str">
        <f t="shared" si="109"/>
        <v>Belleville</v>
      </c>
      <c r="AG1871" t="s">
        <v>43</v>
      </c>
      <c r="AH1871">
        <v>8</v>
      </c>
      <c r="AI1871">
        <v>1082.48</v>
      </c>
      <c r="AJ1871" s="11">
        <v>10.8248</v>
      </c>
    </row>
    <row r="1872" spans="22:36" x14ac:dyDescent="0.25">
      <c r="V1872" t="s">
        <v>893</v>
      </c>
      <c r="W1872" t="s">
        <v>68</v>
      </c>
      <c r="X1872" s="3">
        <v>3</v>
      </c>
      <c r="Y1872" s="3">
        <v>11.67</v>
      </c>
      <c r="Z1872" s="11">
        <v>3.0341999999999998</v>
      </c>
      <c r="AA1872" s="3"/>
      <c r="AB1872" s="3"/>
      <c r="AC1872" t="s">
        <v>893</v>
      </c>
      <c r="AD1872" t="str">
        <f t="shared" si="107"/>
        <v>New JerseyBridgeton</v>
      </c>
      <c r="AE1872" t="str">
        <f t="shared" si="108"/>
        <v>New Jersey</v>
      </c>
      <c r="AF1872" t="str">
        <f t="shared" si="109"/>
        <v>Bridgeton</v>
      </c>
      <c r="AG1872" t="s">
        <v>68</v>
      </c>
      <c r="AH1872">
        <v>3</v>
      </c>
      <c r="AI1872">
        <v>11.67</v>
      </c>
      <c r="AJ1872" s="11">
        <v>3.0341999999999998</v>
      </c>
    </row>
    <row r="1873" spans="22:36" x14ac:dyDescent="0.25">
      <c r="W1873" t="s">
        <v>43</v>
      </c>
      <c r="X1873" s="3">
        <v>3</v>
      </c>
      <c r="Y1873" s="3">
        <v>40.74</v>
      </c>
      <c r="Z1873" s="11">
        <v>0.40739999999999998</v>
      </c>
      <c r="AA1873" s="3"/>
      <c r="AB1873" s="3"/>
      <c r="AD1873" t="str">
        <f t="shared" si="107"/>
        <v>New JerseyBridgeton</v>
      </c>
      <c r="AE1873" t="str">
        <f t="shared" si="108"/>
        <v>New Jersey</v>
      </c>
      <c r="AF1873" t="str">
        <f t="shared" si="109"/>
        <v>Bridgeton</v>
      </c>
      <c r="AG1873" t="s">
        <v>43</v>
      </c>
      <c r="AH1873">
        <v>3</v>
      </c>
      <c r="AI1873">
        <v>40.74</v>
      </c>
      <c r="AJ1873" s="11">
        <v>0.40739999999999998</v>
      </c>
    </row>
    <row r="1874" spans="22:36" x14ac:dyDescent="0.25">
      <c r="V1874" t="s">
        <v>1201</v>
      </c>
      <c r="W1874" t="s">
        <v>68</v>
      </c>
      <c r="X1874" s="3">
        <v>4</v>
      </c>
      <c r="Y1874" s="3">
        <v>81.92</v>
      </c>
      <c r="Z1874" s="11">
        <v>22.118400000000001</v>
      </c>
      <c r="AA1874" s="3"/>
      <c r="AB1874" s="3"/>
      <c r="AC1874" t="s">
        <v>1201</v>
      </c>
      <c r="AD1874" t="str">
        <f t="shared" si="107"/>
        <v>New JerseyClifton</v>
      </c>
      <c r="AE1874" t="str">
        <f t="shared" si="108"/>
        <v>New Jersey</v>
      </c>
      <c r="AF1874" t="str">
        <f t="shared" si="109"/>
        <v>Clifton</v>
      </c>
      <c r="AG1874" t="s">
        <v>68</v>
      </c>
      <c r="AH1874">
        <v>4</v>
      </c>
      <c r="AI1874">
        <v>81.92</v>
      </c>
      <c r="AJ1874" s="11">
        <v>22.118400000000001</v>
      </c>
    </row>
    <row r="1875" spans="22:36" x14ac:dyDescent="0.25">
      <c r="W1875" t="s">
        <v>48</v>
      </c>
      <c r="X1875" s="3">
        <v>5</v>
      </c>
      <c r="Y1875" s="3">
        <v>254.9</v>
      </c>
      <c r="Z1875" s="11">
        <v>76.47</v>
      </c>
      <c r="AA1875" s="3"/>
      <c r="AB1875" s="3"/>
      <c r="AD1875" t="str">
        <f t="shared" si="107"/>
        <v>New JerseyClifton</v>
      </c>
      <c r="AE1875" t="str">
        <f t="shared" si="108"/>
        <v>New Jersey</v>
      </c>
      <c r="AF1875" t="str">
        <f t="shared" si="109"/>
        <v>Clifton</v>
      </c>
      <c r="AG1875" t="s">
        <v>48</v>
      </c>
      <c r="AH1875">
        <v>5</v>
      </c>
      <c r="AI1875">
        <v>254.9</v>
      </c>
      <c r="AJ1875" s="11">
        <v>76.47</v>
      </c>
    </row>
    <row r="1876" spans="22:36" x14ac:dyDescent="0.25">
      <c r="V1876" t="s">
        <v>1224</v>
      </c>
      <c r="W1876" t="s">
        <v>129</v>
      </c>
      <c r="X1876" s="3">
        <v>3</v>
      </c>
      <c r="Y1876" s="3">
        <v>31.8</v>
      </c>
      <c r="Z1876" s="11">
        <v>13.673999999999999</v>
      </c>
      <c r="AA1876" s="3"/>
      <c r="AB1876" s="3"/>
      <c r="AC1876" t="s">
        <v>1224</v>
      </c>
      <c r="AD1876" t="str">
        <f t="shared" si="107"/>
        <v>New JerseyEast Orange</v>
      </c>
      <c r="AE1876" t="str">
        <f t="shared" si="108"/>
        <v>New Jersey</v>
      </c>
      <c r="AF1876" t="str">
        <f t="shared" si="109"/>
        <v>East Orange</v>
      </c>
      <c r="AG1876" t="s">
        <v>129</v>
      </c>
      <c r="AH1876">
        <v>3</v>
      </c>
      <c r="AI1876">
        <v>31.8</v>
      </c>
      <c r="AJ1876" s="11">
        <v>13.673999999999999</v>
      </c>
    </row>
    <row r="1877" spans="22:36" x14ac:dyDescent="0.25">
      <c r="W1877" t="s">
        <v>53</v>
      </c>
      <c r="X1877" s="3">
        <v>3</v>
      </c>
      <c r="Y1877" s="3">
        <v>34.65</v>
      </c>
      <c r="Z1877" s="11">
        <v>9.702</v>
      </c>
      <c r="AA1877" s="3"/>
      <c r="AB1877" s="3"/>
      <c r="AD1877" t="str">
        <f t="shared" si="107"/>
        <v>New JerseyEast Orange</v>
      </c>
      <c r="AE1877" t="str">
        <f t="shared" si="108"/>
        <v>New Jersey</v>
      </c>
      <c r="AF1877" t="str">
        <f t="shared" si="109"/>
        <v>East Orange</v>
      </c>
      <c r="AG1877" t="s">
        <v>53</v>
      </c>
      <c r="AH1877">
        <v>3</v>
      </c>
      <c r="AI1877">
        <v>34.65</v>
      </c>
      <c r="AJ1877" s="11">
        <v>9.702</v>
      </c>
    </row>
    <row r="1878" spans="22:36" x14ac:dyDescent="0.25">
      <c r="W1878" t="s">
        <v>64</v>
      </c>
      <c r="X1878" s="3">
        <v>5</v>
      </c>
      <c r="Y1878" s="3">
        <v>79.95</v>
      </c>
      <c r="Z1878" s="11">
        <v>38.375999999999998</v>
      </c>
      <c r="AA1878" s="3"/>
      <c r="AB1878" s="3"/>
      <c r="AD1878" t="str">
        <f t="shared" si="107"/>
        <v>New JerseyEast Orange</v>
      </c>
      <c r="AE1878" t="str">
        <f t="shared" si="108"/>
        <v>New Jersey</v>
      </c>
      <c r="AF1878" t="str">
        <f t="shared" si="109"/>
        <v>East Orange</v>
      </c>
      <c r="AG1878" t="s">
        <v>64</v>
      </c>
      <c r="AH1878">
        <v>5</v>
      </c>
      <c r="AI1878">
        <v>79.95</v>
      </c>
      <c r="AJ1878" s="11">
        <v>38.375999999999998</v>
      </c>
    </row>
    <row r="1879" spans="22:36" x14ac:dyDescent="0.25">
      <c r="W1879" t="s">
        <v>80</v>
      </c>
      <c r="X1879" s="3">
        <v>9</v>
      </c>
      <c r="Y1879" s="3">
        <v>230.87</v>
      </c>
      <c r="Z1879" s="11">
        <v>112.86709999999999</v>
      </c>
      <c r="AA1879" s="3"/>
      <c r="AB1879" s="3"/>
      <c r="AD1879" t="str">
        <f t="shared" si="107"/>
        <v>New JerseyEast Orange</v>
      </c>
      <c r="AE1879" t="str">
        <f t="shared" si="108"/>
        <v>New Jersey</v>
      </c>
      <c r="AF1879" t="str">
        <f t="shared" si="109"/>
        <v>East Orange</v>
      </c>
      <c r="AG1879" t="s">
        <v>80</v>
      </c>
      <c r="AH1879">
        <v>9</v>
      </c>
      <c r="AI1879">
        <v>230.87</v>
      </c>
      <c r="AJ1879" s="11">
        <v>112.86709999999999</v>
      </c>
    </row>
    <row r="1880" spans="22:36" x14ac:dyDescent="0.25">
      <c r="V1880" t="s">
        <v>719</v>
      </c>
      <c r="W1880" t="s">
        <v>25</v>
      </c>
      <c r="X1880" s="3">
        <v>3</v>
      </c>
      <c r="Y1880" s="3">
        <v>854.94</v>
      </c>
      <c r="Z1880" s="11">
        <v>213.73500000000001</v>
      </c>
      <c r="AA1880" s="3"/>
      <c r="AB1880" s="3"/>
      <c r="AC1880" t="s">
        <v>719</v>
      </c>
      <c r="AD1880" t="str">
        <f t="shared" si="107"/>
        <v>New JerseyHackensack</v>
      </c>
      <c r="AE1880" t="str">
        <f t="shared" si="108"/>
        <v>New Jersey</v>
      </c>
      <c r="AF1880" t="str">
        <f t="shared" si="109"/>
        <v>Hackensack</v>
      </c>
      <c r="AG1880" t="s">
        <v>25</v>
      </c>
      <c r="AH1880">
        <v>3</v>
      </c>
      <c r="AI1880">
        <v>854.94</v>
      </c>
      <c r="AJ1880" s="11">
        <v>213.73500000000001</v>
      </c>
    </row>
    <row r="1881" spans="22:36" x14ac:dyDescent="0.25">
      <c r="W1881" t="s">
        <v>48</v>
      </c>
      <c r="X1881" s="3">
        <v>12</v>
      </c>
      <c r="Y1881" s="3">
        <v>211.65</v>
      </c>
      <c r="Z1881" s="11">
        <v>89.7684</v>
      </c>
      <c r="AA1881" s="3"/>
      <c r="AB1881" s="3"/>
      <c r="AD1881" t="str">
        <f t="shared" si="107"/>
        <v>New JerseyHackensack</v>
      </c>
      <c r="AE1881" t="str">
        <f t="shared" si="108"/>
        <v>New Jersey</v>
      </c>
      <c r="AF1881" t="str">
        <f t="shared" si="109"/>
        <v>Hackensack</v>
      </c>
      <c r="AG1881" t="s">
        <v>48</v>
      </c>
      <c r="AH1881">
        <v>12</v>
      </c>
      <c r="AI1881">
        <v>211.65</v>
      </c>
      <c r="AJ1881" s="11">
        <v>89.7684</v>
      </c>
    </row>
    <row r="1882" spans="22:36" x14ac:dyDescent="0.25">
      <c r="W1882" t="s">
        <v>33</v>
      </c>
      <c r="X1882" s="3">
        <v>5</v>
      </c>
      <c r="Y1882" s="3">
        <v>14.4</v>
      </c>
      <c r="Z1882" s="11">
        <v>7.056</v>
      </c>
      <c r="AA1882" s="3"/>
      <c r="AB1882" s="3"/>
      <c r="AD1882" t="str">
        <f t="shared" si="107"/>
        <v>New JerseyHackensack</v>
      </c>
      <c r="AE1882" t="str">
        <f t="shared" si="108"/>
        <v>New Jersey</v>
      </c>
      <c r="AF1882" t="str">
        <f t="shared" si="109"/>
        <v>Hackensack</v>
      </c>
      <c r="AG1882" t="s">
        <v>33</v>
      </c>
      <c r="AH1882">
        <v>5</v>
      </c>
      <c r="AI1882">
        <v>14.4</v>
      </c>
      <c r="AJ1882" s="11">
        <v>7.056</v>
      </c>
    </row>
    <row r="1883" spans="22:36" x14ac:dyDescent="0.25">
      <c r="W1883" t="s">
        <v>80</v>
      </c>
      <c r="X1883" s="3">
        <v>5</v>
      </c>
      <c r="Y1883" s="3">
        <v>177.2</v>
      </c>
      <c r="Z1883" s="11">
        <v>83.284000000000006</v>
      </c>
      <c r="AA1883" s="3"/>
      <c r="AB1883" s="3"/>
      <c r="AD1883" t="str">
        <f t="shared" si="107"/>
        <v>New JerseyHackensack</v>
      </c>
      <c r="AE1883" t="str">
        <f t="shared" si="108"/>
        <v>New Jersey</v>
      </c>
      <c r="AF1883" t="str">
        <f t="shared" si="109"/>
        <v>Hackensack</v>
      </c>
      <c r="AG1883" t="s">
        <v>80</v>
      </c>
      <c r="AH1883">
        <v>5</v>
      </c>
      <c r="AI1883">
        <v>177.2</v>
      </c>
      <c r="AJ1883" s="11">
        <v>83.284000000000006</v>
      </c>
    </row>
    <row r="1884" spans="22:36" x14ac:dyDescent="0.25">
      <c r="W1884" t="s">
        <v>59</v>
      </c>
      <c r="X1884" s="3">
        <v>3</v>
      </c>
      <c r="Y1884" s="3">
        <v>197.97</v>
      </c>
      <c r="Z1884" s="11">
        <v>57.411299999999997</v>
      </c>
      <c r="AA1884" s="3"/>
      <c r="AB1884" s="3"/>
      <c r="AD1884" t="str">
        <f t="shared" si="107"/>
        <v>New JerseyHackensack</v>
      </c>
      <c r="AE1884" t="str">
        <f t="shared" si="108"/>
        <v>New Jersey</v>
      </c>
      <c r="AF1884" t="str">
        <f t="shared" si="109"/>
        <v>Hackensack</v>
      </c>
      <c r="AG1884" t="s">
        <v>59</v>
      </c>
      <c r="AH1884">
        <v>3</v>
      </c>
      <c r="AI1884">
        <v>197.97</v>
      </c>
      <c r="AJ1884" s="11">
        <v>57.411299999999997</v>
      </c>
    </row>
    <row r="1885" spans="22:36" x14ac:dyDescent="0.25">
      <c r="V1885" t="s">
        <v>716</v>
      </c>
      <c r="W1885" t="s">
        <v>129</v>
      </c>
      <c r="X1885" s="3">
        <v>4</v>
      </c>
      <c r="Y1885" s="3">
        <v>135</v>
      </c>
      <c r="Z1885" s="11">
        <v>37.35</v>
      </c>
      <c r="AA1885" s="3"/>
      <c r="AB1885" s="3"/>
      <c r="AC1885" t="s">
        <v>716</v>
      </c>
      <c r="AD1885" t="str">
        <f t="shared" si="107"/>
        <v>New JerseyLakewood</v>
      </c>
      <c r="AE1885" t="str">
        <f t="shared" si="108"/>
        <v>New Jersey</v>
      </c>
      <c r="AF1885" t="str">
        <f t="shared" si="109"/>
        <v>Lakewood</v>
      </c>
      <c r="AG1885" t="s">
        <v>129</v>
      </c>
      <c r="AH1885">
        <v>4</v>
      </c>
      <c r="AI1885">
        <v>135</v>
      </c>
      <c r="AJ1885" s="11">
        <v>37.35</v>
      </c>
    </row>
    <row r="1886" spans="22:36" x14ac:dyDescent="0.25">
      <c r="W1886" t="s">
        <v>53</v>
      </c>
      <c r="X1886" s="3">
        <v>11</v>
      </c>
      <c r="Y1886" s="3">
        <v>301.89999999999998</v>
      </c>
      <c r="Z1886" s="11">
        <v>87.372199999999992</v>
      </c>
      <c r="AA1886" s="3"/>
      <c r="AB1886" s="3"/>
      <c r="AD1886" t="str">
        <f t="shared" si="107"/>
        <v>New JerseyLakewood</v>
      </c>
      <c r="AE1886" t="str">
        <f t="shared" si="108"/>
        <v>New Jersey</v>
      </c>
      <c r="AF1886" t="str">
        <f t="shared" si="109"/>
        <v>Lakewood</v>
      </c>
      <c r="AG1886" t="s">
        <v>53</v>
      </c>
      <c r="AH1886">
        <v>11</v>
      </c>
      <c r="AI1886">
        <v>301.89999999999998</v>
      </c>
      <c r="AJ1886" s="11">
        <v>87.372199999999992</v>
      </c>
    </row>
    <row r="1887" spans="22:36" x14ac:dyDescent="0.25">
      <c r="W1887" t="s">
        <v>64</v>
      </c>
      <c r="X1887" s="3">
        <v>16</v>
      </c>
      <c r="Y1887" s="3">
        <v>285.93</v>
      </c>
      <c r="Z1887" s="11">
        <v>140.38679999999999</v>
      </c>
      <c r="AA1887" s="3"/>
      <c r="AB1887" s="3"/>
      <c r="AD1887" t="str">
        <f t="shared" si="107"/>
        <v>New JerseyLakewood</v>
      </c>
      <c r="AE1887" t="str">
        <f t="shared" si="108"/>
        <v>New Jersey</v>
      </c>
      <c r="AF1887" t="str">
        <f t="shared" si="109"/>
        <v>Lakewood</v>
      </c>
      <c r="AG1887" t="s">
        <v>64</v>
      </c>
      <c r="AH1887">
        <v>16</v>
      </c>
      <c r="AI1887">
        <v>285.93</v>
      </c>
      <c r="AJ1887" s="11">
        <v>140.38679999999999</v>
      </c>
    </row>
    <row r="1888" spans="22:36" x14ac:dyDescent="0.25">
      <c r="W1888" t="s">
        <v>22</v>
      </c>
      <c r="X1888" s="3">
        <v>5</v>
      </c>
      <c r="Y1888" s="3">
        <v>2154.9</v>
      </c>
      <c r="Z1888" s="11">
        <v>129.29400000000001</v>
      </c>
      <c r="AA1888" s="3"/>
      <c r="AB1888" s="3"/>
      <c r="AD1888" t="str">
        <f t="shared" si="107"/>
        <v>New JerseyLakewood</v>
      </c>
      <c r="AE1888" t="str">
        <f t="shared" si="108"/>
        <v>New Jersey</v>
      </c>
      <c r="AF1888" t="str">
        <f t="shared" si="109"/>
        <v>Lakewood</v>
      </c>
      <c r="AG1888" t="s">
        <v>22</v>
      </c>
      <c r="AH1888">
        <v>5</v>
      </c>
      <c r="AI1888">
        <v>2154.9</v>
      </c>
      <c r="AJ1888" s="11">
        <v>129.29400000000001</v>
      </c>
    </row>
    <row r="1889" spans="22:36" x14ac:dyDescent="0.25">
      <c r="W1889" t="s">
        <v>25</v>
      </c>
      <c r="X1889" s="3">
        <v>6</v>
      </c>
      <c r="Y1889" s="3">
        <v>758.94</v>
      </c>
      <c r="Z1889" s="11">
        <v>170.6866</v>
      </c>
      <c r="AA1889" s="3"/>
      <c r="AB1889" s="3"/>
      <c r="AD1889" t="str">
        <f t="shared" si="107"/>
        <v>New JerseyLakewood</v>
      </c>
      <c r="AE1889" t="str">
        <f t="shared" si="108"/>
        <v>New Jersey</v>
      </c>
      <c r="AF1889" t="str">
        <f t="shared" si="109"/>
        <v>Lakewood</v>
      </c>
      <c r="AG1889" t="s">
        <v>25</v>
      </c>
      <c r="AH1889">
        <v>6</v>
      </c>
      <c r="AI1889">
        <v>758.94</v>
      </c>
      <c r="AJ1889" s="11">
        <v>170.6866</v>
      </c>
    </row>
    <row r="1890" spans="22:36" x14ac:dyDescent="0.25">
      <c r="W1890" t="s">
        <v>143</v>
      </c>
      <c r="X1890" s="3">
        <v>4</v>
      </c>
      <c r="Y1890" s="3">
        <v>51.12</v>
      </c>
      <c r="Z1890" s="11">
        <v>23.004000000000001</v>
      </c>
      <c r="AA1890" s="3"/>
      <c r="AB1890" s="3"/>
      <c r="AD1890" t="str">
        <f t="shared" si="107"/>
        <v>New JerseyLakewood</v>
      </c>
      <c r="AE1890" t="str">
        <f t="shared" si="108"/>
        <v>New Jersey</v>
      </c>
      <c r="AF1890" t="str">
        <f t="shared" si="109"/>
        <v>Lakewood</v>
      </c>
      <c r="AG1890" t="s">
        <v>143</v>
      </c>
      <c r="AH1890">
        <v>4</v>
      </c>
      <c r="AI1890">
        <v>51.12</v>
      </c>
      <c r="AJ1890" s="11">
        <v>23.004000000000001</v>
      </c>
    </row>
    <row r="1891" spans="22:36" x14ac:dyDescent="0.25">
      <c r="W1891" t="s">
        <v>195</v>
      </c>
      <c r="X1891" s="3">
        <v>9</v>
      </c>
      <c r="Y1891" s="3">
        <v>32.86</v>
      </c>
      <c r="Z1891" s="11">
        <v>9.0702000000000016</v>
      </c>
      <c r="AA1891" s="3"/>
      <c r="AB1891" s="3"/>
      <c r="AD1891" t="str">
        <f t="shared" si="107"/>
        <v>New JerseyLakewood</v>
      </c>
      <c r="AE1891" t="str">
        <f t="shared" si="108"/>
        <v>New Jersey</v>
      </c>
      <c r="AF1891" t="str">
        <f t="shared" si="109"/>
        <v>Lakewood</v>
      </c>
      <c r="AG1891" t="s">
        <v>195</v>
      </c>
      <c r="AH1891">
        <v>9</v>
      </c>
      <c r="AI1891">
        <v>32.86</v>
      </c>
      <c r="AJ1891" s="11">
        <v>9.0702000000000016</v>
      </c>
    </row>
    <row r="1892" spans="22:36" x14ac:dyDescent="0.25">
      <c r="W1892" t="s">
        <v>48</v>
      </c>
      <c r="X1892" s="3">
        <v>9</v>
      </c>
      <c r="Y1892" s="3">
        <v>97.84</v>
      </c>
      <c r="Z1892" s="11">
        <v>39.653199999999998</v>
      </c>
      <c r="AA1892" s="3"/>
      <c r="AB1892" s="3"/>
      <c r="AD1892" t="str">
        <f t="shared" si="107"/>
        <v>New JerseyLakewood</v>
      </c>
      <c r="AE1892" t="str">
        <f t="shared" si="108"/>
        <v>New Jersey</v>
      </c>
      <c r="AF1892" t="str">
        <f t="shared" si="109"/>
        <v>Lakewood</v>
      </c>
      <c r="AG1892" t="s">
        <v>48</v>
      </c>
      <c r="AH1892">
        <v>9</v>
      </c>
      <c r="AI1892">
        <v>97.84</v>
      </c>
      <c r="AJ1892" s="11">
        <v>39.653199999999998</v>
      </c>
    </row>
    <row r="1893" spans="22:36" x14ac:dyDescent="0.25">
      <c r="W1893" t="s">
        <v>371</v>
      </c>
      <c r="X1893" s="3">
        <v>7</v>
      </c>
      <c r="Y1893" s="3">
        <v>9099.93</v>
      </c>
      <c r="Z1893" s="11">
        <v>2365.9818</v>
      </c>
      <c r="AA1893" s="3"/>
      <c r="AB1893" s="3"/>
      <c r="AD1893" t="str">
        <f t="shared" si="107"/>
        <v>New JerseyLakewood</v>
      </c>
      <c r="AE1893" t="str">
        <f t="shared" si="108"/>
        <v>New Jersey</v>
      </c>
      <c r="AF1893" t="str">
        <f t="shared" si="109"/>
        <v>Lakewood</v>
      </c>
      <c r="AG1893" t="s">
        <v>371</v>
      </c>
      <c r="AH1893">
        <v>7</v>
      </c>
      <c r="AI1893">
        <v>9099.93</v>
      </c>
      <c r="AJ1893" s="11">
        <v>2365.9818</v>
      </c>
    </row>
    <row r="1894" spans="22:36" x14ac:dyDescent="0.25">
      <c r="W1894" t="s">
        <v>80</v>
      </c>
      <c r="X1894" s="3">
        <v>7</v>
      </c>
      <c r="Y1894" s="3">
        <v>132.79</v>
      </c>
      <c r="Z1894" s="11">
        <v>63.739199999999997</v>
      </c>
      <c r="AA1894" s="3"/>
      <c r="AB1894" s="3"/>
      <c r="AD1894" t="str">
        <f t="shared" si="107"/>
        <v>New JerseyLakewood</v>
      </c>
      <c r="AE1894" t="str">
        <f t="shared" si="108"/>
        <v>New Jersey</v>
      </c>
      <c r="AF1894" t="str">
        <f t="shared" si="109"/>
        <v>Lakewood</v>
      </c>
      <c r="AG1894" t="s">
        <v>80</v>
      </c>
      <c r="AH1894">
        <v>7</v>
      </c>
      <c r="AI1894">
        <v>132.79</v>
      </c>
      <c r="AJ1894" s="11">
        <v>63.739199999999997</v>
      </c>
    </row>
    <row r="1895" spans="22:36" x14ac:dyDescent="0.25">
      <c r="W1895" t="s">
        <v>59</v>
      </c>
      <c r="X1895" s="3">
        <v>13</v>
      </c>
      <c r="Y1895" s="3">
        <v>1718.8700000000001</v>
      </c>
      <c r="Z1895" s="11">
        <v>460.13549999999998</v>
      </c>
      <c r="AA1895" s="3"/>
      <c r="AB1895" s="3"/>
      <c r="AD1895" t="str">
        <f t="shared" si="107"/>
        <v>New JerseyLakewood</v>
      </c>
      <c r="AE1895" t="str">
        <f t="shared" si="108"/>
        <v>New Jersey</v>
      </c>
      <c r="AF1895" t="str">
        <f t="shared" si="109"/>
        <v>Lakewood</v>
      </c>
      <c r="AG1895" t="s">
        <v>59</v>
      </c>
      <c r="AH1895">
        <v>13</v>
      </c>
      <c r="AI1895">
        <v>1718.8700000000001</v>
      </c>
      <c r="AJ1895" s="11">
        <v>460.13549999999998</v>
      </c>
    </row>
    <row r="1896" spans="22:36" x14ac:dyDescent="0.25">
      <c r="W1896" t="s">
        <v>43</v>
      </c>
      <c r="X1896" s="3">
        <v>2</v>
      </c>
      <c r="Y1896" s="3">
        <v>81.96</v>
      </c>
      <c r="Z1896" s="11">
        <v>0</v>
      </c>
      <c r="AA1896" s="3"/>
      <c r="AB1896" s="3"/>
      <c r="AD1896" t="str">
        <f t="shared" si="107"/>
        <v>New JerseyLakewood</v>
      </c>
      <c r="AE1896" t="str">
        <f t="shared" si="108"/>
        <v>New Jersey</v>
      </c>
      <c r="AF1896" t="str">
        <f t="shared" si="109"/>
        <v>Lakewood</v>
      </c>
      <c r="AG1896" t="s">
        <v>43</v>
      </c>
      <c r="AH1896">
        <v>2</v>
      </c>
      <c r="AI1896">
        <v>81.96</v>
      </c>
      <c r="AJ1896" s="11">
        <v>0</v>
      </c>
    </row>
    <row r="1897" spans="22:36" x14ac:dyDescent="0.25">
      <c r="V1897" t="s">
        <v>810</v>
      </c>
      <c r="W1897" t="s">
        <v>129</v>
      </c>
      <c r="X1897" s="3">
        <v>7</v>
      </c>
      <c r="Y1897" s="3">
        <v>115.36</v>
      </c>
      <c r="Z1897" s="11">
        <v>49.604799999999997</v>
      </c>
      <c r="AA1897" s="3"/>
      <c r="AB1897" s="3"/>
      <c r="AC1897" t="s">
        <v>810</v>
      </c>
      <c r="AD1897" t="str">
        <f t="shared" si="107"/>
        <v>New JerseyLinden</v>
      </c>
      <c r="AE1897" t="str">
        <f t="shared" si="108"/>
        <v>New Jersey</v>
      </c>
      <c r="AF1897" t="str">
        <f t="shared" si="109"/>
        <v>Linden</v>
      </c>
      <c r="AG1897" t="s">
        <v>129</v>
      </c>
      <c r="AH1897">
        <v>7</v>
      </c>
      <c r="AI1897">
        <v>115.36</v>
      </c>
      <c r="AJ1897" s="11">
        <v>49.604799999999997</v>
      </c>
    </row>
    <row r="1898" spans="22:36" x14ac:dyDescent="0.25">
      <c r="V1898" t="s">
        <v>709</v>
      </c>
      <c r="W1898" t="s">
        <v>68</v>
      </c>
      <c r="X1898" s="3">
        <v>8</v>
      </c>
      <c r="Y1898" s="3">
        <v>2625.12</v>
      </c>
      <c r="Z1898" s="11">
        <v>735.03359999999998</v>
      </c>
      <c r="AA1898" s="3"/>
      <c r="AB1898" s="3"/>
      <c r="AC1898" t="s">
        <v>709</v>
      </c>
      <c r="AD1898" t="str">
        <f t="shared" si="107"/>
        <v>New JerseyMorristown</v>
      </c>
      <c r="AE1898" t="str">
        <f t="shared" si="108"/>
        <v>New Jersey</v>
      </c>
      <c r="AF1898" t="str">
        <f t="shared" si="109"/>
        <v>Morristown</v>
      </c>
      <c r="AG1898" t="s">
        <v>68</v>
      </c>
      <c r="AH1898">
        <v>8</v>
      </c>
      <c r="AI1898">
        <v>2625.12</v>
      </c>
      <c r="AJ1898" s="11">
        <v>735.03359999999998</v>
      </c>
    </row>
    <row r="1899" spans="22:36" x14ac:dyDescent="0.25">
      <c r="W1899" t="s">
        <v>53</v>
      </c>
      <c r="X1899" s="3">
        <v>3</v>
      </c>
      <c r="Y1899" s="3">
        <v>17.940000000000001</v>
      </c>
      <c r="Z1899" s="11">
        <v>4.4850000000000003</v>
      </c>
      <c r="AA1899" s="3"/>
      <c r="AB1899" s="3"/>
      <c r="AD1899" t="str">
        <f t="shared" si="107"/>
        <v>New JerseyMorristown</v>
      </c>
      <c r="AE1899" t="str">
        <f t="shared" si="108"/>
        <v>New Jersey</v>
      </c>
      <c r="AF1899" t="str">
        <f t="shared" si="109"/>
        <v>Morristown</v>
      </c>
      <c r="AG1899" t="s">
        <v>53</v>
      </c>
      <c r="AH1899">
        <v>3</v>
      </c>
      <c r="AI1899">
        <v>17.940000000000001</v>
      </c>
      <c r="AJ1899" s="11">
        <v>4.4850000000000003</v>
      </c>
    </row>
    <row r="1900" spans="22:36" x14ac:dyDescent="0.25">
      <c r="W1900" t="s">
        <v>64</v>
      </c>
      <c r="X1900" s="3">
        <v>2</v>
      </c>
      <c r="Y1900" s="3">
        <v>1793.98</v>
      </c>
      <c r="Z1900" s="11">
        <v>843.17060000000004</v>
      </c>
      <c r="AA1900" s="3"/>
      <c r="AB1900" s="3"/>
      <c r="AD1900" t="str">
        <f t="shared" si="107"/>
        <v>New JerseyMorristown</v>
      </c>
      <c r="AE1900" t="str">
        <f t="shared" si="108"/>
        <v>New Jersey</v>
      </c>
      <c r="AF1900" t="str">
        <f t="shared" si="109"/>
        <v>Morristown</v>
      </c>
      <c r="AG1900" t="s">
        <v>64</v>
      </c>
      <c r="AH1900">
        <v>2</v>
      </c>
      <c r="AI1900">
        <v>1793.98</v>
      </c>
      <c r="AJ1900" s="11">
        <v>843.17060000000004</v>
      </c>
    </row>
    <row r="1901" spans="22:36" x14ac:dyDescent="0.25">
      <c r="W1901" t="s">
        <v>195</v>
      </c>
      <c r="X1901" s="3">
        <v>6</v>
      </c>
      <c r="Y1901" s="3">
        <v>7.56</v>
      </c>
      <c r="Z1901" s="11">
        <v>0.3024</v>
      </c>
      <c r="AA1901" s="3"/>
      <c r="AB1901" s="3"/>
      <c r="AD1901" t="str">
        <f t="shared" si="107"/>
        <v>New JerseyMorristown</v>
      </c>
      <c r="AE1901" t="str">
        <f t="shared" si="108"/>
        <v>New Jersey</v>
      </c>
      <c r="AF1901" t="str">
        <f t="shared" si="109"/>
        <v>Morristown</v>
      </c>
      <c r="AG1901" t="s">
        <v>195</v>
      </c>
      <c r="AH1901">
        <v>6</v>
      </c>
      <c r="AI1901">
        <v>7.56</v>
      </c>
      <c r="AJ1901" s="11">
        <v>0.3024</v>
      </c>
    </row>
    <row r="1902" spans="22:36" x14ac:dyDescent="0.25">
      <c r="W1902" t="s">
        <v>48</v>
      </c>
      <c r="X1902" s="3">
        <v>5</v>
      </c>
      <c r="Y1902" s="3">
        <v>74.45</v>
      </c>
      <c r="Z1902" s="11">
        <v>20.101500000000001</v>
      </c>
      <c r="AA1902" s="3"/>
      <c r="AB1902" s="3"/>
      <c r="AD1902" t="str">
        <f t="shared" si="107"/>
        <v>New JerseyMorristown</v>
      </c>
      <c r="AE1902" t="str">
        <f t="shared" si="108"/>
        <v>New Jersey</v>
      </c>
      <c r="AF1902" t="str">
        <f t="shared" si="109"/>
        <v>Morristown</v>
      </c>
      <c r="AG1902" t="s">
        <v>48</v>
      </c>
      <c r="AH1902">
        <v>5</v>
      </c>
      <c r="AI1902">
        <v>74.45</v>
      </c>
      <c r="AJ1902" s="11">
        <v>20.101500000000001</v>
      </c>
    </row>
    <row r="1903" spans="22:36" x14ac:dyDescent="0.25">
      <c r="W1903" t="s">
        <v>371</v>
      </c>
      <c r="X1903" s="3">
        <v>4</v>
      </c>
      <c r="Y1903" s="3">
        <v>480</v>
      </c>
      <c r="Z1903" s="11">
        <v>225.6</v>
      </c>
      <c r="AA1903" s="3"/>
      <c r="AB1903" s="3"/>
      <c r="AD1903" t="str">
        <f t="shared" si="107"/>
        <v>New JerseyMorristown</v>
      </c>
      <c r="AE1903" t="str">
        <f t="shared" si="108"/>
        <v>New Jersey</v>
      </c>
      <c r="AF1903" t="str">
        <f t="shared" si="109"/>
        <v>Morristown</v>
      </c>
      <c r="AG1903" t="s">
        <v>371</v>
      </c>
      <c r="AH1903">
        <v>4</v>
      </c>
      <c r="AI1903">
        <v>480</v>
      </c>
      <c r="AJ1903" s="11">
        <v>225.6</v>
      </c>
    </row>
    <row r="1904" spans="22:36" x14ac:dyDescent="0.25">
      <c r="W1904" t="s">
        <v>43</v>
      </c>
      <c r="X1904" s="3">
        <v>3</v>
      </c>
      <c r="Y1904" s="3">
        <v>34.049999999999997</v>
      </c>
      <c r="Z1904" s="11">
        <v>9.5340000000000007</v>
      </c>
      <c r="AA1904" s="3"/>
      <c r="AB1904" s="3"/>
      <c r="AD1904" t="str">
        <f t="shared" si="107"/>
        <v>New JerseyMorristown</v>
      </c>
      <c r="AE1904" t="str">
        <f t="shared" si="108"/>
        <v>New Jersey</v>
      </c>
      <c r="AF1904" t="str">
        <f t="shared" si="109"/>
        <v>Morristown</v>
      </c>
      <c r="AG1904" t="s">
        <v>43</v>
      </c>
      <c r="AH1904">
        <v>3</v>
      </c>
      <c r="AI1904">
        <v>34.049999999999997</v>
      </c>
      <c r="AJ1904" s="11">
        <v>9.5340000000000007</v>
      </c>
    </row>
    <row r="1905" spans="22:36" x14ac:dyDescent="0.25">
      <c r="V1905" t="s">
        <v>812</v>
      </c>
      <c r="W1905" t="s">
        <v>195</v>
      </c>
      <c r="X1905" s="3">
        <v>2</v>
      </c>
      <c r="Y1905" s="3">
        <v>7.16</v>
      </c>
      <c r="Z1905" s="11">
        <v>3.58</v>
      </c>
      <c r="AA1905" s="3"/>
      <c r="AB1905" s="3"/>
      <c r="AC1905" t="s">
        <v>812</v>
      </c>
      <c r="AD1905" t="str">
        <f t="shared" si="107"/>
        <v>New JerseyNew Brunswick</v>
      </c>
      <c r="AE1905" t="str">
        <f t="shared" si="108"/>
        <v>New Jersey</v>
      </c>
      <c r="AF1905" t="str">
        <f t="shared" si="109"/>
        <v>New Brunswick</v>
      </c>
      <c r="AG1905" t="s">
        <v>195</v>
      </c>
      <c r="AH1905">
        <v>2</v>
      </c>
      <c r="AI1905">
        <v>7.16</v>
      </c>
      <c r="AJ1905" s="11">
        <v>3.58</v>
      </c>
    </row>
    <row r="1906" spans="22:36" x14ac:dyDescent="0.25">
      <c r="W1906" t="s">
        <v>80</v>
      </c>
      <c r="X1906" s="3">
        <v>1</v>
      </c>
      <c r="Y1906" s="3">
        <v>7.61</v>
      </c>
      <c r="Z1906" s="11">
        <v>3.5767000000000002</v>
      </c>
      <c r="AA1906" s="3"/>
      <c r="AB1906" s="3"/>
      <c r="AD1906" t="str">
        <f t="shared" si="107"/>
        <v>New JerseyNew Brunswick</v>
      </c>
      <c r="AE1906" t="str">
        <f t="shared" si="108"/>
        <v>New Jersey</v>
      </c>
      <c r="AF1906" t="str">
        <f t="shared" si="109"/>
        <v>New Brunswick</v>
      </c>
      <c r="AG1906" t="s">
        <v>80</v>
      </c>
      <c r="AH1906">
        <v>1</v>
      </c>
      <c r="AI1906">
        <v>7.61</v>
      </c>
      <c r="AJ1906" s="11">
        <v>3.5767000000000002</v>
      </c>
    </row>
    <row r="1907" spans="22:36" x14ac:dyDescent="0.25">
      <c r="V1907" t="s">
        <v>1020</v>
      </c>
      <c r="W1907" t="s">
        <v>68</v>
      </c>
      <c r="X1907" s="3">
        <v>2</v>
      </c>
      <c r="Y1907" s="3">
        <v>76.12</v>
      </c>
      <c r="Z1907" s="11">
        <v>22.0748</v>
      </c>
      <c r="AA1907" s="3"/>
      <c r="AB1907" s="3"/>
      <c r="AC1907" t="s">
        <v>1020</v>
      </c>
      <c r="AD1907" t="str">
        <f t="shared" si="107"/>
        <v>New JerseyOrange</v>
      </c>
      <c r="AE1907" t="str">
        <f t="shared" si="108"/>
        <v>New Jersey</v>
      </c>
      <c r="AF1907" t="str">
        <f t="shared" si="109"/>
        <v>Orange</v>
      </c>
      <c r="AG1907" t="s">
        <v>68</v>
      </c>
      <c r="AH1907">
        <v>2</v>
      </c>
      <c r="AI1907">
        <v>76.12</v>
      </c>
      <c r="AJ1907" s="11">
        <v>22.0748</v>
      </c>
    </row>
    <row r="1908" spans="22:36" x14ac:dyDescent="0.25">
      <c r="W1908" t="s">
        <v>53</v>
      </c>
      <c r="X1908" s="3">
        <v>3</v>
      </c>
      <c r="Y1908" s="3">
        <v>70.95</v>
      </c>
      <c r="Z1908" s="11">
        <v>18.446999999999999</v>
      </c>
      <c r="AA1908" s="3"/>
      <c r="AB1908" s="3"/>
      <c r="AD1908" t="str">
        <f t="shared" si="107"/>
        <v>New JerseyOrange</v>
      </c>
      <c r="AE1908" t="str">
        <f t="shared" si="108"/>
        <v>New Jersey</v>
      </c>
      <c r="AF1908" t="str">
        <f t="shared" si="109"/>
        <v>Orange</v>
      </c>
      <c r="AG1908" t="s">
        <v>53</v>
      </c>
      <c r="AH1908">
        <v>3</v>
      </c>
      <c r="AI1908">
        <v>70.95</v>
      </c>
      <c r="AJ1908" s="11">
        <v>18.446999999999999</v>
      </c>
    </row>
    <row r="1909" spans="22:36" x14ac:dyDescent="0.25">
      <c r="W1909" t="s">
        <v>64</v>
      </c>
      <c r="X1909" s="3">
        <v>8</v>
      </c>
      <c r="Y1909" s="3">
        <v>31.200000000000003</v>
      </c>
      <c r="Z1909" s="11">
        <v>15.542400000000001</v>
      </c>
      <c r="AA1909" s="3"/>
      <c r="AB1909" s="3"/>
      <c r="AD1909" t="str">
        <f t="shared" si="107"/>
        <v>New JerseyOrange</v>
      </c>
      <c r="AE1909" t="str">
        <f t="shared" si="108"/>
        <v>New Jersey</v>
      </c>
      <c r="AF1909" t="str">
        <f t="shared" si="109"/>
        <v>Orange</v>
      </c>
      <c r="AG1909" t="s">
        <v>64</v>
      </c>
      <c r="AH1909">
        <v>8</v>
      </c>
      <c r="AI1909">
        <v>31.200000000000003</v>
      </c>
      <c r="AJ1909" s="11">
        <v>15.542400000000001</v>
      </c>
    </row>
    <row r="1910" spans="22:36" x14ac:dyDescent="0.25">
      <c r="W1910" t="s">
        <v>33</v>
      </c>
      <c r="X1910" s="3">
        <v>1</v>
      </c>
      <c r="Y1910" s="3">
        <v>4.91</v>
      </c>
      <c r="Z1910" s="11">
        <v>2.4058999999999999</v>
      </c>
      <c r="AA1910" s="3"/>
      <c r="AB1910" s="3"/>
      <c r="AD1910" t="str">
        <f t="shared" si="107"/>
        <v>New JerseyOrange</v>
      </c>
      <c r="AE1910" t="str">
        <f t="shared" si="108"/>
        <v>New Jersey</v>
      </c>
      <c r="AF1910" t="str">
        <f t="shared" si="109"/>
        <v>Orange</v>
      </c>
      <c r="AG1910" t="s">
        <v>33</v>
      </c>
      <c r="AH1910">
        <v>1</v>
      </c>
      <c r="AI1910">
        <v>4.91</v>
      </c>
      <c r="AJ1910" s="11">
        <v>2.4058999999999999</v>
      </c>
    </row>
    <row r="1911" spans="22:36" x14ac:dyDescent="0.25">
      <c r="W1911" t="s">
        <v>334</v>
      </c>
      <c r="X1911" s="3">
        <v>3</v>
      </c>
      <c r="Y1911" s="3">
        <v>27.93</v>
      </c>
      <c r="Z1911" s="11">
        <v>8.0997000000000003</v>
      </c>
      <c r="AA1911" s="3"/>
      <c r="AB1911" s="3"/>
      <c r="AD1911" t="str">
        <f t="shared" si="107"/>
        <v>New JerseyOrange</v>
      </c>
      <c r="AE1911" t="str">
        <f t="shared" si="108"/>
        <v>New Jersey</v>
      </c>
      <c r="AF1911" t="str">
        <f t="shared" si="109"/>
        <v>Orange</v>
      </c>
      <c r="AG1911" t="s">
        <v>334</v>
      </c>
      <c r="AH1911">
        <v>3</v>
      </c>
      <c r="AI1911">
        <v>27.93</v>
      </c>
      <c r="AJ1911" s="11">
        <v>8.0997000000000003</v>
      </c>
    </row>
    <row r="1912" spans="22:36" x14ac:dyDescent="0.25">
      <c r="V1912" t="s">
        <v>991</v>
      </c>
      <c r="W1912" t="s">
        <v>129</v>
      </c>
      <c r="X1912" s="3">
        <v>5</v>
      </c>
      <c r="Y1912" s="3">
        <v>95.1</v>
      </c>
      <c r="Z1912" s="11">
        <v>30.431999999999999</v>
      </c>
      <c r="AA1912" s="3"/>
      <c r="AB1912" s="3"/>
      <c r="AC1912" t="s">
        <v>991</v>
      </c>
      <c r="AD1912" t="str">
        <f t="shared" si="107"/>
        <v>New JerseyPassaic</v>
      </c>
      <c r="AE1912" t="str">
        <f t="shared" si="108"/>
        <v>New Jersey</v>
      </c>
      <c r="AF1912" t="str">
        <f t="shared" si="109"/>
        <v>Passaic</v>
      </c>
      <c r="AG1912" t="s">
        <v>129</v>
      </c>
      <c r="AH1912">
        <v>5</v>
      </c>
      <c r="AI1912">
        <v>95.1</v>
      </c>
      <c r="AJ1912" s="11">
        <v>30.431999999999999</v>
      </c>
    </row>
    <row r="1913" spans="22:36" x14ac:dyDescent="0.25">
      <c r="W1913" t="s">
        <v>68</v>
      </c>
      <c r="X1913" s="3">
        <v>4</v>
      </c>
      <c r="Y1913" s="3">
        <v>662.84</v>
      </c>
      <c r="Z1913" s="11">
        <v>172.33840000000001</v>
      </c>
      <c r="AA1913" s="3"/>
      <c r="AB1913" s="3"/>
      <c r="AD1913" t="str">
        <f t="shared" si="107"/>
        <v>New JerseyPassaic</v>
      </c>
      <c r="AE1913" t="str">
        <f t="shared" si="108"/>
        <v>New Jersey</v>
      </c>
      <c r="AF1913" t="str">
        <f t="shared" si="109"/>
        <v>Passaic</v>
      </c>
      <c r="AG1913" t="s">
        <v>68</v>
      </c>
      <c r="AH1913">
        <v>4</v>
      </c>
      <c r="AI1913">
        <v>662.84</v>
      </c>
      <c r="AJ1913" s="11">
        <v>172.33840000000001</v>
      </c>
    </row>
    <row r="1914" spans="22:36" x14ac:dyDescent="0.25">
      <c r="W1914" t="s">
        <v>143</v>
      </c>
      <c r="X1914" s="3">
        <v>6</v>
      </c>
      <c r="Y1914" s="3">
        <v>26.88</v>
      </c>
      <c r="Z1914" s="11">
        <v>12.9024</v>
      </c>
      <c r="AA1914" s="3"/>
      <c r="AB1914" s="3"/>
      <c r="AD1914" t="str">
        <f t="shared" si="107"/>
        <v>New JerseyPassaic</v>
      </c>
      <c r="AE1914" t="str">
        <f t="shared" si="108"/>
        <v>New Jersey</v>
      </c>
      <c r="AF1914" t="str">
        <f t="shared" si="109"/>
        <v>Passaic</v>
      </c>
      <c r="AG1914" t="s">
        <v>143</v>
      </c>
      <c r="AH1914">
        <v>6</v>
      </c>
      <c r="AI1914">
        <v>26.88</v>
      </c>
      <c r="AJ1914" s="11">
        <v>12.9024</v>
      </c>
    </row>
    <row r="1915" spans="22:36" x14ac:dyDescent="0.25">
      <c r="W1915" t="s">
        <v>59</v>
      </c>
      <c r="X1915" s="3">
        <v>7</v>
      </c>
      <c r="Y1915" s="3">
        <v>602.98</v>
      </c>
      <c r="Z1915" s="11">
        <v>161.0642</v>
      </c>
      <c r="AA1915" s="3"/>
      <c r="AB1915" s="3"/>
      <c r="AD1915" t="str">
        <f t="shared" si="107"/>
        <v>New JerseyPassaic</v>
      </c>
      <c r="AE1915" t="str">
        <f t="shared" si="108"/>
        <v>New Jersey</v>
      </c>
      <c r="AF1915" t="str">
        <f t="shared" si="109"/>
        <v>Passaic</v>
      </c>
      <c r="AG1915" t="s">
        <v>59</v>
      </c>
      <c r="AH1915">
        <v>7</v>
      </c>
      <c r="AI1915">
        <v>602.98</v>
      </c>
      <c r="AJ1915" s="11">
        <v>161.0642</v>
      </c>
    </row>
    <row r="1916" spans="22:36" x14ac:dyDescent="0.25">
      <c r="W1916" t="s">
        <v>39</v>
      </c>
      <c r="X1916" s="3">
        <v>2</v>
      </c>
      <c r="Y1916" s="3">
        <v>174.286</v>
      </c>
      <c r="Z1916" s="11">
        <v>-19.918399999999998</v>
      </c>
      <c r="AA1916" s="3"/>
      <c r="AB1916" s="3"/>
      <c r="AD1916" t="str">
        <f t="shared" si="107"/>
        <v>New JerseyPassaic</v>
      </c>
      <c r="AE1916" t="str">
        <f t="shared" si="108"/>
        <v>New Jersey</v>
      </c>
      <c r="AF1916" t="str">
        <f t="shared" si="109"/>
        <v>Passaic</v>
      </c>
      <c r="AG1916" t="s">
        <v>39</v>
      </c>
      <c r="AH1916">
        <v>2</v>
      </c>
      <c r="AI1916">
        <v>174.286</v>
      </c>
      <c r="AJ1916" s="11">
        <v>-19.918399999999998</v>
      </c>
    </row>
    <row r="1917" spans="22:36" x14ac:dyDescent="0.25">
      <c r="V1917" t="s">
        <v>939</v>
      </c>
      <c r="W1917" t="s">
        <v>68</v>
      </c>
      <c r="X1917" s="3">
        <v>10</v>
      </c>
      <c r="Y1917" s="3">
        <v>395.02000000000004</v>
      </c>
      <c r="Z1917" s="11">
        <v>153.3588</v>
      </c>
      <c r="AA1917" s="3"/>
      <c r="AB1917" s="3"/>
      <c r="AC1917" t="s">
        <v>939</v>
      </c>
      <c r="AD1917" t="str">
        <f t="shared" si="107"/>
        <v>New JerseyPaterson</v>
      </c>
      <c r="AE1917" t="str">
        <f t="shared" si="108"/>
        <v>New Jersey</v>
      </c>
      <c r="AF1917" t="str">
        <f t="shared" si="109"/>
        <v>Paterson</v>
      </c>
      <c r="AG1917" t="s">
        <v>68</v>
      </c>
      <c r="AH1917">
        <v>10</v>
      </c>
      <c r="AI1917">
        <v>395.02000000000004</v>
      </c>
      <c r="AJ1917" s="11">
        <v>153.3588</v>
      </c>
    </row>
    <row r="1918" spans="22:36" x14ac:dyDescent="0.25">
      <c r="W1918" t="s">
        <v>64</v>
      </c>
      <c r="X1918" s="3">
        <v>6</v>
      </c>
      <c r="Y1918" s="3">
        <v>217.56</v>
      </c>
      <c r="Z1918" s="11">
        <v>100.1572</v>
      </c>
      <c r="AA1918" s="3"/>
      <c r="AB1918" s="3"/>
      <c r="AD1918" t="str">
        <f t="shared" si="107"/>
        <v>New JerseyPaterson</v>
      </c>
      <c r="AE1918" t="str">
        <f t="shared" si="108"/>
        <v>New Jersey</v>
      </c>
      <c r="AF1918" t="str">
        <f t="shared" si="109"/>
        <v>Paterson</v>
      </c>
      <c r="AG1918" t="s">
        <v>64</v>
      </c>
      <c r="AH1918">
        <v>6</v>
      </c>
      <c r="AI1918">
        <v>217.56</v>
      </c>
      <c r="AJ1918" s="11">
        <v>100.1572</v>
      </c>
    </row>
    <row r="1919" spans="22:36" x14ac:dyDescent="0.25">
      <c r="W1919" t="s">
        <v>25</v>
      </c>
      <c r="X1919" s="3">
        <v>8</v>
      </c>
      <c r="Y1919" s="3">
        <v>607.12</v>
      </c>
      <c r="Z1919" s="11">
        <v>84.464600000000004</v>
      </c>
      <c r="AA1919" s="3"/>
      <c r="AB1919" s="3"/>
      <c r="AD1919" t="str">
        <f t="shared" si="107"/>
        <v>New JerseyPaterson</v>
      </c>
      <c r="AE1919" t="str">
        <f t="shared" si="108"/>
        <v>New Jersey</v>
      </c>
      <c r="AF1919" t="str">
        <f t="shared" si="109"/>
        <v>Paterson</v>
      </c>
      <c r="AG1919" t="s">
        <v>25</v>
      </c>
      <c r="AH1919">
        <v>8</v>
      </c>
      <c r="AI1919">
        <v>607.12</v>
      </c>
      <c r="AJ1919" s="11">
        <v>84.464600000000004</v>
      </c>
    </row>
    <row r="1920" spans="22:36" x14ac:dyDescent="0.25">
      <c r="W1920" t="s">
        <v>195</v>
      </c>
      <c r="X1920" s="3">
        <v>3</v>
      </c>
      <c r="Y1920" s="3">
        <v>6.54</v>
      </c>
      <c r="Z1920" s="11">
        <v>2.1581999999999999</v>
      </c>
      <c r="AA1920" s="3"/>
      <c r="AB1920" s="3"/>
      <c r="AD1920" t="str">
        <f t="shared" si="107"/>
        <v>New JerseyPaterson</v>
      </c>
      <c r="AE1920" t="str">
        <f t="shared" si="108"/>
        <v>New Jersey</v>
      </c>
      <c r="AF1920" t="str">
        <f t="shared" si="109"/>
        <v>Paterson</v>
      </c>
      <c r="AG1920" t="s">
        <v>195</v>
      </c>
      <c r="AH1920">
        <v>3</v>
      </c>
      <c r="AI1920">
        <v>6.54</v>
      </c>
      <c r="AJ1920" s="11">
        <v>2.1581999999999999</v>
      </c>
    </row>
    <row r="1921" spans="22:36" x14ac:dyDescent="0.25">
      <c r="W1921" t="s">
        <v>48</v>
      </c>
      <c r="X1921" s="3">
        <v>7</v>
      </c>
      <c r="Y1921" s="3">
        <v>30.189999999999998</v>
      </c>
      <c r="Z1921" s="11">
        <v>8.4643999999999995</v>
      </c>
      <c r="AA1921" s="3"/>
      <c r="AB1921" s="3"/>
      <c r="AD1921" t="str">
        <f t="shared" si="107"/>
        <v>New JerseyPaterson</v>
      </c>
      <c r="AE1921" t="str">
        <f t="shared" si="108"/>
        <v>New Jersey</v>
      </c>
      <c r="AF1921" t="str">
        <f t="shared" si="109"/>
        <v>Paterson</v>
      </c>
      <c r="AG1921" t="s">
        <v>48</v>
      </c>
      <c r="AH1921">
        <v>7</v>
      </c>
      <c r="AI1921">
        <v>30.189999999999998</v>
      </c>
      <c r="AJ1921" s="11">
        <v>8.4643999999999995</v>
      </c>
    </row>
    <row r="1922" spans="22:36" x14ac:dyDescent="0.25">
      <c r="W1922" t="s">
        <v>33</v>
      </c>
      <c r="X1922" s="3">
        <v>3</v>
      </c>
      <c r="Y1922" s="3">
        <v>31.05</v>
      </c>
      <c r="Z1922" s="11">
        <v>14.904</v>
      </c>
      <c r="AA1922" s="3"/>
      <c r="AB1922" s="3"/>
      <c r="AD1922" t="str">
        <f t="shared" si="107"/>
        <v>New JerseyPaterson</v>
      </c>
      <c r="AE1922" t="str">
        <f t="shared" si="108"/>
        <v>New Jersey</v>
      </c>
      <c r="AF1922" t="str">
        <f t="shared" si="109"/>
        <v>Paterson</v>
      </c>
      <c r="AG1922" t="s">
        <v>33</v>
      </c>
      <c r="AH1922">
        <v>3</v>
      </c>
      <c r="AI1922">
        <v>31.05</v>
      </c>
      <c r="AJ1922" s="11">
        <v>14.904</v>
      </c>
    </row>
    <row r="1923" spans="22:36" x14ac:dyDescent="0.25">
      <c r="W1923" t="s">
        <v>80</v>
      </c>
      <c r="X1923" s="3">
        <v>16</v>
      </c>
      <c r="Y1923" s="3">
        <v>542.08000000000004</v>
      </c>
      <c r="Z1923" s="11">
        <v>261.08760000000001</v>
      </c>
      <c r="AA1923" s="3"/>
      <c r="AB1923" s="3"/>
      <c r="AD1923" t="str">
        <f t="shared" si="107"/>
        <v>New JerseyPaterson</v>
      </c>
      <c r="AE1923" t="str">
        <f t="shared" si="108"/>
        <v>New Jersey</v>
      </c>
      <c r="AF1923" t="str">
        <f t="shared" si="109"/>
        <v>Paterson</v>
      </c>
      <c r="AG1923" t="s">
        <v>80</v>
      </c>
      <c r="AH1923">
        <v>16</v>
      </c>
      <c r="AI1923">
        <v>542.08000000000004</v>
      </c>
      <c r="AJ1923" s="11">
        <v>261.08760000000001</v>
      </c>
    </row>
    <row r="1924" spans="22:36" x14ac:dyDescent="0.25">
      <c r="W1924" t="s">
        <v>59</v>
      </c>
      <c r="X1924" s="3">
        <v>3</v>
      </c>
      <c r="Y1924" s="3">
        <v>281.97000000000003</v>
      </c>
      <c r="Z1924" s="11">
        <v>78.951599999999999</v>
      </c>
      <c r="AA1924" s="3"/>
      <c r="AB1924" s="3"/>
      <c r="AD1924" t="str">
        <f t="shared" si="107"/>
        <v>New JerseyPaterson</v>
      </c>
      <c r="AE1924" t="str">
        <f t="shared" si="108"/>
        <v>New Jersey</v>
      </c>
      <c r="AF1924" t="str">
        <f t="shared" si="109"/>
        <v>Paterson</v>
      </c>
      <c r="AG1924" t="s">
        <v>59</v>
      </c>
      <c r="AH1924">
        <v>3</v>
      </c>
      <c r="AI1924">
        <v>281.97000000000003</v>
      </c>
      <c r="AJ1924" s="11">
        <v>78.951599999999999</v>
      </c>
    </row>
    <row r="1925" spans="22:36" x14ac:dyDescent="0.25">
      <c r="W1925" t="s">
        <v>43</v>
      </c>
      <c r="X1925" s="3">
        <v>1</v>
      </c>
      <c r="Y1925" s="3">
        <v>62.18</v>
      </c>
      <c r="Z1925" s="11">
        <v>16.788599999999999</v>
      </c>
      <c r="AA1925" s="3"/>
      <c r="AB1925" s="3"/>
      <c r="AD1925" t="str">
        <f t="shared" ref="AD1925:AD1988" si="110">IF(ISTEXT(AC1925),AC1925,AD1924)</f>
        <v>New JerseyPaterson</v>
      </c>
      <c r="AE1925" t="str">
        <f t="shared" ref="AE1925:AE1988" si="111">INDEX($K$3:$R$606,MATCH(AD1925,$K$3:$K$606,0),5)</f>
        <v>New Jersey</v>
      </c>
      <c r="AF1925" t="str">
        <f t="shared" si="109"/>
        <v>Paterson</v>
      </c>
      <c r="AG1925" t="s">
        <v>43</v>
      </c>
      <c r="AH1925">
        <v>1</v>
      </c>
      <c r="AI1925">
        <v>62.18</v>
      </c>
      <c r="AJ1925" s="11">
        <v>16.788599999999999</v>
      </c>
    </row>
    <row r="1926" spans="22:36" x14ac:dyDescent="0.25">
      <c r="W1926" t="s">
        <v>334</v>
      </c>
      <c r="X1926" s="3">
        <v>5</v>
      </c>
      <c r="Y1926" s="3">
        <v>69.5</v>
      </c>
      <c r="Z1926" s="11">
        <v>20.155000000000001</v>
      </c>
      <c r="AA1926" s="3"/>
      <c r="AB1926" s="3"/>
      <c r="AD1926" t="str">
        <f t="shared" si="110"/>
        <v>New JerseyPaterson</v>
      </c>
      <c r="AE1926" t="str">
        <f t="shared" si="111"/>
        <v>New Jersey</v>
      </c>
      <c r="AF1926" t="str">
        <f t="shared" ref="AF1926:AF1989" si="112">INDEX($K$3:$R$606,MATCH(AD1926,$K$3:$K$606,0),6)</f>
        <v>Paterson</v>
      </c>
      <c r="AG1926" t="s">
        <v>334</v>
      </c>
      <c r="AH1926">
        <v>5</v>
      </c>
      <c r="AI1926">
        <v>69.5</v>
      </c>
      <c r="AJ1926" s="11">
        <v>20.155000000000001</v>
      </c>
    </row>
    <row r="1927" spans="22:36" x14ac:dyDescent="0.25">
      <c r="V1927" t="s">
        <v>951</v>
      </c>
      <c r="W1927" t="s">
        <v>68</v>
      </c>
      <c r="X1927" s="3">
        <v>2</v>
      </c>
      <c r="Y1927" s="3">
        <v>162.63999999999999</v>
      </c>
      <c r="Z1927" s="11">
        <v>45.539200000000001</v>
      </c>
      <c r="AA1927" s="3"/>
      <c r="AB1927" s="3"/>
      <c r="AC1927" t="s">
        <v>951</v>
      </c>
      <c r="AD1927" t="str">
        <f t="shared" si="110"/>
        <v>New JerseyPerth Amboy</v>
      </c>
      <c r="AE1927" t="str">
        <f t="shared" si="111"/>
        <v>New Jersey</v>
      </c>
      <c r="AF1927" t="str">
        <f t="shared" si="112"/>
        <v>Perth Amboy</v>
      </c>
      <c r="AG1927" t="s">
        <v>68</v>
      </c>
      <c r="AH1927">
        <v>2</v>
      </c>
      <c r="AI1927">
        <v>162.63999999999999</v>
      </c>
      <c r="AJ1927" s="11">
        <v>45.539200000000001</v>
      </c>
    </row>
    <row r="1928" spans="22:36" x14ac:dyDescent="0.25">
      <c r="W1928" t="s">
        <v>53</v>
      </c>
      <c r="X1928" s="3">
        <v>7</v>
      </c>
      <c r="Y1928" s="3">
        <v>286.79000000000002</v>
      </c>
      <c r="Z1928" s="11">
        <v>74.565399999999997</v>
      </c>
      <c r="AA1928" s="3"/>
      <c r="AB1928" s="3"/>
      <c r="AD1928" t="str">
        <f t="shared" si="110"/>
        <v>New JerseyPerth Amboy</v>
      </c>
      <c r="AE1928" t="str">
        <f t="shared" si="111"/>
        <v>New Jersey</v>
      </c>
      <c r="AF1928" t="str">
        <f t="shared" si="112"/>
        <v>Perth Amboy</v>
      </c>
      <c r="AG1928" t="s">
        <v>53</v>
      </c>
      <c r="AH1928">
        <v>7</v>
      </c>
      <c r="AI1928">
        <v>286.79000000000002</v>
      </c>
      <c r="AJ1928" s="11">
        <v>74.565399999999997</v>
      </c>
    </row>
    <row r="1929" spans="22:36" x14ac:dyDescent="0.25">
      <c r="W1929" t="s">
        <v>64</v>
      </c>
      <c r="X1929" s="3">
        <v>1</v>
      </c>
      <c r="Y1929" s="3">
        <v>315.98</v>
      </c>
      <c r="Z1929" s="11">
        <v>148.51060000000001</v>
      </c>
      <c r="AA1929" s="3"/>
      <c r="AB1929" s="3"/>
      <c r="AD1929" t="str">
        <f t="shared" si="110"/>
        <v>New JerseyPerth Amboy</v>
      </c>
      <c r="AE1929" t="str">
        <f t="shared" si="111"/>
        <v>New Jersey</v>
      </c>
      <c r="AF1929" t="str">
        <f t="shared" si="112"/>
        <v>Perth Amboy</v>
      </c>
      <c r="AG1929" t="s">
        <v>64</v>
      </c>
      <c r="AH1929">
        <v>1</v>
      </c>
      <c r="AI1929">
        <v>315.98</v>
      </c>
      <c r="AJ1929" s="11">
        <v>148.51060000000001</v>
      </c>
    </row>
    <row r="1930" spans="22:36" x14ac:dyDescent="0.25">
      <c r="W1930" t="s">
        <v>22</v>
      </c>
      <c r="X1930" s="3">
        <v>1</v>
      </c>
      <c r="Y1930" s="3">
        <v>120.98</v>
      </c>
      <c r="Z1930" s="11">
        <v>12.098000000000001</v>
      </c>
      <c r="AA1930" s="3"/>
      <c r="AB1930" s="3"/>
      <c r="AD1930" t="str">
        <f t="shared" si="110"/>
        <v>New JerseyPerth Amboy</v>
      </c>
      <c r="AE1930" t="str">
        <f t="shared" si="111"/>
        <v>New Jersey</v>
      </c>
      <c r="AF1930" t="str">
        <f t="shared" si="112"/>
        <v>Perth Amboy</v>
      </c>
      <c r="AG1930" t="s">
        <v>22</v>
      </c>
      <c r="AH1930">
        <v>1</v>
      </c>
      <c r="AI1930">
        <v>120.98</v>
      </c>
      <c r="AJ1930" s="11">
        <v>12.098000000000001</v>
      </c>
    </row>
    <row r="1931" spans="22:36" x14ac:dyDescent="0.25">
      <c r="W1931" t="s">
        <v>80</v>
      </c>
      <c r="X1931" s="3">
        <v>3</v>
      </c>
      <c r="Y1931" s="3">
        <v>67.239999999999995</v>
      </c>
      <c r="Z1931" s="11">
        <v>32.392800000000001</v>
      </c>
      <c r="AA1931" s="3"/>
      <c r="AB1931" s="3"/>
      <c r="AD1931" t="str">
        <f t="shared" si="110"/>
        <v>New JerseyPerth Amboy</v>
      </c>
      <c r="AE1931" t="str">
        <f t="shared" si="111"/>
        <v>New Jersey</v>
      </c>
      <c r="AF1931" t="str">
        <f t="shared" si="112"/>
        <v>Perth Amboy</v>
      </c>
      <c r="AG1931" t="s">
        <v>80</v>
      </c>
      <c r="AH1931">
        <v>3</v>
      </c>
      <c r="AI1931">
        <v>67.239999999999995</v>
      </c>
      <c r="AJ1931" s="11">
        <v>32.392800000000001</v>
      </c>
    </row>
    <row r="1932" spans="22:36" x14ac:dyDescent="0.25">
      <c r="W1932" t="s">
        <v>59</v>
      </c>
      <c r="X1932" s="3">
        <v>3</v>
      </c>
      <c r="Y1932" s="3">
        <v>597</v>
      </c>
      <c r="Z1932" s="11">
        <v>280.58999999999997</v>
      </c>
      <c r="AA1932" s="3"/>
      <c r="AB1932" s="3"/>
      <c r="AD1932" t="str">
        <f t="shared" si="110"/>
        <v>New JerseyPerth Amboy</v>
      </c>
      <c r="AE1932" t="str">
        <f t="shared" si="111"/>
        <v>New Jersey</v>
      </c>
      <c r="AF1932" t="str">
        <f t="shared" si="112"/>
        <v>Perth Amboy</v>
      </c>
      <c r="AG1932" t="s">
        <v>59</v>
      </c>
      <c r="AH1932">
        <v>3</v>
      </c>
      <c r="AI1932">
        <v>597</v>
      </c>
      <c r="AJ1932" s="11">
        <v>280.58999999999997</v>
      </c>
    </row>
    <row r="1933" spans="22:36" x14ac:dyDescent="0.25">
      <c r="W1933" t="s">
        <v>43</v>
      </c>
      <c r="X1933" s="3">
        <v>5</v>
      </c>
      <c r="Y1933" s="3">
        <v>166.45</v>
      </c>
      <c r="Z1933" s="11">
        <v>39.948</v>
      </c>
      <c r="AA1933" s="3"/>
      <c r="AB1933" s="3"/>
      <c r="AD1933" t="str">
        <f t="shared" si="110"/>
        <v>New JerseyPerth Amboy</v>
      </c>
      <c r="AE1933" t="str">
        <f t="shared" si="111"/>
        <v>New Jersey</v>
      </c>
      <c r="AF1933" t="str">
        <f t="shared" si="112"/>
        <v>Perth Amboy</v>
      </c>
      <c r="AG1933" t="s">
        <v>43</v>
      </c>
      <c r="AH1933">
        <v>5</v>
      </c>
      <c r="AI1933">
        <v>166.45</v>
      </c>
      <c r="AJ1933" s="11">
        <v>39.948</v>
      </c>
    </row>
    <row r="1934" spans="22:36" x14ac:dyDescent="0.25">
      <c r="V1934" t="s">
        <v>779</v>
      </c>
      <c r="W1934" t="s">
        <v>68</v>
      </c>
      <c r="X1934" s="3">
        <v>14</v>
      </c>
      <c r="Y1934" s="3">
        <v>162.54000000000002</v>
      </c>
      <c r="Z1934" s="11">
        <v>42.523399999999995</v>
      </c>
      <c r="AA1934" s="3"/>
      <c r="AB1934" s="3"/>
      <c r="AC1934" t="s">
        <v>779</v>
      </c>
      <c r="AD1934" t="str">
        <f t="shared" si="110"/>
        <v>New JerseyPlainfield</v>
      </c>
      <c r="AE1934" t="str">
        <f t="shared" si="111"/>
        <v>New Jersey</v>
      </c>
      <c r="AF1934" t="str">
        <f t="shared" si="112"/>
        <v>Plainfield</v>
      </c>
      <c r="AG1934" t="s">
        <v>68</v>
      </c>
      <c r="AH1934">
        <v>14</v>
      </c>
      <c r="AI1934">
        <v>162.54000000000002</v>
      </c>
      <c r="AJ1934" s="11">
        <v>42.523399999999995</v>
      </c>
    </row>
    <row r="1935" spans="22:36" x14ac:dyDescent="0.25">
      <c r="W1935" t="s">
        <v>53</v>
      </c>
      <c r="X1935" s="3">
        <v>4</v>
      </c>
      <c r="Y1935" s="3">
        <v>14.790000000000001</v>
      </c>
      <c r="Z1935" s="11">
        <v>4.4786999999999999</v>
      </c>
      <c r="AA1935" s="3"/>
      <c r="AB1935" s="3"/>
      <c r="AD1935" t="str">
        <f t="shared" si="110"/>
        <v>New JerseyPlainfield</v>
      </c>
      <c r="AE1935" t="str">
        <f t="shared" si="111"/>
        <v>New Jersey</v>
      </c>
      <c r="AF1935" t="str">
        <f t="shared" si="112"/>
        <v>Plainfield</v>
      </c>
      <c r="AG1935" t="s">
        <v>53</v>
      </c>
      <c r="AH1935">
        <v>4</v>
      </c>
      <c r="AI1935">
        <v>14.790000000000001</v>
      </c>
      <c r="AJ1935" s="11">
        <v>4.4786999999999999</v>
      </c>
    </row>
    <row r="1936" spans="22:36" x14ac:dyDescent="0.25">
      <c r="W1936" t="s">
        <v>64</v>
      </c>
      <c r="X1936" s="3">
        <v>7</v>
      </c>
      <c r="Y1936" s="3">
        <v>776.18000000000006</v>
      </c>
      <c r="Z1936" s="11">
        <v>349.28099999999995</v>
      </c>
      <c r="AA1936" s="3"/>
      <c r="AB1936" s="3"/>
      <c r="AD1936" t="str">
        <f t="shared" si="110"/>
        <v>New JerseyPlainfield</v>
      </c>
      <c r="AE1936" t="str">
        <f t="shared" si="111"/>
        <v>New Jersey</v>
      </c>
      <c r="AF1936" t="str">
        <f t="shared" si="112"/>
        <v>Plainfield</v>
      </c>
      <c r="AG1936" t="s">
        <v>64</v>
      </c>
      <c r="AH1936">
        <v>7</v>
      </c>
      <c r="AI1936">
        <v>776.18000000000006</v>
      </c>
      <c r="AJ1936" s="11">
        <v>349.28099999999995</v>
      </c>
    </row>
    <row r="1937" spans="22:36" x14ac:dyDescent="0.25">
      <c r="W1937" t="s">
        <v>371</v>
      </c>
      <c r="X1937" s="3">
        <v>8</v>
      </c>
      <c r="Y1937" s="3">
        <v>319.92</v>
      </c>
      <c r="Z1937" s="11">
        <v>118.3704</v>
      </c>
      <c r="AA1937" s="3"/>
      <c r="AB1937" s="3"/>
      <c r="AD1937" t="str">
        <f t="shared" si="110"/>
        <v>New JerseyPlainfield</v>
      </c>
      <c r="AE1937" t="str">
        <f t="shared" si="111"/>
        <v>New Jersey</v>
      </c>
      <c r="AF1937" t="str">
        <f t="shared" si="112"/>
        <v>Plainfield</v>
      </c>
      <c r="AG1937" t="s">
        <v>371</v>
      </c>
      <c r="AH1937">
        <v>8</v>
      </c>
      <c r="AI1937">
        <v>319.92</v>
      </c>
      <c r="AJ1937" s="11">
        <v>118.3704</v>
      </c>
    </row>
    <row r="1938" spans="22:36" x14ac:dyDescent="0.25">
      <c r="W1938" t="s">
        <v>80</v>
      </c>
      <c r="X1938" s="3">
        <v>6</v>
      </c>
      <c r="Y1938" s="3">
        <v>24.48</v>
      </c>
      <c r="Z1938" s="11">
        <v>11.4552</v>
      </c>
      <c r="AA1938" s="3"/>
      <c r="AB1938" s="3"/>
      <c r="AD1938" t="str">
        <f t="shared" si="110"/>
        <v>New JerseyPlainfield</v>
      </c>
      <c r="AE1938" t="str">
        <f t="shared" si="111"/>
        <v>New Jersey</v>
      </c>
      <c r="AF1938" t="str">
        <f t="shared" si="112"/>
        <v>Plainfield</v>
      </c>
      <c r="AG1938" t="s">
        <v>80</v>
      </c>
      <c r="AH1938">
        <v>6</v>
      </c>
      <c r="AI1938">
        <v>24.48</v>
      </c>
      <c r="AJ1938" s="11">
        <v>11.4552</v>
      </c>
    </row>
    <row r="1939" spans="22:36" x14ac:dyDescent="0.25">
      <c r="W1939" t="s">
        <v>59</v>
      </c>
      <c r="X1939" s="3">
        <v>2</v>
      </c>
      <c r="Y1939" s="3">
        <v>73.98</v>
      </c>
      <c r="Z1939" s="11">
        <v>19.974599999999999</v>
      </c>
      <c r="AA1939" s="3"/>
      <c r="AB1939" s="3"/>
      <c r="AD1939" t="str">
        <f t="shared" si="110"/>
        <v>New JerseyPlainfield</v>
      </c>
      <c r="AE1939" t="str">
        <f t="shared" si="111"/>
        <v>New Jersey</v>
      </c>
      <c r="AF1939" t="str">
        <f t="shared" si="112"/>
        <v>Plainfield</v>
      </c>
      <c r="AG1939" t="s">
        <v>59</v>
      </c>
      <c r="AH1939">
        <v>2</v>
      </c>
      <c r="AI1939">
        <v>73.98</v>
      </c>
      <c r="AJ1939" s="11">
        <v>19.974599999999999</v>
      </c>
    </row>
    <row r="1940" spans="22:36" x14ac:dyDescent="0.25">
      <c r="W1940" t="s">
        <v>43</v>
      </c>
      <c r="X1940" s="3">
        <v>8</v>
      </c>
      <c r="Y1940" s="3">
        <v>3154.96</v>
      </c>
      <c r="Z1940" s="11">
        <v>689.58240000000001</v>
      </c>
      <c r="AA1940" s="3"/>
      <c r="AB1940" s="3"/>
      <c r="AD1940" t="str">
        <f t="shared" si="110"/>
        <v>New JerseyPlainfield</v>
      </c>
      <c r="AE1940" t="str">
        <f t="shared" si="111"/>
        <v>New Jersey</v>
      </c>
      <c r="AF1940" t="str">
        <f t="shared" si="112"/>
        <v>Plainfield</v>
      </c>
      <c r="AG1940" t="s">
        <v>43</v>
      </c>
      <c r="AH1940">
        <v>8</v>
      </c>
      <c r="AI1940">
        <v>3154.96</v>
      </c>
      <c r="AJ1940" s="11">
        <v>689.58240000000001</v>
      </c>
    </row>
    <row r="1941" spans="22:36" x14ac:dyDescent="0.25">
      <c r="V1941" t="s">
        <v>880</v>
      </c>
      <c r="W1941" t="s">
        <v>129</v>
      </c>
      <c r="X1941" s="3">
        <v>5</v>
      </c>
      <c r="Y1941" s="3">
        <v>87.4</v>
      </c>
      <c r="Z1941" s="11">
        <v>34.96</v>
      </c>
      <c r="AA1941" s="3"/>
      <c r="AB1941" s="3"/>
      <c r="AC1941" t="s">
        <v>880</v>
      </c>
      <c r="AD1941" t="str">
        <f t="shared" si="110"/>
        <v>New JerseyVineland</v>
      </c>
      <c r="AE1941" t="str">
        <f t="shared" si="111"/>
        <v>New Jersey</v>
      </c>
      <c r="AF1941" t="str">
        <f t="shared" si="112"/>
        <v>Vineland</v>
      </c>
      <c r="AG1941" t="s">
        <v>129</v>
      </c>
      <c r="AH1941">
        <v>5</v>
      </c>
      <c r="AI1941">
        <v>87.4</v>
      </c>
      <c r="AJ1941" s="11">
        <v>34.96</v>
      </c>
    </row>
    <row r="1942" spans="22:36" x14ac:dyDescent="0.25">
      <c r="W1942" t="s">
        <v>68</v>
      </c>
      <c r="X1942" s="3">
        <v>1</v>
      </c>
      <c r="Y1942" s="3">
        <v>26.49</v>
      </c>
      <c r="Z1942" s="11">
        <v>7.4172000000000002</v>
      </c>
      <c r="AA1942" s="3"/>
      <c r="AB1942" s="3"/>
      <c r="AD1942" t="str">
        <f t="shared" si="110"/>
        <v>New JerseyVineland</v>
      </c>
      <c r="AE1942" t="str">
        <f t="shared" si="111"/>
        <v>New Jersey</v>
      </c>
      <c r="AF1942" t="str">
        <f t="shared" si="112"/>
        <v>Vineland</v>
      </c>
      <c r="AG1942" t="s">
        <v>68</v>
      </c>
      <c r="AH1942">
        <v>1</v>
      </c>
      <c r="AI1942">
        <v>26.49</v>
      </c>
      <c r="AJ1942" s="11">
        <v>7.4172000000000002</v>
      </c>
    </row>
    <row r="1943" spans="22:36" x14ac:dyDescent="0.25">
      <c r="W1943" t="s">
        <v>53</v>
      </c>
      <c r="X1943" s="3">
        <v>4</v>
      </c>
      <c r="Y1943" s="3">
        <v>11.12</v>
      </c>
      <c r="Z1943" s="11">
        <v>2.8912</v>
      </c>
      <c r="AA1943" s="3"/>
      <c r="AB1943" s="3"/>
      <c r="AD1943" t="str">
        <f t="shared" si="110"/>
        <v>New JerseyVineland</v>
      </c>
      <c r="AE1943" t="str">
        <f t="shared" si="111"/>
        <v>New Jersey</v>
      </c>
      <c r="AF1943" t="str">
        <f t="shared" si="112"/>
        <v>Vineland</v>
      </c>
      <c r="AG1943" t="s">
        <v>53</v>
      </c>
      <c r="AH1943">
        <v>4</v>
      </c>
      <c r="AI1943">
        <v>11.12</v>
      </c>
      <c r="AJ1943" s="11">
        <v>2.8912</v>
      </c>
    </row>
    <row r="1944" spans="22:36" x14ac:dyDescent="0.25">
      <c r="W1944" t="s">
        <v>25</v>
      </c>
      <c r="X1944" s="3">
        <v>3</v>
      </c>
      <c r="Y1944" s="3">
        <v>212.94</v>
      </c>
      <c r="Z1944" s="11">
        <v>25.552800000000001</v>
      </c>
      <c r="AA1944" s="3"/>
      <c r="AB1944" s="3"/>
      <c r="AD1944" t="str">
        <f t="shared" si="110"/>
        <v>New JerseyVineland</v>
      </c>
      <c r="AE1944" t="str">
        <f t="shared" si="111"/>
        <v>New Jersey</v>
      </c>
      <c r="AF1944" t="str">
        <f t="shared" si="112"/>
        <v>Vineland</v>
      </c>
      <c r="AG1944" t="s">
        <v>25</v>
      </c>
      <c r="AH1944">
        <v>3</v>
      </c>
      <c r="AI1944">
        <v>212.94</v>
      </c>
      <c r="AJ1944" s="11">
        <v>25.552800000000001</v>
      </c>
    </row>
    <row r="1945" spans="22:36" x14ac:dyDescent="0.25">
      <c r="W1945" t="s">
        <v>48</v>
      </c>
      <c r="X1945" s="3">
        <v>5</v>
      </c>
      <c r="Y1945" s="3">
        <v>42.85</v>
      </c>
      <c r="Z1945" s="11">
        <v>15.426</v>
      </c>
      <c r="AA1945" s="3"/>
      <c r="AB1945" s="3"/>
      <c r="AD1945" t="str">
        <f t="shared" si="110"/>
        <v>New JerseyVineland</v>
      </c>
      <c r="AE1945" t="str">
        <f t="shared" si="111"/>
        <v>New Jersey</v>
      </c>
      <c r="AF1945" t="str">
        <f t="shared" si="112"/>
        <v>Vineland</v>
      </c>
      <c r="AG1945" t="s">
        <v>48</v>
      </c>
      <c r="AH1945">
        <v>5</v>
      </c>
      <c r="AI1945">
        <v>42.85</v>
      </c>
      <c r="AJ1945" s="11">
        <v>15.426</v>
      </c>
    </row>
    <row r="1946" spans="22:36" x14ac:dyDescent="0.25">
      <c r="W1946" t="s">
        <v>33</v>
      </c>
      <c r="X1946" s="3">
        <v>2</v>
      </c>
      <c r="Y1946" s="3">
        <v>6.16</v>
      </c>
      <c r="Z1946" s="11">
        <v>2.9567999999999999</v>
      </c>
      <c r="AA1946" s="3"/>
      <c r="AB1946" s="3"/>
      <c r="AD1946" t="str">
        <f t="shared" si="110"/>
        <v>New JerseyVineland</v>
      </c>
      <c r="AE1946" t="str">
        <f t="shared" si="111"/>
        <v>New Jersey</v>
      </c>
      <c r="AF1946" t="str">
        <f t="shared" si="112"/>
        <v>Vineland</v>
      </c>
      <c r="AG1946" t="s">
        <v>33</v>
      </c>
      <c r="AH1946">
        <v>2</v>
      </c>
      <c r="AI1946">
        <v>6.16</v>
      </c>
      <c r="AJ1946" s="11">
        <v>2.9567999999999999</v>
      </c>
    </row>
    <row r="1947" spans="22:36" x14ac:dyDescent="0.25">
      <c r="W1947" t="s">
        <v>334</v>
      </c>
      <c r="X1947" s="3">
        <v>2</v>
      </c>
      <c r="Y1947" s="3">
        <v>17</v>
      </c>
      <c r="Z1947" s="11">
        <v>4.42</v>
      </c>
      <c r="AA1947" s="3"/>
      <c r="AB1947" s="3"/>
      <c r="AD1947" t="str">
        <f t="shared" si="110"/>
        <v>New JerseyVineland</v>
      </c>
      <c r="AE1947" t="str">
        <f t="shared" si="111"/>
        <v>New Jersey</v>
      </c>
      <c r="AF1947" t="str">
        <f t="shared" si="112"/>
        <v>Vineland</v>
      </c>
      <c r="AG1947" t="s">
        <v>334</v>
      </c>
      <c r="AH1947">
        <v>2</v>
      </c>
      <c r="AI1947">
        <v>17</v>
      </c>
      <c r="AJ1947" s="11">
        <v>4.42</v>
      </c>
    </row>
    <row r="1948" spans="22:36" x14ac:dyDescent="0.25">
      <c r="W1948" t="s">
        <v>39</v>
      </c>
      <c r="X1948" s="3">
        <v>2</v>
      </c>
      <c r="Y1948" s="3">
        <v>244.006</v>
      </c>
      <c r="Z1948" s="11">
        <v>-31.372199999999999</v>
      </c>
      <c r="AA1948" s="3"/>
      <c r="AB1948" s="3"/>
      <c r="AD1948" t="str">
        <f t="shared" si="110"/>
        <v>New JerseyVineland</v>
      </c>
      <c r="AE1948" t="str">
        <f t="shared" si="111"/>
        <v>New Jersey</v>
      </c>
      <c r="AF1948" t="str">
        <f t="shared" si="112"/>
        <v>Vineland</v>
      </c>
      <c r="AG1948" t="s">
        <v>39</v>
      </c>
      <c r="AH1948">
        <v>2</v>
      </c>
      <c r="AI1948">
        <v>244.006</v>
      </c>
      <c r="AJ1948" s="11">
        <v>-31.372199999999999</v>
      </c>
    </row>
    <row r="1949" spans="22:36" x14ac:dyDescent="0.25">
      <c r="V1949" t="s">
        <v>691</v>
      </c>
      <c r="W1949" t="s">
        <v>129</v>
      </c>
      <c r="X1949" s="3">
        <v>3</v>
      </c>
      <c r="Y1949" s="3">
        <v>254.97</v>
      </c>
      <c r="Z1949" s="11">
        <v>91.789199999999994</v>
      </c>
      <c r="AA1949" s="3"/>
      <c r="AB1949" s="3"/>
      <c r="AC1949" t="s">
        <v>691</v>
      </c>
      <c r="AD1949" t="str">
        <f t="shared" si="110"/>
        <v>New JerseyWestfield</v>
      </c>
      <c r="AE1949" t="str">
        <f t="shared" si="111"/>
        <v>New Jersey</v>
      </c>
      <c r="AF1949" t="str">
        <f t="shared" si="112"/>
        <v>Westfield</v>
      </c>
      <c r="AG1949" t="s">
        <v>129</v>
      </c>
      <c r="AH1949">
        <v>3</v>
      </c>
      <c r="AI1949">
        <v>254.97</v>
      </c>
      <c r="AJ1949" s="11">
        <v>91.789199999999994</v>
      </c>
    </row>
    <row r="1950" spans="22:36" x14ac:dyDescent="0.25">
      <c r="W1950" t="s">
        <v>53</v>
      </c>
      <c r="X1950" s="3">
        <v>2</v>
      </c>
      <c r="Y1950" s="3">
        <v>4.66</v>
      </c>
      <c r="Z1950" s="11">
        <v>1.3513999999999999</v>
      </c>
      <c r="AA1950" s="3"/>
      <c r="AB1950" s="3"/>
      <c r="AD1950" t="str">
        <f t="shared" si="110"/>
        <v>New JerseyWestfield</v>
      </c>
      <c r="AE1950" t="str">
        <f t="shared" si="111"/>
        <v>New Jersey</v>
      </c>
      <c r="AF1950" t="str">
        <f t="shared" si="112"/>
        <v>Westfield</v>
      </c>
      <c r="AG1950" t="s">
        <v>53</v>
      </c>
      <c r="AH1950">
        <v>2</v>
      </c>
      <c r="AI1950">
        <v>4.66</v>
      </c>
      <c r="AJ1950" s="11">
        <v>1.3513999999999999</v>
      </c>
    </row>
    <row r="1951" spans="22:36" x14ac:dyDescent="0.25">
      <c r="W1951" t="s">
        <v>143</v>
      </c>
      <c r="X1951" s="3">
        <v>2</v>
      </c>
      <c r="Y1951" s="3">
        <v>52.34</v>
      </c>
      <c r="Z1951" s="11">
        <v>24.599799999999998</v>
      </c>
      <c r="AA1951" s="3"/>
      <c r="AB1951" s="3"/>
      <c r="AD1951" t="str">
        <f t="shared" si="110"/>
        <v>New JerseyWestfield</v>
      </c>
      <c r="AE1951" t="str">
        <f t="shared" si="111"/>
        <v>New Jersey</v>
      </c>
      <c r="AF1951" t="str">
        <f t="shared" si="112"/>
        <v>Westfield</v>
      </c>
      <c r="AG1951" t="s">
        <v>143</v>
      </c>
      <c r="AH1951">
        <v>2</v>
      </c>
      <c r="AI1951">
        <v>52.34</v>
      </c>
      <c r="AJ1951" s="11">
        <v>24.599799999999998</v>
      </c>
    </row>
    <row r="1952" spans="22:36" x14ac:dyDescent="0.25">
      <c r="W1952" t="s">
        <v>48</v>
      </c>
      <c r="X1952" s="3">
        <v>6</v>
      </c>
      <c r="Y1952" s="3">
        <v>161.49</v>
      </c>
      <c r="Z1952" s="11">
        <v>23.407800000000002</v>
      </c>
      <c r="AA1952" s="3"/>
      <c r="AB1952" s="3"/>
      <c r="AD1952" t="str">
        <f t="shared" si="110"/>
        <v>New JerseyWestfield</v>
      </c>
      <c r="AE1952" t="str">
        <f t="shared" si="111"/>
        <v>New Jersey</v>
      </c>
      <c r="AF1952" t="str">
        <f t="shared" si="112"/>
        <v>Westfield</v>
      </c>
      <c r="AG1952" t="s">
        <v>48</v>
      </c>
      <c r="AH1952">
        <v>6</v>
      </c>
      <c r="AI1952">
        <v>161.49</v>
      </c>
      <c r="AJ1952" s="11">
        <v>23.407800000000002</v>
      </c>
    </row>
    <row r="1953" spans="22:36" x14ac:dyDescent="0.25">
      <c r="W1953" t="s">
        <v>43</v>
      </c>
      <c r="X1953" s="3">
        <v>3</v>
      </c>
      <c r="Y1953" s="3">
        <v>46.26</v>
      </c>
      <c r="Z1953" s="11">
        <v>12.0276</v>
      </c>
      <c r="AA1953" s="3"/>
      <c r="AB1953" s="3"/>
      <c r="AD1953" t="str">
        <f t="shared" si="110"/>
        <v>New JerseyWestfield</v>
      </c>
      <c r="AE1953" t="str">
        <f t="shared" si="111"/>
        <v>New Jersey</v>
      </c>
      <c r="AF1953" t="str">
        <f t="shared" si="112"/>
        <v>Westfield</v>
      </c>
      <c r="AG1953" t="s">
        <v>43</v>
      </c>
      <c r="AH1953">
        <v>3</v>
      </c>
      <c r="AI1953">
        <v>46.26</v>
      </c>
      <c r="AJ1953" s="11">
        <v>12.0276</v>
      </c>
    </row>
    <row r="1954" spans="22:36" x14ac:dyDescent="0.25">
      <c r="V1954" t="s">
        <v>987</v>
      </c>
      <c r="W1954" t="s">
        <v>129</v>
      </c>
      <c r="X1954" s="3">
        <v>10</v>
      </c>
      <c r="Y1954" s="3">
        <v>809.95</v>
      </c>
      <c r="Z1954" s="11">
        <v>183.3295</v>
      </c>
      <c r="AA1954" s="3"/>
      <c r="AB1954" s="3"/>
      <c r="AC1954" t="s">
        <v>987</v>
      </c>
      <c r="AD1954" t="str">
        <f t="shared" si="110"/>
        <v>New MexicoAlbuquerque</v>
      </c>
      <c r="AE1954" t="str">
        <f t="shared" si="111"/>
        <v>New Mexico</v>
      </c>
      <c r="AF1954" t="str">
        <f t="shared" si="112"/>
        <v>Albuquerque</v>
      </c>
      <c r="AG1954" t="s">
        <v>129</v>
      </c>
      <c r="AH1954">
        <v>10</v>
      </c>
      <c r="AI1954">
        <v>809.95</v>
      </c>
      <c r="AJ1954" s="11">
        <v>183.3295</v>
      </c>
    </row>
    <row r="1955" spans="22:36" x14ac:dyDescent="0.25">
      <c r="W1955" t="s">
        <v>53</v>
      </c>
      <c r="X1955" s="3">
        <v>7</v>
      </c>
      <c r="Y1955" s="3">
        <v>255.85</v>
      </c>
      <c r="Z1955" s="11">
        <v>112.574</v>
      </c>
      <c r="AA1955" s="3"/>
      <c r="AB1955" s="3"/>
      <c r="AD1955" t="str">
        <f t="shared" si="110"/>
        <v>New MexicoAlbuquerque</v>
      </c>
      <c r="AE1955" t="str">
        <f t="shared" si="111"/>
        <v>New Mexico</v>
      </c>
      <c r="AF1955" t="str">
        <f t="shared" si="112"/>
        <v>Albuquerque</v>
      </c>
      <c r="AG1955" t="s">
        <v>53</v>
      </c>
      <c r="AH1955">
        <v>7</v>
      </c>
      <c r="AI1955">
        <v>255.85</v>
      </c>
      <c r="AJ1955" s="11">
        <v>112.574</v>
      </c>
    </row>
    <row r="1956" spans="22:36" x14ac:dyDescent="0.25">
      <c r="W1956" t="s">
        <v>64</v>
      </c>
      <c r="X1956" s="3">
        <v>3</v>
      </c>
      <c r="Y1956" s="3">
        <v>79.872</v>
      </c>
      <c r="Z1956" s="11">
        <v>29.952000000000002</v>
      </c>
      <c r="AA1956" s="3"/>
      <c r="AB1956" s="3"/>
      <c r="AD1956" t="str">
        <f t="shared" si="110"/>
        <v>New MexicoAlbuquerque</v>
      </c>
      <c r="AE1956" t="str">
        <f t="shared" si="111"/>
        <v>New Mexico</v>
      </c>
      <c r="AF1956" t="str">
        <f t="shared" si="112"/>
        <v>Albuquerque</v>
      </c>
      <c r="AG1956" t="s">
        <v>64</v>
      </c>
      <c r="AH1956">
        <v>3</v>
      </c>
      <c r="AI1956">
        <v>79.872</v>
      </c>
      <c r="AJ1956" s="11">
        <v>29.952000000000002</v>
      </c>
    </row>
    <row r="1957" spans="22:36" x14ac:dyDescent="0.25">
      <c r="W1957" t="s">
        <v>80</v>
      </c>
      <c r="X1957" s="3">
        <v>17</v>
      </c>
      <c r="Y1957" s="3">
        <v>365.06</v>
      </c>
      <c r="Z1957" s="11">
        <v>174.28499999999997</v>
      </c>
      <c r="AA1957" s="3"/>
      <c r="AB1957" s="3"/>
      <c r="AD1957" t="str">
        <f t="shared" si="110"/>
        <v>New MexicoAlbuquerque</v>
      </c>
      <c r="AE1957" t="str">
        <f t="shared" si="111"/>
        <v>New Mexico</v>
      </c>
      <c r="AF1957" t="str">
        <f t="shared" si="112"/>
        <v>Albuquerque</v>
      </c>
      <c r="AG1957" t="s">
        <v>80</v>
      </c>
      <c r="AH1957">
        <v>17</v>
      </c>
      <c r="AI1957">
        <v>365.06</v>
      </c>
      <c r="AJ1957" s="11">
        <v>174.28499999999997</v>
      </c>
    </row>
    <row r="1958" spans="22:36" x14ac:dyDescent="0.25">
      <c r="W1958" t="s">
        <v>59</v>
      </c>
      <c r="X1958" s="3">
        <v>14</v>
      </c>
      <c r="Y1958" s="3">
        <v>467.08799999999997</v>
      </c>
      <c r="Z1958" s="11">
        <v>66.241500000000002</v>
      </c>
      <c r="AA1958" s="3"/>
      <c r="AB1958" s="3"/>
      <c r="AD1958" t="str">
        <f t="shared" si="110"/>
        <v>New MexicoAlbuquerque</v>
      </c>
      <c r="AE1958" t="str">
        <f t="shared" si="111"/>
        <v>New Mexico</v>
      </c>
      <c r="AF1958" t="str">
        <f t="shared" si="112"/>
        <v>Albuquerque</v>
      </c>
      <c r="AG1958" t="s">
        <v>59</v>
      </c>
      <c r="AH1958">
        <v>14</v>
      </c>
      <c r="AI1958">
        <v>467.08799999999997</v>
      </c>
      <c r="AJ1958" s="11">
        <v>66.241500000000002</v>
      </c>
    </row>
    <row r="1959" spans="22:36" x14ac:dyDescent="0.25">
      <c r="W1959" t="s">
        <v>43</v>
      </c>
      <c r="X1959" s="3">
        <v>14</v>
      </c>
      <c r="Y1959" s="3">
        <v>242.34</v>
      </c>
      <c r="Z1959" s="11">
        <v>67.706099999999992</v>
      </c>
      <c r="AA1959" s="3"/>
      <c r="AB1959" s="3"/>
      <c r="AD1959" t="str">
        <f t="shared" si="110"/>
        <v>New MexicoAlbuquerque</v>
      </c>
      <c r="AE1959" t="str">
        <f t="shared" si="111"/>
        <v>New Mexico</v>
      </c>
      <c r="AF1959" t="str">
        <f t="shared" si="112"/>
        <v>Albuquerque</v>
      </c>
      <c r="AG1959" t="s">
        <v>43</v>
      </c>
      <c r="AH1959">
        <v>14</v>
      </c>
      <c r="AI1959">
        <v>242.34</v>
      </c>
      <c r="AJ1959" s="11">
        <v>67.706099999999992</v>
      </c>
    </row>
    <row r="1960" spans="22:36" x14ac:dyDescent="0.25">
      <c r="V1960" t="s">
        <v>683</v>
      </c>
      <c r="W1960" t="s">
        <v>53</v>
      </c>
      <c r="X1960" s="3">
        <v>3</v>
      </c>
      <c r="Y1960" s="3">
        <v>4.17</v>
      </c>
      <c r="Z1960" s="11">
        <v>1.0842000000000001</v>
      </c>
      <c r="AA1960" s="3"/>
      <c r="AB1960" s="3"/>
      <c r="AC1960" t="s">
        <v>683</v>
      </c>
      <c r="AD1960" t="str">
        <f t="shared" si="110"/>
        <v>New MexicoCarlsbad</v>
      </c>
      <c r="AE1960" t="str">
        <f t="shared" si="111"/>
        <v>New Mexico</v>
      </c>
      <c r="AF1960" t="str">
        <f t="shared" si="112"/>
        <v>Carlsbad</v>
      </c>
      <c r="AG1960" t="s">
        <v>53</v>
      </c>
      <c r="AH1960">
        <v>3</v>
      </c>
      <c r="AI1960">
        <v>4.17</v>
      </c>
      <c r="AJ1960" s="11">
        <v>1.0842000000000001</v>
      </c>
    </row>
    <row r="1961" spans="22:36" x14ac:dyDescent="0.25">
      <c r="W1961" t="s">
        <v>64</v>
      </c>
      <c r="X1961" s="3">
        <v>6</v>
      </c>
      <c r="Y1961" s="3">
        <v>35.68</v>
      </c>
      <c r="Z1961" s="11">
        <v>11.604000000000001</v>
      </c>
      <c r="AA1961" s="3"/>
      <c r="AB1961" s="3"/>
      <c r="AD1961" t="str">
        <f t="shared" si="110"/>
        <v>New MexicoCarlsbad</v>
      </c>
      <c r="AE1961" t="str">
        <f t="shared" si="111"/>
        <v>New Mexico</v>
      </c>
      <c r="AF1961" t="str">
        <f t="shared" si="112"/>
        <v>Carlsbad</v>
      </c>
      <c r="AG1961" t="s">
        <v>64</v>
      </c>
      <c r="AH1961">
        <v>6</v>
      </c>
      <c r="AI1961">
        <v>35.68</v>
      </c>
      <c r="AJ1961" s="11">
        <v>11.604000000000001</v>
      </c>
    </row>
    <row r="1962" spans="22:36" x14ac:dyDescent="0.25">
      <c r="W1962" t="s">
        <v>143</v>
      </c>
      <c r="X1962" s="3">
        <v>5</v>
      </c>
      <c r="Y1962" s="3">
        <v>28.4</v>
      </c>
      <c r="Z1962" s="11">
        <v>13.348000000000001</v>
      </c>
      <c r="AA1962" s="3"/>
      <c r="AB1962" s="3"/>
      <c r="AD1962" t="str">
        <f t="shared" si="110"/>
        <v>New MexicoCarlsbad</v>
      </c>
      <c r="AE1962" t="str">
        <f t="shared" si="111"/>
        <v>New Mexico</v>
      </c>
      <c r="AF1962" t="str">
        <f t="shared" si="112"/>
        <v>Carlsbad</v>
      </c>
      <c r="AG1962" t="s">
        <v>143</v>
      </c>
      <c r="AH1962">
        <v>5</v>
      </c>
      <c r="AI1962">
        <v>28.4</v>
      </c>
      <c r="AJ1962" s="11">
        <v>13.348000000000001</v>
      </c>
    </row>
    <row r="1963" spans="22:36" x14ac:dyDescent="0.25">
      <c r="W1963" t="s">
        <v>33</v>
      </c>
      <c r="X1963" s="3">
        <v>5</v>
      </c>
      <c r="Y1963" s="3">
        <v>18.45</v>
      </c>
      <c r="Z1963" s="11">
        <v>8.6715</v>
      </c>
      <c r="AA1963" s="3"/>
      <c r="AB1963" s="3"/>
      <c r="AD1963" t="str">
        <f t="shared" si="110"/>
        <v>New MexicoCarlsbad</v>
      </c>
      <c r="AE1963" t="str">
        <f t="shared" si="111"/>
        <v>New Mexico</v>
      </c>
      <c r="AF1963" t="str">
        <f t="shared" si="112"/>
        <v>Carlsbad</v>
      </c>
      <c r="AG1963" t="s">
        <v>33</v>
      </c>
      <c r="AH1963">
        <v>5</v>
      </c>
      <c r="AI1963">
        <v>18.45</v>
      </c>
      <c r="AJ1963" s="11">
        <v>8.6715</v>
      </c>
    </row>
    <row r="1964" spans="22:36" x14ac:dyDescent="0.25">
      <c r="W1964" t="s">
        <v>80</v>
      </c>
      <c r="X1964" s="3">
        <v>7</v>
      </c>
      <c r="Y1964" s="3">
        <v>211.6</v>
      </c>
      <c r="Z1964" s="11">
        <v>101.568</v>
      </c>
      <c r="AA1964" s="3"/>
      <c r="AB1964" s="3"/>
      <c r="AD1964" t="str">
        <f t="shared" si="110"/>
        <v>New MexicoCarlsbad</v>
      </c>
      <c r="AE1964" t="str">
        <f t="shared" si="111"/>
        <v>New Mexico</v>
      </c>
      <c r="AF1964" t="str">
        <f t="shared" si="112"/>
        <v>Carlsbad</v>
      </c>
      <c r="AG1964" t="s">
        <v>80</v>
      </c>
      <c r="AH1964">
        <v>7</v>
      </c>
      <c r="AI1964">
        <v>211.6</v>
      </c>
      <c r="AJ1964" s="11">
        <v>101.568</v>
      </c>
    </row>
    <row r="1965" spans="22:36" x14ac:dyDescent="0.25">
      <c r="W1965" t="s">
        <v>59</v>
      </c>
      <c r="X1965" s="3">
        <v>4</v>
      </c>
      <c r="Y1965" s="3">
        <v>67.040000000000006</v>
      </c>
      <c r="Z1965" s="11">
        <v>6.7039999999999997</v>
      </c>
      <c r="AA1965" s="3"/>
      <c r="AB1965" s="3"/>
      <c r="AD1965" t="str">
        <f t="shared" si="110"/>
        <v>New MexicoCarlsbad</v>
      </c>
      <c r="AE1965" t="str">
        <f t="shared" si="111"/>
        <v>New Mexico</v>
      </c>
      <c r="AF1965" t="str">
        <f t="shared" si="112"/>
        <v>Carlsbad</v>
      </c>
      <c r="AG1965" t="s">
        <v>59</v>
      </c>
      <c r="AH1965">
        <v>4</v>
      </c>
      <c r="AI1965">
        <v>67.040000000000006</v>
      </c>
      <c r="AJ1965" s="11">
        <v>6.7039999999999997</v>
      </c>
    </row>
    <row r="1966" spans="22:36" x14ac:dyDescent="0.25">
      <c r="W1966" t="s">
        <v>43</v>
      </c>
      <c r="X1966" s="3">
        <v>3</v>
      </c>
      <c r="Y1966" s="3">
        <v>37.32</v>
      </c>
      <c r="Z1966" s="11">
        <v>10.4496</v>
      </c>
      <c r="AA1966" s="3"/>
      <c r="AB1966" s="3"/>
      <c r="AD1966" t="str">
        <f t="shared" si="110"/>
        <v>New MexicoCarlsbad</v>
      </c>
      <c r="AE1966" t="str">
        <f t="shared" si="111"/>
        <v>New Mexico</v>
      </c>
      <c r="AF1966" t="str">
        <f t="shared" si="112"/>
        <v>Carlsbad</v>
      </c>
      <c r="AG1966" t="s">
        <v>43</v>
      </c>
      <c r="AH1966">
        <v>3</v>
      </c>
      <c r="AI1966">
        <v>37.32</v>
      </c>
      <c r="AJ1966" s="11">
        <v>10.4496</v>
      </c>
    </row>
    <row r="1967" spans="22:36" x14ac:dyDescent="0.25">
      <c r="W1967" t="s">
        <v>334</v>
      </c>
      <c r="X1967" s="3">
        <v>2</v>
      </c>
      <c r="Y1967" s="3">
        <v>16.68</v>
      </c>
      <c r="Z1967" s="11">
        <v>4.3368000000000002</v>
      </c>
      <c r="AA1967" s="3"/>
      <c r="AB1967" s="3"/>
      <c r="AD1967" t="str">
        <f t="shared" si="110"/>
        <v>New MexicoCarlsbad</v>
      </c>
      <c r="AE1967" t="str">
        <f t="shared" si="111"/>
        <v>New Mexico</v>
      </c>
      <c r="AF1967" t="str">
        <f t="shared" si="112"/>
        <v>Carlsbad</v>
      </c>
      <c r="AG1967" t="s">
        <v>334</v>
      </c>
      <c r="AH1967">
        <v>2</v>
      </c>
      <c r="AI1967">
        <v>16.68</v>
      </c>
      <c r="AJ1967" s="11">
        <v>4.3368000000000002</v>
      </c>
    </row>
    <row r="1968" spans="22:36" x14ac:dyDescent="0.25">
      <c r="V1968" t="s">
        <v>1139</v>
      </c>
      <c r="W1968" t="s">
        <v>129</v>
      </c>
      <c r="X1968" s="3">
        <v>3</v>
      </c>
      <c r="Y1968" s="3">
        <v>101.34</v>
      </c>
      <c r="Z1968" s="11">
        <v>8.1072000000000006</v>
      </c>
      <c r="AA1968" s="3"/>
      <c r="AB1968" s="3"/>
      <c r="AC1968" t="s">
        <v>1139</v>
      </c>
      <c r="AD1968" t="str">
        <f t="shared" si="110"/>
        <v>New MexicoClovis</v>
      </c>
      <c r="AE1968" t="str">
        <f t="shared" si="111"/>
        <v>New Mexico</v>
      </c>
      <c r="AF1968" t="str">
        <f t="shared" si="112"/>
        <v>Clovis</v>
      </c>
      <c r="AG1968" t="s">
        <v>129</v>
      </c>
      <c r="AH1968">
        <v>3</v>
      </c>
      <c r="AI1968">
        <v>101.34</v>
      </c>
      <c r="AJ1968" s="11">
        <v>8.1072000000000006</v>
      </c>
    </row>
    <row r="1969" spans="22:36" x14ac:dyDescent="0.25">
      <c r="W1969" t="s">
        <v>64</v>
      </c>
      <c r="X1969" s="3">
        <v>7</v>
      </c>
      <c r="Y1969" s="3">
        <v>10.08</v>
      </c>
      <c r="Z1969" s="11">
        <v>3.528</v>
      </c>
      <c r="AA1969" s="3"/>
      <c r="AB1969" s="3"/>
      <c r="AD1969" t="str">
        <f t="shared" si="110"/>
        <v>New MexicoClovis</v>
      </c>
      <c r="AE1969" t="str">
        <f t="shared" si="111"/>
        <v>New Mexico</v>
      </c>
      <c r="AF1969" t="str">
        <f t="shared" si="112"/>
        <v>Clovis</v>
      </c>
      <c r="AG1969" t="s">
        <v>64</v>
      </c>
      <c r="AH1969">
        <v>7</v>
      </c>
      <c r="AI1969">
        <v>10.08</v>
      </c>
      <c r="AJ1969" s="11">
        <v>3.528</v>
      </c>
    </row>
    <row r="1970" spans="22:36" x14ac:dyDescent="0.25">
      <c r="V1970" t="s">
        <v>820</v>
      </c>
      <c r="W1970" t="s">
        <v>129</v>
      </c>
      <c r="X1970" s="3">
        <v>1</v>
      </c>
      <c r="Y1970" s="3">
        <v>159.99</v>
      </c>
      <c r="Z1970" s="11">
        <v>54.396599999999999</v>
      </c>
      <c r="AA1970" s="3"/>
      <c r="AB1970" s="3"/>
      <c r="AC1970" t="s">
        <v>820</v>
      </c>
      <c r="AD1970" t="str">
        <f t="shared" si="110"/>
        <v>New MexicoFarmington</v>
      </c>
      <c r="AE1970" t="str">
        <f t="shared" si="111"/>
        <v>New Mexico</v>
      </c>
      <c r="AF1970" t="str">
        <f t="shared" si="112"/>
        <v>Farmington</v>
      </c>
      <c r="AG1970" t="s">
        <v>129</v>
      </c>
      <c r="AH1970">
        <v>1</v>
      </c>
      <c r="AI1970">
        <v>159.99</v>
      </c>
      <c r="AJ1970" s="11">
        <v>54.396599999999999</v>
      </c>
    </row>
    <row r="1971" spans="22:36" x14ac:dyDescent="0.25">
      <c r="W1971" t="s">
        <v>48</v>
      </c>
      <c r="X1971" s="3">
        <v>9</v>
      </c>
      <c r="Y1971" s="3">
        <v>545.85</v>
      </c>
      <c r="Z1971" s="11">
        <v>114.6285</v>
      </c>
      <c r="AA1971" s="3"/>
      <c r="AB1971" s="3"/>
      <c r="AD1971" t="str">
        <f t="shared" si="110"/>
        <v>New MexicoFarmington</v>
      </c>
      <c r="AE1971" t="str">
        <f t="shared" si="111"/>
        <v>New Mexico</v>
      </c>
      <c r="AF1971" t="str">
        <f t="shared" si="112"/>
        <v>Farmington</v>
      </c>
      <c r="AG1971" t="s">
        <v>48</v>
      </c>
      <c r="AH1971">
        <v>9</v>
      </c>
      <c r="AI1971">
        <v>545.85</v>
      </c>
      <c r="AJ1971" s="11">
        <v>114.6285</v>
      </c>
    </row>
    <row r="1972" spans="22:36" x14ac:dyDescent="0.25">
      <c r="W1972" t="s">
        <v>334</v>
      </c>
      <c r="X1972" s="3">
        <v>1</v>
      </c>
      <c r="Y1972" s="3">
        <v>12.88</v>
      </c>
      <c r="Z1972" s="11">
        <v>0.38640000000000002</v>
      </c>
      <c r="AA1972" s="3"/>
      <c r="AB1972" s="3"/>
      <c r="AD1972" t="str">
        <f t="shared" si="110"/>
        <v>New MexicoFarmington</v>
      </c>
      <c r="AE1972" t="str">
        <f t="shared" si="111"/>
        <v>New Mexico</v>
      </c>
      <c r="AF1972" t="str">
        <f t="shared" si="112"/>
        <v>Farmington</v>
      </c>
      <c r="AG1972" t="s">
        <v>334</v>
      </c>
      <c r="AH1972">
        <v>1</v>
      </c>
      <c r="AI1972">
        <v>12.88</v>
      </c>
      <c r="AJ1972" s="11">
        <v>0.38640000000000002</v>
      </c>
    </row>
    <row r="1973" spans="22:36" x14ac:dyDescent="0.25">
      <c r="V1973" t="s">
        <v>1008</v>
      </c>
      <c r="W1973" t="s">
        <v>53</v>
      </c>
      <c r="X1973" s="3">
        <v>2</v>
      </c>
      <c r="Y1973" s="3">
        <v>8.2799999999999994</v>
      </c>
      <c r="Z1973" s="11">
        <v>3.4775999999999998</v>
      </c>
      <c r="AA1973" s="3"/>
      <c r="AB1973" s="3"/>
      <c r="AC1973" t="s">
        <v>1008</v>
      </c>
      <c r="AD1973" t="str">
        <f t="shared" si="110"/>
        <v>New MexicoLas Cruces</v>
      </c>
      <c r="AE1973" t="str">
        <f t="shared" si="111"/>
        <v>New Mexico</v>
      </c>
      <c r="AF1973" t="str">
        <f t="shared" si="112"/>
        <v>Las Cruces</v>
      </c>
      <c r="AG1973" t="s">
        <v>53</v>
      </c>
      <c r="AH1973">
        <v>2</v>
      </c>
      <c r="AI1973">
        <v>8.2799999999999994</v>
      </c>
      <c r="AJ1973" s="11">
        <v>3.4775999999999998</v>
      </c>
    </row>
    <row r="1974" spans="22:36" x14ac:dyDescent="0.25">
      <c r="W1974" t="s">
        <v>48</v>
      </c>
      <c r="X1974" s="3">
        <v>3</v>
      </c>
      <c r="Y1974" s="3">
        <v>41.37</v>
      </c>
      <c r="Z1974" s="11">
        <v>17.375399999999999</v>
      </c>
      <c r="AA1974" s="3"/>
      <c r="AB1974" s="3"/>
      <c r="AD1974" t="str">
        <f t="shared" si="110"/>
        <v>New MexicoLas Cruces</v>
      </c>
      <c r="AE1974" t="str">
        <f t="shared" si="111"/>
        <v>New Mexico</v>
      </c>
      <c r="AF1974" t="str">
        <f t="shared" si="112"/>
        <v>Las Cruces</v>
      </c>
      <c r="AG1974" t="s">
        <v>48</v>
      </c>
      <c r="AH1974">
        <v>3</v>
      </c>
      <c r="AI1974">
        <v>41.37</v>
      </c>
      <c r="AJ1974" s="11">
        <v>17.375399999999999</v>
      </c>
    </row>
    <row r="1975" spans="22:36" x14ac:dyDescent="0.25">
      <c r="W1975" t="s">
        <v>80</v>
      </c>
      <c r="X1975" s="3">
        <v>4</v>
      </c>
      <c r="Y1975" s="3">
        <v>49.12</v>
      </c>
      <c r="Z1975" s="11">
        <v>23.086400000000001</v>
      </c>
      <c r="AA1975" s="3"/>
      <c r="AB1975" s="3"/>
      <c r="AD1975" t="str">
        <f t="shared" si="110"/>
        <v>New MexicoLas Cruces</v>
      </c>
      <c r="AE1975" t="str">
        <f t="shared" si="111"/>
        <v>New Mexico</v>
      </c>
      <c r="AF1975" t="str">
        <f t="shared" si="112"/>
        <v>Las Cruces</v>
      </c>
      <c r="AG1975" t="s">
        <v>80</v>
      </c>
      <c r="AH1975">
        <v>4</v>
      </c>
      <c r="AI1975">
        <v>49.12</v>
      </c>
      <c r="AJ1975" s="11">
        <v>23.086400000000001</v>
      </c>
    </row>
    <row r="1976" spans="22:36" x14ac:dyDescent="0.25">
      <c r="V1976" t="s">
        <v>1180</v>
      </c>
      <c r="W1976" t="s">
        <v>25</v>
      </c>
      <c r="X1976" s="3">
        <v>7</v>
      </c>
      <c r="Y1976" s="3">
        <v>1114.192</v>
      </c>
      <c r="Z1976" s="11">
        <v>119.5878</v>
      </c>
      <c r="AA1976" s="3"/>
      <c r="AB1976" s="3"/>
      <c r="AC1976" t="s">
        <v>1180</v>
      </c>
      <c r="AD1976" t="str">
        <f t="shared" si="110"/>
        <v>New MexicoRio Rancho</v>
      </c>
      <c r="AE1976" t="str">
        <f t="shared" si="111"/>
        <v>New Mexico</v>
      </c>
      <c r="AF1976" t="str">
        <f t="shared" si="112"/>
        <v>Rio Rancho</v>
      </c>
      <c r="AG1976" t="s">
        <v>25</v>
      </c>
      <c r="AH1976">
        <v>7</v>
      </c>
      <c r="AI1976">
        <v>1114.192</v>
      </c>
      <c r="AJ1976" s="11">
        <v>119.5878</v>
      </c>
    </row>
    <row r="1977" spans="22:36" x14ac:dyDescent="0.25">
      <c r="V1977" t="s">
        <v>1051</v>
      </c>
      <c r="W1977" t="s">
        <v>129</v>
      </c>
      <c r="X1977" s="3">
        <v>9</v>
      </c>
      <c r="Y1977" s="3">
        <v>92.52</v>
      </c>
      <c r="Z1977" s="11">
        <v>18.504000000000001</v>
      </c>
      <c r="AA1977" s="3"/>
      <c r="AB1977" s="3"/>
      <c r="AC1977" t="s">
        <v>1051</v>
      </c>
      <c r="AD1977" t="str">
        <f t="shared" si="110"/>
        <v>New MexicoSanta Fe</v>
      </c>
      <c r="AE1977" t="str">
        <f t="shared" si="111"/>
        <v>New Mexico</v>
      </c>
      <c r="AF1977" t="str">
        <f t="shared" si="112"/>
        <v>Santa Fe</v>
      </c>
      <c r="AG1977" t="s">
        <v>129</v>
      </c>
      <c r="AH1977">
        <v>9</v>
      </c>
      <c r="AI1977">
        <v>92.52</v>
      </c>
      <c r="AJ1977" s="11">
        <v>18.504000000000001</v>
      </c>
    </row>
    <row r="1978" spans="22:36" x14ac:dyDescent="0.25">
      <c r="W1978" t="s">
        <v>53</v>
      </c>
      <c r="X1978" s="3">
        <v>5</v>
      </c>
      <c r="Y1978" s="3">
        <v>8.4</v>
      </c>
      <c r="Z1978" s="11">
        <v>2.1840000000000002</v>
      </c>
      <c r="AA1978" s="3"/>
      <c r="AB1978" s="3"/>
      <c r="AD1978" t="str">
        <f t="shared" si="110"/>
        <v>New MexicoSanta Fe</v>
      </c>
      <c r="AE1978" t="str">
        <f t="shared" si="111"/>
        <v>New Mexico</v>
      </c>
      <c r="AF1978" t="str">
        <f t="shared" si="112"/>
        <v>Santa Fe</v>
      </c>
      <c r="AG1978" t="s">
        <v>53</v>
      </c>
      <c r="AH1978">
        <v>5</v>
      </c>
      <c r="AI1978">
        <v>8.4</v>
      </c>
      <c r="AJ1978" s="11">
        <v>2.1840000000000002</v>
      </c>
    </row>
    <row r="1979" spans="22:36" x14ac:dyDescent="0.25">
      <c r="V1979" t="s">
        <v>750</v>
      </c>
      <c r="W1979" t="s">
        <v>53</v>
      </c>
      <c r="X1979" s="3">
        <v>20</v>
      </c>
      <c r="Y1979" s="3">
        <v>390.94999999999993</v>
      </c>
      <c r="Z1979" s="11">
        <v>105.76830000000001</v>
      </c>
      <c r="AA1979" s="3"/>
      <c r="AB1979" s="3"/>
      <c r="AC1979" t="s">
        <v>750</v>
      </c>
      <c r="AD1979" t="str">
        <f t="shared" si="110"/>
        <v>New YorkAuburn</v>
      </c>
      <c r="AE1979" t="str">
        <f t="shared" si="111"/>
        <v>New York</v>
      </c>
      <c r="AF1979" t="str">
        <f t="shared" si="112"/>
        <v>Auburn</v>
      </c>
      <c r="AG1979" t="s">
        <v>53</v>
      </c>
      <c r="AH1979">
        <v>20</v>
      </c>
      <c r="AI1979">
        <v>390.94999999999993</v>
      </c>
      <c r="AJ1979" s="11">
        <v>105.76830000000001</v>
      </c>
    </row>
    <row r="1980" spans="22:36" x14ac:dyDescent="0.25">
      <c r="W1980" t="s">
        <v>64</v>
      </c>
      <c r="X1980" s="3">
        <v>3</v>
      </c>
      <c r="Y1980" s="3">
        <v>15.528</v>
      </c>
      <c r="Z1980" s="11">
        <v>5.8230000000000004</v>
      </c>
      <c r="AA1980" s="3"/>
      <c r="AB1980" s="3"/>
      <c r="AD1980" t="str">
        <f t="shared" si="110"/>
        <v>New YorkAuburn</v>
      </c>
      <c r="AE1980" t="str">
        <f t="shared" si="111"/>
        <v>New York</v>
      </c>
      <c r="AF1980" t="str">
        <f t="shared" si="112"/>
        <v>Auburn</v>
      </c>
      <c r="AG1980" t="s">
        <v>64</v>
      </c>
      <c r="AH1980">
        <v>3</v>
      </c>
      <c r="AI1980">
        <v>15.528</v>
      </c>
      <c r="AJ1980" s="11">
        <v>5.8230000000000004</v>
      </c>
    </row>
    <row r="1981" spans="22:36" x14ac:dyDescent="0.25">
      <c r="W1981" t="s">
        <v>143</v>
      </c>
      <c r="X1981" s="3">
        <v>1</v>
      </c>
      <c r="Y1981" s="3">
        <v>27.18</v>
      </c>
      <c r="Z1981" s="11">
        <v>12.7746</v>
      </c>
      <c r="AA1981" s="3"/>
      <c r="AB1981" s="3"/>
      <c r="AD1981" t="str">
        <f t="shared" si="110"/>
        <v>New YorkAuburn</v>
      </c>
      <c r="AE1981" t="str">
        <f t="shared" si="111"/>
        <v>New York</v>
      </c>
      <c r="AF1981" t="str">
        <f t="shared" si="112"/>
        <v>Auburn</v>
      </c>
      <c r="AG1981" t="s">
        <v>143</v>
      </c>
      <c r="AH1981">
        <v>1</v>
      </c>
      <c r="AI1981">
        <v>27.18</v>
      </c>
      <c r="AJ1981" s="11">
        <v>12.7746</v>
      </c>
    </row>
    <row r="1982" spans="22:36" x14ac:dyDescent="0.25">
      <c r="W1982" t="s">
        <v>195</v>
      </c>
      <c r="X1982" s="3">
        <v>10</v>
      </c>
      <c r="Y1982" s="3">
        <v>30.849999999999998</v>
      </c>
      <c r="Z1982" s="11">
        <v>13.907300000000001</v>
      </c>
      <c r="AA1982" s="3"/>
      <c r="AB1982" s="3"/>
      <c r="AD1982" t="str">
        <f t="shared" si="110"/>
        <v>New YorkAuburn</v>
      </c>
      <c r="AE1982" t="str">
        <f t="shared" si="111"/>
        <v>New York</v>
      </c>
      <c r="AF1982" t="str">
        <f t="shared" si="112"/>
        <v>Auburn</v>
      </c>
      <c r="AG1982" t="s">
        <v>195</v>
      </c>
      <c r="AH1982">
        <v>10</v>
      </c>
      <c r="AI1982">
        <v>30.849999999999998</v>
      </c>
      <c r="AJ1982" s="11">
        <v>13.907300000000001</v>
      </c>
    </row>
    <row r="1983" spans="22:36" x14ac:dyDescent="0.25">
      <c r="W1983" t="s">
        <v>48</v>
      </c>
      <c r="X1983" s="3">
        <v>5</v>
      </c>
      <c r="Y1983" s="3">
        <v>520.04999999999995</v>
      </c>
      <c r="Z1983" s="11">
        <v>72.807000000000002</v>
      </c>
      <c r="AA1983" s="3"/>
      <c r="AB1983" s="3"/>
      <c r="AD1983" t="str">
        <f t="shared" si="110"/>
        <v>New YorkAuburn</v>
      </c>
      <c r="AE1983" t="str">
        <f t="shared" si="111"/>
        <v>New York</v>
      </c>
      <c r="AF1983" t="str">
        <f t="shared" si="112"/>
        <v>Auburn</v>
      </c>
      <c r="AG1983" t="s">
        <v>48</v>
      </c>
      <c r="AH1983">
        <v>5</v>
      </c>
      <c r="AI1983">
        <v>520.04999999999995</v>
      </c>
      <c r="AJ1983" s="11">
        <v>72.807000000000002</v>
      </c>
    </row>
    <row r="1984" spans="22:36" x14ac:dyDescent="0.25">
      <c r="W1984" t="s">
        <v>33</v>
      </c>
      <c r="X1984" s="3">
        <v>2</v>
      </c>
      <c r="Y1984" s="3">
        <v>20.7</v>
      </c>
      <c r="Z1984" s="11">
        <v>9.9359999999999999</v>
      </c>
      <c r="AA1984" s="3"/>
      <c r="AB1984" s="3"/>
      <c r="AD1984" t="str">
        <f t="shared" si="110"/>
        <v>New YorkAuburn</v>
      </c>
      <c r="AE1984" t="str">
        <f t="shared" si="111"/>
        <v>New York</v>
      </c>
      <c r="AF1984" t="str">
        <f t="shared" si="112"/>
        <v>Auburn</v>
      </c>
      <c r="AG1984" t="s">
        <v>33</v>
      </c>
      <c r="AH1984">
        <v>2</v>
      </c>
      <c r="AI1984">
        <v>20.7</v>
      </c>
      <c r="AJ1984" s="11">
        <v>9.9359999999999999</v>
      </c>
    </row>
    <row r="1985" spans="22:36" x14ac:dyDescent="0.25">
      <c r="W1985" t="s">
        <v>80</v>
      </c>
      <c r="X1985" s="3">
        <v>13</v>
      </c>
      <c r="Y1985" s="3">
        <v>75.86</v>
      </c>
      <c r="Z1985" s="11">
        <v>36.701799999999999</v>
      </c>
      <c r="AA1985" s="3"/>
      <c r="AB1985" s="3"/>
      <c r="AD1985" t="str">
        <f t="shared" si="110"/>
        <v>New YorkAuburn</v>
      </c>
      <c r="AE1985" t="str">
        <f t="shared" si="111"/>
        <v>New York</v>
      </c>
      <c r="AF1985" t="str">
        <f t="shared" si="112"/>
        <v>Auburn</v>
      </c>
      <c r="AG1985" t="s">
        <v>80</v>
      </c>
      <c r="AH1985">
        <v>13</v>
      </c>
      <c r="AI1985">
        <v>75.86</v>
      </c>
      <c r="AJ1985" s="11">
        <v>36.701799999999999</v>
      </c>
    </row>
    <row r="1986" spans="22:36" x14ac:dyDescent="0.25">
      <c r="W1986" t="s">
        <v>59</v>
      </c>
      <c r="X1986" s="3">
        <v>4</v>
      </c>
      <c r="Y1986" s="3">
        <v>35.119999999999997</v>
      </c>
      <c r="Z1986" s="11">
        <v>9.1311999999999998</v>
      </c>
      <c r="AA1986" s="3"/>
      <c r="AB1986" s="3"/>
      <c r="AD1986" t="str">
        <f t="shared" si="110"/>
        <v>New YorkAuburn</v>
      </c>
      <c r="AE1986" t="str">
        <f t="shared" si="111"/>
        <v>New York</v>
      </c>
      <c r="AF1986" t="str">
        <f t="shared" si="112"/>
        <v>Auburn</v>
      </c>
      <c r="AG1986" t="s">
        <v>59</v>
      </c>
      <c r="AH1986">
        <v>4</v>
      </c>
      <c r="AI1986">
        <v>35.119999999999997</v>
      </c>
      <c r="AJ1986" s="11">
        <v>9.1311999999999998</v>
      </c>
    </row>
    <row r="1987" spans="22:36" x14ac:dyDescent="0.25">
      <c r="W1987" t="s">
        <v>43</v>
      </c>
      <c r="X1987" s="3">
        <v>5</v>
      </c>
      <c r="Y1987" s="3">
        <v>267.92</v>
      </c>
      <c r="Z1987" s="11">
        <v>13.9556</v>
      </c>
      <c r="AA1987" s="3"/>
      <c r="AB1987" s="3"/>
      <c r="AD1987" t="str">
        <f t="shared" si="110"/>
        <v>New YorkAuburn</v>
      </c>
      <c r="AE1987" t="str">
        <f t="shared" si="111"/>
        <v>New York</v>
      </c>
      <c r="AF1987" t="str">
        <f t="shared" si="112"/>
        <v>Auburn</v>
      </c>
      <c r="AG1987" t="s">
        <v>43</v>
      </c>
      <c r="AH1987">
        <v>5</v>
      </c>
      <c r="AI1987">
        <v>267.92</v>
      </c>
      <c r="AJ1987" s="11">
        <v>13.9556</v>
      </c>
    </row>
    <row r="1988" spans="22:36" x14ac:dyDescent="0.25">
      <c r="V1988" t="s">
        <v>855</v>
      </c>
      <c r="W1988" t="s">
        <v>53</v>
      </c>
      <c r="X1988" s="3">
        <v>2</v>
      </c>
      <c r="Y1988" s="3">
        <v>2.78</v>
      </c>
      <c r="Z1988" s="11">
        <v>0.7228</v>
      </c>
      <c r="AA1988" s="3"/>
      <c r="AB1988" s="3"/>
      <c r="AC1988" t="s">
        <v>855</v>
      </c>
      <c r="AD1988" t="str">
        <f t="shared" si="110"/>
        <v>New YorkBuffalo</v>
      </c>
      <c r="AE1988" t="str">
        <f t="shared" si="111"/>
        <v>New York</v>
      </c>
      <c r="AF1988" t="str">
        <f t="shared" si="112"/>
        <v>Buffalo</v>
      </c>
      <c r="AG1988" t="s">
        <v>53</v>
      </c>
      <c r="AH1988">
        <v>2</v>
      </c>
      <c r="AI1988">
        <v>2.78</v>
      </c>
      <c r="AJ1988" s="11">
        <v>0.7228</v>
      </c>
    </row>
    <row r="1989" spans="22:36" x14ac:dyDescent="0.25">
      <c r="W1989" t="s">
        <v>64</v>
      </c>
      <c r="X1989" s="3">
        <v>3</v>
      </c>
      <c r="Y1989" s="3">
        <v>2152.7759999999998</v>
      </c>
      <c r="Z1989" s="11">
        <v>726.56190000000004</v>
      </c>
      <c r="AA1989" s="3"/>
      <c r="AB1989" s="3"/>
      <c r="AD1989" t="str">
        <f t="shared" ref="AD1989:AD2052" si="113">IF(ISTEXT(AC1989),AC1989,AD1988)</f>
        <v>New YorkBuffalo</v>
      </c>
      <c r="AE1989" t="str">
        <f t="shared" ref="AE1989:AE2052" si="114">INDEX($K$3:$R$606,MATCH(AD1989,$K$3:$K$606,0),5)</f>
        <v>New York</v>
      </c>
      <c r="AF1989" t="str">
        <f t="shared" si="112"/>
        <v>Buffalo</v>
      </c>
      <c r="AG1989" t="s">
        <v>64</v>
      </c>
      <c r="AH1989">
        <v>3</v>
      </c>
      <c r="AI1989">
        <v>2152.7759999999998</v>
      </c>
      <c r="AJ1989" s="11">
        <v>726.56190000000004</v>
      </c>
    </row>
    <row r="1990" spans="22:36" x14ac:dyDescent="0.25">
      <c r="W1990" t="s">
        <v>22</v>
      </c>
      <c r="X1990" s="3">
        <v>10</v>
      </c>
      <c r="Y1990" s="3">
        <v>4007.84</v>
      </c>
      <c r="Z1990" s="11">
        <v>-50.097999999999999</v>
      </c>
      <c r="AA1990" s="3"/>
      <c r="AB1990" s="3"/>
      <c r="AD1990" t="str">
        <f t="shared" si="113"/>
        <v>New YorkBuffalo</v>
      </c>
      <c r="AE1990" t="str">
        <f t="shared" si="114"/>
        <v>New York</v>
      </c>
      <c r="AF1990" t="str">
        <f t="shared" ref="AF1990:AF2053" si="115">INDEX($K$3:$R$606,MATCH(AD1990,$K$3:$K$606,0),6)</f>
        <v>Buffalo</v>
      </c>
      <c r="AG1990" t="s">
        <v>22</v>
      </c>
      <c r="AH1990">
        <v>10</v>
      </c>
      <c r="AI1990">
        <v>4007.84</v>
      </c>
      <c r="AJ1990" s="11">
        <v>-50.097999999999999</v>
      </c>
    </row>
    <row r="1991" spans="22:36" x14ac:dyDescent="0.25">
      <c r="W1991" t="s">
        <v>25</v>
      </c>
      <c r="X1991" s="3">
        <v>10</v>
      </c>
      <c r="Y1991" s="3">
        <v>1586.52</v>
      </c>
      <c r="Z1991" s="11">
        <v>179.82899999999998</v>
      </c>
      <c r="AA1991" s="3"/>
      <c r="AB1991" s="3"/>
      <c r="AD1991" t="str">
        <f t="shared" si="113"/>
        <v>New YorkBuffalo</v>
      </c>
      <c r="AE1991" t="str">
        <f t="shared" si="114"/>
        <v>New York</v>
      </c>
      <c r="AF1991" t="str">
        <f t="shared" si="115"/>
        <v>Buffalo</v>
      </c>
      <c r="AG1991" t="s">
        <v>25</v>
      </c>
      <c r="AH1991">
        <v>10</v>
      </c>
      <c r="AI1991">
        <v>1586.52</v>
      </c>
      <c r="AJ1991" s="11">
        <v>179.82899999999998</v>
      </c>
    </row>
    <row r="1992" spans="22:36" x14ac:dyDescent="0.25">
      <c r="W1992" t="s">
        <v>143</v>
      </c>
      <c r="X1992" s="3">
        <v>2</v>
      </c>
      <c r="Y1992" s="3">
        <v>79.959999999999994</v>
      </c>
      <c r="Z1992" s="11">
        <v>35.981999999999999</v>
      </c>
      <c r="AA1992" s="3"/>
      <c r="AB1992" s="3"/>
      <c r="AD1992" t="str">
        <f t="shared" si="113"/>
        <v>New YorkBuffalo</v>
      </c>
      <c r="AE1992" t="str">
        <f t="shared" si="114"/>
        <v>New York</v>
      </c>
      <c r="AF1992" t="str">
        <f t="shared" si="115"/>
        <v>Buffalo</v>
      </c>
      <c r="AG1992" t="s">
        <v>143</v>
      </c>
      <c r="AH1992">
        <v>2</v>
      </c>
      <c r="AI1992">
        <v>79.959999999999994</v>
      </c>
      <c r="AJ1992" s="11">
        <v>35.981999999999999</v>
      </c>
    </row>
    <row r="1993" spans="22:36" x14ac:dyDescent="0.25">
      <c r="W1993" t="s">
        <v>48</v>
      </c>
      <c r="X1993" s="3">
        <v>8</v>
      </c>
      <c r="Y1993" s="3">
        <v>354.85</v>
      </c>
      <c r="Z1993" s="11">
        <v>70.97</v>
      </c>
      <c r="AA1993" s="3"/>
      <c r="AB1993" s="3"/>
      <c r="AD1993" t="str">
        <f t="shared" si="113"/>
        <v>New YorkBuffalo</v>
      </c>
      <c r="AE1993" t="str">
        <f t="shared" si="114"/>
        <v>New York</v>
      </c>
      <c r="AF1993" t="str">
        <f t="shared" si="115"/>
        <v>Buffalo</v>
      </c>
      <c r="AG1993" t="s">
        <v>48</v>
      </c>
      <c r="AH1993">
        <v>8</v>
      </c>
      <c r="AI1993">
        <v>354.85</v>
      </c>
      <c r="AJ1993" s="11">
        <v>70.97</v>
      </c>
    </row>
    <row r="1994" spans="22:36" x14ac:dyDescent="0.25">
      <c r="W1994" t="s">
        <v>59</v>
      </c>
      <c r="X1994" s="3">
        <v>4</v>
      </c>
      <c r="Y1994" s="3">
        <v>43.6</v>
      </c>
      <c r="Z1994" s="11">
        <v>12.208</v>
      </c>
      <c r="AA1994" s="3"/>
      <c r="AB1994" s="3"/>
      <c r="AD1994" t="str">
        <f t="shared" si="113"/>
        <v>New YorkBuffalo</v>
      </c>
      <c r="AE1994" t="str">
        <f t="shared" si="114"/>
        <v>New York</v>
      </c>
      <c r="AF1994" t="str">
        <f t="shared" si="115"/>
        <v>Buffalo</v>
      </c>
      <c r="AG1994" t="s">
        <v>59</v>
      </c>
      <c r="AH1994">
        <v>4</v>
      </c>
      <c r="AI1994">
        <v>43.6</v>
      </c>
      <c r="AJ1994" s="11">
        <v>12.208</v>
      </c>
    </row>
    <row r="1995" spans="22:36" x14ac:dyDescent="0.25">
      <c r="W1995" t="s">
        <v>334</v>
      </c>
      <c r="X1995" s="3">
        <v>7</v>
      </c>
      <c r="Y1995" s="3">
        <v>835.17</v>
      </c>
      <c r="Z1995" s="11">
        <v>16.703399999999998</v>
      </c>
      <c r="AA1995" s="3"/>
      <c r="AB1995" s="3"/>
      <c r="AD1995" t="str">
        <f t="shared" si="113"/>
        <v>New YorkBuffalo</v>
      </c>
      <c r="AE1995" t="str">
        <f t="shared" si="114"/>
        <v>New York</v>
      </c>
      <c r="AF1995" t="str">
        <f t="shared" si="115"/>
        <v>Buffalo</v>
      </c>
      <c r="AG1995" t="s">
        <v>334</v>
      </c>
      <c r="AH1995">
        <v>7</v>
      </c>
      <c r="AI1995">
        <v>835.17</v>
      </c>
      <c r="AJ1995" s="11">
        <v>16.703399999999998</v>
      </c>
    </row>
    <row r="1996" spans="22:36" x14ac:dyDescent="0.25">
      <c r="V1996" t="s">
        <v>870</v>
      </c>
      <c r="W1996" t="s">
        <v>53</v>
      </c>
      <c r="X1996" s="3">
        <v>3</v>
      </c>
      <c r="Y1996" s="3">
        <v>47.82</v>
      </c>
      <c r="Z1996" s="11">
        <v>14.346</v>
      </c>
      <c r="AA1996" s="3"/>
      <c r="AB1996" s="3"/>
      <c r="AC1996" t="s">
        <v>870</v>
      </c>
      <c r="AD1996" t="str">
        <f t="shared" si="113"/>
        <v>New YorkFreeport</v>
      </c>
      <c r="AE1996" t="str">
        <f t="shared" si="114"/>
        <v>New York</v>
      </c>
      <c r="AF1996" t="str">
        <f t="shared" si="115"/>
        <v>Freeport</v>
      </c>
      <c r="AG1996" t="s">
        <v>53</v>
      </c>
      <c r="AH1996">
        <v>3</v>
      </c>
      <c r="AI1996">
        <v>47.82</v>
      </c>
      <c r="AJ1996" s="11">
        <v>14.346</v>
      </c>
    </row>
    <row r="1997" spans="22:36" x14ac:dyDescent="0.25">
      <c r="W1997" t="s">
        <v>64</v>
      </c>
      <c r="X1997" s="3">
        <v>2</v>
      </c>
      <c r="Y1997" s="3">
        <v>17.248000000000001</v>
      </c>
      <c r="Z1997" s="11">
        <v>6.0368000000000004</v>
      </c>
      <c r="AA1997" s="3"/>
      <c r="AB1997" s="3"/>
      <c r="AD1997" t="str">
        <f t="shared" si="113"/>
        <v>New YorkFreeport</v>
      </c>
      <c r="AE1997" t="str">
        <f t="shared" si="114"/>
        <v>New York</v>
      </c>
      <c r="AF1997" t="str">
        <f t="shared" si="115"/>
        <v>Freeport</v>
      </c>
      <c r="AG1997" t="s">
        <v>64</v>
      </c>
      <c r="AH1997">
        <v>2</v>
      </c>
      <c r="AI1997">
        <v>17.248000000000001</v>
      </c>
      <c r="AJ1997" s="11">
        <v>6.0368000000000004</v>
      </c>
    </row>
    <row r="1998" spans="22:36" x14ac:dyDescent="0.25">
      <c r="W1998" t="s">
        <v>25</v>
      </c>
      <c r="X1998" s="3">
        <v>1</v>
      </c>
      <c r="Y1998" s="3">
        <v>102.58199999999999</v>
      </c>
      <c r="Z1998" s="11">
        <v>6.8388</v>
      </c>
      <c r="AA1998" s="3"/>
      <c r="AB1998" s="3"/>
      <c r="AD1998" t="str">
        <f t="shared" si="113"/>
        <v>New YorkFreeport</v>
      </c>
      <c r="AE1998" t="str">
        <f t="shared" si="114"/>
        <v>New York</v>
      </c>
      <c r="AF1998" t="str">
        <f t="shared" si="115"/>
        <v>Freeport</v>
      </c>
      <c r="AG1998" t="s">
        <v>25</v>
      </c>
      <c r="AH1998">
        <v>1</v>
      </c>
      <c r="AI1998">
        <v>102.58199999999999</v>
      </c>
      <c r="AJ1998" s="11">
        <v>6.8388</v>
      </c>
    </row>
    <row r="1999" spans="22:36" x14ac:dyDescent="0.25">
      <c r="W1999" t="s">
        <v>48</v>
      </c>
      <c r="X1999" s="3">
        <v>3</v>
      </c>
      <c r="Y1999" s="3">
        <v>322.58999999999997</v>
      </c>
      <c r="Z1999" s="11">
        <v>64.518000000000001</v>
      </c>
      <c r="AA1999" s="3"/>
      <c r="AB1999" s="3"/>
      <c r="AD1999" t="str">
        <f t="shared" si="113"/>
        <v>New YorkFreeport</v>
      </c>
      <c r="AE1999" t="str">
        <f t="shared" si="114"/>
        <v>New York</v>
      </c>
      <c r="AF1999" t="str">
        <f t="shared" si="115"/>
        <v>Freeport</v>
      </c>
      <c r="AG1999" t="s">
        <v>48</v>
      </c>
      <c r="AH1999">
        <v>3</v>
      </c>
      <c r="AI1999">
        <v>322.58999999999997</v>
      </c>
      <c r="AJ1999" s="11">
        <v>64.518000000000001</v>
      </c>
    </row>
    <row r="2000" spans="22:36" x14ac:dyDescent="0.25">
      <c r="W2000" t="s">
        <v>33</v>
      </c>
      <c r="X2000" s="3">
        <v>5</v>
      </c>
      <c r="Y2000" s="3">
        <v>13.05</v>
      </c>
      <c r="Z2000" s="11">
        <v>6.0030000000000001</v>
      </c>
      <c r="AA2000" s="3"/>
      <c r="AB2000" s="3"/>
      <c r="AD2000" t="str">
        <f t="shared" si="113"/>
        <v>New YorkFreeport</v>
      </c>
      <c r="AE2000" t="str">
        <f t="shared" si="114"/>
        <v>New York</v>
      </c>
      <c r="AF2000" t="str">
        <f t="shared" si="115"/>
        <v>Freeport</v>
      </c>
      <c r="AG2000" t="s">
        <v>33</v>
      </c>
      <c r="AH2000">
        <v>5</v>
      </c>
      <c r="AI2000">
        <v>13.05</v>
      </c>
      <c r="AJ2000" s="11">
        <v>6.0030000000000001</v>
      </c>
    </row>
    <row r="2001" spans="22:36" x14ac:dyDescent="0.25">
      <c r="W2001" t="s">
        <v>80</v>
      </c>
      <c r="X2001" s="3">
        <v>3</v>
      </c>
      <c r="Y2001" s="3">
        <v>20.04</v>
      </c>
      <c r="Z2001" s="11">
        <v>9.6191999999999993</v>
      </c>
      <c r="AA2001" s="3"/>
      <c r="AB2001" s="3"/>
      <c r="AD2001" t="str">
        <f t="shared" si="113"/>
        <v>New YorkFreeport</v>
      </c>
      <c r="AE2001" t="str">
        <f t="shared" si="114"/>
        <v>New York</v>
      </c>
      <c r="AF2001" t="str">
        <f t="shared" si="115"/>
        <v>Freeport</v>
      </c>
      <c r="AG2001" t="s">
        <v>80</v>
      </c>
      <c r="AH2001">
        <v>3</v>
      </c>
      <c r="AI2001">
        <v>20.04</v>
      </c>
      <c r="AJ2001" s="11">
        <v>9.6191999999999993</v>
      </c>
    </row>
    <row r="2002" spans="22:36" x14ac:dyDescent="0.25">
      <c r="V2002" t="s">
        <v>1023</v>
      </c>
      <c r="W2002" t="s">
        <v>53</v>
      </c>
      <c r="X2002" s="3">
        <v>4</v>
      </c>
      <c r="Y2002" s="3">
        <v>35</v>
      </c>
      <c r="Z2002" s="11">
        <v>10.5</v>
      </c>
      <c r="AA2002" s="3"/>
      <c r="AB2002" s="3"/>
      <c r="AC2002" t="s">
        <v>1023</v>
      </c>
      <c r="AD2002" t="str">
        <f t="shared" si="113"/>
        <v>New YorkHempstead</v>
      </c>
      <c r="AE2002" t="str">
        <f t="shared" si="114"/>
        <v>New York</v>
      </c>
      <c r="AF2002" t="str">
        <f t="shared" si="115"/>
        <v>Hempstead</v>
      </c>
      <c r="AG2002" t="s">
        <v>53</v>
      </c>
      <c r="AH2002">
        <v>4</v>
      </c>
      <c r="AI2002">
        <v>35</v>
      </c>
      <c r="AJ2002" s="11">
        <v>10.5</v>
      </c>
    </row>
    <row r="2003" spans="22:36" x14ac:dyDescent="0.25">
      <c r="W2003" t="s">
        <v>64</v>
      </c>
      <c r="X2003" s="3">
        <v>23</v>
      </c>
      <c r="Y2003" s="3">
        <v>1230.6480000000001</v>
      </c>
      <c r="Z2003" s="11">
        <v>407.00259999999997</v>
      </c>
      <c r="AA2003" s="3"/>
      <c r="AB2003" s="3"/>
      <c r="AD2003" t="str">
        <f t="shared" si="113"/>
        <v>New YorkHempstead</v>
      </c>
      <c r="AE2003" t="str">
        <f t="shared" si="114"/>
        <v>New York</v>
      </c>
      <c r="AF2003" t="str">
        <f t="shared" si="115"/>
        <v>Hempstead</v>
      </c>
      <c r="AG2003" t="s">
        <v>64</v>
      </c>
      <c r="AH2003">
        <v>23</v>
      </c>
      <c r="AI2003">
        <v>1230.6480000000001</v>
      </c>
      <c r="AJ2003" s="11">
        <v>407.00259999999997</v>
      </c>
    </row>
    <row r="2004" spans="22:36" x14ac:dyDescent="0.25">
      <c r="W2004" t="s">
        <v>25</v>
      </c>
      <c r="X2004" s="3">
        <v>7</v>
      </c>
      <c r="Y2004" s="3">
        <v>726.17399999999998</v>
      </c>
      <c r="Z2004" s="11">
        <v>76.431200000000004</v>
      </c>
      <c r="AA2004" s="3"/>
      <c r="AB2004" s="3"/>
      <c r="AD2004" t="str">
        <f t="shared" si="113"/>
        <v>New YorkHempstead</v>
      </c>
      <c r="AE2004" t="str">
        <f t="shared" si="114"/>
        <v>New York</v>
      </c>
      <c r="AF2004" t="str">
        <f t="shared" si="115"/>
        <v>Hempstead</v>
      </c>
      <c r="AG2004" t="s">
        <v>25</v>
      </c>
      <c r="AH2004">
        <v>7</v>
      </c>
      <c r="AI2004">
        <v>726.17399999999998</v>
      </c>
      <c r="AJ2004" s="11">
        <v>76.431200000000004</v>
      </c>
    </row>
    <row r="2005" spans="22:36" x14ac:dyDescent="0.25">
      <c r="W2005" t="s">
        <v>556</v>
      </c>
      <c r="X2005" s="3">
        <v>2</v>
      </c>
      <c r="Y2005" s="3">
        <v>479.98399999999998</v>
      </c>
      <c r="Z2005" s="11">
        <v>89.997</v>
      </c>
      <c r="AA2005" s="3"/>
      <c r="AB2005" s="3"/>
      <c r="AD2005" t="str">
        <f t="shared" si="113"/>
        <v>New YorkHempstead</v>
      </c>
      <c r="AE2005" t="str">
        <f t="shared" si="114"/>
        <v>New York</v>
      </c>
      <c r="AF2005" t="str">
        <f t="shared" si="115"/>
        <v>Hempstead</v>
      </c>
      <c r="AG2005" t="s">
        <v>556</v>
      </c>
      <c r="AH2005">
        <v>2</v>
      </c>
      <c r="AI2005">
        <v>479.98399999999998</v>
      </c>
      <c r="AJ2005" s="11">
        <v>89.997</v>
      </c>
    </row>
    <row r="2006" spans="22:36" x14ac:dyDescent="0.25">
      <c r="W2006" t="s">
        <v>143</v>
      </c>
      <c r="X2006" s="3">
        <v>8</v>
      </c>
      <c r="Y2006" s="3">
        <v>49.379999999999995</v>
      </c>
      <c r="Z2006" s="11">
        <v>23.368199999999998</v>
      </c>
      <c r="AA2006" s="3"/>
      <c r="AB2006" s="3"/>
      <c r="AD2006" t="str">
        <f t="shared" si="113"/>
        <v>New YorkHempstead</v>
      </c>
      <c r="AE2006" t="str">
        <f t="shared" si="114"/>
        <v>New York</v>
      </c>
      <c r="AF2006" t="str">
        <f t="shared" si="115"/>
        <v>Hempstead</v>
      </c>
      <c r="AG2006" t="s">
        <v>143</v>
      </c>
      <c r="AH2006">
        <v>8</v>
      </c>
      <c r="AI2006">
        <v>49.379999999999995</v>
      </c>
      <c r="AJ2006" s="11">
        <v>23.368199999999998</v>
      </c>
    </row>
    <row r="2007" spans="22:36" x14ac:dyDescent="0.25">
      <c r="W2007" t="s">
        <v>48</v>
      </c>
      <c r="X2007" s="3">
        <v>3</v>
      </c>
      <c r="Y2007" s="3">
        <v>28.44</v>
      </c>
      <c r="Z2007" s="11">
        <v>11.375999999999999</v>
      </c>
      <c r="AA2007" s="3"/>
      <c r="AB2007" s="3"/>
      <c r="AD2007" t="str">
        <f t="shared" si="113"/>
        <v>New YorkHempstead</v>
      </c>
      <c r="AE2007" t="str">
        <f t="shared" si="114"/>
        <v>New York</v>
      </c>
      <c r="AF2007" t="str">
        <f t="shared" si="115"/>
        <v>Hempstead</v>
      </c>
      <c r="AG2007" t="s">
        <v>48</v>
      </c>
      <c r="AH2007">
        <v>3</v>
      </c>
      <c r="AI2007">
        <v>28.44</v>
      </c>
      <c r="AJ2007" s="11">
        <v>11.375999999999999</v>
      </c>
    </row>
    <row r="2008" spans="22:36" x14ac:dyDescent="0.25">
      <c r="W2008" t="s">
        <v>59</v>
      </c>
      <c r="X2008" s="3">
        <v>4</v>
      </c>
      <c r="Y2008" s="3">
        <v>39.96</v>
      </c>
      <c r="Z2008" s="11">
        <v>10.3896</v>
      </c>
      <c r="AA2008" s="3"/>
      <c r="AB2008" s="3"/>
      <c r="AD2008" t="str">
        <f t="shared" si="113"/>
        <v>New YorkHempstead</v>
      </c>
      <c r="AE2008" t="str">
        <f t="shared" si="114"/>
        <v>New York</v>
      </c>
      <c r="AF2008" t="str">
        <f t="shared" si="115"/>
        <v>Hempstead</v>
      </c>
      <c r="AG2008" t="s">
        <v>59</v>
      </c>
      <c r="AH2008">
        <v>4</v>
      </c>
      <c r="AI2008">
        <v>39.96</v>
      </c>
      <c r="AJ2008" s="11">
        <v>10.3896</v>
      </c>
    </row>
    <row r="2009" spans="22:36" x14ac:dyDescent="0.25">
      <c r="V2009" t="s">
        <v>994</v>
      </c>
      <c r="W2009" t="s">
        <v>129</v>
      </c>
      <c r="X2009" s="3">
        <v>2</v>
      </c>
      <c r="Y2009" s="3">
        <v>159.97999999999999</v>
      </c>
      <c r="Z2009" s="11">
        <v>57.592799999999997</v>
      </c>
      <c r="AA2009" s="3"/>
      <c r="AB2009" s="3"/>
      <c r="AC2009" t="s">
        <v>994</v>
      </c>
      <c r="AD2009" t="str">
        <f t="shared" si="113"/>
        <v>New YorkJamestown</v>
      </c>
      <c r="AE2009" t="str">
        <f t="shared" si="114"/>
        <v>New York</v>
      </c>
      <c r="AF2009" t="str">
        <f t="shared" si="115"/>
        <v>Jamestown</v>
      </c>
      <c r="AG2009" t="s">
        <v>129</v>
      </c>
      <c r="AH2009">
        <v>2</v>
      </c>
      <c r="AI2009">
        <v>159.97999999999999</v>
      </c>
      <c r="AJ2009" s="11">
        <v>57.592799999999997</v>
      </c>
    </row>
    <row r="2010" spans="22:36" x14ac:dyDescent="0.25">
      <c r="W2010" t="s">
        <v>59</v>
      </c>
      <c r="X2010" s="3">
        <v>7</v>
      </c>
      <c r="Y2010" s="3">
        <v>4548.8100000000004</v>
      </c>
      <c r="Z2010" s="11">
        <v>1228.1786999999999</v>
      </c>
      <c r="AA2010" s="3"/>
      <c r="AB2010" s="3"/>
      <c r="AD2010" t="str">
        <f t="shared" si="113"/>
        <v>New YorkJamestown</v>
      </c>
      <c r="AE2010" t="str">
        <f t="shared" si="114"/>
        <v>New York</v>
      </c>
      <c r="AF2010" t="str">
        <f t="shared" si="115"/>
        <v>Jamestown</v>
      </c>
      <c r="AG2010" t="s">
        <v>59</v>
      </c>
      <c r="AH2010">
        <v>7</v>
      </c>
      <c r="AI2010">
        <v>4548.8100000000004</v>
      </c>
      <c r="AJ2010" s="11">
        <v>1228.1786999999999</v>
      </c>
    </row>
    <row r="2011" spans="22:36" x14ac:dyDescent="0.25">
      <c r="V2011" t="s">
        <v>755</v>
      </c>
      <c r="W2011" t="s">
        <v>80</v>
      </c>
      <c r="X2011" s="3">
        <v>1</v>
      </c>
      <c r="Y2011" s="3">
        <v>55.48</v>
      </c>
      <c r="Z2011" s="11">
        <v>26.630400000000002</v>
      </c>
      <c r="AA2011" s="3"/>
      <c r="AB2011" s="3"/>
      <c r="AC2011" t="s">
        <v>755</v>
      </c>
      <c r="AD2011" t="str">
        <f t="shared" si="113"/>
        <v>New YorkLindenhurst</v>
      </c>
      <c r="AE2011" t="str">
        <f t="shared" si="114"/>
        <v>New York</v>
      </c>
      <c r="AF2011" t="str">
        <f t="shared" si="115"/>
        <v>Lindenhurst</v>
      </c>
      <c r="AG2011" t="s">
        <v>80</v>
      </c>
      <c r="AH2011">
        <v>1</v>
      </c>
      <c r="AI2011">
        <v>55.48</v>
      </c>
      <c r="AJ2011" s="11">
        <v>26.630400000000002</v>
      </c>
    </row>
    <row r="2012" spans="22:36" x14ac:dyDescent="0.25">
      <c r="V2012" t="s">
        <v>860</v>
      </c>
      <c r="W2012" t="s">
        <v>129</v>
      </c>
      <c r="X2012" s="3">
        <v>4</v>
      </c>
      <c r="Y2012" s="3">
        <v>91.96</v>
      </c>
      <c r="Z2012" s="11">
        <v>39.5428</v>
      </c>
      <c r="AA2012" s="3"/>
      <c r="AB2012" s="3"/>
      <c r="AC2012" t="s">
        <v>860</v>
      </c>
      <c r="AD2012" t="str">
        <f t="shared" si="113"/>
        <v>New YorkLong Beach</v>
      </c>
      <c r="AE2012" t="str">
        <f t="shared" si="114"/>
        <v>New York</v>
      </c>
      <c r="AF2012" t="str">
        <f t="shared" si="115"/>
        <v>Long Beach</v>
      </c>
      <c r="AG2012" t="s">
        <v>129</v>
      </c>
      <c r="AH2012">
        <v>4</v>
      </c>
      <c r="AI2012">
        <v>91.96</v>
      </c>
      <c r="AJ2012" s="11">
        <v>39.5428</v>
      </c>
    </row>
    <row r="2013" spans="22:36" x14ac:dyDescent="0.25">
      <c r="W2013" t="s">
        <v>68</v>
      </c>
      <c r="X2013" s="3">
        <v>10</v>
      </c>
      <c r="Y2013" s="3">
        <v>612.0200000000001</v>
      </c>
      <c r="Z2013" s="11">
        <v>179.70600000000002</v>
      </c>
      <c r="AA2013" s="3"/>
      <c r="AB2013" s="3"/>
      <c r="AD2013" t="str">
        <f t="shared" si="113"/>
        <v>New YorkLong Beach</v>
      </c>
      <c r="AE2013" t="str">
        <f t="shared" si="114"/>
        <v>New York</v>
      </c>
      <c r="AF2013" t="str">
        <f t="shared" si="115"/>
        <v>Long Beach</v>
      </c>
      <c r="AG2013" t="s">
        <v>68</v>
      </c>
      <c r="AH2013">
        <v>10</v>
      </c>
      <c r="AI2013">
        <v>612.0200000000001</v>
      </c>
      <c r="AJ2013" s="11">
        <v>179.70600000000002</v>
      </c>
    </row>
    <row r="2014" spans="22:36" x14ac:dyDescent="0.25">
      <c r="W2014" t="s">
        <v>53</v>
      </c>
      <c r="X2014" s="3">
        <v>17</v>
      </c>
      <c r="Y2014" s="3">
        <v>166.13</v>
      </c>
      <c r="Z2014" s="11">
        <v>52.5426</v>
      </c>
      <c r="AA2014" s="3"/>
      <c r="AB2014" s="3"/>
      <c r="AD2014" t="str">
        <f t="shared" si="113"/>
        <v>New YorkLong Beach</v>
      </c>
      <c r="AE2014" t="str">
        <f t="shared" si="114"/>
        <v>New York</v>
      </c>
      <c r="AF2014" t="str">
        <f t="shared" si="115"/>
        <v>Long Beach</v>
      </c>
      <c r="AG2014" t="s">
        <v>53</v>
      </c>
      <c r="AH2014">
        <v>17</v>
      </c>
      <c r="AI2014">
        <v>166.13</v>
      </c>
      <c r="AJ2014" s="11">
        <v>52.5426</v>
      </c>
    </row>
    <row r="2015" spans="22:36" x14ac:dyDescent="0.25">
      <c r="W2015" t="s">
        <v>64</v>
      </c>
      <c r="X2015" s="3">
        <v>18</v>
      </c>
      <c r="Y2015" s="3">
        <v>933.51199999999994</v>
      </c>
      <c r="Z2015" s="11">
        <v>343.93509999999998</v>
      </c>
      <c r="AA2015" s="3"/>
      <c r="AB2015" s="3"/>
      <c r="AD2015" t="str">
        <f t="shared" si="113"/>
        <v>New YorkLong Beach</v>
      </c>
      <c r="AE2015" t="str">
        <f t="shared" si="114"/>
        <v>New York</v>
      </c>
      <c r="AF2015" t="str">
        <f t="shared" si="115"/>
        <v>Long Beach</v>
      </c>
      <c r="AG2015" t="s">
        <v>64</v>
      </c>
      <c r="AH2015">
        <v>18</v>
      </c>
      <c r="AI2015">
        <v>933.51199999999994</v>
      </c>
      <c r="AJ2015" s="11">
        <v>343.93509999999998</v>
      </c>
    </row>
    <row r="2016" spans="22:36" x14ac:dyDescent="0.25">
      <c r="W2016" t="s">
        <v>22</v>
      </c>
      <c r="X2016" s="3">
        <v>1</v>
      </c>
      <c r="Y2016" s="3">
        <v>176.78399999999999</v>
      </c>
      <c r="Z2016" s="11">
        <v>-22.097999999999999</v>
      </c>
      <c r="AA2016" s="3"/>
      <c r="AB2016" s="3"/>
      <c r="AD2016" t="str">
        <f t="shared" si="113"/>
        <v>New YorkLong Beach</v>
      </c>
      <c r="AE2016" t="str">
        <f t="shared" si="114"/>
        <v>New York</v>
      </c>
      <c r="AF2016" t="str">
        <f t="shared" si="115"/>
        <v>Long Beach</v>
      </c>
      <c r="AG2016" t="s">
        <v>22</v>
      </c>
      <c r="AH2016">
        <v>1</v>
      </c>
      <c r="AI2016">
        <v>176.78399999999999</v>
      </c>
      <c r="AJ2016" s="11">
        <v>-22.097999999999999</v>
      </c>
    </row>
    <row r="2017" spans="22:36" x14ac:dyDescent="0.25">
      <c r="W2017" t="s">
        <v>25</v>
      </c>
      <c r="X2017" s="3">
        <v>10</v>
      </c>
      <c r="Y2017" s="3">
        <v>1448.82</v>
      </c>
      <c r="Z2017" s="11">
        <v>209.274</v>
      </c>
      <c r="AA2017" s="3"/>
      <c r="AB2017" s="3"/>
      <c r="AD2017" t="str">
        <f t="shared" si="113"/>
        <v>New YorkLong Beach</v>
      </c>
      <c r="AE2017" t="str">
        <f t="shared" si="114"/>
        <v>New York</v>
      </c>
      <c r="AF2017" t="str">
        <f t="shared" si="115"/>
        <v>Long Beach</v>
      </c>
      <c r="AG2017" t="s">
        <v>25</v>
      </c>
      <c r="AH2017">
        <v>10</v>
      </c>
      <c r="AI2017">
        <v>1448.82</v>
      </c>
      <c r="AJ2017" s="11">
        <v>209.274</v>
      </c>
    </row>
    <row r="2018" spans="22:36" x14ac:dyDescent="0.25">
      <c r="W2018" t="s">
        <v>195</v>
      </c>
      <c r="X2018" s="3">
        <v>6</v>
      </c>
      <c r="Y2018" s="3">
        <v>7.56</v>
      </c>
      <c r="Z2018" s="11">
        <v>0.3024</v>
      </c>
      <c r="AA2018" s="3"/>
      <c r="AB2018" s="3"/>
      <c r="AD2018" t="str">
        <f t="shared" si="113"/>
        <v>New YorkLong Beach</v>
      </c>
      <c r="AE2018" t="str">
        <f t="shared" si="114"/>
        <v>New York</v>
      </c>
      <c r="AF2018" t="str">
        <f t="shared" si="115"/>
        <v>Long Beach</v>
      </c>
      <c r="AG2018" t="s">
        <v>195</v>
      </c>
      <c r="AH2018">
        <v>6</v>
      </c>
      <c r="AI2018">
        <v>7.56</v>
      </c>
      <c r="AJ2018" s="11">
        <v>0.3024</v>
      </c>
    </row>
    <row r="2019" spans="22:36" x14ac:dyDescent="0.25">
      <c r="W2019" t="s">
        <v>48</v>
      </c>
      <c r="X2019" s="3">
        <v>6</v>
      </c>
      <c r="Y2019" s="3">
        <v>31.68</v>
      </c>
      <c r="Z2019" s="11">
        <v>9.8208000000000002</v>
      </c>
      <c r="AA2019" s="3"/>
      <c r="AB2019" s="3"/>
      <c r="AD2019" t="str">
        <f t="shared" si="113"/>
        <v>New YorkLong Beach</v>
      </c>
      <c r="AE2019" t="str">
        <f t="shared" si="114"/>
        <v>New York</v>
      </c>
      <c r="AF2019" t="str">
        <f t="shared" si="115"/>
        <v>Long Beach</v>
      </c>
      <c r="AG2019" t="s">
        <v>48</v>
      </c>
      <c r="AH2019">
        <v>6</v>
      </c>
      <c r="AI2019">
        <v>31.68</v>
      </c>
      <c r="AJ2019" s="11">
        <v>9.8208000000000002</v>
      </c>
    </row>
    <row r="2020" spans="22:36" x14ac:dyDescent="0.25">
      <c r="W2020" t="s">
        <v>33</v>
      </c>
      <c r="X2020" s="3">
        <v>17</v>
      </c>
      <c r="Y2020" s="3">
        <v>81.569999999999993</v>
      </c>
      <c r="Z2020" s="11">
        <v>39.066899999999997</v>
      </c>
      <c r="AA2020" s="3"/>
      <c r="AB2020" s="3"/>
      <c r="AD2020" t="str">
        <f t="shared" si="113"/>
        <v>New YorkLong Beach</v>
      </c>
      <c r="AE2020" t="str">
        <f t="shared" si="114"/>
        <v>New York</v>
      </c>
      <c r="AF2020" t="str">
        <f t="shared" si="115"/>
        <v>Long Beach</v>
      </c>
      <c r="AG2020" t="s">
        <v>33</v>
      </c>
      <c r="AH2020">
        <v>17</v>
      </c>
      <c r="AI2020">
        <v>81.569999999999993</v>
      </c>
      <c r="AJ2020" s="11">
        <v>39.066899999999997</v>
      </c>
    </row>
    <row r="2021" spans="22:36" x14ac:dyDescent="0.25">
      <c r="W2021" t="s">
        <v>80</v>
      </c>
      <c r="X2021" s="3">
        <v>19</v>
      </c>
      <c r="Y2021" s="3">
        <v>386.46999999999997</v>
      </c>
      <c r="Z2021" s="11">
        <v>182.8878</v>
      </c>
      <c r="AA2021" s="3"/>
      <c r="AB2021" s="3"/>
      <c r="AD2021" t="str">
        <f t="shared" si="113"/>
        <v>New YorkLong Beach</v>
      </c>
      <c r="AE2021" t="str">
        <f t="shared" si="114"/>
        <v>New York</v>
      </c>
      <c r="AF2021" t="str">
        <f t="shared" si="115"/>
        <v>Long Beach</v>
      </c>
      <c r="AG2021" t="s">
        <v>80</v>
      </c>
      <c r="AH2021">
        <v>19</v>
      </c>
      <c r="AI2021">
        <v>386.46999999999997</v>
      </c>
      <c r="AJ2021" s="11">
        <v>182.8878</v>
      </c>
    </row>
    <row r="2022" spans="22:36" x14ac:dyDescent="0.25">
      <c r="W2022" t="s">
        <v>59</v>
      </c>
      <c r="X2022" s="3">
        <v>16</v>
      </c>
      <c r="Y2022" s="3">
        <v>1817.6</v>
      </c>
      <c r="Z2022" s="11">
        <v>563.56299999999999</v>
      </c>
      <c r="AA2022" s="3"/>
      <c r="AB2022" s="3"/>
      <c r="AD2022" t="str">
        <f t="shared" si="113"/>
        <v>New YorkLong Beach</v>
      </c>
      <c r="AE2022" t="str">
        <f t="shared" si="114"/>
        <v>New York</v>
      </c>
      <c r="AF2022" t="str">
        <f t="shared" si="115"/>
        <v>Long Beach</v>
      </c>
      <c r="AG2022" t="s">
        <v>59</v>
      </c>
      <c r="AH2022">
        <v>16</v>
      </c>
      <c r="AI2022">
        <v>1817.6</v>
      </c>
      <c r="AJ2022" s="11">
        <v>563.56299999999999</v>
      </c>
    </row>
    <row r="2023" spans="22:36" x14ac:dyDescent="0.25">
      <c r="W2023" t="s">
        <v>43</v>
      </c>
      <c r="X2023" s="3">
        <v>6</v>
      </c>
      <c r="Y2023" s="3">
        <v>1676.88</v>
      </c>
      <c r="Z2023" s="11">
        <v>83.843999999999994</v>
      </c>
      <c r="AA2023" s="3"/>
      <c r="AB2023" s="3"/>
      <c r="AD2023" t="str">
        <f t="shared" si="113"/>
        <v>New YorkLong Beach</v>
      </c>
      <c r="AE2023" t="str">
        <f t="shared" si="114"/>
        <v>New York</v>
      </c>
      <c r="AF2023" t="str">
        <f t="shared" si="115"/>
        <v>Long Beach</v>
      </c>
      <c r="AG2023" t="s">
        <v>43</v>
      </c>
      <c r="AH2023">
        <v>6</v>
      </c>
      <c r="AI2023">
        <v>1676.88</v>
      </c>
      <c r="AJ2023" s="11">
        <v>83.843999999999994</v>
      </c>
    </row>
    <row r="2024" spans="22:36" x14ac:dyDescent="0.25">
      <c r="W2024" t="s">
        <v>334</v>
      </c>
      <c r="X2024" s="3">
        <v>9</v>
      </c>
      <c r="Y2024" s="3">
        <v>98.45</v>
      </c>
      <c r="Z2024" s="11">
        <v>27.265000000000001</v>
      </c>
      <c r="AA2024" s="3"/>
      <c r="AB2024" s="3"/>
      <c r="AD2024" t="str">
        <f t="shared" si="113"/>
        <v>New YorkLong Beach</v>
      </c>
      <c r="AE2024" t="str">
        <f t="shared" si="114"/>
        <v>New York</v>
      </c>
      <c r="AF2024" t="str">
        <f t="shared" si="115"/>
        <v>Long Beach</v>
      </c>
      <c r="AG2024" t="s">
        <v>334</v>
      </c>
      <c r="AH2024">
        <v>9</v>
      </c>
      <c r="AI2024">
        <v>98.45</v>
      </c>
      <c r="AJ2024" s="11">
        <v>27.265000000000001</v>
      </c>
    </row>
    <row r="2025" spans="22:36" x14ac:dyDescent="0.25">
      <c r="W2025" t="s">
        <v>39</v>
      </c>
      <c r="X2025" s="3">
        <v>3</v>
      </c>
      <c r="Y2025" s="3">
        <v>991.76400000000001</v>
      </c>
      <c r="Z2025" s="11">
        <v>-347.11739999999998</v>
      </c>
      <c r="AA2025" s="3"/>
      <c r="AB2025" s="3"/>
      <c r="AD2025" t="str">
        <f t="shared" si="113"/>
        <v>New YorkLong Beach</v>
      </c>
      <c r="AE2025" t="str">
        <f t="shared" si="114"/>
        <v>New York</v>
      </c>
      <c r="AF2025" t="str">
        <f t="shared" si="115"/>
        <v>Long Beach</v>
      </c>
      <c r="AG2025" t="s">
        <v>39</v>
      </c>
      <c r="AH2025">
        <v>3</v>
      </c>
      <c r="AI2025">
        <v>991.76400000000001</v>
      </c>
      <c r="AJ2025" s="11">
        <v>-347.11739999999998</v>
      </c>
    </row>
    <row r="2026" spans="22:36" x14ac:dyDescent="0.25">
      <c r="V2026" t="s">
        <v>792</v>
      </c>
      <c r="W2026" t="s">
        <v>129</v>
      </c>
      <c r="X2026" s="3">
        <v>3</v>
      </c>
      <c r="Y2026" s="3">
        <v>299.97000000000003</v>
      </c>
      <c r="Z2026" s="11">
        <v>113.98860000000001</v>
      </c>
      <c r="AA2026" s="3"/>
      <c r="AB2026" s="3"/>
      <c r="AC2026" t="s">
        <v>792</v>
      </c>
      <c r="AD2026" t="str">
        <f t="shared" si="113"/>
        <v>New YorkMount Vernon</v>
      </c>
      <c r="AE2026" t="str">
        <f t="shared" si="114"/>
        <v>New York</v>
      </c>
      <c r="AF2026" t="str">
        <f t="shared" si="115"/>
        <v>Mount Vernon</v>
      </c>
      <c r="AG2026" t="s">
        <v>129</v>
      </c>
      <c r="AH2026">
        <v>3</v>
      </c>
      <c r="AI2026">
        <v>299.97000000000003</v>
      </c>
      <c r="AJ2026" s="11">
        <v>113.98860000000001</v>
      </c>
    </row>
    <row r="2027" spans="22:36" x14ac:dyDescent="0.25">
      <c r="W2027" t="s">
        <v>68</v>
      </c>
      <c r="X2027" s="3">
        <v>6</v>
      </c>
      <c r="Y2027" s="3">
        <v>281.33999999999997</v>
      </c>
      <c r="Z2027" s="11">
        <v>109.7226</v>
      </c>
      <c r="AA2027" s="3"/>
      <c r="AB2027" s="3"/>
      <c r="AD2027" t="str">
        <f t="shared" si="113"/>
        <v>New YorkMount Vernon</v>
      </c>
      <c r="AE2027" t="str">
        <f t="shared" si="114"/>
        <v>New York</v>
      </c>
      <c r="AF2027" t="str">
        <f t="shared" si="115"/>
        <v>Mount Vernon</v>
      </c>
      <c r="AG2027" t="s">
        <v>68</v>
      </c>
      <c r="AH2027">
        <v>6</v>
      </c>
      <c r="AI2027">
        <v>281.33999999999997</v>
      </c>
      <c r="AJ2027" s="11">
        <v>109.7226</v>
      </c>
    </row>
    <row r="2028" spans="22:36" x14ac:dyDescent="0.25">
      <c r="W2028" t="s">
        <v>64</v>
      </c>
      <c r="X2028" s="3">
        <v>3</v>
      </c>
      <c r="Y2028" s="3">
        <v>7.7519999999999998</v>
      </c>
      <c r="Z2028" s="11">
        <v>2.8100999999999998</v>
      </c>
      <c r="AA2028" s="3"/>
      <c r="AB2028" s="3"/>
      <c r="AD2028" t="str">
        <f t="shared" si="113"/>
        <v>New YorkMount Vernon</v>
      </c>
      <c r="AE2028" t="str">
        <f t="shared" si="114"/>
        <v>New York</v>
      </c>
      <c r="AF2028" t="str">
        <f t="shared" si="115"/>
        <v>Mount Vernon</v>
      </c>
      <c r="AG2028" t="s">
        <v>64</v>
      </c>
      <c r="AH2028">
        <v>3</v>
      </c>
      <c r="AI2028">
        <v>7.7519999999999998</v>
      </c>
      <c r="AJ2028" s="11">
        <v>2.8100999999999998</v>
      </c>
    </row>
    <row r="2029" spans="22:36" x14ac:dyDescent="0.25">
      <c r="W2029" t="s">
        <v>143</v>
      </c>
      <c r="X2029" s="3">
        <v>7</v>
      </c>
      <c r="Y2029" s="3">
        <v>85.62</v>
      </c>
      <c r="Z2029" s="11">
        <v>40.241399999999999</v>
      </c>
      <c r="AA2029" s="3"/>
      <c r="AB2029" s="3"/>
      <c r="AD2029" t="str">
        <f t="shared" si="113"/>
        <v>New YorkMount Vernon</v>
      </c>
      <c r="AE2029" t="str">
        <f t="shared" si="114"/>
        <v>New York</v>
      </c>
      <c r="AF2029" t="str">
        <f t="shared" si="115"/>
        <v>Mount Vernon</v>
      </c>
      <c r="AG2029" t="s">
        <v>143</v>
      </c>
      <c r="AH2029">
        <v>7</v>
      </c>
      <c r="AI2029">
        <v>85.62</v>
      </c>
      <c r="AJ2029" s="11">
        <v>40.241399999999999</v>
      </c>
    </row>
    <row r="2030" spans="22:36" x14ac:dyDescent="0.25">
      <c r="W2030" t="s">
        <v>80</v>
      </c>
      <c r="X2030" s="3">
        <v>5</v>
      </c>
      <c r="Y2030" s="3">
        <v>51.55</v>
      </c>
      <c r="Z2030" s="11">
        <v>24.2285</v>
      </c>
      <c r="AA2030" s="3"/>
      <c r="AB2030" s="3"/>
      <c r="AD2030" t="str">
        <f t="shared" si="113"/>
        <v>New YorkMount Vernon</v>
      </c>
      <c r="AE2030" t="str">
        <f t="shared" si="114"/>
        <v>New York</v>
      </c>
      <c r="AF2030" t="str">
        <f t="shared" si="115"/>
        <v>Mount Vernon</v>
      </c>
      <c r="AG2030" t="s">
        <v>80</v>
      </c>
      <c r="AH2030">
        <v>5</v>
      </c>
      <c r="AI2030">
        <v>51.55</v>
      </c>
      <c r="AJ2030" s="11">
        <v>24.2285</v>
      </c>
    </row>
    <row r="2031" spans="22:36" x14ac:dyDescent="0.25">
      <c r="W2031" t="s">
        <v>59</v>
      </c>
      <c r="X2031" s="3">
        <v>2</v>
      </c>
      <c r="Y2031" s="3">
        <v>307.98</v>
      </c>
      <c r="Z2031" s="11">
        <v>89.3142</v>
      </c>
      <c r="AA2031" s="3"/>
      <c r="AB2031" s="3"/>
      <c r="AD2031" t="str">
        <f t="shared" si="113"/>
        <v>New YorkMount Vernon</v>
      </c>
      <c r="AE2031" t="str">
        <f t="shared" si="114"/>
        <v>New York</v>
      </c>
      <c r="AF2031" t="str">
        <f t="shared" si="115"/>
        <v>Mount Vernon</v>
      </c>
      <c r="AG2031" t="s">
        <v>59</v>
      </c>
      <c r="AH2031">
        <v>2</v>
      </c>
      <c r="AI2031">
        <v>307.98</v>
      </c>
      <c r="AJ2031" s="11">
        <v>89.3142</v>
      </c>
    </row>
    <row r="2032" spans="22:36" x14ac:dyDescent="0.25">
      <c r="W2032" t="s">
        <v>43</v>
      </c>
      <c r="X2032" s="3">
        <v>7</v>
      </c>
      <c r="Y2032" s="3">
        <v>1085.42</v>
      </c>
      <c r="Z2032" s="11">
        <v>282.20920000000001</v>
      </c>
      <c r="AA2032" s="3"/>
      <c r="AB2032" s="3"/>
      <c r="AD2032" t="str">
        <f t="shared" si="113"/>
        <v>New YorkMount Vernon</v>
      </c>
      <c r="AE2032" t="str">
        <f t="shared" si="114"/>
        <v>New York</v>
      </c>
      <c r="AF2032" t="str">
        <f t="shared" si="115"/>
        <v>Mount Vernon</v>
      </c>
      <c r="AG2032" t="s">
        <v>43</v>
      </c>
      <c r="AH2032">
        <v>7</v>
      </c>
      <c r="AI2032">
        <v>1085.42</v>
      </c>
      <c r="AJ2032" s="11">
        <v>282.20920000000001</v>
      </c>
    </row>
    <row r="2033" spans="22:36" x14ac:dyDescent="0.25">
      <c r="V2033" t="s">
        <v>746</v>
      </c>
      <c r="W2033" t="s">
        <v>129</v>
      </c>
      <c r="X2033" s="3">
        <v>5</v>
      </c>
      <c r="Y2033" s="3">
        <v>149.94999999999999</v>
      </c>
      <c r="Z2033" s="11">
        <v>14.994999999999999</v>
      </c>
      <c r="AA2033" s="3"/>
      <c r="AB2033" s="3"/>
      <c r="AC2033" t="s">
        <v>746</v>
      </c>
      <c r="AD2033" t="str">
        <f t="shared" si="113"/>
        <v>New YorkNew Rochelle</v>
      </c>
      <c r="AE2033" t="str">
        <f t="shared" si="114"/>
        <v>New York</v>
      </c>
      <c r="AF2033" t="str">
        <f t="shared" si="115"/>
        <v>New Rochelle</v>
      </c>
      <c r="AG2033" t="s">
        <v>129</v>
      </c>
      <c r="AH2033">
        <v>5</v>
      </c>
      <c r="AI2033">
        <v>149.94999999999999</v>
      </c>
      <c r="AJ2033" s="11">
        <v>14.994999999999999</v>
      </c>
    </row>
    <row r="2034" spans="22:36" x14ac:dyDescent="0.25">
      <c r="W2034" t="s">
        <v>64</v>
      </c>
      <c r="X2034" s="3">
        <v>5</v>
      </c>
      <c r="Y2034" s="3">
        <v>65.215999999999994</v>
      </c>
      <c r="Z2034" s="11">
        <v>23.119399999999999</v>
      </c>
      <c r="AA2034" s="3"/>
      <c r="AB2034" s="3"/>
      <c r="AD2034" t="str">
        <f t="shared" si="113"/>
        <v>New YorkNew Rochelle</v>
      </c>
      <c r="AE2034" t="str">
        <f t="shared" si="114"/>
        <v>New York</v>
      </c>
      <c r="AF2034" t="str">
        <f t="shared" si="115"/>
        <v>New Rochelle</v>
      </c>
      <c r="AG2034" t="s">
        <v>64</v>
      </c>
      <c r="AH2034">
        <v>5</v>
      </c>
      <c r="AI2034">
        <v>65.215999999999994</v>
      </c>
      <c r="AJ2034" s="11">
        <v>23.119399999999999</v>
      </c>
    </row>
    <row r="2035" spans="22:36" x14ac:dyDescent="0.25">
      <c r="W2035" t="s">
        <v>25</v>
      </c>
      <c r="X2035" s="3">
        <v>2</v>
      </c>
      <c r="Y2035" s="3">
        <v>631.78200000000004</v>
      </c>
      <c r="Z2035" s="11">
        <v>140.39599999999999</v>
      </c>
      <c r="AA2035" s="3"/>
      <c r="AB2035" s="3"/>
      <c r="AD2035" t="str">
        <f t="shared" si="113"/>
        <v>New YorkNew Rochelle</v>
      </c>
      <c r="AE2035" t="str">
        <f t="shared" si="114"/>
        <v>New York</v>
      </c>
      <c r="AF2035" t="str">
        <f t="shared" si="115"/>
        <v>New Rochelle</v>
      </c>
      <c r="AG2035" t="s">
        <v>25</v>
      </c>
      <c r="AH2035">
        <v>2</v>
      </c>
      <c r="AI2035">
        <v>631.78200000000004</v>
      </c>
      <c r="AJ2035" s="11">
        <v>140.39599999999999</v>
      </c>
    </row>
    <row r="2036" spans="22:36" x14ac:dyDescent="0.25">
      <c r="W2036" t="s">
        <v>48</v>
      </c>
      <c r="X2036" s="3">
        <v>3</v>
      </c>
      <c r="Y2036" s="3">
        <v>60.72</v>
      </c>
      <c r="Z2036" s="11">
        <v>26.1096</v>
      </c>
      <c r="AA2036" s="3"/>
      <c r="AB2036" s="3"/>
      <c r="AD2036" t="str">
        <f t="shared" si="113"/>
        <v>New YorkNew Rochelle</v>
      </c>
      <c r="AE2036" t="str">
        <f t="shared" si="114"/>
        <v>New York</v>
      </c>
      <c r="AF2036" t="str">
        <f t="shared" si="115"/>
        <v>New Rochelle</v>
      </c>
      <c r="AG2036" t="s">
        <v>48</v>
      </c>
      <c r="AH2036">
        <v>3</v>
      </c>
      <c r="AI2036">
        <v>60.72</v>
      </c>
      <c r="AJ2036" s="11">
        <v>26.1096</v>
      </c>
    </row>
    <row r="2037" spans="22:36" x14ac:dyDescent="0.25">
      <c r="W2037" t="s">
        <v>371</v>
      </c>
      <c r="X2037" s="3">
        <v>1</v>
      </c>
      <c r="Y2037" s="3">
        <v>69.989999999999995</v>
      </c>
      <c r="Z2037" s="11">
        <v>30.095700000000001</v>
      </c>
      <c r="AA2037" s="3"/>
      <c r="AB2037" s="3"/>
      <c r="AD2037" t="str">
        <f t="shared" si="113"/>
        <v>New YorkNew Rochelle</v>
      </c>
      <c r="AE2037" t="str">
        <f t="shared" si="114"/>
        <v>New York</v>
      </c>
      <c r="AF2037" t="str">
        <f t="shared" si="115"/>
        <v>New Rochelle</v>
      </c>
      <c r="AG2037" t="s">
        <v>371</v>
      </c>
      <c r="AH2037">
        <v>1</v>
      </c>
      <c r="AI2037">
        <v>69.989999999999995</v>
      </c>
      <c r="AJ2037" s="11">
        <v>30.095700000000001</v>
      </c>
    </row>
    <row r="2038" spans="22:36" x14ac:dyDescent="0.25">
      <c r="W2038" t="s">
        <v>80</v>
      </c>
      <c r="X2038" s="3">
        <v>9</v>
      </c>
      <c r="Y2038" s="3">
        <v>270.27</v>
      </c>
      <c r="Z2038" s="11">
        <v>131.50530000000001</v>
      </c>
      <c r="AA2038" s="3"/>
      <c r="AB2038" s="3"/>
      <c r="AD2038" t="str">
        <f t="shared" si="113"/>
        <v>New YorkNew Rochelle</v>
      </c>
      <c r="AE2038" t="str">
        <f t="shared" si="114"/>
        <v>New York</v>
      </c>
      <c r="AF2038" t="str">
        <f t="shared" si="115"/>
        <v>New Rochelle</v>
      </c>
      <c r="AG2038" t="s">
        <v>80</v>
      </c>
      <c r="AH2038">
        <v>9</v>
      </c>
      <c r="AI2038">
        <v>270.27</v>
      </c>
      <c r="AJ2038" s="11">
        <v>131.50530000000001</v>
      </c>
    </row>
    <row r="2039" spans="22:36" x14ac:dyDescent="0.25">
      <c r="W2039" t="s">
        <v>334</v>
      </c>
      <c r="X2039" s="3">
        <v>2</v>
      </c>
      <c r="Y2039" s="3">
        <v>7.3</v>
      </c>
      <c r="Z2039" s="11">
        <v>2.19</v>
      </c>
      <c r="AA2039" s="3"/>
      <c r="AB2039" s="3"/>
      <c r="AD2039" t="str">
        <f t="shared" si="113"/>
        <v>New YorkNew Rochelle</v>
      </c>
      <c r="AE2039" t="str">
        <f t="shared" si="114"/>
        <v>New York</v>
      </c>
      <c r="AF2039" t="str">
        <f t="shared" si="115"/>
        <v>New Rochelle</v>
      </c>
      <c r="AG2039" t="s">
        <v>334</v>
      </c>
      <c r="AH2039">
        <v>2</v>
      </c>
      <c r="AI2039">
        <v>7.3</v>
      </c>
      <c r="AJ2039" s="11">
        <v>2.19</v>
      </c>
    </row>
    <row r="2040" spans="22:36" x14ac:dyDescent="0.25">
      <c r="V2040" t="s">
        <v>652</v>
      </c>
      <c r="W2040" t="s">
        <v>129</v>
      </c>
      <c r="X2040" s="3">
        <v>241</v>
      </c>
      <c r="Y2040" s="3">
        <v>17105.909999999996</v>
      </c>
      <c r="Z2040" s="11">
        <v>5021.230599999998</v>
      </c>
      <c r="AA2040" s="3"/>
      <c r="AB2040" s="3"/>
      <c r="AC2040" t="s">
        <v>652</v>
      </c>
      <c r="AD2040" t="str">
        <f t="shared" si="113"/>
        <v>New YorkNew York City</v>
      </c>
      <c r="AE2040" t="str">
        <f t="shared" si="114"/>
        <v>New York</v>
      </c>
      <c r="AF2040" t="str">
        <f t="shared" si="115"/>
        <v>New York City</v>
      </c>
      <c r="AG2040" t="s">
        <v>129</v>
      </c>
      <c r="AH2040">
        <v>241</v>
      </c>
      <c r="AI2040">
        <v>17105.909999999996</v>
      </c>
      <c r="AJ2040" s="11">
        <v>5021.230599999998</v>
      </c>
    </row>
    <row r="2041" spans="22:36" x14ac:dyDescent="0.25">
      <c r="W2041" t="s">
        <v>68</v>
      </c>
      <c r="X2041" s="3">
        <v>143</v>
      </c>
      <c r="Y2041" s="3">
        <v>12294.539999999995</v>
      </c>
      <c r="Z2041" s="11">
        <v>3491.1909999999993</v>
      </c>
      <c r="AA2041" s="3"/>
      <c r="AB2041" s="3"/>
      <c r="AD2041" t="str">
        <f t="shared" si="113"/>
        <v>New YorkNew York City</v>
      </c>
      <c r="AE2041" t="str">
        <f t="shared" si="114"/>
        <v>New York</v>
      </c>
      <c r="AF2041" t="str">
        <f t="shared" si="115"/>
        <v>New York City</v>
      </c>
      <c r="AG2041" t="s">
        <v>68</v>
      </c>
      <c r="AH2041">
        <v>143</v>
      </c>
      <c r="AI2041">
        <v>12294.539999999995</v>
      </c>
      <c r="AJ2041" s="11">
        <v>3491.1909999999993</v>
      </c>
    </row>
    <row r="2042" spans="22:36" x14ac:dyDescent="0.25">
      <c r="W2042" t="s">
        <v>53</v>
      </c>
      <c r="X2042" s="3">
        <v>256</v>
      </c>
      <c r="Y2042" s="3">
        <v>2139.2799999999997</v>
      </c>
      <c r="Z2042" s="11">
        <v>654.52400000000046</v>
      </c>
      <c r="AA2042" s="3"/>
      <c r="AB2042" s="3"/>
      <c r="AD2042" t="str">
        <f t="shared" si="113"/>
        <v>New YorkNew York City</v>
      </c>
      <c r="AE2042" t="str">
        <f t="shared" si="114"/>
        <v>New York</v>
      </c>
      <c r="AF2042" t="str">
        <f t="shared" si="115"/>
        <v>New York City</v>
      </c>
      <c r="AG2042" t="s">
        <v>53</v>
      </c>
      <c r="AH2042">
        <v>256</v>
      </c>
      <c r="AI2042">
        <v>2139.2799999999997</v>
      </c>
      <c r="AJ2042" s="11">
        <v>654.52400000000046</v>
      </c>
    </row>
    <row r="2043" spans="22:36" x14ac:dyDescent="0.25">
      <c r="W2043" t="s">
        <v>64</v>
      </c>
      <c r="X2043" s="3">
        <v>562</v>
      </c>
      <c r="Y2043" s="3">
        <v>24567.695999999996</v>
      </c>
      <c r="Z2043" s="11">
        <v>8372.9468999999972</v>
      </c>
      <c r="AA2043" s="3"/>
      <c r="AB2043" s="3"/>
      <c r="AD2043" t="str">
        <f t="shared" si="113"/>
        <v>New YorkNew York City</v>
      </c>
      <c r="AE2043" t="str">
        <f t="shared" si="114"/>
        <v>New York</v>
      </c>
      <c r="AF2043" t="str">
        <f t="shared" si="115"/>
        <v>New York City</v>
      </c>
      <c r="AG2043" t="s">
        <v>64</v>
      </c>
      <c r="AH2043">
        <v>562</v>
      </c>
      <c r="AI2043">
        <v>24567.695999999996</v>
      </c>
      <c r="AJ2043" s="11">
        <v>8372.9468999999972</v>
      </c>
    </row>
    <row r="2044" spans="22:36" x14ac:dyDescent="0.25">
      <c r="W2044" t="s">
        <v>22</v>
      </c>
      <c r="X2044" s="3">
        <v>95</v>
      </c>
      <c r="Y2044" s="3">
        <v>17019.031999999999</v>
      </c>
      <c r="Z2044" s="11">
        <v>226.38439999999997</v>
      </c>
      <c r="AA2044" s="3"/>
      <c r="AB2044" s="3"/>
      <c r="AD2044" t="str">
        <f t="shared" si="113"/>
        <v>New YorkNew York City</v>
      </c>
      <c r="AE2044" t="str">
        <f t="shared" si="114"/>
        <v>New York</v>
      </c>
      <c r="AF2044" t="str">
        <f t="shared" si="115"/>
        <v>New York City</v>
      </c>
      <c r="AG2044" t="s">
        <v>22</v>
      </c>
      <c r="AH2044">
        <v>95</v>
      </c>
      <c r="AI2044">
        <v>17019.031999999999</v>
      </c>
      <c r="AJ2044" s="11">
        <v>226.38439999999997</v>
      </c>
    </row>
    <row r="2045" spans="22:36" x14ac:dyDescent="0.25">
      <c r="W2045" t="s">
        <v>25</v>
      </c>
      <c r="X2045" s="3">
        <v>265</v>
      </c>
      <c r="Y2045" s="3">
        <v>40149.693000000007</v>
      </c>
      <c r="Z2045" s="11">
        <v>6187.0538999999999</v>
      </c>
      <c r="AA2045" s="3"/>
      <c r="AB2045" s="3"/>
      <c r="AD2045" t="str">
        <f t="shared" si="113"/>
        <v>New YorkNew York City</v>
      </c>
      <c r="AE2045" t="str">
        <f t="shared" si="114"/>
        <v>New York</v>
      </c>
      <c r="AF2045" t="str">
        <f t="shared" si="115"/>
        <v>New York City</v>
      </c>
      <c r="AG2045" t="s">
        <v>25</v>
      </c>
      <c r="AH2045">
        <v>265</v>
      </c>
      <c r="AI2045">
        <v>40149.693000000007</v>
      </c>
      <c r="AJ2045" s="11">
        <v>6187.0538999999999</v>
      </c>
    </row>
    <row r="2046" spans="22:36" x14ac:dyDescent="0.25">
      <c r="W2046" t="s">
        <v>556</v>
      </c>
      <c r="X2046" s="3">
        <v>18</v>
      </c>
      <c r="Y2046" s="3">
        <v>16719.856000000003</v>
      </c>
      <c r="Z2046" s="11">
        <v>5749.9529999999995</v>
      </c>
      <c r="AA2046" s="3"/>
      <c r="AB2046" s="3"/>
      <c r="AD2046" t="str">
        <f t="shared" si="113"/>
        <v>New YorkNew York City</v>
      </c>
      <c r="AE2046" t="str">
        <f t="shared" si="114"/>
        <v>New York</v>
      </c>
      <c r="AF2046" t="str">
        <f t="shared" si="115"/>
        <v>New York City</v>
      </c>
      <c r="AG2046" t="s">
        <v>556</v>
      </c>
      <c r="AH2046">
        <v>18</v>
      </c>
      <c r="AI2046">
        <v>16719.856000000003</v>
      </c>
      <c r="AJ2046" s="11">
        <v>5749.9529999999995</v>
      </c>
    </row>
    <row r="2047" spans="22:36" x14ac:dyDescent="0.25">
      <c r="W2047" t="s">
        <v>143</v>
      </c>
      <c r="X2047" s="3">
        <v>70</v>
      </c>
      <c r="Y2047" s="3">
        <v>1263.5400000000002</v>
      </c>
      <c r="Z2047" s="11">
        <v>586.37389999999994</v>
      </c>
      <c r="AA2047" s="3"/>
      <c r="AB2047" s="3"/>
      <c r="AD2047" t="str">
        <f t="shared" si="113"/>
        <v>New YorkNew York City</v>
      </c>
      <c r="AE2047" t="str">
        <f t="shared" si="114"/>
        <v>New York</v>
      </c>
      <c r="AF2047" t="str">
        <f t="shared" si="115"/>
        <v>New York City</v>
      </c>
      <c r="AG2047" t="s">
        <v>143</v>
      </c>
      <c r="AH2047">
        <v>70</v>
      </c>
      <c r="AI2047">
        <v>1263.5400000000002</v>
      </c>
      <c r="AJ2047" s="11">
        <v>586.37389999999994</v>
      </c>
    </row>
    <row r="2048" spans="22:36" x14ac:dyDescent="0.25">
      <c r="W2048" t="s">
        <v>195</v>
      </c>
      <c r="X2048" s="3">
        <v>67</v>
      </c>
      <c r="Y2048" s="3">
        <v>213.65999999999997</v>
      </c>
      <c r="Z2048" s="11">
        <v>86.270599999999988</v>
      </c>
      <c r="AA2048" s="3"/>
      <c r="AB2048" s="3"/>
      <c r="AD2048" t="str">
        <f t="shared" si="113"/>
        <v>New YorkNew York City</v>
      </c>
      <c r="AE2048" t="str">
        <f t="shared" si="114"/>
        <v>New York</v>
      </c>
      <c r="AF2048" t="str">
        <f t="shared" si="115"/>
        <v>New York City</v>
      </c>
      <c r="AG2048" t="s">
        <v>195</v>
      </c>
      <c r="AH2048">
        <v>67</v>
      </c>
      <c r="AI2048">
        <v>213.65999999999997</v>
      </c>
      <c r="AJ2048" s="11">
        <v>86.270599999999988</v>
      </c>
    </row>
    <row r="2049" spans="22:36" x14ac:dyDescent="0.25">
      <c r="W2049" t="s">
        <v>48</v>
      </c>
      <c r="X2049" s="3">
        <v>282</v>
      </c>
      <c r="Y2049" s="3">
        <v>7558.2300000000014</v>
      </c>
      <c r="Z2049" s="11">
        <v>2435.9748000000004</v>
      </c>
      <c r="AA2049" s="3"/>
      <c r="AB2049" s="3"/>
      <c r="AD2049" t="str">
        <f t="shared" si="113"/>
        <v>New YorkNew York City</v>
      </c>
      <c r="AE2049" t="str">
        <f t="shared" si="114"/>
        <v>New York</v>
      </c>
      <c r="AF2049" t="str">
        <f t="shared" si="115"/>
        <v>New York City</v>
      </c>
      <c r="AG2049" t="s">
        <v>48</v>
      </c>
      <c r="AH2049">
        <v>282</v>
      </c>
      <c r="AI2049">
        <v>7558.2300000000014</v>
      </c>
      <c r="AJ2049" s="11">
        <v>2435.9748000000004</v>
      </c>
    </row>
    <row r="2050" spans="22:36" x14ac:dyDescent="0.25">
      <c r="W2050" t="s">
        <v>33</v>
      </c>
      <c r="X2050" s="3">
        <v>132</v>
      </c>
      <c r="Y2050" s="3">
        <v>1042.72</v>
      </c>
      <c r="Z2050" s="11">
        <v>492.43680000000012</v>
      </c>
      <c r="AA2050" s="3"/>
      <c r="AB2050" s="3"/>
      <c r="AD2050" t="str">
        <f t="shared" si="113"/>
        <v>New YorkNew York City</v>
      </c>
      <c r="AE2050" t="str">
        <f t="shared" si="114"/>
        <v>New York</v>
      </c>
      <c r="AF2050" t="str">
        <f t="shared" si="115"/>
        <v>New York City</v>
      </c>
      <c r="AG2050" t="s">
        <v>33</v>
      </c>
      <c r="AH2050">
        <v>132</v>
      </c>
      <c r="AI2050">
        <v>1042.72</v>
      </c>
      <c r="AJ2050" s="11">
        <v>492.43680000000012</v>
      </c>
    </row>
    <row r="2051" spans="22:36" x14ac:dyDescent="0.25">
      <c r="W2051" t="s">
        <v>371</v>
      </c>
      <c r="X2051" s="3">
        <v>54</v>
      </c>
      <c r="Y2051" s="3">
        <v>37531.21</v>
      </c>
      <c r="Z2051" s="11">
        <v>14568.8253</v>
      </c>
      <c r="AA2051" s="3"/>
      <c r="AB2051" s="3"/>
      <c r="AD2051" t="str">
        <f t="shared" si="113"/>
        <v>New YorkNew York City</v>
      </c>
      <c r="AE2051" t="str">
        <f t="shared" si="114"/>
        <v>New York</v>
      </c>
      <c r="AF2051" t="str">
        <f t="shared" si="115"/>
        <v>New York City</v>
      </c>
      <c r="AG2051" t="s">
        <v>371</v>
      </c>
      <c r="AH2051">
        <v>54</v>
      </c>
      <c r="AI2051">
        <v>37531.21</v>
      </c>
      <c r="AJ2051" s="11">
        <v>14568.8253</v>
      </c>
    </row>
    <row r="2052" spans="22:36" x14ac:dyDescent="0.25">
      <c r="W2052" t="s">
        <v>80</v>
      </c>
      <c r="X2052" s="3">
        <v>464</v>
      </c>
      <c r="Y2052" s="3">
        <v>6876.760000000002</v>
      </c>
      <c r="Z2052" s="11">
        <v>3271.5305000000008</v>
      </c>
      <c r="AA2052" s="3"/>
      <c r="AB2052" s="3"/>
      <c r="AD2052" t="str">
        <f t="shared" si="113"/>
        <v>New YorkNew York City</v>
      </c>
      <c r="AE2052" t="str">
        <f t="shared" si="114"/>
        <v>New York</v>
      </c>
      <c r="AF2052" t="str">
        <f t="shared" si="115"/>
        <v>New York City</v>
      </c>
      <c r="AG2052" t="s">
        <v>80</v>
      </c>
      <c r="AH2052">
        <v>464</v>
      </c>
      <c r="AI2052">
        <v>6876.760000000002</v>
      </c>
      <c r="AJ2052" s="11">
        <v>3271.5305000000008</v>
      </c>
    </row>
    <row r="2053" spans="22:36" x14ac:dyDescent="0.25">
      <c r="W2053" t="s">
        <v>59</v>
      </c>
      <c r="X2053" s="3">
        <v>319</v>
      </c>
      <c r="Y2053" s="3">
        <v>37959.129999999997</v>
      </c>
      <c r="Z2053" s="11">
        <v>10765.496900000004</v>
      </c>
      <c r="AA2053" s="3"/>
      <c r="AB2053" s="3"/>
      <c r="AD2053" t="str">
        <f t="shared" ref="AD2053:AD2116" si="116">IF(ISTEXT(AC2053),AC2053,AD2052)</f>
        <v>New YorkNew York City</v>
      </c>
      <c r="AE2053" t="str">
        <f t="shared" ref="AE2053:AE2116" si="117">INDEX($K$3:$R$606,MATCH(AD2053,$K$3:$K$606,0),5)</f>
        <v>New York</v>
      </c>
      <c r="AF2053" t="str">
        <f t="shared" si="115"/>
        <v>New York City</v>
      </c>
      <c r="AG2053" t="s">
        <v>59</v>
      </c>
      <c r="AH2053">
        <v>319</v>
      </c>
      <c r="AI2053">
        <v>37959.129999999997</v>
      </c>
      <c r="AJ2053" s="11">
        <v>10765.496900000004</v>
      </c>
    </row>
    <row r="2054" spans="22:36" x14ac:dyDescent="0.25">
      <c r="W2054" t="s">
        <v>43</v>
      </c>
      <c r="X2054" s="3">
        <v>294</v>
      </c>
      <c r="Y2054" s="3">
        <v>21358.719999999987</v>
      </c>
      <c r="Z2054" s="11">
        <v>3453.0349999999999</v>
      </c>
      <c r="AA2054" s="3"/>
      <c r="AB2054" s="3"/>
      <c r="AD2054" t="str">
        <f t="shared" si="116"/>
        <v>New YorkNew York City</v>
      </c>
      <c r="AE2054" t="str">
        <f t="shared" si="117"/>
        <v>New York</v>
      </c>
      <c r="AF2054" t="str">
        <f t="shared" ref="AF2054:AF2117" si="118">INDEX($K$3:$R$606,MATCH(AD2054,$K$3:$K$606,0),6)</f>
        <v>New York City</v>
      </c>
      <c r="AG2054" t="s">
        <v>43</v>
      </c>
      <c r="AH2054">
        <v>294</v>
      </c>
      <c r="AI2054">
        <v>21358.719999999987</v>
      </c>
      <c r="AJ2054" s="11">
        <v>3453.0349999999999</v>
      </c>
    </row>
    <row r="2055" spans="22:36" x14ac:dyDescent="0.25">
      <c r="W2055" t="s">
        <v>334</v>
      </c>
      <c r="X2055" s="3">
        <v>77</v>
      </c>
      <c r="Y2055" s="3">
        <v>1604.0900000000001</v>
      </c>
      <c r="Z2055" s="11">
        <v>216.4777</v>
      </c>
      <c r="AA2055" s="3"/>
      <c r="AB2055" s="3"/>
      <c r="AD2055" t="str">
        <f t="shared" si="116"/>
        <v>New YorkNew York City</v>
      </c>
      <c r="AE2055" t="str">
        <f t="shared" si="117"/>
        <v>New York</v>
      </c>
      <c r="AF2055" t="str">
        <f t="shared" si="118"/>
        <v>New York City</v>
      </c>
      <c r="AG2055" t="s">
        <v>334</v>
      </c>
      <c r="AH2055">
        <v>77</v>
      </c>
      <c r="AI2055">
        <v>1604.0900000000001</v>
      </c>
      <c r="AJ2055" s="11">
        <v>216.4777</v>
      </c>
    </row>
    <row r="2056" spans="22:36" x14ac:dyDescent="0.25">
      <c r="W2056" t="s">
        <v>39</v>
      </c>
      <c r="X2056" s="3">
        <v>78</v>
      </c>
      <c r="Y2056" s="3">
        <v>10964.093999999997</v>
      </c>
      <c r="Z2056" s="11">
        <v>-3542.7215999999994</v>
      </c>
      <c r="AA2056" s="3"/>
      <c r="AB2056" s="3"/>
      <c r="AD2056" t="str">
        <f t="shared" si="116"/>
        <v>New YorkNew York City</v>
      </c>
      <c r="AE2056" t="str">
        <f t="shared" si="117"/>
        <v>New York</v>
      </c>
      <c r="AF2056" t="str">
        <f t="shared" si="118"/>
        <v>New York City</v>
      </c>
      <c r="AG2056" t="s">
        <v>39</v>
      </c>
      <c r="AH2056">
        <v>78</v>
      </c>
      <c r="AI2056">
        <v>10964.093999999997</v>
      </c>
      <c r="AJ2056" s="11">
        <v>-3542.7215999999994</v>
      </c>
    </row>
    <row r="2057" spans="22:36" x14ac:dyDescent="0.25">
      <c r="V2057" t="s">
        <v>882</v>
      </c>
      <c r="W2057" t="s">
        <v>53</v>
      </c>
      <c r="X2057" s="3">
        <v>6</v>
      </c>
      <c r="Y2057" s="3">
        <v>17.28</v>
      </c>
      <c r="Z2057" s="11">
        <v>5.0111999999999997</v>
      </c>
      <c r="AA2057" s="3"/>
      <c r="AB2057" s="3"/>
      <c r="AC2057" t="s">
        <v>882</v>
      </c>
      <c r="AD2057" t="str">
        <f t="shared" si="116"/>
        <v>New YorkNiagara Falls</v>
      </c>
      <c r="AE2057" t="str">
        <f t="shared" si="117"/>
        <v>New York</v>
      </c>
      <c r="AF2057" t="str">
        <f t="shared" si="118"/>
        <v>Niagara Falls</v>
      </c>
      <c r="AG2057" t="s">
        <v>53</v>
      </c>
      <c r="AH2057">
        <v>6</v>
      </c>
      <c r="AI2057">
        <v>17.28</v>
      </c>
      <c r="AJ2057" s="11">
        <v>5.0111999999999997</v>
      </c>
    </row>
    <row r="2058" spans="22:36" x14ac:dyDescent="0.25">
      <c r="W2058" t="s">
        <v>64</v>
      </c>
      <c r="X2058" s="3">
        <v>3</v>
      </c>
      <c r="Y2058" s="3">
        <v>17.712</v>
      </c>
      <c r="Z2058" s="11">
        <v>6.4206000000000003</v>
      </c>
      <c r="AA2058" s="3"/>
      <c r="AB2058" s="3"/>
      <c r="AD2058" t="str">
        <f t="shared" si="116"/>
        <v>New YorkNiagara Falls</v>
      </c>
      <c r="AE2058" t="str">
        <f t="shared" si="117"/>
        <v>New York</v>
      </c>
      <c r="AF2058" t="str">
        <f t="shared" si="118"/>
        <v>Niagara Falls</v>
      </c>
      <c r="AG2058" t="s">
        <v>64</v>
      </c>
      <c r="AH2058">
        <v>3</v>
      </c>
      <c r="AI2058">
        <v>17.712</v>
      </c>
      <c r="AJ2058" s="11">
        <v>6.4206000000000003</v>
      </c>
    </row>
    <row r="2059" spans="22:36" x14ac:dyDescent="0.25">
      <c r="W2059" t="s">
        <v>59</v>
      </c>
      <c r="X2059" s="3">
        <v>3</v>
      </c>
      <c r="Y2059" s="3">
        <v>164.85</v>
      </c>
      <c r="Z2059" s="11">
        <v>47.8065</v>
      </c>
      <c r="AA2059" s="3"/>
      <c r="AB2059" s="3"/>
      <c r="AD2059" t="str">
        <f t="shared" si="116"/>
        <v>New YorkNiagara Falls</v>
      </c>
      <c r="AE2059" t="str">
        <f t="shared" si="117"/>
        <v>New York</v>
      </c>
      <c r="AF2059" t="str">
        <f t="shared" si="118"/>
        <v>Niagara Falls</v>
      </c>
      <c r="AG2059" t="s">
        <v>59</v>
      </c>
      <c r="AH2059">
        <v>3</v>
      </c>
      <c r="AI2059">
        <v>164.85</v>
      </c>
      <c r="AJ2059" s="11">
        <v>47.8065</v>
      </c>
    </row>
    <row r="2060" spans="22:36" x14ac:dyDescent="0.25">
      <c r="V2060" t="s">
        <v>794</v>
      </c>
      <c r="W2060" t="s">
        <v>129</v>
      </c>
      <c r="X2060" s="3">
        <v>7</v>
      </c>
      <c r="Y2060" s="3">
        <v>913.93000000000006</v>
      </c>
      <c r="Z2060" s="11">
        <v>60.008400000000002</v>
      </c>
      <c r="AA2060" s="3"/>
      <c r="AB2060" s="3"/>
      <c r="AC2060" t="s">
        <v>794</v>
      </c>
      <c r="AD2060" t="str">
        <f t="shared" si="116"/>
        <v>New YorkOceanside</v>
      </c>
      <c r="AE2060" t="str">
        <f t="shared" si="117"/>
        <v>New York</v>
      </c>
      <c r="AF2060" t="str">
        <f t="shared" si="118"/>
        <v>Oceanside</v>
      </c>
      <c r="AG2060" t="s">
        <v>129</v>
      </c>
      <c r="AH2060">
        <v>7</v>
      </c>
      <c r="AI2060">
        <v>913.93000000000006</v>
      </c>
      <c r="AJ2060" s="11">
        <v>60.008400000000002</v>
      </c>
    </row>
    <row r="2061" spans="22:36" x14ac:dyDescent="0.25">
      <c r="W2061" t="s">
        <v>64</v>
      </c>
      <c r="X2061" s="3">
        <v>15</v>
      </c>
      <c r="Y2061" s="3">
        <v>106.104</v>
      </c>
      <c r="Z2061" s="11">
        <v>37.944900000000004</v>
      </c>
      <c r="AA2061" s="3"/>
      <c r="AB2061" s="3"/>
      <c r="AD2061" t="str">
        <f t="shared" si="116"/>
        <v>New YorkOceanside</v>
      </c>
      <c r="AE2061" t="str">
        <f t="shared" si="117"/>
        <v>New York</v>
      </c>
      <c r="AF2061" t="str">
        <f t="shared" si="118"/>
        <v>Oceanside</v>
      </c>
      <c r="AG2061" t="s">
        <v>64</v>
      </c>
      <c r="AH2061">
        <v>15</v>
      </c>
      <c r="AI2061">
        <v>106.104</v>
      </c>
      <c r="AJ2061" s="11">
        <v>37.944900000000004</v>
      </c>
    </row>
    <row r="2062" spans="22:36" x14ac:dyDescent="0.25">
      <c r="W2062" t="s">
        <v>25</v>
      </c>
      <c r="X2062" s="3">
        <v>5</v>
      </c>
      <c r="Y2062" s="3">
        <v>814.41</v>
      </c>
      <c r="Z2062" s="11">
        <v>150.8134</v>
      </c>
      <c r="AA2062" s="3"/>
      <c r="AB2062" s="3"/>
      <c r="AD2062" t="str">
        <f t="shared" si="116"/>
        <v>New YorkOceanside</v>
      </c>
      <c r="AE2062" t="str">
        <f t="shared" si="117"/>
        <v>New York</v>
      </c>
      <c r="AF2062" t="str">
        <f t="shared" si="118"/>
        <v>Oceanside</v>
      </c>
      <c r="AG2062" t="s">
        <v>25</v>
      </c>
      <c r="AH2062">
        <v>5</v>
      </c>
      <c r="AI2062">
        <v>814.41</v>
      </c>
      <c r="AJ2062" s="11">
        <v>150.8134</v>
      </c>
    </row>
    <row r="2063" spans="22:36" x14ac:dyDescent="0.25">
      <c r="W2063" t="s">
        <v>143</v>
      </c>
      <c r="X2063" s="3">
        <v>6</v>
      </c>
      <c r="Y2063" s="3">
        <v>12.24</v>
      </c>
      <c r="Z2063" s="11">
        <v>5.7527999999999997</v>
      </c>
      <c r="AA2063" s="3"/>
      <c r="AB2063" s="3"/>
      <c r="AD2063" t="str">
        <f t="shared" si="116"/>
        <v>New YorkOceanside</v>
      </c>
      <c r="AE2063" t="str">
        <f t="shared" si="117"/>
        <v>New York</v>
      </c>
      <c r="AF2063" t="str">
        <f t="shared" si="118"/>
        <v>Oceanside</v>
      </c>
      <c r="AG2063" t="s">
        <v>143</v>
      </c>
      <c r="AH2063">
        <v>6</v>
      </c>
      <c r="AI2063">
        <v>12.24</v>
      </c>
      <c r="AJ2063" s="11">
        <v>5.7527999999999997</v>
      </c>
    </row>
    <row r="2064" spans="22:36" x14ac:dyDescent="0.25">
      <c r="W2064" t="s">
        <v>195</v>
      </c>
      <c r="X2064" s="3">
        <v>3</v>
      </c>
      <c r="Y2064" s="3">
        <v>34.44</v>
      </c>
      <c r="Z2064" s="11">
        <v>16.186800000000002</v>
      </c>
      <c r="AA2064" s="3"/>
      <c r="AB2064" s="3"/>
      <c r="AD2064" t="str">
        <f t="shared" si="116"/>
        <v>New YorkOceanside</v>
      </c>
      <c r="AE2064" t="str">
        <f t="shared" si="117"/>
        <v>New York</v>
      </c>
      <c r="AF2064" t="str">
        <f t="shared" si="118"/>
        <v>Oceanside</v>
      </c>
      <c r="AG2064" t="s">
        <v>195</v>
      </c>
      <c r="AH2064">
        <v>3</v>
      </c>
      <c r="AI2064">
        <v>34.44</v>
      </c>
      <c r="AJ2064" s="11">
        <v>16.186800000000002</v>
      </c>
    </row>
    <row r="2065" spans="22:36" x14ac:dyDescent="0.25">
      <c r="W2065" t="s">
        <v>48</v>
      </c>
      <c r="X2065" s="3">
        <v>14</v>
      </c>
      <c r="Y2065" s="3">
        <v>136.49</v>
      </c>
      <c r="Z2065" s="11">
        <v>57.664999999999992</v>
      </c>
      <c r="AA2065" s="3"/>
      <c r="AB2065" s="3"/>
      <c r="AD2065" t="str">
        <f t="shared" si="116"/>
        <v>New YorkOceanside</v>
      </c>
      <c r="AE2065" t="str">
        <f t="shared" si="117"/>
        <v>New York</v>
      </c>
      <c r="AF2065" t="str">
        <f t="shared" si="118"/>
        <v>Oceanside</v>
      </c>
      <c r="AG2065" t="s">
        <v>48</v>
      </c>
      <c r="AH2065">
        <v>14</v>
      </c>
      <c r="AI2065">
        <v>136.49</v>
      </c>
      <c r="AJ2065" s="11">
        <v>57.664999999999992</v>
      </c>
    </row>
    <row r="2066" spans="22:36" x14ac:dyDescent="0.25">
      <c r="W2066" t="s">
        <v>33</v>
      </c>
      <c r="X2066" s="3">
        <v>2</v>
      </c>
      <c r="Y2066" s="3">
        <v>6.3</v>
      </c>
      <c r="Z2066" s="11">
        <v>3.024</v>
      </c>
      <c r="AA2066" s="3"/>
      <c r="AB2066" s="3"/>
      <c r="AD2066" t="str">
        <f t="shared" si="116"/>
        <v>New YorkOceanside</v>
      </c>
      <c r="AE2066" t="str">
        <f t="shared" si="117"/>
        <v>New York</v>
      </c>
      <c r="AF2066" t="str">
        <f t="shared" si="118"/>
        <v>Oceanside</v>
      </c>
      <c r="AG2066" t="s">
        <v>33</v>
      </c>
      <c r="AH2066">
        <v>2</v>
      </c>
      <c r="AI2066">
        <v>6.3</v>
      </c>
      <c r="AJ2066" s="11">
        <v>3.024</v>
      </c>
    </row>
    <row r="2067" spans="22:36" x14ac:dyDescent="0.25">
      <c r="W2067" t="s">
        <v>371</v>
      </c>
      <c r="X2067" s="3">
        <v>7</v>
      </c>
      <c r="Y2067" s="3">
        <v>629.92999999999995</v>
      </c>
      <c r="Z2067" s="11">
        <v>296.06709999999998</v>
      </c>
      <c r="AA2067" s="3"/>
      <c r="AB2067" s="3"/>
      <c r="AD2067" t="str">
        <f t="shared" si="116"/>
        <v>New YorkOceanside</v>
      </c>
      <c r="AE2067" t="str">
        <f t="shared" si="117"/>
        <v>New York</v>
      </c>
      <c r="AF2067" t="str">
        <f t="shared" si="118"/>
        <v>Oceanside</v>
      </c>
      <c r="AG2067" t="s">
        <v>371</v>
      </c>
      <c r="AH2067">
        <v>7</v>
      </c>
      <c r="AI2067">
        <v>629.92999999999995</v>
      </c>
      <c r="AJ2067" s="11">
        <v>296.06709999999998</v>
      </c>
    </row>
    <row r="2068" spans="22:36" x14ac:dyDescent="0.25">
      <c r="W2068" t="s">
        <v>80</v>
      </c>
      <c r="X2068" s="3">
        <v>8</v>
      </c>
      <c r="Y2068" s="3">
        <v>182.72</v>
      </c>
      <c r="Z2068" s="11">
        <v>84.051199999999994</v>
      </c>
      <c r="AA2068" s="3"/>
      <c r="AB2068" s="3"/>
      <c r="AD2068" t="str">
        <f t="shared" si="116"/>
        <v>New YorkOceanside</v>
      </c>
      <c r="AE2068" t="str">
        <f t="shared" si="117"/>
        <v>New York</v>
      </c>
      <c r="AF2068" t="str">
        <f t="shared" si="118"/>
        <v>Oceanside</v>
      </c>
      <c r="AG2068" t="s">
        <v>80</v>
      </c>
      <c r="AH2068">
        <v>8</v>
      </c>
      <c r="AI2068">
        <v>182.72</v>
      </c>
      <c r="AJ2068" s="11">
        <v>84.051199999999994</v>
      </c>
    </row>
    <row r="2069" spans="22:36" x14ac:dyDescent="0.25">
      <c r="W2069" t="s">
        <v>59</v>
      </c>
      <c r="X2069" s="3">
        <v>2</v>
      </c>
      <c r="Y2069" s="3">
        <v>39.979999999999997</v>
      </c>
      <c r="Z2069" s="11">
        <v>1.9990000000000001</v>
      </c>
      <c r="AA2069" s="3"/>
      <c r="AB2069" s="3"/>
      <c r="AD2069" t="str">
        <f t="shared" si="116"/>
        <v>New YorkOceanside</v>
      </c>
      <c r="AE2069" t="str">
        <f t="shared" si="117"/>
        <v>New York</v>
      </c>
      <c r="AF2069" t="str">
        <f t="shared" si="118"/>
        <v>Oceanside</v>
      </c>
      <c r="AG2069" t="s">
        <v>59</v>
      </c>
      <c r="AH2069">
        <v>2</v>
      </c>
      <c r="AI2069">
        <v>39.979999999999997</v>
      </c>
      <c r="AJ2069" s="11">
        <v>1.9990000000000001</v>
      </c>
    </row>
    <row r="2070" spans="22:36" x14ac:dyDescent="0.25">
      <c r="W2070" t="s">
        <v>43</v>
      </c>
      <c r="X2070" s="3">
        <v>11</v>
      </c>
      <c r="Y2070" s="3">
        <v>574.54999999999995</v>
      </c>
      <c r="Z2070" s="11">
        <v>94.999900000000011</v>
      </c>
      <c r="AA2070" s="3"/>
      <c r="AB2070" s="3"/>
      <c r="AD2070" t="str">
        <f t="shared" si="116"/>
        <v>New YorkOceanside</v>
      </c>
      <c r="AE2070" t="str">
        <f t="shared" si="117"/>
        <v>New York</v>
      </c>
      <c r="AF2070" t="str">
        <f t="shared" si="118"/>
        <v>Oceanside</v>
      </c>
      <c r="AG2070" t="s">
        <v>43</v>
      </c>
      <c r="AH2070">
        <v>11</v>
      </c>
      <c r="AI2070">
        <v>574.54999999999995</v>
      </c>
      <c r="AJ2070" s="11">
        <v>94.999900000000011</v>
      </c>
    </row>
    <row r="2071" spans="22:36" x14ac:dyDescent="0.25">
      <c r="W2071" t="s">
        <v>39</v>
      </c>
      <c r="X2071" s="3">
        <v>2</v>
      </c>
      <c r="Y2071" s="3">
        <v>400.03199999999998</v>
      </c>
      <c r="Z2071" s="11">
        <v>-153.34559999999999</v>
      </c>
      <c r="AA2071" s="3"/>
      <c r="AB2071" s="3"/>
      <c r="AD2071" t="str">
        <f t="shared" si="116"/>
        <v>New YorkOceanside</v>
      </c>
      <c r="AE2071" t="str">
        <f t="shared" si="117"/>
        <v>New York</v>
      </c>
      <c r="AF2071" t="str">
        <f t="shared" si="118"/>
        <v>Oceanside</v>
      </c>
      <c r="AG2071" t="s">
        <v>39</v>
      </c>
      <c r="AH2071">
        <v>2</v>
      </c>
      <c r="AI2071">
        <v>400.03199999999998</v>
      </c>
      <c r="AJ2071" s="11">
        <v>-153.34559999999999</v>
      </c>
    </row>
    <row r="2072" spans="22:36" x14ac:dyDescent="0.25">
      <c r="V2072" t="s">
        <v>757</v>
      </c>
      <c r="W2072" t="s">
        <v>129</v>
      </c>
      <c r="X2072" s="3">
        <v>1</v>
      </c>
      <c r="Y2072" s="3">
        <v>31.95</v>
      </c>
      <c r="Z2072" s="11">
        <v>2.2364999999999999</v>
      </c>
      <c r="AA2072" s="3"/>
      <c r="AB2072" s="3"/>
      <c r="AC2072" t="s">
        <v>757</v>
      </c>
      <c r="AD2072" t="str">
        <f t="shared" si="116"/>
        <v>New YorkRochester</v>
      </c>
      <c r="AE2072" t="str">
        <f t="shared" si="117"/>
        <v>New York</v>
      </c>
      <c r="AF2072" t="str">
        <f t="shared" si="118"/>
        <v>Rochester</v>
      </c>
      <c r="AG2072" t="s">
        <v>129</v>
      </c>
      <c r="AH2072">
        <v>1</v>
      </c>
      <c r="AI2072">
        <v>31.95</v>
      </c>
      <c r="AJ2072" s="11">
        <v>2.2364999999999999</v>
      </c>
    </row>
    <row r="2073" spans="22:36" x14ac:dyDescent="0.25">
      <c r="W2073" t="s">
        <v>68</v>
      </c>
      <c r="X2073" s="3">
        <v>3</v>
      </c>
      <c r="Y2073" s="3">
        <v>32.67</v>
      </c>
      <c r="Z2073" s="11">
        <v>8.4941999999999993</v>
      </c>
      <c r="AA2073" s="3"/>
      <c r="AB2073" s="3"/>
      <c r="AD2073" t="str">
        <f t="shared" si="116"/>
        <v>New YorkRochester</v>
      </c>
      <c r="AE2073" t="str">
        <f t="shared" si="117"/>
        <v>New York</v>
      </c>
      <c r="AF2073" t="str">
        <f t="shared" si="118"/>
        <v>Rochester</v>
      </c>
      <c r="AG2073" t="s">
        <v>68</v>
      </c>
      <c r="AH2073">
        <v>3</v>
      </c>
      <c r="AI2073">
        <v>32.67</v>
      </c>
      <c r="AJ2073" s="11">
        <v>8.4941999999999993</v>
      </c>
    </row>
    <row r="2074" spans="22:36" x14ac:dyDescent="0.25">
      <c r="W2074" t="s">
        <v>53</v>
      </c>
      <c r="X2074" s="3">
        <v>5</v>
      </c>
      <c r="Y2074" s="3">
        <v>28.03</v>
      </c>
      <c r="Z2074" s="11">
        <v>10.9579</v>
      </c>
      <c r="AA2074" s="3"/>
      <c r="AB2074" s="3"/>
      <c r="AD2074" t="str">
        <f t="shared" si="116"/>
        <v>New YorkRochester</v>
      </c>
      <c r="AE2074" t="str">
        <f t="shared" si="117"/>
        <v>New York</v>
      </c>
      <c r="AF2074" t="str">
        <f t="shared" si="118"/>
        <v>Rochester</v>
      </c>
      <c r="AG2074" t="s">
        <v>53</v>
      </c>
      <c r="AH2074">
        <v>5</v>
      </c>
      <c r="AI2074">
        <v>28.03</v>
      </c>
      <c r="AJ2074" s="11">
        <v>10.9579</v>
      </c>
    </row>
    <row r="2075" spans="22:36" x14ac:dyDescent="0.25">
      <c r="W2075" t="s">
        <v>64</v>
      </c>
      <c r="X2075" s="3">
        <v>23</v>
      </c>
      <c r="Y2075" s="3">
        <v>1577.7439999999999</v>
      </c>
      <c r="Z2075" s="11">
        <v>574.64520000000005</v>
      </c>
      <c r="AA2075" s="3"/>
      <c r="AB2075" s="3"/>
      <c r="AD2075" t="str">
        <f t="shared" si="116"/>
        <v>New YorkRochester</v>
      </c>
      <c r="AE2075" t="str">
        <f t="shared" si="117"/>
        <v>New York</v>
      </c>
      <c r="AF2075" t="str">
        <f t="shared" si="118"/>
        <v>Rochester</v>
      </c>
      <c r="AG2075" t="s">
        <v>64</v>
      </c>
      <c r="AH2075">
        <v>23</v>
      </c>
      <c r="AI2075">
        <v>1577.7439999999999</v>
      </c>
      <c r="AJ2075" s="11">
        <v>574.64520000000005</v>
      </c>
    </row>
    <row r="2076" spans="22:36" x14ac:dyDescent="0.25">
      <c r="W2076" t="s">
        <v>143</v>
      </c>
      <c r="X2076" s="3">
        <v>3</v>
      </c>
      <c r="Y2076" s="3">
        <v>11.07</v>
      </c>
      <c r="Z2076" s="11">
        <v>5.0922000000000001</v>
      </c>
      <c r="AA2076" s="3"/>
      <c r="AB2076" s="3"/>
      <c r="AD2076" t="str">
        <f t="shared" si="116"/>
        <v>New YorkRochester</v>
      </c>
      <c r="AE2076" t="str">
        <f t="shared" si="117"/>
        <v>New York</v>
      </c>
      <c r="AF2076" t="str">
        <f t="shared" si="118"/>
        <v>Rochester</v>
      </c>
      <c r="AG2076" t="s">
        <v>143</v>
      </c>
      <c r="AH2076">
        <v>3</v>
      </c>
      <c r="AI2076">
        <v>11.07</v>
      </c>
      <c r="AJ2076" s="11">
        <v>5.0922000000000001</v>
      </c>
    </row>
    <row r="2077" spans="22:36" x14ac:dyDescent="0.25">
      <c r="W2077" t="s">
        <v>48</v>
      </c>
      <c r="X2077" s="3">
        <v>19</v>
      </c>
      <c r="Y2077" s="3">
        <v>881.27</v>
      </c>
      <c r="Z2077" s="11">
        <v>117.45740000000001</v>
      </c>
      <c r="AA2077" s="3"/>
      <c r="AB2077" s="3"/>
      <c r="AD2077" t="str">
        <f t="shared" si="116"/>
        <v>New YorkRochester</v>
      </c>
      <c r="AE2077" t="str">
        <f t="shared" si="117"/>
        <v>New York</v>
      </c>
      <c r="AF2077" t="str">
        <f t="shared" si="118"/>
        <v>Rochester</v>
      </c>
      <c r="AG2077" t="s">
        <v>48</v>
      </c>
      <c r="AH2077">
        <v>19</v>
      </c>
      <c r="AI2077">
        <v>881.27</v>
      </c>
      <c r="AJ2077" s="11">
        <v>117.45740000000001</v>
      </c>
    </row>
    <row r="2078" spans="22:36" x14ac:dyDescent="0.25">
      <c r="W2078" t="s">
        <v>33</v>
      </c>
      <c r="X2078" s="3">
        <v>7</v>
      </c>
      <c r="Y2078" s="3">
        <v>21.56</v>
      </c>
      <c r="Z2078" s="11">
        <v>10.348800000000001</v>
      </c>
      <c r="AA2078" s="3"/>
      <c r="AB2078" s="3"/>
      <c r="AD2078" t="str">
        <f t="shared" si="116"/>
        <v>New YorkRochester</v>
      </c>
      <c r="AE2078" t="str">
        <f t="shared" si="117"/>
        <v>New York</v>
      </c>
      <c r="AF2078" t="str">
        <f t="shared" si="118"/>
        <v>Rochester</v>
      </c>
      <c r="AG2078" t="s">
        <v>33</v>
      </c>
      <c r="AH2078">
        <v>7</v>
      </c>
      <c r="AI2078">
        <v>21.56</v>
      </c>
      <c r="AJ2078" s="11">
        <v>10.348800000000001</v>
      </c>
    </row>
    <row r="2079" spans="22:36" x14ac:dyDescent="0.25">
      <c r="W2079" t="s">
        <v>80</v>
      </c>
      <c r="X2079" s="3">
        <v>26</v>
      </c>
      <c r="Y2079" s="3">
        <v>248.51000000000002</v>
      </c>
      <c r="Z2079" s="11">
        <v>118.60839999999999</v>
      </c>
      <c r="AA2079" s="3"/>
      <c r="AB2079" s="3"/>
      <c r="AD2079" t="str">
        <f t="shared" si="116"/>
        <v>New YorkRochester</v>
      </c>
      <c r="AE2079" t="str">
        <f t="shared" si="117"/>
        <v>New York</v>
      </c>
      <c r="AF2079" t="str">
        <f t="shared" si="118"/>
        <v>Rochester</v>
      </c>
      <c r="AG2079" t="s">
        <v>80</v>
      </c>
      <c r="AH2079">
        <v>26</v>
      </c>
      <c r="AI2079">
        <v>248.51000000000002</v>
      </c>
      <c r="AJ2079" s="11">
        <v>118.60839999999999</v>
      </c>
    </row>
    <row r="2080" spans="22:36" x14ac:dyDescent="0.25">
      <c r="W2080" t="s">
        <v>59</v>
      </c>
      <c r="X2080" s="3">
        <v>12</v>
      </c>
      <c r="Y2080" s="3">
        <v>1331.79</v>
      </c>
      <c r="Z2080" s="11">
        <v>383.24130000000002</v>
      </c>
      <c r="AA2080" s="3"/>
      <c r="AB2080" s="3"/>
      <c r="AD2080" t="str">
        <f t="shared" si="116"/>
        <v>New YorkRochester</v>
      </c>
      <c r="AE2080" t="str">
        <f t="shared" si="117"/>
        <v>New York</v>
      </c>
      <c r="AF2080" t="str">
        <f t="shared" si="118"/>
        <v>Rochester</v>
      </c>
      <c r="AG2080" t="s">
        <v>59</v>
      </c>
      <c r="AH2080">
        <v>12</v>
      </c>
      <c r="AI2080">
        <v>1331.79</v>
      </c>
      <c r="AJ2080" s="11">
        <v>383.24130000000002</v>
      </c>
    </row>
    <row r="2081" spans="22:36" x14ac:dyDescent="0.25">
      <c r="W2081" t="s">
        <v>43</v>
      </c>
      <c r="X2081" s="3">
        <v>17</v>
      </c>
      <c r="Y2081" s="3">
        <v>1265.9999999999998</v>
      </c>
      <c r="Z2081" s="11">
        <v>219.6686</v>
      </c>
      <c r="AA2081" s="3"/>
      <c r="AB2081" s="3"/>
      <c r="AD2081" t="str">
        <f t="shared" si="116"/>
        <v>New YorkRochester</v>
      </c>
      <c r="AE2081" t="str">
        <f t="shared" si="117"/>
        <v>New York</v>
      </c>
      <c r="AF2081" t="str">
        <f t="shared" si="118"/>
        <v>Rochester</v>
      </c>
      <c r="AG2081" t="s">
        <v>43</v>
      </c>
      <c r="AH2081">
        <v>17</v>
      </c>
      <c r="AI2081">
        <v>1265.9999999999998</v>
      </c>
      <c r="AJ2081" s="11">
        <v>219.6686</v>
      </c>
    </row>
    <row r="2082" spans="22:36" x14ac:dyDescent="0.25">
      <c r="W2082" t="s">
        <v>39</v>
      </c>
      <c r="X2082" s="3">
        <v>4</v>
      </c>
      <c r="Y2082" s="3">
        <v>586.53599999999994</v>
      </c>
      <c r="Z2082" s="11">
        <v>-227.53540000000001</v>
      </c>
      <c r="AA2082" s="3"/>
      <c r="AB2082" s="3"/>
      <c r="AD2082" t="str">
        <f t="shared" si="116"/>
        <v>New YorkRochester</v>
      </c>
      <c r="AE2082" t="str">
        <f t="shared" si="117"/>
        <v>New York</v>
      </c>
      <c r="AF2082" t="str">
        <f t="shared" si="118"/>
        <v>Rochester</v>
      </c>
      <c r="AG2082" t="s">
        <v>39</v>
      </c>
      <c r="AH2082">
        <v>4</v>
      </c>
      <c r="AI2082">
        <v>586.53599999999994</v>
      </c>
      <c r="AJ2082" s="11">
        <v>-227.53540000000001</v>
      </c>
    </row>
    <row r="2083" spans="22:36" x14ac:dyDescent="0.25">
      <c r="V2083" t="s">
        <v>1102</v>
      </c>
      <c r="W2083" t="s">
        <v>53</v>
      </c>
      <c r="X2083" s="3">
        <v>10</v>
      </c>
      <c r="Y2083" s="3">
        <v>35.010000000000005</v>
      </c>
      <c r="Z2083" s="11">
        <v>9.1601999999999997</v>
      </c>
      <c r="AA2083" s="3"/>
      <c r="AB2083" s="3"/>
      <c r="AC2083" t="s">
        <v>1102</v>
      </c>
      <c r="AD2083" t="str">
        <f t="shared" si="116"/>
        <v>New YorkRome</v>
      </c>
      <c r="AE2083" t="str">
        <f t="shared" si="117"/>
        <v>New York</v>
      </c>
      <c r="AF2083" t="str">
        <f t="shared" si="118"/>
        <v>Rome</v>
      </c>
      <c r="AG2083" t="s">
        <v>53</v>
      </c>
      <c r="AH2083">
        <v>10</v>
      </c>
      <c r="AI2083">
        <v>35.010000000000005</v>
      </c>
      <c r="AJ2083" s="11">
        <v>9.1601999999999997</v>
      </c>
    </row>
    <row r="2084" spans="22:36" x14ac:dyDescent="0.25">
      <c r="W2084" t="s">
        <v>25</v>
      </c>
      <c r="X2084" s="3">
        <v>1</v>
      </c>
      <c r="Y2084" s="3">
        <v>90.882000000000005</v>
      </c>
      <c r="Z2084" s="11">
        <v>15.147</v>
      </c>
      <c r="AA2084" s="3"/>
      <c r="AB2084" s="3"/>
      <c r="AD2084" t="str">
        <f t="shared" si="116"/>
        <v>New YorkRome</v>
      </c>
      <c r="AE2084" t="str">
        <f t="shared" si="117"/>
        <v>New York</v>
      </c>
      <c r="AF2084" t="str">
        <f t="shared" si="118"/>
        <v>Rome</v>
      </c>
      <c r="AG2084" t="s">
        <v>25</v>
      </c>
      <c r="AH2084">
        <v>1</v>
      </c>
      <c r="AI2084">
        <v>90.882000000000005</v>
      </c>
      <c r="AJ2084" s="11">
        <v>15.147</v>
      </c>
    </row>
    <row r="2085" spans="22:36" x14ac:dyDescent="0.25">
      <c r="W2085" t="s">
        <v>48</v>
      </c>
      <c r="X2085" s="3">
        <v>4</v>
      </c>
      <c r="Y2085" s="3">
        <v>39.08</v>
      </c>
      <c r="Z2085" s="11">
        <v>14.4596</v>
      </c>
      <c r="AA2085" s="3"/>
      <c r="AB2085" s="3"/>
      <c r="AD2085" t="str">
        <f t="shared" si="116"/>
        <v>New YorkRome</v>
      </c>
      <c r="AE2085" t="str">
        <f t="shared" si="117"/>
        <v>New York</v>
      </c>
      <c r="AF2085" t="str">
        <f t="shared" si="118"/>
        <v>Rome</v>
      </c>
      <c r="AG2085" t="s">
        <v>48</v>
      </c>
      <c r="AH2085">
        <v>4</v>
      </c>
      <c r="AI2085">
        <v>39.08</v>
      </c>
      <c r="AJ2085" s="11">
        <v>14.4596</v>
      </c>
    </row>
    <row r="2086" spans="22:36" x14ac:dyDescent="0.25">
      <c r="W2086" t="s">
        <v>80</v>
      </c>
      <c r="X2086" s="3">
        <v>5</v>
      </c>
      <c r="Y2086" s="3">
        <v>99.9</v>
      </c>
      <c r="Z2086" s="11">
        <v>47.951999999999998</v>
      </c>
      <c r="AA2086" s="3"/>
      <c r="AB2086" s="3"/>
      <c r="AD2086" t="str">
        <f t="shared" si="116"/>
        <v>New YorkRome</v>
      </c>
      <c r="AE2086" t="str">
        <f t="shared" si="117"/>
        <v>New York</v>
      </c>
      <c r="AF2086" t="str">
        <f t="shared" si="118"/>
        <v>Rome</v>
      </c>
      <c r="AG2086" t="s">
        <v>80</v>
      </c>
      <c r="AH2086">
        <v>5</v>
      </c>
      <c r="AI2086">
        <v>99.9</v>
      </c>
      <c r="AJ2086" s="11">
        <v>47.951999999999998</v>
      </c>
    </row>
    <row r="2087" spans="22:36" x14ac:dyDescent="0.25">
      <c r="W2087" t="s">
        <v>59</v>
      </c>
      <c r="X2087" s="3">
        <v>2</v>
      </c>
      <c r="Y2087" s="3">
        <v>269.98</v>
      </c>
      <c r="Z2087" s="11">
        <v>67.495000000000005</v>
      </c>
      <c r="AA2087" s="3"/>
      <c r="AB2087" s="3"/>
      <c r="AD2087" t="str">
        <f t="shared" si="116"/>
        <v>New YorkRome</v>
      </c>
      <c r="AE2087" t="str">
        <f t="shared" si="117"/>
        <v>New York</v>
      </c>
      <c r="AF2087" t="str">
        <f t="shared" si="118"/>
        <v>Rome</v>
      </c>
      <c r="AG2087" t="s">
        <v>59</v>
      </c>
      <c r="AH2087">
        <v>2</v>
      </c>
      <c r="AI2087">
        <v>269.98</v>
      </c>
      <c r="AJ2087" s="11">
        <v>67.495000000000005</v>
      </c>
    </row>
    <row r="2088" spans="22:36" x14ac:dyDescent="0.25">
      <c r="V2088" t="s">
        <v>653</v>
      </c>
      <c r="W2088" t="s">
        <v>129</v>
      </c>
      <c r="X2088" s="3">
        <v>5</v>
      </c>
      <c r="Y2088" s="3">
        <v>119.97</v>
      </c>
      <c r="Z2088" s="11">
        <v>41.087399999999995</v>
      </c>
      <c r="AA2088" s="3"/>
      <c r="AB2088" s="3"/>
      <c r="AC2088" t="s">
        <v>653</v>
      </c>
      <c r="AD2088" t="str">
        <f t="shared" si="116"/>
        <v>New YorkTroy</v>
      </c>
      <c r="AE2088" t="str">
        <f t="shared" si="117"/>
        <v>New York</v>
      </c>
      <c r="AF2088" t="str">
        <f t="shared" si="118"/>
        <v>Troy</v>
      </c>
      <c r="AG2088" t="s">
        <v>129</v>
      </c>
      <c r="AH2088">
        <v>5</v>
      </c>
      <c r="AI2088">
        <v>119.97</v>
      </c>
      <c r="AJ2088" s="11">
        <v>41.087399999999995</v>
      </c>
    </row>
    <row r="2089" spans="22:36" x14ac:dyDescent="0.25">
      <c r="W2089" t="s">
        <v>53</v>
      </c>
      <c r="X2089" s="3">
        <v>10</v>
      </c>
      <c r="Y2089" s="3">
        <v>61.8</v>
      </c>
      <c r="Z2089" s="11">
        <v>23.084399999999999</v>
      </c>
      <c r="AA2089" s="3"/>
      <c r="AB2089" s="3"/>
      <c r="AD2089" t="str">
        <f t="shared" si="116"/>
        <v>New YorkTroy</v>
      </c>
      <c r="AE2089" t="str">
        <f t="shared" si="117"/>
        <v>New York</v>
      </c>
      <c r="AF2089" t="str">
        <f t="shared" si="118"/>
        <v>Troy</v>
      </c>
      <c r="AG2089" t="s">
        <v>53</v>
      </c>
      <c r="AH2089">
        <v>10</v>
      </c>
      <c r="AI2089">
        <v>61.8</v>
      </c>
      <c r="AJ2089" s="11">
        <v>23.084399999999999</v>
      </c>
    </row>
    <row r="2090" spans="22:36" x14ac:dyDescent="0.25">
      <c r="W2090" t="s">
        <v>64</v>
      </c>
      <c r="X2090" s="3">
        <v>7</v>
      </c>
      <c r="Y2090" s="3">
        <v>58.391999999999996</v>
      </c>
      <c r="Z2090" s="11">
        <v>19.707299999999996</v>
      </c>
      <c r="AA2090" s="3"/>
      <c r="AB2090" s="3"/>
      <c r="AD2090" t="str">
        <f t="shared" si="116"/>
        <v>New YorkTroy</v>
      </c>
      <c r="AE2090" t="str">
        <f t="shared" si="117"/>
        <v>New York</v>
      </c>
      <c r="AF2090" t="str">
        <f t="shared" si="118"/>
        <v>Troy</v>
      </c>
      <c r="AG2090" t="s">
        <v>64</v>
      </c>
      <c r="AH2090">
        <v>7</v>
      </c>
      <c r="AI2090">
        <v>58.391999999999996</v>
      </c>
      <c r="AJ2090" s="11">
        <v>19.707299999999996</v>
      </c>
    </row>
    <row r="2091" spans="22:36" x14ac:dyDescent="0.25">
      <c r="W2091" t="s">
        <v>25</v>
      </c>
      <c r="X2091" s="3">
        <v>7</v>
      </c>
      <c r="Y2091" s="3">
        <v>429.17400000000004</v>
      </c>
      <c r="Z2091" s="11">
        <v>15.635200000000001</v>
      </c>
      <c r="AA2091" s="3"/>
      <c r="AB2091" s="3"/>
      <c r="AD2091" t="str">
        <f t="shared" si="116"/>
        <v>New YorkTroy</v>
      </c>
      <c r="AE2091" t="str">
        <f t="shared" si="117"/>
        <v>New York</v>
      </c>
      <c r="AF2091" t="str">
        <f t="shared" si="118"/>
        <v>Troy</v>
      </c>
      <c r="AG2091" t="s">
        <v>25</v>
      </c>
      <c r="AH2091">
        <v>7</v>
      </c>
      <c r="AI2091">
        <v>429.17400000000004</v>
      </c>
      <c r="AJ2091" s="11">
        <v>15.635200000000001</v>
      </c>
    </row>
    <row r="2092" spans="22:36" x14ac:dyDescent="0.25">
      <c r="W2092" t="s">
        <v>143</v>
      </c>
      <c r="X2092" s="3">
        <v>8</v>
      </c>
      <c r="Y2092" s="3">
        <v>247.84</v>
      </c>
      <c r="Z2092" s="11">
        <v>121.44159999999999</v>
      </c>
      <c r="AA2092" s="3"/>
      <c r="AB2092" s="3"/>
      <c r="AD2092" t="str">
        <f t="shared" si="116"/>
        <v>New YorkTroy</v>
      </c>
      <c r="AE2092" t="str">
        <f t="shared" si="117"/>
        <v>New York</v>
      </c>
      <c r="AF2092" t="str">
        <f t="shared" si="118"/>
        <v>Troy</v>
      </c>
      <c r="AG2092" t="s">
        <v>143</v>
      </c>
      <c r="AH2092">
        <v>8</v>
      </c>
      <c r="AI2092">
        <v>247.84</v>
      </c>
      <c r="AJ2092" s="11">
        <v>121.44159999999999</v>
      </c>
    </row>
    <row r="2093" spans="22:36" x14ac:dyDescent="0.25">
      <c r="W2093" t="s">
        <v>48</v>
      </c>
      <c r="X2093" s="3">
        <v>5</v>
      </c>
      <c r="Y2093" s="3">
        <v>122.84</v>
      </c>
      <c r="Z2093" s="11">
        <v>26.733599999999999</v>
      </c>
      <c r="AA2093" s="3"/>
      <c r="AB2093" s="3"/>
      <c r="AD2093" t="str">
        <f t="shared" si="116"/>
        <v>New YorkTroy</v>
      </c>
      <c r="AE2093" t="str">
        <f t="shared" si="117"/>
        <v>New York</v>
      </c>
      <c r="AF2093" t="str">
        <f t="shared" si="118"/>
        <v>Troy</v>
      </c>
      <c r="AG2093" t="s">
        <v>48</v>
      </c>
      <c r="AH2093">
        <v>5</v>
      </c>
      <c r="AI2093">
        <v>122.84</v>
      </c>
      <c r="AJ2093" s="11">
        <v>26.733599999999999</v>
      </c>
    </row>
    <row r="2094" spans="22:36" x14ac:dyDescent="0.25">
      <c r="W2094" t="s">
        <v>80</v>
      </c>
      <c r="X2094" s="3">
        <v>7</v>
      </c>
      <c r="Y2094" s="3">
        <v>46.96</v>
      </c>
      <c r="Z2094" s="11">
        <v>22.540800000000001</v>
      </c>
      <c r="AA2094" s="3"/>
      <c r="AB2094" s="3"/>
      <c r="AD2094" t="str">
        <f t="shared" si="116"/>
        <v>New YorkTroy</v>
      </c>
      <c r="AE2094" t="str">
        <f t="shared" si="117"/>
        <v>New York</v>
      </c>
      <c r="AF2094" t="str">
        <f t="shared" si="118"/>
        <v>Troy</v>
      </c>
      <c r="AG2094" t="s">
        <v>80</v>
      </c>
      <c r="AH2094">
        <v>7</v>
      </c>
      <c r="AI2094">
        <v>46.96</v>
      </c>
      <c r="AJ2094" s="11">
        <v>22.540800000000001</v>
      </c>
    </row>
    <row r="2095" spans="22:36" x14ac:dyDescent="0.25">
      <c r="W2095" t="s">
        <v>43</v>
      </c>
      <c r="X2095" s="3">
        <v>8</v>
      </c>
      <c r="Y2095" s="3">
        <v>239.58</v>
      </c>
      <c r="Z2095" s="11">
        <v>60.205200000000005</v>
      </c>
      <c r="AA2095" s="3"/>
      <c r="AB2095" s="3"/>
      <c r="AD2095" t="str">
        <f t="shared" si="116"/>
        <v>New YorkTroy</v>
      </c>
      <c r="AE2095" t="str">
        <f t="shared" si="117"/>
        <v>New York</v>
      </c>
      <c r="AF2095" t="str">
        <f t="shared" si="118"/>
        <v>Troy</v>
      </c>
      <c r="AG2095" t="s">
        <v>43</v>
      </c>
      <c r="AH2095">
        <v>8</v>
      </c>
      <c r="AI2095">
        <v>239.58</v>
      </c>
      <c r="AJ2095" s="11">
        <v>60.205200000000005</v>
      </c>
    </row>
    <row r="2096" spans="22:36" x14ac:dyDescent="0.25">
      <c r="V2096" t="s">
        <v>1154</v>
      </c>
      <c r="W2096" t="s">
        <v>129</v>
      </c>
      <c r="X2096" s="3">
        <v>1</v>
      </c>
      <c r="Y2096" s="3">
        <v>79.989999999999995</v>
      </c>
      <c r="Z2096" s="11">
        <v>28.796399999999998</v>
      </c>
      <c r="AA2096" s="3"/>
      <c r="AB2096" s="3"/>
      <c r="AC2096" t="s">
        <v>1154</v>
      </c>
      <c r="AD2096" t="str">
        <f t="shared" si="116"/>
        <v>New YorkUtica</v>
      </c>
      <c r="AE2096" t="str">
        <f t="shared" si="117"/>
        <v>New York</v>
      </c>
      <c r="AF2096" t="str">
        <f t="shared" si="118"/>
        <v>Utica</v>
      </c>
      <c r="AG2096" t="s">
        <v>129</v>
      </c>
      <c r="AH2096">
        <v>1</v>
      </c>
      <c r="AI2096">
        <v>79.989999999999995</v>
      </c>
      <c r="AJ2096" s="11">
        <v>28.796399999999998</v>
      </c>
    </row>
    <row r="2097" spans="22:36" x14ac:dyDescent="0.25">
      <c r="W2097" t="s">
        <v>64</v>
      </c>
      <c r="X2097" s="3">
        <v>7</v>
      </c>
      <c r="Y2097" s="3">
        <v>30</v>
      </c>
      <c r="Z2097" s="11">
        <v>10.447800000000001</v>
      </c>
      <c r="AA2097" s="3"/>
      <c r="AB2097" s="3"/>
      <c r="AD2097" t="str">
        <f t="shared" si="116"/>
        <v>New YorkUtica</v>
      </c>
      <c r="AE2097" t="str">
        <f t="shared" si="117"/>
        <v>New York</v>
      </c>
      <c r="AF2097" t="str">
        <f t="shared" si="118"/>
        <v>Utica</v>
      </c>
      <c r="AG2097" t="s">
        <v>64</v>
      </c>
      <c r="AH2097">
        <v>7</v>
      </c>
      <c r="AI2097">
        <v>30</v>
      </c>
      <c r="AJ2097" s="11">
        <v>10.447800000000001</v>
      </c>
    </row>
    <row r="2098" spans="22:36" x14ac:dyDescent="0.25">
      <c r="W2098" t="s">
        <v>48</v>
      </c>
      <c r="X2098" s="3">
        <v>2</v>
      </c>
      <c r="Y2098" s="3">
        <v>40.479999999999997</v>
      </c>
      <c r="Z2098" s="11">
        <v>14.572800000000001</v>
      </c>
      <c r="AA2098" s="3"/>
      <c r="AB2098" s="3"/>
      <c r="AD2098" t="str">
        <f t="shared" si="116"/>
        <v>New YorkUtica</v>
      </c>
      <c r="AE2098" t="str">
        <f t="shared" si="117"/>
        <v>New York</v>
      </c>
      <c r="AF2098" t="str">
        <f t="shared" si="118"/>
        <v>Utica</v>
      </c>
      <c r="AG2098" t="s">
        <v>48</v>
      </c>
      <c r="AH2098">
        <v>2</v>
      </c>
      <c r="AI2098">
        <v>40.479999999999997</v>
      </c>
      <c r="AJ2098" s="11">
        <v>14.572800000000001</v>
      </c>
    </row>
    <row r="2099" spans="22:36" x14ac:dyDescent="0.25">
      <c r="W2099" t="s">
        <v>33</v>
      </c>
      <c r="X2099" s="3">
        <v>13</v>
      </c>
      <c r="Y2099" s="3">
        <v>104.67</v>
      </c>
      <c r="Z2099" s="11">
        <v>50.356800000000007</v>
      </c>
      <c r="AA2099" s="3"/>
      <c r="AB2099" s="3"/>
      <c r="AD2099" t="str">
        <f t="shared" si="116"/>
        <v>New YorkUtica</v>
      </c>
      <c r="AE2099" t="str">
        <f t="shared" si="117"/>
        <v>New York</v>
      </c>
      <c r="AF2099" t="str">
        <f t="shared" si="118"/>
        <v>Utica</v>
      </c>
      <c r="AG2099" t="s">
        <v>33</v>
      </c>
      <c r="AH2099">
        <v>13</v>
      </c>
      <c r="AI2099">
        <v>104.67</v>
      </c>
      <c r="AJ2099" s="11">
        <v>50.356800000000007</v>
      </c>
    </row>
    <row r="2100" spans="22:36" x14ac:dyDescent="0.25">
      <c r="W2100" t="s">
        <v>59</v>
      </c>
      <c r="X2100" s="3">
        <v>10</v>
      </c>
      <c r="Y2100" s="3">
        <v>399.9</v>
      </c>
      <c r="Z2100" s="11">
        <v>84.385800000000003</v>
      </c>
      <c r="AA2100" s="3"/>
      <c r="AB2100" s="3"/>
      <c r="AD2100" t="str">
        <f t="shared" si="116"/>
        <v>New YorkUtica</v>
      </c>
      <c r="AE2100" t="str">
        <f t="shared" si="117"/>
        <v>New York</v>
      </c>
      <c r="AF2100" t="str">
        <f t="shared" si="118"/>
        <v>Utica</v>
      </c>
      <c r="AG2100" t="s">
        <v>59</v>
      </c>
      <c r="AH2100">
        <v>10</v>
      </c>
      <c r="AI2100">
        <v>399.9</v>
      </c>
      <c r="AJ2100" s="11">
        <v>84.385800000000003</v>
      </c>
    </row>
    <row r="2101" spans="22:36" x14ac:dyDescent="0.25">
      <c r="V2101" t="s">
        <v>895</v>
      </c>
      <c r="W2101" t="s">
        <v>68</v>
      </c>
      <c r="X2101" s="3">
        <v>4</v>
      </c>
      <c r="Y2101" s="3">
        <v>55.809999999999995</v>
      </c>
      <c r="Z2101" s="11">
        <v>18.650700000000001</v>
      </c>
      <c r="AA2101" s="3"/>
      <c r="AB2101" s="3"/>
      <c r="AC2101" t="s">
        <v>895</v>
      </c>
      <c r="AD2101" t="str">
        <f t="shared" si="116"/>
        <v>New YorkWatertown</v>
      </c>
      <c r="AE2101" t="str">
        <f t="shared" si="117"/>
        <v>New York</v>
      </c>
      <c r="AF2101" t="str">
        <f t="shared" si="118"/>
        <v>Watertown</v>
      </c>
      <c r="AG2101" t="s">
        <v>68</v>
      </c>
      <c r="AH2101">
        <v>4</v>
      </c>
      <c r="AI2101">
        <v>55.809999999999995</v>
      </c>
      <c r="AJ2101" s="11">
        <v>18.650700000000001</v>
      </c>
    </row>
    <row r="2102" spans="22:36" x14ac:dyDescent="0.25">
      <c r="W2102" t="s">
        <v>64</v>
      </c>
      <c r="X2102" s="3">
        <v>10</v>
      </c>
      <c r="Y2102" s="3">
        <v>1575.88</v>
      </c>
      <c r="Z2102" s="11">
        <v>523.36</v>
      </c>
      <c r="AA2102" s="3"/>
      <c r="AB2102" s="3"/>
      <c r="AD2102" t="str">
        <f t="shared" si="116"/>
        <v>New YorkWatertown</v>
      </c>
      <c r="AE2102" t="str">
        <f t="shared" si="117"/>
        <v>New York</v>
      </c>
      <c r="AF2102" t="str">
        <f t="shared" si="118"/>
        <v>Watertown</v>
      </c>
      <c r="AG2102" t="s">
        <v>64</v>
      </c>
      <c r="AH2102">
        <v>10</v>
      </c>
      <c r="AI2102">
        <v>1575.88</v>
      </c>
      <c r="AJ2102" s="11">
        <v>523.36</v>
      </c>
    </row>
    <row r="2103" spans="22:36" x14ac:dyDescent="0.25">
      <c r="W2103" t="s">
        <v>22</v>
      </c>
      <c r="X2103" s="3">
        <v>7</v>
      </c>
      <c r="Y2103" s="3">
        <v>1573.4880000000001</v>
      </c>
      <c r="Z2103" s="11">
        <v>196.68600000000001</v>
      </c>
      <c r="AA2103" s="3"/>
      <c r="AB2103" s="3"/>
      <c r="AD2103" t="str">
        <f t="shared" si="116"/>
        <v>New YorkWatertown</v>
      </c>
      <c r="AE2103" t="str">
        <f t="shared" si="117"/>
        <v>New York</v>
      </c>
      <c r="AF2103" t="str">
        <f t="shared" si="118"/>
        <v>Watertown</v>
      </c>
      <c r="AG2103" t="s">
        <v>22</v>
      </c>
      <c r="AH2103">
        <v>7</v>
      </c>
      <c r="AI2103">
        <v>1573.4880000000001</v>
      </c>
      <c r="AJ2103" s="11">
        <v>196.68600000000001</v>
      </c>
    </row>
    <row r="2104" spans="22:36" x14ac:dyDescent="0.25">
      <c r="W2104" t="s">
        <v>25</v>
      </c>
      <c r="X2104" s="3">
        <v>5</v>
      </c>
      <c r="Y2104" s="3">
        <v>654.21</v>
      </c>
      <c r="Z2104" s="11">
        <v>129.5934</v>
      </c>
      <c r="AA2104" s="3"/>
      <c r="AB2104" s="3"/>
      <c r="AD2104" t="str">
        <f t="shared" si="116"/>
        <v>New YorkWatertown</v>
      </c>
      <c r="AE2104" t="str">
        <f t="shared" si="117"/>
        <v>New York</v>
      </c>
      <c r="AF2104" t="str">
        <f t="shared" si="118"/>
        <v>Watertown</v>
      </c>
      <c r="AG2104" t="s">
        <v>25</v>
      </c>
      <c r="AH2104">
        <v>5</v>
      </c>
      <c r="AI2104">
        <v>654.21</v>
      </c>
      <c r="AJ2104" s="11">
        <v>129.5934</v>
      </c>
    </row>
    <row r="2105" spans="22:36" x14ac:dyDescent="0.25">
      <c r="W2105" t="s">
        <v>48</v>
      </c>
      <c r="X2105" s="3">
        <v>1</v>
      </c>
      <c r="Y2105" s="3">
        <v>70.709999999999994</v>
      </c>
      <c r="Z2105" s="11">
        <v>4.9497</v>
      </c>
      <c r="AA2105" s="3"/>
      <c r="AB2105" s="3"/>
      <c r="AD2105" t="str">
        <f t="shared" si="116"/>
        <v>New YorkWatertown</v>
      </c>
      <c r="AE2105" t="str">
        <f t="shared" si="117"/>
        <v>New York</v>
      </c>
      <c r="AF2105" t="str">
        <f t="shared" si="118"/>
        <v>Watertown</v>
      </c>
      <c r="AG2105" t="s">
        <v>48</v>
      </c>
      <c r="AH2105">
        <v>1</v>
      </c>
      <c r="AI2105">
        <v>70.709999999999994</v>
      </c>
      <c r="AJ2105" s="11">
        <v>4.9497</v>
      </c>
    </row>
    <row r="2106" spans="22:36" x14ac:dyDescent="0.25">
      <c r="W2106" t="s">
        <v>80</v>
      </c>
      <c r="X2106" s="3">
        <v>2</v>
      </c>
      <c r="Y2106" s="3">
        <v>18.54</v>
      </c>
      <c r="Z2106" s="11">
        <v>8.7138000000000009</v>
      </c>
      <c r="AA2106" s="3"/>
      <c r="AB2106" s="3"/>
      <c r="AD2106" t="str">
        <f t="shared" si="116"/>
        <v>New YorkWatertown</v>
      </c>
      <c r="AE2106" t="str">
        <f t="shared" si="117"/>
        <v>New York</v>
      </c>
      <c r="AF2106" t="str">
        <f t="shared" si="118"/>
        <v>Watertown</v>
      </c>
      <c r="AG2106" t="s">
        <v>80</v>
      </c>
      <c r="AH2106">
        <v>2</v>
      </c>
      <c r="AI2106">
        <v>18.54</v>
      </c>
      <c r="AJ2106" s="11">
        <v>8.7138000000000009</v>
      </c>
    </row>
    <row r="2107" spans="22:36" x14ac:dyDescent="0.25">
      <c r="W2107" t="s">
        <v>43</v>
      </c>
      <c r="X2107" s="3">
        <v>6</v>
      </c>
      <c r="Y2107" s="3">
        <v>96.36</v>
      </c>
      <c r="Z2107" s="11">
        <v>25.053599999999999</v>
      </c>
      <c r="AA2107" s="3"/>
      <c r="AB2107" s="3"/>
      <c r="AD2107" t="str">
        <f t="shared" si="116"/>
        <v>New YorkWatertown</v>
      </c>
      <c r="AE2107" t="str">
        <f t="shared" si="117"/>
        <v>New York</v>
      </c>
      <c r="AF2107" t="str">
        <f t="shared" si="118"/>
        <v>Watertown</v>
      </c>
      <c r="AG2107" t="s">
        <v>43</v>
      </c>
      <c r="AH2107">
        <v>6</v>
      </c>
      <c r="AI2107">
        <v>96.36</v>
      </c>
      <c r="AJ2107" s="11">
        <v>25.053599999999999</v>
      </c>
    </row>
    <row r="2108" spans="22:36" x14ac:dyDescent="0.25">
      <c r="V2108" t="s">
        <v>836</v>
      </c>
      <c r="W2108" t="s">
        <v>129</v>
      </c>
      <c r="X2108" s="3">
        <v>7</v>
      </c>
      <c r="Y2108" s="3">
        <v>643.93000000000006</v>
      </c>
      <c r="Z2108" s="11">
        <v>248.0917</v>
      </c>
      <c r="AA2108" s="3"/>
      <c r="AB2108" s="3"/>
      <c r="AC2108" t="s">
        <v>836</v>
      </c>
      <c r="AD2108" t="str">
        <f t="shared" si="116"/>
        <v>New YorkYonkers</v>
      </c>
      <c r="AE2108" t="str">
        <f t="shared" si="117"/>
        <v>New York</v>
      </c>
      <c r="AF2108" t="str">
        <f t="shared" si="118"/>
        <v>Yonkers</v>
      </c>
      <c r="AG2108" t="s">
        <v>129</v>
      </c>
      <c r="AH2108">
        <v>7</v>
      </c>
      <c r="AI2108">
        <v>643.93000000000006</v>
      </c>
      <c r="AJ2108" s="11">
        <v>248.0917</v>
      </c>
    </row>
    <row r="2109" spans="22:36" x14ac:dyDescent="0.25">
      <c r="W2109" t="s">
        <v>53</v>
      </c>
      <c r="X2109" s="3">
        <v>3</v>
      </c>
      <c r="Y2109" s="3">
        <v>59.52</v>
      </c>
      <c r="Z2109" s="11">
        <v>15.475199999999999</v>
      </c>
      <c r="AA2109" s="3"/>
      <c r="AB2109" s="3"/>
      <c r="AD2109" t="str">
        <f t="shared" si="116"/>
        <v>New YorkYonkers</v>
      </c>
      <c r="AE2109" t="str">
        <f t="shared" si="117"/>
        <v>New York</v>
      </c>
      <c r="AF2109" t="str">
        <f t="shared" si="118"/>
        <v>Yonkers</v>
      </c>
      <c r="AG2109" t="s">
        <v>53</v>
      </c>
      <c r="AH2109">
        <v>3</v>
      </c>
      <c r="AI2109">
        <v>59.52</v>
      </c>
      <c r="AJ2109" s="11">
        <v>15.475199999999999</v>
      </c>
    </row>
    <row r="2110" spans="22:36" x14ac:dyDescent="0.25">
      <c r="W2110" t="s">
        <v>64</v>
      </c>
      <c r="X2110" s="3">
        <v>12</v>
      </c>
      <c r="Y2110" s="3">
        <v>100.70400000000001</v>
      </c>
      <c r="Z2110" s="11">
        <v>35.264400000000002</v>
      </c>
      <c r="AA2110" s="3"/>
      <c r="AB2110" s="3"/>
      <c r="AD2110" t="str">
        <f t="shared" si="116"/>
        <v>New YorkYonkers</v>
      </c>
      <c r="AE2110" t="str">
        <f t="shared" si="117"/>
        <v>New York</v>
      </c>
      <c r="AF2110" t="str">
        <f t="shared" si="118"/>
        <v>Yonkers</v>
      </c>
      <c r="AG2110" t="s">
        <v>64</v>
      </c>
      <c r="AH2110">
        <v>12</v>
      </c>
      <c r="AI2110">
        <v>100.70400000000001</v>
      </c>
      <c r="AJ2110" s="11">
        <v>35.264400000000002</v>
      </c>
    </row>
    <row r="2111" spans="22:36" x14ac:dyDescent="0.25">
      <c r="W2111" t="s">
        <v>48</v>
      </c>
      <c r="X2111" s="3">
        <v>1</v>
      </c>
      <c r="Y2111" s="3">
        <v>14.89</v>
      </c>
      <c r="Z2111" s="11">
        <v>4.0202999999999998</v>
      </c>
      <c r="AA2111" s="3"/>
      <c r="AB2111" s="3"/>
      <c r="AD2111" t="str">
        <f t="shared" si="116"/>
        <v>New YorkYonkers</v>
      </c>
      <c r="AE2111" t="str">
        <f t="shared" si="117"/>
        <v>New York</v>
      </c>
      <c r="AF2111" t="str">
        <f t="shared" si="118"/>
        <v>Yonkers</v>
      </c>
      <c r="AG2111" t="s">
        <v>48</v>
      </c>
      <c r="AH2111">
        <v>1</v>
      </c>
      <c r="AI2111">
        <v>14.89</v>
      </c>
      <c r="AJ2111" s="11">
        <v>4.0202999999999998</v>
      </c>
    </row>
    <row r="2112" spans="22:36" x14ac:dyDescent="0.25">
      <c r="W2112" t="s">
        <v>371</v>
      </c>
      <c r="X2112" s="3">
        <v>11</v>
      </c>
      <c r="Y2112" s="3">
        <v>4952.37</v>
      </c>
      <c r="Z2112" s="11">
        <v>2425.0881000000004</v>
      </c>
      <c r="AA2112" s="3"/>
      <c r="AB2112" s="3"/>
      <c r="AD2112" t="str">
        <f t="shared" si="116"/>
        <v>New YorkYonkers</v>
      </c>
      <c r="AE2112" t="str">
        <f t="shared" si="117"/>
        <v>New York</v>
      </c>
      <c r="AF2112" t="str">
        <f t="shared" si="118"/>
        <v>Yonkers</v>
      </c>
      <c r="AG2112" t="s">
        <v>371</v>
      </c>
      <c r="AH2112">
        <v>11</v>
      </c>
      <c r="AI2112">
        <v>4952.37</v>
      </c>
      <c r="AJ2112" s="11">
        <v>2425.0881000000004</v>
      </c>
    </row>
    <row r="2113" spans="22:36" x14ac:dyDescent="0.25">
      <c r="W2113" t="s">
        <v>80</v>
      </c>
      <c r="X2113" s="3">
        <v>3</v>
      </c>
      <c r="Y2113" s="3">
        <v>124.19999999999999</v>
      </c>
      <c r="Z2113" s="11">
        <v>58.110199999999999</v>
      </c>
      <c r="AA2113" s="3"/>
      <c r="AB2113" s="3"/>
      <c r="AD2113" t="str">
        <f t="shared" si="116"/>
        <v>New YorkYonkers</v>
      </c>
      <c r="AE2113" t="str">
        <f t="shared" si="117"/>
        <v>New York</v>
      </c>
      <c r="AF2113" t="str">
        <f t="shared" si="118"/>
        <v>Yonkers</v>
      </c>
      <c r="AG2113" t="s">
        <v>80</v>
      </c>
      <c r="AH2113">
        <v>3</v>
      </c>
      <c r="AI2113">
        <v>124.19999999999999</v>
      </c>
      <c r="AJ2113" s="11">
        <v>58.110199999999999</v>
      </c>
    </row>
    <row r="2114" spans="22:36" x14ac:dyDescent="0.25">
      <c r="W2114" t="s">
        <v>59</v>
      </c>
      <c r="X2114" s="3">
        <v>8</v>
      </c>
      <c r="Y2114" s="3">
        <v>543.91999999999996</v>
      </c>
      <c r="Z2114" s="11">
        <v>135.97999999999999</v>
      </c>
      <c r="AA2114" s="3"/>
      <c r="AB2114" s="3"/>
      <c r="AD2114" t="str">
        <f t="shared" si="116"/>
        <v>New YorkYonkers</v>
      </c>
      <c r="AE2114" t="str">
        <f t="shared" si="117"/>
        <v>New York</v>
      </c>
      <c r="AF2114" t="str">
        <f t="shared" si="118"/>
        <v>Yonkers</v>
      </c>
      <c r="AG2114" t="s">
        <v>59</v>
      </c>
      <c r="AH2114">
        <v>8</v>
      </c>
      <c r="AI2114">
        <v>543.91999999999996</v>
      </c>
      <c r="AJ2114" s="11">
        <v>135.97999999999999</v>
      </c>
    </row>
    <row r="2115" spans="22:36" x14ac:dyDescent="0.25">
      <c r="W2115" t="s">
        <v>43</v>
      </c>
      <c r="X2115" s="3">
        <v>2</v>
      </c>
      <c r="Y2115" s="3">
        <v>362.92</v>
      </c>
      <c r="Z2115" s="11">
        <v>105.24679999999999</v>
      </c>
      <c r="AA2115" s="3"/>
      <c r="AB2115" s="3"/>
      <c r="AD2115" t="str">
        <f t="shared" si="116"/>
        <v>New YorkYonkers</v>
      </c>
      <c r="AE2115" t="str">
        <f t="shared" si="117"/>
        <v>New York</v>
      </c>
      <c r="AF2115" t="str">
        <f t="shared" si="118"/>
        <v>Yonkers</v>
      </c>
      <c r="AG2115" t="s">
        <v>43</v>
      </c>
      <c r="AH2115">
        <v>2</v>
      </c>
      <c r="AI2115">
        <v>362.92</v>
      </c>
      <c r="AJ2115" s="11">
        <v>105.24679999999999</v>
      </c>
    </row>
    <row r="2116" spans="22:36" x14ac:dyDescent="0.25">
      <c r="W2116" t="s">
        <v>334</v>
      </c>
      <c r="X2116" s="3">
        <v>2</v>
      </c>
      <c r="Y2116" s="3">
        <v>18.62</v>
      </c>
      <c r="Z2116" s="11">
        <v>5.3997999999999999</v>
      </c>
      <c r="AA2116" s="3"/>
      <c r="AB2116" s="3"/>
      <c r="AD2116" t="str">
        <f t="shared" si="116"/>
        <v>New YorkYonkers</v>
      </c>
      <c r="AE2116" t="str">
        <f t="shared" si="117"/>
        <v>New York</v>
      </c>
      <c r="AF2116" t="str">
        <f t="shared" si="118"/>
        <v>Yonkers</v>
      </c>
      <c r="AG2116" t="s">
        <v>334</v>
      </c>
      <c r="AH2116">
        <v>2</v>
      </c>
      <c r="AI2116">
        <v>18.62</v>
      </c>
      <c r="AJ2116" s="11">
        <v>5.3997999999999999</v>
      </c>
    </row>
    <row r="2117" spans="22:36" x14ac:dyDescent="0.25">
      <c r="W2117" t="s">
        <v>39</v>
      </c>
      <c r="X2117" s="3">
        <v>8</v>
      </c>
      <c r="Y2117" s="3">
        <v>836.59199999999998</v>
      </c>
      <c r="Z2117" s="11">
        <v>-264.92079999999999</v>
      </c>
      <c r="AA2117" s="3"/>
      <c r="AB2117" s="3"/>
      <c r="AD2117" t="str">
        <f t="shared" ref="AD2117:AD2180" si="119">IF(ISTEXT(AC2117),AC2117,AD2116)</f>
        <v>New YorkYonkers</v>
      </c>
      <c r="AE2117" t="str">
        <f t="shared" ref="AE2117:AE2180" si="120">INDEX($K$3:$R$606,MATCH(AD2117,$K$3:$K$606,0),5)</f>
        <v>New York</v>
      </c>
      <c r="AF2117" t="str">
        <f t="shared" si="118"/>
        <v>Yonkers</v>
      </c>
      <c r="AG2117" t="s">
        <v>39</v>
      </c>
      <c r="AH2117">
        <v>8</v>
      </c>
      <c r="AI2117">
        <v>836.59199999999998</v>
      </c>
      <c r="AJ2117" s="11">
        <v>-264.92079999999999</v>
      </c>
    </row>
    <row r="2118" spans="22:36" x14ac:dyDescent="0.25">
      <c r="V2118" t="s">
        <v>802</v>
      </c>
      <c r="W2118" t="s">
        <v>68</v>
      </c>
      <c r="X2118" s="3">
        <v>1</v>
      </c>
      <c r="Y2118" s="3">
        <v>43.584000000000003</v>
      </c>
      <c r="Z2118" s="11">
        <v>4.3583999999999996</v>
      </c>
      <c r="AA2118" s="3"/>
      <c r="AB2118" s="3"/>
      <c r="AC2118" t="s">
        <v>802</v>
      </c>
      <c r="AD2118" t="str">
        <f t="shared" si="119"/>
        <v>North CarolinaAsheville</v>
      </c>
      <c r="AE2118" t="str">
        <f t="shared" si="120"/>
        <v>North Carolina</v>
      </c>
      <c r="AF2118" t="str">
        <f t="shared" ref="AF2118:AF2181" si="121">INDEX($K$3:$R$606,MATCH(AD2118,$K$3:$K$606,0),6)</f>
        <v>Asheville</v>
      </c>
      <c r="AG2118" t="s">
        <v>68</v>
      </c>
      <c r="AH2118">
        <v>1</v>
      </c>
      <c r="AI2118">
        <v>43.584000000000003</v>
      </c>
      <c r="AJ2118" s="11">
        <v>4.3583999999999996</v>
      </c>
    </row>
    <row r="2119" spans="22:36" x14ac:dyDescent="0.25">
      <c r="W2119" t="s">
        <v>53</v>
      </c>
      <c r="X2119" s="3">
        <v>13</v>
      </c>
      <c r="Y2119" s="3">
        <v>32.552</v>
      </c>
      <c r="Z2119" s="11">
        <v>4.4381000000000004</v>
      </c>
      <c r="AA2119" s="3"/>
      <c r="AB2119" s="3"/>
      <c r="AD2119" t="str">
        <f t="shared" si="119"/>
        <v>North CarolinaAsheville</v>
      </c>
      <c r="AE2119" t="str">
        <f t="shared" si="120"/>
        <v>North Carolina</v>
      </c>
      <c r="AF2119" t="str">
        <f t="shared" si="121"/>
        <v>Asheville</v>
      </c>
      <c r="AG2119" t="s">
        <v>53</v>
      </c>
      <c r="AH2119">
        <v>13</v>
      </c>
      <c r="AI2119">
        <v>32.552</v>
      </c>
      <c r="AJ2119" s="11">
        <v>4.4381000000000004</v>
      </c>
    </row>
    <row r="2120" spans="22:36" x14ac:dyDescent="0.25">
      <c r="W2120" t="s">
        <v>64</v>
      </c>
      <c r="X2120" s="3">
        <v>8</v>
      </c>
      <c r="Y2120" s="3">
        <v>19.007999999999999</v>
      </c>
      <c r="Z2120" s="11">
        <v>-12.672000000000001</v>
      </c>
      <c r="AA2120" s="3"/>
      <c r="AB2120" s="3"/>
      <c r="AD2120" t="str">
        <f t="shared" si="119"/>
        <v>North CarolinaAsheville</v>
      </c>
      <c r="AE2120" t="str">
        <f t="shared" si="120"/>
        <v>North Carolina</v>
      </c>
      <c r="AF2120" t="str">
        <f t="shared" si="121"/>
        <v>Asheville</v>
      </c>
      <c r="AG2120" t="s">
        <v>64</v>
      </c>
      <c r="AH2120">
        <v>8</v>
      </c>
      <c r="AI2120">
        <v>19.007999999999999</v>
      </c>
      <c r="AJ2120" s="11">
        <v>-12.672000000000001</v>
      </c>
    </row>
    <row r="2121" spans="22:36" x14ac:dyDescent="0.25">
      <c r="W2121" t="s">
        <v>59</v>
      </c>
      <c r="X2121" s="3">
        <v>5</v>
      </c>
      <c r="Y2121" s="3">
        <v>1363.96</v>
      </c>
      <c r="Z2121" s="11">
        <v>85.247500000000002</v>
      </c>
      <c r="AA2121" s="3"/>
      <c r="AB2121" s="3"/>
      <c r="AD2121" t="str">
        <f t="shared" si="119"/>
        <v>North CarolinaAsheville</v>
      </c>
      <c r="AE2121" t="str">
        <f t="shared" si="120"/>
        <v>North Carolina</v>
      </c>
      <c r="AF2121" t="str">
        <f t="shared" si="121"/>
        <v>Asheville</v>
      </c>
      <c r="AG2121" t="s">
        <v>59</v>
      </c>
      <c r="AH2121">
        <v>5</v>
      </c>
      <c r="AI2121">
        <v>1363.96</v>
      </c>
      <c r="AJ2121" s="11">
        <v>85.247500000000002</v>
      </c>
    </row>
    <row r="2122" spans="22:36" x14ac:dyDescent="0.25">
      <c r="W2122" t="s">
        <v>43</v>
      </c>
      <c r="X2122" s="3">
        <v>1</v>
      </c>
      <c r="Y2122" s="3">
        <v>16.271999999999998</v>
      </c>
      <c r="Z2122" s="11">
        <v>-3.8645999999999998</v>
      </c>
      <c r="AA2122" s="3"/>
      <c r="AB2122" s="3"/>
      <c r="AD2122" t="str">
        <f t="shared" si="119"/>
        <v>North CarolinaAsheville</v>
      </c>
      <c r="AE2122" t="str">
        <f t="shared" si="120"/>
        <v>North Carolina</v>
      </c>
      <c r="AF2122" t="str">
        <f t="shared" si="121"/>
        <v>Asheville</v>
      </c>
      <c r="AG2122" t="s">
        <v>43</v>
      </c>
      <c r="AH2122">
        <v>1</v>
      </c>
      <c r="AI2122">
        <v>16.271999999999998</v>
      </c>
      <c r="AJ2122" s="11">
        <v>-3.8645999999999998</v>
      </c>
    </row>
    <row r="2123" spans="22:36" x14ac:dyDescent="0.25">
      <c r="V2123" t="s">
        <v>787</v>
      </c>
      <c r="W2123" t="s">
        <v>129</v>
      </c>
      <c r="X2123" s="3">
        <v>3</v>
      </c>
      <c r="Y2123" s="3">
        <v>383.976</v>
      </c>
      <c r="Z2123" s="11">
        <v>81.594899999999996</v>
      </c>
      <c r="AA2123" s="3"/>
      <c r="AB2123" s="3"/>
      <c r="AC2123" t="s">
        <v>787</v>
      </c>
      <c r="AD2123" t="str">
        <f t="shared" si="119"/>
        <v>North CarolinaBurlington</v>
      </c>
      <c r="AE2123" t="str">
        <f t="shared" si="120"/>
        <v>North Carolina</v>
      </c>
      <c r="AF2123" t="str">
        <f t="shared" si="121"/>
        <v>Burlington</v>
      </c>
      <c r="AG2123" t="s">
        <v>129</v>
      </c>
      <c r="AH2123">
        <v>3</v>
      </c>
      <c r="AI2123">
        <v>383.976</v>
      </c>
      <c r="AJ2123" s="11">
        <v>81.594899999999996</v>
      </c>
    </row>
    <row r="2124" spans="22:36" x14ac:dyDescent="0.25">
      <c r="W2124" t="s">
        <v>68</v>
      </c>
      <c r="X2124" s="3">
        <v>2</v>
      </c>
      <c r="Y2124" s="3">
        <v>167.44</v>
      </c>
      <c r="Z2124" s="11">
        <v>14.651</v>
      </c>
      <c r="AA2124" s="3"/>
      <c r="AB2124" s="3"/>
      <c r="AD2124" t="str">
        <f t="shared" si="119"/>
        <v>North CarolinaBurlington</v>
      </c>
      <c r="AE2124" t="str">
        <f t="shared" si="120"/>
        <v>North Carolina</v>
      </c>
      <c r="AF2124" t="str">
        <f t="shared" si="121"/>
        <v>Burlington</v>
      </c>
      <c r="AG2124" t="s">
        <v>68</v>
      </c>
      <c r="AH2124">
        <v>2</v>
      </c>
      <c r="AI2124">
        <v>167.44</v>
      </c>
      <c r="AJ2124" s="11">
        <v>14.651</v>
      </c>
    </row>
    <row r="2125" spans="22:36" x14ac:dyDescent="0.25">
      <c r="W2125" t="s">
        <v>53</v>
      </c>
      <c r="X2125" s="3">
        <v>22</v>
      </c>
      <c r="Y2125" s="3">
        <v>84.992000000000004</v>
      </c>
      <c r="Z2125" s="11">
        <v>8.5590000000000011</v>
      </c>
      <c r="AA2125" s="3"/>
      <c r="AB2125" s="3"/>
      <c r="AD2125" t="str">
        <f t="shared" si="119"/>
        <v>North CarolinaBurlington</v>
      </c>
      <c r="AE2125" t="str">
        <f t="shared" si="120"/>
        <v>North Carolina</v>
      </c>
      <c r="AF2125" t="str">
        <f t="shared" si="121"/>
        <v>Burlington</v>
      </c>
      <c r="AG2125" t="s">
        <v>53</v>
      </c>
      <c r="AH2125">
        <v>22</v>
      </c>
      <c r="AI2125">
        <v>84.992000000000004</v>
      </c>
      <c r="AJ2125" s="11">
        <v>8.5590000000000011</v>
      </c>
    </row>
    <row r="2126" spans="22:36" x14ac:dyDescent="0.25">
      <c r="W2126" t="s">
        <v>64</v>
      </c>
      <c r="X2126" s="3">
        <v>4</v>
      </c>
      <c r="Y2126" s="3">
        <v>1633.1880000000001</v>
      </c>
      <c r="Z2126" s="11">
        <v>-1306.5504000000001</v>
      </c>
      <c r="AA2126" s="3"/>
      <c r="AB2126" s="3"/>
      <c r="AD2126" t="str">
        <f t="shared" si="119"/>
        <v>North CarolinaBurlington</v>
      </c>
      <c r="AE2126" t="str">
        <f t="shared" si="120"/>
        <v>North Carolina</v>
      </c>
      <c r="AF2126" t="str">
        <f t="shared" si="121"/>
        <v>Burlington</v>
      </c>
      <c r="AG2126" t="s">
        <v>64</v>
      </c>
      <c r="AH2126">
        <v>4</v>
      </c>
      <c r="AI2126">
        <v>1633.1880000000001</v>
      </c>
      <c r="AJ2126" s="11">
        <v>-1306.5504000000001</v>
      </c>
    </row>
    <row r="2127" spans="22:36" x14ac:dyDescent="0.25">
      <c r="W2127" t="s">
        <v>371</v>
      </c>
      <c r="X2127" s="3">
        <v>4</v>
      </c>
      <c r="Y2127" s="3">
        <v>7999.98</v>
      </c>
      <c r="Z2127" s="11">
        <v>-3839.9904000000001</v>
      </c>
      <c r="AA2127" s="3"/>
      <c r="AB2127" s="3"/>
      <c r="AD2127" t="str">
        <f t="shared" si="119"/>
        <v>North CarolinaBurlington</v>
      </c>
      <c r="AE2127" t="str">
        <f t="shared" si="120"/>
        <v>North Carolina</v>
      </c>
      <c r="AF2127" t="str">
        <f t="shared" si="121"/>
        <v>Burlington</v>
      </c>
      <c r="AG2127" t="s">
        <v>371</v>
      </c>
      <c r="AH2127">
        <v>4</v>
      </c>
      <c r="AI2127">
        <v>7999.98</v>
      </c>
      <c r="AJ2127" s="11">
        <v>-3839.9904000000001</v>
      </c>
    </row>
    <row r="2128" spans="22:36" x14ac:dyDescent="0.25">
      <c r="W2128" t="s">
        <v>39</v>
      </c>
      <c r="X2128" s="3">
        <v>11</v>
      </c>
      <c r="Y2128" s="3">
        <v>2411.7060000000001</v>
      </c>
      <c r="Z2128" s="11">
        <v>-852.79100000000005</v>
      </c>
      <c r="AA2128" s="3"/>
      <c r="AB2128" s="3"/>
      <c r="AD2128" t="str">
        <f t="shared" si="119"/>
        <v>North CarolinaBurlington</v>
      </c>
      <c r="AE2128" t="str">
        <f t="shared" si="120"/>
        <v>North Carolina</v>
      </c>
      <c r="AF2128" t="str">
        <f t="shared" si="121"/>
        <v>Burlington</v>
      </c>
      <c r="AG2128" t="s">
        <v>39</v>
      </c>
      <c r="AH2128">
        <v>11</v>
      </c>
      <c r="AI2128">
        <v>2411.7060000000001</v>
      </c>
      <c r="AJ2128" s="11">
        <v>-852.79100000000005</v>
      </c>
    </row>
    <row r="2129" spans="22:36" x14ac:dyDescent="0.25">
      <c r="V2129" t="s">
        <v>790</v>
      </c>
      <c r="W2129" t="s">
        <v>129</v>
      </c>
      <c r="X2129" s="3">
        <v>1</v>
      </c>
      <c r="Y2129" s="3">
        <v>15.215999999999999</v>
      </c>
      <c r="Z2129" s="11">
        <v>2.2824</v>
      </c>
      <c r="AA2129" s="3"/>
      <c r="AB2129" s="3"/>
      <c r="AC2129" t="s">
        <v>790</v>
      </c>
      <c r="AD2129" t="str">
        <f t="shared" si="119"/>
        <v>North CarolinaCary</v>
      </c>
      <c r="AE2129" t="str">
        <f t="shared" si="120"/>
        <v>North Carolina</v>
      </c>
      <c r="AF2129" t="str">
        <f t="shared" si="121"/>
        <v>Cary</v>
      </c>
      <c r="AG2129" t="s">
        <v>129</v>
      </c>
      <c r="AH2129">
        <v>1</v>
      </c>
      <c r="AI2129">
        <v>15.215999999999999</v>
      </c>
      <c r="AJ2129" s="11">
        <v>2.2824</v>
      </c>
    </row>
    <row r="2130" spans="22:36" x14ac:dyDescent="0.25">
      <c r="W2130" t="s">
        <v>68</v>
      </c>
      <c r="X2130" s="3">
        <v>10</v>
      </c>
      <c r="Y2130" s="3">
        <v>225.08</v>
      </c>
      <c r="Z2130" s="11">
        <v>23.865500000000001</v>
      </c>
      <c r="AA2130" s="3"/>
      <c r="AB2130" s="3"/>
      <c r="AD2130" t="str">
        <f t="shared" si="119"/>
        <v>North CarolinaCary</v>
      </c>
      <c r="AE2130" t="str">
        <f t="shared" si="120"/>
        <v>North Carolina</v>
      </c>
      <c r="AF2130" t="str">
        <f t="shared" si="121"/>
        <v>Cary</v>
      </c>
      <c r="AG2130" t="s">
        <v>68</v>
      </c>
      <c r="AH2130">
        <v>10</v>
      </c>
      <c r="AI2130">
        <v>225.08</v>
      </c>
      <c r="AJ2130" s="11">
        <v>23.865500000000001</v>
      </c>
    </row>
    <row r="2131" spans="22:36" x14ac:dyDescent="0.25">
      <c r="W2131" t="s">
        <v>195</v>
      </c>
      <c r="X2131" s="3">
        <v>3</v>
      </c>
      <c r="Y2131" s="3">
        <v>8.3759999999999994</v>
      </c>
      <c r="Z2131" s="11">
        <v>2.7222</v>
      </c>
      <c r="AA2131" s="3"/>
      <c r="AB2131" s="3"/>
      <c r="AD2131" t="str">
        <f t="shared" si="119"/>
        <v>North CarolinaCary</v>
      </c>
      <c r="AE2131" t="str">
        <f t="shared" si="120"/>
        <v>North Carolina</v>
      </c>
      <c r="AF2131" t="str">
        <f t="shared" si="121"/>
        <v>Cary</v>
      </c>
      <c r="AG2131" t="s">
        <v>195</v>
      </c>
      <c r="AH2131">
        <v>3</v>
      </c>
      <c r="AI2131">
        <v>8.3759999999999994</v>
      </c>
      <c r="AJ2131" s="11">
        <v>2.7222</v>
      </c>
    </row>
    <row r="2132" spans="22:36" x14ac:dyDescent="0.25">
      <c r="W2132" t="s">
        <v>80</v>
      </c>
      <c r="X2132" s="3">
        <v>2</v>
      </c>
      <c r="Y2132" s="3">
        <v>10.368</v>
      </c>
      <c r="Z2132" s="11">
        <v>3.6288</v>
      </c>
      <c r="AA2132" s="3"/>
      <c r="AB2132" s="3"/>
      <c r="AD2132" t="str">
        <f t="shared" si="119"/>
        <v>North CarolinaCary</v>
      </c>
      <c r="AE2132" t="str">
        <f t="shared" si="120"/>
        <v>North Carolina</v>
      </c>
      <c r="AF2132" t="str">
        <f t="shared" si="121"/>
        <v>Cary</v>
      </c>
      <c r="AG2132" t="s">
        <v>80</v>
      </c>
      <c r="AH2132">
        <v>2</v>
      </c>
      <c r="AI2132">
        <v>10.368</v>
      </c>
      <c r="AJ2132" s="11">
        <v>3.6288</v>
      </c>
    </row>
    <row r="2133" spans="22:36" x14ac:dyDescent="0.25">
      <c r="W2133" t="s">
        <v>59</v>
      </c>
      <c r="X2133" s="3">
        <v>3</v>
      </c>
      <c r="Y2133" s="3">
        <v>246.16800000000001</v>
      </c>
      <c r="Z2133" s="11">
        <v>21.5397</v>
      </c>
      <c r="AA2133" s="3"/>
      <c r="AB2133" s="3"/>
      <c r="AD2133" t="str">
        <f t="shared" si="119"/>
        <v>North CarolinaCary</v>
      </c>
      <c r="AE2133" t="str">
        <f t="shared" si="120"/>
        <v>North Carolina</v>
      </c>
      <c r="AF2133" t="str">
        <f t="shared" si="121"/>
        <v>Cary</v>
      </c>
      <c r="AG2133" t="s">
        <v>59</v>
      </c>
      <c r="AH2133">
        <v>3</v>
      </c>
      <c r="AI2133">
        <v>246.16800000000001</v>
      </c>
      <c r="AJ2133" s="11">
        <v>21.5397</v>
      </c>
    </row>
    <row r="2134" spans="22:36" x14ac:dyDescent="0.25">
      <c r="V2134" t="s">
        <v>708</v>
      </c>
      <c r="W2134" t="s">
        <v>53</v>
      </c>
      <c r="X2134" s="3">
        <v>3</v>
      </c>
      <c r="Y2134" s="3">
        <v>14.016</v>
      </c>
      <c r="Z2134" s="11">
        <v>4.7304000000000004</v>
      </c>
      <c r="AA2134" s="3"/>
      <c r="AB2134" s="3"/>
      <c r="AC2134" t="s">
        <v>708</v>
      </c>
      <c r="AD2134" t="str">
        <f t="shared" si="119"/>
        <v>North CarolinaChapel Hill</v>
      </c>
      <c r="AE2134" t="str">
        <f t="shared" si="120"/>
        <v>North Carolina</v>
      </c>
      <c r="AF2134" t="str">
        <f t="shared" si="121"/>
        <v>Chapel Hill</v>
      </c>
      <c r="AG2134" t="s">
        <v>53</v>
      </c>
      <c r="AH2134">
        <v>3</v>
      </c>
      <c r="AI2134">
        <v>14.016</v>
      </c>
      <c r="AJ2134" s="11">
        <v>4.7304000000000004</v>
      </c>
    </row>
    <row r="2135" spans="22:36" x14ac:dyDescent="0.25">
      <c r="V2135" t="s">
        <v>667</v>
      </c>
      <c r="W2135" t="s">
        <v>129</v>
      </c>
      <c r="X2135" s="3">
        <v>27</v>
      </c>
      <c r="Y2135" s="3">
        <v>1797.104</v>
      </c>
      <c r="Z2135" s="11">
        <v>510.88740000000001</v>
      </c>
      <c r="AA2135" s="3"/>
      <c r="AB2135" s="3"/>
      <c r="AC2135" t="s">
        <v>667</v>
      </c>
      <c r="AD2135" t="str">
        <f t="shared" si="119"/>
        <v>North CarolinaCharlotte</v>
      </c>
      <c r="AE2135" t="str">
        <f t="shared" si="120"/>
        <v>North Carolina</v>
      </c>
      <c r="AF2135" t="str">
        <f t="shared" si="121"/>
        <v>Charlotte</v>
      </c>
      <c r="AG2135" t="s">
        <v>129</v>
      </c>
      <c r="AH2135">
        <v>27</v>
      </c>
      <c r="AI2135">
        <v>1797.104</v>
      </c>
      <c r="AJ2135" s="11">
        <v>510.88740000000001</v>
      </c>
    </row>
    <row r="2136" spans="22:36" x14ac:dyDescent="0.25">
      <c r="W2136" t="s">
        <v>68</v>
      </c>
      <c r="X2136" s="3">
        <v>10</v>
      </c>
      <c r="Y2136" s="3">
        <v>372.37600000000003</v>
      </c>
      <c r="Z2136" s="11">
        <v>45.0383</v>
      </c>
      <c r="AA2136" s="3"/>
      <c r="AB2136" s="3"/>
      <c r="AD2136" t="str">
        <f t="shared" si="119"/>
        <v>North CarolinaCharlotte</v>
      </c>
      <c r="AE2136" t="str">
        <f t="shared" si="120"/>
        <v>North Carolina</v>
      </c>
      <c r="AF2136" t="str">
        <f t="shared" si="121"/>
        <v>Charlotte</v>
      </c>
      <c r="AG2136" t="s">
        <v>68</v>
      </c>
      <c r="AH2136">
        <v>10</v>
      </c>
      <c r="AI2136">
        <v>372.37600000000003</v>
      </c>
      <c r="AJ2136" s="11">
        <v>45.0383</v>
      </c>
    </row>
    <row r="2137" spans="22:36" x14ac:dyDescent="0.25">
      <c r="W2137" t="s">
        <v>53</v>
      </c>
      <c r="X2137" s="3">
        <v>17</v>
      </c>
      <c r="Y2137" s="3">
        <v>45.703999999999994</v>
      </c>
      <c r="Z2137" s="11">
        <v>6.8029999999999999</v>
      </c>
      <c r="AA2137" s="3"/>
      <c r="AB2137" s="3"/>
      <c r="AD2137" t="str">
        <f t="shared" si="119"/>
        <v>North CarolinaCharlotte</v>
      </c>
      <c r="AE2137" t="str">
        <f t="shared" si="120"/>
        <v>North Carolina</v>
      </c>
      <c r="AF2137" t="str">
        <f t="shared" si="121"/>
        <v>Charlotte</v>
      </c>
      <c r="AG2137" t="s">
        <v>53</v>
      </c>
      <c r="AH2137">
        <v>17</v>
      </c>
      <c r="AI2137">
        <v>45.703999999999994</v>
      </c>
      <c r="AJ2137" s="11">
        <v>6.8029999999999999</v>
      </c>
    </row>
    <row r="2138" spans="22:36" x14ac:dyDescent="0.25">
      <c r="W2138" t="s">
        <v>64</v>
      </c>
      <c r="X2138" s="3">
        <v>49</v>
      </c>
      <c r="Y2138" s="3">
        <v>268.83600000000001</v>
      </c>
      <c r="Z2138" s="11">
        <v>-197.97359999999998</v>
      </c>
      <c r="AA2138" s="3"/>
      <c r="AB2138" s="3"/>
      <c r="AD2138" t="str">
        <f t="shared" si="119"/>
        <v>North CarolinaCharlotte</v>
      </c>
      <c r="AE2138" t="str">
        <f t="shared" si="120"/>
        <v>North Carolina</v>
      </c>
      <c r="AF2138" t="str">
        <f t="shared" si="121"/>
        <v>Charlotte</v>
      </c>
      <c r="AG2138" t="s">
        <v>64</v>
      </c>
      <c r="AH2138">
        <v>49</v>
      </c>
      <c r="AI2138">
        <v>268.83600000000001</v>
      </c>
      <c r="AJ2138" s="11">
        <v>-197.97359999999998</v>
      </c>
    </row>
    <row r="2139" spans="22:36" x14ac:dyDescent="0.25">
      <c r="W2139" t="s">
        <v>25</v>
      </c>
      <c r="X2139" s="3">
        <v>3</v>
      </c>
      <c r="Y2139" s="3">
        <v>242.352</v>
      </c>
      <c r="Z2139" s="11">
        <v>15.147</v>
      </c>
      <c r="AA2139" s="3"/>
      <c r="AB2139" s="3"/>
      <c r="AD2139" t="str">
        <f t="shared" si="119"/>
        <v>North CarolinaCharlotte</v>
      </c>
      <c r="AE2139" t="str">
        <f t="shared" si="120"/>
        <v>North Carolina</v>
      </c>
      <c r="AF2139" t="str">
        <f t="shared" si="121"/>
        <v>Charlotte</v>
      </c>
      <c r="AG2139" t="s">
        <v>25</v>
      </c>
      <c r="AH2139">
        <v>3</v>
      </c>
      <c r="AI2139">
        <v>242.352</v>
      </c>
      <c r="AJ2139" s="11">
        <v>15.147</v>
      </c>
    </row>
    <row r="2140" spans="22:36" x14ac:dyDescent="0.25">
      <c r="W2140" t="s">
        <v>556</v>
      </c>
      <c r="X2140" s="3">
        <v>4</v>
      </c>
      <c r="Y2140" s="3">
        <v>959.96799999999996</v>
      </c>
      <c r="Z2140" s="11">
        <v>119.996</v>
      </c>
      <c r="AA2140" s="3"/>
      <c r="AB2140" s="3"/>
      <c r="AD2140" t="str">
        <f t="shared" si="119"/>
        <v>North CarolinaCharlotte</v>
      </c>
      <c r="AE2140" t="str">
        <f t="shared" si="120"/>
        <v>North Carolina</v>
      </c>
      <c r="AF2140" t="str">
        <f t="shared" si="121"/>
        <v>Charlotte</v>
      </c>
      <c r="AG2140" t="s">
        <v>556</v>
      </c>
      <c r="AH2140">
        <v>4</v>
      </c>
      <c r="AI2140">
        <v>959.96799999999996</v>
      </c>
      <c r="AJ2140" s="11">
        <v>119.996</v>
      </c>
    </row>
    <row r="2141" spans="22:36" x14ac:dyDescent="0.25">
      <c r="W2141" t="s">
        <v>195</v>
      </c>
      <c r="X2141" s="3">
        <v>8</v>
      </c>
      <c r="Y2141" s="3">
        <v>26.456</v>
      </c>
      <c r="Z2141" s="11">
        <v>7.3275000000000006</v>
      </c>
      <c r="AA2141" s="3"/>
      <c r="AB2141" s="3"/>
      <c r="AD2141" t="str">
        <f t="shared" si="119"/>
        <v>North CarolinaCharlotte</v>
      </c>
      <c r="AE2141" t="str">
        <f t="shared" si="120"/>
        <v>North Carolina</v>
      </c>
      <c r="AF2141" t="str">
        <f t="shared" si="121"/>
        <v>Charlotte</v>
      </c>
      <c r="AG2141" t="s">
        <v>195</v>
      </c>
      <c r="AH2141">
        <v>8</v>
      </c>
      <c r="AI2141">
        <v>26.456</v>
      </c>
      <c r="AJ2141" s="11">
        <v>7.3275000000000006</v>
      </c>
    </row>
    <row r="2142" spans="22:36" x14ac:dyDescent="0.25">
      <c r="W2142" t="s">
        <v>48</v>
      </c>
      <c r="X2142" s="3">
        <v>6</v>
      </c>
      <c r="Y2142" s="3">
        <v>49.055999999999997</v>
      </c>
      <c r="Z2142" s="11">
        <v>12.8744</v>
      </c>
      <c r="AA2142" s="3"/>
      <c r="AB2142" s="3"/>
      <c r="AD2142" t="str">
        <f t="shared" si="119"/>
        <v>North CarolinaCharlotte</v>
      </c>
      <c r="AE2142" t="str">
        <f t="shared" si="120"/>
        <v>North Carolina</v>
      </c>
      <c r="AF2142" t="str">
        <f t="shared" si="121"/>
        <v>Charlotte</v>
      </c>
      <c r="AG2142" t="s">
        <v>48</v>
      </c>
      <c r="AH2142">
        <v>6</v>
      </c>
      <c r="AI2142">
        <v>49.055999999999997</v>
      </c>
      <c r="AJ2142" s="11">
        <v>12.8744</v>
      </c>
    </row>
    <row r="2143" spans="22:36" x14ac:dyDescent="0.25">
      <c r="W2143" t="s">
        <v>33</v>
      </c>
      <c r="X2143" s="3">
        <v>25</v>
      </c>
      <c r="Y2143" s="3">
        <v>204.29599999999999</v>
      </c>
      <c r="Z2143" s="11">
        <v>67.183400000000006</v>
      </c>
      <c r="AA2143" s="3"/>
      <c r="AB2143" s="3"/>
      <c r="AD2143" t="str">
        <f t="shared" si="119"/>
        <v>North CarolinaCharlotte</v>
      </c>
      <c r="AE2143" t="str">
        <f t="shared" si="120"/>
        <v>North Carolina</v>
      </c>
      <c r="AF2143" t="str">
        <f t="shared" si="121"/>
        <v>Charlotte</v>
      </c>
      <c r="AG2143" t="s">
        <v>33</v>
      </c>
      <c r="AH2143">
        <v>25</v>
      </c>
      <c r="AI2143">
        <v>204.29599999999999</v>
      </c>
      <c r="AJ2143" s="11">
        <v>67.183400000000006</v>
      </c>
    </row>
    <row r="2144" spans="22:36" x14ac:dyDescent="0.25">
      <c r="W2144" t="s">
        <v>371</v>
      </c>
      <c r="X2144" s="3">
        <v>3</v>
      </c>
      <c r="Y2144" s="3">
        <v>2624.9850000000001</v>
      </c>
      <c r="Z2144" s="11">
        <v>-944.99459999999999</v>
      </c>
      <c r="AA2144" s="3"/>
      <c r="AB2144" s="3"/>
      <c r="AD2144" t="str">
        <f t="shared" si="119"/>
        <v>North CarolinaCharlotte</v>
      </c>
      <c r="AE2144" t="str">
        <f t="shared" si="120"/>
        <v>North Carolina</v>
      </c>
      <c r="AF2144" t="str">
        <f t="shared" si="121"/>
        <v>Charlotte</v>
      </c>
      <c r="AG2144" t="s">
        <v>371</v>
      </c>
      <c r="AH2144">
        <v>3</v>
      </c>
      <c r="AI2144">
        <v>2624.9850000000001</v>
      </c>
      <c r="AJ2144" s="11">
        <v>-944.99459999999999</v>
      </c>
    </row>
    <row r="2145" spans="22:36" x14ac:dyDescent="0.25">
      <c r="W2145" t="s">
        <v>80</v>
      </c>
      <c r="X2145" s="3">
        <v>19</v>
      </c>
      <c r="Y2145" s="3">
        <v>574.94399999999996</v>
      </c>
      <c r="Z2145" s="11">
        <v>201.82900000000001</v>
      </c>
      <c r="AA2145" s="3"/>
      <c r="AB2145" s="3"/>
      <c r="AD2145" t="str">
        <f t="shared" si="119"/>
        <v>North CarolinaCharlotte</v>
      </c>
      <c r="AE2145" t="str">
        <f t="shared" si="120"/>
        <v>North Carolina</v>
      </c>
      <c r="AF2145" t="str">
        <f t="shared" si="121"/>
        <v>Charlotte</v>
      </c>
      <c r="AG2145" t="s">
        <v>80</v>
      </c>
      <c r="AH2145">
        <v>19</v>
      </c>
      <c r="AI2145">
        <v>574.94399999999996</v>
      </c>
      <c r="AJ2145" s="11">
        <v>201.82900000000001</v>
      </c>
    </row>
    <row r="2146" spans="22:36" x14ac:dyDescent="0.25">
      <c r="W2146" t="s">
        <v>59</v>
      </c>
      <c r="X2146" s="3">
        <v>22</v>
      </c>
      <c r="Y2146" s="3">
        <v>2164.3040000000001</v>
      </c>
      <c r="Z2146" s="11">
        <v>220.04759999999999</v>
      </c>
      <c r="AA2146" s="3"/>
      <c r="AB2146" s="3"/>
      <c r="AD2146" t="str">
        <f t="shared" si="119"/>
        <v>North CarolinaCharlotte</v>
      </c>
      <c r="AE2146" t="str">
        <f t="shared" si="120"/>
        <v>North Carolina</v>
      </c>
      <c r="AF2146" t="str">
        <f t="shared" si="121"/>
        <v>Charlotte</v>
      </c>
      <c r="AG2146" t="s">
        <v>59</v>
      </c>
      <c r="AH2146">
        <v>22</v>
      </c>
      <c r="AI2146">
        <v>2164.3040000000001</v>
      </c>
      <c r="AJ2146" s="11">
        <v>220.04759999999999</v>
      </c>
    </row>
    <row r="2147" spans="22:36" x14ac:dyDescent="0.25">
      <c r="W2147" t="s">
        <v>43</v>
      </c>
      <c r="X2147" s="3">
        <v>32</v>
      </c>
      <c r="Y2147" s="3">
        <v>2674</v>
      </c>
      <c r="Z2147" s="11">
        <v>18.652499999999993</v>
      </c>
      <c r="AA2147" s="3"/>
      <c r="AB2147" s="3"/>
      <c r="AD2147" t="str">
        <f t="shared" si="119"/>
        <v>North CarolinaCharlotte</v>
      </c>
      <c r="AE2147" t="str">
        <f t="shared" si="120"/>
        <v>North Carolina</v>
      </c>
      <c r="AF2147" t="str">
        <f t="shared" si="121"/>
        <v>Charlotte</v>
      </c>
      <c r="AG2147" t="s">
        <v>43</v>
      </c>
      <c r="AH2147">
        <v>32</v>
      </c>
      <c r="AI2147">
        <v>2674</v>
      </c>
      <c r="AJ2147" s="11">
        <v>18.652499999999993</v>
      </c>
    </row>
    <row r="2148" spans="22:36" x14ac:dyDescent="0.25">
      <c r="W2148" t="s">
        <v>334</v>
      </c>
      <c r="X2148" s="3">
        <v>2</v>
      </c>
      <c r="Y2148" s="3">
        <v>185.376</v>
      </c>
      <c r="Z2148" s="11">
        <v>-34.758000000000003</v>
      </c>
      <c r="AA2148" s="3"/>
      <c r="AB2148" s="3"/>
      <c r="AD2148" t="str">
        <f t="shared" si="119"/>
        <v>North CarolinaCharlotte</v>
      </c>
      <c r="AE2148" t="str">
        <f t="shared" si="120"/>
        <v>North Carolina</v>
      </c>
      <c r="AF2148" t="str">
        <f t="shared" si="121"/>
        <v>Charlotte</v>
      </c>
      <c r="AG2148" t="s">
        <v>334</v>
      </c>
      <c r="AH2148">
        <v>2</v>
      </c>
      <c r="AI2148">
        <v>185.376</v>
      </c>
      <c r="AJ2148" s="11">
        <v>-34.758000000000003</v>
      </c>
    </row>
    <row r="2149" spans="22:36" x14ac:dyDescent="0.25">
      <c r="W2149" t="s">
        <v>39</v>
      </c>
      <c r="X2149" s="3">
        <v>16</v>
      </c>
      <c r="Y2149" s="3">
        <v>1503.5819999999999</v>
      </c>
      <c r="Z2149" s="11">
        <v>-477.84230000000002</v>
      </c>
      <c r="AA2149" s="3"/>
      <c r="AB2149" s="3"/>
      <c r="AD2149" t="str">
        <f t="shared" si="119"/>
        <v>North CarolinaCharlotte</v>
      </c>
      <c r="AE2149" t="str">
        <f t="shared" si="120"/>
        <v>North Carolina</v>
      </c>
      <c r="AF2149" t="str">
        <f t="shared" si="121"/>
        <v>Charlotte</v>
      </c>
      <c r="AG2149" t="s">
        <v>39</v>
      </c>
      <c r="AH2149">
        <v>16</v>
      </c>
      <c r="AI2149">
        <v>1503.5819999999999</v>
      </c>
      <c r="AJ2149" s="11">
        <v>-477.84230000000002</v>
      </c>
    </row>
    <row r="2150" spans="22:36" x14ac:dyDescent="0.25">
      <c r="V2150" t="s">
        <v>635</v>
      </c>
      <c r="W2150" t="s">
        <v>53</v>
      </c>
      <c r="X2150" s="3">
        <v>9</v>
      </c>
      <c r="Y2150" s="3">
        <v>20.015999999999998</v>
      </c>
      <c r="Z2150" s="11">
        <v>1.7514000000000001</v>
      </c>
      <c r="AA2150" s="3"/>
      <c r="AB2150" s="3"/>
      <c r="AC2150" t="s">
        <v>635</v>
      </c>
      <c r="AD2150" t="str">
        <f t="shared" si="119"/>
        <v>North CarolinaConcord</v>
      </c>
      <c r="AE2150" t="str">
        <f t="shared" si="120"/>
        <v>North Carolina</v>
      </c>
      <c r="AF2150" t="str">
        <f t="shared" si="121"/>
        <v>Concord</v>
      </c>
      <c r="AG2150" t="s">
        <v>53</v>
      </c>
      <c r="AH2150">
        <v>9</v>
      </c>
      <c r="AI2150">
        <v>20.015999999999998</v>
      </c>
      <c r="AJ2150" s="11">
        <v>1.7514000000000001</v>
      </c>
    </row>
    <row r="2151" spans="22:36" x14ac:dyDescent="0.25">
      <c r="W2151" t="s">
        <v>25</v>
      </c>
      <c r="X2151" s="3">
        <v>5</v>
      </c>
      <c r="Y2151" s="3">
        <v>363.92</v>
      </c>
      <c r="Z2151" s="11">
        <v>0</v>
      </c>
      <c r="AA2151" s="3"/>
      <c r="AB2151" s="3"/>
      <c r="AD2151" t="str">
        <f t="shared" si="119"/>
        <v>North CarolinaConcord</v>
      </c>
      <c r="AE2151" t="str">
        <f t="shared" si="120"/>
        <v>North Carolina</v>
      </c>
      <c r="AF2151" t="str">
        <f t="shared" si="121"/>
        <v>Concord</v>
      </c>
      <c r="AG2151" t="s">
        <v>25</v>
      </c>
      <c r="AH2151">
        <v>5</v>
      </c>
      <c r="AI2151">
        <v>363.92</v>
      </c>
      <c r="AJ2151" s="11">
        <v>0</v>
      </c>
    </row>
    <row r="2152" spans="22:36" x14ac:dyDescent="0.25">
      <c r="W2152" t="s">
        <v>48</v>
      </c>
      <c r="X2152" s="3">
        <v>8</v>
      </c>
      <c r="Y2152" s="3">
        <v>315.77600000000001</v>
      </c>
      <c r="Z2152" s="11">
        <v>31.5776</v>
      </c>
      <c r="AA2152" s="3"/>
      <c r="AB2152" s="3"/>
      <c r="AD2152" t="str">
        <f t="shared" si="119"/>
        <v>North CarolinaConcord</v>
      </c>
      <c r="AE2152" t="str">
        <f t="shared" si="120"/>
        <v>North Carolina</v>
      </c>
      <c r="AF2152" t="str">
        <f t="shared" si="121"/>
        <v>Concord</v>
      </c>
      <c r="AG2152" t="s">
        <v>48</v>
      </c>
      <c r="AH2152">
        <v>8</v>
      </c>
      <c r="AI2152">
        <v>315.77600000000001</v>
      </c>
      <c r="AJ2152" s="11">
        <v>31.5776</v>
      </c>
    </row>
    <row r="2153" spans="22:36" x14ac:dyDescent="0.25">
      <c r="W2153" t="s">
        <v>33</v>
      </c>
      <c r="X2153" s="3">
        <v>3</v>
      </c>
      <c r="Y2153" s="3">
        <v>6.2640000000000002</v>
      </c>
      <c r="Z2153" s="11">
        <v>2.0358000000000001</v>
      </c>
      <c r="AA2153" s="3"/>
      <c r="AB2153" s="3"/>
      <c r="AD2153" t="str">
        <f t="shared" si="119"/>
        <v>North CarolinaConcord</v>
      </c>
      <c r="AE2153" t="str">
        <f t="shared" si="120"/>
        <v>North Carolina</v>
      </c>
      <c r="AF2153" t="str">
        <f t="shared" si="121"/>
        <v>Concord</v>
      </c>
      <c r="AG2153" t="s">
        <v>33</v>
      </c>
      <c r="AH2153">
        <v>3</v>
      </c>
      <c r="AI2153">
        <v>6.2640000000000002</v>
      </c>
      <c r="AJ2153" s="11">
        <v>2.0358000000000001</v>
      </c>
    </row>
    <row r="2154" spans="22:36" x14ac:dyDescent="0.25">
      <c r="W2154" t="s">
        <v>80</v>
      </c>
      <c r="X2154" s="3">
        <v>5</v>
      </c>
      <c r="Y2154" s="3">
        <v>105.12</v>
      </c>
      <c r="Z2154" s="11">
        <v>37.9116</v>
      </c>
      <c r="AA2154" s="3"/>
      <c r="AB2154" s="3"/>
      <c r="AD2154" t="str">
        <f t="shared" si="119"/>
        <v>North CarolinaConcord</v>
      </c>
      <c r="AE2154" t="str">
        <f t="shared" si="120"/>
        <v>North Carolina</v>
      </c>
      <c r="AF2154" t="str">
        <f t="shared" si="121"/>
        <v>Concord</v>
      </c>
      <c r="AG2154" t="s">
        <v>80</v>
      </c>
      <c r="AH2154">
        <v>5</v>
      </c>
      <c r="AI2154">
        <v>105.12</v>
      </c>
      <c r="AJ2154" s="11">
        <v>37.9116</v>
      </c>
    </row>
    <row r="2155" spans="22:36" x14ac:dyDescent="0.25">
      <c r="W2155" t="s">
        <v>334</v>
      </c>
      <c r="X2155" s="3">
        <v>1</v>
      </c>
      <c r="Y2155" s="3">
        <v>3.1040000000000001</v>
      </c>
      <c r="Z2155" s="11">
        <v>0.34920000000000001</v>
      </c>
      <c r="AA2155" s="3"/>
      <c r="AB2155" s="3"/>
      <c r="AD2155" t="str">
        <f t="shared" si="119"/>
        <v>North CarolinaConcord</v>
      </c>
      <c r="AE2155" t="str">
        <f t="shared" si="120"/>
        <v>North Carolina</v>
      </c>
      <c r="AF2155" t="str">
        <f t="shared" si="121"/>
        <v>Concord</v>
      </c>
      <c r="AG2155" t="s">
        <v>334</v>
      </c>
      <c r="AH2155">
        <v>1</v>
      </c>
      <c r="AI2155">
        <v>3.1040000000000001</v>
      </c>
      <c r="AJ2155" s="11">
        <v>0.34920000000000001</v>
      </c>
    </row>
    <row r="2156" spans="22:36" x14ac:dyDescent="0.25">
      <c r="W2156" t="s">
        <v>39</v>
      </c>
      <c r="X2156" s="3">
        <v>13</v>
      </c>
      <c r="Y2156" s="3">
        <v>4297.6440000000002</v>
      </c>
      <c r="Z2156" s="11">
        <v>-1862.3124</v>
      </c>
      <c r="AA2156" s="3"/>
      <c r="AB2156" s="3"/>
      <c r="AD2156" t="str">
        <f t="shared" si="119"/>
        <v>North CarolinaConcord</v>
      </c>
      <c r="AE2156" t="str">
        <f t="shared" si="120"/>
        <v>North Carolina</v>
      </c>
      <c r="AF2156" t="str">
        <f t="shared" si="121"/>
        <v>Concord</v>
      </c>
      <c r="AG2156" t="s">
        <v>39</v>
      </c>
      <c r="AH2156">
        <v>13</v>
      </c>
      <c r="AI2156">
        <v>4297.6440000000002</v>
      </c>
      <c r="AJ2156" s="11">
        <v>-1862.3124</v>
      </c>
    </row>
    <row r="2157" spans="22:36" x14ac:dyDescent="0.25">
      <c r="V2157" t="s">
        <v>660</v>
      </c>
      <c r="W2157" t="s">
        <v>68</v>
      </c>
      <c r="X2157" s="3">
        <v>3</v>
      </c>
      <c r="Y2157" s="3">
        <v>98.352000000000004</v>
      </c>
      <c r="Z2157" s="11">
        <v>9.8352000000000004</v>
      </c>
      <c r="AA2157" s="3"/>
      <c r="AB2157" s="3"/>
      <c r="AC2157" t="s">
        <v>660</v>
      </c>
      <c r="AD2157" t="str">
        <f t="shared" si="119"/>
        <v>North CarolinaDurham</v>
      </c>
      <c r="AE2157" t="str">
        <f t="shared" si="120"/>
        <v>North Carolina</v>
      </c>
      <c r="AF2157" t="str">
        <f t="shared" si="121"/>
        <v>Durham</v>
      </c>
      <c r="AG2157" t="s">
        <v>68</v>
      </c>
      <c r="AH2157">
        <v>3</v>
      </c>
      <c r="AI2157">
        <v>98.352000000000004</v>
      </c>
      <c r="AJ2157" s="11">
        <v>9.8352000000000004</v>
      </c>
    </row>
    <row r="2158" spans="22:36" x14ac:dyDescent="0.25">
      <c r="W2158" t="s">
        <v>53</v>
      </c>
      <c r="X2158" s="3">
        <v>7</v>
      </c>
      <c r="Y2158" s="3">
        <v>146.928</v>
      </c>
      <c r="Z2158" s="11">
        <v>12.778799999999999</v>
      </c>
      <c r="AA2158" s="3"/>
      <c r="AB2158" s="3"/>
      <c r="AD2158" t="str">
        <f t="shared" si="119"/>
        <v>North CarolinaDurham</v>
      </c>
      <c r="AE2158" t="str">
        <f t="shared" si="120"/>
        <v>North Carolina</v>
      </c>
      <c r="AF2158" t="str">
        <f t="shared" si="121"/>
        <v>Durham</v>
      </c>
      <c r="AG2158" t="s">
        <v>53</v>
      </c>
      <c r="AH2158">
        <v>7</v>
      </c>
      <c r="AI2158">
        <v>146.928</v>
      </c>
      <c r="AJ2158" s="11">
        <v>12.778799999999999</v>
      </c>
    </row>
    <row r="2159" spans="22:36" x14ac:dyDescent="0.25">
      <c r="W2159" t="s">
        <v>64</v>
      </c>
      <c r="X2159" s="3">
        <v>7</v>
      </c>
      <c r="Y2159" s="3">
        <v>6.048</v>
      </c>
      <c r="Z2159" s="11">
        <v>-4.2336</v>
      </c>
      <c r="AA2159" s="3"/>
      <c r="AB2159" s="3"/>
      <c r="AD2159" t="str">
        <f t="shared" si="119"/>
        <v>North CarolinaDurham</v>
      </c>
      <c r="AE2159" t="str">
        <f t="shared" si="120"/>
        <v>North Carolina</v>
      </c>
      <c r="AF2159" t="str">
        <f t="shared" si="121"/>
        <v>Durham</v>
      </c>
      <c r="AG2159" t="s">
        <v>64</v>
      </c>
      <c r="AH2159">
        <v>7</v>
      </c>
      <c r="AI2159">
        <v>6.048</v>
      </c>
      <c r="AJ2159" s="11">
        <v>-4.2336</v>
      </c>
    </row>
    <row r="2160" spans="22:36" x14ac:dyDescent="0.25">
      <c r="W2160" t="s">
        <v>143</v>
      </c>
      <c r="X2160" s="3">
        <v>7</v>
      </c>
      <c r="Y2160" s="3">
        <v>200.98400000000001</v>
      </c>
      <c r="Z2160" s="11">
        <v>62.807499999999997</v>
      </c>
      <c r="AA2160" s="3"/>
      <c r="AB2160" s="3"/>
      <c r="AD2160" t="str">
        <f t="shared" si="119"/>
        <v>North CarolinaDurham</v>
      </c>
      <c r="AE2160" t="str">
        <f t="shared" si="120"/>
        <v>North Carolina</v>
      </c>
      <c r="AF2160" t="str">
        <f t="shared" si="121"/>
        <v>Durham</v>
      </c>
      <c r="AG2160" t="s">
        <v>143</v>
      </c>
      <c r="AH2160">
        <v>7</v>
      </c>
      <c r="AI2160">
        <v>200.98400000000001</v>
      </c>
      <c r="AJ2160" s="11">
        <v>62.807499999999997</v>
      </c>
    </row>
    <row r="2161" spans="22:36" x14ac:dyDescent="0.25">
      <c r="W2161" t="s">
        <v>48</v>
      </c>
      <c r="X2161" s="3">
        <v>2</v>
      </c>
      <c r="Y2161" s="3">
        <v>335.74400000000003</v>
      </c>
      <c r="Z2161" s="11">
        <v>25.180800000000001</v>
      </c>
      <c r="AA2161" s="3"/>
      <c r="AB2161" s="3"/>
      <c r="AD2161" t="str">
        <f t="shared" si="119"/>
        <v>North CarolinaDurham</v>
      </c>
      <c r="AE2161" t="str">
        <f t="shared" si="120"/>
        <v>North Carolina</v>
      </c>
      <c r="AF2161" t="str">
        <f t="shared" si="121"/>
        <v>Durham</v>
      </c>
      <c r="AG2161" t="s">
        <v>48</v>
      </c>
      <c r="AH2161">
        <v>2</v>
      </c>
      <c r="AI2161">
        <v>335.74400000000003</v>
      </c>
      <c r="AJ2161" s="11">
        <v>25.180800000000001</v>
      </c>
    </row>
    <row r="2162" spans="22:36" x14ac:dyDescent="0.25">
      <c r="W2162" t="s">
        <v>80</v>
      </c>
      <c r="X2162" s="3">
        <v>3</v>
      </c>
      <c r="Y2162" s="3">
        <v>14.352</v>
      </c>
      <c r="Z2162" s="11">
        <v>4.4850000000000003</v>
      </c>
      <c r="AA2162" s="3"/>
      <c r="AB2162" s="3"/>
      <c r="AD2162" t="str">
        <f t="shared" si="119"/>
        <v>North CarolinaDurham</v>
      </c>
      <c r="AE2162" t="str">
        <f t="shared" si="120"/>
        <v>North Carolina</v>
      </c>
      <c r="AF2162" t="str">
        <f t="shared" si="121"/>
        <v>Durham</v>
      </c>
      <c r="AG2162" t="s">
        <v>80</v>
      </c>
      <c r="AH2162">
        <v>3</v>
      </c>
      <c r="AI2162">
        <v>14.352</v>
      </c>
      <c r="AJ2162" s="11">
        <v>4.4850000000000003</v>
      </c>
    </row>
    <row r="2163" spans="22:36" x14ac:dyDescent="0.25">
      <c r="W2163" t="s">
        <v>59</v>
      </c>
      <c r="X2163" s="3">
        <v>2</v>
      </c>
      <c r="Y2163" s="3">
        <v>15.984</v>
      </c>
      <c r="Z2163" s="11">
        <v>1.3986000000000001</v>
      </c>
      <c r="AA2163" s="3"/>
      <c r="AB2163" s="3"/>
      <c r="AD2163" t="str">
        <f t="shared" si="119"/>
        <v>North CarolinaDurham</v>
      </c>
      <c r="AE2163" t="str">
        <f t="shared" si="120"/>
        <v>North Carolina</v>
      </c>
      <c r="AF2163" t="str">
        <f t="shared" si="121"/>
        <v>Durham</v>
      </c>
      <c r="AG2163" t="s">
        <v>59</v>
      </c>
      <c r="AH2163">
        <v>2</v>
      </c>
      <c r="AI2163">
        <v>15.984</v>
      </c>
      <c r="AJ2163" s="11">
        <v>1.3986000000000001</v>
      </c>
    </row>
    <row r="2164" spans="22:36" x14ac:dyDescent="0.25">
      <c r="W2164" t="s">
        <v>43</v>
      </c>
      <c r="X2164" s="3">
        <v>2</v>
      </c>
      <c r="Y2164" s="3">
        <v>61.567999999999998</v>
      </c>
      <c r="Z2164" s="11">
        <v>4.6176000000000004</v>
      </c>
      <c r="AA2164" s="3"/>
      <c r="AB2164" s="3"/>
      <c r="AD2164" t="str">
        <f t="shared" si="119"/>
        <v>North CarolinaDurham</v>
      </c>
      <c r="AE2164" t="str">
        <f t="shared" si="120"/>
        <v>North Carolina</v>
      </c>
      <c r="AF2164" t="str">
        <f t="shared" si="121"/>
        <v>Durham</v>
      </c>
      <c r="AG2164" t="s">
        <v>43</v>
      </c>
      <c r="AH2164">
        <v>2</v>
      </c>
      <c r="AI2164">
        <v>61.567999999999998</v>
      </c>
      <c r="AJ2164" s="11">
        <v>4.6176000000000004</v>
      </c>
    </row>
    <row r="2165" spans="22:36" x14ac:dyDescent="0.25">
      <c r="V2165" t="s">
        <v>911</v>
      </c>
      <c r="W2165" t="s">
        <v>68</v>
      </c>
      <c r="X2165" s="3">
        <v>14</v>
      </c>
      <c r="Y2165" s="3">
        <v>1179.1999999999998</v>
      </c>
      <c r="Z2165" s="11">
        <v>118.79440000000001</v>
      </c>
      <c r="AA2165" s="3"/>
      <c r="AB2165" s="3"/>
      <c r="AC2165" t="s">
        <v>911</v>
      </c>
      <c r="AD2165" t="str">
        <f t="shared" si="119"/>
        <v>North CarolinaFayetteville</v>
      </c>
      <c r="AE2165" t="str">
        <f t="shared" si="120"/>
        <v>North Carolina</v>
      </c>
      <c r="AF2165" t="str">
        <f t="shared" si="121"/>
        <v>Fayetteville</v>
      </c>
      <c r="AG2165" t="s">
        <v>68</v>
      </c>
      <c r="AH2165">
        <v>14</v>
      </c>
      <c r="AI2165">
        <v>1179.1999999999998</v>
      </c>
      <c r="AJ2165" s="11">
        <v>118.79440000000001</v>
      </c>
    </row>
    <row r="2166" spans="22:36" x14ac:dyDescent="0.25">
      <c r="W2166" t="s">
        <v>53</v>
      </c>
      <c r="X2166" s="3">
        <v>3</v>
      </c>
      <c r="Y2166" s="3">
        <v>10.272</v>
      </c>
      <c r="Z2166" s="11">
        <v>1.1556</v>
      </c>
      <c r="AA2166" s="3"/>
      <c r="AB2166" s="3"/>
      <c r="AD2166" t="str">
        <f t="shared" si="119"/>
        <v>North CarolinaFayetteville</v>
      </c>
      <c r="AE2166" t="str">
        <f t="shared" si="120"/>
        <v>North Carolina</v>
      </c>
      <c r="AF2166" t="str">
        <f t="shared" si="121"/>
        <v>Fayetteville</v>
      </c>
      <c r="AG2166" t="s">
        <v>53</v>
      </c>
      <c r="AH2166">
        <v>3</v>
      </c>
      <c r="AI2166">
        <v>10.272</v>
      </c>
      <c r="AJ2166" s="11">
        <v>1.1556</v>
      </c>
    </row>
    <row r="2167" spans="22:36" x14ac:dyDescent="0.25">
      <c r="W2167" t="s">
        <v>64</v>
      </c>
      <c r="X2167" s="3">
        <v>19</v>
      </c>
      <c r="Y2167" s="3">
        <v>49.284000000000006</v>
      </c>
      <c r="Z2167" s="11">
        <v>-37.508399999999995</v>
      </c>
      <c r="AA2167" s="3"/>
      <c r="AB2167" s="3"/>
      <c r="AD2167" t="str">
        <f t="shared" si="119"/>
        <v>North CarolinaFayetteville</v>
      </c>
      <c r="AE2167" t="str">
        <f t="shared" si="120"/>
        <v>North Carolina</v>
      </c>
      <c r="AF2167" t="str">
        <f t="shared" si="121"/>
        <v>Fayetteville</v>
      </c>
      <c r="AG2167" t="s">
        <v>64</v>
      </c>
      <c r="AH2167">
        <v>19</v>
      </c>
      <c r="AI2167">
        <v>49.284000000000006</v>
      </c>
      <c r="AJ2167" s="11">
        <v>-37.508399999999995</v>
      </c>
    </row>
    <row r="2168" spans="22:36" x14ac:dyDescent="0.25">
      <c r="W2168" t="s">
        <v>22</v>
      </c>
      <c r="X2168" s="3">
        <v>12</v>
      </c>
      <c r="Y2168" s="3">
        <v>649.40800000000002</v>
      </c>
      <c r="Z2168" s="11">
        <v>-99.889600000000002</v>
      </c>
      <c r="AA2168" s="3"/>
      <c r="AB2168" s="3"/>
      <c r="AD2168" t="str">
        <f t="shared" si="119"/>
        <v>North CarolinaFayetteville</v>
      </c>
      <c r="AE2168" t="str">
        <f t="shared" si="120"/>
        <v>North Carolina</v>
      </c>
      <c r="AF2168" t="str">
        <f t="shared" si="121"/>
        <v>Fayetteville</v>
      </c>
      <c r="AG2168" t="s">
        <v>22</v>
      </c>
      <c r="AH2168">
        <v>12</v>
      </c>
      <c r="AI2168">
        <v>649.40800000000002</v>
      </c>
      <c r="AJ2168" s="11">
        <v>-99.889600000000002</v>
      </c>
    </row>
    <row r="2169" spans="22:36" x14ac:dyDescent="0.25">
      <c r="W2169" t="s">
        <v>25</v>
      </c>
      <c r="X2169" s="3">
        <v>2</v>
      </c>
      <c r="Y2169" s="3">
        <v>225.29599999999999</v>
      </c>
      <c r="Z2169" s="11">
        <v>22.529599999999999</v>
      </c>
      <c r="AA2169" s="3"/>
      <c r="AB2169" s="3"/>
      <c r="AD2169" t="str">
        <f t="shared" si="119"/>
        <v>North CarolinaFayetteville</v>
      </c>
      <c r="AE2169" t="str">
        <f t="shared" si="120"/>
        <v>North Carolina</v>
      </c>
      <c r="AF2169" t="str">
        <f t="shared" si="121"/>
        <v>Fayetteville</v>
      </c>
      <c r="AG2169" t="s">
        <v>25</v>
      </c>
      <c r="AH2169">
        <v>2</v>
      </c>
      <c r="AI2169">
        <v>225.29599999999999</v>
      </c>
      <c r="AJ2169" s="11">
        <v>22.529599999999999</v>
      </c>
    </row>
    <row r="2170" spans="22:36" x14ac:dyDescent="0.25">
      <c r="W2170" t="s">
        <v>48</v>
      </c>
      <c r="X2170" s="3">
        <v>15</v>
      </c>
      <c r="Y2170" s="3">
        <v>125.42399999999999</v>
      </c>
      <c r="Z2170" s="11">
        <v>26.9724</v>
      </c>
      <c r="AA2170" s="3"/>
      <c r="AB2170" s="3"/>
      <c r="AD2170" t="str">
        <f t="shared" si="119"/>
        <v>North CarolinaFayetteville</v>
      </c>
      <c r="AE2170" t="str">
        <f t="shared" si="120"/>
        <v>North Carolina</v>
      </c>
      <c r="AF2170" t="str">
        <f t="shared" si="121"/>
        <v>Fayetteville</v>
      </c>
      <c r="AG2170" t="s">
        <v>48</v>
      </c>
      <c r="AH2170">
        <v>15</v>
      </c>
      <c r="AI2170">
        <v>125.42399999999999</v>
      </c>
      <c r="AJ2170" s="11">
        <v>26.9724</v>
      </c>
    </row>
    <row r="2171" spans="22:36" x14ac:dyDescent="0.25">
      <c r="W2171" t="s">
        <v>80</v>
      </c>
      <c r="X2171" s="3">
        <v>44</v>
      </c>
      <c r="Y2171" s="3">
        <v>493.12799999999993</v>
      </c>
      <c r="Z2171" s="11">
        <v>171.45890000000003</v>
      </c>
      <c r="AA2171" s="3"/>
      <c r="AB2171" s="3"/>
      <c r="AD2171" t="str">
        <f t="shared" si="119"/>
        <v>North CarolinaFayetteville</v>
      </c>
      <c r="AE2171" t="str">
        <f t="shared" si="120"/>
        <v>North Carolina</v>
      </c>
      <c r="AF2171" t="str">
        <f t="shared" si="121"/>
        <v>Fayetteville</v>
      </c>
      <c r="AG2171" t="s">
        <v>80</v>
      </c>
      <c r="AH2171">
        <v>44</v>
      </c>
      <c r="AI2171">
        <v>493.12799999999993</v>
      </c>
      <c r="AJ2171" s="11">
        <v>171.45890000000003</v>
      </c>
    </row>
    <row r="2172" spans="22:36" x14ac:dyDescent="0.25">
      <c r="W2172" t="s">
        <v>59</v>
      </c>
      <c r="X2172" s="3">
        <v>2</v>
      </c>
      <c r="Y2172" s="3">
        <v>44.783999999999999</v>
      </c>
      <c r="Z2172" s="11">
        <v>4.4783999999999997</v>
      </c>
      <c r="AA2172" s="3"/>
      <c r="AB2172" s="3"/>
      <c r="AD2172" t="str">
        <f t="shared" si="119"/>
        <v>North CarolinaFayetteville</v>
      </c>
      <c r="AE2172" t="str">
        <f t="shared" si="120"/>
        <v>North Carolina</v>
      </c>
      <c r="AF2172" t="str">
        <f t="shared" si="121"/>
        <v>Fayetteville</v>
      </c>
      <c r="AG2172" t="s">
        <v>59</v>
      </c>
      <c r="AH2172">
        <v>2</v>
      </c>
      <c r="AI2172">
        <v>44.783999999999999</v>
      </c>
      <c r="AJ2172" s="11">
        <v>4.4783999999999997</v>
      </c>
    </row>
    <row r="2173" spans="22:36" x14ac:dyDescent="0.25">
      <c r="W2173" t="s">
        <v>43</v>
      </c>
      <c r="X2173" s="3">
        <v>6</v>
      </c>
      <c r="Y2173" s="3">
        <v>406.32000000000005</v>
      </c>
      <c r="Z2173" s="11">
        <v>-81.263999999999996</v>
      </c>
      <c r="AA2173" s="3"/>
      <c r="AB2173" s="3"/>
      <c r="AD2173" t="str">
        <f t="shared" si="119"/>
        <v>North CarolinaFayetteville</v>
      </c>
      <c r="AE2173" t="str">
        <f t="shared" si="120"/>
        <v>North Carolina</v>
      </c>
      <c r="AF2173" t="str">
        <f t="shared" si="121"/>
        <v>Fayetteville</v>
      </c>
      <c r="AG2173" t="s">
        <v>43</v>
      </c>
      <c r="AH2173">
        <v>6</v>
      </c>
      <c r="AI2173">
        <v>406.32000000000005</v>
      </c>
      <c r="AJ2173" s="11">
        <v>-81.263999999999996</v>
      </c>
    </row>
    <row r="2174" spans="22:36" x14ac:dyDescent="0.25">
      <c r="V2174" t="s">
        <v>747</v>
      </c>
      <c r="W2174" t="s">
        <v>129</v>
      </c>
      <c r="X2174" s="3">
        <v>12</v>
      </c>
      <c r="Y2174" s="3">
        <v>700.70399999999995</v>
      </c>
      <c r="Z2174" s="11">
        <v>131.38200000000001</v>
      </c>
      <c r="AA2174" s="3"/>
      <c r="AB2174" s="3"/>
      <c r="AC2174" t="s">
        <v>747</v>
      </c>
      <c r="AD2174" t="str">
        <f t="shared" si="119"/>
        <v>North CarolinaGastonia</v>
      </c>
      <c r="AE2174" t="str">
        <f t="shared" si="120"/>
        <v>North Carolina</v>
      </c>
      <c r="AF2174" t="str">
        <f t="shared" si="121"/>
        <v>Gastonia</v>
      </c>
      <c r="AG2174" t="s">
        <v>129</v>
      </c>
      <c r="AH2174">
        <v>12</v>
      </c>
      <c r="AI2174">
        <v>700.70399999999995</v>
      </c>
      <c r="AJ2174" s="11">
        <v>131.38200000000001</v>
      </c>
    </row>
    <row r="2175" spans="22:36" x14ac:dyDescent="0.25">
      <c r="W2175" t="s">
        <v>64</v>
      </c>
      <c r="X2175" s="3">
        <v>2</v>
      </c>
      <c r="Y2175" s="3">
        <v>189.58799999999999</v>
      </c>
      <c r="Z2175" s="11">
        <v>-145.35079999999999</v>
      </c>
      <c r="AA2175" s="3"/>
      <c r="AB2175" s="3"/>
      <c r="AD2175" t="str">
        <f t="shared" si="119"/>
        <v>North CarolinaGastonia</v>
      </c>
      <c r="AE2175" t="str">
        <f t="shared" si="120"/>
        <v>North Carolina</v>
      </c>
      <c r="AF2175" t="str">
        <f t="shared" si="121"/>
        <v>Gastonia</v>
      </c>
      <c r="AG2175" t="s">
        <v>64</v>
      </c>
      <c r="AH2175">
        <v>2</v>
      </c>
      <c r="AI2175">
        <v>189.58799999999999</v>
      </c>
      <c r="AJ2175" s="11">
        <v>-145.35079999999999</v>
      </c>
    </row>
    <row r="2176" spans="22:36" x14ac:dyDescent="0.25">
      <c r="W2176" t="s">
        <v>43</v>
      </c>
      <c r="X2176" s="3">
        <v>2</v>
      </c>
      <c r="Y2176" s="3">
        <v>4.7679999999999998</v>
      </c>
      <c r="Z2176" s="11">
        <v>-0.77480000000000004</v>
      </c>
      <c r="AA2176" s="3"/>
      <c r="AB2176" s="3"/>
      <c r="AD2176" t="str">
        <f t="shared" si="119"/>
        <v>North CarolinaGastonia</v>
      </c>
      <c r="AE2176" t="str">
        <f t="shared" si="120"/>
        <v>North Carolina</v>
      </c>
      <c r="AF2176" t="str">
        <f t="shared" si="121"/>
        <v>Gastonia</v>
      </c>
      <c r="AG2176" t="s">
        <v>43</v>
      </c>
      <c r="AH2176">
        <v>2</v>
      </c>
      <c r="AI2176">
        <v>4.7679999999999998</v>
      </c>
      <c r="AJ2176" s="11">
        <v>-0.77480000000000004</v>
      </c>
    </row>
    <row r="2177" spans="22:36" x14ac:dyDescent="0.25">
      <c r="V2177" t="s">
        <v>1181</v>
      </c>
      <c r="W2177" t="s">
        <v>68</v>
      </c>
      <c r="X2177" s="3">
        <v>3</v>
      </c>
      <c r="Y2177" s="3">
        <v>34.944000000000003</v>
      </c>
      <c r="Z2177" s="11">
        <v>3.0575999999999999</v>
      </c>
      <c r="AA2177" s="3"/>
      <c r="AB2177" s="3"/>
      <c r="AC2177" t="s">
        <v>1181</v>
      </c>
      <c r="AD2177" t="str">
        <f t="shared" si="119"/>
        <v>North CarolinaGoldsboro</v>
      </c>
      <c r="AE2177" t="str">
        <f t="shared" si="120"/>
        <v>North Carolina</v>
      </c>
      <c r="AF2177" t="str">
        <f t="shared" si="121"/>
        <v>Goldsboro</v>
      </c>
      <c r="AG2177" t="s">
        <v>68</v>
      </c>
      <c r="AH2177">
        <v>3</v>
      </c>
      <c r="AI2177">
        <v>34.944000000000003</v>
      </c>
      <c r="AJ2177" s="11">
        <v>3.0575999999999999</v>
      </c>
    </row>
    <row r="2178" spans="22:36" x14ac:dyDescent="0.25">
      <c r="V2178" t="s">
        <v>912</v>
      </c>
      <c r="W2178" t="s">
        <v>129</v>
      </c>
      <c r="X2178" s="3">
        <v>3</v>
      </c>
      <c r="Y2178" s="3">
        <v>27.192</v>
      </c>
      <c r="Z2178" s="11">
        <v>0.33989999999999998</v>
      </c>
      <c r="AA2178" s="3"/>
      <c r="AB2178" s="3"/>
      <c r="AC2178" t="s">
        <v>912</v>
      </c>
      <c r="AD2178" t="str">
        <f t="shared" si="119"/>
        <v>North CarolinaGreensboro</v>
      </c>
      <c r="AE2178" t="str">
        <f t="shared" si="120"/>
        <v>North Carolina</v>
      </c>
      <c r="AF2178" t="str">
        <f t="shared" si="121"/>
        <v>Greensboro</v>
      </c>
      <c r="AG2178" t="s">
        <v>129</v>
      </c>
      <c r="AH2178">
        <v>3</v>
      </c>
      <c r="AI2178">
        <v>27.192</v>
      </c>
      <c r="AJ2178" s="11">
        <v>0.33989999999999998</v>
      </c>
    </row>
    <row r="2179" spans="22:36" x14ac:dyDescent="0.25">
      <c r="W2179" t="s">
        <v>53</v>
      </c>
      <c r="X2179" s="3">
        <v>8</v>
      </c>
      <c r="Y2179" s="3">
        <v>97.456000000000017</v>
      </c>
      <c r="Z2179" s="11">
        <v>10.543200000000001</v>
      </c>
      <c r="AA2179" s="3"/>
      <c r="AB2179" s="3"/>
      <c r="AD2179" t="str">
        <f t="shared" si="119"/>
        <v>North CarolinaGreensboro</v>
      </c>
      <c r="AE2179" t="str">
        <f t="shared" si="120"/>
        <v>North Carolina</v>
      </c>
      <c r="AF2179" t="str">
        <f t="shared" si="121"/>
        <v>Greensboro</v>
      </c>
      <c r="AG2179" t="s">
        <v>53</v>
      </c>
      <c r="AH2179">
        <v>8</v>
      </c>
      <c r="AI2179">
        <v>97.456000000000017</v>
      </c>
      <c r="AJ2179" s="11">
        <v>10.543200000000001</v>
      </c>
    </row>
    <row r="2180" spans="22:36" x14ac:dyDescent="0.25">
      <c r="W2180" t="s">
        <v>64</v>
      </c>
      <c r="X2180" s="3">
        <v>17</v>
      </c>
      <c r="Y2180" s="3">
        <v>75.263999999999996</v>
      </c>
      <c r="Z2180" s="11">
        <v>-58.096899999999991</v>
      </c>
      <c r="AA2180" s="3"/>
      <c r="AB2180" s="3"/>
      <c r="AD2180" t="str">
        <f t="shared" si="119"/>
        <v>North CarolinaGreensboro</v>
      </c>
      <c r="AE2180" t="str">
        <f t="shared" si="120"/>
        <v>North Carolina</v>
      </c>
      <c r="AF2180" t="str">
        <f t="shared" si="121"/>
        <v>Greensboro</v>
      </c>
      <c r="AG2180" t="s">
        <v>64</v>
      </c>
      <c r="AH2180">
        <v>17</v>
      </c>
      <c r="AI2180">
        <v>75.263999999999996</v>
      </c>
      <c r="AJ2180" s="11">
        <v>-58.096899999999991</v>
      </c>
    </row>
    <row r="2181" spans="22:36" x14ac:dyDescent="0.25">
      <c r="W2181" t="s">
        <v>25</v>
      </c>
      <c r="X2181" s="3">
        <v>10</v>
      </c>
      <c r="Y2181" s="3">
        <v>285.44799999999998</v>
      </c>
      <c r="Z2181" s="11">
        <v>0.62190000000000012</v>
      </c>
      <c r="AA2181" s="3"/>
      <c r="AB2181" s="3"/>
      <c r="AD2181" t="str">
        <f t="shared" ref="AD2181:AD2244" si="122">IF(ISTEXT(AC2181),AC2181,AD2180)</f>
        <v>North CarolinaGreensboro</v>
      </c>
      <c r="AE2181" t="str">
        <f t="shared" ref="AE2181:AE2244" si="123">INDEX($K$3:$R$606,MATCH(AD2181,$K$3:$K$606,0),5)</f>
        <v>North Carolina</v>
      </c>
      <c r="AF2181" t="str">
        <f t="shared" si="121"/>
        <v>Greensboro</v>
      </c>
      <c r="AG2181" t="s">
        <v>25</v>
      </c>
      <c r="AH2181">
        <v>10</v>
      </c>
      <c r="AI2181">
        <v>285.44799999999998</v>
      </c>
      <c r="AJ2181" s="11">
        <v>0.62190000000000012</v>
      </c>
    </row>
    <row r="2182" spans="22:36" x14ac:dyDescent="0.25">
      <c r="W2182" t="s">
        <v>48</v>
      </c>
      <c r="X2182" s="3">
        <v>2</v>
      </c>
      <c r="Y2182" s="3">
        <v>17.088000000000001</v>
      </c>
      <c r="Z2182" s="11">
        <v>1.0680000000000001</v>
      </c>
      <c r="AA2182" s="3"/>
      <c r="AB2182" s="3"/>
      <c r="AD2182" t="str">
        <f t="shared" si="122"/>
        <v>North CarolinaGreensboro</v>
      </c>
      <c r="AE2182" t="str">
        <f t="shared" si="123"/>
        <v>North Carolina</v>
      </c>
      <c r="AF2182" t="str">
        <f t="shared" ref="AF2182:AF2245" si="124">INDEX($K$3:$R$606,MATCH(AD2182,$K$3:$K$606,0),6)</f>
        <v>Greensboro</v>
      </c>
      <c r="AG2182" t="s">
        <v>48</v>
      </c>
      <c r="AH2182">
        <v>2</v>
      </c>
      <c r="AI2182">
        <v>17.088000000000001</v>
      </c>
      <c r="AJ2182" s="11">
        <v>1.0680000000000001</v>
      </c>
    </row>
    <row r="2183" spans="22:36" x14ac:dyDescent="0.25">
      <c r="W2183" t="s">
        <v>59</v>
      </c>
      <c r="X2183" s="3">
        <v>5</v>
      </c>
      <c r="Y2183" s="3">
        <v>1359.96</v>
      </c>
      <c r="Z2183" s="11">
        <v>118.9965</v>
      </c>
      <c r="AA2183" s="3"/>
      <c r="AB2183" s="3"/>
      <c r="AD2183" t="str">
        <f t="shared" si="122"/>
        <v>North CarolinaGreensboro</v>
      </c>
      <c r="AE2183" t="str">
        <f t="shared" si="123"/>
        <v>North Carolina</v>
      </c>
      <c r="AF2183" t="str">
        <f t="shared" si="124"/>
        <v>Greensboro</v>
      </c>
      <c r="AG2183" t="s">
        <v>59</v>
      </c>
      <c r="AH2183">
        <v>5</v>
      </c>
      <c r="AI2183">
        <v>1359.96</v>
      </c>
      <c r="AJ2183" s="11">
        <v>118.9965</v>
      </c>
    </row>
    <row r="2184" spans="22:36" x14ac:dyDescent="0.25">
      <c r="W2184" t="s">
        <v>334</v>
      </c>
      <c r="X2184" s="3">
        <v>2</v>
      </c>
      <c r="Y2184" s="3">
        <v>20.608000000000001</v>
      </c>
      <c r="Z2184" s="11">
        <v>-4.3792</v>
      </c>
      <c r="AA2184" s="3"/>
      <c r="AB2184" s="3"/>
      <c r="AD2184" t="str">
        <f t="shared" si="122"/>
        <v>North CarolinaGreensboro</v>
      </c>
      <c r="AE2184" t="str">
        <f t="shared" si="123"/>
        <v>North Carolina</v>
      </c>
      <c r="AF2184" t="str">
        <f t="shared" si="124"/>
        <v>Greensboro</v>
      </c>
      <c r="AG2184" t="s">
        <v>334</v>
      </c>
      <c r="AH2184">
        <v>2</v>
      </c>
      <c r="AI2184">
        <v>20.608000000000001</v>
      </c>
      <c r="AJ2184" s="11">
        <v>-4.3792</v>
      </c>
    </row>
    <row r="2185" spans="22:36" x14ac:dyDescent="0.25">
      <c r="W2185" t="s">
        <v>39</v>
      </c>
      <c r="X2185" s="3">
        <v>3</v>
      </c>
      <c r="Y2185" s="3">
        <v>523.76400000000001</v>
      </c>
      <c r="Z2185" s="11">
        <v>-192.04679999999999</v>
      </c>
      <c r="AA2185" s="3"/>
      <c r="AB2185" s="3"/>
      <c r="AD2185" t="str">
        <f t="shared" si="122"/>
        <v>North CarolinaGreensboro</v>
      </c>
      <c r="AE2185" t="str">
        <f t="shared" si="123"/>
        <v>North Carolina</v>
      </c>
      <c r="AF2185" t="str">
        <f t="shared" si="124"/>
        <v>Greensboro</v>
      </c>
      <c r="AG2185" t="s">
        <v>39</v>
      </c>
      <c r="AH2185">
        <v>3</v>
      </c>
      <c r="AI2185">
        <v>523.76400000000001</v>
      </c>
      <c r="AJ2185" s="11">
        <v>-192.04679999999999</v>
      </c>
    </row>
    <row r="2186" spans="22:36" x14ac:dyDescent="0.25">
      <c r="V2186" t="s">
        <v>859</v>
      </c>
      <c r="W2186" t="s">
        <v>129</v>
      </c>
      <c r="X2186" s="3">
        <v>6</v>
      </c>
      <c r="Y2186" s="3">
        <v>84.671999999999997</v>
      </c>
      <c r="Z2186" s="11">
        <v>15.3954</v>
      </c>
      <c r="AA2186" s="3"/>
      <c r="AB2186" s="3"/>
      <c r="AC2186" t="s">
        <v>859</v>
      </c>
      <c r="AD2186" t="str">
        <f t="shared" si="122"/>
        <v>North CarolinaGreenville</v>
      </c>
      <c r="AE2186" t="str">
        <f t="shared" si="123"/>
        <v>North Carolina</v>
      </c>
      <c r="AF2186" t="str">
        <f t="shared" si="124"/>
        <v>Greenville</v>
      </c>
      <c r="AG2186" t="s">
        <v>129</v>
      </c>
      <c r="AH2186">
        <v>6</v>
      </c>
      <c r="AI2186">
        <v>84.671999999999997</v>
      </c>
      <c r="AJ2186" s="11">
        <v>15.3954</v>
      </c>
    </row>
    <row r="2187" spans="22:36" x14ac:dyDescent="0.25">
      <c r="W2187" t="s">
        <v>64</v>
      </c>
      <c r="X2187" s="3">
        <v>4</v>
      </c>
      <c r="Y2187" s="3">
        <v>17.616</v>
      </c>
      <c r="Z2187" s="11">
        <v>-14.0928</v>
      </c>
      <c r="AA2187" s="3"/>
      <c r="AB2187" s="3"/>
      <c r="AD2187" t="str">
        <f t="shared" si="122"/>
        <v>North CarolinaGreenville</v>
      </c>
      <c r="AE2187" t="str">
        <f t="shared" si="123"/>
        <v>North Carolina</v>
      </c>
      <c r="AF2187" t="str">
        <f t="shared" si="124"/>
        <v>Greenville</v>
      </c>
      <c r="AG2187" t="s">
        <v>64</v>
      </c>
      <c r="AH2187">
        <v>4</v>
      </c>
      <c r="AI2187">
        <v>17.616</v>
      </c>
      <c r="AJ2187" s="11">
        <v>-14.0928</v>
      </c>
    </row>
    <row r="2188" spans="22:36" x14ac:dyDescent="0.25">
      <c r="W2188" t="s">
        <v>22</v>
      </c>
      <c r="X2188" s="3">
        <v>5</v>
      </c>
      <c r="Y2188" s="3">
        <v>231.92</v>
      </c>
      <c r="Z2188" s="11">
        <v>5.798</v>
      </c>
      <c r="AA2188" s="3"/>
      <c r="AB2188" s="3"/>
      <c r="AD2188" t="str">
        <f t="shared" si="122"/>
        <v>North CarolinaGreenville</v>
      </c>
      <c r="AE2188" t="str">
        <f t="shared" si="123"/>
        <v>North Carolina</v>
      </c>
      <c r="AF2188" t="str">
        <f t="shared" si="124"/>
        <v>Greenville</v>
      </c>
      <c r="AG2188" t="s">
        <v>22</v>
      </c>
      <c r="AH2188">
        <v>5</v>
      </c>
      <c r="AI2188">
        <v>231.92</v>
      </c>
      <c r="AJ2188" s="11">
        <v>5.798</v>
      </c>
    </row>
    <row r="2189" spans="22:36" x14ac:dyDescent="0.25">
      <c r="W2189" t="s">
        <v>25</v>
      </c>
      <c r="X2189" s="3">
        <v>2</v>
      </c>
      <c r="Y2189" s="3">
        <v>196.78399999999999</v>
      </c>
      <c r="Z2189" s="11">
        <v>-22.138200000000001</v>
      </c>
      <c r="AA2189" s="3"/>
      <c r="AB2189" s="3"/>
      <c r="AD2189" t="str">
        <f t="shared" si="122"/>
        <v>North CarolinaGreenville</v>
      </c>
      <c r="AE2189" t="str">
        <f t="shared" si="123"/>
        <v>North Carolina</v>
      </c>
      <c r="AF2189" t="str">
        <f t="shared" si="124"/>
        <v>Greenville</v>
      </c>
      <c r="AG2189" t="s">
        <v>25</v>
      </c>
      <c r="AH2189">
        <v>2</v>
      </c>
      <c r="AI2189">
        <v>196.78399999999999</v>
      </c>
      <c r="AJ2189" s="11">
        <v>-22.138200000000001</v>
      </c>
    </row>
    <row r="2190" spans="22:36" x14ac:dyDescent="0.25">
      <c r="W2190" t="s">
        <v>33</v>
      </c>
      <c r="X2190" s="3">
        <v>4</v>
      </c>
      <c r="Y2190" s="3">
        <v>9.2159999999999993</v>
      </c>
      <c r="Z2190" s="11">
        <v>3.3408000000000002</v>
      </c>
      <c r="AA2190" s="3"/>
      <c r="AB2190" s="3"/>
      <c r="AD2190" t="str">
        <f t="shared" si="122"/>
        <v>North CarolinaGreenville</v>
      </c>
      <c r="AE2190" t="str">
        <f t="shared" si="123"/>
        <v>North Carolina</v>
      </c>
      <c r="AF2190" t="str">
        <f t="shared" si="124"/>
        <v>Greenville</v>
      </c>
      <c r="AG2190" t="s">
        <v>33</v>
      </c>
      <c r="AH2190">
        <v>4</v>
      </c>
      <c r="AI2190">
        <v>9.2159999999999993</v>
      </c>
      <c r="AJ2190" s="11">
        <v>3.3408000000000002</v>
      </c>
    </row>
    <row r="2191" spans="22:36" x14ac:dyDescent="0.25">
      <c r="W2191" t="s">
        <v>371</v>
      </c>
      <c r="X2191" s="3">
        <v>2</v>
      </c>
      <c r="Y2191" s="3">
        <v>1299.99</v>
      </c>
      <c r="Z2191" s="11">
        <v>-571.99559999999997</v>
      </c>
      <c r="AA2191" s="3"/>
      <c r="AB2191" s="3"/>
      <c r="AD2191" t="str">
        <f t="shared" si="122"/>
        <v>North CarolinaGreenville</v>
      </c>
      <c r="AE2191" t="str">
        <f t="shared" si="123"/>
        <v>North Carolina</v>
      </c>
      <c r="AF2191" t="str">
        <f t="shared" si="124"/>
        <v>Greenville</v>
      </c>
      <c r="AG2191" t="s">
        <v>371</v>
      </c>
      <c r="AH2191">
        <v>2</v>
      </c>
      <c r="AI2191">
        <v>1299.99</v>
      </c>
      <c r="AJ2191" s="11">
        <v>-571.99559999999997</v>
      </c>
    </row>
    <row r="2192" spans="22:36" x14ac:dyDescent="0.25">
      <c r="W2192" t="s">
        <v>59</v>
      </c>
      <c r="X2192" s="3">
        <v>2</v>
      </c>
      <c r="Y2192" s="3">
        <v>249.584</v>
      </c>
      <c r="Z2192" s="11">
        <v>31.198</v>
      </c>
      <c r="AA2192" s="3"/>
      <c r="AB2192" s="3"/>
      <c r="AD2192" t="str">
        <f t="shared" si="122"/>
        <v>North CarolinaGreenville</v>
      </c>
      <c r="AE2192" t="str">
        <f t="shared" si="123"/>
        <v>North Carolina</v>
      </c>
      <c r="AF2192" t="str">
        <f t="shared" si="124"/>
        <v>Greenville</v>
      </c>
      <c r="AG2192" t="s">
        <v>59</v>
      </c>
      <c r="AH2192">
        <v>2</v>
      </c>
      <c r="AI2192">
        <v>249.584</v>
      </c>
      <c r="AJ2192" s="11">
        <v>31.198</v>
      </c>
    </row>
    <row r="2193" spans="22:36" x14ac:dyDescent="0.25">
      <c r="W2193" t="s">
        <v>334</v>
      </c>
      <c r="X2193" s="3">
        <v>2</v>
      </c>
      <c r="Y2193" s="3">
        <v>28.047999999999998</v>
      </c>
      <c r="Z2193" s="11">
        <v>3.5059999999999998</v>
      </c>
      <c r="AA2193" s="3"/>
      <c r="AB2193" s="3"/>
      <c r="AD2193" t="str">
        <f t="shared" si="122"/>
        <v>North CarolinaGreenville</v>
      </c>
      <c r="AE2193" t="str">
        <f t="shared" si="123"/>
        <v>North Carolina</v>
      </c>
      <c r="AF2193" t="str">
        <f t="shared" si="124"/>
        <v>Greenville</v>
      </c>
      <c r="AG2193" t="s">
        <v>334</v>
      </c>
      <c r="AH2193">
        <v>2</v>
      </c>
      <c r="AI2193">
        <v>28.047999999999998</v>
      </c>
      <c r="AJ2193" s="11">
        <v>3.5059999999999998</v>
      </c>
    </row>
    <row r="2194" spans="22:36" x14ac:dyDescent="0.25">
      <c r="V2194" t="s">
        <v>1052</v>
      </c>
      <c r="W2194" t="s">
        <v>64</v>
      </c>
      <c r="X2194" s="3">
        <v>4</v>
      </c>
      <c r="Y2194" s="3">
        <v>4.5720000000000001</v>
      </c>
      <c r="Z2194" s="11">
        <v>-3.81</v>
      </c>
      <c r="AA2194" s="3"/>
      <c r="AB2194" s="3"/>
      <c r="AC2194" t="s">
        <v>1052</v>
      </c>
      <c r="AD2194" t="str">
        <f t="shared" si="122"/>
        <v>North CarolinaHickory</v>
      </c>
      <c r="AE2194" t="str">
        <f t="shared" si="123"/>
        <v>North Carolina</v>
      </c>
      <c r="AF2194" t="str">
        <f t="shared" si="124"/>
        <v>Hickory</v>
      </c>
      <c r="AG2194" t="s">
        <v>64</v>
      </c>
      <c r="AH2194">
        <v>4</v>
      </c>
      <c r="AI2194">
        <v>4.5720000000000001</v>
      </c>
      <c r="AJ2194" s="11">
        <v>-3.81</v>
      </c>
    </row>
    <row r="2195" spans="22:36" x14ac:dyDescent="0.25">
      <c r="W2195" t="s">
        <v>59</v>
      </c>
      <c r="X2195" s="3">
        <v>1</v>
      </c>
      <c r="Y2195" s="3">
        <v>36.192</v>
      </c>
      <c r="Z2195" s="11">
        <v>2.7143999999999999</v>
      </c>
      <c r="AA2195" s="3"/>
      <c r="AB2195" s="3"/>
      <c r="AD2195" t="str">
        <f t="shared" si="122"/>
        <v>North CarolinaHickory</v>
      </c>
      <c r="AE2195" t="str">
        <f t="shared" si="123"/>
        <v>North Carolina</v>
      </c>
      <c r="AF2195" t="str">
        <f t="shared" si="124"/>
        <v>Hickory</v>
      </c>
      <c r="AG2195" t="s">
        <v>59</v>
      </c>
      <c r="AH2195">
        <v>1</v>
      </c>
      <c r="AI2195">
        <v>36.192</v>
      </c>
      <c r="AJ2195" s="11">
        <v>2.7143999999999999</v>
      </c>
    </row>
    <row r="2196" spans="22:36" x14ac:dyDescent="0.25">
      <c r="V2196" t="s">
        <v>828</v>
      </c>
      <c r="W2196" t="s">
        <v>129</v>
      </c>
      <c r="X2196" s="3">
        <v>14</v>
      </c>
      <c r="Y2196" s="3">
        <v>414.61599999999999</v>
      </c>
      <c r="Z2196" s="11">
        <v>57.644400000000005</v>
      </c>
      <c r="AA2196" s="3"/>
      <c r="AB2196" s="3"/>
      <c r="AC2196" t="s">
        <v>828</v>
      </c>
      <c r="AD2196" t="str">
        <f t="shared" si="122"/>
        <v>North CarolinaJacksonville</v>
      </c>
      <c r="AE2196" t="str">
        <f t="shared" si="123"/>
        <v>North Carolina</v>
      </c>
      <c r="AF2196" t="str">
        <f t="shared" si="124"/>
        <v>Jacksonville</v>
      </c>
      <c r="AG2196" t="s">
        <v>129</v>
      </c>
      <c r="AH2196">
        <v>14</v>
      </c>
      <c r="AI2196">
        <v>414.61599999999999</v>
      </c>
      <c r="AJ2196" s="11">
        <v>57.644400000000005</v>
      </c>
    </row>
    <row r="2197" spans="22:36" x14ac:dyDescent="0.25">
      <c r="W2197" t="s">
        <v>68</v>
      </c>
      <c r="X2197" s="3">
        <v>6</v>
      </c>
      <c r="Y2197" s="3">
        <v>996.928</v>
      </c>
      <c r="Z2197" s="11">
        <v>162.87199999999999</v>
      </c>
      <c r="AA2197" s="3"/>
      <c r="AB2197" s="3"/>
      <c r="AD2197" t="str">
        <f t="shared" si="122"/>
        <v>North CarolinaJacksonville</v>
      </c>
      <c r="AE2197" t="str">
        <f t="shared" si="123"/>
        <v>North Carolina</v>
      </c>
      <c r="AF2197" t="str">
        <f t="shared" si="124"/>
        <v>Jacksonville</v>
      </c>
      <c r="AG2197" t="s">
        <v>68</v>
      </c>
      <c r="AH2197">
        <v>6</v>
      </c>
      <c r="AI2197">
        <v>996.928</v>
      </c>
      <c r="AJ2197" s="11">
        <v>162.87199999999999</v>
      </c>
    </row>
    <row r="2198" spans="22:36" x14ac:dyDescent="0.25">
      <c r="W2198" t="s">
        <v>53</v>
      </c>
      <c r="X2198" s="3">
        <v>7</v>
      </c>
      <c r="Y2198" s="3">
        <v>32.192</v>
      </c>
      <c r="Z2198" s="11">
        <v>7.5562000000000005</v>
      </c>
      <c r="AA2198" s="3"/>
      <c r="AB2198" s="3"/>
      <c r="AD2198" t="str">
        <f t="shared" si="122"/>
        <v>North CarolinaJacksonville</v>
      </c>
      <c r="AE2198" t="str">
        <f t="shared" si="123"/>
        <v>North Carolina</v>
      </c>
      <c r="AF2198" t="str">
        <f t="shared" si="124"/>
        <v>Jacksonville</v>
      </c>
      <c r="AG2198" t="s">
        <v>53</v>
      </c>
      <c r="AH2198">
        <v>7</v>
      </c>
      <c r="AI2198">
        <v>32.192</v>
      </c>
      <c r="AJ2198" s="11">
        <v>7.5562000000000005</v>
      </c>
    </row>
    <row r="2199" spans="22:36" x14ac:dyDescent="0.25">
      <c r="W2199" t="s">
        <v>64</v>
      </c>
      <c r="X2199" s="3">
        <v>45</v>
      </c>
      <c r="Y2199" s="3">
        <v>231.83099999999999</v>
      </c>
      <c r="Z2199" s="11">
        <v>-175.11690000000002</v>
      </c>
      <c r="AA2199" s="3"/>
      <c r="AB2199" s="3"/>
      <c r="AD2199" t="str">
        <f t="shared" si="122"/>
        <v>North CarolinaJacksonville</v>
      </c>
      <c r="AE2199" t="str">
        <f t="shared" si="123"/>
        <v>North Carolina</v>
      </c>
      <c r="AF2199" t="str">
        <f t="shared" si="124"/>
        <v>Jacksonville</v>
      </c>
      <c r="AG2199" t="s">
        <v>64</v>
      </c>
      <c r="AH2199">
        <v>45</v>
      </c>
      <c r="AI2199">
        <v>231.83099999999999</v>
      </c>
      <c r="AJ2199" s="11">
        <v>-175.11690000000002</v>
      </c>
    </row>
    <row r="2200" spans="22:36" x14ac:dyDescent="0.25">
      <c r="W2200" t="s">
        <v>25</v>
      </c>
      <c r="X2200" s="3">
        <v>4</v>
      </c>
      <c r="Y2200" s="3">
        <v>309.59199999999998</v>
      </c>
      <c r="Z2200" s="11">
        <v>36.1342</v>
      </c>
      <c r="AA2200" s="3"/>
      <c r="AB2200" s="3"/>
      <c r="AD2200" t="str">
        <f t="shared" si="122"/>
        <v>North CarolinaJacksonville</v>
      </c>
      <c r="AE2200" t="str">
        <f t="shared" si="123"/>
        <v>North Carolina</v>
      </c>
      <c r="AF2200" t="str">
        <f t="shared" si="124"/>
        <v>Jacksonville</v>
      </c>
      <c r="AG2200" t="s">
        <v>25</v>
      </c>
      <c r="AH2200">
        <v>4</v>
      </c>
      <c r="AI2200">
        <v>309.59199999999998</v>
      </c>
      <c r="AJ2200" s="11">
        <v>36.1342</v>
      </c>
    </row>
    <row r="2201" spans="22:36" x14ac:dyDescent="0.25">
      <c r="W2201" t="s">
        <v>143</v>
      </c>
      <c r="X2201" s="3">
        <v>10</v>
      </c>
      <c r="Y2201" s="3">
        <v>134.208</v>
      </c>
      <c r="Z2201" s="11">
        <v>46.913600000000002</v>
      </c>
      <c r="AA2201" s="3"/>
      <c r="AB2201" s="3"/>
      <c r="AD2201" t="str">
        <f t="shared" si="122"/>
        <v>North CarolinaJacksonville</v>
      </c>
      <c r="AE2201" t="str">
        <f t="shared" si="123"/>
        <v>North Carolina</v>
      </c>
      <c r="AF2201" t="str">
        <f t="shared" si="124"/>
        <v>Jacksonville</v>
      </c>
      <c r="AG2201" t="s">
        <v>143</v>
      </c>
      <c r="AH2201">
        <v>10</v>
      </c>
      <c r="AI2201">
        <v>134.208</v>
      </c>
      <c r="AJ2201" s="11">
        <v>46.913600000000002</v>
      </c>
    </row>
    <row r="2202" spans="22:36" x14ac:dyDescent="0.25">
      <c r="W2202" t="s">
        <v>195</v>
      </c>
      <c r="X2202" s="3">
        <v>11</v>
      </c>
      <c r="Y2202" s="3">
        <v>31.504000000000001</v>
      </c>
      <c r="Z2202" s="11">
        <v>11.814</v>
      </c>
      <c r="AA2202" s="3"/>
      <c r="AB2202" s="3"/>
      <c r="AD2202" t="str">
        <f t="shared" si="122"/>
        <v>North CarolinaJacksonville</v>
      </c>
      <c r="AE2202" t="str">
        <f t="shared" si="123"/>
        <v>North Carolina</v>
      </c>
      <c r="AF2202" t="str">
        <f t="shared" si="124"/>
        <v>Jacksonville</v>
      </c>
      <c r="AG2202" t="s">
        <v>195</v>
      </c>
      <c r="AH2202">
        <v>11</v>
      </c>
      <c r="AI2202">
        <v>31.504000000000001</v>
      </c>
      <c r="AJ2202" s="11">
        <v>11.814</v>
      </c>
    </row>
    <row r="2203" spans="22:36" x14ac:dyDescent="0.25">
      <c r="W2203" t="s">
        <v>48</v>
      </c>
      <c r="X2203" s="3">
        <v>9</v>
      </c>
      <c r="Y2203" s="3">
        <v>510.10399999999998</v>
      </c>
      <c r="Z2203" s="11">
        <v>-36.145199999999996</v>
      </c>
      <c r="AA2203" s="3"/>
      <c r="AB2203" s="3"/>
      <c r="AD2203" t="str">
        <f t="shared" si="122"/>
        <v>North CarolinaJacksonville</v>
      </c>
      <c r="AE2203" t="str">
        <f t="shared" si="123"/>
        <v>North Carolina</v>
      </c>
      <c r="AF2203" t="str">
        <f t="shared" si="124"/>
        <v>Jacksonville</v>
      </c>
      <c r="AG2203" t="s">
        <v>48</v>
      </c>
      <c r="AH2203">
        <v>9</v>
      </c>
      <c r="AI2203">
        <v>510.10399999999998</v>
      </c>
      <c r="AJ2203" s="11">
        <v>-36.145199999999996</v>
      </c>
    </row>
    <row r="2204" spans="22:36" x14ac:dyDescent="0.25">
      <c r="W2204" t="s">
        <v>33</v>
      </c>
      <c r="X2204" s="3">
        <v>1</v>
      </c>
      <c r="Y2204" s="3">
        <v>5.04</v>
      </c>
      <c r="Z2204" s="11">
        <v>1.6379999999999999</v>
      </c>
      <c r="AA2204" s="3"/>
      <c r="AB2204" s="3"/>
      <c r="AD2204" t="str">
        <f t="shared" si="122"/>
        <v>North CarolinaJacksonville</v>
      </c>
      <c r="AE2204" t="str">
        <f t="shared" si="123"/>
        <v>North Carolina</v>
      </c>
      <c r="AF2204" t="str">
        <f t="shared" si="124"/>
        <v>Jacksonville</v>
      </c>
      <c r="AG2204" t="s">
        <v>33</v>
      </c>
      <c r="AH2204">
        <v>1</v>
      </c>
      <c r="AI2204">
        <v>5.04</v>
      </c>
      <c r="AJ2204" s="11">
        <v>1.6379999999999999</v>
      </c>
    </row>
    <row r="2205" spans="22:36" x14ac:dyDescent="0.25">
      <c r="W2205" t="s">
        <v>371</v>
      </c>
      <c r="X2205" s="3">
        <v>2</v>
      </c>
      <c r="Y2205" s="3">
        <v>695.7</v>
      </c>
      <c r="Z2205" s="11">
        <v>-27.827999999999999</v>
      </c>
      <c r="AA2205" s="3"/>
      <c r="AB2205" s="3"/>
      <c r="AD2205" t="str">
        <f t="shared" si="122"/>
        <v>North CarolinaJacksonville</v>
      </c>
      <c r="AE2205" t="str">
        <f t="shared" si="123"/>
        <v>North Carolina</v>
      </c>
      <c r="AF2205" t="str">
        <f t="shared" si="124"/>
        <v>Jacksonville</v>
      </c>
      <c r="AG2205" t="s">
        <v>371</v>
      </c>
      <c r="AH2205">
        <v>2</v>
      </c>
      <c r="AI2205">
        <v>695.7</v>
      </c>
      <c r="AJ2205" s="11">
        <v>-27.827999999999999</v>
      </c>
    </row>
    <row r="2206" spans="22:36" x14ac:dyDescent="0.25">
      <c r="W2206" t="s">
        <v>80</v>
      </c>
      <c r="X2206" s="3">
        <v>38</v>
      </c>
      <c r="Y2206" s="3">
        <v>887.26400000000001</v>
      </c>
      <c r="Z2206" s="11">
        <v>304.173</v>
      </c>
      <c r="AA2206" s="3"/>
      <c r="AB2206" s="3"/>
      <c r="AD2206" t="str">
        <f t="shared" si="122"/>
        <v>North CarolinaJacksonville</v>
      </c>
      <c r="AE2206" t="str">
        <f t="shared" si="123"/>
        <v>North Carolina</v>
      </c>
      <c r="AF2206" t="str">
        <f t="shared" si="124"/>
        <v>Jacksonville</v>
      </c>
      <c r="AG2206" t="s">
        <v>80</v>
      </c>
      <c r="AH2206">
        <v>38</v>
      </c>
      <c r="AI2206">
        <v>887.26400000000001</v>
      </c>
      <c r="AJ2206" s="11">
        <v>304.173</v>
      </c>
    </row>
    <row r="2207" spans="22:36" x14ac:dyDescent="0.25">
      <c r="W2207" t="s">
        <v>59</v>
      </c>
      <c r="X2207" s="3">
        <v>19</v>
      </c>
      <c r="Y2207" s="3">
        <v>279.44799999999998</v>
      </c>
      <c r="Z2207" s="11">
        <v>25.701000000000001</v>
      </c>
      <c r="AA2207" s="3"/>
      <c r="AB2207" s="3"/>
      <c r="AD2207" t="str">
        <f t="shared" si="122"/>
        <v>North CarolinaJacksonville</v>
      </c>
      <c r="AE2207" t="str">
        <f t="shared" si="123"/>
        <v>North Carolina</v>
      </c>
      <c r="AF2207" t="str">
        <f t="shared" si="124"/>
        <v>Jacksonville</v>
      </c>
      <c r="AG2207" t="s">
        <v>59</v>
      </c>
      <c r="AH2207">
        <v>19</v>
      </c>
      <c r="AI2207">
        <v>279.44799999999998</v>
      </c>
      <c r="AJ2207" s="11">
        <v>25.701000000000001</v>
      </c>
    </row>
    <row r="2208" spans="22:36" x14ac:dyDescent="0.25">
      <c r="W2208" t="s">
        <v>43</v>
      </c>
      <c r="X2208" s="3">
        <v>7</v>
      </c>
      <c r="Y2208" s="3">
        <v>93.623999999999995</v>
      </c>
      <c r="Z2208" s="11">
        <v>4.2944999999999993</v>
      </c>
      <c r="AA2208" s="3"/>
      <c r="AB2208" s="3"/>
      <c r="AD2208" t="str">
        <f t="shared" si="122"/>
        <v>North CarolinaJacksonville</v>
      </c>
      <c r="AE2208" t="str">
        <f t="shared" si="123"/>
        <v>North Carolina</v>
      </c>
      <c r="AF2208" t="str">
        <f t="shared" si="124"/>
        <v>Jacksonville</v>
      </c>
      <c r="AG2208" t="s">
        <v>43</v>
      </c>
      <c r="AH2208">
        <v>7</v>
      </c>
      <c r="AI2208">
        <v>93.623999999999995</v>
      </c>
      <c r="AJ2208" s="11">
        <v>4.2944999999999993</v>
      </c>
    </row>
    <row r="2209" spans="22:36" x14ac:dyDescent="0.25">
      <c r="W2209" t="s">
        <v>334</v>
      </c>
      <c r="X2209" s="3">
        <v>2</v>
      </c>
      <c r="Y2209" s="3">
        <v>12.768000000000001</v>
      </c>
      <c r="Z2209" s="11">
        <v>1.4363999999999999</v>
      </c>
      <c r="AA2209" s="3"/>
      <c r="AB2209" s="3"/>
      <c r="AD2209" t="str">
        <f t="shared" si="122"/>
        <v>North CarolinaJacksonville</v>
      </c>
      <c r="AE2209" t="str">
        <f t="shared" si="123"/>
        <v>North Carolina</v>
      </c>
      <c r="AF2209" t="str">
        <f t="shared" si="124"/>
        <v>Jacksonville</v>
      </c>
      <c r="AG2209" t="s">
        <v>334</v>
      </c>
      <c r="AH2209">
        <v>2</v>
      </c>
      <c r="AI2209">
        <v>12.768000000000001</v>
      </c>
      <c r="AJ2209" s="11">
        <v>1.4363999999999999</v>
      </c>
    </row>
    <row r="2210" spans="22:36" x14ac:dyDescent="0.25">
      <c r="W2210" t="s">
        <v>39</v>
      </c>
      <c r="X2210" s="3">
        <v>6</v>
      </c>
      <c r="Y2210" s="3">
        <v>945.03599999999994</v>
      </c>
      <c r="Z2210" s="11">
        <v>-299.26139999999998</v>
      </c>
      <c r="AA2210" s="3"/>
      <c r="AB2210" s="3"/>
      <c r="AD2210" t="str">
        <f t="shared" si="122"/>
        <v>North CarolinaJacksonville</v>
      </c>
      <c r="AE2210" t="str">
        <f t="shared" si="123"/>
        <v>North Carolina</v>
      </c>
      <c r="AF2210" t="str">
        <f t="shared" si="124"/>
        <v>Jacksonville</v>
      </c>
      <c r="AG2210" t="s">
        <v>39</v>
      </c>
      <c r="AH2210">
        <v>6</v>
      </c>
      <c r="AI2210">
        <v>945.03599999999994</v>
      </c>
      <c r="AJ2210" s="11">
        <v>-299.26139999999998</v>
      </c>
    </row>
    <row r="2211" spans="22:36" x14ac:dyDescent="0.25">
      <c r="V2211" t="s">
        <v>838</v>
      </c>
      <c r="W2211" t="s">
        <v>129</v>
      </c>
      <c r="X2211" s="3">
        <v>4</v>
      </c>
      <c r="Y2211" s="3">
        <v>35.167999999999999</v>
      </c>
      <c r="Z2211" s="11">
        <v>8.3523999999999994</v>
      </c>
      <c r="AA2211" s="3"/>
      <c r="AB2211" s="3"/>
      <c r="AC2211" t="s">
        <v>838</v>
      </c>
      <c r="AD2211" t="str">
        <f t="shared" si="122"/>
        <v>North CarolinaMonroe</v>
      </c>
      <c r="AE2211" t="str">
        <f t="shared" si="123"/>
        <v>North Carolina</v>
      </c>
      <c r="AF2211" t="str">
        <f t="shared" si="124"/>
        <v>Monroe</v>
      </c>
      <c r="AG2211" t="s">
        <v>129</v>
      </c>
      <c r="AH2211">
        <v>4</v>
      </c>
      <c r="AI2211">
        <v>35.167999999999999</v>
      </c>
      <c r="AJ2211" s="11">
        <v>8.3523999999999994</v>
      </c>
    </row>
    <row r="2212" spans="22:36" x14ac:dyDescent="0.25">
      <c r="W2212" t="s">
        <v>22</v>
      </c>
      <c r="X2212" s="3">
        <v>2</v>
      </c>
      <c r="Y2212" s="3">
        <v>77.727999999999994</v>
      </c>
      <c r="Z2212" s="11">
        <v>-3.8864000000000001</v>
      </c>
      <c r="AA2212" s="3"/>
      <c r="AB2212" s="3"/>
      <c r="AD2212" t="str">
        <f t="shared" si="122"/>
        <v>North CarolinaMonroe</v>
      </c>
      <c r="AE2212" t="str">
        <f t="shared" si="123"/>
        <v>North Carolina</v>
      </c>
      <c r="AF2212" t="str">
        <f t="shared" si="124"/>
        <v>Monroe</v>
      </c>
      <c r="AG2212" t="s">
        <v>22</v>
      </c>
      <c r="AH2212">
        <v>2</v>
      </c>
      <c r="AI2212">
        <v>77.727999999999994</v>
      </c>
      <c r="AJ2212" s="11">
        <v>-3.8864000000000001</v>
      </c>
    </row>
    <row r="2213" spans="22:36" x14ac:dyDescent="0.25">
      <c r="W2213" t="s">
        <v>25</v>
      </c>
      <c r="X2213" s="3">
        <v>6</v>
      </c>
      <c r="Y2213" s="3">
        <v>905.35199999999998</v>
      </c>
      <c r="Z2213" s="11">
        <v>78.25139999999999</v>
      </c>
      <c r="AA2213" s="3"/>
      <c r="AB2213" s="3"/>
      <c r="AD2213" t="str">
        <f t="shared" si="122"/>
        <v>North CarolinaMonroe</v>
      </c>
      <c r="AE2213" t="str">
        <f t="shared" si="123"/>
        <v>North Carolina</v>
      </c>
      <c r="AF2213" t="str">
        <f t="shared" si="124"/>
        <v>Monroe</v>
      </c>
      <c r="AG2213" t="s">
        <v>25</v>
      </c>
      <c r="AH2213">
        <v>6</v>
      </c>
      <c r="AI2213">
        <v>905.35199999999998</v>
      </c>
      <c r="AJ2213" s="11">
        <v>78.25139999999999</v>
      </c>
    </row>
    <row r="2214" spans="22:36" x14ac:dyDescent="0.25">
      <c r="W2214" t="s">
        <v>48</v>
      </c>
      <c r="X2214" s="3">
        <v>3</v>
      </c>
      <c r="Y2214" s="3">
        <v>50.16</v>
      </c>
      <c r="Z2214" s="11">
        <v>6.7702000000000009</v>
      </c>
      <c r="AA2214" s="3"/>
      <c r="AB2214" s="3"/>
      <c r="AD2214" t="str">
        <f t="shared" si="122"/>
        <v>North CarolinaMonroe</v>
      </c>
      <c r="AE2214" t="str">
        <f t="shared" si="123"/>
        <v>North Carolina</v>
      </c>
      <c r="AF2214" t="str">
        <f t="shared" si="124"/>
        <v>Monroe</v>
      </c>
      <c r="AG2214" t="s">
        <v>48</v>
      </c>
      <c r="AH2214">
        <v>3</v>
      </c>
      <c r="AI2214">
        <v>50.16</v>
      </c>
      <c r="AJ2214" s="11">
        <v>6.7702000000000009</v>
      </c>
    </row>
    <row r="2215" spans="22:36" x14ac:dyDescent="0.25">
      <c r="W2215" t="s">
        <v>80</v>
      </c>
      <c r="X2215" s="3">
        <v>5</v>
      </c>
      <c r="Y2215" s="3">
        <v>72.671999999999997</v>
      </c>
      <c r="Z2215" s="11">
        <v>26.144400000000001</v>
      </c>
      <c r="AA2215" s="3"/>
      <c r="AB2215" s="3"/>
      <c r="AD2215" t="str">
        <f t="shared" si="122"/>
        <v>North CarolinaMonroe</v>
      </c>
      <c r="AE2215" t="str">
        <f t="shared" si="123"/>
        <v>North Carolina</v>
      </c>
      <c r="AF2215" t="str">
        <f t="shared" si="124"/>
        <v>Monroe</v>
      </c>
      <c r="AG2215" t="s">
        <v>80</v>
      </c>
      <c r="AH2215">
        <v>5</v>
      </c>
      <c r="AI2215">
        <v>72.671999999999997</v>
      </c>
      <c r="AJ2215" s="11">
        <v>26.144400000000001</v>
      </c>
    </row>
    <row r="2216" spans="22:36" x14ac:dyDescent="0.25">
      <c r="W2216" t="s">
        <v>59</v>
      </c>
      <c r="X2216" s="3">
        <v>2</v>
      </c>
      <c r="Y2216" s="3">
        <v>71.983999999999995</v>
      </c>
      <c r="Z2216" s="11">
        <v>25.194400000000002</v>
      </c>
      <c r="AA2216" s="3"/>
      <c r="AB2216" s="3"/>
      <c r="AD2216" t="str">
        <f t="shared" si="122"/>
        <v>North CarolinaMonroe</v>
      </c>
      <c r="AE2216" t="str">
        <f t="shared" si="123"/>
        <v>North Carolina</v>
      </c>
      <c r="AF2216" t="str">
        <f t="shared" si="124"/>
        <v>Monroe</v>
      </c>
      <c r="AG2216" t="s">
        <v>59</v>
      </c>
      <c r="AH2216">
        <v>2</v>
      </c>
      <c r="AI2216">
        <v>71.983999999999995</v>
      </c>
      <c r="AJ2216" s="11">
        <v>25.194400000000002</v>
      </c>
    </row>
    <row r="2217" spans="22:36" x14ac:dyDescent="0.25">
      <c r="V2217" t="s">
        <v>919</v>
      </c>
      <c r="W2217" t="s">
        <v>129</v>
      </c>
      <c r="X2217" s="3">
        <v>2</v>
      </c>
      <c r="Y2217" s="3">
        <v>47.984000000000002</v>
      </c>
      <c r="Z2217" s="11">
        <v>13.195600000000001</v>
      </c>
      <c r="AA2217" s="3"/>
      <c r="AB2217" s="3"/>
      <c r="AC2217" t="s">
        <v>919</v>
      </c>
      <c r="AD2217" t="str">
        <f t="shared" si="122"/>
        <v>North CarolinaRaleigh</v>
      </c>
      <c r="AE2217" t="str">
        <f t="shared" si="123"/>
        <v>North Carolina</v>
      </c>
      <c r="AF2217" t="str">
        <f t="shared" si="124"/>
        <v>Raleigh</v>
      </c>
      <c r="AG2217" t="s">
        <v>129</v>
      </c>
      <c r="AH2217">
        <v>2</v>
      </c>
      <c r="AI2217">
        <v>47.984000000000002</v>
      </c>
      <c r="AJ2217" s="11">
        <v>13.195600000000001</v>
      </c>
    </row>
    <row r="2218" spans="22:36" x14ac:dyDescent="0.25">
      <c r="W2218" t="s">
        <v>68</v>
      </c>
      <c r="X2218" s="3">
        <v>5</v>
      </c>
      <c r="Y2218" s="3">
        <v>991.56799999999998</v>
      </c>
      <c r="Z2218" s="11">
        <v>97.937200000000004</v>
      </c>
      <c r="AA2218" s="3"/>
      <c r="AB2218" s="3"/>
      <c r="AD2218" t="str">
        <f t="shared" si="122"/>
        <v>North CarolinaRaleigh</v>
      </c>
      <c r="AE2218" t="str">
        <f t="shared" si="123"/>
        <v>North Carolina</v>
      </c>
      <c r="AF2218" t="str">
        <f t="shared" si="124"/>
        <v>Raleigh</v>
      </c>
      <c r="AG2218" t="s">
        <v>68</v>
      </c>
      <c r="AH2218">
        <v>5</v>
      </c>
      <c r="AI2218">
        <v>991.56799999999998</v>
      </c>
      <c r="AJ2218" s="11">
        <v>97.937200000000004</v>
      </c>
    </row>
    <row r="2219" spans="22:36" x14ac:dyDescent="0.25">
      <c r="W2219" t="s">
        <v>53</v>
      </c>
      <c r="X2219" s="3">
        <v>3</v>
      </c>
      <c r="Y2219" s="3">
        <v>47.616</v>
      </c>
      <c r="Z2219" s="11">
        <v>5.952</v>
      </c>
      <c r="AA2219" s="3"/>
      <c r="AB2219" s="3"/>
      <c r="AD2219" t="str">
        <f t="shared" si="122"/>
        <v>North CarolinaRaleigh</v>
      </c>
      <c r="AE2219" t="str">
        <f t="shared" si="123"/>
        <v>North Carolina</v>
      </c>
      <c r="AF2219" t="str">
        <f t="shared" si="124"/>
        <v>Raleigh</v>
      </c>
      <c r="AG2219" t="s">
        <v>53</v>
      </c>
      <c r="AH2219">
        <v>3</v>
      </c>
      <c r="AI2219">
        <v>47.616</v>
      </c>
      <c r="AJ2219" s="11">
        <v>5.952</v>
      </c>
    </row>
    <row r="2220" spans="22:36" x14ac:dyDescent="0.25">
      <c r="W2220" t="s">
        <v>64</v>
      </c>
      <c r="X2220" s="3">
        <v>13</v>
      </c>
      <c r="Y2220" s="3">
        <v>46.812000000000005</v>
      </c>
      <c r="Z2220" s="11">
        <v>-37.013200000000005</v>
      </c>
      <c r="AA2220" s="3"/>
      <c r="AB2220" s="3"/>
      <c r="AD2220" t="str">
        <f t="shared" si="122"/>
        <v>North CarolinaRaleigh</v>
      </c>
      <c r="AE2220" t="str">
        <f t="shared" si="123"/>
        <v>North Carolina</v>
      </c>
      <c r="AF2220" t="str">
        <f t="shared" si="124"/>
        <v>Raleigh</v>
      </c>
      <c r="AG2220" t="s">
        <v>64</v>
      </c>
      <c r="AH2220">
        <v>13</v>
      </c>
      <c r="AI2220">
        <v>46.812000000000005</v>
      </c>
      <c r="AJ2220" s="11">
        <v>-37.013200000000005</v>
      </c>
    </row>
    <row r="2221" spans="22:36" x14ac:dyDescent="0.25">
      <c r="W2221" t="s">
        <v>25</v>
      </c>
      <c r="X2221" s="3">
        <v>4</v>
      </c>
      <c r="Y2221" s="3">
        <v>194.84800000000001</v>
      </c>
      <c r="Z2221" s="11">
        <v>12.178000000000001</v>
      </c>
      <c r="AA2221" s="3"/>
      <c r="AB2221" s="3"/>
      <c r="AD2221" t="str">
        <f t="shared" si="122"/>
        <v>North CarolinaRaleigh</v>
      </c>
      <c r="AE2221" t="str">
        <f t="shared" si="123"/>
        <v>North Carolina</v>
      </c>
      <c r="AF2221" t="str">
        <f t="shared" si="124"/>
        <v>Raleigh</v>
      </c>
      <c r="AG2221" t="s">
        <v>25</v>
      </c>
      <c r="AH2221">
        <v>4</v>
      </c>
      <c r="AI2221">
        <v>194.84800000000001</v>
      </c>
      <c r="AJ2221" s="11">
        <v>12.178000000000001</v>
      </c>
    </row>
    <row r="2222" spans="22:36" x14ac:dyDescent="0.25">
      <c r="W2222" t="s">
        <v>48</v>
      </c>
      <c r="X2222" s="3">
        <v>21</v>
      </c>
      <c r="Y2222" s="3">
        <v>224.61599999999999</v>
      </c>
      <c r="Z2222" s="11">
        <v>64.354500000000002</v>
      </c>
      <c r="AA2222" s="3"/>
      <c r="AB2222" s="3"/>
      <c r="AD2222" t="str">
        <f t="shared" si="122"/>
        <v>North CarolinaRaleigh</v>
      </c>
      <c r="AE2222" t="str">
        <f t="shared" si="123"/>
        <v>North Carolina</v>
      </c>
      <c r="AF2222" t="str">
        <f t="shared" si="124"/>
        <v>Raleigh</v>
      </c>
      <c r="AG2222" t="s">
        <v>48</v>
      </c>
      <c r="AH2222">
        <v>21</v>
      </c>
      <c r="AI2222">
        <v>224.61599999999999</v>
      </c>
      <c r="AJ2222" s="11">
        <v>64.354500000000002</v>
      </c>
    </row>
    <row r="2223" spans="22:36" x14ac:dyDescent="0.25">
      <c r="W2223" t="s">
        <v>33</v>
      </c>
      <c r="X2223" s="3">
        <v>2</v>
      </c>
      <c r="Y2223" s="3">
        <v>4.6079999999999997</v>
      </c>
      <c r="Z2223" s="11">
        <v>1.6704000000000001</v>
      </c>
      <c r="AA2223" s="3"/>
      <c r="AB2223" s="3"/>
      <c r="AD2223" t="str">
        <f t="shared" si="122"/>
        <v>North CarolinaRaleigh</v>
      </c>
      <c r="AE2223" t="str">
        <f t="shared" si="123"/>
        <v>North Carolina</v>
      </c>
      <c r="AF2223" t="str">
        <f t="shared" si="124"/>
        <v>Raleigh</v>
      </c>
      <c r="AG2223" t="s">
        <v>33</v>
      </c>
      <c r="AH2223">
        <v>2</v>
      </c>
      <c r="AI2223">
        <v>4.6079999999999997</v>
      </c>
      <c r="AJ2223" s="11">
        <v>1.6704000000000001</v>
      </c>
    </row>
    <row r="2224" spans="22:36" x14ac:dyDescent="0.25">
      <c r="W2224" t="s">
        <v>80</v>
      </c>
      <c r="X2224" s="3">
        <v>6</v>
      </c>
      <c r="Y2224" s="3">
        <v>88.367999999999995</v>
      </c>
      <c r="Z2224" s="11">
        <v>28.198399999999999</v>
      </c>
      <c r="AA2224" s="3"/>
      <c r="AB2224" s="3"/>
      <c r="AD2224" t="str">
        <f t="shared" si="122"/>
        <v>North CarolinaRaleigh</v>
      </c>
      <c r="AE2224" t="str">
        <f t="shared" si="123"/>
        <v>North Carolina</v>
      </c>
      <c r="AF2224" t="str">
        <f t="shared" si="124"/>
        <v>Raleigh</v>
      </c>
      <c r="AG2224" t="s">
        <v>80</v>
      </c>
      <c r="AH2224">
        <v>6</v>
      </c>
      <c r="AI2224">
        <v>88.367999999999995</v>
      </c>
      <c r="AJ2224" s="11">
        <v>28.198399999999999</v>
      </c>
    </row>
    <row r="2225" spans="22:36" x14ac:dyDescent="0.25">
      <c r="W2225" t="s">
        <v>59</v>
      </c>
      <c r="X2225" s="3">
        <v>21</v>
      </c>
      <c r="Y2225" s="3">
        <v>2861.12</v>
      </c>
      <c r="Z2225" s="11">
        <v>286.12110000000001</v>
      </c>
      <c r="AA2225" s="3"/>
      <c r="AB2225" s="3"/>
      <c r="AD2225" t="str">
        <f t="shared" si="122"/>
        <v>North CarolinaRaleigh</v>
      </c>
      <c r="AE2225" t="str">
        <f t="shared" si="123"/>
        <v>North Carolina</v>
      </c>
      <c r="AF2225" t="str">
        <f t="shared" si="124"/>
        <v>Raleigh</v>
      </c>
      <c r="AG2225" t="s">
        <v>59</v>
      </c>
      <c r="AH2225">
        <v>21</v>
      </c>
      <c r="AI2225">
        <v>2861.12</v>
      </c>
      <c r="AJ2225" s="11">
        <v>286.12110000000001</v>
      </c>
    </row>
    <row r="2226" spans="22:36" x14ac:dyDescent="0.25">
      <c r="V2226" t="s">
        <v>883</v>
      </c>
      <c r="W2226" t="s">
        <v>64</v>
      </c>
      <c r="X2226" s="3">
        <v>2</v>
      </c>
      <c r="Y2226" s="3">
        <v>3.2040000000000002</v>
      </c>
      <c r="Z2226" s="11">
        <v>-2.4563999999999999</v>
      </c>
      <c r="AA2226" s="3"/>
      <c r="AB2226" s="3"/>
      <c r="AC2226" t="s">
        <v>883</v>
      </c>
      <c r="AD2226" t="str">
        <f t="shared" si="122"/>
        <v>North CarolinaThomasville</v>
      </c>
      <c r="AE2226" t="str">
        <f t="shared" si="123"/>
        <v>North Carolina</v>
      </c>
      <c r="AF2226" t="str">
        <f t="shared" si="124"/>
        <v>Thomasville</v>
      </c>
      <c r="AG2226" t="s">
        <v>64</v>
      </c>
      <c r="AH2226">
        <v>2</v>
      </c>
      <c r="AI2226">
        <v>3.2040000000000002</v>
      </c>
      <c r="AJ2226" s="11">
        <v>-2.4563999999999999</v>
      </c>
    </row>
    <row r="2227" spans="22:36" x14ac:dyDescent="0.25">
      <c r="W2227" t="s">
        <v>143</v>
      </c>
      <c r="X2227" s="3">
        <v>3</v>
      </c>
      <c r="Y2227" s="3">
        <v>95.951999999999998</v>
      </c>
      <c r="Z2227" s="11">
        <v>29.984999999999999</v>
      </c>
      <c r="AA2227" s="3"/>
      <c r="AB2227" s="3"/>
      <c r="AD2227" t="str">
        <f t="shared" si="122"/>
        <v>North CarolinaThomasville</v>
      </c>
      <c r="AE2227" t="str">
        <f t="shared" si="123"/>
        <v>North Carolina</v>
      </c>
      <c r="AF2227" t="str">
        <f t="shared" si="124"/>
        <v>Thomasville</v>
      </c>
      <c r="AG2227" t="s">
        <v>143</v>
      </c>
      <c r="AH2227">
        <v>3</v>
      </c>
      <c r="AI2227">
        <v>95.951999999999998</v>
      </c>
      <c r="AJ2227" s="11">
        <v>29.984999999999999</v>
      </c>
    </row>
    <row r="2228" spans="22:36" x14ac:dyDescent="0.25">
      <c r="W2228" t="s">
        <v>334</v>
      </c>
      <c r="X2228" s="3">
        <v>7</v>
      </c>
      <c r="Y2228" s="3">
        <v>52.136000000000003</v>
      </c>
      <c r="Z2228" s="11">
        <v>5.8653000000000004</v>
      </c>
      <c r="AA2228" s="3"/>
      <c r="AB2228" s="3"/>
      <c r="AD2228" t="str">
        <f t="shared" si="122"/>
        <v>North CarolinaThomasville</v>
      </c>
      <c r="AE2228" t="str">
        <f t="shared" si="123"/>
        <v>North Carolina</v>
      </c>
      <c r="AF2228" t="str">
        <f t="shared" si="124"/>
        <v>Thomasville</v>
      </c>
      <c r="AG2228" t="s">
        <v>334</v>
      </c>
      <c r="AH2228">
        <v>7</v>
      </c>
      <c r="AI2228">
        <v>52.136000000000003</v>
      </c>
      <c r="AJ2228" s="11">
        <v>5.8653000000000004</v>
      </c>
    </row>
    <row r="2229" spans="22:36" x14ac:dyDescent="0.25">
      <c r="V2229" t="s">
        <v>739</v>
      </c>
      <c r="W2229" t="s">
        <v>68</v>
      </c>
      <c r="X2229" s="3">
        <v>3</v>
      </c>
      <c r="Y2229" s="3">
        <v>28.08</v>
      </c>
      <c r="Z2229" s="11">
        <v>5.2649999999999997</v>
      </c>
      <c r="AA2229" s="3"/>
      <c r="AB2229" s="3"/>
      <c r="AC2229" t="s">
        <v>739</v>
      </c>
      <c r="AD2229" t="str">
        <f t="shared" si="122"/>
        <v>North CarolinaWilmington</v>
      </c>
      <c r="AE2229" t="str">
        <f t="shared" si="123"/>
        <v>North Carolina</v>
      </c>
      <c r="AF2229" t="str">
        <f t="shared" si="124"/>
        <v>Wilmington</v>
      </c>
      <c r="AG2229" t="s">
        <v>68</v>
      </c>
      <c r="AH2229">
        <v>3</v>
      </c>
      <c r="AI2229">
        <v>28.08</v>
      </c>
      <c r="AJ2229" s="11">
        <v>5.2649999999999997</v>
      </c>
    </row>
    <row r="2230" spans="22:36" x14ac:dyDescent="0.25">
      <c r="W2230" t="s">
        <v>53</v>
      </c>
      <c r="X2230" s="3">
        <v>15</v>
      </c>
      <c r="Y2230" s="3">
        <v>71.64800000000001</v>
      </c>
      <c r="Z2230" s="11">
        <v>14.648800000000001</v>
      </c>
      <c r="AA2230" s="3"/>
      <c r="AB2230" s="3"/>
      <c r="AD2230" t="str">
        <f t="shared" si="122"/>
        <v>North CarolinaWilmington</v>
      </c>
      <c r="AE2230" t="str">
        <f t="shared" si="123"/>
        <v>North Carolina</v>
      </c>
      <c r="AF2230" t="str">
        <f t="shared" si="124"/>
        <v>Wilmington</v>
      </c>
      <c r="AG2230" t="s">
        <v>53</v>
      </c>
      <c r="AH2230">
        <v>15</v>
      </c>
      <c r="AI2230">
        <v>71.64800000000001</v>
      </c>
      <c r="AJ2230" s="11">
        <v>14.648800000000001</v>
      </c>
    </row>
    <row r="2231" spans="22:36" x14ac:dyDescent="0.25">
      <c r="W2231" t="s">
        <v>64</v>
      </c>
      <c r="X2231" s="3">
        <v>2</v>
      </c>
      <c r="Y2231" s="3">
        <v>3.282</v>
      </c>
      <c r="Z2231" s="11">
        <v>-2.6255999999999999</v>
      </c>
      <c r="AA2231" s="3"/>
      <c r="AB2231" s="3"/>
      <c r="AD2231" t="str">
        <f t="shared" si="122"/>
        <v>North CarolinaWilmington</v>
      </c>
      <c r="AE2231" t="str">
        <f t="shared" si="123"/>
        <v>North Carolina</v>
      </c>
      <c r="AF2231" t="str">
        <f t="shared" si="124"/>
        <v>Wilmington</v>
      </c>
      <c r="AG2231" t="s">
        <v>64</v>
      </c>
      <c r="AH2231">
        <v>2</v>
      </c>
      <c r="AI2231">
        <v>3.282</v>
      </c>
      <c r="AJ2231" s="11">
        <v>-2.6255999999999999</v>
      </c>
    </row>
    <row r="2232" spans="22:36" x14ac:dyDescent="0.25">
      <c r="W2232" t="s">
        <v>80</v>
      </c>
      <c r="X2232" s="3">
        <v>14</v>
      </c>
      <c r="Y2232" s="3">
        <v>337.77600000000001</v>
      </c>
      <c r="Z2232" s="11">
        <v>117.5444</v>
      </c>
      <c r="AA2232" s="3"/>
      <c r="AB2232" s="3"/>
      <c r="AD2232" t="str">
        <f t="shared" si="122"/>
        <v>North CarolinaWilmington</v>
      </c>
      <c r="AE2232" t="str">
        <f t="shared" si="123"/>
        <v>North Carolina</v>
      </c>
      <c r="AF2232" t="str">
        <f t="shared" si="124"/>
        <v>Wilmington</v>
      </c>
      <c r="AG2232" t="s">
        <v>80</v>
      </c>
      <c r="AH2232">
        <v>14</v>
      </c>
      <c r="AI2232">
        <v>337.77600000000001</v>
      </c>
      <c r="AJ2232" s="11">
        <v>117.5444</v>
      </c>
    </row>
    <row r="2233" spans="22:36" x14ac:dyDescent="0.25">
      <c r="W2233" t="s">
        <v>59</v>
      </c>
      <c r="X2233" s="3">
        <v>3</v>
      </c>
      <c r="Y2233" s="3">
        <v>302.37599999999998</v>
      </c>
      <c r="Z2233" s="11">
        <v>37.796999999999997</v>
      </c>
      <c r="AA2233" s="3"/>
      <c r="AB2233" s="3"/>
      <c r="AD2233" t="str">
        <f t="shared" si="122"/>
        <v>North CarolinaWilmington</v>
      </c>
      <c r="AE2233" t="str">
        <f t="shared" si="123"/>
        <v>North Carolina</v>
      </c>
      <c r="AF2233" t="str">
        <f t="shared" si="124"/>
        <v>Wilmington</v>
      </c>
      <c r="AG2233" t="s">
        <v>59</v>
      </c>
      <c r="AH2233">
        <v>3</v>
      </c>
      <c r="AI2233">
        <v>302.37599999999998</v>
      </c>
      <c r="AJ2233" s="11">
        <v>37.796999999999997</v>
      </c>
    </row>
    <row r="2234" spans="22:36" x14ac:dyDescent="0.25">
      <c r="V2234" t="s">
        <v>1179</v>
      </c>
      <c r="W2234" t="s">
        <v>64</v>
      </c>
      <c r="X2234" s="3">
        <v>9</v>
      </c>
      <c r="Y2234" s="3">
        <v>13.788</v>
      </c>
      <c r="Z2234" s="11">
        <v>-10.3248</v>
      </c>
      <c r="AA2234" s="3"/>
      <c r="AB2234" s="3"/>
      <c r="AC2234" t="s">
        <v>1179</v>
      </c>
      <c r="AD2234" t="str">
        <f t="shared" si="122"/>
        <v>North CarolinaWilson</v>
      </c>
      <c r="AE2234" t="str">
        <f t="shared" si="123"/>
        <v>North Carolina</v>
      </c>
      <c r="AF2234" t="str">
        <f t="shared" si="124"/>
        <v>Wilson</v>
      </c>
      <c r="AG2234" t="s">
        <v>64</v>
      </c>
      <c r="AH2234">
        <v>9</v>
      </c>
      <c r="AI2234">
        <v>13.788</v>
      </c>
      <c r="AJ2234" s="11">
        <v>-10.3248</v>
      </c>
    </row>
    <row r="2235" spans="22:36" x14ac:dyDescent="0.25">
      <c r="W2235" t="s">
        <v>48</v>
      </c>
      <c r="X2235" s="3">
        <v>4</v>
      </c>
      <c r="Y2235" s="3">
        <v>163.136</v>
      </c>
      <c r="Z2235" s="11">
        <v>20.391999999999999</v>
      </c>
      <c r="AA2235" s="3"/>
      <c r="AB2235" s="3"/>
      <c r="AD2235" t="str">
        <f t="shared" si="122"/>
        <v>North CarolinaWilson</v>
      </c>
      <c r="AE2235" t="str">
        <f t="shared" si="123"/>
        <v>North Carolina</v>
      </c>
      <c r="AF2235" t="str">
        <f t="shared" si="124"/>
        <v>Wilson</v>
      </c>
      <c r="AG2235" t="s">
        <v>48</v>
      </c>
      <c r="AH2235">
        <v>4</v>
      </c>
      <c r="AI2235">
        <v>163.136</v>
      </c>
      <c r="AJ2235" s="11">
        <v>20.391999999999999</v>
      </c>
    </row>
    <row r="2236" spans="22:36" x14ac:dyDescent="0.25">
      <c r="W2236" t="s">
        <v>80</v>
      </c>
      <c r="X2236" s="3">
        <v>3</v>
      </c>
      <c r="Y2236" s="3">
        <v>10.272</v>
      </c>
      <c r="Z2236" s="11">
        <v>3.4668000000000001</v>
      </c>
      <c r="AA2236" s="3"/>
      <c r="AB2236" s="3"/>
      <c r="AD2236" t="str">
        <f t="shared" si="122"/>
        <v>North CarolinaWilson</v>
      </c>
      <c r="AE2236" t="str">
        <f t="shared" si="123"/>
        <v>North Carolina</v>
      </c>
      <c r="AF2236" t="str">
        <f t="shared" si="124"/>
        <v>Wilson</v>
      </c>
      <c r="AG2236" t="s">
        <v>80</v>
      </c>
      <c r="AH2236">
        <v>3</v>
      </c>
      <c r="AI2236">
        <v>10.272</v>
      </c>
      <c r="AJ2236" s="11">
        <v>3.4668000000000001</v>
      </c>
    </row>
    <row r="2237" spans="22:36" x14ac:dyDescent="0.25">
      <c r="W2237" t="s">
        <v>43</v>
      </c>
      <c r="X2237" s="3">
        <v>4</v>
      </c>
      <c r="Y2237" s="3">
        <v>181.536</v>
      </c>
      <c r="Z2237" s="11">
        <v>-27.87</v>
      </c>
      <c r="AA2237" s="3"/>
      <c r="AB2237" s="3"/>
      <c r="AD2237" t="str">
        <f t="shared" si="122"/>
        <v>North CarolinaWilson</v>
      </c>
      <c r="AE2237" t="str">
        <f t="shared" si="123"/>
        <v>North Carolina</v>
      </c>
      <c r="AF2237" t="str">
        <f t="shared" si="124"/>
        <v>Wilson</v>
      </c>
      <c r="AG2237" t="s">
        <v>43</v>
      </c>
      <c r="AH2237">
        <v>4</v>
      </c>
      <c r="AI2237">
        <v>181.536</v>
      </c>
      <c r="AJ2237" s="11">
        <v>-27.87</v>
      </c>
    </row>
    <row r="2238" spans="22:36" x14ac:dyDescent="0.25">
      <c r="V2238" t="s">
        <v>1094</v>
      </c>
      <c r="W2238" t="s">
        <v>53</v>
      </c>
      <c r="X2238" s="3">
        <v>18</v>
      </c>
      <c r="Y2238" s="3">
        <v>181.84</v>
      </c>
      <c r="Z2238" s="11">
        <v>51.8812</v>
      </c>
      <c r="AA2238" s="3"/>
      <c r="AB2238" s="3"/>
      <c r="AC2238" t="s">
        <v>1094</v>
      </c>
      <c r="AD2238" t="str">
        <f t="shared" si="122"/>
        <v>North DakotaFargo</v>
      </c>
      <c r="AE2238" t="str">
        <f t="shared" si="123"/>
        <v>North Dakota</v>
      </c>
      <c r="AF2238" t="str">
        <f t="shared" si="124"/>
        <v>Fargo</v>
      </c>
      <c r="AG2238" t="s">
        <v>53</v>
      </c>
      <c r="AH2238">
        <v>18</v>
      </c>
      <c r="AI2238">
        <v>181.84</v>
      </c>
      <c r="AJ2238" s="11">
        <v>51.8812</v>
      </c>
    </row>
    <row r="2239" spans="22:36" x14ac:dyDescent="0.25">
      <c r="W2239" t="s">
        <v>64</v>
      </c>
      <c r="X2239" s="3">
        <v>5</v>
      </c>
      <c r="Y2239" s="3">
        <v>25.9</v>
      </c>
      <c r="Z2239" s="11">
        <v>12.691000000000001</v>
      </c>
      <c r="AA2239" s="3"/>
      <c r="AB2239" s="3"/>
      <c r="AD2239" t="str">
        <f t="shared" si="122"/>
        <v>North DakotaFargo</v>
      </c>
      <c r="AE2239" t="str">
        <f t="shared" si="123"/>
        <v>North Dakota</v>
      </c>
      <c r="AF2239" t="str">
        <f t="shared" si="124"/>
        <v>Fargo</v>
      </c>
      <c r="AG2239" t="s">
        <v>64</v>
      </c>
      <c r="AH2239">
        <v>5</v>
      </c>
      <c r="AI2239">
        <v>25.9</v>
      </c>
      <c r="AJ2239" s="11">
        <v>12.691000000000001</v>
      </c>
    </row>
    <row r="2240" spans="22:36" x14ac:dyDescent="0.25">
      <c r="W2240" t="s">
        <v>195</v>
      </c>
      <c r="X2240" s="3">
        <v>3</v>
      </c>
      <c r="Y2240" s="3">
        <v>7.41</v>
      </c>
      <c r="Z2240" s="11">
        <v>3.4826999999999999</v>
      </c>
      <c r="AA2240" s="3"/>
      <c r="AB2240" s="3"/>
      <c r="AD2240" t="str">
        <f t="shared" si="122"/>
        <v>North DakotaFargo</v>
      </c>
      <c r="AE2240" t="str">
        <f t="shared" si="123"/>
        <v>North Dakota</v>
      </c>
      <c r="AF2240" t="str">
        <f t="shared" si="124"/>
        <v>Fargo</v>
      </c>
      <c r="AG2240" t="s">
        <v>195</v>
      </c>
      <c r="AH2240">
        <v>3</v>
      </c>
      <c r="AI2240">
        <v>7.41</v>
      </c>
      <c r="AJ2240" s="11">
        <v>3.4826999999999999</v>
      </c>
    </row>
    <row r="2241" spans="22:36" x14ac:dyDescent="0.25">
      <c r="W2241" t="s">
        <v>43</v>
      </c>
      <c r="X2241" s="3">
        <v>4</v>
      </c>
      <c r="Y2241" s="3">
        <v>704.76</v>
      </c>
      <c r="Z2241" s="11">
        <v>162.09479999999999</v>
      </c>
      <c r="AA2241" s="3"/>
      <c r="AB2241" s="3"/>
      <c r="AD2241" t="str">
        <f t="shared" si="122"/>
        <v>North DakotaFargo</v>
      </c>
      <c r="AE2241" t="str">
        <f t="shared" si="123"/>
        <v>North Dakota</v>
      </c>
      <c r="AF2241" t="str">
        <f t="shared" si="124"/>
        <v>Fargo</v>
      </c>
      <c r="AG2241" t="s">
        <v>43</v>
      </c>
      <c r="AH2241">
        <v>4</v>
      </c>
      <c r="AI2241">
        <v>704.76</v>
      </c>
      <c r="AJ2241" s="11">
        <v>162.09479999999999</v>
      </c>
    </row>
    <row r="2242" spans="22:36" x14ac:dyDescent="0.25">
      <c r="V2242" t="s">
        <v>692</v>
      </c>
      <c r="W2242" t="s">
        <v>129</v>
      </c>
      <c r="X2242" s="3">
        <v>8</v>
      </c>
      <c r="Y2242" s="3">
        <v>351.93599999999998</v>
      </c>
      <c r="Z2242" s="11">
        <v>49.892700000000005</v>
      </c>
      <c r="AA2242" s="3"/>
      <c r="AB2242" s="3"/>
      <c r="AC2242" t="s">
        <v>692</v>
      </c>
      <c r="AD2242" t="str">
        <f t="shared" si="122"/>
        <v>OhioAkron</v>
      </c>
      <c r="AE2242" t="str">
        <f t="shared" si="123"/>
        <v>Ohio</v>
      </c>
      <c r="AF2242" t="str">
        <f t="shared" si="124"/>
        <v>Akron</v>
      </c>
      <c r="AG2242" t="s">
        <v>129</v>
      </c>
      <c r="AH2242">
        <v>8</v>
      </c>
      <c r="AI2242">
        <v>351.93599999999998</v>
      </c>
      <c r="AJ2242" s="11">
        <v>49.892700000000005</v>
      </c>
    </row>
    <row r="2243" spans="22:36" x14ac:dyDescent="0.25">
      <c r="W2243" t="s">
        <v>53</v>
      </c>
      <c r="X2243" s="3">
        <v>7</v>
      </c>
      <c r="Y2243" s="3">
        <v>22.608000000000001</v>
      </c>
      <c r="Z2243" s="11">
        <v>1.5162</v>
      </c>
      <c r="AA2243" s="3"/>
      <c r="AB2243" s="3"/>
      <c r="AD2243" t="str">
        <f t="shared" si="122"/>
        <v>OhioAkron</v>
      </c>
      <c r="AE2243" t="str">
        <f t="shared" si="123"/>
        <v>Ohio</v>
      </c>
      <c r="AF2243" t="str">
        <f t="shared" si="124"/>
        <v>Akron</v>
      </c>
      <c r="AG2243" t="s">
        <v>53</v>
      </c>
      <c r="AH2243">
        <v>7</v>
      </c>
      <c r="AI2243">
        <v>22.608000000000001</v>
      </c>
      <c r="AJ2243" s="11">
        <v>1.5162</v>
      </c>
    </row>
    <row r="2244" spans="22:36" x14ac:dyDescent="0.25">
      <c r="W2244" t="s">
        <v>64</v>
      </c>
      <c r="X2244" s="3">
        <v>14</v>
      </c>
      <c r="Y2244" s="3">
        <v>52.907999999999994</v>
      </c>
      <c r="Z2244" s="11">
        <v>-41.737200000000009</v>
      </c>
      <c r="AA2244" s="3"/>
      <c r="AB2244" s="3"/>
      <c r="AD2244" t="str">
        <f t="shared" si="122"/>
        <v>OhioAkron</v>
      </c>
      <c r="AE2244" t="str">
        <f t="shared" si="123"/>
        <v>Ohio</v>
      </c>
      <c r="AF2244" t="str">
        <f t="shared" si="124"/>
        <v>Akron</v>
      </c>
      <c r="AG2244" t="s">
        <v>64</v>
      </c>
      <c r="AH2244">
        <v>14</v>
      </c>
      <c r="AI2244">
        <v>52.907999999999994</v>
      </c>
      <c r="AJ2244" s="11">
        <v>-41.737200000000009</v>
      </c>
    </row>
    <row r="2245" spans="22:36" x14ac:dyDescent="0.25">
      <c r="W2245" t="s">
        <v>195</v>
      </c>
      <c r="X2245" s="3">
        <v>6</v>
      </c>
      <c r="Y2245" s="3">
        <v>17.184000000000001</v>
      </c>
      <c r="Z2245" s="11">
        <v>6.2291999999999996</v>
      </c>
      <c r="AA2245" s="3"/>
      <c r="AB2245" s="3"/>
      <c r="AD2245" t="str">
        <f t="shared" ref="AD2245:AD2308" si="125">IF(ISTEXT(AC2245),AC2245,AD2244)</f>
        <v>OhioAkron</v>
      </c>
      <c r="AE2245" t="str">
        <f t="shared" ref="AE2245:AE2308" si="126">INDEX($K$3:$R$606,MATCH(AD2245,$K$3:$K$606,0),5)</f>
        <v>Ohio</v>
      </c>
      <c r="AF2245" t="str">
        <f t="shared" si="124"/>
        <v>Akron</v>
      </c>
      <c r="AG2245" t="s">
        <v>195</v>
      </c>
      <c r="AH2245">
        <v>6</v>
      </c>
      <c r="AI2245">
        <v>17.184000000000001</v>
      </c>
      <c r="AJ2245" s="11">
        <v>6.2291999999999996</v>
      </c>
    </row>
    <row r="2246" spans="22:36" x14ac:dyDescent="0.25">
      <c r="W2246" t="s">
        <v>48</v>
      </c>
      <c r="X2246" s="3">
        <v>3</v>
      </c>
      <c r="Y2246" s="3">
        <v>149.232</v>
      </c>
      <c r="Z2246" s="11">
        <v>3.7307999999999999</v>
      </c>
      <c r="AA2246" s="3"/>
      <c r="AB2246" s="3"/>
      <c r="AD2246" t="str">
        <f t="shared" si="125"/>
        <v>OhioAkron</v>
      </c>
      <c r="AE2246" t="str">
        <f t="shared" si="126"/>
        <v>Ohio</v>
      </c>
      <c r="AF2246" t="str">
        <f t="shared" ref="AF2246:AF2309" si="127">INDEX($K$3:$R$606,MATCH(AD2246,$K$3:$K$606,0),6)</f>
        <v>Akron</v>
      </c>
      <c r="AG2246" t="s">
        <v>48</v>
      </c>
      <c r="AH2246">
        <v>3</v>
      </c>
      <c r="AI2246">
        <v>149.232</v>
      </c>
      <c r="AJ2246" s="11">
        <v>3.7307999999999999</v>
      </c>
    </row>
    <row r="2247" spans="22:36" x14ac:dyDescent="0.25">
      <c r="W2247" t="s">
        <v>80</v>
      </c>
      <c r="X2247" s="3">
        <v>14</v>
      </c>
      <c r="Y2247" s="3">
        <v>134.256</v>
      </c>
      <c r="Z2247" s="11">
        <v>45.022199999999998</v>
      </c>
      <c r="AA2247" s="3"/>
      <c r="AB2247" s="3"/>
      <c r="AD2247" t="str">
        <f t="shared" si="125"/>
        <v>OhioAkron</v>
      </c>
      <c r="AE2247" t="str">
        <f t="shared" si="126"/>
        <v>Ohio</v>
      </c>
      <c r="AF2247" t="str">
        <f t="shared" si="127"/>
        <v>Akron</v>
      </c>
      <c r="AG2247" t="s">
        <v>80</v>
      </c>
      <c r="AH2247">
        <v>14</v>
      </c>
      <c r="AI2247">
        <v>134.256</v>
      </c>
      <c r="AJ2247" s="11">
        <v>45.022199999999998</v>
      </c>
    </row>
    <row r="2248" spans="22:36" x14ac:dyDescent="0.25">
      <c r="W2248" t="s">
        <v>59</v>
      </c>
      <c r="X2248" s="3">
        <v>7</v>
      </c>
      <c r="Y2248" s="3">
        <v>831.06600000000003</v>
      </c>
      <c r="Z2248" s="11">
        <v>-186.74390000000002</v>
      </c>
      <c r="AA2248" s="3"/>
      <c r="AB2248" s="3"/>
      <c r="AD2248" t="str">
        <f t="shared" si="125"/>
        <v>OhioAkron</v>
      </c>
      <c r="AE2248" t="str">
        <f t="shared" si="126"/>
        <v>Ohio</v>
      </c>
      <c r="AF2248" t="str">
        <f t="shared" si="127"/>
        <v>Akron</v>
      </c>
      <c r="AG2248" t="s">
        <v>59</v>
      </c>
      <c r="AH2248">
        <v>7</v>
      </c>
      <c r="AI2248">
        <v>831.06600000000003</v>
      </c>
      <c r="AJ2248" s="11">
        <v>-186.74390000000002</v>
      </c>
    </row>
    <row r="2249" spans="22:36" x14ac:dyDescent="0.25">
      <c r="W2249" t="s">
        <v>43</v>
      </c>
      <c r="X2249" s="3">
        <v>4</v>
      </c>
      <c r="Y2249" s="3">
        <v>886.43200000000002</v>
      </c>
      <c r="Z2249" s="11">
        <v>11.284800000000004</v>
      </c>
      <c r="AA2249" s="3"/>
      <c r="AB2249" s="3"/>
      <c r="AD2249" t="str">
        <f t="shared" si="125"/>
        <v>OhioAkron</v>
      </c>
      <c r="AE2249" t="str">
        <f t="shared" si="126"/>
        <v>Ohio</v>
      </c>
      <c r="AF2249" t="str">
        <f t="shared" si="127"/>
        <v>Akron</v>
      </c>
      <c r="AG2249" t="s">
        <v>43</v>
      </c>
      <c r="AH2249">
        <v>4</v>
      </c>
      <c r="AI2249">
        <v>886.43200000000002</v>
      </c>
      <c r="AJ2249" s="11">
        <v>11.284800000000004</v>
      </c>
    </row>
    <row r="2250" spans="22:36" x14ac:dyDescent="0.25">
      <c r="W2250" t="s">
        <v>39</v>
      </c>
      <c r="X2250" s="3">
        <v>2</v>
      </c>
      <c r="Y2250" s="3">
        <v>284.36399999999998</v>
      </c>
      <c r="Z2250" s="11">
        <v>-75.830399999999997</v>
      </c>
      <c r="AA2250" s="3"/>
      <c r="AB2250" s="3"/>
      <c r="AD2250" t="str">
        <f t="shared" si="125"/>
        <v>OhioAkron</v>
      </c>
      <c r="AE2250" t="str">
        <f t="shared" si="126"/>
        <v>Ohio</v>
      </c>
      <c r="AF2250" t="str">
        <f t="shared" si="127"/>
        <v>Akron</v>
      </c>
      <c r="AG2250" t="s">
        <v>39</v>
      </c>
      <c r="AH2250">
        <v>2</v>
      </c>
      <c r="AI2250">
        <v>284.36399999999998</v>
      </c>
      <c r="AJ2250" s="11">
        <v>-75.830399999999997</v>
      </c>
    </row>
    <row r="2251" spans="22:36" x14ac:dyDescent="0.25">
      <c r="V2251" t="s">
        <v>996</v>
      </c>
      <c r="W2251" t="s">
        <v>129</v>
      </c>
      <c r="X2251" s="3">
        <v>5</v>
      </c>
      <c r="Y2251" s="3">
        <v>139.96</v>
      </c>
      <c r="Z2251" s="11">
        <v>-1.7495000000000001</v>
      </c>
      <c r="AA2251" s="3"/>
      <c r="AB2251" s="3"/>
      <c r="AC2251" t="s">
        <v>996</v>
      </c>
      <c r="AD2251" t="str">
        <f t="shared" si="125"/>
        <v>OhioBowling Green</v>
      </c>
      <c r="AE2251" t="str">
        <f t="shared" si="126"/>
        <v>Ohio</v>
      </c>
      <c r="AF2251" t="str">
        <f t="shared" si="127"/>
        <v>Bowling Green</v>
      </c>
      <c r="AG2251" t="s">
        <v>129</v>
      </c>
      <c r="AH2251">
        <v>5</v>
      </c>
      <c r="AI2251">
        <v>139.96</v>
      </c>
      <c r="AJ2251" s="11">
        <v>-1.7495000000000001</v>
      </c>
    </row>
    <row r="2252" spans="22:36" x14ac:dyDescent="0.25">
      <c r="W2252" t="s">
        <v>53</v>
      </c>
      <c r="X2252" s="3">
        <v>3</v>
      </c>
      <c r="Y2252" s="3">
        <v>86.352000000000004</v>
      </c>
      <c r="Z2252" s="11">
        <v>5.3970000000000002</v>
      </c>
      <c r="AA2252" s="3"/>
      <c r="AB2252" s="3"/>
      <c r="AD2252" t="str">
        <f t="shared" si="125"/>
        <v>OhioBowling Green</v>
      </c>
      <c r="AE2252" t="str">
        <f t="shared" si="126"/>
        <v>Ohio</v>
      </c>
      <c r="AF2252" t="str">
        <f t="shared" si="127"/>
        <v>Bowling Green</v>
      </c>
      <c r="AG2252" t="s">
        <v>53</v>
      </c>
      <c r="AH2252">
        <v>3</v>
      </c>
      <c r="AI2252">
        <v>86.352000000000004</v>
      </c>
      <c r="AJ2252" s="11">
        <v>5.3970000000000002</v>
      </c>
    </row>
    <row r="2253" spans="22:36" x14ac:dyDescent="0.25">
      <c r="W2253" t="s">
        <v>64</v>
      </c>
      <c r="X2253" s="3">
        <v>3</v>
      </c>
      <c r="Y2253" s="3">
        <v>5.5529999999999999</v>
      </c>
      <c r="Z2253" s="11">
        <v>-4.0721999999999996</v>
      </c>
      <c r="AA2253" s="3"/>
      <c r="AB2253" s="3"/>
      <c r="AD2253" t="str">
        <f t="shared" si="125"/>
        <v>OhioBowling Green</v>
      </c>
      <c r="AE2253" t="str">
        <f t="shared" si="126"/>
        <v>Ohio</v>
      </c>
      <c r="AF2253" t="str">
        <f t="shared" si="127"/>
        <v>Bowling Green</v>
      </c>
      <c r="AG2253" t="s">
        <v>64</v>
      </c>
      <c r="AH2253">
        <v>3</v>
      </c>
      <c r="AI2253">
        <v>5.5529999999999999</v>
      </c>
      <c r="AJ2253" s="11">
        <v>-4.0721999999999996</v>
      </c>
    </row>
    <row r="2254" spans="22:36" x14ac:dyDescent="0.25">
      <c r="W2254" t="s">
        <v>556</v>
      </c>
      <c r="X2254" s="3">
        <v>3</v>
      </c>
      <c r="Y2254" s="3">
        <v>899.98199999999997</v>
      </c>
      <c r="Z2254" s="11">
        <v>74.998500000000007</v>
      </c>
      <c r="AA2254" s="3"/>
      <c r="AB2254" s="3"/>
      <c r="AD2254" t="str">
        <f t="shared" si="125"/>
        <v>OhioBowling Green</v>
      </c>
      <c r="AE2254" t="str">
        <f t="shared" si="126"/>
        <v>Ohio</v>
      </c>
      <c r="AF2254" t="str">
        <f t="shared" si="127"/>
        <v>Bowling Green</v>
      </c>
      <c r="AG2254" t="s">
        <v>556</v>
      </c>
      <c r="AH2254">
        <v>3</v>
      </c>
      <c r="AI2254">
        <v>899.98199999999997</v>
      </c>
      <c r="AJ2254" s="11">
        <v>74.998500000000007</v>
      </c>
    </row>
    <row r="2255" spans="22:36" x14ac:dyDescent="0.25">
      <c r="W2255" t="s">
        <v>33</v>
      </c>
      <c r="X2255" s="3">
        <v>3</v>
      </c>
      <c r="Y2255" s="3">
        <v>6.9119999999999999</v>
      </c>
      <c r="Z2255" s="11">
        <v>2.5055999999999998</v>
      </c>
      <c r="AA2255" s="3"/>
      <c r="AB2255" s="3"/>
      <c r="AD2255" t="str">
        <f t="shared" si="125"/>
        <v>OhioBowling Green</v>
      </c>
      <c r="AE2255" t="str">
        <f t="shared" si="126"/>
        <v>Ohio</v>
      </c>
      <c r="AF2255" t="str">
        <f t="shared" si="127"/>
        <v>Bowling Green</v>
      </c>
      <c r="AG2255" t="s">
        <v>33</v>
      </c>
      <c r="AH2255">
        <v>3</v>
      </c>
      <c r="AI2255">
        <v>6.9119999999999999</v>
      </c>
      <c r="AJ2255" s="11">
        <v>2.5055999999999998</v>
      </c>
    </row>
    <row r="2256" spans="22:36" x14ac:dyDescent="0.25">
      <c r="W2256" t="s">
        <v>59</v>
      </c>
      <c r="X2256" s="3">
        <v>3</v>
      </c>
      <c r="Y2256" s="3">
        <v>26.981999999999999</v>
      </c>
      <c r="Z2256" s="11">
        <v>4.0472999999999999</v>
      </c>
      <c r="AA2256" s="3"/>
      <c r="AB2256" s="3"/>
      <c r="AD2256" t="str">
        <f t="shared" si="125"/>
        <v>OhioBowling Green</v>
      </c>
      <c r="AE2256" t="str">
        <f t="shared" si="126"/>
        <v>Ohio</v>
      </c>
      <c r="AF2256" t="str">
        <f t="shared" si="127"/>
        <v>Bowling Green</v>
      </c>
      <c r="AG2256" t="s">
        <v>59</v>
      </c>
      <c r="AH2256">
        <v>3</v>
      </c>
      <c r="AI2256">
        <v>26.981999999999999</v>
      </c>
      <c r="AJ2256" s="11">
        <v>4.0472999999999999</v>
      </c>
    </row>
    <row r="2257" spans="22:36" x14ac:dyDescent="0.25">
      <c r="W2257" t="s">
        <v>43</v>
      </c>
      <c r="X2257" s="3">
        <v>5</v>
      </c>
      <c r="Y2257" s="3">
        <v>699.82400000000007</v>
      </c>
      <c r="Z2257" s="11">
        <v>68.818200000000004</v>
      </c>
      <c r="AA2257" s="3"/>
      <c r="AB2257" s="3"/>
      <c r="AD2257" t="str">
        <f t="shared" si="125"/>
        <v>OhioBowling Green</v>
      </c>
      <c r="AE2257" t="str">
        <f t="shared" si="126"/>
        <v>Ohio</v>
      </c>
      <c r="AF2257" t="str">
        <f t="shared" si="127"/>
        <v>Bowling Green</v>
      </c>
      <c r="AG2257" t="s">
        <v>43</v>
      </c>
      <c r="AH2257">
        <v>5</v>
      </c>
      <c r="AI2257">
        <v>699.82400000000007</v>
      </c>
      <c r="AJ2257" s="11">
        <v>68.818200000000004</v>
      </c>
    </row>
    <row r="2258" spans="22:36" x14ac:dyDescent="0.25">
      <c r="V2258" t="s">
        <v>710</v>
      </c>
      <c r="W2258" t="s">
        <v>129</v>
      </c>
      <c r="X2258" s="3">
        <v>8</v>
      </c>
      <c r="Y2258" s="3">
        <v>173</v>
      </c>
      <c r="Z2258" s="11">
        <v>31.347000000000001</v>
      </c>
      <c r="AA2258" s="3"/>
      <c r="AB2258" s="3"/>
      <c r="AC2258" t="s">
        <v>710</v>
      </c>
      <c r="AD2258" t="str">
        <f t="shared" si="125"/>
        <v>OhioCincinnati</v>
      </c>
      <c r="AE2258" t="str">
        <f t="shared" si="126"/>
        <v>Ohio</v>
      </c>
      <c r="AF2258" t="str">
        <f t="shared" si="127"/>
        <v>Cincinnati</v>
      </c>
      <c r="AG2258" t="s">
        <v>129</v>
      </c>
      <c r="AH2258">
        <v>8</v>
      </c>
      <c r="AI2258">
        <v>173</v>
      </c>
      <c r="AJ2258" s="11">
        <v>31.347000000000001</v>
      </c>
    </row>
    <row r="2259" spans="22:36" x14ac:dyDescent="0.25">
      <c r="W2259" t="s">
        <v>53</v>
      </c>
      <c r="X2259" s="3">
        <v>14</v>
      </c>
      <c r="Y2259" s="3">
        <v>45.992000000000004</v>
      </c>
      <c r="Z2259" s="11">
        <v>5.0401000000000007</v>
      </c>
      <c r="AA2259" s="3"/>
      <c r="AB2259" s="3"/>
      <c r="AD2259" t="str">
        <f t="shared" si="125"/>
        <v>OhioCincinnati</v>
      </c>
      <c r="AE2259" t="str">
        <f t="shared" si="126"/>
        <v>Ohio</v>
      </c>
      <c r="AF2259" t="str">
        <f t="shared" si="127"/>
        <v>Cincinnati</v>
      </c>
      <c r="AG2259" t="s">
        <v>53</v>
      </c>
      <c r="AH2259">
        <v>14</v>
      </c>
      <c r="AI2259">
        <v>45.992000000000004</v>
      </c>
      <c r="AJ2259" s="11">
        <v>5.0401000000000007</v>
      </c>
    </row>
    <row r="2260" spans="22:36" x14ac:dyDescent="0.25">
      <c r="W2260" t="s">
        <v>64</v>
      </c>
      <c r="X2260" s="3">
        <v>16</v>
      </c>
      <c r="Y2260" s="3">
        <v>40.715999999999994</v>
      </c>
      <c r="Z2260" s="11">
        <v>-28.978200000000001</v>
      </c>
      <c r="AA2260" s="3"/>
      <c r="AB2260" s="3"/>
      <c r="AD2260" t="str">
        <f t="shared" si="125"/>
        <v>OhioCincinnati</v>
      </c>
      <c r="AE2260" t="str">
        <f t="shared" si="126"/>
        <v>Ohio</v>
      </c>
      <c r="AF2260" t="str">
        <f t="shared" si="127"/>
        <v>Cincinnati</v>
      </c>
      <c r="AG2260" t="s">
        <v>64</v>
      </c>
      <c r="AH2260">
        <v>16</v>
      </c>
      <c r="AI2260">
        <v>40.715999999999994</v>
      </c>
      <c r="AJ2260" s="11">
        <v>-28.978200000000001</v>
      </c>
    </row>
    <row r="2261" spans="22:36" x14ac:dyDescent="0.25">
      <c r="W2261" t="s">
        <v>556</v>
      </c>
      <c r="X2261" s="3">
        <v>2</v>
      </c>
      <c r="Y2261" s="3">
        <v>839.98800000000006</v>
      </c>
      <c r="Z2261" s="11">
        <v>69.998999999999995</v>
      </c>
      <c r="AA2261" s="3"/>
      <c r="AB2261" s="3"/>
      <c r="AD2261" t="str">
        <f t="shared" si="125"/>
        <v>OhioCincinnati</v>
      </c>
      <c r="AE2261" t="str">
        <f t="shared" si="126"/>
        <v>Ohio</v>
      </c>
      <c r="AF2261" t="str">
        <f t="shared" si="127"/>
        <v>Cincinnati</v>
      </c>
      <c r="AG2261" t="s">
        <v>556</v>
      </c>
      <c r="AH2261">
        <v>2</v>
      </c>
      <c r="AI2261">
        <v>839.98800000000006</v>
      </c>
      <c r="AJ2261" s="11">
        <v>69.998999999999995</v>
      </c>
    </row>
    <row r="2262" spans="22:36" x14ac:dyDescent="0.25">
      <c r="W2262" t="s">
        <v>143</v>
      </c>
      <c r="X2262" s="3">
        <v>3</v>
      </c>
      <c r="Y2262" s="3">
        <v>57.576000000000001</v>
      </c>
      <c r="Z2262" s="11">
        <v>21.591000000000001</v>
      </c>
      <c r="AA2262" s="3"/>
      <c r="AB2262" s="3"/>
      <c r="AD2262" t="str">
        <f t="shared" si="125"/>
        <v>OhioCincinnati</v>
      </c>
      <c r="AE2262" t="str">
        <f t="shared" si="126"/>
        <v>Ohio</v>
      </c>
      <c r="AF2262" t="str">
        <f t="shared" si="127"/>
        <v>Cincinnati</v>
      </c>
      <c r="AG2262" t="s">
        <v>143</v>
      </c>
      <c r="AH2262">
        <v>3</v>
      </c>
      <c r="AI2262">
        <v>57.576000000000001</v>
      </c>
      <c r="AJ2262" s="11">
        <v>21.591000000000001</v>
      </c>
    </row>
    <row r="2263" spans="22:36" x14ac:dyDescent="0.25">
      <c r="W2263" t="s">
        <v>48</v>
      </c>
      <c r="X2263" s="3">
        <v>1</v>
      </c>
      <c r="Y2263" s="3">
        <v>79.384</v>
      </c>
      <c r="Z2263" s="11">
        <v>29.768999999999998</v>
      </c>
      <c r="AA2263" s="3"/>
      <c r="AB2263" s="3"/>
      <c r="AD2263" t="str">
        <f t="shared" si="125"/>
        <v>OhioCincinnati</v>
      </c>
      <c r="AE2263" t="str">
        <f t="shared" si="126"/>
        <v>Ohio</v>
      </c>
      <c r="AF2263" t="str">
        <f t="shared" si="127"/>
        <v>Cincinnati</v>
      </c>
      <c r="AG2263" t="s">
        <v>48</v>
      </c>
      <c r="AH2263">
        <v>1</v>
      </c>
      <c r="AI2263">
        <v>79.384</v>
      </c>
      <c r="AJ2263" s="11">
        <v>29.768999999999998</v>
      </c>
    </row>
    <row r="2264" spans="22:36" x14ac:dyDescent="0.25">
      <c r="W2264" t="s">
        <v>33</v>
      </c>
      <c r="X2264" s="3">
        <v>2</v>
      </c>
      <c r="Y2264" s="3">
        <v>5.9039999999999999</v>
      </c>
      <c r="Z2264" s="11">
        <v>1.9925999999999999</v>
      </c>
      <c r="AA2264" s="3"/>
      <c r="AB2264" s="3"/>
      <c r="AD2264" t="str">
        <f t="shared" si="125"/>
        <v>OhioCincinnati</v>
      </c>
      <c r="AE2264" t="str">
        <f t="shared" si="126"/>
        <v>Ohio</v>
      </c>
      <c r="AF2264" t="str">
        <f t="shared" si="127"/>
        <v>Cincinnati</v>
      </c>
      <c r="AG2264" t="s">
        <v>33</v>
      </c>
      <c r="AH2264">
        <v>2</v>
      </c>
      <c r="AI2264">
        <v>5.9039999999999999</v>
      </c>
      <c r="AJ2264" s="11">
        <v>1.9925999999999999</v>
      </c>
    </row>
    <row r="2265" spans="22:36" x14ac:dyDescent="0.25">
      <c r="W2265" t="s">
        <v>80</v>
      </c>
      <c r="X2265" s="3">
        <v>9</v>
      </c>
      <c r="Y2265" s="3">
        <v>46.655999999999999</v>
      </c>
      <c r="Z2265" s="11">
        <v>16.324200000000001</v>
      </c>
      <c r="AA2265" s="3"/>
      <c r="AB2265" s="3"/>
      <c r="AD2265" t="str">
        <f t="shared" si="125"/>
        <v>OhioCincinnati</v>
      </c>
      <c r="AE2265" t="str">
        <f t="shared" si="126"/>
        <v>Ohio</v>
      </c>
      <c r="AF2265" t="str">
        <f t="shared" si="127"/>
        <v>Cincinnati</v>
      </c>
      <c r="AG2265" t="s">
        <v>80</v>
      </c>
      <c r="AH2265">
        <v>9</v>
      </c>
      <c r="AI2265">
        <v>46.655999999999999</v>
      </c>
      <c r="AJ2265" s="11">
        <v>16.324200000000001</v>
      </c>
    </row>
    <row r="2266" spans="22:36" x14ac:dyDescent="0.25">
      <c r="W2266" t="s">
        <v>43</v>
      </c>
      <c r="X2266" s="3">
        <v>3</v>
      </c>
      <c r="Y2266" s="3">
        <v>322.76</v>
      </c>
      <c r="Z2266" s="11">
        <v>28.252400000000002</v>
      </c>
      <c r="AA2266" s="3"/>
      <c r="AB2266" s="3"/>
      <c r="AD2266" t="str">
        <f t="shared" si="125"/>
        <v>OhioCincinnati</v>
      </c>
      <c r="AE2266" t="str">
        <f t="shared" si="126"/>
        <v>Ohio</v>
      </c>
      <c r="AF2266" t="str">
        <f t="shared" si="127"/>
        <v>Cincinnati</v>
      </c>
      <c r="AG2266" t="s">
        <v>43</v>
      </c>
      <c r="AH2266">
        <v>3</v>
      </c>
      <c r="AI2266">
        <v>322.76</v>
      </c>
      <c r="AJ2266" s="11">
        <v>28.252400000000002</v>
      </c>
    </row>
    <row r="2267" spans="22:36" x14ac:dyDescent="0.25">
      <c r="V2267" t="s">
        <v>785</v>
      </c>
      <c r="W2267" t="s">
        <v>129</v>
      </c>
      <c r="X2267" s="3">
        <v>12</v>
      </c>
      <c r="Y2267" s="3">
        <v>278.73599999999999</v>
      </c>
      <c r="Z2267" s="11">
        <v>4.8439999999999976</v>
      </c>
      <c r="AA2267" s="3"/>
      <c r="AB2267" s="3"/>
      <c r="AC2267" t="s">
        <v>785</v>
      </c>
      <c r="AD2267" t="str">
        <f t="shared" si="125"/>
        <v>OhioCleveland</v>
      </c>
      <c r="AE2267" t="str">
        <f t="shared" si="126"/>
        <v>Ohio</v>
      </c>
      <c r="AF2267" t="str">
        <f t="shared" si="127"/>
        <v>Cleveland</v>
      </c>
      <c r="AG2267" t="s">
        <v>129</v>
      </c>
      <c r="AH2267">
        <v>12</v>
      </c>
      <c r="AI2267">
        <v>278.73599999999999</v>
      </c>
      <c r="AJ2267" s="11">
        <v>4.8439999999999976</v>
      </c>
    </row>
    <row r="2268" spans="22:36" x14ac:dyDescent="0.25">
      <c r="W2268" t="s">
        <v>68</v>
      </c>
      <c r="X2268" s="3">
        <v>1</v>
      </c>
      <c r="Y2268" s="3">
        <v>286.25599999999997</v>
      </c>
      <c r="Z2268" s="11">
        <v>17.890999999999998</v>
      </c>
      <c r="AA2268" s="3"/>
      <c r="AB2268" s="3"/>
      <c r="AD2268" t="str">
        <f t="shared" si="125"/>
        <v>OhioCleveland</v>
      </c>
      <c r="AE2268" t="str">
        <f t="shared" si="126"/>
        <v>Ohio</v>
      </c>
      <c r="AF2268" t="str">
        <f t="shared" si="127"/>
        <v>Cleveland</v>
      </c>
      <c r="AG2268" t="s">
        <v>68</v>
      </c>
      <c r="AH2268">
        <v>1</v>
      </c>
      <c r="AI2268">
        <v>286.25599999999997</v>
      </c>
      <c r="AJ2268" s="11">
        <v>17.890999999999998</v>
      </c>
    </row>
    <row r="2269" spans="22:36" x14ac:dyDescent="0.25">
      <c r="W2269" t="s">
        <v>53</v>
      </c>
      <c r="X2269" s="3">
        <v>7</v>
      </c>
      <c r="Y2269" s="3">
        <v>44.576000000000001</v>
      </c>
      <c r="Z2269" s="11">
        <v>5.5204000000000004</v>
      </c>
      <c r="AA2269" s="3"/>
      <c r="AB2269" s="3"/>
      <c r="AD2269" t="str">
        <f t="shared" si="125"/>
        <v>OhioCleveland</v>
      </c>
      <c r="AE2269" t="str">
        <f t="shared" si="126"/>
        <v>Ohio</v>
      </c>
      <c r="AF2269" t="str">
        <f t="shared" si="127"/>
        <v>Cleveland</v>
      </c>
      <c r="AG2269" t="s">
        <v>53</v>
      </c>
      <c r="AH2269">
        <v>7</v>
      </c>
      <c r="AI2269">
        <v>44.576000000000001</v>
      </c>
      <c r="AJ2269" s="11">
        <v>5.5204000000000004</v>
      </c>
    </row>
    <row r="2270" spans="22:36" x14ac:dyDescent="0.25">
      <c r="W2270" t="s">
        <v>64</v>
      </c>
      <c r="X2270" s="3">
        <v>26</v>
      </c>
      <c r="Y2270" s="3">
        <v>201.96899999999999</v>
      </c>
      <c r="Z2270" s="11">
        <v>-155.8493</v>
      </c>
      <c r="AA2270" s="3"/>
      <c r="AB2270" s="3"/>
      <c r="AD2270" t="str">
        <f t="shared" si="125"/>
        <v>OhioCleveland</v>
      </c>
      <c r="AE2270" t="str">
        <f t="shared" si="126"/>
        <v>Ohio</v>
      </c>
      <c r="AF2270" t="str">
        <f t="shared" si="127"/>
        <v>Cleveland</v>
      </c>
      <c r="AG2270" t="s">
        <v>64</v>
      </c>
      <c r="AH2270">
        <v>26</v>
      </c>
      <c r="AI2270">
        <v>201.96899999999999</v>
      </c>
      <c r="AJ2270" s="11">
        <v>-155.8493</v>
      </c>
    </row>
    <row r="2271" spans="22:36" x14ac:dyDescent="0.25">
      <c r="W2271" t="s">
        <v>22</v>
      </c>
      <c r="X2271" s="3">
        <v>7</v>
      </c>
      <c r="Y2271" s="3">
        <v>417.43</v>
      </c>
      <c r="Z2271" s="11">
        <v>-306.11360000000002</v>
      </c>
      <c r="AA2271" s="3"/>
      <c r="AB2271" s="3"/>
      <c r="AD2271" t="str">
        <f t="shared" si="125"/>
        <v>OhioCleveland</v>
      </c>
      <c r="AE2271" t="str">
        <f t="shared" si="126"/>
        <v>Ohio</v>
      </c>
      <c r="AF2271" t="str">
        <f t="shared" si="127"/>
        <v>Cleveland</v>
      </c>
      <c r="AG2271" t="s">
        <v>22</v>
      </c>
      <c r="AH2271">
        <v>7</v>
      </c>
      <c r="AI2271">
        <v>417.43</v>
      </c>
      <c r="AJ2271" s="11">
        <v>-306.11360000000002</v>
      </c>
    </row>
    <row r="2272" spans="22:36" x14ac:dyDescent="0.25">
      <c r="W2272" t="s">
        <v>25</v>
      </c>
      <c r="X2272" s="3">
        <v>2</v>
      </c>
      <c r="Y2272" s="3">
        <v>181.98599999999999</v>
      </c>
      <c r="Z2272" s="11">
        <v>-54.595799999999997</v>
      </c>
      <c r="AA2272" s="3"/>
      <c r="AB2272" s="3"/>
      <c r="AD2272" t="str">
        <f t="shared" si="125"/>
        <v>OhioCleveland</v>
      </c>
      <c r="AE2272" t="str">
        <f t="shared" si="126"/>
        <v>Ohio</v>
      </c>
      <c r="AF2272" t="str">
        <f t="shared" si="127"/>
        <v>Cleveland</v>
      </c>
      <c r="AG2272" t="s">
        <v>25</v>
      </c>
      <c r="AH2272">
        <v>2</v>
      </c>
      <c r="AI2272">
        <v>181.98599999999999</v>
      </c>
      <c r="AJ2272" s="11">
        <v>-54.595799999999997</v>
      </c>
    </row>
    <row r="2273" spans="22:36" x14ac:dyDescent="0.25">
      <c r="W2273" t="s">
        <v>143</v>
      </c>
      <c r="X2273" s="3">
        <v>3</v>
      </c>
      <c r="Y2273" s="3">
        <v>40.752000000000002</v>
      </c>
      <c r="Z2273" s="11">
        <v>15.282</v>
      </c>
      <c r="AA2273" s="3"/>
      <c r="AB2273" s="3"/>
      <c r="AD2273" t="str">
        <f t="shared" si="125"/>
        <v>OhioCleveland</v>
      </c>
      <c r="AE2273" t="str">
        <f t="shared" si="126"/>
        <v>Ohio</v>
      </c>
      <c r="AF2273" t="str">
        <f t="shared" si="127"/>
        <v>Cleveland</v>
      </c>
      <c r="AG2273" t="s">
        <v>143</v>
      </c>
      <c r="AH2273">
        <v>3</v>
      </c>
      <c r="AI2273">
        <v>40.752000000000002</v>
      </c>
      <c r="AJ2273" s="11">
        <v>15.282</v>
      </c>
    </row>
    <row r="2274" spans="22:36" x14ac:dyDescent="0.25">
      <c r="W2274" t="s">
        <v>48</v>
      </c>
      <c r="X2274" s="3">
        <v>18</v>
      </c>
      <c r="Y2274" s="3">
        <v>311.81600000000003</v>
      </c>
      <c r="Z2274" s="11">
        <v>-11.988299999999999</v>
      </c>
      <c r="AA2274" s="3"/>
      <c r="AB2274" s="3"/>
      <c r="AD2274" t="str">
        <f t="shared" si="125"/>
        <v>OhioCleveland</v>
      </c>
      <c r="AE2274" t="str">
        <f t="shared" si="126"/>
        <v>Ohio</v>
      </c>
      <c r="AF2274" t="str">
        <f t="shared" si="127"/>
        <v>Cleveland</v>
      </c>
      <c r="AG2274" t="s">
        <v>48</v>
      </c>
      <c r="AH2274">
        <v>18</v>
      </c>
      <c r="AI2274">
        <v>311.81600000000003</v>
      </c>
      <c r="AJ2274" s="11">
        <v>-11.988299999999999</v>
      </c>
    </row>
    <row r="2275" spans="22:36" x14ac:dyDescent="0.25">
      <c r="W2275" t="s">
        <v>33</v>
      </c>
      <c r="X2275" s="3">
        <v>2</v>
      </c>
      <c r="Y2275" s="3">
        <v>5.04</v>
      </c>
      <c r="Z2275" s="11">
        <v>1.764</v>
      </c>
      <c r="AA2275" s="3"/>
      <c r="AB2275" s="3"/>
      <c r="AD2275" t="str">
        <f t="shared" si="125"/>
        <v>OhioCleveland</v>
      </c>
      <c r="AE2275" t="str">
        <f t="shared" si="126"/>
        <v>Ohio</v>
      </c>
      <c r="AF2275" t="str">
        <f t="shared" si="127"/>
        <v>Cleveland</v>
      </c>
      <c r="AG2275" t="s">
        <v>33</v>
      </c>
      <c r="AH2275">
        <v>2</v>
      </c>
      <c r="AI2275">
        <v>5.04</v>
      </c>
      <c r="AJ2275" s="11">
        <v>1.764</v>
      </c>
    </row>
    <row r="2276" spans="22:36" x14ac:dyDescent="0.25">
      <c r="W2276" t="s">
        <v>80</v>
      </c>
      <c r="X2276" s="3">
        <v>15</v>
      </c>
      <c r="Y2276" s="3">
        <v>165.50399999999999</v>
      </c>
      <c r="Z2276" s="11">
        <v>56.107199999999999</v>
      </c>
      <c r="AA2276" s="3"/>
      <c r="AB2276" s="3"/>
      <c r="AD2276" t="str">
        <f t="shared" si="125"/>
        <v>OhioCleveland</v>
      </c>
      <c r="AE2276" t="str">
        <f t="shared" si="126"/>
        <v>Ohio</v>
      </c>
      <c r="AF2276" t="str">
        <f t="shared" si="127"/>
        <v>Cleveland</v>
      </c>
      <c r="AG2276" t="s">
        <v>80</v>
      </c>
      <c r="AH2276">
        <v>15</v>
      </c>
      <c r="AI2276">
        <v>165.50399999999999</v>
      </c>
      <c r="AJ2276" s="11">
        <v>56.107199999999999</v>
      </c>
    </row>
    <row r="2277" spans="22:36" x14ac:dyDescent="0.25">
      <c r="W2277" t="s">
        <v>59</v>
      </c>
      <c r="X2277" s="3">
        <v>20</v>
      </c>
      <c r="Y2277" s="3">
        <v>1810.4639999999999</v>
      </c>
      <c r="Z2277" s="11">
        <v>-403.3562</v>
      </c>
      <c r="AA2277" s="3"/>
      <c r="AB2277" s="3"/>
      <c r="AD2277" t="str">
        <f t="shared" si="125"/>
        <v>OhioCleveland</v>
      </c>
      <c r="AE2277" t="str">
        <f t="shared" si="126"/>
        <v>Ohio</v>
      </c>
      <c r="AF2277" t="str">
        <f t="shared" si="127"/>
        <v>Cleveland</v>
      </c>
      <c r="AG2277" t="s">
        <v>59</v>
      </c>
      <c r="AH2277">
        <v>20</v>
      </c>
      <c r="AI2277">
        <v>1810.4639999999999</v>
      </c>
      <c r="AJ2277" s="11">
        <v>-403.3562</v>
      </c>
    </row>
    <row r="2278" spans="22:36" x14ac:dyDescent="0.25">
      <c r="W2278" t="s">
        <v>43</v>
      </c>
      <c r="X2278" s="3">
        <v>25</v>
      </c>
      <c r="Y2278" s="3">
        <v>2601.6559999999999</v>
      </c>
      <c r="Z2278" s="11">
        <v>-17.513300000000022</v>
      </c>
      <c r="AA2278" s="3"/>
      <c r="AB2278" s="3"/>
      <c r="AD2278" t="str">
        <f t="shared" si="125"/>
        <v>OhioCleveland</v>
      </c>
      <c r="AE2278" t="str">
        <f t="shared" si="126"/>
        <v>Ohio</v>
      </c>
      <c r="AF2278" t="str">
        <f t="shared" si="127"/>
        <v>Cleveland</v>
      </c>
      <c r="AG2278" t="s">
        <v>43</v>
      </c>
      <c r="AH2278">
        <v>25</v>
      </c>
      <c r="AI2278">
        <v>2601.6559999999999</v>
      </c>
      <c r="AJ2278" s="11">
        <v>-17.513300000000022</v>
      </c>
    </row>
    <row r="2279" spans="22:36" x14ac:dyDescent="0.25">
      <c r="V2279" t="s">
        <v>670</v>
      </c>
      <c r="W2279" t="s">
        <v>129</v>
      </c>
      <c r="X2279" s="3">
        <v>22</v>
      </c>
      <c r="Y2279" s="3">
        <v>1056.7840000000001</v>
      </c>
      <c r="Z2279" s="11">
        <v>183.29319999999998</v>
      </c>
      <c r="AA2279" s="3"/>
      <c r="AB2279" s="3"/>
      <c r="AC2279" t="s">
        <v>670</v>
      </c>
      <c r="AD2279" t="str">
        <f t="shared" si="125"/>
        <v>OhioColumbus</v>
      </c>
      <c r="AE2279" t="str">
        <f t="shared" si="126"/>
        <v>Ohio</v>
      </c>
      <c r="AF2279" t="str">
        <f t="shared" si="127"/>
        <v>Columbus</v>
      </c>
      <c r="AG2279" t="s">
        <v>129</v>
      </c>
      <c r="AH2279">
        <v>22</v>
      </c>
      <c r="AI2279">
        <v>1056.7840000000001</v>
      </c>
      <c r="AJ2279" s="11">
        <v>183.29319999999998</v>
      </c>
    </row>
    <row r="2280" spans="22:36" x14ac:dyDescent="0.25">
      <c r="W2280" t="s">
        <v>68</v>
      </c>
      <c r="X2280" s="3">
        <v>26</v>
      </c>
      <c r="Y2280" s="3">
        <v>1014.264</v>
      </c>
      <c r="Z2280" s="11">
        <v>92.95259999999999</v>
      </c>
      <c r="AA2280" s="3"/>
      <c r="AB2280" s="3"/>
      <c r="AD2280" t="str">
        <f t="shared" si="125"/>
        <v>OhioColumbus</v>
      </c>
      <c r="AE2280" t="str">
        <f t="shared" si="126"/>
        <v>Ohio</v>
      </c>
      <c r="AF2280" t="str">
        <f t="shared" si="127"/>
        <v>Columbus</v>
      </c>
      <c r="AG2280" t="s">
        <v>68</v>
      </c>
      <c r="AH2280">
        <v>26</v>
      </c>
      <c r="AI2280">
        <v>1014.264</v>
      </c>
      <c r="AJ2280" s="11">
        <v>92.95259999999999</v>
      </c>
    </row>
    <row r="2281" spans="22:36" x14ac:dyDescent="0.25">
      <c r="W2281" t="s">
        <v>53</v>
      </c>
      <c r="X2281" s="3">
        <v>24</v>
      </c>
      <c r="Y2281" s="3">
        <v>131.99200000000002</v>
      </c>
      <c r="Z2281" s="11">
        <v>15.3484</v>
      </c>
      <c r="AA2281" s="3"/>
      <c r="AB2281" s="3"/>
      <c r="AD2281" t="str">
        <f t="shared" si="125"/>
        <v>OhioColumbus</v>
      </c>
      <c r="AE2281" t="str">
        <f t="shared" si="126"/>
        <v>Ohio</v>
      </c>
      <c r="AF2281" t="str">
        <f t="shared" si="127"/>
        <v>Columbus</v>
      </c>
      <c r="AG2281" t="s">
        <v>53</v>
      </c>
      <c r="AH2281">
        <v>24</v>
      </c>
      <c r="AI2281">
        <v>131.99200000000002</v>
      </c>
      <c r="AJ2281" s="11">
        <v>15.3484</v>
      </c>
    </row>
    <row r="2282" spans="22:36" x14ac:dyDescent="0.25">
      <c r="W2282" t="s">
        <v>64</v>
      </c>
      <c r="X2282" s="3">
        <v>78</v>
      </c>
      <c r="Y2282" s="3">
        <v>266.80800000000005</v>
      </c>
      <c r="Z2282" s="11">
        <v>-200.10520000000002</v>
      </c>
      <c r="AA2282" s="3"/>
      <c r="AB2282" s="3"/>
      <c r="AD2282" t="str">
        <f t="shared" si="125"/>
        <v>OhioColumbus</v>
      </c>
      <c r="AE2282" t="str">
        <f t="shared" si="126"/>
        <v>Ohio</v>
      </c>
      <c r="AF2282" t="str">
        <f t="shared" si="127"/>
        <v>Columbus</v>
      </c>
      <c r="AG2282" t="s">
        <v>64</v>
      </c>
      <c r="AH2282">
        <v>78</v>
      </c>
      <c r="AI2282">
        <v>266.80800000000005</v>
      </c>
      <c r="AJ2282" s="11">
        <v>-200.10520000000002</v>
      </c>
    </row>
    <row r="2283" spans="22:36" x14ac:dyDescent="0.25">
      <c r="W2283" t="s">
        <v>22</v>
      </c>
      <c r="X2283" s="3">
        <v>9</v>
      </c>
      <c r="Y2283" s="3">
        <v>424.90999999999997</v>
      </c>
      <c r="Z2283" s="11">
        <v>-263.93579999999997</v>
      </c>
      <c r="AA2283" s="3"/>
      <c r="AB2283" s="3"/>
      <c r="AD2283" t="str">
        <f t="shared" si="125"/>
        <v>OhioColumbus</v>
      </c>
      <c r="AE2283" t="str">
        <f t="shared" si="126"/>
        <v>Ohio</v>
      </c>
      <c r="AF2283" t="str">
        <f t="shared" si="127"/>
        <v>Columbus</v>
      </c>
      <c r="AG2283" t="s">
        <v>22</v>
      </c>
      <c r="AH2283">
        <v>9</v>
      </c>
      <c r="AI2283">
        <v>424.90999999999997</v>
      </c>
      <c r="AJ2283" s="11">
        <v>-263.93579999999997</v>
      </c>
    </row>
    <row r="2284" spans="22:36" x14ac:dyDescent="0.25">
      <c r="W2284" t="s">
        <v>25</v>
      </c>
      <c r="X2284" s="3">
        <v>30</v>
      </c>
      <c r="Y2284" s="3">
        <v>3289.2999999999997</v>
      </c>
      <c r="Z2284" s="11">
        <v>-366.1902</v>
      </c>
      <c r="AA2284" s="3"/>
      <c r="AB2284" s="3"/>
      <c r="AD2284" t="str">
        <f t="shared" si="125"/>
        <v>OhioColumbus</v>
      </c>
      <c r="AE2284" t="str">
        <f t="shared" si="126"/>
        <v>Ohio</v>
      </c>
      <c r="AF2284" t="str">
        <f t="shared" si="127"/>
        <v>Columbus</v>
      </c>
      <c r="AG2284" t="s">
        <v>25</v>
      </c>
      <c r="AH2284">
        <v>30</v>
      </c>
      <c r="AI2284">
        <v>3289.2999999999997</v>
      </c>
      <c r="AJ2284" s="11">
        <v>-366.1902</v>
      </c>
    </row>
    <row r="2285" spans="22:36" x14ac:dyDescent="0.25">
      <c r="W2285" t="s">
        <v>556</v>
      </c>
      <c r="X2285" s="3">
        <v>6</v>
      </c>
      <c r="Y2285" s="3">
        <v>2099.9639999999999</v>
      </c>
      <c r="Z2285" s="11">
        <v>301.9948</v>
      </c>
      <c r="AA2285" s="3"/>
      <c r="AB2285" s="3"/>
      <c r="AD2285" t="str">
        <f t="shared" si="125"/>
        <v>OhioColumbus</v>
      </c>
      <c r="AE2285" t="str">
        <f t="shared" si="126"/>
        <v>Ohio</v>
      </c>
      <c r="AF2285" t="str">
        <f t="shared" si="127"/>
        <v>Columbus</v>
      </c>
      <c r="AG2285" t="s">
        <v>556</v>
      </c>
      <c r="AH2285">
        <v>6</v>
      </c>
      <c r="AI2285">
        <v>2099.9639999999999</v>
      </c>
      <c r="AJ2285" s="11">
        <v>301.9948</v>
      </c>
    </row>
    <row r="2286" spans="22:36" x14ac:dyDescent="0.25">
      <c r="W2286" t="s">
        <v>143</v>
      </c>
      <c r="X2286" s="3">
        <v>17</v>
      </c>
      <c r="Y2286" s="3">
        <v>299.79199999999997</v>
      </c>
      <c r="Z2286" s="11">
        <v>101.43679999999999</v>
      </c>
      <c r="AA2286" s="3"/>
      <c r="AB2286" s="3"/>
      <c r="AD2286" t="str">
        <f t="shared" si="125"/>
        <v>OhioColumbus</v>
      </c>
      <c r="AE2286" t="str">
        <f t="shared" si="126"/>
        <v>Ohio</v>
      </c>
      <c r="AF2286" t="str">
        <f t="shared" si="127"/>
        <v>Columbus</v>
      </c>
      <c r="AG2286" t="s">
        <v>143</v>
      </c>
      <c r="AH2286">
        <v>17</v>
      </c>
      <c r="AI2286">
        <v>299.79199999999997</v>
      </c>
      <c r="AJ2286" s="11">
        <v>101.43679999999999</v>
      </c>
    </row>
    <row r="2287" spans="22:36" x14ac:dyDescent="0.25">
      <c r="W2287" t="s">
        <v>195</v>
      </c>
      <c r="X2287" s="3">
        <v>46</v>
      </c>
      <c r="Y2287" s="3">
        <v>106.98399999999999</v>
      </c>
      <c r="Z2287" s="11">
        <v>35.119199999999999</v>
      </c>
      <c r="AA2287" s="3"/>
      <c r="AB2287" s="3"/>
      <c r="AD2287" t="str">
        <f t="shared" si="125"/>
        <v>OhioColumbus</v>
      </c>
      <c r="AE2287" t="str">
        <f t="shared" si="126"/>
        <v>Ohio</v>
      </c>
      <c r="AF2287" t="str">
        <f t="shared" si="127"/>
        <v>Columbus</v>
      </c>
      <c r="AG2287" t="s">
        <v>195</v>
      </c>
      <c r="AH2287">
        <v>46</v>
      </c>
      <c r="AI2287">
        <v>106.98399999999999</v>
      </c>
      <c r="AJ2287" s="11">
        <v>35.119199999999999</v>
      </c>
    </row>
    <row r="2288" spans="22:36" x14ac:dyDescent="0.25">
      <c r="W2288" t="s">
        <v>48</v>
      </c>
      <c r="X2288" s="3">
        <v>58</v>
      </c>
      <c r="Y2288" s="3">
        <v>907.4</v>
      </c>
      <c r="Z2288" s="11">
        <v>202.41830000000002</v>
      </c>
      <c r="AA2288" s="3"/>
      <c r="AB2288" s="3"/>
      <c r="AD2288" t="str">
        <f t="shared" si="125"/>
        <v>OhioColumbus</v>
      </c>
      <c r="AE2288" t="str">
        <f t="shared" si="126"/>
        <v>Ohio</v>
      </c>
      <c r="AF2288" t="str">
        <f t="shared" si="127"/>
        <v>Columbus</v>
      </c>
      <c r="AG2288" t="s">
        <v>48</v>
      </c>
      <c r="AH2288">
        <v>58</v>
      </c>
      <c r="AI2288">
        <v>907.4</v>
      </c>
      <c r="AJ2288" s="11">
        <v>202.41830000000002</v>
      </c>
    </row>
    <row r="2289" spans="22:36" x14ac:dyDescent="0.25">
      <c r="W2289" t="s">
        <v>33</v>
      </c>
      <c r="X2289" s="3">
        <v>14</v>
      </c>
      <c r="Y2289" s="3">
        <v>63.943999999999996</v>
      </c>
      <c r="Z2289" s="11">
        <v>21.0868</v>
      </c>
      <c r="AA2289" s="3"/>
      <c r="AB2289" s="3"/>
      <c r="AD2289" t="str">
        <f t="shared" si="125"/>
        <v>OhioColumbus</v>
      </c>
      <c r="AE2289" t="str">
        <f t="shared" si="126"/>
        <v>Ohio</v>
      </c>
      <c r="AF2289" t="str">
        <f t="shared" si="127"/>
        <v>Columbus</v>
      </c>
      <c r="AG2289" t="s">
        <v>33</v>
      </c>
      <c r="AH2289">
        <v>14</v>
      </c>
      <c r="AI2289">
        <v>63.943999999999996</v>
      </c>
      <c r="AJ2289" s="11">
        <v>21.0868</v>
      </c>
    </row>
    <row r="2290" spans="22:36" x14ac:dyDescent="0.25">
      <c r="W2290" t="s">
        <v>371</v>
      </c>
      <c r="X2290" s="3">
        <v>9</v>
      </c>
      <c r="Y2290" s="3">
        <v>132.339</v>
      </c>
      <c r="Z2290" s="11">
        <v>-95.67179999999999</v>
      </c>
      <c r="AA2290" s="3"/>
      <c r="AB2290" s="3"/>
      <c r="AD2290" t="str">
        <f t="shared" si="125"/>
        <v>OhioColumbus</v>
      </c>
      <c r="AE2290" t="str">
        <f t="shared" si="126"/>
        <v>Ohio</v>
      </c>
      <c r="AF2290" t="str">
        <f t="shared" si="127"/>
        <v>Columbus</v>
      </c>
      <c r="AG2290" t="s">
        <v>371</v>
      </c>
      <c r="AH2290">
        <v>9</v>
      </c>
      <c r="AI2290">
        <v>132.339</v>
      </c>
      <c r="AJ2290" s="11">
        <v>-95.67179999999999</v>
      </c>
    </row>
    <row r="2291" spans="22:36" x14ac:dyDescent="0.25">
      <c r="W2291" t="s">
        <v>80</v>
      </c>
      <c r="X2291" s="3">
        <v>40</v>
      </c>
      <c r="Y2291" s="3">
        <v>827.79200000000003</v>
      </c>
      <c r="Z2291" s="11">
        <v>289.0772</v>
      </c>
      <c r="AA2291" s="3"/>
      <c r="AB2291" s="3"/>
      <c r="AD2291" t="str">
        <f t="shared" si="125"/>
        <v>OhioColumbus</v>
      </c>
      <c r="AE2291" t="str">
        <f t="shared" si="126"/>
        <v>Ohio</v>
      </c>
      <c r="AF2291" t="str">
        <f t="shared" si="127"/>
        <v>Columbus</v>
      </c>
      <c r="AG2291" t="s">
        <v>80</v>
      </c>
      <c r="AH2291">
        <v>40</v>
      </c>
      <c r="AI2291">
        <v>827.79200000000003</v>
      </c>
      <c r="AJ2291" s="11">
        <v>289.0772</v>
      </c>
    </row>
    <row r="2292" spans="22:36" x14ac:dyDescent="0.25">
      <c r="W2292" t="s">
        <v>59</v>
      </c>
      <c r="X2292" s="3">
        <v>43</v>
      </c>
      <c r="Y2292" s="3">
        <v>3824.826</v>
      </c>
      <c r="Z2292" s="11">
        <v>-776.03980000000001</v>
      </c>
      <c r="AA2292" s="3"/>
      <c r="AB2292" s="3"/>
      <c r="AD2292" t="str">
        <f t="shared" si="125"/>
        <v>OhioColumbus</v>
      </c>
      <c r="AE2292" t="str">
        <f t="shared" si="126"/>
        <v>Ohio</v>
      </c>
      <c r="AF2292" t="str">
        <f t="shared" si="127"/>
        <v>Columbus</v>
      </c>
      <c r="AG2292" t="s">
        <v>59</v>
      </c>
      <c r="AH2292">
        <v>43</v>
      </c>
      <c r="AI2292">
        <v>3824.826</v>
      </c>
      <c r="AJ2292" s="11">
        <v>-776.03980000000001</v>
      </c>
    </row>
    <row r="2293" spans="22:36" x14ac:dyDescent="0.25">
      <c r="W2293" t="s">
        <v>43</v>
      </c>
      <c r="X2293" s="3">
        <v>29</v>
      </c>
      <c r="Y2293" s="3">
        <v>498.91999999999996</v>
      </c>
      <c r="Z2293" s="11">
        <v>13.568399999999997</v>
      </c>
      <c r="AA2293" s="3"/>
      <c r="AB2293" s="3"/>
      <c r="AD2293" t="str">
        <f t="shared" si="125"/>
        <v>OhioColumbus</v>
      </c>
      <c r="AE2293" t="str">
        <f t="shared" si="126"/>
        <v>Ohio</v>
      </c>
      <c r="AF2293" t="str">
        <f t="shared" si="127"/>
        <v>Columbus</v>
      </c>
      <c r="AG2293" t="s">
        <v>43</v>
      </c>
      <c r="AH2293">
        <v>29</v>
      </c>
      <c r="AI2293">
        <v>498.91999999999996</v>
      </c>
      <c r="AJ2293" s="11">
        <v>13.568399999999997</v>
      </c>
    </row>
    <row r="2294" spans="22:36" x14ac:dyDescent="0.25">
      <c r="W2294" t="s">
        <v>334</v>
      </c>
      <c r="X2294" s="3">
        <v>8</v>
      </c>
      <c r="Y2294" s="3">
        <v>421.00799999999998</v>
      </c>
      <c r="Z2294" s="11">
        <v>-77.859400000000008</v>
      </c>
      <c r="AA2294" s="3"/>
      <c r="AB2294" s="3"/>
      <c r="AD2294" t="str">
        <f t="shared" si="125"/>
        <v>OhioColumbus</v>
      </c>
      <c r="AE2294" t="str">
        <f t="shared" si="126"/>
        <v>Ohio</v>
      </c>
      <c r="AF2294" t="str">
        <f t="shared" si="127"/>
        <v>Columbus</v>
      </c>
      <c r="AG2294" t="s">
        <v>334</v>
      </c>
      <c r="AH2294">
        <v>8</v>
      </c>
      <c r="AI2294">
        <v>421.00799999999998</v>
      </c>
      <c r="AJ2294" s="11">
        <v>-77.859400000000008</v>
      </c>
    </row>
    <row r="2295" spans="22:36" x14ac:dyDescent="0.25">
      <c r="W2295" t="s">
        <v>39</v>
      </c>
      <c r="X2295" s="3">
        <v>5</v>
      </c>
      <c r="Y2295" s="3">
        <v>533.76599999999996</v>
      </c>
      <c r="Z2295" s="11">
        <v>-205.99869999999999</v>
      </c>
      <c r="AA2295" s="3"/>
      <c r="AB2295" s="3"/>
      <c r="AD2295" t="str">
        <f t="shared" si="125"/>
        <v>OhioColumbus</v>
      </c>
      <c r="AE2295" t="str">
        <f t="shared" si="126"/>
        <v>Ohio</v>
      </c>
      <c r="AF2295" t="str">
        <f t="shared" si="127"/>
        <v>Columbus</v>
      </c>
      <c r="AG2295" t="s">
        <v>39</v>
      </c>
      <c r="AH2295">
        <v>5</v>
      </c>
      <c r="AI2295">
        <v>533.76599999999996</v>
      </c>
      <c r="AJ2295" s="11">
        <v>-205.99869999999999</v>
      </c>
    </row>
    <row r="2296" spans="22:36" x14ac:dyDescent="0.25">
      <c r="V2296" t="s">
        <v>848</v>
      </c>
      <c r="W2296" t="s">
        <v>64</v>
      </c>
      <c r="X2296" s="3">
        <v>7</v>
      </c>
      <c r="Y2296" s="3">
        <v>20.741999999999997</v>
      </c>
      <c r="Z2296" s="11">
        <v>-13.827999999999999</v>
      </c>
      <c r="AA2296" s="3"/>
      <c r="AB2296" s="3"/>
      <c r="AC2296" t="s">
        <v>848</v>
      </c>
      <c r="AD2296" t="str">
        <f t="shared" si="125"/>
        <v>OhioCuyahoga Falls</v>
      </c>
      <c r="AE2296" t="str">
        <f t="shared" si="126"/>
        <v>Ohio</v>
      </c>
      <c r="AF2296" t="str">
        <f t="shared" si="127"/>
        <v>Cuyahoga Falls</v>
      </c>
      <c r="AG2296" t="s">
        <v>64</v>
      </c>
      <c r="AH2296">
        <v>7</v>
      </c>
      <c r="AI2296">
        <v>20.741999999999997</v>
      </c>
      <c r="AJ2296" s="11">
        <v>-13.827999999999999</v>
      </c>
    </row>
    <row r="2297" spans="22:36" x14ac:dyDescent="0.25">
      <c r="W2297" t="s">
        <v>48</v>
      </c>
      <c r="X2297" s="3">
        <v>6</v>
      </c>
      <c r="Y2297" s="3">
        <v>8.3520000000000003</v>
      </c>
      <c r="Z2297" s="11">
        <v>1.2527999999999999</v>
      </c>
      <c r="AA2297" s="3"/>
      <c r="AB2297" s="3"/>
      <c r="AD2297" t="str">
        <f t="shared" si="125"/>
        <v>OhioCuyahoga Falls</v>
      </c>
      <c r="AE2297" t="str">
        <f t="shared" si="126"/>
        <v>Ohio</v>
      </c>
      <c r="AF2297" t="str">
        <f t="shared" si="127"/>
        <v>Cuyahoga Falls</v>
      </c>
      <c r="AG2297" t="s">
        <v>48</v>
      </c>
      <c r="AH2297">
        <v>6</v>
      </c>
      <c r="AI2297">
        <v>8.3520000000000003</v>
      </c>
      <c r="AJ2297" s="11">
        <v>1.2527999999999999</v>
      </c>
    </row>
    <row r="2298" spans="22:36" x14ac:dyDescent="0.25">
      <c r="V2298" t="s">
        <v>699</v>
      </c>
      <c r="W2298" t="s">
        <v>129</v>
      </c>
      <c r="X2298" s="3">
        <v>7</v>
      </c>
      <c r="Y2298" s="3">
        <v>489.048</v>
      </c>
      <c r="Z2298" s="11">
        <v>109.6947</v>
      </c>
      <c r="AA2298" s="3"/>
      <c r="AB2298" s="3"/>
      <c r="AC2298" t="s">
        <v>699</v>
      </c>
      <c r="AD2298" t="str">
        <f t="shared" si="125"/>
        <v>OhioDublin</v>
      </c>
      <c r="AE2298" t="str">
        <f t="shared" si="126"/>
        <v>Ohio</v>
      </c>
      <c r="AF2298" t="str">
        <f t="shared" si="127"/>
        <v>Dublin</v>
      </c>
      <c r="AG2298" t="s">
        <v>129</v>
      </c>
      <c r="AH2298">
        <v>7</v>
      </c>
      <c r="AI2298">
        <v>489.048</v>
      </c>
      <c r="AJ2298" s="11">
        <v>109.6947</v>
      </c>
    </row>
    <row r="2299" spans="22:36" x14ac:dyDescent="0.25">
      <c r="W2299" t="s">
        <v>53</v>
      </c>
      <c r="X2299" s="3">
        <v>7</v>
      </c>
      <c r="Y2299" s="3">
        <v>51.088000000000001</v>
      </c>
      <c r="Z2299" s="11">
        <v>4.5107999999999997</v>
      </c>
      <c r="AA2299" s="3"/>
      <c r="AB2299" s="3"/>
      <c r="AD2299" t="str">
        <f t="shared" si="125"/>
        <v>OhioDublin</v>
      </c>
      <c r="AE2299" t="str">
        <f t="shared" si="126"/>
        <v>Ohio</v>
      </c>
      <c r="AF2299" t="str">
        <f t="shared" si="127"/>
        <v>Dublin</v>
      </c>
      <c r="AG2299" t="s">
        <v>53</v>
      </c>
      <c r="AH2299">
        <v>7</v>
      </c>
      <c r="AI2299">
        <v>51.088000000000001</v>
      </c>
      <c r="AJ2299" s="11">
        <v>4.5107999999999997</v>
      </c>
    </row>
    <row r="2300" spans="22:36" x14ac:dyDescent="0.25">
      <c r="W2300" t="s">
        <v>64</v>
      </c>
      <c r="X2300" s="3">
        <v>6</v>
      </c>
      <c r="Y2300" s="3">
        <v>23.573999999999998</v>
      </c>
      <c r="Z2300" s="11">
        <v>-16.501799999999999</v>
      </c>
      <c r="AA2300" s="3"/>
      <c r="AB2300" s="3"/>
      <c r="AD2300" t="str">
        <f t="shared" si="125"/>
        <v>OhioDublin</v>
      </c>
      <c r="AE2300" t="str">
        <f t="shared" si="126"/>
        <v>Ohio</v>
      </c>
      <c r="AF2300" t="str">
        <f t="shared" si="127"/>
        <v>Dublin</v>
      </c>
      <c r="AG2300" t="s">
        <v>64</v>
      </c>
      <c r="AH2300">
        <v>6</v>
      </c>
      <c r="AI2300">
        <v>23.573999999999998</v>
      </c>
      <c r="AJ2300" s="11">
        <v>-16.501799999999999</v>
      </c>
    </row>
    <row r="2301" spans="22:36" x14ac:dyDescent="0.25">
      <c r="W2301" t="s">
        <v>195</v>
      </c>
      <c r="X2301" s="3">
        <v>2</v>
      </c>
      <c r="Y2301" s="3">
        <v>5.5839999999999996</v>
      </c>
      <c r="Z2301" s="11">
        <v>1.8148</v>
      </c>
      <c r="AA2301" s="3"/>
      <c r="AB2301" s="3"/>
      <c r="AD2301" t="str">
        <f t="shared" si="125"/>
        <v>OhioDublin</v>
      </c>
      <c r="AE2301" t="str">
        <f t="shared" si="126"/>
        <v>Ohio</v>
      </c>
      <c r="AF2301" t="str">
        <f t="shared" si="127"/>
        <v>Dublin</v>
      </c>
      <c r="AG2301" t="s">
        <v>195</v>
      </c>
      <c r="AH2301">
        <v>2</v>
      </c>
      <c r="AI2301">
        <v>5.5839999999999996</v>
      </c>
      <c r="AJ2301" s="11">
        <v>1.8148</v>
      </c>
    </row>
    <row r="2302" spans="22:36" x14ac:dyDescent="0.25">
      <c r="W2302" t="s">
        <v>48</v>
      </c>
      <c r="X2302" s="3">
        <v>4</v>
      </c>
      <c r="Y2302" s="3">
        <v>72.703999999999994</v>
      </c>
      <c r="Z2302" s="11">
        <v>19.084800000000001</v>
      </c>
      <c r="AA2302" s="3"/>
      <c r="AB2302" s="3"/>
      <c r="AD2302" t="str">
        <f t="shared" si="125"/>
        <v>OhioDublin</v>
      </c>
      <c r="AE2302" t="str">
        <f t="shared" si="126"/>
        <v>Ohio</v>
      </c>
      <c r="AF2302" t="str">
        <f t="shared" si="127"/>
        <v>Dublin</v>
      </c>
      <c r="AG2302" t="s">
        <v>48</v>
      </c>
      <c r="AH2302">
        <v>4</v>
      </c>
      <c r="AI2302">
        <v>72.703999999999994</v>
      </c>
      <c r="AJ2302" s="11">
        <v>19.084800000000001</v>
      </c>
    </row>
    <row r="2303" spans="22:36" x14ac:dyDescent="0.25">
      <c r="W2303" t="s">
        <v>371</v>
      </c>
      <c r="X2303" s="3">
        <v>4</v>
      </c>
      <c r="Y2303" s="3">
        <v>479.988</v>
      </c>
      <c r="Z2303" s="11">
        <v>-383.99040000000002</v>
      </c>
      <c r="AA2303" s="3"/>
      <c r="AB2303" s="3"/>
      <c r="AD2303" t="str">
        <f t="shared" si="125"/>
        <v>OhioDublin</v>
      </c>
      <c r="AE2303" t="str">
        <f t="shared" si="126"/>
        <v>Ohio</v>
      </c>
      <c r="AF2303" t="str">
        <f t="shared" si="127"/>
        <v>Dublin</v>
      </c>
      <c r="AG2303" t="s">
        <v>371</v>
      </c>
      <c r="AH2303">
        <v>4</v>
      </c>
      <c r="AI2303">
        <v>479.988</v>
      </c>
      <c r="AJ2303" s="11">
        <v>-383.99040000000002</v>
      </c>
    </row>
    <row r="2304" spans="22:36" x14ac:dyDescent="0.25">
      <c r="W2304" t="s">
        <v>80</v>
      </c>
      <c r="X2304" s="3">
        <v>12</v>
      </c>
      <c r="Y2304" s="3">
        <v>50.448</v>
      </c>
      <c r="Z2304" s="11">
        <v>18.287399999999998</v>
      </c>
      <c r="AA2304" s="3"/>
      <c r="AB2304" s="3"/>
      <c r="AD2304" t="str">
        <f t="shared" si="125"/>
        <v>OhioDublin</v>
      </c>
      <c r="AE2304" t="str">
        <f t="shared" si="126"/>
        <v>Ohio</v>
      </c>
      <c r="AF2304" t="str">
        <f t="shared" si="127"/>
        <v>Dublin</v>
      </c>
      <c r="AG2304" t="s">
        <v>80</v>
      </c>
      <c r="AH2304">
        <v>12</v>
      </c>
      <c r="AI2304">
        <v>50.448</v>
      </c>
      <c r="AJ2304" s="11">
        <v>18.287399999999998</v>
      </c>
    </row>
    <row r="2305" spans="22:36" x14ac:dyDescent="0.25">
      <c r="W2305" t="s">
        <v>59</v>
      </c>
      <c r="X2305" s="3">
        <v>4</v>
      </c>
      <c r="Y2305" s="3">
        <v>158.376</v>
      </c>
      <c r="Z2305" s="11">
        <v>-34.314799999999998</v>
      </c>
      <c r="AA2305" s="3"/>
      <c r="AB2305" s="3"/>
      <c r="AD2305" t="str">
        <f t="shared" si="125"/>
        <v>OhioDublin</v>
      </c>
      <c r="AE2305" t="str">
        <f t="shared" si="126"/>
        <v>Ohio</v>
      </c>
      <c r="AF2305" t="str">
        <f t="shared" si="127"/>
        <v>Dublin</v>
      </c>
      <c r="AG2305" t="s">
        <v>59</v>
      </c>
      <c r="AH2305">
        <v>4</v>
      </c>
      <c r="AI2305">
        <v>158.376</v>
      </c>
      <c r="AJ2305" s="11">
        <v>-34.314799999999998</v>
      </c>
    </row>
    <row r="2306" spans="22:36" x14ac:dyDescent="0.25">
      <c r="W2306" t="s">
        <v>39</v>
      </c>
      <c r="X2306" s="3">
        <v>5</v>
      </c>
      <c r="Y2306" s="3">
        <v>1048.3499999999999</v>
      </c>
      <c r="Z2306" s="11">
        <v>-69.89</v>
      </c>
      <c r="AA2306" s="3"/>
      <c r="AB2306" s="3"/>
      <c r="AD2306" t="str">
        <f t="shared" si="125"/>
        <v>OhioDublin</v>
      </c>
      <c r="AE2306" t="str">
        <f t="shared" si="126"/>
        <v>Ohio</v>
      </c>
      <c r="AF2306" t="str">
        <f t="shared" si="127"/>
        <v>Dublin</v>
      </c>
      <c r="AG2306" t="s">
        <v>39</v>
      </c>
      <c r="AH2306">
        <v>5</v>
      </c>
      <c r="AI2306">
        <v>1048.3499999999999</v>
      </c>
      <c r="AJ2306" s="11">
        <v>-69.89</v>
      </c>
    </row>
    <row r="2307" spans="22:36" x14ac:dyDescent="0.25">
      <c r="V2307" t="s">
        <v>1214</v>
      </c>
      <c r="W2307" t="s">
        <v>64</v>
      </c>
      <c r="X2307" s="3">
        <v>1</v>
      </c>
      <c r="Y2307" s="3">
        <v>1.8240000000000001</v>
      </c>
      <c r="Z2307" s="11">
        <v>-1.3984000000000001</v>
      </c>
      <c r="AA2307" s="3"/>
      <c r="AB2307" s="3"/>
      <c r="AC2307" t="s">
        <v>1214</v>
      </c>
      <c r="AD2307" t="str">
        <f t="shared" si="125"/>
        <v>OhioElyria</v>
      </c>
      <c r="AE2307" t="str">
        <f t="shared" si="126"/>
        <v>Ohio</v>
      </c>
      <c r="AF2307" t="str">
        <f t="shared" si="127"/>
        <v>Elyria</v>
      </c>
      <c r="AG2307" t="s">
        <v>64</v>
      </c>
      <c r="AH2307">
        <v>1</v>
      </c>
      <c r="AI2307">
        <v>1.8240000000000001</v>
      </c>
      <c r="AJ2307" s="11">
        <v>-1.3984000000000001</v>
      </c>
    </row>
    <row r="2308" spans="22:36" x14ac:dyDescent="0.25">
      <c r="V2308" t="s">
        <v>928</v>
      </c>
      <c r="W2308" t="s">
        <v>129</v>
      </c>
      <c r="X2308" s="3">
        <v>7</v>
      </c>
      <c r="Y2308" s="3">
        <v>158.928</v>
      </c>
      <c r="Z2308" s="11">
        <v>41.718600000000002</v>
      </c>
      <c r="AA2308" s="3"/>
      <c r="AB2308" s="3"/>
      <c r="AC2308" t="s">
        <v>928</v>
      </c>
      <c r="AD2308" t="str">
        <f t="shared" si="125"/>
        <v>OhioFairfield</v>
      </c>
      <c r="AE2308" t="str">
        <f t="shared" si="126"/>
        <v>Ohio</v>
      </c>
      <c r="AF2308" t="str">
        <f t="shared" si="127"/>
        <v>Fairfield</v>
      </c>
      <c r="AG2308" t="s">
        <v>129</v>
      </c>
      <c r="AH2308">
        <v>7</v>
      </c>
      <c r="AI2308">
        <v>158.928</v>
      </c>
      <c r="AJ2308" s="11">
        <v>41.718600000000002</v>
      </c>
    </row>
    <row r="2309" spans="22:36" x14ac:dyDescent="0.25">
      <c r="W2309" t="s">
        <v>68</v>
      </c>
      <c r="X2309" s="3">
        <v>10</v>
      </c>
      <c r="Y2309" s="3">
        <v>917.2</v>
      </c>
      <c r="Z2309" s="11">
        <v>73.357200000000006</v>
      </c>
      <c r="AA2309" s="3"/>
      <c r="AB2309" s="3"/>
      <c r="AD2309" t="str">
        <f t="shared" ref="AD2309:AD2372" si="128">IF(ISTEXT(AC2309),AC2309,AD2308)</f>
        <v>OhioFairfield</v>
      </c>
      <c r="AE2309" t="str">
        <f t="shared" ref="AE2309:AE2372" si="129">INDEX($K$3:$R$606,MATCH(AD2309,$K$3:$K$606,0),5)</f>
        <v>Ohio</v>
      </c>
      <c r="AF2309" t="str">
        <f t="shared" si="127"/>
        <v>Fairfield</v>
      </c>
      <c r="AG2309" t="s">
        <v>68</v>
      </c>
      <c r="AH2309">
        <v>10</v>
      </c>
      <c r="AI2309">
        <v>917.2</v>
      </c>
      <c r="AJ2309" s="11">
        <v>73.357200000000006</v>
      </c>
    </row>
    <row r="2310" spans="22:36" x14ac:dyDescent="0.25">
      <c r="W2310" t="s">
        <v>53</v>
      </c>
      <c r="X2310" s="3">
        <v>2</v>
      </c>
      <c r="Y2310" s="3">
        <v>4.9119999999999999</v>
      </c>
      <c r="Z2310" s="11">
        <v>0.307</v>
      </c>
      <c r="AA2310" s="3"/>
      <c r="AB2310" s="3"/>
      <c r="AD2310" t="str">
        <f t="shared" si="128"/>
        <v>OhioFairfield</v>
      </c>
      <c r="AE2310" t="str">
        <f t="shared" si="129"/>
        <v>Ohio</v>
      </c>
      <c r="AF2310" t="str">
        <f t="shared" ref="AF2310:AF2373" si="130">INDEX($K$3:$R$606,MATCH(AD2310,$K$3:$K$606,0),6)</f>
        <v>Fairfield</v>
      </c>
      <c r="AG2310" t="s">
        <v>53</v>
      </c>
      <c r="AH2310">
        <v>2</v>
      </c>
      <c r="AI2310">
        <v>4.9119999999999999</v>
      </c>
      <c r="AJ2310" s="11">
        <v>0.307</v>
      </c>
    </row>
    <row r="2311" spans="22:36" x14ac:dyDescent="0.25">
      <c r="W2311" t="s">
        <v>64</v>
      </c>
      <c r="X2311" s="3">
        <v>16</v>
      </c>
      <c r="Y2311" s="3">
        <v>88.754999999999995</v>
      </c>
      <c r="Z2311" s="11">
        <v>-65.955200000000005</v>
      </c>
      <c r="AA2311" s="3"/>
      <c r="AB2311" s="3"/>
      <c r="AD2311" t="str">
        <f t="shared" si="128"/>
        <v>OhioFairfield</v>
      </c>
      <c r="AE2311" t="str">
        <f t="shared" si="129"/>
        <v>Ohio</v>
      </c>
      <c r="AF2311" t="str">
        <f t="shared" si="130"/>
        <v>Fairfield</v>
      </c>
      <c r="AG2311" t="s">
        <v>64</v>
      </c>
      <c r="AH2311">
        <v>16</v>
      </c>
      <c r="AI2311">
        <v>88.754999999999995</v>
      </c>
      <c r="AJ2311" s="11">
        <v>-65.955200000000005</v>
      </c>
    </row>
    <row r="2312" spans="22:36" x14ac:dyDescent="0.25">
      <c r="W2312" t="s">
        <v>195</v>
      </c>
      <c r="X2312" s="3">
        <v>13</v>
      </c>
      <c r="Y2312" s="3">
        <v>39.311999999999998</v>
      </c>
      <c r="Z2312" s="11">
        <v>12.776400000000001</v>
      </c>
      <c r="AA2312" s="3"/>
      <c r="AB2312" s="3"/>
      <c r="AD2312" t="str">
        <f t="shared" si="128"/>
        <v>OhioFairfield</v>
      </c>
      <c r="AE2312" t="str">
        <f t="shared" si="129"/>
        <v>Ohio</v>
      </c>
      <c r="AF2312" t="str">
        <f t="shared" si="130"/>
        <v>Fairfield</v>
      </c>
      <c r="AG2312" t="s">
        <v>195</v>
      </c>
      <c r="AH2312">
        <v>13</v>
      </c>
      <c r="AI2312">
        <v>39.311999999999998</v>
      </c>
      <c r="AJ2312" s="11">
        <v>12.776400000000001</v>
      </c>
    </row>
    <row r="2313" spans="22:36" x14ac:dyDescent="0.25">
      <c r="W2313" t="s">
        <v>48</v>
      </c>
      <c r="X2313" s="3">
        <v>11</v>
      </c>
      <c r="Y2313" s="3">
        <v>1081.664</v>
      </c>
      <c r="Z2313" s="11">
        <v>8.3387999999999955</v>
      </c>
      <c r="AA2313" s="3"/>
      <c r="AB2313" s="3"/>
      <c r="AD2313" t="str">
        <f t="shared" si="128"/>
        <v>OhioFairfield</v>
      </c>
      <c r="AE2313" t="str">
        <f t="shared" si="129"/>
        <v>Ohio</v>
      </c>
      <c r="AF2313" t="str">
        <f t="shared" si="130"/>
        <v>Fairfield</v>
      </c>
      <c r="AG2313" t="s">
        <v>48</v>
      </c>
      <c r="AH2313">
        <v>11</v>
      </c>
      <c r="AI2313">
        <v>1081.664</v>
      </c>
      <c r="AJ2313" s="11">
        <v>8.3387999999999955</v>
      </c>
    </row>
    <row r="2314" spans="22:36" x14ac:dyDescent="0.25">
      <c r="W2314" t="s">
        <v>33</v>
      </c>
      <c r="X2314" s="3">
        <v>5</v>
      </c>
      <c r="Y2314" s="3">
        <v>16.52</v>
      </c>
      <c r="Z2314" s="11">
        <v>5.3689999999999998</v>
      </c>
      <c r="AA2314" s="3"/>
      <c r="AB2314" s="3"/>
      <c r="AD2314" t="str">
        <f t="shared" si="128"/>
        <v>OhioFairfield</v>
      </c>
      <c r="AE2314" t="str">
        <f t="shared" si="129"/>
        <v>Ohio</v>
      </c>
      <c r="AF2314" t="str">
        <f t="shared" si="130"/>
        <v>Fairfield</v>
      </c>
      <c r="AG2314" t="s">
        <v>33</v>
      </c>
      <c r="AH2314">
        <v>5</v>
      </c>
      <c r="AI2314">
        <v>16.52</v>
      </c>
      <c r="AJ2314" s="11">
        <v>5.3689999999999998</v>
      </c>
    </row>
    <row r="2315" spans="22:36" x14ac:dyDescent="0.25">
      <c r="W2315" t="s">
        <v>80</v>
      </c>
      <c r="X2315" s="3">
        <v>4</v>
      </c>
      <c r="Y2315" s="3">
        <v>78.168000000000006</v>
      </c>
      <c r="Z2315" s="11">
        <v>24.427499999999998</v>
      </c>
      <c r="AA2315" s="3"/>
      <c r="AB2315" s="3"/>
      <c r="AD2315" t="str">
        <f t="shared" si="128"/>
        <v>OhioFairfield</v>
      </c>
      <c r="AE2315" t="str">
        <f t="shared" si="129"/>
        <v>Ohio</v>
      </c>
      <c r="AF2315" t="str">
        <f t="shared" si="130"/>
        <v>Fairfield</v>
      </c>
      <c r="AG2315" t="s">
        <v>80</v>
      </c>
      <c r="AH2315">
        <v>4</v>
      </c>
      <c r="AI2315">
        <v>78.168000000000006</v>
      </c>
      <c r="AJ2315" s="11">
        <v>24.427499999999998</v>
      </c>
    </row>
    <row r="2316" spans="22:36" x14ac:dyDescent="0.25">
      <c r="W2316" t="s">
        <v>59</v>
      </c>
      <c r="X2316" s="3">
        <v>2</v>
      </c>
      <c r="Y2316" s="3">
        <v>9.5879999999999992</v>
      </c>
      <c r="Z2316" s="11">
        <v>-2.0773999999999999</v>
      </c>
      <c r="AA2316" s="3"/>
      <c r="AB2316" s="3"/>
      <c r="AD2316" t="str">
        <f t="shared" si="128"/>
        <v>OhioFairfield</v>
      </c>
      <c r="AE2316" t="str">
        <f t="shared" si="129"/>
        <v>Ohio</v>
      </c>
      <c r="AF2316" t="str">
        <f t="shared" si="130"/>
        <v>Fairfield</v>
      </c>
      <c r="AG2316" t="s">
        <v>59</v>
      </c>
      <c r="AH2316">
        <v>2</v>
      </c>
      <c r="AI2316">
        <v>9.5879999999999992</v>
      </c>
      <c r="AJ2316" s="11">
        <v>-2.0773999999999999</v>
      </c>
    </row>
    <row r="2317" spans="22:36" x14ac:dyDescent="0.25">
      <c r="W2317" t="s">
        <v>39</v>
      </c>
      <c r="X2317" s="3">
        <v>5</v>
      </c>
      <c r="Y2317" s="3">
        <v>682.65</v>
      </c>
      <c r="Z2317" s="11">
        <v>-227.55</v>
      </c>
      <c r="AA2317" s="3"/>
      <c r="AB2317" s="3"/>
      <c r="AD2317" t="str">
        <f t="shared" si="128"/>
        <v>OhioFairfield</v>
      </c>
      <c r="AE2317" t="str">
        <f t="shared" si="129"/>
        <v>Ohio</v>
      </c>
      <c r="AF2317" t="str">
        <f t="shared" si="130"/>
        <v>Fairfield</v>
      </c>
      <c r="AG2317" t="s">
        <v>39</v>
      </c>
      <c r="AH2317">
        <v>5</v>
      </c>
      <c r="AI2317">
        <v>682.65</v>
      </c>
      <c r="AJ2317" s="11">
        <v>-227.55</v>
      </c>
    </row>
    <row r="2318" spans="22:36" x14ac:dyDescent="0.25">
      <c r="V2318" t="s">
        <v>773</v>
      </c>
      <c r="W2318" t="s">
        <v>64</v>
      </c>
      <c r="X2318" s="3">
        <v>2</v>
      </c>
      <c r="Y2318" s="3">
        <v>3.6480000000000001</v>
      </c>
      <c r="Z2318" s="11">
        <v>-2.7968000000000002</v>
      </c>
      <c r="AA2318" s="3"/>
      <c r="AB2318" s="3"/>
      <c r="AC2318" t="s">
        <v>773</v>
      </c>
      <c r="AD2318" t="str">
        <f t="shared" si="128"/>
        <v>OhioGrove City</v>
      </c>
      <c r="AE2318" t="str">
        <f t="shared" si="129"/>
        <v>Ohio</v>
      </c>
      <c r="AF2318" t="str">
        <f t="shared" si="130"/>
        <v>Grove City</v>
      </c>
      <c r="AG2318" t="s">
        <v>64</v>
      </c>
      <c r="AH2318">
        <v>2</v>
      </c>
      <c r="AI2318">
        <v>3.6480000000000001</v>
      </c>
      <c r="AJ2318" s="11">
        <v>-2.7968000000000002</v>
      </c>
    </row>
    <row r="2319" spans="22:36" x14ac:dyDescent="0.25">
      <c r="W2319" t="s">
        <v>59</v>
      </c>
      <c r="X2319" s="3">
        <v>10</v>
      </c>
      <c r="Y2319" s="3">
        <v>119.94</v>
      </c>
      <c r="Z2319" s="11">
        <v>15.992000000000001</v>
      </c>
      <c r="AA2319" s="3"/>
      <c r="AB2319" s="3"/>
      <c r="AD2319" t="str">
        <f t="shared" si="128"/>
        <v>OhioGrove City</v>
      </c>
      <c r="AE2319" t="str">
        <f t="shared" si="129"/>
        <v>Ohio</v>
      </c>
      <c r="AF2319" t="str">
        <f t="shared" si="130"/>
        <v>Grove City</v>
      </c>
      <c r="AG2319" t="s">
        <v>59</v>
      </c>
      <c r="AH2319">
        <v>10</v>
      </c>
      <c r="AI2319">
        <v>119.94</v>
      </c>
      <c r="AJ2319" s="11">
        <v>15.992000000000001</v>
      </c>
    </row>
    <row r="2320" spans="22:36" x14ac:dyDescent="0.25">
      <c r="V2320" t="s">
        <v>690</v>
      </c>
      <c r="W2320" t="s">
        <v>68</v>
      </c>
      <c r="X2320" s="3">
        <v>5</v>
      </c>
      <c r="Y2320" s="3">
        <v>123.92</v>
      </c>
      <c r="Z2320" s="11">
        <v>9.2940000000000005</v>
      </c>
      <c r="AA2320" s="3"/>
      <c r="AB2320" s="3"/>
      <c r="AC2320" t="s">
        <v>690</v>
      </c>
      <c r="AD2320" t="str">
        <f t="shared" si="128"/>
        <v>OhioHamilton</v>
      </c>
      <c r="AE2320" t="str">
        <f t="shared" si="129"/>
        <v>Ohio</v>
      </c>
      <c r="AF2320" t="str">
        <f t="shared" si="130"/>
        <v>Hamilton</v>
      </c>
      <c r="AG2320" t="s">
        <v>68</v>
      </c>
      <c r="AH2320">
        <v>5</v>
      </c>
      <c r="AI2320">
        <v>123.92</v>
      </c>
      <c r="AJ2320" s="11">
        <v>9.2940000000000005</v>
      </c>
    </row>
    <row r="2321" spans="22:36" x14ac:dyDescent="0.25">
      <c r="W2321" t="s">
        <v>53</v>
      </c>
      <c r="X2321" s="3">
        <v>5</v>
      </c>
      <c r="Y2321" s="3">
        <v>13.456</v>
      </c>
      <c r="Z2321" s="11">
        <v>2.7913999999999999</v>
      </c>
      <c r="AA2321" s="3"/>
      <c r="AB2321" s="3"/>
      <c r="AD2321" t="str">
        <f t="shared" si="128"/>
        <v>OhioHamilton</v>
      </c>
      <c r="AE2321" t="str">
        <f t="shared" si="129"/>
        <v>Ohio</v>
      </c>
      <c r="AF2321" t="str">
        <f t="shared" si="130"/>
        <v>Hamilton</v>
      </c>
      <c r="AG2321" t="s">
        <v>53</v>
      </c>
      <c r="AH2321">
        <v>5</v>
      </c>
      <c r="AI2321">
        <v>13.456</v>
      </c>
      <c r="AJ2321" s="11">
        <v>2.7913999999999999</v>
      </c>
    </row>
    <row r="2322" spans="22:36" x14ac:dyDescent="0.25">
      <c r="W2322" t="s">
        <v>48</v>
      </c>
      <c r="X2322" s="3">
        <v>3</v>
      </c>
      <c r="Y2322" s="3">
        <v>190.84800000000001</v>
      </c>
      <c r="Z2322" s="11">
        <v>-21.470400000000001</v>
      </c>
      <c r="AA2322" s="3"/>
      <c r="AB2322" s="3"/>
      <c r="AD2322" t="str">
        <f t="shared" si="128"/>
        <v>OhioHamilton</v>
      </c>
      <c r="AE2322" t="str">
        <f t="shared" si="129"/>
        <v>Ohio</v>
      </c>
      <c r="AF2322" t="str">
        <f t="shared" si="130"/>
        <v>Hamilton</v>
      </c>
      <c r="AG2322" t="s">
        <v>48</v>
      </c>
      <c r="AH2322">
        <v>3</v>
      </c>
      <c r="AI2322">
        <v>190.84800000000001</v>
      </c>
      <c r="AJ2322" s="11">
        <v>-21.470400000000001</v>
      </c>
    </row>
    <row r="2323" spans="22:36" x14ac:dyDescent="0.25">
      <c r="V2323" t="s">
        <v>965</v>
      </c>
      <c r="W2323" t="s">
        <v>129</v>
      </c>
      <c r="X2323" s="3">
        <v>3</v>
      </c>
      <c r="Y2323" s="3">
        <v>71.975999999999999</v>
      </c>
      <c r="Z2323" s="11">
        <v>-8.9969999999999999</v>
      </c>
      <c r="AA2323" s="3"/>
      <c r="AB2323" s="3"/>
      <c r="AC2323" t="s">
        <v>965</v>
      </c>
      <c r="AD2323" t="str">
        <f t="shared" si="128"/>
        <v>OhioKent</v>
      </c>
      <c r="AE2323" t="str">
        <f t="shared" si="129"/>
        <v>Ohio</v>
      </c>
      <c r="AF2323" t="str">
        <f t="shared" si="130"/>
        <v>Kent</v>
      </c>
      <c r="AG2323" t="s">
        <v>129</v>
      </c>
      <c r="AH2323">
        <v>3</v>
      </c>
      <c r="AI2323">
        <v>71.975999999999999</v>
      </c>
      <c r="AJ2323" s="11">
        <v>-8.9969999999999999</v>
      </c>
    </row>
    <row r="2324" spans="22:36" x14ac:dyDescent="0.25">
      <c r="W2324" t="s">
        <v>68</v>
      </c>
      <c r="X2324" s="3">
        <v>11</v>
      </c>
      <c r="Y2324" s="3">
        <v>152.328</v>
      </c>
      <c r="Z2324" s="11">
        <v>22.939799999999998</v>
      </c>
      <c r="AA2324" s="3"/>
      <c r="AB2324" s="3"/>
      <c r="AD2324" t="str">
        <f t="shared" si="128"/>
        <v>OhioKent</v>
      </c>
      <c r="AE2324" t="str">
        <f t="shared" si="129"/>
        <v>Ohio</v>
      </c>
      <c r="AF2324" t="str">
        <f t="shared" si="130"/>
        <v>Kent</v>
      </c>
      <c r="AG2324" t="s">
        <v>68</v>
      </c>
      <c r="AH2324">
        <v>11</v>
      </c>
      <c r="AI2324">
        <v>152.328</v>
      </c>
      <c r="AJ2324" s="11">
        <v>22.939799999999998</v>
      </c>
    </row>
    <row r="2325" spans="22:36" x14ac:dyDescent="0.25">
      <c r="W2325" t="s">
        <v>53</v>
      </c>
      <c r="X2325" s="3">
        <v>3</v>
      </c>
      <c r="Y2325" s="3">
        <v>14.016</v>
      </c>
      <c r="Z2325" s="11">
        <v>1.752</v>
      </c>
      <c r="AA2325" s="3"/>
      <c r="AB2325" s="3"/>
      <c r="AD2325" t="str">
        <f t="shared" si="128"/>
        <v>OhioKent</v>
      </c>
      <c r="AE2325" t="str">
        <f t="shared" si="129"/>
        <v>Ohio</v>
      </c>
      <c r="AF2325" t="str">
        <f t="shared" si="130"/>
        <v>Kent</v>
      </c>
      <c r="AG2325" t="s">
        <v>53</v>
      </c>
      <c r="AH2325">
        <v>3</v>
      </c>
      <c r="AI2325">
        <v>14.016</v>
      </c>
      <c r="AJ2325" s="11">
        <v>1.752</v>
      </c>
    </row>
    <row r="2326" spans="22:36" x14ac:dyDescent="0.25">
      <c r="W2326" t="s">
        <v>59</v>
      </c>
      <c r="X2326" s="3">
        <v>3</v>
      </c>
      <c r="Y2326" s="3">
        <v>107.982</v>
      </c>
      <c r="Z2326" s="11">
        <v>-26.9955</v>
      </c>
      <c r="AA2326" s="3"/>
      <c r="AB2326" s="3"/>
      <c r="AD2326" t="str">
        <f t="shared" si="128"/>
        <v>OhioKent</v>
      </c>
      <c r="AE2326" t="str">
        <f t="shared" si="129"/>
        <v>Ohio</v>
      </c>
      <c r="AF2326" t="str">
        <f t="shared" si="130"/>
        <v>Kent</v>
      </c>
      <c r="AG2326" t="s">
        <v>59</v>
      </c>
      <c r="AH2326">
        <v>3</v>
      </c>
      <c r="AI2326">
        <v>107.982</v>
      </c>
      <c r="AJ2326" s="11">
        <v>-26.9955</v>
      </c>
    </row>
    <row r="2327" spans="22:36" x14ac:dyDescent="0.25">
      <c r="V2327" t="s">
        <v>950</v>
      </c>
      <c r="W2327" t="s">
        <v>68</v>
      </c>
      <c r="X2327" s="3">
        <v>2</v>
      </c>
      <c r="Y2327" s="3">
        <v>161.56800000000001</v>
      </c>
      <c r="Z2327" s="11">
        <v>16.1568</v>
      </c>
      <c r="AA2327" s="3"/>
      <c r="AB2327" s="3"/>
      <c r="AC2327" t="s">
        <v>950</v>
      </c>
      <c r="AD2327" t="str">
        <f t="shared" si="128"/>
        <v>OhioLakewood</v>
      </c>
      <c r="AE2327" t="str">
        <f t="shared" si="129"/>
        <v>Ohio</v>
      </c>
      <c r="AF2327" t="str">
        <f t="shared" si="130"/>
        <v>Lakewood</v>
      </c>
      <c r="AG2327" t="s">
        <v>68</v>
      </c>
      <c r="AH2327">
        <v>2</v>
      </c>
      <c r="AI2327">
        <v>161.56800000000001</v>
      </c>
      <c r="AJ2327" s="11">
        <v>16.1568</v>
      </c>
    </row>
    <row r="2328" spans="22:36" x14ac:dyDescent="0.25">
      <c r="W2328" t="s">
        <v>53</v>
      </c>
      <c r="X2328" s="3">
        <v>17</v>
      </c>
      <c r="Y2328" s="3">
        <v>62.503999999999998</v>
      </c>
      <c r="Z2328" s="11">
        <v>10.5259</v>
      </c>
      <c r="AA2328" s="3"/>
      <c r="AB2328" s="3"/>
      <c r="AD2328" t="str">
        <f t="shared" si="128"/>
        <v>OhioLakewood</v>
      </c>
      <c r="AE2328" t="str">
        <f t="shared" si="129"/>
        <v>Ohio</v>
      </c>
      <c r="AF2328" t="str">
        <f t="shared" si="130"/>
        <v>Lakewood</v>
      </c>
      <c r="AG2328" t="s">
        <v>53</v>
      </c>
      <c r="AH2328">
        <v>17</v>
      </c>
      <c r="AI2328">
        <v>62.503999999999998</v>
      </c>
      <c r="AJ2328" s="11">
        <v>10.5259</v>
      </c>
    </row>
    <row r="2329" spans="22:36" x14ac:dyDescent="0.25">
      <c r="W2329" t="s">
        <v>64</v>
      </c>
      <c r="X2329" s="3">
        <v>14</v>
      </c>
      <c r="Y2329" s="3">
        <v>100.992</v>
      </c>
      <c r="Z2329" s="11">
        <v>-72.156599999999997</v>
      </c>
      <c r="AA2329" s="3"/>
      <c r="AB2329" s="3"/>
      <c r="AD2329" t="str">
        <f t="shared" si="128"/>
        <v>OhioLakewood</v>
      </c>
      <c r="AE2329" t="str">
        <f t="shared" si="129"/>
        <v>Ohio</v>
      </c>
      <c r="AF2329" t="str">
        <f t="shared" si="130"/>
        <v>Lakewood</v>
      </c>
      <c r="AG2329" t="s">
        <v>64</v>
      </c>
      <c r="AH2329">
        <v>14</v>
      </c>
      <c r="AI2329">
        <v>100.992</v>
      </c>
      <c r="AJ2329" s="11">
        <v>-72.156599999999997</v>
      </c>
    </row>
    <row r="2330" spans="22:36" x14ac:dyDescent="0.25">
      <c r="W2330" t="s">
        <v>143</v>
      </c>
      <c r="X2330" s="3">
        <v>4</v>
      </c>
      <c r="Y2330" s="3">
        <v>24.448</v>
      </c>
      <c r="Z2330" s="11">
        <v>8.8623999999999992</v>
      </c>
      <c r="AA2330" s="3"/>
      <c r="AB2330" s="3"/>
      <c r="AD2330" t="str">
        <f t="shared" si="128"/>
        <v>OhioLakewood</v>
      </c>
      <c r="AE2330" t="str">
        <f t="shared" si="129"/>
        <v>Ohio</v>
      </c>
      <c r="AF2330" t="str">
        <f t="shared" si="130"/>
        <v>Lakewood</v>
      </c>
      <c r="AG2330" t="s">
        <v>143</v>
      </c>
      <c r="AH2330">
        <v>4</v>
      </c>
      <c r="AI2330">
        <v>24.448</v>
      </c>
      <c r="AJ2330" s="11">
        <v>8.8623999999999992</v>
      </c>
    </row>
    <row r="2331" spans="22:36" x14ac:dyDescent="0.25">
      <c r="W2331" t="s">
        <v>48</v>
      </c>
      <c r="X2331" s="3">
        <v>4</v>
      </c>
      <c r="Y2331" s="3">
        <v>45.887999999999998</v>
      </c>
      <c r="Z2331" s="11">
        <v>9.1776</v>
      </c>
      <c r="AA2331" s="3"/>
      <c r="AB2331" s="3"/>
      <c r="AD2331" t="str">
        <f t="shared" si="128"/>
        <v>OhioLakewood</v>
      </c>
      <c r="AE2331" t="str">
        <f t="shared" si="129"/>
        <v>Ohio</v>
      </c>
      <c r="AF2331" t="str">
        <f t="shared" si="130"/>
        <v>Lakewood</v>
      </c>
      <c r="AG2331" t="s">
        <v>48</v>
      </c>
      <c r="AH2331">
        <v>4</v>
      </c>
      <c r="AI2331">
        <v>45.887999999999998</v>
      </c>
      <c r="AJ2331" s="11">
        <v>9.1776</v>
      </c>
    </row>
    <row r="2332" spans="22:36" x14ac:dyDescent="0.25">
      <c r="W2332" t="s">
        <v>80</v>
      </c>
      <c r="X2332" s="3">
        <v>19</v>
      </c>
      <c r="Y2332" s="3">
        <v>75.92</v>
      </c>
      <c r="Z2332" s="11">
        <v>27.059399999999997</v>
      </c>
      <c r="AA2332" s="3"/>
      <c r="AB2332" s="3"/>
      <c r="AD2332" t="str">
        <f t="shared" si="128"/>
        <v>OhioLakewood</v>
      </c>
      <c r="AE2332" t="str">
        <f t="shared" si="129"/>
        <v>Ohio</v>
      </c>
      <c r="AF2332" t="str">
        <f t="shared" si="130"/>
        <v>Lakewood</v>
      </c>
      <c r="AG2332" t="s">
        <v>80</v>
      </c>
      <c r="AH2332">
        <v>19</v>
      </c>
      <c r="AI2332">
        <v>75.92</v>
      </c>
      <c r="AJ2332" s="11">
        <v>27.059399999999997</v>
      </c>
    </row>
    <row r="2333" spans="22:36" x14ac:dyDescent="0.25">
      <c r="W2333" t="s">
        <v>59</v>
      </c>
      <c r="X2333" s="3">
        <v>10</v>
      </c>
      <c r="Y2333" s="3">
        <v>596.62799999999993</v>
      </c>
      <c r="Z2333" s="11">
        <v>-106.86199999999999</v>
      </c>
      <c r="AA2333" s="3"/>
      <c r="AB2333" s="3"/>
      <c r="AD2333" t="str">
        <f t="shared" si="128"/>
        <v>OhioLakewood</v>
      </c>
      <c r="AE2333" t="str">
        <f t="shared" si="129"/>
        <v>Ohio</v>
      </c>
      <c r="AF2333" t="str">
        <f t="shared" si="130"/>
        <v>Lakewood</v>
      </c>
      <c r="AG2333" t="s">
        <v>59</v>
      </c>
      <c r="AH2333">
        <v>10</v>
      </c>
      <c r="AI2333">
        <v>596.62799999999993</v>
      </c>
      <c r="AJ2333" s="11">
        <v>-106.86199999999999</v>
      </c>
    </row>
    <row r="2334" spans="22:36" x14ac:dyDescent="0.25">
      <c r="W2334" t="s">
        <v>334</v>
      </c>
      <c r="X2334" s="3">
        <v>4</v>
      </c>
      <c r="Y2334" s="3">
        <v>27.2</v>
      </c>
      <c r="Z2334" s="11">
        <v>2.04</v>
      </c>
      <c r="AA2334" s="3"/>
      <c r="AB2334" s="3"/>
      <c r="AD2334" t="str">
        <f t="shared" si="128"/>
        <v>OhioLakewood</v>
      </c>
      <c r="AE2334" t="str">
        <f t="shared" si="129"/>
        <v>Ohio</v>
      </c>
      <c r="AF2334" t="str">
        <f t="shared" si="130"/>
        <v>Lakewood</v>
      </c>
      <c r="AG2334" t="s">
        <v>334</v>
      </c>
      <c r="AH2334">
        <v>4</v>
      </c>
      <c r="AI2334">
        <v>27.2</v>
      </c>
      <c r="AJ2334" s="11">
        <v>2.04</v>
      </c>
    </row>
    <row r="2335" spans="22:36" x14ac:dyDescent="0.25">
      <c r="W2335" t="s">
        <v>39</v>
      </c>
      <c r="X2335" s="3">
        <v>2</v>
      </c>
      <c r="Y2335" s="3">
        <v>661.17600000000004</v>
      </c>
      <c r="Z2335" s="11">
        <v>-231.41159999999999</v>
      </c>
      <c r="AA2335" s="3"/>
      <c r="AB2335" s="3"/>
      <c r="AD2335" t="str">
        <f t="shared" si="128"/>
        <v>OhioLakewood</v>
      </c>
      <c r="AE2335" t="str">
        <f t="shared" si="129"/>
        <v>Ohio</v>
      </c>
      <c r="AF2335" t="str">
        <f t="shared" si="130"/>
        <v>Lakewood</v>
      </c>
      <c r="AG2335" t="s">
        <v>39</v>
      </c>
      <c r="AH2335">
        <v>2</v>
      </c>
      <c r="AI2335">
        <v>661.17600000000004</v>
      </c>
      <c r="AJ2335" s="11">
        <v>-231.41159999999999</v>
      </c>
    </row>
    <row r="2336" spans="22:36" x14ac:dyDescent="0.25">
      <c r="V2336" t="s">
        <v>1007</v>
      </c>
      <c r="W2336" t="s">
        <v>129</v>
      </c>
      <c r="X2336" s="3">
        <v>13</v>
      </c>
      <c r="Y2336" s="3">
        <v>200.96799999999999</v>
      </c>
      <c r="Z2336" s="11">
        <v>2.0340000000000003</v>
      </c>
      <c r="AA2336" s="3"/>
      <c r="AB2336" s="3"/>
      <c r="AC2336" t="s">
        <v>1007</v>
      </c>
      <c r="AD2336" t="str">
        <f t="shared" si="128"/>
        <v>OhioLancaster</v>
      </c>
      <c r="AE2336" t="str">
        <f t="shared" si="129"/>
        <v>Ohio</v>
      </c>
      <c r="AF2336" t="str">
        <f t="shared" si="130"/>
        <v>Lancaster</v>
      </c>
      <c r="AG2336" t="s">
        <v>129</v>
      </c>
      <c r="AH2336">
        <v>13</v>
      </c>
      <c r="AI2336">
        <v>200.96799999999999</v>
      </c>
      <c r="AJ2336" s="11">
        <v>2.0340000000000003</v>
      </c>
    </row>
    <row r="2337" spans="22:36" x14ac:dyDescent="0.25">
      <c r="W2337" t="s">
        <v>68</v>
      </c>
      <c r="X2337" s="3">
        <v>14</v>
      </c>
      <c r="Y2337" s="3">
        <v>662.976</v>
      </c>
      <c r="Z2337" s="11">
        <v>65.88</v>
      </c>
      <c r="AA2337" s="3"/>
      <c r="AB2337" s="3"/>
      <c r="AD2337" t="str">
        <f t="shared" si="128"/>
        <v>OhioLancaster</v>
      </c>
      <c r="AE2337" t="str">
        <f t="shared" si="129"/>
        <v>Ohio</v>
      </c>
      <c r="AF2337" t="str">
        <f t="shared" si="130"/>
        <v>Lancaster</v>
      </c>
      <c r="AG2337" t="s">
        <v>68</v>
      </c>
      <c r="AH2337">
        <v>14</v>
      </c>
      <c r="AI2337">
        <v>662.976</v>
      </c>
      <c r="AJ2337" s="11">
        <v>65.88</v>
      </c>
    </row>
    <row r="2338" spans="22:36" x14ac:dyDescent="0.25">
      <c r="W2338" t="s">
        <v>53</v>
      </c>
      <c r="X2338" s="3">
        <v>9</v>
      </c>
      <c r="Y2338" s="3">
        <v>30.815999999999999</v>
      </c>
      <c r="Z2338" s="11">
        <v>2.6964000000000001</v>
      </c>
      <c r="AA2338" s="3"/>
      <c r="AB2338" s="3"/>
      <c r="AD2338" t="str">
        <f t="shared" si="128"/>
        <v>OhioLancaster</v>
      </c>
      <c r="AE2338" t="str">
        <f t="shared" si="129"/>
        <v>Ohio</v>
      </c>
      <c r="AF2338" t="str">
        <f t="shared" si="130"/>
        <v>Lancaster</v>
      </c>
      <c r="AG2338" t="s">
        <v>53</v>
      </c>
      <c r="AH2338">
        <v>9</v>
      </c>
      <c r="AI2338">
        <v>30.815999999999999</v>
      </c>
      <c r="AJ2338" s="11">
        <v>2.6964000000000001</v>
      </c>
    </row>
    <row r="2339" spans="22:36" x14ac:dyDescent="0.25">
      <c r="W2339" t="s">
        <v>64</v>
      </c>
      <c r="X2339" s="3">
        <v>20</v>
      </c>
      <c r="Y2339" s="3">
        <v>489.50400000000002</v>
      </c>
      <c r="Z2339" s="11">
        <v>-330.14209999999997</v>
      </c>
      <c r="AA2339" s="3"/>
      <c r="AB2339" s="3"/>
      <c r="AD2339" t="str">
        <f t="shared" si="128"/>
        <v>OhioLancaster</v>
      </c>
      <c r="AE2339" t="str">
        <f t="shared" si="129"/>
        <v>Ohio</v>
      </c>
      <c r="AF2339" t="str">
        <f t="shared" si="130"/>
        <v>Lancaster</v>
      </c>
      <c r="AG2339" t="s">
        <v>64</v>
      </c>
      <c r="AH2339">
        <v>20</v>
      </c>
      <c r="AI2339">
        <v>489.50400000000002</v>
      </c>
      <c r="AJ2339" s="11">
        <v>-330.14209999999997</v>
      </c>
    </row>
    <row r="2340" spans="22:36" x14ac:dyDescent="0.25">
      <c r="W2340" t="s">
        <v>25</v>
      </c>
      <c r="X2340" s="3">
        <v>2</v>
      </c>
      <c r="Y2340" s="3">
        <v>85.245999999999995</v>
      </c>
      <c r="Z2340" s="11">
        <v>-1.2178</v>
      </c>
      <c r="AA2340" s="3"/>
      <c r="AB2340" s="3"/>
      <c r="AD2340" t="str">
        <f t="shared" si="128"/>
        <v>OhioLancaster</v>
      </c>
      <c r="AE2340" t="str">
        <f t="shared" si="129"/>
        <v>Ohio</v>
      </c>
      <c r="AF2340" t="str">
        <f t="shared" si="130"/>
        <v>Lancaster</v>
      </c>
      <c r="AG2340" t="s">
        <v>25</v>
      </c>
      <c r="AH2340">
        <v>2</v>
      </c>
      <c r="AI2340">
        <v>85.245999999999995</v>
      </c>
      <c r="AJ2340" s="11">
        <v>-1.2178</v>
      </c>
    </row>
    <row r="2341" spans="22:36" x14ac:dyDescent="0.25">
      <c r="W2341" t="s">
        <v>48</v>
      </c>
      <c r="X2341" s="3">
        <v>10</v>
      </c>
      <c r="Y2341" s="3">
        <v>88.671999999999997</v>
      </c>
      <c r="Z2341" s="11">
        <v>20.5928</v>
      </c>
      <c r="AA2341" s="3"/>
      <c r="AB2341" s="3"/>
      <c r="AD2341" t="str">
        <f t="shared" si="128"/>
        <v>OhioLancaster</v>
      </c>
      <c r="AE2341" t="str">
        <f t="shared" si="129"/>
        <v>Ohio</v>
      </c>
      <c r="AF2341" t="str">
        <f t="shared" si="130"/>
        <v>Lancaster</v>
      </c>
      <c r="AG2341" t="s">
        <v>48</v>
      </c>
      <c r="AH2341">
        <v>10</v>
      </c>
      <c r="AI2341">
        <v>88.671999999999997</v>
      </c>
      <c r="AJ2341" s="11">
        <v>20.5928</v>
      </c>
    </row>
    <row r="2342" spans="22:36" x14ac:dyDescent="0.25">
      <c r="W2342" t="s">
        <v>371</v>
      </c>
      <c r="X2342" s="3">
        <v>5</v>
      </c>
      <c r="Y2342" s="3">
        <v>4499.9849999999997</v>
      </c>
      <c r="Z2342" s="11">
        <v>-6599.9780000000001</v>
      </c>
      <c r="AA2342" s="3"/>
      <c r="AB2342" s="3"/>
      <c r="AD2342" t="str">
        <f t="shared" si="128"/>
        <v>OhioLancaster</v>
      </c>
      <c r="AE2342" t="str">
        <f t="shared" si="129"/>
        <v>Ohio</v>
      </c>
      <c r="AF2342" t="str">
        <f t="shared" si="130"/>
        <v>Lancaster</v>
      </c>
      <c r="AG2342" t="s">
        <v>371</v>
      </c>
      <c r="AH2342">
        <v>5</v>
      </c>
      <c r="AI2342">
        <v>4499.9849999999997</v>
      </c>
      <c r="AJ2342" s="11">
        <v>-6599.9780000000001</v>
      </c>
    </row>
    <row r="2343" spans="22:36" x14ac:dyDescent="0.25">
      <c r="W2343" t="s">
        <v>80</v>
      </c>
      <c r="X2343" s="3">
        <v>29</v>
      </c>
      <c r="Y2343" s="3">
        <v>336.06399999999996</v>
      </c>
      <c r="Z2343" s="11">
        <v>119.12480000000001</v>
      </c>
      <c r="AA2343" s="3"/>
      <c r="AB2343" s="3"/>
      <c r="AD2343" t="str">
        <f t="shared" si="128"/>
        <v>OhioLancaster</v>
      </c>
      <c r="AE2343" t="str">
        <f t="shared" si="129"/>
        <v>Ohio</v>
      </c>
      <c r="AF2343" t="str">
        <f t="shared" si="130"/>
        <v>Lancaster</v>
      </c>
      <c r="AG2343" t="s">
        <v>80</v>
      </c>
      <c r="AH2343">
        <v>29</v>
      </c>
      <c r="AI2343">
        <v>336.06399999999996</v>
      </c>
      <c r="AJ2343" s="11">
        <v>119.12480000000001</v>
      </c>
    </row>
    <row r="2344" spans="22:36" x14ac:dyDescent="0.25">
      <c r="W2344" t="s">
        <v>59</v>
      </c>
      <c r="X2344" s="3">
        <v>3</v>
      </c>
      <c r="Y2344" s="3">
        <v>1169.694</v>
      </c>
      <c r="Z2344" s="11">
        <v>-253.43369999999999</v>
      </c>
      <c r="AA2344" s="3"/>
      <c r="AB2344" s="3"/>
      <c r="AD2344" t="str">
        <f t="shared" si="128"/>
        <v>OhioLancaster</v>
      </c>
      <c r="AE2344" t="str">
        <f t="shared" si="129"/>
        <v>Ohio</v>
      </c>
      <c r="AF2344" t="str">
        <f t="shared" si="130"/>
        <v>Lancaster</v>
      </c>
      <c r="AG2344" t="s">
        <v>59</v>
      </c>
      <c r="AH2344">
        <v>3</v>
      </c>
      <c r="AI2344">
        <v>1169.694</v>
      </c>
      <c r="AJ2344" s="11">
        <v>-253.43369999999999</v>
      </c>
    </row>
    <row r="2345" spans="22:36" x14ac:dyDescent="0.25">
      <c r="W2345" t="s">
        <v>43</v>
      </c>
      <c r="X2345" s="3">
        <v>14</v>
      </c>
      <c r="Y2345" s="3">
        <v>423.55200000000002</v>
      </c>
      <c r="Z2345" s="11">
        <v>-71.186199999999999</v>
      </c>
      <c r="AA2345" s="3"/>
      <c r="AB2345" s="3"/>
      <c r="AD2345" t="str">
        <f t="shared" si="128"/>
        <v>OhioLancaster</v>
      </c>
      <c r="AE2345" t="str">
        <f t="shared" si="129"/>
        <v>Ohio</v>
      </c>
      <c r="AF2345" t="str">
        <f t="shared" si="130"/>
        <v>Lancaster</v>
      </c>
      <c r="AG2345" t="s">
        <v>43</v>
      </c>
      <c r="AH2345">
        <v>14</v>
      </c>
      <c r="AI2345">
        <v>423.55200000000002</v>
      </c>
      <c r="AJ2345" s="11">
        <v>-71.186199999999999</v>
      </c>
    </row>
    <row r="2346" spans="22:36" x14ac:dyDescent="0.25">
      <c r="W2346" t="s">
        <v>39</v>
      </c>
      <c r="X2346" s="3">
        <v>2</v>
      </c>
      <c r="Y2346" s="3">
        <v>215.148</v>
      </c>
      <c r="Z2346" s="11">
        <v>-103.98820000000001</v>
      </c>
      <c r="AA2346" s="3"/>
      <c r="AB2346" s="3"/>
      <c r="AD2346" t="str">
        <f t="shared" si="128"/>
        <v>OhioLancaster</v>
      </c>
      <c r="AE2346" t="str">
        <f t="shared" si="129"/>
        <v>Ohio</v>
      </c>
      <c r="AF2346" t="str">
        <f t="shared" si="130"/>
        <v>Lancaster</v>
      </c>
      <c r="AG2346" t="s">
        <v>39</v>
      </c>
      <c r="AH2346">
        <v>2</v>
      </c>
      <c r="AI2346">
        <v>215.148</v>
      </c>
      <c r="AJ2346" s="11">
        <v>-103.98820000000001</v>
      </c>
    </row>
    <row r="2347" spans="22:36" x14ac:dyDescent="0.25">
      <c r="V2347" t="s">
        <v>809</v>
      </c>
      <c r="W2347" t="s">
        <v>129</v>
      </c>
      <c r="X2347" s="3">
        <v>6</v>
      </c>
      <c r="Y2347" s="3">
        <v>383.952</v>
      </c>
      <c r="Z2347" s="11">
        <v>76.790400000000005</v>
      </c>
      <c r="AA2347" s="3"/>
      <c r="AB2347" s="3"/>
      <c r="AC2347" t="s">
        <v>809</v>
      </c>
      <c r="AD2347" t="str">
        <f t="shared" si="128"/>
        <v>OhioLorain</v>
      </c>
      <c r="AE2347" t="str">
        <f t="shared" si="129"/>
        <v>Ohio</v>
      </c>
      <c r="AF2347" t="str">
        <f t="shared" si="130"/>
        <v>Lorain</v>
      </c>
      <c r="AG2347" t="s">
        <v>129</v>
      </c>
      <c r="AH2347">
        <v>6</v>
      </c>
      <c r="AI2347">
        <v>383.952</v>
      </c>
      <c r="AJ2347" s="11">
        <v>76.790400000000005</v>
      </c>
    </row>
    <row r="2348" spans="22:36" x14ac:dyDescent="0.25">
      <c r="W2348" t="s">
        <v>64</v>
      </c>
      <c r="X2348" s="3">
        <v>3</v>
      </c>
      <c r="Y2348" s="3">
        <v>18.693000000000001</v>
      </c>
      <c r="Z2348" s="11">
        <v>-14.331300000000001</v>
      </c>
      <c r="AA2348" s="3"/>
      <c r="AB2348" s="3"/>
      <c r="AD2348" t="str">
        <f t="shared" si="128"/>
        <v>OhioLorain</v>
      </c>
      <c r="AE2348" t="str">
        <f t="shared" si="129"/>
        <v>Ohio</v>
      </c>
      <c r="AF2348" t="str">
        <f t="shared" si="130"/>
        <v>Lorain</v>
      </c>
      <c r="AG2348" t="s">
        <v>64</v>
      </c>
      <c r="AH2348">
        <v>3</v>
      </c>
      <c r="AI2348">
        <v>18.693000000000001</v>
      </c>
      <c r="AJ2348" s="11">
        <v>-14.331300000000001</v>
      </c>
    </row>
    <row r="2349" spans="22:36" x14ac:dyDescent="0.25">
      <c r="W2349" t="s">
        <v>195</v>
      </c>
      <c r="X2349" s="3">
        <v>2</v>
      </c>
      <c r="Y2349" s="3">
        <v>7.2160000000000002</v>
      </c>
      <c r="Z2349" s="11">
        <v>1.7138</v>
      </c>
      <c r="AA2349" s="3"/>
      <c r="AB2349" s="3"/>
      <c r="AD2349" t="str">
        <f t="shared" si="128"/>
        <v>OhioLorain</v>
      </c>
      <c r="AE2349" t="str">
        <f t="shared" si="129"/>
        <v>Ohio</v>
      </c>
      <c r="AF2349" t="str">
        <f t="shared" si="130"/>
        <v>Lorain</v>
      </c>
      <c r="AG2349" t="s">
        <v>195</v>
      </c>
      <c r="AH2349">
        <v>2</v>
      </c>
      <c r="AI2349">
        <v>7.2160000000000002</v>
      </c>
      <c r="AJ2349" s="11">
        <v>1.7138</v>
      </c>
    </row>
    <row r="2350" spans="22:36" x14ac:dyDescent="0.25">
      <c r="W2350" t="s">
        <v>48</v>
      </c>
      <c r="X2350" s="3">
        <v>11</v>
      </c>
      <c r="Y2350" s="3">
        <v>103.608</v>
      </c>
      <c r="Z2350" s="11">
        <v>20.183100000000003</v>
      </c>
      <c r="AA2350" s="3"/>
      <c r="AB2350" s="3"/>
      <c r="AD2350" t="str">
        <f t="shared" si="128"/>
        <v>OhioLorain</v>
      </c>
      <c r="AE2350" t="str">
        <f t="shared" si="129"/>
        <v>Ohio</v>
      </c>
      <c r="AF2350" t="str">
        <f t="shared" si="130"/>
        <v>Lorain</v>
      </c>
      <c r="AG2350" t="s">
        <v>48</v>
      </c>
      <c r="AH2350">
        <v>11</v>
      </c>
      <c r="AI2350">
        <v>103.608</v>
      </c>
      <c r="AJ2350" s="11">
        <v>20.183100000000003</v>
      </c>
    </row>
    <row r="2351" spans="22:36" x14ac:dyDescent="0.25">
      <c r="W2351" t="s">
        <v>80</v>
      </c>
      <c r="X2351" s="3">
        <v>2</v>
      </c>
      <c r="Y2351" s="3">
        <v>49.567999999999998</v>
      </c>
      <c r="Z2351" s="11">
        <v>15.49</v>
      </c>
      <c r="AA2351" s="3"/>
      <c r="AB2351" s="3"/>
      <c r="AD2351" t="str">
        <f t="shared" si="128"/>
        <v>OhioLorain</v>
      </c>
      <c r="AE2351" t="str">
        <f t="shared" si="129"/>
        <v>Ohio</v>
      </c>
      <c r="AF2351" t="str">
        <f t="shared" si="130"/>
        <v>Lorain</v>
      </c>
      <c r="AG2351" t="s">
        <v>80</v>
      </c>
      <c r="AH2351">
        <v>2</v>
      </c>
      <c r="AI2351">
        <v>49.567999999999998</v>
      </c>
      <c r="AJ2351" s="11">
        <v>15.49</v>
      </c>
    </row>
    <row r="2352" spans="22:36" x14ac:dyDescent="0.25">
      <c r="W2352" t="s">
        <v>59</v>
      </c>
      <c r="X2352" s="3">
        <v>1</v>
      </c>
      <c r="Y2352" s="3">
        <v>2.97</v>
      </c>
      <c r="Z2352" s="11">
        <v>-0.64349999999999996</v>
      </c>
      <c r="AA2352" s="3"/>
      <c r="AB2352" s="3"/>
      <c r="AD2352" t="str">
        <f t="shared" si="128"/>
        <v>OhioLorain</v>
      </c>
      <c r="AE2352" t="str">
        <f t="shared" si="129"/>
        <v>Ohio</v>
      </c>
      <c r="AF2352" t="str">
        <f t="shared" si="130"/>
        <v>Lorain</v>
      </c>
      <c r="AG2352" t="s">
        <v>59</v>
      </c>
      <c r="AH2352">
        <v>1</v>
      </c>
      <c r="AI2352">
        <v>2.97</v>
      </c>
      <c r="AJ2352" s="11">
        <v>-0.64349999999999996</v>
      </c>
    </row>
    <row r="2353" spans="22:36" x14ac:dyDescent="0.25">
      <c r="W2353" t="s">
        <v>43</v>
      </c>
      <c r="X2353" s="3">
        <v>2</v>
      </c>
      <c r="Y2353" s="3">
        <v>27.44</v>
      </c>
      <c r="Z2353" s="11">
        <v>2.4009999999999998</v>
      </c>
      <c r="AA2353" s="3"/>
      <c r="AB2353" s="3"/>
      <c r="AD2353" t="str">
        <f t="shared" si="128"/>
        <v>OhioLorain</v>
      </c>
      <c r="AE2353" t="str">
        <f t="shared" si="129"/>
        <v>Ohio</v>
      </c>
      <c r="AF2353" t="str">
        <f t="shared" si="130"/>
        <v>Lorain</v>
      </c>
      <c r="AG2353" t="s">
        <v>43</v>
      </c>
      <c r="AH2353">
        <v>2</v>
      </c>
      <c r="AI2353">
        <v>27.44</v>
      </c>
      <c r="AJ2353" s="11">
        <v>2.4009999999999998</v>
      </c>
    </row>
    <row r="2354" spans="22:36" x14ac:dyDescent="0.25">
      <c r="W2354" t="s">
        <v>39</v>
      </c>
      <c r="X2354" s="3">
        <v>8</v>
      </c>
      <c r="Y2354" s="3">
        <v>1421.664</v>
      </c>
      <c r="Z2354" s="11">
        <v>-734.52639999999997</v>
      </c>
      <c r="AA2354" s="3"/>
      <c r="AB2354" s="3"/>
      <c r="AD2354" t="str">
        <f t="shared" si="128"/>
        <v>OhioLorain</v>
      </c>
      <c r="AE2354" t="str">
        <f t="shared" si="129"/>
        <v>Ohio</v>
      </c>
      <c r="AF2354" t="str">
        <f t="shared" si="130"/>
        <v>Lorain</v>
      </c>
      <c r="AG2354" t="s">
        <v>39</v>
      </c>
      <c r="AH2354">
        <v>8</v>
      </c>
      <c r="AI2354">
        <v>1421.664</v>
      </c>
      <c r="AJ2354" s="11">
        <v>-734.52639999999997</v>
      </c>
    </row>
    <row r="2355" spans="22:36" x14ac:dyDescent="0.25">
      <c r="V2355" t="s">
        <v>972</v>
      </c>
      <c r="W2355" t="s">
        <v>129</v>
      </c>
      <c r="X2355" s="3">
        <v>7</v>
      </c>
      <c r="Y2355" s="3">
        <v>444.71199999999999</v>
      </c>
      <c r="Z2355" s="11">
        <v>95.658699999999996</v>
      </c>
      <c r="AA2355" s="3"/>
      <c r="AB2355" s="3"/>
      <c r="AC2355" t="s">
        <v>972</v>
      </c>
      <c r="AD2355" t="str">
        <f t="shared" si="128"/>
        <v>OhioMarion</v>
      </c>
      <c r="AE2355" t="str">
        <f t="shared" si="129"/>
        <v>Ohio</v>
      </c>
      <c r="AF2355" t="str">
        <f t="shared" si="130"/>
        <v>Marion</v>
      </c>
      <c r="AG2355" t="s">
        <v>129</v>
      </c>
      <c r="AH2355">
        <v>7</v>
      </c>
      <c r="AI2355">
        <v>444.71199999999999</v>
      </c>
      <c r="AJ2355" s="11">
        <v>95.658699999999996</v>
      </c>
    </row>
    <row r="2356" spans="22:36" x14ac:dyDescent="0.25">
      <c r="W2356" t="s">
        <v>53</v>
      </c>
      <c r="X2356" s="3">
        <v>9</v>
      </c>
      <c r="Y2356" s="3">
        <v>40</v>
      </c>
      <c r="Z2356" s="11">
        <v>4.9672000000000001</v>
      </c>
      <c r="AA2356" s="3"/>
      <c r="AB2356" s="3"/>
      <c r="AD2356" t="str">
        <f t="shared" si="128"/>
        <v>OhioMarion</v>
      </c>
      <c r="AE2356" t="str">
        <f t="shared" si="129"/>
        <v>Ohio</v>
      </c>
      <c r="AF2356" t="str">
        <f t="shared" si="130"/>
        <v>Marion</v>
      </c>
      <c r="AG2356" t="s">
        <v>53</v>
      </c>
      <c r="AH2356">
        <v>9</v>
      </c>
      <c r="AI2356">
        <v>40</v>
      </c>
      <c r="AJ2356" s="11">
        <v>4.9672000000000001</v>
      </c>
    </row>
    <row r="2357" spans="22:36" x14ac:dyDescent="0.25">
      <c r="W2357" t="s">
        <v>25</v>
      </c>
      <c r="X2357" s="3">
        <v>1</v>
      </c>
      <c r="Y2357" s="3">
        <v>70.686000000000007</v>
      </c>
      <c r="Z2357" s="11">
        <v>-24.235199999999999</v>
      </c>
      <c r="AA2357" s="3"/>
      <c r="AB2357" s="3"/>
      <c r="AD2357" t="str">
        <f t="shared" si="128"/>
        <v>OhioMarion</v>
      </c>
      <c r="AE2357" t="str">
        <f t="shared" si="129"/>
        <v>Ohio</v>
      </c>
      <c r="AF2357" t="str">
        <f t="shared" si="130"/>
        <v>Marion</v>
      </c>
      <c r="AG2357" t="s">
        <v>25</v>
      </c>
      <c r="AH2357">
        <v>1</v>
      </c>
      <c r="AI2357">
        <v>70.686000000000007</v>
      </c>
      <c r="AJ2357" s="11">
        <v>-24.235199999999999</v>
      </c>
    </row>
    <row r="2358" spans="22:36" x14ac:dyDescent="0.25">
      <c r="W2358" t="s">
        <v>143</v>
      </c>
      <c r="X2358" s="3">
        <v>3</v>
      </c>
      <c r="Y2358" s="3">
        <v>19.872</v>
      </c>
      <c r="Z2358" s="11">
        <v>6.7068000000000003</v>
      </c>
      <c r="AA2358" s="3"/>
      <c r="AB2358" s="3"/>
      <c r="AD2358" t="str">
        <f t="shared" si="128"/>
        <v>OhioMarion</v>
      </c>
      <c r="AE2358" t="str">
        <f t="shared" si="129"/>
        <v>Ohio</v>
      </c>
      <c r="AF2358" t="str">
        <f t="shared" si="130"/>
        <v>Marion</v>
      </c>
      <c r="AG2358" t="s">
        <v>143</v>
      </c>
      <c r="AH2358">
        <v>3</v>
      </c>
      <c r="AI2358">
        <v>19.872</v>
      </c>
      <c r="AJ2358" s="11">
        <v>6.7068000000000003</v>
      </c>
    </row>
    <row r="2359" spans="22:36" x14ac:dyDescent="0.25">
      <c r="W2359" t="s">
        <v>48</v>
      </c>
      <c r="X2359" s="3">
        <v>4</v>
      </c>
      <c r="Y2359" s="3">
        <v>71.536000000000001</v>
      </c>
      <c r="Z2359" s="11">
        <v>11.308800000000002</v>
      </c>
      <c r="AA2359" s="3"/>
      <c r="AB2359" s="3"/>
      <c r="AD2359" t="str">
        <f t="shared" si="128"/>
        <v>OhioMarion</v>
      </c>
      <c r="AE2359" t="str">
        <f t="shared" si="129"/>
        <v>Ohio</v>
      </c>
      <c r="AF2359" t="str">
        <f t="shared" si="130"/>
        <v>Marion</v>
      </c>
      <c r="AG2359" t="s">
        <v>48</v>
      </c>
      <c r="AH2359">
        <v>4</v>
      </c>
      <c r="AI2359">
        <v>71.536000000000001</v>
      </c>
      <c r="AJ2359" s="11">
        <v>11.308800000000002</v>
      </c>
    </row>
    <row r="2360" spans="22:36" x14ac:dyDescent="0.25">
      <c r="W2360" t="s">
        <v>59</v>
      </c>
      <c r="X2360" s="3">
        <v>2</v>
      </c>
      <c r="Y2360" s="3">
        <v>485.94</v>
      </c>
      <c r="Z2360" s="11">
        <v>-89.088999999999999</v>
      </c>
      <c r="AA2360" s="3"/>
      <c r="AB2360" s="3"/>
      <c r="AD2360" t="str">
        <f t="shared" si="128"/>
        <v>OhioMarion</v>
      </c>
      <c r="AE2360" t="str">
        <f t="shared" si="129"/>
        <v>Ohio</v>
      </c>
      <c r="AF2360" t="str">
        <f t="shared" si="130"/>
        <v>Marion</v>
      </c>
      <c r="AG2360" t="s">
        <v>59</v>
      </c>
      <c r="AH2360">
        <v>2</v>
      </c>
      <c r="AI2360">
        <v>485.94</v>
      </c>
      <c r="AJ2360" s="11">
        <v>-89.088999999999999</v>
      </c>
    </row>
    <row r="2361" spans="22:36" x14ac:dyDescent="0.25">
      <c r="W2361" t="s">
        <v>43</v>
      </c>
      <c r="X2361" s="3">
        <v>5</v>
      </c>
      <c r="Y2361" s="3">
        <v>192.72</v>
      </c>
      <c r="Z2361" s="11">
        <v>-32.936999999999998</v>
      </c>
      <c r="AA2361" s="3"/>
      <c r="AB2361" s="3"/>
      <c r="AD2361" t="str">
        <f t="shared" si="128"/>
        <v>OhioMarion</v>
      </c>
      <c r="AE2361" t="str">
        <f t="shared" si="129"/>
        <v>Ohio</v>
      </c>
      <c r="AF2361" t="str">
        <f t="shared" si="130"/>
        <v>Marion</v>
      </c>
      <c r="AG2361" t="s">
        <v>43</v>
      </c>
      <c r="AH2361">
        <v>5</v>
      </c>
      <c r="AI2361">
        <v>192.72</v>
      </c>
      <c r="AJ2361" s="11">
        <v>-32.936999999999998</v>
      </c>
    </row>
    <row r="2362" spans="22:36" x14ac:dyDescent="0.25">
      <c r="W2362" t="s">
        <v>39</v>
      </c>
      <c r="X2362" s="3">
        <v>10</v>
      </c>
      <c r="Y2362" s="3">
        <v>1685.52</v>
      </c>
      <c r="Z2362" s="11">
        <v>-517.0335</v>
      </c>
      <c r="AA2362" s="3"/>
      <c r="AB2362" s="3"/>
      <c r="AD2362" t="str">
        <f t="shared" si="128"/>
        <v>OhioMarion</v>
      </c>
      <c r="AE2362" t="str">
        <f t="shared" si="129"/>
        <v>Ohio</v>
      </c>
      <c r="AF2362" t="str">
        <f t="shared" si="130"/>
        <v>Marion</v>
      </c>
      <c r="AG2362" t="s">
        <v>39</v>
      </c>
      <c r="AH2362">
        <v>10</v>
      </c>
      <c r="AI2362">
        <v>1685.52</v>
      </c>
      <c r="AJ2362" s="11">
        <v>-517.0335</v>
      </c>
    </row>
    <row r="2363" spans="22:36" x14ac:dyDescent="0.25">
      <c r="V2363" t="s">
        <v>1234</v>
      </c>
      <c r="W2363" t="s">
        <v>64</v>
      </c>
      <c r="X2363" s="3">
        <v>5</v>
      </c>
      <c r="Y2363" s="3">
        <v>25.560000000000002</v>
      </c>
      <c r="Z2363" s="11">
        <v>-20.552399999999999</v>
      </c>
      <c r="AA2363" s="3"/>
      <c r="AB2363" s="3"/>
      <c r="AC2363" t="s">
        <v>1234</v>
      </c>
      <c r="AD2363" t="str">
        <f t="shared" si="128"/>
        <v>OhioMason</v>
      </c>
      <c r="AE2363" t="str">
        <f t="shared" si="129"/>
        <v>Ohio</v>
      </c>
      <c r="AF2363" t="str">
        <f t="shared" si="130"/>
        <v>Mason</v>
      </c>
      <c r="AG2363" t="s">
        <v>64</v>
      </c>
      <c r="AH2363">
        <v>5</v>
      </c>
      <c r="AI2363">
        <v>25.560000000000002</v>
      </c>
      <c r="AJ2363" s="11">
        <v>-20.552399999999999</v>
      </c>
    </row>
    <row r="2364" spans="22:36" x14ac:dyDescent="0.25">
      <c r="W2364" t="s">
        <v>48</v>
      </c>
      <c r="X2364" s="3">
        <v>2</v>
      </c>
      <c r="Y2364" s="3">
        <v>68.703999999999994</v>
      </c>
      <c r="Z2364" s="11">
        <v>16.3172</v>
      </c>
      <c r="AA2364" s="3"/>
      <c r="AB2364" s="3"/>
      <c r="AD2364" t="str">
        <f t="shared" si="128"/>
        <v>OhioMason</v>
      </c>
      <c r="AE2364" t="str">
        <f t="shared" si="129"/>
        <v>Ohio</v>
      </c>
      <c r="AF2364" t="str">
        <f t="shared" si="130"/>
        <v>Mason</v>
      </c>
      <c r="AG2364" t="s">
        <v>48</v>
      </c>
      <c r="AH2364">
        <v>2</v>
      </c>
      <c r="AI2364">
        <v>68.703999999999994</v>
      </c>
      <c r="AJ2364" s="11">
        <v>16.3172</v>
      </c>
    </row>
    <row r="2365" spans="22:36" x14ac:dyDescent="0.25">
      <c r="V2365" t="s">
        <v>698</v>
      </c>
      <c r="W2365" t="s">
        <v>129</v>
      </c>
      <c r="X2365" s="3">
        <v>2</v>
      </c>
      <c r="Y2365" s="3">
        <v>89.584000000000003</v>
      </c>
      <c r="Z2365" s="11">
        <v>4.4791999999999996</v>
      </c>
      <c r="AA2365" s="3"/>
      <c r="AB2365" s="3"/>
      <c r="AC2365" t="s">
        <v>698</v>
      </c>
      <c r="AD2365" t="str">
        <f t="shared" si="128"/>
        <v>OhioMedina</v>
      </c>
      <c r="AE2365" t="str">
        <f t="shared" si="129"/>
        <v>Ohio</v>
      </c>
      <c r="AF2365" t="str">
        <f t="shared" si="130"/>
        <v>Medina</v>
      </c>
      <c r="AG2365" t="s">
        <v>129</v>
      </c>
      <c r="AH2365">
        <v>2</v>
      </c>
      <c r="AI2365">
        <v>89.584000000000003</v>
      </c>
      <c r="AJ2365" s="11">
        <v>4.4791999999999996</v>
      </c>
    </row>
    <row r="2366" spans="22:36" x14ac:dyDescent="0.25">
      <c r="W2366" t="s">
        <v>64</v>
      </c>
      <c r="X2366" s="3">
        <v>3</v>
      </c>
      <c r="Y2366" s="3">
        <v>19.242000000000001</v>
      </c>
      <c r="Z2366" s="11">
        <v>-13.4694</v>
      </c>
      <c r="AA2366" s="3"/>
      <c r="AB2366" s="3"/>
      <c r="AD2366" t="str">
        <f t="shared" si="128"/>
        <v>OhioMedina</v>
      </c>
      <c r="AE2366" t="str">
        <f t="shared" si="129"/>
        <v>Ohio</v>
      </c>
      <c r="AF2366" t="str">
        <f t="shared" si="130"/>
        <v>Medina</v>
      </c>
      <c r="AG2366" t="s">
        <v>64</v>
      </c>
      <c r="AH2366">
        <v>3</v>
      </c>
      <c r="AI2366">
        <v>19.242000000000001</v>
      </c>
      <c r="AJ2366" s="11">
        <v>-13.4694</v>
      </c>
    </row>
    <row r="2367" spans="22:36" x14ac:dyDescent="0.25">
      <c r="W2367" t="s">
        <v>22</v>
      </c>
      <c r="X2367" s="3">
        <v>5</v>
      </c>
      <c r="Y2367" s="3">
        <v>452.45</v>
      </c>
      <c r="Z2367" s="11">
        <v>-244.32300000000001</v>
      </c>
      <c r="AA2367" s="3"/>
      <c r="AB2367" s="3"/>
      <c r="AD2367" t="str">
        <f t="shared" si="128"/>
        <v>OhioMedina</v>
      </c>
      <c r="AE2367" t="str">
        <f t="shared" si="129"/>
        <v>Ohio</v>
      </c>
      <c r="AF2367" t="str">
        <f t="shared" si="130"/>
        <v>Medina</v>
      </c>
      <c r="AG2367" t="s">
        <v>22</v>
      </c>
      <c r="AH2367">
        <v>5</v>
      </c>
      <c r="AI2367">
        <v>452.45</v>
      </c>
      <c r="AJ2367" s="11">
        <v>-244.32300000000001</v>
      </c>
    </row>
    <row r="2368" spans="22:36" x14ac:dyDescent="0.25">
      <c r="W2368" t="s">
        <v>33</v>
      </c>
      <c r="X2368" s="3">
        <v>2</v>
      </c>
      <c r="Y2368" s="3">
        <v>23.68</v>
      </c>
      <c r="Z2368" s="11">
        <v>8.8800000000000008</v>
      </c>
      <c r="AA2368" s="3"/>
      <c r="AB2368" s="3"/>
      <c r="AD2368" t="str">
        <f t="shared" si="128"/>
        <v>OhioMedina</v>
      </c>
      <c r="AE2368" t="str">
        <f t="shared" si="129"/>
        <v>Ohio</v>
      </c>
      <c r="AF2368" t="str">
        <f t="shared" si="130"/>
        <v>Medina</v>
      </c>
      <c r="AG2368" t="s">
        <v>33</v>
      </c>
      <c r="AH2368">
        <v>2</v>
      </c>
      <c r="AI2368">
        <v>23.68</v>
      </c>
      <c r="AJ2368" s="11">
        <v>8.8800000000000008</v>
      </c>
    </row>
    <row r="2369" spans="22:36" x14ac:dyDescent="0.25">
      <c r="W2369" t="s">
        <v>371</v>
      </c>
      <c r="X2369" s="3">
        <v>9</v>
      </c>
      <c r="Y2369" s="3">
        <v>1188</v>
      </c>
      <c r="Z2369" s="11">
        <v>-950.4</v>
      </c>
      <c r="AA2369" s="3"/>
      <c r="AB2369" s="3"/>
      <c r="AD2369" t="str">
        <f t="shared" si="128"/>
        <v>OhioMedina</v>
      </c>
      <c r="AE2369" t="str">
        <f t="shared" si="129"/>
        <v>Ohio</v>
      </c>
      <c r="AF2369" t="str">
        <f t="shared" si="130"/>
        <v>Medina</v>
      </c>
      <c r="AG2369" t="s">
        <v>371</v>
      </c>
      <c r="AH2369">
        <v>9</v>
      </c>
      <c r="AI2369">
        <v>1188</v>
      </c>
      <c r="AJ2369" s="11">
        <v>-950.4</v>
      </c>
    </row>
    <row r="2370" spans="22:36" x14ac:dyDescent="0.25">
      <c r="W2370" t="s">
        <v>59</v>
      </c>
      <c r="X2370" s="3">
        <v>16</v>
      </c>
      <c r="Y2370" s="3">
        <v>653.178</v>
      </c>
      <c r="Z2370" s="11">
        <v>-132.73500000000001</v>
      </c>
      <c r="AA2370" s="3"/>
      <c r="AB2370" s="3"/>
      <c r="AD2370" t="str">
        <f t="shared" si="128"/>
        <v>OhioMedina</v>
      </c>
      <c r="AE2370" t="str">
        <f t="shared" si="129"/>
        <v>Ohio</v>
      </c>
      <c r="AF2370" t="str">
        <f t="shared" si="130"/>
        <v>Medina</v>
      </c>
      <c r="AG2370" t="s">
        <v>59</v>
      </c>
      <c r="AH2370">
        <v>16</v>
      </c>
      <c r="AI2370">
        <v>653.178</v>
      </c>
      <c r="AJ2370" s="11">
        <v>-132.73500000000001</v>
      </c>
    </row>
    <row r="2371" spans="22:36" x14ac:dyDescent="0.25">
      <c r="W2371" t="s">
        <v>39</v>
      </c>
      <c r="X2371" s="3">
        <v>1</v>
      </c>
      <c r="Y2371" s="3">
        <v>51.588000000000001</v>
      </c>
      <c r="Z2371" s="11">
        <v>-15.4764</v>
      </c>
      <c r="AA2371" s="3"/>
      <c r="AB2371" s="3"/>
      <c r="AD2371" t="str">
        <f t="shared" si="128"/>
        <v>OhioMedina</v>
      </c>
      <c r="AE2371" t="str">
        <f t="shared" si="129"/>
        <v>Ohio</v>
      </c>
      <c r="AF2371" t="str">
        <f t="shared" si="130"/>
        <v>Medina</v>
      </c>
      <c r="AG2371" t="s">
        <v>39</v>
      </c>
      <c r="AH2371">
        <v>1</v>
      </c>
      <c r="AI2371">
        <v>51.588000000000001</v>
      </c>
      <c r="AJ2371" s="11">
        <v>-15.4764</v>
      </c>
    </row>
    <row r="2372" spans="22:36" x14ac:dyDescent="0.25">
      <c r="V2372" t="s">
        <v>1099</v>
      </c>
      <c r="W2372" t="s">
        <v>129</v>
      </c>
      <c r="X2372" s="3">
        <v>3</v>
      </c>
      <c r="Y2372" s="3">
        <v>239.976</v>
      </c>
      <c r="Z2372" s="11">
        <v>65.993399999999994</v>
      </c>
      <c r="AA2372" s="3"/>
      <c r="AB2372" s="3"/>
      <c r="AC2372" t="s">
        <v>1099</v>
      </c>
      <c r="AD2372" t="str">
        <f t="shared" si="128"/>
        <v>OhioMentor</v>
      </c>
      <c r="AE2372" t="str">
        <f t="shared" si="129"/>
        <v>Ohio</v>
      </c>
      <c r="AF2372" t="str">
        <f t="shared" si="130"/>
        <v>Mentor</v>
      </c>
      <c r="AG2372" t="s">
        <v>129</v>
      </c>
      <c r="AH2372">
        <v>3</v>
      </c>
      <c r="AI2372">
        <v>239.976</v>
      </c>
      <c r="AJ2372" s="11">
        <v>65.993399999999994</v>
      </c>
    </row>
    <row r="2373" spans="22:36" x14ac:dyDescent="0.25">
      <c r="W2373" t="s">
        <v>25</v>
      </c>
      <c r="X2373" s="3">
        <v>1</v>
      </c>
      <c r="Y2373" s="3">
        <v>63.686</v>
      </c>
      <c r="Z2373" s="11">
        <v>-15.4666</v>
      </c>
      <c r="AA2373" s="3"/>
      <c r="AB2373" s="3"/>
      <c r="AD2373" t="str">
        <f t="shared" ref="AD2373:AD2436" si="131">IF(ISTEXT(AC2373),AC2373,AD2372)</f>
        <v>OhioMentor</v>
      </c>
      <c r="AE2373" t="str">
        <f t="shared" ref="AE2373:AE2436" si="132">INDEX($K$3:$R$606,MATCH(AD2373,$K$3:$K$606,0),5)</f>
        <v>Ohio</v>
      </c>
      <c r="AF2373" t="str">
        <f t="shared" si="130"/>
        <v>Mentor</v>
      </c>
      <c r="AG2373" t="s">
        <v>25</v>
      </c>
      <c r="AH2373">
        <v>1</v>
      </c>
      <c r="AI2373">
        <v>63.686</v>
      </c>
      <c r="AJ2373" s="11">
        <v>-15.4666</v>
      </c>
    </row>
    <row r="2374" spans="22:36" x14ac:dyDescent="0.25">
      <c r="W2374" t="s">
        <v>48</v>
      </c>
      <c r="X2374" s="3">
        <v>4</v>
      </c>
      <c r="Y2374" s="3">
        <v>21.248000000000001</v>
      </c>
      <c r="Z2374" s="11">
        <v>7.4367999999999999</v>
      </c>
      <c r="AA2374" s="3"/>
      <c r="AB2374" s="3"/>
      <c r="AD2374" t="str">
        <f t="shared" si="131"/>
        <v>OhioMentor</v>
      </c>
      <c r="AE2374" t="str">
        <f t="shared" si="132"/>
        <v>Ohio</v>
      </c>
      <c r="AF2374" t="str">
        <f t="shared" ref="AF2374:AF2437" si="133">INDEX($K$3:$R$606,MATCH(AD2374,$K$3:$K$606,0),6)</f>
        <v>Mentor</v>
      </c>
      <c r="AG2374" t="s">
        <v>48</v>
      </c>
      <c r="AH2374">
        <v>4</v>
      </c>
      <c r="AI2374">
        <v>21.248000000000001</v>
      </c>
      <c r="AJ2374" s="11">
        <v>7.4367999999999999</v>
      </c>
    </row>
    <row r="2375" spans="22:36" x14ac:dyDescent="0.25">
      <c r="W2375" t="s">
        <v>80</v>
      </c>
      <c r="X2375" s="3">
        <v>5</v>
      </c>
      <c r="Y2375" s="3">
        <v>24</v>
      </c>
      <c r="Z2375" s="11">
        <v>8.0831999999999997</v>
      </c>
      <c r="AA2375" s="3"/>
      <c r="AB2375" s="3"/>
      <c r="AD2375" t="str">
        <f t="shared" si="131"/>
        <v>OhioMentor</v>
      </c>
      <c r="AE2375" t="str">
        <f t="shared" si="132"/>
        <v>Ohio</v>
      </c>
      <c r="AF2375" t="str">
        <f t="shared" si="133"/>
        <v>Mentor</v>
      </c>
      <c r="AG2375" t="s">
        <v>80</v>
      </c>
      <c r="AH2375">
        <v>5</v>
      </c>
      <c r="AI2375">
        <v>24</v>
      </c>
      <c r="AJ2375" s="11">
        <v>8.0831999999999997</v>
      </c>
    </row>
    <row r="2376" spans="22:36" x14ac:dyDescent="0.25">
      <c r="W2376" t="s">
        <v>39</v>
      </c>
      <c r="X2376" s="3">
        <v>2</v>
      </c>
      <c r="Y2376" s="3">
        <v>344.22</v>
      </c>
      <c r="Z2376" s="11">
        <v>-189.321</v>
      </c>
      <c r="AA2376" s="3"/>
      <c r="AB2376" s="3"/>
      <c r="AD2376" t="str">
        <f t="shared" si="131"/>
        <v>OhioMentor</v>
      </c>
      <c r="AE2376" t="str">
        <f t="shared" si="132"/>
        <v>Ohio</v>
      </c>
      <c r="AF2376" t="str">
        <f t="shared" si="133"/>
        <v>Mentor</v>
      </c>
      <c r="AG2376" t="s">
        <v>39</v>
      </c>
      <c r="AH2376">
        <v>2</v>
      </c>
      <c r="AI2376">
        <v>344.22</v>
      </c>
      <c r="AJ2376" s="11">
        <v>-189.321</v>
      </c>
    </row>
    <row r="2377" spans="22:36" x14ac:dyDescent="0.25">
      <c r="V2377" t="s">
        <v>678</v>
      </c>
      <c r="W2377" t="s">
        <v>129</v>
      </c>
      <c r="X2377" s="3">
        <v>26</v>
      </c>
      <c r="Y2377" s="3">
        <v>2832.16</v>
      </c>
      <c r="Z2377" s="11">
        <v>590.82330000000002</v>
      </c>
      <c r="AA2377" s="3"/>
      <c r="AB2377" s="3"/>
      <c r="AC2377" t="s">
        <v>678</v>
      </c>
      <c r="AD2377" t="str">
        <f t="shared" si="131"/>
        <v>OhioNewark</v>
      </c>
      <c r="AE2377" t="str">
        <f t="shared" si="132"/>
        <v>Ohio</v>
      </c>
      <c r="AF2377" t="str">
        <f t="shared" si="133"/>
        <v>Newark</v>
      </c>
      <c r="AG2377" t="s">
        <v>129</v>
      </c>
      <c r="AH2377">
        <v>26</v>
      </c>
      <c r="AI2377">
        <v>2832.16</v>
      </c>
      <c r="AJ2377" s="11">
        <v>590.82330000000002</v>
      </c>
    </row>
    <row r="2378" spans="22:36" x14ac:dyDescent="0.25">
      <c r="W2378" t="s">
        <v>53</v>
      </c>
      <c r="X2378" s="3">
        <v>16</v>
      </c>
      <c r="Y2378" s="3">
        <v>150.16</v>
      </c>
      <c r="Z2378" s="11">
        <v>14.090400000000002</v>
      </c>
      <c r="AA2378" s="3"/>
      <c r="AB2378" s="3"/>
      <c r="AD2378" t="str">
        <f t="shared" si="131"/>
        <v>OhioNewark</v>
      </c>
      <c r="AE2378" t="str">
        <f t="shared" si="132"/>
        <v>Ohio</v>
      </c>
      <c r="AF2378" t="str">
        <f t="shared" si="133"/>
        <v>Newark</v>
      </c>
      <c r="AG2378" t="s">
        <v>53</v>
      </c>
      <c r="AH2378">
        <v>16</v>
      </c>
      <c r="AI2378">
        <v>150.16</v>
      </c>
      <c r="AJ2378" s="11">
        <v>14.090400000000002</v>
      </c>
    </row>
    <row r="2379" spans="22:36" x14ac:dyDescent="0.25">
      <c r="W2379" t="s">
        <v>64</v>
      </c>
      <c r="X2379" s="3">
        <v>9</v>
      </c>
      <c r="Y2379" s="3">
        <v>14.526</v>
      </c>
      <c r="Z2379" s="11">
        <v>-10.6524</v>
      </c>
      <c r="AA2379" s="3"/>
      <c r="AB2379" s="3"/>
      <c r="AD2379" t="str">
        <f t="shared" si="131"/>
        <v>OhioNewark</v>
      </c>
      <c r="AE2379" t="str">
        <f t="shared" si="132"/>
        <v>Ohio</v>
      </c>
      <c r="AF2379" t="str">
        <f t="shared" si="133"/>
        <v>Newark</v>
      </c>
      <c r="AG2379" t="s">
        <v>64</v>
      </c>
      <c r="AH2379">
        <v>9</v>
      </c>
      <c r="AI2379">
        <v>14.526</v>
      </c>
      <c r="AJ2379" s="11">
        <v>-10.6524</v>
      </c>
    </row>
    <row r="2380" spans="22:36" x14ac:dyDescent="0.25">
      <c r="W2380" t="s">
        <v>25</v>
      </c>
      <c r="X2380" s="3">
        <v>13</v>
      </c>
      <c r="Y2380" s="3">
        <v>1156.9180000000001</v>
      </c>
      <c r="Z2380" s="11">
        <v>-54.772400000000005</v>
      </c>
      <c r="AA2380" s="3"/>
      <c r="AB2380" s="3"/>
      <c r="AD2380" t="str">
        <f t="shared" si="131"/>
        <v>OhioNewark</v>
      </c>
      <c r="AE2380" t="str">
        <f t="shared" si="132"/>
        <v>Ohio</v>
      </c>
      <c r="AF2380" t="str">
        <f t="shared" si="133"/>
        <v>Newark</v>
      </c>
      <c r="AG2380" t="s">
        <v>25</v>
      </c>
      <c r="AH2380">
        <v>13</v>
      </c>
      <c r="AI2380">
        <v>1156.9180000000001</v>
      </c>
      <c r="AJ2380" s="11">
        <v>-54.772400000000005</v>
      </c>
    </row>
    <row r="2381" spans="22:36" x14ac:dyDescent="0.25">
      <c r="W2381" t="s">
        <v>143</v>
      </c>
      <c r="X2381" s="3">
        <v>5</v>
      </c>
      <c r="Y2381" s="3">
        <v>46.72</v>
      </c>
      <c r="Z2381" s="11">
        <v>17.52</v>
      </c>
      <c r="AA2381" s="3"/>
      <c r="AB2381" s="3"/>
      <c r="AD2381" t="str">
        <f t="shared" si="131"/>
        <v>OhioNewark</v>
      </c>
      <c r="AE2381" t="str">
        <f t="shared" si="132"/>
        <v>Ohio</v>
      </c>
      <c r="AF2381" t="str">
        <f t="shared" si="133"/>
        <v>Newark</v>
      </c>
      <c r="AG2381" t="s">
        <v>143</v>
      </c>
      <c r="AH2381">
        <v>5</v>
      </c>
      <c r="AI2381">
        <v>46.72</v>
      </c>
      <c r="AJ2381" s="11">
        <v>17.52</v>
      </c>
    </row>
    <row r="2382" spans="22:36" x14ac:dyDescent="0.25">
      <c r="W2382" t="s">
        <v>48</v>
      </c>
      <c r="X2382" s="3">
        <v>26</v>
      </c>
      <c r="Y2382" s="3">
        <v>632.81599999999992</v>
      </c>
      <c r="Z2382" s="11">
        <v>153.75419999999997</v>
      </c>
      <c r="AA2382" s="3"/>
      <c r="AB2382" s="3"/>
      <c r="AD2382" t="str">
        <f t="shared" si="131"/>
        <v>OhioNewark</v>
      </c>
      <c r="AE2382" t="str">
        <f t="shared" si="132"/>
        <v>Ohio</v>
      </c>
      <c r="AF2382" t="str">
        <f t="shared" si="133"/>
        <v>Newark</v>
      </c>
      <c r="AG2382" t="s">
        <v>48</v>
      </c>
      <c r="AH2382">
        <v>26</v>
      </c>
      <c r="AI2382">
        <v>632.81599999999992</v>
      </c>
      <c r="AJ2382" s="11">
        <v>153.75419999999997</v>
      </c>
    </row>
    <row r="2383" spans="22:36" x14ac:dyDescent="0.25">
      <c r="W2383" t="s">
        <v>33</v>
      </c>
      <c r="X2383" s="3">
        <v>5</v>
      </c>
      <c r="Y2383" s="3">
        <v>12.911999999999999</v>
      </c>
      <c r="Z2383" s="11">
        <v>4.6055999999999999</v>
      </c>
      <c r="AA2383" s="3"/>
      <c r="AB2383" s="3"/>
      <c r="AD2383" t="str">
        <f t="shared" si="131"/>
        <v>OhioNewark</v>
      </c>
      <c r="AE2383" t="str">
        <f t="shared" si="132"/>
        <v>Ohio</v>
      </c>
      <c r="AF2383" t="str">
        <f t="shared" si="133"/>
        <v>Newark</v>
      </c>
      <c r="AG2383" t="s">
        <v>33</v>
      </c>
      <c r="AH2383">
        <v>5</v>
      </c>
      <c r="AI2383">
        <v>12.911999999999999</v>
      </c>
      <c r="AJ2383" s="11">
        <v>4.6055999999999999</v>
      </c>
    </row>
    <row r="2384" spans="22:36" x14ac:dyDescent="0.25">
      <c r="W2384" t="s">
        <v>371</v>
      </c>
      <c r="X2384" s="3">
        <v>5</v>
      </c>
      <c r="Y2384" s="3">
        <v>2024.931</v>
      </c>
      <c r="Z2384" s="11">
        <v>-2804.9449999999997</v>
      </c>
      <c r="AA2384" s="3"/>
      <c r="AB2384" s="3"/>
      <c r="AD2384" t="str">
        <f t="shared" si="131"/>
        <v>OhioNewark</v>
      </c>
      <c r="AE2384" t="str">
        <f t="shared" si="132"/>
        <v>Ohio</v>
      </c>
      <c r="AF2384" t="str">
        <f t="shared" si="133"/>
        <v>Newark</v>
      </c>
      <c r="AG2384" t="s">
        <v>371</v>
      </c>
      <c r="AH2384">
        <v>5</v>
      </c>
      <c r="AI2384">
        <v>2024.931</v>
      </c>
      <c r="AJ2384" s="11">
        <v>-2804.9449999999997</v>
      </c>
    </row>
    <row r="2385" spans="22:36" x14ac:dyDescent="0.25">
      <c r="W2385" t="s">
        <v>80</v>
      </c>
      <c r="X2385" s="3">
        <v>7</v>
      </c>
      <c r="Y2385" s="3">
        <v>37.408000000000001</v>
      </c>
      <c r="Z2385" s="11">
        <v>13.0928</v>
      </c>
      <c r="AA2385" s="3"/>
      <c r="AB2385" s="3"/>
      <c r="AD2385" t="str">
        <f t="shared" si="131"/>
        <v>OhioNewark</v>
      </c>
      <c r="AE2385" t="str">
        <f t="shared" si="132"/>
        <v>Ohio</v>
      </c>
      <c r="AF2385" t="str">
        <f t="shared" si="133"/>
        <v>Newark</v>
      </c>
      <c r="AG2385" t="s">
        <v>80</v>
      </c>
      <c r="AH2385">
        <v>7</v>
      </c>
      <c r="AI2385">
        <v>37.408000000000001</v>
      </c>
      <c r="AJ2385" s="11">
        <v>13.0928</v>
      </c>
    </row>
    <row r="2386" spans="22:36" x14ac:dyDescent="0.25">
      <c r="W2386" t="s">
        <v>59</v>
      </c>
      <c r="X2386" s="3">
        <v>7</v>
      </c>
      <c r="Y2386" s="3">
        <v>637.1579999999999</v>
      </c>
      <c r="Z2386" s="11">
        <v>-145.3109</v>
      </c>
      <c r="AA2386" s="3"/>
      <c r="AB2386" s="3"/>
      <c r="AD2386" t="str">
        <f t="shared" si="131"/>
        <v>OhioNewark</v>
      </c>
      <c r="AE2386" t="str">
        <f t="shared" si="132"/>
        <v>Ohio</v>
      </c>
      <c r="AF2386" t="str">
        <f t="shared" si="133"/>
        <v>Newark</v>
      </c>
      <c r="AG2386" t="s">
        <v>59</v>
      </c>
      <c r="AH2386">
        <v>7</v>
      </c>
      <c r="AI2386">
        <v>637.1579999999999</v>
      </c>
      <c r="AJ2386" s="11">
        <v>-145.3109</v>
      </c>
    </row>
    <row r="2387" spans="22:36" x14ac:dyDescent="0.25">
      <c r="W2387" t="s">
        <v>43</v>
      </c>
      <c r="X2387" s="3">
        <v>13</v>
      </c>
      <c r="Y2387" s="3">
        <v>566.48</v>
      </c>
      <c r="Z2387" s="11">
        <v>-66.846800000000002</v>
      </c>
      <c r="AA2387" s="3"/>
      <c r="AB2387" s="3"/>
      <c r="AD2387" t="str">
        <f t="shared" si="131"/>
        <v>OhioNewark</v>
      </c>
      <c r="AE2387" t="str">
        <f t="shared" si="132"/>
        <v>Ohio</v>
      </c>
      <c r="AF2387" t="str">
        <f t="shared" si="133"/>
        <v>Newark</v>
      </c>
      <c r="AG2387" t="s">
        <v>43</v>
      </c>
      <c r="AH2387">
        <v>13</v>
      </c>
      <c r="AI2387">
        <v>566.48</v>
      </c>
      <c r="AJ2387" s="11">
        <v>-66.846800000000002</v>
      </c>
    </row>
    <row r="2388" spans="22:36" x14ac:dyDescent="0.25">
      <c r="W2388" t="s">
        <v>334</v>
      </c>
      <c r="X2388" s="3">
        <v>5</v>
      </c>
      <c r="Y2388" s="3">
        <v>15.88</v>
      </c>
      <c r="Z2388" s="11">
        <v>-3.7715000000000001</v>
      </c>
      <c r="AA2388" s="3"/>
      <c r="AB2388" s="3"/>
      <c r="AD2388" t="str">
        <f t="shared" si="131"/>
        <v>OhioNewark</v>
      </c>
      <c r="AE2388" t="str">
        <f t="shared" si="132"/>
        <v>Ohio</v>
      </c>
      <c r="AF2388" t="str">
        <f t="shared" si="133"/>
        <v>Newark</v>
      </c>
      <c r="AG2388" t="s">
        <v>334</v>
      </c>
      <c r="AH2388">
        <v>5</v>
      </c>
      <c r="AI2388">
        <v>15.88</v>
      </c>
      <c r="AJ2388" s="11">
        <v>-3.7715000000000001</v>
      </c>
    </row>
    <row r="2389" spans="22:36" x14ac:dyDescent="0.25">
      <c r="V2389" t="s">
        <v>876</v>
      </c>
      <c r="W2389" t="s">
        <v>68</v>
      </c>
      <c r="X2389" s="3">
        <v>2</v>
      </c>
      <c r="Y2389" s="3">
        <v>110.096</v>
      </c>
      <c r="Z2389" s="11">
        <v>33.028799999999997</v>
      </c>
      <c r="AA2389" s="3"/>
      <c r="AB2389" s="3"/>
      <c r="AC2389" t="s">
        <v>876</v>
      </c>
      <c r="AD2389" t="str">
        <f t="shared" si="131"/>
        <v>OhioParma</v>
      </c>
      <c r="AE2389" t="str">
        <f t="shared" si="132"/>
        <v>Ohio</v>
      </c>
      <c r="AF2389" t="str">
        <f t="shared" si="133"/>
        <v>Parma</v>
      </c>
      <c r="AG2389" t="s">
        <v>68</v>
      </c>
      <c r="AH2389">
        <v>2</v>
      </c>
      <c r="AI2389">
        <v>110.096</v>
      </c>
      <c r="AJ2389" s="11">
        <v>33.028799999999997</v>
      </c>
    </row>
    <row r="2390" spans="22:36" x14ac:dyDescent="0.25">
      <c r="W2390" t="s">
        <v>53</v>
      </c>
      <c r="X2390" s="3">
        <v>2</v>
      </c>
      <c r="Y2390" s="3">
        <v>5.2480000000000002</v>
      </c>
      <c r="Z2390" s="11">
        <v>0.59040000000000004</v>
      </c>
      <c r="AA2390" s="3"/>
      <c r="AB2390" s="3"/>
      <c r="AD2390" t="str">
        <f t="shared" si="131"/>
        <v>OhioParma</v>
      </c>
      <c r="AE2390" t="str">
        <f t="shared" si="132"/>
        <v>Ohio</v>
      </c>
      <c r="AF2390" t="str">
        <f t="shared" si="133"/>
        <v>Parma</v>
      </c>
      <c r="AG2390" t="s">
        <v>53</v>
      </c>
      <c r="AH2390">
        <v>2</v>
      </c>
      <c r="AI2390">
        <v>5.2480000000000002</v>
      </c>
      <c r="AJ2390" s="11">
        <v>0.59040000000000004</v>
      </c>
    </row>
    <row r="2391" spans="22:36" x14ac:dyDescent="0.25">
      <c r="W2391" t="s">
        <v>25</v>
      </c>
      <c r="X2391" s="3">
        <v>20</v>
      </c>
      <c r="Y2391" s="3">
        <v>3644.62</v>
      </c>
      <c r="Z2391" s="11">
        <v>-41.766599999999997</v>
      </c>
      <c r="AA2391" s="3"/>
      <c r="AB2391" s="3"/>
      <c r="AD2391" t="str">
        <f t="shared" si="131"/>
        <v>OhioParma</v>
      </c>
      <c r="AE2391" t="str">
        <f t="shared" si="132"/>
        <v>Ohio</v>
      </c>
      <c r="AF2391" t="str">
        <f t="shared" si="133"/>
        <v>Parma</v>
      </c>
      <c r="AG2391" t="s">
        <v>25</v>
      </c>
      <c r="AH2391">
        <v>20</v>
      </c>
      <c r="AI2391">
        <v>3644.62</v>
      </c>
      <c r="AJ2391" s="11">
        <v>-41.766599999999997</v>
      </c>
    </row>
    <row r="2392" spans="22:36" x14ac:dyDescent="0.25">
      <c r="W2392" t="s">
        <v>143</v>
      </c>
      <c r="X2392" s="3">
        <v>2</v>
      </c>
      <c r="Y2392" s="3">
        <v>63.968000000000004</v>
      </c>
      <c r="Z2392" s="11">
        <v>19.989999999999998</v>
      </c>
      <c r="AA2392" s="3"/>
      <c r="AB2392" s="3"/>
      <c r="AD2392" t="str">
        <f t="shared" si="131"/>
        <v>OhioParma</v>
      </c>
      <c r="AE2392" t="str">
        <f t="shared" si="132"/>
        <v>Ohio</v>
      </c>
      <c r="AF2392" t="str">
        <f t="shared" si="133"/>
        <v>Parma</v>
      </c>
      <c r="AG2392" t="s">
        <v>143</v>
      </c>
      <c r="AH2392">
        <v>2</v>
      </c>
      <c r="AI2392">
        <v>63.968000000000004</v>
      </c>
      <c r="AJ2392" s="11">
        <v>19.989999999999998</v>
      </c>
    </row>
    <row r="2393" spans="22:36" x14ac:dyDescent="0.25">
      <c r="W2393" t="s">
        <v>195</v>
      </c>
      <c r="X2393" s="3">
        <v>6</v>
      </c>
      <c r="Y2393" s="3">
        <v>16.751999999999999</v>
      </c>
      <c r="Z2393" s="11">
        <v>5.4443999999999999</v>
      </c>
      <c r="AA2393" s="3"/>
      <c r="AB2393" s="3"/>
      <c r="AD2393" t="str">
        <f t="shared" si="131"/>
        <v>OhioParma</v>
      </c>
      <c r="AE2393" t="str">
        <f t="shared" si="132"/>
        <v>Ohio</v>
      </c>
      <c r="AF2393" t="str">
        <f t="shared" si="133"/>
        <v>Parma</v>
      </c>
      <c r="AG2393" t="s">
        <v>195</v>
      </c>
      <c r="AH2393">
        <v>6</v>
      </c>
      <c r="AI2393">
        <v>16.751999999999999</v>
      </c>
      <c r="AJ2393" s="11">
        <v>5.4443999999999999</v>
      </c>
    </row>
    <row r="2394" spans="22:36" x14ac:dyDescent="0.25">
      <c r="W2394" t="s">
        <v>80</v>
      </c>
      <c r="X2394" s="3">
        <v>8</v>
      </c>
      <c r="Y2394" s="3">
        <v>39.072000000000003</v>
      </c>
      <c r="Z2394" s="11">
        <v>13.774799999999999</v>
      </c>
      <c r="AA2394" s="3"/>
      <c r="AB2394" s="3"/>
      <c r="AD2394" t="str">
        <f t="shared" si="131"/>
        <v>OhioParma</v>
      </c>
      <c r="AE2394" t="str">
        <f t="shared" si="132"/>
        <v>Ohio</v>
      </c>
      <c r="AF2394" t="str">
        <f t="shared" si="133"/>
        <v>Parma</v>
      </c>
      <c r="AG2394" t="s">
        <v>80</v>
      </c>
      <c r="AH2394">
        <v>8</v>
      </c>
      <c r="AI2394">
        <v>39.072000000000003</v>
      </c>
      <c r="AJ2394" s="11">
        <v>13.774799999999999</v>
      </c>
    </row>
    <row r="2395" spans="22:36" x14ac:dyDescent="0.25">
      <c r="V2395" t="s">
        <v>768</v>
      </c>
      <c r="W2395" t="s">
        <v>129</v>
      </c>
      <c r="X2395" s="3">
        <v>22</v>
      </c>
      <c r="Y2395" s="3">
        <v>1172.7839999999999</v>
      </c>
      <c r="Z2395" s="11">
        <v>179.244</v>
      </c>
      <c r="AA2395" s="3"/>
      <c r="AB2395" s="3"/>
      <c r="AC2395" t="s">
        <v>768</v>
      </c>
      <c r="AD2395" t="str">
        <f t="shared" si="131"/>
        <v>OhioSpringfield</v>
      </c>
      <c r="AE2395" t="str">
        <f t="shared" si="132"/>
        <v>Ohio</v>
      </c>
      <c r="AF2395" t="str">
        <f t="shared" si="133"/>
        <v>Springfield</v>
      </c>
      <c r="AG2395" t="s">
        <v>129</v>
      </c>
      <c r="AH2395">
        <v>22</v>
      </c>
      <c r="AI2395">
        <v>1172.7839999999999</v>
      </c>
      <c r="AJ2395" s="11">
        <v>179.244</v>
      </c>
    </row>
    <row r="2396" spans="22:36" x14ac:dyDescent="0.25">
      <c r="W2396" t="s">
        <v>68</v>
      </c>
      <c r="X2396" s="3">
        <v>8</v>
      </c>
      <c r="Y2396" s="3">
        <v>408.416</v>
      </c>
      <c r="Z2396" s="11">
        <v>38.494</v>
      </c>
      <c r="AA2396" s="3"/>
      <c r="AB2396" s="3"/>
      <c r="AD2396" t="str">
        <f t="shared" si="131"/>
        <v>OhioSpringfield</v>
      </c>
      <c r="AE2396" t="str">
        <f t="shared" si="132"/>
        <v>Ohio</v>
      </c>
      <c r="AF2396" t="str">
        <f t="shared" si="133"/>
        <v>Springfield</v>
      </c>
      <c r="AG2396" t="s">
        <v>68</v>
      </c>
      <c r="AH2396">
        <v>8</v>
      </c>
      <c r="AI2396">
        <v>408.416</v>
      </c>
      <c r="AJ2396" s="11">
        <v>38.494</v>
      </c>
    </row>
    <row r="2397" spans="22:36" x14ac:dyDescent="0.25">
      <c r="W2397" t="s">
        <v>53</v>
      </c>
      <c r="X2397" s="3">
        <v>4</v>
      </c>
      <c r="Y2397" s="3">
        <v>13.696</v>
      </c>
      <c r="Z2397" s="11">
        <v>1.4552</v>
      </c>
      <c r="AA2397" s="3"/>
      <c r="AB2397" s="3"/>
      <c r="AD2397" t="str">
        <f t="shared" si="131"/>
        <v>OhioSpringfield</v>
      </c>
      <c r="AE2397" t="str">
        <f t="shared" si="132"/>
        <v>Ohio</v>
      </c>
      <c r="AF2397" t="str">
        <f t="shared" si="133"/>
        <v>Springfield</v>
      </c>
      <c r="AG2397" t="s">
        <v>53</v>
      </c>
      <c r="AH2397">
        <v>4</v>
      </c>
      <c r="AI2397">
        <v>13.696</v>
      </c>
      <c r="AJ2397" s="11">
        <v>1.4552</v>
      </c>
    </row>
    <row r="2398" spans="22:36" x14ac:dyDescent="0.25">
      <c r="W2398" t="s">
        <v>64</v>
      </c>
      <c r="X2398" s="3">
        <v>25</v>
      </c>
      <c r="Y2398" s="3">
        <v>132.51300000000001</v>
      </c>
      <c r="Z2398" s="11">
        <v>-93.39670000000001</v>
      </c>
      <c r="AA2398" s="3"/>
      <c r="AB2398" s="3"/>
      <c r="AD2398" t="str">
        <f t="shared" si="131"/>
        <v>OhioSpringfield</v>
      </c>
      <c r="AE2398" t="str">
        <f t="shared" si="132"/>
        <v>Ohio</v>
      </c>
      <c r="AF2398" t="str">
        <f t="shared" si="133"/>
        <v>Springfield</v>
      </c>
      <c r="AG2398" t="s">
        <v>64</v>
      </c>
      <c r="AH2398">
        <v>25</v>
      </c>
      <c r="AI2398">
        <v>132.51300000000001</v>
      </c>
      <c r="AJ2398" s="11">
        <v>-93.39670000000001</v>
      </c>
    </row>
    <row r="2399" spans="22:36" x14ac:dyDescent="0.25">
      <c r="W2399" t="s">
        <v>22</v>
      </c>
      <c r="X2399" s="3">
        <v>5</v>
      </c>
      <c r="Y2399" s="3">
        <v>299.97500000000002</v>
      </c>
      <c r="Z2399" s="11">
        <v>-167.98599999999999</v>
      </c>
      <c r="AA2399" s="3"/>
      <c r="AB2399" s="3"/>
      <c r="AD2399" t="str">
        <f t="shared" si="131"/>
        <v>OhioSpringfield</v>
      </c>
      <c r="AE2399" t="str">
        <f t="shared" si="132"/>
        <v>Ohio</v>
      </c>
      <c r="AF2399" t="str">
        <f t="shared" si="133"/>
        <v>Springfield</v>
      </c>
      <c r="AG2399" t="s">
        <v>22</v>
      </c>
      <c r="AH2399">
        <v>5</v>
      </c>
      <c r="AI2399">
        <v>299.97500000000002</v>
      </c>
      <c r="AJ2399" s="11">
        <v>-167.98599999999999</v>
      </c>
    </row>
    <row r="2400" spans="22:36" x14ac:dyDescent="0.25">
      <c r="W2400" t="s">
        <v>25</v>
      </c>
      <c r="X2400" s="3">
        <v>5</v>
      </c>
      <c r="Y2400" s="3">
        <v>753.82999999999993</v>
      </c>
      <c r="Z2400" s="11">
        <v>-78.260599999999997</v>
      </c>
      <c r="AA2400" s="3"/>
      <c r="AB2400" s="3"/>
      <c r="AD2400" t="str">
        <f t="shared" si="131"/>
        <v>OhioSpringfield</v>
      </c>
      <c r="AE2400" t="str">
        <f t="shared" si="132"/>
        <v>Ohio</v>
      </c>
      <c r="AF2400" t="str">
        <f t="shared" si="133"/>
        <v>Springfield</v>
      </c>
      <c r="AG2400" t="s">
        <v>25</v>
      </c>
      <c r="AH2400">
        <v>5</v>
      </c>
      <c r="AI2400">
        <v>753.82999999999993</v>
      </c>
      <c r="AJ2400" s="11">
        <v>-78.260599999999997</v>
      </c>
    </row>
    <row r="2401" spans="22:36" x14ac:dyDescent="0.25">
      <c r="W2401" t="s">
        <v>48</v>
      </c>
      <c r="X2401" s="3">
        <v>8</v>
      </c>
      <c r="Y2401" s="3">
        <v>174.27200000000002</v>
      </c>
      <c r="Z2401" s="11">
        <v>25.759999999999998</v>
      </c>
      <c r="AA2401" s="3"/>
      <c r="AB2401" s="3"/>
      <c r="AD2401" t="str">
        <f t="shared" si="131"/>
        <v>OhioSpringfield</v>
      </c>
      <c r="AE2401" t="str">
        <f t="shared" si="132"/>
        <v>Ohio</v>
      </c>
      <c r="AF2401" t="str">
        <f t="shared" si="133"/>
        <v>Springfield</v>
      </c>
      <c r="AG2401" t="s">
        <v>48</v>
      </c>
      <c r="AH2401">
        <v>8</v>
      </c>
      <c r="AI2401">
        <v>174.27200000000002</v>
      </c>
      <c r="AJ2401" s="11">
        <v>25.759999999999998</v>
      </c>
    </row>
    <row r="2402" spans="22:36" x14ac:dyDescent="0.25">
      <c r="W2402" t="s">
        <v>33</v>
      </c>
      <c r="X2402" s="3">
        <v>4</v>
      </c>
      <c r="Y2402" s="3">
        <v>9.2159999999999993</v>
      </c>
      <c r="Z2402" s="11">
        <v>3.3408000000000002</v>
      </c>
      <c r="AA2402" s="3"/>
      <c r="AB2402" s="3"/>
      <c r="AD2402" t="str">
        <f t="shared" si="131"/>
        <v>OhioSpringfield</v>
      </c>
      <c r="AE2402" t="str">
        <f t="shared" si="132"/>
        <v>Ohio</v>
      </c>
      <c r="AF2402" t="str">
        <f t="shared" si="133"/>
        <v>Springfield</v>
      </c>
      <c r="AG2402" t="s">
        <v>33</v>
      </c>
      <c r="AH2402">
        <v>4</v>
      </c>
      <c r="AI2402">
        <v>9.2159999999999993</v>
      </c>
      <c r="AJ2402" s="11">
        <v>3.3408000000000002</v>
      </c>
    </row>
    <row r="2403" spans="22:36" x14ac:dyDescent="0.25">
      <c r="W2403" t="s">
        <v>371</v>
      </c>
      <c r="X2403" s="3">
        <v>7</v>
      </c>
      <c r="Y2403" s="3">
        <v>652.995</v>
      </c>
      <c r="Z2403" s="11">
        <v>-935.95950000000005</v>
      </c>
      <c r="AA2403" s="3"/>
      <c r="AB2403" s="3"/>
      <c r="AD2403" t="str">
        <f t="shared" si="131"/>
        <v>OhioSpringfield</v>
      </c>
      <c r="AE2403" t="str">
        <f t="shared" si="132"/>
        <v>Ohio</v>
      </c>
      <c r="AF2403" t="str">
        <f t="shared" si="133"/>
        <v>Springfield</v>
      </c>
      <c r="AG2403" t="s">
        <v>371</v>
      </c>
      <c r="AH2403">
        <v>7</v>
      </c>
      <c r="AI2403">
        <v>652.995</v>
      </c>
      <c r="AJ2403" s="11">
        <v>-935.95950000000005</v>
      </c>
    </row>
    <row r="2404" spans="22:36" x14ac:dyDescent="0.25">
      <c r="W2404" t="s">
        <v>80</v>
      </c>
      <c r="X2404" s="3">
        <v>18</v>
      </c>
      <c r="Y2404" s="3">
        <v>220.904</v>
      </c>
      <c r="Z2404" s="11">
        <v>76.823300000000003</v>
      </c>
      <c r="AA2404" s="3"/>
      <c r="AB2404" s="3"/>
      <c r="AD2404" t="str">
        <f t="shared" si="131"/>
        <v>OhioSpringfield</v>
      </c>
      <c r="AE2404" t="str">
        <f t="shared" si="132"/>
        <v>Ohio</v>
      </c>
      <c r="AF2404" t="str">
        <f t="shared" si="133"/>
        <v>Springfield</v>
      </c>
      <c r="AG2404" t="s">
        <v>80</v>
      </c>
      <c r="AH2404">
        <v>18</v>
      </c>
      <c r="AI2404">
        <v>220.904</v>
      </c>
      <c r="AJ2404" s="11">
        <v>76.823300000000003</v>
      </c>
    </row>
    <row r="2405" spans="22:36" x14ac:dyDescent="0.25">
      <c r="W2405" t="s">
        <v>59</v>
      </c>
      <c r="X2405" s="3">
        <v>15</v>
      </c>
      <c r="Y2405" s="3">
        <v>475.81799999999998</v>
      </c>
      <c r="Z2405" s="11">
        <v>-112.9278</v>
      </c>
      <c r="AA2405" s="3"/>
      <c r="AB2405" s="3"/>
      <c r="AD2405" t="str">
        <f t="shared" si="131"/>
        <v>OhioSpringfield</v>
      </c>
      <c r="AE2405" t="str">
        <f t="shared" si="132"/>
        <v>Ohio</v>
      </c>
      <c r="AF2405" t="str">
        <f t="shared" si="133"/>
        <v>Springfield</v>
      </c>
      <c r="AG2405" t="s">
        <v>59</v>
      </c>
      <c r="AH2405">
        <v>15</v>
      </c>
      <c r="AI2405">
        <v>475.81799999999998</v>
      </c>
      <c r="AJ2405" s="11">
        <v>-112.9278</v>
      </c>
    </row>
    <row r="2406" spans="22:36" x14ac:dyDescent="0.25">
      <c r="W2406" t="s">
        <v>43</v>
      </c>
      <c r="X2406" s="3">
        <v>15</v>
      </c>
      <c r="Y2406" s="3">
        <v>968.16</v>
      </c>
      <c r="Z2406" s="11">
        <v>-213.4939</v>
      </c>
      <c r="AA2406" s="3"/>
      <c r="AB2406" s="3"/>
      <c r="AD2406" t="str">
        <f t="shared" si="131"/>
        <v>OhioSpringfield</v>
      </c>
      <c r="AE2406" t="str">
        <f t="shared" si="132"/>
        <v>Ohio</v>
      </c>
      <c r="AF2406" t="str">
        <f t="shared" si="133"/>
        <v>Springfield</v>
      </c>
      <c r="AG2406" t="s">
        <v>43</v>
      </c>
      <c r="AH2406">
        <v>15</v>
      </c>
      <c r="AI2406">
        <v>968.16</v>
      </c>
      <c r="AJ2406" s="11">
        <v>-213.4939</v>
      </c>
    </row>
    <row r="2407" spans="22:36" x14ac:dyDescent="0.25">
      <c r="W2407" t="s">
        <v>39</v>
      </c>
      <c r="X2407" s="3">
        <v>1</v>
      </c>
      <c r="Y2407" s="3">
        <v>330.58800000000002</v>
      </c>
      <c r="Z2407" s="11">
        <v>-143.25479999999999</v>
      </c>
      <c r="AA2407" s="3"/>
      <c r="AB2407" s="3"/>
      <c r="AD2407" t="str">
        <f t="shared" si="131"/>
        <v>OhioSpringfield</v>
      </c>
      <c r="AE2407" t="str">
        <f t="shared" si="132"/>
        <v>Ohio</v>
      </c>
      <c r="AF2407" t="str">
        <f t="shared" si="133"/>
        <v>Springfield</v>
      </c>
      <c r="AG2407" t="s">
        <v>39</v>
      </c>
      <c r="AH2407">
        <v>1</v>
      </c>
      <c r="AI2407">
        <v>330.58800000000002</v>
      </c>
      <c r="AJ2407" s="11">
        <v>-143.25479999999999</v>
      </c>
    </row>
    <row r="2408" spans="22:36" x14ac:dyDescent="0.25">
      <c r="V2408" t="s">
        <v>819</v>
      </c>
      <c r="W2408" t="s">
        <v>129</v>
      </c>
      <c r="X2408" s="3">
        <v>4</v>
      </c>
      <c r="Y2408" s="3">
        <v>138.36799999999999</v>
      </c>
      <c r="Z2408" s="11">
        <v>27.803400000000003</v>
      </c>
      <c r="AA2408" s="3"/>
      <c r="AB2408" s="3"/>
      <c r="AC2408" t="s">
        <v>819</v>
      </c>
      <c r="AD2408" t="str">
        <f t="shared" si="131"/>
        <v>OhioToledo</v>
      </c>
      <c r="AE2408" t="str">
        <f t="shared" si="132"/>
        <v>Ohio</v>
      </c>
      <c r="AF2408" t="str">
        <f t="shared" si="133"/>
        <v>Toledo</v>
      </c>
      <c r="AG2408" t="s">
        <v>129</v>
      </c>
      <c r="AH2408">
        <v>4</v>
      </c>
      <c r="AI2408">
        <v>138.36799999999999</v>
      </c>
      <c r="AJ2408" s="11">
        <v>27.803400000000003</v>
      </c>
    </row>
    <row r="2409" spans="22:36" x14ac:dyDescent="0.25">
      <c r="W2409" t="s">
        <v>68</v>
      </c>
      <c r="X2409" s="3">
        <v>17</v>
      </c>
      <c r="Y2409" s="3">
        <v>970.51200000000006</v>
      </c>
      <c r="Z2409" s="11">
        <v>116.2611</v>
      </c>
      <c r="AA2409" s="3"/>
      <c r="AB2409" s="3"/>
      <c r="AD2409" t="str">
        <f t="shared" si="131"/>
        <v>OhioToledo</v>
      </c>
      <c r="AE2409" t="str">
        <f t="shared" si="132"/>
        <v>Ohio</v>
      </c>
      <c r="AF2409" t="str">
        <f t="shared" si="133"/>
        <v>Toledo</v>
      </c>
      <c r="AG2409" t="s">
        <v>68</v>
      </c>
      <c r="AH2409">
        <v>17</v>
      </c>
      <c r="AI2409">
        <v>970.51200000000006</v>
      </c>
      <c r="AJ2409" s="11">
        <v>116.2611</v>
      </c>
    </row>
    <row r="2410" spans="22:36" x14ac:dyDescent="0.25">
      <c r="W2410" t="s">
        <v>53</v>
      </c>
      <c r="X2410" s="3">
        <v>11</v>
      </c>
      <c r="Y2410" s="3">
        <v>122.68799999999999</v>
      </c>
      <c r="Z2410" s="11">
        <v>26.7288</v>
      </c>
      <c r="AA2410" s="3"/>
      <c r="AB2410" s="3"/>
      <c r="AD2410" t="str">
        <f t="shared" si="131"/>
        <v>OhioToledo</v>
      </c>
      <c r="AE2410" t="str">
        <f t="shared" si="132"/>
        <v>Ohio</v>
      </c>
      <c r="AF2410" t="str">
        <f t="shared" si="133"/>
        <v>Toledo</v>
      </c>
      <c r="AG2410" t="s">
        <v>53</v>
      </c>
      <c r="AH2410">
        <v>11</v>
      </c>
      <c r="AI2410">
        <v>122.68799999999999</v>
      </c>
      <c r="AJ2410" s="11">
        <v>26.7288</v>
      </c>
    </row>
    <row r="2411" spans="22:36" x14ac:dyDescent="0.25">
      <c r="W2411" t="s">
        <v>64</v>
      </c>
      <c r="X2411" s="3">
        <v>27</v>
      </c>
      <c r="Y2411" s="3">
        <v>257.577</v>
      </c>
      <c r="Z2411" s="11">
        <v>-191.10319999999999</v>
      </c>
      <c r="AA2411" s="3"/>
      <c r="AB2411" s="3"/>
      <c r="AD2411" t="str">
        <f t="shared" si="131"/>
        <v>OhioToledo</v>
      </c>
      <c r="AE2411" t="str">
        <f t="shared" si="132"/>
        <v>Ohio</v>
      </c>
      <c r="AF2411" t="str">
        <f t="shared" si="133"/>
        <v>Toledo</v>
      </c>
      <c r="AG2411" t="s">
        <v>64</v>
      </c>
      <c r="AH2411">
        <v>27</v>
      </c>
      <c r="AI2411">
        <v>257.577</v>
      </c>
      <c r="AJ2411" s="11">
        <v>-191.10319999999999</v>
      </c>
    </row>
    <row r="2412" spans="22:36" x14ac:dyDescent="0.25">
      <c r="W2412" t="s">
        <v>195</v>
      </c>
      <c r="X2412" s="3">
        <v>8</v>
      </c>
      <c r="Y2412" s="3">
        <v>11.864000000000001</v>
      </c>
      <c r="Z2412" s="11">
        <v>-1.9781</v>
      </c>
      <c r="AA2412" s="3"/>
      <c r="AB2412" s="3"/>
      <c r="AD2412" t="str">
        <f t="shared" si="131"/>
        <v>OhioToledo</v>
      </c>
      <c r="AE2412" t="str">
        <f t="shared" si="132"/>
        <v>Ohio</v>
      </c>
      <c r="AF2412" t="str">
        <f t="shared" si="133"/>
        <v>Toledo</v>
      </c>
      <c r="AG2412" t="s">
        <v>195</v>
      </c>
      <c r="AH2412">
        <v>8</v>
      </c>
      <c r="AI2412">
        <v>11.864000000000001</v>
      </c>
      <c r="AJ2412" s="11">
        <v>-1.9781</v>
      </c>
    </row>
    <row r="2413" spans="22:36" x14ac:dyDescent="0.25">
      <c r="W2413" t="s">
        <v>48</v>
      </c>
      <c r="X2413" s="3">
        <v>9</v>
      </c>
      <c r="Y2413" s="3">
        <v>50.335999999999999</v>
      </c>
      <c r="Z2413" s="11">
        <v>13.463200000000001</v>
      </c>
      <c r="AA2413" s="3"/>
      <c r="AB2413" s="3"/>
      <c r="AD2413" t="str">
        <f t="shared" si="131"/>
        <v>OhioToledo</v>
      </c>
      <c r="AE2413" t="str">
        <f t="shared" si="132"/>
        <v>Ohio</v>
      </c>
      <c r="AF2413" t="str">
        <f t="shared" si="133"/>
        <v>Toledo</v>
      </c>
      <c r="AG2413" t="s">
        <v>48</v>
      </c>
      <c r="AH2413">
        <v>9</v>
      </c>
      <c r="AI2413">
        <v>50.335999999999999</v>
      </c>
      <c r="AJ2413" s="11">
        <v>13.463200000000001</v>
      </c>
    </row>
    <row r="2414" spans="22:36" x14ac:dyDescent="0.25">
      <c r="W2414" t="s">
        <v>33</v>
      </c>
      <c r="X2414" s="3">
        <v>6</v>
      </c>
      <c r="Y2414" s="3">
        <v>17.712</v>
      </c>
      <c r="Z2414" s="11">
        <v>5.9778000000000002</v>
      </c>
      <c r="AA2414" s="3"/>
      <c r="AB2414" s="3"/>
      <c r="AD2414" t="str">
        <f t="shared" si="131"/>
        <v>OhioToledo</v>
      </c>
      <c r="AE2414" t="str">
        <f t="shared" si="132"/>
        <v>Ohio</v>
      </c>
      <c r="AF2414" t="str">
        <f t="shared" si="133"/>
        <v>Toledo</v>
      </c>
      <c r="AG2414" t="s">
        <v>33</v>
      </c>
      <c r="AH2414">
        <v>6</v>
      </c>
      <c r="AI2414">
        <v>17.712</v>
      </c>
      <c r="AJ2414" s="11">
        <v>5.9778000000000002</v>
      </c>
    </row>
    <row r="2415" spans="22:36" x14ac:dyDescent="0.25">
      <c r="W2415" t="s">
        <v>80</v>
      </c>
      <c r="X2415" s="3">
        <v>3</v>
      </c>
      <c r="Y2415" s="3">
        <v>13.872</v>
      </c>
      <c r="Z2415" s="11">
        <v>5.0286</v>
      </c>
      <c r="AA2415" s="3"/>
      <c r="AB2415" s="3"/>
      <c r="AD2415" t="str">
        <f t="shared" si="131"/>
        <v>OhioToledo</v>
      </c>
      <c r="AE2415" t="str">
        <f t="shared" si="132"/>
        <v>Ohio</v>
      </c>
      <c r="AF2415" t="str">
        <f t="shared" si="133"/>
        <v>Toledo</v>
      </c>
      <c r="AG2415" t="s">
        <v>80</v>
      </c>
      <c r="AH2415">
        <v>3</v>
      </c>
      <c r="AI2415">
        <v>13.872</v>
      </c>
      <c r="AJ2415" s="11">
        <v>5.0286</v>
      </c>
    </row>
    <row r="2416" spans="22:36" x14ac:dyDescent="0.25">
      <c r="W2416" t="s">
        <v>59</v>
      </c>
      <c r="X2416" s="3">
        <v>23</v>
      </c>
      <c r="Y2416" s="3">
        <v>2619.7980000000002</v>
      </c>
      <c r="Z2416" s="11">
        <v>-245.52189999999996</v>
      </c>
      <c r="AA2416" s="3"/>
      <c r="AB2416" s="3"/>
      <c r="AD2416" t="str">
        <f t="shared" si="131"/>
        <v>OhioToledo</v>
      </c>
      <c r="AE2416" t="str">
        <f t="shared" si="132"/>
        <v>Ohio</v>
      </c>
      <c r="AF2416" t="str">
        <f t="shared" si="133"/>
        <v>Toledo</v>
      </c>
      <c r="AG2416" t="s">
        <v>59</v>
      </c>
      <c r="AH2416">
        <v>23</v>
      </c>
      <c r="AI2416">
        <v>2619.7980000000002</v>
      </c>
      <c r="AJ2416" s="11">
        <v>-245.52189999999996</v>
      </c>
    </row>
    <row r="2417" spans="22:36" x14ac:dyDescent="0.25">
      <c r="W2417" t="s">
        <v>43</v>
      </c>
      <c r="X2417" s="3">
        <v>8</v>
      </c>
      <c r="Y2417" s="3">
        <v>76.496000000000009</v>
      </c>
      <c r="Z2417" s="11">
        <v>1.3159999999999998</v>
      </c>
      <c r="AA2417" s="3"/>
      <c r="AB2417" s="3"/>
      <c r="AD2417" t="str">
        <f t="shared" si="131"/>
        <v>OhioToledo</v>
      </c>
      <c r="AE2417" t="str">
        <f t="shared" si="132"/>
        <v>Ohio</v>
      </c>
      <c r="AF2417" t="str">
        <f t="shared" si="133"/>
        <v>Toledo</v>
      </c>
      <c r="AG2417" t="s">
        <v>43</v>
      </c>
      <c r="AH2417">
        <v>8</v>
      </c>
      <c r="AI2417">
        <v>76.496000000000009</v>
      </c>
      <c r="AJ2417" s="11">
        <v>1.3159999999999998</v>
      </c>
    </row>
    <row r="2418" spans="22:36" x14ac:dyDescent="0.25">
      <c r="W2418" t="s">
        <v>334</v>
      </c>
      <c r="X2418" s="3">
        <v>5</v>
      </c>
      <c r="Y2418" s="3">
        <v>14.72</v>
      </c>
      <c r="Z2418" s="11">
        <v>-3.3119999999999998</v>
      </c>
      <c r="AA2418" s="3"/>
      <c r="AB2418" s="3"/>
      <c r="AD2418" t="str">
        <f t="shared" si="131"/>
        <v>OhioToledo</v>
      </c>
      <c r="AE2418" t="str">
        <f t="shared" si="132"/>
        <v>Ohio</v>
      </c>
      <c r="AF2418" t="str">
        <f t="shared" si="133"/>
        <v>Toledo</v>
      </c>
      <c r="AG2418" t="s">
        <v>334</v>
      </c>
      <c r="AH2418">
        <v>5</v>
      </c>
      <c r="AI2418">
        <v>14.72</v>
      </c>
      <c r="AJ2418" s="11">
        <v>-3.3119999999999998</v>
      </c>
    </row>
    <row r="2419" spans="22:36" x14ac:dyDescent="0.25">
      <c r="W2419" t="s">
        <v>39</v>
      </c>
      <c r="X2419" s="3">
        <v>1</v>
      </c>
      <c r="Y2419" s="3">
        <v>172.11</v>
      </c>
      <c r="Z2419" s="11">
        <v>-94.660499999999999</v>
      </c>
      <c r="AA2419" s="3"/>
      <c r="AB2419" s="3"/>
      <c r="AD2419" t="str">
        <f t="shared" si="131"/>
        <v>OhioToledo</v>
      </c>
      <c r="AE2419" t="str">
        <f t="shared" si="132"/>
        <v>Ohio</v>
      </c>
      <c r="AF2419" t="str">
        <f t="shared" si="133"/>
        <v>Toledo</v>
      </c>
      <c r="AG2419" t="s">
        <v>39</v>
      </c>
      <c r="AH2419">
        <v>1</v>
      </c>
      <c r="AI2419">
        <v>172.11</v>
      </c>
      <c r="AJ2419" s="11">
        <v>-94.660499999999999</v>
      </c>
    </row>
    <row r="2420" spans="22:36" x14ac:dyDescent="0.25">
      <c r="V2420" t="s">
        <v>1016</v>
      </c>
      <c r="W2420" t="s">
        <v>64</v>
      </c>
      <c r="X2420" s="3">
        <v>17</v>
      </c>
      <c r="Y2420" s="3">
        <v>151.983</v>
      </c>
      <c r="Z2420" s="11">
        <v>-123.64170000000001</v>
      </c>
      <c r="AA2420" s="3"/>
      <c r="AB2420" s="3"/>
      <c r="AC2420" t="s">
        <v>1016</v>
      </c>
      <c r="AD2420" t="str">
        <f t="shared" si="131"/>
        <v>OhioTroy</v>
      </c>
      <c r="AE2420" t="str">
        <f t="shared" si="132"/>
        <v>Ohio</v>
      </c>
      <c r="AF2420" t="str">
        <f t="shared" si="133"/>
        <v>Troy</v>
      </c>
      <c r="AG2420" t="s">
        <v>64</v>
      </c>
      <c r="AH2420">
        <v>17</v>
      </c>
      <c r="AI2420">
        <v>151.983</v>
      </c>
      <c r="AJ2420" s="11">
        <v>-123.64170000000001</v>
      </c>
    </row>
    <row r="2421" spans="22:36" x14ac:dyDescent="0.25">
      <c r="W2421" t="s">
        <v>22</v>
      </c>
      <c r="X2421" s="3">
        <v>6</v>
      </c>
      <c r="Y2421" s="3">
        <v>482.94</v>
      </c>
      <c r="Z2421" s="11">
        <v>-376.69319999999999</v>
      </c>
      <c r="AA2421" s="3"/>
      <c r="AB2421" s="3"/>
      <c r="AD2421" t="str">
        <f t="shared" si="131"/>
        <v>OhioTroy</v>
      </c>
      <c r="AE2421" t="str">
        <f t="shared" si="132"/>
        <v>Ohio</v>
      </c>
      <c r="AF2421" t="str">
        <f t="shared" si="133"/>
        <v>Troy</v>
      </c>
      <c r="AG2421" t="s">
        <v>22</v>
      </c>
      <c r="AH2421">
        <v>6</v>
      </c>
      <c r="AI2421">
        <v>482.94</v>
      </c>
      <c r="AJ2421" s="11">
        <v>-376.69319999999999</v>
      </c>
    </row>
    <row r="2422" spans="22:36" x14ac:dyDescent="0.25">
      <c r="W2422" t="s">
        <v>25</v>
      </c>
      <c r="X2422" s="3">
        <v>5</v>
      </c>
      <c r="Y2422" s="3">
        <v>899.43</v>
      </c>
      <c r="Z2422" s="11">
        <v>-12.849</v>
      </c>
      <c r="AA2422" s="3"/>
      <c r="AB2422" s="3"/>
      <c r="AD2422" t="str">
        <f t="shared" si="131"/>
        <v>OhioTroy</v>
      </c>
      <c r="AE2422" t="str">
        <f t="shared" si="132"/>
        <v>Ohio</v>
      </c>
      <c r="AF2422" t="str">
        <f t="shared" si="133"/>
        <v>Troy</v>
      </c>
      <c r="AG2422" t="s">
        <v>25</v>
      </c>
      <c r="AH2422">
        <v>5</v>
      </c>
      <c r="AI2422">
        <v>899.43</v>
      </c>
      <c r="AJ2422" s="11">
        <v>-12.849</v>
      </c>
    </row>
    <row r="2423" spans="22:36" x14ac:dyDescent="0.25">
      <c r="W2423" t="s">
        <v>143</v>
      </c>
      <c r="X2423" s="3">
        <v>1</v>
      </c>
      <c r="Y2423" s="3">
        <v>8.8719999999999999</v>
      </c>
      <c r="Z2423" s="11">
        <v>3.2161</v>
      </c>
      <c r="AA2423" s="3"/>
      <c r="AB2423" s="3"/>
      <c r="AD2423" t="str">
        <f t="shared" si="131"/>
        <v>OhioTroy</v>
      </c>
      <c r="AE2423" t="str">
        <f t="shared" si="132"/>
        <v>Ohio</v>
      </c>
      <c r="AF2423" t="str">
        <f t="shared" si="133"/>
        <v>Troy</v>
      </c>
      <c r="AG2423" t="s">
        <v>143</v>
      </c>
      <c r="AH2423">
        <v>1</v>
      </c>
      <c r="AI2423">
        <v>8.8719999999999999</v>
      </c>
      <c r="AJ2423" s="11">
        <v>3.2161</v>
      </c>
    </row>
    <row r="2424" spans="22:36" x14ac:dyDescent="0.25">
      <c r="W2424" t="s">
        <v>48</v>
      </c>
      <c r="X2424" s="3">
        <v>2</v>
      </c>
      <c r="Y2424" s="3">
        <v>30.143999999999998</v>
      </c>
      <c r="Z2424" s="11">
        <v>8.2896000000000001</v>
      </c>
      <c r="AA2424" s="3"/>
      <c r="AB2424" s="3"/>
      <c r="AD2424" t="str">
        <f t="shared" si="131"/>
        <v>OhioTroy</v>
      </c>
      <c r="AE2424" t="str">
        <f t="shared" si="132"/>
        <v>Ohio</v>
      </c>
      <c r="AF2424" t="str">
        <f t="shared" si="133"/>
        <v>Troy</v>
      </c>
      <c r="AG2424" t="s">
        <v>48</v>
      </c>
      <c r="AH2424">
        <v>2</v>
      </c>
      <c r="AI2424">
        <v>30.143999999999998</v>
      </c>
      <c r="AJ2424" s="11">
        <v>8.2896000000000001</v>
      </c>
    </row>
    <row r="2425" spans="22:36" x14ac:dyDescent="0.25">
      <c r="W2425" t="s">
        <v>80</v>
      </c>
      <c r="X2425" s="3">
        <v>9</v>
      </c>
      <c r="Y2425" s="3">
        <v>46.655999999999999</v>
      </c>
      <c r="Z2425" s="11">
        <v>16.329599999999999</v>
      </c>
      <c r="AA2425" s="3"/>
      <c r="AB2425" s="3"/>
      <c r="AD2425" t="str">
        <f t="shared" si="131"/>
        <v>OhioTroy</v>
      </c>
      <c r="AE2425" t="str">
        <f t="shared" si="132"/>
        <v>Ohio</v>
      </c>
      <c r="AF2425" t="str">
        <f t="shared" si="133"/>
        <v>Troy</v>
      </c>
      <c r="AG2425" t="s">
        <v>80</v>
      </c>
      <c r="AH2425">
        <v>9</v>
      </c>
      <c r="AI2425">
        <v>46.655999999999999</v>
      </c>
      <c r="AJ2425" s="11">
        <v>16.329599999999999</v>
      </c>
    </row>
    <row r="2426" spans="22:36" x14ac:dyDescent="0.25">
      <c r="W2426" t="s">
        <v>59</v>
      </c>
      <c r="X2426" s="3">
        <v>10</v>
      </c>
      <c r="Y2426" s="3">
        <v>1104.54</v>
      </c>
      <c r="Z2426" s="11">
        <v>-282.84570000000002</v>
      </c>
      <c r="AA2426" s="3"/>
      <c r="AB2426" s="3"/>
      <c r="AD2426" t="str">
        <f t="shared" si="131"/>
        <v>OhioTroy</v>
      </c>
      <c r="AE2426" t="str">
        <f t="shared" si="132"/>
        <v>Ohio</v>
      </c>
      <c r="AF2426" t="str">
        <f t="shared" si="133"/>
        <v>Troy</v>
      </c>
      <c r="AG2426" t="s">
        <v>59</v>
      </c>
      <c r="AH2426">
        <v>10</v>
      </c>
      <c r="AI2426">
        <v>1104.54</v>
      </c>
      <c r="AJ2426" s="11">
        <v>-282.84570000000002</v>
      </c>
    </row>
    <row r="2427" spans="22:36" x14ac:dyDescent="0.25">
      <c r="W2427" t="s">
        <v>39</v>
      </c>
      <c r="X2427" s="3">
        <v>5</v>
      </c>
      <c r="Y2427" s="3">
        <v>455.97</v>
      </c>
      <c r="Z2427" s="11">
        <v>-106.393</v>
      </c>
      <c r="AA2427" s="3"/>
      <c r="AB2427" s="3"/>
      <c r="AD2427" t="str">
        <f t="shared" si="131"/>
        <v>OhioTroy</v>
      </c>
      <c r="AE2427" t="str">
        <f t="shared" si="132"/>
        <v>Ohio</v>
      </c>
      <c r="AF2427" t="str">
        <f t="shared" si="133"/>
        <v>Troy</v>
      </c>
      <c r="AG2427" t="s">
        <v>39</v>
      </c>
      <c r="AH2427">
        <v>5</v>
      </c>
      <c r="AI2427">
        <v>455.97</v>
      </c>
      <c r="AJ2427" s="11">
        <v>-106.393</v>
      </c>
    </row>
    <row r="2428" spans="22:36" x14ac:dyDescent="0.25">
      <c r="V2428" t="s">
        <v>1077</v>
      </c>
      <c r="W2428" t="s">
        <v>64</v>
      </c>
      <c r="X2428" s="3">
        <v>3</v>
      </c>
      <c r="Y2428" s="3">
        <v>18.260000000000002</v>
      </c>
      <c r="Z2428" s="11">
        <v>8.2807999999999993</v>
      </c>
      <c r="AA2428" s="3"/>
      <c r="AB2428" s="3"/>
      <c r="AC2428" t="s">
        <v>1077</v>
      </c>
      <c r="AD2428" t="str">
        <f t="shared" si="131"/>
        <v>OklahomaBroken Arrow</v>
      </c>
      <c r="AE2428" t="str">
        <f t="shared" si="132"/>
        <v>Oklahoma</v>
      </c>
      <c r="AF2428" t="str">
        <f t="shared" si="133"/>
        <v>Broken Arrow</v>
      </c>
      <c r="AG2428" t="s">
        <v>64</v>
      </c>
      <c r="AH2428">
        <v>3</v>
      </c>
      <c r="AI2428">
        <v>18.260000000000002</v>
      </c>
      <c r="AJ2428" s="11">
        <v>8.2807999999999993</v>
      </c>
    </row>
    <row r="2429" spans="22:36" x14ac:dyDescent="0.25">
      <c r="W2429" t="s">
        <v>80</v>
      </c>
      <c r="X2429" s="3">
        <v>1</v>
      </c>
      <c r="Y2429" s="3">
        <v>6.48</v>
      </c>
      <c r="Z2429" s="11">
        <v>3.1103999999999998</v>
      </c>
      <c r="AA2429" s="3"/>
      <c r="AB2429" s="3"/>
      <c r="AD2429" t="str">
        <f t="shared" si="131"/>
        <v>OklahomaBroken Arrow</v>
      </c>
      <c r="AE2429" t="str">
        <f t="shared" si="132"/>
        <v>Oklahoma</v>
      </c>
      <c r="AF2429" t="str">
        <f t="shared" si="133"/>
        <v>Broken Arrow</v>
      </c>
      <c r="AG2429" t="s">
        <v>80</v>
      </c>
      <c r="AH2429">
        <v>1</v>
      </c>
      <c r="AI2429">
        <v>6.48</v>
      </c>
      <c r="AJ2429" s="11">
        <v>3.1103999999999998</v>
      </c>
    </row>
    <row r="2430" spans="22:36" x14ac:dyDescent="0.25">
      <c r="W2430" t="s">
        <v>59</v>
      </c>
      <c r="X2430" s="3">
        <v>6</v>
      </c>
      <c r="Y2430" s="3">
        <v>821.94</v>
      </c>
      <c r="Z2430" s="11">
        <v>213.70439999999999</v>
      </c>
      <c r="AA2430" s="3"/>
      <c r="AB2430" s="3"/>
      <c r="AD2430" t="str">
        <f t="shared" si="131"/>
        <v>OklahomaBroken Arrow</v>
      </c>
      <c r="AE2430" t="str">
        <f t="shared" si="132"/>
        <v>Oklahoma</v>
      </c>
      <c r="AF2430" t="str">
        <f t="shared" si="133"/>
        <v>Broken Arrow</v>
      </c>
      <c r="AG2430" t="s">
        <v>59</v>
      </c>
      <c r="AH2430">
        <v>6</v>
      </c>
      <c r="AI2430">
        <v>821.94</v>
      </c>
      <c r="AJ2430" s="11">
        <v>213.70439999999999</v>
      </c>
    </row>
    <row r="2431" spans="22:36" x14ac:dyDescent="0.25">
      <c r="W2431" t="s">
        <v>39</v>
      </c>
      <c r="X2431" s="3">
        <v>7</v>
      </c>
      <c r="Y2431" s="3">
        <v>1592.85</v>
      </c>
      <c r="Z2431" s="11">
        <v>350.42700000000002</v>
      </c>
      <c r="AA2431" s="3"/>
      <c r="AB2431" s="3"/>
      <c r="AD2431" t="str">
        <f t="shared" si="131"/>
        <v>OklahomaBroken Arrow</v>
      </c>
      <c r="AE2431" t="str">
        <f t="shared" si="132"/>
        <v>Oklahoma</v>
      </c>
      <c r="AF2431" t="str">
        <f t="shared" si="133"/>
        <v>Broken Arrow</v>
      </c>
      <c r="AG2431" t="s">
        <v>39</v>
      </c>
      <c r="AH2431">
        <v>7</v>
      </c>
      <c r="AI2431">
        <v>1592.85</v>
      </c>
      <c r="AJ2431" s="11">
        <v>350.42700000000002</v>
      </c>
    </row>
    <row r="2432" spans="22:36" x14ac:dyDescent="0.25">
      <c r="V2432" t="s">
        <v>682</v>
      </c>
      <c r="W2432" t="s">
        <v>33</v>
      </c>
      <c r="X2432" s="3">
        <v>2</v>
      </c>
      <c r="Y2432" s="3">
        <v>14.62</v>
      </c>
      <c r="Z2432" s="11">
        <v>6.8714000000000004</v>
      </c>
      <c r="AA2432" s="3"/>
      <c r="AB2432" s="3"/>
      <c r="AC2432" t="s">
        <v>682</v>
      </c>
      <c r="AD2432" t="str">
        <f t="shared" si="131"/>
        <v>OklahomaEdmond</v>
      </c>
      <c r="AE2432" t="str">
        <f t="shared" si="132"/>
        <v>Oklahoma</v>
      </c>
      <c r="AF2432" t="str">
        <f t="shared" si="133"/>
        <v>Edmond</v>
      </c>
      <c r="AG2432" t="s">
        <v>33</v>
      </c>
      <c r="AH2432">
        <v>2</v>
      </c>
      <c r="AI2432">
        <v>14.62</v>
      </c>
      <c r="AJ2432" s="11">
        <v>6.8714000000000004</v>
      </c>
    </row>
    <row r="2433" spans="22:36" x14ac:dyDescent="0.25">
      <c r="W2433" t="s">
        <v>59</v>
      </c>
      <c r="X2433" s="3">
        <v>7</v>
      </c>
      <c r="Y2433" s="3">
        <v>944.93</v>
      </c>
      <c r="Z2433" s="11">
        <v>236.23249999999999</v>
      </c>
      <c r="AA2433" s="3"/>
      <c r="AB2433" s="3"/>
      <c r="AD2433" t="str">
        <f t="shared" si="131"/>
        <v>OklahomaEdmond</v>
      </c>
      <c r="AE2433" t="str">
        <f t="shared" si="132"/>
        <v>Oklahoma</v>
      </c>
      <c r="AF2433" t="str">
        <f t="shared" si="133"/>
        <v>Edmond</v>
      </c>
      <c r="AG2433" t="s">
        <v>59</v>
      </c>
      <c r="AH2433">
        <v>7</v>
      </c>
      <c r="AI2433">
        <v>944.93</v>
      </c>
      <c r="AJ2433" s="11">
        <v>236.23249999999999</v>
      </c>
    </row>
    <row r="2434" spans="22:36" x14ac:dyDescent="0.25">
      <c r="V2434" t="s">
        <v>1100</v>
      </c>
      <c r="W2434" t="s">
        <v>68</v>
      </c>
      <c r="X2434" s="3">
        <v>6</v>
      </c>
      <c r="Y2434" s="3">
        <v>471.9</v>
      </c>
      <c r="Z2434" s="11">
        <v>155.727</v>
      </c>
      <c r="AA2434" s="3"/>
      <c r="AB2434" s="3"/>
      <c r="AC2434" t="s">
        <v>1100</v>
      </c>
      <c r="AD2434" t="str">
        <f t="shared" si="131"/>
        <v>OklahomaLawton</v>
      </c>
      <c r="AE2434" t="str">
        <f t="shared" si="132"/>
        <v>Oklahoma</v>
      </c>
      <c r="AF2434" t="str">
        <f t="shared" si="133"/>
        <v>Lawton</v>
      </c>
      <c r="AG2434" t="s">
        <v>68</v>
      </c>
      <c r="AH2434">
        <v>6</v>
      </c>
      <c r="AI2434">
        <v>471.9</v>
      </c>
      <c r="AJ2434" s="11">
        <v>155.727</v>
      </c>
    </row>
    <row r="2435" spans="22:36" x14ac:dyDescent="0.25">
      <c r="W2435" t="s">
        <v>53</v>
      </c>
      <c r="X2435" s="3">
        <v>2</v>
      </c>
      <c r="Y2435" s="3">
        <v>3.52</v>
      </c>
      <c r="Z2435" s="11">
        <v>1.6896</v>
      </c>
      <c r="AA2435" s="3"/>
      <c r="AB2435" s="3"/>
      <c r="AD2435" t="str">
        <f t="shared" si="131"/>
        <v>OklahomaLawton</v>
      </c>
      <c r="AE2435" t="str">
        <f t="shared" si="132"/>
        <v>Oklahoma</v>
      </c>
      <c r="AF2435" t="str">
        <f t="shared" si="133"/>
        <v>Lawton</v>
      </c>
      <c r="AG2435" t="s">
        <v>53</v>
      </c>
      <c r="AH2435">
        <v>2</v>
      </c>
      <c r="AI2435">
        <v>3.52</v>
      </c>
      <c r="AJ2435" s="11">
        <v>1.6896</v>
      </c>
    </row>
    <row r="2436" spans="22:36" x14ac:dyDescent="0.25">
      <c r="W2436" t="s">
        <v>43</v>
      </c>
      <c r="X2436" s="3">
        <v>3</v>
      </c>
      <c r="Y2436" s="3">
        <v>333.09</v>
      </c>
      <c r="Z2436" s="11">
        <v>23.316299999999998</v>
      </c>
      <c r="AA2436" s="3"/>
      <c r="AB2436" s="3"/>
      <c r="AD2436" t="str">
        <f t="shared" si="131"/>
        <v>OklahomaLawton</v>
      </c>
      <c r="AE2436" t="str">
        <f t="shared" si="132"/>
        <v>Oklahoma</v>
      </c>
      <c r="AF2436" t="str">
        <f t="shared" si="133"/>
        <v>Lawton</v>
      </c>
      <c r="AG2436" t="s">
        <v>43</v>
      </c>
      <c r="AH2436">
        <v>3</v>
      </c>
      <c r="AI2436">
        <v>333.09</v>
      </c>
      <c r="AJ2436" s="11">
        <v>23.316299999999998</v>
      </c>
    </row>
    <row r="2437" spans="22:36" x14ac:dyDescent="0.25">
      <c r="W2437" t="s">
        <v>39</v>
      </c>
      <c r="X2437" s="3">
        <v>2</v>
      </c>
      <c r="Y2437" s="3">
        <v>248.98</v>
      </c>
      <c r="Z2437" s="11">
        <v>54.775599999999997</v>
      </c>
      <c r="AA2437" s="3"/>
      <c r="AB2437" s="3"/>
      <c r="AD2437" t="str">
        <f t="shared" ref="AD2437:AD2500" si="134">IF(ISTEXT(AC2437),AC2437,AD2436)</f>
        <v>OklahomaLawton</v>
      </c>
      <c r="AE2437" t="str">
        <f t="shared" ref="AE2437:AE2500" si="135">INDEX($K$3:$R$606,MATCH(AD2437,$K$3:$K$606,0),5)</f>
        <v>Oklahoma</v>
      </c>
      <c r="AF2437" t="str">
        <f t="shared" si="133"/>
        <v>Lawton</v>
      </c>
      <c r="AG2437" t="s">
        <v>39</v>
      </c>
      <c r="AH2437">
        <v>2</v>
      </c>
      <c r="AI2437">
        <v>248.98</v>
      </c>
      <c r="AJ2437" s="11">
        <v>54.775599999999997</v>
      </c>
    </row>
    <row r="2438" spans="22:36" x14ac:dyDescent="0.25">
      <c r="V2438" t="s">
        <v>920</v>
      </c>
      <c r="W2438" t="s">
        <v>68</v>
      </c>
      <c r="X2438" s="3">
        <v>3</v>
      </c>
      <c r="Y2438" s="3">
        <v>13.11</v>
      </c>
      <c r="Z2438" s="11">
        <v>3.4085999999999999</v>
      </c>
      <c r="AA2438" s="3"/>
      <c r="AB2438" s="3"/>
      <c r="AC2438" t="s">
        <v>920</v>
      </c>
      <c r="AD2438" t="str">
        <f t="shared" si="134"/>
        <v>OklahomaMuskogee</v>
      </c>
      <c r="AE2438" t="str">
        <f t="shared" si="135"/>
        <v>Oklahoma</v>
      </c>
      <c r="AF2438" t="str">
        <f t="shared" ref="AF2438:AF2501" si="136">INDEX($K$3:$R$606,MATCH(AD2438,$K$3:$K$606,0),6)</f>
        <v>Muskogee</v>
      </c>
      <c r="AG2438" t="s">
        <v>68</v>
      </c>
      <c r="AH2438">
        <v>3</v>
      </c>
      <c r="AI2438">
        <v>13.11</v>
      </c>
      <c r="AJ2438" s="11">
        <v>3.4085999999999999</v>
      </c>
    </row>
    <row r="2439" spans="22:36" x14ac:dyDescent="0.25">
      <c r="W2439" t="s">
        <v>53</v>
      </c>
      <c r="X2439" s="3">
        <v>2</v>
      </c>
      <c r="Y2439" s="3">
        <v>6.56</v>
      </c>
      <c r="Z2439" s="11">
        <v>1.9024000000000001</v>
      </c>
      <c r="AA2439" s="3"/>
      <c r="AB2439" s="3"/>
      <c r="AD2439" t="str">
        <f t="shared" si="134"/>
        <v>OklahomaMuskogee</v>
      </c>
      <c r="AE2439" t="str">
        <f t="shared" si="135"/>
        <v>Oklahoma</v>
      </c>
      <c r="AF2439" t="str">
        <f t="shared" si="136"/>
        <v>Muskogee</v>
      </c>
      <c r="AG2439" t="s">
        <v>53</v>
      </c>
      <c r="AH2439">
        <v>2</v>
      </c>
      <c r="AI2439">
        <v>6.56</v>
      </c>
      <c r="AJ2439" s="11">
        <v>1.9024000000000001</v>
      </c>
    </row>
    <row r="2440" spans="22:36" x14ac:dyDescent="0.25">
      <c r="W2440" t="s">
        <v>59</v>
      </c>
      <c r="X2440" s="3">
        <v>8</v>
      </c>
      <c r="Y2440" s="3">
        <v>1439.92</v>
      </c>
      <c r="Z2440" s="11">
        <v>374.37920000000003</v>
      </c>
      <c r="AA2440" s="3"/>
      <c r="AB2440" s="3"/>
      <c r="AD2440" t="str">
        <f t="shared" si="134"/>
        <v>OklahomaMuskogee</v>
      </c>
      <c r="AE2440" t="str">
        <f t="shared" si="135"/>
        <v>Oklahoma</v>
      </c>
      <c r="AF2440" t="str">
        <f t="shared" si="136"/>
        <v>Muskogee</v>
      </c>
      <c r="AG2440" t="s">
        <v>59</v>
      </c>
      <c r="AH2440">
        <v>8</v>
      </c>
      <c r="AI2440">
        <v>1439.92</v>
      </c>
      <c r="AJ2440" s="11">
        <v>374.37920000000003</v>
      </c>
    </row>
    <row r="2441" spans="22:36" x14ac:dyDescent="0.25">
      <c r="W2441" t="s">
        <v>39</v>
      </c>
      <c r="X2441" s="3">
        <v>1</v>
      </c>
      <c r="Y2441" s="3">
        <v>262.11</v>
      </c>
      <c r="Z2441" s="11">
        <v>62.906399999999998</v>
      </c>
      <c r="AA2441" s="3"/>
      <c r="AB2441" s="3"/>
      <c r="AD2441" t="str">
        <f t="shared" si="134"/>
        <v>OklahomaMuskogee</v>
      </c>
      <c r="AE2441" t="str">
        <f t="shared" si="135"/>
        <v>Oklahoma</v>
      </c>
      <c r="AF2441" t="str">
        <f t="shared" si="136"/>
        <v>Muskogee</v>
      </c>
      <c r="AG2441" t="s">
        <v>39</v>
      </c>
      <c r="AH2441">
        <v>1</v>
      </c>
      <c r="AI2441">
        <v>262.11</v>
      </c>
      <c r="AJ2441" s="11">
        <v>62.906399999999998</v>
      </c>
    </row>
    <row r="2442" spans="22:36" x14ac:dyDescent="0.25">
      <c r="V2442" t="s">
        <v>751</v>
      </c>
      <c r="W2442" t="s">
        <v>129</v>
      </c>
      <c r="X2442" s="3">
        <v>9</v>
      </c>
      <c r="Y2442" s="3">
        <v>1351.3300000000002</v>
      </c>
      <c r="Z2442" s="11">
        <v>269.52870000000001</v>
      </c>
      <c r="AA2442" s="3"/>
      <c r="AB2442" s="3"/>
      <c r="AC2442" t="s">
        <v>751</v>
      </c>
      <c r="AD2442" t="str">
        <f t="shared" si="134"/>
        <v>OklahomaNorman</v>
      </c>
      <c r="AE2442" t="str">
        <f t="shared" si="135"/>
        <v>Oklahoma</v>
      </c>
      <c r="AF2442" t="str">
        <f t="shared" si="136"/>
        <v>Norman</v>
      </c>
      <c r="AG2442" t="s">
        <v>129</v>
      </c>
      <c r="AH2442">
        <v>9</v>
      </c>
      <c r="AI2442">
        <v>1351.3300000000002</v>
      </c>
      <c r="AJ2442" s="11">
        <v>269.52870000000001</v>
      </c>
    </row>
    <row r="2443" spans="22:36" x14ac:dyDescent="0.25">
      <c r="V2443" t="s">
        <v>940</v>
      </c>
      <c r="W2443" t="s">
        <v>129</v>
      </c>
      <c r="X2443" s="3">
        <v>1</v>
      </c>
      <c r="Y2443" s="3">
        <v>6.9</v>
      </c>
      <c r="Z2443" s="11">
        <v>0.55200000000000005</v>
      </c>
      <c r="AA2443" s="3"/>
      <c r="AB2443" s="3"/>
      <c r="AC2443" t="s">
        <v>940</v>
      </c>
      <c r="AD2443" t="str">
        <f t="shared" si="134"/>
        <v>OklahomaOklahoma City</v>
      </c>
      <c r="AE2443" t="str">
        <f t="shared" si="135"/>
        <v>Oklahoma</v>
      </c>
      <c r="AF2443" t="str">
        <f t="shared" si="136"/>
        <v>Oklahoma City</v>
      </c>
      <c r="AG2443" t="s">
        <v>129</v>
      </c>
      <c r="AH2443">
        <v>1</v>
      </c>
      <c r="AI2443">
        <v>6.9</v>
      </c>
      <c r="AJ2443" s="11">
        <v>0.55200000000000005</v>
      </c>
    </row>
    <row r="2444" spans="22:36" x14ac:dyDescent="0.25">
      <c r="W2444" t="s">
        <v>68</v>
      </c>
      <c r="X2444" s="3">
        <v>5</v>
      </c>
      <c r="Y2444" s="3">
        <v>1006.21</v>
      </c>
      <c r="Z2444" s="11">
        <v>312.44389999999999</v>
      </c>
      <c r="AA2444" s="3"/>
      <c r="AB2444" s="3"/>
      <c r="AD2444" t="str">
        <f t="shared" si="134"/>
        <v>OklahomaOklahoma City</v>
      </c>
      <c r="AE2444" t="str">
        <f t="shared" si="135"/>
        <v>Oklahoma</v>
      </c>
      <c r="AF2444" t="str">
        <f t="shared" si="136"/>
        <v>Oklahoma City</v>
      </c>
      <c r="AG2444" t="s">
        <v>68</v>
      </c>
      <c r="AH2444">
        <v>5</v>
      </c>
      <c r="AI2444">
        <v>1006.21</v>
      </c>
      <c r="AJ2444" s="11">
        <v>312.44389999999999</v>
      </c>
    </row>
    <row r="2445" spans="22:36" x14ac:dyDescent="0.25">
      <c r="W2445" t="s">
        <v>64</v>
      </c>
      <c r="X2445" s="3">
        <v>15</v>
      </c>
      <c r="Y2445" s="3">
        <v>193.23999999999998</v>
      </c>
      <c r="Z2445" s="11">
        <v>91.421199999999999</v>
      </c>
      <c r="AA2445" s="3"/>
      <c r="AB2445" s="3"/>
      <c r="AD2445" t="str">
        <f t="shared" si="134"/>
        <v>OklahomaOklahoma City</v>
      </c>
      <c r="AE2445" t="str">
        <f t="shared" si="135"/>
        <v>Oklahoma</v>
      </c>
      <c r="AF2445" t="str">
        <f t="shared" si="136"/>
        <v>Oklahoma City</v>
      </c>
      <c r="AG2445" t="s">
        <v>64</v>
      </c>
      <c r="AH2445">
        <v>15</v>
      </c>
      <c r="AI2445">
        <v>193.23999999999998</v>
      </c>
      <c r="AJ2445" s="11">
        <v>91.421199999999999</v>
      </c>
    </row>
    <row r="2446" spans="22:36" x14ac:dyDescent="0.25">
      <c r="W2446" t="s">
        <v>22</v>
      </c>
      <c r="X2446" s="3">
        <v>2</v>
      </c>
      <c r="Y2446" s="3">
        <v>341.96</v>
      </c>
      <c r="Z2446" s="11">
        <v>54.7136</v>
      </c>
      <c r="AA2446" s="3"/>
      <c r="AB2446" s="3"/>
      <c r="AD2446" t="str">
        <f t="shared" si="134"/>
        <v>OklahomaOklahoma City</v>
      </c>
      <c r="AE2446" t="str">
        <f t="shared" si="135"/>
        <v>Oklahoma</v>
      </c>
      <c r="AF2446" t="str">
        <f t="shared" si="136"/>
        <v>Oklahoma City</v>
      </c>
      <c r="AG2446" t="s">
        <v>22</v>
      </c>
      <c r="AH2446">
        <v>2</v>
      </c>
      <c r="AI2446">
        <v>341.96</v>
      </c>
      <c r="AJ2446" s="11">
        <v>54.7136</v>
      </c>
    </row>
    <row r="2447" spans="22:36" x14ac:dyDescent="0.25">
      <c r="W2447" t="s">
        <v>25</v>
      </c>
      <c r="X2447" s="3">
        <v>8</v>
      </c>
      <c r="Y2447" s="3">
        <v>1626.5700000000002</v>
      </c>
      <c r="Z2447" s="11">
        <v>456.5718</v>
      </c>
      <c r="AA2447" s="3"/>
      <c r="AB2447" s="3"/>
      <c r="AD2447" t="str">
        <f t="shared" si="134"/>
        <v>OklahomaOklahoma City</v>
      </c>
      <c r="AE2447" t="str">
        <f t="shared" si="135"/>
        <v>Oklahoma</v>
      </c>
      <c r="AF2447" t="str">
        <f t="shared" si="136"/>
        <v>Oklahoma City</v>
      </c>
      <c r="AG2447" t="s">
        <v>25</v>
      </c>
      <c r="AH2447">
        <v>8</v>
      </c>
      <c r="AI2447">
        <v>1626.5700000000002</v>
      </c>
      <c r="AJ2447" s="11">
        <v>456.5718</v>
      </c>
    </row>
    <row r="2448" spans="22:36" x14ac:dyDescent="0.25">
      <c r="W2448" t="s">
        <v>143</v>
      </c>
      <c r="X2448" s="3">
        <v>2</v>
      </c>
      <c r="Y2448" s="3">
        <v>325.86</v>
      </c>
      <c r="Z2448" s="11">
        <v>149.8956</v>
      </c>
      <c r="AA2448" s="3"/>
      <c r="AB2448" s="3"/>
      <c r="AD2448" t="str">
        <f t="shared" si="134"/>
        <v>OklahomaOklahoma City</v>
      </c>
      <c r="AE2448" t="str">
        <f t="shared" si="135"/>
        <v>Oklahoma</v>
      </c>
      <c r="AF2448" t="str">
        <f t="shared" si="136"/>
        <v>Oklahoma City</v>
      </c>
      <c r="AG2448" t="s">
        <v>143</v>
      </c>
      <c r="AH2448">
        <v>2</v>
      </c>
      <c r="AI2448">
        <v>325.86</v>
      </c>
      <c r="AJ2448" s="11">
        <v>149.8956</v>
      </c>
    </row>
    <row r="2449" spans="22:36" x14ac:dyDescent="0.25">
      <c r="W2449" t="s">
        <v>48</v>
      </c>
      <c r="X2449" s="3">
        <v>7</v>
      </c>
      <c r="Y2449" s="3">
        <v>88.05</v>
      </c>
      <c r="Z2449" s="11">
        <v>36.707700000000003</v>
      </c>
      <c r="AA2449" s="3"/>
      <c r="AB2449" s="3"/>
      <c r="AD2449" t="str">
        <f t="shared" si="134"/>
        <v>OklahomaOklahoma City</v>
      </c>
      <c r="AE2449" t="str">
        <f t="shared" si="135"/>
        <v>Oklahoma</v>
      </c>
      <c r="AF2449" t="str">
        <f t="shared" si="136"/>
        <v>Oklahoma City</v>
      </c>
      <c r="AG2449" t="s">
        <v>48</v>
      </c>
      <c r="AH2449">
        <v>7</v>
      </c>
      <c r="AI2449">
        <v>88.05</v>
      </c>
      <c r="AJ2449" s="11">
        <v>36.707700000000003</v>
      </c>
    </row>
    <row r="2450" spans="22:36" x14ac:dyDescent="0.25">
      <c r="W2450" t="s">
        <v>33</v>
      </c>
      <c r="X2450" s="3">
        <v>13</v>
      </c>
      <c r="Y2450" s="3">
        <v>49.620000000000005</v>
      </c>
      <c r="Z2450" s="11">
        <v>24.313800000000001</v>
      </c>
      <c r="AA2450" s="3"/>
      <c r="AB2450" s="3"/>
      <c r="AD2450" t="str">
        <f t="shared" si="134"/>
        <v>OklahomaOklahoma City</v>
      </c>
      <c r="AE2450" t="str">
        <f t="shared" si="135"/>
        <v>Oklahoma</v>
      </c>
      <c r="AF2450" t="str">
        <f t="shared" si="136"/>
        <v>Oklahoma City</v>
      </c>
      <c r="AG2450" t="s">
        <v>33</v>
      </c>
      <c r="AH2450">
        <v>13</v>
      </c>
      <c r="AI2450">
        <v>49.620000000000005</v>
      </c>
      <c r="AJ2450" s="11">
        <v>24.313800000000001</v>
      </c>
    </row>
    <row r="2451" spans="22:36" x14ac:dyDescent="0.25">
      <c r="W2451" t="s">
        <v>80</v>
      </c>
      <c r="X2451" s="3">
        <v>7</v>
      </c>
      <c r="Y2451" s="3">
        <v>129.84</v>
      </c>
      <c r="Z2451" s="11">
        <v>60.943199999999997</v>
      </c>
      <c r="AA2451" s="3"/>
      <c r="AB2451" s="3"/>
      <c r="AD2451" t="str">
        <f t="shared" si="134"/>
        <v>OklahomaOklahoma City</v>
      </c>
      <c r="AE2451" t="str">
        <f t="shared" si="135"/>
        <v>Oklahoma</v>
      </c>
      <c r="AF2451" t="str">
        <f t="shared" si="136"/>
        <v>Oklahoma City</v>
      </c>
      <c r="AG2451" t="s">
        <v>80</v>
      </c>
      <c r="AH2451">
        <v>7</v>
      </c>
      <c r="AI2451">
        <v>129.84</v>
      </c>
      <c r="AJ2451" s="11">
        <v>60.943199999999997</v>
      </c>
    </row>
    <row r="2452" spans="22:36" x14ac:dyDescent="0.25">
      <c r="W2452" t="s">
        <v>59</v>
      </c>
      <c r="X2452" s="3">
        <v>10</v>
      </c>
      <c r="Y2452" s="3">
        <v>1169.4100000000001</v>
      </c>
      <c r="Z2452" s="11">
        <v>331.8895</v>
      </c>
      <c r="AA2452" s="3"/>
      <c r="AB2452" s="3"/>
      <c r="AD2452" t="str">
        <f t="shared" si="134"/>
        <v>OklahomaOklahoma City</v>
      </c>
      <c r="AE2452" t="str">
        <f t="shared" si="135"/>
        <v>Oklahoma</v>
      </c>
      <c r="AF2452" t="str">
        <f t="shared" si="136"/>
        <v>Oklahoma City</v>
      </c>
      <c r="AG2452" t="s">
        <v>59</v>
      </c>
      <c r="AH2452">
        <v>10</v>
      </c>
      <c r="AI2452">
        <v>1169.4100000000001</v>
      </c>
      <c r="AJ2452" s="11">
        <v>331.8895</v>
      </c>
    </row>
    <row r="2453" spans="22:36" x14ac:dyDescent="0.25">
      <c r="W2453" t="s">
        <v>43</v>
      </c>
      <c r="X2453" s="3">
        <v>8</v>
      </c>
      <c r="Y2453" s="3">
        <v>1659.16</v>
      </c>
      <c r="Z2453" s="11">
        <v>61.308399999999999</v>
      </c>
      <c r="AA2453" s="3"/>
      <c r="AB2453" s="3"/>
      <c r="AD2453" t="str">
        <f t="shared" si="134"/>
        <v>OklahomaOklahoma City</v>
      </c>
      <c r="AE2453" t="str">
        <f t="shared" si="135"/>
        <v>Oklahoma</v>
      </c>
      <c r="AF2453" t="str">
        <f t="shared" si="136"/>
        <v>Oklahoma City</v>
      </c>
      <c r="AG2453" t="s">
        <v>43</v>
      </c>
      <c r="AH2453">
        <v>8</v>
      </c>
      <c r="AI2453">
        <v>1659.16</v>
      </c>
      <c r="AJ2453" s="11">
        <v>61.308399999999999</v>
      </c>
    </row>
    <row r="2454" spans="22:36" x14ac:dyDescent="0.25">
      <c r="V2454" t="s">
        <v>917</v>
      </c>
      <c r="W2454" t="s">
        <v>129</v>
      </c>
      <c r="X2454" s="3">
        <v>16</v>
      </c>
      <c r="Y2454" s="3">
        <v>459.24</v>
      </c>
      <c r="Z2454" s="11">
        <v>125.60520000000001</v>
      </c>
      <c r="AA2454" s="3"/>
      <c r="AB2454" s="3"/>
      <c r="AC2454" t="s">
        <v>917</v>
      </c>
      <c r="AD2454" t="str">
        <f t="shared" si="134"/>
        <v>OklahomaTulsa</v>
      </c>
      <c r="AE2454" t="str">
        <f t="shared" si="135"/>
        <v>Oklahoma</v>
      </c>
      <c r="AF2454" t="str">
        <f t="shared" si="136"/>
        <v>Tulsa</v>
      </c>
      <c r="AG2454" t="s">
        <v>129</v>
      </c>
      <c r="AH2454">
        <v>16</v>
      </c>
      <c r="AI2454">
        <v>459.24</v>
      </c>
      <c r="AJ2454" s="11">
        <v>125.60520000000001</v>
      </c>
    </row>
    <row r="2455" spans="22:36" x14ac:dyDescent="0.25">
      <c r="W2455" t="s">
        <v>53</v>
      </c>
      <c r="X2455" s="3">
        <v>7</v>
      </c>
      <c r="Y2455" s="3">
        <v>48.83</v>
      </c>
      <c r="Z2455" s="11">
        <v>15.494399999999999</v>
      </c>
      <c r="AA2455" s="3"/>
      <c r="AB2455" s="3"/>
      <c r="AD2455" t="str">
        <f t="shared" si="134"/>
        <v>OklahomaTulsa</v>
      </c>
      <c r="AE2455" t="str">
        <f t="shared" si="135"/>
        <v>Oklahoma</v>
      </c>
      <c r="AF2455" t="str">
        <f t="shared" si="136"/>
        <v>Tulsa</v>
      </c>
      <c r="AG2455" t="s">
        <v>53</v>
      </c>
      <c r="AH2455">
        <v>7</v>
      </c>
      <c r="AI2455">
        <v>48.83</v>
      </c>
      <c r="AJ2455" s="11">
        <v>15.494399999999999</v>
      </c>
    </row>
    <row r="2456" spans="22:36" x14ac:dyDescent="0.25">
      <c r="W2456" t="s">
        <v>64</v>
      </c>
      <c r="X2456" s="3">
        <v>24</v>
      </c>
      <c r="Y2456" s="3">
        <v>233.94</v>
      </c>
      <c r="Z2456" s="11">
        <v>110.0517</v>
      </c>
      <c r="AA2456" s="3"/>
      <c r="AB2456" s="3"/>
      <c r="AD2456" t="str">
        <f t="shared" si="134"/>
        <v>OklahomaTulsa</v>
      </c>
      <c r="AE2456" t="str">
        <f t="shared" si="135"/>
        <v>Oklahoma</v>
      </c>
      <c r="AF2456" t="str">
        <f t="shared" si="136"/>
        <v>Tulsa</v>
      </c>
      <c r="AG2456" t="s">
        <v>64</v>
      </c>
      <c r="AH2456">
        <v>24</v>
      </c>
      <c r="AI2456">
        <v>233.94</v>
      </c>
      <c r="AJ2456" s="11">
        <v>110.0517</v>
      </c>
    </row>
    <row r="2457" spans="22:36" x14ac:dyDescent="0.25">
      <c r="W2457" t="s">
        <v>25</v>
      </c>
      <c r="X2457" s="3">
        <v>11</v>
      </c>
      <c r="Y2457" s="3">
        <v>2336.8100000000004</v>
      </c>
      <c r="Z2457" s="11">
        <v>650.22739999999999</v>
      </c>
      <c r="AA2457" s="3"/>
      <c r="AB2457" s="3"/>
      <c r="AD2457" t="str">
        <f t="shared" si="134"/>
        <v>OklahomaTulsa</v>
      </c>
      <c r="AE2457" t="str">
        <f t="shared" si="135"/>
        <v>Oklahoma</v>
      </c>
      <c r="AF2457" t="str">
        <f t="shared" si="136"/>
        <v>Tulsa</v>
      </c>
      <c r="AG2457" t="s">
        <v>25</v>
      </c>
      <c r="AH2457">
        <v>11</v>
      </c>
      <c r="AI2457">
        <v>2336.8100000000004</v>
      </c>
      <c r="AJ2457" s="11">
        <v>650.22739999999999</v>
      </c>
    </row>
    <row r="2458" spans="22:36" x14ac:dyDescent="0.25">
      <c r="W2458" t="s">
        <v>143</v>
      </c>
      <c r="X2458" s="3">
        <v>3</v>
      </c>
      <c r="Y2458" s="3">
        <v>81.540000000000006</v>
      </c>
      <c r="Z2458" s="11">
        <v>38.323799999999999</v>
      </c>
      <c r="AA2458" s="3"/>
      <c r="AB2458" s="3"/>
      <c r="AD2458" t="str">
        <f t="shared" si="134"/>
        <v>OklahomaTulsa</v>
      </c>
      <c r="AE2458" t="str">
        <f t="shared" si="135"/>
        <v>Oklahoma</v>
      </c>
      <c r="AF2458" t="str">
        <f t="shared" si="136"/>
        <v>Tulsa</v>
      </c>
      <c r="AG2458" t="s">
        <v>143</v>
      </c>
      <c r="AH2458">
        <v>3</v>
      </c>
      <c r="AI2458">
        <v>81.540000000000006</v>
      </c>
      <c r="AJ2458" s="11">
        <v>38.323799999999999</v>
      </c>
    </row>
    <row r="2459" spans="22:36" x14ac:dyDescent="0.25">
      <c r="W2459" t="s">
        <v>48</v>
      </c>
      <c r="X2459" s="3">
        <v>14</v>
      </c>
      <c r="Y2459" s="3">
        <v>1356.87</v>
      </c>
      <c r="Z2459" s="11">
        <v>375.75869999999998</v>
      </c>
      <c r="AA2459" s="3"/>
      <c r="AB2459" s="3"/>
      <c r="AD2459" t="str">
        <f t="shared" si="134"/>
        <v>OklahomaTulsa</v>
      </c>
      <c r="AE2459" t="str">
        <f t="shared" si="135"/>
        <v>Oklahoma</v>
      </c>
      <c r="AF2459" t="str">
        <f t="shared" si="136"/>
        <v>Tulsa</v>
      </c>
      <c r="AG2459" t="s">
        <v>48</v>
      </c>
      <c r="AH2459">
        <v>14</v>
      </c>
      <c r="AI2459">
        <v>1356.87</v>
      </c>
      <c r="AJ2459" s="11">
        <v>375.75869999999998</v>
      </c>
    </row>
    <row r="2460" spans="22:36" x14ac:dyDescent="0.25">
      <c r="W2460" t="s">
        <v>80</v>
      </c>
      <c r="X2460" s="3">
        <v>10</v>
      </c>
      <c r="Y2460" s="3">
        <v>60.3</v>
      </c>
      <c r="Z2460" s="11">
        <v>28.794599999999999</v>
      </c>
      <c r="AA2460" s="3"/>
      <c r="AB2460" s="3"/>
      <c r="AD2460" t="str">
        <f t="shared" si="134"/>
        <v>OklahomaTulsa</v>
      </c>
      <c r="AE2460" t="str">
        <f t="shared" si="135"/>
        <v>Oklahoma</v>
      </c>
      <c r="AF2460" t="str">
        <f t="shared" si="136"/>
        <v>Tulsa</v>
      </c>
      <c r="AG2460" t="s">
        <v>80</v>
      </c>
      <c r="AH2460">
        <v>10</v>
      </c>
      <c r="AI2460">
        <v>60.3</v>
      </c>
      <c r="AJ2460" s="11">
        <v>28.794599999999999</v>
      </c>
    </row>
    <row r="2461" spans="22:36" x14ac:dyDescent="0.25">
      <c r="W2461" t="s">
        <v>59</v>
      </c>
      <c r="X2461" s="3">
        <v>10</v>
      </c>
      <c r="Y2461" s="3">
        <v>174.78</v>
      </c>
      <c r="Z2461" s="11">
        <v>29.008800000000001</v>
      </c>
      <c r="AA2461" s="3"/>
      <c r="AB2461" s="3"/>
      <c r="AD2461" t="str">
        <f t="shared" si="134"/>
        <v>OklahomaTulsa</v>
      </c>
      <c r="AE2461" t="str">
        <f t="shared" si="135"/>
        <v>Oklahoma</v>
      </c>
      <c r="AF2461" t="str">
        <f t="shared" si="136"/>
        <v>Tulsa</v>
      </c>
      <c r="AG2461" t="s">
        <v>59</v>
      </c>
      <c r="AH2461">
        <v>10</v>
      </c>
      <c r="AI2461">
        <v>174.78</v>
      </c>
      <c r="AJ2461" s="11">
        <v>29.008800000000001</v>
      </c>
    </row>
    <row r="2462" spans="22:36" x14ac:dyDescent="0.25">
      <c r="W2462" t="s">
        <v>43</v>
      </c>
      <c r="X2462" s="3">
        <v>5</v>
      </c>
      <c r="Y2462" s="3">
        <v>352.8</v>
      </c>
      <c r="Z2462" s="11">
        <v>15.747600000000002</v>
      </c>
      <c r="AA2462" s="3"/>
      <c r="AB2462" s="3"/>
      <c r="AD2462" t="str">
        <f t="shared" si="134"/>
        <v>OklahomaTulsa</v>
      </c>
      <c r="AE2462" t="str">
        <f t="shared" si="135"/>
        <v>Oklahoma</v>
      </c>
      <c r="AF2462" t="str">
        <f t="shared" si="136"/>
        <v>Tulsa</v>
      </c>
      <c r="AG2462" t="s">
        <v>43</v>
      </c>
      <c r="AH2462">
        <v>5</v>
      </c>
      <c r="AI2462">
        <v>352.8</v>
      </c>
      <c r="AJ2462" s="11">
        <v>15.747600000000002</v>
      </c>
    </row>
    <row r="2463" spans="22:36" x14ac:dyDescent="0.25">
      <c r="W2463" t="s">
        <v>334</v>
      </c>
      <c r="X2463" s="3">
        <v>2</v>
      </c>
      <c r="Y2463" s="3">
        <v>21.96</v>
      </c>
      <c r="Z2463" s="11">
        <v>6.1487999999999996</v>
      </c>
      <c r="AA2463" s="3"/>
      <c r="AB2463" s="3"/>
      <c r="AD2463" t="str">
        <f t="shared" si="134"/>
        <v>OklahomaTulsa</v>
      </c>
      <c r="AE2463" t="str">
        <f t="shared" si="135"/>
        <v>Oklahoma</v>
      </c>
      <c r="AF2463" t="str">
        <f t="shared" si="136"/>
        <v>Tulsa</v>
      </c>
      <c r="AG2463" t="s">
        <v>334</v>
      </c>
      <c r="AH2463">
        <v>2</v>
      </c>
      <c r="AI2463">
        <v>21.96</v>
      </c>
      <c r="AJ2463" s="11">
        <v>6.1487999999999996</v>
      </c>
    </row>
    <row r="2464" spans="22:36" x14ac:dyDescent="0.25">
      <c r="W2464" t="s">
        <v>39</v>
      </c>
      <c r="X2464" s="3">
        <v>5</v>
      </c>
      <c r="Y2464" s="3">
        <v>429.9</v>
      </c>
      <c r="Z2464" s="11">
        <v>111.774</v>
      </c>
      <c r="AA2464" s="3"/>
      <c r="AB2464" s="3"/>
      <c r="AD2464" t="str">
        <f t="shared" si="134"/>
        <v>OklahomaTulsa</v>
      </c>
      <c r="AE2464" t="str">
        <f t="shared" si="135"/>
        <v>Oklahoma</v>
      </c>
      <c r="AF2464" t="str">
        <f t="shared" si="136"/>
        <v>Tulsa</v>
      </c>
      <c r="AG2464" t="s">
        <v>39</v>
      </c>
      <c r="AH2464">
        <v>5</v>
      </c>
      <c r="AI2464">
        <v>429.9</v>
      </c>
      <c r="AJ2464" s="11">
        <v>111.774</v>
      </c>
    </row>
    <row r="2465" spans="22:36" x14ac:dyDescent="0.25">
      <c r="V2465" t="s">
        <v>1172</v>
      </c>
      <c r="W2465" t="s">
        <v>25</v>
      </c>
      <c r="X2465" s="3">
        <v>4</v>
      </c>
      <c r="Y2465" s="3">
        <v>755.13599999999997</v>
      </c>
      <c r="Z2465" s="11">
        <v>-111.9606</v>
      </c>
      <c r="AA2465" s="3"/>
      <c r="AB2465" s="3"/>
      <c r="AC2465" t="s">
        <v>1172</v>
      </c>
      <c r="AD2465" t="str">
        <f t="shared" si="134"/>
        <v>OregonEugene</v>
      </c>
      <c r="AE2465" t="str">
        <f t="shared" si="135"/>
        <v>Oregon</v>
      </c>
      <c r="AF2465" t="str">
        <f t="shared" si="136"/>
        <v>Eugene</v>
      </c>
      <c r="AG2465" t="s">
        <v>25</v>
      </c>
      <c r="AH2465">
        <v>4</v>
      </c>
      <c r="AI2465">
        <v>755.13599999999997</v>
      </c>
      <c r="AJ2465" s="11">
        <v>-111.9606</v>
      </c>
    </row>
    <row r="2466" spans="22:36" x14ac:dyDescent="0.25">
      <c r="W2466" t="s">
        <v>33</v>
      </c>
      <c r="X2466" s="3">
        <v>8</v>
      </c>
      <c r="Y2466" s="3">
        <v>629.18399999999997</v>
      </c>
      <c r="Z2466" s="11">
        <v>228.07919999999999</v>
      </c>
      <c r="AA2466" s="3"/>
      <c r="AB2466" s="3"/>
      <c r="AD2466" t="str">
        <f t="shared" si="134"/>
        <v>OregonEugene</v>
      </c>
      <c r="AE2466" t="str">
        <f t="shared" si="135"/>
        <v>Oregon</v>
      </c>
      <c r="AF2466" t="str">
        <f t="shared" si="136"/>
        <v>Eugene</v>
      </c>
      <c r="AG2466" t="s">
        <v>33</v>
      </c>
      <c r="AH2466">
        <v>8</v>
      </c>
      <c r="AI2466">
        <v>629.18399999999997</v>
      </c>
      <c r="AJ2466" s="11">
        <v>228.07919999999999</v>
      </c>
    </row>
    <row r="2467" spans="22:36" x14ac:dyDescent="0.25">
      <c r="W2467" t="s">
        <v>80</v>
      </c>
      <c r="X2467" s="3">
        <v>4</v>
      </c>
      <c r="Y2467" s="3">
        <v>63.128</v>
      </c>
      <c r="Z2467" s="11">
        <v>22.094799999999999</v>
      </c>
      <c r="AA2467" s="3"/>
      <c r="AB2467" s="3"/>
      <c r="AD2467" t="str">
        <f t="shared" si="134"/>
        <v>OregonEugene</v>
      </c>
      <c r="AE2467" t="str">
        <f t="shared" si="135"/>
        <v>Oregon</v>
      </c>
      <c r="AF2467" t="str">
        <f t="shared" si="136"/>
        <v>Eugene</v>
      </c>
      <c r="AG2467" t="s">
        <v>80</v>
      </c>
      <c r="AH2467">
        <v>4</v>
      </c>
      <c r="AI2467">
        <v>63.128</v>
      </c>
      <c r="AJ2467" s="11">
        <v>22.094799999999999</v>
      </c>
    </row>
    <row r="2468" spans="22:36" x14ac:dyDescent="0.25">
      <c r="W2468" t="s">
        <v>334</v>
      </c>
      <c r="X2468" s="3">
        <v>7</v>
      </c>
      <c r="Y2468" s="3">
        <v>17.584</v>
      </c>
      <c r="Z2468" s="11">
        <v>-4.1761999999999997</v>
      </c>
      <c r="AA2468" s="3"/>
      <c r="AB2468" s="3"/>
      <c r="AD2468" t="str">
        <f t="shared" si="134"/>
        <v>OregonEugene</v>
      </c>
      <c r="AE2468" t="str">
        <f t="shared" si="135"/>
        <v>Oregon</v>
      </c>
      <c r="AF2468" t="str">
        <f t="shared" si="136"/>
        <v>Eugene</v>
      </c>
      <c r="AG2468" t="s">
        <v>334</v>
      </c>
      <c r="AH2468">
        <v>7</v>
      </c>
      <c r="AI2468">
        <v>17.584</v>
      </c>
      <c r="AJ2468" s="11">
        <v>-4.1761999999999997</v>
      </c>
    </row>
    <row r="2469" spans="22:36" x14ac:dyDescent="0.25">
      <c r="V2469" t="s">
        <v>1031</v>
      </c>
      <c r="W2469" t="s">
        <v>64</v>
      </c>
      <c r="X2469" s="3">
        <v>8</v>
      </c>
      <c r="Y2469" s="3">
        <v>26.352</v>
      </c>
      <c r="Z2469" s="11">
        <v>-18.446400000000001</v>
      </c>
      <c r="AA2469" s="3"/>
      <c r="AB2469" s="3"/>
      <c r="AC2469" t="s">
        <v>1031</v>
      </c>
      <c r="AD2469" t="str">
        <f t="shared" si="134"/>
        <v>OregonGresham</v>
      </c>
      <c r="AE2469" t="str">
        <f t="shared" si="135"/>
        <v>Oregon</v>
      </c>
      <c r="AF2469" t="str">
        <f t="shared" si="136"/>
        <v>Gresham</v>
      </c>
      <c r="AG2469" t="s">
        <v>64</v>
      </c>
      <c r="AH2469">
        <v>8</v>
      </c>
      <c r="AI2469">
        <v>26.352</v>
      </c>
      <c r="AJ2469" s="11">
        <v>-18.446400000000001</v>
      </c>
    </row>
    <row r="2470" spans="22:36" x14ac:dyDescent="0.25">
      <c r="W2470" t="s">
        <v>25</v>
      </c>
      <c r="X2470" s="3">
        <v>9</v>
      </c>
      <c r="Y2470" s="3">
        <v>1682.1759999999999</v>
      </c>
      <c r="Z2470" s="11">
        <v>136.50800000000001</v>
      </c>
      <c r="AA2470" s="3"/>
      <c r="AB2470" s="3"/>
      <c r="AD2470" t="str">
        <f t="shared" si="134"/>
        <v>OregonGresham</v>
      </c>
      <c r="AE2470" t="str">
        <f t="shared" si="135"/>
        <v>Oregon</v>
      </c>
      <c r="AF2470" t="str">
        <f t="shared" si="136"/>
        <v>Gresham</v>
      </c>
      <c r="AG2470" t="s">
        <v>25</v>
      </c>
      <c r="AH2470">
        <v>9</v>
      </c>
      <c r="AI2470">
        <v>1682.1759999999999</v>
      </c>
      <c r="AJ2470" s="11">
        <v>136.50800000000001</v>
      </c>
    </row>
    <row r="2471" spans="22:36" x14ac:dyDescent="0.25">
      <c r="W2471" t="s">
        <v>143</v>
      </c>
      <c r="X2471" s="3">
        <v>7</v>
      </c>
      <c r="Y2471" s="3">
        <v>21.728000000000002</v>
      </c>
      <c r="Z2471" s="11">
        <v>7.6048</v>
      </c>
      <c r="AA2471" s="3"/>
      <c r="AB2471" s="3"/>
      <c r="AD2471" t="str">
        <f t="shared" si="134"/>
        <v>OregonGresham</v>
      </c>
      <c r="AE2471" t="str">
        <f t="shared" si="135"/>
        <v>Oregon</v>
      </c>
      <c r="AF2471" t="str">
        <f t="shared" si="136"/>
        <v>Gresham</v>
      </c>
      <c r="AG2471" t="s">
        <v>143</v>
      </c>
      <c r="AH2471">
        <v>7</v>
      </c>
      <c r="AI2471">
        <v>21.728000000000002</v>
      </c>
      <c r="AJ2471" s="11">
        <v>7.6048</v>
      </c>
    </row>
    <row r="2472" spans="22:36" x14ac:dyDescent="0.25">
      <c r="W2472" t="s">
        <v>59</v>
      </c>
      <c r="X2472" s="3">
        <v>4</v>
      </c>
      <c r="Y2472" s="3">
        <v>403.16800000000001</v>
      </c>
      <c r="Z2472" s="11">
        <v>25.198</v>
      </c>
      <c r="AA2472" s="3"/>
      <c r="AB2472" s="3"/>
      <c r="AD2472" t="str">
        <f t="shared" si="134"/>
        <v>OregonGresham</v>
      </c>
      <c r="AE2472" t="str">
        <f t="shared" si="135"/>
        <v>Oregon</v>
      </c>
      <c r="AF2472" t="str">
        <f t="shared" si="136"/>
        <v>Gresham</v>
      </c>
      <c r="AG2472" t="s">
        <v>59</v>
      </c>
      <c r="AH2472">
        <v>4</v>
      </c>
      <c r="AI2472">
        <v>403.16800000000001</v>
      </c>
      <c r="AJ2472" s="11">
        <v>25.198</v>
      </c>
    </row>
    <row r="2473" spans="22:36" x14ac:dyDescent="0.25">
      <c r="V2473" t="s">
        <v>1192</v>
      </c>
      <c r="W2473" t="s">
        <v>129</v>
      </c>
      <c r="X2473" s="3">
        <v>3</v>
      </c>
      <c r="Y2473" s="3">
        <v>53.04</v>
      </c>
      <c r="Z2473" s="11">
        <v>-4.641</v>
      </c>
      <c r="AA2473" s="3"/>
      <c r="AB2473" s="3"/>
      <c r="AC2473" t="s">
        <v>1192</v>
      </c>
      <c r="AD2473" t="str">
        <f t="shared" si="134"/>
        <v>OregonHillsboro</v>
      </c>
      <c r="AE2473" t="str">
        <f t="shared" si="135"/>
        <v>Oregon</v>
      </c>
      <c r="AF2473" t="str">
        <f t="shared" si="136"/>
        <v>Hillsboro</v>
      </c>
      <c r="AG2473" t="s">
        <v>129</v>
      </c>
      <c r="AH2473">
        <v>3</v>
      </c>
      <c r="AI2473">
        <v>53.04</v>
      </c>
      <c r="AJ2473" s="11">
        <v>-4.641</v>
      </c>
    </row>
    <row r="2474" spans="22:36" x14ac:dyDescent="0.25">
      <c r="W2474" t="s">
        <v>64</v>
      </c>
      <c r="X2474" s="3">
        <v>7</v>
      </c>
      <c r="Y2474" s="3">
        <v>4.1580000000000004</v>
      </c>
      <c r="Z2474" s="11">
        <v>-3.4649999999999999</v>
      </c>
      <c r="AA2474" s="3"/>
      <c r="AB2474" s="3"/>
      <c r="AD2474" t="str">
        <f t="shared" si="134"/>
        <v>OregonHillsboro</v>
      </c>
      <c r="AE2474" t="str">
        <f t="shared" si="135"/>
        <v>Oregon</v>
      </c>
      <c r="AF2474" t="str">
        <f t="shared" si="136"/>
        <v>Hillsboro</v>
      </c>
      <c r="AG2474" t="s">
        <v>64</v>
      </c>
      <c r="AH2474">
        <v>7</v>
      </c>
      <c r="AI2474">
        <v>4.1580000000000004</v>
      </c>
      <c r="AJ2474" s="11">
        <v>-3.4649999999999999</v>
      </c>
    </row>
    <row r="2475" spans="22:36" x14ac:dyDescent="0.25">
      <c r="W2475" t="s">
        <v>48</v>
      </c>
      <c r="X2475" s="3">
        <v>1</v>
      </c>
      <c r="Y2475" s="3">
        <v>11.032</v>
      </c>
      <c r="Z2475" s="11">
        <v>3.0337999999999998</v>
      </c>
      <c r="AA2475" s="3"/>
      <c r="AB2475" s="3"/>
      <c r="AD2475" t="str">
        <f t="shared" si="134"/>
        <v>OregonHillsboro</v>
      </c>
      <c r="AE2475" t="str">
        <f t="shared" si="135"/>
        <v>Oregon</v>
      </c>
      <c r="AF2475" t="str">
        <f t="shared" si="136"/>
        <v>Hillsboro</v>
      </c>
      <c r="AG2475" t="s">
        <v>48</v>
      </c>
      <c r="AH2475">
        <v>1</v>
      </c>
      <c r="AI2475">
        <v>11.032</v>
      </c>
      <c r="AJ2475" s="11">
        <v>3.0337999999999998</v>
      </c>
    </row>
    <row r="2476" spans="22:36" x14ac:dyDescent="0.25">
      <c r="W2476" t="s">
        <v>80</v>
      </c>
      <c r="X2476" s="3">
        <v>3</v>
      </c>
      <c r="Y2476" s="3">
        <v>19.608000000000001</v>
      </c>
      <c r="Z2476" s="11">
        <v>6.6177000000000001</v>
      </c>
      <c r="AA2476" s="3"/>
      <c r="AB2476" s="3"/>
      <c r="AD2476" t="str">
        <f t="shared" si="134"/>
        <v>OregonHillsboro</v>
      </c>
      <c r="AE2476" t="str">
        <f t="shared" si="135"/>
        <v>Oregon</v>
      </c>
      <c r="AF2476" t="str">
        <f t="shared" si="136"/>
        <v>Hillsboro</v>
      </c>
      <c r="AG2476" t="s">
        <v>80</v>
      </c>
      <c r="AH2476">
        <v>3</v>
      </c>
      <c r="AI2476">
        <v>19.608000000000001</v>
      </c>
      <c r="AJ2476" s="11">
        <v>6.6177000000000001</v>
      </c>
    </row>
    <row r="2477" spans="22:36" x14ac:dyDescent="0.25">
      <c r="V2477" t="s">
        <v>930</v>
      </c>
      <c r="W2477" t="s">
        <v>64</v>
      </c>
      <c r="X2477" s="3">
        <v>2</v>
      </c>
      <c r="Y2477" s="3">
        <v>9.7620000000000005</v>
      </c>
      <c r="Z2477" s="11">
        <v>-6.8334000000000001</v>
      </c>
      <c r="AA2477" s="3"/>
      <c r="AB2477" s="3"/>
      <c r="AC2477" t="s">
        <v>930</v>
      </c>
      <c r="AD2477" t="str">
        <f t="shared" si="134"/>
        <v>OregonMedford</v>
      </c>
      <c r="AE2477" t="str">
        <f t="shared" si="135"/>
        <v>Oregon</v>
      </c>
      <c r="AF2477" t="str">
        <f t="shared" si="136"/>
        <v>Medford</v>
      </c>
      <c r="AG2477" t="s">
        <v>64</v>
      </c>
      <c r="AH2477">
        <v>2</v>
      </c>
      <c r="AI2477">
        <v>9.7620000000000005</v>
      </c>
      <c r="AJ2477" s="11">
        <v>-6.8334000000000001</v>
      </c>
    </row>
    <row r="2478" spans="22:36" x14ac:dyDescent="0.25">
      <c r="W2478" t="s">
        <v>80</v>
      </c>
      <c r="X2478" s="3">
        <v>8</v>
      </c>
      <c r="Y2478" s="3">
        <v>80.456000000000003</v>
      </c>
      <c r="Z2478" s="11">
        <v>26.534300000000002</v>
      </c>
      <c r="AA2478" s="3"/>
      <c r="AB2478" s="3"/>
      <c r="AD2478" t="str">
        <f t="shared" si="134"/>
        <v>OregonMedford</v>
      </c>
      <c r="AE2478" t="str">
        <f t="shared" si="135"/>
        <v>Oregon</v>
      </c>
      <c r="AF2478" t="str">
        <f t="shared" si="136"/>
        <v>Medford</v>
      </c>
      <c r="AG2478" t="s">
        <v>80</v>
      </c>
      <c r="AH2478">
        <v>8</v>
      </c>
      <c r="AI2478">
        <v>80.456000000000003</v>
      </c>
      <c r="AJ2478" s="11">
        <v>26.534300000000002</v>
      </c>
    </row>
    <row r="2479" spans="22:36" x14ac:dyDescent="0.25">
      <c r="V2479" t="s">
        <v>664</v>
      </c>
      <c r="W2479" t="s">
        <v>129</v>
      </c>
      <c r="X2479" s="3">
        <v>12</v>
      </c>
      <c r="Y2479" s="3">
        <v>519.74400000000003</v>
      </c>
      <c r="Z2479" s="11">
        <v>128.44390000000001</v>
      </c>
      <c r="AA2479" s="3"/>
      <c r="AB2479" s="3"/>
      <c r="AC2479" t="s">
        <v>664</v>
      </c>
      <c r="AD2479" t="str">
        <f t="shared" si="134"/>
        <v>OregonPortland</v>
      </c>
      <c r="AE2479" t="str">
        <f t="shared" si="135"/>
        <v>Oregon</v>
      </c>
      <c r="AF2479" t="str">
        <f t="shared" si="136"/>
        <v>Portland</v>
      </c>
      <c r="AG2479" t="s">
        <v>129</v>
      </c>
      <c r="AH2479">
        <v>12</v>
      </c>
      <c r="AI2479">
        <v>519.74400000000003</v>
      </c>
      <c r="AJ2479" s="11">
        <v>128.44390000000001</v>
      </c>
    </row>
    <row r="2480" spans="22:36" x14ac:dyDescent="0.25">
      <c r="W2480" t="s">
        <v>68</v>
      </c>
      <c r="X2480" s="3">
        <v>1</v>
      </c>
      <c r="Y2480" s="3">
        <v>11.176</v>
      </c>
      <c r="Z2480" s="11">
        <v>0.83819999999999995</v>
      </c>
      <c r="AA2480" s="3"/>
      <c r="AB2480" s="3"/>
      <c r="AD2480" t="str">
        <f t="shared" si="134"/>
        <v>OregonPortland</v>
      </c>
      <c r="AE2480" t="str">
        <f t="shared" si="135"/>
        <v>Oregon</v>
      </c>
      <c r="AF2480" t="str">
        <f t="shared" si="136"/>
        <v>Portland</v>
      </c>
      <c r="AG2480" t="s">
        <v>68</v>
      </c>
      <c r="AH2480">
        <v>1</v>
      </c>
      <c r="AI2480">
        <v>11.176</v>
      </c>
      <c r="AJ2480" s="11">
        <v>0.83819999999999995</v>
      </c>
    </row>
    <row r="2481" spans="22:36" x14ac:dyDescent="0.25">
      <c r="W2481" t="s">
        <v>53</v>
      </c>
      <c r="X2481" s="3">
        <v>7</v>
      </c>
      <c r="Y2481" s="3">
        <v>127.92</v>
      </c>
      <c r="Z2481" s="11">
        <v>9.7728000000000002</v>
      </c>
      <c r="AA2481" s="3"/>
      <c r="AB2481" s="3"/>
      <c r="AD2481" t="str">
        <f t="shared" si="134"/>
        <v>OregonPortland</v>
      </c>
      <c r="AE2481" t="str">
        <f t="shared" si="135"/>
        <v>Oregon</v>
      </c>
      <c r="AF2481" t="str">
        <f t="shared" si="136"/>
        <v>Portland</v>
      </c>
      <c r="AG2481" t="s">
        <v>53</v>
      </c>
      <c r="AH2481">
        <v>7</v>
      </c>
      <c r="AI2481">
        <v>127.92</v>
      </c>
      <c r="AJ2481" s="11">
        <v>9.7728000000000002</v>
      </c>
    </row>
    <row r="2482" spans="22:36" x14ac:dyDescent="0.25">
      <c r="W2482" t="s">
        <v>64</v>
      </c>
      <c r="X2482" s="3">
        <v>10</v>
      </c>
      <c r="Y2482" s="3">
        <v>10.920000000000002</v>
      </c>
      <c r="Z2482" s="11">
        <v>-8.0449999999999999</v>
      </c>
      <c r="AA2482" s="3"/>
      <c r="AB2482" s="3"/>
      <c r="AD2482" t="str">
        <f t="shared" si="134"/>
        <v>OregonPortland</v>
      </c>
      <c r="AE2482" t="str">
        <f t="shared" si="135"/>
        <v>Oregon</v>
      </c>
      <c r="AF2482" t="str">
        <f t="shared" si="136"/>
        <v>Portland</v>
      </c>
      <c r="AG2482" t="s">
        <v>64</v>
      </c>
      <c r="AH2482">
        <v>10</v>
      </c>
      <c r="AI2482">
        <v>10.920000000000002</v>
      </c>
      <c r="AJ2482" s="11">
        <v>-8.0449999999999999</v>
      </c>
    </row>
    <row r="2483" spans="22:36" x14ac:dyDescent="0.25">
      <c r="W2483" t="s">
        <v>22</v>
      </c>
      <c r="X2483" s="3">
        <v>1</v>
      </c>
      <c r="Y2483" s="3">
        <v>66.293999999999997</v>
      </c>
      <c r="Z2483" s="11">
        <v>-103.86060000000001</v>
      </c>
      <c r="AA2483" s="3"/>
      <c r="AB2483" s="3"/>
      <c r="AD2483" t="str">
        <f t="shared" si="134"/>
        <v>OregonPortland</v>
      </c>
      <c r="AE2483" t="str">
        <f t="shared" si="135"/>
        <v>Oregon</v>
      </c>
      <c r="AF2483" t="str">
        <f t="shared" si="136"/>
        <v>Portland</v>
      </c>
      <c r="AG2483" t="s">
        <v>22</v>
      </c>
      <c r="AH2483">
        <v>1</v>
      </c>
      <c r="AI2483">
        <v>66.293999999999997</v>
      </c>
      <c r="AJ2483" s="11">
        <v>-103.86060000000001</v>
      </c>
    </row>
    <row r="2484" spans="22:36" x14ac:dyDescent="0.25">
      <c r="W2484" t="s">
        <v>25</v>
      </c>
      <c r="X2484" s="3">
        <v>12</v>
      </c>
      <c r="Y2484" s="3">
        <v>925.36799999999994</v>
      </c>
      <c r="Z2484" s="11">
        <v>33.714599999999997</v>
      </c>
      <c r="AA2484" s="3"/>
      <c r="AB2484" s="3"/>
      <c r="AD2484" t="str">
        <f t="shared" si="134"/>
        <v>OregonPortland</v>
      </c>
      <c r="AE2484" t="str">
        <f t="shared" si="135"/>
        <v>Oregon</v>
      </c>
      <c r="AF2484" t="str">
        <f t="shared" si="136"/>
        <v>Portland</v>
      </c>
      <c r="AG2484" t="s">
        <v>25</v>
      </c>
      <c r="AH2484">
        <v>12</v>
      </c>
      <c r="AI2484">
        <v>925.36799999999994</v>
      </c>
      <c r="AJ2484" s="11">
        <v>33.714599999999997</v>
      </c>
    </row>
    <row r="2485" spans="22:36" x14ac:dyDescent="0.25">
      <c r="W2485" t="s">
        <v>371</v>
      </c>
      <c r="X2485" s="3">
        <v>3</v>
      </c>
      <c r="Y2485" s="3">
        <v>179.99100000000001</v>
      </c>
      <c r="Z2485" s="11">
        <v>-251.98740000000001</v>
      </c>
      <c r="AA2485" s="3"/>
      <c r="AB2485" s="3"/>
      <c r="AD2485" t="str">
        <f t="shared" si="134"/>
        <v>OregonPortland</v>
      </c>
      <c r="AE2485" t="str">
        <f t="shared" si="135"/>
        <v>Oregon</v>
      </c>
      <c r="AF2485" t="str">
        <f t="shared" si="136"/>
        <v>Portland</v>
      </c>
      <c r="AG2485" t="s">
        <v>371</v>
      </c>
      <c r="AH2485">
        <v>3</v>
      </c>
      <c r="AI2485">
        <v>179.99100000000001</v>
      </c>
      <c r="AJ2485" s="11">
        <v>-251.98740000000001</v>
      </c>
    </row>
    <row r="2486" spans="22:36" x14ac:dyDescent="0.25">
      <c r="W2486" t="s">
        <v>80</v>
      </c>
      <c r="X2486" s="3">
        <v>27</v>
      </c>
      <c r="Y2486" s="3">
        <v>335.40799999999996</v>
      </c>
      <c r="Z2486" s="11">
        <v>113.3716</v>
      </c>
      <c r="AA2486" s="3"/>
      <c r="AB2486" s="3"/>
      <c r="AD2486" t="str">
        <f t="shared" si="134"/>
        <v>OregonPortland</v>
      </c>
      <c r="AE2486" t="str">
        <f t="shared" si="135"/>
        <v>Oregon</v>
      </c>
      <c r="AF2486" t="str">
        <f t="shared" si="136"/>
        <v>Portland</v>
      </c>
      <c r="AG2486" t="s">
        <v>80</v>
      </c>
      <c r="AH2486">
        <v>27</v>
      </c>
      <c r="AI2486">
        <v>335.40799999999996</v>
      </c>
      <c r="AJ2486" s="11">
        <v>113.3716</v>
      </c>
    </row>
    <row r="2487" spans="22:36" x14ac:dyDescent="0.25">
      <c r="W2487" t="s">
        <v>59</v>
      </c>
      <c r="X2487" s="3">
        <v>11</v>
      </c>
      <c r="Y2487" s="3">
        <v>1393.4479999999999</v>
      </c>
      <c r="Z2487" s="11">
        <v>179.4872</v>
      </c>
      <c r="AA2487" s="3"/>
      <c r="AB2487" s="3"/>
      <c r="AD2487" t="str">
        <f t="shared" si="134"/>
        <v>OregonPortland</v>
      </c>
      <c r="AE2487" t="str">
        <f t="shared" si="135"/>
        <v>Oregon</v>
      </c>
      <c r="AF2487" t="str">
        <f t="shared" si="136"/>
        <v>Portland</v>
      </c>
      <c r="AG2487" t="s">
        <v>59</v>
      </c>
      <c r="AH2487">
        <v>11</v>
      </c>
      <c r="AI2487">
        <v>1393.4479999999999</v>
      </c>
      <c r="AJ2487" s="11">
        <v>179.4872</v>
      </c>
    </row>
    <row r="2488" spans="22:36" x14ac:dyDescent="0.25">
      <c r="W2488" t="s">
        <v>43</v>
      </c>
      <c r="X2488" s="3">
        <v>8</v>
      </c>
      <c r="Y2488" s="3">
        <v>481.6</v>
      </c>
      <c r="Z2488" s="11">
        <v>-91.977999999999994</v>
      </c>
      <c r="AA2488" s="3"/>
      <c r="AB2488" s="3"/>
      <c r="AD2488" t="str">
        <f t="shared" si="134"/>
        <v>OregonPortland</v>
      </c>
      <c r="AE2488" t="str">
        <f t="shared" si="135"/>
        <v>Oregon</v>
      </c>
      <c r="AF2488" t="str">
        <f t="shared" si="136"/>
        <v>Portland</v>
      </c>
      <c r="AG2488" t="s">
        <v>43</v>
      </c>
      <c r="AH2488">
        <v>8</v>
      </c>
      <c r="AI2488">
        <v>481.6</v>
      </c>
      <c r="AJ2488" s="11">
        <v>-91.977999999999994</v>
      </c>
    </row>
    <row r="2489" spans="22:36" x14ac:dyDescent="0.25">
      <c r="V2489" t="s">
        <v>918</v>
      </c>
      <c r="W2489" t="s">
        <v>68</v>
      </c>
      <c r="X2489" s="3">
        <v>4</v>
      </c>
      <c r="Y2489" s="3">
        <v>133.47200000000001</v>
      </c>
      <c r="Z2489" s="11">
        <v>15.015599999999999</v>
      </c>
      <c r="AA2489" s="3"/>
      <c r="AB2489" s="3"/>
      <c r="AC2489" t="s">
        <v>918</v>
      </c>
      <c r="AD2489" t="str">
        <f t="shared" si="134"/>
        <v>OregonRedmond</v>
      </c>
      <c r="AE2489" t="str">
        <f t="shared" si="135"/>
        <v>Oregon</v>
      </c>
      <c r="AF2489" t="str">
        <f t="shared" si="136"/>
        <v>Redmond</v>
      </c>
      <c r="AG2489" t="s">
        <v>68</v>
      </c>
      <c r="AH2489">
        <v>4</v>
      </c>
      <c r="AI2489">
        <v>133.47200000000001</v>
      </c>
      <c r="AJ2489" s="11">
        <v>15.015599999999999</v>
      </c>
    </row>
    <row r="2490" spans="22:36" x14ac:dyDescent="0.25">
      <c r="W2490" t="s">
        <v>64</v>
      </c>
      <c r="X2490" s="3">
        <v>17</v>
      </c>
      <c r="Y2490" s="3">
        <v>119.39400000000001</v>
      </c>
      <c r="Z2490" s="11">
        <v>-83.772000000000006</v>
      </c>
      <c r="AA2490" s="3"/>
      <c r="AB2490" s="3"/>
      <c r="AD2490" t="str">
        <f t="shared" si="134"/>
        <v>OregonRedmond</v>
      </c>
      <c r="AE2490" t="str">
        <f t="shared" si="135"/>
        <v>Oregon</v>
      </c>
      <c r="AF2490" t="str">
        <f t="shared" si="136"/>
        <v>Redmond</v>
      </c>
      <c r="AG2490" t="s">
        <v>64</v>
      </c>
      <c r="AH2490">
        <v>17</v>
      </c>
      <c r="AI2490">
        <v>119.39400000000001</v>
      </c>
      <c r="AJ2490" s="11">
        <v>-83.772000000000006</v>
      </c>
    </row>
    <row r="2491" spans="22:36" x14ac:dyDescent="0.25">
      <c r="W2491" t="s">
        <v>48</v>
      </c>
      <c r="X2491" s="3">
        <v>5</v>
      </c>
      <c r="Y2491" s="3">
        <v>34.623999999999995</v>
      </c>
      <c r="Z2491" s="11">
        <v>7.9496000000000002</v>
      </c>
      <c r="AA2491" s="3"/>
      <c r="AB2491" s="3"/>
      <c r="AD2491" t="str">
        <f t="shared" si="134"/>
        <v>OregonRedmond</v>
      </c>
      <c r="AE2491" t="str">
        <f t="shared" si="135"/>
        <v>Oregon</v>
      </c>
      <c r="AF2491" t="str">
        <f t="shared" si="136"/>
        <v>Redmond</v>
      </c>
      <c r="AG2491" t="s">
        <v>48</v>
      </c>
      <c r="AH2491">
        <v>5</v>
      </c>
      <c r="AI2491">
        <v>34.623999999999995</v>
      </c>
      <c r="AJ2491" s="11">
        <v>7.9496000000000002</v>
      </c>
    </row>
    <row r="2492" spans="22:36" x14ac:dyDescent="0.25">
      <c r="W2492" t="s">
        <v>59</v>
      </c>
      <c r="X2492" s="3">
        <v>11</v>
      </c>
      <c r="Y2492" s="3">
        <v>578.31200000000001</v>
      </c>
      <c r="Z2492" s="11">
        <v>6.8697999999999979</v>
      </c>
      <c r="AA2492" s="3"/>
      <c r="AB2492" s="3"/>
      <c r="AD2492" t="str">
        <f t="shared" si="134"/>
        <v>OregonRedmond</v>
      </c>
      <c r="AE2492" t="str">
        <f t="shared" si="135"/>
        <v>Oregon</v>
      </c>
      <c r="AF2492" t="str">
        <f t="shared" si="136"/>
        <v>Redmond</v>
      </c>
      <c r="AG2492" t="s">
        <v>59</v>
      </c>
      <c r="AH2492">
        <v>11</v>
      </c>
      <c r="AI2492">
        <v>578.31200000000001</v>
      </c>
      <c r="AJ2492" s="11">
        <v>6.8697999999999979</v>
      </c>
    </row>
    <row r="2493" spans="22:36" x14ac:dyDescent="0.25">
      <c r="W2493" t="s">
        <v>39</v>
      </c>
      <c r="X2493" s="3">
        <v>5</v>
      </c>
      <c r="Y2493" s="3">
        <v>177.22499999999999</v>
      </c>
      <c r="Z2493" s="11">
        <v>-120.51300000000001</v>
      </c>
      <c r="AA2493" s="3"/>
      <c r="AB2493" s="3"/>
      <c r="AD2493" t="str">
        <f t="shared" si="134"/>
        <v>OregonRedmond</v>
      </c>
      <c r="AE2493" t="str">
        <f t="shared" si="135"/>
        <v>Oregon</v>
      </c>
      <c r="AF2493" t="str">
        <f t="shared" si="136"/>
        <v>Redmond</v>
      </c>
      <c r="AG2493" t="s">
        <v>39</v>
      </c>
      <c r="AH2493">
        <v>5</v>
      </c>
      <c r="AI2493">
        <v>177.22499999999999</v>
      </c>
      <c r="AJ2493" s="11">
        <v>-120.51300000000001</v>
      </c>
    </row>
    <row r="2494" spans="22:36" x14ac:dyDescent="0.25">
      <c r="V2494" t="s">
        <v>771</v>
      </c>
      <c r="W2494" t="s">
        <v>129</v>
      </c>
      <c r="X2494" s="3">
        <v>13</v>
      </c>
      <c r="Y2494" s="3">
        <v>216.696</v>
      </c>
      <c r="Z2494" s="11">
        <v>-26.644199999999998</v>
      </c>
      <c r="AA2494" s="3"/>
      <c r="AB2494" s="3"/>
      <c r="AC2494" t="s">
        <v>771</v>
      </c>
      <c r="AD2494" t="str">
        <f t="shared" si="134"/>
        <v>OregonSalem</v>
      </c>
      <c r="AE2494" t="str">
        <f t="shared" si="135"/>
        <v>Oregon</v>
      </c>
      <c r="AF2494" t="str">
        <f t="shared" si="136"/>
        <v>Salem</v>
      </c>
      <c r="AG2494" t="s">
        <v>129</v>
      </c>
      <c r="AH2494">
        <v>13</v>
      </c>
      <c r="AI2494">
        <v>216.696</v>
      </c>
      <c r="AJ2494" s="11">
        <v>-26.644199999999998</v>
      </c>
    </row>
    <row r="2495" spans="22:36" x14ac:dyDescent="0.25">
      <c r="W2495" t="s">
        <v>53</v>
      </c>
      <c r="X2495" s="3">
        <v>20</v>
      </c>
      <c r="Y2495" s="3">
        <v>115.00000000000001</v>
      </c>
      <c r="Z2495" s="11">
        <v>23.979599999999998</v>
      </c>
      <c r="AA2495" s="3"/>
      <c r="AB2495" s="3"/>
      <c r="AD2495" t="str">
        <f t="shared" si="134"/>
        <v>OregonSalem</v>
      </c>
      <c r="AE2495" t="str">
        <f t="shared" si="135"/>
        <v>Oregon</v>
      </c>
      <c r="AF2495" t="str">
        <f t="shared" si="136"/>
        <v>Salem</v>
      </c>
      <c r="AG2495" t="s">
        <v>53</v>
      </c>
      <c r="AH2495">
        <v>20</v>
      </c>
      <c r="AI2495">
        <v>115.00000000000001</v>
      </c>
      <c r="AJ2495" s="11">
        <v>23.979599999999998</v>
      </c>
    </row>
    <row r="2496" spans="22:36" x14ac:dyDescent="0.25">
      <c r="W2496" t="s">
        <v>64</v>
      </c>
      <c r="X2496" s="3">
        <v>11</v>
      </c>
      <c r="Y2496" s="3">
        <v>68.516999999999996</v>
      </c>
      <c r="Z2496" s="11">
        <v>-47.575299999999999</v>
      </c>
      <c r="AA2496" s="3"/>
      <c r="AB2496" s="3"/>
      <c r="AD2496" t="str">
        <f t="shared" si="134"/>
        <v>OregonSalem</v>
      </c>
      <c r="AE2496" t="str">
        <f t="shared" si="135"/>
        <v>Oregon</v>
      </c>
      <c r="AF2496" t="str">
        <f t="shared" si="136"/>
        <v>Salem</v>
      </c>
      <c r="AG2496" t="s">
        <v>64</v>
      </c>
      <c r="AH2496">
        <v>11</v>
      </c>
      <c r="AI2496">
        <v>68.516999999999996</v>
      </c>
      <c r="AJ2496" s="11">
        <v>-47.575299999999999</v>
      </c>
    </row>
    <row r="2497" spans="22:36" x14ac:dyDescent="0.25">
      <c r="W2497" t="s">
        <v>33</v>
      </c>
      <c r="X2497" s="3">
        <v>16</v>
      </c>
      <c r="Y2497" s="3">
        <v>55.344000000000001</v>
      </c>
      <c r="Z2497" s="11">
        <v>17.986799999999999</v>
      </c>
      <c r="AA2497" s="3"/>
      <c r="AB2497" s="3"/>
      <c r="AD2497" t="str">
        <f t="shared" si="134"/>
        <v>OregonSalem</v>
      </c>
      <c r="AE2497" t="str">
        <f t="shared" si="135"/>
        <v>Oregon</v>
      </c>
      <c r="AF2497" t="str">
        <f t="shared" si="136"/>
        <v>Salem</v>
      </c>
      <c r="AG2497" t="s">
        <v>33</v>
      </c>
      <c r="AH2497">
        <v>16</v>
      </c>
      <c r="AI2497">
        <v>55.344000000000001</v>
      </c>
      <c r="AJ2497" s="11">
        <v>17.986799999999999</v>
      </c>
    </row>
    <row r="2498" spans="22:36" x14ac:dyDescent="0.25">
      <c r="W2498" t="s">
        <v>80</v>
      </c>
      <c r="X2498" s="3">
        <v>10</v>
      </c>
      <c r="Y2498" s="3">
        <v>53.120000000000005</v>
      </c>
      <c r="Z2498" s="11">
        <v>18.300799999999999</v>
      </c>
      <c r="AA2498" s="3"/>
      <c r="AB2498" s="3"/>
      <c r="AD2498" t="str">
        <f t="shared" si="134"/>
        <v>OregonSalem</v>
      </c>
      <c r="AE2498" t="str">
        <f t="shared" si="135"/>
        <v>Oregon</v>
      </c>
      <c r="AF2498" t="str">
        <f t="shared" si="136"/>
        <v>Salem</v>
      </c>
      <c r="AG2498" t="s">
        <v>80</v>
      </c>
      <c r="AH2498">
        <v>10</v>
      </c>
      <c r="AI2498">
        <v>53.120000000000005</v>
      </c>
      <c r="AJ2498" s="11">
        <v>18.300799999999999</v>
      </c>
    </row>
    <row r="2499" spans="22:36" x14ac:dyDescent="0.25">
      <c r="W2499" t="s">
        <v>59</v>
      </c>
      <c r="X2499" s="3">
        <v>13</v>
      </c>
      <c r="Y2499" s="3">
        <v>430.10399999999998</v>
      </c>
      <c r="Z2499" s="11">
        <v>12.245800000000001</v>
      </c>
      <c r="AA2499" s="3"/>
      <c r="AB2499" s="3"/>
      <c r="AD2499" t="str">
        <f t="shared" si="134"/>
        <v>OregonSalem</v>
      </c>
      <c r="AE2499" t="str">
        <f t="shared" si="135"/>
        <v>Oregon</v>
      </c>
      <c r="AF2499" t="str">
        <f t="shared" si="136"/>
        <v>Salem</v>
      </c>
      <c r="AG2499" t="s">
        <v>59</v>
      </c>
      <c r="AH2499">
        <v>13</v>
      </c>
      <c r="AI2499">
        <v>430.10399999999998</v>
      </c>
      <c r="AJ2499" s="11">
        <v>12.245800000000001</v>
      </c>
    </row>
    <row r="2500" spans="22:36" x14ac:dyDescent="0.25">
      <c r="W2500" t="s">
        <v>43</v>
      </c>
      <c r="X2500" s="3">
        <v>6</v>
      </c>
      <c r="Y2500" s="3">
        <v>68.376000000000005</v>
      </c>
      <c r="Z2500" s="11">
        <v>5.4945000000000004</v>
      </c>
      <c r="AA2500" s="3"/>
      <c r="AB2500" s="3"/>
      <c r="AD2500" t="str">
        <f t="shared" si="134"/>
        <v>OregonSalem</v>
      </c>
      <c r="AE2500" t="str">
        <f t="shared" si="135"/>
        <v>Oregon</v>
      </c>
      <c r="AF2500" t="str">
        <f t="shared" si="136"/>
        <v>Salem</v>
      </c>
      <c r="AG2500" t="s">
        <v>43</v>
      </c>
      <c r="AH2500">
        <v>6</v>
      </c>
      <c r="AI2500">
        <v>68.376000000000005</v>
      </c>
      <c r="AJ2500" s="11">
        <v>5.4945000000000004</v>
      </c>
    </row>
    <row r="2501" spans="22:36" x14ac:dyDescent="0.25">
      <c r="W2501" t="s">
        <v>334</v>
      </c>
      <c r="X2501" s="3">
        <v>7</v>
      </c>
      <c r="Y2501" s="3">
        <v>20.088000000000001</v>
      </c>
      <c r="Z2501" s="11">
        <v>-1.9041000000000001</v>
      </c>
      <c r="AA2501" s="3"/>
      <c r="AB2501" s="3"/>
      <c r="AD2501" t="str">
        <f t="shared" ref="AD2501:AD2564" si="137">IF(ISTEXT(AC2501),AC2501,AD2500)</f>
        <v>OregonSalem</v>
      </c>
      <c r="AE2501" t="str">
        <f t="shared" ref="AE2501:AE2564" si="138">INDEX($K$3:$R$606,MATCH(AD2501,$K$3:$K$606,0),5)</f>
        <v>Oregon</v>
      </c>
      <c r="AF2501" t="str">
        <f t="shared" si="136"/>
        <v>Salem</v>
      </c>
      <c r="AG2501" t="s">
        <v>334</v>
      </c>
      <c r="AH2501">
        <v>7</v>
      </c>
      <c r="AI2501">
        <v>20.088000000000001</v>
      </c>
      <c r="AJ2501" s="11">
        <v>-1.9041000000000001</v>
      </c>
    </row>
    <row r="2502" spans="22:36" x14ac:dyDescent="0.25">
      <c r="W2502" t="s">
        <v>39</v>
      </c>
      <c r="X2502" s="3">
        <v>5</v>
      </c>
      <c r="Y2502" s="3">
        <v>377.45</v>
      </c>
      <c r="Z2502" s="11">
        <v>-264.21499999999997</v>
      </c>
      <c r="AA2502" s="3"/>
      <c r="AB2502" s="3"/>
      <c r="AD2502" t="str">
        <f t="shared" si="137"/>
        <v>OregonSalem</v>
      </c>
      <c r="AE2502" t="str">
        <f t="shared" si="138"/>
        <v>Oregon</v>
      </c>
      <c r="AF2502" t="str">
        <f t="shared" ref="AF2502:AF2565" si="139">INDEX($K$3:$R$606,MATCH(AD2502,$K$3:$K$606,0),6)</f>
        <v>Salem</v>
      </c>
      <c r="AG2502" t="s">
        <v>39</v>
      </c>
      <c r="AH2502">
        <v>5</v>
      </c>
      <c r="AI2502">
        <v>377.45</v>
      </c>
      <c r="AJ2502" s="11">
        <v>-264.21499999999997</v>
      </c>
    </row>
    <row r="2503" spans="22:36" x14ac:dyDescent="0.25">
      <c r="V2503" t="s">
        <v>934</v>
      </c>
      <c r="W2503" t="s">
        <v>129</v>
      </c>
      <c r="X2503" s="3">
        <v>19</v>
      </c>
      <c r="Y2503" s="3">
        <v>335.464</v>
      </c>
      <c r="Z2503" s="11">
        <v>58.073799999999991</v>
      </c>
      <c r="AA2503" s="3"/>
      <c r="AB2503" s="3"/>
      <c r="AC2503" t="s">
        <v>934</v>
      </c>
      <c r="AD2503" t="str">
        <f t="shared" si="137"/>
        <v>OregonSpringfield</v>
      </c>
      <c r="AE2503" t="str">
        <f t="shared" si="138"/>
        <v>Oregon</v>
      </c>
      <c r="AF2503" t="str">
        <f t="shared" si="139"/>
        <v>Springfield</v>
      </c>
      <c r="AG2503" t="s">
        <v>129</v>
      </c>
      <c r="AH2503">
        <v>19</v>
      </c>
      <c r="AI2503">
        <v>335.464</v>
      </c>
      <c r="AJ2503" s="11">
        <v>58.073799999999991</v>
      </c>
    </row>
    <row r="2504" spans="22:36" x14ac:dyDescent="0.25">
      <c r="W2504" t="s">
        <v>68</v>
      </c>
      <c r="X2504" s="3">
        <v>12</v>
      </c>
      <c r="Y2504" s="3">
        <v>391.12</v>
      </c>
      <c r="Z2504" s="11">
        <v>38.2318</v>
      </c>
      <c r="AA2504" s="3"/>
      <c r="AB2504" s="3"/>
      <c r="AD2504" t="str">
        <f t="shared" si="137"/>
        <v>OregonSpringfield</v>
      </c>
      <c r="AE2504" t="str">
        <f t="shared" si="138"/>
        <v>Oregon</v>
      </c>
      <c r="AF2504" t="str">
        <f t="shared" si="139"/>
        <v>Springfield</v>
      </c>
      <c r="AG2504" t="s">
        <v>68</v>
      </c>
      <c r="AH2504">
        <v>12</v>
      </c>
      <c r="AI2504">
        <v>391.12</v>
      </c>
      <c r="AJ2504" s="11">
        <v>38.2318</v>
      </c>
    </row>
    <row r="2505" spans="22:36" x14ac:dyDescent="0.25">
      <c r="W2505" t="s">
        <v>53</v>
      </c>
      <c r="X2505" s="3">
        <v>24</v>
      </c>
      <c r="Y2505" s="3">
        <v>218.83999999999997</v>
      </c>
      <c r="Z2505" s="11">
        <v>31.523600000000002</v>
      </c>
      <c r="AA2505" s="3"/>
      <c r="AB2505" s="3"/>
      <c r="AD2505" t="str">
        <f t="shared" si="137"/>
        <v>OregonSpringfield</v>
      </c>
      <c r="AE2505" t="str">
        <f t="shared" si="138"/>
        <v>Oregon</v>
      </c>
      <c r="AF2505" t="str">
        <f t="shared" si="139"/>
        <v>Springfield</v>
      </c>
      <c r="AG2505" t="s">
        <v>53</v>
      </c>
      <c r="AH2505">
        <v>24</v>
      </c>
      <c r="AI2505">
        <v>218.83999999999997</v>
      </c>
      <c r="AJ2505" s="11">
        <v>31.523600000000002</v>
      </c>
    </row>
    <row r="2506" spans="22:36" x14ac:dyDescent="0.25">
      <c r="W2506" t="s">
        <v>64</v>
      </c>
      <c r="X2506" s="3">
        <v>14</v>
      </c>
      <c r="Y2506" s="3">
        <v>36.939</v>
      </c>
      <c r="Z2506" s="11">
        <v>-27.0886</v>
      </c>
      <c r="AA2506" s="3"/>
      <c r="AB2506" s="3"/>
      <c r="AD2506" t="str">
        <f t="shared" si="137"/>
        <v>OregonSpringfield</v>
      </c>
      <c r="AE2506" t="str">
        <f t="shared" si="138"/>
        <v>Oregon</v>
      </c>
      <c r="AF2506" t="str">
        <f t="shared" si="139"/>
        <v>Springfield</v>
      </c>
      <c r="AG2506" t="s">
        <v>64</v>
      </c>
      <c r="AH2506">
        <v>14</v>
      </c>
      <c r="AI2506">
        <v>36.939</v>
      </c>
      <c r="AJ2506" s="11">
        <v>-27.0886</v>
      </c>
    </row>
    <row r="2507" spans="22:36" x14ac:dyDescent="0.25">
      <c r="W2507" t="s">
        <v>22</v>
      </c>
      <c r="X2507" s="3">
        <v>8</v>
      </c>
      <c r="Y2507" s="3">
        <v>290.35199999999998</v>
      </c>
      <c r="Z2507" s="11">
        <v>-512.95519999999999</v>
      </c>
      <c r="AA2507" s="3"/>
      <c r="AB2507" s="3"/>
      <c r="AD2507" t="str">
        <f t="shared" si="137"/>
        <v>OregonSpringfield</v>
      </c>
      <c r="AE2507" t="str">
        <f t="shared" si="138"/>
        <v>Oregon</v>
      </c>
      <c r="AF2507" t="str">
        <f t="shared" si="139"/>
        <v>Springfield</v>
      </c>
      <c r="AG2507" t="s">
        <v>22</v>
      </c>
      <c r="AH2507">
        <v>8</v>
      </c>
      <c r="AI2507">
        <v>290.35199999999998</v>
      </c>
      <c r="AJ2507" s="11">
        <v>-512.95519999999999</v>
      </c>
    </row>
    <row r="2508" spans="22:36" x14ac:dyDescent="0.25">
      <c r="W2508" t="s">
        <v>25</v>
      </c>
      <c r="X2508" s="3">
        <v>2</v>
      </c>
      <c r="Y2508" s="3">
        <v>478.48</v>
      </c>
      <c r="Z2508" s="11">
        <v>47.847999999999999</v>
      </c>
      <c r="AA2508" s="3"/>
      <c r="AB2508" s="3"/>
      <c r="AD2508" t="str">
        <f t="shared" si="137"/>
        <v>OregonSpringfield</v>
      </c>
      <c r="AE2508" t="str">
        <f t="shared" si="138"/>
        <v>Oregon</v>
      </c>
      <c r="AF2508" t="str">
        <f t="shared" si="139"/>
        <v>Springfield</v>
      </c>
      <c r="AG2508" t="s">
        <v>25</v>
      </c>
      <c r="AH2508">
        <v>2</v>
      </c>
      <c r="AI2508">
        <v>478.48</v>
      </c>
      <c r="AJ2508" s="11">
        <v>47.847999999999999</v>
      </c>
    </row>
    <row r="2509" spans="22:36" x14ac:dyDescent="0.25">
      <c r="W2509" t="s">
        <v>143</v>
      </c>
      <c r="X2509" s="3">
        <v>3</v>
      </c>
      <c r="Y2509" s="3">
        <v>27.792000000000002</v>
      </c>
      <c r="Z2509" s="11">
        <v>10.422000000000001</v>
      </c>
      <c r="AA2509" s="3"/>
      <c r="AB2509" s="3"/>
      <c r="AD2509" t="str">
        <f t="shared" si="137"/>
        <v>OregonSpringfield</v>
      </c>
      <c r="AE2509" t="str">
        <f t="shared" si="138"/>
        <v>Oregon</v>
      </c>
      <c r="AF2509" t="str">
        <f t="shared" si="139"/>
        <v>Springfield</v>
      </c>
      <c r="AG2509" t="s">
        <v>143</v>
      </c>
      <c r="AH2509">
        <v>3</v>
      </c>
      <c r="AI2509">
        <v>27.792000000000002</v>
      </c>
      <c r="AJ2509" s="11">
        <v>10.422000000000001</v>
      </c>
    </row>
    <row r="2510" spans="22:36" x14ac:dyDescent="0.25">
      <c r="W2510" t="s">
        <v>195</v>
      </c>
      <c r="X2510" s="3">
        <v>8</v>
      </c>
      <c r="Y2510" s="3">
        <v>20.024000000000001</v>
      </c>
      <c r="Z2510" s="11">
        <v>0.16950000000000021</v>
      </c>
      <c r="AA2510" s="3"/>
      <c r="AB2510" s="3"/>
      <c r="AD2510" t="str">
        <f t="shared" si="137"/>
        <v>OregonSpringfield</v>
      </c>
      <c r="AE2510" t="str">
        <f t="shared" si="138"/>
        <v>Oregon</v>
      </c>
      <c r="AF2510" t="str">
        <f t="shared" si="139"/>
        <v>Springfield</v>
      </c>
      <c r="AG2510" t="s">
        <v>195</v>
      </c>
      <c r="AH2510">
        <v>8</v>
      </c>
      <c r="AI2510">
        <v>20.024000000000001</v>
      </c>
      <c r="AJ2510" s="11">
        <v>0.16950000000000021</v>
      </c>
    </row>
    <row r="2511" spans="22:36" x14ac:dyDescent="0.25">
      <c r="W2511" t="s">
        <v>48</v>
      </c>
      <c r="X2511" s="3">
        <v>8</v>
      </c>
      <c r="Y2511" s="3">
        <v>409.21600000000001</v>
      </c>
      <c r="Z2511" s="11">
        <v>61.382399999999997</v>
      </c>
      <c r="AA2511" s="3"/>
      <c r="AB2511" s="3"/>
      <c r="AD2511" t="str">
        <f t="shared" si="137"/>
        <v>OregonSpringfield</v>
      </c>
      <c r="AE2511" t="str">
        <f t="shared" si="138"/>
        <v>Oregon</v>
      </c>
      <c r="AF2511" t="str">
        <f t="shared" si="139"/>
        <v>Springfield</v>
      </c>
      <c r="AG2511" t="s">
        <v>48</v>
      </c>
      <c r="AH2511">
        <v>8</v>
      </c>
      <c r="AI2511">
        <v>409.21600000000001</v>
      </c>
      <c r="AJ2511" s="11">
        <v>61.382399999999997</v>
      </c>
    </row>
    <row r="2512" spans="22:36" x14ac:dyDescent="0.25">
      <c r="W2512" t="s">
        <v>33</v>
      </c>
      <c r="X2512" s="3">
        <v>12</v>
      </c>
      <c r="Y2512" s="3">
        <v>217.584</v>
      </c>
      <c r="Z2512" s="11">
        <v>74.266800000000003</v>
      </c>
      <c r="AA2512" s="3"/>
      <c r="AB2512" s="3"/>
      <c r="AD2512" t="str">
        <f t="shared" si="137"/>
        <v>OregonSpringfield</v>
      </c>
      <c r="AE2512" t="str">
        <f t="shared" si="138"/>
        <v>Oregon</v>
      </c>
      <c r="AF2512" t="str">
        <f t="shared" si="139"/>
        <v>Springfield</v>
      </c>
      <c r="AG2512" t="s">
        <v>33</v>
      </c>
      <c r="AH2512">
        <v>12</v>
      </c>
      <c r="AI2512">
        <v>217.584</v>
      </c>
      <c r="AJ2512" s="11">
        <v>74.266800000000003</v>
      </c>
    </row>
    <row r="2513" spans="22:36" x14ac:dyDescent="0.25">
      <c r="W2513" t="s">
        <v>371</v>
      </c>
      <c r="X2513" s="3">
        <v>5</v>
      </c>
      <c r="Y2513" s="3">
        <v>29.925000000000001</v>
      </c>
      <c r="Z2513" s="11">
        <v>-21.945</v>
      </c>
      <c r="AA2513" s="3"/>
      <c r="AB2513" s="3"/>
      <c r="AD2513" t="str">
        <f t="shared" si="137"/>
        <v>OregonSpringfield</v>
      </c>
      <c r="AE2513" t="str">
        <f t="shared" si="138"/>
        <v>Oregon</v>
      </c>
      <c r="AF2513" t="str">
        <f t="shared" si="139"/>
        <v>Springfield</v>
      </c>
      <c r="AG2513" t="s">
        <v>371</v>
      </c>
      <c r="AH2513">
        <v>5</v>
      </c>
      <c r="AI2513">
        <v>29.925000000000001</v>
      </c>
      <c r="AJ2513" s="11">
        <v>-21.945</v>
      </c>
    </row>
    <row r="2514" spans="22:36" x14ac:dyDescent="0.25">
      <c r="W2514" t="s">
        <v>80</v>
      </c>
      <c r="X2514" s="3">
        <v>15</v>
      </c>
      <c r="Y2514" s="3">
        <v>326.03200000000004</v>
      </c>
      <c r="Z2514" s="11">
        <v>109.17759999999998</v>
      </c>
      <c r="AA2514" s="3"/>
      <c r="AB2514" s="3"/>
      <c r="AD2514" t="str">
        <f t="shared" si="137"/>
        <v>OregonSpringfield</v>
      </c>
      <c r="AE2514" t="str">
        <f t="shared" si="138"/>
        <v>Oregon</v>
      </c>
      <c r="AF2514" t="str">
        <f t="shared" si="139"/>
        <v>Springfield</v>
      </c>
      <c r="AG2514" t="s">
        <v>80</v>
      </c>
      <c r="AH2514">
        <v>15</v>
      </c>
      <c r="AI2514">
        <v>326.03200000000004</v>
      </c>
      <c r="AJ2514" s="11">
        <v>109.17759999999998</v>
      </c>
    </row>
    <row r="2515" spans="22:36" x14ac:dyDescent="0.25">
      <c r="W2515" t="s">
        <v>59</v>
      </c>
      <c r="X2515" s="3">
        <v>6</v>
      </c>
      <c r="Y2515" s="3">
        <v>1051.1759999999999</v>
      </c>
      <c r="Z2515" s="11">
        <v>94.377600000000001</v>
      </c>
      <c r="AA2515" s="3"/>
      <c r="AB2515" s="3"/>
      <c r="AD2515" t="str">
        <f t="shared" si="137"/>
        <v>OregonSpringfield</v>
      </c>
      <c r="AE2515" t="str">
        <f t="shared" si="138"/>
        <v>Oregon</v>
      </c>
      <c r="AF2515" t="str">
        <f t="shared" si="139"/>
        <v>Springfield</v>
      </c>
      <c r="AG2515" t="s">
        <v>59</v>
      </c>
      <c r="AH2515">
        <v>6</v>
      </c>
      <c r="AI2515">
        <v>1051.1759999999999</v>
      </c>
      <c r="AJ2515" s="11">
        <v>94.377600000000001</v>
      </c>
    </row>
    <row r="2516" spans="22:36" x14ac:dyDescent="0.25">
      <c r="W2516" t="s">
        <v>43</v>
      </c>
      <c r="X2516" s="3">
        <v>13</v>
      </c>
      <c r="Y2516" s="3">
        <v>772.06399999999996</v>
      </c>
      <c r="Z2516" s="11">
        <v>-157.01939999999999</v>
      </c>
      <c r="AA2516" s="3"/>
      <c r="AB2516" s="3"/>
      <c r="AD2516" t="str">
        <f t="shared" si="137"/>
        <v>OregonSpringfield</v>
      </c>
      <c r="AE2516" t="str">
        <f t="shared" si="138"/>
        <v>Oregon</v>
      </c>
      <c r="AF2516" t="str">
        <f t="shared" si="139"/>
        <v>Springfield</v>
      </c>
      <c r="AG2516" t="s">
        <v>43</v>
      </c>
      <c r="AH2516">
        <v>13</v>
      </c>
      <c r="AI2516">
        <v>772.06399999999996</v>
      </c>
      <c r="AJ2516" s="11">
        <v>-157.01939999999999</v>
      </c>
    </row>
    <row r="2517" spans="22:36" x14ac:dyDescent="0.25">
      <c r="W2517" t="s">
        <v>334</v>
      </c>
      <c r="X2517" s="3">
        <v>6</v>
      </c>
      <c r="Y2517" s="3">
        <v>39.072000000000003</v>
      </c>
      <c r="Z2517" s="11">
        <v>4.3956</v>
      </c>
      <c r="AA2517" s="3"/>
      <c r="AB2517" s="3"/>
      <c r="AD2517" t="str">
        <f t="shared" si="137"/>
        <v>OregonSpringfield</v>
      </c>
      <c r="AE2517" t="str">
        <f t="shared" si="138"/>
        <v>Oregon</v>
      </c>
      <c r="AF2517" t="str">
        <f t="shared" si="139"/>
        <v>Springfield</v>
      </c>
      <c r="AG2517" t="s">
        <v>334</v>
      </c>
      <c r="AH2517">
        <v>6</v>
      </c>
      <c r="AI2517">
        <v>39.072000000000003</v>
      </c>
      <c r="AJ2517" s="11">
        <v>4.3956</v>
      </c>
    </row>
    <row r="2518" spans="22:36" x14ac:dyDescent="0.25">
      <c r="W2518" t="s">
        <v>39</v>
      </c>
      <c r="X2518" s="3">
        <v>8</v>
      </c>
      <c r="Y2518" s="3">
        <v>1117.1849999999999</v>
      </c>
      <c r="Z2518" s="11">
        <v>-664.16910000000007</v>
      </c>
      <c r="AA2518" s="3"/>
      <c r="AB2518" s="3"/>
      <c r="AD2518" t="str">
        <f t="shared" si="137"/>
        <v>OregonSpringfield</v>
      </c>
      <c r="AE2518" t="str">
        <f t="shared" si="138"/>
        <v>Oregon</v>
      </c>
      <c r="AF2518" t="str">
        <f t="shared" si="139"/>
        <v>Springfield</v>
      </c>
      <c r="AG2518" t="s">
        <v>39</v>
      </c>
      <c r="AH2518">
        <v>8</v>
      </c>
      <c r="AI2518">
        <v>1117.1849999999999</v>
      </c>
      <c r="AJ2518" s="11">
        <v>-664.16910000000007</v>
      </c>
    </row>
    <row r="2519" spans="22:36" x14ac:dyDescent="0.25">
      <c r="V2519" t="s">
        <v>905</v>
      </c>
      <c r="W2519" t="s">
        <v>129</v>
      </c>
      <c r="X2519" s="3">
        <v>2</v>
      </c>
      <c r="Y2519" s="3">
        <v>35.36</v>
      </c>
      <c r="Z2519" s="11">
        <v>-3.0939999999999999</v>
      </c>
      <c r="AA2519" s="3"/>
      <c r="AB2519" s="3"/>
      <c r="AC2519" t="s">
        <v>905</v>
      </c>
      <c r="AD2519" t="str">
        <f t="shared" si="137"/>
        <v>OregonTigard</v>
      </c>
      <c r="AE2519" t="str">
        <f t="shared" si="138"/>
        <v>Oregon</v>
      </c>
      <c r="AF2519" t="str">
        <f t="shared" si="139"/>
        <v>Tigard</v>
      </c>
      <c r="AG2519" t="s">
        <v>129</v>
      </c>
      <c r="AH2519">
        <v>2</v>
      </c>
      <c r="AI2519">
        <v>35.36</v>
      </c>
      <c r="AJ2519" s="11">
        <v>-3.0939999999999999</v>
      </c>
    </row>
    <row r="2520" spans="22:36" x14ac:dyDescent="0.25">
      <c r="W2520" t="s">
        <v>64</v>
      </c>
      <c r="X2520" s="3">
        <v>1</v>
      </c>
      <c r="Y2520" s="3">
        <v>5.0220000000000002</v>
      </c>
      <c r="Z2520" s="11">
        <v>-3.5154000000000001</v>
      </c>
      <c r="AA2520" s="3"/>
      <c r="AB2520" s="3"/>
      <c r="AD2520" t="str">
        <f t="shared" si="137"/>
        <v>OregonTigard</v>
      </c>
      <c r="AE2520" t="str">
        <f t="shared" si="138"/>
        <v>Oregon</v>
      </c>
      <c r="AF2520" t="str">
        <f t="shared" si="139"/>
        <v>Tigard</v>
      </c>
      <c r="AG2520" t="s">
        <v>64</v>
      </c>
      <c r="AH2520">
        <v>1</v>
      </c>
      <c r="AI2520">
        <v>5.0220000000000002</v>
      </c>
      <c r="AJ2520" s="11">
        <v>-3.5154000000000001</v>
      </c>
    </row>
    <row r="2521" spans="22:36" x14ac:dyDescent="0.25">
      <c r="W2521" t="s">
        <v>48</v>
      </c>
      <c r="X2521" s="3">
        <v>1</v>
      </c>
      <c r="Y2521" s="3">
        <v>13.592000000000001</v>
      </c>
      <c r="Z2521" s="11">
        <v>-0.33979999999999999</v>
      </c>
      <c r="AA2521" s="3"/>
      <c r="AB2521" s="3"/>
      <c r="AD2521" t="str">
        <f t="shared" si="137"/>
        <v>OregonTigard</v>
      </c>
      <c r="AE2521" t="str">
        <f t="shared" si="138"/>
        <v>Oregon</v>
      </c>
      <c r="AF2521" t="str">
        <f t="shared" si="139"/>
        <v>Tigard</v>
      </c>
      <c r="AG2521" t="s">
        <v>48</v>
      </c>
      <c r="AH2521">
        <v>1</v>
      </c>
      <c r="AI2521">
        <v>13.592000000000001</v>
      </c>
      <c r="AJ2521" s="11">
        <v>-0.33979999999999999</v>
      </c>
    </row>
    <row r="2522" spans="22:36" x14ac:dyDescent="0.25">
      <c r="W2522" t="s">
        <v>80</v>
      </c>
      <c r="X2522" s="3">
        <v>12</v>
      </c>
      <c r="Y2522" s="3">
        <v>75.599999999999994</v>
      </c>
      <c r="Z2522" s="11">
        <v>27.961200000000002</v>
      </c>
      <c r="AA2522" s="3"/>
      <c r="AB2522" s="3"/>
      <c r="AD2522" t="str">
        <f t="shared" si="137"/>
        <v>OregonTigard</v>
      </c>
      <c r="AE2522" t="str">
        <f t="shared" si="138"/>
        <v>Oregon</v>
      </c>
      <c r="AF2522" t="str">
        <f t="shared" si="139"/>
        <v>Tigard</v>
      </c>
      <c r="AG2522" t="s">
        <v>80</v>
      </c>
      <c r="AH2522">
        <v>12</v>
      </c>
      <c r="AI2522">
        <v>75.599999999999994</v>
      </c>
      <c r="AJ2522" s="11">
        <v>27.961200000000002</v>
      </c>
    </row>
    <row r="2523" spans="22:36" x14ac:dyDescent="0.25">
      <c r="W2523" t="s">
        <v>59</v>
      </c>
      <c r="X2523" s="3">
        <v>5</v>
      </c>
      <c r="Y2523" s="3">
        <v>595.12800000000004</v>
      </c>
      <c r="Z2523" s="11">
        <v>-70.028099999999995</v>
      </c>
      <c r="AA2523" s="3"/>
      <c r="AB2523" s="3"/>
      <c r="AD2523" t="str">
        <f t="shared" si="137"/>
        <v>OregonTigard</v>
      </c>
      <c r="AE2523" t="str">
        <f t="shared" si="138"/>
        <v>Oregon</v>
      </c>
      <c r="AF2523" t="str">
        <f t="shared" si="139"/>
        <v>Tigard</v>
      </c>
      <c r="AG2523" t="s">
        <v>59</v>
      </c>
      <c r="AH2523">
        <v>5</v>
      </c>
      <c r="AI2523">
        <v>595.12800000000004</v>
      </c>
      <c r="AJ2523" s="11">
        <v>-70.028099999999995</v>
      </c>
    </row>
    <row r="2524" spans="22:36" x14ac:dyDescent="0.25">
      <c r="W2524" t="s">
        <v>43</v>
      </c>
      <c r="X2524" s="3">
        <v>5</v>
      </c>
      <c r="Y2524" s="3">
        <v>669.08</v>
      </c>
      <c r="Z2524" s="11">
        <v>-167.27</v>
      </c>
      <c r="AA2524" s="3"/>
      <c r="AB2524" s="3"/>
      <c r="AD2524" t="str">
        <f t="shared" si="137"/>
        <v>OregonTigard</v>
      </c>
      <c r="AE2524" t="str">
        <f t="shared" si="138"/>
        <v>Oregon</v>
      </c>
      <c r="AF2524" t="str">
        <f t="shared" si="139"/>
        <v>Tigard</v>
      </c>
      <c r="AG2524" t="s">
        <v>43</v>
      </c>
      <c r="AH2524">
        <v>5</v>
      </c>
      <c r="AI2524">
        <v>669.08</v>
      </c>
      <c r="AJ2524" s="11">
        <v>-167.27</v>
      </c>
    </row>
    <row r="2525" spans="22:36" x14ac:dyDescent="0.25">
      <c r="V2525" t="s">
        <v>889</v>
      </c>
      <c r="W2525" t="s">
        <v>129</v>
      </c>
      <c r="X2525" s="3">
        <v>4</v>
      </c>
      <c r="Y2525" s="3">
        <v>21.728000000000002</v>
      </c>
      <c r="Z2525" s="11">
        <v>3.8024</v>
      </c>
      <c r="AA2525" s="3"/>
      <c r="AB2525" s="3"/>
      <c r="AC2525" t="s">
        <v>889</v>
      </c>
      <c r="AD2525" t="str">
        <f t="shared" si="137"/>
        <v>PennsylvaniaAllentown</v>
      </c>
      <c r="AE2525" t="str">
        <f t="shared" si="138"/>
        <v>Pennsylvania</v>
      </c>
      <c r="AF2525" t="str">
        <f t="shared" si="139"/>
        <v>Allentown</v>
      </c>
      <c r="AG2525" t="s">
        <v>129</v>
      </c>
      <c r="AH2525">
        <v>4</v>
      </c>
      <c r="AI2525">
        <v>21.728000000000002</v>
      </c>
      <c r="AJ2525" s="11">
        <v>3.8024</v>
      </c>
    </row>
    <row r="2526" spans="22:36" x14ac:dyDescent="0.25">
      <c r="W2526" t="s">
        <v>53</v>
      </c>
      <c r="X2526" s="3">
        <v>2</v>
      </c>
      <c r="Y2526" s="3">
        <v>4.16</v>
      </c>
      <c r="Z2526" s="11">
        <v>0.36399999999999999</v>
      </c>
      <c r="AA2526" s="3"/>
      <c r="AB2526" s="3"/>
      <c r="AD2526" t="str">
        <f t="shared" si="137"/>
        <v>PennsylvaniaAllentown</v>
      </c>
      <c r="AE2526" t="str">
        <f t="shared" si="138"/>
        <v>Pennsylvania</v>
      </c>
      <c r="AF2526" t="str">
        <f t="shared" si="139"/>
        <v>Allentown</v>
      </c>
      <c r="AG2526" t="s">
        <v>53</v>
      </c>
      <c r="AH2526">
        <v>2</v>
      </c>
      <c r="AI2526">
        <v>4.16</v>
      </c>
      <c r="AJ2526" s="11">
        <v>0.36399999999999999</v>
      </c>
    </row>
    <row r="2527" spans="22:36" x14ac:dyDescent="0.25">
      <c r="W2527" t="s">
        <v>64</v>
      </c>
      <c r="X2527" s="3">
        <v>2</v>
      </c>
      <c r="Y2527" s="3">
        <v>99.587999999999994</v>
      </c>
      <c r="Z2527" s="11">
        <v>-82.99</v>
      </c>
      <c r="AA2527" s="3"/>
      <c r="AB2527" s="3"/>
      <c r="AD2527" t="str">
        <f t="shared" si="137"/>
        <v>PennsylvaniaAllentown</v>
      </c>
      <c r="AE2527" t="str">
        <f t="shared" si="138"/>
        <v>Pennsylvania</v>
      </c>
      <c r="AF2527" t="str">
        <f t="shared" si="139"/>
        <v>Allentown</v>
      </c>
      <c r="AG2527" t="s">
        <v>64</v>
      </c>
      <c r="AH2527">
        <v>2</v>
      </c>
      <c r="AI2527">
        <v>99.587999999999994</v>
      </c>
      <c r="AJ2527" s="11">
        <v>-82.99</v>
      </c>
    </row>
    <row r="2528" spans="22:36" x14ac:dyDescent="0.25">
      <c r="W2528" t="s">
        <v>48</v>
      </c>
      <c r="X2528" s="3">
        <v>2</v>
      </c>
      <c r="Y2528" s="3">
        <v>11.648</v>
      </c>
      <c r="Z2528" s="11">
        <v>3.3488000000000002</v>
      </c>
      <c r="AA2528" s="3"/>
      <c r="AB2528" s="3"/>
      <c r="AD2528" t="str">
        <f t="shared" si="137"/>
        <v>PennsylvaniaAllentown</v>
      </c>
      <c r="AE2528" t="str">
        <f t="shared" si="138"/>
        <v>Pennsylvania</v>
      </c>
      <c r="AF2528" t="str">
        <f t="shared" si="139"/>
        <v>Allentown</v>
      </c>
      <c r="AG2528" t="s">
        <v>48</v>
      </c>
      <c r="AH2528">
        <v>2</v>
      </c>
      <c r="AI2528">
        <v>11.648</v>
      </c>
      <c r="AJ2528" s="11">
        <v>3.3488000000000002</v>
      </c>
    </row>
    <row r="2529" spans="22:36" x14ac:dyDescent="0.25">
      <c r="W2529" t="s">
        <v>80</v>
      </c>
      <c r="X2529" s="3">
        <v>2</v>
      </c>
      <c r="Y2529" s="3">
        <v>49.567999999999998</v>
      </c>
      <c r="Z2529" s="11">
        <v>15.49</v>
      </c>
      <c r="AA2529" s="3"/>
      <c r="AB2529" s="3"/>
      <c r="AD2529" t="str">
        <f t="shared" si="137"/>
        <v>PennsylvaniaAllentown</v>
      </c>
      <c r="AE2529" t="str">
        <f t="shared" si="138"/>
        <v>Pennsylvania</v>
      </c>
      <c r="AF2529" t="str">
        <f t="shared" si="139"/>
        <v>Allentown</v>
      </c>
      <c r="AG2529" t="s">
        <v>80</v>
      </c>
      <c r="AH2529">
        <v>2</v>
      </c>
      <c r="AI2529">
        <v>49.567999999999998</v>
      </c>
      <c r="AJ2529" s="11">
        <v>15.49</v>
      </c>
    </row>
    <row r="2530" spans="22:36" x14ac:dyDescent="0.25">
      <c r="W2530" t="s">
        <v>43</v>
      </c>
      <c r="X2530" s="3">
        <v>6</v>
      </c>
      <c r="Y2530" s="3">
        <v>663.072</v>
      </c>
      <c r="Z2530" s="11">
        <v>-165.768</v>
      </c>
      <c r="AA2530" s="3"/>
      <c r="AB2530" s="3"/>
      <c r="AD2530" t="str">
        <f t="shared" si="137"/>
        <v>PennsylvaniaAllentown</v>
      </c>
      <c r="AE2530" t="str">
        <f t="shared" si="138"/>
        <v>Pennsylvania</v>
      </c>
      <c r="AF2530" t="str">
        <f t="shared" si="139"/>
        <v>Allentown</v>
      </c>
      <c r="AG2530" t="s">
        <v>43</v>
      </c>
      <c r="AH2530">
        <v>6</v>
      </c>
      <c r="AI2530">
        <v>663.072</v>
      </c>
      <c r="AJ2530" s="11">
        <v>-165.768</v>
      </c>
    </row>
    <row r="2531" spans="22:36" x14ac:dyDescent="0.25">
      <c r="W2531" t="s">
        <v>334</v>
      </c>
      <c r="X2531" s="3">
        <v>2</v>
      </c>
      <c r="Y2531" s="3">
        <v>3.488</v>
      </c>
      <c r="Z2531" s="11">
        <v>-0.6976</v>
      </c>
      <c r="AA2531" s="3"/>
      <c r="AB2531" s="3"/>
      <c r="AD2531" t="str">
        <f t="shared" si="137"/>
        <v>PennsylvaniaAllentown</v>
      </c>
      <c r="AE2531" t="str">
        <f t="shared" si="138"/>
        <v>Pennsylvania</v>
      </c>
      <c r="AF2531" t="str">
        <f t="shared" si="139"/>
        <v>Allentown</v>
      </c>
      <c r="AG2531" t="s">
        <v>334</v>
      </c>
      <c r="AH2531">
        <v>2</v>
      </c>
      <c r="AI2531">
        <v>3.488</v>
      </c>
      <c r="AJ2531" s="11">
        <v>-0.6976</v>
      </c>
    </row>
    <row r="2532" spans="22:36" x14ac:dyDescent="0.25">
      <c r="V2532" t="s">
        <v>1064</v>
      </c>
      <c r="W2532" t="s">
        <v>53</v>
      </c>
      <c r="X2532" s="3">
        <v>6</v>
      </c>
      <c r="Y2532" s="3">
        <v>16.032</v>
      </c>
      <c r="Z2532" s="11">
        <v>2.2044000000000001</v>
      </c>
      <c r="AA2532" s="3"/>
      <c r="AB2532" s="3"/>
      <c r="AC2532" t="s">
        <v>1064</v>
      </c>
      <c r="AD2532" t="str">
        <f t="shared" si="137"/>
        <v>PennsylvaniaAltoona</v>
      </c>
      <c r="AE2532" t="str">
        <f t="shared" si="138"/>
        <v>Pennsylvania</v>
      </c>
      <c r="AF2532" t="str">
        <f t="shared" si="139"/>
        <v>Altoona</v>
      </c>
      <c r="AG2532" t="s">
        <v>53</v>
      </c>
      <c r="AH2532">
        <v>6</v>
      </c>
      <c r="AI2532">
        <v>16.032</v>
      </c>
      <c r="AJ2532" s="11">
        <v>2.2044000000000001</v>
      </c>
    </row>
    <row r="2533" spans="22:36" x14ac:dyDescent="0.25">
      <c r="W2533" t="s">
        <v>64</v>
      </c>
      <c r="X2533" s="3">
        <v>3</v>
      </c>
      <c r="Y2533" s="3">
        <v>4.4189999999999996</v>
      </c>
      <c r="Z2533" s="11">
        <v>-3.3879000000000001</v>
      </c>
      <c r="AA2533" s="3"/>
      <c r="AB2533" s="3"/>
      <c r="AD2533" t="str">
        <f t="shared" si="137"/>
        <v>PennsylvaniaAltoona</v>
      </c>
      <c r="AE2533" t="str">
        <f t="shared" si="138"/>
        <v>Pennsylvania</v>
      </c>
      <c r="AF2533" t="str">
        <f t="shared" si="139"/>
        <v>Altoona</v>
      </c>
      <c r="AG2533" t="s">
        <v>64</v>
      </c>
      <c r="AH2533">
        <v>3</v>
      </c>
      <c r="AI2533">
        <v>4.4189999999999996</v>
      </c>
      <c r="AJ2533" s="11">
        <v>-3.3879000000000001</v>
      </c>
    </row>
    <row r="2534" spans="22:36" x14ac:dyDescent="0.25">
      <c r="V2534" t="s">
        <v>1133</v>
      </c>
      <c r="W2534" t="s">
        <v>68</v>
      </c>
      <c r="X2534" s="3">
        <v>3</v>
      </c>
      <c r="Y2534" s="3">
        <v>9.48</v>
      </c>
      <c r="Z2534" s="11">
        <v>0.71099999999999997</v>
      </c>
      <c r="AA2534" s="3"/>
      <c r="AB2534" s="3"/>
      <c r="AC2534" t="s">
        <v>1133</v>
      </c>
      <c r="AD2534" t="str">
        <f t="shared" si="137"/>
        <v>PennsylvaniaBethlehem</v>
      </c>
      <c r="AE2534" t="str">
        <f t="shared" si="138"/>
        <v>Pennsylvania</v>
      </c>
      <c r="AF2534" t="str">
        <f t="shared" si="139"/>
        <v>Bethlehem</v>
      </c>
      <c r="AG2534" t="s">
        <v>68</v>
      </c>
      <c r="AH2534">
        <v>3</v>
      </c>
      <c r="AI2534">
        <v>9.48</v>
      </c>
      <c r="AJ2534" s="11">
        <v>0.71099999999999997</v>
      </c>
    </row>
    <row r="2535" spans="22:36" x14ac:dyDescent="0.25">
      <c r="W2535" t="s">
        <v>64</v>
      </c>
      <c r="X2535" s="3">
        <v>6</v>
      </c>
      <c r="Y2535" s="3">
        <v>1369.7639999999999</v>
      </c>
      <c r="Z2535" s="11">
        <v>-913.17600000000004</v>
      </c>
      <c r="AA2535" s="3"/>
      <c r="AB2535" s="3"/>
      <c r="AD2535" t="str">
        <f t="shared" si="137"/>
        <v>PennsylvaniaBethlehem</v>
      </c>
      <c r="AE2535" t="str">
        <f t="shared" si="138"/>
        <v>Pennsylvania</v>
      </c>
      <c r="AF2535" t="str">
        <f t="shared" si="139"/>
        <v>Bethlehem</v>
      </c>
      <c r="AG2535" t="s">
        <v>64</v>
      </c>
      <c r="AH2535">
        <v>6</v>
      </c>
      <c r="AI2535">
        <v>1369.7639999999999</v>
      </c>
      <c r="AJ2535" s="11">
        <v>-913.17600000000004</v>
      </c>
    </row>
    <row r="2536" spans="22:36" x14ac:dyDescent="0.25">
      <c r="W2536" t="s">
        <v>22</v>
      </c>
      <c r="X2536" s="3">
        <v>5</v>
      </c>
      <c r="Y2536" s="3">
        <v>177.45</v>
      </c>
      <c r="Z2536" s="11">
        <v>-78.078000000000003</v>
      </c>
      <c r="AA2536" s="3"/>
      <c r="AB2536" s="3"/>
      <c r="AD2536" t="str">
        <f t="shared" si="137"/>
        <v>PennsylvaniaBethlehem</v>
      </c>
      <c r="AE2536" t="str">
        <f t="shared" si="138"/>
        <v>Pennsylvania</v>
      </c>
      <c r="AF2536" t="str">
        <f t="shared" si="139"/>
        <v>Bethlehem</v>
      </c>
      <c r="AG2536" t="s">
        <v>22</v>
      </c>
      <c r="AH2536">
        <v>5</v>
      </c>
      <c r="AI2536">
        <v>177.45</v>
      </c>
      <c r="AJ2536" s="11">
        <v>-78.078000000000003</v>
      </c>
    </row>
    <row r="2537" spans="22:36" x14ac:dyDescent="0.25">
      <c r="W2537" t="s">
        <v>25</v>
      </c>
      <c r="X2537" s="3">
        <v>2</v>
      </c>
      <c r="Y2537" s="3">
        <v>99.372</v>
      </c>
      <c r="Z2537" s="11">
        <v>-7.0979999999999999</v>
      </c>
      <c r="AA2537" s="3"/>
      <c r="AB2537" s="3"/>
      <c r="AD2537" t="str">
        <f t="shared" si="137"/>
        <v>PennsylvaniaBethlehem</v>
      </c>
      <c r="AE2537" t="str">
        <f t="shared" si="138"/>
        <v>Pennsylvania</v>
      </c>
      <c r="AF2537" t="str">
        <f t="shared" si="139"/>
        <v>Bethlehem</v>
      </c>
      <c r="AG2537" t="s">
        <v>25</v>
      </c>
      <c r="AH2537">
        <v>2</v>
      </c>
      <c r="AI2537">
        <v>99.372</v>
      </c>
      <c r="AJ2537" s="11">
        <v>-7.0979999999999999</v>
      </c>
    </row>
    <row r="2538" spans="22:36" x14ac:dyDescent="0.25">
      <c r="W2538" t="s">
        <v>48</v>
      </c>
      <c r="X2538" s="3">
        <v>2</v>
      </c>
      <c r="Y2538" s="3">
        <v>33.567999999999998</v>
      </c>
      <c r="Z2538" s="11">
        <v>-5.4547999999999996</v>
      </c>
      <c r="AA2538" s="3"/>
      <c r="AB2538" s="3"/>
      <c r="AD2538" t="str">
        <f t="shared" si="137"/>
        <v>PennsylvaniaBethlehem</v>
      </c>
      <c r="AE2538" t="str">
        <f t="shared" si="138"/>
        <v>Pennsylvania</v>
      </c>
      <c r="AF2538" t="str">
        <f t="shared" si="139"/>
        <v>Bethlehem</v>
      </c>
      <c r="AG2538" t="s">
        <v>48</v>
      </c>
      <c r="AH2538">
        <v>2</v>
      </c>
      <c r="AI2538">
        <v>33.567999999999998</v>
      </c>
      <c r="AJ2538" s="11">
        <v>-5.4547999999999996</v>
      </c>
    </row>
    <row r="2539" spans="22:36" x14ac:dyDescent="0.25">
      <c r="V2539" t="s">
        <v>789</v>
      </c>
      <c r="W2539" t="s">
        <v>53</v>
      </c>
      <c r="X2539" s="3">
        <v>11</v>
      </c>
      <c r="Y2539" s="3">
        <v>206.21599999999998</v>
      </c>
      <c r="Z2539" s="11">
        <v>18.748000000000001</v>
      </c>
      <c r="AA2539" s="3"/>
      <c r="AB2539" s="3"/>
      <c r="AC2539" t="s">
        <v>789</v>
      </c>
      <c r="AD2539" t="str">
        <f t="shared" si="137"/>
        <v>PennsylvaniaChester</v>
      </c>
      <c r="AE2539" t="str">
        <f t="shared" si="138"/>
        <v>Pennsylvania</v>
      </c>
      <c r="AF2539" t="str">
        <f t="shared" si="139"/>
        <v>Chester</v>
      </c>
      <c r="AG2539" t="s">
        <v>53</v>
      </c>
      <c r="AH2539">
        <v>11</v>
      </c>
      <c r="AI2539">
        <v>206.21599999999998</v>
      </c>
      <c r="AJ2539" s="11">
        <v>18.748000000000001</v>
      </c>
    </row>
    <row r="2540" spans="22:36" x14ac:dyDescent="0.25">
      <c r="W2540" t="s">
        <v>64</v>
      </c>
      <c r="X2540" s="3">
        <v>10</v>
      </c>
      <c r="Y2540" s="3">
        <v>32.079000000000001</v>
      </c>
      <c r="Z2540" s="11">
        <v>-23.3614</v>
      </c>
      <c r="AA2540" s="3"/>
      <c r="AB2540" s="3"/>
      <c r="AD2540" t="str">
        <f t="shared" si="137"/>
        <v>PennsylvaniaChester</v>
      </c>
      <c r="AE2540" t="str">
        <f t="shared" si="138"/>
        <v>Pennsylvania</v>
      </c>
      <c r="AF2540" t="str">
        <f t="shared" si="139"/>
        <v>Chester</v>
      </c>
      <c r="AG2540" t="s">
        <v>64</v>
      </c>
      <c r="AH2540">
        <v>10</v>
      </c>
      <c r="AI2540">
        <v>32.079000000000001</v>
      </c>
      <c r="AJ2540" s="11">
        <v>-23.3614</v>
      </c>
    </row>
    <row r="2541" spans="22:36" x14ac:dyDescent="0.25">
      <c r="W2541" t="s">
        <v>25</v>
      </c>
      <c r="X2541" s="3">
        <v>8</v>
      </c>
      <c r="Y2541" s="3">
        <v>1023.9879999999999</v>
      </c>
      <c r="Z2541" s="11">
        <v>-4.8587999999999996</v>
      </c>
      <c r="AA2541" s="3"/>
      <c r="AB2541" s="3"/>
      <c r="AD2541" t="str">
        <f t="shared" si="137"/>
        <v>PennsylvaniaChester</v>
      </c>
      <c r="AE2541" t="str">
        <f t="shared" si="138"/>
        <v>Pennsylvania</v>
      </c>
      <c r="AF2541" t="str">
        <f t="shared" si="139"/>
        <v>Chester</v>
      </c>
      <c r="AG2541" t="s">
        <v>25</v>
      </c>
      <c r="AH2541">
        <v>8</v>
      </c>
      <c r="AI2541">
        <v>1023.9879999999999</v>
      </c>
      <c r="AJ2541" s="11">
        <v>-4.8587999999999996</v>
      </c>
    </row>
    <row r="2542" spans="22:36" x14ac:dyDescent="0.25">
      <c r="W2542" t="s">
        <v>143</v>
      </c>
      <c r="X2542" s="3">
        <v>7</v>
      </c>
      <c r="Y2542" s="3">
        <v>200.98400000000001</v>
      </c>
      <c r="Z2542" s="11">
        <v>62.807499999999997</v>
      </c>
      <c r="AA2542" s="3"/>
      <c r="AB2542" s="3"/>
      <c r="AD2542" t="str">
        <f t="shared" si="137"/>
        <v>PennsylvaniaChester</v>
      </c>
      <c r="AE2542" t="str">
        <f t="shared" si="138"/>
        <v>Pennsylvania</v>
      </c>
      <c r="AF2542" t="str">
        <f t="shared" si="139"/>
        <v>Chester</v>
      </c>
      <c r="AG2542" t="s">
        <v>143</v>
      </c>
      <c r="AH2542">
        <v>7</v>
      </c>
      <c r="AI2542">
        <v>200.98400000000001</v>
      </c>
      <c r="AJ2542" s="11">
        <v>62.807499999999997</v>
      </c>
    </row>
    <row r="2543" spans="22:36" x14ac:dyDescent="0.25">
      <c r="W2543" t="s">
        <v>48</v>
      </c>
      <c r="X2543" s="3">
        <v>3</v>
      </c>
      <c r="Y2543" s="3">
        <v>50.567999999999998</v>
      </c>
      <c r="Z2543" s="11">
        <v>12.018600000000001</v>
      </c>
      <c r="AA2543" s="3"/>
      <c r="AB2543" s="3"/>
      <c r="AD2543" t="str">
        <f t="shared" si="137"/>
        <v>PennsylvaniaChester</v>
      </c>
      <c r="AE2543" t="str">
        <f t="shared" si="138"/>
        <v>Pennsylvania</v>
      </c>
      <c r="AF2543" t="str">
        <f t="shared" si="139"/>
        <v>Chester</v>
      </c>
      <c r="AG2543" t="s">
        <v>48</v>
      </c>
      <c r="AH2543">
        <v>3</v>
      </c>
      <c r="AI2543">
        <v>50.567999999999998</v>
      </c>
      <c r="AJ2543" s="11">
        <v>12.018600000000001</v>
      </c>
    </row>
    <row r="2544" spans="22:36" x14ac:dyDescent="0.25">
      <c r="W2544" t="s">
        <v>33</v>
      </c>
      <c r="X2544" s="3">
        <v>8</v>
      </c>
      <c r="Y2544" s="3">
        <v>145.05599999999998</v>
      </c>
      <c r="Z2544" s="11">
        <v>49.511200000000002</v>
      </c>
      <c r="AA2544" s="3"/>
      <c r="AB2544" s="3"/>
      <c r="AD2544" t="str">
        <f t="shared" si="137"/>
        <v>PennsylvaniaChester</v>
      </c>
      <c r="AE2544" t="str">
        <f t="shared" si="138"/>
        <v>Pennsylvania</v>
      </c>
      <c r="AF2544" t="str">
        <f t="shared" si="139"/>
        <v>Chester</v>
      </c>
      <c r="AG2544" t="s">
        <v>33</v>
      </c>
      <c r="AH2544">
        <v>8</v>
      </c>
      <c r="AI2544">
        <v>145.05599999999998</v>
      </c>
      <c r="AJ2544" s="11">
        <v>49.511200000000002</v>
      </c>
    </row>
    <row r="2545" spans="22:36" x14ac:dyDescent="0.25">
      <c r="W2545" t="s">
        <v>59</v>
      </c>
      <c r="X2545" s="3">
        <v>6</v>
      </c>
      <c r="Y2545" s="3">
        <v>118.69199999999999</v>
      </c>
      <c r="Z2545" s="11">
        <v>-23.555700000000002</v>
      </c>
      <c r="AA2545" s="3"/>
      <c r="AB2545" s="3"/>
      <c r="AD2545" t="str">
        <f t="shared" si="137"/>
        <v>PennsylvaniaChester</v>
      </c>
      <c r="AE2545" t="str">
        <f t="shared" si="138"/>
        <v>Pennsylvania</v>
      </c>
      <c r="AF2545" t="str">
        <f t="shared" si="139"/>
        <v>Chester</v>
      </c>
      <c r="AG2545" t="s">
        <v>59</v>
      </c>
      <c r="AH2545">
        <v>6</v>
      </c>
      <c r="AI2545">
        <v>118.69199999999999</v>
      </c>
      <c r="AJ2545" s="11">
        <v>-23.555700000000002</v>
      </c>
    </row>
    <row r="2546" spans="22:36" x14ac:dyDescent="0.25">
      <c r="W2546" t="s">
        <v>334</v>
      </c>
      <c r="X2546" s="3">
        <v>2</v>
      </c>
      <c r="Y2546" s="3">
        <v>190.89599999999999</v>
      </c>
      <c r="Z2546" s="11">
        <v>-42.951599999999999</v>
      </c>
      <c r="AA2546" s="3"/>
      <c r="AB2546" s="3"/>
      <c r="AD2546" t="str">
        <f t="shared" si="137"/>
        <v>PennsylvaniaChester</v>
      </c>
      <c r="AE2546" t="str">
        <f t="shared" si="138"/>
        <v>Pennsylvania</v>
      </c>
      <c r="AF2546" t="str">
        <f t="shared" si="139"/>
        <v>Chester</v>
      </c>
      <c r="AG2546" t="s">
        <v>334</v>
      </c>
      <c r="AH2546">
        <v>2</v>
      </c>
      <c r="AI2546">
        <v>190.89599999999999</v>
      </c>
      <c r="AJ2546" s="11">
        <v>-42.951599999999999</v>
      </c>
    </row>
    <row r="2547" spans="22:36" x14ac:dyDescent="0.25">
      <c r="V2547" t="s">
        <v>813</v>
      </c>
      <c r="W2547" t="s">
        <v>64</v>
      </c>
      <c r="X2547" s="3">
        <v>18</v>
      </c>
      <c r="Y2547" s="3">
        <v>132.06299999999999</v>
      </c>
      <c r="Z2547" s="11">
        <v>-105.8409</v>
      </c>
      <c r="AA2547" s="3"/>
      <c r="AB2547" s="3"/>
      <c r="AC2547" t="s">
        <v>813</v>
      </c>
      <c r="AD2547" t="str">
        <f t="shared" si="137"/>
        <v>PennsylvaniaLancaster</v>
      </c>
      <c r="AE2547" t="str">
        <f t="shared" si="138"/>
        <v>Pennsylvania</v>
      </c>
      <c r="AF2547" t="str">
        <f t="shared" si="139"/>
        <v>Lancaster</v>
      </c>
      <c r="AG2547" t="s">
        <v>64</v>
      </c>
      <c r="AH2547">
        <v>18</v>
      </c>
      <c r="AI2547">
        <v>132.06299999999999</v>
      </c>
      <c r="AJ2547" s="11">
        <v>-105.8409</v>
      </c>
    </row>
    <row r="2548" spans="22:36" x14ac:dyDescent="0.25">
      <c r="W2548" t="s">
        <v>25</v>
      </c>
      <c r="X2548" s="3">
        <v>1</v>
      </c>
      <c r="Y2548" s="3">
        <v>170.786</v>
      </c>
      <c r="Z2548" s="11">
        <v>0</v>
      </c>
      <c r="AA2548" s="3"/>
      <c r="AB2548" s="3"/>
      <c r="AD2548" t="str">
        <f t="shared" si="137"/>
        <v>PennsylvaniaLancaster</v>
      </c>
      <c r="AE2548" t="str">
        <f t="shared" si="138"/>
        <v>Pennsylvania</v>
      </c>
      <c r="AF2548" t="str">
        <f t="shared" si="139"/>
        <v>Lancaster</v>
      </c>
      <c r="AG2548" t="s">
        <v>25</v>
      </c>
      <c r="AH2548">
        <v>1</v>
      </c>
      <c r="AI2548">
        <v>170.786</v>
      </c>
      <c r="AJ2548" s="11">
        <v>0</v>
      </c>
    </row>
    <row r="2549" spans="22:36" x14ac:dyDescent="0.25">
      <c r="W2549" t="s">
        <v>48</v>
      </c>
      <c r="X2549" s="3">
        <v>1</v>
      </c>
      <c r="Y2549" s="3">
        <v>20.103999999999999</v>
      </c>
      <c r="Z2549" s="11">
        <v>1.7591000000000001</v>
      </c>
      <c r="AA2549" s="3"/>
      <c r="AB2549" s="3"/>
      <c r="AD2549" t="str">
        <f t="shared" si="137"/>
        <v>PennsylvaniaLancaster</v>
      </c>
      <c r="AE2549" t="str">
        <f t="shared" si="138"/>
        <v>Pennsylvania</v>
      </c>
      <c r="AF2549" t="str">
        <f t="shared" si="139"/>
        <v>Lancaster</v>
      </c>
      <c r="AG2549" t="s">
        <v>48</v>
      </c>
      <c r="AH2549">
        <v>1</v>
      </c>
      <c r="AI2549">
        <v>20.103999999999999</v>
      </c>
      <c r="AJ2549" s="11">
        <v>1.7591000000000001</v>
      </c>
    </row>
    <row r="2550" spans="22:36" x14ac:dyDescent="0.25">
      <c r="W2550" t="s">
        <v>80</v>
      </c>
      <c r="X2550" s="3">
        <v>7</v>
      </c>
      <c r="Y2550" s="3">
        <v>229.54400000000001</v>
      </c>
      <c r="Z2550" s="11">
        <v>83.209699999999998</v>
      </c>
      <c r="AA2550" s="3"/>
      <c r="AB2550" s="3"/>
      <c r="AD2550" t="str">
        <f t="shared" si="137"/>
        <v>PennsylvaniaLancaster</v>
      </c>
      <c r="AE2550" t="str">
        <f t="shared" si="138"/>
        <v>Pennsylvania</v>
      </c>
      <c r="AF2550" t="str">
        <f t="shared" si="139"/>
        <v>Lancaster</v>
      </c>
      <c r="AG2550" t="s">
        <v>80</v>
      </c>
      <c r="AH2550">
        <v>7</v>
      </c>
      <c r="AI2550">
        <v>229.54400000000001</v>
      </c>
      <c r="AJ2550" s="11">
        <v>83.209699999999998</v>
      </c>
    </row>
    <row r="2551" spans="22:36" x14ac:dyDescent="0.25">
      <c r="W2551" t="s">
        <v>59</v>
      </c>
      <c r="X2551" s="3">
        <v>3</v>
      </c>
      <c r="Y2551" s="3">
        <v>151.53</v>
      </c>
      <c r="Z2551" s="11">
        <v>-28.332099999999997</v>
      </c>
      <c r="AA2551" s="3"/>
      <c r="AB2551" s="3"/>
      <c r="AD2551" t="str">
        <f t="shared" si="137"/>
        <v>PennsylvaniaLancaster</v>
      </c>
      <c r="AE2551" t="str">
        <f t="shared" si="138"/>
        <v>Pennsylvania</v>
      </c>
      <c r="AF2551" t="str">
        <f t="shared" si="139"/>
        <v>Lancaster</v>
      </c>
      <c r="AG2551" t="s">
        <v>59</v>
      </c>
      <c r="AH2551">
        <v>3</v>
      </c>
      <c r="AI2551">
        <v>151.53</v>
      </c>
      <c r="AJ2551" s="11">
        <v>-28.332099999999997</v>
      </c>
    </row>
    <row r="2552" spans="22:36" x14ac:dyDescent="0.25">
      <c r="W2552" t="s">
        <v>43</v>
      </c>
      <c r="X2552" s="3">
        <v>2</v>
      </c>
      <c r="Y2552" s="3">
        <v>221.024</v>
      </c>
      <c r="Z2552" s="11">
        <v>-55.256</v>
      </c>
      <c r="AA2552" s="3"/>
      <c r="AB2552" s="3"/>
      <c r="AD2552" t="str">
        <f t="shared" si="137"/>
        <v>PennsylvaniaLancaster</v>
      </c>
      <c r="AE2552" t="str">
        <f t="shared" si="138"/>
        <v>Pennsylvania</v>
      </c>
      <c r="AF2552" t="str">
        <f t="shared" si="139"/>
        <v>Lancaster</v>
      </c>
      <c r="AG2552" t="s">
        <v>43</v>
      </c>
      <c r="AH2552">
        <v>2</v>
      </c>
      <c r="AI2552">
        <v>221.024</v>
      </c>
      <c r="AJ2552" s="11">
        <v>-55.256</v>
      </c>
    </row>
    <row r="2553" spans="22:36" x14ac:dyDescent="0.25">
      <c r="W2553" t="s">
        <v>334</v>
      </c>
      <c r="X2553" s="3">
        <v>3</v>
      </c>
      <c r="Y2553" s="3">
        <v>286.34399999999999</v>
      </c>
      <c r="Z2553" s="11">
        <v>-64.427400000000006</v>
      </c>
      <c r="AA2553" s="3"/>
      <c r="AB2553" s="3"/>
      <c r="AD2553" t="str">
        <f t="shared" si="137"/>
        <v>PennsylvaniaLancaster</v>
      </c>
      <c r="AE2553" t="str">
        <f t="shared" si="138"/>
        <v>Pennsylvania</v>
      </c>
      <c r="AF2553" t="str">
        <f t="shared" si="139"/>
        <v>Lancaster</v>
      </c>
      <c r="AG2553" t="s">
        <v>334</v>
      </c>
      <c r="AH2553">
        <v>3</v>
      </c>
      <c r="AI2553">
        <v>286.34399999999999</v>
      </c>
      <c r="AJ2553" s="11">
        <v>-64.427400000000006</v>
      </c>
    </row>
    <row r="2554" spans="22:36" x14ac:dyDescent="0.25">
      <c r="V2554" t="s">
        <v>642</v>
      </c>
      <c r="W2554" t="s">
        <v>129</v>
      </c>
      <c r="X2554" s="3">
        <v>137</v>
      </c>
      <c r="Y2554" s="3">
        <v>7277.5519999999997</v>
      </c>
      <c r="Z2554" s="11">
        <v>895.16629999999998</v>
      </c>
      <c r="AA2554" s="3"/>
      <c r="AB2554" s="3"/>
      <c r="AC2554" t="s">
        <v>642</v>
      </c>
      <c r="AD2554" t="str">
        <f t="shared" si="137"/>
        <v>PennsylvaniaPhiladelphia</v>
      </c>
      <c r="AE2554" t="str">
        <f t="shared" si="138"/>
        <v>Pennsylvania</v>
      </c>
      <c r="AF2554" t="str">
        <f t="shared" si="139"/>
        <v>Philadelphia</v>
      </c>
      <c r="AG2554" t="s">
        <v>129</v>
      </c>
      <c r="AH2554">
        <v>137</v>
      </c>
      <c r="AI2554">
        <v>7277.5519999999997</v>
      </c>
      <c r="AJ2554" s="11">
        <v>895.16629999999998</v>
      </c>
    </row>
    <row r="2555" spans="22:36" x14ac:dyDescent="0.25">
      <c r="W2555" t="s">
        <v>68</v>
      </c>
      <c r="X2555" s="3">
        <v>74</v>
      </c>
      <c r="Y2555" s="3">
        <v>4653.8</v>
      </c>
      <c r="Z2555" s="11">
        <v>693.50400000000013</v>
      </c>
      <c r="AA2555" s="3"/>
      <c r="AB2555" s="3"/>
      <c r="AD2555" t="str">
        <f t="shared" si="137"/>
        <v>PennsylvaniaPhiladelphia</v>
      </c>
      <c r="AE2555" t="str">
        <f t="shared" si="138"/>
        <v>Pennsylvania</v>
      </c>
      <c r="AF2555" t="str">
        <f t="shared" si="139"/>
        <v>Philadelphia</v>
      </c>
      <c r="AG2555" t="s">
        <v>68</v>
      </c>
      <c r="AH2555">
        <v>74</v>
      </c>
      <c r="AI2555">
        <v>4653.8</v>
      </c>
      <c r="AJ2555" s="11">
        <v>693.50400000000013</v>
      </c>
    </row>
    <row r="2556" spans="22:36" x14ac:dyDescent="0.25">
      <c r="W2556" t="s">
        <v>53</v>
      </c>
      <c r="X2556" s="3">
        <v>136</v>
      </c>
      <c r="Y2556" s="3">
        <v>925.75199999999995</v>
      </c>
      <c r="Z2556" s="11">
        <v>116.44169999999998</v>
      </c>
      <c r="AA2556" s="3"/>
      <c r="AB2556" s="3"/>
      <c r="AD2556" t="str">
        <f t="shared" si="137"/>
        <v>PennsylvaniaPhiladelphia</v>
      </c>
      <c r="AE2556" t="str">
        <f t="shared" si="138"/>
        <v>Pennsylvania</v>
      </c>
      <c r="AF2556" t="str">
        <f t="shared" si="139"/>
        <v>Philadelphia</v>
      </c>
      <c r="AG2556" t="s">
        <v>53</v>
      </c>
      <c r="AH2556">
        <v>136</v>
      </c>
      <c r="AI2556">
        <v>925.75199999999995</v>
      </c>
      <c r="AJ2556" s="11">
        <v>116.44169999999998</v>
      </c>
    </row>
    <row r="2557" spans="22:36" x14ac:dyDescent="0.25">
      <c r="W2557" t="s">
        <v>64</v>
      </c>
      <c r="X2557" s="3">
        <v>284</v>
      </c>
      <c r="Y2557" s="3">
        <v>4552.1609999999982</v>
      </c>
      <c r="Z2557" s="11">
        <v>-3385.2340000000008</v>
      </c>
      <c r="AA2557" s="3"/>
      <c r="AB2557" s="3"/>
      <c r="AD2557" t="str">
        <f t="shared" si="137"/>
        <v>PennsylvaniaPhiladelphia</v>
      </c>
      <c r="AE2557" t="str">
        <f t="shared" si="138"/>
        <v>Pennsylvania</v>
      </c>
      <c r="AF2557" t="str">
        <f t="shared" si="139"/>
        <v>Philadelphia</v>
      </c>
      <c r="AG2557" t="s">
        <v>64</v>
      </c>
      <c r="AH2557">
        <v>284</v>
      </c>
      <c r="AI2557">
        <v>4552.1609999999982</v>
      </c>
      <c r="AJ2557" s="11">
        <v>-3385.2340000000008</v>
      </c>
    </row>
    <row r="2558" spans="22:36" x14ac:dyDescent="0.25">
      <c r="W2558" t="s">
        <v>22</v>
      </c>
      <c r="X2558" s="3">
        <v>35</v>
      </c>
      <c r="Y2558" s="3">
        <v>4531.3449999999993</v>
      </c>
      <c r="Z2558" s="11">
        <v>-2568.1413000000007</v>
      </c>
      <c r="AA2558" s="3"/>
      <c r="AB2558" s="3"/>
      <c r="AD2558" t="str">
        <f t="shared" si="137"/>
        <v>PennsylvaniaPhiladelphia</v>
      </c>
      <c r="AE2558" t="str">
        <f t="shared" si="138"/>
        <v>Pennsylvania</v>
      </c>
      <c r="AF2558" t="str">
        <f t="shared" si="139"/>
        <v>Philadelphia</v>
      </c>
      <c r="AG2558" t="s">
        <v>22</v>
      </c>
      <c r="AH2558">
        <v>35</v>
      </c>
      <c r="AI2558">
        <v>4531.3449999999993</v>
      </c>
      <c r="AJ2558" s="11">
        <v>-2568.1413000000007</v>
      </c>
    </row>
    <row r="2559" spans="22:36" x14ac:dyDescent="0.25">
      <c r="W2559" t="s">
        <v>25</v>
      </c>
      <c r="X2559" s="3">
        <v>139</v>
      </c>
      <c r="Y2559" s="3">
        <v>17007.97</v>
      </c>
      <c r="Z2559" s="11">
        <v>-1963.373</v>
      </c>
      <c r="AA2559" s="3"/>
      <c r="AB2559" s="3"/>
      <c r="AD2559" t="str">
        <f t="shared" si="137"/>
        <v>PennsylvaniaPhiladelphia</v>
      </c>
      <c r="AE2559" t="str">
        <f t="shared" si="138"/>
        <v>Pennsylvania</v>
      </c>
      <c r="AF2559" t="str">
        <f t="shared" si="139"/>
        <v>Philadelphia</v>
      </c>
      <c r="AG2559" t="s">
        <v>25</v>
      </c>
      <c r="AH2559">
        <v>139</v>
      </c>
      <c r="AI2559">
        <v>17007.97</v>
      </c>
      <c r="AJ2559" s="11">
        <v>-1963.373</v>
      </c>
    </row>
    <row r="2560" spans="22:36" x14ac:dyDescent="0.25">
      <c r="W2560" t="s">
        <v>556</v>
      </c>
      <c r="X2560" s="3">
        <v>22</v>
      </c>
      <c r="Y2560" s="3">
        <v>13079.868</v>
      </c>
      <c r="Z2560" s="11">
        <v>1735.9829</v>
      </c>
      <c r="AA2560" s="3"/>
      <c r="AB2560" s="3"/>
      <c r="AD2560" t="str">
        <f t="shared" si="137"/>
        <v>PennsylvaniaPhiladelphia</v>
      </c>
      <c r="AE2560" t="str">
        <f t="shared" si="138"/>
        <v>Pennsylvania</v>
      </c>
      <c r="AF2560" t="str">
        <f t="shared" si="139"/>
        <v>Philadelphia</v>
      </c>
      <c r="AG2560" t="s">
        <v>556</v>
      </c>
      <c r="AH2560">
        <v>22</v>
      </c>
      <c r="AI2560">
        <v>13079.868</v>
      </c>
      <c r="AJ2560" s="11">
        <v>1735.9829</v>
      </c>
    </row>
    <row r="2561" spans="22:36" x14ac:dyDescent="0.25">
      <c r="W2561" t="s">
        <v>143</v>
      </c>
      <c r="X2561" s="3">
        <v>57</v>
      </c>
      <c r="Y2561" s="3">
        <v>1024.2239999999999</v>
      </c>
      <c r="Z2561" s="11">
        <v>351.41460000000006</v>
      </c>
      <c r="AA2561" s="3"/>
      <c r="AB2561" s="3"/>
      <c r="AD2561" t="str">
        <f t="shared" si="137"/>
        <v>PennsylvaniaPhiladelphia</v>
      </c>
      <c r="AE2561" t="str">
        <f t="shared" si="138"/>
        <v>Pennsylvania</v>
      </c>
      <c r="AF2561" t="str">
        <f t="shared" si="139"/>
        <v>Philadelphia</v>
      </c>
      <c r="AG2561" t="s">
        <v>143</v>
      </c>
      <c r="AH2561">
        <v>57</v>
      </c>
      <c r="AI2561">
        <v>1024.2239999999999</v>
      </c>
      <c r="AJ2561" s="11">
        <v>351.41460000000006</v>
      </c>
    </row>
    <row r="2562" spans="22:36" x14ac:dyDescent="0.25">
      <c r="W2562" t="s">
        <v>195</v>
      </c>
      <c r="X2562" s="3">
        <v>73</v>
      </c>
      <c r="Y2562" s="3">
        <v>154.71199999999999</v>
      </c>
      <c r="Z2562" s="11">
        <v>29.322199999999999</v>
      </c>
      <c r="AA2562" s="3"/>
      <c r="AB2562" s="3"/>
      <c r="AD2562" t="str">
        <f t="shared" si="137"/>
        <v>PennsylvaniaPhiladelphia</v>
      </c>
      <c r="AE2562" t="str">
        <f t="shared" si="138"/>
        <v>Pennsylvania</v>
      </c>
      <c r="AF2562" t="str">
        <f t="shared" si="139"/>
        <v>Philadelphia</v>
      </c>
      <c r="AG2562" t="s">
        <v>195</v>
      </c>
      <c r="AH2562">
        <v>73</v>
      </c>
      <c r="AI2562">
        <v>154.71199999999999</v>
      </c>
      <c r="AJ2562" s="11">
        <v>29.322199999999999</v>
      </c>
    </row>
    <row r="2563" spans="22:36" x14ac:dyDescent="0.25">
      <c r="W2563" t="s">
        <v>48</v>
      </c>
      <c r="X2563" s="3">
        <v>210</v>
      </c>
      <c r="Y2563" s="3">
        <v>6904.0399999999972</v>
      </c>
      <c r="Z2563" s="11">
        <v>293.1427000000001</v>
      </c>
      <c r="AA2563" s="3"/>
      <c r="AB2563" s="3"/>
      <c r="AD2563" t="str">
        <f t="shared" si="137"/>
        <v>PennsylvaniaPhiladelphia</v>
      </c>
      <c r="AE2563" t="str">
        <f t="shared" si="138"/>
        <v>Pennsylvania</v>
      </c>
      <c r="AF2563" t="str">
        <f t="shared" si="139"/>
        <v>Philadelphia</v>
      </c>
      <c r="AG2563" t="s">
        <v>48</v>
      </c>
      <c r="AH2563">
        <v>210</v>
      </c>
      <c r="AI2563">
        <v>6904.0399999999972</v>
      </c>
      <c r="AJ2563" s="11">
        <v>293.1427000000001</v>
      </c>
    </row>
    <row r="2564" spans="22:36" x14ac:dyDescent="0.25">
      <c r="W2564" t="s">
        <v>33</v>
      </c>
      <c r="X2564" s="3">
        <v>98</v>
      </c>
      <c r="Y2564" s="3">
        <v>453.24799999999982</v>
      </c>
      <c r="Z2564" s="11">
        <v>151.90960000000004</v>
      </c>
      <c r="AA2564" s="3"/>
      <c r="AB2564" s="3"/>
      <c r="AD2564" t="str">
        <f t="shared" si="137"/>
        <v>PennsylvaniaPhiladelphia</v>
      </c>
      <c r="AE2564" t="str">
        <f t="shared" si="138"/>
        <v>Pennsylvania</v>
      </c>
      <c r="AF2564" t="str">
        <f t="shared" si="139"/>
        <v>Philadelphia</v>
      </c>
      <c r="AG2564" t="s">
        <v>33</v>
      </c>
      <c r="AH2564">
        <v>98</v>
      </c>
      <c r="AI2564">
        <v>453.24799999999982</v>
      </c>
      <c r="AJ2564" s="11">
        <v>151.90960000000004</v>
      </c>
    </row>
    <row r="2565" spans="22:36" x14ac:dyDescent="0.25">
      <c r="W2565" t="s">
        <v>371</v>
      </c>
      <c r="X2565" s="3">
        <v>20</v>
      </c>
      <c r="Y2565" s="3">
        <v>2133.7170000000001</v>
      </c>
      <c r="Z2565" s="11">
        <v>-2219.2456000000002</v>
      </c>
      <c r="AA2565" s="3"/>
      <c r="AB2565" s="3"/>
      <c r="AD2565" t="str">
        <f t="shared" ref="AD2565:AD2628" si="140">IF(ISTEXT(AC2565),AC2565,AD2564)</f>
        <v>PennsylvaniaPhiladelphia</v>
      </c>
      <c r="AE2565" t="str">
        <f t="shared" ref="AE2565:AE2628" si="141">INDEX($K$3:$R$606,MATCH(AD2565,$K$3:$K$606,0),5)</f>
        <v>Pennsylvania</v>
      </c>
      <c r="AF2565" t="str">
        <f t="shared" si="139"/>
        <v>Philadelphia</v>
      </c>
      <c r="AG2565" t="s">
        <v>371</v>
      </c>
      <c r="AH2565">
        <v>20</v>
      </c>
      <c r="AI2565">
        <v>2133.7170000000001</v>
      </c>
      <c r="AJ2565" s="11">
        <v>-2219.2456000000002</v>
      </c>
    </row>
    <row r="2566" spans="22:36" x14ac:dyDescent="0.25">
      <c r="W2566" t="s">
        <v>80</v>
      </c>
      <c r="X2566" s="3">
        <v>225</v>
      </c>
      <c r="Y2566" s="3">
        <v>2033.6080000000009</v>
      </c>
      <c r="Z2566" s="11">
        <v>690.5440000000001</v>
      </c>
      <c r="AA2566" s="3"/>
      <c r="AB2566" s="3"/>
      <c r="AD2566" t="str">
        <f t="shared" si="140"/>
        <v>PennsylvaniaPhiladelphia</v>
      </c>
      <c r="AE2566" t="str">
        <f t="shared" si="141"/>
        <v>Pennsylvania</v>
      </c>
      <c r="AF2566" t="str">
        <f t="shared" ref="AF2566:AF2629" si="142">INDEX($K$3:$R$606,MATCH(AD2566,$K$3:$K$606,0),6)</f>
        <v>Philadelphia</v>
      </c>
      <c r="AG2566" t="s">
        <v>80</v>
      </c>
      <c r="AH2566">
        <v>225</v>
      </c>
      <c r="AI2566">
        <v>2033.6080000000009</v>
      </c>
      <c r="AJ2566" s="11">
        <v>690.5440000000001</v>
      </c>
    </row>
    <row r="2567" spans="22:36" x14ac:dyDescent="0.25">
      <c r="W2567" t="s">
        <v>59</v>
      </c>
      <c r="X2567" s="3">
        <v>226</v>
      </c>
      <c r="Y2567" s="3">
        <v>19432.182000000001</v>
      </c>
      <c r="Z2567" s="11">
        <v>-3555.0397999999991</v>
      </c>
      <c r="AA2567" s="3"/>
      <c r="AB2567" s="3"/>
      <c r="AD2567" t="str">
        <f t="shared" si="140"/>
        <v>PennsylvaniaPhiladelphia</v>
      </c>
      <c r="AE2567" t="str">
        <f t="shared" si="141"/>
        <v>Pennsylvania</v>
      </c>
      <c r="AF2567" t="str">
        <f t="shared" si="142"/>
        <v>Philadelphia</v>
      </c>
      <c r="AG2567" t="s">
        <v>59</v>
      </c>
      <c r="AH2567">
        <v>226</v>
      </c>
      <c r="AI2567">
        <v>19432.182000000001</v>
      </c>
      <c r="AJ2567" s="11">
        <v>-3555.0397999999991</v>
      </c>
    </row>
    <row r="2568" spans="22:36" x14ac:dyDescent="0.25">
      <c r="W2568" t="s">
        <v>43</v>
      </c>
      <c r="X2568" s="3">
        <v>153</v>
      </c>
      <c r="Y2568" s="3">
        <v>10631.168000000001</v>
      </c>
      <c r="Z2568" s="11">
        <v>-1163.9182000000001</v>
      </c>
      <c r="AA2568" s="3"/>
      <c r="AB2568" s="3"/>
      <c r="AD2568" t="str">
        <f t="shared" si="140"/>
        <v>PennsylvaniaPhiladelphia</v>
      </c>
      <c r="AE2568" t="str">
        <f t="shared" si="141"/>
        <v>Pennsylvania</v>
      </c>
      <c r="AF2568" t="str">
        <f t="shared" si="142"/>
        <v>Philadelphia</v>
      </c>
      <c r="AG2568" t="s">
        <v>43</v>
      </c>
      <c r="AH2568">
        <v>153</v>
      </c>
      <c r="AI2568">
        <v>10631.168000000001</v>
      </c>
      <c r="AJ2568" s="11">
        <v>-1163.9182000000001</v>
      </c>
    </row>
    <row r="2569" spans="22:36" x14ac:dyDescent="0.25">
      <c r="W2569" t="s">
        <v>334</v>
      </c>
      <c r="X2569" s="3">
        <v>27</v>
      </c>
      <c r="Y2569" s="3">
        <v>6229.4800000000014</v>
      </c>
      <c r="Z2569" s="11">
        <v>-1351.4897000000001</v>
      </c>
      <c r="AA2569" s="3"/>
      <c r="AB2569" s="3"/>
      <c r="AD2569" t="str">
        <f t="shared" si="140"/>
        <v>PennsylvaniaPhiladelphia</v>
      </c>
      <c r="AE2569" t="str">
        <f t="shared" si="141"/>
        <v>Pennsylvania</v>
      </c>
      <c r="AF2569" t="str">
        <f t="shared" si="142"/>
        <v>Philadelphia</v>
      </c>
      <c r="AG2569" t="s">
        <v>334</v>
      </c>
      <c r="AH2569">
        <v>27</v>
      </c>
      <c r="AI2569">
        <v>6229.4800000000014</v>
      </c>
      <c r="AJ2569" s="11">
        <v>-1351.4897000000001</v>
      </c>
    </row>
    <row r="2570" spans="22:36" x14ac:dyDescent="0.25">
      <c r="W2570" t="s">
        <v>39</v>
      </c>
      <c r="X2570" s="3">
        <v>65</v>
      </c>
      <c r="Y2570" s="3">
        <v>8052.1860000000006</v>
      </c>
      <c r="Z2570" s="11">
        <v>-2588.7538000000004</v>
      </c>
      <c r="AA2570" s="3"/>
      <c r="AB2570" s="3"/>
      <c r="AD2570" t="str">
        <f t="shared" si="140"/>
        <v>PennsylvaniaPhiladelphia</v>
      </c>
      <c r="AE2570" t="str">
        <f t="shared" si="141"/>
        <v>Pennsylvania</v>
      </c>
      <c r="AF2570" t="str">
        <f t="shared" si="142"/>
        <v>Philadelphia</v>
      </c>
      <c r="AG2570" t="s">
        <v>39</v>
      </c>
      <c r="AH2570">
        <v>65</v>
      </c>
      <c r="AI2570">
        <v>8052.1860000000006</v>
      </c>
      <c r="AJ2570" s="11">
        <v>-2588.7538000000004</v>
      </c>
    </row>
    <row r="2571" spans="22:36" x14ac:dyDescent="0.25">
      <c r="V2571" t="s">
        <v>936</v>
      </c>
      <c r="W2571" t="s">
        <v>22</v>
      </c>
      <c r="X2571" s="3">
        <v>4</v>
      </c>
      <c r="Y2571" s="3">
        <v>521.96</v>
      </c>
      <c r="Z2571" s="11">
        <v>-250.54079999999999</v>
      </c>
      <c r="AA2571" s="3"/>
      <c r="AB2571" s="3"/>
      <c r="AC2571" t="s">
        <v>936</v>
      </c>
      <c r="AD2571" t="str">
        <f t="shared" si="140"/>
        <v>PennsylvaniaReading</v>
      </c>
      <c r="AE2571" t="str">
        <f t="shared" si="141"/>
        <v>Pennsylvania</v>
      </c>
      <c r="AF2571" t="str">
        <f t="shared" si="142"/>
        <v>Reading</v>
      </c>
      <c r="AG2571" t="s">
        <v>22</v>
      </c>
      <c r="AH2571">
        <v>4</v>
      </c>
      <c r="AI2571">
        <v>521.96</v>
      </c>
      <c r="AJ2571" s="11">
        <v>-250.54079999999999</v>
      </c>
    </row>
    <row r="2572" spans="22:36" x14ac:dyDescent="0.25">
      <c r="W2572" t="s">
        <v>143</v>
      </c>
      <c r="X2572" s="3">
        <v>3</v>
      </c>
      <c r="Y2572" s="3">
        <v>8.8559999999999999</v>
      </c>
      <c r="Z2572" s="11">
        <v>2.8782000000000001</v>
      </c>
      <c r="AA2572" s="3"/>
      <c r="AB2572" s="3"/>
      <c r="AD2572" t="str">
        <f t="shared" si="140"/>
        <v>PennsylvaniaReading</v>
      </c>
      <c r="AE2572" t="str">
        <f t="shared" si="141"/>
        <v>Pennsylvania</v>
      </c>
      <c r="AF2572" t="str">
        <f t="shared" si="142"/>
        <v>Reading</v>
      </c>
      <c r="AG2572" t="s">
        <v>143</v>
      </c>
      <c r="AH2572">
        <v>3</v>
      </c>
      <c r="AI2572">
        <v>8.8559999999999999</v>
      </c>
      <c r="AJ2572" s="11">
        <v>2.8782000000000001</v>
      </c>
    </row>
    <row r="2573" spans="22:36" x14ac:dyDescent="0.25">
      <c r="W2573" t="s">
        <v>48</v>
      </c>
      <c r="X2573" s="3">
        <v>7</v>
      </c>
      <c r="Y2573" s="3">
        <v>327.88800000000003</v>
      </c>
      <c r="Z2573" s="11">
        <v>-22.602399999999999</v>
      </c>
      <c r="AA2573" s="3"/>
      <c r="AB2573" s="3"/>
      <c r="AD2573" t="str">
        <f t="shared" si="140"/>
        <v>PennsylvaniaReading</v>
      </c>
      <c r="AE2573" t="str">
        <f t="shared" si="141"/>
        <v>Pennsylvania</v>
      </c>
      <c r="AF2573" t="str">
        <f t="shared" si="142"/>
        <v>Reading</v>
      </c>
      <c r="AG2573" t="s">
        <v>48</v>
      </c>
      <c r="AH2573">
        <v>7</v>
      </c>
      <c r="AI2573">
        <v>327.88800000000003</v>
      </c>
      <c r="AJ2573" s="11">
        <v>-22.602399999999999</v>
      </c>
    </row>
    <row r="2574" spans="22:36" x14ac:dyDescent="0.25">
      <c r="W2574" t="s">
        <v>43</v>
      </c>
      <c r="X2574" s="3">
        <v>2</v>
      </c>
      <c r="Y2574" s="3">
        <v>15.007999999999999</v>
      </c>
      <c r="Z2574" s="11">
        <v>1.5007999999999999</v>
      </c>
      <c r="AA2574" s="3"/>
      <c r="AB2574" s="3"/>
      <c r="AD2574" t="str">
        <f t="shared" si="140"/>
        <v>PennsylvaniaReading</v>
      </c>
      <c r="AE2574" t="str">
        <f t="shared" si="141"/>
        <v>Pennsylvania</v>
      </c>
      <c r="AF2574" t="str">
        <f t="shared" si="142"/>
        <v>Reading</v>
      </c>
      <c r="AG2574" t="s">
        <v>43</v>
      </c>
      <c r="AH2574">
        <v>2</v>
      </c>
      <c r="AI2574">
        <v>15.007999999999999</v>
      </c>
      <c r="AJ2574" s="11">
        <v>1.5007999999999999</v>
      </c>
    </row>
    <row r="2575" spans="22:36" x14ac:dyDescent="0.25">
      <c r="V2575" t="s">
        <v>960</v>
      </c>
      <c r="W2575" t="s">
        <v>64</v>
      </c>
      <c r="X2575" s="3">
        <v>8</v>
      </c>
      <c r="Y2575" s="3">
        <v>75.984000000000009</v>
      </c>
      <c r="Z2575" s="11">
        <v>-56.9848</v>
      </c>
      <c r="AA2575" s="3"/>
      <c r="AB2575" s="3"/>
      <c r="AC2575" t="s">
        <v>960</v>
      </c>
      <c r="AD2575" t="str">
        <f t="shared" si="140"/>
        <v>PennsylvaniaYork</v>
      </c>
      <c r="AE2575" t="str">
        <f t="shared" si="141"/>
        <v>Pennsylvania</v>
      </c>
      <c r="AF2575" t="str">
        <f t="shared" si="142"/>
        <v>York</v>
      </c>
      <c r="AG2575" t="s">
        <v>64</v>
      </c>
      <c r="AH2575">
        <v>8</v>
      </c>
      <c r="AI2575">
        <v>75.984000000000009</v>
      </c>
      <c r="AJ2575" s="11">
        <v>-56.9848</v>
      </c>
    </row>
    <row r="2576" spans="22:36" x14ac:dyDescent="0.25">
      <c r="W2576" t="s">
        <v>25</v>
      </c>
      <c r="X2576" s="3">
        <v>3</v>
      </c>
      <c r="Y2576" s="3">
        <v>422.05799999999999</v>
      </c>
      <c r="Z2576" s="11">
        <v>-18.088200000000001</v>
      </c>
      <c r="AA2576" s="3"/>
      <c r="AB2576" s="3"/>
      <c r="AD2576" t="str">
        <f t="shared" si="140"/>
        <v>PennsylvaniaYork</v>
      </c>
      <c r="AE2576" t="str">
        <f t="shared" si="141"/>
        <v>Pennsylvania</v>
      </c>
      <c r="AF2576" t="str">
        <f t="shared" si="142"/>
        <v>York</v>
      </c>
      <c r="AG2576" t="s">
        <v>25</v>
      </c>
      <c r="AH2576">
        <v>3</v>
      </c>
      <c r="AI2576">
        <v>422.05799999999999</v>
      </c>
      <c r="AJ2576" s="11">
        <v>-18.088200000000001</v>
      </c>
    </row>
    <row r="2577" spans="22:36" x14ac:dyDescent="0.25">
      <c r="W2577" t="s">
        <v>80</v>
      </c>
      <c r="X2577" s="3">
        <v>2</v>
      </c>
      <c r="Y2577" s="3">
        <v>65.584000000000003</v>
      </c>
      <c r="Z2577" s="11">
        <v>23.7742</v>
      </c>
      <c r="AA2577" s="3"/>
      <c r="AB2577" s="3"/>
      <c r="AD2577" t="str">
        <f t="shared" si="140"/>
        <v>PennsylvaniaYork</v>
      </c>
      <c r="AE2577" t="str">
        <f t="shared" si="141"/>
        <v>Pennsylvania</v>
      </c>
      <c r="AF2577" t="str">
        <f t="shared" si="142"/>
        <v>York</v>
      </c>
      <c r="AG2577" t="s">
        <v>80</v>
      </c>
      <c r="AH2577">
        <v>2</v>
      </c>
      <c r="AI2577">
        <v>65.584000000000003</v>
      </c>
      <c r="AJ2577" s="11">
        <v>23.7742</v>
      </c>
    </row>
    <row r="2578" spans="22:36" x14ac:dyDescent="0.25">
      <c r="W2578" t="s">
        <v>43</v>
      </c>
      <c r="X2578" s="3">
        <v>6</v>
      </c>
      <c r="Y2578" s="3">
        <v>254.352</v>
      </c>
      <c r="Z2578" s="11">
        <v>-50.870399999999997</v>
      </c>
      <c r="AA2578" s="3"/>
      <c r="AB2578" s="3"/>
      <c r="AD2578" t="str">
        <f t="shared" si="140"/>
        <v>PennsylvaniaYork</v>
      </c>
      <c r="AE2578" t="str">
        <f t="shared" si="141"/>
        <v>Pennsylvania</v>
      </c>
      <c r="AF2578" t="str">
        <f t="shared" si="142"/>
        <v>York</v>
      </c>
      <c r="AG2578" t="s">
        <v>43</v>
      </c>
      <c r="AH2578">
        <v>6</v>
      </c>
      <c r="AI2578">
        <v>254.352</v>
      </c>
      <c r="AJ2578" s="11">
        <v>-50.870399999999997</v>
      </c>
    </row>
    <row r="2579" spans="22:36" x14ac:dyDescent="0.25">
      <c r="V2579" t="s">
        <v>1085</v>
      </c>
      <c r="W2579" t="s">
        <v>68</v>
      </c>
      <c r="X2579" s="3">
        <v>1</v>
      </c>
      <c r="Y2579" s="3">
        <v>2.2200000000000002</v>
      </c>
      <c r="Z2579" s="11">
        <v>0.66600000000000004</v>
      </c>
      <c r="AA2579" s="3"/>
      <c r="AB2579" s="3"/>
      <c r="AC2579" t="s">
        <v>1085</v>
      </c>
      <c r="AD2579" t="str">
        <f t="shared" si="140"/>
        <v>Rhode IslandCranston</v>
      </c>
      <c r="AE2579" t="str">
        <f t="shared" si="141"/>
        <v>Rhode Island</v>
      </c>
      <c r="AF2579" t="str">
        <f t="shared" si="142"/>
        <v>Cranston</v>
      </c>
      <c r="AG2579" t="s">
        <v>68</v>
      </c>
      <c r="AH2579">
        <v>1</v>
      </c>
      <c r="AI2579">
        <v>2.2200000000000002</v>
      </c>
      <c r="AJ2579" s="11">
        <v>0.66600000000000004</v>
      </c>
    </row>
    <row r="2580" spans="22:36" x14ac:dyDescent="0.25">
      <c r="W2580" t="s">
        <v>53</v>
      </c>
      <c r="X2580" s="3">
        <v>5</v>
      </c>
      <c r="Y2580" s="3">
        <v>49.25</v>
      </c>
      <c r="Z2580" s="11">
        <v>18.715</v>
      </c>
      <c r="AA2580" s="3"/>
      <c r="AB2580" s="3"/>
      <c r="AD2580" t="str">
        <f t="shared" si="140"/>
        <v>Rhode IslandCranston</v>
      </c>
      <c r="AE2580" t="str">
        <f t="shared" si="141"/>
        <v>Rhode Island</v>
      </c>
      <c r="AF2580" t="str">
        <f t="shared" si="142"/>
        <v>Cranston</v>
      </c>
      <c r="AG2580" t="s">
        <v>53</v>
      </c>
      <c r="AH2580">
        <v>5</v>
      </c>
      <c r="AI2580">
        <v>49.25</v>
      </c>
      <c r="AJ2580" s="11">
        <v>18.715</v>
      </c>
    </row>
    <row r="2581" spans="22:36" x14ac:dyDescent="0.25">
      <c r="W2581" t="s">
        <v>64</v>
      </c>
      <c r="X2581" s="3">
        <v>5</v>
      </c>
      <c r="Y2581" s="3">
        <v>137.01</v>
      </c>
      <c r="Z2581" s="11">
        <v>64.053899999999999</v>
      </c>
      <c r="AA2581" s="3"/>
      <c r="AB2581" s="3"/>
      <c r="AD2581" t="str">
        <f t="shared" si="140"/>
        <v>Rhode IslandCranston</v>
      </c>
      <c r="AE2581" t="str">
        <f t="shared" si="141"/>
        <v>Rhode Island</v>
      </c>
      <c r="AF2581" t="str">
        <f t="shared" si="142"/>
        <v>Cranston</v>
      </c>
      <c r="AG2581" t="s">
        <v>64</v>
      </c>
      <c r="AH2581">
        <v>5</v>
      </c>
      <c r="AI2581">
        <v>137.01</v>
      </c>
      <c r="AJ2581" s="11">
        <v>64.053899999999999</v>
      </c>
    </row>
    <row r="2582" spans="22:36" x14ac:dyDescent="0.25">
      <c r="W2582" t="s">
        <v>25</v>
      </c>
      <c r="X2582" s="3">
        <v>5</v>
      </c>
      <c r="Y2582" s="3">
        <v>1604.9</v>
      </c>
      <c r="Z2582" s="11">
        <v>481.47</v>
      </c>
      <c r="AA2582" s="3"/>
      <c r="AB2582" s="3"/>
      <c r="AD2582" t="str">
        <f t="shared" si="140"/>
        <v>Rhode IslandCranston</v>
      </c>
      <c r="AE2582" t="str">
        <f t="shared" si="141"/>
        <v>Rhode Island</v>
      </c>
      <c r="AF2582" t="str">
        <f t="shared" si="142"/>
        <v>Cranston</v>
      </c>
      <c r="AG2582" t="s">
        <v>25</v>
      </c>
      <c r="AH2582">
        <v>5</v>
      </c>
      <c r="AI2582">
        <v>1604.9</v>
      </c>
      <c r="AJ2582" s="11">
        <v>481.47</v>
      </c>
    </row>
    <row r="2583" spans="22:36" x14ac:dyDescent="0.25">
      <c r="W2583" t="s">
        <v>48</v>
      </c>
      <c r="X2583" s="3">
        <v>11</v>
      </c>
      <c r="Y2583" s="3">
        <v>278.11</v>
      </c>
      <c r="Z2583" s="11">
        <v>77.318399999999997</v>
      </c>
      <c r="AA2583" s="3"/>
      <c r="AB2583" s="3"/>
      <c r="AD2583" t="str">
        <f t="shared" si="140"/>
        <v>Rhode IslandCranston</v>
      </c>
      <c r="AE2583" t="str">
        <f t="shared" si="141"/>
        <v>Rhode Island</v>
      </c>
      <c r="AF2583" t="str">
        <f t="shared" si="142"/>
        <v>Cranston</v>
      </c>
      <c r="AG2583" t="s">
        <v>48</v>
      </c>
      <c r="AH2583">
        <v>11</v>
      </c>
      <c r="AI2583">
        <v>278.11</v>
      </c>
      <c r="AJ2583" s="11">
        <v>77.318399999999997</v>
      </c>
    </row>
    <row r="2584" spans="22:36" x14ac:dyDescent="0.25">
      <c r="W2584" t="s">
        <v>80</v>
      </c>
      <c r="X2584" s="3">
        <v>10</v>
      </c>
      <c r="Y2584" s="3">
        <v>53.599999999999994</v>
      </c>
      <c r="Z2584" s="11">
        <v>26.0608</v>
      </c>
      <c r="AA2584" s="3"/>
      <c r="AB2584" s="3"/>
      <c r="AD2584" t="str">
        <f t="shared" si="140"/>
        <v>Rhode IslandCranston</v>
      </c>
      <c r="AE2584" t="str">
        <f t="shared" si="141"/>
        <v>Rhode Island</v>
      </c>
      <c r="AF2584" t="str">
        <f t="shared" si="142"/>
        <v>Cranston</v>
      </c>
      <c r="AG2584" t="s">
        <v>80</v>
      </c>
      <c r="AH2584">
        <v>10</v>
      </c>
      <c r="AI2584">
        <v>53.599999999999994</v>
      </c>
      <c r="AJ2584" s="11">
        <v>26.0608</v>
      </c>
    </row>
    <row r="2585" spans="22:36" x14ac:dyDescent="0.25">
      <c r="W2585" t="s">
        <v>43</v>
      </c>
      <c r="X2585" s="3">
        <v>7</v>
      </c>
      <c r="Y2585" s="3">
        <v>635.5</v>
      </c>
      <c r="Z2585" s="11">
        <v>171.15740000000002</v>
      </c>
      <c r="AA2585" s="3"/>
      <c r="AB2585" s="3"/>
      <c r="AD2585" t="str">
        <f t="shared" si="140"/>
        <v>Rhode IslandCranston</v>
      </c>
      <c r="AE2585" t="str">
        <f t="shared" si="141"/>
        <v>Rhode Island</v>
      </c>
      <c r="AF2585" t="str">
        <f t="shared" si="142"/>
        <v>Cranston</v>
      </c>
      <c r="AG2585" t="s">
        <v>43</v>
      </c>
      <c r="AH2585">
        <v>7</v>
      </c>
      <c r="AI2585">
        <v>635.5</v>
      </c>
      <c r="AJ2585" s="11">
        <v>171.15740000000002</v>
      </c>
    </row>
    <row r="2586" spans="22:36" x14ac:dyDescent="0.25">
      <c r="W2586" t="s">
        <v>39</v>
      </c>
      <c r="X2586" s="3">
        <v>8</v>
      </c>
      <c r="Y2586" s="3">
        <v>1264.326</v>
      </c>
      <c r="Z2586" s="11">
        <v>-201.94380000000001</v>
      </c>
      <c r="AA2586" s="3"/>
      <c r="AB2586" s="3"/>
      <c r="AD2586" t="str">
        <f t="shared" si="140"/>
        <v>Rhode IslandCranston</v>
      </c>
      <c r="AE2586" t="str">
        <f t="shared" si="141"/>
        <v>Rhode Island</v>
      </c>
      <c r="AF2586" t="str">
        <f t="shared" si="142"/>
        <v>Cranston</v>
      </c>
      <c r="AG2586" t="s">
        <v>39</v>
      </c>
      <c r="AH2586">
        <v>8</v>
      </c>
      <c r="AI2586">
        <v>1264.326</v>
      </c>
      <c r="AJ2586" s="11">
        <v>-201.94380000000001</v>
      </c>
    </row>
    <row r="2587" spans="22:36" x14ac:dyDescent="0.25">
      <c r="V2587" t="s">
        <v>864</v>
      </c>
      <c r="W2587" t="s">
        <v>129</v>
      </c>
      <c r="X2587" s="3">
        <v>8</v>
      </c>
      <c r="Y2587" s="3">
        <v>1957.76</v>
      </c>
      <c r="Z2587" s="11">
        <v>831.5222</v>
      </c>
      <c r="AA2587" s="3"/>
      <c r="AB2587" s="3"/>
      <c r="AC2587" t="s">
        <v>864</v>
      </c>
      <c r="AD2587" t="str">
        <f t="shared" si="140"/>
        <v>Rhode IslandProvidence</v>
      </c>
      <c r="AE2587" t="str">
        <f t="shared" si="141"/>
        <v>Rhode Island</v>
      </c>
      <c r="AF2587" t="str">
        <f t="shared" si="142"/>
        <v>Providence</v>
      </c>
      <c r="AG2587" t="s">
        <v>129</v>
      </c>
      <c r="AH2587">
        <v>8</v>
      </c>
      <c r="AI2587">
        <v>1957.76</v>
      </c>
      <c r="AJ2587" s="11">
        <v>831.5222</v>
      </c>
    </row>
    <row r="2588" spans="22:36" x14ac:dyDescent="0.25">
      <c r="W2588" t="s">
        <v>64</v>
      </c>
      <c r="X2588" s="3">
        <v>9</v>
      </c>
      <c r="Y2588" s="3">
        <v>109.63</v>
      </c>
      <c r="Z2588" s="11">
        <v>51.123400000000004</v>
      </c>
      <c r="AA2588" s="3"/>
      <c r="AB2588" s="3"/>
      <c r="AD2588" t="str">
        <f t="shared" si="140"/>
        <v>Rhode IslandProvidence</v>
      </c>
      <c r="AE2588" t="str">
        <f t="shared" si="141"/>
        <v>Rhode Island</v>
      </c>
      <c r="AF2588" t="str">
        <f t="shared" si="142"/>
        <v>Providence</v>
      </c>
      <c r="AG2588" t="s">
        <v>64</v>
      </c>
      <c r="AH2588">
        <v>9</v>
      </c>
      <c r="AI2588">
        <v>109.63</v>
      </c>
      <c r="AJ2588" s="11">
        <v>51.123400000000004</v>
      </c>
    </row>
    <row r="2589" spans="22:36" x14ac:dyDescent="0.25">
      <c r="W2589" t="s">
        <v>22</v>
      </c>
      <c r="X2589" s="3">
        <v>3</v>
      </c>
      <c r="Y2589" s="3">
        <v>562.93999999999994</v>
      </c>
      <c r="Z2589" s="11">
        <v>129.47620000000001</v>
      </c>
      <c r="AA2589" s="3"/>
      <c r="AB2589" s="3"/>
      <c r="AD2589" t="str">
        <f t="shared" si="140"/>
        <v>Rhode IslandProvidence</v>
      </c>
      <c r="AE2589" t="str">
        <f t="shared" si="141"/>
        <v>Rhode Island</v>
      </c>
      <c r="AF2589" t="str">
        <f t="shared" si="142"/>
        <v>Providence</v>
      </c>
      <c r="AG2589" t="s">
        <v>22</v>
      </c>
      <c r="AH2589">
        <v>3</v>
      </c>
      <c r="AI2589">
        <v>562.93999999999994</v>
      </c>
      <c r="AJ2589" s="11">
        <v>129.47620000000001</v>
      </c>
    </row>
    <row r="2590" spans="22:36" x14ac:dyDescent="0.25">
      <c r="W2590" t="s">
        <v>25</v>
      </c>
      <c r="X2590" s="3">
        <v>11</v>
      </c>
      <c r="Y2590" s="3">
        <v>1589.18</v>
      </c>
      <c r="Z2590" s="11">
        <v>411.2568</v>
      </c>
      <c r="AA2590" s="3"/>
      <c r="AB2590" s="3"/>
      <c r="AD2590" t="str">
        <f t="shared" si="140"/>
        <v>Rhode IslandProvidence</v>
      </c>
      <c r="AE2590" t="str">
        <f t="shared" si="141"/>
        <v>Rhode Island</v>
      </c>
      <c r="AF2590" t="str">
        <f t="shared" si="142"/>
        <v>Providence</v>
      </c>
      <c r="AG2590" t="s">
        <v>25</v>
      </c>
      <c r="AH2590">
        <v>11</v>
      </c>
      <c r="AI2590">
        <v>1589.18</v>
      </c>
      <c r="AJ2590" s="11">
        <v>411.2568</v>
      </c>
    </row>
    <row r="2591" spans="22:36" x14ac:dyDescent="0.25">
      <c r="W2591" t="s">
        <v>556</v>
      </c>
      <c r="X2591" s="3">
        <v>9</v>
      </c>
      <c r="Y2591" s="3">
        <v>5399.91</v>
      </c>
      <c r="Z2591" s="11">
        <v>2591.9567999999999</v>
      </c>
      <c r="AA2591" s="3"/>
      <c r="AB2591" s="3"/>
      <c r="AD2591" t="str">
        <f t="shared" si="140"/>
        <v>Rhode IslandProvidence</v>
      </c>
      <c r="AE2591" t="str">
        <f t="shared" si="141"/>
        <v>Rhode Island</v>
      </c>
      <c r="AF2591" t="str">
        <f t="shared" si="142"/>
        <v>Providence</v>
      </c>
      <c r="AG2591" t="s">
        <v>556</v>
      </c>
      <c r="AH2591">
        <v>9</v>
      </c>
      <c r="AI2591">
        <v>5399.91</v>
      </c>
      <c r="AJ2591" s="11">
        <v>2591.9567999999999</v>
      </c>
    </row>
    <row r="2592" spans="22:36" x14ac:dyDescent="0.25">
      <c r="W2592" t="s">
        <v>48</v>
      </c>
      <c r="X2592" s="3">
        <v>6</v>
      </c>
      <c r="Y2592" s="3">
        <v>72.42</v>
      </c>
      <c r="Z2592" s="11">
        <v>23.898599999999998</v>
      </c>
      <c r="AA2592" s="3"/>
      <c r="AB2592" s="3"/>
      <c r="AD2592" t="str">
        <f t="shared" si="140"/>
        <v>Rhode IslandProvidence</v>
      </c>
      <c r="AE2592" t="str">
        <f t="shared" si="141"/>
        <v>Rhode Island</v>
      </c>
      <c r="AF2592" t="str">
        <f t="shared" si="142"/>
        <v>Providence</v>
      </c>
      <c r="AG2592" t="s">
        <v>48</v>
      </c>
      <c r="AH2592">
        <v>6</v>
      </c>
      <c r="AI2592">
        <v>72.42</v>
      </c>
      <c r="AJ2592" s="11">
        <v>23.898599999999998</v>
      </c>
    </row>
    <row r="2593" spans="22:36" x14ac:dyDescent="0.25">
      <c r="W2593" t="s">
        <v>80</v>
      </c>
      <c r="X2593" s="3">
        <v>25</v>
      </c>
      <c r="Y2593" s="3">
        <v>345.79999999999995</v>
      </c>
      <c r="Z2593" s="11">
        <v>161.51460000000003</v>
      </c>
      <c r="AA2593" s="3"/>
      <c r="AB2593" s="3"/>
      <c r="AD2593" t="str">
        <f t="shared" si="140"/>
        <v>Rhode IslandProvidence</v>
      </c>
      <c r="AE2593" t="str">
        <f t="shared" si="141"/>
        <v>Rhode Island</v>
      </c>
      <c r="AF2593" t="str">
        <f t="shared" si="142"/>
        <v>Providence</v>
      </c>
      <c r="AG2593" t="s">
        <v>80</v>
      </c>
      <c r="AH2593">
        <v>25</v>
      </c>
      <c r="AI2593">
        <v>345.79999999999995</v>
      </c>
      <c r="AJ2593" s="11">
        <v>161.51460000000003</v>
      </c>
    </row>
    <row r="2594" spans="22:36" x14ac:dyDescent="0.25">
      <c r="W2594" t="s">
        <v>59</v>
      </c>
      <c r="X2594" s="3">
        <v>10</v>
      </c>
      <c r="Y2594" s="3">
        <v>864.78</v>
      </c>
      <c r="Z2594" s="11">
        <v>181.31129999999999</v>
      </c>
      <c r="AA2594" s="3"/>
      <c r="AB2594" s="3"/>
      <c r="AD2594" t="str">
        <f t="shared" si="140"/>
        <v>Rhode IslandProvidence</v>
      </c>
      <c r="AE2594" t="str">
        <f t="shared" si="141"/>
        <v>Rhode Island</v>
      </c>
      <c r="AF2594" t="str">
        <f t="shared" si="142"/>
        <v>Providence</v>
      </c>
      <c r="AG2594" t="s">
        <v>59</v>
      </c>
      <c r="AH2594">
        <v>10</v>
      </c>
      <c r="AI2594">
        <v>864.78</v>
      </c>
      <c r="AJ2594" s="11">
        <v>181.31129999999999</v>
      </c>
    </row>
    <row r="2595" spans="22:36" x14ac:dyDescent="0.25">
      <c r="W2595" t="s">
        <v>43</v>
      </c>
      <c r="X2595" s="3">
        <v>24</v>
      </c>
      <c r="Y2595" s="3">
        <v>3889.15</v>
      </c>
      <c r="Z2595" s="11">
        <v>1117.0630000000001</v>
      </c>
      <c r="AA2595" s="3"/>
      <c r="AB2595" s="3"/>
      <c r="AD2595" t="str">
        <f t="shared" si="140"/>
        <v>Rhode IslandProvidence</v>
      </c>
      <c r="AE2595" t="str">
        <f t="shared" si="141"/>
        <v>Rhode Island</v>
      </c>
      <c r="AF2595" t="str">
        <f t="shared" si="142"/>
        <v>Providence</v>
      </c>
      <c r="AG2595" t="s">
        <v>43</v>
      </c>
      <c r="AH2595">
        <v>24</v>
      </c>
      <c r="AI2595">
        <v>3889.15</v>
      </c>
      <c r="AJ2595" s="11">
        <v>1117.0630000000001</v>
      </c>
    </row>
    <row r="2596" spans="22:36" x14ac:dyDescent="0.25">
      <c r="W2596" t="s">
        <v>334</v>
      </c>
      <c r="X2596" s="3">
        <v>6</v>
      </c>
      <c r="Y2596" s="3">
        <v>695.16</v>
      </c>
      <c r="Z2596" s="11">
        <v>34.758000000000003</v>
      </c>
      <c r="AA2596" s="3"/>
      <c r="AB2596" s="3"/>
      <c r="AD2596" t="str">
        <f t="shared" si="140"/>
        <v>Rhode IslandProvidence</v>
      </c>
      <c r="AE2596" t="str">
        <f t="shared" si="141"/>
        <v>Rhode Island</v>
      </c>
      <c r="AF2596" t="str">
        <f t="shared" si="142"/>
        <v>Providence</v>
      </c>
      <c r="AG2596" t="s">
        <v>334</v>
      </c>
      <c r="AH2596">
        <v>6</v>
      </c>
      <c r="AI2596">
        <v>695.16</v>
      </c>
      <c r="AJ2596" s="11">
        <v>34.758000000000003</v>
      </c>
    </row>
    <row r="2597" spans="22:36" x14ac:dyDescent="0.25">
      <c r="W2597" t="s">
        <v>39</v>
      </c>
      <c r="X2597" s="3">
        <v>7</v>
      </c>
      <c r="Y2597" s="3">
        <v>493.92</v>
      </c>
      <c r="Z2597" s="11">
        <v>-28.224</v>
      </c>
      <c r="AA2597" s="3"/>
      <c r="AB2597" s="3"/>
      <c r="AD2597" t="str">
        <f t="shared" si="140"/>
        <v>Rhode IslandProvidence</v>
      </c>
      <c r="AE2597" t="str">
        <f t="shared" si="141"/>
        <v>Rhode Island</v>
      </c>
      <c r="AF2597" t="str">
        <f t="shared" si="142"/>
        <v>Providence</v>
      </c>
      <c r="AG2597" t="s">
        <v>39</v>
      </c>
      <c r="AH2597">
        <v>7</v>
      </c>
      <c r="AI2597">
        <v>493.92</v>
      </c>
      <c r="AJ2597" s="11">
        <v>-28.224</v>
      </c>
    </row>
    <row r="2598" spans="22:36" x14ac:dyDescent="0.25">
      <c r="V2598" t="s">
        <v>737</v>
      </c>
      <c r="W2598" t="s">
        <v>129</v>
      </c>
      <c r="X2598" s="3">
        <v>4</v>
      </c>
      <c r="Y2598" s="3">
        <v>252</v>
      </c>
      <c r="Z2598" s="11">
        <v>93.24</v>
      </c>
      <c r="AA2598" s="3"/>
      <c r="AB2598" s="3"/>
      <c r="AC2598" t="s">
        <v>737</v>
      </c>
      <c r="AD2598" t="str">
        <f t="shared" si="140"/>
        <v>Rhode IslandWarwick</v>
      </c>
      <c r="AE2598" t="str">
        <f t="shared" si="141"/>
        <v>Rhode Island</v>
      </c>
      <c r="AF2598" t="str">
        <f t="shared" si="142"/>
        <v>Warwick</v>
      </c>
      <c r="AG2598" t="s">
        <v>129</v>
      </c>
      <c r="AH2598">
        <v>4</v>
      </c>
      <c r="AI2598">
        <v>252</v>
      </c>
      <c r="AJ2598" s="11">
        <v>93.24</v>
      </c>
    </row>
    <row r="2599" spans="22:36" x14ac:dyDescent="0.25">
      <c r="W2599" t="s">
        <v>556</v>
      </c>
      <c r="X2599" s="3">
        <v>4</v>
      </c>
      <c r="Y2599" s="3">
        <v>1999.96</v>
      </c>
      <c r="Z2599" s="11">
        <v>899.98199999999997</v>
      </c>
      <c r="AA2599" s="3"/>
      <c r="AB2599" s="3"/>
      <c r="AD2599" t="str">
        <f t="shared" si="140"/>
        <v>Rhode IslandWarwick</v>
      </c>
      <c r="AE2599" t="str">
        <f t="shared" si="141"/>
        <v>Rhode Island</v>
      </c>
      <c r="AF2599" t="str">
        <f t="shared" si="142"/>
        <v>Warwick</v>
      </c>
      <c r="AG2599" t="s">
        <v>556</v>
      </c>
      <c r="AH2599">
        <v>4</v>
      </c>
      <c r="AI2599">
        <v>1999.96</v>
      </c>
      <c r="AJ2599" s="11">
        <v>899.98199999999997</v>
      </c>
    </row>
    <row r="2600" spans="22:36" x14ac:dyDescent="0.25">
      <c r="W2600" t="s">
        <v>80</v>
      </c>
      <c r="X2600" s="3">
        <v>4</v>
      </c>
      <c r="Y2600" s="3">
        <v>124.91999999999999</v>
      </c>
      <c r="Z2600" s="11">
        <v>61.081199999999995</v>
      </c>
      <c r="AA2600" s="3"/>
      <c r="AB2600" s="3"/>
      <c r="AD2600" t="str">
        <f t="shared" si="140"/>
        <v>Rhode IslandWarwick</v>
      </c>
      <c r="AE2600" t="str">
        <f t="shared" si="141"/>
        <v>Rhode Island</v>
      </c>
      <c r="AF2600" t="str">
        <f t="shared" si="142"/>
        <v>Warwick</v>
      </c>
      <c r="AG2600" t="s">
        <v>80</v>
      </c>
      <c r="AH2600">
        <v>4</v>
      </c>
      <c r="AI2600">
        <v>124.91999999999999</v>
      </c>
      <c r="AJ2600" s="11">
        <v>61.081199999999995</v>
      </c>
    </row>
    <row r="2601" spans="22:36" x14ac:dyDescent="0.25">
      <c r="W2601" t="s">
        <v>43</v>
      </c>
      <c r="X2601" s="3">
        <v>2</v>
      </c>
      <c r="Y2601" s="3">
        <v>49.96</v>
      </c>
      <c r="Z2601" s="11">
        <v>9.4923999999999999</v>
      </c>
      <c r="AA2601" s="3"/>
      <c r="AB2601" s="3"/>
      <c r="AD2601" t="str">
        <f t="shared" si="140"/>
        <v>Rhode IslandWarwick</v>
      </c>
      <c r="AE2601" t="str">
        <f t="shared" si="141"/>
        <v>Rhode Island</v>
      </c>
      <c r="AF2601" t="str">
        <f t="shared" si="142"/>
        <v>Warwick</v>
      </c>
      <c r="AG2601" t="s">
        <v>43</v>
      </c>
      <c r="AH2601">
        <v>2</v>
      </c>
      <c r="AI2601">
        <v>49.96</v>
      </c>
      <c r="AJ2601" s="11">
        <v>9.4923999999999999</v>
      </c>
    </row>
    <row r="2602" spans="22:36" x14ac:dyDescent="0.25">
      <c r="V2602" t="s">
        <v>1073</v>
      </c>
      <c r="W2602" t="s">
        <v>64</v>
      </c>
      <c r="X2602" s="3">
        <v>3</v>
      </c>
      <c r="Y2602" s="3">
        <v>45.78</v>
      </c>
      <c r="Z2602" s="11">
        <v>22.89</v>
      </c>
      <c r="AA2602" s="3"/>
      <c r="AB2602" s="3"/>
      <c r="AC2602" t="s">
        <v>1073</v>
      </c>
      <c r="AD2602" t="str">
        <f t="shared" si="140"/>
        <v>Rhode IslandWoonsocket</v>
      </c>
      <c r="AE2602" t="str">
        <f t="shared" si="141"/>
        <v>Rhode Island</v>
      </c>
      <c r="AF2602" t="str">
        <f t="shared" si="142"/>
        <v>Woonsocket</v>
      </c>
      <c r="AG2602" t="s">
        <v>64</v>
      </c>
      <c r="AH2602">
        <v>3</v>
      </c>
      <c r="AI2602">
        <v>45.78</v>
      </c>
      <c r="AJ2602" s="11">
        <v>22.89</v>
      </c>
    </row>
    <row r="2603" spans="22:36" x14ac:dyDescent="0.25">
      <c r="W2603" t="s">
        <v>48</v>
      </c>
      <c r="X2603" s="3">
        <v>2</v>
      </c>
      <c r="Y2603" s="3">
        <v>52.96</v>
      </c>
      <c r="Z2603" s="11">
        <v>20.1248</v>
      </c>
      <c r="AA2603" s="3"/>
      <c r="AB2603" s="3"/>
      <c r="AD2603" t="str">
        <f t="shared" si="140"/>
        <v>Rhode IslandWoonsocket</v>
      </c>
      <c r="AE2603" t="str">
        <f t="shared" si="141"/>
        <v>Rhode Island</v>
      </c>
      <c r="AF2603" t="str">
        <f t="shared" si="142"/>
        <v>Woonsocket</v>
      </c>
      <c r="AG2603" t="s">
        <v>48</v>
      </c>
      <c r="AH2603">
        <v>2</v>
      </c>
      <c r="AI2603">
        <v>52.96</v>
      </c>
      <c r="AJ2603" s="11">
        <v>20.1248</v>
      </c>
    </row>
    <row r="2604" spans="22:36" x14ac:dyDescent="0.25">
      <c r="W2604" t="s">
        <v>80</v>
      </c>
      <c r="X2604" s="3">
        <v>7</v>
      </c>
      <c r="Y2604" s="3">
        <v>45.36</v>
      </c>
      <c r="Z2604" s="11">
        <v>21.7728</v>
      </c>
      <c r="AA2604" s="3"/>
      <c r="AB2604" s="3"/>
      <c r="AD2604" t="str">
        <f t="shared" si="140"/>
        <v>Rhode IslandWoonsocket</v>
      </c>
      <c r="AE2604" t="str">
        <f t="shared" si="141"/>
        <v>Rhode Island</v>
      </c>
      <c r="AF2604" t="str">
        <f t="shared" si="142"/>
        <v>Woonsocket</v>
      </c>
      <c r="AG2604" t="s">
        <v>80</v>
      </c>
      <c r="AH2604">
        <v>7</v>
      </c>
      <c r="AI2604">
        <v>45.36</v>
      </c>
      <c r="AJ2604" s="11">
        <v>21.7728</v>
      </c>
    </row>
    <row r="2605" spans="22:36" x14ac:dyDescent="0.25">
      <c r="W2605" t="s">
        <v>43</v>
      </c>
      <c r="X2605" s="3">
        <v>3</v>
      </c>
      <c r="Y2605" s="3">
        <v>51.45</v>
      </c>
      <c r="Z2605" s="11">
        <v>13.891500000000001</v>
      </c>
      <c r="AA2605" s="3"/>
      <c r="AB2605" s="3"/>
      <c r="AD2605" t="str">
        <f t="shared" si="140"/>
        <v>Rhode IslandWoonsocket</v>
      </c>
      <c r="AE2605" t="str">
        <f t="shared" si="141"/>
        <v>Rhode Island</v>
      </c>
      <c r="AF2605" t="str">
        <f t="shared" si="142"/>
        <v>Woonsocket</v>
      </c>
      <c r="AG2605" t="s">
        <v>43</v>
      </c>
      <c r="AH2605">
        <v>3</v>
      </c>
      <c r="AI2605">
        <v>51.45</v>
      </c>
      <c r="AJ2605" s="11">
        <v>13.891500000000001</v>
      </c>
    </row>
    <row r="2606" spans="22:36" x14ac:dyDescent="0.25">
      <c r="V2606" t="s">
        <v>661</v>
      </c>
      <c r="W2606" t="s">
        <v>129</v>
      </c>
      <c r="X2606" s="3">
        <v>5</v>
      </c>
      <c r="Y2606" s="3">
        <v>138.88999999999999</v>
      </c>
      <c r="Z2606" s="11">
        <v>40.882800000000003</v>
      </c>
      <c r="AA2606" s="3"/>
      <c r="AB2606" s="3"/>
      <c r="AC2606" t="s">
        <v>661</v>
      </c>
      <c r="AD2606" t="str">
        <f t="shared" si="140"/>
        <v>South CarolinaColumbia</v>
      </c>
      <c r="AE2606" t="str">
        <f t="shared" si="141"/>
        <v>South Carolina</v>
      </c>
      <c r="AF2606" t="str">
        <f t="shared" si="142"/>
        <v>Columbia</v>
      </c>
      <c r="AG2606" t="s">
        <v>129</v>
      </c>
      <c r="AH2606">
        <v>5</v>
      </c>
      <c r="AI2606">
        <v>138.88999999999999</v>
      </c>
      <c r="AJ2606" s="11">
        <v>40.882800000000003</v>
      </c>
    </row>
    <row r="2607" spans="22:36" x14ac:dyDescent="0.25">
      <c r="W2607" t="s">
        <v>53</v>
      </c>
      <c r="X2607" s="3">
        <v>7</v>
      </c>
      <c r="Y2607" s="3">
        <v>35.44</v>
      </c>
      <c r="Z2607" s="11">
        <v>9.9096000000000011</v>
      </c>
      <c r="AA2607" s="3"/>
      <c r="AB2607" s="3"/>
      <c r="AD2607" t="str">
        <f t="shared" si="140"/>
        <v>South CarolinaColumbia</v>
      </c>
      <c r="AE2607" t="str">
        <f t="shared" si="141"/>
        <v>South Carolina</v>
      </c>
      <c r="AF2607" t="str">
        <f t="shared" si="142"/>
        <v>Columbia</v>
      </c>
      <c r="AG2607" t="s">
        <v>53</v>
      </c>
      <c r="AH2607">
        <v>7</v>
      </c>
      <c r="AI2607">
        <v>35.44</v>
      </c>
      <c r="AJ2607" s="11">
        <v>9.9096000000000011</v>
      </c>
    </row>
    <row r="2608" spans="22:36" x14ac:dyDescent="0.25">
      <c r="W2608" t="s">
        <v>64</v>
      </c>
      <c r="X2608" s="3">
        <v>22</v>
      </c>
      <c r="Y2608" s="3">
        <v>187.23999999999998</v>
      </c>
      <c r="Z2608" s="11">
        <v>89.245599999999996</v>
      </c>
      <c r="AA2608" s="3"/>
      <c r="AB2608" s="3"/>
      <c r="AD2608" t="str">
        <f t="shared" si="140"/>
        <v>South CarolinaColumbia</v>
      </c>
      <c r="AE2608" t="str">
        <f t="shared" si="141"/>
        <v>South Carolina</v>
      </c>
      <c r="AF2608" t="str">
        <f t="shared" si="142"/>
        <v>Columbia</v>
      </c>
      <c r="AG2608" t="s">
        <v>64</v>
      </c>
      <c r="AH2608">
        <v>22</v>
      </c>
      <c r="AI2608">
        <v>187.23999999999998</v>
      </c>
      <c r="AJ2608" s="11">
        <v>89.245599999999996</v>
      </c>
    </row>
    <row r="2609" spans="22:36" x14ac:dyDescent="0.25">
      <c r="W2609" t="s">
        <v>25</v>
      </c>
      <c r="X2609" s="3">
        <v>6</v>
      </c>
      <c r="Y2609" s="3">
        <v>1992</v>
      </c>
      <c r="Z2609" s="11">
        <v>455.72559999999999</v>
      </c>
      <c r="AA2609" s="3"/>
      <c r="AB2609" s="3"/>
      <c r="AD2609" t="str">
        <f t="shared" si="140"/>
        <v>South CarolinaColumbia</v>
      </c>
      <c r="AE2609" t="str">
        <f t="shared" si="141"/>
        <v>South Carolina</v>
      </c>
      <c r="AF2609" t="str">
        <f t="shared" si="142"/>
        <v>Columbia</v>
      </c>
      <c r="AG2609" t="s">
        <v>25</v>
      </c>
      <c r="AH2609">
        <v>6</v>
      </c>
      <c r="AI2609">
        <v>1992</v>
      </c>
      <c r="AJ2609" s="11">
        <v>455.72559999999999</v>
      </c>
    </row>
    <row r="2610" spans="22:36" x14ac:dyDescent="0.25">
      <c r="W2610" t="s">
        <v>143</v>
      </c>
      <c r="X2610" s="3">
        <v>10</v>
      </c>
      <c r="Y2610" s="3">
        <v>318.84999999999997</v>
      </c>
      <c r="Z2610" s="11">
        <v>149.8595</v>
      </c>
      <c r="AA2610" s="3"/>
      <c r="AB2610" s="3"/>
      <c r="AD2610" t="str">
        <f t="shared" si="140"/>
        <v>South CarolinaColumbia</v>
      </c>
      <c r="AE2610" t="str">
        <f t="shared" si="141"/>
        <v>South Carolina</v>
      </c>
      <c r="AF2610" t="str">
        <f t="shared" si="142"/>
        <v>Columbia</v>
      </c>
      <c r="AG2610" t="s">
        <v>143</v>
      </c>
      <c r="AH2610">
        <v>10</v>
      </c>
      <c r="AI2610">
        <v>318.84999999999997</v>
      </c>
      <c r="AJ2610" s="11">
        <v>149.8595</v>
      </c>
    </row>
    <row r="2611" spans="22:36" x14ac:dyDescent="0.25">
      <c r="W2611" t="s">
        <v>48</v>
      </c>
      <c r="X2611" s="3">
        <v>5</v>
      </c>
      <c r="Y2611" s="3">
        <v>397.6</v>
      </c>
      <c r="Z2611" s="11">
        <v>43.735999999999997</v>
      </c>
      <c r="AA2611" s="3"/>
      <c r="AB2611" s="3"/>
      <c r="AD2611" t="str">
        <f t="shared" si="140"/>
        <v>South CarolinaColumbia</v>
      </c>
      <c r="AE2611" t="str">
        <f t="shared" si="141"/>
        <v>South Carolina</v>
      </c>
      <c r="AF2611" t="str">
        <f t="shared" si="142"/>
        <v>Columbia</v>
      </c>
      <c r="AG2611" t="s">
        <v>48</v>
      </c>
      <c r="AH2611">
        <v>5</v>
      </c>
      <c r="AI2611">
        <v>397.6</v>
      </c>
      <c r="AJ2611" s="11">
        <v>43.735999999999997</v>
      </c>
    </row>
    <row r="2612" spans="22:36" x14ac:dyDescent="0.25">
      <c r="W2612" t="s">
        <v>80</v>
      </c>
      <c r="X2612" s="3">
        <v>29</v>
      </c>
      <c r="Y2612" s="3">
        <v>331.85</v>
      </c>
      <c r="Z2612" s="11">
        <v>159.8973</v>
      </c>
      <c r="AA2612" s="3"/>
      <c r="AB2612" s="3"/>
      <c r="AD2612" t="str">
        <f t="shared" si="140"/>
        <v>South CarolinaColumbia</v>
      </c>
      <c r="AE2612" t="str">
        <f t="shared" si="141"/>
        <v>South Carolina</v>
      </c>
      <c r="AF2612" t="str">
        <f t="shared" si="142"/>
        <v>Columbia</v>
      </c>
      <c r="AG2612" t="s">
        <v>80</v>
      </c>
      <c r="AH2612">
        <v>29</v>
      </c>
      <c r="AI2612">
        <v>331.85</v>
      </c>
      <c r="AJ2612" s="11">
        <v>159.8973</v>
      </c>
    </row>
    <row r="2613" spans="22:36" x14ac:dyDescent="0.25">
      <c r="W2613" t="s">
        <v>59</v>
      </c>
      <c r="X2613" s="3">
        <v>13</v>
      </c>
      <c r="Y2613" s="3">
        <v>1373.63</v>
      </c>
      <c r="Z2613" s="11">
        <v>373.15469999999999</v>
      </c>
      <c r="AA2613" s="3"/>
      <c r="AB2613" s="3"/>
      <c r="AD2613" t="str">
        <f t="shared" si="140"/>
        <v>South CarolinaColumbia</v>
      </c>
      <c r="AE2613" t="str">
        <f t="shared" si="141"/>
        <v>South Carolina</v>
      </c>
      <c r="AF2613" t="str">
        <f t="shared" si="142"/>
        <v>Columbia</v>
      </c>
      <c r="AG2613" t="s">
        <v>59</v>
      </c>
      <c r="AH2613">
        <v>13</v>
      </c>
      <c r="AI2613">
        <v>1373.63</v>
      </c>
      <c r="AJ2613" s="11">
        <v>373.15469999999999</v>
      </c>
    </row>
    <row r="2614" spans="22:36" x14ac:dyDescent="0.25">
      <c r="W2614" t="s">
        <v>43</v>
      </c>
      <c r="X2614" s="3">
        <v>22</v>
      </c>
      <c r="Y2614" s="3">
        <v>1392.6599999999999</v>
      </c>
      <c r="Z2614" s="11">
        <v>65.9666</v>
      </c>
      <c r="AA2614" s="3"/>
      <c r="AB2614" s="3"/>
      <c r="AD2614" t="str">
        <f t="shared" si="140"/>
        <v>South CarolinaColumbia</v>
      </c>
      <c r="AE2614" t="str">
        <f t="shared" si="141"/>
        <v>South Carolina</v>
      </c>
      <c r="AF2614" t="str">
        <f t="shared" si="142"/>
        <v>Columbia</v>
      </c>
      <c r="AG2614" t="s">
        <v>43</v>
      </c>
      <c r="AH2614">
        <v>22</v>
      </c>
      <c r="AI2614">
        <v>1392.6599999999999</v>
      </c>
      <c r="AJ2614" s="11">
        <v>65.9666</v>
      </c>
    </row>
    <row r="2615" spans="22:36" x14ac:dyDescent="0.25">
      <c r="V2615" t="s">
        <v>933</v>
      </c>
      <c r="W2615" t="s">
        <v>195</v>
      </c>
      <c r="X2615" s="3">
        <v>4</v>
      </c>
      <c r="Y2615" s="3">
        <v>31.56</v>
      </c>
      <c r="Z2615" s="11">
        <v>14.202</v>
      </c>
      <c r="AA2615" s="3"/>
      <c r="AB2615" s="3"/>
      <c r="AC2615" t="s">
        <v>933</v>
      </c>
      <c r="AD2615" t="str">
        <f t="shared" si="140"/>
        <v>South CarolinaFlorence</v>
      </c>
      <c r="AE2615" t="str">
        <f t="shared" si="141"/>
        <v>South Carolina</v>
      </c>
      <c r="AF2615" t="str">
        <f t="shared" si="142"/>
        <v>Florence</v>
      </c>
      <c r="AG2615" t="s">
        <v>195</v>
      </c>
      <c r="AH2615">
        <v>4</v>
      </c>
      <c r="AI2615">
        <v>31.56</v>
      </c>
      <c r="AJ2615" s="11">
        <v>14.202</v>
      </c>
    </row>
    <row r="2616" spans="22:36" x14ac:dyDescent="0.25">
      <c r="W2616" t="s">
        <v>48</v>
      </c>
      <c r="X2616" s="3">
        <v>3</v>
      </c>
      <c r="Y2616" s="3">
        <v>127.95</v>
      </c>
      <c r="Z2616" s="11">
        <v>21.7515</v>
      </c>
      <c r="AA2616" s="3"/>
      <c r="AB2616" s="3"/>
      <c r="AD2616" t="str">
        <f t="shared" si="140"/>
        <v>South CarolinaFlorence</v>
      </c>
      <c r="AE2616" t="str">
        <f t="shared" si="141"/>
        <v>South Carolina</v>
      </c>
      <c r="AF2616" t="str">
        <f t="shared" si="142"/>
        <v>Florence</v>
      </c>
      <c r="AG2616" t="s">
        <v>48</v>
      </c>
      <c r="AH2616">
        <v>3</v>
      </c>
      <c r="AI2616">
        <v>127.95</v>
      </c>
      <c r="AJ2616" s="11">
        <v>21.7515</v>
      </c>
    </row>
    <row r="2617" spans="22:36" x14ac:dyDescent="0.25">
      <c r="W2617" t="s">
        <v>43</v>
      </c>
      <c r="X2617" s="3">
        <v>22</v>
      </c>
      <c r="Y2617" s="3">
        <v>905.06</v>
      </c>
      <c r="Z2617" s="11">
        <v>46.999599999999994</v>
      </c>
      <c r="AA2617" s="3"/>
      <c r="AB2617" s="3"/>
      <c r="AD2617" t="str">
        <f t="shared" si="140"/>
        <v>South CarolinaFlorence</v>
      </c>
      <c r="AE2617" t="str">
        <f t="shared" si="141"/>
        <v>South Carolina</v>
      </c>
      <c r="AF2617" t="str">
        <f t="shared" si="142"/>
        <v>Florence</v>
      </c>
      <c r="AG2617" t="s">
        <v>43</v>
      </c>
      <c r="AH2617">
        <v>22</v>
      </c>
      <c r="AI2617">
        <v>905.06</v>
      </c>
      <c r="AJ2617" s="11">
        <v>46.999599999999994</v>
      </c>
    </row>
    <row r="2618" spans="22:36" x14ac:dyDescent="0.25">
      <c r="V2618" t="s">
        <v>1026</v>
      </c>
      <c r="W2618" t="s">
        <v>25</v>
      </c>
      <c r="X2618" s="3">
        <v>6</v>
      </c>
      <c r="Y2618" s="3">
        <v>545.94000000000005</v>
      </c>
      <c r="Z2618" s="11">
        <v>87.350399999999993</v>
      </c>
      <c r="AA2618" s="3"/>
      <c r="AB2618" s="3"/>
      <c r="AC2618" t="s">
        <v>1026</v>
      </c>
      <c r="AD2618" t="str">
        <f t="shared" si="140"/>
        <v>South CarolinaMount Pleasant</v>
      </c>
      <c r="AE2618" t="str">
        <f t="shared" si="141"/>
        <v>South Carolina</v>
      </c>
      <c r="AF2618" t="str">
        <f t="shared" si="142"/>
        <v>Mount Pleasant</v>
      </c>
      <c r="AG2618" t="s">
        <v>25</v>
      </c>
      <c r="AH2618">
        <v>6</v>
      </c>
      <c r="AI2618">
        <v>545.94000000000005</v>
      </c>
      <c r="AJ2618" s="11">
        <v>87.350399999999993</v>
      </c>
    </row>
    <row r="2619" spans="22:36" x14ac:dyDescent="0.25">
      <c r="V2619" t="s">
        <v>992</v>
      </c>
      <c r="W2619" t="s">
        <v>48</v>
      </c>
      <c r="X2619" s="3">
        <v>2</v>
      </c>
      <c r="Y2619" s="3">
        <v>14.76</v>
      </c>
      <c r="Z2619" s="11">
        <v>4.2804000000000002</v>
      </c>
      <c r="AA2619" s="3"/>
      <c r="AB2619" s="3"/>
      <c r="AC2619" t="s">
        <v>992</v>
      </c>
      <c r="AD2619" t="str">
        <f t="shared" si="140"/>
        <v>South CarolinaNorth Charleston</v>
      </c>
      <c r="AE2619" t="str">
        <f t="shared" si="141"/>
        <v>South Carolina</v>
      </c>
      <c r="AF2619" t="str">
        <f t="shared" si="142"/>
        <v>North Charleston</v>
      </c>
      <c r="AG2619" t="s">
        <v>48</v>
      </c>
      <c r="AH2619">
        <v>2</v>
      </c>
      <c r="AI2619">
        <v>14.76</v>
      </c>
      <c r="AJ2619" s="11">
        <v>4.2804000000000002</v>
      </c>
    </row>
    <row r="2620" spans="22:36" x14ac:dyDescent="0.25">
      <c r="W2620" t="s">
        <v>43</v>
      </c>
      <c r="X2620" s="3">
        <v>3</v>
      </c>
      <c r="Y2620" s="3">
        <v>269.49</v>
      </c>
      <c r="Z2620" s="11">
        <v>5.3898000000000001</v>
      </c>
      <c r="AA2620" s="3"/>
      <c r="AB2620" s="3"/>
      <c r="AD2620" t="str">
        <f t="shared" si="140"/>
        <v>South CarolinaNorth Charleston</v>
      </c>
      <c r="AE2620" t="str">
        <f t="shared" si="141"/>
        <v>South Carolina</v>
      </c>
      <c r="AF2620" t="str">
        <f t="shared" si="142"/>
        <v>North Charleston</v>
      </c>
      <c r="AG2620" t="s">
        <v>43</v>
      </c>
      <c r="AH2620">
        <v>3</v>
      </c>
      <c r="AI2620">
        <v>269.49</v>
      </c>
      <c r="AJ2620" s="11">
        <v>5.3898000000000001</v>
      </c>
    </row>
    <row r="2621" spans="22:36" x14ac:dyDescent="0.25">
      <c r="V2621" t="s">
        <v>1059</v>
      </c>
      <c r="W2621" t="s">
        <v>195</v>
      </c>
      <c r="X2621" s="3">
        <v>3</v>
      </c>
      <c r="Y2621" s="3">
        <v>11.85</v>
      </c>
      <c r="Z2621" s="11">
        <v>3.7919999999999998</v>
      </c>
      <c r="AA2621" s="3"/>
      <c r="AB2621" s="3"/>
      <c r="AC2621" t="s">
        <v>1059</v>
      </c>
      <c r="AD2621" t="str">
        <f t="shared" si="140"/>
        <v>South CarolinaRock Hill</v>
      </c>
      <c r="AE2621" t="str">
        <f t="shared" si="141"/>
        <v>South Carolina</v>
      </c>
      <c r="AF2621" t="str">
        <f t="shared" si="142"/>
        <v>Rock Hill</v>
      </c>
      <c r="AG2621" t="s">
        <v>195</v>
      </c>
      <c r="AH2621">
        <v>3</v>
      </c>
      <c r="AI2621">
        <v>11.85</v>
      </c>
      <c r="AJ2621" s="11">
        <v>3.7919999999999998</v>
      </c>
    </row>
    <row r="2622" spans="22:36" x14ac:dyDescent="0.25">
      <c r="V2622" t="s">
        <v>1004</v>
      </c>
      <c r="W2622" t="s">
        <v>64</v>
      </c>
      <c r="X2622" s="3">
        <v>8</v>
      </c>
      <c r="Y2622" s="3">
        <v>327.84</v>
      </c>
      <c r="Z2622" s="11">
        <v>157.36320000000001</v>
      </c>
      <c r="AA2622" s="3"/>
      <c r="AB2622" s="3"/>
      <c r="AC2622" t="s">
        <v>1004</v>
      </c>
      <c r="AD2622" t="str">
        <f t="shared" si="140"/>
        <v>South CarolinaSummerville</v>
      </c>
      <c r="AE2622" t="str">
        <f t="shared" si="141"/>
        <v>South Carolina</v>
      </c>
      <c r="AF2622" t="str">
        <f t="shared" si="142"/>
        <v>Summerville</v>
      </c>
      <c r="AG2622" t="s">
        <v>64</v>
      </c>
      <c r="AH2622">
        <v>8</v>
      </c>
      <c r="AI2622">
        <v>327.84</v>
      </c>
      <c r="AJ2622" s="11">
        <v>157.36320000000001</v>
      </c>
    </row>
    <row r="2623" spans="22:36" x14ac:dyDescent="0.25">
      <c r="W2623" t="s">
        <v>59</v>
      </c>
      <c r="X2623" s="3">
        <v>2</v>
      </c>
      <c r="Y2623" s="3">
        <v>79.099999999999994</v>
      </c>
      <c r="Z2623" s="11">
        <v>39.549999999999997</v>
      </c>
      <c r="AA2623" s="3"/>
      <c r="AB2623" s="3"/>
      <c r="AD2623" t="str">
        <f t="shared" si="140"/>
        <v>South CarolinaSummerville</v>
      </c>
      <c r="AE2623" t="str">
        <f t="shared" si="141"/>
        <v>South Carolina</v>
      </c>
      <c r="AF2623" t="str">
        <f t="shared" si="142"/>
        <v>Summerville</v>
      </c>
      <c r="AG2623" t="s">
        <v>59</v>
      </c>
      <c r="AH2623">
        <v>2</v>
      </c>
      <c r="AI2623">
        <v>79.099999999999994</v>
      </c>
      <c r="AJ2623" s="11">
        <v>39.549999999999997</v>
      </c>
    </row>
    <row r="2624" spans="22:36" x14ac:dyDescent="0.25">
      <c r="V2624" t="s">
        <v>1222</v>
      </c>
      <c r="W2624" t="s">
        <v>334</v>
      </c>
      <c r="X2624" s="3">
        <v>3</v>
      </c>
      <c r="Y2624" s="3">
        <v>25.5</v>
      </c>
      <c r="Z2624" s="11">
        <v>6.63</v>
      </c>
      <c r="AA2624" s="3"/>
      <c r="AB2624" s="3"/>
      <c r="AC2624" t="s">
        <v>1222</v>
      </c>
      <c r="AD2624" t="str">
        <f t="shared" si="140"/>
        <v>South DakotaAberdeen</v>
      </c>
      <c r="AE2624" t="str">
        <f t="shared" si="141"/>
        <v>South Dakota</v>
      </c>
      <c r="AF2624" t="str">
        <f t="shared" si="142"/>
        <v>Aberdeen</v>
      </c>
      <c r="AG2624" t="s">
        <v>334</v>
      </c>
      <c r="AH2624">
        <v>3</v>
      </c>
      <c r="AI2624">
        <v>25.5</v>
      </c>
      <c r="AJ2624" s="11">
        <v>6.63</v>
      </c>
    </row>
    <row r="2625" spans="22:36" x14ac:dyDescent="0.25">
      <c r="V2625" t="s">
        <v>1204</v>
      </c>
      <c r="W2625" t="s">
        <v>64</v>
      </c>
      <c r="X2625" s="3">
        <v>2</v>
      </c>
      <c r="Y2625" s="3">
        <v>10.68</v>
      </c>
      <c r="Z2625" s="11">
        <v>5.0195999999999996</v>
      </c>
      <c r="AA2625" s="3"/>
      <c r="AB2625" s="3"/>
      <c r="AC2625" t="s">
        <v>1204</v>
      </c>
      <c r="AD2625" t="str">
        <f t="shared" si="140"/>
        <v>South DakotaRapid City</v>
      </c>
      <c r="AE2625" t="str">
        <f t="shared" si="141"/>
        <v>South Dakota</v>
      </c>
      <c r="AF2625" t="str">
        <f t="shared" si="142"/>
        <v>Rapid City</v>
      </c>
      <c r="AG2625" t="s">
        <v>64</v>
      </c>
      <c r="AH2625">
        <v>2</v>
      </c>
      <c r="AI2625">
        <v>10.68</v>
      </c>
      <c r="AJ2625" s="11">
        <v>5.0195999999999996</v>
      </c>
    </row>
    <row r="2626" spans="22:36" x14ac:dyDescent="0.25">
      <c r="W2626" t="s">
        <v>22</v>
      </c>
      <c r="X2626" s="3">
        <v>2</v>
      </c>
      <c r="Y2626" s="3">
        <v>141.96</v>
      </c>
      <c r="Z2626" s="11">
        <v>39.748800000000003</v>
      </c>
      <c r="AA2626" s="3"/>
      <c r="AB2626" s="3"/>
      <c r="AD2626" t="str">
        <f t="shared" si="140"/>
        <v>South DakotaRapid City</v>
      </c>
      <c r="AE2626" t="str">
        <f t="shared" si="141"/>
        <v>South Dakota</v>
      </c>
      <c r="AF2626" t="str">
        <f t="shared" si="142"/>
        <v>Rapid City</v>
      </c>
      <c r="AG2626" t="s">
        <v>22</v>
      </c>
      <c r="AH2626">
        <v>2</v>
      </c>
      <c r="AI2626">
        <v>141.96</v>
      </c>
      <c r="AJ2626" s="11">
        <v>39.748800000000003</v>
      </c>
    </row>
    <row r="2627" spans="22:36" x14ac:dyDescent="0.25">
      <c r="V2627" t="s">
        <v>979</v>
      </c>
      <c r="W2627" t="s">
        <v>129</v>
      </c>
      <c r="X2627" s="3">
        <v>6</v>
      </c>
      <c r="Y2627" s="3">
        <v>392.94000000000005</v>
      </c>
      <c r="Z2627" s="11">
        <v>133.89660000000001</v>
      </c>
      <c r="AA2627" s="3"/>
      <c r="AB2627" s="3"/>
      <c r="AC2627" t="s">
        <v>979</v>
      </c>
      <c r="AD2627" t="str">
        <f t="shared" si="140"/>
        <v>South DakotaSioux Falls</v>
      </c>
      <c r="AE2627" t="str">
        <f t="shared" si="141"/>
        <v>South Dakota</v>
      </c>
      <c r="AF2627" t="str">
        <f t="shared" si="142"/>
        <v>Sioux Falls</v>
      </c>
      <c r="AG2627" t="s">
        <v>129</v>
      </c>
      <c r="AH2627">
        <v>6</v>
      </c>
      <c r="AI2627">
        <v>392.94000000000005</v>
      </c>
      <c r="AJ2627" s="11">
        <v>133.89660000000001</v>
      </c>
    </row>
    <row r="2628" spans="22:36" x14ac:dyDescent="0.25">
      <c r="W2628" t="s">
        <v>68</v>
      </c>
      <c r="X2628" s="3">
        <v>2</v>
      </c>
      <c r="Y2628" s="3">
        <v>416.32</v>
      </c>
      <c r="Z2628" s="11">
        <v>112.4064</v>
      </c>
      <c r="AA2628" s="3"/>
      <c r="AB2628" s="3"/>
      <c r="AD2628" t="str">
        <f t="shared" si="140"/>
        <v>South DakotaSioux Falls</v>
      </c>
      <c r="AE2628" t="str">
        <f t="shared" si="141"/>
        <v>South Dakota</v>
      </c>
      <c r="AF2628" t="str">
        <f t="shared" si="142"/>
        <v>Sioux Falls</v>
      </c>
      <c r="AG2628" t="s">
        <v>68</v>
      </c>
      <c r="AH2628">
        <v>2</v>
      </c>
      <c r="AI2628">
        <v>416.32</v>
      </c>
      <c r="AJ2628" s="11">
        <v>112.4064</v>
      </c>
    </row>
    <row r="2629" spans="22:36" x14ac:dyDescent="0.25">
      <c r="W2629" t="s">
        <v>64</v>
      </c>
      <c r="X2629" s="3">
        <v>12</v>
      </c>
      <c r="Y2629" s="3">
        <v>103.83</v>
      </c>
      <c r="Z2629" s="11">
        <v>50.625</v>
      </c>
      <c r="AA2629" s="3"/>
      <c r="AB2629" s="3"/>
      <c r="AD2629" t="str">
        <f t="shared" ref="AD2629:AD2692" si="143">IF(ISTEXT(AC2629),AC2629,AD2628)</f>
        <v>South DakotaSioux Falls</v>
      </c>
      <c r="AE2629" t="str">
        <f t="shared" ref="AE2629:AE2692" si="144">INDEX($K$3:$R$606,MATCH(AD2629,$K$3:$K$606,0),5)</f>
        <v>South Dakota</v>
      </c>
      <c r="AF2629" t="str">
        <f t="shared" si="142"/>
        <v>Sioux Falls</v>
      </c>
      <c r="AG2629" t="s">
        <v>64</v>
      </c>
      <c r="AH2629">
        <v>12</v>
      </c>
      <c r="AI2629">
        <v>103.83</v>
      </c>
      <c r="AJ2629" s="11">
        <v>50.625</v>
      </c>
    </row>
    <row r="2630" spans="22:36" x14ac:dyDescent="0.25">
      <c r="W2630" t="s">
        <v>25</v>
      </c>
      <c r="X2630" s="3">
        <v>3</v>
      </c>
      <c r="Y2630" s="3">
        <v>182.94</v>
      </c>
      <c r="Z2630" s="11">
        <v>27.440999999999999</v>
      </c>
      <c r="AA2630" s="3"/>
      <c r="AB2630" s="3"/>
      <c r="AD2630" t="str">
        <f t="shared" si="143"/>
        <v>South DakotaSioux Falls</v>
      </c>
      <c r="AE2630" t="str">
        <f t="shared" si="144"/>
        <v>South Dakota</v>
      </c>
      <c r="AF2630" t="str">
        <f t="shared" ref="AF2630:AF2693" si="145">INDEX($K$3:$R$606,MATCH(AD2630,$K$3:$K$606,0),6)</f>
        <v>Sioux Falls</v>
      </c>
      <c r="AG2630" t="s">
        <v>25</v>
      </c>
      <c r="AH2630">
        <v>3</v>
      </c>
      <c r="AI2630">
        <v>182.94</v>
      </c>
      <c r="AJ2630" s="11">
        <v>27.440999999999999</v>
      </c>
    </row>
    <row r="2631" spans="22:36" x14ac:dyDescent="0.25">
      <c r="W2631" t="s">
        <v>195</v>
      </c>
      <c r="X2631" s="3">
        <v>3</v>
      </c>
      <c r="Y2631" s="3">
        <v>6.54</v>
      </c>
      <c r="Z2631" s="11">
        <v>2.6814</v>
      </c>
      <c r="AA2631" s="3"/>
      <c r="AB2631" s="3"/>
      <c r="AD2631" t="str">
        <f t="shared" si="143"/>
        <v>South DakotaSioux Falls</v>
      </c>
      <c r="AE2631" t="str">
        <f t="shared" si="144"/>
        <v>South Dakota</v>
      </c>
      <c r="AF2631" t="str">
        <f t="shared" si="145"/>
        <v>Sioux Falls</v>
      </c>
      <c r="AG2631" t="s">
        <v>195</v>
      </c>
      <c r="AH2631">
        <v>3</v>
      </c>
      <c r="AI2631">
        <v>6.54</v>
      </c>
      <c r="AJ2631" s="11">
        <v>2.6814</v>
      </c>
    </row>
    <row r="2632" spans="22:36" x14ac:dyDescent="0.25">
      <c r="W2632" t="s">
        <v>33</v>
      </c>
      <c r="X2632" s="3">
        <v>9</v>
      </c>
      <c r="Y2632" s="3">
        <v>34.85</v>
      </c>
      <c r="Z2632" s="11">
        <v>16.3795</v>
      </c>
      <c r="AA2632" s="3"/>
      <c r="AB2632" s="3"/>
      <c r="AD2632" t="str">
        <f t="shared" si="143"/>
        <v>South DakotaSioux Falls</v>
      </c>
      <c r="AE2632" t="str">
        <f t="shared" si="144"/>
        <v>South Dakota</v>
      </c>
      <c r="AF2632" t="str">
        <f t="shared" si="145"/>
        <v>Sioux Falls</v>
      </c>
      <c r="AG2632" t="s">
        <v>33</v>
      </c>
      <c r="AH2632">
        <v>9</v>
      </c>
      <c r="AI2632">
        <v>34.85</v>
      </c>
      <c r="AJ2632" s="11">
        <v>16.3795</v>
      </c>
    </row>
    <row r="2633" spans="22:36" x14ac:dyDescent="0.25">
      <c r="V2633" t="s">
        <v>1161</v>
      </c>
      <c r="W2633" t="s">
        <v>334</v>
      </c>
      <c r="X2633" s="3">
        <v>8</v>
      </c>
      <c r="Y2633" s="3">
        <v>88.96</v>
      </c>
      <c r="Z2633" s="11">
        <v>10.007999999999999</v>
      </c>
      <c r="AA2633" s="3"/>
      <c r="AB2633" s="3"/>
      <c r="AC2633" t="s">
        <v>1161</v>
      </c>
      <c r="AD2633" t="str">
        <f t="shared" si="143"/>
        <v>TennesseeBartlett</v>
      </c>
      <c r="AE2633" t="str">
        <f t="shared" si="144"/>
        <v>Tennessee</v>
      </c>
      <c r="AF2633" t="str">
        <f t="shared" si="145"/>
        <v>Bartlett</v>
      </c>
      <c r="AG2633" t="s">
        <v>334</v>
      </c>
      <c r="AH2633">
        <v>8</v>
      </c>
      <c r="AI2633">
        <v>88.96</v>
      </c>
      <c r="AJ2633" s="11">
        <v>10.007999999999999</v>
      </c>
    </row>
    <row r="2634" spans="22:36" x14ac:dyDescent="0.25">
      <c r="V2634" t="s">
        <v>671</v>
      </c>
      <c r="W2634" t="s">
        <v>53</v>
      </c>
      <c r="X2634" s="3">
        <v>3</v>
      </c>
      <c r="Y2634" s="3">
        <v>67.56</v>
      </c>
      <c r="Z2634" s="11">
        <v>8.4450000000000003</v>
      </c>
      <c r="AA2634" s="3"/>
      <c r="AB2634" s="3"/>
      <c r="AC2634" t="s">
        <v>671</v>
      </c>
      <c r="AD2634" t="str">
        <f t="shared" si="143"/>
        <v>TennesseeBristol</v>
      </c>
      <c r="AE2634" t="str">
        <f t="shared" si="144"/>
        <v>Tennessee</v>
      </c>
      <c r="AF2634" t="str">
        <f t="shared" si="145"/>
        <v>Bristol</v>
      </c>
      <c r="AG2634" t="s">
        <v>53</v>
      </c>
      <c r="AH2634">
        <v>3</v>
      </c>
      <c r="AI2634">
        <v>67.56</v>
      </c>
      <c r="AJ2634" s="11">
        <v>8.4450000000000003</v>
      </c>
    </row>
    <row r="2635" spans="22:36" x14ac:dyDescent="0.25">
      <c r="W2635" t="s">
        <v>64</v>
      </c>
      <c r="X2635" s="3">
        <v>8</v>
      </c>
      <c r="Y2635" s="3">
        <v>198.69</v>
      </c>
      <c r="Z2635" s="11">
        <v>-145.61239999999998</v>
      </c>
      <c r="AA2635" s="3"/>
      <c r="AB2635" s="3"/>
      <c r="AD2635" t="str">
        <f t="shared" si="143"/>
        <v>TennesseeBristol</v>
      </c>
      <c r="AE2635" t="str">
        <f t="shared" si="144"/>
        <v>Tennessee</v>
      </c>
      <c r="AF2635" t="str">
        <f t="shared" si="145"/>
        <v>Bristol</v>
      </c>
      <c r="AG2635" t="s">
        <v>64</v>
      </c>
      <c r="AH2635">
        <v>8</v>
      </c>
      <c r="AI2635">
        <v>198.69</v>
      </c>
      <c r="AJ2635" s="11">
        <v>-145.61239999999998</v>
      </c>
    </row>
    <row r="2636" spans="22:36" x14ac:dyDescent="0.25">
      <c r="W2636" t="s">
        <v>25</v>
      </c>
      <c r="X2636" s="3">
        <v>3</v>
      </c>
      <c r="Y2636" s="3">
        <v>170.352</v>
      </c>
      <c r="Z2636" s="11">
        <v>10.647</v>
      </c>
      <c r="AA2636" s="3"/>
      <c r="AB2636" s="3"/>
      <c r="AD2636" t="str">
        <f t="shared" si="143"/>
        <v>TennesseeBristol</v>
      </c>
      <c r="AE2636" t="str">
        <f t="shared" si="144"/>
        <v>Tennessee</v>
      </c>
      <c r="AF2636" t="str">
        <f t="shared" si="145"/>
        <v>Bristol</v>
      </c>
      <c r="AG2636" t="s">
        <v>25</v>
      </c>
      <c r="AH2636">
        <v>3</v>
      </c>
      <c r="AI2636">
        <v>170.352</v>
      </c>
      <c r="AJ2636" s="11">
        <v>10.647</v>
      </c>
    </row>
    <row r="2637" spans="22:36" x14ac:dyDescent="0.25">
      <c r="V2637" t="s">
        <v>1032</v>
      </c>
      <c r="W2637" t="s">
        <v>129</v>
      </c>
      <c r="X2637" s="3">
        <v>3</v>
      </c>
      <c r="Y2637" s="3">
        <v>95.975999999999999</v>
      </c>
      <c r="Z2637" s="11">
        <v>15.5961</v>
      </c>
      <c r="AA2637" s="3"/>
      <c r="AB2637" s="3"/>
      <c r="AC2637" t="s">
        <v>1032</v>
      </c>
      <c r="AD2637" t="str">
        <f t="shared" si="143"/>
        <v>TennesseeChattanooga</v>
      </c>
      <c r="AE2637" t="str">
        <f t="shared" si="144"/>
        <v>Tennessee</v>
      </c>
      <c r="AF2637" t="str">
        <f t="shared" si="145"/>
        <v>Chattanooga</v>
      </c>
      <c r="AG2637" t="s">
        <v>129</v>
      </c>
      <c r="AH2637">
        <v>3</v>
      </c>
      <c r="AI2637">
        <v>95.975999999999999</v>
      </c>
      <c r="AJ2637" s="11">
        <v>15.5961</v>
      </c>
    </row>
    <row r="2638" spans="22:36" x14ac:dyDescent="0.25">
      <c r="W2638" t="s">
        <v>64</v>
      </c>
      <c r="X2638" s="3">
        <v>7</v>
      </c>
      <c r="Y2638" s="3">
        <v>11.664</v>
      </c>
      <c r="Z2638" s="11">
        <v>-8.91</v>
      </c>
      <c r="AA2638" s="3"/>
      <c r="AB2638" s="3"/>
      <c r="AD2638" t="str">
        <f t="shared" si="143"/>
        <v>TennesseeChattanooga</v>
      </c>
      <c r="AE2638" t="str">
        <f t="shared" si="144"/>
        <v>Tennessee</v>
      </c>
      <c r="AF2638" t="str">
        <f t="shared" si="145"/>
        <v>Chattanooga</v>
      </c>
      <c r="AG2638" t="s">
        <v>64</v>
      </c>
      <c r="AH2638">
        <v>7</v>
      </c>
      <c r="AI2638">
        <v>11.664</v>
      </c>
      <c r="AJ2638" s="11">
        <v>-8.91</v>
      </c>
    </row>
    <row r="2639" spans="22:36" x14ac:dyDescent="0.25">
      <c r="W2639" t="s">
        <v>25</v>
      </c>
      <c r="X2639" s="3">
        <v>2</v>
      </c>
      <c r="Y2639" s="3">
        <v>390.36799999999999</v>
      </c>
      <c r="Z2639" s="11">
        <v>48.795999999999999</v>
      </c>
      <c r="AA2639" s="3"/>
      <c r="AB2639" s="3"/>
      <c r="AD2639" t="str">
        <f t="shared" si="143"/>
        <v>TennesseeChattanooga</v>
      </c>
      <c r="AE2639" t="str">
        <f t="shared" si="144"/>
        <v>Tennessee</v>
      </c>
      <c r="AF2639" t="str">
        <f t="shared" si="145"/>
        <v>Chattanooga</v>
      </c>
      <c r="AG2639" t="s">
        <v>25</v>
      </c>
      <c r="AH2639">
        <v>2</v>
      </c>
      <c r="AI2639">
        <v>390.36799999999999</v>
      </c>
      <c r="AJ2639" s="11">
        <v>48.795999999999999</v>
      </c>
    </row>
    <row r="2640" spans="22:36" x14ac:dyDescent="0.25">
      <c r="W2640" t="s">
        <v>48</v>
      </c>
      <c r="X2640" s="3">
        <v>14</v>
      </c>
      <c r="Y2640" s="3">
        <v>250.464</v>
      </c>
      <c r="Z2640" s="11">
        <v>4.1981999999999982</v>
      </c>
      <c r="AA2640" s="3"/>
      <c r="AB2640" s="3"/>
      <c r="AD2640" t="str">
        <f t="shared" si="143"/>
        <v>TennesseeChattanooga</v>
      </c>
      <c r="AE2640" t="str">
        <f t="shared" si="144"/>
        <v>Tennessee</v>
      </c>
      <c r="AF2640" t="str">
        <f t="shared" si="145"/>
        <v>Chattanooga</v>
      </c>
      <c r="AG2640" t="s">
        <v>48</v>
      </c>
      <c r="AH2640">
        <v>14</v>
      </c>
      <c r="AI2640">
        <v>250.464</v>
      </c>
      <c r="AJ2640" s="11">
        <v>4.1981999999999982</v>
      </c>
    </row>
    <row r="2641" spans="22:36" x14ac:dyDescent="0.25">
      <c r="W2641" t="s">
        <v>33</v>
      </c>
      <c r="X2641" s="3">
        <v>2</v>
      </c>
      <c r="Y2641" s="3">
        <v>4.9279999999999999</v>
      </c>
      <c r="Z2641" s="11">
        <v>1.7248000000000001</v>
      </c>
      <c r="AA2641" s="3"/>
      <c r="AB2641" s="3"/>
      <c r="AD2641" t="str">
        <f t="shared" si="143"/>
        <v>TennesseeChattanooga</v>
      </c>
      <c r="AE2641" t="str">
        <f t="shared" si="144"/>
        <v>Tennessee</v>
      </c>
      <c r="AF2641" t="str">
        <f t="shared" si="145"/>
        <v>Chattanooga</v>
      </c>
      <c r="AG2641" t="s">
        <v>33</v>
      </c>
      <c r="AH2641">
        <v>2</v>
      </c>
      <c r="AI2641">
        <v>4.9279999999999999</v>
      </c>
      <c r="AJ2641" s="11">
        <v>1.7248000000000001</v>
      </c>
    </row>
    <row r="2642" spans="22:36" x14ac:dyDescent="0.25">
      <c r="W2642" t="s">
        <v>371</v>
      </c>
      <c r="X2642" s="3">
        <v>1</v>
      </c>
      <c r="Y2642" s="3">
        <v>91.474999999999994</v>
      </c>
      <c r="Z2642" s="11">
        <v>-1.8294999999999999</v>
      </c>
      <c r="AA2642" s="3"/>
      <c r="AB2642" s="3"/>
      <c r="AD2642" t="str">
        <f t="shared" si="143"/>
        <v>TennesseeChattanooga</v>
      </c>
      <c r="AE2642" t="str">
        <f t="shared" si="144"/>
        <v>Tennessee</v>
      </c>
      <c r="AF2642" t="str">
        <f t="shared" si="145"/>
        <v>Chattanooga</v>
      </c>
      <c r="AG2642" t="s">
        <v>371</v>
      </c>
      <c r="AH2642">
        <v>1</v>
      </c>
      <c r="AI2642">
        <v>91.474999999999994</v>
      </c>
      <c r="AJ2642" s="11">
        <v>-1.8294999999999999</v>
      </c>
    </row>
    <row r="2643" spans="22:36" x14ac:dyDescent="0.25">
      <c r="W2643" t="s">
        <v>59</v>
      </c>
      <c r="X2643" s="3">
        <v>9</v>
      </c>
      <c r="Y2643" s="3">
        <v>143.928</v>
      </c>
      <c r="Z2643" s="11">
        <v>-32.383800000000001</v>
      </c>
      <c r="AA2643" s="3"/>
      <c r="AB2643" s="3"/>
      <c r="AD2643" t="str">
        <f t="shared" si="143"/>
        <v>TennesseeChattanooga</v>
      </c>
      <c r="AE2643" t="str">
        <f t="shared" si="144"/>
        <v>Tennessee</v>
      </c>
      <c r="AF2643" t="str">
        <f t="shared" si="145"/>
        <v>Chattanooga</v>
      </c>
      <c r="AG2643" t="s">
        <v>59</v>
      </c>
      <c r="AH2643">
        <v>9</v>
      </c>
      <c r="AI2643">
        <v>143.928</v>
      </c>
      <c r="AJ2643" s="11">
        <v>-32.383800000000001</v>
      </c>
    </row>
    <row r="2644" spans="22:36" x14ac:dyDescent="0.25">
      <c r="V2644" t="s">
        <v>982</v>
      </c>
      <c r="W2644" t="s">
        <v>129</v>
      </c>
      <c r="X2644" s="3">
        <v>2</v>
      </c>
      <c r="Y2644" s="3">
        <v>45.408000000000001</v>
      </c>
      <c r="Z2644" s="11">
        <v>11.919600000000001</v>
      </c>
      <c r="AA2644" s="3"/>
      <c r="AB2644" s="3"/>
      <c r="AC2644" t="s">
        <v>982</v>
      </c>
      <c r="AD2644" t="str">
        <f t="shared" si="143"/>
        <v>TennesseeClarksville</v>
      </c>
      <c r="AE2644" t="str">
        <f t="shared" si="144"/>
        <v>Tennessee</v>
      </c>
      <c r="AF2644" t="str">
        <f t="shared" si="145"/>
        <v>Clarksville</v>
      </c>
      <c r="AG2644" t="s">
        <v>129</v>
      </c>
      <c r="AH2644">
        <v>2</v>
      </c>
      <c r="AI2644">
        <v>45.408000000000001</v>
      </c>
      <c r="AJ2644" s="11">
        <v>11.919600000000001</v>
      </c>
    </row>
    <row r="2645" spans="22:36" x14ac:dyDescent="0.25">
      <c r="W2645" t="s">
        <v>68</v>
      </c>
      <c r="X2645" s="3">
        <v>6</v>
      </c>
      <c r="Y2645" s="3">
        <v>69.215999999999994</v>
      </c>
      <c r="Z2645" s="11">
        <v>11.2476</v>
      </c>
      <c r="AA2645" s="3"/>
      <c r="AB2645" s="3"/>
      <c r="AD2645" t="str">
        <f t="shared" si="143"/>
        <v>TennesseeClarksville</v>
      </c>
      <c r="AE2645" t="str">
        <f t="shared" si="144"/>
        <v>Tennessee</v>
      </c>
      <c r="AF2645" t="str">
        <f t="shared" si="145"/>
        <v>Clarksville</v>
      </c>
      <c r="AG2645" t="s">
        <v>68</v>
      </c>
      <c r="AH2645">
        <v>6</v>
      </c>
      <c r="AI2645">
        <v>69.215999999999994</v>
      </c>
      <c r="AJ2645" s="11">
        <v>11.2476</v>
      </c>
    </row>
    <row r="2646" spans="22:36" x14ac:dyDescent="0.25">
      <c r="W2646" t="s">
        <v>53</v>
      </c>
      <c r="X2646" s="3">
        <v>4</v>
      </c>
      <c r="Y2646" s="3">
        <v>36.96</v>
      </c>
      <c r="Z2646" s="11">
        <v>12.012</v>
      </c>
      <c r="AA2646" s="3"/>
      <c r="AB2646" s="3"/>
      <c r="AD2646" t="str">
        <f t="shared" si="143"/>
        <v>TennesseeClarksville</v>
      </c>
      <c r="AE2646" t="str">
        <f t="shared" si="144"/>
        <v>Tennessee</v>
      </c>
      <c r="AF2646" t="str">
        <f t="shared" si="145"/>
        <v>Clarksville</v>
      </c>
      <c r="AG2646" t="s">
        <v>53</v>
      </c>
      <c r="AH2646">
        <v>4</v>
      </c>
      <c r="AI2646">
        <v>36.96</v>
      </c>
      <c r="AJ2646" s="11">
        <v>12.012</v>
      </c>
    </row>
    <row r="2647" spans="22:36" x14ac:dyDescent="0.25">
      <c r="W2647" t="s">
        <v>64</v>
      </c>
      <c r="X2647" s="3">
        <v>7</v>
      </c>
      <c r="Y2647" s="3">
        <v>1598.058</v>
      </c>
      <c r="Z2647" s="11">
        <v>-1065.3720000000001</v>
      </c>
      <c r="AA2647" s="3"/>
      <c r="AB2647" s="3"/>
      <c r="AD2647" t="str">
        <f t="shared" si="143"/>
        <v>TennesseeClarksville</v>
      </c>
      <c r="AE2647" t="str">
        <f t="shared" si="144"/>
        <v>Tennessee</v>
      </c>
      <c r="AF2647" t="str">
        <f t="shared" si="145"/>
        <v>Clarksville</v>
      </c>
      <c r="AG2647" t="s">
        <v>64</v>
      </c>
      <c r="AH2647">
        <v>7</v>
      </c>
      <c r="AI2647">
        <v>1598.058</v>
      </c>
      <c r="AJ2647" s="11">
        <v>-1065.3720000000001</v>
      </c>
    </row>
    <row r="2648" spans="22:36" x14ac:dyDescent="0.25">
      <c r="W2648" t="s">
        <v>22</v>
      </c>
      <c r="X2648" s="3">
        <v>4</v>
      </c>
      <c r="Y2648" s="3">
        <v>387.13600000000002</v>
      </c>
      <c r="Z2648" s="11">
        <v>-14.5176</v>
      </c>
      <c r="AA2648" s="3"/>
      <c r="AB2648" s="3"/>
      <c r="AD2648" t="str">
        <f t="shared" si="143"/>
        <v>TennesseeClarksville</v>
      </c>
      <c r="AE2648" t="str">
        <f t="shared" si="144"/>
        <v>Tennessee</v>
      </c>
      <c r="AF2648" t="str">
        <f t="shared" si="145"/>
        <v>Clarksville</v>
      </c>
      <c r="AG2648" t="s">
        <v>22</v>
      </c>
      <c r="AH2648">
        <v>4</v>
      </c>
      <c r="AI2648">
        <v>387.13600000000002</v>
      </c>
      <c r="AJ2648" s="11">
        <v>-14.5176</v>
      </c>
    </row>
    <row r="2649" spans="22:36" x14ac:dyDescent="0.25">
      <c r="W2649" t="s">
        <v>48</v>
      </c>
      <c r="X2649" s="3">
        <v>3</v>
      </c>
      <c r="Y2649" s="3">
        <v>77.951999999999998</v>
      </c>
      <c r="Z2649" s="11">
        <v>-11.6928</v>
      </c>
      <c r="AA2649" s="3"/>
      <c r="AB2649" s="3"/>
      <c r="AD2649" t="str">
        <f t="shared" si="143"/>
        <v>TennesseeClarksville</v>
      </c>
      <c r="AE2649" t="str">
        <f t="shared" si="144"/>
        <v>Tennessee</v>
      </c>
      <c r="AF2649" t="str">
        <f t="shared" si="145"/>
        <v>Clarksville</v>
      </c>
      <c r="AG2649" t="s">
        <v>48</v>
      </c>
      <c r="AH2649">
        <v>3</v>
      </c>
      <c r="AI2649">
        <v>77.951999999999998</v>
      </c>
      <c r="AJ2649" s="11">
        <v>-11.6928</v>
      </c>
    </row>
    <row r="2650" spans="22:36" x14ac:dyDescent="0.25">
      <c r="W2650" t="s">
        <v>33</v>
      </c>
      <c r="X2650" s="3">
        <v>1</v>
      </c>
      <c r="Y2650" s="3">
        <v>3</v>
      </c>
      <c r="Z2650" s="11">
        <v>1.05</v>
      </c>
      <c r="AA2650" s="3"/>
      <c r="AB2650" s="3"/>
      <c r="AD2650" t="str">
        <f t="shared" si="143"/>
        <v>TennesseeClarksville</v>
      </c>
      <c r="AE2650" t="str">
        <f t="shared" si="144"/>
        <v>Tennessee</v>
      </c>
      <c r="AF2650" t="str">
        <f t="shared" si="145"/>
        <v>Clarksville</v>
      </c>
      <c r="AG2650" t="s">
        <v>33</v>
      </c>
      <c r="AH2650">
        <v>1</v>
      </c>
      <c r="AI2650">
        <v>3</v>
      </c>
      <c r="AJ2650" s="11">
        <v>1.05</v>
      </c>
    </row>
    <row r="2651" spans="22:36" x14ac:dyDescent="0.25">
      <c r="V2651" t="s">
        <v>701</v>
      </c>
      <c r="W2651" t="s">
        <v>129</v>
      </c>
      <c r="X2651" s="3">
        <v>2</v>
      </c>
      <c r="Y2651" s="3">
        <v>18.527999999999999</v>
      </c>
      <c r="Z2651" s="11">
        <v>4.4004000000000003</v>
      </c>
      <c r="AA2651" s="3"/>
      <c r="AB2651" s="3"/>
      <c r="AC2651" t="s">
        <v>701</v>
      </c>
      <c r="AD2651" t="str">
        <f t="shared" si="143"/>
        <v>TennesseeColumbia</v>
      </c>
      <c r="AE2651" t="str">
        <f t="shared" si="144"/>
        <v>Tennessee</v>
      </c>
      <c r="AF2651" t="str">
        <f t="shared" si="145"/>
        <v>Columbia</v>
      </c>
      <c r="AG2651" t="s">
        <v>129</v>
      </c>
      <c r="AH2651">
        <v>2</v>
      </c>
      <c r="AI2651">
        <v>18.527999999999999</v>
      </c>
      <c r="AJ2651" s="11">
        <v>4.4004000000000003</v>
      </c>
    </row>
    <row r="2652" spans="22:36" x14ac:dyDescent="0.25">
      <c r="W2652" t="s">
        <v>68</v>
      </c>
      <c r="X2652" s="3">
        <v>10</v>
      </c>
      <c r="Y2652" s="3">
        <v>915.3119999999999</v>
      </c>
      <c r="Z2652" s="11">
        <v>90.987300000000005</v>
      </c>
      <c r="AA2652" s="3"/>
      <c r="AB2652" s="3"/>
      <c r="AD2652" t="str">
        <f t="shared" si="143"/>
        <v>TennesseeColumbia</v>
      </c>
      <c r="AE2652" t="str">
        <f t="shared" si="144"/>
        <v>Tennessee</v>
      </c>
      <c r="AF2652" t="str">
        <f t="shared" si="145"/>
        <v>Columbia</v>
      </c>
      <c r="AG2652" t="s">
        <v>68</v>
      </c>
      <c r="AH2652">
        <v>10</v>
      </c>
      <c r="AI2652">
        <v>915.3119999999999</v>
      </c>
      <c r="AJ2652" s="11">
        <v>90.987300000000005</v>
      </c>
    </row>
    <row r="2653" spans="22:36" x14ac:dyDescent="0.25">
      <c r="W2653" t="s">
        <v>64</v>
      </c>
      <c r="X2653" s="3">
        <v>5</v>
      </c>
      <c r="Y2653" s="3">
        <v>31.667999999999999</v>
      </c>
      <c r="Z2653" s="11">
        <v>-25.782</v>
      </c>
      <c r="AA2653" s="3"/>
      <c r="AB2653" s="3"/>
      <c r="AD2653" t="str">
        <f t="shared" si="143"/>
        <v>TennesseeColumbia</v>
      </c>
      <c r="AE2653" t="str">
        <f t="shared" si="144"/>
        <v>Tennessee</v>
      </c>
      <c r="AF2653" t="str">
        <f t="shared" si="145"/>
        <v>Columbia</v>
      </c>
      <c r="AG2653" t="s">
        <v>64</v>
      </c>
      <c r="AH2653">
        <v>5</v>
      </c>
      <c r="AI2653">
        <v>31.667999999999999</v>
      </c>
      <c r="AJ2653" s="11">
        <v>-25.782</v>
      </c>
    </row>
    <row r="2654" spans="22:36" x14ac:dyDescent="0.25">
      <c r="W2654" t="s">
        <v>25</v>
      </c>
      <c r="X2654" s="3">
        <v>13</v>
      </c>
      <c r="Y2654" s="3">
        <v>1214.144</v>
      </c>
      <c r="Z2654" s="11">
        <v>90.1404</v>
      </c>
      <c r="AA2654" s="3"/>
      <c r="AB2654" s="3"/>
      <c r="AD2654" t="str">
        <f t="shared" si="143"/>
        <v>TennesseeColumbia</v>
      </c>
      <c r="AE2654" t="str">
        <f t="shared" si="144"/>
        <v>Tennessee</v>
      </c>
      <c r="AF2654" t="str">
        <f t="shared" si="145"/>
        <v>Columbia</v>
      </c>
      <c r="AG2654" t="s">
        <v>25</v>
      </c>
      <c r="AH2654">
        <v>13</v>
      </c>
      <c r="AI2654">
        <v>1214.144</v>
      </c>
      <c r="AJ2654" s="11">
        <v>90.1404</v>
      </c>
    </row>
    <row r="2655" spans="22:36" x14ac:dyDescent="0.25">
      <c r="W2655" t="s">
        <v>48</v>
      </c>
      <c r="X2655" s="3">
        <v>8</v>
      </c>
      <c r="Y2655" s="3">
        <v>93.256</v>
      </c>
      <c r="Z2655" s="11">
        <v>18.0868</v>
      </c>
      <c r="AA2655" s="3"/>
      <c r="AB2655" s="3"/>
      <c r="AD2655" t="str">
        <f t="shared" si="143"/>
        <v>TennesseeColumbia</v>
      </c>
      <c r="AE2655" t="str">
        <f t="shared" si="144"/>
        <v>Tennessee</v>
      </c>
      <c r="AF2655" t="str">
        <f t="shared" si="145"/>
        <v>Columbia</v>
      </c>
      <c r="AG2655" t="s">
        <v>48</v>
      </c>
      <c r="AH2655">
        <v>8</v>
      </c>
      <c r="AI2655">
        <v>93.256</v>
      </c>
      <c r="AJ2655" s="11">
        <v>18.0868</v>
      </c>
    </row>
    <row r="2656" spans="22:36" x14ac:dyDescent="0.25">
      <c r="W2656" t="s">
        <v>80</v>
      </c>
      <c r="X2656" s="3">
        <v>11</v>
      </c>
      <c r="Y2656" s="3">
        <v>213.12</v>
      </c>
      <c r="Z2656" s="11">
        <v>74.471199999999996</v>
      </c>
      <c r="AA2656" s="3"/>
      <c r="AB2656" s="3"/>
      <c r="AD2656" t="str">
        <f t="shared" si="143"/>
        <v>TennesseeColumbia</v>
      </c>
      <c r="AE2656" t="str">
        <f t="shared" si="144"/>
        <v>Tennessee</v>
      </c>
      <c r="AF2656" t="str">
        <f t="shared" si="145"/>
        <v>Columbia</v>
      </c>
      <c r="AG2656" t="s">
        <v>80</v>
      </c>
      <c r="AH2656">
        <v>11</v>
      </c>
      <c r="AI2656">
        <v>213.12</v>
      </c>
      <c r="AJ2656" s="11">
        <v>74.471199999999996</v>
      </c>
    </row>
    <row r="2657" spans="22:36" x14ac:dyDescent="0.25">
      <c r="W2657" t="s">
        <v>59</v>
      </c>
      <c r="X2657" s="3">
        <v>4</v>
      </c>
      <c r="Y2657" s="3">
        <v>467.04</v>
      </c>
      <c r="Z2657" s="11">
        <v>58.38</v>
      </c>
      <c r="AA2657" s="3"/>
      <c r="AB2657" s="3"/>
      <c r="AD2657" t="str">
        <f t="shared" si="143"/>
        <v>TennesseeColumbia</v>
      </c>
      <c r="AE2657" t="str">
        <f t="shared" si="144"/>
        <v>Tennessee</v>
      </c>
      <c r="AF2657" t="str">
        <f t="shared" si="145"/>
        <v>Columbia</v>
      </c>
      <c r="AG2657" t="s">
        <v>59</v>
      </c>
      <c r="AH2657">
        <v>4</v>
      </c>
      <c r="AI2657">
        <v>467.04</v>
      </c>
      <c r="AJ2657" s="11">
        <v>58.38</v>
      </c>
    </row>
    <row r="2658" spans="22:36" x14ac:dyDescent="0.25">
      <c r="W2658" t="s">
        <v>43</v>
      </c>
      <c r="X2658" s="3">
        <v>6</v>
      </c>
      <c r="Y2658" s="3">
        <v>325.61599999999999</v>
      </c>
      <c r="Z2658" s="11">
        <v>-4.0701999999999998</v>
      </c>
      <c r="AA2658" s="3"/>
      <c r="AB2658" s="3"/>
      <c r="AD2658" t="str">
        <f t="shared" si="143"/>
        <v>TennesseeColumbia</v>
      </c>
      <c r="AE2658" t="str">
        <f t="shared" si="144"/>
        <v>Tennessee</v>
      </c>
      <c r="AF2658" t="str">
        <f t="shared" si="145"/>
        <v>Columbia</v>
      </c>
      <c r="AG2658" t="s">
        <v>43</v>
      </c>
      <c r="AH2658">
        <v>6</v>
      </c>
      <c r="AI2658">
        <v>325.61599999999999</v>
      </c>
      <c r="AJ2658" s="11">
        <v>-4.0701999999999998</v>
      </c>
    </row>
    <row r="2659" spans="22:36" x14ac:dyDescent="0.25">
      <c r="W2659" t="s">
        <v>334</v>
      </c>
      <c r="X2659" s="3">
        <v>3</v>
      </c>
      <c r="Y2659" s="3">
        <v>8.8320000000000007</v>
      </c>
      <c r="Z2659" s="11">
        <v>-1.9872000000000001</v>
      </c>
      <c r="AA2659" s="3"/>
      <c r="AB2659" s="3"/>
      <c r="AD2659" t="str">
        <f t="shared" si="143"/>
        <v>TennesseeColumbia</v>
      </c>
      <c r="AE2659" t="str">
        <f t="shared" si="144"/>
        <v>Tennessee</v>
      </c>
      <c r="AF2659" t="str">
        <f t="shared" si="145"/>
        <v>Columbia</v>
      </c>
      <c r="AG2659" t="s">
        <v>334</v>
      </c>
      <c r="AH2659">
        <v>3</v>
      </c>
      <c r="AI2659">
        <v>8.8320000000000007</v>
      </c>
      <c r="AJ2659" s="11">
        <v>-1.9872000000000001</v>
      </c>
    </row>
    <row r="2660" spans="22:36" x14ac:dyDescent="0.25">
      <c r="W2660" t="s">
        <v>39</v>
      </c>
      <c r="X2660" s="3">
        <v>7</v>
      </c>
      <c r="Y2660" s="3">
        <v>1875.258</v>
      </c>
      <c r="Z2660" s="11">
        <v>-968.88329999999996</v>
      </c>
      <c r="AA2660" s="3"/>
      <c r="AB2660" s="3"/>
      <c r="AD2660" t="str">
        <f t="shared" si="143"/>
        <v>TennesseeColumbia</v>
      </c>
      <c r="AE2660" t="str">
        <f t="shared" si="144"/>
        <v>Tennessee</v>
      </c>
      <c r="AF2660" t="str">
        <f t="shared" si="145"/>
        <v>Columbia</v>
      </c>
      <c r="AG2660" t="s">
        <v>39</v>
      </c>
      <c r="AH2660">
        <v>7</v>
      </c>
      <c r="AI2660">
        <v>1875.258</v>
      </c>
      <c r="AJ2660" s="11">
        <v>-968.88329999999996</v>
      </c>
    </row>
    <row r="2661" spans="22:36" x14ac:dyDescent="0.25">
      <c r="V2661" t="s">
        <v>695</v>
      </c>
      <c r="W2661" t="s">
        <v>68</v>
      </c>
      <c r="X2661" s="3">
        <v>2</v>
      </c>
      <c r="Y2661" s="3">
        <v>20.768000000000001</v>
      </c>
      <c r="Z2661" s="11">
        <v>2.3363999999999998</v>
      </c>
      <c r="AA2661" s="3"/>
      <c r="AB2661" s="3"/>
      <c r="AC2661" t="s">
        <v>695</v>
      </c>
      <c r="AD2661" t="str">
        <f t="shared" si="143"/>
        <v>TennesseeFranklin</v>
      </c>
      <c r="AE2661" t="str">
        <f t="shared" si="144"/>
        <v>Tennessee</v>
      </c>
      <c r="AF2661" t="str">
        <f t="shared" si="145"/>
        <v>Franklin</v>
      </c>
      <c r="AG2661" t="s">
        <v>68</v>
      </c>
      <c r="AH2661">
        <v>2</v>
      </c>
      <c r="AI2661">
        <v>20.768000000000001</v>
      </c>
      <c r="AJ2661" s="11">
        <v>2.3363999999999998</v>
      </c>
    </row>
    <row r="2662" spans="22:36" x14ac:dyDescent="0.25">
      <c r="W2662" t="s">
        <v>53</v>
      </c>
      <c r="X2662" s="3">
        <v>2</v>
      </c>
      <c r="Y2662" s="3">
        <v>2.8159999999999998</v>
      </c>
      <c r="Z2662" s="11">
        <v>0.31680000000000003</v>
      </c>
      <c r="AA2662" s="3"/>
      <c r="AB2662" s="3"/>
      <c r="AD2662" t="str">
        <f t="shared" si="143"/>
        <v>TennesseeFranklin</v>
      </c>
      <c r="AE2662" t="str">
        <f t="shared" si="144"/>
        <v>Tennessee</v>
      </c>
      <c r="AF2662" t="str">
        <f t="shared" si="145"/>
        <v>Franklin</v>
      </c>
      <c r="AG2662" t="s">
        <v>53</v>
      </c>
      <c r="AH2662">
        <v>2</v>
      </c>
      <c r="AI2662">
        <v>2.8159999999999998</v>
      </c>
      <c r="AJ2662" s="11">
        <v>0.31680000000000003</v>
      </c>
    </row>
    <row r="2663" spans="22:36" x14ac:dyDescent="0.25">
      <c r="W2663" t="s">
        <v>64</v>
      </c>
      <c r="X2663" s="3">
        <v>4</v>
      </c>
      <c r="Y2663" s="3">
        <v>6.15</v>
      </c>
      <c r="Z2663" s="11">
        <v>-4.6254</v>
      </c>
      <c r="AA2663" s="3"/>
      <c r="AB2663" s="3"/>
      <c r="AD2663" t="str">
        <f t="shared" si="143"/>
        <v>TennesseeFranklin</v>
      </c>
      <c r="AE2663" t="str">
        <f t="shared" si="144"/>
        <v>Tennessee</v>
      </c>
      <c r="AF2663" t="str">
        <f t="shared" si="145"/>
        <v>Franklin</v>
      </c>
      <c r="AG2663" t="s">
        <v>64</v>
      </c>
      <c r="AH2663">
        <v>4</v>
      </c>
      <c r="AI2663">
        <v>6.15</v>
      </c>
      <c r="AJ2663" s="11">
        <v>-4.6254</v>
      </c>
    </row>
    <row r="2664" spans="22:36" x14ac:dyDescent="0.25">
      <c r="W2664" t="s">
        <v>48</v>
      </c>
      <c r="X2664" s="3">
        <v>7</v>
      </c>
      <c r="Y2664" s="3">
        <v>35.167999999999999</v>
      </c>
      <c r="Z2664" s="11">
        <v>9.6712000000000007</v>
      </c>
      <c r="AA2664" s="3"/>
      <c r="AB2664" s="3"/>
      <c r="AD2664" t="str">
        <f t="shared" si="143"/>
        <v>TennesseeFranklin</v>
      </c>
      <c r="AE2664" t="str">
        <f t="shared" si="144"/>
        <v>Tennessee</v>
      </c>
      <c r="AF2664" t="str">
        <f t="shared" si="145"/>
        <v>Franklin</v>
      </c>
      <c r="AG2664" t="s">
        <v>48</v>
      </c>
      <c r="AH2664">
        <v>7</v>
      </c>
      <c r="AI2664">
        <v>35.167999999999999</v>
      </c>
      <c r="AJ2664" s="11">
        <v>9.6712000000000007</v>
      </c>
    </row>
    <row r="2665" spans="22:36" x14ac:dyDescent="0.25">
      <c r="W2665" t="s">
        <v>33</v>
      </c>
      <c r="X2665" s="3">
        <v>4</v>
      </c>
      <c r="Y2665" s="3">
        <v>12</v>
      </c>
      <c r="Z2665" s="11">
        <v>4.2</v>
      </c>
      <c r="AA2665" s="3"/>
      <c r="AB2665" s="3"/>
      <c r="AD2665" t="str">
        <f t="shared" si="143"/>
        <v>TennesseeFranklin</v>
      </c>
      <c r="AE2665" t="str">
        <f t="shared" si="144"/>
        <v>Tennessee</v>
      </c>
      <c r="AF2665" t="str">
        <f t="shared" si="145"/>
        <v>Franklin</v>
      </c>
      <c r="AG2665" t="s">
        <v>33</v>
      </c>
      <c r="AH2665">
        <v>4</v>
      </c>
      <c r="AI2665">
        <v>12</v>
      </c>
      <c r="AJ2665" s="11">
        <v>4.2</v>
      </c>
    </row>
    <row r="2666" spans="22:36" x14ac:dyDescent="0.25">
      <c r="W2666" t="s">
        <v>80</v>
      </c>
      <c r="X2666" s="3">
        <v>1</v>
      </c>
      <c r="Y2666" s="3">
        <v>5.1840000000000002</v>
      </c>
      <c r="Z2666" s="11">
        <v>1.8144</v>
      </c>
      <c r="AA2666" s="3"/>
      <c r="AB2666" s="3"/>
      <c r="AD2666" t="str">
        <f t="shared" si="143"/>
        <v>TennesseeFranklin</v>
      </c>
      <c r="AE2666" t="str">
        <f t="shared" si="144"/>
        <v>Tennessee</v>
      </c>
      <c r="AF2666" t="str">
        <f t="shared" si="145"/>
        <v>Franklin</v>
      </c>
      <c r="AG2666" t="s">
        <v>80</v>
      </c>
      <c r="AH2666">
        <v>1</v>
      </c>
      <c r="AI2666">
        <v>5.1840000000000002</v>
      </c>
      <c r="AJ2666" s="11">
        <v>1.8144</v>
      </c>
    </row>
    <row r="2667" spans="22:36" x14ac:dyDescent="0.25">
      <c r="W2667" t="s">
        <v>59</v>
      </c>
      <c r="X2667" s="3">
        <v>3</v>
      </c>
      <c r="Y2667" s="3">
        <v>40.68</v>
      </c>
      <c r="Z2667" s="11">
        <v>-9.1530000000000005</v>
      </c>
      <c r="AA2667" s="3"/>
      <c r="AB2667" s="3"/>
      <c r="AD2667" t="str">
        <f t="shared" si="143"/>
        <v>TennesseeFranklin</v>
      </c>
      <c r="AE2667" t="str">
        <f t="shared" si="144"/>
        <v>Tennessee</v>
      </c>
      <c r="AF2667" t="str">
        <f t="shared" si="145"/>
        <v>Franklin</v>
      </c>
      <c r="AG2667" t="s">
        <v>59</v>
      </c>
      <c r="AH2667">
        <v>3</v>
      </c>
      <c r="AI2667">
        <v>40.68</v>
      </c>
      <c r="AJ2667" s="11">
        <v>-9.1530000000000005</v>
      </c>
    </row>
    <row r="2668" spans="22:36" x14ac:dyDescent="0.25">
      <c r="W2668" t="s">
        <v>43</v>
      </c>
      <c r="X2668" s="3">
        <v>5</v>
      </c>
      <c r="Y2668" s="3">
        <v>745.48799999999994</v>
      </c>
      <c r="Z2668" s="11">
        <v>-67.772599999999997</v>
      </c>
      <c r="AA2668" s="3"/>
      <c r="AB2668" s="3"/>
      <c r="AD2668" t="str">
        <f t="shared" si="143"/>
        <v>TennesseeFranklin</v>
      </c>
      <c r="AE2668" t="str">
        <f t="shared" si="144"/>
        <v>Tennessee</v>
      </c>
      <c r="AF2668" t="str">
        <f t="shared" si="145"/>
        <v>Franklin</v>
      </c>
      <c r="AG2668" t="s">
        <v>43</v>
      </c>
      <c r="AH2668">
        <v>5</v>
      </c>
      <c r="AI2668">
        <v>745.48799999999994</v>
      </c>
      <c r="AJ2668" s="11">
        <v>-67.772599999999997</v>
      </c>
    </row>
    <row r="2669" spans="22:36" x14ac:dyDescent="0.25">
      <c r="W2669" t="s">
        <v>39</v>
      </c>
      <c r="X2669" s="3">
        <v>3</v>
      </c>
      <c r="Y2669" s="3">
        <v>79.974000000000004</v>
      </c>
      <c r="Z2669" s="11">
        <v>-29.323799999999999</v>
      </c>
      <c r="AA2669" s="3"/>
      <c r="AB2669" s="3"/>
      <c r="AD2669" t="str">
        <f t="shared" si="143"/>
        <v>TennesseeFranklin</v>
      </c>
      <c r="AE2669" t="str">
        <f t="shared" si="144"/>
        <v>Tennessee</v>
      </c>
      <c r="AF2669" t="str">
        <f t="shared" si="145"/>
        <v>Franklin</v>
      </c>
      <c r="AG2669" t="s">
        <v>39</v>
      </c>
      <c r="AH2669">
        <v>3</v>
      </c>
      <c r="AI2669">
        <v>79.974000000000004</v>
      </c>
      <c r="AJ2669" s="11">
        <v>-29.323799999999999</v>
      </c>
    </row>
    <row r="2670" spans="22:36" x14ac:dyDescent="0.25">
      <c r="V2670" t="s">
        <v>1167</v>
      </c>
      <c r="W2670" t="s">
        <v>53</v>
      </c>
      <c r="X2670" s="3">
        <v>7</v>
      </c>
      <c r="Y2670" s="3">
        <v>12.263999999999999</v>
      </c>
      <c r="Z2670" s="11">
        <v>1.0730999999999999</v>
      </c>
      <c r="AA2670" s="3"/>
      <c r="AB2670" s="3"/>
      <c r="AC2670" t="s">
        <v>1167</v>
      </c>
      <c r="AD2670" t="str">
        <f t="shared" si="143"/>
        <v>TennesseeHendersonville</v>
      </c>
      <c r="AE2670" t="str">
        <f t="shared" si="144"/>
        <v>Tennessee</v>
      </c>
      <c r="AF2670" t="str">
        <f t="shared" si="145"/>
        <v>Hendersonville</v>
      </c>
      <c r="AG2670" t="s">
        <v>53</v>
      </c>
      <c r="AH2670">
        <v>7</v>
      </c>
      <c r="AI2670">
        <v>12.263999999999999</v>
      </c>
      <c r="AJ2670" s="11">
        <v>1.0730999999999999</v>
      </c>
    </row>
    <row r="2671" spans="22:36" x14ac:dyDescent="0.25">
      <c r="W2671" t="s">
        <v>64</v>
      </c>
      <c r="X2671" s="3">
        <v>8</v>
      </c>
      <c r="Y2671" s="3">
        <v>16.218</v>
      </c>
      <c r="Z2671" s="11">
        <v>-10.9566</v>
      </c>
      <c r="AA2671" s="3"/>
      <c r="AB2671" s="3"/>
      <c r="AD2671" t="str">
        <f t="shared" si="143"/>
        <v>TennesseeHendersonville</v>
      </c>
      <c r="AE2671" t="str">
        <f t="shared" si="144"/>
        <v>Tennessee</v>
      </c>
      <c r="AF2671" t="str">
        <f t="shared" si="145"/>
        <v>Hendersonville</v>
      </c>
      <c r="AG2671" t="s">
        <v>64</v>
      </c>
      <c r="AH2671">
        <v>8</v>
      </c>
      <c r="AI2671">
        <v>16.218</v>
      </c>
      <c r="AJ2671" s="11">
        <v>-10.9566</v>
      </c>
    </row>
    <row r="2672" spans="22:36" x14ac:dyDescent="0.25">
      <c r="W2672" t="s">
        <v>48</v>
      </c>
      <c r="X2672" s="3">
        <v>4</v>
      </c>
      <c r="Y2672" s="3">
        <v>72.703999999999994</v>
      </c>
      <c r="Z2672" s="11">
        <v>19.084800000000001</v>
      </c>
      <c r="AA2672" s="3"/>
      <c r="AB2672" s="3"/>
      <c r="AD2672" t="str">
        <f t="shared" si="143"/>
        <v>TennesseeHendersonville</v>
      </c>
      <c r="AE2672" t="str">
        <f t="shared" si="144"/>
        <v>Tennessee</v>
      </c>
      <c r="AF2672" t="str">
        <f t="shared" si="145"/>
        <v>Hendersonville</v>
      </c>
      <c r="AG2672" t="s">
        <v>48</v>
      </c>
      <c r="AH2672">
        <v>4</v>
      </c>
      <c r="AI2672">
        <v>72.703999999999994</v>
      </c>
      <c r="AJ2672" s="11">
        <v>19.084800000000001</v>
      </c>
    </row>
    <row r="2673" spans="22:36" x14ac:dyDescent="0.25">
      <c r="W2673" t="s">
        <v>43</v>
      </c>
      <c r="X2673" s="3">
        <v>3</v>
      </c>
      <c r="Y2673" s="3">
        <v>218.352</v>
      </c>
      <c r="Z2673" s="11">
        <v>-54.588000000000001</v>
      </c>
      <c r="AA2673" s="3"/>
      <c r="AB2673" s="3"/>
      <c r="AD2673" t="str">
        <f t="shared" si="143"/>
        <v>TennesseeHendersonville</v>
      </c>
      <c r="AE2673" t="str">
        <f t="shared" si="144"/>
        <v>Tennessee</v>
      </c>
      <c r="AF2673" t="str">
        <f t="shared" si="145"/>
        <v>Hendersonville</v>
      </c>
      <c r="AG2673" t="s">
        <v>43</v>
      </c>
      <c r="AH2673">
        <v>3</v>
      </c>
      <c r="AI2673">
        <v>218.352</v>
      </c>
      <c r="AJ2673" s="11">
        <v>-54.588000000000001</v>
      </c>
    </row>
    <row r="2674" spans="22:36" x14ac:dyDescent="0.25">
      <c r="V2674" t="s">
        <v>885</v>
      </c>
      <c r="W2674" t="s">
        <v>129</v>
      </c>
      <c r="X2674" s="3">
        <v>2</v>
      </c>
      <c r="Y2674" s="3">
        <v>46.863999999999997</v>
      </c>
      <c r="Z2674" s="11">
        <v>7.6154000000000002</v>
      </c>
      <c r="AA2674" s="3"/>
      <c r="AB2674" s="3"/>
      <c r="AC2674" t="s">
        <v>885</v>
      </c>
      <c r="AD2674" t="str">
        <f t="shared" si="143"/>
        <v>TennesseeJackson</v>
      </c>
      <c r="AE2674" t="str">
        <f t="shared" si="144"/>
        <v>Tennessee</v>
      </c>
      <c r="AF2674" t="str">
        <f t="shared" si="145"/>
        <v>Jackson</v>
      </c>
      <c r="AG2674" t="s">
        <v>129</v>
      </c>
      <c r="AH2674">
        <v>2</v>
      </c>
      <c r="AI2674">
        <v>46.863999999999997</v>
      </c>
      <c r="AJ2674" s="11">
        <v>7.6154000000000002</v>
      </c>
    </row>
    <row r="2675" spans="22:36" x14ac:dyDescent="0.25">
      <c r="W2675" t="s">
        <v>68</v>
      </c>
      <c r="X2675" s="3">
        <v>5</v>
      </c>
      <c r="Y2675" s="3">
        <v>59.24</v>
      </c>
      <c r="Z2675" s="11">
        <v>16.291</v>
      </c>
      <c r="AA2675" s="3"/>
      <c r="AB2675" s="3"/>
      <c r="AD2675" t="str">
        <f t="shared" si="143"/>
        <v>TennesseeJackson</v>
      </c>
      <c r="AE2675" t="str">
        <f t="shared" si="144"/>
        <v>Tennessee</v>
      </c>
      <c r="AF2675" t="str">
        <f t="shared" si="145"/>
        <v>Jackson</v>
      </c>
      <c r="AG2675" t="s">
        <v>68</v>
      </c>
      <c r="AH2675">
        <v>5</v>
      </c>
      <c r="AI2675">
        <v>59.24</v>
      </c>
      <c r="AJ2675" s="11">
        <v>16.291</v>
      </c>
    </row>
    <row r="2676" spans="22:36" x14ac:dyDescent="0.25">
      <c r="W2676" t="s">
        <v>53</v>
      </c>
      <c r="X2676" s="3">
        <v>9</v>
      </c>
      <c r="Y2676" s="3">
        <v>32.856000000000002</v>
      </c>
      <c r="Z2676" s="11">
        <v>4.5933999999999999</v>
      </c>
      <c r="AA2676" s="3"/>
      <c r="AB2676" s="3"/>
      <c r="AD2676" t="str">
        <f t="shared" si="143"/>
        <v>TennesseeJackson</v>
      </c>
      <c r="AE2676" t="str">
        <f t="shared" si="144"/>
        <v>Tennessee</v>
      </c>
      <c r="AF2676" t="str">
        <f t="shared" si="145"/>
        <v>Jackson</v>
      </c>
      <c r="AG2676" t="s">
        <v>53</v>
      </c>
      <c r="AH2676">
        <v>9</v>
      </c>
      <c r="AI2676">
        <v>32.856000000000002</v>
      </c>
      <c r="AJ2676" s="11">
        <v>4.5933999999999999</v>
      </c>
    </row>
    <row r="2677" spans="22:36" x14ac:dyDescent="0.25">
      <c r="W2677" t="s">
        <v>25</v>
      </c>
      <c r="X2677" s="3">
        <v>2</v>
      </c>
      <c r="Y2677" s="3">
        <v>209.56800000000001</v>
      </c>
      <c r="Z2677" s="11">
        <v>-23.5764</v>
      </c>
      <c r="AA2677" s="3"/>
      <c r="AB2677" s="3"/>
      <c r="AD2677" t="str">
        <f t="shared" si="143"/>
        <v>TennesseeJackson</v>
      </c>
      <c r="AE2677" t="str">
        <f t="shared" si="144"/>
        <v>Tennessee</v>
      </c>
      <c r="AF2677" t="str">
        <f t="shared" si="145"/>
        <v>Jackson</v>
      </c>
      <c r="AG2677" t="s">
        <v>25</v>
      </c>
      <c r="AH2677">
        <v>2</v>
      </c>
      <c r="AI2677">
        <v>209.56800000000001</v>
      </c>
      <c r="AJ2677" s="11">
        <v>-23.5764</v>
      </c>
    </row>
    <row r="2678" spans="22:36" x14ac:dyDescent="0.25">
      <c r="W2678" t="s">
        <v>48</v>
      </c>
      <c r="X2678" s="3">
        <v>11</v>
      </c>
      <c r="Y2678" s="3">
        <v>692.47199999999998</v>
      </c>
      <c r="Z2678" s="11">
        <v>190.4298</v>
      </c>
      <c r="AA2678" s="3"/>
      <c r="AB2678" s="3"/>
      <c r="AD2678" t="str">
        <f t="shared" si="143"/>
        <v>TennesseeJackson</v>
      </c>
      <c r="AE2678" t="str">
        <f t="shared" si="144"/>
        <v>Tennessee</v>
      </c>
      <c r="AF2678" t="str">
        <f t="shared" si="145"/>
        <v>Jackson</v>
      </c>
      <c r="AG2678" t="s">
        <v>48</v>
      </c>
      <c r="AH2678">
        <v>11</v>
      </c>
      <c r="AI2678">
        <v>692.47199999999998</v>
      </c>
      <c r="AJ2678" s="11">
        <v>190.4298</v>
      </c>
    </row>
    <row r="2679" spans="22:36" x14ac:dyDescent="0.25">
      <c r="W2679" t="s">
        <v>80</v>
      </c>
      <c r="X2679" s="3">
        <v>1</v>
      </c>
      <c r="Y2679" s="3">
        <v>3.4239999999999999</v>
      </c>
      <c r="Z2679" s="11">
        <v>1.07</v>
      </c>
      <c r="AA2679" s="3"/>
      <c r="AB2679" s="3"/>
      <c r="AD2679" t="str">
        <f t="shared" si="143"/>
        <v>TennesseeJackson</v>
      </c>
      <c r="AE2679" t="str">
        <f t="shared" si="144"/>
        <v>Tennessee</v>
      </c>
      <c r="AF2679" t="str">
        <f t="shared" si="145"/>
        <v>Jackson</v>
      </c>
      <c r="AG2679" t="s">
        <v>80</v>
      </c>
      <c r="AH2679">
        <v>1</v>
      </c>
      <c r="AI2679">
        <v>3.4239999999999999</v>
      </c>
      <c r="AJ2679" s="11">
        <v>1.07</v>
      </c>
    </row>
    <row r="2680" spans="22:36" x14ac:dyDescent="0.25">
      <c r="W2680" t="s">
        <v>43</v>
      </c>
      <c r="X2680" s="3">
        <v>12</v>
      </c>
      <c r="Y2680" s="3">
        <v>137.83199999999999</v>
      </c>
      <c r="Z2680" s="11">
        <v>8.9414999999999996</v>
      </c>
      <c r="AA2680" s="3"/>
      <c r="AB2680" s="3"/>
      <c r="AD2680" t="str">
        <f t="shared" si="143"/>
        <v>TennesseeJackson</v>
      </c>
      <c r="AE2680" t="str">
        <f t="shared" si="144"/>
        <v>Tennessee</v>
      </c>
      <c r="AF2680" t="str">
        <f t="shared" si="145"/>
        <v>Jackson</v>
      </c>
      <c r="AG2680" t="s">
        <v>43</v>
      </c>
      <c r="AH2680">
        <v>12</v>
      </c>
      <c r="AI2680">
        <v>137.83199999999999</v>
      </c>
      <c r="AJ2680" s="11">
        <v>8.9414999999999996</v>
      </c>
    </row>
    <row r="2681" spans="22:36" x14ac:dyDescent="0.25">
      <c r="W2681" t="s">
        <v>39</v>
      </c>
      <c r="X2681" s="3">
        <v>6</v>
      </c>
      <c r="Y2681" s="3">
        <v>934.95600000000002</v>
      </c>
      <c r="Z2681" s="11">
        <v>-249.32159999999999</v>
      </c>
      <c r="AA2681" s="3"/>
      <c r="AB2681" s="3"/>
      <c r="AD2681" t="str">
        <f t="shared" si="143"/>
        <v>TennesseeJackson</v>
      </c>
      <c r="AE2681" t="str">
        <f t="shared" si="144"/>
        <v>Tennessee</v>
      </c>
      <c r="AF2681" t="str">
        <f t="shared" si="145"/>
        <v>Jackson</v>
      </c>
      <c r="AG2681" t="s">
        <v>39</v>
      </c>
      <c r="AH2681">
        <v>6</v>
      </c>
      <c r="AI2681">
        <v>934.95600000000002</v>
      </c>
      <c r="AJ2681" s="11">
        <v>-249.32159999999999</v>
      </c>
    </row>
    <row r="2682" spans="22:36" x14ac:dyDescent="0.25">
      <c r="V2682" t="s">
        <v>944</v>
      </c>
      <c r="W2682" t="s">
        <v>68</v>
      </c>
      <c r="X2682" s="3">
        <v>2</v>
      </c>
      <c r="Y2682" s="3">
        <v>333.05599999999998</v>
      </c>
      <c r="Z2682" s="11">
        <v>29.142399999999999</v>
      </c>
      <c r="AA2682" s="3"/>
      <c r="AB2682" s="3"/>
      <c r="AC2682" t="s">
        <v>944</v>
      </c>
      <c r="AD2682" t="str">
        <f t="shared" si="143"/>
        <v>TennesseeJohnson City</v>
      </c>
      <c r="AE2682" t="str">
        <f t="shared" si="144"/>
        <v>Tennessee</v>
      </c>
      <c r="AF2682" t="str">
        <f t="shared" si="145"/>
        <v>Johnson City</v>
      </c>
      <c r="AG2682" t="s">
        <v>68</v>
      </c>
      <c r="AH2682">
        <v>2</v>
      </c>
      <c r="AI2682">
        <v>333.05599999999998</v>
      </c>
      <c r="AJ2682" s="11">
        <v>29.142399999999999</v>
      </c>
    </row>
    <row r="2683" spans="22:36" x14ac:dyDescent="0.25">
      <c r="W2683" t="s">
        <v>53</v>
      </c>
      <c r="X2683" s="3">
        <v>3</v>
      </c>
      <c r="Y2683" s="3">
        <v>4.2240000000000002</v>
      </c>
      <c r="Z2683" s="11">
        <v>0.47520000000000001</v>
      </c>
      <c r="AA2683" s="3"/>
      <c r="AB2683" s="3"/>
      <c r="AD2683" t="str">
        <f t="shared" si="143"/>
        <v>TennesseeJohnson City</v>
      </c>
      <c r="AE2683" t="str">
        <f t="shared" si="144"/>
        <v>Tennessee</v>
      </c>
      <c r="AF2683" t="str">
        <f t="shared" si="145"/>
        <v>Johnson City</v>
      </c>
      <c r="AG2683" t="s">
        <v>53</v>
      </c>
      <c r="AH2683">
        <v>3</v>
      </c>
      <c r="AI2683">
        <v>4.2240000000000002</v>
      </c>
      <c r="AJ2683" s="11">
        <v>0.47520000000000001</v>
      </c>
    </row>
    <row r="2684" spans="22:36" x14ac:dyDescent="0.25">
      <c r="W2684" t="s">
        <v>64</v>
      </c>
      <c r="X2684" s="3">
        <v>14</v>
      </c>
      <c r="Y2684" s="3">
        <v>94.536000000000001</v>
      </c>
      <c r="Z2684" s="11">
        <v>-69.525400000000005</v>
      </c>
      <c r="AA2684" s="3"/>
      <c r="AB2684" s="3"/>
      <c r="AD2684" t="str">
        <f t="shared" si="143"/>
        <v>TennesseeJohnson City</v>
      </c>
      <c r="AE2684" t="str">
        <f t="shared" si="144"/>
        <v>Tennessee</v>
      </c>
      <c r="AF2684" t="str">
        <f t="shared" si="145"/>
        <v>Johnson City</v>
      </c>
      <c r="AG2684" t="s">
        <v>64</v>
      </c>
      <c r="AH2684">
        <v>14</v>
      </c>
      <c r="AI2684">
        <v>94.536000000000001</v>
      </c>
      <c r="AJ2684" s="11">
        <v>-69.525400000000005</v>
      </c>
    </row>
    <row r="2685" spans="22:36" x14ac:dyDescent="0.25">
      <c r="W2685" t="s">
        <v>143</v>
      </c>
      <c r="X2685" s="3">
        <v>6</v>
      </c>
      <c r="Y2685" s="3">
        <v>41.808</v>
      </c>
      <c r="Z2685" s="11">
        <v>14.2752</v>
      </c>
      <c r="AA2685" s="3"/>
      <c r="AB2685" s="3"/>
      <c r="AD2685" t="str">
        <f t="shared" si="143"/>
        <v>TennesseeJohnson City</v>
      </c>
      <c r="AE2685" t="str">
        <f t="shared" si="144"/>
        <v>Tennessee</v>
      </c>
      <c r="AF2685" t="str">
        <f t="shared" si="145"/>
        <v>Johnson City</v>
      </c>
      <c r="AG2685" t="s">
        <v>143</v>
      </c>
      <c r="AH2685">
        <v>6</v>
      </c>
      <c r="AI2685">
        <v>41.808</v>
      </c>
      <c r="AJ2685" s="11">
        <v>14.2752</v>
      </c>
    </row>
    <row r="2686" spans="22:36" x14ac:dyDescent="0.25">
      <c r="W2686" t="s">
        <v>80</v>
      </c>
      <c r="X2686" s="3">
        <v>14</v>
      </c>
      <c r="Y2686" s="3">
        <v>71.455999999999989</v>
      </c>
      <c r="Z2686" s="11">
        <v>23.690799999999999</v>
      </c>
      <c r="AA2686" s="3"/>
      <c r="AB2686" s="3"/>
      <c r="AD2686" t="str">
        <f t="shared" si="143"/>
        <v>TennesseeJohnson City</v>
      </c>
      <c r="AE2686" t="str">
        <f t="shared" si="144"/>
        <v>Tennessee</v>
      </c>
      <c r="AF2686" t="str">
        <f t="shared" si="145"/>
        <v>Johnson City</v>
      </c>
      <c r="AG2686" t="s">
        <v>80</v>
      </c>
      <c r="AH2686">
        <v>14</v>
      </c>
      <c r="AI2686">
        <v>71.455999999999989</v>
      </c>
      <c r="AJ2686" s="11">
        <v>23.690799999999999</v>
      </c>
    </row>
    <row r="2687" spans="22:36" x14ac:dyDescent="0.25">
      <c r="W2687" t="s">
        <v>59</v>
      </c>
      <c r="X2687" s="3">
        <v>4</v>
      </c>
      <c r="Y2687" s="3">
        <v>220.768</v>
      </c>
      <c r="Z2687" s="11">
        <v>13.798</v>
      </c>
      <c r="AA2687" s="3"/>
      <c r="AB2687" s="3"/>
      <c r="AD2687" t="str">
        <f t="shared" si="143"/>
        <v>TennesseeJohnson City</v>
      </c>
      <c r="AE2687" t="str">
        <f t="shared" si="144"/>
        <v>Tennessee</v>
      </c>
      <c r="AF2687" t="str">
        <f t="shared" si="145"/>
        <v>Johnson City</v>
      </c>
      <c r="AG2687" t="s">
        <v>59</v>
      </c>
      <c r="AH2687">
        <v>4</v>
      </c>
      <c r="AI2687">
        <v>220.768</v>
      </c>
      <c r="AJ2687" s="11">
        <v>13.798</v>
      </c>
    </row>
    <row r="2688" spans="22:36" x14ac:dyDescent="0.25">
      <c r="V2688" t="s">
        <v>969</v>
      </c>
      <c r="W2688" t="s">
        <v>129</v>
      </c>
      <c r="X2688" s="3">
        <v>4</v>
      </c>
      <c r="Y2688" s="3">
        <v>89.567999999999998</v>
      </c>
      <c r="Z2688" s="11">
        <v>-1.1195999999999999</v>
      </c>
      <c r="AA2688" s="3"/>
      <c r="AB2688" s="3"/>
      <c r="AC2688" t="s">
        <v>969</v>
      </c>
      <c r="AD2688" t="str">
        <f t="shared" si="143"/>
        <v>TennesseeKnoxville</v>
      </c>
      <c r="AE2688" t="str">
        <f t="shared" si="144"/>
        <v>Tennessee</v>
      </c>
      <c r="AF2688" t="str">
        <f t="shared" si="145"/>
        <v>Knoxville</v>
      </c>
      <c r="AG2688" t="s">
        <v>129</v>
      </c>
      <c r="AH2688">
        <v>4</v>
      </c>
      <c r="AI2688">
        <v>89.567999999999998</v>
      </c>
      <c r="AJ2688" s="11">
        <v>-1.1195999999999999</v>
      </c>
    </row>
    <row r="2689" spans="22:36" x14ac:dyDescent="0.25">
      <c r="W2689" t="s">
        <v>68</v>
      </c>
      <c r="X2689" s="3">
        <v>2</v>
      </c>
      <c r="Y2689" s="3">
        <v>87.168000000000006</v>
      </c>
      <c r="Z2689" s="11">
        <v>8.7167999999999992</v>
      </c>
      <c r="AA2689" s="3"/>
      <c r="AB2689" s="3"/>
      <c r="AD2689" t="str">
        <f t="shared" si="143"/>
        <v>TennesseeKnoxville</v>
      </c>
      <c r="AE2689" t="str">
        <f t="shared" si="144"/>
        <v>Tennessee</v>
      </c>
      <c r="AF2689" t="str">
        <f t="shared" si="145"/>
        <v>Knoxville</v>
      </c>
      <c r="AG2689" t="s">
        <v>68</v>
      </c>
      <c r="AH2689">
        <v>2</v>
      </c>
      <c r="AI2689">
        <v>87.168000000000006</v>
      </c>
      <c r="AJ2689" s="11">
        <v>8.7167999999999992</v>
      </c>
    </row>
    <row r="2690" spans="22:36" x14ac:dyDescent="0.25">
      <c r="W2690" t="s">
        <v>53</v>
      </c>
      <c r="X2690" s="3">
        <v>12</v>
      </c>
      <c r="Y2690" s="3">
        <v>112.776</v>
      </c>
      <c r="Z2690" s="11">
        <v>16.322600000000001</v>
      </c>
      <c r="AA2690" s="3"/>
      <c r="AB2690" s="3"/>
      <c r="AD2690" t="str">
        <f t="shared" si="143"/>
        <v>TennesseeKnoxville</v>
      </c>
      <c r="AE2690" t="str">
        <f t="shared" si="144"/>
        <v>Tennessee</v>
      </c>
      <c r="AF2690" t="str">
        <f t="shared" si="145"/>
        <v>Knoxville</v>
      </c>
      <c r="AG2690" t="s">
        <v>53</v>
      </c>
      <c r="AH2690">
        <v>12</v>
      </c>
      <c r="AI2690">
        <v>112.776</v>
      </c>
      <c r="AJ2690" s="11">
        <v>16.322600000000001</v>
      </c>
    </row>
    <row r="2691" spans="22:36" x14ac:dyDescent="0.25">
      <c r="W2691" t="s">
        <v>64</v>
      </c>
      <c r="X2691" s="3">
        <v>7</v>
      </c>
      <c r="Y2691" s="3">
        <v>61.595999999999997</v>
      </c>
      <c r="Z2691" s="11">
        <v>-48.135599999999997</v>
      </c>
      <c r="AA2691" s="3"/>
      <c r="AB2691" s="3"/>
      <c r="AD2691" t="str">
        <f t="shared" si="143"/>
        <v>TennesseeKnoxville</v>
      </c>
      <c r="AE2691" t="str">
        <f t="shared" si="144"/>
        <v>Tennessee</v>
      </c>
      <c r="AF2691" t="str">
        <f t="shared" si="145"/>
        <v>Knoxville</v>
      </c>
      <c r="AG2691" t="s">
        <v>64</v>
      </c>
      <c r="AH2691">
        <v>7</v>
      </c>
      <c r="AI2691">
        <v>61.595999999999997</v>
      </c>
      <c r="AJ2691" s="11">
        <v>-48.135599999999997</v>
      </c>
    </row>
    <row r="2692" spans="22:36" x14ac:dyDescent="0.25">
      <c r="W2692" t="s">
        <v>25</v>
      </c>
      <c r="X2692" s="3">
        <v>6</v>
      </c>
      <c r="Y2692" s="3">
        <v>532.72799999999995</v>
      </c>
      <c r="Z2692" s="11">
        <v>-46.2834</v>
      </c>
      <c r="AA2692" s="3"/>
      <c r="AB2692" s="3"/>
      <c r="AD2692" t="str">
        <f t="shared" si="143"/>
        <v>TennesseeKnoxville</v>
      </c>
      <c r="AE2692" t="str">
        <f t="shared" si="144"/>
        <v>Tennessee</v>
      </c>
      <c r="AF2692" t="str">
        <f t="shared" si="145"/>
        <v>Knoxville</v>
      </c>
      <c r="AG2692" t="s">
        <v>25</v>
      </c>
      <c r="AH2692">
        <v>6</v>
      </c>
      <c r="AI2692">
        <v>532.72799999999995</v>
      </c>
      <c r="AJ2692" s="11">
        <v>-46.2834</v>
      </c>
    </row>
    <row r="2693" spans="22:36" x14ac:dyDescent="0.25">
      <c r="W2693" t="s">
        <v>48</v>
      </c>
      <c r="X2693" s="3">
        <v>13</v>
      </c>
      <c r="Y2693" s="3">
        <v>163.096</v>
      </c>
      <c r="Z2693" s="11">
        <v>29.865399999999998</v>
      </c>
      <c r="AA2693" s="3"/>
      <c r="AB2693" s="3"/>
      <c r="AD2693" t="str">
        <f t="shared" ref="AD2693:AD2756" si="146">IF(ISTEXT(AC2693),AC2693,AD2692)</f>
        <v>TennesseeKnoxville</v>
      </c>
      <c r="AE2693" t="str">
        <f t="shared" ref="AE2693:AE2756" si="147">INDEX($K$3:$R$606,MATCH(AD2693,$K$3:$K$606,0),5)</f>
        <v>Tennessee</v>
      </c>
      <c r="AF2693" t="str">
        <f t="shared" si="145"/>
        <v>Knoxville</v>
      </c>
      <c r="AG2693" t="s">
        <v>48</v>
      </c>
      <c r="AH2693">
        <v>13</v>
      </c>
      <c r="AI2693">
        <v>163.096</v>
      </c>
      <c r="AJ2693" s="11">
        <v>29.865399999999998</v>
      </c>
    </row>
    <row r="2694" spans="22:36" x14ac:dyDescent="0.25">
      <c r="W2694" t="s">
        <v>33</v>
      </c>
      <c r="X2694" s="3">
        <v>7</v>
      </c>
      <c r="Y2694" s="3">
        <v>63.808</v>
      </c>
      <c r="Z2694" s="11">
        <v>23.8704</v>
      </c>
      <c r="AA2694" s="3"/>
      <c r="AB2694" s="3"/>
      <c r="AD2694" t="str">
        <f t="shared" si="146"/>
        <v>TennesseeKnoxville</v>
      </c>
      <c r="AE2694" t="str">
        <f t="shared" si="147"/>
        <v>Tennessee</v>
      </c>
      <c r="AF2694" t="str">
        <f t="shared" ref="AF2694:AF2757" si="148">INDEX($K$3:$R$606,MATCH(AD2694,$K$3:$K$606,0),6)</f>
        <v>Knoxville</v>
      </c>
      <c r="AG2694" t="s">
        <v>33</v>
      </c>
      <c r="AH2694">
        <v>7</v>
      </c>
      <c r="AI2694">
        <v>63.808</v>
      </c>
      <c r="AJ2694" s="11">
        <v>23.8704</v>
      </c>
    </row>
    <row r="2695" spans="22:36" x14ac:dyDescent="0.25">
      <c r="W2695" t="s">
        <v>80</v>
      </c>
      <c r="X2695" s="3">
        <v>17</v>
      </c>
      <c r="Y2695" s="3">
        <v>76.367999999999995</v>
      </c>
      <c r="Z2695" s="11">
        <v>26.925000000000001</v>
      </c>
      <c r="AA2695" s="3"/>
      <c r="AB2695" s="3"/>
      <c r="AD2695" t="str">
        <f t="shared" si="146"/>
        <v>TennesseeKnoxville</v>
      </c>
      <c r="AE2695" t="str">
        <f t="shared" si="147"/>
        <v>Tennessee</v>
      </c>
      <c r="AF2695" t="str">
        <f t="shared" si="148"/>
        <v>Knoxville</v>
      </c>
      <c r="AG2695" t="s">
        <v>80</v>
      </c>
      <c r="AH2695">
        <v>17</v>
      </c>
      <c r="AI2695">
        <v>76.367999999999995</v>
      </c>
      <c r="AJ2695" s="11">
        <v>26.925000000000001</v>
      </c>
    </row>
    <row r="2696" spans="22:36" x14ac:dyDescent="0.25">
      <c r="W2696" t="s">
        <v>43</v>
      </c>
      <c r="X2696" s="3">
        <v>3</v>
      </c>
      <c r="Y2696" s="3">
        <v>98.352000000000004</v>
      </c>
      <c r="Z2696" s="11">
        <v>-24.588000000000001</v>
      </c>
      <c r="AA2696" s="3"/>
      <c r="AB2696" s="3"/>
      <c r="AD2696" t="str">
        <f t="shared" si="146"/>
        <v>TennesseeKnoxville</v>
      </c>
      <c r="AE2696" t="str">
        <f t="shared" si="147"/>
        <v>Tennessee</v>
      </c>
      <c r="AF2696" t="str">
        <f t="shared" si="148"/>
        <v>Knoxville</v>
      </c>
      <c r="AG2696" t="s">
        <v>43</v>
      </c>
      <c r="AH2696">
        <v>3</v>
      </c>
      <c r="AI2696">
        <v>98.352000000000004</v>
      </c>
      <c r="AJ2696" s="11">
        <v>-24.588000000000001</v>
      </c>
    </row>
    <row r="2697" spans="22:36" x14ac:dyDescent="0.25">
      <c r="W2697" t="s">
        <v>39</v>
      </c>
      <c r="X2697" s="3">
        <v>10</v>
      </c>
      <c r="Y2697" s="3">
        <v>2642.7060000000001</v>
      </c>
      <c r="Z2697" s="11">
        <v>-1150.6491000000001</v>
      </c>
      <c r="AA2697" s="3"/>
      <c r="AB2697" s="3"/>
      <c r="AD2697" t="str">
        <f t="shared" si="146"/>
        <v>TennesseeKnoxville</v>
      </c>
      <c r="AE2697" t="str">
        <f t="shared" si="147"/>
        <v>Tennessee</v>
      </c>
      <c r="AF2697" t="str">
        <f t="shared" si="148"/>
        <v>Knoxville</v>
      </c>
      <c r="AG2697" t="s">
        <v>39</v>
      </c>
      <c r="AH2697">
        <v>10</v>
      </c>
      <c r="AI2697">
        <v>2642.7060000000001</v>
      </c>
      <c r="AJ2697" s="11">
        <v>-1150.6491000000001</v>
      </c>
    </row>
    <row r="2698" spans="22:36" x14ac:dyDescent="0.25">
      <c r="V2698" t="s">
        <v>1163</v>
      </c>
      <c r="W2698" t="s">
        <v>80</v>
      </c>
      <c r="X2698" s="3">
        <v>5</v>
      </c>
      <c r="Y2698" s="3">
        <v>163.96</v>
      </c>
      <c r="Z2698" s="11">
        <v>59.435499999999998</v>
      </c>
      <c r="AA2698" s="3"/>
      <c r="AB2698" s="3"/>
      <c r="AC2698" t="s">
        <v>1163</v>
      </c>
      <c r="AD2698" t="str">
        <f t="shared" si="146"/>
        <v>TennesseeLebanon</v>
      </c>
      <c r="AE2698" t="str">
        <f t="shared" si="147"/>
        <v>Tennessee</v>
      </c>
      <c r="AF2698" t="str">
        <f t="shared" si="148"/>
        <v>Lebanon</v>
      </c>
      <c r="AG2698" t="s">
        <v>80</v>
      </c>
      <c r="AH2698">
        <v>5</v>
      </c>
      <c r="AI2698">
        <v>163.96</v>
      </c>
      <c r="AJ2698" s="11">
        <v>59.435499999999998</v>
      </c>
    </row>
    <row r="2699" spans="22:36" x14ac:dyDescent="0.25">
      <c r="W2699" t="s">
        <v>59</v>
      </c>
      <c r="X2699" s="3">
        <v>3</v>
      </c>
      <c r="Y2699" s="3">
        <v>239.976</v>
      </c>
      <c r="Z2699" s="11">
        <v>17.998200000000001</v>
      </c>
      <c r="AA2699" s="3"/>
      <c r="AB2699" s="3"/>
      <c r="AD2699" t="str">
        <f t="shared" si="146"/>
        <v>TennesseeLebanon</v>
      </c>
      <c r="AE2699" t="str">
        <f t="shared" si="147"/>
        <v>Tennessee</v>
      </c>
      <c r="AF2699" t="str">
        <f t="shared" si="148"/>
        <v>Lebanon</v>
      </c>
      <c r="AG2699" t="s">
        <v>59</v>
      </c>
      <c r="AH2699">
        <v>3</v>
      </c>
      <c r="AI2699">
        <v>239.976</v>
      </c>
      <c r="AJ2699" s="11">
        <v>17.998200000000001</v>
      </c>
    </row>
    <row r="2700" spans="22:36" x14ac:dyDescent="0.25">
      <c r="W2700" t="s">
        <v>43</v>
      </c>
      <c r="X2700" s="3">
        <v>6</v>
      </c>
      <c r="Y2700" s="3">
        <v>84.96</v>
      </c>
      <c r="Z2700" s="11">
        <v>6.3719999999999999</v>
      </c>
      <c r="AA2700" s="3"/>
      <c r="AB2700" s="3"/>
      <c r="AD2700" t="str">
        <f t="shared" si="146"/>
        <v>TennesseeLebanon</v>
      </c>
      <c r="AE2700" t="str">
        <f t="shared" si="147"/>
        <v>Tennessee</v>
      </c>
      <c r="AF2700" t="str">
        <f t="shared" si="148"/>
        <v>Lebanon</v>
      </c>
      <c r="AG2700" t="s">
        <v>43</v>
      </c>
      <c r="AH2700">
        <v>6</v>
      </c>
      <c r="AI2700">
        <v>84.96</v>
      </c>
      <c r="AJ2700" s="11">
        <v>6.3719999999999999</v>
      </c>
    </row>
    <row r="2701" spans="22:36" x14ac:dyDescent="0.25">
      <c r="V2701" t="s">
        <v>658</v>
      </c>
      <c r="W2701" t="s">
        <v>129</v>
      </c>
      <c r="X2701" s="3">
        <v>2</v>
      </c>
      <c r="Y2701" s="3">
        <v>1.5840000000000001</v>
      </c>
      <c r="Z2701" s="11">
        <v>0.47520000000000001</v>
      </c>
      <c r="AA2701" s="3"/>
      <c r="AB2701" s="3"/>
      <c r="AC2701" t="s">
        <v>658</v>
      </c>
      <c r="AD2701" t="str">
        <f t="shared" si="146"/>
        <v>TennesseeMemphis</v>
      </c>
      <c r="AE2701" t="str">
        <f t="shared" si="147"/>
        <v>Tennessee</v>
      </c>
      <c r="AF2701" t="str">
        <f t="shared" si="148"/>
        <v>Memphis</v>
      </c>
      <c r="AG2701" t="s">
        <v>129</v>
      </c>
      <c r="AH2701">
        <v>2</v>
      </c>
      <c r="AI2701">
        <v>1.5840000000000001</v>
      </c>
      <c r="AJ2701" s="11">
        <v>0.47520000000000001</v>
      </c>
    </row>
    <row r="2702" spans="22:36" x14ac:dyDescent="0.25">
      <c r="W2702" t="s">
        <v>68</v>
      </c>
      <c r="X2702" s="3">
        <v>7</v>
      </c>
      <c r="Y2702" s="3">
        <v>272.048</v>
      </c>
      <c r="Z2702" s="11">
        <v>30.605399999999999</v>
      </c>
      <c r="AA2702" s="3"/>
      <c r="AB2702" s="3"/>
      <c r="AD2702" t="str">
        <f t="shared" si="146"/>
        <v>TennesseeMemphis</v>
      </c>
      <c r="AE2702" t="str">
        <f t="shared" si="147"/>
        <v>Tennessee</v>
      </c>
      <c r="AF2702" t="str">
        <f t="shared" si="148"/>
        <v>Memphis</v>
      </c>
      <c r="AG2702" t="s">
        <v>68</v>
      </c>
      <c r="AH2702">
        <v>7</v>
      </c>
      <c r="AI2702">
        <v>272.048</v>
      </c>
      <c r="AJ2702" s="11">
        <v>30.605399999999999</v>
      </c>
    </row>
    <row r="2703" spans="22:36" x14ac:dyDescent="0.25">
      <c r="W2703" t="s">
        <v>64</v>
      </c>
      <c r="X2703" s="3">
        <v>13</v>
      </c>
      <c r="Y2703" s="3">
        <v>1631.9430000000002</v>
      </c>
      <c r="Z2703" s="11">
        <v>-1249.7012</v>
      </c>
      <c r="AA2703" s="3"/>
      <c r="AB2703" s="3"/>
      <c r="AD2703" t="str">
        <f t="shared" si="146"/>
        <v>TennesseeMemphis</v>
      </c>
      <c r="AE2703" t="str">
        <f t="shared" si="147"/>
        <v>Tennessee</v>
      </c>
      <c r="AF2703" t="str">
        <f t="shared" si="148"/>
        <v>Memphis</v>
      </c>
      <c r="AG2703" t="s">
        <v>64</v>
      </c>
      <c r="AH2703">
        <v>13</v>
      </c>
      <c r="AI2703">
        <v>1631.9430000000002</v>
      </c>
      <c r="AJ2703" s="11">
        <v>-1249.7012</v>
      </c>
    </row>
    <row r="2704" spans="22:36" x14ac:dyDescent="0.25">
      <c r="W2704" t="s">
        <v>25</v>
      </c>
      <c r="X2704" s="3">
        <v>12</v>
      </c>
      <c r="Y2704" s="3">
        <v>1817.1680000000001</v>
      </c>
      <c r="Z2704" s="11">
        <v>3.4671999999999983</v>
      </c>
      <c r="AA2704" s="3"/>
      <c r="AB2704" s="3"/>
      <c r="AD2704" t="str">
        <f t="shared" si="146"/>
        <v>TennesseeMemphis</v>
      </c>
      <c r="AE2704" t="str">
        <f t="shared" si="147"/>
        <v>Tennessee</v>
      </c>
      <c r="AF2704" t="str">
        <f t="shared" si="148"/>
        <v>Memphis</v>
      </c>
      <c r="AG2704" t="s">
        <v>25</v>
      </c>
      <c r="AH2704">
        <v>12</v>
      </c>
      <c r="AI2704">
        <v>1817.1680000000001</v>
      </c>
      <c r="AJ2704" s="11">
        <v>3.4671999999999983</v>
      </c>
    </row>
    <row r="2705" spans="22:36" x14ac:dyDescent="0.25">
      <c r="W2705" t="s">
        <v>143</v>
      </c>
      <c r="X2705" s="3">
        <v>20</v>
      </c>
      <c r="Y2705" s="3">
        <v>135.54399999999998</v>
      </c>
      <c r="Z2705" s="11">
        <v>47.993400000000001</v>
      </c>
      <c r="AA2705" s="3"/>
      <c r="AB2705" s="3"/>
      <c r="AD2705" t="str">
        <f t="shared" si="146"/>
        <v>TennesseeMemphis</v>
      </c>
      <c r="AE2705" t="str">
        <f t="shared" si="147"/>
        <v>Tennessee</v>
      </c>
      <c r="AF2705" t="str">
        <f t="shared" si="148"/>
        <v>Memphis</v>
      </c>
      <c r="AG2705" t="s">
        <v>143</v>
      </c>
      <c r="AH2705">
        <v>20</v>
      </c>
      <c r="AI2705">
        <v>135.54399999999998</v>
      </c>
      <c r="AJ2705" s="11">
        <v>47.993400000000001</v>
      </c>
    </row>
    <row r="2706" spans="22:36" x14ac:dyDescent="0.25">
      <c r="W2706" t="s">
        <v>195</v>
      </c>
      <c r="X2706" s="3">
        <v>11</v>
      </c>
      <c r="Y2706" s="3">
        <v>79.424000000000007</v>
      </c>
      <c r="Z2706" s="11">
        <v>27.717599999999997</v>
      </c>
      <c r="AA2706" s="3"/>
      <c r="AB2706" s="3"/>
      <c r="AD2706" t="str">
        <f t="shared" si="146"/>
        <v>TennesseeMemphis</v>
      </c>
      <c r="AE2706" t="str">
        <f t="shared" si="147"/>
        <v>Tennessee</v>
      </c>
      <c r="AF2706" t="str">
        <f t="shared" si="148"/>
        <v>Memphis</v>
      </c>
      <c r="AG2706" t="s">
        <v>195</v>
      </c>
      <c r="AH2706">
        <v>11</v>
      </c>
      <c r="AI2706">
        <v>79.424000000000007</v>
      </c>
      <c r="AJ2706" s="11">
        <v>27.717599999999997</v>
      </c>
    </row>
    <row r="2707" spans="22:36" x14ac:dyDescent="0.25">
      <c r="W2707" t="s">
        <v>48</v>
      </c>
      <c r="X2707" s="3">
        <v>10</v>
      </c>
      <c r="Y2707" s="3">
        <v>168.86400000000003</v>
      </c>
      <c r="Z2707" s="11">
        <v>10.137</v>
      </c>
      <c r="AA2707" s="3"/>
      <c r="AB2707" s="3"/>
      <c r="AD2707" t="str">
        <f t="shared" si="146"/>
        <v>TennesseeMemphis</v>
      </c>
      <c r="AE2707" t="str">
        <f t="shared" si="147"/>
        <v>Tennessee</v>
      </c>
      <c r="AF2707" t="str">
        <f t="shared" si="148"/>
        <v>Memphis</v>
      </c>
      <c r="AG2707" t="s">
        <v>48</v>
      </c>
      <c r="AH2707">
        <v>10</v>
      </c>
      <c r="AI2707">
        <v>168.86400000000003</v>
      </c>
      <c r="AJ2707" s="11">
        <v>10.137</v>
      </c>
    </row>
    <row r="2708" spans="22:36" x14ac:dyDescent="0.25">
      <c r="W2708" t="s">
        <v>33</v>
      </c>
      <c r="X2708" s="3">
        <v>9</v>
      </c>
      <c r="Y2708" s="3">
        <v>22.415999999999997</v>
      </c>
      <c r="Z2708" s="11">
        <v>7.2851999999999997</v>
      </c>
      <c r="AA2708" s="3"/>
      <c r="AB2708" s="3"/>
      <c r="AD2708" t="str">
        <f t="shared" si="146"/>
        <v>TennesseeMemphis</v>
      </c>
      <c r="AE2708" t="str">
        <f t="shared" si="147"/>
        <v>Tennessee</v>
      </c>
      <c r="AF2708" t="str">
        <f t="shared" si="148"/>
        <v>Memphis</v>
      </c>
      <c r="AG2708" t="s">
        <v>33</v>
      </c>
      <c r="AH2708">
        <v>9</v>
      </c>
      <c r="AI2708">
        <v>22.415999999999997</v>
      </c>
      <c r="AJ2708" s="11">
        <v>7.2851999999999997</v>
      </c>
    </row>
    <row r="2709" spans="22:36" x14ac:dyDescent="0.25">
      <c r="W2709" t="s">
        <v>80</v>
      </c>
      <c r="X2709" s="3">
        <v>10</v>
      </c>
      <c r="Y2709" s="3">
        <v>77.031999999999996</v>
      </c>
      <c r="Z2709" s="11">
        <v>26.128599999999999</v>
      </c>
      <c r="AA2709" s="3"/>
      <c r="AB2709" s="3"/>
      <c r="AD2709" t="str">
        <f t="shared" si="146"/>
        <v>TennesseeMemphis</v>
      </c>
      <c r="AE2709" t="str">
        <f t="shared" si="147"/>
        <v>Tennessee</v>
      </c>
      <c r="AF2709" t="str">
        <f t="shared" si="148"/>
        <v>Memphis</v>
      </c>
      <c r="AG2709" t="s">
        <v>80</v>
      </c>
      <c r="AH2709">
        <v>10</v>
      </c>
      <c r="AI2709">
        <v>77.031999999999996</v>
      </c>
      <c r="AJ2709" s="11">
        <v>26.128599999999999</v>
      </c>
    </row>
    <row r="2710" spans="22:36" x14ac:dyDescent="0.25">
      <c r="W2710" t="s">
        <v>43</v>
      </c>
      <c r="X2710" s="3">
        <v>16</v>
      </c>
      <c r="Y2710" s="3">
        <v>1175.816</v>
      </c>
      <c r="Z2710" s="11">
        <v>-146.13639999999998</v>
      </c>
      <c r="AA2710" s="3"/>
      <c r="AB2710" s="3"/>
      <c r="AD2710" t="str">
        <f t="shared" si="146"/>
        <v>TennesseeMemphis</v>
      </c>
      <c r="AE2710" t="str">
        <f t="shared" si="147"/>
        <v>Tennessee</v>
      </c>
      <c r="AF2710" t="str">
        <f t="shared" si="148"/>
        <v>Memphis</v>
      </c>
      <c r="AG2710" t="s">
        <v>43</v>
      </c>
      <c r="AH2710">
        <v>16</v>
      </c>
      <c r="AI2710">
        <v>1175.816</v>
      </c>
      <c r="AJ2710" s="11">
        <v>-146.13639999999998</v>
      </c>
    </row>
    <row r="2711" spans="22:36" x14ac:dyDescent="0.25">
      <c r="W2711" t="s">
        <v>39</v>
      </c>
      <c r="X2711" s="3">
        <v>6</v>
      </c>
      <c r="Y2711" s="3">
        <v>560.50199999999995</v>
      </c>
      <c r="Z2711" s="11">
        <v>-237.012</v>
      </c>
      <c r="AA2711" s="3"/>
      <c r="AB2711" s="3"/>
      <c r="AD2711" t="str">
        <f t="shared" si="146"/>
        <v>TennesseeMemphis</v>
      </c>
      <c r="AE2711" t="str">
        <f t="shared" si="147"/>
        <v>Tennessee</v>
      </c>
      <c r="AF2711" t="str">
        <f t="shared" si="148"/>
        <v>Memphis</v>
      </c>
      <c r="AG2711" t="s">
        <v>39</v>
      </c>
      <c r="AH2711">
        <v>6</v>
      </c>
      <c r="AI2711">
        <v>560.50199999999995</v>
      </c>
      <c r="AJ2711" s="11">
        <v>-237.012</v>
      </c>
    </row>
    <row r="2712" spans="22:36" x14ac:dyDescent="0.25">
      <c r="V2712" t="s">
        <v>723</v>
      </c>
      <c r="W2712" t="s">
        <v>129</v>
      </c>
      <c r="X2712" s="3">
        <v>10</v>
      </c>
      <c r="Y2712" s="3">
        <v>77.471999999999994</v>
      </c>
      <c r="Z2712" s="11">
        <v>-12.021000000000001</v>
      </c>
      <c r="AA2712" s="3"/>
      <c r="AB2712" s="3"/>
      <c r="AC2712" t="s">
        <v>723</v>
      </c>
      <c r="AD2712" t="str">
        <f t="shared" si="146"/>
        <v>TennesseeMurfreesboro</v>
      </c>
      <c r="AE2712" t="str">
        <f t="shared" si="147"/>
        <v>Tennessee</v>
      </c>
      <c r="AF2712" t="str">
        <f t="shared" si="148"/>
        <v>Murfreesboro</v>
      </c>
      <c r="AG2712" t="s">
        <v>129</v>
      </c>
      <c r="AH2712">
        <v>10</v>
      </c>
      <c r="AI2712">
        <v>77.471999999999994</v>
      </c>
      <c r="AJ2712" s="11">
        <v>-12.021000000000001</v>
      </c>
    </row>
    <row r="2713" spans="22:36" x14ac:dyDescent="0.25">
      <c r="W2713" t="s">
        <v>64</v>
      </c>
      <c r="X2713" s="3">
        <v>7</v>
      </c>
      <c r="Y2713" s="3">
        <v>12.068999999999999</v>
      </c>
      <c r="Z2713" s="11">
        <v>-8.7417999999999996</v>
      </c>
      <c r="AA2713" s="3"/>
      <c r="AB2713" s="3"/>
      <c r="AD2713" t="str">
        <f t="shared" si="146"/>
        <v>TennesseeMurfreesboro</v>
      </c>
      <c r="AE2713" t="str">
        <f t="shared" si="147"/>
        <v>Tennessee</v>
      </c>
      <c r="AF2713" t="str">
        <f t="shared" si="148"/>
        <v>Murfreesboro</v>
      </c>
      <c r="AG2713" t="s">
        <v>64</v>
      </c>
      <c r="AH2713">
        <v>7</v>
      </c>
      <c r="AI2713">
        <v>12.068999999999999</v>
      </c>
      <c r="AJ2713" s="11">
        <v>-8.7417999999999996</v>
      </c>
    </row>
    <row r="2714" spans="22:36" x14ac:dyDescent="0.25">
      <c r="W2714" t="s">
        <v>22</v>
      </c>
      <c r="X2714" s="3">
        <v>2</v>
      </c>
      <c r="Y2714" s="3">
        <v>131.10400000000001</v>
      </c>
      <c r="Z2714" s="11">
        <v>8.1940000000000008</v>
      </c>
      <c r="AA2714" s="3"/>
      <c r="AB2714" s="3"/>
      <c r="AD2714" t="str">
        <f t="shared" si="146"/>
        <v>TennesseeMurfreesboro</v>
      </c>
      <c r="AE2714" t="str">
        <f t="shared" si="147"/>
        <v>Tennessee</v>
      </c>
      <c r="AF2714" t="str">
        <f t="shared" si="148"/>
        <v>Murfreesboro</v>
      </c>
      <c r="AG2714" t="s">
        <v>22</v>
      </c>
      <c r="AH2714">
        <v>2</v>
      </c>
      <c r="AI2714">
        <v>131.10400000000001</v>
      </c>
      <c r="AJ2714" s="11">
        <v>8.1940000000000008</v>
      </c>
    </row>
    <row r="2715" spans="22:36" x14ac:dyDescent="0.25">
      <c r="W2715" t="s">
        <v>48</v>
      </c>
      <c r="X2715" s="3">
        <v>4</v>
      </c>
      <c r="Y2715" s="3">
        <v>69.343999999999994</v>
      </c>
      <c r="Z2715" s="11">
        <v>17.005100000000002</v>
      </c>
      <c r="AA2715" s="3"/>
      <c r="AB2715" s="3"/>
      <c r="AD2715" t="str">
        <f t="shared" si="146"/>
        <v>TennesseeMurfreesboro</v>
      </c>
      <c r="AE2715" t="str">
        <f t="shared" si="147"/>
        <v>Tennessee</v>
      </c>
      <c r="AF2715" t="str">
        <f t="shared" si="148"/>
        <v>Murfreesboro</v>
      </c>
      <c r="AG2715" t="s">
        <v>48</v>
      </c>
      <c r="AH2715">
        <v>4</v>
      </c>
      <c r="AI2715">
        <v>69.343999999999994</v>
      </c>
      <c r="AJ2715" s="11">
        <v>17.005100000000002</v>
      </c>
    </row>
    <row r="2716" spans="22:36" x14ac:dyDescent="0.25">
      <c r="W2716" t="s">
        <v>80</v>
      </c>
      <c r="X2716" s="3">
        <v>4</v>
      </c>
      <c r="Y2716" s="3">
        <v>24.832000000000001</v>
      </c>
      <c r="Z2716" s="11">
        <v>9.0015999999999998</v>
      </c>
      <c r="AA2716" s="3"/>
      <c r="AB2716" s="3"/>
      <c r="AD2716" t="str">
        <f t="shared" si="146"/>
        <v>TennesseeMurfreesboro</v>
      </c>
      <c r="AE2716" t="str">
        <f t="shared" si="147"/>
        <v>Tennessee</v>
      </c>
      <c r="AF2716" t="str">
        <f t="shared" si="148"/>
        <v>Murfreesboro</v>
      </c>
      <c r="AG2716" t="s">
        <v>80</v>
      </c>
      <c r="AH2716">
        <v>4</v>
      </c>
      <c r="AI2716">
        <v>24.832000000000001</v>
      </c>
      <c r="AJ2716" s="11">
        <v>9.0015999999999998</v>
      </c>
    </row>
    <row r="2717" spans="22:36" x14ac:dyDescent="0.25">
      <c r="W2717" t="s">
        <v>43</v>
      </c>
      <c r="X2717" s="3">
        <v>3</v>
      </c>
      <c r="Y2717" s="3">
        <v>22.512</v>
      </c>
      <c r="Z2717" s="11">
        <v>2.2511999999999999</v>
      </c>
      <c r="AA2717" s="3"/>
      <c r="AB2717" s="3"/>
      <c r="AD2717" t="str">
        <f t="shared" si="146"/>
        <v>TennesseeMurfreesboro</v>
      </c>
      <c r="AE2717" t="str">
        <f t="shared" si="147"/>
        <v>Tennessee</v>
      </c>
      <c r="AF2717" t="str">
        <f t="shared" si="148"/>
        <v>Murfreesboro</v>
      </c>
      <c r="AG2717" t="s">
        <v>43</v>
      </c>
      <c r="AH2717">
        <v>3</v>
      </c>
      <c r="AI2717">
        <v>22.512</v>
      </c>
      <c r="AJ2717" s="11">
        <v>2.2511999999999999</v>
      </c>
    </row>
    <row r="2718" spans="22:36" x14ac:dyDescent="0.25">
      <c r="V2718" t="s">
        <v>999</v>
      </c>
      <c r="W2718" t="s">
        <v>129</v>
      </c>
      <c r="X2718" s="3">
        <v>4</v>
      </c>
      <c r="Y2718" s="3">
        <v>35.167999999999999</v>
      </c>
      <c r="Z2718" s="11">
        <v>8.3523999999999994</v>
      </c>
      <c r="AA2718" s="3"/>
      <c r="AB2718" s="3"/>
      <c r="AC2718" t="s">
        <v>999</v>
      </c>
      <c r="AD2718" t="str">
        <f t="shared" si="146"/>
        <v>TennesseeNashville</v>
      </c>
      <c r="AE2718" t="str">
        <f t="shared" si="147"/>
        <v>Tennessee</v>
      </c>
      <c r="AF2718" t="str">
        <f t="shared" si="148"/>
        <v>Nashville</v>
      </c>
      <c r="AG2718" t="s">
        <v>129</v>
      </c>
      <c r="AH2718">
        <v>4</v>
      </c>
      <c r="AI2718">
        <v>35.167999999999999</v>
      </c>
      <c r="AJ2718" s="11">
        <v>8.3523999999999994</v>
      </c>
    </row>
    <row r="2719" spans="22:36" x14ac:dyDescent="0.25">
      <c r="W2719" t="s">
        <v>68</v>
      </c>
      <c r="X2719" s="3">
        <v>10</v>
      </c>
      <c r="Y2719" s="3">
        <v>158.17599999999999</v>
      </c>
      <c r="Z2719" s="11">
        <v>13.840399999999999</v>
      </c>
      <c r="AA2719" s="3"/>
      <c r="AB2719" s="3"/>
      <c r="AD2719" t="str">
        <f t="shared" si="146"/>
        <v>TennesseeNashville</v>
      </c>
      <c r="AE2719" t="str">
        <f t="shared" si="147"/>
        <v>Tennessee</v>
      </c>
      <c r="AF2719" t="str">
        <f t="shared" si="148"/>
        <v>Nashville</v>
      </c>
      <c r="AG2719" t="s">
        <v>68</v>
      </c>
      <c r="AH2719">
        <v>10</v>
      </c>
      <c r="AI2719">
        <v>158.17599999999999</v>
      </c>
      <c r="AJ2719" s="11">
        <v>13.840399999999999</v>
      </c>
    </row>
    <row r="2720" spans="22:36" x14ac:dyDescent="0.25">
      <c r="W2720" t="s">
        <v>53</v>
      </c>
      <c r="X2720" s="3">
        <v>19</v>
      </c>
      <c r="Y2720" s="3">
        <v>119.57600000000001</v>
      </c>
      <c r="Z2720" s="11">
        <v>13.2201</v>
      </c>
      <c r="AA2720" s="3"/>
      <c r="AB2720" s="3"/>
      <c r="AD2720" t="str">
        <f t="shared" si="146"/>
        <v>TennesseeNashville</v>
      </c>
      <c r="AE2720" t="str">
        <f t="shared" si="147"/>
        <v>Tennessee</v>
      </c>
      <c r="AF2720" t="str">
        <f t="shared" si="148"/>
        <v>Nashville</v>
      </c>
      <c r="AG2720" t="s">
        <v>53</v>
      </c>
      <c r="AH2720">
        <v>19</v>
      </c>
      <c r="AI2720">
        <v>119.57600000000001</v>
      </c>
      <c r="AJ2720" s="11">
        <v>13.2201</v>
      </c>
    </row>
    <row r="2721" spans="22:36" x14ac:dyDescent="0.25">
      <c r="W2721" t="s">
        <v>64</v>
      </c>
      <c r="X2721" s="3">
        <v>12</v>
      </c>
      <c r="Y2721" s="3">
        <v>1412.127</v>
      </c>
      <c r="Z2721" s="11">
        <v>-942.54570000000012</v>
      </c>
      <c r="AA2721" s="3"/>
      <c r="AB2721" s="3"/>
      <c r="AD2721" t="str">
        <f t="shared" si="146"/>
        <v>TennesseeNashville</v>
      </c>
      <c r="AE2721" t="str">
        <f t="shared" si="147"/>
        <v>Tennessee</v>
      </c>
      <c r="AF2721" t="str">
        <f t="shared" si="148"/>
        <v>Nashville</v>
      </c>
      <c r="AG2721" t="s">
        <v>64</v>
      </c>
      <c r="AH2721">
        <v>12</v>
      </c>
      <c r="AI2721">
        <v>1412.127</v>
      </c>
      <c r="AJ2721" s="11">
        <v>-942.54570000000012</v>
      </c>
    </row>
    <row r="2722" spans="22:36" x14ac:dyDescent="0.25">
      <c r="W2722" t="s">
        <v>25</v>
      </c>
      <c r="X2722" s="3">
        <v>2</v>
      </c>
      <c r="Y2722" s="3">
        <v>97.424000000000007</v>
      </c>
      <c r="Z2722" s="11">
        <v>10.9602</v>
      </c>
      <c r="AA2722" s="3"/>
      <c r="AB2722" s="3"/>
      <c r="AD2722" t="str">
        <f t="shared" si="146"/>
        <v>TennesseeNashville</v>
      </c>
      <c r="AE2722" t="str">
        <f t="shared" si="147"/>
        <v>Tennessee</v>
      </c>
      <c r="AF2722" t="str">
        <f t="shared" si="148"/>
        <v>Nashville</v>
      </c>
      <c r="AG2722" t="s">
        <v>25</v>
      </c>
      <c r="AH2722">
        <v>2</v>
      </c>
      <c r="AI2722">
        <v>97.424000000000007</v>
      </c>
      <c r="AJ2722" s="11">
        <v>10.9602</v>
      </c>
    </row>
    <row r="2723" spans="22:36" x14ac:dyDescent="0.25">
      <c r="W2723" t="s">
        <v>195</v>
      </c>
      <c r="X2723" s="3">
        <v>5</v>
      </c>
      <c r="Y2723" s="3">
        <v>7.24</v>
      </c>
      <c r="Z2723" s="11">
        <v>1.1765000000000001</v>
      </c>
      <c r="AA2723" s="3"/>
      <c r="AB2723" s="3"/>
      <c r="AD2723" t="str">
        <f t="shared" si="146"/>
        <v>TennesseeNashville</v>
      </c>
      <c r="AE2723" t="str">
        <f t="shared" si="147"/>
        <v>Tennessee</v>
      </c>
      <c r="AF2723" t="str">
        <f t="shared" si="148"/>
        <v>Nashville</v>
      </c>
      <c r="AG2723" t="s">
        <v>195</v>
      </c>
      <c r="AH2723">
        <v>5</v>
      </c>
      <c r="AI2723">
        <v>7.24</v>
      </c>
      <c r="AJ2723" s="11">
        <v>1.1765000000000001</v>
      </c>
    </row>
    <row r="2724" spans="22:36" x14ac:dyDescent="0.25">
      <c r="W2724" t="s">
        <v>48</v>
      </c>
      <c r="X2724" s="3">
        <v>7</v>
      </c>
      <c r="Y2724" s="3">
        <v>75.927999999999997</v>
      </c>
      <c r="Z2724" s="11">
        <v>23.897400000000001</v>
      </c>
      <c r="AA2724" s="3"/>
      <c r="AB2724" s="3"/>
      <c r="AD2724" t="str">
        <f t="shared" si="146"/>
        <v>TennesseeNashville</v>
      </c>
      <c r="AE2724" t="str">
        <f t="shared" si="147"/>
        <v>Tennessee</v>
      </c>
      <c r="AF2724" t="str">
        <f t="shared" si="148"/>
        <v>Nashville</v>
      </c>
      <c r="AG2724" t="s">
        <v>48</v>
      </c>
      <c r="AH2724">
        <v>7</v>
      </c>
      <c r="AI2724">
        <v>75.927999999999997</v>
      </c>
      <c r="AJ2724" s="11">
        <v>23.897400000000001</v>
      </c>
    </row>
    <row r="2725" spans="22:36" x14ac:dyDescent="0.25">
      <c r="W2725" t="s">
        <v>33</v>
      </c>
      <c r="X2725" s="3">
        <v>4</v>
      </c>
      <c r="Y2725" s="3">
        <v>9.2159999999999993</v>
      </c>
      <c r="Z2725" s="11">
        <v>3.3408000000000002</v>
      </c>
      <c r="AA2725" s="3"/>
      <c r="AB2725" s="3"/>
      <c r="AD2725" t="str">
        <f t="shared" si="146"/>
        <v>TennesseeNashville</v>
      </c>
      <c r="AE2725" t="str">
        <f t="shared" si="147"/>
        <v>Tennessee</v>
      </c>
      <c r="AF2725" t="str">
        <f t="shared" si="148"/>
        <v>Nashville</v>
      </c>
      <c r="AG2725" t="s">
        <v>33</v>
      </c>
      <c r="AH2725">
        <v>4</v>
      </c>
      <c r="AI2725">
        <v>9.2159999999999993</v>
      </c>
      <c r="AJ2725" s="11">
        <v>3.3408000000000002</v>
      </c>
    </row>
    <row r="2726" spans="22:36" x14ac:dyDescent="0.25">
      <c r="W2726" t="s">
        <v>371</v>
      </c>
      <c r="X2726" s="3">
        <v>2</v>
      </c>
      <c r="Y2726" s="3">
        <v>649</v>
      </c>
      <c r="Z2726" s="11">
        <v>-272.58</v>
      </c>
      <c r="AA2726" s="3"/>
      <c r="AB2726" s="3"/>
      <c r="AD2726" t="str">
        <f t="shared" si="146"/>
        <v>TennesseeNashville</v>
      </c>
      <c r="AE2726" t="str">
        <f t="shared" si="147"/>
        <v>Tennessee</v>
      </c>
      <c r="AF2726" t="str">
        <f t="shared" si="148"/>
        <v>Nashville</v>
      </c>
      <c r="AG2726" t="s">
        <v>371</v>
      </c>
      <c r="AH2726">
        <v>2</v>
      </c>
      <c r="AI2726">
        <v>649</v>
      </c>
      <c r="AJ2726" s="11">
        <v>-272.58</v>
      </c>
    </row>
    <row r="2727" spans="22:36" x14ac:dyDescent="0.25">
      <c r="W2727" t="s">
        <v>80</v>
      </c>
      <c r="X2727" s="3">
        <v>30</v>
      </c>
      <c r="Y2727" s="3">
        <v>404.20799999999997</v>
      </c>
      <c r="Z2727" s="11">
        <v>134.06360000000001</v>
      </c>
      <c r="AA2727" s="3"/>
      <c r="AB2727" s="3"/>
      <c r="AD2727" t="str">
        <f t="shared" si="146"/>
        <v>TennesseeNashville</v>
      </c>
      <c r="AE2727" t="str">
        <f t="shared" si="147"/>
        <v>Tennessee</v>
      </c>
      <c r="AF2727" t="str">
        <f t="shared" si="148"/>
        <v>Nashville</v>
      </c>
      <c r="AG2727" t="s">
        <v>80</v>
      </c>
      <c r="AH2727">
        <v>30</v>
      </c>
      <c r="AI2727">
        <v>404.20799999999997</v>
      </c>
      <c r="AJ2727" s="11">
        <v>134.06360000000001</v>
      </c>
    </row>
    <row r="2728" spans="22:36" x14ac:dyDescent="0.25">
      <c r="W2728" t="s">
        <v>59</v>
      </c>
      <c r="X2728" s="3">
        <v>11</v>
      </c>
      <c r="Y2728" s="3">
        <v>2479.9120000000003</v>
      </c>
      <c r="Z2728" s="11">
        <v>250.99089999999998</v>
      </c>
      <c r="AA2728" s="3"/>
      <c r="AB2728" s="3"/>
      <c r="AD2728" t="str">
        <f t="shared" si="146"/>
        <v>TennesseeNashville</v>
      </c>
      <c r="AE2728" t="str">
        <f t="shared" si="147"/>
        <v>Tennessee</v>
      </c>
      <c r="AF2728" t="str">
        <f t="shared" si="148"/>
        <v>Nashville</v>
      </c>
      <c r="AG2728" t="s">
        <v>59</v>
      </c>
      <c r="AH2728">
        <v>11</v>
      </c>
      <c r="AI2728">
        <v>2479.9120000000003</v>
      </c>
      <c r="AJ2728" s="11">
        <v>250.99089999999998</v>
      </c>
    </row>
    <row r="2729" spans="22:36" x14ac:dyDescent="0.25">
      <c r="W2729" t="s">
        <v>43</v>
      </c>
      <c r="X2729" s="3">
        <v>6</v>
      </c>
      <c r="Y2729" s="3">
        <v>501.928</v>
      </c>
      <c r="Z2729" s="11">
        <v>-53.983399999999996</v>
      </c>
      <c r="AA2729" s="3"/>
      <c r="AB2729" s="3"/>
      <c r="AD2729" t="str">
        <f t="shared" si="146"/>
        <v>TennesseeNashville</v>
      </c>
      <c r="AE2729" t="str">
        <f t="shared" si="147"/>
        <v>Tennessee</v>
      </c>
      <c r="AF2729" t="str">
        <f t="shared" si="148"/>
        <v>Nashville</v>
      </c>
      <c r="AG2729" t="s">
        <v>43</v>
      </c>
      <c r="AH2729">
        <v>6</v>
      </c>
      <c r="AI2729">
        <v>501.928</v>
      </c>
      <c r="AJ2729" s="11">
        <v>-53.983399999999996</v>
      </c>
    </row>
    <row r="2730" spans="22:36" x14ac:dyDescent="0.25">
      <c r="W2730" t="s">
        <v>39</v>
      </c>
      <c r="X2730" s="3">
        <v>2</v>
      </c>
      <c r="Y2730" s="3">
        <v>120.96</v>
      </c>
      <c r="Z2730" s="11">
        <v>-28.224</v>
      </c>
      <c r="AA2730" s="3"/>
      <c r="AB2730" s="3"/>
      <c r="AD2730" t="str">
        <f t="shared" si="146"/>
        <v>TennesseeNashville</v>
      </c>
      <c r="AE2730" t="str">
        <f t="shared" si="147"/>
        <v>Tennessee</v>
      </c>
      <c r="AF2730" t="str">
        <f t="shared" si="148"/>
        <v>Nashville</v>
      </c>
      <c r="AG2730" t="s">
        <v>39</v>
      </c>
      <c r="AH2730">
        <v>2</v>
      </c>
      <c r="AI2730">
        <v>120.96</v>
      </c>
      <c r="AJ2730" s="11">
        <v>-28.224</v>
      </c>
    </row>
    <row r="2731" spans="22:36" x14ac:dyDescent="0.25">
      <c r="V2731" t="s">
        <v>902</v>
      </c>
      <c r="W2731" t="s">
        <v>53</v>
      </c>
      <c r="X2731" s="3">
        <v>6</v>
      </c>
      <c r="Y2731" s="3">
        <v>47.448</v>
      </c>
      <c r="Z2731" s="11">
        <v>6.2553000000000001</v>
      </c>
      <c r="AA2731" s="3"/>
      <c r="AB2731" s="3"/>
      <c r="AC2731" t="s">
        <v>902</v>
      </c>
      <c r="AD2731" t="str">
        <f t="shared" si="146"/>
        <v>TennesseeSmyrna</v>
      </c>
      <c r="AE2731" t="str">
        <f t="shared" si="147"/>
        <v>Tennessee</v>
      </c>
      <c r="AF2731" t="str">
        <f t="shared" si="148"/>
        <v>Smyrna</v>
      </c>
      <c r="AG2731" t="s">
        <v>53</v>
      </c>
      <c r="AH2731">
        <v>6</v>
      </c>
      <c r="AI2731">
        <v>47.448</v>
      </c>
      <c r="AJ2731" s="11">
        <v>6.2553000000000001</v>
      </c>
    </row>
    <row r="2732" spans="22:36" x14ac:dyDescent="0.25">
      <c r="W2732" t="s">
        <v>64</v>
      </c>
      <c r="X2732" s="3">
        <v>4</v>
      </c>
      <c r="Y2732" s="3">
        <v>73.323000000000008</v>
      </c>
      <c r="Z2732" s="11">
        <v>-56.01</v>
      </c>
      <c r="AA2732" s="3"/>
      <c r="AB2732" s="3"/>
      <c r="AD2732" t="str">
        <f t="shared" si="146"/>
        <v>TennesseeSmyrna</v>
      </c>
      <c r="AE2732" t="str">
        <f t="shared" si="147"/>
        <v>Tennessee</v>
      </c>
      <c r="AF2732" t="str">
        <f t="shared" si="148"/>
        <v>Smyrna</v>
      </c>
      <c r="AG2732" t="s">
        <v>64</v>
      </c>
      <c r="AH2732">
        <v>4</v>
      </c>
      <c r="AI2732">
        <v>73.323000000000008</v>
      </c>
      <c r="AJ2732" s="11">
        <v>-56.01</v>
      </c>
    </row>
    <row r="2733" spans="22:36" x14ac:dyDescent="0.25">
      <c r="W2733" t="s">
        <v>25</v>
      </c>
      <c r="X2733" s="3">
        <v>4</v>
      </c>
      <c r="Y2733" s="3">
        <v>643.13599999999997</v>
      </c>
      <c r="Z2733" s="11">
        <v>56.2744</v>
      </c>
      <c r="AA2733" s="3"/>
      <c r="AB2733" s="3"/>
      <c r="AD2733" t="str">
        <f t="shared" si="146"/>
        <v>TennesseeSmyrna</v>
      </c>
      <c r="AE2733" t="str">
        <f t="shared" si="147"/>
        <v>Tennessee</v>
      </c>
      <c r="AF2733" t="str">
        <f t="shared" si="148"/>
        <v>Smyrna</v>
      </c>
      <c r="AG2733" t="s">
        <v>25</v>
      </c>
      <c r="AH2733">
        <v>4</v>
      </c>
      <c r="AI2733">
        <v>643.13599999999997</v>
      </c>
      <c r="AJ2733" s="11">
        <v>56.2744</v>
      </c>
    </row>
    <row r="2734" spans="22:36" x14ac:dyDescent="0.25">
      <c r="W2734" t="s">
        <v>80</v>
      </c>
      <c r="X2734" s="3">
        <v>4</v>
      </c>
      <c r="Y2734" s="3">
        <v>20.736000000000001</v>
      </c>
      <c r="Z2734" s="11">
        <v>7.2576000000000001</v>
      </c>
      <c r="AA2734" s="3"/>
      <c r="AB2734" s="3"/>
      <c r="AD2734" t="str">
        <f t="shared" si="146"/>
        <v>TennesseeSmyrna</v>
      </c>
      <c r="AE2734" t="str">
        <f t="shared" si="147"/>
        <v>Tennessee</v>
      </c>
      <c r="AF2734" t="str">
        <f t="shared" si="148"/>
        <v>Smyrna</v>
      </c>
      <c r="AG2734" t="s">
        <v>80</v>
      </c>
      <c r="AH2734">
        <v>4</v>
      </c>
      <c r="AI2734">
        <v>20.736000000000001</v>
      </c>
      <c r="AJ2734" s="11">
        <v>7.2576000000000001</v>
      </c>
    </row>
    <row r="2735" spans="22:36" x14ac:dyDescent="0.25">
      <c r="W2735" t="s">
        <v>59</v>
      </c>
      <c r="X2735" s="3">
        <v>8</v>
      </c>
      <c r="Y2735" s="3">
        <v>63.936</v>
      </c>
      <c r="Z2735" s="11">
        <v>5.5944000000000003</v>
      </c>
      <c r="AA2735" s="3"/>
      <c r="AB2735" s="3"/>
      <c r="AD2735" t="str">
        <f t="shared" si="146"/>
        <v>TennesseeSmyrna</v>
      </c>
      <c r="AE2735" t="str">
        <f t="shared" si="147"/>
        <v>Tennessee</v>
      </c>
      <c r="AF2735" t="str">
        <f t="shared" si="148"/>
        <v>Smyrna</v>
      </c>
      <c r="AG2735" t="s">
        <v>59</v>
      </c>
      <c r="AH2735">
        <v>8</v>
      </c>
      <c r="AI2735">
        <v>63.936</v>
      </c>
      <c r="AJ2735" s="11">
        <v>5.5944000000000003</v>
      </c>
    </row>
    <row r="2736" spans="22:36" x14ac:dyDescent="0.25">
      <c r="V2736" t="s">
        <v>1187</v>
      </c>
      <c r="W2736" t="s">
        <v>68</v>
      </c>
      <c r="X2736" s="3">
        <v>2</v>
      </c>
      <c r="Y2736" s="3">
        <v>1.3919999999999999</v>
      </c>
      <c r="Z2736" s="11">
        <v>-3.7584</v>
      </c>
      <c r="AA2736" s="3"/>
      <c r="AB2736" s="3"/>
      <c r="AC2736" t="s">
        <v>1187</v>
      </c>
      <c r="AD2736" t="str">
        <f t="shared" si="146"/>
        <v>TexasAbilene</v>
      </c>
      <c r="AE2736" t="str">
        <f t="shared" si="147"/>
        <v>Texas</v>
      </c>
      <c r="AF2736" t="str">
        <f t="shared" si="148"/>
        <v>Abilene</v>
      </c>
      <c r="AG2736" t="s">
        <v>68</v>
      </c>
      <c r="AH2736">
        <v>2</v>
      </c>
      <c r="AI2736">
        <v>1.3919999999999999</v>
      </c>
      <c r="AJ2736" s="11">
        <v>-3.7584</v>
      </c>
    </row>
    <row r="2737" spans="22:36" x14ac:dyDescent="0.25">
      <c r="V2737" t="s">
        <v>898</v>
      </c>
      <c r="W2737" t="s">
        <v>129</v>
      </c>
      <c r="X2737" s="3">
        <v>3</v>
      </c>
      <c r="Y2737" s="3">
        <v>21.48</v>
      </c>
      <c r="Z2737" s="11">
        <v>-0.26850000000000002</v>
      </c>
      <c r="AA2737" s="3"/>
      <c r="AB2737" s="3"/>
      <c r="AC2737" t="s">
        <v>898</v>
      </c>
      <c r="AD2737" t="str">
        <f t="shared" si="146"/>
        <v>TexasAllen</v>
      </c>
      <c r="AE2737" t="str">
        <f t="shared" si="147"/>
        <v>Texas</v>
      </c>
      <c r="AF2737" t="str">
        <f t="shared" si="148"/>
        <v>Allen</v>
      </c>
      <c r="AG2737" t="s">
        <v>129</v>
      </c>
      <c r="AH2737">
        <v>3</v>
      </c>
      <c r="AI2737">
        <v>21.48</v>
      </c>
      <c r="AJ2737" s="11">
        <v>-0.26850000000000002</v>
      </c>
    </row>
    <row r="2738" spans="22:36" x14ac:dyDescent="0.25">
      <c r="W2738" t="s">
        <v>64</v>
      </c>
      <c r="X2738" s="3">
        <v>4</v>
      </c>
      <c r="Y2738" s="3">
        <v>8.7840000000000007</v>
      </c>
      <c r="Z2738" s="11">
        <v>-13.6152</v>
      </c>
      <c r="AA2738" s="3"/>
      <c r="AB2738" s="3"/>
      <c r="AD2738" t="str">
        <f t="shared" si="146"/>
        <v>TexasAllen</v>
      </c>
      <c r="AE2738" t="str">
        <f t="shared" si="147"/>
        <v>Texas</v>
      </c>
      <c r="AF2738" t="str">
        <f t="shared" si="148"/>
        <v>Allen</v>
      </c>
      <c r="AG2738" t="s">
        <v>64</v>
      </c>
      <c r="AH2738">
        <v>4</v>
      </c>
      <c r="AI2738">
        <v>8.7840000000000007</v>
      </c>
      <c r="AJ2738" s="11">
        <v>-13.6152</v>
      </c>
    </row>
    <row r="2739" spans="22:36" x14ac:dyDescent="0.25">
      <c r="W2739" t="s">
        <v>80</v>
      </c>
      <c r="X2739" s="3">
        <v>4</v>
      </c>
      <c r="Y2739" s="3">
        <v>15.936</v>
      </c>
      <c r="Z2739" s="11">
        <v>5.3784000000000001</v>
      </c>
      <c r="AA2739" s="3"/>
      <c r="AB2739" s="3"/>
      <c r="AD2739" t="str">
        <f t="shared" si="146"/>
        <v>TexasAllen</v>
      </c>
      <c r="AE2739" t="str">
        <f t="shared" si="147"/>
        <v>Texas</v>
      </c>
      <c r="AF2739" t="str">
        <f t="shared" si="148"/>
        <v>Allen</v>
      </c>
      <c r="AG2739" t="s">
        <v>80</v>
      </c>
      <c r="AH2739">
        <v>4</v>
      </c>
      <c r="AI2739">
        <v>15.936</v>
      </c>
      <c r="AJ2739" s="11">
        <v>5.3784000000000001</v>
      </c>
    </row>
    <row r="2740" spans="22:36" x14ac:dyDescent="0.25">
      <c r="W2740" t="s">
        <v>39</v>
      </c>
      <c r="X2740" s="3">
        <v>2</v>
      </c>
      <c r="Y2740" s="3">
        <v>244.006</v>
      </c>
      <c r="Z2740" s="11">
        <v>-31.372199999999999</v>
      </c>
      <c r="AA2740" s="3"/>
      <c r="AB2740" s="3"/>
      <c r="AD2740" t="str">
        <f t="shared" si="146"/>
        <v>TexasAllen</v>
      </c>
      <c r="AE2740" t="str">
        <f t="shared" si="147"/>
        <v>Texas</v>
      </c>
      <c r="AF2740" t="str">
        <f t="shared" si="148"/>
        <v>Allen</v>
      </c>
      <c r="AG2740" t="s">
        <v>39</v>
      </c>
      <c r="AH2740">
        <v>2</v>
      </c>
      <c r="AI2740">
        <v>244.006</v>
      </c>
      <c r="AJ2740" s="11">
        <v>-31.372199999999999</v>
      </c>
    </row>
    <row r="2741" spans="22:36" x14ac:dyDescent="0.25">
      <c r="V2741" t="s">
        <v>754</v>
      </c>
      <c r="W2741" t="s">
        <v>129</v>
      </c>
      <c r="X2741" s="3">
        <v>6</v>
      </c>
      <c r="Y2741" s="3">
        <v>343.392</v>
      </c>
      <c r="Z2741" s="11">
        <v>63.752399999999994</v>
      </c>
      <c r="AA2741" s="3"/>
      <c r="AB2741" s="3"/>
      <c r="AC2741" t="s">
        <v>754</v>
      </c>
      <c r="AD2741" t="str">
        <f t="shared" si="146"/>
        <v>TexasAmarillo</v>
      </c>
      <c r="AE2741" t="str">
        <f t="shared" si="147"/>
        <v>Texas</v>
      </c>
      <c r="AF2741" t="str">
        <f t="shared" si="148"/>
        <v>Amarillo</v>
      </c>
      <c r="AG2741" t="s">
        <v>129</v>
      </c>
      <c r="AH2741">
        <v>6</v>
      </c>
      <c r="AI2741">
        <v>343.392</v>
      </c>
      <c r="AJ2741" s="11">
        <v>63.752399999999994</v>
      </c>
    </row>
    <row r="2742" spans="22:36" x14ac:dyDescent="0.25">
      <c r="W2742" t="s">
        <v>22</v>
      </c>
      <c r="X2742" s="3">
        <v>2</v>
      </c>
      <c r="Y2742" s="3">
        <v>205.33279999999999</v>
      </c>
      <c r="Z2742" s="11">
        <v>-36.235199999999999</v>
      </c>
      <c r="AA2742" s="3"/>
      <c r="AB2742" s="3"/>
      <c r="AD2742" t="str">
        <f t="shared" si="146"/>
        <v>TexasAmarillo</v>
      </c>
      <c r="AE2742" t="str">
        <f t="shared" si="147"/>
        <v>Texas</v>
      </c>
      <c r="AF2742" t="str">
        <f t="shared" si="148"/>
        <v>Amarillo</v>
      </c>
      <c r="AG2742" t="s">
        <v>22</v>
      </c>
      <c r="AH2742">
        <v>2</v>
      </c>
      <c r="AI2742">
        <v>205.33279999999999</v>
      </c>
      <c r="AJ2742" s="11">
        <v>-36.235199999999999</v>
      </c>
    </row>
    <row r="2743" spans="22:36" x14ac:dyDescent="0.25">
      <c r="W2743" t="s">
        <v>25</v>
      </c>
      <c r="X2743" s="3">
        <v>9</v>
      </c>
      <c r="Y2743" s="3">
        <v>2820.174</v>
      </c>
      <c r="Z2743" s="11">
        <v>-460.51319999999998</v>
      </c>
      <c r="AA2743" s="3"/>
      <c r="AB2743" s="3"/>
      <c r="AD2743" t="str">
        <f t="shared" si="146"/>
        <v>TexasAmarillo</v>
      </c>
      <c r="AE2743" t="str">
        <f t="shared" si="147"/>
        <v>Texas</v>
      </c>
      <c r="AF2743" t="str">
        <f t="shared" si="148"/>
        <v>Amarillo</v>
      </c>
      <c r="AG2743" t="s">
        <v>25</v>
      </c>
      <c r="AH2743">
        <v>9</v>
      </c>
      <c r="AI2743">
        <v>2820.174</v>
      </c>
      <c r="AJ2743" s="11">
        <v>-460.51319999999998</v>
      </c>
    </row>
    <row r="2744" spans="22:36" x14ac:dyDescent="0.25">
      <c r="W2744" t="s">
        <v>48</v>
      </c>
      <c r="X2744" s="3">
        <v>3</v>
      </c>
      <c r="Y2744" s="3">
        <v>23.076000000000001</v>
      </c>
      <c r="Z2744" s="11">
        <v>-10.9611</v>
      </c>
      <c r="AA2744" s="3"/>
      <c r="AB2744" s="3"/>
      <c r="AD2744" t="str">
        <f t="shared" si="146"/>
        <v>TexasAmarillo</v>
      </c>
      <c r="AE2744" t="str">
        <f t="shared" si="147"/>
        <v>Texas</v>
      </c>
      <c r="AF2744" t="str">
        <f t="shared" si="148"/>
        <v>Amarillo</v>
      </c>
      <c r="AG2744" t="s">
        <v>48</v>
      </c>
      <c r="AH2744">
        <v>3</v>
      </c>
      <c r="AI2744">
        <v>23.076000000000001</v>
      </c>
      <c r="AJ2744" s="11">
        <v>-10.9611</v>
      </c>
    </row>
    <row r="2745" spans="22:36" x14ac:dyDescent="0.25">
      <c r="W2745" t="s">
        <v>80</v>
      </c>
      <c r="X2745" s="3">
        <v>8</v>
      </c>
      <c r="Y2745" s="3">
        <v>73.92</v>
      </c>
      <c r="Z2745" s="11">
        <v>25.271999999999998</v>
      </c>
      <c r="AA2745" s="3"/>
      <c r="AB2745" s="3"/>
      <c r="AD2745" t="str">
        <f t="shared" si="146"/>
        <v>TexasAmarillo</v>
      </c>
      <c r="AE2745" t="str">
        <f t="shared" si="147"/>
        <v>Texas</v>
      </c>
      <c r="AF2745" t="str">
        <f t="shared" si="148"/>
        <v>Amarillo</v>
      </c>
      <c r="AG2745" t="s">
        <v>80</v>
      </c>
      <c r="AH2745">
        <v>8</v>
      </c>
      <c r="AI2745">
        <v>73.92</v>
      </c>
      <c r="AJ2745" s="11">
        <v>25.271999999999998</v>
      </c>
    </row>
    <row r="2746" spans="22:36" x14ac:dyDescent="0.25">
      <c r="W2746" t="s">
        <v>59</v>
      </c>
      <c r="X2746" s="3">
        <v>4</v>
      </c>
      <c r="Y2746" s="3">
        <v>307.16800000000001</v>
      </c>
      <c r="Z2746" s="11">
        <v>30.716799999999999</v>
      </c>
      <c r="AA2746" s="3"/>
      <c r="AB2746" s="3"/>
      <c r="AD2746" t="str">
        <f t="shared" si="146"/>
        <v>TexasAmarillo</v>
      </c>
      <c r="AE2746" t="str">
        <f t="shared" si="147"/>
        <v>Texas</v>
      </c>
      <c r="AF2746" t="str">
        <f t="shared" si="148"/>
        <v>Amarillo</v>
      </c>
      <c r="AG2746" t="s">
        <v>59</v>
      </c>
      <c r="AH2746">
        <v>4</v>
      </c>
      <c r="AI2746">
        <v>307.16800000000001</v>
      </c>
      <c r="AJ2746" s="11">
        <v>30.716799999999999</v>
      </c>
    </row>
    <row r="2747" spans="22:36" x14ac:dyDescent="0.25">
      <c r="V2747" t="s">
        <v>783</v>
      </c>
      <c r="W2747" t="s">
        <v>129</v>
      </c>
      <c r="X2747" s="3">
        <v>6</v>
      </c>
      <c r="Y2747" s="3">
        <v>190.27199999999999</v>
      </c>
      <c r="Z2747" s="11">
        <v>-6.21</v>
      </c>
      <c r="AA2747" s="3"/>
      <c r="AB2747" s="3"/>
      <c r="AC2747" t="s">
        <v>783</v>
      </c>
      <c r="AD2747" t="str">
        <f t="shared" si="146"/>
        <v>TexasArlington</v>
      </c>
      <c r="AE2747" t="str">
        <f t="shared" si="147"/>
        <v>Texas</v>
      </c>
      <c r="AF2747" t="str">
        <f t="shared" si="148"/>
        <v>Arlington</v>
      </c>
      <c r="AG2747" t="s">
        <v>129</v>
      </c>
      <c r="AH2747">
        <v>6</v>
      </c>
      <c r="AI2747">
        <v>190.27199999999999</v>
      </c>
      <c r="AJ2747" s="11">
        <v>-6.21</v>
      </c>
    </row>
    <row r="2748" spans="22:36" x14ac:dyDescent="0.25">
      <c r="W2748" t="s">
        <v>68</v>
      </c>
      <c r="X2748" s="3">
        <v>5</v>
      </c>
      <c r="Y2748" s="3">
        <v>33.619999999999997</v>
      </c>
      <c r="Z2748" s="11">
        <v>-90.774000000000001</v>
      </c>
      <c r="AA2748" s="3"/>
      <c r="AB2748" s="3"/>
      <c r="AD2748" t="str">
        <f t="shared" si="146"/>
        <v>TexasArlington</v>
      </c>
      <c r="AE2748" t="str">
        <f t="shared" si="147"/>
        <v>Texas</v>
      </c>
      <c r="AF2748" t="str">
        <f t="shared" si="148"/>
        <v>Arlington</v>
      </c>
      <c r="AG2748" t="s">
        <v>68</v>
      </c>
      <c r="AH2748">
        <v>5</v>
      </c>
      <c r="AI2748">
        <v>33.619999999999997</v>
      </c>
      <c r="AJ2748" s="11">
        <v>-90.774000000000001</v>
      </c>
    </row>
    <row r="2749" spans="22:36" x14ac:dyDescent="0.25">
      <c r="W2749" t="s">
        <v>53</v>
      </c>
      <c r="X2749" s="3">
        <v>5</v>
      </c>
      <c r="Y2749" s="3">
        <v>56.543999999999997</v>
      </c>
      <c r="Z2749" s="11">
        <v>4.1292</v>
      </c>
      <c r="AA2749" s="3"/>
      <c r="AB2749" s="3"/>
      <c r="AD2749" t="str">
        <f t="shared" si="146"/>
        <v>TexasArlington</v>
      </c>
      <c r="AE2749" t="str">
        <f t="shared" si="147"/>
        <v>Texas</v>
      </c>
      <c r="AF2749" t="str">
        <f t="shared" si="148"/>
        <v>Arlington</v>
      </c>
      <c r="AG2749" t="s">
        <v>53</v>
      </c>
      <c r="AH2749">
        <v>5</v>
      </c>
      <c r="AI2749">
        <v>56.543999999999997</v>
      </c>
      <c r="AJ2749" s="11">
        <v>4.1292</v>
      </c>
    </row>
    <row r="2750" spans="22:36" x14ac:dyDescent="0.25">
      <c r="W2750" t="s">
        <v>64</v>
      </c>
      <c r="X2750" s="3">
        <v>27</v>
      </c>
      <c r="Y2750" s="3">
        <v>66.602000000000004</v>
      </c>
      <c r="Z2750" s="11">
        <v>-105.67599999999999</v>
      </c>
      <c r="AA2750" s="3"/>
      <c r="AB2750" s="3"/>
      <c r="AD2750" t="str">
        <f t="shared" si="146"/>
        <v>TexasArlington</v>
      </c>
      <c r="AE2750" t="str">
        <f t="shared" si="147"/>
        <v>Texas</v>
      </c>
      <c r="AF2750" t="str">
        <f t="shared" si="148"/>
        <v>Arlington</v>
      </c>
      <c r="AG2750" t="s">
        <v>64</v>
      </c>
      <c r="AH2750">
        <v>27</v>
      </c>
      <c r="AI2750">
        <v>66.602000000000004</v>
      </c>
      <c r="AJ2750" s="11">
        <v>-105.67599999999999</v>
      </c>
    </row>
    <row r="2751" spans="22:36" x14ac:dyDescent="0.25">
      <c r="W2751" t="s">
        <v>25</v>
      </c>
      <c r="X2751" s="3">
        <v>5</v>
      </c>
      <c r="Y2751" s="3">
        <v>213.43</v>
      </c>
      <c r="Z2751" s="11">
        <v>-39.637</v>
      </c>
      <c r="AA2751" s="3"/>
      <c r="AB2751" s="3"/>
      <c r="AD2751" t="str">
        <f t="shared" si="146"/>
        <v>TexasArlington</v>
      </c>
      <c r="AE2751" t="str">
        <f t="shared" si="147"/>
        <v>Texas</v>
      </c>
      <c r="AF2751" t="str">
        <f t="shared" si="148"/>
        <v>Arlington</v>
      </c>
      <c r="AG2751" t="s">
        <v>25</v>
      </c>
      <c r="AH2751">
        <v>5</v>
      </c>
      <c r="AI2751">
        <v>213.43</v>
      </c>
      <c r="AJ2751" s="11">
        <v>-39.637</v>
      </c>
    </row>
    <row r="2752" spans="22:36" x14ac:dyDescent="0.25">
      <c r="W2752" t="s">
        <v>556</v>
      </c>
      <c r="X2752" s="3">
        <v>2</v>
      </c>
      <c r="Y2752" s="3">
        <v>319.98399999999998</v>
      </c>
      <c r="Z2752" s="11">
        <v>107.99460000000001</v>
      </c>
      <c r="AA2752" s="3"/>
      <c r="AB2752" s="3"/>
      <c r="AD2752" t="str">
        <f t="shared" si="146"/>
        <v>TexasArlington</v>
      </c>
      <c r="AE2752" t="str">
        <f t="shared" si="147"/>
        <v>Texas</v>
      </c>
      <c r="AF2752" t="str">
        <f t="shared" si="148"/>
        <v>Arlington</v>
      </c>
      <c r="AG2752" t="s">
        <v>556</v>
      </c>
      <c r="AH2752">
        <v>2</v>
      </c>
      <c r="AI2752">
        <v>319.98399999999998</v>
      </c>
      <c r="AJ2752" s="11">
        <v>107.99460000000001</v>
      </c>
    </row>
    <row r="2753" spans="22:36" x14ac:dyDescent="0.25">
      <c r="W2753" t="s">
        <v>195</v>
      </c>
      <c r="X2753" s="3">
        <v>5</v>
      </c>
      <c r="Y2753" s="3">
        <v>45.92</v>
      </c>
      <c r="Z2753" s="11">
        <v>15.497999999999999</v>
      </c>
      <c r="AA2753" s="3"/>
      <c r="AB2753" s="3"/>
      <c r="AD2753" t="str">
        <f t="shared" si="146"/>
        <v>TexasArlington</v>
      </c>
      <c r="AE2753" t="str">
        <f t="shared" si="147"/>
        <v>Texas</v>
      </c>
      <c r="AF2753" t="str">
        <f t="shared" si="148"/>
        <v>Arlington</v>
      </c>
      <c r="AG2753" t="s">
        <v>195</v>
      </c>
      <c r="AH2753">
        <v>5</v>
      </c>
      <c r="AI2753">
        <v>45.92</v>
      </c>
      <c r="AJ2753" s="11">
        <v>15.497999999999999</v>
      </c>
    </row>
    <row r="2754" spans="22:36" x14ac:dyDescent="0.25">
      <c r="W2754" t="s">
        <v>48</v>
      </c>
      <c r="X2754" s="3">
        <v>12</v>
      </c>
      <c r="Y2754" s="3">
        <v>39.823999999999998</v>
      </c>
      <c r="Z2754" s="11">
        <v>-24.707999999999998</v>
      </c>
      <c r="AA2754" s="3"/>
      <c r="AB2754" s="3"/>
      <c r="AD2754" t="str">
        <f t="shared" si="146"/>
        <v>TexasArlington</v>
      </c>
      <c r="AE2754" t="str">
        <f t="shared" si="147"/>
        <v>Texas</v>
      </c>
      <c r="AF2754" t="str">
        <f t="shared" si="148"/>
        <v>Arlington</v>
      </c>
      <c r="AG2754" t="s">
        <v>48</v>
      </c>
      <c r="AH2754">
        <v>12</v>
      </c>
      <c r="AI2754">
        <v>39.823999999999998</v>
      </c>
      <c r="AJ2754" s="11">
        <v>-24.707999999999998</v>
      </c>
    </row>
    <row r="2755" spans="22:36" x14ac:dyDescent="0.25">
      <c r="W2755" t="s">
        <v>33</v>
      </c>
      <c r="X2755" s="3">
        <v>3</v>
      </c>
      <c r="Y2755" s="3">
        <v>8.4239999999999995</v>
      </c>
      <c r="Z2755" s="11">
        <v>2.8746</v>
      </c>
      <c r="AA2755" s="3"/>
      <c r="AB2755" s="3"/>
      <c r="AD2755" t="str">
        <f t="shared" si="146"/>
        <v>TexasArlington</v>
      </c>
      <c r="AE2755" t="str">
        <f t="shared" si="147"/>
        <v>Texas</v>
      </c>
      <c r="AF2755" t="str">
        <f t="shared" si="148"/>
        <v>Arlington</v>
      </c>
      <c r="AG2755" t="s">
        <v>33</v>
      </c>
      <c r="AH2755">
        <v>3</v>
      </c>
      <c r="AI2755">
        <v>8.4239999999999995</v>
      </c>
      <c r="AJ2755" s="11">
        <v>2.8746</v>
      </c>
    </row>
    <row r="2756" spans="22:36" x14ac:dyDescent="0.25">
      <c r="W2756" t="s">
        <v>80</v>
      </c>
      <c r="X2756" s="3">
        <v>17</v>
      </c>
      <c r="Y2756" s="3">
        <v>88.272000000000006</v>
      </c>
      <c r="Z2756" s="11">
        <v>30.502800000000001</v>
      </c>
      <c r="AA2756" s="3"/>
      <c r="AB2756" s="3"/>
      <c r="AD2756" t="str">
        <f t="shared" si="146"/>
        <v>TexasArlington</v>
      </c>
      <c r="AE2756" t="str">
        <f t="shared" si="147"/>
        <v>Texas</v>
      </c>
      <c r="AF2756" t="str">
        <f t="shared" si="148"/>
        <v>Arlington</v>
      </c>
      <c r="AG2756" t="s">
        <v>80</v>
      </c>
      <c r="AH2756">
        <v>17</v>
      </c>
      <c r="AI2756">
        <v>88.272000000000006</v>
      </c>
      <c r="AJ2756" s="11">
        <v>30.502800000000001</v>
      </c>
    </row>
    <row r="2757" spans="22:36" x14ac:dyDescent="0.25">
      <c r="W2757" t="s">
        <v>59</v>
      </c>
      <c r="X2757" s="3">
        <v>9</v>
      </c>
      <c r="Y2757" s="3">
        <v>863.64</v>
      </c>
      <c r="Z2757" s="11">
        <v>107.955</v>
      </c>
      <c r="AA2757" s="3"/>
      <c r="AB2757" s="3"/>
      <c r="AD2757" t="str">
        <f t="shared" ref="AD2757:AD2820" si="149">IF(ISTEXT(AC2757),AC2757,AD2756)</f>
        <v>TexasArlington</v>
      </c>
      <c r="AE2757" t="str">
        <f t="shared" ref="AE2757:AE2820" si="150">INDEX($K$3:$R$606,MATCH(AD2757,$K$3:$K$606,0),5)</f>
        <v>Texas</v>
      </c>
      <c r="AF2757" t="str">
        <f t="shared" si="148"/>
        <v>Arlington</v>
      </c>
      <c r="AG2757" t="s">
        <v>59</v>
      </c>
      <c r="AH2757">
        <v>9</v>
      </c>
      <c r="AI2757">
        <v>863.64</v>
      </c>
      <c r="AJ2757" s="11">
        <v>107.955</v>
      </c>
    </row>
    <row r="2758" spans="22:36" x14ac:dyDescent="0.25">
      <c r="W2758" t="s">
        <v>43</v>
      </c>
      <c r="X2758" s="3">
        <v>25</v>
      </c>
      <c r="Y2758" s="3">
        <v>1783.7200000000003</v>
      </c>
      <c r="Z2758" s="11">
        <v>-16.334799999999984</v>
      </c>
      <c r="AA2758" s="3"/>
      <c r="AB2758" s="3"/>
      <c r="AD2758" t="str">
        <f t="shared" si="149"/>
        <v>TexasArlington</v>
      </c>
      <c r="AE2758" t="str">
        <f t="shared" si="150"/>
        <v>Texas</v>
      </c>
      <c r="AF2758" t="str">
        <f t="shared" ref="AF2758:AF2821" si="151">INDEX($K$3:$R$606,MATCH(AD2758,$K$3:$K$606,0),6)</f>
        <v>Arlington</v>
      </c>
      <c r="AG2758" t="s">
        <v>43</v>
      </c>
      <c r="AH2758">
        <v>25</v>
      </c>
      <c r="AI2758">
        <v>1783.7200000000003</v>
      </c>
      <c r="AJ2758" s="11">
        <v>-16.334799999999984</v>
      </c>
    </row>
    <row r="2759" spans="22:36" x14ac:dyDescent="0.25">
      <c r="W2759" t="s">
        <v>39</v>
      </c>
      <c r="X2759" s="3">
        <v>10</v>
      </c>
      <c r="Y2759" s="3">
        <v>2137.52</v>
      </c>
      <c r="Z2759" s="11">
        <v>-240.00299999999999</v>
      </c>
      <c r="AA2759" s="3"/>
      <c r="AB2759" s="3"/>
      <c r="AD2759" t="str">
        <f t="shared" si="149"/>
        <v>TexasArlington</v>
      </c>
      <c r="AE2759" t="str">
        <f t="shared" si="150"/>
        <v>Texas</v>
      </c>
      <c r="AF2759" t="str">
        <f t="shared" si="151"/>
        <v>Arlington</v>
      </c>
      <c r="AG2759" t="s">
        <v>39</v>
      </c>
      <c r="AH2759">
        <v>10</v>
      </c>
      <c r="AI2759">
        <v>2137.52</v>
      </c>
      <c r="AJ2759" s="11">
        <v>-240.00299999999999</v>
      </c>
    </row>
    <row r="2760" spans="22:36" x14ac:dyDescent="0.25">
      <c r="V2760" t="s">
        <v>725</v>
      </c>
      <c r="W2760" t="s">
        <v>129</v>
      </c>
      <c r="X2760" s="3">
        <v>18</v>
      </c>
      <c r="Y2760" s="3">
        <v>283.88</v>
      </c>
      <c r="Z2760" s="11">
        <v>52.400700000000008</v>
      </c>
      <c r="AA2760" s="3"/>
      <c r="AB2760" s="3"/>
      <c r="AC2760" t="s">
        <v>725</v>
      </c>
      <c r="AD2760" t="str">
        <f t="shared" si="149"/>
        <v>TexasAustin</v>
      </c>
      <c r="AE2760" t="str">
        <f t="shared" si="150"/>
        <v>Texas</v>
      </c>
      <c r="AF2760" t="str">
        <f t="shared" si="151"/>
        <v>Austin</v>
      </c>
      <c r="AG2760" t="s">
        <v>129</v>
      </c>
      <c r="AH2760">
        <v>18</v>
      </c>
      <c r="AI2760">
        <v>283.88</v>
      </c>
      <c r="AJ2760" s="11">
        <v>52.400700000000008</v>
      </c>
    </row>
    <row r="2761" spans="22:36" x14ac:dyDescent="0.25">
      <c r="W2761" t="s">
        <v>68</v>
      </c>
      <c r="X2761" s="3">
        <v>4</v>
      </c>
      <c r="Y2761" s="3">
        <v>48.783999999999999</v>
      </c>
      <c r="Z2761" s="11">
        <v>-131.71680000000001</v>
      </c>
      <c r="AA2761" s="3"/>
      <c r="AB2761" s="3"/>
      <c r="AD2761" t="str">
        <f t="shared" si="149"/>
        <v>TexasAustin</v>
      </c>
      <c r="AE2761" t="str">
        <f t="shared" si="150"/>
        <v>Texas</v>
      </c>
      <c r="AF2761" t="str">
        <f t="shared" si="151"/>
        <v>Austin</v>
      </c>
      <c r="AG2761" t="s">
        <v>68</v>
      </c>
      <c r="AH2761">
        <v>4</v>
      </c>
      <c r="AI2761">
        <v>48.783999999999999</v>
      </c>
      <c r="AJ2761" s="11">
        <v>-131.71680000000001</v>
      </c>
    </row>
    <row r="2762" spans="22:36" x14ac:dyDescent="0.25">
      <c r="W2762" t="s">
        <v>53</v>
      </c>
      <c r="X2762" s="3">
        <v>2</v>
      </c>
      <c r="Y2762" s="3">
        <v>5.2480000000000002</v>
      </c>
      <c r="Z2762" s="11">
        <v>0.59040000000000004</v>
      </c>
      <c r="AA2762" s="3"/>
      <c r="AB2762" s="3"/>
      <c r="AD2762" t="str">
        <f t="shared" si="149"/>
        <v>TexasAustin</v>
      </c>
      <c r="AE2762" t="str">
        <f t="shared" si="150"/>
        <v>Texas</v>
      </c>
      <c r="AF2762" t="str">
        <f t="shared" si="151"/>
        <v>Austin</v>
      </c>
      <c r="AG2762" t="s">
        <v>53</v>
      </c>
      <c r="AH2762">
        <v>2</v>
      </c>
      <c r="AI2762">
        <v>5.2480000000000002</v>
      </c>
      <c r="AJ2762" s="11">
        <v>0.59040000000000004</v>
      </c>
    </row>
    <row r="2763" spans="22:36" x14ac:dyDescent="0.25">
      <c r="W2763" t="s">
        <v>64</v>
      </c>
      <c r="X2763" s="3">
        <v>28</v>
      </c>
      <c r="Y2763" s="3">
        <v>85.187999999999988</v>
      </c>
      <c r="Z2763" s="11">
        <v>-133.11449999999999</v>
      </c>
      <c r="AA2763" s="3"/>
      <c r="AB2763" s="3"/>
      <c r="AD2763" t="str">
        <f t="shared" si="149"/>
        <v>TexasAustin</v>
      </c>
      <c r="AE2763" t="str">
        <f t="shared" si="150"/>
        <v>Texas</v>
      </c>
      <c r="AF2763" t="str">
        <f t="shared" si="151"/>
        <v>Austin</v>
      </c>
      <c r="AG2763" t="s">
        <v>64</v>
      </c>
      <c r="AH2763">
        <v>28</v>
      </c>
      <c r="AI2763">
        <v>85.187999999999988</v>
      </c>
      <c r="AJ2763" s="11">
        <v>-133.11449999999999</v>
      </c>
    </row>
    <row r="2764" spans="22:36" x14ac:dyDescent="0.25">
      <c r="W2764" t="s">
        <v>25</v>
      </c>
      <c r="X2764" s="3">
        <v>8</v>
      </c>
      <c r="Y2764" s="3">
        <v>527.68799999999999</v>
      </c>
      <c r="Z2764" s="11">
        <v>-27.412800000000001</v>
      </c>
      <c r="AA2764" s="3"/>
      <c r="AB2764" s="3"/>
      <c r="AD2764" t="str">
        <f t="shared" si="149"/>
        <v>TexasAustin</v>
      </c>
      <c r="AE2764" t="str">
        <f t="shared" si="150"/>
        <v>Texas</v>
      </c>
      <c r="AF2764" t="str">
        <f t="shared" si="151"/>
        <v>Austin</v>
      </c>
      <c r="AG2764" t="s">
        <v>25</v>
      </c>
      <c r="AH2764">
        <v>8</v>
      </c>
      <c r="AI2764">
        <v>527.68799999999999</v>
      </c>
      <c r="AJ2764" s="11">
        <v>-27.412800000000001</v>
      </c>
    </row>
    <row r="2765" spans="22:36" x14ac:dyDescent="0.25">
      <c r="W2765" t="s">
        <v>143</v>
      </c>
      <c r="X2765" s="3">
        <v>2</v>
      </c>
      <c r="Y2765" s="3">
        <v>17.568000000000001</v>
      </c>
      <c r="Z2765" s="11">
        <v>6.3684000000000003</v>
      </c>
      <c r="AA2765" s="3"/>
      <c r="AB2765" s="3"/>
      <c r="AD2765" t="str">
        <f t="shared" si="149"/>
        <v>TexasAustin</v>
      </c>
      <c r="AE2765" t="str">
        <f t="shared" si="150"/>
        <v>Texas</v>
      </c>
      <c r="AF2765" t="str">
        <f t="shared" si="151"/>
        <v>Austin</v>
      </c>
      <c r="AG2765" t="s">
        <v>143</v>
      </c>
      <c r="AH2765">
        <v>2</v>
      </c>
      <c r="AI2765">
        <v>17.568000000000001</v>
      </c>
      <c r="AJ2765" s="11">
        <v>6.3684000000000003</v>
      </c>
    </row>
    <row r="2766" spans="22:36" x14ac:dyDescent="0.25">
      <c r="W2766" t="s">
        <v>195</v>
      </c>
      <c r="X2766" s="3">
        <v>4</v>
      </c>
      <c r="Y2766" s="3">
        <v>6.3840000000000003</v>
      </c>
      <c r="Z2766" s="11">
        <v>1.0373999999999999</v>
      </c>
      <c r="AA2766" s="3"/>
      <c r="AB2766" s="3"/>
      <c r="AD2766" t="str">
        <f t="shared" si="149"/>
        <v>TexasAustin</v>
      </c>
      <c r="AE2766" t="str">
        <f t="shared" si="150"/>
        <v>Texas</v>
      </c>
      <c r="AF2766" t="str">
        <f t="shared" si="151"/>
        <v>Austin</v>
      </c>
      <c r="AG2766" t="s">
        <v>195</v>
      </c>
      <c r="AH2766">
        <v>4</v>
      </c>
      <c r="AI2766">
        <v>6.3840000000000003</v>
      </c>
      <c r="AJ2766" s="11">
        <v>1.0373999999999999</v>
      </c>
    </row>
    <row r="2767" spans="22:36" x14ac:dyDescent="0.25">
      <c r="W2767" t="s">
        <v>48</v>
      </c>
      <c r="X2767" s="3">
        <v>1</v>
      </c>
      <c r="Y2767" s="3">
        <v>7.9960000000000004</v>
      </c>
      <c r="Z2767" s="11">
        <v>-6.9965000000000002</v>
      </c>
      <c r="AA2767" s="3"/>
      <c r="AB2767" s="3"/>
      <c r="AD2767" t="str">
        <f t="shared" si="149"/>
        <v>TexasAustin</v>
      </c>
      <c r="AE2767" t="str">
        <f t="shared" si="150"/>
        <v>Texas</v>
      </c>
      <c r="AF2767" t="str">
        <f t="shared" si="151"/>
        <v>Austin</v>
      </c>
      <c r="AG2767" t="s">
        <v>48</v>
      </c>
      <c r="AH2767">
        <v>1</v>
      </c>
      <c r="AI2767">
        <v>7.9960000000000004</v>
      </c>
      <c r="AJ2767" s="11">
        <v>-6.9965000000000002</v>
      </c>
    </row>
    <row r="2768" spans="22:36" x14ac:dyDescent="0.25">
      <c r="W2768" t="s">
        <v>371</v>
      </c>
      <c r="X2768" s="3">
        <v>3</v>
      </c>
      <c r="Y2768" s="3">
        <v>1439.982</v>
      </c>
      <c r="Z2768" s="11">
        <v>-263.99669999999998</v>
      </c>
      <c r="AA2768" s="3"/>
      <c r="AB2768" s="3"/>
      <c r="AD2768" t="str">
        <f t="shared" si="149"/>
        <v>TexasAustin</v>
      </c>
      <c r="AE2768" t="str">
        <f t="shared" si="150"/>
        <v>Texas</v>
      </c>
      <c r="AF2768" t="str">
        <f t="shared" si="151"/>
        <v>Austin</v>
      </c>
      <c r="AG2768" t="s">
        <v>371</v>
      </c>
      <c r="AH2768">
        <v>3</v>
      </c>
      <c r="AI2768">
        <v>1439.982</v>
      </c>
      <c r="AJ2768" s="11">
        <v>-263.99669999999998</v>
      </c>
    </row>
    <row r="2769" spans="22:36" x14ac:dyDescent="0.25">
      <c r="W2769" t="s">
        <v>80</v>
      </c>
      <c r="X2769" s="3">
        <v>29</v>
      </c>
      <c r="Y2769" s="3">
        <v>704.77599999999995</v>
      </c>
      <c r="Z2769" s="11">
        <v>238.2509</v>
      </c>
      <c r="AA2769" s="3"/>
      <c r="AB2769" s="3"/>
      <c r="AD2769" t="str">
        <f t="shared" si="149"/>
        <v>TexasAustin</v>
      </c>
      <c r="AE2769" t="str">
        <f t="shared" si="150"/>
        <v>Texas</v>
      </c>
      <c r="AF2769" t="str">
        <f t="shared" si="151"/>
        <v>Austin</v>
      </c>
      <c r="AG2769" t="s">
        <v>80</v>
      </c>
      <c r="AH2769">
        <v>29</v>
      </c>
      <c r="AI2769">
        <v>704.77599999999995</v>
      </c>
      <c r="AJ2769" s="11">
        <v>238.2509</v>
      </c>
    </row>
    <row r="2770" spans="22:36" x14ac:dyDescent="0.25">
      <c r="W2770" t="s">
        <v>59</v>
      </c>
      <c r="X2770" s="3">
        <v>8</v>
      </c>
      <c r="Y2770" s="3">
        <v>939.13599999999997</v>
      </c>
      <c r="Z2770" s="11">
        <v>286.62139999999999</v>
      </c>
      <c r="AA2770" s="3"/>
      <c r="AB2770" s="3"/>
      <c r="AD2770" t="str">
        <f t="shared" si="149"/>
        <v>TexasAustin</v>
      </c>
      <c r="AE2770" t="str">
        <f t="shared" si="150"/>
        <v>Texas</v>
      </c>
      <c r="AF2770" t="str">
        <f t="shared" si="151"/>
        <v>Austin</v>
      </c>
      <c r="AG2770" t="s">
        <v>59</v>
      </c>
      <c r="AH2770">
        <v>8</v>
      </c>
      <c r="AI2770">
        <v>939.13599999999997</v>
      </c>
      <c r="AJ2770" s="11">
        <v>286.62139999999999</v>
      </c>
    </row>
    <row r="2771" spans="22:36" x14ac:dyDescent="0.25">
      <c r="W2771" t="s">
        <v>43</v>
      </c>
      <c r="X2771" s="3">
        <v>22</v>
      </c>
      <c r="Y2771" s="3">
        <v>1985.4639999999999</v>
      </c>
      <c r="Z2771" s="11">
        <v>-41.100899999999996</v>
      </c>
      <c r="AA2771" s="3"/>
      <c r="AB2771" s="3"/>
      <c r="AD2771" t="str">
        <f t="shared" si="149"/>
        <v>TexasAustin</v>
      </c>
      <c r="AE2771" t="str">
        <f t="shared" si="150"/>
        <v>Texas</v>
      </c>
      <c r="AF2771" t="str">
        <f t="shared" si="151"/>
        <v>Austin</v>
      </c>
      <c r="AG2771" t="s">
        <v>43</v>
      </c>
      <c r="AH2771">
        <v>22</v>
      </c>
      <c r="AI2771">
        <v>1985.4639999999999</v>
      </c>
      <c r="AJ2771" s="11">
        <v>-41.100899999999996</v>
      </c>
    </row>
    <row r="2772" spans="22:36" x14ac:dyDescent="0.25">
      <c r="W2772" t="s">
        <v>334</v>
      </c>
      <c r="X2772" s="3">
        <v>2</v>
      </c>
      <c r="Y2772" s="3">
        <v>5.8879999999999999</v>
      </c>
      <c r="Z2772" s="11">
        <v>-1.3248</v>
      </c>
      <c r="AA2772" s="3"/>
      <c r="AB2772" s="3"/>
      <c r="AD2772" t="str">
        <f t="shared" si="149"/>
        <v>TexasAustin</v>
      </c>
      <c r="AE2772" t="str">
        <f t="shared" si="150"/>
        <v>Texas</v>
      </c>
      <c r="AF2772" t="str">
        <f t="shared" si="151"/>
        <v>Austin</v>
      </c>
      <c r="AG2772" t="s">
        <v>334</v>
      </c>
      <c r="AH2772">
        <v>2</v>
      </c>
      <c r="AI2772">
        <v>5.8879999999999999</v>
      </c>
      <c r="AJ2772" s="11">
        <v>-1.3248</v>
      </c>
    </row>
    <row r="2773" spans="22:36" x14ac:dyDescent="0.25">
      <c r="V2773" t="s">
        <v>1070</v>
      </c>
      <c r="W2773" t="s">
        <v>80</v>
      </c>
      <c r="X2773" s="3">
        <v>2</v>
      </c>
      <c r="Y2773" s="3">
        <v>10.368</v>
      </c>
      <c r="Z2773" s="11">
        <v>3.6288</v>
      </c>
      <c r="AA2773" s="3"/>
      <c r="AB2773" s="3"/>
      <c r="AC2773" t="s">
        <v>1070</v>
      </c>
      <c r="AD2773" t="str">
        <f t="shared" si="149"/>
        <v>TexasBaytown</v>
      </c>
      <c r="AE2773" t="str">
        <f t="shared" si="150"/>
        <v>Texas</v>
      </c>
      <c r="AF2773" t="str">
        <f t="shared" si="151"/>
        <v>Baytown</v>
      </c>
      <c r="AG2773" t="s">
        <v>80</v>
      </c>
      <c r="AH2773">
        <v>2</v>
      </c>
      <c r="AI2773">
        <v>10.368</v>
      </c>
      <c r="AJ2773" s="11">
        <v>3.6288</v>
      </c>
    </row>
    <row r="2774" spans="22:36" x14ac:dyDescent="0.25">
      <c r="V2774" t="s">
        <v>1185</v>
      </c>
      <c r="W2774" t="s">
        <v>129</v>
      </c>
      <c r="X2774" s="3">
        <v>7</v>
      </c>
      <c r="Y2774" s="3">
        <v>439.94400000000002</v>
      </c>
      <c r="Z2774" s="11">
        <v>77.994</v>
      </c>
      <c r="AA2774" s="3"/>
      <c r="AB2774" s="3"/>
      <c r="AC2774" t="s">
        <v>1185</v>
      </c>
      <c r="AD2774" t="str">
        <f t="shared" si="149"/>
        <v>TexasBeaumont</v>
      </c>
      <c r="AE2774" t="str">
        <f t="shared" si="150"/>
        <v>Texas</v>
      </c>
      <c r="AF2774" t="str">
        <f t="shared" si="151"/>
        <v>Beaumont</v>
      </c>
      <c r="AG2774" t="s">
        <v>129</v>
      </c>
      <c r="AH2774">
        <v>7</v>
      </c>
      <c r="AI2774">
        <v>439.94400000000002</v>
      </c>
      <c r="AJ2774" s="11">
        <v>77.994</v>
      </c>
    </row>
    <row r="2775" spans="22:36" x14ac:dyDescent="0.25">
      <c r="W2775" t="s">
        <v>64</v>
      </c>
      <c r="X2775" s="3">
        <v>5</v>
      </c>
      <c r="Y2775" s="3">
        <v>10.78</v>
      </c>
      <c r="Z2775" s="11">
        <v>-17.248000000000001</v>
      </c>
      <c r="AA2775" s="3"/>
      <c r="AB2775" s="3"/>
      <c r="AD2775" t="str">
        <f t="shared" si="149"/>
        <v>TexasBeaumont</v>
      </c>
      <c r="AE2775" t="str">
        <f t="shared" si="150"/>
        <v>Texas</v>
      </c>
      <c r="AF2775" t="str">
        <f t="shared" si="151"/>
        <v>Beaumont</v>
      </c>
      <c r="AG2775" t="s">
        <v>64</v>
      </c>
      <c r="AH2775">
        <v>5</v>
      </c>
      <c r="AI2775">
        <v>10.78</v>
      </c>
      <c r="AJ2775" s="11">
        <v>-17.248000000000001</v>
      </c>
    </row>
    <row r="2776" spans="22:36" x14ac:dyDescent="0.25">
      <c r="W2776" t="s">
        <v>48</v>
      </c>
      <c r="X2776" s="3">
        <v>7</v>
      </c>
      <c r="Y2776" s="3">
        <v>8.6240000000000006</v>
      </c>
      <c r="Z2776" s="11">
        <v>-2.5872000000000002</v>
      </c>
      <c r="AA2776" s="3"/>
      <c r="AB2776" s="3"/>
      <c r="AD2776" t="str">
        <f t="shared" si="149"/>
        <v>TexasBeaumont</v>
      </c>
      <c r="AE2776" t="str">
        <f t="shared" si="150"/>
        <v>Texas</v>
      </c>
      <c r="AF2776" t="str">
        <f t="shared" si="151"/>
        <v>Beaumont</v>
      </c>
      <c r="AG2776" t="s">
        <v>48</v>
      </c>
      <c r="AH2776">
        <v>7</v>
      </c>
      <c r="AI2776">
        <v>8.6240000000000006</v>
      </c>
      <c r="AJ2776" s="11">
        <v>-2.5872000000000002</v>
      </c>
    </row>
    <row r="2777" spans="22:36" x14ac:dyDescent="0.25">
      <c r="W2777" t="s">
        <v>43</v>
      </c>
      <c r="X2777" s="3">
        <v>2</v>
      </c>
      <c r="Y2777" s="3">
        <v>12.768000000000001</v>
      </c>
      <c r="Z2777" s="11">
        <v>0.95760000000000001</v>
      </c>
      <c r="AA2777" s="3"/>
      <c r="AB2777" s="3"/>
      <c r="AD2777" t="str">
        <f t="shared" si="149"/>
        <v>TexasBeaumont</v>
      </c>
      <c r="AE2777" t="str">
        <f t="shared" si="150"/>
        <v>Texas</v>
      </c>
      <c r="AF2777" t="str">
        <f t="shared" si="151"/>
        <v>Beaumont</v>
      </c>
      <c r="AG2777" t="s">
        <v>43</v>
      </c>
      <c r="AH2777">
        <v>2</v>
      </c>
      <c r="AI2777">
        <v>12.768000000000001</v>
      </c>
      <c r="AJ2777" s="11">
        <v>0.95760000000000001</v>
      </c>
    </row>
    <row r="2778" spans="22:36" x14ac:dyDescent="0.25">
      <c r="V2778" t="s">
        <v>1075</v>
      </c>
      <c r="W2778" t="s">
        <v>53</v>
      </c>
      <c r="X2778" s="3">
        <v>7</v>
      </c>
      <c r="Y2778" s="3">
        <v>9.1839999999999993</v>
      </c>
      <c r="Z2778" s="11">
        <v>2.87</v>
      </c>
      <c r="AA2778" s="3"/>
      <c r="AB2778" s="3"/>
      <c r="AC2778" t="s">
        <v>1075</v>
      </c>
      <c r="AD2778" t="str">
        <f t="shared" si="149"/>
        <v>TexasBedford</v>
      </c>
      <c r="AE2778" t="str">
        <f t="shared" si="150"/>
        <v>Texas</v>
      </c>
      <c r="AF2778" t="str">
        <f t="shared" si="151"/>
        <v>Bedford</v>
      </c>
      <c r="AG2778" t="s">
        <v>53</v>
      </c>
      <c r="AH2778">
        <v>7</v>
      </c>
      <c r="AI2778">
        <v>9.1839999999999993</v>
      </c>
      <c r="AJ2778" s="11">
        <v>2.87</v>
      </c>
    </row>
    <row r="2779" spans="22:36" x14ac:dyDescent="0.25">
      <c r="W2779" t="s">
        <v>64</v>
      </c>
      <c r="X2779" s="3">
        <v>8</v>
      </c>
      <c r="Y2779" s="3">
        <v>12.864000000000001</v>
      </c>
      <c r="Z2779" s="11">
        <v>-22.512</v>
      </c>
      <c r="AA2779" s="3"/>
      <c r="AB2779" s="3"/>
      <c r="AD2779" t="str">
        <f t="shared" si="149"/>
        <v>TexasBedford</v>
      </c>
      <c r="AE2779" t="str">
        <f t="shared" si="150"/>
        <v>Texas</v>
      </c>
      <c r="AF2779" t="str">
        <f t="shared" si="151"/>
        <v>Bedford</v>
      </c>
      <c r="AG2779" t="s">
        <v>64</v>
      </c>
      <c r="AH2779">
        <v>8</v>
      </c>
      <c r="AI2779">
        <v>12.864000000000001</v>
      </c>
      <c r="AJ2779" s="11">
        <v>-22.512</v>
      </c>
    </row>
    <row r="2780" spans="22:36" x14ac:dyDescent="0.25">
      <c r="W2780" t="s">
        <v>80</v>
      </c>
      <c r="X2780" s="3">
        <v>8</v>
      </c>
      <c r="Y2780" s="3">
        <v>50.624000000000002</v>
      </c>
      <c r="Z2780" s="11">
        <v>16.823599999999999</v>
      </c>
      <c r="AA2780" s="3"/>
      <c r="AB2780" s="3"/>
      <c r="AD2780" t="str">
        <f t="shared" si="149"/>
        <v>TexasBedford</v>
      </c>
      <c r="AE2780" t="str">
        <f t="shared" si="150"/>
        <v>Texas</v>
      </c>
      <c r="AF2780" t="str">
        <f t="shared" si="151"/>
        <v>Bedford</v>
      </c>
      <c r="AG2780" t="s">
        <v>80</v>
      </c>
      <c r="AH2780">
        <v>8</v>
      </c>
      <c r="AI2780">
        <v>50.624000000000002</v>
      </c>
      <c r="AJ2780" s="11">
        <v>16.823599999999999</v>
      </c>
    </row>
    <row r="2781" spans="22:36" x14ac:dyDescent="0.25">
      <c r="W2781" t="s">
        <v>59</v>
      </c>
      <c r="X2781" s="3">
        <v>2</v>
      </c>
      <c r="Y2781" s="3">
        <v>153.584</v>
      </c>
      <c r="Z2781" s="11">
        <v>13.438599999999999</v>
      </c>
      <c r="AA2781" s="3"/>
      <c r="AB2781" s="3"/>
      <c r="AD2781" t="str">
        <f t="shared" si="149"/>
        <v>TexasBedford</v>
      </c>
      <c r="AE2781" t="str">
        <f t="shared" si="150"/>
        <v>Texas</v>
      </c>
      <c r="AF2781" t="str">
        <f t="shared" si="151"/>
        <v>Bedford</v>
      </c>
      <c r="AG2781" t="s">
        <v>59</v>
      </c>
      <c r="AH2781">
        <v>2</v>
      </c>
      <c r="AI2781">
        <v>153.584</v>
      </c>
      <c r="AJ2781" s="11">
        <v>13.438599999999999</v>
      </c>
    </row>
    <row r="2782" spans="22:36" x14ac:dyDescent="0.25">
      <c r="V2782" t="s">
        <v>835</v>
      </c>
      <c r="W2782" t="s">
        <v>22</v>
      </c>
      <c r="X2782" s="3">
        <v>2</v>
      </c>
      <c r="Y2782" s="3">
        <v>327.7328</v>
      </c>
      <c r="Z2782" s="11">
        <v>-14.4588</v>
      </c>
      <c r="AA2782" s="3"/>
      <c r="AB2782" s="3"/>
      <c r="AC2782" t="s">
        <v>835</v>
      </c>
      <c r="AD2782" t="str">
        <f t="shared" si="149"/>
        <v>TexasBrownsville</v>
      </c>
      <c r="AE2782" t="str">
        <f t="shared" si="150"/>
        <v>Texas</v>
      </c>
      <c r="AF2782" t="str">
        <f t="shared" si="151"/>
        <v>Brownsville</v>
      </c>
      <c r="AG2782" t="s">
        <v>22</v>
      </c>
      <c r="AH2782">
        <v>2</v>
      </c>
      <c r="AI2782">
        <v>327.7328</v>
      </c>
      <c r="AJ2782" s="11">
        <v>-14.4588</v>
      </c>
    </row>
    <row r="2783" spans="22:36" x14ac:dyDescent="0.25">
      <c r="W2783" t="s">
        <v>25</v>
      </c>
      <c r="X2783" s="3">
        <v>7</v>
      </c>
      <c r="Y2783" s="3">
        <v>127.30200000000001</v>
      </c>
      <c r="Z2783" s="11">
        <v>-9.093</v>
      </c>
      <c r="AA2783" s="3"/>
      <c r="AB2783" s="3"/>
      <c r="AD2783" t="str">
        <f t="shared" si="149"/>
        <v>TexasBrownsville</v>
      </c>
      <c r="AE2783" t="str">
        <f t="shared" si="150"/>
        <v>Texas</v>
      </c>
      <c r="AF2783" t="str">
        <f t="shared" si="151"/>
        <v>Brownsville</v>
      </c>
      <c r="AG2783" t="s">
        <v>25</v>
      </c>
      <c r="AH2783">
        <v>7</v>
      </c>
      <c r="AI2783">
        <v>127.30200000000001</v>
      </c>
      <c r="AJ2783" s="11">
        <v>-9.093</v>
      </c>
    </row>
    <row r="2784" spans="22:36" x14ac:dyDescent="0.25">
      <c r="W2784" t="s">
        <v>143</v>
      </c>
      <c r="X2784" s="3">
        <v>5</v>
      </c>
      <c r="Y2784" s="3">
        <v>335.72</v>
      </c>
      <c r="Z2784" s="11">
        <v>113.30549999999999</v>
      </c>
      <c r="AA2784" s="3"/>
      <c r="AB2784" s="3"/>
      <c r="AD2784" t="str">
        <f t="shared" si="149"/>
        <v>TexasBrownsville</v>
      </c>
      <c r="AE2784" t="str">
        <f t="shared" si="150"/>
        <v>Texas</v>
      </c>
      <c r="AF2784" t="str">
        <f t="shared" si="151"/>
        <v>Brownsville</v>
      </c>
      <c r="AG2784" t="s">
        <v>143</v>
      </c>
      <c r="AH2784">
        <v>5</v>
      </c>
      <c r="AI2784">
        <v>335.72</v>
      </c>
      <c r="AJ2784" s="11">
        <v>113.30549999999999</v>
      </c>
    </row>
    <row r="2785" spans="22:36" x14ac:dyDescent="0.25">
      <c r="W2785" t="s">
        <v>80</v>
      </c>
      <c r="X2785" s="3">
        <v>2</v>
      </c>
      <c r="Y2785" s="3">
        <v>10.688000000000001</v>
      </c>
      <c r="Z2785" s="11">
        <v>3.7408000000000001</v>
      </c>
      <c r="AA2785" s="3"/>
      <c r="AB2785" s="3"/>
      <c r="AD2785" t="str">
        <f t="shared" si="149"/>
        <v>TexasBrownsville</v>
      </c>
      <c r="AE2785" t="str">
        <f t="shared" si="150"/>
        <v>Texas</v>
      </c>
      <c r="AF2785" t="str">
        <f t="shared" si="151"/>
        <v>Brownsville</v>
      </c>
      <c r="AG2785" t="s">
        <v>80</v>
      </c>
      <c r="AH2785">
        <v>2</v>
      </c>
      <c r="AI2785">
        <v>10.688000000000001</v>
      </c>
      <c r="AJ2785" s="11">
        <v>3.7408000000000001</v>
      </c>
    </row>
    <row r="2786" spans="22:36" x14ac:dyDescent="0.25">
      <c r="W2786" t="s">
        <v>59</v>
      </c>
      <c r="X2786" s="3">
        <v>7</v>
      </c>
      <c r="Y2786" s="3">
        <v>251.94399999999999</v>
      </c>
      <c r="Z2786" s="11">
        <v>88.180400000000006</v>
      </c>
      <c r="AA2786" s="3"/>
      <c r="AB2786" s="3"/>
      <c r="AD2786" t="str">
        <f t="shared" si="149"/>
        <v>TexasBrownsville</v>
      </c>
      <c r="AE2786" t="str">
        <f t="shared" si="150"/>
        <v>Texas</v>
      </c>
      <c r="AF2786" t="str">
        <f t="shared" si="151"/>
        <v>Brownsville</v>
      </c>
      <c r="AG2786" t="s">
        <v>59</v>
      </c>
      <c r="AH2786">
        <v>7</v>
      </c>
      <c r="AI2786">
        <v>251.94399999999999</v>
      </c>
      <c r="AJ2786" s="11">
        <v>88.180400000000006</v>
      </c>
    </row>
    <row r="2787" spans="22:36" x14ac:dyDescent="0.25">
      <c r="W2787" t="s">
        <v>43</v>
      </c>
      <c r="X2787" s="3">
        <v>3</v>
      </c>
      <c r="Y2787" s="3">
        <v>237.096</v>
      </c>
      <c r="Z2787" s="11">
        <v>20.745899999999999</v>
      </c>
      <c r="AA2787" s="3"/>
      <c r="AB2787" s="3"/>
      <c r="AD2787" t="str">
        <f t="shared" si="149"/>
        <v>TexasBrownsville</v>
      </c>
      <c r="AE2787" t="str">
        <f t="shared" si="150"/>
        <v>Texas</v>
      </c>
      <c r="AF2787" t="str">
        <f t="shared" si="151"/>
        <v>Brownsville</v>
      </c>
      <c r="AG2787" t="s">
        <v>43</v>
      </c>
      <c r="AH2787">
        <v>3</v>
      </c>
      <c r="AI2787">
        <v>237.096</v>
      </c>
      <c r="AJ2787" s="11">
        <v>20.745899999999999</v>
      </c>
    </row>
    <row r="2788" spans="22:36" x14ac:dyDescent="0.25">
      <c r="W2788" t="s">
        <v>334</v>
      </c>
      <c r="X2788" s="3">
        <v>1</v>
      </c>
      <c r="Y2788" s="3">
        <v>1.744</v>
      </c>
      <c r="Z2788" s="11">
        <v>-0.3488</v>
      </c>
      <c r="AA2788" s="3"/>
      <c r="AB2788" s="3"/>
      <c r="AD2788" t="str">
        <f t="shared" si="149"/>
        <v>TexasBrownsville</v>
      </c>
      <c r="AE2788" t="str">
        <f t="shared" si="150"/>
        <v>Texas</v>
      </c>
      <c r="AF2788" t="str">
        <f t="shared" si="151"/>
        <v>Brownsville</v>
      </c>
      <c r="AG2788" t="s">
        <v>334</v>
      </c>
      <c r="AH2788">
        <v>1</v>
      </c>
      <c r="AI2788">
        <v>1.744</v>
      </c>
      <c r="AJ2788" s="11">
        <v>-0.3488</v>
      </c>
    </row>
    <row r="2789" spans="22:36" x14ac:dyDescent="0.25">
      <c r="V2789" t="s">
        <v>1220</v>
      </c>
      <c r="W2789" t="s">
        <v>64</v>
      </c>
      <c r="X2789" s="3">
        <v>19</v>
      </c>
      <c r="Y2789" s="3">
        <v>35.473999999999997</v>
      </c>
      <c r="Z2789" s="11">
        <v>-57.751999999999995</v>
      </c>
      <c r="AA2789" s="3"/>
      <c r="AB2789" s="3"/>
      <c r="AC2789" t="s">
        <v>1220</v>
      </c>
      <c r="AD2789" t="str">
        <f t="shared" si="149"/>
        <v>TexasBryan</v>
      </c>
      <c r="AE2789" t="str">
        <f t="shared" si="150"/>
        <v>Texas</v>
      </c>
      <c r="AF2789" t="str">
        <f t="shared" si="151"/>
        <v>Bryan</v>
      </c>
      <c r="AG2789" t="s">
        <v>64</v>
      </c>
      <c r="AH2789">
        <v>19</v>
      </c>
      <c r="AI2789">
        <v>35.473999999999997</v>
      </c>
      <c r="AJ2789" s="11">
        <v>-57.751999999999995</v>
      </c>
    </row>
    <row r="2790" spans="22:36" x14ac:dyDescent="0.25">
      <c r="W2790" t="s">
        <v>25</v>
      </c>
      <c r="X2790" s="3">
        <v>5</v>
      </c>
      <c r="Y2790" s="3">
        <v>528.42999999999995</v>
      </c>
      <c r="Z2790" s="11">
        <v>-143.43100000000001</v>
      </c>
      <c r="AA2790" s="3"/>
      <c r="AB2790" s="3"/>
      <c r="AD2790" t="str">
        <f t="shared" si="149"/>
        <v>TexasBryan</v>
      </c>
      <c r="AE2790" t="str">
        <f t="shared" si="150"/>
        <v>Texas</v>
      </c>
      <c r="AF2790" t="str">
        <f t="shared" si="151"/>
        <v>Bryan</v>
      </c>
      <c r="AG2790" t="s">
        <v>25</v>
      </c>
      <c r="AH2790">
        <v>5</v>
      </c>
      <c r="AI2790">
        <v>528.42999999999995</v>
      </c>
      <c r="AJ2790" s="11">
        <v>-143.43100000000001</v>
      </c>
    </row>
    <row r="2791" spans="22:36" x14ac:dyDescent="0.25">
      <c r="W2791" t="s">
        <v>43</v>
      </c>
      <c r="X2791" s="3">
        <v>3</v>
      </c>
      <c r="Y2791" s="3">
        <v>52.752000000000002</v>
      </c>
      <c r="Z2791" s="11">
        <v>-12.528600000000001</v>
      </c>
      <c r="AA2791" s="3"/>
      <c r="AB2791" s="3"/>
      <c r="AD2791" t="str">
        <f t="shared" si="149"/>
        <v>TexasBryan</v>
      </c>
      <c r="AE2791" t="str">
        <f t="shared" si="150"/>
        <v>Texas</v>
      </c>
      <c r="AF2791" t="str">
        <f t="shared" si="151"/>
        <v>Bryan</v>
      </c>
      <c r="AG2791" t="s">
        <v>43</v>
      </c>
      <c r="AH2791">
        <v>3</v>
      </c>
      <c r="AI2791">
        <v>52.752000000000002</v>
      </c>
      <c r="AJ2791" s="11">
        <v>-12.528600000000001</v>
      </c>
    </row>
    <row r="2792" spans="22:36" x14ac:dyDescent="0.25">
      <c r="V2792" t="s">
        <v>901</v>
      </c>
      <c r="W2792" t="s">
        <v>129</v>
      </c>
      <c r="X2792" s="3">
        <v>14</v>
      </c>
      <c r="Y2792" s="3">
        <v>1671.8</v>
      </c>
      <c r="Z2792" s="11">
        <v>101.4919</v>
      </c>
      <c r="AA2792" s="3"/>
      <c r="AB2792" s="3"/>
      <c r="AC2792" t="s">
        <v>901</v>
      </c>
      <c r="AD2792" t="str">
        <f t="shared" si="149"/>
        <v>TexasCarrollton</v>
      </c>
      <c r="AE2792" t="str">
        <f t="shared" si="150"/>
        <v>Texas</v>
      </c>
      <c r="AF2792" t="str">
        <f t="shared" si="151"/>
        <v>Carrollton</v>
      </c>
      <c r="AG2792" t="s">
        <v>129</v>
      </c>
      <c r="AH2792">
        <v>14</v>
      </c>
      <c r="AI2792">
        <v>1671.8</v>
      </c>
      <c r="AJ2792" s="11">
        <v>101.4919</v>
      </c>
    </row>
    <row r="2793" spans="22:36" x14ac:dyDescent="0.25">
      <c r="W2793" t="s">
        <v>68</v>
      </c>
      <c r="X2793" s="3">
        <v>2</v>
      </c>
      <c r="Y2793" s="3">
        <v>19.568000000000001</v>
      </c>
      <c r="Z2793" s="11">
        <v>-52.833599999999997</v>
      </c>
      <c r="AA2793" s="3"/>
      <c r="AB2793" s="3"/>
      <c r="AD2793" t="str">
        <f t="shared" si="149"/>
        <v>TexasCarrollton</v>
      </c>
      <c r="AE2793" t="str">
        <f t="shared" si="150"/>
        <v>Texas</v>
      </c>
      <c r="AF2793" t="str">
        <f t="shared" si="151"/>
        <v>Carrollton</v>
      </c>
      <c r="AG2793" t="s">
        <v>68</v>
      </c>
      <c r="AH2793">
        <v>2</v>
      </c>
      <c r="AI2793">
        <v>19.568000000000001</v>
      </c>
      <c r="AJ2793" s="11">
        <v>-52.833599999999997</v>
      </c>
    </row>
    <row r="2794" spans="22:36" x14ac:dyDescent="0.25">
      <c r="W2794" t="s">
        <v>53</v>
      </c>
      <c r="X2794" s="3">
        <v>4</v>
      </c>
      <c r="Y2794" s="3">
        <v>99.135999999999996</v>
      </c>
      <c r="Z2794" s="11">
        <v>8.6744000000000003</v>
      </c>
      <c r="AA2794" s="3"/>
      <c r="AB2794" s="3"/>
      <c r="AD2794" t="str">
        <f t="shared" si="149"/>
        <v>TexasCarrollton</v>
      </c>
      <c r="AE2794" t="str">
        <f t="shared" si="150"/>
        <v>Texas</v>
      </c>
      <c r="AF2794" t="str">
        <f t="shared" si="151"/>
        <v>Carrollton</v>
      </c>
      <c r="AG2794" t="s">
        <v>53</v>
      </c>
      <c r="AH2794">
        <v>4</v>
      </c>
      <c r="AI2794">
        <v>99.135999999999996</v>
      </c>
      <c r="AJ2794" s="11">
        <v>8.6744000000000003</v>
      </c>
    </row>
    <row r="2795" spans="22:36" x14ac:dyDescent="0.25">
      <c r="W2795" t="s">
        <v>64</v>
      </c>
      <c r="X2795" s="3">
        <v>9</v>
      </c>
      <c r="Y2795" s="3">
        <v>316.22199999999998</v>
      </c>
      <c r="Z2795" s="11">
        <v>-522.18340000000001</v>
      </c>
      <c r="AA2795" s="3"/>
      <c r="AB2795" s="3"/>
      <c r="AD2795" t="str">
        <f t="shared" si="149"/>
        <v>TexasCarrollton</v>
      </c>
      <c r="AE2795" t="str">
        <f t="shared" si="150"/>
        <v>Texas</v>
      </c>
      <c r="AF2795" t="str">
        <f t="shared" si="151"/>
        <v>Carrollton</v>
      </c>
      <c r="AG2795" t="s">
        <v>64</v>
      </c>
      <c r="AH2795">
        <v>9</v>
      </c>
      <c r="AI2795">
        <v>316.22199999999998</v>
      </c>
      <c r="AJ2795" s="11">
        <v>-522.18340000000001</v>
      </c>
    </row>
    <row r="2796" spans="22:36" x14ac:dyDescent="0.25">
      <c r="W2796" t="s">
        <v>195</v>
      </c>
      <c r="X2796" s="3">
        <v>9</v>
      </c>
      <c r="Y2796" s="3">
        <v>18.864000000000001</v>
      </c>
      <c r="Z2796" s="11">
        <v>6.1307999999999998</v>
      </c>
      <c r="AA2796" s="3"/>
      <c r="AB2796" s="3"/>
      <c r="AD2796" t="str">
        <f t="shared" si="149"/>
        <v>TexasCarrollton</v>
      </c>
      <c r="AE2796" t="str">
        <f t="shared" si="150"/>
        <v>Texas</v>
      </c>
      <c r="AF2796" t="str">
        <f t="shared" si="151"/>
        <v>Carrollton</v>
      </c>
      <c r="AG2796" t="s">
        <v>195</v>
      </c>
      <c r="AH2796">
        <v>9</v>
      </c>
      <c r="AI2796">
        <v>18.864000000000001</v>
      </c>
      <c r="AJ2796" s="11">
        <v>6.1307999999999998</v>
      </c>
    </row>
    <row r="2797" spans="22:36" x14ac:dyDescent="0.25">
      <c r="W2797" t="s">
        <v>48</v>
      </c>
      <c r="X2797" s="3">
        <v>5</v>
      </c>
      <c r="Y2797" s="3">
        <v>41.120000000000005</v>
      </c>
      <c r="Z2797" s="11">
        <v>-20.903199999999998</v>
      </c>
      <c r="AA2797" s="3"/>
      <c r="AB2797" s="3"/>
      <c r="AD2797" t="str">
        <f t="shared" si="149"/>
        <v>TexasCarrollton</v>
      </c>
      <c r="AE2797" t="str">
        <f t="shared" si="150"/>
        <v>Texas</v>
      </c>
      <c r="AF2797" t="str">
        <f t="shared" si="151"/>
        <v>Carrollton</v>
      </c>
      <c r="AG2797" t="s">
        <v>48</v>
      </c>
      <c r="AH2797">
        <v>5</v>
      </c>
      <c r="AI2797">
        <v>41.120000000000005</v>
      </c>
      <c r="AJ2797" s="11">
        <v>-20.903199999999998</v>
      </c>
    </row>
    <row r="2798" spans="22:36" x14ac:dyDescent="0.25">
      <c r="W2798" t="s">
        <v>80</v>
      </c>
      <c r="X2798" s="3">
        <v>6</v>
      </c>
      <c r="Y2798" s="3">
        <v>27.264000000000003</v>
      </c>
      <c r="Z2798" s="11">
        <v>8.9087999999999994</v>
      </c>
      <c r="AA2798" s="3"/>
      <c r="AB2798" s="3"/>
      <c r="AD2798" t="str">
        <f t="shared" si="149"/>
        <v>TexasCarrollton</v>
      </c>
      <c r="AE2798" t="str">
        <f t="shared" si="150"/>
        <v>Texas</v>
      </c>
      <c r="AF2798" t="str">
        <f t="shared" si="151"/>
        <v>Carrollton</v>
      </c>
      <c r="AG2798" t="s">
        <v>80</v>
      </c>
      <c r="AH2798">
        <v>6</v>
      </c>
      <c r="AI2798">
        <v>27.264000000000003</v>
      </c>
      <c r="AJ2798" s="11">
        <v>8.9087999999999994</v>
      </c>
    </row>
    <row r="2799" spans="22:36" x14ac:dyDescent="0.25">
      <c r="W2799" t="s">
        <v>334</v>
      </c>
      <c r="X2799" s="3">
        <v>1</v>
      </c>
      <c r="Y2799" s="3">
        <v>6.6719999999999997</v>
      </c>
      <c r="Z2799" s="11">
        <v>0.50039999999999996</v>
      </c>
      <c r="AA2799" s="3"/>
      <c r="AB2799" s="3"/>
      <c r="AD2799" t="str">
        <f t="shared" si="149"/>
        <v>TexasCarrollton</v>
      </c>
      <c r="AE2799" t="str">
        <f t="shared" si="150"/>
        <v>Texas</v>
      </c>
      <c r="AF2799" t="str">
        <f t="shared" si="151"/>
        <v>Carrollton</v>
      </c>
      <c r="AG2799" t="s">
        <v>334</v>
      </c>
      <c r="AH2799">
        <v>1</v>
      </c>
      <c r="AI2799">
        <v>6.6719999999999997</v>
      </c>
      <c r="AJ2799" s="11">
        <v>0.50039999999999996</v>
      </c>
    </row>
    <row r="2800" spans="22:36" x14ac:dyDescent="0.25">
      <c r="V2800" t="s">
        <v>1142</v>
      </c>
      <c r="W2800" t="s">
        <v>143</v>
      </c>
      <c r="X2800" s="3">
        <v>3</v>
      </c>
      <c r="Y2800" s="3">
        <v>7.08</v>
      </c>
      <c r="Z2800" s="11">
        <v>2.4780000000000002</v>
      </c>
      <c r="AA2800" s="3"/>
      <c r="AB2800" s="3"/>
      <c r="AC2800" t="s">
        <v>1142</v>
      </c>
      <c r="AD2800" t="str">
        <f t="shared" si="149"/>
        <v>TexasCedar Hill</v>
      </c>
      <c r="AE2800" t="str">
        <f t="shared" si="150"/>
        <v>Texas</v>
      </c>
      <c r="AF2800" t="str">
        <f t="shared" si="151"/>
        <v>Cedar Hill</v>
      </c>
      <c r="AG2800" t="s">
        <v>143</v>
      </c>
      <c r="AH2800">
        <v>3</v>
      </c>
      <c r="AI2800">
        <v>7.08</v>
      </c>
      <c r="AJ2800" s="11">
        <v>2.4780000000000002</v>
      </c>
    </row>
    <row r="2801" spans="22:36" x14ac:dyDescent="0.25">
      <c r="W2801" t="s">
        <v>80</v>
      </c>
      <c r="X2801" s="3">
        <v>3</v>
      </c>
      <c r="Y2801" s="3">
        <v>115.29600000000001</v>
      </c>
      <c r="Z2801" s="11">
        <v>40.3536</v>
      </c>
      <c r="AA2801" s="3"/>
      <c r="AB2801" s="3"/>
      <c r="AD2801" t="str">
        <f t="shared" si="149"/>
        <v>TexasCedar Hill</v>
      </c>
      <c r="AE2801" t="str">
        <f t="shared" si="150"/>
        <v>Texas</v>
      </c>
      <c r="AF2801" t="str">
        <f t="shared" si="151"/>
        <v>Cedar Hill</v>
      </c>
      <c r="AG2801" t="s">
        <v>80</v>
      </c>
      <c r="AH2801">
        <v>3</v>
      </c>
      <c r="AI2801">
        <v>115.29600000000001</v>
      </c>
      <c r="AJ2801" s="11">
        <v>40.3536</v>
      </c>
    </row>
    <row r="2802" spans="22:36" x14ac:dyDescent="0.25">
      <c r="V2802" t="s">
        <v>961</v>
      </c>
      <c r="W2802" t="s">
        <v>68</v>
      </c>
      <c r="X2802" s="3">
        <v>8</v>
      </c>
      <c r="Y2802" s="3">
        <v>29.312000000000001</v>
      </c>
      <c r="Z2802" s="11">
        <v>-74.745599999999996</v>
      </c>
      <c r="AA2802" s="3"/>
      <c r="AB2802" s="3"/>
      <c r="AC2802" t="s">
        <v>961</v>
      </c>
      <c r="AD2802" t="str">
        <f t="shared" si="149"/>
        <v>TexasCollege Station</v>
      </c>
      <c r="AE2802" t="str">
        <f t="shared" si="150"/>
        <v>Texas</v>
      </c>
      <c r="AF2802" t="str">
        <f t="shared" si="151"/>
        <v>College Station</v>
      </c>
      <c r="AG2802" t="s">
        <v>68</v>
      </c>
      <c r="AH2802">
        <v>8</v>
      </c>
      <c r="AI2802">
        <v>29.312000000000001</v>
      </c>
      <c r="AJ2802" s="11">
        <v>-74.745599999999996</v>
      </c>
    </row>
    <row r="2803" spans="22:36" x14ac:dyDescent="0.25">
      <c r="W2803" t="s">
        <v>25</v>
      </c>
      <c r="X2803" s="3">
        <v>3</v>
      </c>
      <c r="Y2803" s="3">
        <v>233.05799999999999</v>
      </c>
      <c r="Z2803" s="11">
        <v>-53.270400000000002</v>
      </c>
      <c r="AA2803" s="3"/>
      <c r="AB2803" s="3"/>
      <c r="AD2803" t="str">
        <f t="shared" si="149"/>
        <v>TexasCollege Station</v>
      </c>
      <c r="AE2803" t="str">
        <f t="shared" si="150"/>
        <v>Texas</v>
      </c>
      <c r="AF2803" t="str">
        <f t="shared" si="151"/>
        <v>College Station</v>
      </c>
      <c r="AG2803" t="s">
        <v>25</v>
      </c>
      <c r="AH2803">
        <v>3</v>
      </c>
      <c r="AI2803">
        <v>233.05799999999999</v>
      </c>
      <c r="AJ2803" s="11">
        <v>-53.270400000000002</v>
      </c>
    </row>
    <row r="2804" spans="22:36" x14ac:dyDescent="0.25">
      <c r="W2804" t="s">
        <v>80</v>
      </c>
      <c r="X2804" s="3">
        <v>8</v>
      </c>
      <c r="Y2804" s="3">
        <v>28.672000000000001</v>
      </c>
      <c r="Z2804" s="11">
        <v>10.393599999999999</v>
      </c>
      <c r="AA2804" s="3"/>
      <c r="AB2804" s="3"/>
      <c r="AD2804" t="str">
        <f t="shared" si="149"/>
        <v>TexasCollege Station</v>
      </c>
      <c r="AE2804" t="str">
        <f t="shared" si="150"/>
        <v>Texas</v>
      </c>
      <c r="AF2804" t="str">
        <f t="shared" si="151"/>
        <v>College Station</v>
      </c>
      <c r="AG2804" t="s">
        <v>80</v>
      </c>
      <c r="AH2804">
        <v>8</v>
      </c>
      <c r="AI2804">
        <v>28.672000000000001</v>
      </c>
      <c r="AJ2804" s="11">
        <v>10.393599999999999</v>
      </c>
    </row>
    <row r="2805" spans="22:36" x14ac:dyDescent="0.25">
      <c r="V2805" t="s">
        <v>1047</v>
      </c>
      <c r="W2805" t="s">
        <v>43</v>
      </c>
      <c r="X2805" s="3">
        <v>9</v>
      </c>
      <c r="Y2805" s="3">
        <v>111.672</v>
      </c>
      <c r="Z2805" s="11">
        <v>6.9794999999999998</v>
      </c>
      <c r="AA2805" s="3"/>
      <c r="AB2805" s="3"/>
      <c r="AC2805" t="s">
        <v>1047</v>
      </c>
      <c r="AD2805" t="str">
        <f t="shared" si="149"/>
        <v>TexasConroe</v>
      </c>
      <c r="AE2805" t="str">
        <f t="shared" si="150"/>
        <v>Texas</v>
      </c>
      <c r="AF2805" t="str">
        <f t="shared" si="151"/>
        <v>Conroe</v>
      </c>
      <c r="AG2805" t="s">
        <v>43</v>
      </c>
      <c r="AH2805">
        <v>9</v>
      </c>
      <c r="AI2805">
        <v>111.672</v>
      </c>
      <c r="AJ2805" s="11">
        <v>6.9794999999999998</v>
      </c>
    </row>
    <row r="2806" spans="22:36" x14ac:dyDescent="0.25">
      <c r="V2806" t="s">
        <v>886</v>
      </c>
      <c r="W2806" t="s">
        <v>53</v>
      </c>
      <c r="X2806" s="3">
        <v>12</v>
      </c>
      <c r="Y2806" s="3">
        <v>23.311999999999998</v>
      </c>
      <c r="Z2806" s="11">
        <v>6.9569999999999999</v>
      </c>
      <c r="AA2806" s="3"/>
      <c r="AB2806" s="3"/>
      <c r="AC2806" t="s">
        <v>886</v>
      </c>
      <c r="AD2806" t="str">
        <f t="shared" si="149"/>
        <v>TexasCoppell</v>
      </c>
      <c r="AE2806" t="str">
        <f t="shared" si="150"/>
        <v>Texas</v>
      </c>
      <c r="AF2806" t="str">
        <f t="shared" si="151"/>
        <v>Coppell</v>
      </c>
      <c r="AG2806" t="s">
        <v>53</v>
      </c>
      <c r="AH2806">
        <v>12</v>
      </c>
      <c r="AI2806">
        <v>23.311999999999998</v>
      </c>
      <c r="AJ2806" s="11">
        <v>6.9569999999999999</v>
      </c>
    </row>
    <row r="2807" spans="22:36" x14ac:dyDescent="0.25">
      <c r="W2807" t="s">
        <v>59</v>
      </c>
      <c r="X2807" s="3">
        <v>4</v>
      </c>
      <c r="Y2807" s="3">
        <v>95.84</v>
      </c>
      <c r="Z2807" s="11">
        <v>34.741999999999997</v>
      </c>
      <c r="AA2807" s="3"/>
      <c r="AB2807" s="3"/>
      <c r="AD2807" t="str">
        <f t="shared" si="149"/>
        <v>TexasCoppell</v>
      </c>
      <c r="AE2807" t="str">
        <f t="shared" si="150"/>
        <v>Texas</v>
      </c>
      <c r="AF2807" t="str">
        <f t="shared" si="151"/>
        <v>Coppell</v>
      </c>
      <c r="AG2807" t="s">
        <v>59</v>
      </c>
      <c r="AH2807">
        <v>4</v>
      </c>
      <c r="AI2807">
        <v>95.84</v>
      </c>
      <c r="AJ2807" s="11">
        <v>34.741999999999997</v>
      </c>
    </row>
    <row r="2808" spans="22:36" x14ac:dyDescent="0.25">
      <c r="W2808" t="s">
        <v>43</v>
      </c>
      <c r="X2808" s="3">
        <v>1</v>
      </c>
      <c r="Y2808" s="3">
        <v>16.783999999999999</v>
      </c>
      <c r="Z2808" s="11">
        <v>-0.20979999999999999</v>
      </c>
      <c r="AA2808" s="3"/>
      <c r="AB2808" s="3"/>
      <c r="AD2808" t="str">
        <f t="shared" si="149"/>
        <v>TexasCoppell</v>
      </c>
      <c r="AE2808" t="str">
        <f t="shared" si="150"/>
        <v>Texas</v>
      </c>
      <c r="AF2808" t="str">
        <f t="shared" si="151"/>
        <v>Coppell</v>
      </c>
      <c r="AG2808" t="s">
        <v>43</v>
      </c>
      <c r="AH2808">
        <v>1</v>
      </c>
      <c r="AI2808">
        <v>16.783999999999999</v>
      </c>
      <c r="AJ2808" s="11">
        <v>-0.20979999999999999</v>
      </c>
    </row>
    <row r="2809" spans="22:36" x14ac:dyDescent="0.25">
      <c r="V2809" t="s">
        <v>1017</v>
      </c>
      <c r="W2809" t="s">
        <v>53</v>
      </c>
      <c r="X2809" s="3">
        <v>7</v>
      </c>
      <c r="Y2809" s="3">
        <v>16.463999999999999</v>
      </c>
      <c r="Z2809" s="11">
        <v>1.4406000000000001</v>
      </c>
      <c r="AA2809" s="3"/>
      <c r="AB2809" s="3"/>
      <c r="AC2809" t="s">
        <v>1017</v>
      </c>
      <c r="AD2809" t="str">
        <f t="shared" si="149"/>
        <v>TexasCorpus Christi</v>
      </c>
      <c r="AE2809" t="str">
        <f t="shared" si="150"/>
        <v>Texas</v>
      </c>
      <c r="AF2809" t="str">
        <f t="shared" si="151"/>
        <v>Corpus Christi</v>
      </c>
      <c r="AG2809" t="s">
        <v>53</v>
      </c>
      <c r="AH2809">
        <v>7</v>
      </c>
      <c r="AI2809">
        <v>16.463999999999999</v>
      </c>
      <c r="AJ2809" s="11">
        <v>1.4406000000000001</v>
      </c>
    </row>
    <row r="2810" spans="22:36" x14ac:dyDescent="0.25">
      <c r="W2810" t="s">
        <v>64</v>
      </c>
      <c r="X2810" s="3">
        <v>2</v>
      </c>
      <c r="Y2810" s="3">
        <v>8.5519999999999996</v>
      </c>
      <c r="Z2810" s="11">
        <v>-13.683199999999999</v>
      </c>
      <c r="AA2810" s="3"/>
      <c r="AB2810" s="3"/>
      <c r="AD2810" t="str">
        <f t="shared" si="149"/>
        <v>TexasCorpus Christi</v>
      </c>
      <c r="AE2810" t="str">
        <f t="shared" si="150"/>
        <v>Texas</v>
      </c>
      <c r="AF2810" t="str">
        <f t="shared" si="151"/>
        <v>Corpus Christi</v>
      </c>
      <c r="AG2810" t="s">
        <v>64</v>
      </c>
      <c r="AH2810">
        <v>2</v>
      </c>
      <c r="AI2810">
        <v>8.5519999999999996</v>
      </c>
      <c r="AJ2810" s="11">
        <v>-13.683199999999999</v>
      </c>
    </row>
    <row r="2811" spans="22:36" x14ac:dyDescent="0.25">
      <c r="W2811" t="s">
        <v>195</v>
      </c>
      <c r="X2811" s="3">
        <v>4</v>
      </c>
      <c r="Y2811" s="3">
        <v>6.048</v>
      </c>
      <c r="Z2811" s="11">
        <v>-1.3608</v>
      </c>
      <c r="AA2811" s="3"/>
      <c r="AB2811" s="3"/>
      <c r="AD2811" t="str">
        <f t="shared" si="149"/>
        <v>TexasCorpus Christi</v>
      </c>
      <c r="AE2811" t="str">
        <f t="shared" si="150"/>
        <v>Texas</v>
      </c>
      <c r="AF2811" t="str">
        <f t="shared" si="151"/>
        <v>Corpus Christi</v>
      </c>
      <c r="AG2811" t="s">
        <v>195</v>
      </c>
      <c r="AH2811">
        <v>4</v>
      </c>
      <c r="AI2811">
        <v>6.048</v>
      </c>
      <c r="AJ2811" s="11">
        <v>-1.3608</v>
      </c>
    </row>
    <row r="2812" spans="22:36" x14ac:dyDescent="0.25">
      <c r="W2812" t="s">
        <v>48</v>
      </c>
      <c r="X2812" s="3">
        <v>15</v>
      </c>
      <c r="Y2812" s="3">
        <v>108.28</v>
      </c>
      <c r="Z2812" s="11">
        <v>-55.501999999999995</v>
      </c>
      <c r="AA2812" s="3"/>
      <c r="AB2812" s="3"/>
      <c r="AD2812" t="str">
        <f t="shared" si="149"/>
        <v>TexasCorpus Christi</v>
      </c>
      <c r="AE2812" t="str">
        <f t="shared" si="150"/>
        <v>Texas</v>
      </c>
      <c r="AF2812" t="str">
        <f t="shared" si="151"/>
        <v>Corpus Christi</v>
      </c>
      <c r="AG2812" t="s">
        <v>48</v>
      </c>
      <c r="AH2812">
        <v>15</v>
      </c>
      <c r="AI2812">
        <v>108.28</v>
      </c>
      <c r="AJ2812" s="11">
        <v>-55.501999999999995</v>
      </c>
    </row>
    <row r="2813" spans="22:36" x14ac:dyDescent="0.25">
      <c r="W2813" t="s">
        <v>80</v>
      </c>
      <c r="X2813" s="3">
        <v>5</v>
      </c>
      <c r="Y2813" s="3">
        <v>81.2</v>
      </c>
      <c r="Z2813" s="11">
        <v>25.375</v>
      </c>
      <c r="AA2813" s="3"/>
      <c r="AB2813" s="3"/>
      <c r="AD2813" t="str">
        <f t="shared" si="149"/>
        <v>TexasCorpus Christi</v>
      </c>
      <c r="AE2813" t="str">
        <f t="shared" si="150"/>
        <v>Texas</v>
      </c>
      <c r="AF2813" t="str">
        <f t="shared" si="151"/>
        <v>Corpus Christi</v>
      </c>
      <c r="AG2813" t="s">
        <v>80</v>
      </c>
      <c r="AH2813">
        <v>5</v>
      </c>
      <c r="AI2813">
        <v>81.2</v>
      </c>
      <c r="AJ2813" s="11">
        <v>25.375</v>
      </c>
    </row>
    <row r="2814" spans="22:36" x14ac:dyDescent="0.25">
      <c r="V2814" t="s">
        <v>694</v>
      </c>
      <c r="W2814" t="s">
        <v>129</v>
      </c>
      <c r="X2814" s="3">
        <v>42</v>
      </c>
      <c r="Y2814" s="3">
        <v>2007.9119999999998</v>
      </c>
      <c r="Z2814" s="11">
        <v>224.1943</v>
      </c>
      <c r="AA2814" s="3"/>
      <c r="AB2814" s="3"/>
      <c r="AC2814" t="s">
        <v>694</v>
      </c>
      <c r="AD2814" t="str">
        <f t="shared" si="149"/>
        <v>TexasDallas</v>
      </c>
      <c r="AE2814" t="str">
        <f t="shared" si="150"/>
        <v>Texas</v>
      </c>
      <c r="AF2814" t="str">
        <f t="shared" si="151"/>
        <v>Dallas</v>
      </c>
      <c r="AG2814" t="s">
        <v>129</v>
      </c>
      <c r="AH2814">
        <v>42</v>
      </c>
      <c r="AI2814">
        <v>2007.9119999999998</v>
      </c>
      <c r="AJ2814" s="11">
        <v>224.1943</v>
      </c>
    </row>
    <row r="2815" spans="22:36" x14ac:dyDescent="0.25">
      <c r="W2815" t="s">
        <v>68</v>
      </c>
      <c r="X2815" s="3">
        <v>13</v>
      </c>
      <c r="Y2815" s="3">
        <v>181.452</v>
      </c>
      <c r="Z2815" s="11">
        <v>-462.48559999999998</v>
      </c>
      <c r="AA2815" s="3"/>
      <c r="AB2815" s="3"/>
      <c r="AD2815" t="str">
        <f t="shared" si="149"/>
        <v>TexasDallas</v>
      </c>
      <c r="AE2815" t="str">
        <f t="shared" si="150"/>
        <v>Texas</v>
      </c>
      <c r="AF2815" t="str">
        <f t="shared" si="151"/>
        <v>Dallas</v>
      </c>
      <c r="AG2815" t="s">
        <v>68</v>
      </c>
      <c r="AH2815">
        <v>13</v>
      </c>
      <c r="AI2815">
        <v>181.452</v>
      </c>
      <c r="AJ2815" s="11">
        <v>-462.48559999999998</v>
      </c>
    </row>
    <row r="2816" spans="22:36" x14ac:dyDescent="0.25">
      <c r="W2816" t="s">
        <v>53</v>
      </c>
      <c r="X2816" s="3">
        <v>28</v>
      </c>
      <c r="Y2816" s="3">
        <v>425.45600000000002</v>
      </c>
      <c r="Z2816" s="11">
        <v>45.378699999999995</v>
      </c>
      <c r="AA2816" s="3"/>
      <c r="AB2816" s="3"/>
      <c r="AD2816" t="str">
        <f t="shared" si="149"/>
        <v>TexasDallas</v>
      </c>
      <c r="AE2816" t="str">
        <f t="shared" si="150"/>
        <v>Texas</v>
      </c>
      <c r="AF2816" t="str">
        <f t="shared" si="151"/>
        <v>Dallas</v>
      </c>
      <c r="AG2816" t="s">
        <v>53</v>
      </c>
      <c r="AH2816">
        <v>28</v>
      </c>
      <c r="AI2816">
        <v>425.45600000000002</v>
      </c>
      <c r="AJ2816" s="11">
        <v>45.378699999999995</v>
      </c>
    </row>
    <row r="2817" spans="22:36" x14ac:dyDescent="0.25">
      <c r="W2817" t="s">
        <v>64</v>
      </c>
      <c r="X2817" s="3">
        <v>111</v>
      </c>
      <c r="Y2817" s="3">
        <v>1028.008</v>
      </c>
      <c r="Z2817" s="11">
        <v>-1566.7102</v>
      </c>
      <c r="AA2817" s="3"/>
      <c r="AB2817" s="3"/>
      <c r="AD2817" t="str">
        <f t="shared" si="149"/>
        <v>TexasDallas</v>
      </c>
      <c r="AE2817" t="str">
        <f t="shared" si="150"/>
        <v>Texas</v>
      </c>
      <c r="AF2817" t="str">
        <f t="shared" si="151"/>
        <v>Dallas</v>
      </c>
      <c r="AG2817" t="s">
        <v>64</v>
      </c>
      <c r="AH2817">
        <v>111</v>
      </c>
      <c r="AI2817">
        <v>1028.008</v>
      </c>
      <c r="AJ2817" s="11">
        <v>-1566.7102</v>
      </c>
    </row>
    <row r="2818" spans="22:36" x14ac:dyDescent="0.25">
      <c r="W2818" t="s">
        <v>22</v>
      </c>
      <c r="X2818" s="3">
        <v>18</v>
      </c>
      <c r="Y2818" s="3">
        <v>2329.4351999999999</v>
      </c>
      <c r="Z2818" s="11">
        <v>-620.18579999999997</v>
      </c>
      <c r="AA2818" s="3"/>
      <c r="AB2818" s="3"/>
      <c r="AD2818" t="str">
        <f t="shared" si="149"/>
        <v>TexasDallas</v>
      </c>
      <c r="AE2818" t="str">
        <f t="shared" si="150"/>
        <v>Texas</v>
      </c>
      <c r="AF2818" t="str">
        <f t="shared" si="151"/>
        <v>Dallas</v>
      </c>
      <c r="AG2818" t="s">
        <v>22</v>
      </c>
      <c r="AH2818">
        <v>18</v>
      </c>
      <c r="AI2818">
        <v>2329.4351999999999</v>
      </c>
      <c r="AJ2818" s="11">
        <v>-620.18579999999997</v>
      </c>
    </row>
    <row r="2819" spans="22:36" x14ac:dyDescent="0.25">
      <c r="W2819" t="s">
        <v>25</v>
      </c>
      <c r="X2819" s="3">
        <v>7</v>
      </c>
      <c r="Y2819" s="3">
        <v>1639.3019999999999</v>
      </c>
      <c r="Z2819" s="11">
        <v>-234.18599999999998</v>
      </c>
      <c r="AA2819" s="3"/>
      <c r="AB2819" s="3"/>
      <c r="AD2819" t="str">
        <f t="shared" si="149"/>
        <v>TexasDallas</v>
      </c>
      <c r="AE2819" t="str">
        <f t="shared" si="150"/>
        <v>Texas</v>
      </c>
      <c r="AF2819" t="str">
        <f t="shared" si="151"/>
        <v>Dallas</v>
      </c>
      <c r="AG2819" t="s">
        <v>25</v>
      </c>
      <c r="AH2819">
        <v>7</v>
      </c>
      <c r="AI2819">
        <v>1639.3019999999999</v>
      </c>
      <c r="AJ2819" s="11">
        <v>-234.18599999999998</v>
      </c>
    </row>
    <row r="2820" spans="22:36" x14ac:dyDescent="0.25">
      <c r="W2820" t="s">
        <v>143</v>
      </c>
      <c r="X2820" s="3">
        <v>21</v>
      </c>
      <c r="Y2820" s="3">
        <v>532.63200000000006</v>
      </c>
      <c r="Z2820" s="11">
        <v>177.56309999999999</v>
      </c>
      <c r="AA2820" s="3"/>
      <c r="AB2820" s="3"/>
      <c r="AD2820" t="str">
        <f t="shared" si="149"/>
        <v>TexasDallas</v>
      </c>
      <c r="AE2820" t="str">
        <f t="shared" si="150"/>
        <v>Texas</v>
      </c>
      <c r="AF2820" t="str">
        <f t="shared" si="151"/>
        <v>Dallas</v>
      </c>
      <c r="AG2820" t="s">
        <v>143</v>
      </c>
      <c r="AH2820">
        <v>21</v>
      </c>
      <c r="AI2820">
        <v>532.63200000000006</v>
      </c>
      <c r="AJ2820" s="11">
        <v>177.56309999999999</v>
      </c>
    </row>
    <row r="2821" spans="22:36" x14ac:dyDescent="0.25">
      <c r="W2821" t="s">
        <v>195</v>
      </c>
      <c r="X2821" s="3">
        <v>14</v>
      </c>
      <c r="Y2821" s="3">
        <v>34.927999999999997</v>
      </c>
      <c r="Z2821" s="11">
        <v>1.5992000000000006</v>
      </c>
      <c r="AA2821" s="3"/>
      <c r="AB2821" s="3"/>
      <c r="AD2821" t="str">
        <f t="shared" ref="AD2821:AD2884" si="152">IF(ISTEXT(AC2821),AC2821,AD2820)</f>
        <v>TexasDallas</v>
      </c>
      <c r="AE2821" t="str">
        <f t="shared" ref="AE2821:AE2884" si="153">INDEX($K$3:$R$606,MATCH(AD2821,$K$3:$K$606,0),5)</f>
        <v>Texas</v>
      </c>
      <c r="AF2821" t="str">
        <f t="shared" si="151"/>
        <v>Dallas</v>
      </c>
      <c r="AG2821" t="s">
        <v>195</v>
      </c>
      <c r="AH2821">
        <v>14</v>
      </c>
      <c r="AI2821">
        <v>34.927999999999997</v>
      </c>
      <c r="AJ2821" s="11">
        <v>1.5992000000000006</v>
      </c>
    </row>
    <row r="2822" spans="22:36" x14ac:dyDescent="0.25">
      <c r="W2822" t="s">
        <v>48</v>
      </c>
      <c r="X2822" s="3">
        <v>58</v>
      </c>
      <c r="Y2822" s="3">
        <v>859.53599999999994</v>
      </c>
      <c r="Z2822" s="11">
        <v>-751.29710000000011</v>
      </c>
      <c r="AA2822" s="3"/>
      <c r="AB2822" s="3"/>
      <c r="AD2822" t="str">
        <f t="shared" si="152"/>
        <v>TexasDallas</v>
      </c>
      <c r="AE2822" t="str">
        <f t="shared" si="153"/>
        <v>Texas</v>
      </c>
      <c r="AF2822" t="str">
        <f t="shared" ref="AF2822:AF2885" si="154">INDEX($K$3:$R$606,MATCH(AD2822,$K$3:$K$606,0),6)</f>
        <v>Dallas</v>
      </c>
      <c r="AG2822" t="s">
        <v>48</v>
      </c>
      <c r="AH2822">
        <v>58</v>
      </c>
      <c r="AI2822">
        <v>859.53599999999994</v>
      </c>
      <c r="AJ2822" s="11">
        <v>-751.29710000000011</v>
      </c>
    </row>
    <row r="2823" spans="22:36" x14ac:dyDescent="0.25">
      <c r="W2823" t="s">
        <v>33</v>
      </c>
      <c r="X2823" s="3">
        <v>8</v>
      </c>
      <c r="Y2823" s="3">
        <v>25.568000000000001</v>
      </c>
      <c r="Z2823" s="11">
        <v>9.1451999999999991</v>
      </c>
      <c r="AA2823" s="3"/>
      <c r="AB2823" s="3"/>
      <c r="AD2823" t="str">
        <f t="shared" si="152"/>
        <v>TexasDallas</v>
      </c>
      <c r="AE2823" t="str">
        <f t="shared" si="153"/>
        <v>Texas</v>
      </c>
      <c r="AF2823" t="str">
        <f t="shared" si="154"/>
        <v>Dallas</v>
      </c>
      <c r="AG2823" t="s">
        <v>33</v>
      </c>
      <c r="AH2823">
        <v>8</v>
      </c>
      <c r="AI2823">
        <v>25.568000000000001</v>
      </c>
      <c r="AJ2823" s="11">
        <v>9.1451999999999991</v>
      </c>
    </row>
    <row r="2824" spans="22:36" x14ac:dyDescent="0.25">
      <c r="W2824" t="s">
        <v>371</v>
      </c>
      <c r="X2824" s="3">
        <v>2</v>
      </c>
      <c r="Y2824" s="3">
        <v>479.988</v>
      </c>
      <c r="Z2824" s="11">
        <v>55.998600000000003</v>
      </c>
      <c r="AA2824" s="3"/>
      <c r="AB2824" s="3"/>
      <c r="AD2824" t="str">
        <f t="shared" si="152"/>
        <v>TexasDallas</v>
      </c>
      <c r="AE2824" t="str">
        <f t="shared" si="153"/>
        <v>Texas</v>
      </c>
      <c r="AF2824" t="str">
        <f t="shared" si="154"/>
        <v>Dallas</v>
      </c>
      <c r="AG2824" t="s">
        <v>371</v>
      </c>
      <c r="AH2824">
        <v>2</v>
      </c>
      <c r="AI2824">
        <v>479.988</v>
      </c>
      <c r="AJ2824" s="11">
        <v>55.998600000000003</v>
      </c>
    </row>
    <row r="2825" spans="22:36" x14ac:dyDescent="0.25">
      <c r="W2825" t="s">
        <v>80</v>
      </c>
      <c r="X2825" s="3">
        <v>75</v>
      </c>
      <c r="Y2825" s="3">
        <v>649.7360000000001</v>
      </c>
      <c r="Z2825" s="11">
        <v>226.50699999999998</v>
      </c>
      <c r="AA2825" s="3"/>
      <c r="AB2825" s="3"/>
      <c r="AD2825" t="str">
        <f t="shared" si="152"/>
        <v>TexasDallas</v>
      </c>
      <c r="AE2825" t="str">
        <f t="shared" si="153"/>
        <v>Texas</v>
      </c>
      <c r="AF2825" t="str">
        <f t="shared" si="154"/>
        <v>Dallas</v>
      </c>
      <c r="AG2825" t="s">
        <v>80</v>
      </c>
      <c r="AH2825">
        <v>75</v>
      </c>
      <c r="AI2825">
        <v>649.7360000000001</v>
      </c>
      <c r="AJ2825" s="11">
        <v>226.50699999999998</v>
      </c>
    </row>
    <row r="2826" spans="22:36" x14ac:dyDescent="0.25">
      <c r="W2826" t="s">
        <v>59</v>
      </c>
      <c r="X2826" s="3">
        <v>48</v>
      </c>
      <c r="Y2826" s="3">
        <v>4327.616</v>
      </c>
      <c r="Z2826" s="11">
        <v>401.13169999999997</v>
      </c>
      <c r="AA2826" s="3"/>
      <c r="AB2826" s="3"/>
      <c r="AD2826" t="str">
        <f t="shared" si="152"/>
        <v>TexasDallas</v>
      </c>
      <c r="AE2826" t="str">
        <f t="shared" si="153"/>
        <v>Texas</v>
      </c>
      <c r="AF2826" t="str">
        <f t="shared" si="154"/>
        <v>Dallas</v>
      </c>
      <c r="AG2826" t="s">
        <v>59</v>
      </c>
      <c r="AH2826">
        <v>48</v>
      </c>
      <c r="AI2826">
        <v>4327.616</v>
      </c>
      <c r="AJ2826" s="11">
        <v>401.13169999999997</v>
      </c>
    </row>
    <row r="2827" spans="22:36" x14ac:dyDescent="0.25">
      <c r="W2827" t="s">
        <v>43</v>
      </c>
      <c r="X2827" s="3">
        <v>63</v>
      </c>
      <c r="Y2827" s="3">
        <v>2915.4319999999998</v>
      </c>
      <c r="Z2827" s="11">
        <v>67.4131</v>
      </c>
      <c r="AA2827" s="3"/>
      <c r="AB2827" s="3"/>
      <c r="AD2827" t="str">
        <f t="shared" si="152"/>
        <v>TexasDallas</v>
      </c>
      <c r="AE2827" t="str">
        <f t="shared" si="153"/>
        <v>Texas</v>
      </c>
      <c r="AF2827" t="str">
        <f t="shared" si="154"/>
        <v>Dallas</v>
      </c>
      <c r="AG2827" t="s">
        <v>43</v>
      </c>
      <c r="AH2827">
        <v>63</v>
      </c>
      <c r="AI2827">
        <v>2915.4319999999998</v>
      </c>
      <c r="AJ2827" s="11">
        <v>67.4131</v>
      </c>
    </row>
    <row r="2828" spans="22:36" x14ac:dyDescent="0.25">
      <c r="W2828" t="s">
        <v>334</v>
      </c>
      <c r="X2828" s="3">
        <v>27</v>
      </c>
      <c r="Y2828" s="3">
        <v>216.33600000000001</v>
      </c>
      <c r="Z2828" s="11">
        <v>-3.0875999999999983</v>
      </c>
      <c r="AA2828" s="3"/>
      <c r="AB2828" s="3"/>
      <c r="AD2828" t="str">
        <f t="shared" si="152"/>
        <v>TexasDallas</v>
      </c>
      <c r="AE2828" t="str">
        <f t="shared" si="153"/>
        <v>Texas</v>
      </c>
      <c r="AF2828" t="str">
        <f t="shared" si="154"/>
        <v>Dallas</v>
      </c>
      <c r="AG2828" t="s">
        <v>334</v>
      </c>
      <c r="AH2828">
        <v>27</v>
      </c>
      <c r="AI2828">
        <v>216.33600000000001</v>
      </c>
      <c r="AJ2828" s="11">
        <v>-3.0875999999999983</v>
      </c>
    </row>
    <row r="2829" spans="22:36" x14ac:dyDescent="0.25">
      <c r="W2829" t="s">
        <v>39</v>
      </c>
      <c r="X2829" s="3">
        <v>20</v>
      </c>
      <c r="Y2829" s="3">
        <v>2478.5949999999998</v>
      </c>
      <c r="Z2829" s="11">
        <v>-417.5043</v>
      </c>
      <c r="AA2829" s="3"/>
      <c r="AB2829" s="3"/>
      <c r="AD2829" t="str">
        <f t="shared" si="152"/>
        <v>TexasDallas</v>
      </c>
      <c r="AE2829" t="str">
        <f t="shared" si="153"/>
        <v>Texas</v>
      </c>
      <c r="AF2829" t="str">
        <f t="shared" si="154"/>
        <v>Dallas</v>
      </c>
      <c r="AG2829" t="s">
        <v>39</v>
      </c>
      <c r="AH2829">
        <v>20</v>
      </c>
      <c r="AI2829">
        <v>2478.5949999999998</v>
      </c>
      <c r="AJ2829" s="11">
        <v>-417.5043</v>
      </c>
    </row>
    <row r="2830" spans="22:36" x14ac:dyDescent="0.25">
      <c r="V2830" t="s">
        <v>1080</v>
      </c>
      <c r="W2830" t="s">
        <v>64</v>
      </c>
      <c r="X2830" s="3">
        <v>6</v>
      </c>
      <c r="Y2830" s="3">
        <v>6.9240000000000004</v>
      </c>
      <c r="Z2830" s="11">
        <v>-10.385999999999999</v>
      </c>
      <c r="AA2830" s="3"/>
      <c r="AB2830" s="3"/>
      <c r="AC2830" t="s">
        <v>1080</v>
      </c>
      <c r="AD2830" t="str">
        <f t="shared" si="152"/>
        <v>TexasDeer Park</v>
      </c>
      <c r="AE2830" t="str">
        <f t="shared" si="153"/>
        <v>Texas</v>
      </c>
      <c r="AF2830" t="str">
        <f t="shared" si="154"/>
        <v>Deer Park</v>
      </c>
      <c r="AG2830" t="s">
        <v>64</v>
      </c>
      <c r="AH2830">
        <v>6</v>
      </c>
      <c r="AI2830">
        <v>6.9240000000000004</v>
      </c>
      <c r="AJ2830" s="11">
        <v>-10.385999999999999</v>
      </c>
    </row>
    <row r="2831" spans="22:36" x14ac:dyDescent="0.25">
      <c r="V2831" t="s">
        <v>1069</v>
      </c>
      <c r="W2831" t="s">
        <v>64</v>
      </c>
      <c r="X2831" s="3">
        <v>1</v>
      </c>
      <c r="Y2831" s="3">
        <v>2.0680000000000001</v>
      </c>
      <c r="Z2831" s="11">
        <v>-3.4121999999999999</v>
      </c>
      <c r="AA2831" s="3"/>
      <c r="AB2831" s="3"/>
      <c r="AC2831" t="s">
        <v>1069</v>
      </c>
      <c r="AD2831" t="str">
        <f t="shared" si="152"/>
        <v>TexasEdinburg</v>
      </c>
      <c r="AE2831" t="str">
        <f t="shared" si="153"/>
        <v>Texas</v>
      </c>
      <c r="AF2831" t="str">
        <f t="shared" si="154"/>
        <v>Edinburg</v>
      </c>
      <c r="AG2831" t="s">
        <v>64</v>
      </c>
      <c r="AH2831">
        <v>1</v>
      </c>
      <c r="AI2831">
        <v>2.0680000000000001</v>
      </c>
      <c r="AJ2831" s="11">
        <v>-3.4121999999999999</v>
      </c>
    </row>
    <row r="2832" spans="22:36" x14ac:dyDescent="0.25">
      <c r="W2832" t="s">
        <v>195</v>
      </c>
      <c r="X2832" s="3">
        <v>2</v>
      </c>
      <c r="Y2832" s="3">
        <v>2.3679999999999999</v>
      </c>
      <c r="Z2832" s="11">
        <v>0.82879999999999998</v>
      </c>
      <c r="AA2832" s="3"/>
      <c r="AB2832" s="3"/>
      <c r="AD2832" t="str">
        <f t="shared" si="152"/>
        <v>TexasEdinburg</v>
      </c>
      <c r="AE2832" t="str">
        <f t="shared" si="153"/>
        <v>Texas</v>
      </c>
      <c r="AF2832" t="str">
        <f t="shared" si="154"/>
        <v>Edinburg</v>
      </c>
      <c r="AG2832" t="s">
        <v>195</v>
      </c>
      <c r="AH2832">
        <v>2</v>
      </c>
      <c r="AI2832">
        <v>2.3679999999999999</v>
      </c>
      <c r="AJ2832" s="11">
        <v>0.82879999999999998</v>
      </c>
    </row>
    <row r="2833" spans="22:36" x14ac:dyDescent="0.25">
      <c r="W2833" t="s">
        <v>80</v>
      </c>
      <c r="X2833" s="3">
        <v>8</v>
      </c>
      <c r="Y2833" s="3">
        <v>83.84</v>
      </c>
      <c r="Z2833" s="11">
        <v>30.391999999999999</v>
      </c>
      <c r="AA2833" s="3"/>
      <c r="AB2833" s="3"/>
      <c r="AD2833" t="str">
        <f t="shared" si="152"/>
        <v>TexasEdinburg</v>
      </c>
      <c r="AE2833" t="str">
        <f t="shared" si="153"/>
        <v>Texas</v>
      </c>
      <c r="AF2833" t="str">
        <f t="shared" si="154"/>
        <v>Edinburg</v>
      </c>
      <c r="AG2833" t="s">
        <v>80</v>
      </c>
      <c r="AH2833">
        <v>8</v>
      </c>
      <c r="AI2833">
        <v>83.84</v>
      </c>
      <c r="AJ2833" s="11">
        <v>30.391999999999999</v>
      </c>
    </row>
    <row r="2834" spans="22:36" x14ac:dyDescent="0.25">
      <c r="V2834" t="s">
        <v>899</v>
      </c>
      <c r="W2834" t="s">
        <v>129</v>
      </c>
      <c r="X2834" s="3">
        <v>3</v>
      </c>
      <c r="Y2834" s="3">
        <v>95.975999999999999</v>
      </c>
      <c r="Z2834" s="11">
        <v>-10.7973</v>
      </c>
      <c r="AA2834" s="3"/>
      <c r="AB2834" s="3"/>
      <c r="AC2834" t="s">
        <v>899</v>
      </c>
      <c r="AD2834" t="str">
        <f t="shared" si="152"/>
        <v>TexasEl Paso</v>
      </c>
      <c r="AE2834" t="str">
        <f t="shared" si="153"/>
        <v>Texas</v>
      </c>
      <c r="AF2834" t="str">
        <f t="shared" si="154"/>
        <v>El Paso</v>
      </c>
      <c r="AG2834" t="s">
        <v>129</v>
      </c>
      <c r="AH2834">
        <v>3</v>
      </c>
      <c r="AI2834">
        <v>95.975999999999999</v>
      </c>
      <c r="AJ2834" s="11">
        <v>-10.7973</v>
      </c>
    </row>
    <row r="2835" spans="22:36" x14ac:dyDescent="0.25">
      <c r="W2835" t="s">
        <v>68</v>
      </c>
      <c r="X2835" s="3">
        <v>2</v>
      </c>
      <c r="Y2835" s="3">
        <v>5.4320000000000004</v>
      </c>
      <c r="Z2835" s="11">
        <v>-13.58</v>
      </c>
      <c r="AA2835" s="3"/>
      <c r="AB2835" s="3"/>
      <c r="AD2835" t="str">
        <f t="shared" si="152"/>
        <v>TexasEl Paso</v>
      </c>
      <c r="AE2835" t="str">
        <f t="shared" si="153"/>
        <v>Texas</v>
      </c>
      <c r="AF2835" t="str">
        <f t="shared" si="154"/>
        <v>El Paso</v>
      </c>
      <c r="AG2835" t="s">
        <v>68</v>
      </c>
      <c r="AH2835">
        <v>2</v>
      </c>
      <c r="AI2835">
        <v>5.4320000000000004</v>
      </c>
      <c r="AJ2835" s="11">
        <v>-13.58</v>
      </c>
    </row>
    <row r="2836" spans="22:36" x14ac:dyDescent="0.25">
      <c r="W2836" t="s">
        <v>53</v>
      </c>
      <c r="X2836" s="3">
        <v>6</v>
      </c>
      <c r="Y2836" s="3">
        <v>49.6</v>
      </c>
      <c r="Z2836" s="11">
        <v>8.2088000000000001</v>
      </c>
      <c r="AA2836" s="3"/>
      <c r="AB2836" s="3"/>
      <c r="AD2836" t="str">
        <f t="shared" si="152"/>
        <v>TexasEl Paso</v>
      </c>
      <c r="AE2836" t="str">
        <f t="shared" si="153"/>
        <v>Texas</v>
      </c>
      <c r="AF2836" t="str">
        <f t="shared" si="154"/>
        <v>El Paso</v>
      </c>
      <c r="AG2836" t="s">
        <v>53</v>
      </c>
      <c r="AH2836">
        <v>6</v>
      </c>
      <c r="AI2836">
        <v>49.6</v>
      </c>
      <c r="AJ2836" s="11">
        <v>8.2088000000000001</v>
      </c>
    </row>
    <row r="2837" spans="22:36" x14ac:dyDescent="0.25">
      <c r="W2837" t="s">
        <v>64</v>
      </c>
      <c r="X2837" s="3">
        <v>3</v>
      </c>
      <c r="Y2837" s="3">
        <v>4.4279999999999999</v>
      </c>
      <c r="Z2837" s="11">
        <v>-6.8634000000000004</v>
      </c>
      <c r="AA2837" s="3"/>
      <c r="AB2837" s="3"/>
      <c r="AD2837" t="str">
        <f t="shared" si="152"/>
        <v>TexasEl Paso</v>
      </c>
      <c r="AE2837" t="str">
        <f t="shared" si="153"/>
        <v>Texas</v>
      </c>
      <c r="AF2837" t="str">
        <f t="shared" si="154"/>
        <v>El Paso</v>
      </c>
      <c r="AG2837" t="s">
        <v>64</v>
      </c>
      <c r="AH2837">
        <v>3</v>
      </c>
      <c r="AI2837">
        <v>4.4279999999999999</v>
      </c>
      <c r="AJ2837" s="11">
        <v>-6.8634000000000004</v>
      </c>
    </row>
    <row r="2838" spans="22:36" x14ac:dyDescent="0.25">
      <c r="W2838" t="s">
        <v>25</v>
      </c>
      <c r="X2838" s="3">
        <v>13</v>
      </c>
      <c r="Y2838" s="3">
        <v>1173.0459999999998</v>
      </c>
      <c r="Z2838" s="11">
        <v>-23.8444</v>
      </c>
      <c r="AA2838" s="3"/>
      <c r="AB2838" s="3"/>
      <c r="AD2838" t="str">
        <f t="shared" si="152"/>
        <v>TexasEl Paso</v>
      </c>
      <c r="AE2838" t="str">
        <f t="shared" si="153"/>
        <v>Texas</v>
      </c>
      <c r="AF2838" t="str">
        <f t="shared" si="154"/>
        <v>El Paso</v>
      </c>
      <c r="AG2838" t="s">
        <v>25</v>
      </c>
      <c r="AH2838">
        <v>13</v>
      </c>
      <c r="AI2838">
        <v>1173.0459999999998</v>
      </c>
      <c r="AJ2838" s="11">
        <v>-23.8444</v>
      </c>
    </row>
    <row r="2839" spans="22:36" x14ac:dyDescent="0.25">
      <c r="W2839" t="s">
        <v>143</v>
      </c>
      <c r="X2839" s="3">
        <v>2</v>
      </c>
      <c r="Y2839" s="3">
        <v>49.567999999999998</v>
      </c>
      <c r="Z2839" s="11">
        <v>17.968399999999999</v>
      </c>
      <c r="AA2839" s="3"/>
      <c r="AB2839" s="3"/>
      <c r="AD2839" t="str">
        <f t="shared" si="152"/>
        <v>TexasEl Paso</v>
      </c>
      <c r="AE2839" t="str">
        <f t="shared" si="153"/>
        <v>Texas</v>
      </c>
      <c r="AF2839" t="str">
        <f t="shared" si="154"/>
        <v>El Paso</v>
      </c>
      <c r="AG2839" t="s">
        <v>143</v>
      </c>
      <c r="AH2839">
        <v>2</v>
      </c>
      <c r="AI2839">
        <v>49.567999999999998</v>
      </c>
      <c r="AJ2839" s="11">
        <v>17.968399999999999</v>
      </c>
    </row>
    <row r="2840" spans="22:36" x14ac:dyDescent="0.25">
      <c r="W2840" t="s">
        <v>195</v>
      </c>
      <c r="X2840" s="3">
        <v>5</v>
      </c>
      <c r="Y2840" s="3">
        <v>18.84</v>
      </c>
      <c r="Z2840" s="11">
        <v>-3.5325000000000002</v>
      </c>
      <c r="AA2840" s="3"/>
      <c r="AB2840" s="3"/>
      <c r="AD2840" t="str">
        <f t="shared" si="152"/>
        <v>TexasEl Paso</v>
      </c>
      <c r="AE2840" t="str">
        <f t="shared" si="153"/>
        <v>Texas</v>
      </c>
      <c r="AF2840" t="str">
        <f t="shared" si="154"/>
        <v>El Paso</v>
      </c>
      <c r="AG2840" t="s">
        <v>195</v>
      </c>
      <c r="AH2840">
        <v>5</v>
      </c>
      <c r="AI2840">
        <v>18.84</v>
      </c>
      <c r="AJ2840" s="11">
        <v>-3.5325000000000002</v>
      </c>
    </row>
    <row r="2841" spans="22:36" x14ac:dyDescent="0.25">
      <c r="W2841" t="s">
        <v>48</v>
      </c>
      <c r="X2841" s="3">
        <v>6</v>
      </c>
      <c r="Y2841" s="3">
        <v>63.552</v>
      </c>
      <c r="Z2841" s="11">
        <v>-34.953600000000002</v>
      </c>
      <c r="AA2841" s="3"/>
      <c r="AB2841" s="3"/>
      <c r="AD2841" t="str">
        <f t="shared" si="152"/>
        <v>TexasEl Paso</v>
      </c>
      <c r="AE2841" t="str">
        <f t="shared" si="153"/>
        <v>Texas</v>
      </c>
      <c r="AF2841" t="str">
        <f t="shared" si="154"/>
        <v>El Paso</v>
      </c>
      <c r="AG2841" t="s">
        <v>48</v>
      </c>
      <c r="AH2841">
        <v>6</v>
      </c>
      <c r="AI2841">
        <v>63.552</v>
      </c>
      <c r="AJ2841" s="11">
        <v>-34.953600000000002</v>
      </c>
    </row>
    <row r="2842" spans="22:36" x14ac:dyDescent="0.25">
      <c r="W2842" t="s">
        <v>33</v>
      </c>
      <c r="X2842" s="3">
        <v>3</v>
      </c>
      <c r="Y2842" s="3">
        <v>6.9359999999999999</v>
      </c>
      <c r="Z2842" s="11">
        <v>2.3409</v>
      </c>
      <c r="AA2842" s="3"/>
      <c r="AB2842" s="3"/>
      <c r="AD2842" t="str">
        <f t="shared" si="152"/>
        <v>TexasEl Paso</v>
      </c>
      <c r="AE2842" t="str">
        <f t="shared" si="153"/>
        <v>Texas</v>
      </c>
      <c r="AF2842" t="str">
        <f t="shared" si="154"/>
        <v>El Paso</v>
      </c>
      <c r="AG2842" t="s">
        <v>33</v>
      </c>
      <c r="AH2842">
        <v>3</v>
      </c>
      <c r="AI2842">
        <v>6.9359999999999999</v>
      </c>
      <c r="AJ2842" s="11">
        <v>2.3409</v>
      </c>
    </row>
    <row r="2843" spans="22:36" x14ac:dyDescent="0.25">
      <c r="W2843" t="s">
        <v>80</v>
      </c>
      <c r="X2843" s="3">
        <v>4</v>
      </c>
      <c r="Y2843" s="3">
        <v>46.911999999999999</v>
      </c>
      <c r="Z2843" s="11">
        <v>15.505599999999999</v>
      </c>
      <c r="AA2843" s="3"/>
      <c r="AB2843" s="3"/>
      <c r="AD2843" t="str">
        <f t="shared" si="152"/>
        <v>TexasEl Paso</v>
      </c>
      <c r="AE2843" t="str">
        <f t="shared" si="153"/>
        <v>Texas</v>
      </c>
      <c r="AF2843" t="str">
        <f t="shared" si="154"/>
        <v>El Paso</v>
      </c>
      <c r="AG2843" t="s">
        <v>80</v>
      </c>
      <c r="AH2843">
        <v>4</v>
      </c>
      <c r="AI2843">
        <v>46.911999999999999</v>
      </c>
      <c r="AJ2843" s="11">
        <v>15.505599999999999</v>
      </c>
    </row>
    <row r="2844" spans="22:36" x14ac:dyDescent="0.25">
      <c r="W2844" t="s">
        <v>59</v>
      </c>
      <c r="X2844" s="3">
        <v>7</v>
      </c>
      <c r="Y2844" s="3">
        <v>616.64799999999991</v>
      </c>
      <c r="Z2844" s="11">
        <v>34.044600000000003</v>
      </c>
      <c r="AA2844" s="3"/>
      <c r="AB2844" s="3"/>
      <c r="AD2844" t="str">
        <f t="shared" si="152"/>
        <v>TexasEl Paso</v>
      </c>
      <c r="AE2844" t="str">
        <f t="shared" si="153"/>
        <v>Texas</v>
      </c>
      <c r="AF2844" t="str">
        <f t="shared" si="154"/>
        <v>El Paso</v>
      </c>
      <c r="AG2844" t="s">
        <v>59</v>
      </c>
      <c r="AH2844">
        <v>7</v>
      </c>
      <c r="AI2844">
        <v>616.64799999999991</v>
      </c>
      <c r="AJ2844" s="11">
        <v>34.044600000000003</v>
      </c>
    </row>
    <row r="2845" spans="22:36" x14ac:dyDescent="0.25">
      <c r="W2845" t="s">
        <v>43</v>
      </c>
      <c r="X2845" s="3">
        <v>6</v>
      </c>
      <c r="Y2845" s="3">
        <v>501.69600000000003</v>
      </c>
      <c r="Z2845" s="11">
        <v>5.2391999999999967</v>
      </c>
      <c r="AA2845" s="3"/>
      <c r="AB2845" s="3"/>
      <c r="AD2845" t="str">
        <f t="shared" si="152"/>
        <v>TexasEl Paso</v>
      </c>
      <c r="AE2845" t="str">
        <f t="shared" si="153"/>
        <v>Texas</v>
      </c>
      <c r="AF2845" t="str">
        <f t="shared" si="154"/>
        <v>El Paso</v>
      </c>
      <c r="AG2845" t="s">
        <v>43</v>
      </c>
      <c r="AH2845">
        <v>6</v>
      </c>
      <c r="AI2845">
        <v>501.69600000000003</v>
      </c>
      <c r="AJ2845" s="11">
        <v>5.2391999999999967</v>
      </c>
    </row>
    <row r="2846" spans="22:36" x14ac:dyDescent="0.25">
      <c r="W2846" t="s">
        <v>39</v>
      </c>
      <c r="X2846" s="3">
        <v>5</v>
      </c>
      <c r="Y2846" s="3">
        <v>913.43</v>
      </c>
      <c r="Z2846" s="11">
        <v>-169.637</v>
      </c>
      <c r="AA2846" s="3"/>
      <c r="AB2846" s="3"/>
      <c r="AD2846" t="str">
        <f t="shared" si="152"/>
        <v>TexasEl Paso</v>
      </c>
      <c r="AE2846" t="str">
        <f t="shared" si="153"/>
        <v>Texas</v>
      </c>
      <c r="AF2846" t="str">
        <f t="shared" si="154"/>
        <v>El Paso</v>
      </c>
      <c r="AG2846" t="s">
        <v>39</v>
      </c>
      <c r="AH2846">
        <v>5</v>
      </c>
      <c r="AI2846">
        <v>913.43</v>
      </c>
      <c r="AJ2846" s="11">
        <v>-169.637</v>
      </c>
    </row>
    <row r="2847" spans="22:36" x14ac:dyDescent="0.25">
      <c r="V2847" t="s">
        <v>637</v>
      </c>
      <c r="W2847" t="s">
        <v>129</v>
      </c>
      <c r="X2847" s="3">
        <v>3</v>
      </c>
      <c r="Y2847" s="3">
        <v>122.104</v>
      </c>
      <c r="Z2847" s="11">
        <v>6.4900000000000624E-2</v>
      </c>
      <c r="AA2847" s="3"/>
      <c r="AB2847" s="3"/>
      <c r="AC2847" t="s">
        <v>637</v>
      </c>
      <c r="AD2847" t="str">
        <f t="shared" si="152"/>
        <v>TexasFort Worth</v>
      </c>
      <c r="AE2847" t="str">
        <f t="shared" si="153"/>
        <v>Texas</v>
      </c>
      <c r="AF2847" t="str">
        <f t="shared" si="154"/>
        <v>Fort Worth</v>
      </c>
      <c r="AG2847" t="s">
        <v>129</v>
      </c>
      <c r="AH2847">
        <v>3</v>
      </c>
      <c r="AI2847">
        <v>122.104</v>
      </c>
      <c r="AJ2847" s="11">
        <v>6.4900000000000624E-2</v>
      </c>
    </row>
    <row r="2848" spans="22:36" x14ac:dyDescent="0.25">
      <c r="W2848" t="s">
        <v>68</v>
      </c>
      <c r="X2848" s="3">
        <v>12</v>
      </c>
      <c r="Y2848" s="3">
        <v>96.557999999999993</v>
      </c>
      <c r="Z2848" s="11">
        <v>-200.00700000000001</v>
      </c>
      <c r="AA2848" s="3"/>
      <c r="AB2848" s="3"/>
      <c r="AD2848" t="str">
        <f t="shared" si="152"/>
        <v>TexasFort Worth</v>
      </c>
      <c r="AE2848" t="str">
        <f t="shared" si="153"/>
        <v>Texas</v>
      </c>
      <c r="AF2848" t="str">
        <f t="shared" si="154"/>
        <v>Fort Worth</v>
      </c>
      <c r="AG2848" t="s">
        <v>68</v>
      </c>
      <c r="AH2848">
        <v>12</v>
      </c>
      <c r="AI2848">
        <v>96.557999999999993</v>
      </c>
      <c r="AJ2848" s="11">
        <v>-200.00700000000001</v>
      </c>
    </row>
    <row r="2849" spans="22:36" x14ac:dyDescent="0.25">
      <c r="W2849" t="s">
        <v>53</v>
      </c>
      <c r="X2849" s="3">
        <v>3</v>
      </c>
      <c r="Y2849" s="3">
        <v>14.672000000000001</v>
      </c>
      <c r="Z2849" s="11">
        <v>1.5510000000000002</v>
      </c>
      <c r="AA2849" s="3"/>
      <c r="AB2849" s="3"/>
      <c r="AD2849" t="str">
        <f t="shared" si="152"/>
        <v>TexasFort Worth</v>
      </c>
      <c r="AE2849" t="str">
        <f t="shared" si="153"/>
        <v>Texas</v>
      </c>
      <c r="AF2849" t="str">
        <f t="shared" si="154"/>
        <v>Fort Worth</v>
      </c>
      <c r="AG2849" t="s">
        <v>53</v>
      </c>
      <c r="AH2849">
        <v>3</v>
      </c>
      <c r="AI2849">
        <v>14.672000000000001</v>
      </c>
      <c r="AJ2849" s="11">
        <v>1.5510000000000002</v>
      </c>
    </row>
    <row r="2850" spans="22:36" x14ac:dyDescent="0.25">
      <c r="W2850" t="s">
        <v>64</v>
      </c>
      <c r="X2850" s="3">
        <v>21</v>
      </c>
      <c r="Y2850" s="3">
        <v>28.264000000000003</v>
      </c>
      <c r="Z2850" s="11">
        <v>-46.8018</v>
      </c>
      <c r="AA2850" s="3"/>
      <c r="AB2850" s="3"/>
      <c r="AD2850" t="str">
        <f t="shared" si="152"/>
        <v>TexasFort Worth</v>
      </c>
      <c r="AE2850" t="str">
        <f t="shared" si="153"/>
        <v>Texas</v>
      </c>
      <c r="AF2850" t="str">
        <f t="shared" si="154"/>
        <v>Fort Worth</v>
      </c>
      <c r="AG2850" t="s">
        <v>64</v>
      </c>
      <c r="AH2850">
        <v>21</v>
      </c>
      <c r="AI2850">
        <v>28.264000000000003</v>
      </c>
      <c r="AJ2850" s="11">
        <v>-46.8018</v>
      </c>
    </row>
    <row r="2851" spans="22:36" x14ac:dyDescent="0.25">
      <c r="W2851" t="s">
        <v>22</v>
      </c>
      <c r="X2851" s="3">
        <v>11</v>
      </c>
      <c r="Y2851" s="3">
        <v>843.73039999999992</v>
      </c>
      <c r="Z2851" s="11">
        <v>-161.3014</v>
      </c>
      <c r="AA2851" s="3"/>
      <c r="AB2851" s="3"/>
      <c r="AD2851" t="str">
        <f t="shared" si="152"/>
        <v>TexasFort Worth</v>
      </c>
      <c r="AE2851" t="str">
        <f t="shared" si="153"/>
        <v>Texas</v>
      </c>
      <c r="AF2851" t="str">
        <f t="shared" si="154"/>
        <v>Fort Worth</v>
      </c>
      <c r="AG2851" t="s">
        <v>22</v>
      </c>
      <c r="AH2851">
        <v>11</v>
      </c>
      <c r="AI2851">
        <v>843.73039999999992</v>
      </c>
      <c r="AJ2851" s="11">
        <v>-161.3014</v>
      </c>
    </row>
    <row r="2852" spans="22:36" x14ac:dyDescent="0.25">
      <c r="W2852" t="s">
        <v>25</v>
      </c>
      <c r="X2852" s="3">
        <v>5</v>
      </c>
      <c r="Y2852" s="3">
        <v>388.43</v>
      </c>
      <c r="Z2852" s="11">
        <v>-88.784000000000006</v>
      </c>
      <c r="AA2852" s="3"/>
      <c r="AB2852" s="3"/>
      <c r="AD2852" t="str">
        <f t="shared" si="152"/>
        <v>TexasFort Worth</v>
      </c>
      <c r="AE2852" t="str">
        <f t="shared" si="153"/>
        <v>Texas</v>
      </c>
      <c r="AF2852" t="str">
        <f t="shared" si="154"/>
        <v>Fort Worth</v>
      </c>
      <c r="AG2852" t="s">
        <v>25</v>
      </c>
      <c r="AH2852">
        <v>5</v>
      </c>
      <c r="AI2852">
        <v>388.43</v>
      </c>
      <c r="AJ2852" s="11">
        <v>-88.784000000000006</v>
      </c>
    </row>
    <row r="2853" spans="22:36" x14ac:dyDescent="0.25">
      <c r="W2853" t="s">
        <v>556</v>
      </c>
      <c r="X2853" s="3">
        <v>5</v>
      </c>
      <c r="Y2853" s="3">
        <v>1999.96</v>
      </c>
      <c r="Z2853" s="11">
        <v>624.98749999999995</v>
      </c>
      <c r="AA2853" s="3"/>
      <c r="AB2853" s="3"/>
      <c r="AD2853" t="str">
        <f t="shared" si="152"/>
        <v>TexasFort Worth</v>
      </c>
      <c r="AE2853" t="str">
        <f t="shared" si="153"/>
        <v>Texas</v>
      </c>
      <c r="AF2853" t="str">
        <f t="shared" si="154"/>
        <v>Fort Worth</v>
      </c>
      <c r="AG2853" t="s">
        <v>556</v>
      </c>
      <c r="AH2853">
        <v>5</v>
      </c>
      <c r="AI2853">
        <v>1999.96</v>
      </c>
      <c r="AJ2853" s="11">
        <v>624.98749999999995</v>
      </c>
    </row>
    <row r="2854" spans="22:36" x14ac:dyDescent="0.25">
      <c r="W2854" t="s">
        <v>48</v>
      </c>
      <c r="X2854" s="3">
        <v>5</v>
      </c>
      <c r="Y2854" s="3">
        <v>68.099999999999994</v>
      </c>
      <c r="Z2854" s="11">
        <v>-85.734099999999998</v>
      </c>
      <c r="AA2854" s="3"/>
      <c r="AB2854" s="3"/>
      <c r="AD2854" t="str">
        <f t="shared" si="152"/>
        <v>TexasFort Worth</v>
      </c>
      <c r="AE2854" t="str">
        <f t="shared" si="153"/>
        <v>Texas</v>
      </c>
      <c r="AF2854" t="str">
        <f t="shared" si="154"/>
        <v>Fort Worth</v>
      </c>
      <c r="AG2854" t="s">
        <v>48</v>
      </c>
      <c r="AH2854">
        <v>5</v>
      </c>
      <c r="AI2854">
        <v>68.099999999999994</v>
      </c>
      <c r="AJ2854" s="11">
        <v>-85.734099999999998</v>
      </c>
    </row>
    <row r="2855" spans="22:36" x14ac:dyDescent="0.25">
      <c r="W2855" t="s">
        <v>33</v>
      </c>
      <c r="X2855" s="3">
        <v>4</v>
      </c>
      <c r="Y2855" s="3">
        <v>33.119999999999997</v>
      </c>
      <c r="Z2855" s="11">
        <v>11.592000000000001</v>
      </c>
      <c r="AA2855" s="3"/>
      <c r="AB2855" s="3"/>
      <c r="AD2855" t="str">
        <f t="shared" si="152"/>
        <v>TexasFort Worth</v>
      </c>
      <c r="AE2855" t="str">
        <f t="shared" si="153"/>
        <v>Texas</v>
      </c>
      <c r="AF2855" t="str">
        <f t="shared" si="154"/>
        <v>Fort Worth</v>
      </c>
      <c r="AG2855" t="s">
        <v>33</v>
      </c>
      <c r="AH2855">
        <v>4</v>
      </c>
      <c r="AI2855">
        <v>33.119999999999997</v>
      </c>
      <c r="AJ2855" s="11">
        <v>11.592000000000001</v>
      </c>
    </row>
    <row r="2856" spans="22:36" x14ac:dyDescent="0.25">
      <c r="W2856" t="s">
        <v>80</v>
      </c>
      <c r="X2856" s="3">
        <v>18</v>
      </c>
      <c r="Y2856" s="3">
        <v>394.82400000000001</v>
      </c>
      <c r="Z2856" s="11">
        <v>142.87670000000003</v>
      </c>
      <c r="AA2856" s="3"/>
      <c r="AB2856" s="3"/>
      <c r="AD2856" t="str">
        <f t="shared" si="152"/>
        <v>TexasFort Worth</v>
      </c>
      <c r="AE2856" t="str">
        <f t="shared" si="153"/>
        <v>Texas</v>
      </c>
      <c r="AF2856" t="str">
        <f t="shared" si="154"/>
        <v>Fort Worth</v>
      </c>
      <c r="AG2856" t="s">
        <v>80</v>
      </c>
      <c r="AH2856">
        <v>18</v>
      </c>
      <c r="AI2856">
        <v>394.82400000000001</v>
      </c>
      <c r="AJ2856" s="11">
        <v>142.87670000000003</v>
      </c>
    </row>
    <row r="2857" spans="22:36" x14ac:dyDescent="0.25">
      <c r="W2857" t="s">
        <v>59</v>
      </c>
      <c r="X2857" s="3">
        <v>10</v>
      </c>
      <c r="Y2857" s="3">
        <v>1840.2640000000001</v>
      </c>
      <c r="Z2857" s="11">
        <v>158.23990000000001</v>
      </c>
      <c r="AA2857" s="3"/>
      <c r="AB2857" s="3"/>
      <c r="AD2857" t="str">
        <f t="shared" si="152"/>
        <v>TexasFort Worth</v>
      </c>
      <c r="AE2857" t="str">
        <f t="shared" si="153"/>
        <v>Texas</v>
      </c>
      <c r="AF2857" t="str">
        <f t="shared" si="154"/>
        <v>Fort Worth</v>
      </c>
      <c r="AG2857" t="s">
        <v>59</v>
      </c>
      <c r="AH2857">
        <v>10</v>
      </c>
      <c r="AI2857">
        <v>1840.2640000000001</v>
      </c>
      <c r="AJ2857" s="11">
        <v>158.23990000000001</v>
      </c>
    </row>
    <row r="2858" spans="22:36" x14ac:dyDescent="0.25">
      <c r="W2858" t="s">
        <v>43</v>
      </c>
      <c r="X2858" s="3">
        <v>5</v>
      </c>
      <c r="Y2858" s="3">
        <v>772.68</v>
      </c>
      <c r="Z2858" s="11">
        <v>-57.951000000000001</v>
      </c>
      <c r="AA2858" s="3"/>
      <c r="AB2858" s="3"/>
      <c r="AD2858" t="str">
        <f t="shared" si="152"/>
        <v>TexasFort Worth</v>
      </c>
      <c r="AE2858" t="str">
        <f t="shared" si="153"/>
        <v>Texas</v>
      </c>
      <c r="AF2858" t="str">
        <f t="shared" si="154"/>
        <v>Fort Worth</v>
      </c>
      <c r="AG2858" t="s">
        <v>43</v>
      </c>
      <c r="AH2858">
        <v>5</v>
      </c>
      <c r="AI2858">
        <v>772.68</v>
      </c>
      <c r="AJ2858" s="11">
        <v>-57.951000000000001</v>
      </c>
    </row>
    <row r="2859" spans="22:36" x14ac:dyDescent="0.25">
      <c r="V2859" t="s">
        <v>1010</v>
      </c>
      <c r="W2859" t="s">
        <v>129</v>
      </c>
      <c r="X2859" s="3">
        <v>4</v>
      </c>
      <c r="Y2859" s="3">
        <v>27.167999999999999</v>
      </c>
      <c r="Z2859" s="11">
        <v>-1.3584000000000001</v>
      </c>
      <c r="AA2859" s="3"/>
      <c r="AB2859" s="3"/>
      <c r="AC2859" t="s">
        <v>1010</v>
      </c>
      <c r="AD2859" t="str">
        <f t="shared" si="152"/>
        <v>TexasFrisco</v>
      </c>
      <c r="AE2859" t="str">
        <f t="shared" si="153"/>
        <v>Texas</v>
      </c>
      <c r="AF2859" t="str">
        <f t="shared" si="154"/>
        <v>Frisco</v>
      </c>
      <c r="AG2859" t="s">
        <v>129</v>
      </c>
      <c r="AH2859">
        <v>4</v>
      </c>
      <c r="AI2859">
        <v>27.167999999999999</v>
      </c>
      <c r="AJ2859" s="11">
        <v>-1.3584000000000001</v>
      </c>
    </row>
    <row r="2860" spans="22:36" x14ac:dyDescent="0.25">
      <c r="W2860" t="s">
        <v>48</v>
      </c>
      <c r="X2860" s="3">
        <v>6</v>
      </c>
      <c r="Y2860" s="3">
        <v>30.335999999999999</v>
      </c>
      <c r="Z2860" s="11">
        <v>-17.443200000000001</v>
      </c>
      <c r="AA2860" s="3"/>
      <c r="AB2860" s="3"/>
      <c r="AD2860" t="str">
        <f t="shared" si="152"/>
        <v>TexasFrisco</v>
      </c>
      <c r="AE2860" t="str">
        <f t="shared" si="153"/>
        <v>Texas</v>
      </c>
      <c r="AF2860" t="str">
        <f t="shared" si="154"/>
        <v>Frisco</v>
      </c>
      <c r="AG2860" t="s">
        <v>48</v>
      </c>
      <c r="AH2860">
        <v>6</v>
      </c>
      <c r="AI2860">
        <v>30.335999999999999</v>
      </c>
      <c r="AJ2860" s="11">
        <v>-17.443200000000001</v>
      </c>
    </row>
    <row r="2861" spans="22:36" x14ac:dyDescent="0.25">
      <c r="V2861" t="s">
        <v>816</v>
      </c>
      <c r="W2861" t="s">
        <v>53</v>
      </c>
      <c r="X2861" s="3">
        <v>1</v>
      </c>
      <c r="Y2861" s="3">
        <v>30.384</v>
      </c>
      <c r="Z2861" s="11">
        <v>3.798</v>
      </c>
      <c r="AA2861" s="3"/>
      <c r="AB2861" s="3"/>
      <c r="AC2861" t="s">
        <v>816</v>
      </c>
      <c r="AD2861" t="str">
        <f t="shared" si="152"/>
        <v>TexasGarland</v>
      </c>
      <c r="AE2861" t="str">
        <f t="shared" si="153"/>
        <v>Texas</v>
      </c>
      <c r="AF2861" t="str">
        <f t="shared" si="154"/>
        <v>Garland</v>
      </c>
      <c r="AG2861" t="s">
        <v>53</v>
      </c>
      <c r="AH2861">
        <v>1</v>
      </c>
      <c r="AI2861">
        <v>30.384</v>
      </c>
      <c r="AJ2861" s="11">
        <v>3.798</v>
      </c>
    </row>
    <row r="2862" spans="22:36" x14ac:dyDescent="0.25">
      <c r="W2862" t="s">
        <v>64</v>
      </c>
      <c r="X2862" s="3">
        <v>4</v>
      </c>
      <c r="Y2862" s="3">
        <v>18.335999999999999</v>
      </c>
      <c r="Z2862" s="11">
        <v>-32.088000000000001</v>
      </c>
      <c r="AA2862" s="3"/>
      <c r="AB2862" s="3"/>
      <c r="AD2862" t="str">
        <f t="shared" si="152"/>
        <v>TexasGarland</v>
      </c>
      <c r="AE2862" t="str">
        <f t="shared" si="153"/>
        <v>Texas</v>
      </c>
      <c r="AF2862" t="str">
        <f t="shared" si="154"/>
        <v>Garland</v>
      </c>
      <c r="AG2862" t="s">
        <v>64</v>
      </c>
      <c r="AH2862">
        <v>4</v>
      </c>
      <c r="AI2862">
        <v>18.335999999999999</v>
      </c>
      <c r="AJ2862" s="11">
        <v>-32.088000000000001</v>
      </c>
    </row>
    <row r="2863" spans="22:36" x14ac:dyDescent="0.25">
      <c r="W2863" t="s">
        <v>48</v>
      </c>
      <c r="X2863" s="3">
        <v>2</v>
      </c>
      <c r="Y2863" s="3">
        <v>8.5440000000000005</v>
      </c>
      <c r="Z2863" s="11">
        <v>-7.476</v>
      </c>
      <c r="AA2863" s="3"/>
      <c r="AB2863" s="3"/>
      <c r="AD2863" t="str">
        <f t="shared" si="152"/>
        <v>TexasGarland</v>
      </c>
      <c r="AE2863" t="str">
        <f t="shared" si="153"/>
        <v>Texas</v>
      </c>
      <c r="AF2863" t="str">
        <f t="shared" si="154"/>
        <v>Garland</v>
      </c>
      <c r="AG2863" t="s">
        <v>48</v>
      </c>
      <c r="AH2863">
        <v>2</v>
      </c>
      <c r="AI2863">
        <v>8.5440000000000005</v>
      </c>
      <c r="AJ2863" s="11">
        <v>-7.476</v>
      </c>
    </row>
    <row r="2864" spans="22:36" x14ac:dyDescent="0.25">
      <c r="W2864" t="s">
        <v>33</v>
      </c>
      <c r="X2864" s="3">
        <v>5</v>
      </c>
      <c r="Y2864" s="3">
        <v>10.44</v>
      </c>
      <c r="Z2864" s="11">
        <v>3.3929999999999998</v>
      </c>
      <c r="AA2864" s="3"/>
      <c r="AB2864" s="3"/>
      <c r="AD2864" t="str">
        <f t="shared" si="152"/>
        <v>TexasGarland</v>
      </c>
      <c r="AE2864" t="str">
        <f t="shared" si="153"/>
        <v>Texas</v>
      </c>
      <c r="AF2864" t="str">
        <f t="shared" si="154"/>
        <v>Garland</v>
      </c>
      <c r="AG2864" t="s">
        <v>33</v>
      </c>
      <c r="AH2864">
        <v>5</v>
      </c>
      <c r="AI2864">
        <v>10.44</v>
      </c>
      <c r="AJ2864" s="11">
        <v>3.3929999999999998</v>
      </c>
    </row>
    <row r="2865" spans="22:36" x14ac:dyDescent="0.25">
      <c r="V2865" t="s">
        <v>688</v>
      </c>
      <c r="W2865" t="s">
        <v>129</v>
      </c>
      <c r="X2865" s="3">
        <v>5</v>
      </c>
      <c r="Y2865" s="3">
        <v>65.44</v>
      </c>
      <c r="Z2865" s="11">
        <v>-8.18</v>
      </c>
      <c r="AA2865" s="3"/>
      <c r="AB2865" s="3"/>
      <c r="AC2865" t="s">
        <v>688</v>
      </c>
      <c r="AD2865" t="str">
        <f t="shared" si="152"/>
        <v>TexasGrand Prairie</v>
      </c>
      <c r="AE2865" t="str">
        <f t="shared" si="153"/>
        <v>Texas</v>
      </c>
      <c r="AF2865" t="str">
        <f t="shared" si="154"/>
        <v>Grand Prairie</v>
      </c>
      <c r="AG2865" t="s">
        <v>129</v>
      </c>
      <c r="AH2865">
        <v>5</v>
      </c>
      <c r="AI2865">
        <v>65.44</v>
      </c>
      <c r="AJ2865" s="11">
        <v>-8.18</v>
      </c>
    </row>
    <row r="2866" spans="22:36" x14ac:dyDescent="0.25">
      <c r="W2866" t="s">
        <v>68</v>
      </c>
      <c r="X2866" s="3">
        <v>2</v>
      </c>
      <c r="Y2866" s="3">
        <v>19.431999999999999</v>
      </c>
      <c r="Z2866" s="11">
        <v>-49.551600000000001</v>
      </c>
      <c r="AA2866" s="3"/>
      <c r="AB2866" s="3"/>
      <c r="AD2866" t="str">
        <f t="shared" si="152"/>
        <v>TexasGrand Prairie</v>
      </c>
      <c r="AE2866" t="str">
        <f t="shared" si="153"/>
        <v>Texas</v>
      </c>
      <c r="AF2866" t="str">
        <f t="shared" si="154"/>
        <v>Grand Prairie</v>
      </c>
      <c r="AG2866" t="s">
        <v>68</v>
      </c>
      <c r="AH2866">
        <v>2</v>
      </c>
      <c r="AI2866">
        <v>19.431999999999999</v>
      </c>
      <c r="AJ2866" s="11">
        <v>-49.551600000000001</v>
      </c>
    </row>
    <row r="2867" spans="22:36" x14ac:dyDescent="0.25">
      <c r="W2867" t="s">
        <v>64</v>
      </c>
      <c r="X2867" s="3">
        <v>4</v>
      </c>
      <c r="Y2867" s="3">
        <v>3.6560000000000001</v>
      </c>
      <c r="Z2867" s="11">
        <v>-5.8495999999999997</v>
      </c>
      <c r="AA2867" s="3"/>
      <c r="AB2867" s="3"/>
      <c r="AD2867" t="str">
        <f t="shared" si="152"/>
        <v>TexasGrand Prairie</v>
      </c>
      <c r="AE2867" t="str">
        <f t="shared" si="153"/>
        <v>Texas</v>
      </c>
      <c r="AF2867" t="str">
        <f t="shared" si="154"/>
        <v>Grand Prairie</v>
      </c>
      <c r="AG2867" t="s">
        <v>64</v>
      </c>
      <c r="AH2867">
        <v>4</v>
      </c>
      <c r="AI2867">
        <v>3.6560000000000001</v>
      </c>
      <c r="AJ2867" s="11">
        <v>-5.8495999999999997</v>
      </c>
    </row>
    <row r="2868" spans="22:36" x14ac:dyDescent="0.25">
      <c r="W2868" t="s">
        <v>25</v>
      </c>
      <c r="X2868" s="3">
        <v>5</v>
      </c>
      <c r="Y2868" s="3">
        <v>514.43000000000006</v>
      </c>
      <c r="Z2868" s="11">
        <v>-43.494</v>
      </c>
      <c r="AA2868" s="3"/>
      <c r="AB2868" s="3"/>
      <c r="AD2868" t="str">
        <f t="shared" si="152"/>
        <v>TexasGrand Prairie</v>
      </c>
      <c r="AE2868" t="str">
        <f t="shared" si="153"/>
        <v>Texas</v>
      </c>
      <c r="AF2868" t="str">
        <f t="shared" si="154"/>
        <v>Grand Prairie</v>
      </c>
      <c r="AG2868" t="s">
        <v>25</v>
      </c>
      <c r="AH2868">
        <v>5</v>
      </c>
      <c r="AI2868">
        <v>514.43000000000006</v>
      </c>
      <c r="AJ2868" s="11">
        <v>-43.494</v>
      </c>
    </row>
    <row r="2869" spans="22:36" x14ac:dyDescent="0.25">
      <c r="W2869" t="s">
        <v>143</v>
      </c>
      <c r="X2869" s="3">
        <v>3</v>
      </c>
      <c r="Y2869" s="3">
        <v>28.751999999999999</v>
      </c>
      <c r="Z2869" s="11">
        <v>9.3444000000000003</v>
      </c>
      <c r="AA2869" s="3"/>
      <c r="AB2869" s="3"/>
      <c r="AD2869" t="str">
        <f t="shared" si="152"/>
        <v>TexasGrand Prairie</v>
      </c>
      <c r="AE2869" t="str">
        <f t="shared" si="153"/>
        <v>Texas</v>
      </c>
      <c r="AF2869" t="str">
        <f t="shared" si="154"/>
        <v>Grand Prairie</v>
      </c>
      <c r="AG2869" t="s">
        <v>143</v>
      </c>
      <c r="AH2869">
        <v>3</v>
      </c>
      <c r="AI2869">
        <v>28.751999999999999</v>
      </c>
      <c r="AJ2869" s="11">
        <v>9.3444000000000003</v>
      </c>
    </row>
    <row r="2870" spans="22:36" x14ac:dyDescent="0.25">
      <c r="W2870" t="s">
        <v>48</v>
      </c>
      <c r="X2870" s="3">
        <v>10</v>
      </c>
      <c r="Y2870" s="3">
        <v>52.839999999999996</v>
      </c>
      <c r="Z2870" s="11">
        <v>-40.951000000000001</v>
      </c>
      <c r="AA2870" s="3"/>
      <c r="AB2870" s="3"/>
      <c r="AD2870" t="str">
        <f t="shared" si="152"/>
        <v>TexasGrand Prairie</v>
      </c>
      <c r="AE2870" t="str">
        <f t="shared" si="153"/>
        <v>Texas</v>
      </c>
      <c r="AF2870" t="str">
        <f t="shared" si="154"/>
        <v>Grand Prairie</v>
      </c>
      <c r="AG2870" t="s">
        <v>48</v>
      </c>
      <c r="AH2870">
        <v>10</v>
      </c>
      <c r="AI2870">
        <v>52.839999999999996</v>
      </c>
      <c r="AJ2870" s="11">
        <v>-40.951000000000001</v>
      </c>
    </row>
    <row r="2871" spans="22:36" x14ac:dyDescent="0.25">
      <c r="W2871" t="s">
        <v>33</v>
      </c>
      <c r="X2871" s="3">
        <v>2</v>
      </c>
      <c r="Y2871" s="3">
        <v>23.68</v>
      </c>
      <c r="Z2871" s="11">
        <v>8.8800000000000008</v>
      </c>
      <c r="AA2871" s="3"/>
      <c r="AB2871" s="3"/>
      <c r="AD2871" t="str">
        <f t="shared" si="152"/>
        <v>TexasGrand Prairie</v>
      </c>
      <c r="AE2871" t="str">
        <f t="shared" si="153"/>
        <v>Texas</v>
      </c>
      <c r="AF2871" t="str">
        <f t="shared" si="154"/>
        <v>Grand Prairie</v>
      </c>
      <c r="AG2871" t="s">
        <v>33</v>
      </c>
      <c r="AH2871">
        <v>2</v>
      </c>
      <c r="AI2871">
        <v>23.68</v>
      </c>
      <c r="AJ2871" s="11">
        <v>8.8800000000000008</v>
      </c>
    </row>
    <row r="2872" spans="22:36" x14ac:dyDescent="0.25">
      <c r="W2872" t="s">
        <v>80</v>
      </c>
      <c r="X2872" s="3">
        <v>6</v>
      </c>
      <c r="Y2872" s="3">
        <v>47.231999999999999</v>
      </c>
      <c r="Z2872" s="11">
        <v>16.120799999999999</v>
      </c>
      <c r="AA2872" s="3"/>
      <c r="AB2872" s="3"/>
      <c r="AD2872" t="str">
        <f t="shared" si="152"/>
        <v>TexasGrand Prairie</v>
      </c>
      <c r="AE2872" t="str">
        <f t="shared" si="153"/>
        <v>Texas</v>
      </c>
      <c r="AF2872" t="str">
        <f t="shared" si="154"/>
        <v>Grand Prairie</v>
      </c>
      <c r="AG2872" t="s">
        <v>80</v>
      </c>
      <c r="AH2872">
        <v>6</v>
      </c>
      <c r="AI2872">
        <v>47.231999999999999</v>
      </c>
      <c r="AJ2872" s="11">
        <v>16.120799999999999</v>
      </c>
    </row>
    <row r="2873" spans="22:36" x14ac:dyDescent="0.25">
      <c r="W2873" t="s">
        <v>59</v>
      </c>
      <c r="X2873" s="3">
        <v>5</v>
      </c>
      <c r="Y2873" s="3">
        <v>219.8</v>
      </c>
      <c r="Z2873" s="11">
        <v>24.727499999999999</v>
      </c>
      <c r="AA2873" s="3"/>
      <c r="AB2873" s="3"/>
      <c r="AD2873" t="str">
        <f t="shared" si="152"/>
        <v>TexasGrand Prairie</v>
      </c>
      <c r="AE2873" t="str">
        <f t="shared" si="153"/>
        <v>Texas</v>
      </c>
      <c r="AF2873" t="str">
        <f t="shared" si="154"/>
        <v>Grand Prairie</v>
      </c>
      <c r="AG2873" t="s">
        <v>59</v>
      </c>
      <c r="AH2873">
        <v>5</v>
      </c>
      <c r="AI2873">
        <v>219.8</v>
      </c>
      <c r="AJ2873" s="11">
        <v>24.727499999999999</v>
      </c>
    </row>
    <row r="2874" spans="22:36" x14ac:dyDescent="0.25">
      <c r="W2874" t="s">
        <v>43</v>
      </c>
      <c r="X2874" s="3">
        <v>3</v>
      </c>
      <c r="Y2874" s="3">
        <v>37.223999999999997</v>
      </c>
      <c r="Z2874" s="11">
        <v>3.7223999999999999</v>
      </c>
      <c r="AA2874" s="3"/>
      <c r="AB2874" s="3"/>
      <c r="AD2874" t="str">
        <f t="shared" si="152"/>
        <v>TexasGrand Prairie</v>
      </c>
      <c r="AE2874" t="str">
        <f t="shared" si="153"/>
        <v>Texas</v>
      </c>
      <c r="AF2874" t="str">
        <f t="shared" si="154"/>
        <v>Grand Prairie</v>
      </c>
      <c r="AG2874" t="s">
        <v>43</v>
      </c>
      <c r="AH2874">
        <v>3</v>
      </c>
      <c r="AI2874">
        <v>37.223999999999997</v>
      </c>
      <c r="AJ2874" s="11">
        <v>3.7223999999999999</v>
      </c>
    </row>
    <row r="2875" spans="22:36" x14ac:dyDescent="0.25">
      <c r="V2875" t="s">
        <v>900</v>
      </c>
      <c r="W2875" t="s">
        <v>53</v>
      </c>
      <c r="X2875" s="3">
        <v>7</v>
      </c>
      <c r="Y2875" s="3">
        <v>33.488</v>
      </c>
      <c r="Z2875" s="11">
        <v>5.8604000000000003</v>
      </c>
      <c r="AA2875" s="3"/>
      <c r="AB2875" s="3"/>
      <c r="AC2875" t="s">
        <v>900</v>
      </c>
      <c r="AD2875" t="str">
        <f t="shared" si="152"/>
        <v>TexasGrapevine</v>
      </c>
      <c r="AE2875" t="str">
        <f t="shared" si="153"/>
        <v>Texas</v>
      </c>
      <c r="AF2875" t="str">
        <f t="shared" si="154"/>
        <v>Grapevine</v>
      </c>
      <c r="AG2875" t="s">
        <v>53</v>
      </c>
      <c r="AH2875">
        <v>7</v>
      </c>
      <c r="AI2875">
        <v>33.488</v>
      </c>
      <c r="AJ2875" s="11">
        <v>5.8604000000000003</v>
      </c>
    </row>
    <row r="2876" spans="22:36" x14ac:dyDescent="0.25">
      <c r="W2876" t="s">
        <v>195</v>
      </c>
      <c r="X2876" s="3">
        <v>5</v>
      </c>
      <c r="Y2876" s="3">
        <v>8.0399999999999991</v>
      </c>
      <c r="Z2876" s="11">
        <v>2.9144999999999999</v>
      </c>
      <c r="AA2876" s="3"/>
      <c r="AB2876" s="3"/>
      <c r="AD2876" t="str">
        <f t="shared" si="152"/>
        <v>TexasGrapevine</v>
      </c>
      <c r="AE2876" t="str">
        <f t="shared" si="153"/>
        <v>Texas</v>
      </c>
      <c r="AF2876" t="str">
        <f t="shared" si="154"/>
        <v>Grapevine</v>
      </c>
      <c r="AG2876" t="s">
        <v>195</v>
      </c>
      <c r="AH2876">
        <v>5</v>
      </c>
      <c r="AI2876">
        <v>8.0399999999999991</v>
      </c>
      <c r="AJ2876" s="11">
        <v>2.9144999999999999</v>
      </c>
    </row>
    <row r="2877" spans="22:36" x14ac:dyDescent="0.25">
      <c r="V2877" t="s">
        <v>1002</v>
      </c>
      <c r="W2877" t="s">
        <v>129</v>
      </c>
      <c r="X2877" s="3">
        <v>2</v>
      </c>
      <c r="Y2877" s="3">
        <v>207.98400000000001</v>
      </c>
      <c r="Z2877" s="11">
        <v>36.397199999999998</v>
      </c>
      <c r="AA2877" s="3"/>
      <c r="AB2877" s="3"/>
      <c r="AC2877" t="s">
        <v>1002</v>
      </c>
      <c r="AD2877" t="str">
        <f t="shared" si="152"/>
        <v>TexasHaltom City</v>
      </c>
      <c r="AE2877" t="str">
        <f t="shared" si="153"/>
        <v>Texas</v>
      </c>
      <c r="AF2877" t="str">
        <f t="shared" si="154"/>
        <v>Haltom City</v>
      </c>
      <c r="AG2877" t="s">
        <v>129</v>
      </c>
      <c r="AH2877">
        <v>2</v>
      </c>
      <c r="AI2877">
        <v>207.98400000000001</v>
      </c>
      <c r="AJ2877" s="11">
        <v>36.397199999999998</v>
      </c>
    </row>
    <row r="2878" spans="22:36" x14ac:dyDescent="0.25">
      <c r="W2878" t="s">
        <v>143</v>
      </c>
      <c r="X2878" s="3">
        <v>2</v>
      </c>
      <c r="Y2878" s="3">
        <v>6.6079999999999997</v>
      </c>
      <c r="Z2878" s="11">
        <v>2.1476000000000002</v>
      </c>
      <c r="AA2878" s="3"/>
      <c r="AB2878" s="3"/>
      <c r="AD2878" t="str">
        <f t="shared" si="152"/>
        <v>TexasHaltom City</v>
      </c>
      <c r="AE2878" t="str">
        <f t="shared" si="153"/>
        <v>Texas</v>
      </c>
      <c r="AF2878" t="str">
        <f t="shared" si="154"/>
        <v>Haltom City</v>
      </c>
      <c r="AG2878" t="s">
        <v>143</v>
      </c>
      <c r="AH2878">
        <v>2</v>
      </c>
      <c r="AI2878">
        <v>6.6079999999999997</v>
      </c>
      <c r="AJ2878" s="11">
        <v>2.1476000000000002</v>
      </c>
    </row>
    <row r="2879" spans="22:36" x14ac:dyDescent="0.25">
      <c r="W2879" t="s">
        <v>80</v>
      </c>
      <c r="X2879" s="3">
        <v>7</v>
      </c>
      <c r="Y2879" s="3">
        <v>32.368000000000002</v>
      </c>
      <c r="Z2879" s="11">
        <v>11.7334</v>
      </c>
      <c r="AA2879" s="3"/>
      <c r="AB2879" s="3"/>
      <c r="AD2879" t="str">
        <f t="shared" si="152"/>
        <v>TexasHaltom City</v>
      </c>
      <c r="AE2879" t="str">
        <f t="shared" si="153"/>
        <v>Texas</v>
      </c>
      <c r="AF2879" t="str">
        <f t="shared" si="154"/>
        <v>Haltom City</v>
      </c>
      <c r="AG2879" t="s">
        <v>80</v>
      </c>
      <c r="AH2879">
        <v>7</v>
      </c>
      <c r="AI2879">
        <v>32.368000000000002</v>
      </c>
      <c r="AJ2879" s="11">
        <v>11.7334</v>
      </c>
    </row>
    <row r="2880" spans="22:36" x14ac:dyDescent="0.25">
      <c r="W2880" t="s">
        <v>334</v>
      </c>
      <c r="X2880" s="3">
        <v>2</v>
      </c>
      <c r="Y2880" s="3">
        <v>22.367999999999999</v>
      </c>
      <c r="Z2880" s="11">
        <v>1.6776</v>
      </c>
      <c r="AA2880" s="3"/>
      <c r="AB2880" s="3"/>
      <c r="AD2880" t="str">
        <f t="shared" si="152"/>
        <v>TexasHaltom City</v>
      </c>
      <c r="AE2880" t="str">
        <f t="shared" si="153"/>
        <v>Texas</v>
      </c>
      <c r="AF2880" t="str">
        <f t="shared" si="154"/>
        <v>Haltom City</v>
      </c>
      <c r="AG2880" t="s">
        <v>334</v>
      </c>
      <c r="AH2880">
        <v>2</v>
      </c>
      <c r="AI2880">
        <v>22.367999999999999</v>
      </c>
      <c r="AJ2880" s="11">
        <v>1.6776</v>
      </c>
    </row>
    <row r="2881" spans="22:36" x14ac:dyDescent="0.25">
      <c r="V2881" t="s">
        <v>729</v>
      </c>
      <c r="W2881" t="s">
        <v>53</v>
      </c>
      <c r="X2881" s="3">
        <v>7</v>
      </c>
      <c r="Y2881" s="3">
        <v>145.54400000000001</v>
      </c>
      <c r="Z2881" s="11">
        <v>16.373699999999999</v>
      </c>
      <c r="AA2881" s="3"/>
      <c r="AB2881" s="3"/>
      <c r="AC2881" t="s">
        <v>729</v>
      </c>
      <c r="AD2881" t="str">
        <f t="shared" si="152"/>
        <v>TexasHarlingen</v>
      </c>
      <c r="AE2881" t="str">
        <f t="shared" si="153"/>
        <v>Texas</v>
      </c>
      <c r="AF2881" t="str">
        <f t="shared" si="154"/>
        <v>Harlingen</v>
      </c>
      <c r="AG2881" t="s">
        <v>53</v>
      </c>
      <c r="AH2881">
        <v>7</v>
      </c>
      <c r="AI2881">
        <v>145.54400000000001</v>
      </c>
      <c r="AJ2881" s="11">
        <v>16.373699999999999</v>
      </c>
    </row>
    <row r="2882" spans="22:36" x14ac:dyDescent="0.25">
      <c r="W2882" t="s">
        <v>22</v>
      </c>
      <c r="X2882" s="3">
        <v>5</v>
      </c>
      <c r="Y2882" s="3">
        <v>241.33199999999999</v>
      </c>
      <c r="Z2882" s="11">
        <v>-14.196</v>
      </c>
      <c r="AA2882" s="3"/>
      <c r="AB2882" s="3"/>
      <c r="AD2882" t="str">
        <f t="shared" si="152"/>
        <v>TexasHarlingen</v>
      </c>
      <c r="AE2882" t="str">
        <f t="shared" si="153"/>
        <v>Texas</v>
      </c>
      <c r="AF2882" t="str">
        <f t="shared" si="154"/>
        <v>Harlingen</v>
      </c>
      <c r="AG2882" t="s">
        <v>22</v>
      </c>
      <c r="AH2882">
        <v>5</v>
      </c>
      <c r="AI2882">
        <v>241.33199999999999</v>
      </c>
      <c r="AJ2882" s="11">
        <v>-14.196</v>
      </c>
    </row>
    <row r="2883" spans="22:36" x14ac:dyDescent="0.25">
      <c r="W2883" t="s">
        <v>80</v>
      </c>
      <c r="X2883" s="3">
        <v>6</v>
      </c>
      <c r="Y2883" s="3">
        <v>31.104000000000003</v>
      </c>
      <c r="Z2883" s="11">
        <v>11.275200000000002</v>
      </c>
      <c r="AA2883" s="3"/>
      <c r="AB2883" s="3"/>
      <c r="AD2883" t="str">
        <f t="shared" si="152"/>
        <v>TexasHarlingen</v>
      </c>
      <c r="AE2883" t="str">
        <f t="shared" si="153"/>
        <v>Texas</v>
      </c>
      <c r="AF2883" t="str">
        <f t="shared" si="154"/>
        <v>Harlingen</v>
      </c>
      <c r="AG2883" t="s">
        <v>80</v>
      </c>
      <c r="AH2883">
        <v>6</v>
      </c>
      <c r="AI2883">
        <v>31.104000000000003</v>
      </c>
      <c r="AJ2883" s="11">
        <v>11.275200000000002</v>
      </c>
    </row>
    <row r="2884" spans="22:36" x14ac:dyDescent="0.25">
      <c r="W2884" t="s">
        <v>43</v>
      </c>
      <c r="X2884" s="3">
        <v>3</v>
      </c>
      <c r="Y2884" s="3">
        <v>53.423999999999999</v>
      </c>
      <c r="Z2884" s="11">
        <v>4.6745999999999999</v>
      </c>
      <c r="AA2884" s="3"/>
      <c r="AB2884" s="3"/>
      <c r="AD2884" t="str">
        <f t="shared" si="152"/>
        <v>TexasHarlingen</v>
      </c>
      <c r="AE2884" t="str">
        <f t="shared" si="153"/>
        <v>Texas</v>
      </c>
      <c r="AF2884" t="str">
        <f t="shared" si="154"/>
        <v>Harlingen</v>
      </c>
      <c r="AG2884" t="s">
        <v>43</v>
      </c>
      <c r="AH2884">
        <v>3</v>
      </c>
      <c r="AI2884">
        <v>53.423999999999999</v>
      </c>
      <c r="AJ2884" s="11">
        <v>4.6745999999999999</v>
      </c>
    </row>
    <row r="2885" spans="22:36" x14ac:dyDescent="0.25">
      <c r="V2885" t="s">
        <v>644</v>
      </c>
      <c r="W2885" t="s">
        <v>129</v>
      </c>
      <c r="X2885" s="3">
        <v>86</v>
      </c>
      <c r="Y2885" s="3">
        <v>3112.76</v>
      </c>
      <c r="Z2885" s="11">
        <v>480.75130000000001</v>
      </c>
      <c r="AA2885" s="3"/>
      <c r="AB2885" s="3"/>
      <c r="AC2885" t="s">
        <v>644</v>
      </c>
      <c r="AD2885" t="str">
        <f t="shared" ref="AD2885:AD2948" si="155">IF(ISTEXT(AC2885),AC2885,AD2884)</f>
        <v>TexasHouston</v>
      </c>
      <c r="AE2885" t="str">
        <f t="shared" ref="AE2885:AE2948" si="156">INDEX($K$3:$R$606,MATCH(AD2885,$K$3:$K$606,0),5)</f>
        <v>Texas</v>
      </c>
      <c r="AF2885" t="str">
        <f t="shared" si="154"/>
        <v>Houston</v>
      </c>
      <c r="AG2885" t="s">
        <v>129</v>
      </c>
      <c r="AH2885">
        <v>86</v>
      </c>
      <c r="AI2885">
        <v>3112.76</v>
      </c>
      <c r="AJ2885" s="11">
        <v>480.75130000000001</v>
      </c>
    </row>
    <row r="2886" spans="22:36" x14ac:dyDescent="0.25">
      <c r="W2886" t="s">
        <v>68</v>
      </c>
      <c r="X2886" s="3">
        <v>72</v>
      </c>
      <c r="Y2886" s="3">
        <v>1114.99</v>
      </c>
      <c r="Z2886" s="11">
        <v>-2887.3110999999999</v>
      </c>
      <c r="AA2886" s="3"/>
      <c r="AB2886" s="3"/>
      <c r="AD2886" t="str">
        <f t="shared" si="155"/>
        <v>TexasHouston</v>
      </c>
      <c r="AE2886" t="str">
        <f t="shared" si="156"/>
        <v>Texas</v>
      </c>
      <c r="AF2886" t="str">
        <f t="shared" ref="AF2886:AF2949" si="157">INDEX($K$3:$R$606,MATCH(AD2886,$K$3:$K$606,0),6)</f>
        <v>Houston</v>
      </c>
      <c r="AG2886" t="s">
        <v>68</v>
      </c>
      <c r="AH2886">
        <v>72</v>
      </c>
      <c r="AI2886">
        <v>1114.99</v>
      </c>
      <c r="AJ2886" s="11">
        <v>-2887.3110999999999</v>
      </c>
    </row>
    <row r="2887" spans="22:36" x14ac:dyDescent="0.25">
      <c r="W2887" t="s">
        <v>53</v>
      </c>
      <c r="X2887" s="3">
        <v>96</v>
      </c>
      <c r="Y2887" s="3">
        <v>803.09599999999989</v>
      </c>
      <c r="Z2887" s="11">
        <v>135.91049999999998</v>
      </c>
      <c r="AA2887" s="3"/>
      <c r="AB2887" s="3"/>
      <c r="AD2887" t="str">
        <f t="shared" si="155"/>
        <v>TexasHouston</v>
      </c>
      <c r="AE2887" t="str">
        <f t="shared" si="156"/>
        <v>Texas</v>
      </c>
      <c r="AF2887" t="str">
        <f t="shared" si="157"/>
        <v>Houston</v>
      </c>
      <c r="AG2887" t="s">
        <v>53</v>
      </c>
      <c r="AH2887">
        <v>96</v>
      </c>
      <c r="AI2887">
        <v>803.09599999999989</v>
      </c>
      <c r="AJ2887" s="11">
        <v>135.91049999999998</v>
      </c>
    </row>
    <row r="2888" spans="22:36" x14ac:dyDescent="0.25">
      <c r="W2888" t="s">
        <v>64</v>
      </c>
      <c r="X2888" s="3">
        <v>229</v>
      </c>
      <c r="Y2888" s="3">
        <v>4301.942</v>
      </c>
      <c r="Z2888" s="11">
        <v>-6894.6390000000019</v>
      </c>
      <c r="AA2888" s="3"/>
      <c r="AB2888" s="3"/>
      <c r="AD2888" t="str">
        <f t="shared" si="155"/>
        <v>TexasHouston</v>
      </c>
      <c r="AE2888" t="str">
        <f t="shared" si="156"/>
        <v>Texas</v>
      </c>
      <c r="AF2888" t="str">
        <f t="shared" si="157"/>
        <v>Houston</v>
      </c>
      <c r="AG2888" t="s">
        <v>64</v>
      </c>
      <c r="AH2888">
        <v>229</v>
      </c>
      <c r="AI2888">
        <v>4301.942</v>
      </c>
      <c r="AJ2888" s="11">
        <v>-6894.6390000000019</v>
      </c>
    </row>
    <row r="2889" spans="22:36" x14ac:dyDescent="0.25">
      <c r="W2889" t="s">
        <v>22</v>
      </c>
      <c r="X2889" s="3">
        <v>49</v>
      </c>
      <c r="Y2889" s="3">
        <v>8742.7803999999978</v>
      </c>
      <c r="Z2889" s="11">
        <v>-1120.4223000000002</v>
      </c>
      <c r="AA2889" s="3"/>
      <c r="AB2889" s="3"/>
      <c r="AD2889" t="str">
        <f t="shared" si="155"/>
        <v>TexasHouston</v>
      </c>
      <c r="AE2889" t="str">
        <f t="shared" si="156"/>
        <v>Texas</v>
      </c>
      <c r="AF2889" t="str">
        <f t="shared" si="157"/>
        <v>Houston</v>
      </c>
      <c r="AG2889" t="s">
        <v>22</v>
      </c>
      <c r="AH2889">
        <v>49</v>
      </c>
      <c r="AI2889">
        <v>8742.7803999999978</v>
      </c>
      <c r="AJ2889" s="11">
        <v>-1120.4223000000002</v>
      </c>
    </row>
    <row r="2890" spans="22:36" x14ac:dyDescent="0.25">
      <c r="W2890" t="s">
        <v>25</v>
      </c>
      <c r="X2890" s="3">
        <v>86</v>
      </c>
      <c r="Y2890" s="3">
        <v>9633.7710000000006</v>
      </c>
      <c r="Z2890" s="11">
        <v>-954.52909999999986</v>
      </c>
      <c r="AA2890" s="3"/>
      <c r="AB2890" s="3"/>
      <c r="AD2890" t="str">
        <f t="shared" si="155"/>
        <v>TexasHouston</v>
      </c>
      <c r="AE2890" t="str">
        <f t="shared" si="156"/>
        <v>Texas</v>
      </c>
      <c r="AF2890" t="str">
        <f t="shared" si="157"/>
        <v>Houston</v>
      </c>
      <c r="AG2890" t="s">
        <v>25</v>
      </c>
      <c r="AH2890">
        <v>86</v>
      </c>
      <c r="AI2890">
        <v>9633.7710000000006</v>
      </c>
      <c r="AJ2890" s="11">
        <v>-954.52909999999986</v>
      </c>
    </row>
    <row r="2891" spans="22:36" x14ac:dyDescent="0.25">
      <c r="W2891" t="s">
        <v>556</v>
      </c>
      <c r="X2891" s="3">
        <v>5</v>
      </c>
      <c r="Y2891" s="3">
        <v>2399.96</v>
      </c>
      <c r="Z2891" s="11">
        <v>569.9905</v>
      </c>
      <c r="AA2891" s="3"/>
      <c r="AB2891" s="3"/>
      <c r="AD2891" t="str">
        <f t="shared" si="155"/>
        <v>TexasHouston</v>
      </c>
      <c r="AE2891" t="str">
        <f t="shared" si="156"/>
        <v>Texas</v>
      </c>
      <c r="AF2891" t="str">
        <f t="shared" si="157"/>
        <v>Houston</v>
      </c>
      <c r="AG2891" t="s">
        <v>556</v>
      </c>
      <c r="AH2891">
        <v>5</v>
      </c>
      <c r="AI2891">
        <v>2399.96</v>
      </c>
      <c r="AJ2891" s="11">
        <v>569.9905</v>
      </c>
    </row>
    <row r="2892" spans="22:36" x14ac:dyDescent="0.25">
      <c r="W2892" t="s">
        <v>143</v>
      </c>
      <c r="X2892" s="3">
        <v>47</v>
      </c>
      <c r="Y2892" s="3">
        <v>1402.0239999999999</v>
      </c>
      <c r="Z2892" s="11">
        <v>468.51830000000007</v>
      </c>
      <c r="AA2892" s="3"/>
      <c r="AB2892" s="3"/>
      <c r="AD2892" t="str">
        <f t="shared" si="155"/>
        <v>TexasHouston</v>
      </c>
      <c r="AE2892" t="str">
        <f t="shared" si="156"/>
        <v>Texas</v>
      </c>
      <c r="AF2892" t="str">
        <f t="shared" si="157"/>
        <v>Houston</v>
      </c>
      <c r="AG2892" t="s">
        <v>143</v>
      </c>
      <c r="AH2892">
        <v>47</v>
      </c>
      <c r="AI2892">
        <v>1402.0239999999999</v>
      </c>
      <c r="AJ2892" s="11">
        <v>468.51830000000007</v>
      </c>
    </row>
    <row r="2893" spans="22:36" x14ac:dyDescent="0.25">
      <c r="W2893" t="s">
        <v>195</v>
      </c>
      <c r="X2893" s="3">
        <v>54</v>
      </c>
      <c r="Y2893" s="3">
        <v>181.72799999999998</v>
      </c>
      <c r="Z2893" s="11">
        <v>55.032699999999998</v>
      </c>
      <c r="AA2893" s="3"/>
      <c r="AB2893" s="3"/>
      <c r="AD2893" t="str">
        <f t="shared" si="155"/>
        <v>TexasHouston</v>
      </c>
      <c r="AE2893" t="str">
        <f t="shared" si="156"/>
        <v>Texas</v>
      </c>
      <c r="AF2893" t="str">
        <f t="shared" si="157"/>
        <v>Houston</v>
      </c>
      <c r="AG2893" t="s">
        <v>195</v>
      </c>
      <c r="AH2893">
        <v>54</v>
      </c>
      <c r="AI2893">
        <v>181.72799999999998</v>
      </c>
      <c r="AJ2893" s="11">
        <v>55.032699999999998</v>
      </c>
    </row>
    <row r="2894" spans="22:36" x14ac:dyDescent="0.25">
      <c r="W2894" t="s">
        <v>48</v>
      </c>
      <c r="X2894" s="3">
        <v>118</v>
      </c>
      <c r="Y2894" s="3">
        <v>960.68799999999999</v>
      </c>
      <c r="Z2894" s="11">
        <v>-704.8209999999998</v>
      </c>
      <c r="AA2894" s="3"/>
      <c r="AB2894" s="3"/>
      <c r="AD2894" t="str">
        <f t="shared" si="155"/>
        <v>TexasHouston</v>
      </c>
      <c r="AE2894" t="str">
        <f t="shared" si="156"/>
        <v>Texas</v>
      </c>
      <c r="AF2894" t="str">
        <f t="shared" si="157"/>
        <v>Houston</v>
      </c>
      <c r="AG2894" t="s">
        <v>48</v>
      </c>
      <c r="AH2894">
        <v>118</v>
      </c>
      <c r="AI2894">
        <v>960.68799999999999</v>
      </c>
      <c r="AJ2894" s="11">
        <v>-704.8209999999998</v>
      </c>
    </row>
    <row r="2895" spans="22:36" x14ac:dyDescent="0.25">
      <c r="W2895" t="s">
        <v>33</v>
      </c>
      <c r="X2895" s="3">
        <v>38</v>
      </c>
      <c r="Y2895" s="3">
        <v>244.792</v>
      </c>
      <c r="Z2895" s="11">
        <v>84.704700000000003</v>
      </c>
      <c r="AA2895" s="3"/>
      <c r="AB2895" s="3"/>
      <c r="AD2895" t="str">
        <f t="shared" si="155"/>
        <v>TexasHouston</v>
      </c>
      <c r="AE2895" t="str">
        <f t="shared" si="156"/>
        <v>Texas</v>
      </c>
      <c r="AF2895" t="str">
        <f t="shared" si="157"/>
        <v>Houston</v>
      </c>
      <c r="AG2895" t="s">
        <v>33</v>
      </c>
      <c r="AH2895">
        <v>38</v>
      </c>
      <c r="AI2895">
        <v>244.792</v>
      </c>
      <c r="AJ2895" s="11">
        <v>84.704700000000003</v>
      </c>
    </row>
    <row r="2896" spans="22:36" x14ac:dyDescent="0.25">
      <c r="W2896" t="s">
        <v>371</v>
      </c>
      <c r="X2896" s="3">
        <v>24</v>
      </c>
      <c r="Y2896" s="3">
        <v>8023.5420000000004</v>
      </c>
      <c r="Z2896" s="11">
        <v>-999.68280000000004</v>
      </c>
      <c r="AA2896" s="3"/>
      <c r="AB2896" s="3"/>
      <c r="AD2896" t="str">
        <f t="shared" si="155"/>
        <v>TexasHouston</v>
      </c>
      <c r="AE2896" t="str">
        <f t="shared" si="156"/>
        <v>Texas</v>
      </c>
      <c r="AF2896" t="str">
        <f t="shared" si="157"/>
        <v>Houston</v>
      </c>
      <c r="AG2896" t="s">
        <v>371</v>
      </c>
      <c r="AH2896">
        <v>24</v>
      </c>
      <c r="AI2896">
        <v>8023.5420000000004</v>
      </c>
      <c r="AJ2896" s="11">
        <v>-999.68280000000004</v>
      </c>
    </row>
    <row r="2897" spans="22:36" x14ac:dyDescent="0.25">
      <c r="W2897" t="s">
        <v>80</v>
      </c>
      <c r="X2897" s="3">
        <v>248</v>
      </c>
      <c r="Y2897" s="3">
        <v>3355.7679999999996</v>
      </c>
      <c r="Z2897" s="11">
        <v>1162.5861000000007</v>
      </c>
      <c r="AA2897" s="3"/>
      <c r="AB2897" s="3"/>
      <c r="AD2897" t="str">
        <f t="shared" si="155"/>
        <v>TexasHouston</v>
      </c>
      <c r="AE2897" t="str">
        <f t="shared" si="156"/>
        <v>Texas</v>
      </c>
      <c r="AF2897" t="str">
        <f t="shared" si="157"/>
        <v>Houston</v>
      </c>
      <c r="AG2897" t="s">
        <v>80</v>
      </c>
      <c r="AH2897">
        <v>248</v>
      </c>
      <c r="AI2897">
        <v>3355.7679999999996</v>
      </c>
      <c r="AJ2897" s="11">
        <v>1162.5861000000007</v>
      </c>
    </row>
    <row r="2898" spans="22:36" x14ac:dyDescent="0.25">
      <c r="W2898" t="s">
        <v>59</v>
      </c>
      <c r="X2898" s="3">
        <v>136</v>
      </c>
      <c r="Y2898" s="3">
        <v>11415.719999999996</v>
      </c>
      <c r="Z2898" s="11">
        <v>1309.1210999999994</v>
      </c>
      <c r="AA2898" s="3"/>
      <c r="AB2898" s="3"/>
      <c r="AD2898" t="str">
        <f t="shared" si="155"/>
        <v>TexasHouston</v>
      </c>
      <c r="AE2898" t="str">
        <f t="shared" si="156"/>
        <v>Texas</v>
      </c>
      <c r="AF2898" t="str">
        <f t="shared" si="157"/>
        <v>Houston</v>
      </c>
      <c r="AG2898" t="s">
        <v>59</v>
      </c>
      <c r="AH2898">
        <v>136</v>
      </c>
      <c r="AI2898">
        <v>11415.719999999996</v>
      </c>
      <c r="AJ2898" s="11">
        <v>1309.1210999999994</v>
      </c>
    </row>
    <row r="2899" spans="22:36" x14ac:dyDescent="0.25">
      <c r="W2899" t="s">
        <v>43</v>
      </c>
      <c r="X2899" s="3">
        <v>115</v>
      </c>
      <c r="Y2899" s="3">
        <v>4830.2640000000001</v>
      </c>
      <c r="Z2899" s="11">
        <v>-218.80309999999994</v>
      </c>
      <c r="AA2899" s="3"/>
      <c r="AB2899" s="3"/>
      <c r="AD2899" t="str">
        <f t="shared" si="155"/>
        <v>TexasHouston</v>
      </c>
      <c r="AE2899" t="str">
        <f t="shared" si="156"/>
        <v>Texas</v>
      </c>
      <c r="AF2899" t="str">
        <f t="shared" si="157"/>
        <v>Houston</v>
      </c>
      <c r="AG2899" t="s">
        <v>43</v>
      </c>
      <c r="AH2899">
        <v>115</v>
      </c>
      <c r="AI2899">
        <v>4830.2640000000001</v>
      </c>
      <c r="AJ2899" s="11">
        <v>-218.80309999999994</v>
      </c>
    </row>
    <row r="2900" spans="22:36" x14ac:dyDescent="0.25">
      <c r="W2900" t="s">
        <v>334</v>
      </c>
      <c r="X2900" s="3">
        <v>25</v>
      </c>
      <c r="Y2900" s="3">
        <v>134.96</v>
      </c>
      <c r="Z2900" s="11">
        <v>-14.924700000000001</v>
      </c>
      <c r="AA2900" s="3"/>
      <c r="AB2900" s="3"/>
      <c r="AD2900" t="str">
        <f t="shared" si="155"/>
        <v>TexasHouston</v>
      </c>
      <c r="AE2900" t="str">
        <f t="shared" si="156"/>
        <v>Texas</v>
      </c>
      <c r="AF2900" t="str">
        <f t="shared" si="157"/>
        <v>Houston</v>
      </c>
      <c r="AG2900" t="s">
        <v>334</v>
      </c>
      <c r="AH2900">
        <v>25</v>
      </c>
      <c r="AI2900">
        <v>134.96</v>
      </c>
      <c r="AJ2900" s="11">
        <v>-14.924700000000001</v>
      </c>
    </row>
    <row r="2901" spans="22:36" x14ac:dyDescent="0.25">
      <c r="W2901" t="s">
        <v>39</v>
      </c>
      <c r="X2901" s="3">
        <v>38</v>
      </c>
      <c r="Y2901" s="3">
        <v>3845.9750000000004</v>
      </c>
      <c r="Z2901" s="11">
        <v>-625.03059999999994</v>
      </c>
      <c r="AA2901" s="3"/>
      <c r="AB2901" s="3"/>
      <c r="AD2901" t="str">
        <f t="shared" si="155"/>
        <v>TexasHouston</v>
      </c>
      <c r="AE2901" t="str">
        <f t="shared" si="156"/>
        <v>Texas</v>
      </c>
      <c r="AF2901" t="str">
        <f t="shared" si="157"/>
        <v>Houston</v>
      </c>
      <c r="AG2901" t="s">
        <v>39</v>
      </c>
      <c r="AH2901">
        <v>38</v>
      </c>
      <c r="AI2901">
        <v>3845.9750000000004</v>
      </c>
      <c r="AJ2901" s="11">
        <v>-625.03059999999994</v>
      </c>
    </row>
    <row r="2902" spans="22:36" x14ac:dyDescent="0.25">
      <c r="V2902" t="s">
        <v>756</v>
      </c>
      <c r="W2902" t="s">
        <v>129</v>
      </c>
      <c r="X2902" s="3">
        <v>2</v>
      </c>
      <c r="Y2902" s="3">
        <v>63.984000000000002</v>
      </c>
      <c r="Z2902" s="11">
        <v>10.397399999999999</v>
      </c>
      <c r="AA2902" s="3"/>
      <c r="AB2902" s="3"/>
      <c r="AC2902" t="s">
        <v>756</v>
      </c>
      <c r="AD2902" t="str">
        <f t="shared" si="155"/>
        <v>TexasHuntsville</v>
      </c>
      <c r="AE2902" t="str">
        <f t="shared" si="156"/>
        <v>Texas</v>
      </c>
      <c r="AF2902" t="str">
        <f t="shared" si="157"/>
        <v>Huntsville</v>
      </c>
      <c r="AG2902" t="s">
        <v>129</v>
      </c>
      <c r="AH2902">
        <v>2</v>
      </c>
      <c r="AI2902">
        <v>63.984000000000002</v>
      </c>
      <c r="AJ2902" s="11">
        <v>10.397399999999999</v>
      </c>
    </row>
    <row r="2903" spans="22:36" x14ac:dyDescent="0.25">
      <c r="W2903" t="s">
        <v>68</v>
      </c>
      <c r="X2903" s="3">
        <v>2</v>
      </c>
      <c r="Y2903" s="3">
        <v>15.224</v>
      </c>
      <c r="Z2903" s="11">
        <v>-38.821199999999997</v>
      </c>
      <c r="AA2903" s="3"/>
      <c r="AB2903" s="3"/>
      <c r="AD2903" t="str">
        <f t="shared" si="155"/>
        <v>TexasHuntsville</v>
      </c>
      <c r="AE2903" t="str">
        <f t="shared" si="156"/>
        <v>Texas</v>
      </c>
      <c r="AF2903" t="str">
        <f t="shared" si="157"/>
        <v>Huntsville</v>
      </c>
      <c r="AG2903" t="s">
        <v>68</v>
      </c>
      <c r="AH2903">
        <v>2</v>
      </c>
      <c r="AI2903">
        <v>15.224</v>
      </c>
      <c r="AJ2903" s="11">
        <v>-38.821199999999997</v>
      </c>
    </row>
    <row r="2904" spans="22:36" x14ac:dyDescent="0.25">
      <c r="W2904" t="s">
        <v>53</v>
      </c>
      <c r="X2904" s="3">
        <v>6</v>
      </c>
      <c r="Y2904" s="3">
        <v>83.103999999999999</v>
      </c>
      <c r="Z2904" s="11">
        <v>8.3859999999999992</v>
      </c>
      <c r="AA2904" s="3"/>
      <c r="AB2904" s="3"/>
      <c r="AD2904" t="str">
        <f t="shared" si="155"/>
        <v>TexasHuntsville</v>
      </c>
      <c r="AE2904" t="str">
        <f t="shared" si="156"/>
        <v>Texas</v>
      </c>
      <c r="AF2904" t="str">
        <f t="shared" si="157"/>
        <v>Huntsville</v>
      </c>
      <c r="AG2904" t="s">
        <v>53</v>
      </c>
      <c r="AH2904">
        <v>6</v>
      </c>
      <c r="AI2904">
        <v>83.103999999999999</v>
      </c>
      <c r="AJ2904" s="11">
        <v>8.3859999999999992</v>
      </c>
    </row>
    <row r="2905" spans="22:36" x14ac:dyDescent="0.25">
      <c r="W2905" t="s">
        <v>64</v>
      </c>
      <c r="X2905" s="3">
        <v>32</v>
      </c>
      <c r="Y2905" s="3">
        <v>43.525999999999996</v>
      </c>
      <c r="Z2905" s="11">
        <v>-71.381200000000007</v>
      </c>
      <c r="AA2905" s="3"/>
      <c r="AB2905" s="3"/>
      <c r="AD2905" t="str">
        <f t="shared" si="155"/>
        <v>TexasHuntsville</v>
      </c>
      <c r="AE2905" t="str">
        <f t="shared" si="156"/>
        <v>Texas</v>
      </c>
      <c r="AF2905" t="str">
        <f t="shared" si="157"/>
        <v>Huntsville</v>
      </c>
      <c r="AG2905" t="s">
        <v>64</v>
      </c>
      <c r="AH2905">
        <v>32</v>
      </c>
      <c r="AI2905">
        <v>43.525999999999996</v>
      </c>
      <c r="AJ2905" s="11">
        <v>-71.381200000000007</v>
      </c>
    </row>
    <row r="2906" spans="22:36" x14ac:dyDescent="0.25">
      <c r="W2906" t="s">
        <v>22</v>
      </c>
      <c r="X2906" s="3">
        <v>7</v>
      </c>
      <c r="Y2906" s="3">
        <v>956.66480000000001</v>
      </c>
      <c r="Z2906" s="11">
        <v>-225.0976</v>
      </c>
      <c r="AA2906" s="3"/>
      <c r="AB2906" s="3"/>
      <c r="AD2906" t="str">
        <f t="shared" si="155"/>
        <v>TexasHuntsville</v>
      </c>
      <c r="AE2906" t="str">
        <f t="shared" si="156"/>
        <v>Texas</v>
      </c>
      <c r="AF2906" t="str">
        <f t="shared" si="157"/>
        <v>Huntsville</v>
      </c>
      <c r="AG2906" t="s">
        <v>22</v>
      </c>
      <c r="AH2906">
        <v>7</v>
      </c>
      <c r="AI2906">
        <v>956.66480000000001</v>
      </c>
      <c r="AJ2906" s="11">
        <v>-225.0976</v>
      </c>
    </row>
    <row r="2907" spans="22:36" x14ac:dyDescent="0.25">
      <c r="W2907" t="s">
        <v>25</v>
      </c>
      <c r="X2907" s="3">
        <v>17</v>
      </c>
      <c r="Y2907" s="3">
        <v>2052.134</v>
      </c>
      <c r="Z2907" s="11">
        <v>-95.947199999999995</v>
      </c>
      <c r="AA2907" s="3"/>
      <c r="AB2907" s="3"/>
      <c r="AD2907" t="str">
        <f t="shared" si="155"/>
        <v>TexasHuntsville</v>
      </c>
      <c r="AE2907" t="str">
        <f t="shared" si="156"/>
        <v>Texas</v>
      </c>
      <c r="AF2907" t="str">
        <f t="shared" si="157"/>
        <v>Huntsville</v>
      </c>
      <c r="AG2907" t="s">
        <v>25</v>
      </c>
      <c r="AH2907">
        <v>17</v>
      </c>
      <c r="AI2907">
        <v>2052.134</v>
      </c>
      <c r="AJ2907" s="11">
        <v>-95.947199999999995</v>
      </c>
    </row>
    <row r="2908" spans="22:36" x14ac:dyDescent="0.25">
      <c r="W2908" t="s">
        <v>48</v>
      </c>
      <c r="X2908" s="3">
        <v>10</v>
      </c>
      <c r="Y2908" s="3">
        <v>274.71600000000001</v>
      </c>
      <c r="Z2908" s="11">
        <v>-316.0437</v>
      </c>
      <c r="AA2908" s="3"/>
      <c r="AB2908" s="3"/>
      <c r="AD2908" t="str">
        <f t="shared" si="155"/>
        <v>TexasHuntsville</v>
      </c>
      <c r="AE2908" t="str">
        <f t="shared" si="156"/>
        <v>Texas</v>
      </c>
      <c r="AF2908" t="str">
        <f t="shared" si="157"/>
        <v>Huntsville</v>
      </c>
      <c r="AG2908" t="s">
        <v>48</v>
      </c>
      <c r="AH2908">
        <v>10</v>
      </c>
      <c r="AI2908">
        <v>274.71600000000001</v>
      </c>
      <c r="AJ2908" s="11">
        <v>-316.0437</v>
      </c>
    </row>
    <row r="2909" spans="22:36" x14ac:dyDescent="0.25">
      <c r="W2909" t="s">
        <v>80</v>
      </c>
      <c r="X2909" s="3">
        <v>15</v>
      </c>
      <c r="Y2909" s="3">
        <v>77.759999999999991</v>
      </c>
      <c r="Z2909" s="11">
        <v>27.216000000000001</v>
      </c>
      <c r="AA2909" s="3"/>
      <c r="AB2909" s="3"/>
      <c r="AD2909" t="str">
        <f t="shared" si="155"/>
        <v>TexasHuntsville</v>
      </c>
      <c r="AE2909" t="str">
        <f t="shared" si="156"/>
        <v>Texas</v>
      </c>
      <c r="AF2909" t="str">
        <f t="shared" si="157"/>
        <v>Huntsville</v>
      </c>
      <c r="AG2909" t="s">
        <v>80</v>
      </c>
      <c r="AH2909">
        <v>15</v>
      </c>
      <c r="AI2909">
        <v>77.759999999999991</v>
      </c>
      <c r="AJ2909" s="11">
        <v>27.216000000000001</v>
      </c>
    </row>
    <row r="2910" spans="22:36" x14ac:dyDescent="0.25">
      <c r="W2910" t="s">
        <v>59</v>
      </c>
      <c r="X2910" s="3">
        <v>17</v>
      </c>
      <c r="Y2910" s="3">
        <v>1723.864</v>
      </c>
      <c r="Z2910" s="11">
        <v>156.7379</v>
      </c>
      <c r="AA2910" s="3"/>
      <c r="AB2910" s="3"/>
      <c r="AD2910" t="str">
        <f t="shared" si="155"/>
        <v>TexasHuntsville</v>
      </c>
      <c r="AE2910" t="str">
        <f t="shared" si="156"/>
        <v>Texas</v>
      </c>
      <c r="AF2910" t="str">
        <f t="shared" si="157"/>
        <v>Huntsville</v>
      </c>
      <c r="AG2910" t="s">
        <v>59</v>
      </c>
      <c r="AH2910">
        <v>17</v>
      </c>
      <c r="AI2910">
        <v>1723.864</v>
      </c>
      <c r="AJ2910" s="11">
        <v>156.7379</v>
      </c>
    </row>
    <row r="2911" spans="22:36" x14ac:dyDescent="0.25">
      <c r="W2911" t="s">
        <v>43</v>
      </c>
      <c r="X2911" s="3">
        <v>7</v>
      </c>
      <c r="Y2911" s="3">
        <v>598.28800000000001</v>
      </c>
      <c r="Z2911" s="11">
        <v>-140.29679999999999</v>
      </c>
      <c r="AA2911" s="3"/>
      <c r="AB2911" s="3"/>
      <c r="AD2911" t="str">
        <f t="shared" si="155"/>
        <v>TexasHuntsville</v>
      </c>
      <c r="AE2911" t="str">
        <f t="shared" si="156"/>
        <v>Texas</v>
      </c>
      <c r="AF2911" t="str">
        <f t="shared" si="157"/>
        <v>Huntsville</v>
      </c>
      <c r="AG2911" t="s">
        <v>43</v>
      </c>
      <c r="AH2911">
        <v>7</v>
      </c>
      <c r="AI2911">
        <v>598.28800000000001</v>
      </c>
      <c r="AJ2911" s="11">
        <v>-140.29679999999999</v>
      </c>
    </row>
    <row r="2912" spans="22:36" x14ac:dyDescent="0.25">
      <c r="W2912" t="s">
        <v>39</v>
      </c>
      <c r="X2912" s="3">
        <v>6</v>
      </c>
      <c r="Y2912" s="3">
        <v>821.35200000000009</v>
      </c>
      <c r="Z2912" s="11">
        <v>-158.57599999999999</v>
      </c>
      <c r="AA2912" s="3"/>
      <c r="AB2912" s="3"/>
      <c r="AD2912" t="str">
        <f t="shared" si="155"/>
        <v>TexasHuntsville</v>
      </c>
      <c r="AE2912" t="str">
        <f t="shared" si="156"/>
        <v>Texas</v>
      </c>
      <c r="AF2912" t="str">
        <f t="shared" si="157"/>
        <v>Huntsville</v>
      </c>
      <c r="AG2912" t="s">
        <v>39</v>
      </c>
      <c r="AH2912">
        <v>6</v>
      </c>
      <c r="AI2912">
        <v>821.35200000000009</v>
      </c>
      <c r="AJ2912" s="11">
        <v>-158.57599999999999</v>
      </c>
    </row>
    <row r="2913" spans="22:36" x14ac:dyDescent="0.25">
      <c r="V2913" t="s">
        <v>879</v>
      </c>
      <c r="W2913" t="s">
        <v>68</v>
      </c>
      <c r="X2913" s="3">
        <v>1</v>
      </c>
      <c r="Y2913" s="3">
        <v>58.923999999999999</v>
      </c>
      <c r="Z2913" s="11">
        <v>-153.20240000000001</v>
      </c>
      <c r="AA2913" s="3"/>
      <c r="AB2913" s="3"/>
      <c r="AC2913" t="s">
        <v>879</v>
      </c>
      <c r="AD2913" t="str">
        <f t="shared" si="155"/>
        <v>TexasIrving</v>
      </c>
      <c r="AE2913" t="str">
        <f t="shared" si="156"/>
        <v>Texas</v>
      </c>
      <c r="AF2913" t="str">
        <f t="shared" si="157"/>
        <v>Irving</v>
      </c>
      <c r="AG2913" t="s">
        <v>68</v>
      </c>
      <c r="AH2913">
        <v>1</v>
      </c>
      <c r="AI2913">
        <v>58.923999999999999</v>
      </c>
      <c r="AJ2913" s="11">
        <v>-153.20240000000001</v>
      </c>
    </row>
    <row r="2914" spans="22:36" x14ac:dyDescent="0.25">
      <c r="W2914" t="s">
        <v>33</v>
      </c>
      <c r="X2914" s="3">
        <v>6</v>
      </c>
      <c r="Y2914" s="3">
        <v>20.975999999999999</v>
      </c>
      <c r="Z2914" s="11">
        <v>6.9432</v>
      </c>
      <c r="AA2914" s="3"/>
      <c r="AB2914" s="3"/>
      <c r="AD2914" t="str">
        <f t="shared" si="155"/>
        <v>TexasIrving</v>
      </c>
      <c r="AE2914" t="str">
        <f t="shared" si="156"/>
        <v>Texas</v>
      </c>
      <c r="AF2914" t="str">
        <f t="shared" si="157"/>
        <v>Irving</v>
      </c>
      <c r="AG2914" t="s">
        <v>33</v>
      </c>
      <c r="AH2914">
        <v>6</v>
      </c>
      <c r="AI2914">
        <v>20.975999999999999</v>
      </c>
      <c r="AJ2914" s="11">
        <v>6.9432</v>
      </c>
    </row>
    <row r="2915" spans="22:36" x14ac:dyDescent="0.25">
      <c r="W2915" t="s">
        <v>80</v>
      </c>
      <c r="X2915" s="3">
        <v>5</v>
      </c>
      <c r="Y2915" s="3">
        <v>219.84</v>
      </c>
      <c r="Z2915" s="11">
        <v>79.691999999999993</v>
      </c>
      <c r="AA2915" s="3"/>
      <c r="AB2915" s="3"/>
      <c r="AD2915" t="str">
        <f t="shared" si="155"/>
        <v>TexasIrving</v>
      </c>
      <c r="AE2915" t="str">
        <f t="shared" si="156"/>
        <v>Texas</v>
      </c>
      <c r="AF2915" t="str">
        <f t="shared" si="157"/>
        <v>Irving</v>
      </c>
      <c r="AG2915" t="s">
        <v>80</v>
      </c>
      <c r="AH2915">
        <v>5</v>
      </c>
      <c r="AI2915">
        <v>219.84</v>
      </c>
      <c r="AJ2915" s="11">
        <v>79.691999999999993</v>
      </c>
    </row>
    <row r="2916" spans="22:36" x14ac:dyDescent="0.25">
      <c r="W2916" t="s">
        <v>59</v>
      </c>
      <c r="X2916" s="3">
        <v>3</v>
      </c>
      <c r="Y2916" s="3">
        <v>88.775999999999996</v>
      </c>
      <c r="Z2916" s="11">
        <v>7.7679</v>
      </c>
      <c r="AA2916" s="3"/>
      <c r="AB2916" s="3"/>
      <c r="AD2916" t="str">
        <f t="shared" si="155"/>
        <v>TexasIrving</v>
      </c>
      <c r="AE2916" t="str">
        <f t="shared" si="156"/>
        <v>Texas</v>
      </c>
      <c r="AF2916" t="str">
        <f t="shared" si="157"/>
        <v>Irving</v>
      </c>
      <c r="AG2916" t="s">
        <v>59</v>
      </c>
      <c r="AH2916">
        <v>3</v>
      </c>
      <c r="AI2916">
        <v>88.775999999999996</v>
      </c>
      <c r="AJ2916" s="11">
        <v>7.7679</v>
      </c>
    </row>
    <row r="2917" spans="22:36" x14ac:dyDescent="0.25">
      <c r="W2917" t="s">
        <v>43</v>
      </c>
      <c r="X2917" s="3">
        <v>6</v>
      </c>
      <c r="Y2917" s="3">
        <v>31.608000000000001</v>
      </c>
      <c r="Z2917" s="11">
        <v>-6.9551999999999996</v>
      </c>
      <c r="AA2917" s="3"/>
      <c r="AB2917" s="3"/>
      <c r="AD2917" t="str">
        <f t="shared" si="155"/>
        <v>TexasIrving</v>
      </c>
      <c r="AE2917" t="str">
        <f t="shared" si="156"/>
        <v>Texas</v>
      </c>
      <c r="AF2917" t="str">
        <f t="shared" si="157"/>
        <v>Irving</v>
      </c>
      <c r="AG2917" t="s">
        <v>43</v>
      </c>
      <c r="AH2917">
        <v>6</v>
      </c>
      <c r="AI2917">
        <v>31.608000000000001</v>
      </c>
      <c r="AJ2917" s="11">
        <v>-6.9551999999999996</v>
      </c>
    </row>
    <row r="2918" spans="22:36" x14ac:dyDescent="0.25">
      <c r="W2918" t="s">
        <v>334</v>
      </c>
      <c r="X2918" s="3">
        <v>2</v>
      </c>
      <c r="Y2918" s="3">
        <v>185.376</v>
      </c>
      <c r="Z2918" s="11">
        <v>-34.758000000000003</v>
      </c>
      <c r="AA2918" s="3"/>
      <c r="AB2918" s="3"/>
      <c r="AD2918" t="str">
        <f t="shared" si="155"/>
        <v>TexasIrving</v>
      </c>
      <c r="AE2918" t="str">
        <f t="shared" si="156"/>
        <v>Texas</v>
      </c>
      <c r="AF2918" t="str">
        <f t="shared" si="157"/>
        <v>Irving</v>
      </c>
      <c r="AG2918" t="s">
        <v>334</v>
      </c>
      <c r="AH2918">
        <v>2</v>
      </c>
      <c r="AI2918">
        <v>185.376</v>
      </c>
      <c r="AJ2918" s="11">
        <v>-34.758000000000003</v>
      </c>
    </row>
    <row r="2919" spans="22:36" x14ac:dyDescent="0.25">
      <c r="V2919" t="s">
        <v>927</v>
      </c>
      <c r="W2919" t="s">
        <v>33</v>
      </c>
      <c r="X2919" s="3">
        <v>2</v>
      </c>
      <c r="Y2919" s="3">
        <v>6</v>
      </c>
      <c r="Z2919" s="11">
        <v>2.1</v>
      </c>
      <c r="AA2919" s="3"/>
      <c r="AB2919" s="3"/>
      <c r="AC2919" t="s">
        <v>927</v>
      </c>
      <c r="AD2919" t="str">
        <f t="shared" si="155"/>
        <v>TexasKeller</v>
      </c>
      <c r="AE2919" t="str">
        <f t="shared" si="156"/>
        <v>Texas</v>
      </c>
      <c r="AF2919" t="str">
        <f t="shared" si="157"/>
        <v>Keller</v>
      </c>
      <c r="AG2919" t="s">
        <v>33</v>
      </c>
      <c r="AH2919">
        <v>2</v>
      </c>
      <c r="AI2919">
        <v>6</v>
      </c>
      <c r="AJ2919" s="11">
        <v>2.1</v>
      </c>
    </row>
    <row r="2920" spans="22:36" x14ac:dyDescent="0.25">
      <c r="V2920" t="s">
        <v>1233</v>
      </c>
      <c r="W2920" t="s">
        <v>64</v>
      </c>
      <c r="X2920" s="3">
        <v>2</v>
      </c>
      <c r="Y2920" s="3">
        <v>16.391999999999999</v>
      </c>
      <c r="Z2920" s="11">
        <v>-26.2272</v>
      </c>
      <c r="AA2920" s="3"/>
      <c r="AB2920" s="3"/>
      <c r="AC2920" t="s">
        <v>1233</v>
      </c>
      <c r="AD2920" t="str">
        <f t="shared" si="155"/>
        <v>TexasLa Porte</v>
      </c>
      <c r="AE2920" t="str">
        <f t="shared" si="156"/>
        <v>Texas</v>
      </c>
      <c r="AF2920" t="str">
        <f t="shared" si="157"/>
        <v>La Porte</v>
      </c>
      <c r="AG2920" t="s">
        <v>64</v>
      </c>
      <c r="AH2920">
        <v>2</v>
      </c>
      <c r="AI2920">
        <v>16.391999999999999</v>
      </c>
      <c r="AJ2920" s="11">
        <v>-26.2272</v>
      </c>
    </row>
    <row r="2921" spans="22:36" x14ac:dyDescent="0.25">
      <c r="W2921" t="s">
        <v>48</v>
      </c>
      <c r="X2921" s="3">
        <v>4</v>
      </c>
      <c r="Y2921" s="3">
        <v>14</v>
      </c>
      <c r="Z2921" s="11">
        <v>-6.3</v>
      </c>
      <c r="AA2921" s="3"/>
      <c r="AB2921" s="3"/>
      <c r="AD2921" t="str">
        <f t="shared" si="155"/>
        <v>TexasLa Porte</v>
      </c>
      <c r="AE2921" t="str">
        <f t="shared" si="156"/>
        <v>Texas</v>
      </c>
      <c r="AF2921" t="str">
        <f t="shared" si="157"/>
        <v>La Porte</v>
      </c>
      <c r="AG2921" t="s">
        <v>48</v>
      </c>
      <c r="AH2921">
        <v>4</v>
      </c>
      <c r="AI2921">
        <v>14</v>
      </c>
      <c r="AJ2921" s="11">
        <v>-6.3</v>
      </c>
    </row>
    <row r="2922" spans="22:36" x14ac:dyDescent="0.25">
      <c r="V2922" t="s">
        <v>772</v>
      </c>
      <c r="W2922" t="s">
        <v>129</v>
      </c>
      <c r="X2922" s="3">
        <v>8</v>
      </c>
      <c r="Y2922" s="3">
        <v>271.15999999999997</v>
      </c>
      <c r="Z2922" s="11">
        <v>48.142200000000003</v>
      </c>
      <c r="AA2922" s="3"/>
      <c r="AB2922" s="3"/>
      <c r="AC2922" t="s">
        <v>772</v>
      </c>
      <c r="AD2922" t="str">
        <f t="shared" si="155"/>
        <v>TexasLaredo</v>
      </c>
      <c r="AE2922" t="str">
        <f t="shared" si="156"/>
        <v>Texas</v>
      </c>
      <c r="AF2922" t="str">
        <f t="shared" si="157"/>
        <v>Laredo</v>
      </c>
      <c r="AG2922" t="s">
        <v>129</v>
      </c>
      <c r="AH2922">
        <v>8</v>
      </c>
      <c r="AI2922">
        <v>271.15999999999997</v>
      </c>
      <c r="AJ2922" s="11">
        <v>48.142200000000003</v>
      </c>
    </row>
    <row r="2923" spans="22:36" x14ac:dyDescent="0.25">
      <c r="W2923" t="s">
        <v>53</v>
      </c>
      <c r="X2923" s="3">
        <v>3</v>
      </c>
      <c r="Y2923" s="3">
        <v>25.216000000000001</v>
      </c>
      <c r="Z2923" s="11">
        <v>2.3583999999999996</v>
      </c>
      <c r="AA2923" s="3"/>
      <c r="AB2923" s="3"/>
      <c r="AD2923" t="str">
        <f t="shared" si="155"/>
        <v>TexasLaredo</v>
      </c>
      <c r="AE2923" t="str">
        <f t="shared" si="156"/>
        <v>Texas</v>
      </c>
      <c r="AF2923" t="str">
        <f t="shared" si="157"/>
        <v>Laredo</v>
      </c>
      <c r="AG2923" t="s">
        <v>53</v>
      </c>
      <c r="AH2923">
        <v>3</v>
      </c>
      <c r="AI2923">
        <v>25.216000000000001</v>
      </c>
      <c r="AJ2923" s="11">
        <v>2.3583999999999996</v>
      </c>
    </row>
    <row r="2924" spans="22:36" x14ac:dyDescent="0.25">
      <c r="W2924" t="s">
        <v>64</v>
      </c>
      <c r="X2924" s="3">
        <v>10</v>
      </c>
      <c r="Y2924" s="3">
        <v>8.5719999999999992</v>
      </c>
      <c r="Z2924" s="11">
        <v>-14.658100000000001</v>
      </c>
      <c r="AA2924" s="3"/>
      <c r="AB2924" s="3"/>
      <c r="AD2924" t="str">
        <f t="shared" si="155"/>
        <v>TexasLaredo</v>
      </c>
      <c r="AE2924" t="str">
        <f t="shared" si="156"/>
        <v>Texas</v>
      </c>
      <c r="AF2924" t="str">
        <f t="shared" si="157"/>
        <v>Laredo</v>
      </c>
      <c r="AG2924" t="s">
        <v>64</v>
      </c>
      <c r="AH2924">
        <v>10</v>
      </c>
      <c r="AI2924">
        <v>8.5719999999999992</v>
      </c>
      <c r="AJ2924" s="11">
        <v>-14.658100000000001</v>
      </c>
    </row>
    <row r="2925" spans="22:36" x14ac:dyDescent="0.25">
      <c r="W2925" t="s">
        <v>143</v>
      </c>
      <c r="X2925" s="3">
        <v>3</v>
      </c>
      <c r="Y2925" s="3">
        <v>12.984</v>
      </c>
      <c r="Z2925" s="11">
        <v>4.7066999999999997</v>
      </c>
      <c r="AA2925" s="3"/>
      <c r="AB2925" s="3"/>
      <c r="AD2925" t="str">
        <f t="shared" si="155"/>
        <v>TexasLaredo</v>
      </c>
      <c r="AE2925" t="str">
        <f t="shared" si="156"/>
        <v>Texas</v>
      </c>
      <c r="AF2925" t="str">
        <f t="shared" si="157"/>
        <v>Laredo</v>
      </c>
      <c r="AG2925" t="s">
        <v>143</v>
      </c>
      <c r="AH2925">
        <v>3</v>
      </c>
      <c r="AI2925">
        <v>12.984</v>
      </c>
      <c r="AJ2925" s="11">
        <v>4.7066999999999997</v>
      </c>
    </row>
    <row r="2926" spans="22:36" x14ac:dyDescent="0.25">
      <c r="W2926" t="s">
        <v>48</v>
      </c>
      <c r="X2926" s="3">
        <v>5</v>
      </c>
      <c r="Y2926" s="3">
        <v>139.91999999999999</v>
      </c>
      <c r="Z2926" s="11">
        <v>-150.41399999999999</v>
      </c>
      <c r="AA2926" s="3"/>
      <c r="AB2926" s="3"/>
      <c r="AD2926" t="str">
        <f t="shared" si="155"/>
        <v>TexasLaredo</v>
      </c>
      <c r="AE2926" t="str">
        <f t="shared" si="156"/>
        <v>Texas</v>
      </c>
      <c r="AF2926" t="str">
        <f t="shared" si="157"/>
        <v>Laredo</v>
      </c>
      <c r="AG2926" t="s">
        <v>48</v>
      </c>
      <c r="AH2926">
        <v>5</v>
      </c>
      <c r="AI2926">
        <v>139.91999999999999</v>
      </c>
      <c r="AJ2926" s="11">
        <v>-150.41399999999999</v>
      </c>
    </row>
    <row r="2927" spans="22:36" x14ac:dyDescent="0.25">
      <c r="W2927" t="s">
        <v>33</v>
      </c>
      <c r="X2927" s="3">
        <v>1</v>
      </c>
      <c r="Y2927" s="3">
        <v>11.84</v>
      </c>
      <c r="Z2927" s="11">
        <v>4.4400000000000004</v>
      </c>
      <c r="AA2927" s="3"/>
      <c r="AB2927" s="3"/>
      <c r="AD2927" t="str">
        <f t="shared" si="155"/>
        <v>TexasLaredo</v>
      </c>
      <c r="AE2927" t="str">
        <f t="shared" si="156"/>
        <v>Texas</v>
      </c>
      <c r="AF2927" t="str">
        <f t="shared" si="157"/>
        <v>Laredo</v>
      </c>
      <c r="AG2927" t="s">
        <v>33</v>
      </c>
      <c r="AH2927">
        <v>1</v>
      </c>
      <c r="AI2927">
        <v>11.84</v>
      </c>
      <c r="AJ2927" s="11">
        <v>4.4400000000000004</v>
      </c>
    </row>
    <row r="2928" spans="22:36" x14ac:dyDescent="0.25">
      <c r="W2928" t="s">
        <v>80</v>
      </c>
      <c r="X2928" s="3">
        <v>2</v>
      </c>
      <c r="Y2928" s="3">
        <v>8.2880000000000003</v>
      </c>
      <c r="Z2928" s="11">
        <v>3.0044</v>
      </c>
      <c r="AA2928" s="3"/>
      <c r="AB2928" s="3"/>
      <c r="AD2928" t="str">
        <f t="shared" si="155"/>
        <v>TexasLaredo</v>
      </c>
      <c r="AE2928" t="str">
        <f t="shared" si="156"/>
        <v>Texas</v>
      </c>
      <c r="AF2928" t="str">
        <f t="shared" si="157"/>
        <v>Laredo</v>
      </c>
      <c r="AG2928" t="s">
        <v>80</v>
      </c>
      <c r="AH2928">
        <v>2</v>
      </c>
      <c r="AI2928">
        <v>8.2880000000000003</v>
      </c>
      <c r="AJ2928" s="11">
        <v>3.0044</v>
      </c>
    </row>
    <row r="2929" spans="22:36" x14ac:dyDescent="0.25">
      <c r="W2929" t="s">
        <v>59</v>
      </c>
      <c r="X2929" s="3">
        <v>5</v>
      </c>
      <c r="Y2929" s="3">
        <v>546.36</v>
      </c>
      <c r="Z2929" s="11">
        <v>47.8065</v>
      </c>
      <c r="AA2929" s="3"/>
      <c r="AB2929" s="3"/>
      <c r="AD2929" t="str">
        <f t="shared" si="155"/>
        <v>TexasLaredo</v>
      </c>
      <c r="AE2929" t="str">
        <f t="shared" si="156"/>
        <v>Texas</v>
      </c>
      <c r="AF2929" t="str">
        <f t="shared" si="157"/>
        <v>Laredo</v>
      </c>
      <c r="AG2929" t="s">
        <v>59</v>
      </c>
      <c r="AH2929">
        <v>5</v>
      </c>
      <c r="AI2929">
        <v>546.36</v>
      </c>
      <c r="AJ2929" s="11">
        <v>47.8065</v>
      </c>
    </row>
    <row r="2930" spans="22:36" x14ac:dyDescent="0.25">
      <c r="V2930" t="s">
        <v>1120</v>
      </c>
      <c r="W2930" t="s">
        <v>53</v>
      </c>
      <c r="X2930" s="3">
        <v>14</v>
      </c>
      <c r="Y2930" s="3">
        <v>89.432000000000002</v>
      </c>
      <c r="Z2930" s="11">
        <v>9.7754999999999992</v>
      </c>
      <c r="AA2930" s="3"/>
      <c r="AB2930" s="3"/>
      <c r="AC2930" t="s">
        <v>1120</v>
      </c>
      <c r="AD2930" t="str">
        <f t="shared" si="155"/>
        <v>TexasLeague City</v>
      </c>
      <c r="AE2930" t="str">
        <f t="shared" si="156"/>
        <v>Texas</v>
      </c>
      <c r="AF2930" t="str">
        <f t="shared" si="157"/>
        <v>League City</v>
      </c>
      <c r="AG2930" t="s">
        <v>53</v>
      </c>
      <c r="AH2930">
        <v>14</v>
      </c>
      <c r="AI2930">
        <v>89.432000000000002</v>
      </c>
      <c r="AJ2930" s="11">
        <v>9.7754999999999992</v>
      </c>
    </row>
    <row r="2931" spans="22:36" x14ac:dyDescent="0.25">
      <c r="W2931" t="s">
        <v>25</v>
      </c>
      <c r="X2931" s="3">
        <v>6</v>
      </c>
      <c r="Y2931" s="3">
        <v>766.41599999999994</v>
      </c>
      <c r="Z2931" s="11">
        <v>-47.303399999999996</v>
      </c>
      <c r="AA2931" s="3"/>
      <c r="AB2931" s="3"/>
      <c r="AD2931" t="str">
        <f t="shared" si="155"/>
        <v>TexasLeague City</v>
      </c>
      <c r="AE2931" t="str">
        <f t="shared" si="156"/>
        <v>Texas</v>
      </c>
      <c r="AF2931" t="str">
        <f t="shared" si="157"/>
        <v>League City</v>
      </c>
      <c r="AG2931" t="s">
        <v>25</v>
      </c>
      <c r="AH2931">
        <v>6</v>
      </c>
      <c r="AI2931">
        <v>766.41599999999994</v>
      </c>
      <c r="AJ2931" s="11">
        <v>-47.303399999999996</v>
      </c>
    </row>
    <row r="2932" spans="22:36" x14ac:dyDescent="0.25">
      <c r="W2932" t="s">
        <v>195</v>
      </c>
      <c r="X2932" s="3">
        <v>2</v>
      </c>
      <c r="Y2932" s="3">
        <v>3.488</v>
      </c>
      <c r="Z2932" s="11">
        <v>0.56679999999999997</v>
      </c>
      <c r="AA2932" s="3"/>
      <c r="AB2932" s="3"/>
      <c r="AD2932" t="str">
        <f t="shared" si="155"/>
        <v>TexasLeague City</v>
      </c>
      <c r="AE2932" t="str">
        <f t="shared" si="156"/>
        <v>Texas</v>
      </c>
      <c r="AF2932" t="str">
        <f t="shared" si="157"/>
        <v>League City</v>
      </c>
      <c r="AG2932" t="s">
        <v>195</v>
      </c>
      <c r="AH2932">
        <v>2</v>
      </c>
      <c r="AI2932">
        <v>3.488</v>
      </c>
      <c r="AJ2932" s="11">
        <v>0.56679999999999997</v>
      </c>
    </row>
    <row r="2933" spans="22:36" x14ac:dyDescent="0.25">
      <c r="W2933" t="s">
        <v>80</v>
      </c>
      <c r="X2933" s="3">
        <v>3</v>
      </c>
      <c r="Y2933" s="3">
        <v>16.032</v>
      </c>
      <c r="Z2933" s="11">
        <v>5.6112000000000002</v>
      </c>
      <c r="AA2933" s="3"/>
      <c r="AB2933" s="3"/>
      <c r="AD2933" t="str">
        <f t="shared" si="155"/>
        <v>TexasLeague City</v>
      </c>
      <c r="AE2933" t="str">
        <f t="shared" si="156"/>
        <v>Texas</v>
      </c>
      <c r="AF2933" t="str">
        <f t="shared" si="157"/>
        <v>League City</v>
      </c>
      <c r="AG2933" t="s">
        <v>80</v>
      </c>
      <c r="AH2933">
        <v>3</v>
      </c>
      <c r="AI2933">
        <v>16.032</v>
      </c>
      <c r="AJ2933" s="11">
        <v>5.6112000000000002</v>
      </c>
    </row>
    <row r="2934" spans="22:36" x14ac:dyDescent="0.25">
      <c r="V2934" t="s">
        <v>942</v>
      </c>
      <c r="W2934" t="s">
        <v>64</v>
      </c>
      <c r="X2934" s="3">
        <v>4</v>
      </c>
      <c r="Y2934" s="3">
        <v>17.444000000000003</v>
      </c>
      <c r="Z2934" s="11">
        <v>-27.381999999999998</v>
      </c>
      <c r="AA2934" s="3"/>
      <c r="AB2934" s="3"/>
      <c r="AC2934" t="s">
        <v>942</v>
      </c>
      <c r="AD2934" t="str">
        <f t="shared" si="155"/>
        <v>TexasLubbock</v>
      </c>
      <c r="AE2934" t="str">
        <f t="shared" si="156"/>
        <v>Texas</v>
      </c>
      <c r="AF2934" t="str">
        <f t="shared" si="157"/>
        <v>Lubbock</v>
      </c>
      <c r="AG2934" t="s">
        <v>64</v>
      </c>
      <c r="AH2934">
        <v>4</v>
      </c>
      <c r="AI2934">
        <v>17.444000000000003</v>
      </c>
      <c r="AJ2934" s="11">
        <v>-27.381999999999998</v>
      </c>
    </row>
    <row r="2935" spans="22:36" x14ac:dyDescent="0.25">
      <c r="W2935" t="s">
        <v>556</v>
      </c>
      <c r="X2935" s="3">
        <v>3</v>
      </c>
      <c r="Y2935" s="3">
        <v>479.976</v>
      </c>
      <c r="Z2935" s="11">
        <v>161.99189999999999</v>
      </c>
      <c r="AA2935" s="3"/>
      <c r="AB2935" s="3"/>
      <c r="AD2935" t="str">
        <f t="shared" si="155"/>
        <v>TexasLubbock</v>
      </c>
      <c r="AE2935" t="str">
        <f t="shared" si="156"/>
        <v>Texas</v>
      </c>
      <c r="AF2935" t="str">
        <f t="shared" si="157"/>
        <v>Lubbock</v>
      </c>
      <c r="AG2935" t="s">
        <v>556</v>
      </c>
      <c r="AH2935">
        <v>3</v>
      </c>
      <c r="AI2935">
        <v>479.976</v>
      </c>
      <c r="AJ2935" s="11">
        <v>161.99189999999999</v>
      </c>
    </row>
    <row r="2936" spans="22:36" x14ac:dyDescent="0.25">
      <c r="W2936" t="s">
        <v>48</v>
      </c>
      <c r="X2936" s="3">
        <v>5</v>
      </c>
      <c r="Y2936" s="3">
        <v>25.16</v>
      </c>
      <c r="Z2936" s="11">
        <v>-11.321999999999999</v>
      </c>
      <c r="AA2936" s="3"/>
      <c r="AB2936" s="3"/>
      <c r="AD2936" t="str">
        <f t="shared" si="155"/>
        <v>TexasLubbock</v>
      </c>
      <c r="AE2936" t="str">
        <f t="shared" si="156"/>
        <v>Texas</v>
      </c>
      <c r="AF2936" t="str">
        <f t="shared" si="157"/>
        <v>Lubbock</v>
      </c>
      <c r="AG2936" t="s">
        <v>48</v>
      </c>
      <c r="AH2936">
        <v>5</v>
      </c>
      <c r="AI2936">
        <v>25.16</v>
      </c>
      <c r="AJ2936" s="11">
        <v>-11.321999999999999</v>
      </c>
    </row>
    <row r="2937" spans="22:36" x14ac:dyDescent="0.25">
      <c r="W2937" t="s">
        <v>80</v>
      </c>
      <c r="X2937" s="3">
        <v>10</v>
      </c>
      <c r="Y2937" s="3">
        <v>69.983999999999995</v>
      </c>
      <c r="Z2937" s="11">
        <v>23.8508</v>
      </c>
      <c r="AA2937" s="3"/>
      <c r="AB2937" s="3"/>
      <c r="AD2937" t="str">
        <f t="shared" si="155"/>
        <v>TexasLubbock</v>
      </c>
      <c r="AE2937" t="str">
        <f t="shared" si="156"/>
        <v>Texas</v>
      </c>
      <c r="AF2937" t="str">
        <f t="shared" si="157"/>
        <v>Lubbock</v>
      </c>
      <c r="AG2937" t="s">
        <v>80</v>
      </c>
      <c r="AH2937">
        <v>10</v>
      </c>
      <c r="AI2937">
        <v>69.983999999999995</v>
      </c>
      <c r="AJ2937" s="11">
        <v>23.8508</v>
      </c>
    </row>
    <row r="2938" spans="22:36" x14ac:dyDescent="0.25">
      <c r="V2938" t="s">
        <v>1213</v>
      </c>
      <c r="W2938" t="s">
        <v>80</v>
      </c>
      <c r="X2938" s="3">
        <v>8</v>
      </c>
      <c r="Y2938" s="3">
        <v>41.472000000000001</v>
      </c>
      <c r="Z2938" s="11">
        <v>14.5152</v>
      </c>
      <c r="AA2938" s="3"/>
      <c r="AB2938" s="3"/>
      <c r="AC2938" t="s">
        <v>1213</v>
      </c>
      <c r="AD2938" t="str">
        <f t="shared" si="155"/>
        <v>TexasMansfield</v>
      </c>
      <c r="AE2938" t="str">
        <f t="shared" si="156"/>
        <v>Texas</v>
      </c>
      <c r="AF2938" t="str">
        <f t="shared" si="157"/>
        <v>Mansfield</v>
      </c>
      <c r="AG2938" t="s">
        <v>80</v>
      </c>
      <c r="AH2938">
        <v>8</v>
      </c>
      <c r="AI2938">
        <v>41.472000000000001</v>
      </c>
      <c r="AJ2938" s="11">
        <v>14.5152</v>
      </c>
    </row>
    <row r="2939" spans="22:36" x14ac:dyDescent="0.25">
      <c r="W2939" t="s">
        <v>39</v>
      </c>
      <c r="X2939" s="3">
        <v>5</v>
      </c>
      <c r="Y2939" s="3">
        <v>517.40499999999997</v>
      </c>
      <c r="Z2939" s="11">
        <v>-81.3065</v>
      </c>
      <c r="AA2939" s="3"/>
      <c r="AB2939" s="3"/>
      <c r="AD2939" t="str">
        <f t="shared" si="155"/>
        <v>TexasMansfield</v>
      </c>
      <c r="AE2939" t="str">
        <f t="shared" si="156"/>
        <v>Texas</v>
      </c>
      <c r="AF2939" t="str">
        <f t="shared" si="157"/>
        <v>Mansfield</v>
      </c>
      <c r="AG2939" t="s">
        <v>39</v>
      </c>
      <c r="AH2939">
        <v>5</v>
      </c>
      <c r="AI2939">
        <v>517.40499999999997</v>
      </c>
      <c r="AJ2939" s="11">
        <v>-81.3065</v>
      </c>
    </row>
    <row r="2940" spans="22:36" x14ac:dyDescent="0.25">
      <c r="V2940" t="s">
        <v>1082</v>
      </c>
      <c r="W2940" t="s">
        <v>129</v>
      </c>
      <c r="X2940" s="3">
        <v>5</v>
      </c>
      <c r="Y2940" s="3">
        <v>69.12</v>
      </c>
      <c r="Z2940" s="11">
        <v>11.7468</v>
      </c>
      <c r="AA2940" s="3"/>
      <c r="AB2940" s="3"/>
      <c r="AC2940" t="s">
        <v>1082</v>
      </c>
      <c r="AD2940" t="str">
        <f t="shared" si="155"/>
        <v>TexasMcallen</v>
      </c>
      <c r="AE2940" t="str">
        <f t="shared" si="156"/>
        <v>Texas</v>
      </c>
      <c r="AF2940" t="str">
        <f t="shared" si="157"/>
        <v>Mcallen</v>
      </c>
      <c r="AG2940" t="s">
        <v>129</v>
      </c>
      <c r="AH2940">
        <v>5</v>
      </c>
      <c r="AI2940">
        <v>69.12</v>
      </c>
      <c r="AJ2940" s="11">
        <v>11.7468</v>
      </c>
    </row>
    <row r="2941" spans="22:36" x14ac:dyDescent="0.25">
      <c r="W2941" t="s">
        <v>68</v>
      </c>
      <c r="X2941" s="3">
        <v>6</v>
      </c>
      <c r="Y2941" s="3">
        <v>73.164000000000001</v>
      </c>
      <c r="Z2941" s="11">
        <v>-186.56819999999999</v>
      </c>
      <c r="AA2941" s="3"/>
      <c r="AB2941" s="3"/>
      <c r="AD2941" t="str">
        <f t="shared" si="155"/>
        <v>TexasMcallen</v>
      </c>
      <c r="AE2941" t="str">
        <f t="shared" si="156"/>
        <v>Texas</v>
      </c>
      <c r="AF2941" t="str">
        <f t="shared" si="157"/>
        <v>Mcallen</v>
      </c>
      <c r="AG2941" t="s">
        <v>68</v>
      </c>
      <c r="AH2941">
        <v>6</v>
      </c>
      <c r="AI2941">
        <v>73.164000000000001</v>
      </c>
      <c r="AJ2941" s="11">
        <v>-186.56819999999999</v>
      </c>
    </row>
    <row r="2942" spans="22:36" x14ac:dyDescent="0.25">
      <c r="W2942" t="s">
        <v>53</v>
      </c>
      <c r="X2942" s="3">
        <v>13</v>
      </c>
      <c r="Y2942" s="3">
        <v>262.59199999999998</v>
      </c>
      <c r="Z2942" s="11">
        <v>23.118000000000002</v>
      </c>
      <c r="AA2942" s="3"/>
      <c r="AB2942" s="3"/>
      <c r="AD2942" t="str">
        <f t="shared" si="155"/>
        <v>TexasMcallen</v>
      </c>
      <c r="AE2942" t="str">
        <f t="shared" si="156"/>
        <v>Texas</v>
      </c>
      <c r="AF2942" t="str">
        <f t="shared" si="157"/>
        <v>Mcallen</v>
      </c>
      <c r="AG2942" t="s">
        <v>53</v>
      </c>
      <c r="AH2942">
        <v>13</v>
      </c>
      <c r="AI2942">
        <v>262.59199999999998</v>
      </c>
      <c r="AJ2942" s="11">
        <v>23.118000000000002</v>
      </c>
    </row>
    <row r="2943" spans="22:36" x14ac:dyDescent="0.25">
      <c r="W2943" t="s">
        <v>64</v>
      </c>
      <c r="X2943" s="3">
        <v>15</v>
      </c>
      <c r="Y2943" s="3">
        <v>19.41</v>
      </c>
      <c r="Z2943" s="11">
        <v>-31.4511</v>
      </c>
      <c r="AA2943" s="3"/>
      <c r="AB2943" s="3"/>
      <c r="AD2943" t="str">
        <f t="shared" si="155"/>
        <v>TexasMcallen</v>
      </c>
      <c r="AE2943" t="str">
        <f t="shared" si="156"/>
        <v>Texas</v>
      </c>
      <c r="AF2943" t="str">
        <f t="shared" si="157"/>
        <v>Mcallen</v>
      </c>
      <c r="AG2943" t="s">
        <v>64</v>
      </c>
      <c r="AH2943">
        <v>15</v>
      </c>
      <c r="AI2943">
        <v>19.41</v>
      </c>
      <c r="AJ2943" s="11">
        <v>-31.4511</v>
      </c>
    </row>
    <row r="2944" spans="22:36" x14ac:dyDescent="0.25">
      <c r="W2944" t="s">
        <v>25</v>
      </c>
      <c r="X2944" s="3">
        <v>1</v>
      </c>
      <c r="Y2944" s="3">
        <v>56.686</v>
      </c>
      <c r="Z2944" s="11">
        <v>-20.245000000000001</v>
      </c>
      <c r="AA2944" s="3"/>
      <c r="AB2944" s="3"/>
      <c r="AD2944" t="str">
        <f t="shared" si="155"/>
        <v>TexasMcallen</v>
      </c>
      <c r="AE2944" t="str">
        <f t="shared" si="156"/>
        <v>Texas</v>
      </c>
      <c r="AF2944" t="str">
        <f t="shared" si="157"/>
        <v>Mcallen</v>
      </c>
      <c r="AG2944" t="s">
        <v>25</v>
      </c>
      <c r="AH2944">
        <v>1</v>
      </c>
      <c r="AI2944">
        <v>56.686</v>
      </c>
      <c r="AJ2944" s="11">
        <v>-20.245000000000001</v>
      </c>
    </row>
    <row r="2945" spans="22:36" x14ac:dyDescent="0.25">
      <c r="W2945" t="s">
        <v>80</v>
      </c>
      <c r="X2945" s="3">
        <v>4</v>
      </c>
      <c r="Y2945" s="3">
        <v>20.736000000000001</v>
      </c>
      <c r="Z2945" s="11">
        <v>7.2576000000000001</v>
      </c>
      <c r="AA2945" s="3"/>
      <c r="AB2945" s="3"/>
      <c r="AD2945" t="str">
        <f t="shared" si="155"/>
        <v>TexasMcallen</v>
      </c>
      <c r="AE2945" t="str">
        <f t="shared" si="156"/>
        <v>Texas</v>
      </c>
      <c r="AF2945" t="str">
        <f t="shared" si="157"/>
        <v>Mcallen</v>
      </c>
      <c r="AG2945" t="s">
        <v>80</v>
      </c>
      <c r="AH2945">
        <v>4</v>
      </c>
      <c r="AI2945">
        <v>20.736000000000001</v>
      </c>
      <c r="AJ2945" s="11">
        <v>7.2576000000000001</v>
      </c>
    </row>
    <row r="2946" spans="22:36" x14ac:dyDescent="0.25">
      <c r="W2946" t="s">
        <v>59</v>
      </c>
      <c r="X2946" s="3">
        <v>6</v>
      </c>
      <c r="Y2946" s="3">
        <v>342.73599999999999</v>
      </c>
      <c r="Z2946" s="11">
        <v>30.599800000000002</v>
      </c>
      <c r="AA2946" s="3"/>
      <c r="AB2946" s="3"/>
      <c r="AD2946" t="str">
        <f t="shared" si="155"/>
        <v>TexasMcallen</v>
      </c>
      <c r="AE2946" t="str">
        <f t="shared" si="156"/>
        <v>Texas</v>
      </c>
      <c r="AF2946" t="str">
        <f t="shared" si="157"/>
        <v>Mcallen</v>
      </c>
      <c r="AG2946" t="s">
        <v>59</v>
      </c>
      <c r="AH2946">
        <v>6</v>
      </c>
      <c r="AI2946">
        <v>342.73599999999999</v>
      </c>
      <c r="AJ2946" s="11">
        <v>30.599800000000002</v>
      </c>
    </row>
    <row r="2947" spans="22:36" x14ac:dyDescent="0.25">
      <c r="W2947" t="s">
        <v>43</v>
      </c>
      <c r="X2947" s="3">
        <v>2</v>
      </c>
      <c r="Y2947" s="3">
        <v>8.9280000000000008</v>
      </c>
      <c r="Z2947" s="11">
        <v>0.66959999999999997</v>
      </c>
      <c r="AA2947" s="3"/>
      <c r="AB2947" s="3"/>
      <c r="AD2947" t="str">
        <f t="shared" si="155"/>
        <v>TexasMcallen</v>
      </c>
      <c r="AE2947" t="str">
        <f t="shared" si="156"/>
        <v>Texas</v>
      </c>
      <c r="AF2947" t="str">
        <f t="shared" si="157"/>
        <v>Mcallen</v>
      </c>
      <c r="AG2947" t="s">
        <v>43</v>
      </c>
      <c r="AH2947">
        <v>2</v>
      </c>
      <c r="AI2947">
        <v>8.9280000000000008</v>
      </c>
      <c r="AJ2947" s="11">
        <v>0.66959999999999997</v>
      </c>
    </row>
    <row r="2948" spans="22:36" x14ac:dyDescent="0.25">
      <c r="W2948" t="s">
        <v>334</v>
      </c>
      <c r="X2948" s="3">
        <v>2</v>
      </c>
      <c r="Y2948" s="3">
        <v>13.343999999999999</v>
      </c>
      <c r="Z2948" s="11">
        <v>1.0007999999999999</v>
      </c>
      <c r="AA2948" s="3"/>
      <c r="AB2948" s="3"/>
      <c r="AD2948" t="str">
        <f t="shared" si="155"/>
        <v>TexasMcallen</v>
      </c>
      <c r="AE2948" t="str">
        <f t="shared" si="156"/>
        <v>Texas</v>
      </c>
      <c r="AF2948" t="str">
        <f t="shared" si="157"/>
        <v>Mcallen</v>
      </c>
      <c r="AG2948" t="s">
        <v>334</v>
      </c>
      <c r="AH2948">
        <v>2</v>
      </c>
      <c r="AI2948">
        <v>13.343999999999999</v>
      </c>
      <c r="AJ2948" s="11">
        <v>1.0007999999999999</v>
      </c>
    </row>
    <row r="2949" spans="22:36" x14ac:dyDescent="0.25">
      <c r="V2949" t="s">
        <v>955</v>
      </c>
      <c r="W2949" t="s">
        <v>129</v>
      </c>
      <c r="X2949" s="3">
        <v>7</v>
      </c>
      <c r="Y2949" s="3">
        <v>5.5439999999999996</v>
      </c>
      <c r="Z2949" s="11">
        <v>1.6632</v>
      </c>
      <c r="AA2949" s="3"/>
      <c r="AB2949" s="3"/>
      <c r="AC2949" t="s">
        <v>955</v>
      </c>
      <c r="AD2949" t="str">
        <f t="shared" ref="AD2949:AD3012" si="158">IF(ISTEXT(AC2949),AC2949,AD2948)</f>
        <v>TexasMesquite</v>
      </c>
      <c r="AE2949" t="str">
        <f t="shared" ref="AE2949:AE3012" si="159">INDEX($K$3:$R$606,MATCH(AD2949,$K$3:$K$606,0),5)</f>
        <v>Texas</v>
      </c>
      <c r="AF2949" t="str">
        <f t="shared" si="157"/>
        <v>Mesquite</v>
      </c>
      <c r="AG2949" t="s">
        <v>129</v>
      </c>
      <c r="AH2949">
        <v>7</v>
      </c>
      <c r="AI2949">
        <v>5.5439999999999996</v>
      </c>
      <c r="AJ2949" s="11">
        <v>1.6632</v>
      </c>
    </row>
    <row r="2950" spans="22:36" x14ac:dyDescent="0.25">
      <c r="W2950" t="s">
        <v>68</v>
      </c>
      <c r="X2950" s="3">
        <v>3</v>
      </c>
      <c r="Y2950" s="3">
        <v>34.176000000000002</v>
      </c>
      <c r="Z2950" s="11">
        <v>-87.148799999999994</v>
      </c>
      <c r="AA2950" s="3"/>
      <c r="AB2950" s="3"/>
      <c r="AD2950" t="str">
        <f t="shared" si="158"/>
        <v>TexasMesquite</v>
      </c>
      <c r="AE2950" t="str">
        <f t="shared" si="159"/>
        <v>Texas</v>
      </c>
      <c r="AF2950" t="str">
        <f t="shared" ref="AF2950:AF3013" si="160">INDEX($K$3:$R$606,MATCH(AD2950,$K$3:$K$606,0),6)</f>
        <v>Mesquite</v>
      </c>
      <c r="AG2950" t="s">
        <v>68</v>
      </c>
      <c r="AH2950">
        <v>3</v>
      </c>
      <c r="AI2950">
        <v>34.176000000000002</v>
      </c>
      <c r="AJ2950" s="11">
        <v>-87.148799999999994</v>
      </c>
    </row>
    <row r="2951" spans="22:36" x14ac:dyDescent="0.25">
      <c r="W2951" t="s">
        <v>64</v>
      </c>
      <c r="X2951" s="3">
        <v>1</v>
      </c>
      <c r="Y2951" s="3">
        <v>0.876</v>
      </c>
      <c r="Z2951" s="11">
        <v>-1.4016</v>
      </c>
      <c r="AA2951" s="3"/>
      <c r="AB2951" s="3"/>
      <c r="AD2951" t="str">
        <f t="shared" si="158"/>
        <v>TexasMesquite</v>
      </c>
      <c r="AE2951" t="str">
        <f t="shared" si="159"/>
        <v>Texas</v>
      </c>
      <c r="AF2951" t="str">
        <f t="shared" si="160"/>
        <v>Mesquite</v>
      </c>
      <c r="AG2951" t="s">
        <v>64</v>
      </c>
      <c r="AH2951">
        <v>1</v>
      </c>
      <c r="AI2951">
        <v>0.876</v>
      </c>
      <c r="AJ2951" s="11">
        <v>-1.4016</v>
      </c>
    </row>
    <row r="2952" spans="22:36" x14ac:dyDescent="0.25">
      <c r="W2952" t="s">
        <v>48</v>
      </c>
      <c r="X2952" s="3">
        <v>2</v>
      </c>
      <c r="Y2952" s="3">
        <v>6.3680000000000003</v>
      </c>
      <c r="Z2952" s="11">
        <v>-2.5472000000000001</v>
      </c>
      <c r="AA2952" s="3"/>
      <c r="AB2952" s="3"/>
      <c r="AD2952" t="str">
        <f t="shared" si="158"/>
        <v>TexasMesquite</v>
      </c>
      <c r="AE2952" t="str">
        <f t="shared" si="159"/>
        <v>Texas</v>
      </c>
      <c r="AF2952" t="str">
        <f t="shared" si="160"/>
        <v>Mesquite</v>
      </c>
      <c r="AG2952" t="s">
        <v>48</v>
      </c>
      <c r="AH2952">
        <v>2</v>
      </c>
      <c r="AI2952">
        <v>6.3680000000000003</v>
      </c>
      <c r="AJ2952" s="11">
        <v>-2.5472000000000001</v>
      </c>
    </row>
    <row r="2953" spans="22:36" x14ac:dyDescent="0.25">
      <c r="W2953" t="s">
        <v>80</v>
      </c>
      <c r="X2953" s="3">
        <v>1</v>
      </c>
      <c r="Y2953" s="3">
        <v>5.1840000000000002</v>
      </c>
      <c r="Z2953" s="11">
        <v>1.8144</v>
      </c>
      <c r="AA2953" s="3"/>
      <c r="AB2953" s="3"/>
      <c r="AD2953" t="str">
        <f t="shared" si="158"/>
        <v>TexasMesquite</v>
      </c>
      <c r="AE2953" t="str">
        <f t="shared" si="159"/>
        <v>Texas</v>
      </c>
      <c r="AF2953" t="str">
        <f t="shared" si="160"/>
        <v>Mesquite</v>
      </c>
      <c r="AG2953" t="s">
        <v>80</v>
      </c>
      <c r="AH2953">
        <v>1</v>
      </c>
      <c r="AI2953">
        <v>5.1840000000000002</v>
      </c>
      <c r="AJ2953" s="11">
        <v>1.8144</v>
      </c>
    </row>
    <row r="2954" spans="22:36" x14ac:dyDescent="0.25">
      <c r="V2954" t="s">
        <v>1038</v>
      </c>
      <c r="W2954" t="s">
        <v>64</v>
      </c>
      <c r="X2954" s="3">
        <v>7</v>
      </c>
      <c r="Y2954" s="3">
        <v>6.37</v>
      </c>
      <c r="Z2954" s="11">
        <v>-9.5549999999999997</v>
      </c>
      <c r="AA2954" s="3"/>
      <c r="AB2954" s="3"/>
      <c r="AC2954" t="s">
        <v>1038</v>
      </c>
      <c r="AD2954" t="str">
        <f t="shared" si="158"/>
        <v>TexasMissouri City</v>
      </c>
      <c r="AE2954" t="str">
        <f t="shared" si="159"/>
        <v>Texas</v>
      </c>
      <c r="AF2954" t="str">
        <f t="shared" si="160"/>
        <v>Missouri City</v>
      </c>
      <c r="AG2954" t="s">
        <v>64</v>
      </c>
      <c r="AH2954">
        <v>7</v>
      </c>
      <c r="AI2954">
        <v>6.37</v>
      </c>
      <c r="AJ2954" s="11">
        <v>-9.5549999999999997</v>
      </c>
    </row>
    <row r="2955" spans="22:36" x14ac:dyDescent="0.25">
      <c r="V2955" t="s">
        <v>1060</v>
      </c>
      <c r="W2955" t="s">
        <v>68</v>
      </c>
      <c r="X2955" s="3">
        <v>1</v>
      </c>
      <c r="Y2955" s="3">
        <v>13.762</v>
      </c>
      <c r="Z2955" s="11">
        <v>-24.771599999999999</v>
      </c>
      <c r="AA2955" s="3"/>
      <c r="AB2955" s="3"/>
      <c r="AC2955" t="s">
        <v>1060</v>
      </c>
      <c r="AD2955" t="str">
        <f t="shared" si="158"/>
        <v>TexasOdessa</v>
      </c>
      <c r="AE2955" t="str">
        <f t="shared" si="159"/>
        <v>Texas</v>
      </c>
      <c r="AF2955" t="str">
        <f t="shared" si="160"/>
        <v>Odessa</v>
      </c>
      <c r="AG2955" t="s">
        <v>68</v>
      </c>
      <c r="AH2955">
        <v>1</v>
      </c>
      <c r="AI2955">
        <v>13.762</v>
      </c>
      <c r="AJ2955" s="11">
        <v>-24.771599999999999</v>
      </c>
    </row>
    <row r="2956" spans="22:36" x14ac:dyDescent="0.25">
      <c r="W2956" t="s">
        <v>25</v>
      </c>
      <c r="X2956" s="3">
        <v>11</v>
      </c>
      <c r="Y2956" s="3">
        <v>903.54599999999994</v>
      </c>
      <c r="Z2956" s="11">
        <v>-66.060600000000008</v>
      </c>
      <c r="AA2956" s="3"/>
      <c r="AB2956" s="3"/>
      <c r="AD2956" t="str">
        <f t="shared" si="158"/>
        <v>TexasOdessa</v>
      </c>
      <c r="AE2956" t="str">
        <f t="shared" si="159"/>
        <v>Texas</v>
      </c>
      <c r="AF2956" t="str">
        <f t="shared" si="160"/>
        <v>Odessa</v>
      </c>
      <c r="AG2956" t="s">
        <v>25</v>
      </c>
      <c r="AH2956">
        <v>11</v>
      </c>
      <c r="AI2956">
        <v>903.54599999999994</v>
      </c>
      <c r="AJ2956" s="11">
        <v>-66.060600000000008</v>
      </c>
    </row>
    <row r="2957" spans="22:36" x14ac:dyDescent="0.25">
      <c r="W2957" t="s">
        <v>80</v>
      </c>
      <c r="X2957" s="3">
        <v>10</v>
      </c>
      <c r="Y2957" s="3">
        <v>58.816000000000003</v>
      </c>
      <c r="Z2957" s="11">
        <v>21.1204</v>
      </c>
      <c r="AA2957" s="3"/>
      <c r="AB2957" s="3"/>
      <c r="AD2957" t="str">
        <f t="shared" si="158"/>
        <v>TexasOdessa</v>
      </c>
      <c r="AE2957" t="str">
        <f t="shared" si="159"/>
        <v>Texas</v>
      </c>
      <c r="AF2957" t="str">
        <f t="shared" si="160"/>
        <v>Odessa</v>
      </c>
      <c r="AG2957" t="s">
        <v>80</v>
      </c>
      <c r="AH2957">
        <v>10</v>
      </c>
      <c r="AI2957">
        <v>58.816000000000003</v>
      </c>
      <c r="AJ2957" s="11">
        <v>21.1204</v>
      </c>
    </row>
    <row r="2958" spans="22:36" x14ac:dyDescent="0.25">
      <c r="V2958" t="s">
        <v>706</v>
      </c>
      <c r="W2958" t="s">
        <v>129</v>
      </c>
      <c r="X2958" s="3">
        <v>8</v>
      </c>
      <c r="Y2958" s="3">
        <v>327.93600000000004</v>
      </c>
      <c r="Z2958" s="11">
        <v>16.703400000000002</v>
      </c>
      <c r="AA2958" s="3"/>
      <c r="AB2958" s="3"/>
      <c r="AC2958" t="s">
        <v>706</v>
      </c>
      <c r="AD2958" t="str">
        <f t="shared" si="158"/>
        <v>TexasPasadena</v>
      </c>
      <c r="AE2958" t="str">
        <f t="shared" si="159"/>
        <v>Texas</v>
      </c>
      <c r="AF2958" t="str">
        <f t="shared" si="160"/>
        <v>Pasadena</v>
      </c>
      <c r="AG2958" t="s">
        <v>129</v>
      </c>
      <c r="AH2958">
        <v>8</v>
      </c>
      <c r="AI2958">
        <v>327.93600000000004</v>
      </c>
      <c r="AJ2958" s="11">
        <v>16.703400000000002</v>
      </c>
    </row>
    <row r="2959" spans="22:36" x14ac:dyDescent="0.25">
      <c r="W2959" t="s">
        <v>68</v>
      </c>
      <c r="X2959" s="3">
        <v>2</v>
      </c>
      <c r="Y2959" s="3">
        <v>1.6240000000000001</v>
      </c>
      <c r="Z2959" s="11">
        <v>-4.4660000000000002</v>
      </c>
      <c r="AA2959" s="3"/>
      <c r="AB2959" s="3"/>
      <c r="AD2959" t="str">
        <f t="shared" si="158"/>
        <v>TexasPasadena</v>
      </c>
      <c r="AE2959" t="str">
        <f t="shared" si="159"/>
        <v>Texas</v>
      </c>
      <c r="AF2959" t="str">
        <f t="shared" si="160"/>
        <v>Pasadena</v>
      </c>
      <c r="AG2959" t="s">
        <v>68</v>
      </c>
      <c r="AH2959">
        <v>2</v>
      </c>
      <c r="AI2959">
        <v>1.6240000000000001</v>
      </c>
      <c r="AJ2959" s="11">
        <v>-4.4660000000000002</v>
      </c>
    </row>
    <row r="2960" spans="22:36" x14ac:dyDescent="0.25">
      <c r="W2960" t="s">
        <v>53</v>
      </c>
      <c r="X2960" s="3">
        <v>9</v>
      </c>
      <c r="Y2960" s="3">
        <v>72.048000000000002</v>
      </c>
      <c r="Z2960" s="11">
        <v>7.8607999999999993</v>
      </c>
      <c r="AA2960" s="3"/>
      <c r="AB2960" s="3"/>
      <c r="AD2960" t="str">
        <f t="shared" si="158"/>
        <v>TexasPasadena</v>
      </c>
      <c r="AE2960" t="str">
        <f t="shared" si="159"/>
        <v>Texas</v>
      </c>
      <c r="AF2960" t="str">
        <f t="shared" si="160"/>
        <v>Pasadena</v>
      </c>
      <c r="AG2960" t="s">
        <v>53</v>
      </c>
      <c r="AH2960">
        <v>9</v>
      </c>
      <c r="AI2960">
        <v>72.048000000000002</v>
      </c>
      <c r="AJ2960" s="11">
        <v>7.8607999999999993</v>
      </c>
    </row>
    <row r="2961" spans="22:36" x14ac:dyDescent="0.25">
      <c r="W2961" t="s">
        <v>64</v>
      </c>
      <c r="X2961" s="3">
        <v>1</v>
      </c>
      <c r="Y2961" s="3">
        <v>6.9279999999999999</v>
      </c>
      <c r="Z2961" s="11">
        <v>-11.0848</v>
      </c>
      <c r="AA2961" s="3"/>
      <c r="AB2961" s="3"/>
      <c r="AD2961" t="str">
        <f t="shared" si="158"/>
        <v>TexasPasadena</v>
      </c>
      <c r="AE2961" t="str">
        <f t="shared" si="159"/>
        <v>Texas</v>
      </c>
      <c r="AF2961" t="str">
        <f t="shared" si="160"/>
        <v>Pasadena</v>
      </c>
      <c r="AG2961" t="s">
        <v>64</v>
      </c>
      <c r="AH2961">
        <v>1</v>
      </c>
      <c r="AI2961">
        <v>6.9279999999999999</v>
      </c>
      <c r="AJ2961" s="11">
        <v>-11.0848</v>
      </c>
    </row>
    <row r="2962" spans="22:36" x14ac:dyDescent="0.25">
      <c r="W2962" t="s">
        <v>25</v>
      </c>
      <c r="X2962" s="3">
        <v>12</v>
      </c>
      <c r="Y2962" s="3">
        <v>1279.8239999999998</v>
      </c>
      <c r="Z2962" s="11">
        <v>-47.499600000000001</v>
      </c>
      <c r="AA2962" s="3"/>
      <c r="AB2962" s="3"/>
      <c r="AD2962" t="str">
        <f t="shared" si="158"/>
        <v>TexasPasadena</v>
      </c>
      <c r="AE2962" t="str">
        <f t="shared" si="159"/>
        <v>Texas</v>
      </c>
      <c r="AF2962" t="str">
        <f t="shared" si="160"/>
        <v>Pasadena</v>
      </c>
      <c r="AG2962" t="s">
        <v>25</v>
      </c>
      <c r="AH2962">
        <v>12</v>
      </c>
      <c r="AI2962">
        <v>1279.8239999999998</v>
      </c>
      <c r="AJ2962" s="11">
        <v>-47.499600000000001</v>
      </c>
    </row>
    <row r="2963" spans="22:36" x14ac:dyDescent="0.25">
      <c r="W2963" t="s">
        <v>143</v>
      </c>
      <c r="X2963" s="3">
        <v>4</v>
      </c>
      <c r="Y2963" s="3">
        <v>27.968</v>
      </c>
      <c r="Z2963" s="11">
        <v>9.4391999999999996</v>
      </c>
      <c r="AA2963" s="3"/>
      <c r="AB2963" s="3"/>
      <c r="AD2963" t="str">
        <f t="shared" si="158"/>
        <v>TexasPasadena</v>
      </c>
      <c r="AE2963" t="str">
        <f t="shared" si="159"/>
        <v>Texas</v>
      </c>
      <c r="AF2963" t="str">
        <f t="shared" si="160"/>
        <v>Pasadena</v>
      </c>
      <c r="AG2963" t="s">
        <v>143</v>
      </c>
      <c r="AH2963">
        <v>4</v>
      </c>
      <c r="AI2963">
        <v>27.968</v>
      </c>
      <c r="AJ2963" s="11">
        <v>9.4391999999999996</v>
      </c>
    </row>
    <row r="2964" spans="22:36" x14ac:dyDescent="0.25">
      <c r="W2964" t="s">
        <v>48</v>
      </c>
      <c r="X2964" s="3">
        <v>10</v>
      </c>
      <c r="Y2964" s="3">
        <v>327.42</v>
      </c>
      <c r="Z2964" s="11">
        <v>-388.28</v>
      </c>
      <c r="AA2964" s="3"/>
      <c r="AB2964" s="3"/>
      <c r="AD2964" t="str">
        <f t="shared" si="158"/>
        <v>TexasPasadena</v>
      </c>
      <c r="AE2964" t="str">
        <f t="shared" si="159"/>
        <v>Texas</v>
      </c>
      <c r="AF2964" t="str">
        <f t="shared" si="160"/>
        <v>Pasadena</v>
      </c>
      <c r="AG2964" t="s">
        <v>48</v>
      </c>
      <c r="AH2964">
        <v>10</v>
      </c>
      <c r="AI2964">
        <v>327.42</v>
      </c>
      <c r="AJ2964" s="11">
        <v>-388.28</v>
      </c>
    </row>
    <row r="2965" spans="22:36" x14ac:dyDescent="0.25">
      <c r="W2965" t="s">
        <v>33</v>
      </c>
      <c r="X2965" s="3">
        <v>4</v>
      </c>
      <c r="Y2965" s="3">
        <v>56.816000000000003</v>
      </c>
      <c r="Z2965" s="11">
        <v>18.465199999999999</v>
      </c>
      <c r="AA2965" s="3"/>
      <c r="AB2965" s="3"/>
      <c r="AD2965" t="str">
        <f t="shared" si="158"/>
        <v>TexasPasadena</v>
      </c>
      <c r="AE2965" t="str">
        <f t="shared" si="159"/>
        <v>Texas</v>
      </c>
      <c r="AF2965" t="str">
        <f t="shared" si="160"/>
        <v>Pasadena</v>
      </c>
      <c r="AG2965" t="s">
        <v>33</v>
      </c>
      <c r="AH2965">
        <v>4</v>
      </c>
      <c r="AI2965">
        <v>56.816000000000003</v>
      </c>
      <c r="AJ2965" s="11">
        <v>18.465199999999999</v>
      </c>
    </row>
    <row r="2966" spans="22:36" x14ac:dyDescent="0.25">
      <c r="W2966" t="s">
        <v>371</v>
      </c>
      <c r="X2966" s="3">
        <v>3</v>
      </c>
      <c r="Y2966" s="3">
        <v>336.51</v>
      </c>
      <c r="Z2966" s="11">
        <v>44.868000000000002</v>
      </c>
      <c r="AA2966" s="3"/>
      <c r="AB2966" s="3"/>
      <c r="AD2966" t="str">
        <f t="shared" si="158"/>
        <v>TexasPasadena</v>
      </c>
      <c r="AE2966" t="str">
        <f t="shared" si="159"/>
        <v>Texas</v>
      </c>
      <c r="AF2966" t="str">
        <f t="shared" si="160"/>
        <v>Pasadena</v>
      </c>
      <c r="AG2966" t="s">
        <v>371</v>
      </c>
      <c r="AH2966">
        <v>3</v>
      </c>
      <c r="AI2966">
        <v>336.51</v>
      </c>
      <c r="AJ2966" s="11">
        <v>44.868000000000002</v>
      </c>
    </row>
    <row r="2967" spans="22:36" x14ac:dyDescent="0.25">
      <c r="W2967" t="s">
        <v>80</v>
      </c>
      <c r="X2967" s="3">
        <v>6</v>
      </c>
      <c r="Y2967" s="3">
        <v>40.384</v>
      </c>
      <c r="Z2967" s="11">
        <v>13.8888</v>
      </c>
      <c r="AA2967" s="3"/>
      <c r="AB2967" s="3"/>
      <c r="AD2967" t="str">
        <f t="shared" si="158"/>
        <v>TexasPasadena</v>
      </c>
      <c r="AE2967" t="str">
        <f t="shared" si="159"/>
        <v>Texas</v>
      </c>
      <c r="AF2967" t="str">
        <f t="shared" si="160"/>
        <v>Pasadena</v>
      </c>
      <c r="AG2967" t="s">
        <v>80</v>
      </c>
      <c r="AH2967">
        <v>6</v>
      </c>
      <c r="AI2967">
        <v>40.384</v>
      </c>
      <c r="AJ2967" s="11">
        <v>13.8888</v>
      </c>
    </row>
    <row r="2968" spans="22:36" x14ac:dyDescent="0.25">
      <c r="V2968" t="s">
        <v>1039</v>
      </c>
      <c r="W2968" t="s">
        <v>64</v>
      </c>
      <c r="X2968" s="3">
        <v>7</v>
      </c>
      <c r="Y2968" s="3">
        <v>11.228</v>
      </c>
      <c r="Z2968" s="11">
        <v>-18.526199999999999</v>
      </c>
      <c r="AA2968" s="3"/>
      <c r="AB2968" s="3"/>
      <c r="AC2968" t="s">
        <v>1039</v>
      </c>
      <c r="AD2968" t="str">
        <f t="shared" si="158"/>
        <v>TexasPearland</v>
      </c>
      <c r="AE2968" t="str">
        <f t="shared" si="159"/>
        <v>Texas</v>
      </c>
      <c r="AF2968" t="str">
        <f t="shared" si="160"/>
        <v>Pearland</v>
      </c>
      <c r="AG2968" t="s">
        <v>64</v>
      </c>
      <c r="AH2968">
        <v>7</v>
      </c>
      <c r="AI2968">
        <v>11.228</v>
      </c>
      <c r="AJ2968" s="11">
        <v>-18.526199999999999</v>
      </c>
    </row>
    <row r="2969" spans="22:36" x14ac:dyDescent="0.25">
      <c r="W2969" t="s">
        <v>143</v>
      </c>
      <c r="X2969" s="3">
        <v>3</v>
      </c>
      <c r="Y2969" s="3">
        <v>13.391999999999999</v>
      </c>
      <c r="Z2969" s="11">
        <v>5.0220000000000002</v>
      </c>
      <c r="AA2969" s="3"/>
      <c r="AB2969" s="3"/>
      <c r="AD2969" t="str">
        <f t="shared" si="158"/>
        <v>TexasPearland</v>
      </c>
      <c r="AE2969" t="str">
        <f t="shared" si="159"/>
        <v>Texas</v>
      </c>
      <c r="AF2969" t="str">
        <f t="shared" si="160"/>
        <v>Pearland</v>
      </c>
      <c r="AG2969" t="s">
        <v>143</v>
      </c>
      <c r="AH2969">
        <v>3</v>
      </c>
      <c r="AI2969">
        <v>13.391999999999999</v>
      </c>
      <c r="AJ2969" s="11">
        <v>5.0220000000000002</v>
      </c>
    </row>
    <row r="2970" spans="22:36" x14ac:dyDescent="0.25">
      <c r="W2970" t="s">
        <v>59</v>
      </c>
      <c r="X2970" s="3">
        <v>3</v>
      </c>
      <c r="Y2970" s="3">
        <v>470.37599999999998</v>
      </c>
      <c r="Z2970" s="11">
        <v>52.917299999999997</v>
      </c>
      <c r="AA2970" s="3"/>
      <c r="AB2970" s="3"/>
      <c r="AD2970" t="str">
        <f t="shared" si="158"/>
        <v>TexasPearland</v>
      </c>
      <c r="AE2970" t="str">
        <f t="shared" si="159"/>
        <v>Texas</v>
      </c>
      <c r="AF2970" t="str">
        <f t="shared" si="160"/>
        <v>Pearland</v>
      </c>
      <c r="AG2970" t="s">
        <v>59</v>
      </c>
      <c r="AH2970">
        <v>3</v>
      </c>
      <c r="AI2970">
        <v>470.37599999999998</v>
      </c>
      <c r="AJ2970" s="11">
        <v>52.917299999999997</v>
      </c>
    </row>
    <row r="2971" spans="22:36" x14ac:dyDescent="0.25">
      <c r="V2971" t="s">
        <v>1029</v>
      </c>
      <c r="W2971" t="s">
        <v>129</v>
      </c>
      <c r="X2971" s="3">
        <v>7</v>
      </c>
      <c r="Y2971" s="3">
        <v>666.4</v>
      </c>
      <c r="Z2971" s="11">
        <v>-33.32</v>
      </c>
      <c r="AA2971" s="3"/>
      <c r="AB2971" s="3"/>
      <c r="AC2971" t="s">
        <v>1029</v>
      </c>
      <c r="AD2971" t="str">
        <f t="shared" si="158"/>
        <v>TexasPharr</v>
      </c>
      <c r="AE2971" t="str">
        <f t="shared" si="159"/>
        <v>Texas</v>
      </c>
      <c r="AF2971" t="str">
        <f t="shared" si="160"/>
        <v>Pharr</v>
      </c>
      <c r="AG2971" t="s">
        <v>129</v>
      </c>
      <c r="AH2971">
        <v>7</v>
      </c>
      <c r="AI2971">
        <v>666.4</v>
      </c>
      <c r="AJ2971" s="11">
        <v>-33.32</v>
      </c>
    </row>
    <row r="2972" spans="22:36" x14ac:dyDescent="0.25">
      <c r="W2972" t="s">
        <v>48</v>
      </c>
      <c r="X2972" s="3">
        <v>3</v>
      </c>
      <c r="Y2972" s="3">
        <v>22.608000000000001</v>
      </c>
      <c r="Z2972" s="11">
        <v>-10.1736</v>
      </c>
      <c r="AA2972" s="3"/>
      <c r="AB2972" s="3"/>
      <c r="AD2972" t="str">
        <f t="shared" si="158"/>
        <v>TexasPharr</v>
      </c>
      <c r="AE2972" t="str">
        <f t="shared" si="159"/>
        <v>Texas</v>
      </c>
      <c r="AF2972" t="str">
        <f t="shared" si="160"/>
        <v>Pharr</v>
      </c>
      <c r="AG2972" t="s">
        <v>48</v>
      </c>
      <c r="AH2972">
        <v>3</v>
      </c>
      <c r="AI2972">
        <v>22.608000000000001</v>
      </c>
      <c r="AJ2972" s="11">
        <v>-10.1736</v>
      </c>
    </row>
    <row r="2973" spans="22:36" x14ac:dyDescent="0.25">
      <c r="W2973" t="s">
        <v>43</v>
      </c>
      <c r="X2973" s="3">
        <v>8</v>
      </c>
      <c r="Y2973" s="3">
        <v>727.29600000000005</v>
      </c>
      <c r="Z2973" s="11">
        <v>-172.7328</v>
      </c>
      <c r="AA2973" s="3"/>
      <c r="AB2973" s="3"/>
      <c r="AD2973" t="str">
        <f t="shared" si="158"/>
        <v>TexasPharr</v>
      </c>
      <c r="AE2973" t="str">
        <f t="shared" si="159"/>
        <v>Texas</v>
      </c>
      <c r="AF2973" t="str">
        <f t="shared" si="160"/>
        <v>Pharr</v>
      </c>
      <c r="AG2973" t="s">
        <v>43</v>
      </c>
      <c r="AH2973">
        <v>8</v>
      </c>
      <c r="AI2973">
        <v>727.29600000000005</v>
      </c>
      <c r="AJ2973" s="11">
        <v>-172.7328</v>
      </c>
    </row>
    <row r="2974" spans="22:36" x14ac:dyDescent="0.25">
      <c r="W2974" t="s">
        <v>39</v>
      </c>
      <c r="X2974" s="3">
        <v>4</v>
      </c>
      <c r="Y2974" s="3">
        <v>124.404</v>
      </c>
      <c r="Z2974" s="11">
        <v>-21.3264</v>
      </c>
      <c r="AA2974" s="3"/>
      <c r="AB2974" s="3"/>
      <c r="AD2974" t="str">
        <f t="shared" si="158"/>
        <v>TexasPharr</v>
      </c>
      <c r="AE2974" t="str">
        <f t="shared" si="159"/>
        <v>Texas</v>
      </c>
      <c r="AF2974" t="str">
        <f t="shared" si="160"/>
        <v>Pharr</v>
      </c>
      <c r="AG2974" t="s">
        <v>39</v>
      </c>
      <c r="AH2974">
        <v>4</v>
      </c>
      <c r="AI2974">
        <v>124.404</v>
      </c>
      <c r="AJ2974" s="11">
        <v>-21.3264</v>
      </c>
    </row>
    <row r="2975" spans="22:36" x14ac:dyDescent="0.25">
      <c r="V2975" t="s">
        <v>907</v>
      </c>
      <c r="W2975" t="s">
        <v>129</v>
      </c>
      <c r="X2975" s="3">
        <v>2</v>
      </c>
      <c r="Y2975" s="3">
        <v>13.616</v>
      </c>
      <c r="Z2975" s="11">
        <v>3.5741999999999998</v>
      </c>
      <c r="AA2975" s="3"/>
      <c r="AB2975" s="3"/>
      <c r="AC2975" t="s">
        <v>907</v>
      </c>
      <c r="AD2975" t="str">
        <f t="shared" si="158"/>
        <v>TexasPlano</v>
      </c>
      <c r="AE2975" t="str">
        <f t="shared" si="159"/>
        <v>Texas</v>
      </c>
      <c r="AF2975" t="str">
        <f t="shared" si="160"/>
        <v>Plano</v>
      </c>
      <c r="AG2975" t="s">
        <v>129</v>
      </c>
      <c r="AH2975">
        <v>2</v>
      </c>
      <c r="AI2975">
        <v>13.616</v>
      </c>
      <c r="AJ2975" s="11">
        <v>3.5741999999999998</v>
      </c>
    </row>
    <row r="2976" spans="22:36" x14ac:dyDescent="0.25">
      <c r="W2976" t="s">
        <v>64</v>
      </c>
      <c r="X2976" s="3">
        <v>4</v>
      </c>
      <c r="Y2976" s="3">
        <v>3.3919999999999999</v>
      </c>
      <c r="Z2976" s="11">
        <v>-5.0880000000000001</v>
      </c>
      <c r="AA2976" s="3"/>
      <c r="AB2976" s="3"/>
      <c r="AD2976" t="str">
        <f t="shared" si="158"/>
        <v>TexasPlano</v>
      </c>
      <c r="AE2976" t="str">
        <f t="shared" si="159"/>
        <v>Texas</v>
      </c>
      <c r="AF2976" t="str">
        <f t="shared" si="160"/>
        <v>Plano</v>
      </c>
      <c r="AG2976" t="s">
        <v>64</v>
      </c>
      <c r="AH2976">
        <v>4</v>
      </c>
      <c r="AI2976">
        <v>3.3919999999999999</v>
      </c>
      <c r="AJ2976" s="11">
        <v>-5.0880000000000001</v>
      </c>
    </row>
    <row r="2977" spans="22:36" x14ac:dyDescent="0.25">
      <c r="W2977" t="s">
        <v>22</v>
      </c>
      <c r="X2977" s="3">
        <v>4</v>
      </c>
      <c r="Y2977" s="3">
        <v>193.06559999999999</v>
      </c>
      <c r="Z2977" s="11">
        <v>-19.874400000000001</v>
      </c>
      <c r="AA2977" s="3"/>
      <c r="AB2977" s="3"/>
      <c r="AD2977" t="str">
        <f t="shared" si="158"/>
        <v>TexasPlano</v>
      </c>
      <c r="AE2977" t="str">
        <f t="shared" si="159"/>
        <v>Texas</v>
      </c>
      <c r="AF2977" t="str">
        <f t="shared" si="160"/>
        <v>Plano</v>
      </c>
      <c r="AG2977" t="s">
        <v>22</v>
      </c>
      <c r="AH2977">
        <v>4</v>
      </c>
      <c r="AI2977">
        <v>193.06559999999999</v>
      </c>
      <c r="AJ2977" s="11">
        <v>-19.874400000000001</v>
      </c>
    </row>
    <row r="2978" spans="22:36" x14ac:dyDescent="0.25">
      <c r="W2978" t="s">
        <v>33</v>
      </c>
      <c r="X2978" s="3">
        <v>8</v>
      </c>
      <c r="Y2978" s="3">
        <v>23.071999999999999</v>
      </c>
      <c r="Z2978" s="11">
        <v>7.7448000000000006</v>
      </c>
      <c r="AA2978" s="3"/>
      <c r="AB2978" s="3"/>
      <c r="AD2978" t="str">
        <f t="shared" si="158"/>
        <v>TexasPlano</v>
      </c>
      <c r="AE2978" t="str">
        <f t="shared" si="159"/>
        <v>Texas</v>
      </c>
      <c r="AF2978" t="str">
        <f t="shared" si="160"/>
        <v>Plano</v>
      </c>
      <c r="AG2978" t="s">
        <v>33</v>
      </c>
      <c r="AH2978">
        <v>8</v>
      </c>
      <c r="AI2978">
        <v>23.071999999999999</v>
      </c>
      <c r="AJ2978" s="11">
        <v>7.7448000000000006</v>
      </c>
    </row>
    <row r="2979" spans="22:36" x14ac:dyDescent="0.25">
      <c r="W2979" t="s">
        <v>371</v>
      </c>
      <c r="X2979" s="3">
        <v>2</v>
      </c>
      <c r="Y2979" s="3">
        <v>418.8</v>
      </c>
      <c r="Z2979" s="11">
        <v>-97.72</v>
      </c>
      <c r="AA2979" s="3"/>
      <c r="AB2979" s="3"/>
      <c r="AD2979" t="str">
        <f t="shared" si="158"/>
        <v>TexasPlano</v>
      </c>
      <c r="AE2979" t="str">
        <f t="shared" si="159"/>
        <v>Texas</v>
      </c>
      <c r="AF2979" t="str">
        <f t="shared" si="160"/>
        <v>Plano</v>
      </c>
      <c r="AG2979" t="s">
        <v>371</v>
      </c>
      <c r="AH2979">
        <v>2</v>
      </c>
      <c r="AI2979">
        <v>418.8</v>
      </c>
      <c r="AJ2979" s="11">
        <v>-97.72</v>
      </c>
    </row>
    <row r="2980" spans="22:36" x14ac:dyDescent="0.25">
      <c r="W2980" t="s">
        <v>80</v>
      </c>
      <c r="X2980" s="3">
        <v>7</v>
      </c>
      <c r="Y2980" s="3">
        <v>37.567999999999998</v>
      </c>
      <c r="Z2980" s="11">
        <v>13.1488</v>
      </c>
      <c r="AA2980" s="3"/>
      <c r="AB2980" s="3"/>
      <c r="AD2980" t="str">
        <f t="shared" si="158"/>
        <v>TexasPlano</v>
      </c>
      <c r="AE2980" t="str">
        <f t="shared" si="159"/>
        <v>Texas</v>
      </c>
      <c r="AF2980" t="str">
        <f t="shared" si="160"/>
        <v>Plano</v>
      </c>
      <c r="AG2980" t="s">
        <v>80</v>
      </c>
      <c r="AH2980">
        <v>7</v>
      </c>
      <c r="AI2980">
        <v>37.567999999999998</v>
      </c>
      <c r="AJ2980" s="11">
        <v>13.1488</v>
      </c>
    </row>
    <row r="2981" spans="22:36" x14ac:dyDescent="0.25">
      <c r="W2981" t="s">
        <v>59</v>
      </c>
      <c r="X2981" s="3">
        <v>7</v>
      </c>
      <c r="Y2981" s="3">
        <v>465.54400000000004</v>
      </c>
      <c r="Z2981" s="11">
        <v>92.745599999999996</v>
      </c>
      <c r="AA2981" s="3"/>
      <c r="AB2981" s="3"/>
      <c r="AD2981" t="str">
        <f t="shared" si="158"/>
        <v>TexasPlano</v>
      </c>
      <c r="AE2981" t="str">
        <f t="shared" si="159"/>
        <v>Texas</v>
      </c>
      <c r="AF2981" t="str">
        <f t="shared" si="160"/>
        <v>Plano</v>
      </c>
      <c r="AG2981" t="s">
        <v>59</v>
      </c>
      <c r="AH2981">
        <v>7</v>
      </c>
      <c r="AI2981">
        <v>465.54400000000004</v>
      </c>
      <c r="AJ2981" s="11">
        <v>92.745599999999996</v>
      </c>
    </row>
    <row r="2982" spans="22:36" x14ac:dyDescent="0.25">
      <c r="W2982" t="s">
        <v>43</v>
      </c>
      <c r="X2982" s="3">
        <v>7</v>
      </c>
      <c r="Y2982" s="3">
        <v>509.488</v>
      </c>
      <c r="Z2982" s="11">
        <v>-127.372</v>
      </c>
      <c r="AA2982" s="3"/>
      <c r="AB2982" s="3"/>
      <c r="AD2982" t="str">
        <f t="shared" si="158"/>
        <v>TexasPlano</v>
      </c>
      <c r="AE2982" t="str">
        <f t="shared" si="159"/>
        <v>Texas</v>
      </c>
      <c r="AF2982" t="str">
        <f t="shared" si="160"/>
        <v>Plano</v>
      </c>
      <c r="AG2982" t="s">
        <v>43</v>
      </c>
      <c r="AH2982">
        <v>7</v>
      </c>
      <c r="AI2982">
        <v>509.488</v>
      </c>
      <c r="AJ2982" s="11">
        <v>-127.372</v>
      </c>
    </row>
    <row r="2983" spans="22:36" x14ac:dyDescent="0.25">
      <c r="W2983" t="s">
        <v>39</v>
      </c>
      <c r="X2983" s="3">
        <v>7</v>
      </c>
      <c r="Y2983" s="3">
        <v>1865.8290000000002</v>
      </c>
      <c r="Z2983" s="11">
        <v>-250.21440000000001</v>
      </c>
      <c r="AA2983" s="3"/>
      <c r="AB2983" s="3"/>
      <c r="AD2983" t="str">
        <f t="shared" si="158"/>
        <v>TexasPlano</v>
      </c>
      <c r="AE2983" t="str">
        <f t="shared" si="159"/>
        <v>Texas</v>
      </c>
      <c r="AF2983" t="str">
        <f t="shared" si="160"/>
        <v>Plano</v>
      </c>
      <c r="AG2983" t="s">
        <v>39</v>
      </c>
      <c r="AH2983">
        <v>7</v>
      </c>
      <c r="AI2983">
        <v>1865.8290000000002</v>
      </c>
      <c r="AJ2983" s="11">
        <v>-250.21440000000001</v>
      </c>
    </row>
    <row r="2984" spans="22:36" x14ac:dyDescent="0.25">
      <c r="V2984" t="s">
        <v>1087</v>
      </c>
      <c r="W2984" t="s">
        <v>22</v>
      </c>
      <c r="X2984" s="3">
        <v>2</v>
      </c>
      <c r="Y2984" s="3">
        <v>246.1328</v>
      </c>
      <c r="Z2984" s="11">
        <v>-76.011600000000001</v>
      </c>
      <c r="AA2984" s="3"/>
      <c r="AB2984" s="3"/>
      <c r="AC2984" t="s">
        <v>1087</v>
      </c>
      <c r="AD2984" t="str">
        <f t="shared" si="158"/>
        <v>TexasPort Arthur</v>
      </c>
      <c r="AE2984" t="str">
        <f t="shared" si="159"/>
        <v>Texas</v>
      </c>
      <c r="AF2984" t="str">
        <f t="shared" si="160"/>
        <v>Port Arthur</v>
      </c>
      <c r="AG2984" t="s">
        <v>22</v>
      </c>
      <c r="AH2984">
        <v>2</v>
      </c>
      <c r="AI2984">
        <v>246.1328</v>
      </c>
      <c r="AJ2984" s="11">
        <v>-76.011600000000001</v>
      </c>
    </row>
    <row r="2985" spans="22:36" x14ac:dyDescent="0.25">
      <c r="W2985" t="s">
        <v>556</v>
      </c>
      <c r="X2985" s="3">
        <v>1</v>
      </c>
      <c r="Y2985" s="3">
        <v>439.99200000000002</v>
      </c>
      <c r="Z2985" s="11">
        <v>164.99700000000001</v>
      </c>
      <c r="AA2985" s="3"/>
      <c r="AB2985" s="3"/>
      <c r="AD2985" t="str">
        <f t="shared" si="158"/>
        <v>TexasPort Arthur</v>
      </c>
      <c r="AE2985" t="str">
        <f t="shared" si="159"/>
        <v>Texas</v>
      </c>
      <c r="AF2985" t="str">
        <f t="shared" si="160"/>
        <v>Port Arthur</v>
      </c>
      <c r="AG2985" t="s">
        <v>556</v>
      </c>
      <c r="AH2985">
        <v>1</v>
      </c>
      <c r="AI2985">
        <v>439.99200000000002</v>
      </c>
      <c r="AJ2985" s="11">
        <v>164.99700000000001</v>
      </c>
    </row>
    <row r="2986" spans="22:36" x14ac:dyDescent="0.25">
      <c r="W2986" t="s">
        <v>33</v>
      </c>
      <c r="X2986" s="3">
        <v>2</v>
      </c>
      <c r="Y2986" s="3">
        <v>11.696</v>
      </c>
      <c r="Z2986" s="11">
        <v>3.9474</v>
      </c>
      <c r="AA2986" s="3"/>
      <c r="AB2986" s="3"/>
      <c r="AD2986" t="str">
        <f t="shared" si="158"/>
        <v>TexasPort Arthur</v>
      </c>
      <c r="AE2986" t="str">
        <f t="shared" si="159"/>
        <v>Texas</v>
      </c>
      <c r="AF2986" t="str">
        <f t="shared" si="160"/>
        <v>Port Arthur</v>
      </c>
      <c r="AG2986" t="s">
        <v>33</v>
      </c>
      <c r="AH2986">
        <v>2</v>
      </c>
      <c r="AI2986">
        <v>11.696</v>
      </c>
      <c r="AJ2986" s="11">
        <v>3.9474</v>
      </c>
    </row>
    <row r="2987" spans="22:36" x14ac:dyDescent="0.25">
      <c r="W2987" t="s">
        <v>80</v>
      </c>
      <c r="X2987" s="3">
        <v>7</v>
      </c>
      <c r="Y2987" s="3">
        <v>39.231999999999999</v>
      </c>
      <c r="Z2987" s="11">
        <v>12.8432</v>
      </c>
      <c r="AA2987" s="3"/>
      <c r="AB2987" s="3"/>
      <c r="AD2987" t="str">
        <f t="shared" si="158"/>
        <v>TexasPort Arthur</v>
      </c>
      <c r="AE2987" t="str">
        <f t="shared" si="159"/>
        <v>Texas</v>
      </c>
      <c r="AF2987" t="str">
        <f t="shared" si="160"/>
        <v>Port Arthur</v>
      </c>
      <c r="AG2987" t="s">
        <v>80</v>
      </c>
      <c r="AH2987">
        <v>7</v>
      </c>
      <c r="AI2987">
        <v>39.231999999999999</v>
      </c>
      <c r="AJ2987" s="11">
        <v>12.8432</v>
      </c>
    </row>
    <row r="2988" spans="22:36" x14ac:dyDescent="0.25">
      <c r="V2988" t="s">
        <v>645</v>
      </c>
      <c r="W2988" t="s">
        <v>48</v>
      </c>
      <c r="X2988" s="3">
        <v>5</v>
      </c>
      <c r="Y2988" s="3">
        <v>190.92</v>
      </c>
      <c r="Z2988" s="11">
        <v>-147.96299999999999</v>
      </c>
      <c r="AA2988" s="3"/>
      <c r="AB2988" s="3"/>
      <c r="AC2988" t="s">
        <v>645</v>
      </c>
      <c r="AD2988" t="str">
        <f t="shared" si="158"/>
        <v>TexasRichardson</v>
      </c>
      <c r="AE2988" t="str">
        <f t="shared" si="159"/>
        <v>Texas</v>
      </c>
      <c r="AF2988" t="str">
        <f t="shared" si="160"/>
        <v>Richardson</v>
      </c>
      <c r="AG2988" t="s">
        <v>48</v>
      </c>
      <c r="AH2988">
        <v>5</v>
      </c>
      <c r="AI2988">
        <v>190.92</v>
      </c>
      <c r="AJ2988" s="11">
        <v>-147.96299999999999</v>
      </c>
    </row>
    <row r="2989" spans="22:36" x14ac:dyDescent="0.25">
      <c r="W2989" t="s">
        <v>59</v>
      </c>
      <c r="X2989" s="3">
        <v>7</v>
      </c>
      <c r="Y2989" s="3">
        <v>1097.5440000000001</v>
      </c>
      <c r="Z2989" s="11">
        <v>123.47369999999999</v>
      </c>
      <c r="AA2989" s="3"/>
      <c r="AB2989" s="3"/>
      <c r="AD2989" t="str">
        <f t="shared" si="158"/>
        <v>TexasRichardson</v>
      </c>
      <c r="AE2989" t="str">
        <f t="shared" si="159"/>
        <v>Texas</v>
      </c>
      <c r="AF2989" t="str">
        <f t="shared" si="160"/>
        <v>Richardson</v>
      </c>
      <c r="AG2989" t="s">
        <v>59</v>
      </c>
      <c r="AH2989">
        <v>7</v>
      </c>
      <c r="AI2989">
        <v>1097.5440000000001</v>
      </c>
      <c r="AJ2989" s="11">
        <v>123.47369999999999</v>
      </c>
    </row>
    <row r="2990" spans="22:36" x14ac:dyDescent="0.25">
      <c r="V2990" t="s">
        <v>823</v>
      </c>
      <c r="W2990" t="s">
        <v>129</v>
      </c>
      <c r="X2990" s="3">
        <v>7</v>
      </c>
      <c r="Y2990" s="3">
        <v>41.72</v>
      </c>
      <c r="Z2990" s="11">
        <v>5.7365000000000004</v>
      </c>
      <c r="AA2990" s="3"/>
      <c r="AB2990" s="3"/>
      <c r="AC2990" t="s">
        <v>823</v>
      </c>
      <c r="AD2990" t="str">
        <f t="shared" si="158"/>
        <v>TexasRound Rock</v>
      </c>
      <c r="AE2990" t="str">
        <f t="shared" si="159"/>
        <v>Texas</v>
      </c>
      <c r="AF2990" t="str">
        <f t="shared" si="160"/>
        <v>Round Rock</v>
      </c>
      <c r="AG2990" t="s">
        <v>129</v>
      </c>
      <c r="AH2990">
        <v>7</v>
      </c>
      <c r="AI2990">
        <v>41.72</v>
      </c>
      <c r="AJ2990" s="11">
        <v>5.7365000000000004</v>
      </c>
    </row>
    <row r="2991" spans="22:36" x14ac:dyDescent="0.25">
      <c r="W2991" t="s">
        <v>53</v>
      </c>
      <c r="X2991" s="3">
        <v>2</v>
      </c>
      <c r="Y2991" s="3">
        <v>27.167999999999999</v>
      </c>
      <c r="Z2991" s="11">
        <v>2.7168000000000001</v>
      </c>
      <c r="AA2991" s="3"/>
      <c r="AB2991" s="3"/>
      <c r="AD2991" t="str">
        <f t="shared" si="158"/>
        <v>TexasRound Rock</v>
      </c>
      <c r="AE2991" t="str">
        <f t="shared" si="159"/>
        <v>Texas</v>
      </c>
      <c r="AF2991" t="str">
        <f t="shared" si="160"/>
        <v>Round Rock</v>
      </c>
      <c r="AG2991" t="s">
        <v>53</v>
      </c>
      <c r="AH2991">
        <v>2</v>
      </c>
      <c r="AI2991">
        <v>27.167999999999999</v>
      </c>
      <c r="AJ2991" s="11">
        <v>2.7168000000000001</v>
      </c>
    </row>
    <row r="2992" spans="22:36" x14ac:dyDescent="0.25">
      <c r="W2992" t="s">
        <v>22</v>
      </c>
      <c r="X2992" s="3">
        <v>2</v>
      </c>
      <c r="Y2992" s="3">
        <v>78.852800000000002</v>
      </c>
      <c r="Z2992" s="11">
        <v>-11.596</v>
      </c>
      <c r="AA2992" s="3"/>
      <c r="AB2992" s="3"/>
      <c r="AD2992" t="str">
        <f t="shared" si="158"/>
        <v>TexasRound Rock</v>
      </c>
      <c r="AE2992" t="str">
        <f t="shared" si="159"/>
        <v>Texas</v>
      </c>
      <c r="AF2992" t="str">
        <f t="shared" si="160"/>
        <v>Round Rock</v>
      </c>
      <c r="AG2992" t="s">
        <v>22</v>
      </c>
      <c r="AH2992">
        <v>2</v>
      </c>
      <c r="AI2992">
        <v>78.852800000000002</v>
      </c>
      <c r="AJ2992" s="11">
        <v>-11.596</v>
      </c>
    </row>
    <row r="2993" spans="22:36" x14ac:dyDescent="0.25">
      <c r="W2993" t="s">
        <v>195</v>
      </c>
      <c r="X2993" s="3">
        <v>1</v>
      </c>
      <c r="Y2993" s="3">
        <v>2.3039999999999998</v>
      </c>
      <c r="Z2993" s="11">
        <v>0.77759999999999996</v>
      </c>
      <c r="AA2993" s="3"/>
      <c r="AB2993" s="3"/>
      <c r="AD2993" t="str">
        <f t="shared" si="158"/>
        <v>TexasRound Rock</v>
      </c>
      <c r="AE2993" t="str">
        <f t="shared" si="159"/>
        <v>Texas</v>
      </c>
      <c r="AF2993" t="str">
        <f t="shared" si="160"/>
        <v>Round Rock</v>
      </c>
      <c r="AG2993" t="s">
        <v>195</v>
      </c>
      <c r="AH2993">
        <v>1</v>
      </c>
      <c r="AI2993">
        <v>2.3039999999999998</v>
      </c>
      <c r="AJ2993" s="11">
        <v>0.77759999999999996</v>
      </c>
    </row>
    <row r="2994" spans="22:36" x14ac:dyDescent="0.25">
      <c r="W2994" t="s">
        <v>48</v>
      </c>
      <c r="X2994" s="3">
        <v>5</v>
      </c>
      <c r="Y2994" s="3">
        <v>341.96</v>
      </c>
      <c r="Z2994" s="11">
        <v>-427.45</v>
      </c>
      <c r="AA2994" s="3"/>
      <c r="AB2994" s="3"/>
      <c r="AD2994" t="str">
        <f t="shared" si="158"/>
        <v>TexasRound Rock</v>
      </c>
      <c r="AE2994" t="str">
        <f t="shared" si="159"/>
        <v>Texas</v>
      </c>
      <c r="AF2994" t="str">
        <f t="shared" si="160"/>
        <v>Round Rock</v>
      </c>
      <c r="AG2994" t="s">
        <v>48</v>
      </c>
      <c r="AH2994">
        <v>5</v>
      </c>
      <c r="AI2994">
        <v>341.96</v>
      </c>
      <c r="AJ2994" s="11">
        <v>-427.45</v>
      </c>
    </row>
    <row r="2995" spans="22:36" x14ac:dyDescent="0.25">
      <c r="W2995" t="s">
        <v>59</v>
      </c>
      <c r="X2995" s="3">
        <v>3</v>
      </c>
      <c r="Y2995" s="3">
        <v>431.976</v>
      </c>
      <c r="Z2995" s="11">
        <v>32.398200000000003</v>
      </c>
      <c r="AA2995" s="3"/>
      <c r="AB2995" s="3"/>
      <c r="AD2995" t="str">
        <f t="shared" si="158"/>
        <v>TexasRound Rock</v>
      </c>
      <c r="AE2995" t="str">
        <f t="shared" si="159"/>
        <v>Texas</v>
      </c>
      <c r="AF2995" t="str">
        <f t="shared" si="160"/>
        <v>Round Rock</v>
      </c>
      <c r="AG2995" t="s">
        <v>59</v>
      </c>
      <c r="AH2995">
        <v>3</v>
      </c>
      <c r="AI2995">
        <v>431.976</v>
      </c>
      <c r="AJ2995" s="11">
        <v>32.398200000000003</v>
      </c>
    </row>
    <row r="2996" spans="22:36" x14ac:dyDescent="0.25">
      <c r="W2996" t="s">
        <v>334</v>
      </c>
      <c r="X2996" s="3">
        <v>3</v>
      </c>
      <c r="Y2996" s="3">
        <v>3930.0720000000001</v>
      </c>
      <c r="Z2996" s="11">
        <v>-786.01440000000002</v>
      </c>
      <c r="AA2996" s="3"/>
      <c r="AB2996" s="3"/>
      <c r="AD2996" t="str">
        <f t="shared" si="158"/>
        <v>TexasRound Rock</v>
      </c>
      <c r="AE2996" t="str">
        <f t="shared" si="159"/>
        <v>Texas</v>
      </c>
      <c r="AF2996" t="str">
        <f t="shared" si="160"/>
        <v>Round Rock</v>
      </c>
      <c r="AG2996" t="s">
        <v>334</v>
      </c>
      <c r="AH2996">
        <v>3</v>
      </c>
      <c r="AI2996">
        <v>3930.0720000000001</v>
      </c>
      <c r="AJ2996" s="11">
        <v>-786.01440000000002</v>
      </c>
    </row>
    <row r="2997" spans="22:36" x14ac:dyDescent="0.25">
      <c r="V2997" t="s">
        <v>966</v>
      </c>
      <c r="W2997" t="s">
        <v>68</v>
      </c>
      <c r="X2997" s="3">
        <v>4</v>
      </c>
      <c r="Y2997" s="3">
        <v>11.648</v>
      </c>
      <c r="Z2997" s="11">
        <v>-30.8672</v>
      </c>
      <c r="AA2997" s="3"/>
      <c r="AB2997" s="3"/>
      <c r="AC2997" t="s">
        <v>966</v>
      </c>
      <c r="AD2997" t="str">
        <f t="shared" si="158"/>
        <v>TexasSan Angelo</v>
      </c>
      <c r="AE2997" t="str">
        <f t="shared" si="159"/>
        <v>Texas</v>
      </c>
      <c r="AF2997" t="str">
        <f t="shared" si="160"/>
        <v>San Angelo</v>
      </c>
      <c r="AG2997" t="s">
        <v>68</v>
      </c>
      <c r="AH2997">
        <v>4</v>
      </c>
      <c r="AI2997">
        <v>11.648</v>
      </c>
      <c r="AJ2997" s="11">
        <v>-30.8672</v>
      </c>
    </row>
    <row r="2998" spans="22:36" x14ac:dyDescent="0.25">
      <c r="W2998" t="s">
        <v>25</v>
      </c>
      <c r="X2998" s="3">
        <v>9</v>
      </c>
      <c r="Y2998" s="3">
        <v>638.98799999999994</v>
      </c>
      <c r="Z2998" s="11">
        <v>-27.686000000000003</v>
      </c>
      <c r="AA2998" s="3"/>
      <c r="AB2998" s="3"/>
      <c r="AD2998" t="str">
        <f t="shared" si="158"/>
        <v>TexasSan Angelo</v>
      </c>
      <c r="AE2998" t="str">
        <f t="shared" si="159"/>
        <v>Texas</v>
      </c>
      <c r="AF2998" t="str">
        <f t="shared" si="160"/>
        <v>San Angelo</v>
      </c>
      <c r="AG2998" t="s">
        <v>25</v>
      </c>
      <c r="AH2998">
        <v>9</v>
      </c>
      <c r="AI2998">
        <v>638.98799999999994</v>
      </c>
      <c r="AJ2998" s="11">
        <v>-27.686000000000003</v>
      </c>
    </row>
    <row r="2999" spans="22:36" x14ac:dyDescent="0.25">
      <c r="V2999" t="s">
        <v>684</v>
      </c>
      <c r="W2999" t="s">
        <v>129</v>
      </c>
      <c r="X2999" s="3">
        <v>31</v>
      </c>
      <c r="Y2999" s="3">
        <v>1230.3680000000002</v>
      </c>
      <c r="Z2999" s="11">
        <v>30.091000000000005</v>
      </c>
      <c r="AA2999" s="3"/>
      <c r="AB2999" s="3"/>
      <c r="AC2999" t="s">
        <v>684</v>
      </c>
      <c r="AD2999" t="str">
        <f t="shared" si="158"/>
        <v>TexasSan Antonio</v>
      </c>
      <c r="AE2999" t="str">
        <f t="shared" si="159"/>
        <v>Texas</v>
      </c>
      <c r="AF2999" t="str">
        <f t="shared" si="160"/>
        <v>San Antonio</v>
      </c>
      <c r="AG2999" t="s">
        <v>129</v>
      </c>
      <c r="AH2999">
        <v>31</v>
      </c>
      <c r="AI2999">
        <v>1230.3680000000002</v>
      </c>
      <c r="AJ2999" s="11">
        <v>30.091000000000005</v>
      </c>
    </row>
    <row r="3000" spans="22:36" x14ac:dyDescent="0.25">
      <c r="W3000" t="s">
        <v>68</v>
      </c>
      <c r="X3000" s="3">
        <v>15</v>
      </c>
      <c r="Y3000" s="3">
        <v>646.06399999999996</v>
      </c>
      <c r="Z3000" s="11">
        <v>-1647.2213999999999</v>
      </c>
      <c r="AA3000" s="3"/>
      <c r="AB3000" s="3"/>
      <c r="AD3000" t="str">
        <f t="shared" si="158"/>
        <v>TexasSan Antonio</v>
      </c>
      <c r="AE3000" t="str">
        <f t="shared" si="159"/>
        <v>Texas</v>
      </c>
      <c r="AF3000" t="str">
        <f t="shared" si="160"/>
        <v>San Antonio</v>
      </c>
      <c r="AG3000" t="s">
        <v>68</v>
      </c>
      <c r="AH3000">
        <v>15</v>
      </c>
      <c r="AI3000">
        <v>646.06399999999996</v>
      </c>
      <c r="AJ3000" s="11">
        <v>-1647.2213999999999</v>
      </c>
    </row>
    <row r="3001" spans="22:36" x14ac:dyDescent="0.25">
      <c r="W3001" t="s">
        <v>53</v>
      </c>
      <c r="X3001" s="3">
        <v>22</v>
      </c>
      <c r="Y3001" s="3">
        <v>90.72</v>
      </c>
      <c r="Z3001" s="11">
        <v>19.683599999999998</v>
      </c>
      <c r="AA3001" s="3"/>
      <c r="AB3001" s="3"/>
      <c r="AD3001" t="str">
        <f t="shared" si="158"/>
        <v>TexasSan Antonio</v>
      </c>
      <c r="AE3001" t="str">
        <f t="shared" si="159"/>
        <v>Texas</v>
      </c>
      <c r="AF3001" t="str">
        <f t="shared" si="160"/>
        <v>San Antonio</v>
      </c>
      <c r="AG3001" t="s">
        <v>53</v>
      </c>
      <c r="AH3001">
        <v>22</v>
      </c>
      <c r="AI3001">
        <v>90.72</v>
      </c>
      <c r="AJ3001" s="11">
        <v>19.683599999999998</v>
      </c>
    </row>
    <row r="3002" spans="22:36" x14ac:dyDescent="0.25">
      <c r="W3002" t="s">
        <v>64</v>
      </c>
      <c r="X3002" s="3">
        <v>48</v>
      </c>
      <c r="Y3002" s="3">
        <v>2489.6480000000001</v>
      </c>
      <c r="Z3002" s="11">
        <v>-4204.7557999999999</v>
      </c>
      <c r="AA3002" s="3"/>
      <c r="AB3002" s="3"/>
      <c r="AD3002" t="str">
        <f t="shared" si="158"/>
        <v>TexasSan Antonio</v>
      </c>
      <c r="AE3002" t="str">
        <f t="shared" si="159"/>
        <v>Texas</v>
      </c>
      <c r="AF3002" t="str">
        <f t="shared" si="160"/>
        <v>San Antonio</v>
      </c>
      <c r="AG3002" t="s">
        <v>64</v>
      </c>
      <c r="AH3002">
        <v>48</v>
      </c>
      <c r="AI3002">
        <v>2489.6480000000001</v>
      </c>
      <c r="AJ3002" s="11">
        <v>-4204.7557999999999</v>
      </c>
    </row>
    <row r="3003" spans="22:36" x14ac:dyDescent="0.25">
      <c r="W3003" t="s">
        <v>25</v>
      </c>
      <c r="X3003" s="3">
        <v>22</v>
      </c>
      <c r="Y3003" s="3">
        <v>2876.489</v>
      </c>
      <c r="Z3003" s="11">
        <v>-124.1707</v>
      </c>
      <c r="AA3003" s="3"/>
      <c r="AB3003" s="3"/>
      <c r="AD3003" t="str">
        <f t="shared" si="158"/>
        <v>TexasSan Antonio</v>
      </c>
      <c r="AE3003" t="str">
        <f t="shared" si="159"/>
        <v>Texas</v>
      </c>
      <c r="AF3003" t="str">
        <f t="shared" si="160"/>
        <v>San Antonio</v>
      </c>
      <c r="AG3003" t="s">
        <v>25</v>
      </c>
      <c r="AH3003">
        <v>22</v>
      </c>
      <c r="AI3003">
        <v>2876.489</v>
      </c>
      <c r="AJ3003" s="11">
        <v>-124.1707</v>
      </c>
    </row>
    <row r="3004" spans="22:36" x14ac:dyDescent="0.25">
      <c r="W3004" t="s">
        <v>143</v>
      </c>
      <c r="X3004" s="3">
        <v>3</v>
      </c>
      <c r="Y3004" s="3">
        <v>36.6</v>
      </c>
      <c r="Z3004" s="11">
        <v>11.895</v>
      </c>
      <c r="AA3004" s="3"/>
      <c r="AB3004" s="3"/>
      <c r="AD3004" t="str">
        <f t="shared" si="158"/>
        <v>TexasSan Antonio</v>
      </c>
      <c r="AE3004" t="str">
        <f t="shared" si="159"/>
        <v>Texas</v>
      </c>
      <c r="AF3004" t="str">
        <f t="shared" si="160"/>
        <v>San Antonio</v>
      </c>
      <c r="AG3004" t="s">
        <v>143</v>
      </c>
      <c r="AH3004">
        <v>3</v>
      </c>
      <c r="AI3004">
        <v>36.6</v>
      </c>
      <c r="AJ3004" s="11">
        <v>11.895</v>
      </c>
    </row>
    <row r="3005" spans="22:36" x14ac:dyDescent="0.25">
      <c r="W3005" t="s">
        <v>195</v>
      </c>
      <c r="X3005" s="3">
        <v>3</v>
      </c>
      <c r="Y3005" s="3">
        <v>3.552</v>
      </c>
      <c r="Z3005" s="11">
        <v>1.2432000000000001</v>
      </c>
      <c r="AA3005" s="3"/>
      <c r="AB3005" s="3"/>
      <c r="AD3005" t="str">
        <f t="shared" si="158"/>
        <v>TexasSan Antonio</v>
      </c>
      <c r="AE3005" t="str">
        <f t="shared" si="159"/>
        <v>Texas</v>
      </c>
      <c r="AF3005" t="str">
        <f t="shared" si="160"/>
        <v>San Antonio</v>
      </c>
      <c r="AG3005" t="s">
        <v>195</v>
      </c>
      <c r="AH3005">
        <v>3</v>
      </c>
      <c r="AI3005">
        <v>3.552</v>
      </c>
      <c r="AJ3005" s="11">
        <v>1.2432000000000001</v>
      </c>
    </row>
    <row r="3006" spans="22:36" x14ac:dyDescent="0.25">
      <c r="W3006" t="s">
        <v>48</v>
      </c>
      <c r="X3006" s="3">
        <v>5</v>
      </c>
      <c r="Y3006" s="3">
        <v>58.28</v>
      </c>
      <c r="Z3006" s="11">
        <v>-40.648200000000003</v>
      </c>
      <c r="AA3006" s="3"/>
      <c r="AB3006" s="3"/>
      <c r="AD3006" t="str">
        <f t="shared" si="158"/>
        <v>TexasSan Antonio</v>
      </c>
      <c r="AE3006" t="str">
        <f t="shared" si="159"/>
        <v>Texas</v>
      </c>
      <c r="AF3006" t="str">
        <f t="shared" si="160"/>
        <v>San Antonio</v>
      </c>
      <c r="AG3006" t="s">
        <v>48</v>
      </c>
      <c r="AH3006">
        <v>5</v>
      </c>
      <c r="AI3006">
        <v>58.28</v>
      </c>
      <c r="AJ3006" s="11">
        <v>-40.648200000000003</v>
      </c>
    </row>
    <row r="3007" spans="22:36" x14ac:dyDescent="0.25">
      <c r="W3007" t="s">
        <v>33</v>
      </c>
      <c r="X3007" s="3">
        <v>10</v>
      </c>
      <c r="Y3007" s="3">
        <v>100.24</v>
      </c>
      <c r="Z3007" s="11">
        <v>33.831000000000003</v>
      </c>
      <c r="AA3007" s="3"/>
      <c r="AB3007" s="3"/>
      <c r="AD3007" t="str">
        <f t="shared" si="158"/>
        <v>TexasSan Antonio</v>
      </c>
      <c r="AE3007" t="str">
        <f t="shared" si="159"/>
        <v>Texas</v>
      </c>
      <c r="AF3007" t="str">
        <f t="shared" si="160"/>
        <v>San Antonio</v>
      </c>
      <c r="AG3007" t="s">
        <v>33</v>
      </c>
      <c r="AH3007">
        <v>10</v>
      </c>
      <c r="AI3007">
        <v>100.24</v>
      </c>
      <c r="AJ3007" s="11">
        <v>33.831000000000003</v>
      </c>
    </row>
    <row r="3008" spans="22:36" x14ac:dyDescent="0.25">
      <c r="W3008" t="s">
        <v>371</v>
      </c>
      <c r="X3008" s="3">
        <v>13</v>
      </c>
      <c r="Y3008" s="3">
        <v>8847.4020000000019</v>
      </c>
      <c r="Z3008" s="11">
        <v>-1406.3104999999998</v>
      </c>
      <c r="AA3008" s="3"/>
      <c r="AB3008" s="3"/>
      <c r="AD3008" t="str">
        <f t="shared" si="158"/>
        <v>TexasSan Antonio</v>
      </c>
      <c r="AE3008" t="str">
        <f t="shared" si="159"/>
        <v>Texas</v>
      </c>
      <c r="AF3008" t="str">
        <f t="shared" si="160"/>
        <v>San Antonio</v>
      </c>
      <c r="AG3008" t="s">
        <v>371</v>
      </c>
      <c r="AH3008">
        <v>13</v>
      </c>
      <c r="AI3008">
        <v>8847.4020000000019</v>
      </c>
      <c r="AJ3008" s="11">
        <v>-1406.3104999999998</v>
      </c>
    </row>
    <row r="3009" spans="22:36" x14ac:dyDescent="0.25">
      <c r="W3009" t="s">
        <v>80</v>
      </c>
      <c r="X3009" s="3">
        <v>24</v>
      </c>
      <c r="Y3009" s="3">
        <v>473.76</v>
      </c>
      <c r="Z3009" s="11">
        <v>164.232</v>
      </c>
      <c r="AA3009" s="3"/>
      <c r="AB3009" s="3"/>
      <c r="AD3009" t="str">
        <f t="shared" si="158"/>
        <v>TexasSan Antonio</v>
      </c>
      <c r="AE3009" t="str">
        <f t="shared" si="159"/>
        <v>Texas</v>
      </c>
      <c r="AF3009" t="str">
        <f t="shared" si="160"/>
        <v>San Antonio</v>
      </c>
      <c r="AG3009" t="s">
        <v>80</v>
      </c>
      <c r="AH3009">
        <v>24</v>
      </c>
      <c r="AI3009">
        <v>473.76</v>
      </c>
      <c r="AJ3009" s="11">
        <v>164.232</v>
      </c>
    </row>
    <row r="3010" spans="22:36" x14ac:dyDescent="0.25">
      <c r="W3010" t="s">
        <v>59</v>
      </c>
      <c r="X3010" s="3">
        <v>21</v>
      </c>
      <c r="Y3010" s="3">
        <v>2323.8560000000002</v>
      </c>
      <c r="Z3010" s="11">
        <v>182.37730000000002</v>
      </c>
      <c r="AA3010" s="3"/>
      <c r="AB3010" s="3"/>
      <c r="AD3010" t="str">
        <f t="shared" si="158"/>
        <v>TexasSan Antonio</v>
      </c>
      <c r="AE3010" t="str">
        <f t="shared" si="159"/>
        <v>Texas</v>
      </c>
      <c r="AF3010" t="str">
        <f t="shared" si="160"/>
        <v>San Antonio</v>
      </c>
      <c r="AG3010" t="s">
        <v>59</v>
      </c>
      <c r="AH3010">
        <v>21</v>
      </c>
      <c r="AI3010">
        <v>2323.8560000000002</v>
      </c>
      <c r="AJ3010" s="11">
        <v>182.37730000000002</v>
      </c>
    </row>
    <row r="3011" spans="22:36" x14ac:dyDescent="0.25">
      <c r="W3011" t="s">
        <v>43</v>
      </c>
      <c r="X3011" s="3">
        <v>12</v>
      </c>
      <c r="Y3011" s="3">
        <v>446.072</v>
      </c>
      <c r="Z3011" s="11">
        <v>-68.827100000000002</v>
      </c>
      <c r="AA3011" s="3"/>
      <c r="AB3011" s="3"/>
      <c r="AD3011" t="str">
        <f t="shared" si="158"/>
        <v>TexasSan Antonio</v>
      </c>
      <c r="AE3011" t="str">
        <f t="shared" si="159"/>
        <v>Texas</v>
      </c>
      <c r="AF3011" t="str">
        <f t="shared" si="160"/>
        <v>San Antonio</v>
      </c>
      <c r="AG3011" t="s">
        <v>43</v>
      </c>
      <c r="AH3011">
        <v>12</v>
      </c>
      <c r="AI3011">
        <v>446.072</v>
      </c>
      <c r="AJ3011" s="11">
        <v>-68.827100000000002</v>
      </c>
    </row>
    <row r="3012" spans="22:36" x14ac:dyDescent="0.25">
      <c r="W3012" t="s">
        <v>39</v>
      </c>
      <c r="X3012" s="3">
        <v>18</v>
      </c>
      <c r="Y3012" s="3">
        <v>2220.4769999999999</v>
      </c>
      <c r="Z3012" s="11">
        <v>-250.46960000000001</v>
      </c>
      <c r="AA3012" s="3"/>
      <c r="AB3012" s="3"/>
      <c r="AD3012" t="str">
        <f t="shared" si="158"/>
        <v>TexasSan Antonio</v>
      </c>
      <c r="AE3012" t="str">
        <f t="shared" si="159"/>
        <v>Texas</v>
      </c>
      <c r="AF3012" t="str">
        <f t="shared" si="160"/>
        <v>San Antonio</v>
      </c>
      <c r="AG3012" t="s">
        <v>39</v>
      </c>
      <c r="AH3012">
        <v>18</v>
      </c>
      <c r="AI3012">
        <v>2220.4769999999999</v>
      </c>
      <c r="AJ3012" s="11">
        <v>-250.46960000000001</v>
      </c>
    </row>
    <row r="3013" spans="22:36" x14ac:dyDescent="0.25">
      <c r="V3013" t="s">
        <v>1211</v>
      </c>
      <c r="W3013" t="s">
        <v>129</v>
      </c>
      <c r="X3013" s="3">
        <v>2</v>
      </c>
      <c r="Y3013" s="3">
        <v>20.783999999999999</v>
      </c>
      <c r="Z3013" s="11">
        <v>-3.6372</v>
      </c>
      <c r="AA3013" s="3"/>
      <c r="AB3013" s="3"/>
      <c r="AC3013" t="s">
        <v>1211</v>
      </c>
      <c r="AD3013" t="str">
        <f t="shared" ref="AD3013:AD3076" si="161">IF(ISTEXT(AC3013),AC3013,AD3012)</f>
        <v>TexasSan Marcos</v>
      </c>
      <c r="AE3013" t="str">
        <f t="shared" ref="AE3013:AE3076" si="162">INDEX($K$3:$R$606,MATCH(AD3013,$K$3:$K$606,0),5)</f>
        <v>Texas</v>
      </c>
      <c r="AF3013" t="str">
        <f t="shared" si="160"/>
        <v>San Marcos</v>
      </c>
      <c r="AG3013" t="s">
        <v>129</v>
      </c>
      <c r="AH3013">
        <v>2</v>
      </c>
      <c r="AI3013">
        <v>20.783999999999999</v>
      </c>
      <c r="AJ3013" s="11">
        <v>-3.6372</v>
      </c>
    </row>
    <row r="3014" spans="22:36" x14ac:dyDescent="0.25">
      <c r="W3014" t="s">
        <v>48</v>
      </c>
      <c r="X3014" s="3">
        <v>3</v>
      </c>
      <c r="Y3014" s="3">
        <v>10.332000000000001</v>
      </c>
      <c r="Z3014" s="11">
        <v>-5.9409000000000001</v>
      </c>
      <c r="AA3014" s="3"/>
      <c r="AB3014" s="3"/>
      <c r="AD3014" t="str">
        <f t="shared" si="161"/>
        <v>TexasSan Marcos</v>
      </c>
      <c r="AE3014" t="str">
        <f t="shared" si="162"/>
        <v>Texas</v>
      </c>
      <c r="AF3014" t="str">
        <f t="shared" ref="AF3014:AF3077" si="163">INDEX($K$3:$R$606,MATCH(AD3014,$K$3:$K$606,0),6)</f>
        <v>San Marcos</v>
      </c>
      <c r="AG3014" t="s">
        <v>48</v>
      </c>
      <c r="AH3014">
        <v>3</v>
      </c>
      <c r="AI3014">
        <v>10.332000000000001</v>
      </c>
      <c r="AJ3014" s="11">
        <v>-5.9409000000000001</v>
      </c>
    </row>
    <row r="3015" spans="22:36" x14ac:dyDescent="0.25">
      <c r="W3015" t="s">
        <v>80</v>
      </c>
      <c r="X3015" s="3">
        <v>2</v>
      </c>
      <c r="Y3015" s="3">
        <v>10.368</v>
      </c>
      <c r="Z3015" s="11">
        <v>3.6288</v>
      </c>
      <c r="AA3015" s="3"/>
      <c r="AB3015" s="3"/>
      <c r="AD3015" t="str">
        <f t="shared" si="161"/>
        <v>TexasSan Marcos</v>
      </c>
      <c r="AE3015" t="str">
        <f t="shared" si="162"/>
        <v>Texas</v>
      </c>
      <c r="AF3015" t="str">
        <f t="shared" si="163"/>
        <v>San Marcos</v>
      </c>
      <c r="AG3015" t="s">
        <v>80</v>
      </c>
      <c r="AH3015">
        <v>2</v>
      </c>
      <c r="AI3015">
        <v>10.368</v>
      </c>
      <c r="AJ3015" s="11">
        <v>3.6288</v>
      </c>
    </row>
    <row r="3016" spans="22:36" x14ac:dyDescent="0.25">
      <c r="W3016" t="s">
        <v>43</v>
      </c>
      <c r="X3016" s="3">
        <v>5</v>
      </c>
      <c r="Y3016" s="3">
        <v>66.959999999999994</v>
      </c>
      <c r="Z3016" s="11">
        <v>-13.391999999999999</v>
      </c>
      <c r="AA3016" s="3"/>
      <c r="AB3016" s="3"/>
      <c r="AD3016" t="str">
        <f t="shared" si="161"/>
        <v>TexasSan Marcos</v>
      </c>
      <c r="AE3016" t="str">
        <f t="shared" si="162"/>
        <v>Texas</v>
      </c>
      <c r="AF3016" t="str">
        <f t="shared" si="163"/>
        <v>San Marcos</v>
      </c>
      <c r="AG3016" t="s">
        <v>43</v>
      </c>
      <c r="AH3016">
        <v>5</v>
      </c>
      <c r="AI3016">
        <v>66.959999999999994</v>
      </c>
      <c r="AJ3016" s="11">
        <v>-13.391999999999999</v>
      </c>
    </row>
    <row r="3017" spans="22:36" x14ac:dyDescent="0.25">
      <c r="V3017" t="s">
        <v>1178</v>
      </c>
      <c r="W3017" t="s">
        <v>25</v>
      </c>
      <c r="X3017" s="3">
        <v>4</v>
      </c>
      <c r="Y3017" s="3">
        <v>199.304</v>
      </c>
      <c r="Z3017" s="11">
        <v>-8.5416000000000007</v>
      </c>
      <c r="AA3017" s="3"/>
      <c r="AB3017" s="3"/>
      <c r="AC3017" t="s">
        <v>1178</v>
      </c>
      <c r="AD3017" t="str">
        <f t="shared" si="161"/>
        <v>TexasTexas City</v>
      </c>
      <c r="AE3017" t="str">
        <f t="shared" si="162"/>
        <v>Texas</v>
      </c>
      <c r="AF3017" t="str">
        <f t="shared" si="163"/>
        <v>Texas City</v>
      </c>
      <c r="AG3017" t="s">
        <v>25</v>
      </c>
      <c r="AH3017">
        <v>4</v>
      </c>
      <c r="AI3017">
        <v>199.304</v>
      </c>
      <c r="AJ3017" s="11">
        <v>-8.5416000000000007</v>
      </c>
    </row>
    <row r="3018" spans="22:36" x14ac:dyDescent="0.25">
      <c r="W3018" t="s">
        <v>39</v>
      </c>
      <c r="X3018" s="3">
        <v>3</v>
      </c>
      <c r="Y3018" s="3">
        <v>591.66800000000001</v>
      </c>
      <c r="Z3018" s="11">
        <v>28.763399999999997</v>
      </c>
      <c r="AA3018" s="3"/>
      <c r="AB3018" s="3"/>
      <c r="AD3018" t="str">
        <f t="shared" si="161"/>
        <v>TexasTexas City</v>
      </c>
      <c r="AE3018" t="str">
        <f t="shared" si="162"/>
        <v>Texas</v>
      </c>
      <c r="AF3018" t="str">
        <f t="shared" si="163"/>
        <v>Texas City</v>
      </c>
      <c r="AG3018" t="s">
        <v>39</v>
      </c>
      <c r="AH3018">
        <v>3</v>
      </c>
      <c r="AI3018">
        <v>591.66800000000001</v>
      </c>
      <c r="AJ3018" s="11">
        <v>28.763399999999997</v>
      </c>
    </row>
    <row r="3019" spans="22:36" x14ac:dyDescent="0.25">
      <c r="V3019" t="s">
        <v>1089</v>
      </c>
      <c r="W3019" t="s">
        <v>143</v>
      </c>
      <c r="X3019" s="3">
        <v>7</v>
      </c>
      <c r="Y3019" s="3">
        <v>59.752000000000002</v>
      </c>
      <c r="Z3019" s="11">
        <v>19.4194</v>
      </c>
      <c r="AA3019" s="3"/>
      <c r="AB3019" s="3"/>
      <c r="AC3019" t="s">
        <v>1089</v>
      </c>
      <c r="AD3019" t="str">
        <f t="shared" si="161"/>
        <v>TexasThe Colony</v>
      </c>
      <c r="AE3019" t="str">
        <f t="shared" si="162"/>
        <v>Texas</v>
      </c>
      <c r="AF3019" t="str">
        <f t="shared" si="163"/>
        <v>The Colony</v>
      </c>
      <c r="AG3019" t="s">
        <v>143</v>
      </c>
      <c r="AH3019">
        <v>7</v>
      </c>
      <c r="AI3019">
        <v>59.752000000000002</v>
      </c>
      <c r="AJ3019" s="11">
        <v>19.4194</v>
      </c>
    </row>
    <row r="3020" spans="22:36" x14ac:dyDescent="0.25">
      <c r="W3020" t="s">
        <v>80</v>
      </c>
      <c r="X3020" s="3">
        <v>4</v>
      </c>
      <c r="Y3020" s="3">
        <v>15.231999999999999</v>
      </c>
      <c r="Z3020" s="11">
        <v>5.5216000000000003</v>
      </c>
      <c r="AA3020" s="3"/>
      <c r="AB3020" s="3"/>
      <c r="AD3020" t="str">
        <f t="shared" si="161"/>
        <v>TexasThe Colony</v>
      </c>
      <c r="AE3020" t="str">
        <f t="shared" si="162"/>
        <v>Texas</v>
      </c>
      <c r="AF3020" t="str">
        <f t="shared" si="163"/>
        <v>The Colony</v>
      </c>
      <c r="AG3020" t="s">
        <v>80</v>
      </c>
      <c r="AH3020">
        <v>4</v>
      </c>
      <c r="AI3020">
        <v>15.231999999999999</v>
      </c>
      <c r="AJ3020" s="11">
        <v>5.5216000000000003</v>
      </c>
    </row>
    <row r="3021" spans="22:36" x14ac:dyDescent="0.25">
      <c r="W3021" t="s">
        <v>59</v>
      </c>
      <c r="X3021" s="3">
        <v>3</v>
      </c>
      <c r="Y3021" s="3">
        <v>67.176000000000002</v>
      </c>
      <c r="Z3021" s="11">
        <v>6.7176</v>
      </c>
      <c r="AA3021" s="3"/>
      <c r="AB3021" s="3"/>
      <c r="AD3021" t="str">
        <f t="shared" si="161"/>
        <v>TexasThe Colony</v>
      </c>
      <c r="AE3021" t="str">
        <f t="shared" si="162"/>
        <v>Texas</v>
      </c>
      <c r="AF3021" t="str">
        <f t="shared" si="163"/>
        <v>The Colony</v>
      </c>
      <c r="AG3021" t="s">
        <v>59</v>
      </c>
      <c r="AH3021">
        <v>3</v>
      </c>
      <c r="AI3021">
        <v>67.176000000000002</v>
      </c>
      <c r="AJ3021" s="11">
        <v>6.7176</v>
      </c>
    </row>
    <row r="3022" spans="22:36" x14ac:dyDescent="0.25">
      <c r="V3022" t="s">
        <v>786</v>
      </c>
      <c r="W3022" t="s">
        <v>129</v>
      </c>
      <c r="X3022" s="3">
        <v>3</v>
      </c>
      <c r="Y3022" s="3">
        <v>27.815999999999999</v>
      </c>
      <c r="Z3022" s="11">
        <v>4.5201000000000002</v>
      </c>
      <c r="AA3022" s="3"/>
      <c r="AB3022" s="3"/>
      <c r="AC3022" t="s">
        <v>786</v>
      </c>
      <c r="AD3022" t="str">
        <f t="shared" si="161"/>
        <v>TexasTyler</v>
      </c>
      <c r="AE3022" t="str">
        <f t="shared" si="162"/>
        <v>Texas</v>
      </c>
      <c r="AF3022" t="str">
        <f t="shared" si="163"/>
        <v>Tyler</v>
      </c>
      <c r="AG3022" t="s">
        <v>129</v>
      </c>
      <c r="AH3022">
        <v>3</v>
      </c>
      <c r="AI3022">
        <v>27.815999999999999</v>
      </c>
      <c r="AJ3022" s="11">
        <v>4.5201000000000002</v>
      </c>
    </row>
    <row r="3023" spans="22:36" x14ac:dyDescent="0.25">
      <c r="W3023" t="s">
        <v>68</v>
      </c>
      <c r="X3023" s="3">
        <v>3</v>
      </c>
      <c r="Y3023" s="3">
        <v>2.6880000000000002</v>
      </c>
      <c r="Z3023" s="11">
        <v>-7.3920000000000003</v>
      </c>
      <c r="AA3023" s="3"/>
      <c r="AB3023" s="3"/>
      <c r="AD3023" t="str">
        <f t="shared" si="161"/>
        <v>TexasTyler</v>
      </c>
      <c r="AE3023" t="str">
        <f t="shared" si="162"/>
        <v>Texas</v>
      </c>
      <c r="AF3023" t="str">
        <f t="shared" si="163"/>
        <v>Tyler</v>
      </c>
      <c r="AG3023" t="s">
        <v>68</v>
      </c>
      <c r="AH3023">
        <v>3</v>
      </c>
      <c r="AI3023">
        <v>2.6880000000000002</v>
      </c>
      <c r="AJ3023" s="11">
        <v>-7.3920000000000003</v>
      </c>
    </row>
    <row r="3024" spans="22:36" x14ac:dyDescent="0.25">
      <c r="W3024" t="s">
        <v>64</v>
      </c>
      <c r="X3024" s="3">
        <v>7</v>
      </c>
      <c r="Y3024" s="3">
        <v>234.178</v>
      </c>
      <c r="Z3024" s="11">
        <v>-399.57470000000001</v>
      </c>
      <c r="AA3024" s="3"/>
      <c r="AB3024" s="3"/>
      <c r="AD3024" t="str">
        <f t="shared" si="161"/>
        <v>TexasTyler</v>
      </c>
      <c r="AE3024" t="str">
        <f t="shared" si="162"/>
        <v>Texas</v>
      </c>
      <c r="AF3024" t="str">
        <f t="shared" si="163"/>
        <v>Tyler</v>
      </c>
      <c r="AG3024" t="s">
        <v>64</v>
      </c>
      <c r="AH3024">
        <v>7</v>
      </c>
      <c r="AI3024">
        <v>234.178</v>
      </c>
      <c r="AJ3024" s="11">
        <v>-399.57470000000001</v>
      </c>
    </row>
    <row r="3025" spans="22:36" x14ac:dyDescent="0.25">
      <c r="W3025" t="s">
        <v>48</v>
      </c>
      <c r="X3025" s="3">
        <v>3</v>
      </c>
      <c r="Y3025" s="3">
        <v>82.524000000000001</v>
      </c>
      <c r="Z3025" s="11">
        <v>-41.262</v>
      </c>
      <c r="AA3025" s="3"/>
      <c r="AB3025" s="3"/>
      <c r="AD3025" t="str">
        <f t="shared" si="161"/>
        <v>TexasTyler</v>
      </c>
      <c r="AE3025" t="str">
        <f t="shared" si="162"/>
        <v>Texas</v>
      </c>
      <c r="AF3025" t="str">
        <f t="shared" si="163"/>
        <v>Tyler</v>
      </c>
      <c r="AG3025" t="s">
        <v>48</v>
      </c>
      <c r="AH3025">
        <v>3</v>
      </c>
      <c r="AI3025">
        <v>82.524000000000001</v>
      </c>
      <c r="AJ3025" s="11">
        <v>-41.262</v>
      </c>
    </row>
    <row r="3026" spans="22:36" x14ac:dyDescent="0.25">
      <c r="V3026" t="s">
        <v>1130</v>
      </c>
      <c r="W3026" t="s">
        <v>53</v>
      </c>
      <c r="X3026" s="3">
        <v>5</v>
      </c>
      <c r="Y3026" s="3">
        <v>7.12</v>
      </c>
      <c r="Z3026" s="11">
        <v>0.71199999999999997</v>
      </c>
      <c r="AA3026" s="3"/>
      <c r="AB3026" s="3"/>
      <c r="AC3026" t="s">
        <v>1130</v>
      </c>
      <c r="AD3026" t="str">
        <f t="shared" si="161"/>
        <v>TexasWaco</v>
      </c>
      <c r="AE3026" t="str">
        <f t="shared" si="162"/>
        <v>Texas</v>
      </c>
      <c r="AF3026" t="str">
        <f t="shared" si="163"/>
        <v>Waco</v>
      </c>
      <c r="AG3026" t="s">
        <v>53</v>
      </c>
      <c r="AH3026">
        <v>5</v>
      </c>
      <c r="AI3026">
        <v>7.12</v>
      </c>
      <c r="AJ3026" s="11">
        <v>0.71199999999999997</v>
      </c>
    </row>
    <row r="3027" spans="22:36" x14ac:dyDescent="0.25">
      <c r="W3027" t="s">
        <v>64</v>
      </c>
      <c r="X3027" s="3">
        <v>7</v>
      </c>
      <c r="Y3027" s="3">
        <v>246.62</v>
      </c>
      <c r="Z3027" s="11">
        <v>-431.45359999999999</v>
      </c>
      <c r="AA3027" s="3"/>
      <c r="AB3027" s="3"/>
      <c r="AD3027" t="str">
        <f t="shared" si="161"/>
        <v>TexasWaco</v>
      </c>
      <c r="AE3027" t="str">
        <f t="shared" si="162"/>
        <v>Texas</v>
      </c>
      <c r="AF3027" t="str">
        <f t="shared" si="163"/>
        <v>Waco</v>
      </c>
      <c r="AG3027" t="s">
        <v>64</v>
      </c>
      <c r="AH3027">
        <v>7</v>
      </c>
      <c r="AI3027">
        <v>246.62</v>
      </c>
      <c r="AJ3027" s="11">
        <v>-431.45359999999999</v>
      </c>
    </row>
    <row r="3028" spans="22:36" x14ac:dyDescent="0.25">
      <c r="W3028" t="s">
        <v>22</v>
      </c>
      <c r="X3028" s="3">
        <v>3</v>
      </c>
      <c r="Y3028" s="3">
        <v>328.39920000000001</v>
      </c>
      <c r="Z3028" s="11">
        <v>-91.758600000000001</v>
      </c>
      <c r="AA3028" s="3"/>
      <c r="AB3028" s="3"/>
      <c r="AD3028" t="str">
        <f t="shared" si="161"/>
        <v>TexasWaco</v>
      </c>
      <c r="AE3028" t="str">
        <f t="shared" si="162"/>
        <v>Texas</v>
      </c>
      <c r="AF3028" t="str">
        <f t="shared" si="163"/>
        <v>Waco</v>
      </c>
      <c r="AG3028" t="s">
        <v>22</v>
      </c>
      <c r="AH3028">
        <v>3</v>
      </c>
      <c r="AI3028">
        <v>328.39920000000001</v>
      </c>
      <c r="AJ3028" s="11">
        <v>-91.758600000000001</v>
      </c>
    </row>
    <row r="3029" spans="22:36" x14ac:dyDescent="0.25">
      <c r="W3029" t="s">
        <v>43</v>
      </c>
      <c r="X3029" s="3">
        <v>2</v>
      </c>
      <c r="Y3029" s="3">
        <v>23.968</v>
      </c>
      <c r="Z3029" s="11">
        <v>2.3967999999999998</v>
      </c>
      <c r="AA3029" s="3"/>
      <c r="AB3029" s="3"/>
      <c r="AD3029" t="str">
        <f t="shared" si="161"/>
        <v>TexasWaco</v>
      </c>
      <c r="AE3029" t="str">
        <f t="shared" si="162"/>
        <v>Texas</v>
      </c>
      <c r="AF3029" t="str">
        <f t="shared" si="163"/>
        <v>Waco</v>
      </c>
      <c r="AG3029" t="s">
        <v>43</v>
      </c>
      <c r="AH3029">
        <v>2</v>
      </c>
      <c r="AI3029">
        <v>23.968</v>
      </c>
      <c r="AJ3029" s="11">
        <v>2.3967999999999998</v>
      </c>
    </row>
    <row r="3030" spans="22:36" x14ac:dyDescent="0.25">
      <c r="V3030" t="s">
        <v>1144</v>
      </c>
      <c r="W3030" t="s">
        <v>129</v>
      </c>
      <c r="X3030" s="3">
        <v>7</v>
      </c>
      <c r="Y3030" s="3">
        <v>111.93</v>
      </c>
      <c r="Z3030" s="11">
        <v>34.698300000000003</v>
      </c>
      <c r="AA3030" s="3"/>
      <c r="AB3030" s="3"/>
      <c r="AC3030" t="s">
        <v>1144</v>
      </c>
      <c r="AD3030" t="str">
        <f t="shared" si="161"/>
        <v>UtahDraper</v>
      </c>
      <c r="AE3030" t="str">
        <f t="shared" si="162"/>
        <v>Utah</v>
      </c>
      <c r="AF3030" t="str">
        <f t="shared" si="163"/>
        <v>Draper</v>
      </c>
      <c r="AG3030" t="s">
        <v>129</v>
      </c>
      <c r="AH3030">
        <v>7</v>
      </c>
      <c r="AI3030">
        <v>111.93</v>
      </c>
      <c r="AJ3030" s="11">
        <v>34.698300000000003</v>
      </c>
    </row>
    <row r="3031" spans="22:36" x14ac:dyDescent="0.25">
      <c r="W3031" t="s">
        <v>48</v>
      </c>
      <c r="X3031" s="3">
        <v>2</v>
      </c>
      <c r="Y3031" s="3">
        <v>25.16</v>
      </c>
      <c r="Z3031" s="11">
        <v>10.5672</v>
      </c>
      <c r="AA3031" s="3"/>
      <c r="AB3031" s="3"/>
      <c r="AD3031" t="str">
        <f t="shared" si="161"/>
        <v>UtahDraper</v>
      </c>
      <c r="AE3031" t="str">
        <f t="shared" si="162"/>
        <v>Utah</v>
      </c>
      <c r="AF3031" t="str">
        <f t="shared" si="163"/>
        <v>Draper</v>
      </c>
      <c r="AG3031" t="s">
        <v>48</v>
      </c>
      <c r="AH3031">
        <v>2</v>
      </c>
      <c r="AI3031">
        <v>25.16</v>
      </c>
      <c r="AJ3031" s="11">
        <v>10.5672</v>
      </c>
    </row>
    <row r="3032" spans="22:36" x14ac:dyDescent="0.25">
      <c r="W3032" t="s">
        <v>59</v>
      </c>
      <c r="X3032" s="3">
        <v>4</v>
      </c>
      <c r="Y3032" s="3">
        <v>126.56</v>
      </c>
      <c r="Z3032" s="11">
        <v>47.46</v>
      </c>
      <c r="AA3032" s="3"/>
      <c r="AB3032" s="3"/>
      <c r="AD3032" t="str">
        <f t="shared" si="161"/>
        <v>UtahDraper</v>
      </c>
      <c r="AE3032" t="str">
        <f t="shared" si="162"/>
        <v>Utah</v>
      </c>
      <c r="AF3032" t="str">
        <f t="shared" si="163"/>
        <v>Draper</v>
      </c>
      <c r="AG3032" t="s">
        <v>59</v>
      </c>
      <c r="AH3032">
        <v>4</v>
      </c>
      <c r="AI3032">
        <v>126.56</v>
      </c>
      <c r="AJ3032" s="11">
        <v>47.46</v>
      </c>
    </row>
    <row r="3033" spans="22:36" x14ac:dyDescent="0.25">
      <c r="V3033" t="s">
        <v>724</v>
      </c>
      <c r="W3033" t="s">
        <v>195</v>
      </c>
      <c r="X3033" s="3">
        <v>4</v>
      </c>
      <c r="Y3033" s="3">
        <v>4.96</v>
      </c>
      <c r="Z3033" s="11">
        <v>2.3311999999999999</v>
      </c>
      <c r="AA3033" s="3"/>
      <c r="AB3033" s="3"/>
      <c r="AC3033" t="s">
        <v>724</v>
      </c>
      <c r="AD3033" t="str">
        <f t="shared" si="161"/>
        <v>UtahLayton</v>
      </c>
      <c r="AE3033" t="str">
        <f t="shared" si="162"/>
        <v>Utah</v>
      </c>
      <c r="AF3033" t="str">
        <f t="shared" si="163"/>
        <v>Layton</v>
      </c>
      <c r="AG3033" t="s">
        <v>195</v>
      </c>
      <c r="AH3033">
        <v>4</v>
      </c>
      <c r="AI3033">
        <v>4.96</v>
      </c>
      <c r="AJ3033" s="11">
        <v>2.3311999999999999</v>
      </c>
    </row>
    <row r="3034" spans="22:36" x14ac:dyDescent="0.25">
      <c r="V3034" t="s">
        <v>1122</v>
      </c>
      <c r="W3034" t="s">
        <v>556</v>
      </c>
      <c r="X3034" s="3">
        <v>5</v>
      </c>
      <c r="Y3034" s="3">
        <v>1499.95</v>
      </c>
      <c r="Z3034" s="11">
        <v>449.98500000000001</v>
      </c>
      <c r="AA3034" s="3"/>
      <c r="AB3034" s="3"/>
      <c r="AC3034" t="s">
        <v>1122</v>
      </c>
      <c r="AD3034" t="str">
        <f t="shared" si="161"/>
        <v>UtahLehi</v>
      </c>
      <c r="AE3034" t="str">
        <f t="shared" si="162"/>
        <v>Utah</v>
      </c>
      <c r="AF3034" t="str">
        <f t="shared" si="163"/>
        <v>Lehi</v>
      </c>
      <c r="AG3034" t="s">
        <v>556</v>
      </c>
      <c r="AH3034">
        <v>5</v>
      </c>
      <c r="AI3034">
        <v>1499.95</v>
      </c>
      <c r="AJ3034" s="11">
        <v>449.98500000000001</v>
      </c>
    </row>
    <row r="3035" spans="22:36" x14ac:dyDescent="0.25">
      <c r="W3035" t="s">
        <v>59</v>
      </c>
      <c r="X3035" s="3">
        <v>3</v>
      </c>
      <c r="Y3035" s="3">
        <v>16.776</v>
      </c>
      <c r="Z3035" s="11">
        <v>1.6776</v>
      </c>
      <c r="AA3035" s="3"/>
      <c r="AB3035" s="3"/>
      <c r="AD3035" t="str">
        <f t="shared" si="161"/>
        <v>UtahLehi</v>
      </c>
      <c r="AE3035" t="str">
        <f t="shared" si="162"/>
        <v>Utah</v>
      </c>
      <c r="AF3035" t="str">
        <f t="shared" si="163"/>
        <v>Lehi</v>
      </c>
      <c r="AG3035" t="s">
        <v>59</v>
      </c>
      <c r="AH3035">
        <v>3</v>
      </c>
      <c r="AI3035">
        <v>16.776</v>
      </c>
      <c r="AJ3035" s="11">
        <v>1.6776</v>
      </c>
    </row>
    <row r="3036" spans="22:36" x14ac:dyDescent="0.25">
      <c r="V3036" t="s">
        <v>1108</v>
      </c>
      <c r="W3036" t="s">
        <v>129</v>
      </c>
      <c r="X3036" s="3">
        <v>12</v>
      </c>
      <c r="Y3036" s="3">
        <v>82.8</v>
      </c>
      <c r="Z3036" s="11">
        <v>6.6239999999999997</v>
      </c>
      <c r="AA3036" s="3"/>
      <c r="AB3036" s="3"/>
      <c r="AC3036" t="s">
        <v>1108</v>
      </c>
      <c r="AD3036" t="str">
        <f t="shared" si="161"/>
        <v>UtahLogan</v>
      </c>
      <c r="AE3036" t="str">
        <f t="shared" si="162"/>
        <v>Utah</v>
      </c>
      <c r="AF3036" t="str">
        <f t="shared" si="163"/>
        <v>Logan</v>
      </c>
      <c r="AG3036" t="s">
        <v>129</v>
      </c>
      <c r="AH3036">
        <v>12</v>
      </c>
      <c r="AI3036">
        <v>82.8</v>
      </c>
      <c r="AJ3036" s="11">
        <v>6.6239999999999997</v>
      </c>
    </row>
    <row r="3037" spans="22:36" x14ac:dyDescent="0.25">
      <c r="W3037" t="s">
        <v>64</v>
      </c>
      <c r="X3037" s="3">
        <v>6</v>
      </c>
      <c r="Y3037" s="3">
        <v>95.135999999999996</v>
      </c>
      <c r="Z3037" s="11">
        <v>31.332799999999999</v>
      </c>
      <c r="AA3037" s="3"/>
      <c r="AB3037" s="3"/>
      <c r="AD3037" t="str">
        <f t="shared" si="161"/>
        <v>UtahLogan</v>
      </c>
      <c r="AE3037" t="str">
        <f t="shared" si="162"/>
        <v>Utah</v>
      </c>
      <c r="AF3037" t="str">
        <f t="shared" si="163"/>
        <v>Logan</v>
      </c>
      <c r="AG3037" t="s">
        <v>64</v>
      </c>
      <c r="AH3037">
        <v>6</v>
      </c>
      <c r="AI3037">
        <v>95.135999999999996</v>
      </c>
      <c r="AJ3037" s="11">
        <v>31.332799999999999</v>
      </c>
    </row>
    <row r="3038" spans="22:36" x14ac:dyDescent="0.25">
      <c r="W3038" t="s">
        <v>43</v>
      </c>
      <c r="X3038" s="3">
        <v>3</v>
      </c>
      <c r="Y3038" s="3">
        <v>102.34</v>
      </c>
      <c r="Z3038" s="11">
        <v>9.0063999999999993</v>
      </c>
      <c r="AA3038" s="3"/>
      <c r="AB3038" s="3"/>
      <c r="AD3038" t="str">
        <f t="shared" si="161"/>
        <v>UtahLogan</v>
      </c>
      <c r="AE3038" t="str">
        <f t="shared" si="162"/>
        <v>Utah</v>
      </c>
      <c r="AF3038" t="str">
        <f t="shared" si="163"/>
        <v>Logan</v>
      </c>
      <c r="AG3038" t="s">
        <v>43</v>
      </c>
      <c r="AH3038">
        <v>3</v>
      </c>
      <c r="AI3038">
        <v>102.34</v>
      </c>
      <c r="AJ3038" s="11">
        <v>9.0063999999999993</v>
      </c>
    </row>
    <row r="3039" spans="22:36" x14ac:dyDescent="0.25">
      <c r="V3039" t="s">
        <v>1012</v>
      </c>
      <c r="W3039" t="s">
        <v>53</v>
      </c>
      <c r="X3039" s="3">
        <v>1</v>
      </c>
      <c r="Y3039" s="3">
        <v>25.99</v>
      </c>
      <c r="Z3039" s="11">
        <v>7.5370999999999997</v>
      </c>
      <c r="AA3039" s="3"/>
      <c r="AB3039" s="3"/>
      <c r="AC3039" t="s">
        <v>1012</v>
      </c>
      <c r="AD3039" t="str">
        <f t="shared" si="161"/>
        <v>UtahMurray</v>
      </c>
      <c r="AE3039" t="str">
        <f t="shared" si="162"/>
        <v>Utah</v>
      </c>
      <c r="AF3039" t="str">
        <f t="shared" si="163"/>
        <v>Murray</v>
      </c>
      <c r="AG3039" t="s">
        <v>53</v>
      </c>
      <c r="AH3039">
        <v>1</v>
      </c>
      <c r="AI3039">
        <v>25.99</v>
      </c>
      <c r="AJ3039" s="11">
        <v>7.5370999999999997</v>
      </c>
    </row>
    <row r="3040" spans="22:36" x14ac:dyDescent="0.25">
      <c r="W3040" t="s">
        <v>80</v>
      </c>
      <c r="X3040" s="3">
        <v>5</v>
      </c>
      <c r="Y3040" s="3">
        <v>48.4</v>
      </c>
      <c r="Z3040" s="11">
        <v>23.231999999999999</v>
      </c>
      <c r="AA3040" s="3"/>
      <c r="AB3040" s="3"/>
      <c r="AD3040" t="str">
        <f t="shared" si="161"/>
        <v>UtahMurray</v>
      </c>
      <c r="AE3040" t="str">
        <f t="shared" si="162"/>
        <v>Utah</v>
      </c>
      <c r="AF3040" t="str">
        <f t="shared" si="163"/>
        <v>Murray</v>
      </c>
      <c r="AG3040" t="s">
        <v>80</v>
      </c>
      <c r="AH3040">
        <v>5</v>
      </c>
      <c r="AI3040">
        <v>48.4</v>
      </c>
      <c r="AJ3040" s="11">
        <v>23.231999999999999</v>
      </c>
    </row>
    <row r="3041" spans="22:36" x14ac:dyDescent="0.25">
      <c r="W3041" t="s">
        <v>59</v>
      </c>
      <c r="X3041" s="3">
        <v>9</v>
      </c>
      <c r="Y3041" s="3">
        <v>71.927999999999997</v>
      </c>
      <c r="Z3041" s="11">
        <v>6.2937000000000003</v>
      </c>
      <c r="AA3041" s="3"/>
      <c r="AB3041" s="3"/>
      <c r="AD3041" t="str">
        <f t="shared" si="161"/>
        <v>UtahMurray</v>
      </c>
      <c r="AE3041" t="str">
        <f t="shared" si="162"/>
        <v>Utah</v>
      </c>
      <c r="AF3041" t="str">
        <f t="shared" si="163"/>
        <v>Murray</v>
      </c>
      <c r="AG3041" t="s">
        <v>59</v>
      </c>
      <c r="AH3041">
        <v>9</v>
      </c>
      <c r="AI3041">
        <v>71.927999999999997</v>
      </c>
      <c r="AJ3041" s="11">
        <v>6.2937000000000003</v>
      </c>
    </row>
    <row r="3042" spans="22:36" x14ac:dyDescent="0.25">
      <c r="V3042" t="s">
        <v>643</v>
      </c>
      <c r="W3042" t="s">
        <v>53</v>
      </c>
      <c r="X3042" s="3">
        <v>4</v>
      </c>
      <c r="Y3042" s="3">
        <v>57.66</v>
      </c>
      <c r="Z3042" s="11">
        <v>17.0792</v>
      </c>
      <c r="AA3042" s="3"/>
      <c r="AB3042" s="3"/>
      <c r="AC3042" t="s">
        <v>643</v>
      </c>
      <c r="AD3042" t="str">
        <f t="shared" si="161"/>
        <v>UtahOrem</v>
      </c>
      <c r="AE3042" t="str">
        <f t="shared" si="162"/>
        <v>Utah</v>
      </c>
      <c r="AF3042" t="str">
        <f t="shared" si="163"/>
        <v>Orem</v>
      </c>
      <c r="AG3042" t="s">
        <v>53</v>
      </c>
      <c r="AH3042">
        <v>4</v>
      </c>
      <c r="AI3042">
        <v>57.66</v>
      </c>
      <c r="AJ3042" s="11">
        <v>17.0792</v>
      </c>
    </row>
    <row r="3043" spans="22:36" x14ac:dyDescent="0.25">
      <c r="W3043" t="s">
        <v>64</v>
      </c>
      <c r="X3043" s="3">
        <v>3</v>
      </c>
      <c r="Y3043" s="3">
        <v>59.808</v>
      </c>
      <c r="Z3043" s="11">
        <v>19.4376</v>
      </c>
      <c r="AA3043" s="3"/>
      <c r="AB3043" s="3"/>
      <c r="AD3043" t="str">
        <f t="shared" si="161"/>
        <v>UtahOrem</v>
      </c>
      <c r="AE3043" t="str">
        <f t="shared" si="162"/>
        <v>Utah</v>
      </c>
      <c r="AF3043" t="str">
        <f t="shared" si="163"/>
        <v>Orem</v>
      </c>
      <c r="AG3043" t="s">
        <v>64</v>
      </c>
      <c r="AH3043">
        <v>3</v>
      </c>
      <c r="AI3043">
        <v>59.808</v>
      </c>
      <c r="AJ3043" s="11">
        <v>19.4376</v>
      </c>
    </row>
    <row r="3044" spans="22:36" x14ac:dyDescent="0.25">
      <c r="W3044" t="s">
        <v>22</v>
      </c>
      <c r="X3044" s="3">
        <v>7</v>
      </c>
      <c r="Y3044" s="3">
        <v>1406.86</v>
      </c>
      <c r="Z3044" s="11">
        <v>140.68600000000001</v>
      </c>
      <c r="AA3044" s="3"/>
      <c r="AB3044" s="3"/>
      <c r="AD3044" t="str">
        <f t="shared" si="161"/>
        <v>UtahOrem</v>
      </c>
      <c r="AE3044" t="str">
        <f t="shared" si="162"/>
        <v>Utah</v>
      </c>
      <c r="AF3044" t="str">
        <f t="shared" si="163"/>
        <v>Orem</v>
      </c>
      <c r="AG3044" t="s">
        <v>22</v>
      </c>
      <c r="AH3044">
        <v>7</v>
      </c>
      <c r="AI3044">
        <v>1406.86</v>
      </c>
      <c r="AJ3044" s="11">
        <v>140.68600000000001</v>
      </c>
    </row>
    <row r="3045" spans="22:36" x14ac:dyDescent="0.25">
      <c r="W3045" t="s">
        <v>48</v>
      </c>
      <c r="X3045" s="3">
        <v>6</v>
      </c>
      <c r="Y3045" s="3">
        <v>73.319999999999993</v>
      </c>
      <c r="Z3045" s="11">
        <v>21.995999999999999</v>
      </c>
      <c r="AA3045" s="3"/>
      <c r="AB3045" s="3"/>
      <c r="AD3045" t="str">
        <f t="shared" si="161"/>
        <v>UtahOrem</v>
      </c>
      <c r="AE3045" t="str">
        <f t="shared" si="162"/>
        <v>Utah</v>
      </c>
      <c r="AF3045" t="str">
        <f t="shared" si="163"/>
        <v>Orem</v>
      </c>
      <c r="AG3045" t="s">
        <v>48</v>
      </c>
      <c r="AH3045">
        <v>6</v>
      </c>
      <c r="AI3045">
        <v>73.319999999999993</v>
      </c>
      <c r="AJ3045" s="11">
        <v>21.995999999999999</v>
      </c>
    </row>
    <row r="3046" spans="22:36" x14ac:dyDescent="0.25">
      <c r="W3046" t="s">
        <v>33</v>
      </c>
      <c r="X3046" s="3">
        <v>5</v>
      </c>
      <c r="Y3046" s="3">
        <v>15.75</v>
      </c>
      <c r="Z3046" s="11">
        <v>7.56</v>
      </c>
      <c r="AA3046" s="3"/>
      <c r="AB3046" s="3"/>
      <c r="AD3046" t="str">
        <f t="shared" si="161"/>
        <v>UtahOrem</v>
      </c>
      <c r="AE3046" t="str">
        <f t="shared" si="162"/>
        <v>Utah</v>
      </c>
      <c r="AF3046" t="str">
        <f t="shared" si="163"/>
        <v>Orem</v>
      </c>
      <c r="AG3046" t="s">
        <v>33</v>
      </c>
      <c r="AH3046">
        <v>5</v>
      </c>
      <c r="AI3046">
        <v>15.75</v>
      </c>
      <c r="AJ3046" s="11">
        <v>7.56</v>
      </c>
    </row>
    <row r="3047" spans="22:36" x14ac:dyDescent="0.25">
      <c r="W3047" t="s">
        <v>80</v>
      </c>
      <c r="X3047" s="3">
        <v>2</v>
      </c>
      <c r="Y3047" s="3">
        <v>12.96</v>
      </c>
      <c r="Z3047" s="11">
        <v>6.2207999999999997</v>
      </c>
      <c r="AA3047" s="3"/>
      <c r="AB3047" s="3"/>
      <c r="AD3047" t="str">
        <f t="shared" si="161"/>
        <v>UtahOrem</v>
      </c>
      <c r="AE3047" t="str">
        <f t="shared" si="162"/>
        <v>Utah</v>
      </c>
      <c r="AF3047" t="str">
        <f t="shared" si="163"/>
        <v>Orem</v>
      </c>
      <c r="AG3047" t="s">
        <v>80</v>
      </c>
      <c r="AH3047">
        <v>2</v>
      </c>
      <c r="AI3047">
        <v>12.96</v>
      </c>
      <c r="AJ3047" s="11">
        <v>6.2207999999999997</v>
      </c>
    </row>
    <row r="3048" spans="22:36" x14ac:dyDescent="0.25">
      <c r="W3048" t="s">
        <v>43</v>
      </c>
      <c r="X3048" s="3">
        <v>2</v>
      </c>
      <c r="Y3048" s="3">
        <v>323.10000000000002</v>
      </c>
      <c r="Z3048" s="11">
        <v>61.389000000000003</v>
      </c>
      <c r="AA3048" s="3"/>
      <c r="AB3048" s="3"/>
      <c r="AD3048" t="str">
        <f t="shared" si="161"/>
        <v>UtahOrem</v>
      </c>
      <c r="AE3048" t="str">
        <f t="shared" si="162"/>
        <v>Utah</v>
      </c>
      <c r="AF3048" t="str">
        <f t="shared" si="163"/>
        <v>Orem</v>
      </c>
      <c r="AG3048" t="s">
        <v>43</v>
      </c>
      <c r="AH3048">
        <v>2</v>
      </c>
      <c r="AI3048">
        <v>323.10000000000002</v>
      </c>
      <c r="AJ3048" s="11">
        <v>61.389000000000003</v>
      </c>
    </row>
    <row r="3049" spans="22:36" x14ac:dyDescent="0.25">
      <c r="W3049" t="s">
        <v>39</v>
      </c>
      <c r="X3049" s="3">
        <v>3</v>
      </c>
      <c r="Y3049" s="3">
        <v>1044.6300000000001</v>
      </c>
      <c r="Z3049" s="11">
        <v>240.26490000000001</v>
      </c>
      <c r="AA3049" s="3"/>
      <c r="AB3049" s="3"/>
      <c r="AD3049" t="str">
        <f t="shared" si="161"/>
        <v>UtahOrem</v>
      </c>
      <c r="AE3049" t="str">
        <f t="shared" si="162"/>
        <v>Utah</v>
      </c>
      <c r="AF3049" t="str">
        <f t="shared" si="163"/>
        <v>Orem</v>
      </c>
      <c r="AG3049" t="s">
        <v>39</v>
      </c>
      <c r="AH3049">
        <v>3</v>
      </c>
      <c r="AI3049">
        <v>1044.6300000000001</v>
      </c>
      <c r="AJ3049" s="11">
        <v>240.26490000000001</v>
      </c>
    </row>
    <row r="3050" spans="22:36" x14ac:dyDescent="0.25">
      <c r="V3050" t="s">
        <v>873</v>
      </c>
      <c r="W3050" t="s">
        <v>68</v>
      </c>
      <c r="X3050" s="3">
        <v>3</v>
      </c>
      <c r="Y3050" s="3">
        <v>1089.75</v>
      </c>
      <c r="Z3050" s="11">
        <v>305.13</v>
      </c>
      <c r="AA3050" s="3"/>
      <c r="AB3050" s="3"/>
      <c r="AC3050" t="s">
        <v>873</v>
      </c>
      <c r="AD3050" t="str">
        <f t="shared" si="161"/>
        <v>UtahPleasant Grove</v>
      </c>
      <c r="AE3050" t="str">
        <f t="shared" si="162"/>
        <v>Utah</v>
      </c>
      <c r="AF3050" t="str">
        <f t="shared" si="163"/>
        <v>Pleasant Grove</v>
      </c>
      <c r="AG3050" t="s">
        <v>68</v>
      </c>
      <c r="AH3050">
        <v>3</v>
      </c>
      <c r="AI3050">
        <v>1089.75</v>
      </c>
      <c r="AJ3050" s="11">
        <v>305.13</v>
      </c>
    </row>
    <row r="3051" spans="22:36" x14ac:dyDescent="0.25">
      <c r="W3051" t="s">
        <v>53</v>
      </c>
      <c r="X3051" s="3">
        <v>5</v>
      </c>
      <c r="Y3051" s="3">
        <v>16.399999999999999</v>
      </c>
      <c r="Z3051" s="11">
        <v>4.2640000000000002</v>
      </c>
      <c r="AA3051" s="3"/>
      <c r="AB3051" s="3"/>
      <c r="AD3051" t="str">
        <f t="shared" si="161"/>
        <v>UtahPleasant Grove</v>
      </c>
      <c r="AE3051" t="str">
        <f t="shared" si="162"/>
        <v>Utah</v>
      </c>
      <c r="AF3051" t="str">
        <f t="shared" si="163"/>
        <v>Pleasant Grove</v>
      </c>
      <c r="AG3051" t="s">
        <v>53</v>
      </c>
      <c r="AH3051">
        <v>5</v>
      </c>
      <c r="AI3051">
        <v>16.399999999999999</v>
      </c>
      <c r="AJ3051" s="11">
        <v>4.2640000000000002</v>
      </c>
    </row>
    <row r="3052" spans="22:36" x14ac:dyDescent="0.25">
      <c r="W3052" t="s">
        <v>64</v>
      </c>
      <c r="X3052" s="3">
        <v>4</v>
      </c>
      <c r="Y3052" s="3">
        <v>25.327999999999999</v>
      </c>
      <c r="Z3052" s="11">
        <v>8.8778000000000006</v>
      </c>
      <c r="AA3052" s="3"/>
      <c r="AB3052" s="3"/>
      <c r="AD3052" t="str">
        <f t="shared" si="161"/>
        <v>UtahPleasant Grove</v>
      </c>
      <c r="AE3052" t="str">
        <f t="shared" si="162"/>
        <v>Utah</v>
      </c>
      <c r="AF3052" t="str">
        <f t="shared" si="163"/>
        <v>Pleasant Grove</v>
      </c>
      <c r="AG3052" t="s">
        <v>64</v>
      </c>
      <c r="AH3052">
        <v>4</v>
      </c>
      <c r="AI3052">
        <v>25.327999999999999</v>
      </c>
      <c r="AJ3052" s="11">
        <v>8.8778000000000006</v>
      </c>
    </row>
    <row r="3053" spans="22:36" x14ac:dyDescent="0.25">
      <c r="W3053" t="s">
        <v>80</v>
      </c>
      <c r="X3053" s="3">
        <v>8</v>
      </c>
      <c r="Y3053" s="3">
        <v>447.84</v>
      </c>
      <c r="Z3053" s="11">
        <v>219.44159999999999</v>
      </c>
      <c r="AA3053" s="3"/>
      <c r="AB3053" s="3"/>
      <c r="AD3053" t="str">
        <f t="shared" si="161"/>
        <v>UtahPleasant Grove</v>
      </c>
      <c r="AE3053" t="str">
        <f t="shared" si="162"/>
        <v>Utah</v>
      </c>
      <c r="AF3053" t="str">
        <f t="shared" si="163"/>
        <v>Pleasant Grove</v>
      </c>
      <c r="AG3053" t="s">
        <v>80</v>
      </c>
      <c r="AH3053">
        <v>8</v>
      </c>
      <c r="AI3053">
        <v>447.84</v>
      </c>
      <c r="AJ3053" s="11">
        <v>219.44159999999999</v>
      </c>
    </row>
    <row r="3054" spans="22:36" x14ac:dyDescent="0.25">
      <c r="W3054" t="s">
        <v>59</v>
      </c>
      <c r="X3054" s="3">
        <v>5</v>
      </c>
      <c r="Y3054" s="3">
        <v>399.96</v>
      </c>
      <c r="Z3054" s="11">
        <v>34.996499999999997</v>
      </c>
      <c r="AA3054" s="3"/>
      <c r="AB3054" s="3"/>
      <c r="AD3054" t="str">
        <f t="shared" si="161"/>
        <v>UtahPleasant Grove</v>
      </c>
      <c r="AE3054" t="str">
        <f t="shared" si="162"/>
        <v>Utah</v>
      </c>
      <c r="AF3054" t="str">
        <f t="shared" si="163"/>
        <v>Pleasant Grove</v>
      </c>
      <c r="AG3054" t="s">
        <v>59</v>
      </c>
      <c r="AH3054">
        <v>5</v>
      </c>
      <c r="AI3054">
        <v>399.96</v>
      </c>
      <c r="AJ3054" s="11">
        <v>34.996499999999997</v>
      </c>
    </row>
    <row r="3055" spans="22:36" x14ac:dyDescent="0.25">
      <c r="W3055" t="s">
        <v>43</v>
      </c>
      <c r="X3055" s="3">
        <v>5</v>
      </c>
      <c r="Y3055" s="3">
        <v>158.9</v>
      </c>
      <c r="Z3055" s="11">
        <v>7.9450000000000003</v>
      </c>
      <c r="AA3055" s="3"/>
      <c r="AB3055" s="3"/>
      <c r="AD3055" t="str">
        <f t="shared" si="161"/>
        <v>UtahPleasant Grove</v>
      </c>
      <c r="AE3055" t="str">
        <f t="shared" si="162"/>
        <v>Utah</v>
      </c>
      <c r="AF3055" t="str">
        <f t="shared" si="163"/>
        <v>Pleasant Grove</v>
      </c>
      <c r="AG3055" t="s">
        <v>43</v>
      </c>
      <c r="AH3055">
        <v>5</v>
      </c>
      <c r="AI3055">
        <v>158.9</v>
      </c>
      <c r="AJ3055" s="11">
        <v>7.9450000000000003</v>
      </c>
    </row>
    <row r="3056" spans="22:36" x14ac:dyDescent="0.25">
      <c r="V3056" t="s">
        <v>872</v>
      </c>
      <c r="W3056" t="s">
        <v>64</v>
      </c>
      <c r="X3056" s="3">
        <v>8</v>
      </c>
      <c r="Y3056" s="3">
        <v>48.144000000000005</v>
      </c>
      <c r="Z3056" s="11">
        <v>16.728300000000001</v>
      </c>
      <c r="AA3056" s="3"/>
      <c r="AB3056" s="3"/>
      <c r="AC3056" t="s">
        <v>872</v>
      </c>
      <c r="AD3056" t="str">
        <f t="shared" si="161"/>
        <v>UtahProvo</v>
      </c>
      <c r="AE3056" t="str">
        <f t="shared" si="162"/>
        <v>Utah</v>
      </c>
      <c r="AF3056" t="str">
        <f t="shared" si="163"/>
        <v>Provo</v>
      </c>
      <c r="AG3056" t="s">
        <v>64</v>
      </c>
      <c r="AH3056">
        <v>8</v>
      </c>
      <c r="AI3056">
        <v>48.144000000000005</v>
      </c>
      <c r="AJ3056" s="11">
        <v>16.728300000000001</v>
      </c>
    </row>
    <row r="3057" spans="22:36" x14ac:dyDescent="0.25">
      <c r="W3057" t="s">
        <v>22</v>
      </c>
      <c r="X3057" s="3">
        <v>3</v>
      </c>
      <c r="Y3057" s="3">
        <v>1292.94</v>
      </c>
      <c r="Z3057" s="11">
        <v>77.576400000000007</v>
      </c>
      <c r="AA3057" s="3"/>
      <c r="AB3057" s="3"/>
      <c r="AD3057" t="str">
        <f t="shared" si="161"/>
        <v>UtahProvo</v>
      </c>
      <c r="AE3057" t="str">
        <f t="shared" si="162"/>
        <v>Utah</v>
      </c>
      <c r="AF3057" t="str">
        <f t="shared" si="163"/>
        <v>Provo</v>
      </c>
      <c r="AG3057" t="s">
        <v>22</v>
      </c>
      <c r="AH3057">
        <v>3</v>
      </c>
      <c r="AI3057">
        <v>1292.94</v>
      </c>
      <c r="AJ3057" s="11">
        <v>77.576400000000007</v>
      </c>
    </row>
    <row r="3058" spans="22:36" x14ac:dyDescent="0.25">
      <c r="W3058" t="s">
        <v>33</v>
      </c>
      <c r="X3058" s="3">
        <v>5</v>
      </c>
      <c r="Y3058" s="3">
        <v>14.4</v>
      </c>
      <c r="Z3058" s="11">
        <v>7.056</v>
      </c>
      <c r="AA3058" s="3"/>
      <c r="AB3058" s="3"/>
      <c r="AD3058" t="str">
        <f t="shared" si="161"/>
        <v>UtahProvo</v>
      </c>
      <c r="AE3058" t="str">
        <f t="shared" si="162"/>
        <v>Utah</v>
      </c>
      <c r="AF3058" t="str">
        <f t="shared" si="163"/>
        <v>Provo</v>
      </c>
      <c r="AG3058" t="s">
        <v>33</v>
      </c>
      <c r="AH3058">
        <v>5</v>
      </c>
      <c r="AI3058">
        <v>14.4</v>
      </c>
      <c r="AJ3058" s="11">
        <v>7.056</v>
      </c>
    </row>
    <row r="3059" spans="22:36" x14ac:dyDescent="0.25">
      <c r="W3059" t="s">
        <v>80</v>
      </c>
      <c r="X3059" s="3">
        <v>10</v>
      </c>
      <c r="Y3059" s="3">
        <v>186.85999999999999</v>
      </c>
      <c r="Z3059" s="11">
        <v>90.682200000000009</v>
      </c>
      <c r="AA3059" s="3"/>
      <c r="AB3059" s="3"/>
      <c r="AD3059" t="str">
        <f t="shared" si="161"/>
        <v>UtahProvo</v>
      </c>
      <c r="AE3059" t="str">
        <f t="shared" si="162"/>
        <v>Utah</v>
      </c>
      <c r="AF3059" t="str">
        <f t="shared" si="163"/>
        <v>Provo</v>
      </c>
      <c r="AG3059" t="s">
        <v>80</v>
      </c>
      <c r="AH3059">
        <v>10</v>
      </c>
      <c r="AI3059">
        <v>186.85999999999999</v>
      </c>
      <c r="AJ3059" s="11">
        <v>90.682200000000009</v>
      </c>
    </row>
    <row r="3060" spans="22:36" x14ac:dyDescent="0.25">
      <c r="W3060" t="s">
        <v>43</v>
      </c>
      <c r="X3060" s="3">
        <v>2</v>
      </c>
      <c r="Y3060" s="3">
        <v>261.74</v>
      </c>
      <c r="Z3060" s="11">
        <v>65.435000000000002</v>
      </c>
      <c r="AA3060" s="3"/>
      <c r="AB3060" s="3"/>
      <c r="AD3060" t="str">
        <f t="shared" si="161"/>
        <v>UtahProvo</v>
      </c>
      <c r="AE3060" t="str">
        <f t="shared" si="162"/>
        <v>Utah</v>
      </c>
      <c r="AF3060" t="str">
        <f t="shared" si="163"/>
        <v>Provo</v>
      </c>
      <c r="AG3060" t="s">
        <v>43</v>
      </c>
      <c r="AH3060">
        <v>2</v>
      </c>
      <c r="AI3060">
        <v>261.74</v>
      </c>
      <c r="AJ3060" s="11">
        <v>65.435000000000002</v>
      </c>
    </row>
    <row r="3061" spans="22:36" x14ac:dyDescent="0.25">
      <c r="W3061" t="s">
        <v>334</v>
      </c>
      <c r="X3061" s="3">
        <v>5</v>
      </c>
      <c r="Y3061" s="3">
        <v>44.4</v>
      </c>
      <c r="Z3061" s="11">
        <v>12.432</v>
      </c>
      <c r="AA3061" s="3"/>
      <c r="AB3061" s="3"/>
      <c r="AD3061" t="str">
        <f t="shared" si="161"/>
        <v>UtahProvo</v>
      </c>
      <c r="AE3061" t="str">
        <f t="shared" si="162"/>
        <v>Utah</v>
      </c>
      <c r="AF3061" t="str">
        <f t="shared" si="163"/>
        <v>Provo</v>
      </c>
      <c r="AG3061" t="s">
        <v>334</v>
      </c>
      <c r="AH3061">
        <v>5</v>
      </c>
      <c r="AI3061">
        <v>44.4</v>
      </c>
      <c r="AJ3061" s="11">
        <v>12.432</v>
      </c>
    </row>
    <row r="3062" spans="22:36" x14ac:dyDescent="0.25">
      <c r="W3062" t="s">
        <v>39</v>
      </c>
      <c r="X3062" s="3">
        <v>5</v>
      </c>
      <c r="Y3062" s="3">
        <v>912.75</v>
      </c>
      <c r="Z3062" s="11">
        <v>118.6575</v>
      </c>
      <c r="AA3062" s="3"/>
      <c r="AB3062" s="3"/>
      <c r="AD3062" t="str">
        <f t="shared" si="161"/>
        <v>UtahProvo</v>
      </c>
      <c r="AE3062" t="str">
        <f t="shared" si="162"/>
        <v>Utah</v>
      </c>
      <c r="AF3062" t="str">
        <f t="shared" si="163"/>
        <v>Provo</v>
      </c>
      <c r="AG3062" t="s">
        <v>39</v>
      </c>
      <c r="AH3062">
        <v>5</v>
      </c>
      <c r="AI3062">
        <v>912.75</v>
      </c>
      <c r="AJ3062" s="11">
        <v>118.6575</v>
      </c>
    </row>
    <row r="3063" spans="22:36" x14ac:dyDescent="0.25">
      <c r="V3063" t="s">
        <v>967</v>
      </c>
      <c r="W3063" t="s">
        <v>64</v>
      </c>
      <c r="X3063" s="3">
        <v>17</v>
      </c>
      <c r="Y3063" s="3">
        <v>439.49599999999998</v>
      </c>
      <c r="Z3063" s="11">
        <v>157.2313</v>
      </c>
      <c r="AA3063" s="3"/>
      <c r="AB3063" s="3"/>
      <c r="AC3063" t="s">
        <v>967</v>
      </c>
      <c r="AD3063" t="str">
        <f t="shared" si="161"/>
        <v>UtahSalt Lake City</v>
      </c>
      <c r="AE3063" t="str">
        <f t="shared" si="162"/>
        <v>Utah</v>
      </c>
      <c r="AF3063" t="str">
        <f t="shared" si="163"/>
        <v>Salt Lake City</v>
      </c>
      <c r="AG3063" t="s">
        <v>64</v>
      </c>
      <c r="AH3063">
        <v>17</v>
      </c>
      <c r="AI3063">
        <v>439.49599999999998</v>
      </c>
      <c r="AJ3063" s="11">
        <v>157.2313</v>
      </c>
    </row>
    <row r="3064" spans="22:36" x14ac:dyDescent="0.25">
      <c r="W3064" t="s">
        <v>80</v>
      </c>
      <c r="X3064" s="3">
        <v>25</v>
      </c>
      <c r="Y3064" s="3">
        <v>363.28</v>
      </c>
      <c r="Z3064" s="11">
        <v>172.02879999999999</v>
      </c>
      <c r="AA3064" s="3"/>
      <c r="AB3064" s="3"/>
      <c r="AD3064" t="str">
        <f t="shared" si="161"/>
        <v>UtahSalt Lake City</v>
      </c>
      <c r="AE3064" t="str">
        <f t="shared" si="162"/>
        <v>Utah</v>
      </c>
      <c r="AF3064" t="str">
        <f t="shared" si="163"/>
        <v>Salt Lake City</v>
      </c>
      <c r="AG3064" t="s">
        <v>80</v>
      </c>
      <c r="AH3064">
        <v>25</v>
      </c>
      <c r="AI3064">
        <v>363.28</v>
      </c>
      <c r="AJ3064" s="11">
        <v>172.02879999999999</v>
      </c>
    </row>
    <row r="3065" spans="22:36" x14ac:dyDescent="0.25">
      <c r="V3065" t="s">
        <v>639</v>
      </c>
      <c r="W3065" t="s">
        <v>64</v>
      </c>
      <c r="X3065" s="3">
        <v>5</v>
      </c>
      <c r="Y3065" s="3">
        <v>91.68</v>
      </c>
      <c r="Z3065" s="11">
        <v>28.65</v>
      </c>
      <c r="AA3065" s="3"/>
      <c r="AB3065" s="3"/>
      <c r="AC3065" t="s">
        <v>639</v>
      </c>
      <c r="AD3065" t="str">
        <f t="shared" si="161"/>
        <v>UtahWest Jordan</v>
      </c>
      <c r="AE3065" t="str">
        <f t="shared" si="162"/>
        <v>Utah</v>
      </c>
      <c r="AF3065" t="str">
        <f t="shared" si="163"/>
        <v>West Jordan</v>
      </c>
      <c r="AG3065" t="s">
        <v>64</v>
      </c>
      <c r="AH3065">
        <v>5</v>
      </c>
      <c r="AI3065">
        <v>91.68</v>
      </c>
      <c r="AJ3065" s="11">
        <v>28.65</v>
      </c>
    </row>
    <row r="3066" spans="22:36" x14ac:dyDescent="0.25">
      <c r="W3066" t="s">
        <v>195</v>
      </c>
      <c r="X3066" s="3">
        <v>3</v>
      </c>
      <c r="Y3066" s="3">
        <v>5.04</v>
      </c>
      <c r="Z3066" s="11">
        <v>0.2016</v>
      </c>
      <c r="AA3066" s="3"/>
      <c r="AB3066" s="3"/>
      <c r="AD3066" t="str">
        <f t="shared" si="161"/>
        <v>UtahWest Jordan</v>
      </c>
      <c r="AE3066" t="str">
        <f t="shared" si="162"/>
        <v>Utah</v>
      </c>
      <c r="AF3066" t="str">
        <f t="shared" si="163"/>
        <v>West Jordan</v>
      </c>
      <c r="AG3066" t="s">
        <v>195</v>
      </c>
      <c r="AH3066">
        <v>3</v>
      </c>
      <c r="AI3066">
        <v>5.04</v>
      </c>
      <c r="AJ3066" s="11">
        <v>0.2016</v>
      </c>
    </row>
    <row r="3067" spans="22:36" x14ac:dyDescent="0.25">
      <c r="W3067" t="s">
        <v>48</v>
      </c>
      <c r="X3067" s="3">
        <v>3</v>
      </c>
      <c r="Y3067" s="3">
        <v>66.69</v>
      </c>
      <c r="Z3067" s="11">
        <v>22.0077</v>
      </c>
      <c r="AA3067" s="3"/>
      <c r="AB3067" s="3"/>
      <c r="AD3067" t="str">
        <f t="shared" si="161"/>
        <v>UtahWest Jordan</v>
      </c>
      <c r="AE3067" t="str">
        <f t="shared" si="162"/>
        <v>Utah</v>
      </c>
      <c r="AF3067" t="str">
        <f t="shared" si="163"/>
        <v>West Jordan</v>
      </c>
      <c r="AG3067" t="s">
        <v>48</v>
      </c>
      <c r="AH3067">
        <v>3</v>
      </c>
      <c r="AI3067">
        <v>66.69</v>
      </c>
      <c r="AJ3067" s="11">
        <v>22.0077</v>
      </c>
    </row>
    <row r="3068" spans="22:36" x14ac:dyDescent="0.25">
      <c r="W3068" t="s">
        <v>80</v>
      </c>
      <c r="X3068" s="3">
        <v>3</v>
      </c>
      <c r="Y3068" s="3">
        <v>92.94</v>
      </c>
      <c r="Z3068" s="11">
        <v>41.823</v>
      </c>
      <c r="AA3068" s="3"/>
      <c r="AB3068" s="3"/>
      <c r="AD3068" t="str">
        <f t="shared" si="161"/>
        <v>UtahWest Jordan</v>
      </c>
      <c r="AE3068" t="str">
        <f t="shared" si="162"/>
        <v>Utah</v>
      </c>
      <c r="AF3068" t="str">
        <f t="shared" si="163"/>
        <v>West Jordan</v>
      </c>
      <c r="AG3068" t="s">
        <v>80</v>
      </c>
      <c r="AH3068">
        <v>3</v>
      </c>
      <c r="AI3068">
        <v>92.94</v>
      </c>
      <c r="AJ3068" s="11">
        <v>41.823</v>
      </c>
    </row>
    <row r="3069" spans="22:36" x14ac:dyDescent="0.25">
      <c r="W3069" t="s">
        <v>43</v>
      </c>
      <c r="X3069" s="3">
        <v>2</v>
      </c>
      <c r="Y3069" s="3">
        <v>55.5</v>
      </c>
      <c r="Z3069" s="11">
        <v>9.99</v>
      </c>
      <c r="AA3069" s="3"/>
      <c r="AB3069" s="3"/>
      <c r="AD3069" t="str">
        <f t="shared" si="161"/>
        <v>UtahWest Jordan</v>
      </c>
      <c r="AE3069" t="str">
        <f t="shared" si="162"/>
        <v>Utah</v>
      </c>
      <c r="AF3069" t="str">
        <f t="shared" si="163"/>
        <v>West Jordan</v>
      </c>
      <c r="AG3069" t="s">
        <v>43</v>
      </c>
      <c r="AH3069">
        <v>2</v>
      </c>
      <c r="AI3069">
        <v>55.5</v>
      </c>
      <c r="AJ3069" s="11">
        <v>9.99</v>
      </c>
    </row>
    <row r="3070" spans="22:36" x14ac:dyDescent="0.25">
      <c r="V3070" t="s">
        <v>974</v>
      </c>
      <c r="W3070" t="s">
        <v>129</v>
      </c>
      <c r="X3070" s="3">
        <v>9</v>
      </c>
      <c r="Y3070" s="3">
        <v>305.01</v>
      </c>
      <c r="Z3070" s="11">
        <v>110.65129999999999</v>
      </c>
      <c r="AA3070" s="3"/>
      <c r="AB3070" s="3"/>
      <c r="AC3070" t="s">
        <v>974</v>
      </c>
      <c r="AD3070" t="str">
        <f t="shared" si="161"/>
        <v>VermontBurlington</v>
      </c>
      <c r="AE3070" t="str">
        <f t="shared" si="162"/>
        <v>Vermont</v>
      </c>
      <c r="AF3070" t="str">
        <f t="shared" si="163"/>
        <v>Burlington</v>
      </c>
      <c r="AG3070" t="s">
        <v>129</v>
      </c>
      <c r="AH3070">
        <v>9</v>
      </c>
      <c r="AI3070">
        <v>305.01</v>
      </c>
      <c r="AJ3070" s="11">
        <v>110.65129999999999</v>
      </c>
    </row>
    <row r="3071" spans="22:36" x14ac:dyDescent="0.25">
      <c r="W3071" t="s">
        <v>68</v>
      </c>
      <c r="X3071" s="3">
        <v>3</v>
      </c>
      <c r="Y3071" s="3">
        <v>542.94000000000005</v>
      </c>
      <c r="Z3071" s="11">
        <v>152.0232</v>
      </c>
      <c r="AA3071" s="3"/>
      <c r="AB3071" s="3"/>
      <c r="AD3071" t="str">
        <f t="shared" si="161"/>
        <v>VermontBurlington</v>
      </c>
      <c r="AE3071" t="str">
        <f t="shared" si="162"/>
        <v>Vermont</v>
      </c>
      <c r="AF3071" t="str">
        <f t="shared" si="163"/>
        <v>Burlington</v>
      </c>
      <c r="AG3071" t="s">
        <v>68</v>
      </c>
      <c r="AH3071">
        <v>3</v>
      </c>
      <c r="AI3071">
        <v>542.94000000000005</v>
      </c>
      <c r="AJ3071" s="11">
        <v>152.0232</v>
      </c>
    </row>
    <row r="3072" spans="22:36" x14ac:dyDescent="0.25">
      <c r="W3072" t="s">
        <v>53</v>
      </c>
      <c r="X3072" s="3">
        <v>6</v>
      </c>
      <c r="Y3072" s="3">
        <v>8.0399999999999991</v>
      </c>
      <c r="Z3072" s="11">
        <v>2.7336</v>
      </c>
      <c r="AA3072" s="3"/>
      <c r="AB3072" s="3"/>
      <c r="AD3072" t="str">
        <f t="shared" si="161"/>
        <v>VermontBurlington</v>
      </c>
      <c r="AE3072" t="str">
        <f t="shared" si="162"/>
        <v>Vermont</v>
      </c>
      <c r="AF3072" t="str">
        <f t="shared" si="163"/>
        <v>Burlington</v>
      </c>
      <c r="AG3072" t="s">
        <v>53</v>
      </c>
      <c r="AH3072">
        <v>6</v>
      </c>
      <c r="AI3072">
        <v>8.0399999999999991</v>
      </c>
      <c r="AJ3072" s="11">
        <v>2.7336</v>
      </c>
    </row>
    <row r="3073" spans="22:36" x14ac:dyDescent="0.25">
      <c r="W3073" t="s">
        <v>22</v>
      </c>
      <c r="X3073" s="3">
        <v>5</v>
      </c>
      <c r="Y3073" s="3">
        <v>4404.8999999999996</v>
      </c>
      <c r="Z3073" s="11">
        <v>1013.127</v>
      </c>
      <c r="AA3073" s="3"/>
      <c r="AB3073" s="3"/>
      <c r="AD3073" t="str">
        <f t="shared" si="161"/>
        <v>VermontBurlington</v>
      </c>
      <c r="AE3073" t="str">
        <f t="shared" si="162"/>
        <v>Vermont</v>
      </c>
      <c r="AF3073" t="str">
        <f t="shared" si="163"/>
        <v>Burlington</v>
      </c>
      <c r="AG3073" t="s">
        <v>22</v>
      </c>
      <c r="AH3073">
        <v>5</v>
      </c>
      <c r="AI3073">
        <v>4404.8999999999996</v>
      </c>
      <c r="AJ3073" s="11">
        <v>1013.127</v>
      </c>
    </row>
    <row r="3074" spans="22:36" x14ac:dyDescent="0.25">
      <c r="W3074" t="s">
        <v>25</v>
      </c>
      <c r="X3074" s="3">
        <v>3</v>
      </c>
      <c r="Y3074" s="3">
        <v>715.2</v>
      </c>
      <c r="Z3074" s="11">
        <v>178.8</v>
      </c>
      <c r="AA3074" s="3"/>
      <c r="AB3074" s="3"/>
      <c r="AD3074" t="str">
        <f t="shared" si="161"/>
        <v>VermontBurlington</v>
      </c>
      <c r="AE3074" t="str">
        <f t="shared" si="162"/>
        <v>Vermont</v>
      </c>
      <c r="AF3074" t="str">
        <f t="shared" si="163"/>
        <v>Burlington</v>
      </c>
      <c r="AG3074" t="s">
        <v>25</v>
      </c>
      <c r="AH3074">
        <v>3</v>
      </c>
      <c r="AI3074">
        <v>715.2</v>
      </c>
      <c r="AJ3074" s="11">
        <v>178.8</v>
      </c>
    </row>
    <row r="3075" spans="22:36" x14ac:dyDescent="0.25">
      <c r="W3075" t="s">
        <v>143</v>
      </c>
      <c r="X3075" s="3">
        <v>1</v>
      </c>
      <c r="Y3075" s="3">
        <v>2.04</v>
      </c>
      <c r="Z3075" s="11">
        <v>0.95879999999999999</v>
      </c>
      <c r="AA3075" s="3"/>
      <c r="AB3075" s="3"/>
      <c r="AD3075" t="str">
        <f t="shared" si="161"/>
        <v>VermontBurlington</v>
      </c>
      <c r="AE3075" t="str">
        <f t="shared" si="162"/>
        <v>Vermont</v>
      </c>
      <c r="AF3075" t="str">
        <f t="shared" si="163"/>
        <v>Burlington</v>
      </c>
      <c r="AG3075" t="s">
        <v>143</v>
      </c>
      <c r="AH3075">
        <v>1</v>
      </c>
      <c r="AI3075">
        <v>2.04</v>
      </c>
      <c r="AJ3075" s="11">
        <v>0.95879999999999999</v>
      </c>
    </row>
    <row r="3076" spans="22:36" x14ac:dyDescent="0.25">
      <c r="W3076" t="s">
        <v>80</v>
      </c>
      <c r="X3076" s="3">
        <v>5</v>
      </c>
      <c r="Y3076" s="3">
        <v>92.2</v>
      </c>
      <c r="Z3076" s="11">
        <v>43.333999999999996</v>
      </c>
      <c r="AA3076" s="3"/>
      <c r="AB3076" s="3"/>
      <c r="AD3076" t="str">
        <f t="shared" si="161"/>
        <v>VermontBurlington</v>
      </c>
      <c r="AE3076" t="str">
        <f t="shared" si="162"/>
        <v>Vermont</v>
      </c>
      <c r="AF3076" t="str">
        <f t="shared" si="163"/>
        <v>Burlington</v>
      </c>
      <c r="AG3076" t="s">
        <v>80</v>
      </c>
      <c r="AH3076">
        <v>5</v>
      </c>
      <c r="AI3076">
        <v>92.2</v>
      </c>
      <c r="AJ3076" s="11">
        <v>43.333999999999996</v>
      </c>
    </row>
    <row r="3077" spans="22:36" x14ac:dyDescent="0.25">
      <c r="W3077" t="s">
        <v>59</v>
      </c>
      <c r="X3077" s="3">
        <v>5</v>
      </c>
      <c r="Y3077" s="3">
        <v>1294.75</v>
      </c>
      <c r="Z3077" s="11">
        <v>336.63499999999999</v>
      </c>
      <c r="AA3077" s="3"/>
      <c r="AB3077" s="3"/>
      <c r="AD3077" t="str">
        <f t="shared" ref="AD3077:AD3140" si="164">IF(ISTEXT(AC3077),AC3077,AD3076)</f>
        <v>VermontBurlington</v>
      </c>
      <c r="AE3077" t="str">
        <f t="shared" ref="AE3077:AE3140" si="165">INDEX($K$3:$R$606,MATCH(AD3077,$K$3:$K$606,0),5)</f>
        <v>Vermont</v>
      </c>
      <c r="AF3077" t="str">
        <f t="shared" si="163"/>
        <v>Burlington</v>
      </c>
      <c r="AG3077" t="s">
        <v>59</v>
      </c>
      <c r="AH3077">
        <v>5</v>
      </c>
      <c r="AI3077">
        <v>1294.75</v>
      </c>
      <c r="AJ3077" s="11">
        <v>336.63499999999999</v>
      </c>
    </row>
    <row r="3078" spans="22:36" x14ac:dyDescent="0.25">
      <c r="W3078" t="s">
        <v>43</v>
      </c>
      <c r="X3078" s="3">
        <v>13</v>
      </c>
      <c r="Y3078" s="3">
        <v>1564.29</v>
      </c>
      <c r="Z3078" s="11">
        <v>406.71539999999999</v>
      </c>
      <c r="AA3078" s="3"/>
      <c r="AB3078" s="3"/>
      <c r="AD3078" t="str">
        <f t="shared" si="164"/>
        <v>VermontBurlington</v>
      </c>
      <c r="AE3078" t="str">
        <f t="shared" si="165"/>
        <v>Vermont</v>
      </c>
      <c r="AF3078" t="str">
        <f t="shared" ref="AF3078:AF3141" si="166">INDEX($K$3:$R$606,MATCH(AD3078,$K$3:$K$606,0),6)</f>
        <v>Burlington</v>
      </c>
      <c r="AG3078" t="s">
        <v>43</v>
      </c>
      <c r="AH3078">
        <v>13</v>
      </c>
      <c r="AI3078">
        <v>1564.29</v>
      </c>
      <c r="AJ3078" s="11">
        <v>406.71539999999999</v>
      </c>
    </row>
    <row r="3079" spans="22:36" x14ac:dyDescent="0.25">
      <c r="V3079" t="s">
        <v>818</v>
      </c>
      <c r="W3079" t="s">
        <v>53</v>
      </c>
      <c r="X3079" s="3">
        <v>14</v>
      </c>
      <c r="Y3079" s="3">
        <v>45.92</v>
      </c>
      <c r="Z3079" s="11">
        <v>14.235200000000001</v>
      </c>
      <c r="AA3079" s="3"/>
      <c r="AB3079" s="3"/>
      <c r="AC3079" t="s">
        <v>818</v>
      </c>
      <c r="AD3079" t="str">
        <f t="shared" si="164"/>
        <v>VirginiaAlexandria</v>
      </c>
      <c r="AE3079" t="str">
        <f t="shared" si="165"/>
        <v>Virginia</v>
      </c>
      <c r="AF3079" t="str">
        <f t="shared" si="166"/>
        <v>Alexandria</v>
      </c>
      <c r="AG3079" t="s">
        <v>53</v>
      </c>
      <c r="AH3079">
        <v>14</v>
      </c>
      <c r="AI3079">
        <v>45.92</v>
      </c>
      <c r="AJ3079" s="11">
        <v>14.235200000000001</v>
      </c>
    </row>
    <row r="3080" spans="22:36" x14ac:dyDescent="0.25">
      <c r="W3080" t="s">
        <v>195</v>
      </c>
      <c r="X3080" s="3">
        <v>7</v>
      </c>
      <c r="Y3080" s="3">
        <v>25.06</v>
      </c>
      <c r="Z3080" s="11">
        <v>12.53</v>
      </c>
      <c r="AA3080" s="3"/>
      <c r="AB3080" s="3"/>
      <c r="AD3080" t="str">
        <f t="shared" si="164"/>
        <v>VirginiaAlexandria</v>
      </c>
      <c r="AE3080" t="str">
        <f t="shared" si="165"/>
        <v>Virginia</v>
      </c>
      <c r="AF3080" t="str">
        <f t="shared" si="166"/>
        <v>Alexandria</v>
      </c>
      <c r="AG3080" t="s">
        <v>195</v>
      </c>
      <c r="AH3080">
        <v>7</v>
      </c>
      <c r="AI3080">
        <v>25.06</v>
      </c>
      <c r="AJ3080" s="11">
        <v>12.53</v>
      </c>
    </row>
    <row r="3081" spans="22:36" x14ac:dyDescent="0.25">
      <c r="W3081" t="s">
        <v>48</v>
      </c>
      <c r="X3081" s="3">
        <v>20</v>
      </c>
      <c r="Y3081" s="3">
        <v>267.45999999999998</v>
      </c>
      <c r="Z3081" s="11">
        <v>104.4522</v>
      </c>
      <c r="AA3081" s="3"/>
      <c r="AB3081" s="3"/>
      <c r="AD3081" t="str">
        <f t="shared" si="164"/>
        <v>VirginiaAlexandria</v>
      </c>
      <c r="AE3081" t="str">
        <f t="shared" si="165"/>
        <v>Virginia</v>
      </c>
      <c r="AF3081" t="str">
        <f t="shared" si="166"/>
        <v>Alexandria</v>
      </c>
      <c r="AG3081" t="s">
        <v>48</v>
      </c>
      <c r="AH3081">
        <v>20</v>
      </c>
      <c r="AI3081">
        <v>267.45999999999998</v>
      </c>
      <c r="AJ3081" s="11">
        <v>104.4522</v>
      </c>
    </row>
    <row r="3082" spans="22:36" x14ac:dyDescent="0.25">
      <c r="W3082" t="s">
        <v>80</v>
      </c>
      <c r="X3082" s="3">
        <v>7</v>
      </c>
      <c r="Y3082" s="3">
        <v>49.080000000000005</v>
      </c>
      <c r="Z3082" s="11">
        <v>24.021599999999999</v>
      </c>
      <c r="AA3082" s="3"/>
      <c r="AB3082" s="3"/>
      <c r="AD3082" t="str">
        <f t="shared" si="164"/>
        <v>VirginiaAlexandria</v>
      </c>
      <c r="AE3082" t="str">
        <f t="shared" si="165"/>
        <v>Virginia</v>
      </c>
      <c r="AF3082" t="str">
        <f t="shared" si="166"/>
        <v>Alexandria</v>
      </c>
      <c r="AG3082" t="s">
        <v>80</v>
      </c>
      <c r="AH3082">
        <v>7</v>
      </c>
      <c r="AI3082">
        <v>49.080000000000005</v>
      </c>
      <c r="AJ3082" s="11">
        <v>24.021599999999999</v>
      </c>
    </row>
    <row r="3083" spans="22:36" x14ac:dyDescent="0.25">
      <c r="W3083" t="s">
        <v>59</v>
      </c>
      <c r="X3083" s="3">
        <v>16</v>
      </c>
      <c r="Y3083" s="3">
        <v>372.32</v>
      </c>
      <c r="Z3083" s="11">
        <v>61.041499999999999</v>
      </c>
      <c r="AA3083" s="3"/>
      <c r="AB3083" s="3"/>
      <c r="AD3083" t="str">
        <f t="shared" si="164"/>
        <v>VirginiaAlexandria</v>
      </c>
      <c r="AE3083" t="str">
        <f t="shared" si="165"/>
        <v>Virginia</v>
      </c>
      <c r="AF3083" t="str">
        <f t="shared" si="166"/>
        <v>Alexandria</v>
      </c>
      <c r="AG3083" t="s">
        <v>59</v>
      </c>
      <c r="AH3083">
        <v>16</v>
      </c>
      <c r="AI3083">
        <v>372.32</v>
      </c>
      <c r="AJ3083" s="11">
        <v>61.041499999999999</v>
      </c>
    </row>
    <row r="3084" spans="22:36" x14ac:dyDescent="0.25">
      <c r="W3084" t="s">
        <v>43</v>
      </c>
      <c r="X3084" s="3">
        <v>15</v>
      </c>
      <c r="Y3084" s="3">
        <v>595.68000000000006</v>
      </c>
      <c r="Z3084" s="11">
        <v>19.056799999999999</v>
      </c>
      <c r="AA3084" s="3"/>
      <c r="AB3084" s="3"/>
      <c r="AD3084" t="str">
        <f t="shared" si="164"/>
        <v>VirginiaAlexandria</v>
      </c>
      <c r="AE3084" t="str">
        <f t="shared" si="165"/>
        <v>Virginia</v>
      </c>
      <c r="AF3084" t="str">
        <f t="shared" si="166"/>
        <v>Alexandria</v>
      </c>
      <c r="AG3084" t="s">
        <v>43</v>
      </c>
      <c r="AH3084">
        <v>15</v>
      </c>
      <c r="AI3084">
        <v>595.68000000000006</v>
      </c>
      <c r="AJ3084" s="11">
        <v>19.056799999999999</v>
      </c>
    </row>
    <row r="3085" spans="22:36" x14ac:dyDescent="0.25">
      <c r="W3085" t="s">
        <v>334</v>
      </c>
      <c r="X3085" s="3">
        <v>5</v>
      </c>
      <c r="Y3085" s="3">
        <v>4164.05</v>
      </c>
      <c r="Z3085" s="11">
        <v>83.281000000000006</v>
      </c>
      <c r="AA3085" s="3"/>
      <c r="AB3085" s="3"/>
      <c r="AD3085" t="str">
        <f t="shared" si="164"/>
        <v>VirginiaAlexandria</v>
      </c>
      <c r="AE3085" t="str">
        <f t="shared" si="165"/>
        <v>Virginia</v>
      </c>
      <c r="AF3085" t="str">
        <f t="shared" si="166"/>
        <v>Alexandria</v>
      </c>
      <c r="AG3085" t="s">
        <v>334</v>
      </c>
      <c r="AH3085">
        <v>5</v>
      </c>
      <c r="AI3085">
        <v>4164.05</v>
      </c>
      <c r="AJ3085" s="11">
        <v>83.281000000000006</v>
      </c>
    </row>
    <row r="3086" spans="22:36" x14ac:dyDescent="0.25">
      <c r="V3086" t="s">
        <v>717</v>
      </c>
      <c r="W3086" t="s">
        <v>129</v>
      </c>
      <c r="X3086" s="3">
        <v>5</v>
      </c>
      <c r="Y3086" s="3">
        <v>159.77000000000001</v>
      </c>
      <c r="Z3086" s="11">
        <v>43.123800000000003</v>
      </c>
      <c r="AA3086" s="3"/>
      <c r="AB3086" s="3"/>
      <c r="AC3086" t="s">
        <v>717</v>
      </c>
      <c r="AD3086" t="str">
        <f t="shared" si="164"/>
        <v>VirginiaArlington</v>
      </c>
      <c r="AE3086" t="str">
        <f t="shared" si="165"/>
        <v>Virginia</v>
      </c>
      <c r="AF3086" t="str">
        <f t="shared" si="166"/>
        <v>Arlington</v>
      </c>
      <c r="AG3086" t="s">
        <v>129</v>
      </c>
      <c r="AH3086">
        <v>5</v>
      </c>
      <c r="AI3086">
        <v>159.77000000000001</v>
      </c>
      <c r="AJ3086" s="11">
        <v>43.123800000000003</v>
      </c>
    </row>
    <row r="3087" spans="22:36" x14ac:dyDescent="0.25">
      <c r="W3087" t="s">
        <v>68</v>
      </c>
      <c r="X3087" s="3">
        <v>3</v>
      </c>
      <c r="Y3087" s="3">
        <v>36.270000000000003</v>
      </c>
      <c r="Z3087" s="11">
        <v>10.881</v>
      </c>
      <c r="AA3087" s="3"/>
      <c r="AB3087" s="3"/>
      <c r="AD3087" t="str">
        <f t="shared" si="164"/>
        <v>VirginiaArlington</v>
      </c>
      <c r="AE3087" t="str">
        <f t="shared" si="165"/>
        <v>Virginia</v>
      </c>
      <c r="AF3087" t="str">
        <f t="shared" si="166"/>
        <v>Arlington</v>
      </c>
      <c r="AG3087" t="s">
        <v>68</v>
      </c>
      <c r="AH3087">
        <v>3</v>
      </c>
      <c r="AI3087">
        <v>36.270000000000003</v>
      </c>
      <c r="AJ3087" s="11">
        <v>10.881</v>
      </c>
    </row>
    <row r="3088" spans="22:36" x14ac:dyDescent="0.25">
      <c r="W3088" t="s">
        <v>53</v>
      </c>
      <c r="X3088" s="3">
        <v>9</v>
      </c>
      <c r="Y3088" s="3">
        <v>67.25</v>
      </c>
      <c r="Z3088" s="11">
        <v>23.1997</v>
      </c>
      <c r="AA3088" s="3"/>
      <c r="AB3088" s="3"/>
      <c r="AD3088" t="str">
        <f t="shared" si="164"/>
        <v>VirginiaArlington</v>
      </c>
      <c r="AE3088" t="str">
        <f t="shared" si="165"/>
        <v>Virginia</v>
      </c>
      <c r="AF3088" t="str">
        <f t="shared" si="166"/>
        <v>Arlington</v>
      </c>
      <c r="AG3088" t="s">
        <v>53</v>
      </c>
      <c r="AH3088">
        <v>9</v>
      </c>
      <c r="AI3088">
        <v>67.25</v>
      </c>
      <c r="AJ3088" s="11">
        <v>23.1997</v>
      </c>
    </row>
    <row r="3089" spans="22:36" x14ac:dyDescent="0.25">
      <c r="W3089" t="s">
        <v>64</v>
      </c>
      <c r="X3089" s="3">
        <v>18</v>
      </c>
      <c r="Y3089" s="3">
        <v>184.39000000000001</v>
      </c>
      <c r="Z3089" s="11">
        <v>87.509</v>
      </c>
      <c r="AA3089" s="3"/>
      <c r="AB3089" s="3"/>
      <c r="AD3089" t="str">
        <f t="shared" si="164"/>
        <v>VirginiaArlington</v>
      </c>
      <c r="AE3089" t="str">
        <f t="shared" si="165"/>
        <v>Virginia</v>
      </c>
      <c r="AF3089" t="str">
        <f t="shared" si="166"/>
        <v>Arlington</v>
      </c>
      <c r="AG3089" t="s">
        <v>64</v>
      </c>
      <c r="AH3089">
        <v>18</v>
      </c>
      <c r="AI3089">
        <v>184.39000000000001</v>
      </c>
      <c r="AJ3089" s="11">
        <v>87.509</v>
      </c>
    </row>
    <row r="3090" spans="22:36" x14ac:dyDescent="0.25">
      <c r="W3090" t="s">
        <v>22</v>
      </c>
      <c r="X3090" s="3">
        <v>5</v>
      </c>
      <c r="Y3090" s="3">
        <v>421.93</v>
      </c>
      <c r="Z3090" s="11">
        <v>83.530599999999993</v>
      </c>
      <c r="AA3090" s="3"/>
      <c r="AB3090" s="3"/>
      <c r="AD3090" t="str">
        <f t="shared" si="164"/>
        <v>VirginiaArlington</v>
      </c>
      <c r="AE3090" t="str">
        <f t="shared" si="165"/>
        <v>Virginia</v>
      </c>
      <c r="AF3090" t="str">
        <f t="shared" si="166"/>
        <v>Arlington</v>
      </c>
      <c r="AG3090" t="s">
        <v>22</v>
      </c>
      <c r="AH3090">
        <v>5</v>
      </c>
      <c r="AI3090">
        <v>421.93</v>
      </c>
      <c r="AJ3090" s="11">
        <v>83.530599999999993</v>
      </c>
    </row>
    <row r="3091" spans="22:36" x14ac:dyDescent="0.25">
      <c r="W3091" t="s">
        <v>25</v>
      </c>
      <c r="X3091" s="3">
        <v>2</v>
      </c>
      <c r="Y3091" s="3">
        <v>641.96</v>
      </c>
      <c r="Z3091" s="11">
        <v>179.74879999999999</v>
      </c>
      <c r="AA3091" s="3"/>
      <c r="AB3091" s="3"/>
      <c r="AD3091" t="str">
        <f t="shared" si="164"/>
        <v>VirginiaArlington</v>
      </c>
      <c r="AE3091" t="str">
        <f t="shared" si="165"/>
        <v>Virginia</v>
      </c>
      <c r="AF3091" t="str">
        <f t="shared" si="166"/>
        <v>Arlington</v>
      </c>
      <c r="AG3091" t="s">
        <v>25</v>
      </c>
      <c r="AH3091">
        <v>2</v>
      </c>
      <c r="AI3091">
        <v>641.96</v>
      </c>
      <c r="AJ3091" s="11">
        <v>179.74879999999999</v>
      </c>
    </row>
    <row r="3092" spans="22:36" x14ac:dyDescent="0.25">
      <c r="W3092" t="s">
        <v>143</v>
      </c>
      <c r="X3092" s="3">
        <v>9</v>
      </c>
      <c r="Y3092" s="3">
        <v>26.55</v>
      </c>
      <c r="Z3092" s="11">
        <v>12.744</v>
      </c>
      <c r="AA3092" s="3"/>
      <c r="AB3092" s="3"/>
      <c r="AD3092" t="str">
        <f t="shared" si="164"/>
        <v>VirginiaArlington</v>
      </c>
      <c r="AE3092" t="str">
        <f t="shared" si="165"/>
        <v>Virginia</v>
      </c>
      <c r="AF3092" t="str">
        <f t="shared" si="166"/>
        <v>Arlington</v>
      </c>
      <c r="AG3092" t="s">
        <v>143</v>
      </c>
      <c r="AH3092">
        <v>9</v>
      </c>
      <c r="AI3092">
        <v>26.55</v>
      </c>
      <c r="AJ3092" s="11">
        <v>12.744</v>
      </c>
    </row>
    <row r="3093" spans="22:36" x14ac:dyDescent="0.25">
      <c r="W3093" t="s">
        <v>48</v>
      </c>
      <c r="X3093" s="3">
        <v>17</v>
      </c>
      <c r="Y3093" s="3">
        <v>188.60999999999999</v>
      </c>
      <c r="Z3093" s="11">
        <v>55.936399999999992</v>
      </c>
      <c r="AA3093" s="3"/>
      <c r="AB3093" s="3"/>
      <c r="AD3093" t="str">
        <f t="shared" si="164"/>
        <v>VirginiaArlington</v>
      </c>
      <c r="AE3093" t="str">
        <f t="shared" si="165"/>
        <v>Virginia</v>
      </c>
      <c r="AF3093" t="str">
        <f t="shared" si="166"/>
        <v>Arlington</v>
      </c>
      <c r="AG3093" t="s">
        <v>48</v>
      </c>
      <c r="AH3093">
        <v>17</v>
      </c>
      <c r="AI3093">
        <v>188.60999999999999</v>
      </c>
      <c r="AJ3093" s="11">
        <v>55.936399999999992</v>
      </c>
    </row>
    <row r="3094" spans="22:36" x14ac:dyDescent="0.25">
      <c r="W3094" t="s">
        <v>371</v>
      </c>
      <c r="X3094" s="3">
        <v>5</v>
      </c>
      <c r="Y3094" s="3">
        <v>8749.9500000000007</v>
      </c>
      <c r="Z3094" s="11">
        <v>2799.9839999999999</v>
      </c>
      <c r="AA3094" s="3"/>
      <c r="AB3094" s="3"/>
      <c r="AD3094" t="str">
        <f t="shared" si="164"/>
        <v>VirginiaArlington</v>
      </c>
      <c r="AE3094" t="str">
        <f t="shared" si="165"/>
        <v>Virginia</v>
      </c>
      <c r="AF3094" t="str">
        <f t="shared" si="166"/>
        <v>Arlington</v>
      </c>
      <c r="AG3094" t="s">
        <v>371</v>
      </c>
      <c r="AH3094">
        <v>5</v>
      </c>
      <c r="AI3094">
        <v>8749.9500000000007</v>
      </c>
      <c r="AJ3094" s="11">
        <v>2799.9839999999999</v>
      </c>
    </row>
    <row r="3095" spans="22:36" x14ac:dyDescent="0.25">
      <c r="W3095" t="s">
        <v>80</v>
      </c>
      <c r="X3095" s="3">
        <v>22</v>
      </c>
      <c r="Y3095" s="3">
        <v>294.02000000000004</v>
      </c>
      <c r="Z3095" s="11">
        <v>136.12819999999999</v>
      </c>
      <c r="AA3095" s="3"/>
      <c r="AB3095" s="3"/>
      <c r="AD3095" t="str">
        <f t="shared" si="164"/>
        <v>VirginiaArlington</v>
      </c>
      <c r="AE3095" t="str">
        <f t="shared" si="165"/>
        <v>Virginia</v>
      </c>
      <c r="AF3095" t="str">
        <f t="shared" si="166"/>
        <v>Arlington</v>
      </c>
      <c r="AG3095" t="s">
        <v>80</v>
      </c>
      <c r="AH3095">
        <v>22</v>
      </c>
      <c r="AI3095">
        <v>294.02000000000004</v>
      </c>
      <c r="AJ3095" s="11">
        <v>136.12819999999999</v>
      </c>
    </row>
    <row r="3096" spans="22:36" x14ac:dyDescent="0.25">
      <c r="W3096" t="s">
        <v>59</v>
      </c>
      <c r="X3096" s="3">
        <v>21</v>
      </c>
      <c r="Y3096" s="3">
        <v>2513.79</v>
      </c>
      <c r="Z3096" s="11">
        <v>752.39760000000001</v>
      </c>
      <c r="AA3096" s="3"/>
      <c r="AB3096" s="3"/>
      <c r="AD3096" t="str">
        <f t="shared" si="164"/>
        <v>VirginiaArlington</v>
      </c>
      <c r="AE3096" t="str">
        <f t="shared" si="165"/>
        <v>Virginia</v>
      </c>
      <c r="AF3096" t="str">
        <f t="shared" si="166"/>
        <v>Arlington</v>
      </c>
      <c r="AG3096" t="s">
        <v>59</v>
      </c>
      <c r="AH3096">
        <v>21</v>
      </c>
      <c r="AI3096">
        <v>2513.79</v>
      </c>
      <c r="AJ3096" s="11">
        <v>752.39760000000001</v>
      </c>
    </row>
    <row r="3097" spans="22:36" x14ac:dyDescent="0.25">
      <c r="W3097" t="s">
        <v>43</v>
      </c>
      <c r="X3097" s="3">
        <v>12</v>
      </c>
      <c r="Y3097" s="3">
        <v>1082.27</v>
      </c>
      <c r="Z3097" s="11">
        <v>238.9024</v>
      </c>
      <c r="AA3097" s="3"/>
      <c r="AB3097" s="3"/>
      <c r="AD3097" t="str">
        <f t="shared" si="164"/>
        <v>VirginiaArlington</v>
      </c>
      <c r="AE3097" t="str">
        <f t="shared" si="165"/>
        <v>Virginia</v>
      </c>
      <c r="AF3097" t="str">
        <f t="shared" si="166"/>
        <v>Arlington</v>
      </c>
      <c r="AG3097" t="s">
        <v>43</v>
      </c>
      <c r="AH3097">
        <v>12</v>
      </c>
      <c r="AI3097">
        <v>1082.27</v>
      </c>
      <c r="AJ3097" s="11">
        <v>238.9024</v>
      </c>
    </row>
    <row r="3098" spans="22:36" x14ac:dyDescent="0.25">
      <c r="V3098" t="s">
        <v>931</v>
      </c>
      <c r="W3098" t="s">
        <v>53</v>
      </c>
      <c r="X3098" s="3">
        <v>3</v>
      </c>
      <c r="Y3098" s="3">
        <v>34.65</v>
      </c>
      <c r="Z3098" s="11">
        <v>10.395</v>
      </c>
      <c r="AA3098" s="3"/>
      <c r="AB3098" s="3"/>
      <c r="AC3098" t="s">
        <v>931</v>
      </c>
      <c r="AD3098" t="str">
        <f t="shared" si="164"/>
        <v>VirginiaCharlottesville</v>
      </c>
      <c r="AE3098" t="str">
        <f t="shared" si="165"/>
        <v>Virginia</v>
      </c>
      <c r="AF3098" t="str">
        <f t="shared" si="166"/>
        <v>Charlottesville</v>
      </c>
      <c r="AG3098" t="s">
        <v>53</v>
      </c>
      <c r="AH3098">
        <v>3</v>
      </c>
      <c r="AI3098">
        <v>34.65</v>
      </c>
      <c r="AJ3098" s="11">
        <v>10.395</v>
      </c>
    </row>
    <row r="3099" spans="22:36" x14ac:dyDescent="0.25">
      <c r="W3099" t="s">
        <v>48</v>
      </c>
      <c r="X3099" s="3">
        <v>4</v>
      </c>
      <c r="Y3099" s="3">
        <v>67.959999999999994</v>
      </c>
      <c r="Z3099" s="11">
        <v>12.232799999999999</v>
      </c>
      <c r="AA3099" s="3"/>
      <c r="AB3099" s="3"/>
      <c r="AD3099" t="str">
        <f t="shared" si="164"/>
        <v>VirginiaCharlottesville</v>
      </c>
      <c r="AE3099" t="str">
        <f t="shared" si="165"/>
        <v>Virginia</v>
      </c>
      <c r="AF3099" t="str">
        <f t="shared" si="166"/>
        <v>Charlottesville</v>
      </c>
      <c r="AG3099" t="s">
        <v>48</v>
      </c>
      <c r="AH3099">
        <v>4</v>
      </c>
      <c r="AI3099">
        <v>67.959999999999994</v>
      </c>
      <c r="AJ3099" s="11">
        <v>12.232799999999999</v>
      </c>
    </row>
    <row r="3100" spans="22:36" x14ac:dyDescent="0.25">
      <c r="V3100" t="s">
        <v>941</v>
      </c>
      <c r="W3100" t="s">
        <v>129</v>
      </c>
      <c r="X3100" s="3">
        <v>3</v>
      </c>
      <c r="Y3100" s="3">
        <v>234.45</v>
      </c>
      <c r="Z3100" s="11">
        <v>103.158</v>
      </c>
      <c r="AA3100" s="3"/>
      <c r="AB3100" s="3"/>
      <c r="AC3100" t="s">
        <v>941</v>
      </c>
      <c r="AD3100" t="str">
        <f t="shared" si="164"/>
        <v>VirginiaChesapeake</v>
      </c>
      <c r="AE3100" t="str">
        <f t="shared" si="165"/>
        <v>Virginia</v>
      </c>
      <c r="AF3100" t="str">
        <f t="shared" si="166"/>
        <v>Chesapeake</v>
      </c>
      <c r="AG3100" t="s">
        <v>129</v>
      </c>
      <c r="AH3100">
        <v>3</v>
      </c>
      <c r="AI3100">
        <v>234.45</v>
      </c>
      <c r="AJ3100" s="11">
        <v>103.158</v>
      </c>
    </row>
    <row r="3101" spans="22:36" x14ac:dyDescent="0.25">
      <c r="W3101" t="s">
        <v>68</v>
      </c>
      <c r="X3101" s="3">
        <v>8</v>
      </c>
      <c r="Y3101" s="3">
        <v>401.64</v>
      </c>
      <c r="Z3101" s="11">
        <v>110.42</v>
      </c>
      <c r="AA3101" s="3"/>
      <c r="AB3101" s="3"/>
      <c r="AD3101" t="str">
        <f t="shared" si="164"/>
        <v>VirginiaChesapeake</v>
      </c>
      <c r="AE3101" t="str">
        <f t="shared" si="165"/>
        <v>Virginia</v>
      </c>
      <c r="AF3101" t="str">
        <f t="shared" si="166"/>
        <v>Chesapeake</v>
      </c>
      <c r="AG3101" t="s">
        <v>68</v>
      </c>
      <c r="AH3101">
        <v>8</v>
      </c>
      <c r="AI3101">
        <v>401.64</v>
      </c>
      <c r="AJ3101" s="11">
        <v>110.42</v>
      </c>
    </row>
    <row r="3102" spans="22:36" x14ac:dyDescent="0.25">
      <c r="W3102" t="s">
        <v>64</v>
      </c>
      <c r="X3102" s="3">
        <v>6</v>
      </c>
      <c r="Y3102" s="3">
        <v>81.42</v>
      </c>
      <c r="Z3102" s="11">
        <v>38.907000000000004</v>
      </c>
      <c r="AA3102" s="3"/>
      <c r="AB3102" s="3"/>
      <c r="AD3102" t="str">
        <f t="shared" si="164"/>
        <v>VirginiaChesapeake</v>
      </c>
      <c r="AE3102" t="str">
        <f t="shared" si="165"/>
        <v>Virginia</v>
      </c>
      <c r="AF3102" t="str">
        <f t="shared" si="166"/>
        <v>Chesapeake</v>
      </c>
      <c r="AG3102" t="s">
        <v>64</v>
      </c>
      <c r="AH3102">
        <v>6</v>
      </c>
      <c r="AI3102">
        <v>81.42</v>
      </c>
      <c r="AJ3102" s="11">
        <v>38.907000000000004</v>
      </c>
    </row>
    <row r="3103" spans="22:36" x14ac:dyDescent="0.25">
      <c r="W3103" t="s">
        <v>25</v>
      </c>
      <c r="X3103" s="3">
        <v>9</v>
      </c>
      <c r="Y3103" s="3">
        <v>1644.8200000000002</v>
      </c>
      <c r="Z3103" s="11">
        <v>365.76400000000001</v>
      </c>
      <c r="AA3103" s="3"/>
      <c r="AB3103" s="3"/>
      <c r="AD3103" t="str">
        <f t="shared" si="164"/>
        <v>VirginiaChesapeake</v>
      </c>
      <c r="AE3103" t="str">
        <f t="shared" si="165"/>
        <v>Virginia</v>
      </c>
      <c r="AF3103" t="str">
        <f t="shared" si="166"/>
        <v>Chesapeake</v>
      </c>
      <c r="AG3103" t="s">
        <v>25</v>
      </c>
      <c r="AH3103">
        <v>9</v>
      </c>
      <c r="AI3103">
        <v>1644.8200000000002</v>
      </c>
      <c r="AJ3103" s="11">
        <v>365.76400000000001</v>
      </c>
    </row>
    <row r="3104" spans="22:36" x14ac:dyDescent="0.25">
      <c r="W3104" t="s">
        <v>195</v>
      </c>
      <c r="X3104" s="3">
        <v>9</v>
      </c>
      <c r="Y3104" s="3">
        <v>45</v>
      </c>
      <c r="Z3104" s="11">
        <v>21.6</v>
      </c>
      <c r="AA3104" s="3"/>
      <c r="AB3104" s="3"/>
      <c r="AD3104" t="str">
        <f t="shared" si="164"/>
        <v>VirginiaChesapeake</v>
      </c>
      <c r="AE3104" t="str">
        <f t="shared" si="165"/>
        <v>Virginia</v>
      </c>
      <c r="AF3104" t="str">
        <f t="shared" si="166"/>
        <v>Chesapeake</v>
      </c>
      <c r="AG3104" t="s">
        <v>195</v>
      </c>
      <c r="AH3104">
        <v>9</v>
      </c>
      <c r="AI3104">
        <v>45</v>
      </c>
      <c r="AJ3104" s="11">
        <v>21.6</v>
      </c>
    </row>
    <row r="3105" spans="22:36" x14ac:dyDescent="0.25">
      <c r="W3105" t="s">
        <v>33</v>
      </c>
      <c r="X3105" s="3">
        <v>6</v>
      </c>
      <c r="Y3105" s="3">
        <v>40.06</v>
      </c>
      <c r="Z3105" s="11">
        <v>18.978200000000001</v>
      </c>
      <c r="AA3105" s="3"/>
      <c r="AB3105" s="3"/>
      <c r="AD3105" t="str">
        <f t="shared" si="164"/>
        <v>VirginiaChesapeake</v>
      </c>
      <c r="AE3105" t="str">
        <f t="shared" si="165"/>
        <v>Virginia</v>
      </c>
      <c r="AF3105" t="str">
        <f t="shared" si="166"/>
        <v>Chesapeake</v>
      </c>
      <c r="AG3105" t="s">
        <v>33</v>
      </c>
      <c r="AH3105">
        <v>6</v>
      </c>
      <c r="AI3105">
        <v>40.06</v>
      </c>
      <c r="AJ3105" s="11">
        <v>18.978200000000001</v>
      </c>
    </row>
    <row r="3106" spans="22:36" x14ac:dyDescent="0.25">
      <c r="W3106" t="s">
        <v>371</v>
      </c>
      <c r="X3106" s="3">
        <v>3</v>
      </c>
      <c r="Y3106" s="3">
        <v>209.97</v>
      </c>
      <c r="Z3106" s="11">
        <v>90.287099999999995</v>
      </c>
      <c r="AA3106" s="3"/>
      <c r="AB3106" s="3"/>
      <c r="AD3106" t="str">
        <f t="shared" si="164"/>
        <v>VirginiaChesapeake</v>
      </c>
      <c r="AE3106" t="str">
        <f t="shared" si="165"/>
        <v>Virginia</v>
      </c>
      <c r="AF3106" t="str">
        <f t="shared" si="166"/>
        <v>Chesapeake</v>
      </c>
      <c r="AG3106" t="s">
        <v>371</v>
      </c>
      <c r="AH3106">
        <v>3</v>
      </c>
      <c r="AI3106">
        <v>209.97</v>
      </c>
      <c r="AJ3106" s="11">
        <v>90.287099999999995</v>
      </c>
    </row>
    <row r="3107" spans="22:36" x14ac:dyDescent="0.25">
      <c r="W3107" t="s">
        <v>80</v>
      </c>
      <c r="X3107" s="3">
        <v>5</v>
      </c>
      <c r="Y3107" s="3">
        <v>32.4</v>
      </c>
      <c r="Z3107" s="11">
        <v>15.552</v>
      </c>
      <c r="AA3107" s="3"/>
      <c r="AB3107" s="3"/>
      <c r="AD3107" t="str">
        <f t="shared" si="164"/>
        <v>VirginiaChesapeake</v>
      </c>
      <c r="AE3107" t="str">
        <f t="shared" si="165"/>
        <v>Virginia</v>
      </c>
      <c r="AF3107" t="str">
        <f t="shared" si="166"/>
        <v>Chesapeake</v>
      </c>
      <c r="AG3107" t="s">
        <v>80</v>
      </c>
      <c r="AH3107">
        <v>5</v>
      </c>
      <c r="AI3107">
        <v>32.4</v>
      </c>
      <c r="AJ3107" s="11">
        <v>15.552</v>
      </c>
    </row>
    <row r="3108" spans="22:36" x14ac:dyDescent="0.25">
      <c r="W3108" t="s">
        <v>59</v>
      </c>
      <c r="X3108" s="3">
        <v>10</v>
      </c>
      <c r="Y3108" s="3">
        <v>336.12</v>
      </c>
      <c r="Z3108" s="11">
        <v>92.035300000000007</v>
      </c>
      <c r="AA3108" s="3"/>
      <c r="AB3108" s="3"/>
      <c r="AD3108" t="str">
        <f t="shared" si="164"/>
        <v>VirginiaChesapeake</v>
      </c>
      <c r="AE3108" t="str">
        <f t="shared" si="165"/>
        <v>Virginia</v>
      </c>
      <c r="AF3108" t="str">
        <f t="shared" si="166"/>
        <v>Chesapeake</v>
      </c>
      <c r="AG3108" t="s">
        <v>59</v>
      </c>
      <c r="AH3108">
        <v>10</v>
      </c>
      <c r="AI3108">
        <v>336.12</v>
      </c>
      <c r="AJ3108" s="11">
        <v>92.035300000000007</v>
      </c>
    </row>
    <row r="3109" spans="22:36" x14ac:dyDescent="0.25">
      <c r="W3109" t="s">
        <v>43</v>
      </c>
      <c r="X3109" s="3">
        <v>4</v>
      </c>
      <c r="Y3109" s="3">
        <v>61.68</v>
      </c>
      <c r="Z3109" s="11">
        <v>16.653600000000001</v>
      </c>
      <c r="AA3109" s="3"/>
      <c r="AB3109" s="3"/>
      <c r="AD3109" t="str">
        <f t="shared" si="164"/>
        <v>VirginiaChesapeake</v>
      </c>
      <c r="AE3109" t="str">
        <f t="shared" si="165"/>
        <v>Virginia</v>
      </c>
      <c r="AF3109" t="str">
        <f t="shared" si="166"/>
        <v>Chesapeake</v>
      </c>
      <c r="AG3109" t="s">
        <v>43</v>
      </c>
      <c r="AH3109">
        <v>4</v>
      </c>
      <c r="AI3109">
        <v>61.68</v>
      </c>
      <c r="AJ3109" s="11">
        <v>16.653600000000001</v>
      </c>
    </row>
    <row r="3110" spans="22:36" x14ac:dyDescent="0.25">
      <c r="W3110" t="s">
        <v>39</v>
      </c>
      <c r="X3110" s="3">
        <v>9</v>
      </c>
      <c r="Y3110" s="3">
        <v>2909.16</v>
      </c>
      <c r="Z3110" s="11">
        <v>389.43180000000001</v>
      </c>
      <c r="AA3110" s="3"/>
      <c r="AB3110" s="3"/>
      <c r="AD3110" t="str">
        <f t="shared" si="164"/>
        <v>VirginiaChesapeake</v>
      </c>
      <c r="AE3110" t="str">
        <f t="shared" si="165"/>
        <v>Virginia</v>
      </c>
      <c r="AF3110" t="str">
        <f t="shared" si="166"/>
        <v>Chesapeake</v>
      </c>
      <c r="AG3110" t="s">
        <v>39</v>
      </c>
      <c r="AH3110">
        <v>9</v>
      </c>
      <c r="AI3110">
        <v>2909.16</v>
      </c>
      <c r="AJ3110" s="11">
        <v>389.43180000000001</v>
      </c>
    </row>
    <row r="3111" spans="22:36" x14ac:dyDescent="0.25">
      <c r="V3111" t="s">
        <v>1101</v>
      </c>
      <c r="W3111" t="s">
        <v>68</v>
      </c>
      <c r="X3111" s="3">
        <v>3</v>
      </c>
      <c r="Y3111" s="3">
        <v>44.43</v>
      </c>
      <c r="Z3111" s="11">
        <v>18.660599999999999</v>
      </c>
      <c r="AA3111" s="3"/>
      <c r="AB3111" s="3"/>
      <c r="AC3111" t="s">
        <v>1101</v>
      </c>
      <c r="AD3111" t="str">
        <f t="shared" si="164"/>
        <v>VirginiaHampton</v>
      </c>
      <c r="AE3111" t="str">
        <f t="shared" si="165"/>
        <v>Virginia</v>
      </c>
      <c r="AF3111" t="str">
        <f t="shared" si="166"/>
        <v>Hampton</v>
      </c>
      <c r="AG3111" t="s">
        <v>68</v>
      </c>
      <c r="AH3111">
        <v>3</v>
      </c>
      <c r="AI3111">
        <v>44.43</v>
      </c>
      <c r="AJ3111" s="11">
        <v>18.660599999999999</v>
      </c>
    </row>
    <row r="3112" spans="22:36" x14ac:dyDescent="0.25">
      <c r="W3112" t="s">
        <v>53</v>
      </c>
      <c r="X3112" s="3">
        <v>12</v>
      </c>
      <c r="Y3112" s="3">
        <v>293.76</v>
      </c>
      <c r="Z3112" s="11">
        <v>86.73299999999999</v>
      </c>
      <c r="AA3112" s="3"/>
      <c r="AB3112" s="3"/>
      <c r="AD3112" t="str">
        <f t="shared" si="164"/>
        <v>VirginiaHampton</v>
      </c>
      <c r="AE3112" t="str">
        <f t="shared" si="165"/>
        <v>Virginia</v>
      </c>
      <c r="AF3112" t="str">
        <f t="shared" si="166"/>
        <v>Hampton</v>
      </c>
      <c r="AG3112" t="s">
        <v>53</v>
      </c>
      <c r="AH3112">
        <v>12</v>
      </c>
      <c r="AI3112">
        <v>293.76</v>
      </c>
      <c r="AJ3112" s="11">
        <v>86.73299999999999</v>
      </c>
    </row>
    <row r="3113" spans="22:36" x14ac:dyDescent="0.25">
      <c r="W3113" t="s">
        <v>64</v>
      </c>
      <c r="X3113" s="3">
        <v>4</v>
      </c>
      <c r="Y3113" s="3">
        <v>1010.09</v>
      </c>
      <c r="Z3113" s="11">
        <v>478.13530000000003</v>
      </c>
      <c r="AA3113" s="3"/>
      <c r="AB3113" s="3"/>
      <c r="AD3113" t="str">
        <f t="shared" si="164"/>
        <v>VirginiaHampton</v>
      </c>
      <c r="AE3113" t="str">
        <f t="shared" si="165"/>
        <v>Virginia</v>
      </c>
      <c r="AF3113" t="str">
        <f t="shared" si="166"/>
        <v>Hampton</v>
      </c>
      <c r="AG3113" t="s">
        <v>64</v>
      </c>
      <c r="AH3113">
        <v>4</v>
      </c>
      <c r="AI3113">
        <v>1010.09</v>
      </c>
      <c r="AJ3113" s="11">
        <v>478.13530000000003</v>
      </c>
    </row>
    <row r="3114" spans="22:36" x14ac:dyDescent="0.25">
      <c r="W3114" t="s">
        <v>25</v>
      </c>
      <c r="X3114" s="3">
        <v>19</v>
      </c>
      <c r="Y3114" s="3">
        <v>941.12</v>
      </c>
      <c r="Z3114" s="11">
        <v>261.19740000000002</v>
      </c>
      <c r="AA3114" s="3"/>
      <c r="AB3114" s="3"/>
      <c r="AD3114" t="str">
        <f t="shared" si="164"/>
        <v>VirginiaHampton</v>
      </c>
      <c r="AE3114" t="str">
        <f t="shared" si="165"/>
        <v>Virginia</v>
      </c>
      <c r="AF3114" t="str">
        <f t="shared" si="166"/>
        <v>Hampton</v>
      </c>
      <c r="AG3114" t="s">
        <v>25</v>
      </c>
      <c r="AH3114">
        <v>19</v>
      </c>
      <c r="AI3114">
        <v>941.12</v>
      </c>
      <c r="AJ3114" s="11">
        <v>261.19740000000002</v>
      </c>
    </row>
    <row r="3115" spans="22:36" x14ac:dyDescent="0.25">
      <c r="W3115" t="s">
        <v>48</v>
      </c>
      <c r="X3115" s="3">
        <v>3</v>
      </c>
      <c r="Y3115" s="3">
        <v>186.54</v>
      </c>
      <c r="Z3115" s="11">
        <v>41.038800000000002</v>
      </c>
      <c r="AA3115" s="3"/>
      <c r="AB3115" s="3"/>
      <c r="AD3115" t="str">
        <f t="shared" si="164"/>
        <v>VirginiaHampton</v>
      </c>
      <c r="AE3115" t="str">
        <f t="shared" si="165"/>
        <v>Virginia</v>
      </c>
      <c r="AF3115" t="str">
        <f t="shared" si="166"/>
        <v>Hampton</v>
      </c>
      <c r="AG3115" t="s">
        <v>48</v>
      </c>
      <c r="AH3115">
        <v>3</v>
      </c>
      <c r="AI3115">
        <v>186.54</v>
      </c>
      <c r="AJ3115" s="11">
        <v>41.038800000000002</v>
      </c>
    </row>
    <row r="3116" spans="22:36" x14ac:dyDescent="0.25">
      <c r="W3116" t="s">
        <v>80</v>
      </c>
      <c r="X3116" s="3">
        <v>2</v>
      </c>
      <c r="Y3116" s="3">
        <v>20.12</v>
      </c>
      <c r="Z3116" s="11">
        <v>9.2552000000000003</v>
      </c>
      <c r="AA3116" s="3"/>
      <c r="AB3116" s="3"/>
      <c r="AD3116" t="str">
        <f t="shared" si="164"/>
        <v>VirginiaHampton</v>
      </c>
      <c r="AE3116" t="str">
        <f t="shared" si="165"/>
        <v>Virginia</v>
      </c>
      <c r="AF3116" t="str">
        <f t="shared" si="166"/>
        <v>Hampton</v>
      </c>
      <c r="AG3116" t="s">
        <v>80</v>
      </c>
      <c r="AH3116">
        <v>2</v>
      </c>
      <c r="AI3116">
        <v>20.12</v>
      </c>
      <c r="AJ3116" s="11">
        <v>9.2552000000000003</v>
      </c>
    </row>
    <row r="3117" spans="22:36" x14ac:dyDescent="0.25">
      <c r="W3117" t="s">
        <v>59</v>
      </c>
      <c r="X3117" s="3">
        <v>5</v>
      </c>
      <c r="Y3117" s="3">
        <v>226.2</v>
      </c>
      <c r="Z3117" s="11">
        <v>58.811999999999998</v>
      </c>
      <c r="AA3117" s="3"/>
      <c r="AB3117" s="3"/>
      <c r="AD3117" t="str">
        <f t="shared" si="164"/>
        <v>VirginiaHampton</v>
      </c>
      <c r="AE3117" t="str">
        <f t="shared" si="165"/>
        <v>Virginia</v>
      </c>
      <c r="AF3117" t="str">
        <f t="shared" si="166"/>
        <v>Hampton</v>
      </c>
      <c r="AG3117" t="s">
        <v>59</v>
      </c>
      <c r="AH3117">
        <v>5</v>
      </c>
      <c r="AI3117">
        <v>226.2</v>
      </c>
      <c r="AJ3117" s="11">
        <v>58.811999999999998</v>
      </c>
    </row>
    <row r="3118" spans="22:36" x14ac:dyDescent="0.25">
      <c r="V3118" t="s">
        <v>850</v>
      </c>
      <c r="W3118" t="s">
        <v>129</v>
      </c>
      <c r="X3118" s="3">
        <v>2</v>
      </c>
      <c r="Y3118" s="3">
        <v>23.08</v>
      </c>
      <c r="Z3118" s="11">
        <v>6.9240000000000004</v>
      </c>
      <c r="AA3118" s="3"/>
      <c r="AB3118" s="3"/>
      <c r="AC3118" t="s">
        <v>850</v>
      </c>
      <c r="AD3118" t="str">
        <f t="shared" si="164"/>
        <v>VirginiaHarrisonburg</v>
      </c>
      <c r="AE3118" t="str">
        <f t="shared" si="165"/>
        <v>Virginia</v>
      </c>
      <c r="AF3118" t="str">
        <f t="shared" si="166"/>
        <v>Harrisonburg</v>
      </c>
      <c r="AG3118" t="s">
        <v>129</v>
      </c>
      <c r="AH3118">
        <v>2</v>
      </c>
      <c r="AI3118">
        <v>23.08</v>
      </c>
      <c r="AJ3118" s="11">
        <v>6.9240000000000004</v>
      </c>
    </row>
    <row r="3119" spans="22:36" x14ac:dyDescent="0.25">
      <c r="W3119" t="s">
        <v>64</v>
      </c>
      <c r="X3119" s="3">
        <v>3</v>
      </c>
      <c r="Y3119" s="3">
        <v>62.31</v>
      </c>
      <c r="Z3119" s="11">
        <v>29.285699999999999</v>
      </c>
      <c r="AA3119" s="3"/>
      <c r="AB3119" s="3"/>
      <c r="AD3119" t="str">
        <f t="shared" si="164"/>
        <v>VirginiaHarrisonburg</v>
      </c>
      <c r="AE3119" t="str">
        <f t="shared" si="165"/>
        <v>Virginia</v>
      </c>
      <c r="AF3119" t="str">
        <f t="shared" si="166"/>
        <v>Harrisonburg</v>
      </c>
      <c r="AG3119" t="s">
        <v>64</v>
      </c>
      <c r="AH3119">
        <v>3</v>
      </c>
      <c r="AI3119">
        <v>62.31</v>
      </c>
      <c r="AJ3119" s="11">
        <v>29.285699999999999</v>
      </c>
    </row>
    <row r="3120" spans="22:36" x14ac:dyDescent="0.25">
      <c r="W3120" t="s">
        <v>48</v>
      </c>
      <c r="X3120" s="3">
        <v>2</v>
      </c>
      <c r="Y3120" s="3">
        <v>39.96</v>
      </c>
      <c r="Z3120" s="11">
        <v>14.3856</v>
      </c>
      <c r="AA3120" s="3"/>
      <c r="AB3120" s="3"/>
      <c r="AD3120" t="str">
        <f t="shared" si="164"/>
        <v>VirginiaHarrisonburg</v>
      </c>
      <c r="AE3120" t="str">
        <f t="shared" si="165"/>
        <v>Virginia</v>
      </c>
      <c r="AF3120" t="str">
        <f t="shared" si="166"/>
        <v>Harrisonburg</v>
      </c>
      <c r="AG3120" t="s">
        <v>48</v>
      </c>
      <c r="AH3120">
        <v>2</v>
      </c>
      <c r="AI3120">
        <v>39.96</v>
      </c>
      <c r="AJ3120" s="11">
        <v>14.3856</v>
      </c>
    </row>
    <row r="3121" spans="22:36" x14ac:dyDescent="0.25">
      <c r="W3121" t="s">
        <v>43</v>
      </c>
      <c r="X3121" s="3">
        <v>2</v>
      </c>
      <c r="Y3121" s="3">
        <v>122.48</v>
      </c>
      <c r="Z3121" s="11">
        <v>0</v>
      </c>
      <c r="AA3121" s="3"/>
      <c r="AB3121" s="3"/>
      <c r="AD3121" t="str">
        <f t="shared" si="164"/>
        <v>VirginiaHarrisonburg</v>
      </c>
      <c r="AE3121" t="str">
        <f t="shared" si="165"/>
        <v>Virginia</v>
      </c>
      <c r="AF3121" t="str">
        <f t="shared" si="166"/>
        <v>Harrisonburg</v>
      </c>
      <c r="AG3121" t="s">
        <v>43</v>
      </c>
      <c r="AH3121">
        <v>2</v>
      </c>
      <c r="AI3121">
        <v>122.48</v>
      </c>
      <c r="AJ3121" s="11">
        <v>0</v>
      </c>
    </row>
    <row r="3122" spans="22:36" x14ac:dyDescent="0.25">
      <c r="W3122" t="s">
        <v>39</v>
      </c>
      <c r="X3122" s="3">
        <v>16</v>
      </c>
      <c r="Y3122" s="3">
        <v>4140.88</v>
      </c>
      <c r="Z3122" s="11">
        <v>838.92859999999996</v>
      </c>
      <c r="AA3122" s="3"/>
      <c r="AB3122" s="3"/>
      <c r="AD3122" t="str">
        <f t="shared" si="164"/>
        <v>VirginiaHarrisonburg</v>
      </c>
      <c r="AE3122" t="str">
        <f t="shared" si="165"/>
        <v>Virginia</v>
      </c>
      <c r="AF3122" t="str">
        <f t="shared" si="166"/>
        <v>Harrisonburg</v>
      </c>
      <c r="AG3122" t="s">
        <v>39</v>
      </c>
      <c r="AH3122">
        <v>16</v>
      </c>
      <c r="AI3122">
        <v>4140.88</v>
      </c>
      <c r="AJ3122" s="11">
        <v>838.92859999999996</v>
      </c>
    </row>
    <row r="3123" spans="22:36" x14ac:dyDescent="0.25">
      <c r="V3123" t="s">
        <v>993</v>
      </c>
      <c r="W3123" t="s">
        <v>53</v>
      </c>
      <c r="X3123" s="3">
        <v>1</v>
      </c>
      <c r="Y3123" s="3">
        <v>2.84</v>
      </c>
      <c r="Z3123" s="11">
        <v>0.88039999999999996</v>
      </c>
      <c r="AA3123" s="3"/>
      <c r="AB3123" s="3"/>
      <c r="AC3123" t="s">
        <v>993</v>
      </c>
      <c r="AD3123" t="str">
        <f t="shared" si="164"/>
        <v>VirginiaNewport News</v>
      </c>
      <c r="AE3123" t="str">
        <f t="shared" si="165"/>
        <v>Virginia</v>
      </c>
      <c r="AF3123" t="str">
        <f t="shared" si="166"/>
        <v>Newport News</v>
      </c>
      <c r="AG3123" t="s">
        <v>53</v>
      </c>
      <c r="AH3123">
        <v>1</v>
      </c>
      <c r="AI3123">
        <v>2.84</v>
      </c>
      <c r="AJ3123" s="11">
        <v>0.88039999999999996</v>
      </c>
    </row>
    <row r="3124" spans="22:36" x14ac:dyDescent="0.25">
      <c r="W3124" t="s">
        <v>556</v>
      </c>
      <c r="X3124" s="3">
        <v>8</v>
      </c>
      <c r="Y3124" s="3">
        <v>1599.92</v>
      </c>
      <c r="Z3124" s="11">
        <v>751.9624</v>
      </c>
      <c r="AA3124" s="3"/>
      <c r="AB3124" s="3"/>
      <c r="AD3124" t="str">
        <f t="shared" si="164"/>
        <v>VirginiaNewport News</v>
      </c>
      <c r="AE3124" t="str">
        <f t="shared" si="165"/>
        <v>Virginia</v>
      </c>
      <c r="AF3124" t="str">
        <f t="shared" si="166"/>
        <v>Newport News</v>
      </c>
      <c r="AG3124" t="s">
        <v>556</v>
      </c>
      <c r="AH3124">
        <v>8</v>
      </c>
      <c r="AI3124">
        <v>1599.92</v>
      </c>
      <c r="AJ3124" s="11">
        <v>751.9624</v>
      </c>
    </row>
    <row r="3125" spans="22:36" x14ac:dyDescent="0.25">
      <c r="W3125" t="s">
        <v>143</v>
      </c>
      <c r="X3125" s="3">
        <v>5</v>
      </c>
      <c r="Y3125" s="3">
        <v>42.21</v>
      </c>
      <c r="Z3125" s="11">
        <v>20.060500000000001</v>
      </c>
      <c r="AA3125" s="3"/>
      <c r="AB3125" s="3"/>
      <c r="AD3125" t="str">
        <f t="shared" si="164"/>
        <v>VirginiaNewport News</v>
      </c>
      <c r="AE3125" t="str">
        <f t="shared" si="165"/>
        <v>Virginia</v>
      </c>
      <c r="AF3125" t="str">
        <f t="shared" si="166"/>
        <v>Newport News</v>
      </c>
      <c r="AG3125" t="s">
        <v>143</v>
      </c>
      <c r="AH3125">
        <v>5</v>
      </c>
      <c r="AI3125">
        <v>42.21</v>
      </c>
      <c r="AJ3125" s="11">
        <v>20.060500000000001</v>
      </c>
    </row>
    <row r="3126" spans="22:36" x14ac:dyDescent="0.25">
      <c r="W3126" t="s">
        <v>80</v>
      </c>
      <c r="X3126" s="3">
        <v>10</v>
      </c>
      <c r="Y3126" s="3">
        <v>233.10999999999999</v>
      </c>
      <c r="Z3126" s="11">
        <v>111.6195</v>
      </c>
      <c r="AA3126" s="3"/>
      <c r="AB3126" s="3"/>
      <c r="AD3126" t="str">
        <f t="shared" si="164"/>
        <v>VirginiaNewport News</v>
      </c>
      <c r="AE3126" t="str">
        <f t="shared" si="165"/>
        <v>Virginia</v>
      </c>
      <c r="AF3126" t="str">
        <f t="shared" si="166"/>
        <v>Newport News</v>
      </c>
      <c r="AG3126" t="s">
        <v>80</v>
      </c>
      <c r="AH3126">
        <v>10</v>
      </c>
      <c r="AI3126">
        <v>233.10999999999999</v>
      </c>
      <c r="AJ3126" s="11">
        <v>111.6195</v>
      </c>
    </row>
    <row r="3127" spans="22:36" x14ac:dyDescent="0.25">
      <c r="W3127" t="s">
        <v>43</v>
      </c>
      <c r="X3127" s="3">
        <v>10</v>
      </c>
      <c r="Y3127" s="3">
        <v>783.05</v>
      </c>
      <c r="Z3127" s="11">
        <v>180.01830000000001</v>
      </c>
      <c r="AA3127" s="3"/>
      <c r="AB3127" s="3"/>
      <c r="AD3127" t="str">
        <f t="shared" si="164"/>
        <v>VirginiaNewport News</v>
      </c>
      <c r="AE3127" t="str">
        <f t="shared" si="165"/>
        <v>Virginia</v>
      </c>
      <c r="AF3127" t="str">
        <f t="shared" si="166"/>
        <v>Newport News</v>
      </c>
      <c r="AG3127" t="s">
        <v>43</v>
      </c>
      <c r="AH3127">
        <v>10</v>
      </c>
      <c r="AI3127">
        <v>783.05</v>
      </c>
      <c r="AJ3127" s="11">
        <v>180.01830000000001</v>
      </c>
    </row>
    <row r="3128" spans="22:36" x14ac:dyDescent="0.25">
      <c r="W3128" t="s">
        <v>334</v>
      </c>
      <c r="X3128" s="3">
        <v>5</v>
      </c>
      <c r="Y3128" s="3">
        <v>69.5</v>
      </c>
      <c r="Z3128" s="11">
        <v>20.155000000000001</v>
      </c>
      <c r="AA3128" s="3"/>
      <c r="AB3128" s="3"/>
      <c r="AD3128" t="str">
        <f t="shared" si="164"/>
        <v>VirginiaNewport News</v>
      </c>
      <c r="AE3128" t="str">
        <f t="shared" si="165"/>
        <v>Virginia</v>
      </c>
      <c r="AF3128" t="str">
        <f t="shared" si="166"/>
        <v>Newport News</v>
      </c>
      <c r="AG3128" t="s">
        <v>334</v>
      </c>
      <c r="AH3128">
        <v>5</v>
      </c>
      <c r="AI3128">
        <v>69.5</v>
      </c>
      <c r="AJ3128" s="11">
        <v>20.155000000000001</v>
      </c>
    </row>
    <row r="3129" spans="22:36" x14ac:dyDescent="0.25">
      <c r="W3129" t="s">
        <v>39</v>
      </c>
      <c r="X3129" s="3">
        <v>4</v>
      </c>
      <c r="Y3129" s="3">
        <v>591.32000000000005</v>
      </c>
      <c r="Z3129" s="11">
        <v>112.35080000000001</v>
      </c>
      <c r="AA3129" s="3"/>
      <c r="AB3129" s="3"/>
      <c r="AD3129" t="str">
        <f t="shared" si="164"/>
        <v>VirginiaNewport News</v>
      </c>
      <c r="AE3129" t="str">
        <f t="shared" si="165"/>
        <v>Virginia</v>
      </c>
      <c r="AF3129" t="str">
        <f t="shared" si="166"/>
        <v>Newport News</v>
      </c>
      <c r="AG3129" t="s">
        <v>39</v>
      </c>
      <c r="AH3129">
        <v>4</v>
      </c>
      <c r="AI3129">
        <v>591.32000000000005</v>
      </c>
      <c r="AJ3129" s="11">
        <v>112.35080000000001</v>
      </c>
    </row>
    <row r="3130" spans="22:36" x14ac:dyDescent="0.25">
      <c r="V3130" t="s">
        <v>801</v>
      </c>
      <c r="W3130" t="s">
        <v>129</v>
      </c>
      <c r="X3130" s="3">
        <v>2</v>
      </c>
      <c r="Y3130" s="3">
        <v>22.96</v>
      </c>
      <c r="Z3130" s="11">
        <v>4.3624000000000001</v>
      </c>
      <c r="AA3130" s="3"/>
      <c r="AB3130" s="3"/>
      <c r="AC3130" t="s">
        <v>801</v>
      </c>
      <c r="AD3130" t="str">
        <f t="shared" si="164"/>
        <v>VirginiaRichmond</v>
      </c>
      <c r="AE3130" t="str">
        <f t="shared" si="165"/>
        <v>Virginia</v>
      </c>
      <c r="AF3130" t="str">
        <f t="shared" si="166"/>
        <v>Richmond</v>
      </c>
      <c r="AG3130" t="s">
        <v>129</v>
      </c>
      <c r="AH3130">
        <v>2</v>
      </c>
      <c r="AI3130">
        <v>22.96</v>
      </c>
      <c r="AJ3130" s="11">
        <v>4.3624000000000001</v>
      </c>
    </row>
    <row r="3131" spans="22:36" x14ac:dyDescent="0.25">
      <c r="W3131" t="s">
        <v>68</v>
      </c>
      <c r="X3131" s="3">
        <v>16</v>
      </c>
      <c r="Y3131" s="3">
        <v>2366.7700000000004</v>
      </c>
      <c r="Z3131" s="11">
        <v>771.22429999999997</v>
      </c>
      <c r="AA3131" s="3"/>
      <c r="AB3131" s="3"/>
      <c r="AD3131" t="str">
        <f t="shared" si="164"/>
        <v>VirginiaRichmond</v>
      </c>
      <c r="AE3131" t="str">
        <f t="shared" si="165"/>
        <v>Virginia</v>
      </c>
      <c r="AF3131" t="str">
        <f t="shared" si="166"/>
        <v>Richmond</v>
      </c>
      <c r="AG3131" t="s">
        <v>68</v>
      </c>
      <c r="AH3131">
        <v>16</v>
      </c>
      <c r="AI3131">
        <v>2366.7700000000004</v>
      </c>
      <c r="AJ3131" s="11">
        <v>771.22429999999997</v>
      </c>
    </row>
    <row r="3132" spans="22:36" x14ac:dyDescent="0.25">
      <c r="W3132" t="s">
        <v>64</v>
      </c>
      <c r="X3132" s="3">
        <v>31</v>
      </c>
      <c r="Y3132" s="3">
        <v>282.15999999999997</v>
      </c>
      <c r="Z3132" s="11">
        <v>135.29420000000002</v>
      </c>
      <c r="AA3132" s="3"/>
      <c r="AB3132" s="3"/>
      <c r="AD3132" t="str">
        <f t="shared" si="164"/>
        <v>VirginiaRichmond</v>
      </c>
      <c r="AE3132" t="str">
        <f t="shared" si="165"/>
        <v>Virginia</v>
      </c>
      <c r="AF3132" t="str">
        <f t="shared" si="166"/>
        <v>Richmond</v>
      </c>
      <c r="AG3132" t="s">
        <v>64</v>
      </c>
      <c r="AH3132">
        <v>31</v>
      </c>
      <c r="AI3132">
        <v>282.15999999999997</v>
      </c>
      <c r="AJ3132" s="11">
        <v>135.29420000000002</v>
      </c>
    </row>
    <row r="3133" spans="22:36" x14ac:dyDescent="0.25">
      <c r="W3133" t="s">
        <v>25</v>
      </c>
      <c r="X3133" s="3">
        <v>3</v>
      </c>
      <c r="Y3133" s="3">
        <v>332.94</v>
      </c>
      <c r="Z3133" s="11">
        <v>79.905600000000007</v>
      </c>
      <c r="AA3133" s="3"/>
      <c r="AB3133" s="3"/>
      <c r="AD3133" t="str">
        <f t="shared" si="164"/>
        <v>VirginiaRichmond</v>
      </c>
      <c r="AE3133" t="str">
        <f t="shared" si="165"/>
        <v>Virginia</v>
      </c>
      <c r="AF3133" t="str">
        <f t="shared" si="166"/>
        <v>Richmond</v>
      </c>
      <c r="AG3133" t="s">
        <v>25</v>
      </c>
      <c r="AH3133">
        <v>3</v>
      </c>
      <c r="AI3133">
        <v>332.94</v>
      </c>
      <c r="AJ3133" s="11">
        <v>79.905600000000007</v>
      </c>
    </row>
    <row r="3134" spans="22:36" x14ac:dyDescent="0.25">
      <c r="W3134" t="s">
        <v>143</v>
      </c>
      <c r="X3134" s="3">
        <v>5</v>
      </c>
      <c r="Y3134" s="3">
        <v>36.4</v>
      </c>
      <c r="Z3134" s="11">
        <v>17.472000000000001</v>
      </c>
      <c r="AA3134" s="3"/>
      <c r="AB3134" s="3"/>
      <c r="AD3134" t="str">
        <f t="shared" si="164"/>
        <v>VirginiaRichmond</v>
      </c>
      <c r="AE3134" t="str">
        <f t="shared" si="165"/>
        <v>Virginia</v>
      </c>
      <c r="AF3134" t="str">
        <f t="shared" si="166"/>
        <v>Richmond</v>
      </c>
      <c r="AG3134" t="s">
        <v>143</v>
      </c>
      <c r="AH3134">
        <v>5</v>
      </c>
      <c r="AI3134">
        <v>36.4</v>
      </c>
      <c r="AJ3134" s="11">
        <v>17.472000000000001</v>
      </c>
    </row>
    <row r="3135" spans="22:36" x14ac:dyDescent="0.25">
      <c r="W3135" t="s">
        <v>48</v>
      </c>
      <c r="X3135" s="3">
        <v>10</v>
      </c>
      <c r="Y3135" s="3">
        <v>122.3</v>
      </c>
      <c r="Z3135" s="11">
        <v>36.715400000000002</v>
      </c>
      <c r="AA3135" s="3"/>
      <c r="AB3135" s="3"/>
      <c r="AD3135" t="str">
        <f t="shared" si="164"/>
        <v>VirginiaRichmond</v>
      </c>
      <c r="AE3135" t="str">
        <f t="shared" si="165"/>
        <v>Virginia</v>
      </c>
      <c r="AF3135" t="str">
        <f t="shared" si="166"/>
        <v>Richmond</v>
      </c>
      <c r="AG3135" t="s">
        <v>48</v>
      </c>
      <c r="AH3135">
        <v>10</v>
      </c>
      <c r="AI3135">
        <v>122.3</v>
      </c>
      <c r="AJ3135" s="11">
        <v>36.715400000000002</v>
      </c>
    </row>
    <row r="3136" spans="22:36" x14ac:dyDescent="0.25">
      <c r="W3136" t="s">
        <v>33</v>
      </c>
      <c r="X3136" s="3">
        <v>2</v>
      </c>
      <c r="Y3136" s="3">
        <v>8.26</v>
      </c>
      <c r="Z3136" s="11">
        <v>3.7995999999999999</v>
      </c>
      <c r="AA3136" s="3"/>
      <c r="AB3136" s="3"/>
      <c r="AD3136" t="str">
        <f t="shared" si="164"/>
        <v>VirginiaRichmond</v>
      </c>
      <c r="AE3136" t="str">
        <f t="shared" si="165"/>
        <v>Virginia</v>
      </c>
      <c r="AF3136" t="str">
        <f t="shared" si="166"/>
        <v>Richmond</v>
      </c>
      <c r="AG3136" t="s">
        <v>33</v>
      </c>
      <c r="AH3136">
        <v>2</v>
      </c>
      <c r="AI3136">
        <v>8.26</v>
      </c>
      <c r="AJ3136" s="11">
        <v>3.7995999999999999</v>
      </c>
    </row>
    <row r="3137" spans="22:36" x14ac:dyDescent="0.25">
      <c r="W3137" t="s">
        <v>80</v>
      </c>
      <c r="X3137" s="3">
        <v>15</v>
      </c>
      <c r="Y3137" s="3">
        <v>85.5</v>
      </c>
      <c r="Z3137" s="11">
        <v>40.715400000000002</v>
      </c>
      <c r="AA3137" s="3"/>
      <c r="AB3137" s="3"/>
      <c r="AD3137" t="str">
        <f t="shared" si="164"/>
        <v>VirginiaRichmond</v>
      </c>
      <c r="AE3137" t="str">
        <f t="shared" si="165"/>
        <v>Virginia</v>
      </c>
      <c r="AF3137" t="str">
        <f t="shared" si="166"/>
        <v>Richmond</v>
      </c>
      <c r="AG3137" t="s">
        <v>80</v>
      </c>
      <c r="AH3137">
        <v>15</v>
      </c>
      <c r="AI3137">
        <v>85.5</v>
      </c>
      <c r="AJ3137" s="11">
        <v>40.715400000000002</v>
      </c>
    </row>
    <row r="3138" spans="22:36" x14ac:dyDescent="0.25">
      <c r="W3138" t="s">
        <v>59</v>
      </c>
      <c r="X3138" s="3">
        <v>9</v>
      </c>
      <c r="Y3138" s="3">
        <v>710.06</v>
      </c>
      <c r="Z3138" s="11">
        <v>181.637</v>
      </c>
      <c r="AA3138" s="3"/>
      <c r="AB3138" s="3"/>
      <c r="AD3138" t="str">
        <f t="shared" si="164"/>
        <v>VirginiaRichmond</v>
      </c>
      <c r="AE3138" t="str">
        <f t="shared" si="165"/>
        <v>Virginia</v>
      </c>
      <c r="AF3138" t="str">
        <f t="shared" si="166"/>
        <v>Richmond</v>
      </c>
      <c r="AG3138" t="s">
        <v>59</v>
      </c>
      <c r="AH3138">
        <v>9</v>
      </c>
      <c r="AI3138">
        <v>710.06</v>
      </c>
      <c r="AJ3138" s="11">
        <v>181.637</v>
      </c>
    </row>
    <row r="3139" spans="22:36" x14ac:dyDescent="0.25">
      <c r="W3139" t="s">
        <v>43</v>
      </c>
      <c r="X3139" s="3">
        <v>13</v>
      </c>
      <c r="Y3139" s="3">
        <v>841.1099999999999</v>
      </c>
      <c r="Z3139" s="11">
        <v>68.394100000000009</v>
      </c>
      <c r="AA3139" s="3"/>
      <c r="AB3139" s="3"/>
      <c r="AD3139" t="str">
        <f t="shared" si="164"/>
        <v>VirginiaRichmond</v>
      </c>
      <c r="AE3139" t="str">
        <f t="shared" si="165"/>
        <v>Virginia</v>
      </c>
      <c r="AF3139" t="str">
        <f t="shared" si="166"/>
        <v>Richmond</v>
      </c>
      <c r="AG3139" t="s">
        <v>43</v>
      </c>
      <c r="AH3139">
        <v>13</v>
      </c>
      <c r="AI3139">
        <v>841.1099999999999</v>
      </c>
      <c r="AJ3139" s="11">
        <v>68.394100000000009</v>
      </c>
    </row>
    <row r="3140" spans="22:36" x14ac:dyDescent="0.25">
      <c r="W3140" t="s">
        <v>334</v>
      </c>
      <c r="X3140" s="3">
        <v>5</v>
      </c>
      <c r="Y3140" s="3">
        <v>40.700000000000003</v>
      </c>
      <c r="Z3140" s="11">
        <v>11.803000000000001</v>
      </c>
      <c r="AA3140" s="3"/>
      <c r="AB3140" s="3"/>
      <c r="AD3140" t="str">
        <f t="shared" si="164"/>
        <v>VirginiaRichmond</v>
      </c>
      <c r="AE3140" t="str">
        <f t="shared" si="165"/>
        <v>Virginia</v>
      </c>
      <c r="AF3140" t="str">
        <f t="shared" si="166"/>
        <v>Richmond</v>
      </c>
      <c r="AG3140" t="s">
        <v>334</v>
      </c>
      <c r="AH3140">
        <v>5</v>
      </c>
      <c r="AI3140">
        <v>40.700000000000003</v>
      </c>
      <c r="AJ3140" s="11">
        <v>11.803000000000001</v>
      </c>
    </row>
    <row r="3141" spans="22:36" x14ac:dyDescent="0.25">
      <c r="W3141" t="s">
        <v>39</v>
      </c>
      <c r="X3141" s="3">
        <v>2</v>
      </c>
      <c r="Y3141" s="3">
        <v>292.10000000000002</v>
      </c>
      <c r="Z3141" s="11">
        <v>58.42</v>
      </c>
      <c r="AA3141" s="3"/>
      <c r="AB3141" s="3"/>
      <c r="AD3141" t="str">
        <f t="shared" ref="AD3141:AD3204" si="167">IF(ISTEXT(AC3141),AC3141,AD3140)</f>
        <v>VirginiaRichmond</v>
      </c>
      <c r="AE3141" t="str">
        <f t="shared" ref="AE3141:AE3204" si="168">INDEX($K$3:$R$606,MATCH(AD3141,$K$3:$K$606,0),5)</f>
        <v>Virginia</v>
      </c>
      <c r="AF3141" t="str">
        <f t="shared" si="166"/>
        <v>Richmond</v>
      </c>
      <c r="AG3141" t="s">
        <v>39</v>
      </c>
      <c r="AH3141">
        <v>2</v>
      </c>
      <c r="AI3141">
        <v>292.10000000000002</v>
      </c>
      <c r="AJ3141" s="11">
        <v>58.42</v>
      </c>
    </row>
    <row r="3142" spans="22:36" x14ac:dyDescent="0.25">
      <c r="V3142" t="s">
        <v>875</v>
      </c>
      <c r="W3142" t="s">
        <v>68</v>
      </c>
      <c r="X3142" s="3">
        <v>2</v>
      </c>
      <c r="Y3142" s="3">
        <v>35.04</v>
      </c>
      <c r="Z3142" s="11">
        <v>12.263999999999999</v>
      </c>
      <c r="AA3142" s="3"/>
      <c r="AB3142" s="3"/>
      <c r="AC3142" t="s">
        <v>875</v>
      </c>
      <c r="AD3142" t="str">
        <f t="shared" si="167"/>
        <v>VirginiaSalem</v>
      </c>
      <c r="AE3142" t="str">
        <f t="shared" si="168"/>
        <v>Virginia</v>
      </c>
      <c r="AF3142" t="str">
        <f t="shared" ref="AF3142:AF3205" si="169">INDEX($K$3:$R$606,MATCH(AD3142,$K$3:$K$606,0),6)</f>
        <v>Salem</v>
      </c>
      <c r="AG3142" t="s">
        <v>68</v>
      </c>
      <c r="AH3142">
        <v>2</v>
      </c>
      <c r="AI3142">
        <v>35.04</v>
      </c>
      <c r="AJ3142" s="11">
        <v>12.263999999999999</v>
      </c>
    </row>
    <row r="3143" spans="22:36" x14ac:dyDescent="0.25">
      <c r="W3143" t="s">
        <v>53</v>
      </c>
      <c r="X3143" s="3">
        <v>19</v>
      </c>
      <c r="Y3143" s="3">
        <v>149.48000000000002</v>
      </c>
      <c r="Z3143" s="11">
        <v>44.4636</v>
      </c>
      <c r="AA3143" s="3"/>
      <c r="AB3143" s="3"/>
      <c r="AD3143" t="str">
        <f t="shared" si="167"/>
        <v>VirginiaSalem</v>
      </c>
      <c r="AE3143" t="str">
        <f t="shared" si="168"/>
        <v>Virginia</v>
      </c>
      <c r="AF3143" t="str">
        <f t="shared" si="169"/>
        <v>Salem</v>
      </c>
      <c r="AG3143" t="s">
        <v>53</v>
      </c>
      <c r="AH3143">
        <v>19</v>
      </c>
      <c r="AI3143">
        <v>149.48000000000002</v>
      </c>
      <c r="AJ3143" s="11">
        <v>44.4636</v>
      </c>
    </row>
    <row r="3144" spans="22:36" x14ac:dyDescent="0.25">
      <c r="W3144" t="s">
        <v>64</v>
      </c>
      <c r="X3144" s="3">
        <v>3</v>
      </c>
      <c r="Y3144" s="3">
        <v>14.94</v>
      </c>
      <c r="Z3144" s="11">
        <v>7.1711999999999998</v>
      </c>
      <c r="AA3144" s="3"/>
      <c r="AB3144" s="3"/>
      <c r="AD3144" t="str">
        <f t="shared" si="167"/>
        <v>VirginiaSalem</v>
      </c>
      <c r="AE3144" t="str">
        <f t="shared" si="168"/>
        <v>Virginia</v>
      </c>
      <c r="AF3144" t="str">
        <f t="shared" si="169"/>
        <v>Salem</v>
      </c>
      <c r="AG3144" t="s">
        <v>64</v>
      </c>
      <c r="AH3144">
        <v>3</v>
      </c>
      <c r="AI3144">
        <v>14.94</v>
      </c>
      <c r="AJ3144" s="11">
        <v>7.1711999999999998</v>
      </c>
    </row>
    <row r="3145" spans="22:36" x14ac:dyDescent="0.25">
      <c r="W3145" t="s">
        <v>22</v>
      </c>
      <c r="X3145" s="3">
        <v>3</v>
      </c>
      <c r="Y3145" s="3">
        <v>302.94</v>
      </c>
      <c r="Z3145" s="11">
        <v>69.676199999999994</v>
      </c>
      <c r="AA3145" s="3"/>
      <c r="AB3145" s="3"/>
      <c r="AD3145" t="str">
        <f t="shared" si="167"/>
        <v>VirginiaSalem</v>
      </c>
      <c r="AE3145" t="str">
        <f t="shared" si="168"/>
        <v>Virginia</v>
      </c>
      <c r="AF3145" t="str">
        <f t="shared" si="169"/>
        <v>Salem</v>
      </c>
      <c r="AG3145" t="s">
        <v>22</v>
      </c>
      <c r="AH3145">
        <v>3</v>
      </c>
      <c r="AI3145">
        <v>302.94</v>
      </c>
      <c r="AJ3145" s="11">
        <v>69.676199999999994</v>
      </c>
    </row>
    <row r="3146" spans="22:36" x14ac:dyDescent="0.25">
      <c r="W3146" t="s">
        <v>25</v>
      </c>
      <c r="X3146" s="3">
        <v>2</v>
      </c>
      <c r="Y3146" s="3">
        <v>701.96</v>
      </c>
      <c r="Z3146" s="11">
        <v>168.47040000000001</v>
      </c>
      <c r="AA3146" s="3"/>
      <c r="AB3146" s="3"/>
      <c r="AD3146" t="str">
        <f t="shared" si="167"/>
        <v>VirginiaSalem</v>
      </c>
      <c r="AE3146" t="str">
        <f t="shared" si="168"/>
        <v>Virginia</v>
      </c>
      <c r="AF3146" t="str">
        <f t="shared" si="169"/>
        <v>Salem</v>
      </c>
      <c r="AG3146" t="s">
        <v>25</v>
      </c>
      <c r="AH3146">
        <v>2</v>
      </c>
      <c r="AI3146">
        <v>701.96</v>
      </c>
      <c r="AJ3146" s="11">
        <v>168.47040000000001</v>
      </c>
    </row>
    <row r="3147" spans="22:36" x14ac:dyDescent="0.25">
      <c r="W3147" t="s">
        <v>143</v>
      </c>
      <c r="X3147" s="3">
        <v>3</v>
      </c>
      <c r="Y3147" s="3">
        <v>251.79</v>
      </c>
      <c r="Z3147" s="11">
        <v>118.3413</v>
      </c>
      <c r="AA3147" s="3"/>
      <c r="AB3147" s="3"/>
      <c r="AD3147" t="str">
        <f t="shared" si="167"/>
        <v>VirginiaSalem</v>
      </c>
      <c r="AE3147" t="str">
        <f t="shared" si="168"/>
        <v>Virginia</v>
      </c>
      <c r="AF3147" t="str">
        <f t="shared" si="169"/>
        <v>Salem</v>
      </c>
      <c r="AG3147" t="s">
        <v>143</v>
      </c>
      <c r="AH3147">
        <v>3</v>
      </c>
      <c r="AI3147">
        <v>251.79</v>
      </c>
      <c r="AJ3147" s="11">
        <v>118.3413</v>
      </c>
    </row>
    <row r="3148" spans="22:36" x14ac:dyDescent="0.25">
      <c r="W3148" t="s">
        <v>48</v>
      </c>
      <c r="X3148" s="3">
        <v>5</v>
      </c>
      <c r="Y3148" s="3">
        <v>8.8000000000000007</v>
      </c>
      <c r="Z3148" s="11">
        <v>3.8719999999999999</v>
      </c>
      <c r="AA3148" s="3"/>
      <c r="AB3148" s="3"/>
      <c r="AD3148" t="str">
        <f t="shared" si="167"/>
        <v>VirginiaSalem</v>
      </c>
      <c r="AE3148" t="str">
        <f t="shared" si="168"/>
        <v>Virginia</v>
      </c>
      <c r="AF3148" t="str">
        <f t="shared" si="169"/>
        <v>Salem</v>
      </c>
      <c r="AG3148" t="s">
        <v>48</v>
      </c>
      <c r="AH3148">
        <v>5</v>
      </c>
      <c r="AI3148">
        <v>8.8000000000000007</v>
      </c>
      <c r="AJ3148" s="11">
        <v>3.8719999999999999</v>
      </c>
    </row>
    <row r="3149" spans="22:36" x14ac:dyDescent="0.25">
      <c r="W3149" t="s">
        <v>80</v>
      </c>
      <c r="X3149" s="3">
        <v>4</v>
      </c>
      <c r="Y3149" s="3">
        <v>49.12</v>
      </c>
      <c r="Z3149" s="11">
        <v>23.086400000000001</v>
      </c>
      <c r="AA3149" s="3"/>
      <c r="AB3149" s="3"/>
      <c r="AD3149" t="str">
        <f t="shared" si="167"/>
        <v>VirginiaSalem</v>
      </c>
      <c r="AE3149" t="str">
        <f t="shared" si="168"/>
        <v>Virginia</v>
      </c>
      <c r="AF3149" t="str">
        <f t="shared" si="169"/>
        <v>Salem</v>
      </c>
      <c r="AG3149" t="s">
        <v>80</v>
      </c>
      <c r="AH3149">
        <v>4</v>
      </c>
      <c r="AI3149">
        <v>49.12</v>
      </c>
      <c r="AJ3149" s="11">
        <v>23.086400000000001</v>
      </c>
    </row>
    <row r="3150" spans="22:36" x14ac:dyDescent="0.25">
      <c r="W3150" t="s">
        <v>59</v>
      </c>
      <c r="X3150" s="3">
        <v>6</v>
      </c>
      <c r="Y3150" s="3">
        <v>293.76</v>
      </c>
      <c r="Z3150" s="11">
        <v>74.093999999999994</v>
      </c>
      <c r="AA3150" s="3"/>
      <c r="AB3150" s="3"/>
      <c r="AD3150" t="str">
        <f t="shared" si="167"/>
        <v>VirginiaSalem</v>
      </c>
      <c r="AE3150" t="str">
        <f t="shared" si="168"/>
        <v>Virginia</v>
      </c>
      <c r="AF3150" t="str">
        <f t="shared" si="169"/>
        <v>Salem</v>
      </c>
      <c r="AG3150" t="s">
        <v>59</v>
      </c>
      <c r="AH3150">
        <v>6</v>
      </c>
      <c r="AI3150">
        <v>293.76</v>
      </c>
      <c r="AJ3150" s="11">
        <v>74.093999999999994</v>
      </c>
    </row>
    <row r="3151" spans="22:36" x14ac:dyDescent="0.25">
      <c r="W3151" t="s">
        <v>334</v>
      </c>
      <c r="X3151" s="3">
        <v>2</v>
      </c>
      <c r="Y3151" s="3">
        <v>231.72</v>
      </c>
      <c r="Z3151" s="11">
        <v>11.586</v>
      </c>
      <c r="AA3151" s="3"/>
      <c r="AB3151" s="3"/>
      <c r="AD3151" t="str">
        <f t="shared" si="167"/>
        <v>VirginiaSalem</v>
      </c>
      <c r="AE3151" t="str">
        <f t="shared" si="168"/>
        <v>Virginia</v>
      </c>
      <c r="AF3151" t="str">
        <f t="shared" si="169"/>
        <v>Salem</v>
      </c>
      <c r="AG3151" t="s">
        <v>334</v>
      </c>
      <c r="AH3151">
        <v>2</v>
      </c>
      <c r="AI3151">
        <v>231.72</v>
      </c>
      <c r="AJ3151" s="11">
        <v>11.586</v>
      </c>
    </row>
    <row r="3152" spans="22:36" x14ac:dyDescent="0.25">
      <c r="V3152" t="s">
        <v>656</v>
      </c>
      <c r="W3152" t="s">
        <v>129</v>
      </c>
      <c r="X3152" s="3">
        <v>19</v>
      </c>
      <c r="Y3152" s="3">
        <v>2352.3399999999997</v>
      </c>
      <c r="Z3152" s="11">
        <v>720.42579999999998</v>
      </c>
      <c r="AA3152" s="3"/>
      <c r="AB3152" s="3"/>
      <c r="AC3152" t="s">
        <v>656</v>
      </c>
      <c r="AD3152" t="str">
        <f t="shared" si="167"/>
        <v>VirginiaSpringfield</v>
      </c>
      <c r="AE3152" t="str">
        <f t="shared" si="168"/>
        <v>Virginia</v>
      </c>
      <c r="AF3152" t="str">
        <f t="shared" si="169"/>
        <v>Springfield</v>
      </c>
      <c r="AG3152" t="s">
        <v>129</v>
      </c>
      <c r="AH3152">
        <v>19</v>
      </c>
      <c r="AI3152">
        <v>2352.3399999999997</v>
      </c>
      <c r="AJ3152" s="11">
        <v>720.42579999999998</v>
      </c>
    </row>
    <row r="3153" spans="22:36" x14ac:dyDescent="0.25">
      <c r="W3153" t="s">
        <v>68</v>
      </c>
      <c r="X3153" s="3">
        <v>8</v>
      </c>
      <c r="Y3153" s="3">
        <v>898.21</v>
      </c>
      <c r="Z3153" s="11">
        <v>345.97590000000002</v>
      </c>
      <c r="AA3153" s="3"/>
      <c r="AB3153" s="3"/>
      <c r="AD3153" t="str">
        <f t="shared" si="167"/>
        <v>VirginiaSpringfield</v>
      </c>
      <c r="AE3153" t="str">
        <f t="shared" si="168"/>
        <v>Virginia</v>
      </c>
      <c r="AF3153" t="str">
        <f t="shared" si="169"/>
        <v>Springfield</v>
      </c>
      <c r="AG3153" t="s">
        <v>68</v>
      </c>
      <c r="AH3153">
        <v>8</v>
      </c>
      <c r="AI3153">
        <v>898.21</v>
      </c>
      <c r="AJ3153" s="11">
        <v>345.97590000000002</v>
      </c>
    </row>
    <row r="3154" spans="22:36" x14ac:dyDescent="0.25">
      <c r="W3154" t="s">
        <v>53</v>
      </c>
      <c r="X3154" s="3">
        <v>26</v>
      </c>
      <c r="Y3154" s="3">
        <v>271.46000000000004</v>
      </c>
      <c r="Z3154" s="11">
        <v>76.109200000000001</v>
      </c>
      <c r="AA3154" s="3"/>
      <c r="AB3154" s="3"/>
      <c r="AD3154" t="str">
        <f t="shared" si="167"/>
        <v>VirginiaSpringfield</v>
      </c>
      <c r="AE3154" t="str">
        <f t="shared" si="168"/>
        <v>Virginia</v>
      </c>
      <c r="AF3154" t="str">
        <f t="shared" si="169"/>
        <v>Springfield</v>
      </c>
      <c r="AG3154" t="s">
        <v>53</v>
      </c>
      <c r="AH3154">
        <v>26</v>
      </c>
      <c r="AI3154">
        <v>271.46000000000004</v>
      </c>
      <c r="AJ3154" s="11">
        <v>76.109200000000001</v>
      </c>
    </row>
    <row r="3155" spans="22:36" x14ac:dyDescent="0.25">
      <c r="W3155" t="s">
        <v>64</v>
      </c>
      <c r="X3155" s="3">
        <v>14</v>
      </c>
      <c r="Y3155" s="3">
        <v>378.21999999999997</v>
      </c>
      <c r="Z3155" s="11">
        <v>186.20479999999998</v>
      </c>
      <c r="AA3155" s="3"/>
      <c r="AB3155" s="3"/>
      <c r="AD3155" t="str">
        <f t="shared" si="167"/>
        <v>VirginiaSpringfield</v>
      </c>
      <c r="AE3155" t="str">
        <f t="shared" si="168"/>
        <v>Virginia</v>
      </c>
      <c r="AF3155" t="str">
        <f t="shared" si="169"/>
        <v>Springfield</v>
      </c>
      <c r="AG3155" t="s">
        <v>64</v>
      </c>
      <c r="AH3155">
        <v>14</v>
      </c>
      <c r="AI3155">
        <v>378.21999999999997</v>
      </c>
      <c r="AJ3155" s="11">
        <v>186.20479999999998</v>
      </c>
    </row>
    <row r="3156" spans="22:36" x14ac:dyDescent="0.25">
      <c r="W3156" t="s">
        <v>25</v>
      </c>
      <c r="X3156" s="3">
        <v>4</v>
      </c>
      <c r="Y3156" s="3">
        <v>1059.1199999999999</v>
      </c>
      <c r="Z3156" s="11">
        <v>307.14479999999998</v>
      </c>
      <c r="AA3156" s="3"/>
      <c r="AB3156" s="3"/>
      <c r="AD3156" t="str">
        <f t="shared" si="167"/>
        <v>VirginiaSpringfield</v>
      </c>
      <c r="AE3156" t="str">
        <f t="shared" si="168"/>
        <v>Virginia</v>
      </c>
      <c r="AF3156" t="str">
        <f t="shared" si="169"/>
        <v>Springfield</v>
      </c>
      <c r="AG3156" t="s">
        <v>25</v>
      </c>
      <c r="AH3156">
        <v>4</v>
      </c>
      <c r="AI3156">
        <v>1059.1199999999999</v>
      </c>
      <c r="AJ3156" s="11">
        <v>307.14479999999998</v>
      </c>
    </row>
    <row r="3157" spans="22:36" x14ac:dyDescent="0.25">
      <c r="W3157" t="s">
        <v>143</v>
      </c>
      <c r="X3157" s="3">
        <v>18</v>
      </c>
      <c r="Y3157" s="3">
        <v>475.54999999999995</v>
      </c>
      <c r="Z3157" s="11">
        <v>224.58009999999999</v>
      </c>
      <c r="AA3157" s="3"/>
      <c r="AB3157" s="3"/>
      <c r="AD3157" t="str">
        <f t="shared" si="167"/>
        <v>VirginiaSpringfield</v>
      </c>
      <c r="AE3157" t="str">
        <f t="shared" si="168"/>
        <v>Virginia</v>
      </c>
      <c r="AF3157" t="str">
        <f t="shared" si="169"/>
        <v>Springfield</v>
      </c>
      <c r="AG3157" t="s">
        <v>143</v>
      </c>
      <c r="AH3157">
        <v>18</v>
      </c>
      <c r="AI3157">
        <v>475.54999999999995</v>
      </c>
      <c r="AJ3157" s="11">
        <v>224.58009999999999</v>
      </c>
    </row>
    <row r="3158" spans="22:36" x14ac:dyDescent="0.25">
      <c r="W3158" t="s">
        <v>195</v>
      </c>
      <c r="X3158" s="3">
        <v>3</v>
      </c>
      <c r="Y3158" s="3">
        <v>11.34</v>
      </c>
      <c r="Z3158" s="11">
        <v>5.2164000000000001</v>
      </c>
      <c r="AA3158" s="3"/>
      <c r="AB3158" s="3"/>
      <c r="AD3158" t="str">
        <f t="shared" si="167"/>
        <v>VirginiaSpringfield</v>
      </c>
      <c r="AE3158" t="str">
        <f t="shared" si="168"/>
        <v>Virginia</v>
      </c>
      <c r="AF3158" t="str">
        <f t="shared" si="169"/>
        <v>Springfield</v>
      </c>
      <c r="AG3158" t="s">
        <v>195</v>
      </c>
      <c r="AH3158">
        <v>3</v>
      </c>
      <c r="AI3158">
        <v>11.34</v>
      </c>
      <c r="AJ3158" s="11">
        <v>5.2164000000000001</v>
      </c>
    </row>
    <row r="3159" spans="22:36" x14ac:dyDescent="0.25">
      <c r="W3159" t="s">
        <v>48</v>
      </c>
      <c r="X3159" s="3">
        <v>20</v>
      </c>
      <c r="Y3159" s="3">
        <v>969.66000000000008</v>
      </c>
      <c r="Z3159" s="11">
        <v>292.68939999999998</v>
      </c>
      <c r="AA3159" s="3"/>
      <c r="AB3159" s="3"/>
      <c r="AD3159" t="str">
        <f t="shared" si="167"/>
        <v>VirginiaSpringfield</v>
      </c>
      <c r="AE3159" t="str">
        <f t="shared" si="168"/>
        <v>Virginia</v>
      </c>
      <c r="AF3159" t="str">
        <f t="shared" si="169"/>
        <v>Springfield</v>
      </c>
      <c r="AG3159" t="s">
        <v>48</v>
      </c>
      <c r="AH3159">
        <v>20</v>
      </c>
      <c r="AI3159">
        <v>969.66000000000008</v>
      </c>
      <c r="AJ3159" s="11">
        <v>292.68939999999998</v>
      </c>
    </row>
    <row r="3160" spans="22:36" x14ac:dyDescent="0.25">
      <c r="W3160" t="s">
        <v>33</v>
      </c>
      <c r="X3160" s="3">
        <v>24</v>
      </c>
      <c r="Y3160" s="3">
        <v>215.88</v>
      </c>
      <c r="Z3160" s="11">
        <v>104.97029999999999</v>
      </c>
      <c r="AA3160" s="3"/>
      <c r="AB3160" s="3"/>
      <c r="AD3160" t="str">
        <f t="shared" si="167"/>
        <v>VirginiaSpringfield</v>
      </c>
      <c r="AE3160" t="str">
        <f t="shared" si="168"/>
        <v>Virginia</v>
      </c>
      <c r="AF3160" t="str">
        <f t="shared" si="169"/>
        <v>Springfield</v>
      </c>
      <c r="AG3160" t="s">
        <v>33</v>
      </c>
      <c r="AH3160">
        <v>24</v>
      </c>
      <c r="AI3160">
        <v>215.88</v>
      </c>
      <c r="AJ3160" s="11">
        <v>104.97029999999999</v>
      </c>
    </row>
    <row r="3161" spans="22:36" x14ac:dyDescent="0.25">
      <c r="W3161" t="s">
        <v>80</v>
      </c>
      <c r="X3161" s="3">
        <v>13</v>
      </c>
      <c r="Y3161" s="3">
        <v>293.97000000000003</v>
      </c>
      <c r="Z3161" s="11">
        <v>141.83789999999999</v>
      </c>
      <c r="AA3161" s="3"/>
      <c r="AB3161" s="3"/>
      <c r="AD3161" t="str">
        <f t="shared" si="167"/>
        <v>VirginiaSpringfield</v>
      </c>
      <c r="AE3161" t="str">
        <f t="shared" si="168"/>
        <v>Virginia</v>
      </c>
      <c r="AF3161" t="str">
        <f t="shared" si="169"/>
        <v>Springfield</v>
      </c>
      <c r="AG3161" t="s">
        <v>80</v>
      </c>
      <c r="AH3161">
        <v>13</v>
      </c>
      <c r="AI3161">
        <v>293.97000000000003</v>
      </c>
      <c r="AJ3161" s="11">
        <v>141.83789999999999</v>
      </c>
    </row>
    <row r="3162" spans="22:36" x14ac:dyDescent="0.25">
      <c r="W3162" t="s">
        <v>59</v>
      </c>
      <c r="X3162" s="3">
        <v>18</v>
      </c>
      <c r="Y3162" s="3">
        <v>4724.8200000000006</v>
      </c>
      <c r="Z3162" s="11">
        <v>1232.6570999999999</v>
      </c>
      <c r="AA3162" s="3"/>
      <c r="AB3162" s="3"/>
      <c r="AD3162" t="str">
        <f t="shared" si="167"/>
        <v>VirginiaSpringfield</v>
      </c>
      <c r="AE3162" t="str">
        <f t="shared" si="168"/>
        <v>Virginia</v>
      </c>
      <c r="AF3162" t="str">
        <f t="shared" si="169"/>
        <v>Springfield</v>
      </c>
      <c r="AG3162" t="s">
        <v>59</v>
      </c>
      <c r="AH3162">
        <v>18</v>
      </c>
      <c r="AI3162">
        <v>4724.8200000000006</v>
      </c>
      <c r="AJ3162" s="11">
        <v>1232.6570999999999</v>
      </c>
    </row>
    <row r="3163" spans="22:36" x14ac:dyDescent="0.25">
      <c r="W3163" t="s">
        <v>43</v>
      </c>
      <c r="X3163" s="3">
        <v>7</v>
      </c>
      <c r="Y3163" s="3">
        <v>98.740000000000009</v>
      </c>
      <c r="Z3163" s="11">
        <v>9.0058000000000007</v>
      </c>
      <c r="AA3163" s="3"/>
      <c r="AB3163" s="3"/>
      <c r="AD3163" t="str">
        <f t="shared" si="167"/>
        <v>VirginiaSpringfield</v>
      </c>
      <c r="AE3163" t="str">
        <f t="shared" si="168"/>
        <v>Virginia</v>
      </c>
      <c r="AF3163" t="str">
        <f t="shared" si="169"/>
        <v>Springfield</v>
      </c>
      <c r="AG3163" t="s">
        <v>43</v>
      </c>
      <c r="AH3163">
        <v>7</v>
      </c>
      <c r="AI3163">
        <v>98.740000000000009</v>
      </c>
      <c r="AJ3163" s="11">
        <v>9.0058000000000007</v>
      </c>
    </row>
    <row r="3164" spans="22:36" x14ac:dyDescent="0.25">
      <c r="W3164" t="s">
        <v>39</v>
      </c>
      <c r="X3164" s="3">
        <v>24</v>
      </c>
      <c r="Y3164" s="3">
        <v>4879.22</v>
      </c>
      <c r="Z3164" s="11">
        <v>921.76139999999998</v>
      </c>
      <c r="AA3164" s="3"/>
      <c r="AB3164" s="3"/>
      <c r="AD3164" t="str">
        <f t="shared" si="167"/>
        <v>VirginiaSpringfield</v>
      </c>
      <c r="AE3164" t="str">
        <f t="shared" si="168"/>
        <v>Virginia</v>
      </c>
      <c r="AF3164" t="str">
        <f t="shared" si="169"/>
        <v>Springfield</v>
      </c>
      <c r="AG3164" t="s">
        <v>39</v>
      </c>
      <c r="AH3164">
        <v>24</v>
      </c>
      <c r="AI3164">
        <v>4879.22</v>
      </c>
      <c r="AJ3164" s="11">
        <v>921.76139999999998</v>
      </c>
    </row>
    <row r="3165" spans="22:36" x14ac:dyDescent="0.25">
      <c r="V3165" t="s">
        <v>908</v>
      </c>
      <c r="W3165" t="s">
        <v>68</v>
      </c>
      <c r="X3165" s="3">
        <v>3</v>
      </c>
      <c r="Y3165" s="3">
        <v>179.94</v>
      </c>
      <c r="Z3165" s="11">
        <v>50.383200000000002</v>
      </c>
      <c r="AA3165" s="3"/>
      <c r="AB3165" s="3"/>
      <c r="AC3165" t="s">
        <v>908</v>
      </c>
      <c r="AD3165" t="str">
        <f t="shared" si="167"/>
        <v>VirginiaSuffolk</v>
      </c>
      <c r="AE3165" t="str">
        <f t="shared" si="168"/>
        <v>Virginia</v>
      </c>
      <c r="AF3165" t="str">
        <f t="shared" si="169"/>
        <v>Suffolk</v>
      </c>
      <c r="AG3165" t="s">
        <v>68</v>
      </c>
      <c r="AH3165">
        <v>3</v>
      </c>
      <c r="AI3165">
        <v>179.94</v>
      </c>
      <c r="AJ3165" s="11">
        <v>50.383200000000002</v>
      </c>
    </row>
    <row r="3166" spans="22:36" x14ac:dyDescent="0.25">
      <c r="W3166" t="s">
        <v>48</v>
      </c>
      <c r="X3166" s="3">
        <v>9</v>
      </c>
      <c r="Y3166" s="3">
        <v>109.8</v>
      </c>
      <c r="Z3166" s="11">
        <v>46.116</v>
      </c>
      <c r="AA3166" s="3"/>
      <c r="AB3166" s="3"/>
      <c r="AD3166" t="str">
        <f t="shared" si="167"/>
        <v>VirginiaSuffolk</v>
      </c>
      <c r="AE3166" t="str">
        <f t="shared" si="168"/>
        <v>Virginia</v>
      </c>
      <c r="AF3166" t="str">
        <f t="shared" si="169"/>
        <v>Suffolk</v>
      </c>
      <c r="AG3166" t="s">
        <v>48</v>
      </c>
      <c r="AH3166">
        <v>9</v>
      </c>
      <c r="AI3166">
        <v>109.8</v>
      </c>
      <c r="AJ3166" s="11">
        <v>46.116</v>
      </c>
    </row>
    <row r="3167" spans="22:36" x14ac:dyDescent="0.25">
      <c r="W3167" t="s">
        <v>33</v>
      </c>
      <c r="X3167" s="3">
        <v>5</v>
      </c>
      <c r="Y3167" s="3">
        <v>210.57</v>
      </c>
      <c r="Z3167" s="11">
        <v>103.05540000000001</v>
      </c>
      <c r="AA3167" s="3"/>
      <c r="AB3167" s="3"/>
      <c r="AD3167" t="str">
        <f t="shared" si="167"/>
        <v>VirginiaSuffolk</v>
      </c>
      <c r="AE3167" t="str">
        <f t="shared" si="168"/>
        <v>Virginia</v>
      </c>
      <c r="AF3167" t="str">
        <f t="shared" si="169"/>
        <v>Suffolk</v>
      </c>
      <c r="AG3167" t="s">
        <v>33</v>
      </c>
      <c r="AH3167">
        <v>5</v>
      </c>
      <c r="AI3167">
        <v>210.57</v>
      </c>
      <c r="AJ3167" s="11">
        <v>103.05540000000001</v>
      </c>
    </row>
    <row r="3168" spans="22:36" x14ac:dyDescent="0.25">
      <c r="W3168" t="s">
        <v>80</v>
      </c>
      <c r="X3168" s="3">
        <v>7</v>
      </c>
      <c r="Y3168" s="3">
        <v>42.86</v>
      </c>
      <c r="Z3168" s="11">
        <v>19.675799999999999</v>
      </c>
      <c r="AA3168" s="3"/>
      <c r="AB3168" s="3"/>
      <c r="AD3168" t="str">
        <f t="shared" si="167"/>
        <v>VirginiaSuffolk</v>
      </c>
      <c r="AE3168" t="str">
        <f t="shared" si="168"/>
        <v>Virginia</v>
      </c>
      <c r="AF3168" t="str">
        <f t="shared" si="169"/>
        <v>Suffolk</v>
      </c>
      <c r="AG3168" t="s">
        <v>80</v>
      </c>
      <c r="AH3168">
        <v>7</v>
      </c>
      <c r="AI3168">
        <v>42.86</v>
      </c>
      <c r="AJ3168" s="11">
        <v>19.675799999999999</v>
      </c>
    </row>
    <row r="3169" spans="22:36" x14ac:dyDescent="0.25">
      <c r="W3169" t="s">
        <v>43</v>
      </c>
      <c r="X3169" s="3">
        <v>3</v>
      </c>
      <c r="Y3169" s="3">
        <v>146.72999999999999</v>
      </c>
      <c r="Z3169" s="11">
        <v>2.9346000000000001</v>
      </c>
      <c r="AA3169" s="3"/>
      <c r="AB3169" s="3"/>
      <c r="AD3169" t="str">
        <f t="shared" si="167"/>
        <v>VirginiaSuffolk</v>
      </c>
      <c r="AE3169" t="str">
        <f t="shared" si="168"/>
        <v>Virginia</v>
      </c>
      <c r="AF3169" t="str">
        <f t="shared" si="169"/>
        <v>Suffolk</v>
      </c>
      <c r="AG3169" t="s">
        <v>43</v>
      </c>
      <c r="AH3169">
        <v>3</v>
      </c>
      <c r="AI3169">
        <v>146.72999999999999</v>
      </c>
      <c r="AJ3169" s="11">
        <v>2.9346000000000001</v>
      </c>
    </row>
    <row r="3170" spans="22:36" x14ac:dyDescent="0.25">
      <c r="W3170" t="s">
        <v>334</v>
      </c>
      <c r="X3170" s="3">
        <v>2</v>
      </c>
      <c r="Y3170" s="3">
        <v>35.06</v>
      </c>
      <c r="Z3170" s="11">
        <v>10.518000000000001</v>
      </c>
      <c r="AA3170" s="3"/>
      <c r="AB3170" s="3"/>
      <c r="AD3170" t="str">
        <f t="shared" si="167"/>
        <v>VirginiaSuffolk</v>
      </c>
      <c r="AE3170" t="str">
        <f t="shared" si="168"/>
        <v>Virginia</v>
      </c>
      <c r="AF3170" t="str">
        <f t="shared" si="169"/>
        <v>Suffolk</v>
      </c>
      <c r="AG3170" t="s">
        <v>334</v>
      </c>
      <c r="AH3170">
        <v>2</v>
      </c>
      <c r="AI3170">
        <v>35.06</v>
      </c>
      <c r="AJ3170" s="11">
        <v>10.518000000000001</v>
      </c>
    </row>
    <row r="3171" spans="22:36" x14ac:dyDescent="0.25">
      <c r="W3171" t="s">
        <v>39</v>
      </c>
      <c r="X3171" s="3">
        <v>3</v>
      </c>
      <c r="Y3171" s="3">
        <v>872.94</v>
      </c>
      <c r="Z3171" s="11">
        <v>157.1292</v>
      </c>
      <c r="AA3171" s="3"/>
      <c r="AB3171" s="3"/>
      <c r="AD3171" t="str">
        <f t="shared" si="167"/>
        <v>VirginiaSuffolk</v>
      </c>
      <c r="AE3171" t="str">
        <f t="shared" si="168"/>
        <v>Virginia</v>
      </c>
      <c r="AF3171" t="str">
        <f t="shared" si="169"/>
        <v>Suffolk</v>
      </c>
      <c r="AG3171" t="s">
        <v>39</v>
      </c>
      <c r="AH3171">
        <v>3</v>
      </c>
      <c r="AI3171">
        <v>872.94</v>
      </c>
      <c r="AJ3171" s="11">
        <v>157.1292</v>
      </c>
    </row>
    <row r="3172" spans="22:36" x14ac:dyDescent="0.25">
      <c r="V3172" t="s">
        <v>826</v>
      </c>
      <c r="W3172" t="s">
        <v>129</v>
      </c>
      <c r="X3172" s="3">
        <v>6</v>
      </c>
      <c r="Y3172" s="3">
        <v>143.22</v>
      </c>
      <c r="Z3172" s="11">
        <v>39.661199999999994</v>
      </c>
      <c r="AA3172" s="3"/>
      <c r="AB3172" s="3"/>
      <c r="AC3172" t="s">
        <v>826</v>
      </c>
      <c r="AD3172" t="str">
        <f t="shared" si="167"/>
        <v>VirginiaVirginia Beach</v>
      </c>
      <c r="AE3172" t="str">
        <f t="shared" si="168"/>
        <v>Virginia</v>
      </c>
      <c r="AF3172" t="str">
        <f t="shared" si="169"/>
        <v>Virginia Beach</v>
      </c>
      <c r="AG3172" t="s">
        <v>129</v>
      </c>
      <c r="AH3172">
        <v>6</v>
      </c>
      <c r="AI3172">
        <v>143.22</v>
      </c>
      <c r="AJ3172" s="11">
        <v>39.661199999999994</v>
      </c>
    </row>
    <row r="3173" spans="22:36" x14ac:dyDescent="0.25">
      <c r="W3173" t="s">
        <v>68</v>
      </c>
      <c r="X3173" s="3">
        <v>3</v>
      </c>
      <c r="Y3173" s="3">
        <v>182.91</v>
      </c>
      <c r="Z3173" s="11">
        <v>53.043900000000001</v>
      </c>
      <c r="AA3173" s="3"/>
      <c r="AB3173" s="3"/>
      <c r="AD3173" t="str">
        <f t="shared" si="167"/>
        <v>VirginiaVirginia Beach</v>
      </c>
      <c r="AE3173" t="str">
        <f t="shared" si="168"/>
        <v>Virginia</v>
      </c>
      <c r="AF3173" t="str">
        <f t="shared" si="169"/>
        <v>Virginia Beach</v>
      </c>
      <c r="AG3173" t="s">
        <v>68</v>
      </c>
      <c r="AH3173">
        <v>3</v>
      </c>
      <c r="AI3173">
        <v>182.91</v>
      </c>
      <c r="AJ3173" s="11">
        <v>53.043900000000001</v>
      </c>
    </row>
    <row r="3174" spans="22:36" x14ac:dyDescent="0.25">
      <c r="W3174" t="s">
        <v>53</v>
      </c>
      <c r="X3174" s="3">
        <v>4</v>
      </c>
      <c r="Y3174" s="3">
        <v>10.96</v>
      </c>
      <c r="Z3174" s="11">
        <v>2.9592000000000001</v>
      </c>
      <c r="AA3174" s="3"/>
      <c r="AB3174" s="3"/>
      <c r="AD3174" t="str">
        <f t="shared" si="167"/>
        <v>VirginiaVirginia Beach</v>
      </c>
      <c r="AE3174" t="str">
        <f t="shared" si="168"/>
        <v>Virginia</v>
      </c>
      <c r="AF3174" t="str">
        <f t="shared" si="169"/>
        <v>Virginia Beach</v>
      </c>
      <c r="AG3174" t="s">
        <v>53</v>
      </c>
      <c r="AH3174">
        <v>4</v>
      </c>
      <c r="AI3174">
        <v>10.96</v>
      </c>
      <c r="AJ3174" s="11">
        <v>2.9592000000000001</v>
      </c>
    </row>
    <row r="3175" spans="22:36" x14ac:dyDescent="0.25">
      <c r="W3175" t="s">
        <v>64</v>
      </c>
      <c r="X3175" s="3">
        <v>9</v>
      </c>
      <c r="Y3175" s="3">
        <v>2725.5699999999997</v>
      </c>
      <c r="Z3175" s="11">
        <v>1281.2107000000001</v>
      </c>
      <c r="AA3175" s="3"/>
      <c r="AB3175" s="3"/>
      <c r="AD3175" t="str">
        <f t="shared" si="167"/>
        <v>VirginiaVirginia Beach</v>
      </c>
      <c r="AE3175" t="str">
        <f t="shared" si="168"/>
        <v>Virginia</v>
      </c>
      <c r="AF3175" t="str">
        <f t="shared" si="169"/>
        <v>Virginia Beach</v>
      </c>
      <c r="AG3175" t="s">
        <v>64</v>
      </c>
      <c r="AH3175">
        <v>9</v>
      </c>
      <c r="AI3175">
        <v>2725.5699999999997</v>
      </c>
      <c r="AJ3175" s="11">
        <v>1281.2107000000001</v>
      </c>
    </row>
    <row r="3176" spans="22:36" x14ac:dyDescent="0.25">
      <c r="W3176" t="s">
        <v>143</v>
      </c>
      <c r="X3176" s="3">
        <v>7</v>
      </c>
      <c r="Y3176" s="3">
        <v>251.58</v>
      </c>
      <c r="Z3176" s="11">
        <v>113.211</v>
      </c>
      <c r="AA3176" s="3"/>
      <c r="AB3176" s="3"/>
      <c r="AD3176" t="str">
        <f t="shared" si="167"/>
        <v>VirginiaVirginia Beach</v>
      </c>
      <c r="AE3176" t="str">
        <f t="shared" si="168"/>
        <v>Virginia</v>
      </c>
      <c r="AF3176" t="str">
        <f t="shared" si="169"/>
        <v>Virginia Beach</v>
      </c>
      <c r="AG3176" t="s">
        <v>143</v>
      </c>
      <c r="AH3176">
        <v>7</v>
      </c>
      <c r="AI3176">
        <v>251.58</v>
      </c>
      <c r="AJ3176" s="11">
        <v>113.211</v>
      </c>
    </row>
    <row r="3177" spans="22:36" x14ac:dyDescent="0.25">
      <c r="W3177" t="s">
        <v>195</v>
      </c>
      <c r="X3177" s="3">
        <v>2</v>
      </c>
      <c r="Y3177" s="3">
        <v>3.76</v>
      </c>
      <c r="Z3177" s="11">
        <v>1.3160000000000001</v>
      </c>
      <c r="AA3177" s="3"/>
      <c r="AB3177" s="3"/>
      <c r="AD3177" t="str">
        <f t="shared" si="167"/>
        <v>VirginiaVirginia Beach</v>
      </c>
      <c r="AE3177" t="str">
        <f t="shared" si="168"/>
        <v>Virginia</v>
      </c>
      <c r="AF3177" t="str">
        <f t="shared" si="169"/>
        <v>Virginia Beach</v>
      </c>
      <c r="AG3177" t="s">
        <v>195</v>
      </c>
      <c r="AH3177">
        <v>2</v>
      </c>
      <c r="AI3177">
        <v>3.76</v>
      </c>
      <c r="AJ3177" s="11">
        <v>1.3160000000000001</v>
      </c>
    </row>
    <row r="3178" spans="22:36" x14ac:dyDescent="0.25">
      <c r="W3178" t="s">
        <v>48</v>
      </c>
      <c r="X3178" s="3">
        <v>14</v>
      </c>
      <c r="Y3178" s="3">
        <v>1319.59</v>
      </c>
      <c r="Z3178" s="11">
        <v>242.01240000000001</v>
      </c>
      <c r="AA3178" s="3"/>
      <c r="AB3178" s="3"/>
      <c r="AD3178" t="str">
        <f t="shared" si="167"/>
        <v>VirginiaVirginia Beach</v>
      </c>
      <c r="AE3178" t="str">
        <f t="shared" si="168"/>
        <v>Virginia</v>
      </c>
      <c r="AF3178" t="str">
        <f t="shared" si="169"/>
        <v>Virginia Beach</v>
      </c>
      <c r="AG3178" t="s">
        <v>48</v>
      </c>
      <c r="AH3178">
        <v>14</v>
      </c>
      <c r="AI3178">
        <v>1319.59</v>
      </c>
      <c r="AJ3178" s="11">
        <v>242.01240000000001</v>
      </c>
    </row>
    <row r="3179" spans="22:36" x14ac:dyDescent="0.25">
      <c r="W3179" t="s">
        <v>80</v>
      </c>
      <c r="X3179" s="3">
        <v>4</v>
      </c>
      <c r="Y3179" s="3">
        <v>105.52</v>
      </c>
      <c r="Z3179" s="11">
        <v>48.539200000000001</v>
      </c>
      <c r="AA3179" s="3"/>
      <c r="AB3179" s="3"/>
      <c r="AD3179" t="str">
        <f t="shared" si="167"/>
        <v>VirginiaVirginia Beach</v>
      </c>
      <c r="AE3179" t="str">
        <f t="shared" si="168"/>
        <v>Virginia</v>
      </c>
      <c r="AF3179" t="str">
        <f t="shared" si="169"/>
        <v>Virginia Beach</v>
      </c>
      <c r="AG3179" t="s">
        <v>80</v>
      </c>
      <c r="AH3179">
        <v>4</v>
      </c>
      <c r="AI3179">
        <v>105.52</v>
      </c>
      <c r="AJ3179" s="11">
        <v>48.539200000000001</v>
      </c>
    </row>
    <row r="3180" spans="22:36" x14ac:dyDescent="0.25">
      <c r="W3180" t="s">
        <v>59</v>
      </c>
      <c r="X3180" s="3">
        <v>3</v>
      </c>
      <c r="Y3180" s="3">
        <v>617.97</v>
      </c>
      <c r="Z3180" s="11">
        <v>173.0316</v>
      </c>
      <c r="AA3180" s="3"/>
      <c r="AB3180" s="3"/>
      <c r="AD3180" t="str">
        <f t="shared" si="167"/>
        <v>VirginiaVirginia Beach</v>
      </c>
      <c r="AE3180" t="str">
        <f t="shared" si="168"/>
        <v>Virginia</v>
      </c>
      <c r="AF3180" t="str">
        <f t="shared" si="169"/>
        <v>Virginia Beach</v>
      </c>
      <c r="AG3180" t="s">
        <v>59</v>
      </c>
      <c r="AH3180">
        <v>3</v>
      </c>
      <c r="AI3180">
        <v>617.97</v>
      </c>
      <c r="AJ3180" s="11">
        <v>173.0316</v>
      </c>
    </row>
    <row r="3181" spans="22:36" x14ac:dyDescent="0.25">
      <c r="W3181" t="s">
        <v>334</v>
      </c>
      <c r="X3181" s="3">
        <v>5</v>
      </c>
      <c r="Y3181" s="3">
        <v>34.200000000000003</v>
      </c>
      <c r="Z3181" s="11">
        <v>9.234</v>
      </c>
      <c r="AA3181" s="3"/>
      <c r="AB3181" s="3"/>
      <c r="AD3181" t="str">
        <f t="shared" si="167"/>
        <v>VirginiaVirginia Beach</v>
      </c>
      <c r="AE3181" t="str">
        <f t="shared" si="168"/>
        <v>Virginia</v>
      </c>
      <c r="AF3181" t="str">
        <f t="shared" si="169"/>
        <v>Virginia Beach</v>
      </c>
      <c r="AG3181" t="s">
        <v>334</v>
      </c>
      <c r="AH3181">
        <v>5</v>
      </c>
      <c r="AI3181">
        <v>34.200000000000003</v>
      </c>
      <c r="AJ3181" s="11">
        <v>9.234</v>
      </c>
    </row>
    <row r="3182" spans="22:36" x14ac:dyDescent="0.25">
      <c r="W3182" t="s">
        <v>39</v>
      </c>
      <c r="X3182" s="3">
        <v>5</v>
      </c>
      <c r="Y3182" s="3">
        <v>356.85</v>
      </c>
      <c r="Z3182" s="11">
        <v>60.664499999999997</v>
      </c>
      <c r="AA3182" s="3"/>
      <c r="AB3182" s="3"/>
      <c r="AD3182" t="str">
        <f t="shared" si="167"/>
        <v>VirginiaVirginia Beach</v>
      </c>
      <c r="AE3182" t="str">
        <f t="shared" si="168"/>
        <v>Virginia</v>
      </c>
      <c r="AF3182" t="str">
        <f t="shared" si="169"/>
        <v>Virginia Beach</v>
      </c>
      <c r="AG3182" t="s">
        <v>39</v>
      </c>
      <c r="AH3182">
        <v>5</v>
      </c>
      <c r="AI3182">
        <v>356.85</v>
      </c>
      <c r="AJ3182" s="11">
        <v>60.664499999999997</v>
      </c>
    </row>
    <row r="3183" spans="22:36" x14ac:dyDescent="0.25">
      <c r="V3183" t="s">
        <v>788</v>
      </c>
      <c r="W3183" t="s">
        <v>68</v>
      </c>
      <c r="X3183" s="3">
        <v>2</v>
      </c>
      <c r="Y3183" s="3">
        <v>160.32</v>
      </c>
      <c r="Z3183" s="11">
        <v>44.889600000000002</v>
      </c>
      <c r="AA3183" s="3"/>
      <c r="AB3183" s="3"/>
      <c r="AC3183" t="s">
        <v>788</v>
      </c>
      <c r="AD3183" t="str">
        <f t="shared" si="167"/>
        <v>VirginiaWaynesboro</v>
      </c>
      <c r="AE3183" t="str">
        <f t="shared" si="168"/>
        <v>Virginia</v>
      </c>
      <c r="AF3183" t="str">
        <f t="shared" si="169"/>
        <v>Waynesboro</v>
      </c>
      <c r="AG3183" t="s">
        <v>68</v>
      </c>
      <c r="AH3183">
        <v>2</v>
      </c>
      <c r="AI3183">
        <v>160.32</v>
      </c>
      <c r="AJ3183" s="11">
        <v>44.889600000000002</v>
      </c>
    </row>
    <row r="3184" spans="22:36" x14ac:dyDescent="0.25">
      <c r="W3184" t="s">
        <v>64</v>
      </c>
      <c r="X3184" s="3">
        <v>5</v>
      </c>
      <c r="Y3184" s="3">
        <v>55.14</v>
      </c>
      <c r="Z3184" s="11">
        <v>25.27</v>
      </c>
      <c r="AA3184" s="3"/>
      <c r="AB3184" s="3"/>
      <c r="AD3184" t="str">
        <f t="shared" si="167"/>
        <v>VirginiaWaynesboro</v>
      </c>
      <c r="AE3184" t="str">
        <f t="shared" si="168"/>
        <v>Virginia</v>
      </c>
      <c r="AF3184" t="str">
        <f t="shared" si="169"/>
        <v>Waynesboro</v>
      </c>
      <c r="AG3184" t="s">
        <v>64</v>
      </c>
      <c r="AH3184">
        <v>5</v>
      </c>
      <c r="AI3184">
        <v>55.14</v>
      </c>
      <c r="AJ3184" s="11">
        <v>25.27</v>
      </c>
    </row>
    <row r="3185" spans="22:36" x14ac:dyDescent="0.25">
      <c r="W3185" t="s">
        <v>22</v>
      </c>
      <c r="X3185" s="3">
        <v>9</v>
      </c>
      <c r="Y3185" s="3">
        <v>523.26</v>
      </c>
      <c r="Z3185" s="11">
        <v>125.58240000000001</v>
      </c>
      <c r="AA3185" s="3"/>
      <c r="AB3185" s="3"/>
      <c r="AD3185" t="str">
        <f t="shared" si="167"/>
        <v>VirginiaWaynesboro</v>
      </c>
      <c r="AE3185" t="str">
        <f t="shared" si="168"/>
        <v>Virginia</v>
      </c>
      <c r="AF3185" t="str">
        <f t="shared" si="169"/>
        <v>Waynesboro</v>
      </c>
      <c r="AG3185" t="s">
        <v>22</v>
      </c>
      <c r="AH3185">
        <v>9</v>
      </c>
      <c r="AI3185">
        <v>523.26</v>
      </c>
      <c r="AJ3185" s="11">
        <v>125.58240000000001</v>
      </c>
    </row>
    <row r="3186" spans="22:36" x14ac:dyDescent="0.25">
      <c r="W3186" t="s">
        <v>48</v>
      </c>
      <c r="X3186" s="3">
        <v>10</v>
      </c>
      <c r="Y3186" s="3">
        <v>1428.75</v>
      </c>
      <c r="Z3186" s="11">
        <v>175.16900000000001</v>
      </c>
      <c r="AA3186" s="3"/>
      <c r="AB3186" s="3"/>
      <c r="AD3186" t="str">
        <f t="shared" si="167"/>
        <v>VirginiaWaynesboro</v>
      </c>
      <c r="AE3186" t="str">
        <f t="shared" si="168"/>
        <v>Virginia</v>
      </c>
      <c r="AF3186" t="str">
        <f t="shared" si="169"/>
        <v>Waynesboro</v>
      </c>
      <c r="AG3186" t="s">
        <v>48</v>
      </c>
      <c r="AH3186">
        <v>10</v>
      </c>
      <c r="AI3186">
        <v>1428.75</v>
      </c>
      <c r="AJ3186" s="11">
        <v>175.16900000000001</v>
      </c>
    </row>
    <row r="3187" spans="22:36" x14ac:dyDescent="0.25">
      <c r="W3187" t="s">
        <v>59</v>
      </c>
      <c r="X3187" s="3">
        <v>3</v>
      </c>
      <c r="Y3187" s="3">
        <v>854.46</v>
      </c>
      <c r="Z3187" s="11">
        <v>222.15960000000001</v>
      </c>
      <c r="AA3187" s="3"/>
      <c r="AB3187" s="3"/>
      <c r="AD3187" t="str">
        <f t="shared" si="167"/>
        <v>VirginiaWaynesboro</v>
      </c>
      <c r="AE3187" t="str">
        <f t="shared" si="168"/>
        <v>Virginia</v>
      </c>
      <c r="AF3187" t="str">
        <f t="shared" si="169"/>
        <v>Waynesboro</v>
      </c>
      <c r="AG3187" t="s">
        <v>59</v>
      </c>
      <c r="AH3187">
        <v>3</v>
      </c>
      <c r="AI3187">
        <v>854.46</v>
      </c>
      <c r="AJ3187" s="11">
        <v>222.15960000000001</v>
      </c>
    </row>
    <row r="3188" spans="22:36" x14ac:dyDescent="0.25">
      <c r="W3188" t="s">
        <v>43</v>
      </c>
      <c r="X3188" s="3">
        <v>3</v>
      </c>
      <c r="Y3188" s="3">
        <v>36.840000000000003</v>
      </c>
      <c r="Z3188" s="11">
        <v>10.315200000000001</v>
      </c>
      <c r="AA3188" s="3"/>
      <c r="AB3188" s="3"/>
      <c r="AD3188" t="str">
        <f t="shared" si="167"/>
        <v>VirginiaWaynesboro</v>
      </c>
      <c r="AE3188" t="str">
        <f t="shared" si="168"/>
        <v>Virginia</v>
      </c>
      <c r="AF3188" t="str">
        <f t="shared" si="169"/>
        <v>Waynesboro</v>
      </c>
      <c r="AG3188" t="s">
        <v>43</v>
      </c>
      <c r="AH3188">
        <v>3</v>
      </c>
      <c r="AI3188">
        <v>36.840000000000003</v>
      </c>
      <c r="AJ3188" s="11">
        <v>10.315200000000001</v>
      </c>
    </row>
    <row r="3189" spans="22:36" x14ac:dyDescent="0.25">
      <c r="V3189" t="s">
        <v>916</v>
      </c>
      <c r="W3189" t="s">
        <v>48</v>
      </c>
      <c r="X3189" s="3">
        <v>1</v>
      </c>
      <c r="Y3189" s="3">
        <v>4.18</v>
      </c>
      <c r="Z3189" s="11">
        <v>1.5047999999999999</v>
      </c>
      <c r="AA3189" s="3"/>
      <c r="AB3189" s="3"/>
      <c r="AC3189" t="s">
        <v>916</v>
      </c>
      <c r="AD3189" t="str">
        <f t="shared" si="167"/>
        <v>WashingtonAuburn</v>
      </c>
      <c r="AE3189" t="str">
        <f t="shared" si="168"/>
        <v>Washington</v>
      </c>
      <c r="AF3189" t="str">
        <f t="shared" si="169"/>
        <v>Auburn</v>
      </c>
      <c r="AG3189" t="s">
        <v>48</v>
      </c>
      <c r="AH3189">
        <v>1</v>
      </c>
      <c r="AI3189">
        <v>4.18</v>
      </c>
      <c r="AJ3189" s="11">
        <v>1.5047999999999999</v>
      </c>
    </row>
    <row r="3190" spans="22:36" x14ac:dyDescent="0.25">
      <c r="V3190" t="s">
        <v>897</v>
      </c>
      <c r="W3190" t="s">
        <v>53</v>
      </c>
      <c r="X3190" s="3">
        <v>3</v>
      </c>
      <c r="Y3190" s="3">
        <v>5.28</v>
      </c>
      <c r="Z3190" s="11">
        <v>1.5311999999999999</v>
      </c>
      <c r="AA3190" s="3"/>
      <c r="AB3190" s="3"/>
      <c r="AC3190" t="s">
        <v>897</v>
      </c>
      <c r="AD3190" t="str">
        <f t="shared" si="167"/>
        <v>WashingtonBellevue</v>
      </c>
      <c r="AE3190" t="str">
        <f t="shared" si="168"/>
        <v>Washington</v>
      </c>
      <c r="AF3190" t="str">
        <f t="shared" si="169"/>
        <v>Bellevue</v>
      </c>
      <c r="AG3190" t="s">
        <v>53</v>
      </c>
      <c r="AH3190">
        <v>3</v>
      </c>
      <c r="AI3190">
        <v>5.28</v>
      </c>
      <c r="AJ3190" s="11">
        <v>1.5311999999999999</v>
      </c>
    </row>
    <row r="3191" spans="22:36" x14ac:dyDescent="0.25">
      <c r="W3191" t="s">
        <v>64</v>
      </c>
      <c r="X3191" s="3">
        <v>9</v>
      </c>
      <c r="Y3191" s="3">
        <v>39.792000000000002</v>
      </c>
      <c r="Z3191" s="11">
        <v>13.804200000000002</v>
      </c>
      <c r="AA3191" s="3"/>
      <c r="AB3191" s="3"/>
      <c r="AD3191" t="str">
        <f t="shared" si="167"/>
        <v>WashingtonBellevue</v>
      </c>
      <c r="AE3191" t="str">
        <f t="shared" si="168"/>
        <v>Washington</v>
      </c>
      <c r="AF3191" t="str">
        <f t="shared" si="169"/>
        <v>Bellevue</v>
      </c>
      <c r="AG3191" t="s">
        <v>64</v>
      </c>
      <c r="AH3191">
        <v>9</v>
      </c>
      <c r="AI3191">
        <v>39.792000000000002</v>
      </c>
      <c r="AJ3191" s="11">
        <v>13.804200000000002</v>
      </c>
    </row>
    <row r="3192" spans="22:36" x14ac:dyDescent="0.25">
      <c r="W3192" t="s">
        <v>48</v>
      </c>
      <c r="X3192" s="3">
        <v>1</v>
      </c>
      <c r="Y3192" s="3">
        <v>20.239999999999998</v>
      </c>
      <c r="Z3192" s="11">
        <v>7.8936000000000002</v>
      </c>
      <c r="AA3192" s="3"/>
      <c r="AB3192" s="3"/>
      <c r="AD3192" t="str">
        <f t="shared" si="167"/>
        <v>WashingtonBellevue</v>
      </c>
      <c r="AE3192" t="str">
        <f t="shared" si="168"/>
        <v>Washington</v>
      </c>
      <c r="AF3192" t="str">
        <f t="shared" si="169"/>
        <v>Bellevue</v>
      </c>
      <c r="AG3192" t="s">
        <v>48</v>
      </c>
      <c r="AH3192">
        <v>1</v>
      </c>
      <c r="AI3192">
        <v>20.239999999999998</v>
      </c>
      <c r="AJ3192" s="11">
        <v>7.8936000000000002</v>
      </c>
    </row>
    <row r="3193" spans="22:36" x14ac:dyDescent="0.25">
      <c r="W3193" t="s">
        <v>80</v>
      </c>
      <c r="X3193" s="3">
        <v>2</v>
      </c>
      <c r="Y3193" s="3">
        <v>12.96</v>
      </c>
      <c r="Z3193" s="11">
        <v>6.2207999999999997</v>
      </c>
      <c r="AA3193" s="3"/>
      <c r="AB3193" s="3"/>
      <c r="AD3193" t="str">
        <f t="shared" si="167"/>
        <v>WashingtonBellevue</v>
      </c>
      <c r="AE3193" t="str">
        <f t="shared" si="168"/>
        <v>Washington</v>
      </c>
      <c r="AF3193" t="str">
        <f t="shared" si="169"/>
        <v>Bellevue</v>
      </c>
      <c r="AG3193" t="s">
        <v>80</v>
      </c>
      <c r="AH3193">
        <v>2</v>
      </c>
      <c r="AI3193">
        <v>12.96</v>
      </c>
      <c r="AJ3193" s="11">
        <v>6.2207999999999997</v>
      </c>
    </row>
    <row r="3194" spans="22:36" x14ac:dyDescent="0.25">
      <c r="W3194" t="s">
        <v>334</v>
      </c>
      <c r="X3194" s="3">
        <v>3</v>
      </c>
      <c r="Y3194" s="3">
        <v>25.35</v>
      </c>
      <c r="Z3194" s="11">
        <v>7.6050000000000004</v>
      </c>
      <c r="AA3194" s="3"/>
      <c r="AB3194" s="3"/>
      <c r="AD3194" t="str">
        <f t="shared" si="167"/>
        <v>WashingtonBellevue</v>
      </c>
      <c r="AE3194" t="str">
        <f t="shared" si="168"/>
        <v>Washington</v>
      </c>
      <c r="AF3194" t="str">
        <f t="shared" si="169"/>
        <v>Bellevue</v>
      </c>
      <c r="AG3194" t="s">
        <v>334</v>
      </c>
      <c r="AH3194">
        <v>3</v>
      </c>
      <c r="AI3194">
        <v>25.35</v>
      </c>
      <c r="AJ3194" s="11">
        <v>7.6050000000000004</v>
      </c>
    </row>
    <row r="3195" spans="22:36" x14ac:dyDescent="0.25">
      <c r="V3195" t="s">
        <v>1000</v>
      </c>
      <c r="W3195" t="s">
        <v>129</v>
      </c>
      <c r="X3195" s="3">
        <v>10</v>
      </c>
      <c r="Y3195" s="3">
        <v>1099.5</v>
      </c>
      <c r="Z3195" s="11">
        <v>362.83499999999998</v>
      </c>
      <c r="AA3195" s="3"/>
      <c r="AB3195" s="3"/>
      <c r="AC3195" t="s">
        <v>1000</v>
      </c>
      <c r="AD3195" t="str">
        <f t="shared" si="167"/>
        <v>WashingtonBellingham</v>
      </c>
      <c r="AE3195" t="str">
        <f t="shared" si="168"/>
        <v>Washington</v>
      </c>
      <c r="AF3195" t="str">
        <f t="shared" si="169"/>
        <v>Bellingham</v>
      </c>
      <c r="AG3195" t="s">
        <v>129</v>
      </c>
      <c r="AH3195">
        <v>10</v>
      </c>
      <c r="AI3195">
        <v>1099.5</v>
      </c>
      <c r="AJ3195" s="11">
        <v>362.83499999999998</v>
      </c>
    </row>
    <row r="3196" spans="22:36" x14ac:dyDescent="0.25">
      <c r="W3196" t="s">
        <v>64</v>
      </c>
      <c r="X3196" s="3">
        <v>5</v>
      </c>
      <c r="Y3196" s="3">
        <v>25.12</v>
      </c>
      <c r="Z3196" s="11">
        <v>7.85</v>
      </c>
      <c r="AA3196" s="3"/>
      <c r="AB3196" s="3"/>
      <c r="AD3196" t="str">
        <f t="shared" si="167"/>
        <v>WashingtonBellingham</v>
      </c>
      <c r="AE3196" t="str">
        <f t="shared" si="168"/>
        <v>Washington</v>
      </c>
      <c r="AF3196" t="str">
        <f t="shared" si="169"/>
        <v>Bellingham</v>
      </c>
      <c r="AG3196" t="s">
        <v>64</v>
      </c>
      <c r="AH3196">
        <v>5</v>
      </c>
      <c r="AI3196">
        <v>25.12</v>
      </c>
      <c r="AJ3196" s="11">
        <v>7.85</v>
      </c>
    </row>
    <row r="3197" spans="22:36" x14ac:dyDescent="0.25">
      <c r="W3197" t="s">
        <v>39</v>
      </c>
      <c r="X3197" s="3">
        <v>9</v>
      </c>
      <c r="Y3197" s="3">
        <v>2665.62</v>
      </c>
      <c r="Z3197" s="11">
        <v>239.9058</v>
      </c>
      <c r="AA3197" s="3"/>
      <c r="AB3197" s="3"/>
      <c r="AD3197" t="str">
        <f t="shared" si="167"/>
        <v>WashingtonBellingham</v>
      </c>
      <c r="AE3197" t="str">
        <f t="shared" si="168"/>
        <v>Washington</v>
      </c>
      <c r="AF3197" t="str">
        <f t="shared" si="169"/>
        <v>Bellingham</v>
      </c>
      <c r="AG3197" t="s">
        <v>39</v>
      </c>
      <c r="AH3197">
        <v>9</v>
      </c>
      <c r="AI3197">
        <v>2665.62</v>
      </c>
      <c r="AJ3197" s="11">
        <v>239.9058</v>
      </c>
    </row>
    <row r="3198" spans="22:36" x14ac:dyDescent="0.25">
      <c r="V3198" t="s">
        <v>1076</v>
      </c>
      <c r="W3198" t="s">
        <v>129</v>
      </c>
      <c r="X3198" s="3">
        <v>4</v>
      </c>
      <c r="Y3198" s="3">
        <v>100</v>
      </c>
      <c r="Z3198" s="11">
        <v>21</v>
      </c>
      <c r="AA3198" s="3"/>
      <c r="AB3198" s="3"/>
      <c r="AC3198" t="s">
        <v>1076</v>
      </c>
      <c r="AD3198" t="str">
        <f t="shared" si="167"/>
        <v>WashingtonCovington</v>
      </c>
      <c r="AE3198" t="str">
        <f t="shared" si="168"/>
        <v>Washington</v>
      </c>
      <c r="AF3198" t="str">
        <f t="shared" si="169"/>
        <v>Covington</v>
      </c>
      <c r="AG3198" t="s">
        <v>129</v>
      </c>
      <c r="AH3198">
        <v>4</v>
      </c>
      <c r="AI3198">
        <v>100</v>
      </c>
      <c r="AJ3198" s="11">
        <v>21</v>
      </c>
    </row>
    <row r="3199" spans="22:36" x14ac:dyDescent="0.25">
      <c r="W3199" t="s">
        <v>68</v>
      </c>
      <c r="X3199" s="3">
        <v>6</v>
      </c>
      <c r="Y3199" s="3">
        <v>236.88</v>
      </c>
      <c r="Z3199" s="11">
        <v>66.326400000000007</v>
      </c>
      <c r="AA3199" s="3"/>
      <c r="AB3199" s="3"/>
      <c r="AD3199" t="str">
        <f t="shared" si="167"/>
        <v>WashingtonCovington</v>
      </c>
      <c r="AE3199" t="str">
        <f t="shared" si="168"/>
        <v>Washington</v>
      </c>
      <c r="AF3199" t="str">
        <f t="shared" si="169"/>
        <v>Covington</v>
      </c>
      <c r="AG3199" t="s">
        <v>68</v>
      </c>
      <c r="AH3199">
        <v>6</v>
      </c>
      <c r="AI3199">
        <v>236.88</v>
      </c>
      <c r="AJ3199" s="11">
        <v>66.326400000000007</v>
      </c>
    </row>
    <row r="3200" spans="22:36" x14ac:dyDescent="0.25">
      <c r="W3200" t="s">
        <v>48</v>
      </c>
      <c r="X3200" s="3">
        <v>5</v>
      </c>
      <c r="Y3200" s="3">
        <v>46.9</v>
      </c>
      <c r="Z3200" s="11">
        <v>13.132</v>
      </c>
      <c r="AA3200" s="3"/>
      <c r="AB3200" s="3"/>
      <c r="AD3200" t="str">
        <f t="shared" si="167"/>
        <v>WashingtonCovington</v>
      </c>
      <c r="AE3200" t="str">
        <f t="shared" si="168"/>
        <v>Washington</v>
      </c>
      <c r="AF3200" t="str">
        <f t="shared" si="169"/>
        <v>Covington</v>
      </c>
      <c r="AG3200" t="s">
        <v>48</v>
      </c>
      <c r="AH3200">
        <v>5</v>
      </c>
      <c r="AI3200">
        <v>46.9</v>
      </c>
      <c r="AJ3200" s="11">
        <v>13.132</v>
      </c>
    </row>
    <row r="3201" spans="22:36" x14ac:dyDescent="0.25">
      <c r="W3201" t="s">
        <v>80</v>
      </c>
      <c r="X3201" s="3">
        <v>5</v>
      </c>
      <c r="Y3201" s="3">
        <v>29.9</v>
      </c>
      <c r="Z3201" s="11">
        <v>14.651</v>
      </c>
      <c r="AA3201" s="3"/>
      <c r="AB3201" s="3"/>
      <c r="AD3201" t="str">
        <f t="shared" si="167"/>
        <v>WashingtonCovington</v>
      </c>
      <c r="AE3201" t="str">
        <f t="shared" si="168"/>
        <v>Washington</v>
      </c>
      <c r="AF3201" t="str">
        <f t="shared" si="169"/>
        <v>Covington</v>
      </c>
      <c r="AG3201" t="s">
        <v>80</v>
      </c>
      <c r="AH3201">
        <v>5</v>
      </c>
      <c r="AI3201">
        <v>29.9</v>
      </c>
      <c r="AJ3201" s="11">
        <v>14.651</v>
      </c>
    </row>
    <row r="3202" spans="22:36" x14ac:dyDescent="0.25">
      <c r="V3202" t="s">
        <v>734</v>
      </c>
      <c r="W3202" t="s">
        <v>64</v>
      </c>
      <c r="X3202" s="3">
        <v>2</v>
      </c>
      <c r="Y3202" s="3">
        <v>107.648</v>
      </c>
      <c r="Z3202" s="11">
        <v>33.64</v>
      </c>
      <c r="AA3202" s="3"/>
      <c r="AB3202" s="3"/>
      <c r="AC3202" t="s">
        <v>734</v>
      </c>
      <c r="AD3202" t="str">
        <f t="shared" si="167"/>
        <v>WashingtonDes Moines</v>
      </c>
      <c r="AE3202" t="str">
        <f t="shared" si="168"/>
        <v>Washington</v>
      </c>
      <c r="AF3202" t="str">
        <f t="shared" si="169"/>
        <v>Des Moines</v>
      </c>
      <c r="AG3202" t="s">
        <v>64</v>
      </c>
      <c r="AH3202">
        <v>2</v>
      </c>
      <c r="AI3202">
        <v>107.648</v>
      </c>
      <c r="AJ3202" s="11">
        <v>33.64</v>
      </c>
    </row>
    <row r="3203" spans="22:36" x14ac:dyDescent="0.25">
      <c r="W3203" t="s">
        <v>25</v>
      </c>
      <c r="X3203" s="3">
        <v>3</v>
      </c>
      <c r="Y3203" s="3">
        <v>215.976</v>
      </c>
      <c r="Z3203" s="11">
        <v>-2.6997</v>
      </c>
      <c r="AA3203" s="3"/>
      <c r="AB3203" s="3"/>
      <c r="AD3203" t="str">
        <f t="shared" si="167"/>
        <v>WashingtonDes Moines</v>
      </c>
      <c r="AE3203" t="str">
        <f t="shared" si="168"/>
        <v>Washington</v>
      </c>
      <c r="AF3203" t="str">
        <f t="shared" si="169"/>
        <v>Des Moines</v>
      </c>
      <c r="AG3203" t="s">
        <v>25</v>
      </c>
      <c r="AH3203">
        <v>3</v>
      </c>
      <c r="AI3203">
        <v>215.976</v>
      </c>
      <c r="AJ3203" s="11">
        <v>-2.6997</v>
      </c>
    </row>
    <row r="3204" spans="22:36" x14ac:dyDescent="0.25">
      <c r="W3204" t="s">
        <v>556</v>
      </c>
      <c r="X3204" s="3">
        <v>5</v>
      </c>
      <c r="Y3204" s="3">
        <v>2799.95</v>
      </c>
      <c r="Z3204" s="11">
        <v>1151.9793</v>
      </c>
      <c r="AA3204" s="3"/>
      <c r="AB3204" s="3"/>
      <c r="AD3204" t="str">
        <f t="shared" si="167"/>
        <v>WashingtonDes Moines</v>
      </c>
      <c r="AE3204" t="str">
        <f t="shared" si="168"/>
        <v>Washington</v>
      </c>
      <c r="AF3204" t="str">
        <f t="shared" si="169"/>
        <v>Des Moines</v>
      </c>
      <c r="AG3204" t="s">
        <v>556</v>
      </c>
      <c r="AH3204">
        <v>5</v>
      </c>
      <c r="AI3204">
        <v>2799.95</v>
      </c>
      <c r="AJ3204" s="11">
        <v>1151.9793</v>
      </c>
    </row>
    <row r="3205" spans="22:36" x14ac:dyDescent="0.25">
      <c r="W3205" t="s">
        <v>143</v>
      </c>
      <c r="X3205" s="3">
        <v>3</v>
      </c>
      <c r="Y3205" s="3">
        <v>65.94</v>
      </c>
      <c r="Z3205" s="11">
        <v>30.991800000000001</v>
      </c>
      <c r="AA3205" s="3"/>
      <c r="AB3205" s="3"/>
      <c r="AD3205" t="str">
        <f t="shared" ref="AD3205:AD3268" si="170">IF(ISTEXT(AC3205),AC3205,AD3204)</f>
        <v>WashingtonDes Moines</v>
      </c>
      <c r="AE3205" t="str">
        <f t="shared" ref="AE3205:AE3268" si="171">INDEX($K$3:$R$606,MATCH(AD3205,$K$3:$K$606,0),5)</f>
        <v>Washington</v>
      </c>
      <c r="AF3205" t="str">
        <f t="shared" si="169"/>
        <v>Des Moines</v>
      </c>
      <c r="AG3205" t="s">
        <v>143</v>
      </c>
      <c r="AH3205">
        <v>3</v>
      </c>
      <c r="AI3205">
        <v>65.94</v>
      </c>
      <c r="AJ3205" s="11">
        <v>30.991800000000001</v>
      </c>
    </row>
    <row r="3206" spans="22:36" x14ac:dyDescent="0.25">
      <c r="W3206" t="s">
        <v>80</v>
      </c>
      <c r="X3206" s="3">
        <v>2</v>
      </c>
      <c r="Y3206" s="3">
        <v>18.54</v>
      </c>
      <c r="Z3206" s="11">
        <v>8.7138000000000009</v>
      </c>
      <c r="AA3206" s="3"/>
      <c r="AB3206" s="3"/>
      <c r="AD3206" t="str">
        <f t="shared" si="170"/>
        <v>WashingtonDes Moines</v>
      </c>
      <c r="AE3206" t="str">
        <f t="shared" si="171"/>
        <v>Washington</v>
      </c>
      <c r="AF3206" t="str">
        <f t="shared" ref="AF3206:AF3269" si="172">INDEX($K$3:$R$606,MATCH(AD3206,$K$3:$K$606,0),6)</f>
        <v>Des Moines</v>
      </c>
      <c r="AG3206" t="s">
        <v>80</v>
      </c>
      <c r="AH3206">
        <v>2</v>
      </c>
      <c r="AI3206">
        <v>18.54</v>
      </c>
      <c r="AJ3206" s="11">
        <v>8.7138000000000009</v>
      </c>
    </row>
    <row r="3207" spans="22:36" x14ac:dyDescent="0.25">
      <c r="W3207" t="s">
        <v>59</v>
      </c>
      <c r="X3207" s="3">
        <v>2</v>
      </c>
      <c r="Y3207" s="3">
        <v>246.38399999999999</v>
      </c>
      <c r="Z3207" s="11">
        <v>27.7182</v>
      </c>
      <c r="AA3207" s="3"/>
      <c r="AB3207" s="3"/>
      <c r="AD3207" t="str">
        <f t="shared" si="170"/>
        <v>WashingtonDes Moines</v>
      </c>
      <c r="AE3207" t="str">
        <f t="shared" si="171"/>
        <v>Washington</v>
      </c>
      <c r="AF3207" t="str">
        <f t="shared" si="172"/>
        <v>Des Moines</v>
      </c>
      <c r="AG3207" t="s">
        <v>59</v>
      </c>
      <c r="AH3207">
        <v>2</v>
      </c>
      <c r="AI3207">
        <v>246.38399999999999</v>
      </c>
      <c r="AJ3207" s="11">
        <v>27.7182</v>
      </c>
    </row>
    <row r="3208" spans="22:36" x14ac:dyDescent="0.25">
      <c r="V3208" t="s">
        <v>805</v>
      </c>
      <c r="W3208" t="s">
        <v>129</v>
      </c>
      <c r="X3208" s="3">
        <v>5</v>
      </c>
      <c r="Y3208" s="3">
        <v>205.75</v>
      </c>
      <c r="Z3208" s="11">
        <v>88.9636</v>
      </c>
      <c r="AA3208" s="3"/>
      <c r="AB3208" s="3"/>
      <c r="AC3208" t="s">
        <v>805</v>
      </c>
      <c r="AD3208" t="str">
        <f t="shared" si="170"/>
        <v>WashingtonEdmonds</v>
      </c>
      <c r="AE3208" t="str">
        <f t="shared" si="171"/>
        <v>Washington</v>
      </c>
      <c r="AF3208" t="str">
        <f t="shared" si="172"/>
        <v>Edmonds</v>
      </c>
      <c r="AG3208" t="s">
        <v>129</v>
      </c>
      <c r="AH3208">
        <v>5</v>
      </c>
      <c r="AI3208">
        <v>205.75</v>
      </c>
      <c r="AJ3208" s="11">
        <v>88.9636</v>
      </c>
    </row>
    <row r="3209" spans="22:36" x14ac:dyDescent="0.25">
      <c r="W3209" t="s">
        <v>68</v>
      </c>
      <c r="X3209" s="3">
        <v>4</v>
      </c>
      <c r="Y3209" s="3">
        <v>213.92</v>
      </c>
      <c r="Z3209" s="11">
        <v>62.036799999999999</v>
      </c>
      <c r="AA3209" s="3"/>
      <c r="AB3209" s="3"/>
      <c r="AD3209" t="str">
        <f t="shared" si="170"/>
        <v>WashingtonEdmonds</v>
      </c>
      <c r="AE3209" t="str">
        <f t="shared" si="171"/>
        <v>Washington</v>
      </c>
      <c r="AF3209" t="str">
        <f t="shared" si="172"/>
        <v>Edmonds</v>
      </c>
      <c r="AG3209" t="s">
        <v>68</v>
      </c>
      <c r="AH3209">
        <v>4</v>
      </c>
      <c r="AI3209">
        <v>213.92</v>
      </c>
      <c r="AJ3209" s="11">
        <v>62.036799999999999</v>
      </c>
    </row>
    <row r="3210" spans="22:36" x14ac:dyDescent="0.25">
      <c r="W3210" t="s">
        <v>53</v>
      </c>
      <c r="X3210" s="3">
        <v>5</v>
      </c>
      <c r="Y3210" s="3">
        <v>37.5</v>
      </c>
      <c r="Z3210" s="11">
        <v>10.5</v>
      </c>
      <c r="AA3210" s="3"/>
      <c r="AB3210" s="3"/>
      <c r="AD3210" t="str">
        <f t="shared" si="170"/>
        <v>WashingtonEdmonds</v>
      </c>
      <c r="AE3210" t="str">
        <f t="shared" si="171"/>
        <v>Washington</v>
      </c>
      <c r="AF3210" t="str">
        <f t="shared" si="172"/>
        <v>Edmonds</v>
      </c>
      <c r="AG3210" t="s">
        <v>53</v>
      </c>
      <c r="AH3210">
        <v>5</v>
      </c>
      <c r="AI3210">
        <v>37.5</v>
      </c>
      <c r="AJ3210" s="11">
        <v>10.5</v>
      </c>
    </row>
    <row r="3211" spans="22:36" x14ac:dyDescent="0.25">
      <c r="W3211" t="s">
        <v>64</v>
      </c>
      <c r="X3211" s="3">
        <v>6</v>
      </c>
      <c r="Y3211" s="3">
        <v>53.88</v>
      </c>
      <c r="Z3211" s="11">
        <v>18.323399999999999</v>
      </c>
      <c r="AA3211" s="3"/>
      <c r="AB3211" s="3"/>
      <c r="AD3211" t="str">
        <f t="shared" si="170"/>
        <v>WashingtonEdmonds</v>
      </c>
      <c r="AE3211" t="str">
        <f t="shared" si="171"/>
        <v>Washington</v>
      </c>
      <c r="AF3211" t="str">
        <f t="shared" si="172"/>
        <v>Edmonds</v>
      </c>
      <c r="AG3211" t="s">
        <v>64</v>
      </c>
      <c r="AH3211">
        <v>6</v>
      </c>
      <c r="AI3211">
        <v>53.88</v>
      </c>
      <c r="AJ3211" s="11">
        <v>18.323399999999999</v>
      </c>
    </row>
    <row r="3212" spans="22:36" x14ac:dyDescent="0.25">
      <c r="W3212" t="s">
        <v>195</v>
      </c>
      <c r="X3212" s="3">
        <v>5</v>
      </c>
      <c r="Y3212" s="3">
        <v>19.600000000000001</v>
      </c>
      <c r="Z3212" s="11">
        <v>9.6039999999999992</v>
      </c>
      <c r="AA3212" s="3"/>
      <c r="AB3212" s="3"/>
      <c r="AD3212" t="str">
        <f t="shared" si="170"/>
        <v>WashingtonEdmonds</v>
      </c>
      <c r="AE3212" t="str">
        <f t="shared" si="171"/>
        <v>Washington</v>
      </c>
      <c r="AF3212" t="str">
        <f t="shared" si="172"/>
        <v>Edmonds</v>
      </c>
      <c r="AG3212" t="s">
        <v>195</v>
      </c>
      <c r="AH3212">
        <v>5</v>
      </c>
      <c r="AI3212">
        <v>19.600000000000001</v>
      </c>
      <c r="AJ3212" s="11">
        <v>9.6039999999999992</v>
      </c>
    </row>
    <row r="3213" spans="22:36" x14ac:dyDescent="0.25">
      <c r="W3213" t="s">
        <v>48</v>
      </c>
      <c r="X3213" s="3">
        <v>6</v>
      </c>
      <c r="Y3213" s="3">
        <v>149.41999999999999</v>
      </c>
      <c r="Z3213" s="11">
        <v>55.350800000000007</v>
      </c>
      <c r="AA3213" s="3"/>
      <c r="AB3213" s="3"/>
      <c r="AD3213" t="str">
        <f t="shared" si="170"/>
        <v>WashingtonEdmonds</v>
      </c>
      <c r="AE3213" t="str">
        <f t="shared" si="171"/>
        <v>Washington</v>
      </c>
      <c r="AF3213" t="str">
        <f t="shared" si="172"/>
        <v>Edmonds</v>
      </c>
      <c r="AG3213" t="s">
        <v>48</v>
      </c>
      <c r="AH3213">
        <v>6</v>
      </c>
      <c r="AI3213">
        <v>149.41999999999999</v>
      </c>
      <c r="AJ3213" s="11">
        <v>55.350800000000007</v>
      </c>
    </row>
    <row r="3214" spans="22:36" x14ac:dyDescent="0.25">
      <c r="W3214" t="s">
        <v>33</v>
      </c>
      <c r="X3214" s="3">
        <v>2</v>
      </c>
      <c r="Y3214" s="3">
        <v>7.38</v>
      </c>
      <c r="Z3214" s="11">
        <v>3.4685999999999999</v>
      </c>
      <c r="AA3214" s="3"/>
      <c r="AB3214" s="3"/>
      <c r="AD3214" t="str">
        <f t="shared" si="170"/>
        <v>WashingtonEdmonds</v>
      </c>
      <c r="AE3214" t="str">
        <f t="shared" si="171"/>
        <v>Washington</v>
      </c>
      <c r="AF3214" t="str">
        <f t="shared" si="172"/>
        <v>Edmonds</v>
      </c>
      <c r="AG3214" t="s">
        <v>33</v>
      </c>
      <c r="AH3214">
        <v>2</v>
      </c>
      <c r="AI3214">
        <v>7.38</v>
      </c>
      <c r="AJ3214" s="11">
        <v>3.4685999999999999</v>
      </c>
    </row>
    <row r="3215" spans="22:36" x14ac:dyDescent="0.25">
      <c r="W3215" t="s">
        <v>80</v>
      </c>
      <c r="X3215" s="3">
        <v>2</v>
      </c>
      <c r="Y3215" s="3">
        <v>81.98</v>
      </c>
      <c r="Z3215" s="11">
        <v>40.170200000000001</v>
      </c>
      <c r="AA3215" s="3"/>
      <c r="AB3215" s="3"/>
      <c r="AD3215" t="str">
        <f t="shared" si="170"/>
        <v>WashingtonEdmonds</v>
      </c>
      <c r="AE3215" t="str">
        <f t="shared" si="171"/>
        <v>Washington</v>
      </c>
      <c r="AF3215" t="str">
        <f t="shared" si="172"/>
        <v>Edmonds</v>
      </c>
      <c r="AG3215" t="s">
        <v>80</v>
      </c>
      <c r="AH3215">
        <v>2</v>
      </c>
      <c r="AI3215">
        <v>81.98</v>
      </c>
      <c r="AJ3215" s="11">
        <v>40.170200000000001</v>
      </c>
    </row>
    <row r="3216" spans="22:36" x14ac:dyDescent="0.25">
      <c r="W3216" t="s">
        <v>59</v>
      </c>
      <c r="X3216" s="3">
        <v>2</v>
      </c>
      <c r="Y3216" s="3">
        <v>455.71199999999999</v>
      </c>
      <c r="Z3216" s="11">
        <v>34.178400000000003</v>
      </c>
      <c r="AA3216" s="3"/>
      <c r="AB3216" s="3"/>
      <c r="AD3216" t="str">
        <f t="shared" si="170"/>
        <v>WashingtonEdmonds</v>
      </c>
      <c r="AE3216" t="str">
        <f t="shared" si="171"/>
        <v>Washington</v>
      </c>
      <c r="AF3216" t="str">
        <f t="shared" si="172"/>
        <v>Edmonds</v>
      </c>
      <c r="AG3216" t="s">
        <v>59</v>
      </c>
      <c r="AH3216">
        <v>2</v>
      </c>
      <c r="AI3216">
        <v>455.71199999999999</v>
      </c>
      <c r="AJ3216" s="11">
        <v>34.178400000000003</v>
      </c>
    </row>
    <row r="3217" spans="22:36" x14ac:dyDescent="0.25">
      <c r="W3217" t="s">
        <v>39</v>
      </c>
      <c r="X3217" s="3">
        <v>5</v>
      </c>
      <c r="Y3217" s="3">
        <v>1298.55</v>
      </c>
      <c r="Z3217" s="11">
        <v>311.65199999999999</v>
      </c>
      <c r="AA3217" s="3"/>
      <c r="AB3217" s="3"/>
      <c r="AD3217" t="str">
        <f t="shared" si="170"/>
        <v>WashingtonEdmonds</v>
      </c>
      <c r="AE3217" t="str">
        <f t="shared" si="171"/>
        <v>Washington</v>
      </c>
      <c r="AF3217" t="str">
        <f t="shared" si="172"/>
        <v>Edmonds</v>
      </c>
      <c r="AG3217" t="s">
        <v>39</v>
      </c>
      <c r="AH3217">
        <v>5</v>
      </c>
      <c r="AI3217">
        <v>1298.55</v>
      </c>
      <c r="AJ3217" s="11">
        <v>311.65199999999999</v>
      </c>
    </row>
    <row r="3218" spans="22:36" x14ac:dyDescent="0.25">
      <c r="V3218" t="s">
        <v>1182</v>
      </c>
      <c r="W3218" t="s">
        <v>64</v>
      </c>
      <c r="X3218" s="3">
        <v>1</v>
      </c>
      <c r="Y3218" s="3">
        <v>3.8559999999999999</v>
      </c>
      <c r="Z3218" s="11">
        <v>1.3977999999999999</v>
      </c>
      <c r="AA3218" s="3"/>
      <c r="AB3218" s="3"/>
      <c r="AC3218" t="s">
        <v>1182</v>
      </c>
      <c r="AD3218" t="str">
        <f t="shared" si="170"/>
        <v>WashingtonEverett</v>
      </c>
      <c r="AE3218" t="str">
        <f t="shared" si="171"/>
        <v>Washington</v>
      </c>
      <c r="AF3218" t="str">
        <f t="shared" si="172"/>
        <v>Everett</v>
      </c>
      <c r="AG3218" t="s">
        <v>64</v>
      </c>
      <c r="AH3218">
        <v>1</v>
      </c>
      <c r="AI3218">
        <v>3.8559999999999999</v>
      </c>
      <c r="AJ3218" s="11">
        <v>1.3977999999999999</v>
      </c>
    </row>
    <row r="3219" spans="22:36" x14ac:dyDescent="0.25">
      <c r="V3219" t="s">
        <v>903</v>
      </c>
      <c r="W3219" t="s">
        <v>129</v>
      </c>
      <c r="X3219" s="3">
        <v>2</v>
      </c>
      <c r="Y3219" s="3">
        <v>50</v>
      </c>
      <c r="Z3219" s="11">
        <v>10.5</v>
      </c>
      <c r="AA3219" s="3"/>
      <c r="AB3219" s="3"/>
      <c r="AC3219" t="s">
        <v>903</v>
      </c>
      <c r="AD3219" t="str">
        <f t="shared" si="170"/>
        <v>WashingtonKent</v>
      </c>
      <c r="AE3219" t="str">
        <f t="shared" si="171"/>
        <v>Washington</v>
      </c>
      <c r="AF3219" t="str">
        <f t="shared" si="172"/>
        <v>Kent</v>
      </c>
      <c r="AG3219" t="s">
        <v>129</v>
      </c>
      <c r="AH3219">
        <v>2</v>
      </c>
      <c r="AI3219">
        <v>50</v>
      </c>
      <c r="AJ3219" s="11">
        <v>10.5</v>
      </c>
    </row>
    <row r="3220" spans="22:36" x14ac:dyDescent="0.25">
      <c r="W3220" t="s">
        <v>64</v>
      </c>
      <c r="X3220" s="3">
        <v>2</v>
      </c>
      <c r="Y3220" s="3">
        <v>23.167999999999999</v>
      </c>
      <c r="Z3220" s="11">
        <v>7.8192000000000004</v>
      </c>
      <c r="AA3220" s="3"/>
      <c r="AB3220" s="3"/>
      <c r="AD3220" t="str">
        <f t="shared" si="170"/>
        <v>WashingtonKent</v>
      </c>
      <c r="AE3220" t="str">
        <f t="shared" si="171"/>
        <v>Washington</v>
      </c>
      <c r="AF3220" t="str">
        <f t="shared" si="172"/>
        <v>Kent</v>
      </c>
      <c r="AG3220" t="s">
        <v>64</v>
      </c>
      <c r="AH3220">
        <v>2</v>
      </c>
      <c r="AI3220">
        <v>23.167999999999999</v>
      </c>
      <c r="AJ3220" s="11">
        <v>7.8192000000000004</v>
      </c>
    </row>
    <row r="3221" spans="22:36" x14ac:dyDescent="0.25">
      <c r="W3221" t="s">
        <v>143</v>
      </c>
      <c r="X3221" s="3">
        <v>3</v>
      </c>
      <c r="Y3221" s="3">
        <v>158.13</v>
      </c>
      <c r="Z3221" s="11">
        <v>77.483699999999999</v>
      </c>
      <c r="AA3221" s="3"/>
      <c r="AB3221" s="3"/>
      <c r="AD3221" t="str">
        <f t="shared" si="170"/>
        <v>WashingtonKent</v>
      </c>
      <c r="AE3221" t="str">
        <f t="shared" si="171"/>
        <v>Washington</v>
      </c>
      <c r="AF3221" t="str">
        <f t="shared" si="172"/>
        <v>Kent</v>
      </c>
      <c r="AG3221" t="s">
        <v>143</v>
      </c>
      <c r="AH3221">
        <v>3</v>
      </c>
      <c r="AI3221">
        <v>158.13</v>
      </c>
      <c r="AJ3221" s="11">
        <v>77.483699999999999</v>
      </c>
    </row>
    <row r="3222" spans="22:36" x14ac:dyDescent="0.25">
      <c r="W3222" t="s">
        <v>48</v>
      </c>
      <c r="X3222" s="3">
        <v>2</v>
      </c>
      <c r="Y3222" s="3">
        <v>198.46</v>
      </c>
      <c r="Z3222" s="11">
        <v>99.23</v>
      </c>
      <c r="AA3222" s="3"/>
      <c r="AB3222" s="3"/>
      <c r="AD3222" t="str">
        <f t="shared" si="170"/>
        <v>WashingtonKent</v>
      </c>
      <c r="AE3222" t="str">
        <f t="shared" si="171"/>
        <v>Washington</v>
      </c>
      <c r="AF3222" t="str">
        <f t="shared" si="172"/>
        <v>Kent</v>
      </c>
      <c r="AG3222" t="s">
        <v>48</v>
      </c>
      <c r="AH3222">
        <v>2</v>
      </c>
      <c r="AI3222">
        <v>198.46</v>
      </c>
      <c r="AJ3222" s="11">
        <v>99.23</v>
      </c>
    </row>
    <row r="3223" spans="22:36" x14ac:dyDescent="0.25">
      <c r="W3223" t="s">
        <v>33</v>
      </c>
      <c r="X3223" s="3">
        <v>8</v>
      </c>
      <c r="Y3223" s="3">
        <v>786.48</v>
      </c>
      <c r="Z3223" s="11">
        <v>385.37520000000001</v>
      </c>
      <c r="AA3223" s="3"/>
      <c r="AB3223" s="3"/>
      <c r="AD3223" t="str">
        <f t="shared" si="170"/>
        <v>WashingtonKent</v>
      </c>
      <c r="AE3223" t="str">
        <f t="shared" si="171"/>
        <v>Washington</v>
      </c>
      <c r="AF3223" t="str">
        <f t="shared" si="172"/>
        <v>Kent</v>
      </c>
      <c r="AG3223" t="s">
        <v>33</v>
      </c>
      <c r="AH3223">
        <v>8</v>
      </c>
      <c r="AI3223">
        <v>786.48</v>
      </c>
      <c r="AJ3223" s="11">
        <v>385.37520000000001</v>
      </c>
    </row>
    <row r="3224" spans="22:36" x14ac:dyDescent="0.25">
      <c r="W3224" t="s">
        <v>80</v>
      </c>
      <c r="X3224" s="3">
        <v>3</v>
      </c>
      <c r="Y3224" s="3">
        <v>19.440000000000001</v>
      </c>
      <c r="Z3224" s="11">
        <v>9.3312000000000008</v>
      </c>
      <c r="AA3224" s="3"/>
      <c r="AB3224" s="3"/>
      <c r="AD3224" t="str">
        <f t="shared" si="170"/>
        <v>WashingtonKent</v>
      </c>
      <c r="AE3224" t="str">
        <f t="shared" si="171"/>
        <v>Washington</v>
      </c>
      <c r="AF3224" t="str">
        <f t="shared" si="172"/>
        <v>Kent</v>
      </c>
      <c r="AG3224" t="s">
        <v>80</v>
      </c>
      <c r="AH3224">
        <v>3</v>
      </c>
      <c r="AI3224">
        <v>19.440000000000001</v>
      </c>
      <c r="AJ3224" s="11">
        <v>9.3312000000000008</v>
      </c>
    </row>
    <row r="3225" spans="22:36" x14ac:dyDescent="0.25">
      <c r="W3225" t="s">
        <v>59</v>
      </c>
      <c r="X3225" s="3">
        <v>8</v>
      </c>
      <c r="Y3225" s="3">
        <v>115.57599999999999</v>
      </c>
      <c r="Z3225" s="11">
        <v>13.356999999999999</v>
      </c>
      <c r="AA3225" s="3"/>
      <c r="AB3225" s="3"/>
      <c r="AD3225" t="str">
        <f t="shared" si="170"/>
        <v>WashingtonKent</v>
      </c>
      <c r="AE3225" t="str">
        <f t="shared" si="171"/>
        <v>Washington</v>
      </c>
      <c r="AF3225" t="str">
        <f t="shared" si="172"/>
        <v>Kent</v>
      </c>
      <c r="AG3225" t="s">
        <v>59</v>
      </c>
      <c r="AH3225">
        <v>8</v>
      </c>
      <c r="AI3225">
        <v>115.57599999999999</v>
      </c>
      <c r="AJ3225" s="11">
        <v>13.356999999999999</v>
      </c>
    </row>
    <row r="3226" spans="22:36" x14ac:dyDescent="0.25">
      <c r="V3226" t="s">
        <v>1166</v>
      </c>
      <c r="W3226" t="s">
        <v>68</v>
      </c>
      <c r="X3226" s="3">
        <v>2</v>
      </c>
      <c r="Y3226" s="3">
        <v>76.12</v>
      </c>
      <c r="Z3226" s="11">
        <v>22.0748</v>
      </c>
      <c r="AA3226" s="3"/>
      <c r="AB3226" s="3"/>
      <c r="AC3226" t="s">
        <v>1166</v>
      </c>
      <c r="AD3226" t="str">
        <f t="shared" si="170"/>
        <v>WashingtonLongview</v>
      </c>
      <c r="AE3226" t="str">
        <f t="shared" si="171"/>
        <v>Washington</v>
      </c>
      <c r="AF3226" t="str">
        <f t="shared" si="172"/>
        <v>Longview</v>
      </c>
      <c r="AG3226" t="s">
        <v>68</v>
      </c>
      <c r="AH3226">
        <v>2</v>
      </c>
      <c r="AI3226">
        <v>76.12</v>
      </c>
      <c r="AJ3226" s="11">
        <v>22.0748</v>
      </c>
    </row>
    <row r="3227" spans="22:36" x14ac:dyDescent="0.25">
      <c r="W3227" t="s">
        <v>195</v>
      </c>
      <c r="X3227" s="3">
        <v>3</v>
      </c>
      <c r="Y3227" s="3">
        <v>18.239999999999998</v>
      </c>
      <c r="Z3227" s="11">
        <v>9.1199999999999992</v>
      </c>
      <c r="AA3227" s="3"/>
      <c r="AB3227" s="3"/>
      <c r="AD3227" t="str">
        <f t="shared" si="170"/>
        <v>WashingtonLongview</v>
      </c>
      <c r="AE3227" t="str">
        <f t="shared" si="171"/>
        <v>Washington</v>
      </c>
      <c r="AF3227" t="str">
        <f t="shared" si="172"/>
        <v>Longview</v>
      </c>
      <c r="AG3227" t="s">
        <v>195</v>
      </c>
      <c r="AH3227">
        <v>3</v>
      </c>
      <c r="AI3227">
        <v>18.239999999999998</v>
      </c>
      <c r="AJ3227" s="11">
        <v>9.1199999999999992</v>
      </c>
    </row>
    <row r="3228" spans="22:36" x14ac:dyDescent="0.25">
      <c r="W3228" t="s">
        <v>48</v>
      </c>
      <c r="X3228" s="3">
        <v>5</v>
      </c>
      <c r="Y3228" s="3">
        <v>24.85</v>
      </c>
      <c r="Z3228" s="11">
        <v>7.7035</v>
      </c>
      <c r="AA3228" s="3"/>
      <c r="AB3228" s="3"/>
      <c r="AD3228" t="str">
        <f t="shared" si="170"/>
        <v>WashingtonLongview</v>
      </c>
      <c r="AE3228" t="str">
        <f t="shared" si="171"/>
        <v>Washington</v>
      </c>
      <c r="AF3228" t="str">
        <f t="shared" si="172"/>
        <v>Longview</v>
      </c>
      <c r="AG3228" t="s">
        <v>48</v>
      </c>
      <c r="AH3228">
        <v>5</v>
      </c>
      <c r="AI3228">
        <v>24.85</v>
      </c>
      <c r="AJ3228" s="11">
        <v>7.7035</v>
      </c>
    </row>
    <row r="3229" spans="22:36" x14ac:dyDescent="0.25">
      <c r="V3229" t="s">
        <v>770</v>
      </c>
      <c r="W3229" t="s">
        <v>53</v>
      </c>
      <c r="X3229" s="3">
        <v>3</v>
      </c>
      <c r="Y3229" s="3">
        <v>8.82</v>
      </c>
      <c r="Z3229" s="11">
        <v>2.3814000000000002</v>
      </c>
      <c r="AA3229" s="3"/>
      <c r="AB3229" s="3"/>
      <c r="AC3229" t="s">
        <v>770</v>
      </c>
      <c r="AD3229" t="str">
        <f t="shared" si="170"/>
        <v>WashingtonMarysville</v>
      </c>
      <c r="AE3229" t="str">
        <f t="shared" si="171"/>
        <v>Washington</v>
      </c>
      <c r="AF3229" t="str">
        <f t="shared" si="172"/>
        <v>Marysville</v>
      </c>
      <c r="AG3229" t="s">
        <v>53</v>
      </c>
      <c r="AH3229">
        <v>3</v>
      </c>
      <c r="AI3229">
        <v>8.82</v>
      </c>
      <c r="AJ3229" s="11">
        <v>2.3814000000000002</v>
      </c>
    </row>
    <row r="3230" spans="22:36" x14ac:dyDescent="0.25">
      <c r="W3230" t="s">
        <v>195</v>
      </c>
      <c r="X3230" s="3">
        <v>12</v>
      </c>
      <c r="Y3230" s="3">
        <v>93.36</v>
      </c>
      <c r="Z3230" s="11">
        <v>0.93359999999999999</v>
      </c>
      <c r="AA3230" s="3"/>
      <c r="AB3230" s="3"/>
      <c r="AD3230" t="str">
        <f t="shared" si="170"/>
        <v>WashingtonMarysville</v>
      </c>
      <c r="AE3230" t="str">
        <f t="shared" si="171"/>
        <v>Washington</v>
      </c>
      <c r="AF3230" t="str">
        <f t="shared" si="172"/>
        <v>Marysville</v>
      </c>
      <c r="AG3230" t="s">
        <v>195</v>
      </c>
      <c r="AH3230">
        <v>12</v>
      </c>
      <c r="AI3230">
        <v>93.36</v>
      </c>
      <c r="AJ3230" s="11">
        <v>0.93359999999999999</v>
      </c>
    </row>
    <row r="3231" spans="22:36" x14ac:dyDescent="0.25">
      <c r="V3231" t="s">
        <v>830</v>
      </c>
      <c r="W3231" t="s">
        <v>25</v>
      </c>
      <c r="X3231" s="3">
        <v>5</v>
      </c>
      <c r="Y3231" s="3">
        <v>603.91999999999996</v>
      </c>
      <c r="Z3231" s="11">
        <v>45.293999999999997</v>
      </c>
      <c r="AA3231" s="3"/>
      <c r="AB3231" s="3"/>
      <c r="AC3231" t="s">
        <v>830</v>
      </c>
      <c r="AD3231" t="str">
        <f t="shared" si="170"/>
        <v>WashingtonOlympia</v>
      </c>
      <c r="AE3231" t="str">
        <f t="shared" si="171"/>
        <v>Washington</v>
      </c>
      <c r="AF3231" t="str">
        <f t="shared" si="172"/>
        <v>Olympia</v>
      </c>
      <c r="AG3231" t="s">
        <v>25</v>
      </c>
      <c r="AH3231">
        <v>5</v>
      </c>
      <c r="AI3231">
        <v>603.91999999999996</v>
      </c>
      <c r="AJ3231" s="11">
        <v>45.293999999999997</v>
      </c>
    </row>
    <row r="3232" spans="22:36" x14ac:dyDescent="0.25">
      <c r="W3232" t="s">
        <v>48</v>
      </c>
      <c r="X3232" s="3">
        <v>3</v>
      </c>
      <c r="Y3232" s="3">
        <v>155.25</v>
      </c>
      <c r="Z3232" s="11">
        <v>46.575000000000003</v>
      </c>
      <c r="AA3232" s="3"/>
      <c r="AB3232" s="3"/>
      <c r="AD3232" t="str">
        <f t="shared" si="170"/>
        <v>WashingtonOlympia</v>
      </c>
      <c r="AE3232" t="str">
        <f t="shared" si="171"/>
        <v>Washington</v>
      </c>
      <c r="AF3232" t="str">
        <f t="shared" si="172"/>
        <v>Olympia</v>
      </c>
      <c r="AG3232" t="s">
        <v>48</v>
      </c>
      <c r="AH3232">
        <v>3</v>
      </c>
      <c r="AI3232">
        <v>155.25</v>
      </c>
      <c r="AJ3232" s="11">
        <v>46.575000000000003</v>
      </c>
    </row>
    <row r="3233" spans="22:36" x14ac:dyDescent="0.25">
      <c r="W3233" t="s">
        <v>80</v>
      </c>
      <c r="X3233" s="3">
        <v>2</v>
      </c>
      <c r="Y3233" s="3">
        <v>45.68</v>
      </c>
      <c r="Z3233" s="11">
        <v>21.012799999999999</v>
      </c>
      <c r="AA3233" s="3"/>
      <c r="AB3233" s="3"/>
      <c r="AD3233" t="str">
        <f t="shared" si="170"/>
        <v>WashingtonOlympia</v>
      </c>
      <c r="AE3233" t="str">
        <f t="shared" si="171"/>
        <v>Washington</v>
      </c>
      <c r="AF3233" t="str">
        <f t="shared" si="172"/>
        <v>Olympia</v>
      </c>
      <c r="AG3233" t="s">
        <v>80</v>
      </c>
      <c r="AH3233">
        <v>2</v>
      </c>
      <c r="AI3233">
        <v>45.68</v>
      </c>
      <c r="AJ3233" s="11">
        <v>21.012799999999999</v>
      </c>
    </row>
    <row r="3234" spans="22:36" x14ac:dyDescent="0.25">
      <c r="W3234" t="s">
        <v>59</v>
      </c>
      <c r="X3234" s="3">
        <v>4</v>
      </c>
      <c r="Y3234" s="3">
        <v>201.56800000000001</v>
      </c>
      <c r="Z3234" s="11">
        <v>22.676400000000001</v>
      </c>
      <c r="AA3234" s="3"/>
      <c r="AB3234" s="3"/>
      <c r="AD3234" t="str">
        <f t="shared" si="170"/>
        <v>WashingtonOlympia</v>
      </c>
      <c r="AE3234" t="str">
        <f t="shared" si="171"/>
        <v>Washington</v>
      </c>
      <c r="AF3234" t="str">
        <f t="shared" si="172"/>
        <v>Olympia</v>
      </c>
      <c r="AG3234" t="s">
        <v>59</v>
      </c>
      <c r="AH3234">
        <v>4</v>
      </c>
      <c r="AI3234">
        <v>201.56800000000001</v>
      </c>
      <c r="AJ3234" s="11">
        <v>22.676400000000001</v>
      </c>
    </row>
    <row r="3235" spans="22:36" x14ac:dyDescent="0.25">
      <c r="W3235" t="s">
        <v>43</v>
      </c>
      <c r="X3235" s="3">
        <v>1</v>
      </c>
      <c r="Y3235" s="3">
        <v>14.03</v>
      </c>
      <c r="Z3235" s="11">
        <v>4.0686999999999998</v>
      </c>
      <c r="AA3235" s="3"/>
      <c r="AB3235" s="3"/>
      <c r="AD3235" t="str">
        <f t="shared" si="170"/>
        <v>WashingtonOlympia</v>
      </c>
      <c r="AE3235" t="str">
        <f t="shared" si="171"/>
        <v>Washington</v>
      </c>
      <c r="AF3235" t="str">
        <f t="shared" si="172"/>
        <v>Olympia</v>
      </c>
      <c r="AG3235" t="s">
        <v>43</v>
      </c>
      <c r="AH3235">
        <v>1</v>
      </c>
      <c r="AI3235">
        <v>14.03</v>
      </c>
      <c r="AJ3235" s="11">
        <v>4.0686999999999998</v>
      </c>
    </row>
    <row r="3236" spans="22:36" x14ac:dyDescent="0.25">
      <c r="V3236" t="s">
        <v>1117</v>
      </c>
      <c r="W3236" t="s">
        <v>68</v>
      </c>
      <c r="X3236" s="3">
        <v>5</v>
      </c>
      <c r="Y3236" s="3">
        <v>400.8</v>
      </c>
      <c r="Z3236" s="11">
        <v>112.224</v>
      </c>
      <c r="AA3236" s="3"/>
      <c r="AB3236" s="3"/>
      <c r="AC3236" t="s">
        <v>1117</v>
      </c>
      <c r="AD3236" t="str">
        <f t="shared" si="170"/>
        <v>WashingtonPasco</v>
      </c>
      <c r="AE3236" t="str">
        <f t="shared" si="171"/>
        <v>Washington</v>
      </c>
      <c r="AF3236" t="str">
        <f t="shared" si="172"/>
        <v>Pasco</v>
      </c>
      <c r="AG3236" t="s">
        <v>68</v>
      </c>
      <c r="AH3236">
        <v>5</v>
      </c>
      <c r="AI3236">
        <v>400.8</v>
      </c>
      <c r="AJ3236" s="11">
        <v>112.224</v>
      </c>
    </row>
    <row r="3237" spans="22:36" x14ac:dyDescent="0.25">
      <c r="W3237" t="s">
        <v>53</v>
      </c>
      <c r="X3237" s="3">
        <v>10</v>
      </c>
      <c r="Y3237" s="3">
        <v>309.71999999999997</v>
      </c>
      <c r="Z3237" s="11">
        <v>93.798000000000002</v>
      </c>
      <c r="AA3237" s="3"/>
      <c r="AB3237" s="3"/>
      <c r="AD3237" t="str">
        <f t="shared" si="170"/>
        <v>WashingtonPasco</v>
      </c>
      <c r="AE3237" t="str">
        <f t="shared" si="171"/>
        <v>Washington</v>
      </c>
      <c r="AF3237" t="str">
        <f t="shared" si="172"/>
        <v>Pasco</v>
      </c>
      <c r="AG3237" t="s">
        <v>53</v>
      </c>
      <c r="AH3237">
        <v>10</v>
      </c>
      <c r="AI3237">
        <v>309.71999999999997</v>
      </c>
      <c r="AJ3237" s="11">
        <v>93.798000000000002</v>
      </c>
    </row>
    <row r="3238" spans="22:36" x14ac:dyDescent="0.25">
      <c r="W3238" t="s">
        <v>64</v>
      </c>
      <c r="X3238" s="3">
        <v>1</v>
      </c>
      <c r="Y3238" s="3">
        <v>28.792000000000002</v>
      </c>
      <c r="Z3238" s="11">
        <v>10.077199999999999</v>
      </c>
      <c r="AA3238" s="3"/>
      <c r="AB3238" s="3"/>
      <c r="AD3238" t="str">
        <f t="shared" si="170"/>
        <v>WashingtonPasco</v>
      </c>
      <c r="AE3238" t="str">
        <f t="shared" si="171"/>
        <v>Washington</v>
      </c>
      <c r="AF3238" t="str">
        <f t="shared" si="172"/>
        <v>Pasco</v>
      </c>
      <c r="AG3238" t="s">
        <v>64</v>
      </c>
      <c r="AH3238">
        <v>1</v>
      </c>
      <c r="AI3238">
        <v>28.792000000000002</v>
      </c>
      <c r="AJ3238" s="11">
        <v>10.077199999999999</v>
      </c>
    </row>
    <row r="3239" spans="22:36" x14ac:dyDescent="0.25">
      <c r="W3239" t="s">
        <v>25</v>
      </c>
      <c r="X3239" s="3">
        <v>5</v>
      </c>
      <c r="Y3239" s="3">
        <v>975.92</v>
      </c>
      <c r="Z3239" s="11">
        <v>121.99</v>
      </c>
      <c r="AA3239" s="3"/>
      <c r="AB3239" s="3"/>
      <c r="AD3239" t="str">
        <f t="shared" si="170"/>
        <v>WashingtonPasco</v>
      </c>
      <c r="AE3239" t="str">
        <f t="shared" si="171"/>
        <v>Washington</v>
      </c>
      <c r="AF3239" t="str">
        <f t="shared" si="172"/>
        <v>Pasco</v>
      </c>
      <c r="AG3239" t="s">
        <v>25</v>
      </c>
      <c r="AH3239">
        <v>5</v>
      </c>
      <c r="AI3239">
        <v>975.92</v>
      </c>
      <c r="AJ3239" s="11">
        <v>121.99</v>
      </c>
    </row>
    <row r="3240" spans="22:36" x14ac:dyDescent="0.25">
      <c r="W3240" t="s">
        <v>43</v>
      </c>
      <c r="X3240" s="3">
        <v>6</v>
      </c>
      <c r="Y3240" s="3">
        <v>485.88</v>
      </c>
      <c r="Z3240" s="11">
        <v>19.435199999999998</v>
      </c>
      <c r="AA3240" s="3"/>
      <c r="AB3240" s="3"/>
      <c r="AD3240" t="str">
        <f t="shared" si="170"/>
        <v>WashingtonPasco</v>
      </c>
      <c r="AE3240" t="str">
        <f t="shared" si="171"/>
        <v>Washington</v>
      </c>
      <c r="AF3240" t="str">
        <f t="shared" si="172"/>
        <v>Pasco</v>
      </c>
      <c r="AG3240" t="s">
        <v>43</v>
      </c>
      <c r="AH3240">
        <v>6</v>
      </c>
      <c r="AI3240">
        <v>485.88</v>
      </c>
      <c r="AJ3240" s="11">
        <v>19.435199999999998</v>
      </c>
    </row>
    <row r="3241" spans="22:36" x14ac:dyDescent="0.25">
      <c r="V3241" t="s">
        <v>1090</v>
      </c>
      <c r="W3241" t="s">
        <v>129</v>
      </c>
      <c r="X3241" s="3">
        <v>1</v>
      </c>
      <c r="Y3241" s="3">
        <v>19.989999999999998</v>
      </c>
      <c r="Z3241" s="11">
        <v>6.7965999999999998</v>
      </c>
      <c r="AA3241" s="3"/>
      <c r="AB3241" s="3"/>
      <c r="AC3241" t="s">
        <v>1090</v>
      </c>
      <c r="AD3241" t="str">
        <f t="shared" si="170"/>
        <v>WashingtonRedmond</v>
      </c>
      <c r="AE3241" t="str">
        <f t="shared" si="171"/>
        <v>Washington</v>
      </c>
      <c r="AF3241" t="str">
        <f t="shared" si="172"/>
        <v>Redmond</v>
      </c>
      <c r="AG3241" t="s">
        <v>129</v>
      </c>
      <c r="AH3241">
        <v>1</v>
      </c>
      <c r="AI3241">
        <v>19.989999999999998</v>
      </c>
      <c r="AJ3241" s="11">
        <v>6.7965999999999998</v>
      </c>
    </row>
    <row r="3242" spans="22:36" x14ac:dyDescent="0.25">
      <c r="W3242" t="s">
        <v>64</v>
      </c>
      <c r="X3242" s="3">
        <v>5</v>
      </c>
      <c r="Y3242" s="3">
        <v>22.92</v>
      </c>
      <c r="Z3242" s="11">
        <v>8.0220000000000002</v>
      </c>
      <c r="AA3242" s="3"/>
      <c r="AB3242" s="3"/>
      <c r="AD3242" t="str">
        <f t="shared" si="170"/>
        <v>WashingtonRedmond</v>
      </c>
      <c r="AE3242" t="str">
        <f t="shared" si="171"/>
        <v>Washington</v>
      </c>
      <c r="AF3242" t="str">
        <f t="shared" si="172"/>
        <v>Redmond</v>
      </c>
      <c r="AG3242" t="s">
        <v>64</v>
      </c>
      <c r="AH3242">
        <v>5</v>
      </c>
      <c r="AI3242">
        <v>22.92</v>
      </c>
      <c r="AJ3242" s="11">
        <v>8.0220000000000002</v>
      </c>
    </row>
    <row r="3243" spans="22:36" x14ac:dyDescent="0.25">
      <c r="W3243" t="s">
        <v>33</v>
      </c>
      <c r="X3243" s="3">
        <v>4</v>
      </c>
      <c r="Y3243" s="3">
        <v>12.32</v>
      </c>
      <c r="Z3243" s="11">
        <v>5.9135999999999997</v>
      </c>
      <c r="AA3243" s="3"/>
      <c r="AB3243" s="3"/>
      <c r="AD3243" t="str">
        <f t="shared" si="170"/>
        <v>WashingtonRedmond</v>
      </c>
      <c r="AE3243" t="str">
        <f t="shared" si="171"/>
        <v>Washington</v>
      </c>
      <c r="AF3243" t="str">
        <f t="shared" si="172"/>
        <v>Redmond</v>
      </c>
      <c r="AG3243" t="s">
        <v>33</v>
      </c>
      <c r="AH3243">
        <v>4</v>
      </c>
      <c r="AI3243">
        <v>12.32</v>
      </c>
      <c r="AJ3243" s="11">
        <v>5.9135999999999997</v>
      </c>
    </row>
    <row r="3244" spans="22:36" x14ac:dyDescent="0.25">
      <c r="V3244" t="s">
        <v>1174</v>
      </c>
      <c r="W3244" t="s">
        <v>64</v>
      </c>
      <c r="X3244" s="3">
        <v>5</v>
      </c>
      <c r="Y3244" s="3">
        <v>150.80000000000001</v>
      </c>
      <c r="Z3244" s="11">
        <v>56.55</v>
      </c>
      <c r="AA3244" s="3"/>
      <c r="AB3244" s="3"/>
      <c r="AC3244" t="s">
        <v>1174</v>
      </c>
      <c r="AD3244" t="str">
        <f t="shared" si="170"/>
        <v>WashingtonRenton</v>
      </c>
      <c r="AE3244" t="str">
        <f t="shared" si="171"/>
        <v>Washington</v>
      </c>
      <c r="AF3244" t="str">
        <f t="shared" si="172"/>
        <v>Renton</v>
      </c>
      <c r="AG3244" t="s">
        <v>64</v>
      </c>
      <c r="AH3244">
        <v>5</v>
      </c>
      <c r="AI3244">
        <v>150.80000000000001</v>
      </c>
      <c r="AJ3244" s="11">
        <v>56.55</v>
      </c>
    </row>
    <row r="3245" spans="22:36" x14ac:dyDescent="0.25">
      <c r="W3245" t="s">
        <v>371</v>
      </c>
      <c r="X3245" s="3">
        <v>1</v>
      </c>
      <c r="Y3245" s="3">
        <v>1039.992</v>
      </c>
      <c r="Z3245" s="11">
        <v>103.9992</v>
      </c>
      <c r="AA3245" s="3"/>
      <c r="AB3245" s="3"/>
      <c r="AD3245" t="str">
        <f t="shared" si="170"/>
        <v>WashingtonRenton</v>
      </c>
      <c r="AE3245" t="str">
        <f t="shared" si="171"/>
        <v>Washington</v>
      </c>
      <c r="AF3245" t="str">
        <f t="shared" si="172"/>
        <v>Renton</v>
      </c>
      <c r="AG3245" t="s">
        <v>371</v>
      </c>
      <c r="AH3245">
        <v>1</v>
      </c>
      <c r="AI3245">
        <v>1039.992</v>
      </c>
      <c r="AJ3245" s="11">
        <v>103.9992</v>
      </c>
    </row>
    <row r="3246" spans="22:36" x14ac:dyDescent="0.25">
      <c r="W3246" t="s">
        <v>80</v>
      </c>
      <c r="X3246" s="3">
        <v>8</v>
      </c>
      <c r="Y3246" s="3">
        <v>51.84</v>
      </c>
      <c r="Z3246" s="11">
        <v>24.883199999999999</v>
      </c>
      <c r="AA3246" s="3"/>
      <c r="AB3246" s="3"/>
      <c r="AD3246" t="str">
        <f t="shared" si="170"/>
        <v>WashingtonRenton</v>
      </c>
      <c r="AE3246" t="str">
        <f t="shared" si="171"/>
        <v>Washington</v>
      </c>
      <c r="AF3246" t="str">
        <f t="shared" si="172"/>
        <v>Renton</v>
      </c>
      <c r="AG3246" t="s">
        <v>80</v>
      </c>
      <c r="AH3246">
        <v>8</v>
      </c>
      <c r="AI3246">
        <v>51.84</v>
      </c>
      <c r="AJ3246" s="11">
        <v>24.883199999999999</v>
      </c>
    </row>
    <row r="3247" spans="22:36" x14ac:dyDescent="0.25">
      <c r="V3247" t="s">
        <v>636</v>
      </c>
      <c r="W3247" t="s">
        <v>129</v>
      </c>
      <c r="X3247" s="3">
        <v>166</v>
      </c>
      <c r="Y3247" s="3">
        <v>13087.979999999994</v>
      </c>
      <c r="Z3247" s="11">
        <v>3715.1850000000004</v>
      </c>
      <c r="AA3247" s="3"/>
      <c r="AB3247" s="3"/>
      <c r="AC3247" t="s">
        <v>636</v>
      </c>
      <c r="AD3247" t="str">
        <f t="shared" si="170"/>
        <v>WashingtonSeattle</v>
      </c>
      <c r="AE3247" t="str">
        <f t="shared" si="171"/>
        <v>Washington</v>
      </c>
      <c r="AF3247" t="str">
        <f t="shared" si="172"/>
        <v>Seattle</v>
      </c>
      <c r="AG3247" t="s">
        <v>129</v>
      </c>
      <c r="AH3247">
        <v>166</v>
      </c>
      <c r="AI3247">
        <v>13087.979999999994</v>
      </c>
      <c r="AJ3247" s="11">
        <v>3715.1850000000004</v>
      </c>
    </row>
    <row r="3248" spans="22:36" x14ac:dyDescent="0.25">
      <c r="W3248" t="s">
        <v>68</v>
      </c>
      <c r="X3248" s="3">
        <v>37</v>
      </c>
      <c r="Y3248" s="3">
        <v>1041.6299999999999</v>
      </c>
      <c r="Z3248" s="11">
        <v>329.19880000000001</v>
      </c>
      <c r="AA3248" s="3"/>
      <c r="AB3248" s="3"/>
      <c r="AD3248" t="str">
        <f t="shared" si="170"/>
        <v>WashingtonSeattle</v>
      </c>
      <c r="AE3248" t="str">
        <f t="shared" si="171"/>
        <v>Washington</v>
      </c>
      <c r="AF3248" t="str">
        <f t="shared" si="172"/>
        <v>Seattle</v>
      </c>
      <c r="AG3248" t="s">
        <v>68</v>
      </c>
      <c r="AH3248">
        <v>37</v>
      </c>
      <c r="AI3248">
        <v>1041.6299999999999</v>
      </c>
      <c r="AJ3248" s="11">
        <v>329.19880000000001</v>
      </c>
    </row>
    <row r="3249" spans="22:36" x14ac:dyDescent="0.25">
      <c r="W3249" t="s">
        <v>53</v>
      </c>
      <c r="X3249" s="3">
        <v>78</v>
      </c>
      <c r="Y3249" s="3">
        <v>634.66</v>
      </c>
      <c r="Z3249" s="11">
        <v>194.07530000000003</v>
      </c>
      <c r="AA3249" s="3"/>
      <c r="AB3249" s="3"/>
      <c r="AD3249" t="str">
        <f t="shared" si="170"/>
        <v>WashingtonSeattle</v>
      </c>
      <c r="AE3249" t="str">
        <f t="shared" si="171"/>
        <v>Washington</v>
      </c>
      <c r="AF3249" t="str">
        <f t="shared" si="172"/>
        <v>Seattle</v>
      </c>
      <c r="AG3249" t="s">
        <v>53</v>
      </c>
      <c r="AH3249">
        <v>78</v>
      </c>
      <c r="AI3249">
        <v>634.66</v>
      </c>
      <c r="AJ3249" s="11">
        <v>194.07530000000003</v>
      </c>
    </row>
    <row r="3250" spans="22:36" x14ac:dyDescent="0.25">
      <c r="W3250" t="s">
        <v>64</v>
      </c>
      <c r="X3250" s="3">
        <v>329</v>
      </c>
      <c r="Y3250" s="3">
        <v>17700.151999999998</v>
      </c>
      <c r="Z3250" s="11">
        <v>5904.3276000000005</v>
      </c>
      <c r="AA3250" s="3"/>
      <c r="AB3250" s="3"/>
      <c r="AD3250" t="str">
        <f t="shared" si="170"/>
        <v>WashingtonSeattle</v>
      </c>
      <c r="AE3250" t="str">
        <f t="shared" si="171"/>
        <v>Washington</v>
      </c>
      <c r="AF3250" t="str">
        <f t="shared" si="172"/>
        <v>Seattle</v>
      </c>
      <c r="AG3250" t="s">
        <v>64</v>
      </c>
      <c r="AH3250">
        <v>329</v>
      </c>
      <c r="AI3250">
        <v>17700.151999999998</v>
      </c>
      <c r="AJ3250" s="11">
        <v>5904.3276000000005</v>
      </c>
    </row>
    <row r="3251" spans="22:36" x14ac:dyDescent="0.25">
      <c r="W3251" t="s">
        <v>22</v>
      </c>
      <c r="X3251" s="3">
        <v>28</v>
      </c>
      <c r="Y3251" s="3">
        <v>3144.46</v>
      </c>
      <c r="Z3251" s="11">
        <v>570.0053999999999</v>
      </c>
      <c r="AA3251" s="3"/>
      <c r="AB3251" s="3"/>
      <c r="AD3251" t="str">
        <f t="shared" si="170"/>
        <v>WashingtonSeattle</v>
      </c>
      <c r="AE3251" t="str">
        <f t="shared" si="171"/>
        <v>Washington</v>
      </c>
      <c r="AF3251" t="str">
        <f t="shared" si="172"/>
        <v>Seattle</v>
      </c>
      <c r="AG3251" t="s">
        <v>22</v>
      </c>
      <c r="AH3251">
        <v>28</v>
      </c>
      <c r="AI3251">
        <v>3144.46</v>
      </c>
      <c r="AJ3251" s="11">
        <v>570.0053999999999</v>
      </c>
    </row>
    <row r="3252" spans="22:36" x14ac:dyDescent="0.25">
      <c r="W3252" t="s">
        <v>25</v>
      </c>
      <c r="X3252" s="3">
        <v>104</v>
      </c>
      <c r="Y3252" s="3">
        <v>14021.488000000001</v>
      </c>
      <c r="Z3252" s="11">
        <v>521.2414</v>
      </c>
      <c r="AA3252" s="3"/>
      <c r="AB3252" s="3"/>
      <c r="AD3252" t="str">
        <f t="shared" si="170"/>
        <v>WashingtonSeattle</v>
      </c>
      <c r="AE3252" t="str">
        <f t="shared" si="171"/>
        <v>Washington</v>
      </c>
      <c r="AF3252" t="str">
        <f t="shared" si="172"/>
        <v>Seattle</v>
      </c>
      <c r="AG3252" t="s">
        <v>25</v>
      </c>
      <c r="AH3252">
        <v>104</v>
      </c>
      <c r="AI3252">
        <v>14021.488000000001</v>
      </c>
      <c r="AJ3252" s="11">
        <v>521.2414</v>
      </c>
    </row>
    <row r="3253" spans="22:36" x14ac:dyDescent="0.25">
      <c r="W3253" t="s">
        <v>556</v>
      </c>
      <c r="X3253" s="3">
        <v>12</v>
      </c>
      <c r="Y3253" s="3">
        <v>17449.88</v>
      </c>
      <c r="Z3253" s="11">
        <v>8290.4449000000004</v>
      </c>
      <c r="AA3253" s="3"/>
      <c r="AB3253" s="3"/>
      <c r="AD3253" t="str">
        <f t="shared" si="170"/>
        <v>WashingtonSeattle</v>
      </c>
      <c r="AE3253" t="str">
        <f t="shared" si="171"/>
        <v>Washington</v>
      </c>
      <c r="AF3253" t="str">
        <f t="shared" si="172"/>
        <v>Seattle</v>
      </c>
      <c r="AG3253" t="s">
        <v>556</v>
      </c>
      <c r="AH3253">
        <v>12</v>
      </c>
      <c r="AI3253">
        <v>17449.88</v>
      </c>
      <c r="AJ3253" s="11">
        <v>8290.4449000000004</v>
      </c>
    </row>
    <row r="3254" spans="22:36" x14ac:dyDescent="0.25">
      <c r="W3254" t="s">
        <v>143</v>
      </c>
      <c r="X3254" s="3">
        <v>13</v>
      </c>
      <c r="Y3254" s="3">
        <v>288.65000000000003</v>
      </c>
      <c r="Z3254" s="11">
        <v>137.28489999999999</v>
      </c>
      <c r="AA3254" s="3"/>
      <c r="AB3254" s="3"/>
      <c r="AD3254" t="str">
        <f t="shared" si="170"/>
        <v>WashingtonSeattle</v>
      </c>
      <c r="AE3254" t="str">
        <f t="shared" si="171"/>
        <v>Washington</v>
      </c>
      <c r="AF3254" t="str">
        <f t="shared" si="172"/>
        <v>Seattle</v>
      </c>
      <c r="AG3254" t="s">
        <v>143</v>
      </c>
      <c r="AH3254">
        <v>13</v>
      </c>
      <c r="AI3254">
        <v>288.65000000000003</v>
      </c>
      <c r="AJ3254" s="11">
        <v>137.28489999999999</v>
      </c>
    </row>
    <row r="3255" spans="22:36" x14ac:dyDescent="0.25">
      <c r="W3255" t="s">
        <v>195</v>
      </c>
      <c r="X3255" s="3">
        <v>44</v>
      </c>
      <c r="Y3255" s="3">
        <v>132</v>
      </c>
      <c r="Z3255" s="11">
        <v>42.375599999999999</v>
      </c>
      <c r="AA3255" s="3"/>
      <c r="AB3255" s="3"/>
      <c r="AD3255" t="str">
        <f t="shared" si="170"/>
        <v>WashingtonSeattle</v>
      </c>
      <c r="AE3255" t="str">
        <f t="shared" si="171"/>
        <v>Washington</v>
      </c>
      <c r="AF3255" t="str">
        <f t="shared" si="172"/>
        <v>Seattle</v>
      </c>
      <c r="AG3255" t="s">
        <v>195</v>
      </c>
      <c r="AH3255">
        <v>44</v>
      </c>
      <c r="AI3255">
        <v>132</v>
      </c>
      <c r="AJ3255" s="11">
        <v>42.375599999999999</v>
      </c>
    </row>
    <row r="3256" spans="22:36" x14ac:dyDescent="0.25">
      <c r="W3256" t="s">
        <v>48</v>
      </c>
      <c r="X3256" s="3">
        <v>144</v>
      </c>
      <c r="Y3256" s="3">
        <v>2802.7600000000011</v>
      </c>
      <c r="Z3256" s="11">
        <v>813.72339999999986</v>
      </c>
      <c r="AA3256" s="3"/>
      <c r="AB3256" s="3"/>
      <c r="AD3256" t="str">
        <f t="shared" si="170"/>
        <v>WashingtonSeattle</v>
      </c>
      <c r="AE3256" t="str">
        <f t="shared" si="171"/>
        <v>Washington</v>
      </c>
      <c r="AF3256" t="str">
        <f t="shared" si="172"/>
        <v>Seattle</v>
      </c>
      <c r="AG3256" t="s">
        <v>48</v>
      </c>
      <c r="AH3256">
        <v>144</v>
      </c>
      <c r="AI3256">
        <v>2802.7600000000011</v>
      </c>
      <c r="AJ3256" s="11">
        <v>813.72339999999986</v>
      </c>
    </row>
    <row r="3257" spans="22:36" x14ac:dyDescent="0.25">
      <c r="W3257" t="s">
        <v>33</v>
      </c>
      <c r="X3257" s="3">
        <v>47</v>
      </c>
      <c r="Y3257" s="3">
        <v>347.71000000000004</v>
      </c>
      <c r="Z3257" s="11">
        <v>165.77289999999999</v>
      </c>
      <c r="AA3257" s="3"/>
      <c r="AB3257" s="3"/>
      <c r="AD3257" t="str">
        <f t="shared" si="170"/>
        <v>WashingtonSeattle</v>
      </c>
      <c r="AE3257" t="str">
        <f t="shared" si="171"/>
        <v>Washington</v>
      </c>
      <c r="AF3257" t="str">
        <f t="shared" si="172"/>
        <v>Seattle</v>
      </c>
      <c r="AG3257" t="s">
        <v>33</v>
      </c>
      <c r="AH3257">
        <v>47</v>
      </c>
      <c r="AI3257">
        <v>347.71000000000004</v>
      </c>
      <c r="AJ3257" s="11">
        <v>165.77289999999999</v>
      </c>
    </row>
    <row r="3258" spans="22:36" x14ac:dyDescent="0.25">
      <c r="W3258" t="s">
        <v>371</v>
      </c>
      <c r="X3258" s="3">
        <v>17</v>
      </c>
      <c r="Y3258" s="3">
        <v>4188.5600000000004</v>
      </c>
      <c r="Z3258" s="11">
        <v>448.24450000000007</v>
      </c>
      <c r="AA3258" s="3"/>
      <c r="AB3258" s="3"/>
      <c r="AD3258" t="str">
        <f t="shared" si="170"/>
        <v>WashingtonSeattle</v>
      </c>
      <c r="AE3258" t="str">
        <f t="shared" si="171"/>
        <v>Washington</v>
      </c>
      <c r="AF3258" t="str">
        <f t="shared" si="172"/>
        <v>Seattle</v>
      </c>
      <c r="AG3258" t="s">
        <v>371</v>
      </c>
      <c r="AH3258">
        <v>17</v>
      </c>
      <c r="AI3258">
        <v>4188.5600000000004</v>
      </c>
      <c r="AJ3258" s="11">
        <v>448.24450000000007</v>
      </c>
    </row>
    <row r="3259" spans="22:36" x14ac:dyDescent="0.25">
      <c r="W3259" t="s">
        <v>80</v>
      </c>
      <c r="X3259" s="3">
        <v>194</v>
      </c>
      <c r="Y3259" s="3">
        <v>3058.4000000000005</v>
      </c>
      <c r="Z3259" s="11">
        <v>1445.4253000000003</v>
      </c>
      <c r="AA3259" s="3"/>
      <c r="AB3259" s="3"/>
      <c r="AD3259" t="str">
        <f t="shared" si="170"/>
        <v>WashingtonSeattle</v>
      </c>
      <c r="AE3259" t="str">
        <f t="shared" si="171"/>
        <v>Washington</v>
      </c>
      <c r="AF3259" t="str">
        <f t="shared" si="172"/>
        <v>Seattle</v>
      </c>
      <c r="AG3259" t="s">
        <v>80</v>
      </c>
      <c r="AH3259">
        <v>194</v>
      </c>
      <c r="AI3259">
        <v>3058.4000000000005</v>
      </c>
      <c r="AJ3259" s="11">
        <v>1445.4253000000003</v>
      </c>
    </row>
    <row r="3260" spans="22:36" x14ac:dyDescent="0.25">
      <c r="W3260" t="s">
        <v>59</v>
      </c>
      <c r="X3260" s="3">
        <v>97</v>
      </c>
      <c r="Y3260" s="3">
        <v>7779.9519999999993</v>
      </c>
      <c r="Z3260" s="11">
        <v>577.9738000000001</v>
      </c>
      <c r="AA3260" s="3"/>
      <c r="AB3260" s="3"/>
      <c r="AD3260" t="str">
        <f t="shared" si="170"/>
        <v>WashingtonSeattle</v>
      </c>
      <c r="AE3260" t="str">
        <f t="shared" si="171"/>
        <v>Washington</v>
      </c>
      <c r="AF3260" t="str">
        <f t="shared" si="172"/>
        <v>Seattle</v>
      </c>
      <c r="AG3260" t="s">
        <v>59</v>
      </c>
      <c r="AH3260">
        <v>97</v>
      </c>
      <c r="AI3260">
        <v>7779.9519999999993</v>
      </c>
      <c r="AJ3260" s="11">
        <v>577.9738000000001</v>
      </c>
    </row>
    <row r="3261" spans="22:36" x14ac:dyDescent="0.25">
      <c r="W3261" t="s">
        <v>43</v>
      </c>
      <c r="X3261" s="3">
        <v>159</v>
      </c>
      <c r="Y3261" s="3">
        <v>12377.299999999997</v>
      </c>
      <c r="Z3261" s="11">
        <v>1659.3006000000003</v>
      </c>
      <c r="AA3261" s="3"/>
      <c r="AB3261" s="3"/>
      <c r="AD3261" t="str">
        <f t="shared" si="170"/>
        <v>WashingtonSeattle</v>
      </c>
      <c r="AE3261" t="str">
        <f t="shared" si="171"/>
        <v>Washington</v>
      </c>
      <c r="AF3261" t="str">
        <f t="shared" si="172"/>
        <v>Seattle</v>
      </c>
      <c r="AG3261" t="s">
        <v>43</v>
      </c>
      <c r="AH3261">
        <v>159</v>
      </c>
      <c r="AI3261">
        <v>12377.299999999997</v>
      </c>
      <c r="AJ3261" s="11">
        <v>1659.3006000000003</v>
      </c>
    </row>
    <row r="3262" spans="22:36" x14ac:dyDescent="0.25">
      <c r="W3262" t="s">
        <v>334</v>
      </c>
      <c r="X3262" s="3">
        <v>27</v>
      </c>
      <c r="Y3262" s="3">
        <v>457.99</v>
      </c>
      <c r="Z3262" s="11">
        <v>37.6693</v>
      </c>
      <c r="AA3262" s="3"/>
      <c r="AB3262" s="3"/>
      <c r="AD3262" t="str">
        <f t="shared" si="170"/>
        <v>WashingtonSeattle</v>
      </c>
      <c r="AE3262" t="str">
        <f t="shared" si="171"/>
        <v>Washington</v>
      </c>
      <c r="AF3262" t="str">
        <f t="shared" si="172"/>
        <v>Seattle</v>
      </c>
      <c r="AG3262" t="s">
        <v>334</v>
      </c>
      <c r="AH3262">
        <v>27</v>
      </c>
      <c r="AI3262">
        <v>457.99</v>
      </c>
      <c r="AJ3262" s="11">
        <v>37.6693</v>
      </c>
    </row>
    <row r="3263" spans="22:36" x14ac:dyDescent="0.25">
      <c r="W3263" t="s">
        <v>39</v>
      </c>
      <c r="X3263" s="3">
        <v>94</v>
      </c>
      <c r="Y3263" s="3">
        <v>21027.170000000002</v>
      </c>
      <c r="Z3263" s="11">
        <v>4303.848</v>
      </c>
      <c r="AA3263" s="3"/>
      <c r="AB3263" s="3"/>
      <c r="AD3263" t="str">
        <f t="shared" si="170"/>
        <v>WashingtonSeattle</v>
      </c>
      <c r="AE3263" t="str">
        <f t="shared" si="171"/>
        <v>Washington</v>
      </c>
      <c r="AF3263" t="str">
        <f t="shared" si="172"/>
        <v>Seattle</v>
      </c>
      <c r="AG3263" t="s">
        <v>39</v>
      </c>
      <c r="AH3263">
        <v>94</v>
      </c>
      <c r="AI3263">
        <v>21027.170000000002</v>
      </c>
      <c r="AJ3263" s="11">
        <v>4303.848</v>
      </c>
    </row>
    <row r="3264" spans="22:36" x14ac:dyDescent="0.25">
      <c r="V3264" t="s">
        <v>926</v>
      </c>
      <c r="W3264" t="s">
        <v>129</v>
      </c>
      <c r="X3264" s="3">
        <v>6</v>
      </c>
      <c r="Y3264" s="3">
        <v>239.94</v>
      </c>
      <c r="Z3264" s="11">
        <v>26.3934</v>
      </c>
      <c r="AA3264" s="3"/>
      <c r="AB3264" s="3"/>
      <c r="AC3264" t="s">
        <v>926</v>
      </c>
      <c r="AD3264" t="str">
        <f t="shared" si="170"/>
        <v>WashingtonSpokane</v>
      </c>
      <c r="AE3264" t="str">
        <f t="shared" si="171"/>
        <v>Washington</v>
      </c>
      <c r="AF3264" t="str">
        <f t="shared" si="172"/>
        <v>Spokane</v>
      </c>
      <c r="AG3264" t="s">
        <v>129</v>
      </c>
      <c r="AH3264">
        <v>6</v>
      </c>
      <c r="AI3264">
        <v>239.94</v>
      </c>
      <c r="AJ3264" s="11">
        <v>26.3934</v>
      </c>
    </row>
    <row r="3265" spans="22:36" x14ac:dyDescent="0.25">
      <c r="W3265" t="s">
        <v>53</v>
      </c>
      <c r="X3265" s="3">
        <v>8</v>
      </c>
      <c r="Y3265" s="3">
        <v>23.84</v>
      </c>
      <c r="Z3265" s="11">
        <v>6.4367999999999999</v>
      </c>
      <c r="AA3265" s="3"/>
      <c r="AB3265" s="3"/>
      <c r="AD3265" t="str">
        <f t="shared" si="170"/>
        <v>WashingtonSpokane</v>
      </c>
      <c r="AE3265" t="str">
        <f t="shared" si="171"/>
        <v>Washington</v>
      </c>
      <c r="AF3265" t="str">
        <f t="shared" si="172"/>
        <v>Spokane</v>
      </c>
      <c r="AG3265" t="s">
        <v>53</v>
      </c>
      <c r="AH3265">
        <v>8</v>
      </c>
      <c r="AI3265">
        <v>23.84</v>
      </c>
      <c r="AJ3265" s="11">
        <v>6.4367999999999999</v>
      </c>
    </row>
    <row r="3266" spans="22:36" x14ac:dyDescent="0.25">
      <c r="W3266" t="s">
        <v>25</v>
      </c>
      <c r="X3266" s="3">
        <v>2</v>
      </c>
      <c r="Y3266" s="3">
        <v>569.56799999999998</v>
      </c>
      <c r="Z3266" s="11">
        <v>7.1196000000000002</v>
      </c>
      <c r="AA3266" s="3"/>
      <c r="AB3266" s="3"/>
      <c r="AD3266" t="str">
        <f t="shared" si="170"/>
        <v>WashingtonSpokane</v>
      </c>
      <c r="AE3266" t="str">
        <f t="shared" si="171"/>
        <v>Washington</v>
      </c>
      <c r="AF3266" t="str">
        <f t="shared" si="172"/>
        <v>Spokane</v>
      </c>
      <c r="AG3266" t="s">
        <v>25</v>
      </c>
      <c r="AH3266">
        <v>2</v>
      </c>
      <c r="AI3266">
        <v>569.56799999999998</v>
      </c>
      <c r="AJ3266" s="11">
        <v>7.1196000000000002</v>
      </c>
    </row>
    <row r="3267" spans="22:36" x14ac:dyDescent="0.25">
      <c r="W3267" t="s">
        <v>371</v>
      </c>
      <c r="X3267" s="3">
        <v>3</v>
      </c>
      <c r="Y3267" s="3">
        <v>837.6</v>
      </c>
      <c r="Z3267" s="11">
        <v>62.82</v>
      </c>
      <c r="AA3267" s="3"/>
      <c r="AB3267" s="3"/>
      <c r="AD3267" t="str">
        <f t="shared" si="170"/>
        <v>WashingtonSpokane</v>
      </c>
      <c r="AE3267" t="str">
        <f t="shared" si="171"/>
        <v>Washington</v>
      </c>
      <c r="AF3267" t="str">
        <f t="shared" si="172"/>
        <v>Spokane</v>
      </c>
      <c r="AG3267" t="s">
        <v>371</v>
      </c>
      <c r="AH3267">
        <v>3</v>
      </c>
      <c r="AI3267">
        <v>837.6</v>
      </c>
      <c r="AJ3267" s="11">
        <v>62.82</v>
      </c>
    </row>
    <row r="3268" spans="22:36" x14ac:dyDescent="0.25">
      <c r="W3268" t="s">
        <v>43</v>
      </c>
      <c r="X3268" s="3">
        <v>16</v>
      </c>
      <c r="Y3268" s="3">
        <v>285.99</v>
      </c>
      <c r="Z3268" s="11">
        <v>48.872100000000003</v>
      </c>
      <c r="AA3268" s="3"/>
      <c r="AB3268" s="3"/>
      <c r="AD3268" t="str">
        <f t="shared" si="170"/>
        <v>WashingtonSpokane</v>
      </c>
      <c r="AE3268" t="str">
        <f t="shared" si="171"/>
        <v>Washington</v>
      </c>
      <c r="AF3268" t="str">
        <f t="shared" si="172"/>
        <v>Spokane</v>
      </c>
      <c r="AG3268" t="s">
        <v>43</v>
      </c>
      <c r="AH3268">
        <v>16</v>
      </c>
      <c r="AI3268">
        <v>285.99</v>
      </c>
      <c r="AJ3268" s="11">
        <v>48.872100000000003</v>
      </c>
    </row>
    <row r="3269" spans="22:36" x14ac:dyDescent="0.25">
      <c r="W3269" t="s">
        <v>39</v>
      </c>
      <c r="X3269" s="3">
        <v>1</v>
      </c>
      <c r="Y3269" s="3">
        <v>70.98</v>
      </c>
      <c r="Z3269" s="11">
        <v>20.584199999999999</v>
      </c>
      <c r="AA3269" s="3"/>
      <c r="AB3269" s="3"/>
      <c r="AD3269" t="str">
        <f t="shared" ref="AD3269:AD3332" si="173">IF(ISTEXT(AC3269),AC3269,AD3268)</f>
        <v>WashingtonSpokane</v>
      </c>
      <c r="AE3269" t="str">
        <f t="shared" ref="AE3269:AE3332" si="174">INDEX($K$3:$R$606,MATCH(AD3269,$K$3:$K$606,0),5)</f>
        <v>Washington</v>
      </c>
      <c r="AF3269" t="str">
        <f t="shared" si="172"/>
        <v>Spokane</v>
      </c>
      <c r="AG3269" t="s">
        <v>39</v>
      </c>
      <c r="AH3269">
        <v>1</v>
      </c>
      <c r="AI3269">
        <v>70.98</v>
      </c>
      <c r="AJ3269" s="11">
        <v>20.584199999999999</v>
      </c>
    </row>
    <row r="3270" spans="22:36" x14ac:dyDescent="0.25">
      <c r="V3270" t="s">
        <v>781</v>
      </c>
      <c r="W3270" t="s">
        <v>129</v>
      </c>
      <c r="X3270" s="3">
        <v>4</v>
      </c>
      <c r="Y3270" s="3">
        <v>316</v>
      </c>
      <c r="Z3270" s="11">
        <v>31.6</v>
      </c>
      <c r="AA3270" s="3"/>
      <c r="AB3270" s="3"/>
      <c r="AC3270" t="s">
        <v>781</v>
      </c>
      <c r="AD3270" t="str">
        <f t="shared" si="173"/>
        <v>WashingtonVancouver</v>
      </c>
      <c r="AE3270" t="str">
        <f t="shared" si="174"/>
        <v>Washington</v>
      </c>
      <c r="AF3270" t="str">
        <f t="shared" ref="AF3270:AF3333" si="175">INDEX($K$3:$R$606,MATCH(AD3270,$K$3:$K$606,0),6)</f>
        <v>Vancouver</v>
      </c>
      <c r="AG3270" t="s">
        <v>129</v>
      </c>
      <c r="AH3270">
        <v>4</v>
      </c>
      <c r="AI3270">
        <v>316</v>
      </c>
      <c r="AJ3270" s="11">
        <v>31.6</v>
      </c>
    </row>
    <row r="3271" spans="22:36" x14ac:dyDescent="0.25">
      <c r="W3271" t="s">
        <v>53</v>
      </c>
      <c r="X3271" s="3">
        <v>2</v>
      </c>
      <c r="Y3271" s="3">
        <v>44.02</v>
      </c>
      <c r="Z3271" s="11">
        <v>11.4452</v>
      </c>
      <c r="AA3271" s="3"/>
      <c r="AB3271" s="3"/>
      <c r="AD3271" t="str">
        <f t="shared" si="173"/>
        <v>WashingtonVancouver</v>
      </c>
      <c r="AE3271" t="str">
        <f t="shared" si="174"/>
        <v>Washington</v>
      </c>
      <c r="AF3271" t="str">
        <f t="shared" si="175"/>
        <v>Vancouver</v>
      </c>
      <c r="AG3271" t="s">
        <v>53</v>
      </c>
      <c r="AH3271">
        <v>2</v>
      </c>
      <c r="AI3271">
        <v>44.02</v>
      </c>
      <c r="AJ3271" s="11">
        <v>11.4452</v>
      </c>
    </row>
    <row r="3272" spans="22:36" x14ac:dyDescent="0.25">
      <c r="W3272" t="s">
        <v>48</v>
      </c>
      <c r="X3272" s="3">
        <v>6</v>
      </c>
      <c r="Y3272" s="3">
        <v>24.44</v>
      </c>
      <c r="Z3272" s="11">
        <v>9.7311999999999994</v>
      </c>
      <c r="AA3272" s="3"/>
      <c r="AB3272" s="3"/>
      <c r="AD3272" t="str">
        <f t="shared" si="173"/>
        <v>WashingtonVancouver</v>
      </c>
      <c r="AE3272" t="str">
        <f t="shared" si="174"/>
        <v>Washington</v>
      </c>
      <c r="AF3272" t="str">
        <f t="shared" si="175"/>
        <v>Vancouver</v>
      </c>
      <c r="AG3272" t="s">
        <v>48</v>
      </c>
      <c r="AH3272">
        <v>6</v>
      </c>
      <c r="AI3272">
        <v>24.44</v>
      </c>
      <c r="AJ3272" s="11">
        <v>9.7311999999999994</v>
      </c>
    </row>
    <row r="3273" spans="22:36" x14ac:dyDescent="0.25">
      <c r="W3273" t="s">
        <v>59</v>
      </c>
      <c r="X3273" s="3">
        <v>3</v>
      </c>
      <c r="Y3273" s="3">
        <v>302.37599999999998</v>
      </c>
      <c r="Z3273" s="11">
        <v>22.6782</v>
      </c>
      <c r="AA3273" s="3"/>
      <c r="AB3273" s="3"/>
      <c r="AD3273" t="str">
        <f t="shared" si="173"/>
        <v>WashingtonVancouver</v>
      </c>
      <c r="AE3273" t="str">
        <f t="shared" si="174"/>
        <v>Washington</v>
      </c>
      <c r="AF3273" t="str">
        <f t="shared" si="175"/>
        <v>Vancouver</v>
      </c>
      <c r="AG3273" t="s">
        <v>59</v>
      </c>
      <c r="AH3273">
        <v>3</v>
      </c>
      <c r="AI3273">
        <v>302.37599999999998</v>
      </c>
      <c r="AJ3273" s="11">
        <v>22.6782</v>
      </c>
    </row>
    <row r="3274" spans="22:36" x14ac:dyDescent="0.25">
      <c r="V3274" t="s">
        <v>1199</v>
      </c>
      <c r="W3274" t="s">
        <v>64</v>
      </c>
      <c r="X3274" s="3">
        <v>7</v>
      </c>
      <c r="Y3274" s="3">
        <v>88.64</v>
      </c>
      <c r="Z3274" s="11">
        <v>43.433599999999998</v>
      </c>
      <c r="AA3274" s="3"/>
      <c r="AB3274" s="3"/>
      <c r="AC3274" t="s">
        <v>1199</v>
      </c>
      <c r="AD3274" t="str">
        <f t="shared" si="173"/>
        <v>West VirginiaWheeling</v>
      </c>
      <c r="AE3274" t="str">
        <f t="shared" si="174"/>
        <v>West Virginia</v>
      </c>
      <c r="AF3274" t="str">
        <f t="shared" si="175"/>
        <v>Wheeling</v>
      </c>
      <c r="AG3274" t="s">
        <v>64</v>
      </c>
      <c r="AH3274">
        <v>7</v>
      </c>
      <c r="AI3274">
        <v>88.64</v>
      </c>
      <c r="AJ3274" s="11">
        <v>43.433599999999998</v>
      </c>
    </row>
    <row r="3275" spans="22:36" x14ac:dyDescent="0.25">
      <c r="W3275" t="s">
        <v>80</v>
      </c>
      <c r="X3275" s="3">
        <v>8</v>
      </c>
      <c r="Y3275" s="3">
        <v>447.84</v>
      </c>
      <c r="Z3275" s="11">
        <v>219.44159999999999</v>
      </c>
      <c r="AA3275" s="3"/>
      <c r="AB3275" s="3"/>
      <c r="AD3275" t="str">
        <f t="shared" si="173"/>
        <v>West VirginiaWheeling</v>
      </c>
      <c r="AE3275" t="str">
        <f t="shared" si="174"/>
        <v>West Virginia</v>
      </c>
      <c r="AF3275" t="str">
        <f t="shared" si="175"/>
        <v>Wheeling</v>
      </c>
      <c r="AG3275" t="s">
        <v>80</v>
      </c>
      <c r="AH3275">
        <v>8</v>
      </c>
      <c r="AI3275">
        <v>447.84</v>
      </c>
      <c r="AJ3275" s="11">
        <v>219.44159999999999</v>
      </c>
    </row>
    <row r="3276" spans="22:36" x14ac:dyDescent="0.25">
      <c r="W3276" t="s">
        <v>39</v>
      </c>
      <c r="X3276" s="3">
        <v>3</v>
      </c>
      <c r="Y3276" s="3">
        <v>673.34400000000005</v>
      </c>
      <c r="Z3276" s="11">
        <v>-76.953599999999994</v>
      </c>
      <c r="AA3276" s="3"/>
      <c r="AB3276" s="3"/>
      <c r="AD3276" t="str">
        <f t="shared" si="173"/>
        <v>West VirginiaWheeling</v>
      </c>
      <c r="AE3276" t="str">
        <f t="shared" si="174"/>
        <v>West Virginia</v>
      </c>
      <c r="AF3276" t="str">
        <f t="shared" si="175"/>
        <v>Wheeling</v>
      </c>
      <c r="AG3276" t="s">
        <v>39</v>
      </c>
      <c r="AH3276">
        <v>3</v>
      </c>
      <c r="AI3276">
        <v>673.34400000000005</v>
      </c>
      <c r="AJ3276" s="11">
        <v>-76.953599999999994</v>
      </c>
    </row>
    <row r="3277" spans="22:36" x14ac:dyDescent="0.25">
      <c r="V3277" t="s">
        <v>896</v>
      </c>
      <c r="W3277" t="s">
        <v>129</v>
      </c>
      <c r="X3277" s="3">
        <v>5</v>
      </c>
      <c r="Y3277" s="3">
        <v>1649.75</v>
      </c>
      <c r="Z3277" s="11">
        <v>544.41750000000002</v>
      </c>
      <c r="AA3277" s="3"/>
      <c r="AB3277" s="3"/>
      <c r="AC3277" t="s">
        <v>896</v>
      </c>
      <c r="AD3277" t="str">
        <f t="shared" si="173"/>
        <v>WisconsinAppleton</v>
      </c>
      <c r="AE3277" t="str">
        <f t="shared" si="174"/>
        <v>Wisconsin</v>
      </c>
      <c r="AF3277" t="str">
        <f t="shared" si="175"/>
        <v>Appleton</v>
      </c>
      <c r="AG3277" t="s">
        <v>129</v>
      </c>
      <c r="AH3277">
        <v>5</v>
      </c>
      <c r="AI3277">
        <v>1649.75</v>
      </c>
      <c r="AJ3277" s="11">
        <v>544.41750000000002</v>
      </c>
    </row>
    <row r="3278" spans="22:36" x14ac:dyDescent="0.25">
      <c r="W3278" t="s">
        <v>33</v>
      </c>
      <c r="X3278" s="3">
        <v>7</v>
      </c>
      <c r="Y3278" s="3">
        <v>21.56</v>
      </c>
      <c r="Z3278" s="11">
        <v>10.348800000000001</v>
      </c>
      <c r="AA3278" s="3"/>
      <c r="AB3278" s="3"/>
      <c r="AD3278" t="str">
        <f t="shared" si="173"/>
        <v>WisconsinAppleton</v>
      </c>
      <c r="AE3278" t="str">
        <f t="shared" si="174"/>
        <v>Wisconsin</v>
      </c>
      <c r="AF3278" t="str">
        <f t="shared" si="175"/>
        <v>Appleton</v>
      </c>
      <c r="AG3278" t="s">
        <v>33</v>
      </c>
      <c r="AH3278">
        <v>7</v>
      </c>
      <c r="AI3278">
        <v>21.56</v>
      </c>
      <c r="AJ3278" s="11">
        <v>10.348800000000001</v>
      </c>
    </row>
    <row r="3279" spans="22:36" x14ac:dyDescent="0.25">
      <c r="V3279" t="s">
        <v>1028</v>
      </c>
      <c r="W3279" t="s">
        <v>64</v>
      </c>
      <c r="X3279" s="3">
        <v>3</v>
      </c>
      <c r="Y3279" s="3">
        <v>91.68</v>
      </c>
      <c r="Z3279" s="11">
        <v>45.84</v>
      </c>
      <c r="AA3279" s="3"/>
      <c r="AB3279" s="3"/>
      <c r="AC3279" t="s">
        <v>1028</v>
      </c>
      <c r="AD3279" t="str">
        <f t="shared" si="173"/>
        <v>WisconsinEau Claire</v>
      </c>
      <c r="AE3279" t="str">
        <f t="shared" si="174"/>
        <v>Wisconsin</v>
      </c>
      <c r="AF3279" t="str">
        <f t="shared" si="175"/>
        <v>Eau Claire</v>
      </c>
      <c r="AG3279" t="s">
        <v>64</v>
      </c>
      <c r="AH3279">
        <v>3</v>
      </c>
      <c r="AI3279">
        <v>91.68</v>
      </c>
      <c r="AJ3279" s="11">
        <v>45.84</v>
      </c>
    </row>
    <row r="3280" spans="22:36" x14ac:dyDescent="0.25">
      <c r="W3280" t="s">
        <v>22</v>
      </c>
      <c r="X3280" s="3">
        <v>7</v>
      </c>
      <c r="Y3280" s="3">
        <v>405.86</v>
      </c>
      <c r="Z3280" s="11">
        <v>32.468800000000002</v>
      </c>
      <c r="AA3280" s="3"/>
      <c r="AB3280" s="3"/>
      <c r="AD3280" t="str">
        <f t="shared" si="173"/>
        <v>WisconsinEau Claire</v>
      </c>
      <c r="AE3280" t="str">
        <f t="shared" si="174"/>
        <v>Wisconsin</v>
      </c>
      <c r="AF3280" t="str">
        <f t="shared" si="175"/>
        <v>Eau Claire</v>
      </c>
      <c r="AG3280" t="s">
        <v>22</v>
      </c>
      <c r="AH3280">
        <v>7</v>
      </c>
      <c r="AI3280">
        <v>405.86</v>
      </c>
      <c r="AJ3280" s="11">
        <v>32.468800000000002</v>
      </c>
    </row>
    <row r="3281" spans="22:36" x14ac:dyDescent="0.25">
      <c r="W3281" t="s">
        <v>25</v>
      </c>
      <c r="X3281" s="3">
        <v>3</v>
      </c>
      <c r="Y3281" s="3">
        <v>680.01</v>
      </c>
      <c r="Z3281" s="11">
        <v>176.80260000000001</v>
      </c>
      <c r="AA3281" s="3"/>
      <c r="AB3281" s="3"/>
      <c r="AD3281" t="str">
        <f t="shared" si="173"/>
        <v>WisconsinEau Claire</v>
      </c>
      <c r="AE3281" t="str">
        <f t="shared" si="174"/>
        <v>Wisconsin</v>
      </c>
      <c r="AF3281" t="str">
        <f t="shared" si="175"/>
        <v>Eau Claire</v>
      </c>
      <c r="AG3281" t="s">
        <v>25</v>
      </c>
      <c r="AH3281">
        <v>3</v>
      </c>
      <c r="AI3281">
        <v>680.01</v>
      </c>
      <c r="AJ3281" s="11">
        <v>176.80260000000001</v>
      </c>
    </row>
    <row r="3282" spans="22:36" x14ac:dyDescent="0.25">
      <c r="W3282" t="s">
        <v>80</v>
      </c>
      <c r="X3282" s="3">
        <v>4</v>
      </c>
      <c r="Y3282" s="3">
        <v>195.64</v>
      </c>
      <c r="Z3282" s="11">
        <v>91.950800000000001</v>
      </c>
      <c r="AA3282" s="3"/>
      <c r="AB3282" s="3"/>
      <c r="AD3282" t="str">
        <f t="shared" si="173"/>
        <v>WisconsinEau Claire</v>
      </c>
      <c r="AE3282" t="str">
        <f t="shared" si="174"/>
        <v>Wisconsin</v>
      </c>
      <c r="AF3282" t="str">
        <f t="shared" si="175"/>
        <v>Eau Claire</v>
      </c>
      <c r="AG3282" t="s">
        <v>80</v>
      </c>
      <c r="AH3282">
        <v>4</v>
      </c>
      <c r="AI3282">
        <v>195.64</v>
      </c>
      <c r="AJ3282" s="11">
        <v>91.950800000000001</v>
      </c>
    </row>
    <row r="3283" spans="22:36" x14ac:dyDescent="0.25">
      <c r="W3283" t="s">
        <v>59</v>
      </c>
      <c r="X3283" s="3">
        <v>2</v>
      </c>
      <c r="Y3283" s="3">
        <v>239.9</v>
      </c>
      <c r="Z3283" s="11">
        <v>71.97</v>
      </c>
      <c r="AA3283" s="3"/>
      <c r="AB3283" s="3"/>
      <c r="AD3283" t="str">
        <f t="shared" si="173"/>
        <v>WisconsinEau Claire</v>
      </c>
      <c r="AE3283" t="str">
        <f t="shared" si="174"/>
        <v>Wisconsin</v>
      </c>
      <c r="AF3283" t="str">
        <f t="shared" si="175"/>
        <v>Eau Claire</v>
      </c>
      <c r="AG3283" t="s">
        <v>59</v>
      </c>
      <c r="AH3283">
        <v>2</v>
      </c>
      <c r="AI3283">
        <v>239.9</v>
      </c>
      <c r="AJ3283" s="11">
        <v>71.97</v>
      </c>
    </row>
    <row r="3284" spans="22:36" x14ac:dyDescent="0.25">
      <c r="W3284" t="s">
        <v>43</v>
      </c>
      <c r="X3284" s="3">
        <v>2</v>
      </c>
      <c r="Y3284" s="3">
        <v>32.56</v>
      </c>
      <c r="Z3284" s="11">
        <v>8.4656000000000002</v>
      </c>
      <c r="AA3284" s="3"/>
      <c r="AB3284" s="3"/>
      <c r="AD3284" t="str">
        <f t="shared" si="173"/>
        <v>WisconsinEau Claire</v>
      </c>
      <c r="AE3284" t="str">
        <f t="shared" si="174"/>
        <v>Wisconsin</v>
      </c>
      <c r="AF3284" t="str">
        <f t="shared" si="175"/>
        <v>Eau Claire</v>
      </c>
      <c r="AG3284" t="s">
        <v>43</v>
      </c>
      <c r="AH3284">
        <v>2</v>
      </c>
      <c r="AI3284">
        <v>32.56</v>
      </c>
      <c r="AJ3284" s="11">
        <v>8.4656000000000002</v>
      </c>
    </row>
    <row r="3285" spans="22:36" x14ac:dyDescent="0.25">
      <c r="V3285" t="s">
        <v>679</v>
      </c>
      <c r="W3285" t="s">
        <v>129</v>
      </c>
      <c r="X3285" s="3">
        <v>3</v>
      </c>
      <c r="Y3285" s="3">
        <v>47.97</v>
      </c>
      <c r="Z3285" s="11">
        <v>14.870699999999999</v>
      </c>
      <c r="AA3285" s="3"/>
      <c r="AB3285" s="3"/>
      <c r="AC3285" t="s">
        <v>679</v>
      </c>
      <c r="AD3285" t="str">
        <f t="shared" si="173"/>
        <v>WisconsinFranklin</v>
      </c>
      <c r="AE3285" t="str">
        <f t="shared" si="174"/>
        <v>Wisconsin</v>
      </c>
      <c r="AF3285" t="str">
        <f t="shared" si="175"/>
        <v>Franklin</v>
      </c>
      <c r="AG3285" t="s">
        <v>129</v>
      </c>
      <c r="AH3285">
        <v>3</v>
      </c>
      <c r="AI3285">
        <v>47.97</v>
      </c>
      <c r="AJ3285" s="11">
        <v>14.870699999999999</v>
      </c>
    </row>
    <row r="3286" spans="22:36" x14ac:dyDescent="0.25">
      <c r="W3286" t="s">
        <v>64</v>
      </c>
      <c r="X3286" s="3">
        <v>14</v>
      </c>
      <c r="Y3286" s="3">
        <v>281.2</v>
      </c>
      <c r="Z3286" s="11">
        <v>132.19999999999999</v>
      </c>
      <c r="AA3286" s="3"/>
      <c r="AB3286" s="3"/>
      <c r="AD3286" t="str">
        <f t="shared" si="173"/>
        <v>WisconsinFranklin</v>
      </c>
      <c r="AE3286" t="str">
        <f t="shared" si="174"/>
        <v>Wisconsin</v>
      </c>
      <c r="AF3286" t="str">
        <f t="shared" si="175"/>
        <v>Franklin</v>
      </c>
      <c r="AG3286" t="s">
        <v>64</v>
      </c>
      <c r="AH3286">
        <v>14</v>
      </c>
      <c r="AI3286">
        <v>281.2</v>
      </c>
      <c r="AJ3286" s="11">
        <v>132.19999999999999</v>
      </c>
    </row>
    <row r="3287" spans="22:36" x14ac:dyDescent="0.25">
      <c r="W3287" t="s">
        <v>22</v>
      </c>
      <c r="X3287" s="3">
        <v>6</v>
      </c>
      <c r="Y3287" s="3">
        <v>1565.88</v>
      </c>
      <c r="Z3287" s="11">
        <v>407.12880000000001</v>
      </c>
      <c r="AA3287" s="3"/>
      <c r="AB3287" s="3"/>
      <c r="AD3287" t="str">
        <f t="shared" si="173"/>
        <v>WisconsinFranklin</v>
      </c>
      <c r="AE3287" t="str">
        <f t="shared" si="174"/>
        <v>Wisconsin</v>
      </c>
      <c r="AF3287" t="str">
        <f t="shared" si="175"/>
        <v>Franklin</v>
      </c>
      <c r="AG3287" t="s">
        <v>22</v>
      </c>
      <c r="AH3287">
        <v>6</v>
      </c>
      <c r="AI3287">
        <v>1565.88</v>
      </c>
      <c r="AJ3287" s="11">
        <v>407.12880000000001</v>
      </c>
    </row>
    <row r="3288" spans="22:36" x14ac:dyDescent="0.25">
      <c r="W3288" t="s">
        <v>25</v>
      </c>
      <c r="X3288" s="3">
        <v>11</v>
      </c>
      <c r="Y3288" s="3">
        <v>2344.7799999999997</v>
      </c>
      <c r="Z3288" s="11">
        <v>628.77539999999999</v>
      </c>
      <c r="AA3288" s="3"/>
      <c r="AB3288" s="3"/>
      <c r="AD3288" t="str">
        <f t="shared" si="173"/>
        <v>WisconsinFranklin</v>
      </c>
      <c r="AE3288" t="str">
        <f t="shared" si="174"/>
        <v>Wisconsin</v>
      </c>
      <c r="AF3288" t="str">
        <f t="shared" si="175"/>
        <v>Franklin</v>
      </c>
      <c r="AG3288" t="s">
        <v>25</v>
      </c>
      <c r="AH3288">
        <v>11</v>
      </c>
      <c r="AI3288">
        <v>2344.7799999999997</v>
      </c>
      <c r="AJ3288" s="11">
        <v>628.77539999999999</v>
      </c>
    </row>
    <row r="3289" spans="22:36" x14ac:dyDescent="0.25">
      <c r="W3289" t="s">
        <v>59</v>
      </c>
      <c r="X3289" s="3">
        <v>14</v>
      </c>
      <c r="Y3289" s="3">
        <v>534.41999999999996</v>
      </c>
      <c r="Z3289" s="11">
        <v>109.80030000000001</v>
      </c>
      <c r="AA3289" s="3"/>
      <c r="AB3289" s="3"/>
      <c r="AD3289" t="str">
        <f t="shared" si="173"/>
        <v>WisconsinFranklin</v>
      </c>
      <c r="AE3289" t="str">
        <f t="shared" si="174"/>
        <v>Wisconsin</v>
      </c>
      <c r="AF3289" t="str">
        <f t="shared" si="175"/>
        <v>Franklin</v>
      </c>
      <c r="AG3289" t="s">
        <v>59</v>
      </c>
      <c r="AH3289">
        <v>14</v>
      </c>
      <c r="AI3289">
        <v>534.41999999999996</v>
      </c>
      <c r="AJ3289" s="11">
        <v>109.80030000000001</v>
      </c>
    </row>
    <row r="3290" spans="22:36" x14ac:dyDescent="0.25">
      <c r="V3290" t="s">
        <v>767</v>
      </c>
      <c r="W3290" t="s">
        <v>129</v>
      </c>
      <c r="X3290" s="3">
        <v>6</v>
      </c>
      <c r="Y3290" s="3">
        <v>468.9</v>
      </c>
      <c r="Z3290" s="11">
        <v>206.316</v>
      </c>
      <c r="AA3290" s="3"/>
      <c r="AB3290" s="3"/>
      <c r="AC3290" t="s">
        <v>767</v>
      </c>
      <c r="AD3290" t="str">
        <f t="shared" si="173"/>
        <v>WisconsinGreen Bay</v>
      </c>
      <c r="AE3290" t="str">
        <f t="shared" si="174"/>
        <v>Wisconsin</v>
      </c>
      <c r="AF3290" t="str">
        <f t="shared" si="175"/>
        <v>Green Bay</v>
      </c>
      <c r="AG3290" t="s">
        <v>129</v>
      </c>
      <c r="AH3290">
        <v>6</v>
      </c>
      <c r="AI3290">
        <v>468.9</v>
      </c>
      <c r="AJ3290" s="11">
        <v>206.316</v>
      </c>
    </row>
    <row r="3291" spans="22:36" x14ac:dyDescent="0.25">
      <c r="W3291" t="s">
        <v>48</v>
      </c>
      <c r="X3291" s="3">
        <v>4</v>
      </c>
      <c r="Y3291" s="3">
        <v>35.700000000000003</v>
      </c>
      <c r="Z3291" s="11">
        <v>11.936399999999999</v>
      </c>
      <c r="AA3291" s="3"/>
      <c r="AB3291" s="3"/>
      <c r="AD3291" t="str">
        <f t="shared" si="173"/>
        <v>WisconsinGreen Bay</v>
      </c>
      <c r="AE3291" t="str">
        <f t="shared" si="174"/>
        <v>Wisconsin</v>
      </c>
      <c r="AF3291" t="str">
        <f t="shared" si="175"/>
        <v>Green Bay</v>
      </c>
      <c r="AG3291" t="s">
        <v>48</v>
      </c>
      <c r="AH3291">
        <v>4</v>
      </c>
      <c r="AI3291">
        <v>35.700000000000003</v>
      </c>
      <c r="AJ3291" s="11">
        <v>11.936399999999999</v>
      </c>
    </row>
    <row r="3292" spans="22:36" x14ac:dyDescent="0.25">
      <c r="W3292" t="s">
        <v>80</v>
      </c>
      <c r="X3292" s="3">
        <v>4</v>
      </c>
      <c r="Y3292" s="3">
        <v>22.72</v>
      </c>
      <c r="Z3292" s="11">
        <v>10.224</v>
      </c>
      <c r="AA3292" s="3"/>
      <c r="AB3292" s="3"/>
      <c r="AD3292" t="str">
        <f t="shared" si="173"/>
        <v>WisconsinGreen Bay</v>
      </c>
      <c r="AE3292" t="str">
        <f t="shared" si="174"/>
        <v>Wisconsin</v>
      </c>
      <c r="AF3292" t="str">
        <f t="shared" si="175"/>
        <v>Green Bay</v>
      </c>
      <c r="AG3292" t="s">
        <v>80</v>
      </c>
      <c r="AH3292">
        <v>4</v>
      </c>
      <c r="AI3292">
        <v>22.72</v>
      </c>
      <c r="AJ3292" s="11">
        <v>10.224</v>
      </c>
    </row>
    <row r="3293" spans="22:36" x14ac:dyDescent="0.25">
      <c r="V3293" t="s">
        <v>914</v>
      </c>
      <c r="W3293" t="s">
        <v>129</v>
      </c>
      <c r="X3293" s="3">
        <v>10</v>
      </c>
      <c r="Y3293" s="3">
        <v>539.9</v>
      </c>
      <c r="Z3293" s="11">
        <v>170.57249999999999</v>
      </c>
      <c r="AA3293" s="3"/>
      <c r="AB3293" s="3"/>
      <c r="AC3293" t="s">
        <v>914</v>
      </c>
      <c r="AD3293" t="str">
        <f t="shared" si="173"/>
        <v>WisconsinKenosha</v>
      </c>
      <c r="AE3293" t="str">
        <f t="shared" si="174"/>
        <v>Wisconsin</v>
      </c>
      <c r="AF3293" t="str">
        <f t="shared" si="175"/>
        <v>Kenosha</v>
      </c>
      <c r="AG3293" t="s">
        <v>129</v>
      </c>
      <c r="AH3293">
        <v>10</v>
      </c>
      <c r="AI3293">
        <v>539.9</v>
      </c>
      <c r="AJ3293" s="11">
        <v>170.57249999999999</v>
      </c>
    </row>
    <row r="3294" spans="22:36" x14ac:dyDescent="0.25">
      <c r="W3294" t="s">
        <v>53</v>
      </c>
      <c r="X3294" s="3">
        <v>1</v>
      </c>
      <c r="Y3294" s="3">
        <v>14.98</v>
      </c>
      <c r="Z3294" s="11">
        <v>4.4939999999999998</v>
      </c>
      <c r="AA3294" s="3"/>
      <c r="AB3294" s="3"/>
      <c r="AD3294" t="str">
        <f t="shared" si="173"/>
        <v>WisconsinKenosha</v>
      </c>
      <c r="AE3294" t="str">
        <f t="shared" si="174"/>
        <v>Wisconsin</v>
      </c>
      <c r="AF3294" t="str">
        <f t="shared" si="175"/>
        <v>Kenosha</v>
      </c>
      <c r="AG3294" t="s">
        <v>53</v>
      </c>
      <c r="AH3294">
        <v>1</v>
      </c>
      <c r="AI3294">
        <v>14.98</v>
      </c>
      <c r="AJ3294" s="11">
        <v>4.4939999999999998</v>
      </c>
    </row>
    <row r="3295" spans="22:36" x14ac:dyDescent="0.25">
      <c r="W3295" t="s">
        <v>22</v>
      </c>
      <c r="X3295" s="3">
        <v>3</v>
      </c>
      <c r="Y3295" s="3">
        <v>512.94000000000005</v>
      </c>
      <c r="Z3295" s="11">
        <v>97.458600000000004</v>
      </c>
      <c r="AA3295" s="3"/>
      <c r="AB3295" s="3"/>
      <c r="AD3295" t="str">
        <f t="shared" si="173"/>
        <v>WisconsinKenosha</v>
      </c>
      <c r="AE3295" t="str">
        <f t="shared" si="174"/>
        <v>Wisconsin</v>
      </c>
      <c r="AF3295" t="str">
        <f t="shared" si="175"/>
        <v>Kenosha</v>
      </c>
      <c r="AG3295" t="s">
        <v>22</v>
      </c>
      <c r="AH3295">
        <v>3</v>
      </c>
      <c r="AI3295">
        <v>512.94000000000005</v>
      </c>
      <c r="AJ3295" s="11">
        <v>97.458600000000004</v>
      </c>
    </row>
    <row r="3296" spans="22:36" x14ac:dyDescent="0.25">
      <c r="W3296" t="s">
        <v>25</v>
      </c>
      <c r="X3296" s="3">
        <v>7</v>
      </c>
      <c r="Y3296" s="3">
        <v>860.93</v>
      </c>
      <c r="Z3296" s="11">
        <v>189.40459999999999</v>
      </c>
      <c r="AA3296" s="3"/>
      <c r="AB3296" s="3"/>
      <c r="AD3296" t="str">
        <f t="shared" si="173"/>
        <v>WisconsinKenosha</v>
      </c>
      <c r="AE3296" t="str">
        <f t="shared" si="174"/>
        <v>Wisconsin</v>
      </c>
      <c r="AF3296" t="str">
        <f t="shared" si="175"/>
        <v>Kenosha</v>
      </c>
      <c r="AG3296" t="s">
        <v>25</v>
      </c>
      <c r="AH3296">
        <v>7</v>
      </c>
      <c r="AI3296">
        <v>860.93</v>
      </c>
      <c r="AJ3296" s="11">
        <v>189.40459999999999</v>
      </c>
    </row>
    <row r="3297" spans="22:36" x14ac:dyDescent="0.25">
      <c r="W3297" t="s">
        <v>48</v>
      </c>
      <c r="X3297" s="3">
        <v>6</v>
      </c>
      <c r="Y3297" s="3">
        <v>373.08</v>
      </c>
      <c r="Z3297" s="11">
        <v>82.077600000000004</v>
      </c>
      <c r="AA3297" s="3"/>
      <c r="AB3297" s="3"/>
      <c r="AD3297" t="str">
        <f t="shared" si="173"/>
        <v>WisconsinKenosha</v>
      </c>
      <c r="AE3297" t="str">
        <f t="shared" si="174"/>
        <v>Wisconsin</v>
      </c>
      <c r="AF3297" t="str">
        <f t="shared" si="175"/>
        <v>Kenosha</v>
      </c>
      <c r="AG3297" t="s">
        <v>48</v>
      </c>
      <c r="AH3297">
        <v>6</v>
      </c>
      <c r="AI3297">
        <v>373.08</v>
      </c>
      <c r="AJ3297" s="11">
        <v>82.077600000000004</v>
      </c>
    </row>
    <row r="3298" spans="22:36" x14ac:dyDescent="0.25">
      <c r="W3298" t="s">
        <v>59</v>
      </c>
      <c r="X3298" s="3">
        <v>10</v>
      </c>
      <c r="Y3298" s="3">
        <v>1604.9</v>
      </c>
      <c r="Z3298" s="11">
        <v>484.06550000000004</v>
      </c>
      <c r="AA3298" s="3"/>
      <c r="AB3298" s="3"/>
      <c r="AD3298" t="str">
        <f t="shared" si="173"/>
        <v>WisconsinKenosha</v>
      </c>
      <c r="AE3298" t="str">
        <f t="shared" si="174"/>
        <v>Wisconsin</v>
      </c>
      <c r="AF3298" t="str">
        <f t="shared" si="175"/>
        <v>Kenosha</v>
      </c>
      <c r="AG3298" t="s">
        <v>59</v>
      </c>
      <c r="AH3298">
        <v>10</v>
      </c>
      <c r="AI3298">
        <v>1604.9</v>
      </c>
      <c r="AJ3298" s="11">
        <v>484.06550000000004</v>
      </c>
    </row>
    <row r="3299" spans="22:36" x14ac:dyDescent="0.25">
      <c r="V3299" t="s">
        <v>1103</v>
      </c>
      <c r="W3299" t="s">
        <v>129</v>
      </c>
      <c r="X3299" s="3">
        <v>5</v>
      </c>
      <c r="Y3299" s="3">
        <v>499.95</v>
      </c>
      <c r="Z3299" s="11">
        <v>174.98249999999999</v>
      </c>
      <c r="AA3299" s="3"/>
      <c r="AB3299" s="3"/>
      <c r="AC3299" t="s">
        <v>1103</v>
      </c>
      <c r="AD3299" t="str">
        <f t="shared" si="173"/>
        <v>WisconsinLa Crosse</v>
      </c>
      <c r="AE3299" t="str">
        <f t="shared" si="174"/>
        <v>Wisconsin</v>
      </c>
      <c r="AF3299" t="str">
        <f t="shared" si="175"/>
        <v>La Crosse</v>
      </c>
      <c r="AG3299" t="s">
        <v>129</v>
      </c>
      <c r="AH3299">
        <v>5</v>
      </c>
      <c r="AI3299">
        <v>499.95</v>
      </c>
      <c r="AJ3299" s="11">
        <v>174.98249999999999</v>
      </c>
    </row>
    <row r="3300" spans="22:36" x14ac:dyDescent="0.25">
      <c r="W3300" t="s">
        <v>53</v>
      </c>
      <c r="X3300" s="3">
        <v>1</v>
      </c>
      <c r="Y3300" s="3">
        <v>3.04</v>
      </c>
      <c r="Z3300" s="11">
        <v>1.0336000000000001</v>
      </c>
      <c r="AA3300" s="3"/>
      <c r="AB3300" s="3"/>
      <c r="AD3300" t="str">
        <f t="shared" si="173"/>
        <v>WisconsinLa Crosse</v>
      </c>
      <c r="AE3300" t="str">
        <f t="shared" si="174"/>
        <v>Wisconsin</v>
      </c>
      <c r="AF3300" t="str">
        <f t="shared" si="175"/>
        <v>La Crosse</v>
      </c>
      <c r="AG3300" t="s">
        <v>53</v>
      </c>
      <c r="AH3300">
        <v>1</v>
      </c>
      <c r="AI3300">
        <v>3.04</v>
      </c>
      <c r="AJ3300" s="11">
        <v>1.0336000000000001</v>
      </c>
    </row>
    <row r="3301" spans="22:36" x14ac:dyDescent="0.25">
      <c r="W3301" t="s">
        <v>64</v>
      </c>
      <c r="X3301" s="3">
        <v>3</v>
      </c>
      <c r="Y3301" s="3">
        <v>56.82</v>
      </c>
      <c r="Z3301" s="11">
        <v>28.41</v>
      </c>
      <c r="AA3301" s="3"/>
      <c r="AB3301" s="3"/>
      <c r="AD3301" t="str">
        <f t="shared" si="173"/>
        <v>WisconsinLa Crosse</v>
      </c>
      <c r="AE3301" t="str">
        <f t="shared" si="174"/>
        <v>Wisconsin</v>
      </c>
      <c r="AF3301" t="str">
        <f t="shared" si="175"/>
        <v>La Crosse</v>
      </c>
      <c r="AG3301" t="s">
        <v>64</v>
      </c>
      <c r="AH3301">
        <v>3</v>
      </c>
      <c r="AI3301">
        <v>56.82</v>
      </c>
      <c r="AJ3301" s="11">
        <v>28.41</v>
      </c>
    </row>
    <row r="3302" spans="22:36" x14ac:dyDescent="0.25">
      <c r="W3302" t="s">
        <v>25</v>
      </c>
      <c r="X3302" s="3">
        <v>2</v>
      </c>
      <c r="Y3302" s="3">
        <v>201.96</v>
      </c>
      <c r="Z3302" s="11">
        <v>50.49</v>
      </c>
      <c r="AA3302" s="3"/>
      <c r="AB3302" s="3"/>
      <c r="AD3302" t="str">
        <f t="shared" si="173"/>
        <v>WisconsinLa Crosse</v>
      </c>
      <c r="AE3302" t="str">
        <f t="shared" si="174"/>
        <v>Wisconsin</v>
      </c>
      <c r="AF3302" t="str">
        <f t="shared" si="175"/>
        <v>La Crosse</v>
      </c>
      <c r="AG3302" t="s">
        <v>25</v>
      </c>
      <c r="AH3302">
        <v>2</v>
      </c>
      <c r="AI3302">
        <v>201.96</v>
      </c>
      <c r="AJ3302" s="11">
        <v>50.49</v>
      </c>
    </row>
    <row r="3303" spans="22:36" x14ac:dyDescent="0.25">
      <c r="W3303" t="s">
        <v>48</v>
      </c>
      <c r="X3303" s="3">
        <v>11</v>
      </c>
      <c r="Y3303" s="3">
        <v>68.64</v>
      </c>
      <c r="Z3303" s="11">
        <v>17.16</v>
      </c>
      <c r="AA3303" s="3"/>
      <c r="AB3303" s="3"/>
      <c r="AD3303" t="str">
        <f t="shared" si="173"/>
        <v>WisconsinLa Crosse</v>
      </c>
      <c r="AE3303" t="str">
        <f t="shared" si="174"/>
        <v>Wisconsin</v>
      </c>
      <c r="AF3303" t="str">
        <f t="shared" si="175"/>
        <v>La Crosse</v>
      </c>
      <c r="AG3303" t="s">
        <v>48</v>
      </c>
      <c r="AH3303">
        <v>11</v>
      </c>
      <c r="AI3303">
        <v>68.64</v>
      </c>
      <c r="AJ3303" s="11">
        <v>17.16</v>
      </c>
    </row>
    <row r="3304" spans="22:36" x14ac:dyDescent="0.25">
      <c r="V3304" t="s">
        <v>638</v>
      </c>
      <c r="W3304" t="s">
        <v>129</v>
      </c>
      <c r="X3304" s="3">
        <v>3</v>
      </c>
      <c r="Y3304" s="3">
        <v>178.11</v>
      </c>
      <c r="Z3304" s="11">
        <v>32.059800000000003</v>
      </c>
      <c r="AA3304" s="3"/>
      <c r="AB3304" s="3"/>
      <c r="AC3304" t="s">
        <v>638</v>
      </c>
      <c r="AD3304" t="str">
        <f t="shared" si="173"/>
        <v>WisconsinMadison</v>
      </c>
      <c r="AE3304" t="str">
        <f t="shared" si="174"/>
        <v>Wisconsin</v>
      </c>
      <c r="AF3304" t="str">
        <f t="shared" si="175"/>
        <v>Madison</v>
      </c>
      <c r="AG3304" t="s">
        <v>129</v>
      </c>
      <c r="AH3304">
        <v>3</v>
      </c>
      <c r="AI3304">
        <v>178.11</v>
      </c>
      <c r="AJ3304" s="11">
        <v>32.059800000000003</v>
      </c>
    </row>
    <row r="3305" spans="22:36" x14ac:dyDescent="0.25">
      <c r="W3305" t="s">
        <v>68</v>
      </c>
      <c r="X3305" s="3">
        <v>3</v>
      </c>
      <c r="Y3305" s="3">
        <v>1089.75</v>
      </c>
      <c r="Z3305" s="11">
        <v>305.13</v>
      </c>
      <c r="AA3305" s="3"/>
      <c r="AB3305" s="3"/>
      <c r="AD3305" t="str">
        <f t="shared" si="173"/>
        <v>WisconsinMadison</v>
      </c>
      <c r="AE3305" t="str">
        <f t="shared" si="174"/>
        <v>Wisconsin</v>
      </c>
      <c r="AF3305" t="str">
        <f t="shared" si="175"/>
        <v>Madison</v>
      </c>
      <c r="AG3305" t="s">
        <v>68</v>
      </c>
      <c r="AH3305">
        <v>3</v>
      </c>
      <c r="AI3305">
        <v>1089.75</v>
      </c>
      <c r="AJ3305" s="11">
        <v>305.13</v>
      </c>
    </row>
    <row r="3306" spans="22:36" x14ac:dyDescent="0.25">
      <c r="W3306" t="s">
        <v>53</v>
      </c>
      <c r="X3306" s="3">
        <v>4</v>
      </c>
      <c r="Y3306" s="3">
        <v>46.64</v>
      </c>
      <c r="Z3306" s="11">
        <v>12.5928</v>
      </c>
      <c r="AA3306" s="3"/>
      <c r="AB3306" s="3"/>
      <c r="AD3306" t="str">
        <f t="shared" si="173"/>
        <v>WisconsinMadison</v>
      </c>
      <c r="AE3306" t="str">
        <f t="shared" si="174"/>
        <v>Wisconsin</v>
      </c>
      <c r="AF3306" t="str">
        <f t="shared" si="175"/>
        <v>Madison</v>
      </c>
      <c r="AG3306" t="s">
        <v>53</v>
      </c>
      <c r="AH3306">
        <v>4</v>
      </c>
      <c r="AI3306">
        <v>46.64</v>
      </c>
      <c r="AJ3306" s="11">
        <v>12.5928</v>
      </c>
    </row>
    <row r="3307" spans="22:36" x14ac:dyDescent="0.25">
      <c r="W3307" t="s">
        <v>64</v>
      </c>
      <c r="X3307" s="3">
        <v>2</v>
      </c>
      <c r="Y3307" s="3">
        <v>8.26</v>
      </c>
      <c r="Z3307" s="11">
        <v>3.8822000000000001</v>
      </c>
      <c r="AA3307" s="3"/>
      <c r="AB3307" s="3"/>
      <c r="AD3307" t="str">
        <f t="shared" si="173"/>
        <v>WisconsinMadison</v>
      </c>
      <c r="AE3307" t="str">
        <f t="shared" si="174"/>
        <v>Wisconsin</v>
      </c>
      <c r="AF3307" t="str">
        <f t="shared" si="175"/>
        <v>Madison</v>
      </c>
      <c r="AG3307" t="s">
        <v>64</v>
      </c>
      <c r="AH3307">
        <v>2</v>
      </c>
      <c r="AI3307">
        <v>8.26</v>
      </c>
      <c r="AJ3307" s="11">
        <v>3.8822000000000001</v>
      </c>
    </row>
    <row r="3308" spans="22:36" x14ac:dyDescent="0.25">
      <c r="W3308" t="s">
        <v>22</v>
      </c>
      <c r="X3308" s="3">
        <v>4</v>
      </c>
      <c r="Y3308" s="3">
        <v>459.92</v>
      </c>
      <c r="Z3308" s="11">
        <v>41.392800000000001</v>
      </c>
      <c r="AA3308" s="3"/>
      <c r="AB3308" s="3"/>
      <c r="AD3308" t="str">
        <f t="shared" si="173"/>
        <v>WisconsinMadison</v>
      </c>
      <c r="AE3308" t="str">
        <f t="shared" si="174"/>
        <v>Wisconsin</v>
      </c>
      <c r="AF3308" t="str">
        <f t="shared" si="175"/>
        <v>Madison</v>
      </c>
      <c r="AG3308" t="s">
        <v>22</v>
      </c>
      <c r="AH3308">
        <v>4</v>
      </c>
      <c r="AI3308">
        <v>459.92</v>
      </c>
      <c r="AJ3308" s="11">
        <v>41.392800000000001</v>
      </c>
    </row>
    <row r="3309" spans="22:36" x14ac:dyDescent="0.25">
      <c r="W3309" t="s">
        <v>25</v>
      </c>
      <c r="X3309" s="3">
        <v>8</v>
      </c>
      <c r="Y3309" s="3">
        <v>2807.84</v>
      </c>
      <c r="Z3309" s="11">
        <v>673.88160000000005</v>
      </c>
      <c r="AA3309" s="3"/>
      <c r="AB3309" s="3"/>
      <c r="AD3309" t="str">
        <f t="shared" si="173"/>
        <v>WisconsinMadison</v>
      </c>
      <c r="AE3309" t="str">
        <f t="shared" si="174"/>
        <v>Wisconsin</v>
      </c>
      <c r="AF3309" t="str">
        <f t="shared" si="175"/>
        <v>Madison</v>
      </c>
      <c r="AG3309" t="s">
        <v>25</v>
      </c>
      <c r="AH3309">
        <v>8</v>
      </c>
      <c r="AI3309">
        <v>2807.84</v>
      </c>
      <c r="AJ3309" s="11">
        <v>673.88160000000005</v>
      </c>
    </row>
    <row r="3310" spans="22:36" x14ac:dyDescent="0.25">
      <c r="W3310" t="s">
        <v>195</v>
      </c>
      <c r="X3310" s="3">
        <v>1</v>
      </c>
      <c r="Y3310" s="3">
        <v>1.81</v>
      </c>
      <c r="Z3310" s="11">
        <v>0.65159999999999996</v>
      </c>
      <c r="AA3310" s="3"/>
      <c r="AB3310" s="3"/>
      <c r="AD3310" t="str">
        <f t="shared" si="173"/>
        <v>WisconsinMadison</v>
      </c>
      <c r="AE3310" t="str">
        <f t="shared" si="174"/>
        <v>Wisconsin</v>
      </c>
      <c r="AF3310" t="str">
        <f t="shared" si="175"/>
        <v>Madison</v>
      </c>
      <c r="AG3310" t="s">
        <v>195</v>
      </c>
      <c r="AH3310">
        <v>1</v>
      </c>
      <c r="AI3310">
        <v>1.81</v>
      </c>
      <c r="AJ3310" s="11">
        <v>0.65159999999999996</v>
      </c>
    </row>
    <row r="3311" spans="22:36" x14ac:dyDescent="0.25">
      <c r="W3311" t="s">
        <v>33</v>
      </c>
      <c r="X3311" s="3">
        <v>2</v>
      </c>
      <c r="Y3311" s="3">
        <v>61.06</v>
      </c>
      <c r="Z3311" s="11">
        <v>28.087599999999998</v>
      </c>
      <c r="AA3311" s="3"/>
      <c r="AB3311" s="3"/>
      <c r="AD3311" t="str">
        <f t="shared" si="173"/>
        <v>WisconsinMadison</v>
      </c>
      <c r="AE3311" t="str">
        <f t="shared" si="174"/>
        <v>Wisconsin</v>
      </c>
      <c r="AF3311" t="str">
        <f t="shared" si="175"/>
        <v>Madison</v>
      </c>
      <c r="AG3311" t="s">
        <v>33</v>
      </c>
      <c r="AH3311">
        <v>2</v>
      </c>
      <c r="AI3311">
        <v>61.06</v>
      </c>
      <c r="AJ3311" s="11">
        <v>28.087599999999998</v>
      </c>
    </row>
    <row r="3312" spans="22:36" x14ac:dyDescent="0.25">
      <c r="W3312" t="s">
        <v>80</v>
      </c>
      <c r="X3312" s="3">
        <v>4</v>
      </c>
      <c r="Y3312" s="3">
        <v>27.52</v>
      </c>
      <c r="Z3312" s="11">
        <v>12.6592</v>
      </c>
      <c r="AA3312" s="3"/>
      <c r="AB3312" s="3"/>
      <c r="AD3312" t="str">
        <f t="shared" si="173"/>
        <v>WisconsinMadison</v>
      </c>
      <c r="AE3312" t="str">
        <f t="shared" si="174"/>
        <v>Wisconsin</v>
      </c>
      <c r="AF3312" t="str">
        <f t="shared" si="175"/>
        <v>Madison</v>
      </c>
      <c r="AG3312" t="s">
        <v>80</v>
      </c>
      <c r="AH3312">
        <v>4</v>
      </c>
      <c r="AI3312">
        <v>27.52</v>
      </c>
      <c r="AJ3312" s="11">
        <v>12.6592</v>
      </c>
    </row>
    <row r="3313" spans="22:36" x14ac:dyDescent="0.25">
      <c r="W3313" t="s">
        <v>43</v>
      </c>
      <c r="X3313" s="3">
        <v>6</v>
      </c>
      <c r="Y3313" s="3">
        <v>665.88</v>
      </c>
      <c r="Z3313" s="11">
        <v>13.317600000000001</v>
      </c>
      <c r="AA3313" s="3"/>
      <c r="AB3313" s="3"/>
      <c r="AD3313" t="str">
        <f t="shared" si="173"/>
        <v>WisconsinMadison</v>
      </c>
      <c r="AE3313" t="str">
        <f t="shared" si="174"/>
        <v>Wisconsin</v>
      </c>
      <c r="AF3313" t="str">
        <f t="shared" si="175"/>
        <v>Madison</v>
      </c>
      <c r="AG3313" t="s">
        <v>43</v>
      </c>
      <c r="AH3313">
        <v>6</v>
      </c>
      <c r="AI3313">
        <v>665.88</v>
      </c>
      <c r="AJ3313" s="11">
        <v>13.317600000000001</v>
      </c>
    </row>
    <row r="3314" spans="22:36" x14ac:dyDescent="0.25">
      <c r="V3314" t="s">
        <v>807</v>
      </c>
      <c r="W3314" t="s">
        <v>129</v>
      </c>
      <c r="X3314" s="3">
        <v>30</v>
      </c>
      <c r="Y3314" s="3">
        <v>1408.9199999999998</v>
      </c>
      <c r="Z3314" s="11">
        <v>357.06199999999995</v>
      </c>
      <c r="AA3314" s="3"/>
      <c r="AB3314" s="3"/>
      <c r="AC3314" t="s">
        <v>807</v>
      </c>
      <c r="AD3314" t="str">
        <f t="shared" si="173"/>
        <v>WisconsinMilwaukee</v>
      </c>
      <c r="AE3314" t="str">
        <f t="shared" si="174"/>
        <v>Wisconsin</v>
      </c>
      <c r="AF3314" t="str">
        <f t="shared" si="175"/>
        <v>Milwaukee</v>
      </c>
      <c r="AG3314" t="s">
        <v>129</v>
      </c>
      <c r="AH3314">
        <v>30</v>
      </c>
      <c r="AI3314">
        <v>1408.9199999999998</v>
      </c>
      <c r="AJ3314" s="11">
        <v>357.06199999999995</v>
      </c>
    </row>
    <row r="3315" spans="22:36" x14ac:dyDescent="0.25">
      <c r="W3315" t="s">
        <v>68</v>
      </c>
      <c r="X3315" s="3">
        <v>25</v>
      </c>
      <c r="Y3315" s="3">
        <v>1010.1999999999999</v>
      </c>
      <c r="Z3315" s="11">
        <v>294.68360000000001</v>
      </c>
      <c r="AA3315" s="3"/>
      <c r="AB3315" s="3"/>
      <c r="AD3315" t="str">
        <f t="shared" si="173"/>
        <v>WisconsinMilwaukee</v>
      </c>
      <c r="AE3315" t="str">
        <f t="shared" si="174"/>
        <v>Wisconsin</v>
      </c>
      <c r="AF3315" t="str">
        <f t="shared" si="175"/>
        <v>Milwaukee</v>
      </c>
      <c r="AG3315" t="s">
        <v>68</v>
      </c>
      <c r="AH3315">
        <v>25</v>
      </c>
      <c r="AI3315">
        <v>1010.1999999999999</v>
      </c>
      <c r="AJ3315" s="11">
        <v>294.68360000000001</v>
      </c>
    </row>
    <row r="3316" spans="22:36" x14ac:dyDescent="0.25">
      <c r="W3316" t="s">
        <v>53</v>
      </c>
      <c r="X3316" s="3">
        <v>5</v>
      </c>
      <c r="Y3316" s="3">
        <v>57.75</v>
      </c>
      <c r="Z3316" s="11">
        <v>16.170000000000002</v>
      </c>
      <c r="AA3316" s="3"/>
      <c r="AB3316" s="3"/>
      <c r="AD3316" t="str">
        <f t="shared" si="173"/>
        <v>WisconsinMilwaukee</v>
      </c>
      <c r="AE3316" t="str">
        <f t="shared" si="174"/>
        <v>Wisconsin</v>
      </c>
      <c r="AF3316" t="str">
        <f t="shared" si="175"/>
        <v>Milwaukee</v>
      </c>
      <c r="AG3316" t="s">
        <v>53</v>
      </c>
      <c r="AH3316">
        <v>5</v>
      </c>
      <c r="AI3316">
        <v>57.75</v>
      </c>
      <c r="AJ3316" s="11">
        <v>16.170000000000002</v>
      </c>
    </row>
    <row r="3317" spans="22:36" x14ac:dyDescent="0.25">
      <c r="W3317" t="s">
        <v>64</v>
      </c>
      <c r="X3317" s="3">
        <v>26</v>
      </c>
      <c r="Y3317" s="3">
        <v>129.52000000000001</v>
      </c>
      <c r="Z3317" s="11">
        <v>62.433199999999999</v>
      </c>
      <c r="AA3317" s="3"/>
      <c r="AB3317" s="3"/>
      <c r="AD3317" t="str">
        <f t="shared" si="173"/>
        <v>WisconsinMilwaukee</v>
      </c>
      <c r="AE3317" t="str">
        <f t="shared" si="174"/>
        <v>Wisconsin</v>
      </c>
      <c r="AF3317" t="str">
        <f t="shared" si="175"/>
        <v>Milwaukee</v>
      </c>
      <c r="AG3317" t="s">
        <v>64</v>
      </c>
      <c r="AH3317">
        <v>26</v>
      </c>
      <c r="AI3317">
        <v>129.52000000000001</v>
      </c>
      <c r="AJ3317" s="11">
        <v>62.433199999999999</v>
      </c>
    </row>
    <row r="3318" spans="22:36" x14ac:dyDescent="0.25">
      <c r="W3318" t="s">
        <v>22</v>
      </c>
      <c r="X3318" s="3">
        <v>5</v>
      </c>
      <c r="Y3318" s="3">
        <v>687.4</v>
      </c>
      <c r="Z3318" s="11">
        <v>48.118000000000002</v>
      </c>
      <c r="AA3318" s="3"/>
      <c r="AB3318" s="3"/>
      <c r="AD3318" t="str">
        <f t="shared" si="173"/>
        <v>WisconsinMilwaukee</v>
      </c>
      <c r="AE3318" t="str">
        <f t="shared" si="174"/>
        <v>Wisconsin</v>
      </c>
      <c r="AF3318" t="str">
        <f t="shared" si="175"/>
        <v>Milwaukee</v>
      </c>
      <c r="AG3318" t="s">
        <v>22</v>
      </c>
      <c r="AH3318">
        <v>5</v>
      </c>
      <c r="AI3318">
        <v>687.4</v>
      </c>
      <c r="AJ3318" s="11">
        <v>48.118000000000002</v>
      </c>
    </row>
    <row r="3319" spans="22:36" x14ac:dyDescent="0.25">
      <c r="W3319" t="s">
        <v>25</v>
      </c>
      <c r="X3319" s="3">
        <v>25</v>
      </c>
      <c r="Y3319" s="3">
        <v>4599.4300000000012</v>
      </c>
      <c r="Z3319" s="11">
        <v>1018.0663</v>
      </c>
      <c r="AA3319" s="3"/>
      <c r="AB3319" s="3"/>
      <c r="AD3319" t="str">
        <f t="shared" si="173"/>
        <v>WisconsinMilwaukee</v>
      </c>
      <c r="AE3319" t="str">
        <f t="shared" si="174"/>
        <v>Wisconsin</v>
      </c>
      <c r="AF3319" t="str">
        <f t="shared" si="175"/>
        <v>Milwaukee</v>
      </c>
      <c r="AG3319" t="s">
        <v>25</v>
      </c>
      <c r="AH3319">
        <v>25</v>
      </c>
      <c r="AI3319">
        <v>4599.4300000000012</v>
      </c>
      <c r="AJ3319" s="11">
        <v>1018.0663</v>
      </c>
    </row>
    <row r="3320" spans="22:36" x14ac:dyDescent="0.25">
      <c r="W3320" t="s">
        <v>48</v>
      </c>
      <c r="X3320" s="3">
        <v>29</v>
      </c>
      <c r="Y3320" s="3">
        <v>495.21999999999997</v>
      </c>
      <c r="Z3320" s="11">
        <v>170.76479999999998</v>
      </c>
      <c r="AA3320" s="3"/>
      <c r="AB3320" s="3"/>
      <c r="AD3320" t="str">
        <f t="shared" si="173"/>
        <v>WisconsinMilwaukee</v>
      </c>
      <c r="AE3320" t="str">
        <f t="shared" si="174"/>
        <v>Wisconsin</v>
      </c>
      <c r="AF3320" t="str">
        <f t="shared" si="175"/>
        <v>Milwaukee</v>
      </c>
      <c r="AG3320" t="s">
        <v>48</v>
      </c>
      <c r="AH3320">
        <v>29</v>
      </c>
      <c r="AI3320">
        <v>495.21999999999997</v>
      </c>
      <c r="AJ3320" s="11">
        <v>170.76479999999998</v>
      </c>
    </row>
    <row r="3321" spans="22:36" x14ac:dyDescent="0.25">
      <c r="W3321" t="s">
        <v>33</v>
      </c>
      <c r="X3321" s="3">
        <v>4</v>
      </c>
      <c r="Y3321" s="3">
        <v>32.44</v>
      </c>
      <c r="Z3321" s="11">
        <v>15.2468</v>
      </c>
      <c r="AA3321" s="3"/>
      <c r="AB3321" s="3"/>
      <c r="AD3321" t="str">
        <f t="shared" si="173"/>
        <v>WisconsinMilwaukee</v>
      </c>
      <c r="AE3321" t="str">
        <f t="shared" si="174"/>
        <v>Wisconsin</v>
      </c>
      <c r="AF3321" t="str">
        <f t="shared" si="175"/>
        <v>Milwaukee</v>
      </c>
      <c r="AG3321" t="s">
        <v>33</v>
      </c>
      <c r="AH3321">
        <v>4</v>
      </c>
      <c r="AI3321">
        <v>32.44</v>
      </c>
      <c r="AJ3321" s="11">
        <v>15.2468</v>
      </c>
    </row>
    <row r="3322" spans="22:36" x14ac:dyDescent="0.25">
      <c r="W3322" t="s">
        <v>80</v>
      </c>
      <c r="X3322" s="3">
        <v>23</v>
      </c>
      <c r="Y3322" s="3">
        <v>472.12</v>
      </c>
      <c r="Z3322" s="11">
        <v>226.81159999999997</v>
      </c>
      <c r="AA3322" s="3"/>
      <c r="AB3322" s="3"/>
      <c r="AD3322" t="str">
        <f t="shared" si="173"/>
        <v>WisconsinMilwaukee</v>
      </c>
      <c r="AE3322" t="str">
        <f t="shared" si="174"/>
        <v>Wisconsin</v>
      </c>
      <c r="AF3322" t="str">
        <f t="shared" si="175"/>
        <v>Milwaukee</v>
      </c>
      <c r="AG3322" t="s">
        <v>80</v>
      </c>
      <c r="AH3322">
        <v>23</v>
      </c>
      <c r="AI3322">
        <v>472.12</v>
      </c>
      <c r="AJ3322" s="11">
        <v>226.81159999999997</v>
      </c>
    </row>
    <row r="3323" spans="22:36" x14ac:dyDescent="0.25">
      <c r="W3323" t="s">
        <v>59</v>
      </c>
      <c r="X3323" s="3">
        <v>13</v>
      </c>
      <c r="Y3323" s="3">
        <v>1497.47</v>
      </c>
      <c r="Z3323" s="11">
        <v>394.78469999999993</v>
      </c>
      <c r="AA3323" s="3"/>
      <c r="AB3323" s="3"/>
      <c r="AD3323" t="str">
        <f t="shared" si="173"/>
        <v>WisconsinMilwaukee</v>
      </c>
      <c r="AE3323" t="str">
        <f t="shared" si="174"/>
        <v>Wisconsin</v>
      </c>
      <c r="AF3323" t="str">
        <f t="shared" si="175"/>
        <v>Milwaukee</v>
      </c>
      <c r="AG3323" t="s">
        <v>59</v>
      </c>
      <c r="AH3323">
        <v>13</v>
      </c>
      <c r="AI3323">
        <v>1497.47</v>
      </c>
      <c r="AJ3323" s="11">
        <v>394.78469999999993</v>
      </c>
    </row>
    <row r="3324" spans="22:36" x14ac:dyDescent="0.25">
      <c r="W3324" t="s">
        <v>43</v>
      </c>
      <c r="X3324" s="3">
        <v>7</v>
      </c>
      <c r="Y3324" s="3">
        <v>130.28</v>
      </c>
      <c r="Z3324" s="11">
        <v>35.553200000000004</v>
      </c>
      <c r="AA3324" s="3"/>
      <c r="AB3324" s="3"/>
      <c r="AD3324" t="str">
        <f t="shared" si="173"/>
        <v>WisconsinMilwaukee</v>
      </c>
      <c r="AE3324" t="str">
        <f t="shared" si="174"/>
        <v>Wisconsin</v>
      </c>
      <c r="AF3324" t="str">
        <f t="shared" si="175"/>
        <v>Milwaukee</v>
      </c>
      <c r="AG3324" t="s">
        <v>43</v>
      </c>
      <c r="AH3324">
        <v>7</v>
      </c>
      <c r="AI3324">
        <v>130.28</v>
      </c>
      <c r="AJ3324" s="11">
        <v>35.553200000000004</v>
      </c>
    </row>
    <row r="3325" spans="22:36" x14ac:dyDescent="0.25">
      <c r="W3325" t="s">
        <v>334</v>
      </c>
      <c r="X3325" s="3">
        <v>3</v>
      </c>
      <c r="Y3325" s="3">
        <v>21.81</v>
      </c>
      <c r="Z3325" s="11">
        <v>5.8887</v>
      </c>
      <c r="AA3325" s="3"/>
      <c r="AB3325" s="3"/>
      <c r="AD3325" t="str">
        <f t="shared" si="173"/>
        <v>WisconsinMilwaukee</v>
      </c>
      <c r="AE3325" t="str">
        <f t="shared" si="174"/>
        <v>Wisconsin</v>
      </c>
      <c r="AF3325" t="str">
        <f t="shared" si="175"/>
        <v>Milwaukee</v>
      </c>
      <c r="AG3325" t="s">
        <v>334</v>
      </c>
      <c r="AH3325">
        <v>3</v>
      </c>
      <c r="AI3325">
        <v>21.81</v>
      </c>
      <c r="AJ3325" s="11">
        <v>5.8887</v>
      </c>
    </row>
    <row r="3326" spans="22:36" x14ac:dyDescent="0.25">
      <c r="W3326" t="s">
        <v>39</v>
      </c>
      <c r="X3326" s="3">
        <v>6</v>
      </c>
      <c r="Y3326" s="3">
        <v>867.66</v>
      </c>
      <c r="Z3326" s="11">
        <v>147.50219999999999</v>
      </c>
      <c r="AA3326" s="3"/>
      <c r="AB3326" s="3"/>
      <c r="AD3326" t="str">
        <f t="shared" si="173"/>
        <v>WisconsinMilwaukee</v>
      </c>
      <c r="AE3326" t="str">
        <f t="shared" si="174"/>
        <v>Wisconsin</v>
      </c>
      <c r="AF3326" t="str">
        <f t="shared" si="175"/>
        <v>Milwaukee</v>
      </c>
      <c r="AG3326" t="s">
        <v>39</v>
      </c>
      <c r="AH3326">
        <v>6</v>
      </c>
      <c r="AI3326">
        <v>867.66</v>
      </c>
      <c r="AJ3326" s="11">
        <v>147.50219999999999</v>
      </c>
    </row>
    <row r="3327" spans="22:36" x14ac:dyDescent="0.25">
      <c r="V3327" t="s">
        <v>1202</v>
      </c>
      <c r="W3327" t="s">
        <v>129</v>
      </c>
      <c r="X3327" s="3">
        <v>2</v>
      </c>
      <c r="Y3327" s="3">
        <v>1.98</v>
      </c>
      <c r="Z3327" s="11">
        <v>0.89100000000000001</v>
      </c>
      <c r="AA3327" s="3"/>
      <c r="AB3327" s="3"/>
      <c r="AC3327" t="s">
        <v>1202</v>
      </c>
      <c r="AD3327" t="str">
        <f t="shared" si="173"/>
        <v>WisconsinSheboygan</v>
      </c>
      <c r="AE3327" t="str">
        <f t="shared" si="174"/>
        <v>Wisconsin</v>
      </c>
      <c r="AF3327" t="str">
        <f t="shared" si="175"/>
        <v>Sheboygan</v>
      </c>
      <c r="AG3327" t="s">
        <v>129</v>
      </c>
      <c r="AH3327">
        <v>2</v>
      </c>
      <c r="AI3327">
        <v>1.98</v>
      </c>
      <c r="AJ3327" s="11">
        <v>0.89100000000000001</v>
      </c>
    </row>
    <row r="3328" spans="22:36" x14ac:dyDescent="0.25">
      <c r="W3328" t="s">
        <v>33</v>
      </c>
      <c r="X3328" s="3">
        <v>7</v>
      </c>
      <c r="Y3328" s="3">
        <v>62.790000000000006</v>
      </c>
      <c r="Z3328" s="11">
        <v>29.259300000000003</v>
      </c>
      <c r="AA3328" s="3"/>
      <c r="AB3328" s="3"/>
      <c r="AD3328" t="str">
        <f t="shared" si="173"/>
        <v>WisconsinSheboygan</v>
      </c>
      <c r="AE3328" t="str">
        <f t="shared" si="174"/>
        <v>Wisconsin</v>
      </c>
      <c r="AF3328" t="str">
        <f t="shared" si="175"/>
        <v>Sheboygan</v>
      </c>
      <c r="AG3328" t="s">
        <v>33</v>
      </c>
      <c r="AH3328">
        <v>7</v>
      </c>
      <c r="AI3328">
        <v>62.790000000000006</v>
      </c>
      <c r="AJ3328" s="11">
        <v>29.259300000000003</v>
      </c>
    </row>
    <row r="3329" spans="22:36" x14ac:dyDescent="0.25">
      <c r="W3329" t="s">
        <v>43</v>
      </c>
      <c r="X3329" s="3">
        <v>1</v>
      </c>
      <c r="Y3329" s="3">
        <v>14.97</v>
      </c>
      <c r="Z3329" s="11">
        <v>4.1916000000000002</v>
      </c>
      <c r="AA3329" s="3"/>
      <c r="AB3329" s="3"/>
      <c r="AD3329" t="str">
        <f t="shared" si="173"/>
        <v>WisconsinSheboygan</v>
      </c>
      <c r="AE3329" t="str">
        <f t="shared" si="174"/>
        <v>Wisconsin</v>
      </c>
      <c r="AF3329" t="str">
        <f t="shared" si="175"/>
        <v>Sheboygan</v>
      </c>
      <c r="AG3329" t="s">
        <v>43</v>
      </c>
      <c r="AH3329">
        <v>1</v>
      </c>
      <c r="AI3329">
        <v>14.97</v>
      </c>
      <c r="AJ3329" s="11">
        <v>4.1916000000000002</v>
      </c>
    </row>
    <row r="3330" spans="22:36" x14ac:dyDescent="0.25">
      <c r="V3330" t="s">
        <v>1074</v>
      </c>
      <c r="W3330" t="s">
        <v>68</v>
      </c>
      <c r="X3330" s="3">
        <v>3</v>
      </c>
      <c r="Y3330" s="3">
        <v>364.74</v>
      </c>
      <c r="Z3330" s="11">
        <v>109.422</v>
      </c>
      <c r="AA3330" s="3"/>
      <c r="AB3330" s="3"/>
      <c r="AC3330" t="s">
        <v>1074</v>
      </c>
      <c r="AD3330" t="str">
        <f t="shared" si="173"/>
        <v>WisconsinSuperior</v>
      </c>
      <c r="AE3330" t="str">
        <f t="shared" si="174"/>
        <v>Wisconsin</v>
      </c>
      <c r="AF3330" t="str">
        <f t="shared" si="175"/>
        <v>Superior</v>
      </c>
      <c r="AG3330" t="s">
        <v>68</v>
      </c>
      <c r="AH3330">
        <v>3</v>
      </c>
      <c r="AI3330">
        <v>364.74</v>
      </c>
      <c r="AJ3330" s="11">
        <v>109.422</v>
      </c>
    </row>
    <row r="3331" spans="22:36" x14ac:dyDescent="0.25">
      <c r="W3331" t="s">
        <v>53</v>
      </c>
      <c r="X3331" s="3">
        <v>11</v>
      </c>
      <c r="Y3331" s="3">
        <v>37.379999999999995</v>
      </c>
      <c r="Z3331" s="11">
        <v>10.3794</v>
      </c>
      <c r="AA3331" s="3"/>
      <c r="AB3331" s="3"/>
      <c r="AD3331" t="str">
        <f t="shared" si="173"/>
        <v>WisconsinSuperior</v>
      </c>
      <c r="AE3331" t="str">
        <f t="shared" si="174"/>
        <v>Wisconsin</v>
      </c>
      <c r="AF3331" t="str">
        <f t="shared" si="175"/>
        <v>Superior</v>
      </c>
      <c r="AG3331" t="s">
        <v>53</v>
      </c>
      <c r="AH3331">
        <v>11</v>
      </c>
      <c r="AI3331">
        <v>37.379999999999995</v>
      </c>
      <c r="AJ3331" s="11">
        <v>10.3794</v>
      </c>
    </row>
    <row r="3332" spans="22:36" x14ac:dyDescent="0.25">
      <c r="W3332" t="s">
        <v>48</v>
      </c>
      <c r="X3332" s="3">
        <v>5</v>
      </c>
      <c r="Y3332" s="3">
        <v>47.4</v>
      </c>
      <c r="Z3332" s="11">
        <v>21.33</v>
      </c>
      <c r="AA3332" s="3"/>
      <c r="AB3332" s="3"/>
      <c r="AD3332" t="str">
        <f t="shared" si="173"/>
        <v>WisconsinSuperior</v>
      </c>
      <c r="AE3332" t="str">
        <f t="shared" si="174"/>
        <v>Wisconsin</v>
      </c>
      <c r="AF3332" t="str">
        <f t="shared" si="175"/>
        <v>Superior</v>
      </c>
      <c r="AG3332" t="s">
        <v>48</v>
      </c>
      <c r="AH3332">
        <v>5</v>
      </c>
      <c r="AI3332">
        <v>47.4</v>
      </c>
      <c r="AJ3332" s="11">
        <v>21.33</v>
      </c>
    </row>
    <row r="3333" spans="22:36" x14ac:dyDescent="0.25">
      <c r="W3333" t="s">
        <v>80</v>
      </c>
      <c r="X3333" s="3">
        <v>13</v>
      </c>
      <c r="Y3333" s="3">
        <v>674.46</v>
      </c>
      <c r="Z3333" s="11">
        <v>323.74080000000004</v>
      </c>
      <c r="AA3333" s="3"/>
      <c r="AB3333" s="3"/>
      <c r="AD3333" t="str">
        <f t="shared" ref="AD3333:AD3342" si="176">IF(ISTEXT(AC3333),AC3333,AD3332)</f>
        <v>WisconsinSuperior</v>
      </c>
      <c r="AE3333" t="str">
        <f t="shared" ref="AE3333:AE3342" si="177">INDEX($K$3:$R$606,MATCH(AD3333,$K$3:$K$606,0),5)</f>
        <v>Wisconsin</v>
      </c>
      <c r="AF3333" t="str">
        <f t="shared" si="175"/>
        <v>Superior</v>
      </c>
      <c r="AG3333" t="s">
        <v>80</v>
      </c>
      <c r="AH3333">
        <v>13</v>
      </c>
      <c r="AI3333">
        <v>674.46</v>
      </c>
      <c r="AJ3333" s="11">
        <v>323.74080000000004</v>
      </c>
    </row>
    <row r="3334" spans="22:36" x14ac:dyDescent="0.25">
      <c r="W3334" t="s">
        <v>59</v>
      </c>
      <c r="X3334" s="3">
        <v>1</v>
      </c>
      <c r="Y3334" s="3">
        <v>125.99</v>
      </c>
      <c r="Z3334" s="11">
        <v>35.277200000000001</v>
      </c>
      <c r="AA3334" s="3"/>
      <c r="AB3334" s="3"/>
      <c r="AD3334" t="str">
        <f t="shared" si="176"/>
        <v>WisconsinSuperior</v>
      </c>
      <c r="AE3334" t="str">
        <f t="shared" si="177"/>
        <v>Wisconsin</v>
      </c>
      <c r="AF3334" t="str">
        <f t="shared" ref="AF3334:AF3342" si="178">INDEX($K$3:$R$606,MATCH(AD3334,$K$3:$K$606,0),6)</f>
        <v>Superior</v>
      </c>
      <c r="AG3334" t="s">
        <v>59</v>
      </c>
      <c r="AH3334">
        <v>1</v>
      </c>
      <c r="AI3334">
        <v>125.99</v>
      </c>
      <c r="AJ3334" s="11">
        <v>35.277200000000001</v>
      </c>
    </row>
    <row r="3335" spans="22:36" x14ac:dyDescent="0.25">
      <c r="W3335" t="s">
        <v>43</v>
      </c>
      <c r="X3335" s="3">
        <v>4</v>
      </c>
      <c r="Y3335" s="3">
        <v>49.76</v>
      </c>
      <c r="Z3335" s="11">
        <v>13.9328</v>
      </c>
      <c r="AA3335" s="3"/>
      <c r="AB3335" s="3"/>
      <c r="AD3335" t="str">
        <f t="shared" si="176"/>
        <v>WisconsinSuperior</v>
      </c>
      <c r="AE3335" t="str">
        <f t="shared" si="177"/>
        <v>Wisconsin</v>
      </c>
      <c r="AF3335" t="str">
        <f t="shared" si="178"/>
        <v>Superior</v>
      </c>
      <c r="AG3335" t="s">
        <v>43</v>
      </c>
      <c r="AH3335">
        <v>4</v>
      </c>
      <c r="AI3335">
        <v>49.76</v>
      </c>
      <c r="AJ3335" s="11">
        <v>13.9328</v>
      </c>
    </row>
    <row r="3336" spans="22:36" x14ac:dyDescent="0.25">
      <c r="V3336" t="s">
        <v>1013</v>
      </c>
      <c r="W3336" t="s">
        <v>43</v>
      </c>
      <c r="X3336" s="3">
        <v>5</v>
      </c>
      <c r="Y3336" s="3">
        <v>54.5</v>
      </c>
      <c r="Z3336" s="11">
        <v>14.17</v>
      </c>
      <c r="AA3336" s="3"/>
      <c r="AB3336" s="3"/>
      <c r="AC3336" t="s">
        <v>1013</v>
      </c>
      <c r="AD3336" t="str">
        <f t="shared" si="176"/>
        <v>WisconsinWaukesha</v>
      </c>
      <c r="AE3336" t="str">
        <f t="shared" si="177"/>
        <v>Wisconsin</v>
      </c>
      <c r="AF3336" t="str">
        <f t="shared" si="178"/>
        <v>Waukesha</v>
      </c>
      <c r="AG3336" t="s">
        <v>43</v>
      </c>
      <c r="AH3336">
        <v>5</v>
      </c>
      <c r="AI3336">
        <v>54.5</v>
      </c>
      <c r="AJ3336" s="11">
        <v>14.17</v>
      </c>
    </row>
    <row r="3337" spans="22:36" x14ac:dyDescent="0.25">
      <c r="V3337" t="s">
        <v>1116</v>
      </c>
      <c r="W3337" t="s">
        <v>68</v>
      </c>
      <c r="X3337" s="3">
        <v>6</v>
      </c>
      <c r="Y3337" s="3">
        <v>245.88</v>
      </c>
      <c r="Z3337" s="11">
        <v>68.846400000000003</v>
      </c>
      <c r="AA3337" s="3"/>
      <c r="AB3337" s="3"/>
      <c r="AC3337" t="s">
        <v>1116</v>
      </c>
      <c r="AD3337" t="str">
        <f t="shared" si="176"/>
        <v>WisconsinWausau</v>
      </c>
      <c r="AE3337" t="str">
        <f t="shared" si="177"/>
        <v>Wisconsin</v>
      </c>
      <c r="AF3337" t="str">
        <f t="shared" si="178"/>
        <v>Wausau</v>
      </c>
      <c r="AG3337" t="s">
        <v>68</v>
      </c>
      <c r="AH3337">
        <v>6</v>
      </c>
      <c r="AI3337">
        <v>245.88</v>
      </c>
      <c r="AJ3337" s="11">
        <v>68.846400000000003</v>
      </c>
    </row>
    <row r="3338" spans="22:36" x14ac:dyDescent="0.25">
      <c r="W3338" t="s">
        <v>64</v>
      </c>
      <c r="X3338" s="3">
        <v>3</v>
      </c>
      <c r="Y3338" s="3">
        <v>12.39</v>
      </c>
      <c r="Z3338" s="11">
        <v>5.8232999999999997</v>
      </c>
      <c r="AA3338" s="3"/>
      <c r="AB3338" s="3"/>
      <c r="AD3338" t="str">
        <f t="shared" si="176"/>
        <v>WisconsinWausau</v>
      </c>
      <c r="AE3338" t="str">
        <f t="shared" si="177"/>
        <v>Wisconsin</v>
      </c>
      <c r="AF3338" t="str">
        <f t="shared" si="178"/>
        <v>Wausau</v>
      </c>
      <c r="AG3338" t="s">
        <v>64</v>
      </c>
      <c r="AH3338">
        <v>3</v>
      </c>
      <c r="AI3338">
        <v>12.39</v>
      </c>
      <c r="AJ3338" s="11">
        <v>5.8232999999999997</v>
      </c>
    </row>
    <row r="3339" spans="22:36" x14ac:dyDescent="0.25">
      <c r="W3339" t="s">
        <v>43</v>
      </c>
      <c r="X3339" s="3">
        <v>5</v>
      </c>
      <c r="Y3339" s="3">
        <v>59.21</v>
      </c>
      <c r="Z3339" s="11">
        <v>15.760899999999999</v>
      </c>
      <c r="AA3339" s="3"/>
      <c r="AB3339" s="3"/>
      <c r="AD3339" t="str">
        <f t="shared" si="176"/>
        <v>WisconsinWausau</v>
      </c>
      <c r="AE3339" t="str">
        <f t="shared" si="177"/>
        <v>Wisconsin</v>
      </c>
      <c r="AF3339" t="str">
        <f t="shared" si="178"/>
        <v>Wausau</v>
      </c>
      <c r="AG3339" t="s">
        <v>43</v>
      </c>
      <c r="AH3339">
        <v>5</v>
      </c>
      <c r="AI3339">
        <v>59.21</v>
      </c>
      <c r="AJ3339" s="11">
        <v>15.760899999999999</v>
      </c>
    </row>
    <row r="3340" spans="22:36" x14ac:dyDescent="0.25">
      <c r="V3340" t="s">
        <v>1061</v>
      </c>
      <c r="W3340" t="s">
        <v>64</v>
      </c>
      <c r="X3340" s="3">
        <v>3</v>
      </c>
      <c r="Y3340" s="3">
        <v>8.52</v>
      </c>
      <c r="Z3340" s="11">
        <v>4.1748000000000003</v>
      </c>
      <c r="AA3340" s="3"/>
      <c r="AB3340" s="3"/>
      <c r="AC3340" t="s">
        <v>1061</v>
      </c>
      <c r="AD3340" t="str">
        <f t="shared" si="176"/>
        <v>WisconsinWest Allis</v>
      </c>
      <c r="AE3340" t="str">
        <f t="shared" si="177"/>
        <v>Wisconsin</v>
      </c>
      <c r="AF3340" t="str">
        <f t="shared" si="178"/>
        <v>West Allis</v>
      </c>
      <c r="AG3340" t="s">
        <v>64</v>
      </c>
      <c r="AH3340">
        <v>3</v>
      </c>
      <c r="AI3340">
        <v>8.52</v>
      </c>
      <c r="AJ3340" s="11">
        <v>4.1748000000000003</v>
      </c>
    </row>
    <row r="3341" spans="22:36" x14ac:dyDescent="0.25">
      <c r="W3341" t="s">
        <v>22</v>
      </c>
      <c r="X3341" s="3">
        <v>2</v>
      </c>
      <c r="Y3341" s="3">
        <v>241.96</v>
      </c>
      <c r="Z3341" s="11">
        <v>24.196000000000002</v>
      </c>
      <c r="AA3341" s="3"/>
      <c r="AB3341" s="3"/>
      <c r="AD3341" t="str">
        <f t="shared" si="176"/>
        <v>WisconsinWest Allis</v>
      </c>
      <c r="AE3341" t="str">
        <f t="shared" si="177"/>
        <v>Wisconsin</v>
      </c>
      <c r="AF3341" t="str">
        <f t="shared" si="178"/>
        <v>West Allis</v>
      </c>
      <c r="AG3341" t="s">
        <v>22</v>
      </c>
      <c r="AH3341">
        <v>2</v>
      </c>
      <c r="AI3341">
        <v>241.96</v>
      </c>
      <c r="AJ3341" s="11">
        <v>24.196000000000002</v>
      </c>
    </row>
    <row r="3342" spans="22:36" x14ac:dyDescent="0.25">
      <c r="V3342" t="s">
        <v>1156</v>
      </c>
      <c r="W3342" t="s">
        <v>25</v>
      </c>
      <c r="X3342" s="3">
        <v>4</v>
      </c>
      <c r="Y3342" s="3">
        <v>1603.136</v>
      </c>
      <c r="Z3342" s="11">
        <v>100.196</v>
      </c>
      <c r="AA3342" s="3"/>
      <c r="AB3342" s="3"/>
      <c r="AC3342" t="s">
        <v>1156</v>
      </c>
      <c r="AD3342" s="3" t="str">
        <f t="shared" si="176"/>
        <v>WyomingCheyenne</v>
      </c>
      <c r="AE3342" s="3" t="str">
        <f t="shared" si="177"/>
        <v>Wyoming</v>
      </c>
      <c r="AF3342" s="3" t="str">
        <f t="shared" si="178"/>
        <v>Cheyenne</v>
      </c>
      <c r="AG3342" t="s">
        <v>25</v>
      </c>
      <c r="AH3342">
        <v>4</v>
      </c>
      <c r="AI3342">
        <v>1603.136</v>
      </c>
      <c r="AJ3342" s="11">
        <v>100.196</v>
      </c>
    </row>
  </sheetData>
  <mergeCells count="8">
    <mergeCell ref="AR9:AS9"/>
    <mergeCell ref="AR1:AS1"/>
    <mergeCell ref="AU2:AV2"/>
    <mergeCell ref="AL1:AN1"/>
    <mergeCell ref="E1:G1"/>
    <mergeCell ref="K1:R1"/>
    <mergeCell ref="V1:Z2"/>
    <mergeCell ref="AC3:AJ3"/>
  </mergeCells>
  <pageMargins left="0.7" right="0.7" top="0.75" bottom="0.75" header="0.3" footer="0.3"/>
  <pageSetup orientation="portrait" horizontalDpi="300" verticalDpi="30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D778E-CBA3-49AF-92C8-987D26471203}">
  <sheetPr codeName="Sheet2"/>
  <dimension ref="A1:Z800"/>
  <sheetViews>
    <sheetView workbookViewId="0">
      <selection activeCell="C11" sqref="C11"/>
    </sheetView>
  </sheetViews>
  <sheetFormatPr defaultRowHeight="15" x14ac:dyDescent="0.25"/>
  <cols>
    <col min="1" max="1" width="24.85546875" style="42" customWidth="1"/>
    <col min="2" max="2" width="21.28515625" style="44" customWidth="1"/>
    <col min="3" max="3" width="15.42578125" style="44" customWidth="1"/>
    <col min="4" max="4" width="18.28515625" style="4" customWidth="1"/>
    <col min="5" max="5" width="10.28515625" customWidth="1"/>
    <col min="6" max="6" width="11.140625" bestFit="1" customWidth="1"/>
    <col min="8" max="8" width="10.5703125" customWidth="1"/>
    <col min="10" max="10" width="9" customWidth="1"/>
    <col min="11" max="11" width="10.7109375" bestFit="1" customWidth="1"/>
    <col min="12" max="12" width="10.140625" bestFit="1" customWidth="1"/>
    <col min="13" max="13" width="10.42578125" customWidth="1"/>
    <col min="14" max="14" width="10.28515625" customWidth="1"/>
    <col min="16" max="16" width="11.28515625" bestFit="1" customWidth="1"/>
    <col min="17" max="17" width="8.7109375" customWidth="1"/>
    <col min="18" max="18" width="11" customWidth="1"/>
    <col min="19" max="19" width="12.28515625" customWidth="1"/>
    <col min="20" max="20" width="10.42578125" customWidth="1"/>
    <col min="21" max="21" width="9.42578125" customWidth="1"/>
    <col min="22" max="22" width="8.5703125" style="2" customWidth="1"/>
    <col min="23" max="23" width="16.85546875" style="11" customWidth="1"/>
    <col min="24" max="24" width="14.7109375" customWidth="1"/>
    <col min="25" max="25" width="11.140625" bestFit="1" customWidth="1"/>
    <col min="26" max="26" width="13.42578125" bestFit="1" customWidth="1"/>
  </cols>
  <sheetData>
    <row r="1" spans="1:26" ht="15.75" thickBot="1" x14ac:dyDescent="0.3">
      <c r="A1" s="54"/>
      <c r="B1" s="41"/>
      <c r="C1" s="41"/>
      <c r="D1" s="24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6"/>
    </row>
    <row r="2" spans="1:26" ht="27" thickBot="1" x14ac:dyDescent="0.3">
      <c r="A2" s="57" t="s">
        <v>627</v>
      </c>
      <c r="B2" s="41"/>
      <c r="C2" s="46"/>
      <c r="D2" s="24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6"/>
    </row>
    <row r="3" spans="1:26" ht="27" thickBot="1" x14ac:dyDescent="0.45">
      <c r="A3" s="58" t="s">
        <v>125</v>
      </c>
      <c r="B3" s="41"/>
      <c r="C3" s="41"/>
      <c r="D3" s="24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6"/>
    </row>
    <row r="4" spans="1:26" x14ac:dyDescent="0.25">
      <c r="A4" s="55"/>
      <c r="B4" s="41"/>
      <c r="C4" s="41"/>
      <c r="D4" s="24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6"/>
    </row>
    <row r="5" spans="1:26" x14ac:dyDescent="0.25">
      <c r="A5" s="55"/>
      <c r="B5" s="41"/>
      <c r="C5" s="41"/>
      <c r="D5" s="24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6"/>
    </row>
    <row r="6" spans="1:26" x14ac:dyDescent="0.25">
      <c r="A6" s="56"/>
      <c r="B6" s="41"/>
      <c r="C6" s="41"/>
      <c r="D6" s="24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6"/>
    </row>
    <row r="7" spans="1:26" x14ac:dyDescent="0.25">
      <c r="A7" s="55"/>
      <c r="B7" s="40"/>
      <c r="C7" s="41"/>
      <c r="D7" s="27"/>
      <c r="E7" s="50" t="s">
        <v>21</v>
      </c>
      <c r="F7" s="50"/>
      <c r="G7" s="50"/>
      <c r="H7" s="50"/>
      <c r="I7" s="51" t="s">
        <v>32</v>
      </c>
      <c r="J7" s="51"/>
      <c r="K7" s="51"/>
      <c r="L7" s="51"/>
      <c r="M7" s="51"/>
      <c r="N7" s="51"/>
      <c r="O7" s="51"/>
      <c r="P7" s="51"/>
      <c r="Q7" s="51"/>
      <c r="R7" s="51" t="s">
        <v>58</v>
      </c>
      <c r="S7" s="51"/>
      <c r="T7" s="51"/>
      <c r="U7" s="51"/>
      <c r="V7" s="26"/>
    </row>
    <row r="8" spans="1:26" x14ac:dyDescent="0.25">
      <c r="A8" s="55"/>
      <c r="B8" s="40"/>
      <c r="C8" s="41"/>
      <c r="D8" s="27"/>
      <c r="E8" s="34" t="s">
        <v>22</v>
      </c>
      <c r="F8" s="35" t="s">
        <v>25</v>
      </c>
      <c r="G8" s="36" t="s">
        <v>39</v>
      </c>
      <c r="H8" s="36" t="s">
        <v>48</v>
      </c>
      <c r="I8" s="36" t="s">
        <v>33</v>
      </c>
      <c r="J8" s="36" t="s">
        <v>43</v>
      </c>
      <c r="K8" s="36" t="s">
        <v>53</v>
      </c>
      <c r="L8" s="36" t="s">
        <v>64</v>
      </c>
      <c r="M8" s="36" t="s">
        <v>68</v>
      </c>
      <c r="N8" s="36" t="s">
        <v>143</v>
      </c>
      <c r="O8" s="36" t="s">
        <v>195</v>
      </c>
      <c r="P8" s="36" t="s">
        <v>334</v>
      </c>
      <c r="Q8" s="36" t="s">
        <v>80</v>
      </c>
      <c r="R8" s="36" t="s">
        <v>129</v>
      </c>
      <c r="S8" s="36" t="s">
        <v>556</v>
      </c>
      <c r="T8" s="36" t="s">
        <v>371</v>
      </c>
      <c r="U8" s="36" t="s">
        <v>59</v>
      </c>
      <c r="V8" s="26"/>
    </row>
    <row r="9" spans="1:26" x14ac:dyDescent="0.25">
      <c r="A9" s="55"/>
      <c r="B9" s="40"/>
      <c r="C9" s="41"/>
      <c r="D9" s="34" t="s">
        <v>1252</v>
      </c>
      <c r="E9" s="28">
        <f>SUMIF($S$14:$S$1005,E8,$U$14:$U$1006)</f>
        <v>0</v>
      </c>
      <c r="F9" s="28">
        <f t="shared" ref="F9:U9" si="0">SUMIF($S$14:$S$1005,F8,$U$14:$U$1006)</f>
        <v>0</v>
      </c>
      <c r="G9" s="28">
        <f t="shared" si="0"/>
        <v>0</v>
      </c>
      <c r="H9" s="28">
        <f t="shared" si="0"/>
        <v>63.98</v>
      </c>
      <c r="I9" s="28">
        <f t="shared" si="0"/>
        <v>14.62</v>
      </c>
      <c r="J9" s="28">
        <f t="shared" si="0"/>
        <v>1304.45</v>
      </c>
      <c r="K9" s="28">
        <f t="shared" si="0"/>
        <v>0</v>
      </c>
      <c r="L9" s="28">
        <f t="shared" si="0"/>
        <v>502.36799999999999</v>
      </c>
      <c r="M9" s="28">
        <f t="shared" si="0"/>
        <v>0</v>
      </c>
      <c r="N9" s="28">
        <f t="shared" si="0"/>
        <v>0</v>
      </c>
      <c r="O9" s="28">
        <f t="shared" si="0"/>
        <v>0</v>
      </c>
      <c r="P9" s="28">
        <f t="shared" si="0"/>
        <v>0</v>
      </c>
      <c r="Q9" s="28">
        <f t="shared" si="0"/>
        <v>41</v>
      </c>
      <c r="R9" s="28">
        <f t="shared" si="0"/>
        <v>217.44</v>
      </c>
      <c r="S9" s="28">
        <f t="shared" si="0"/>
        <v>2999.95</v>
      </c>
      <c r="T9" s="28">
        <f t="shared" si="0"/>
        <v>0</v>
      </c>
      <c r="U9" s="28">
        <f t="shared" si="0"/>
        <v>445.54399999999998</v>
      </c>
      <c r="V9" s="26"/>
    </row>
    <row r="10" spans="1:26" ht="15.75" x14ac:dyDescent="0.25">
      <c r="A10" s="32" t="s">
        <v>629</v>
      </c>
      <c r="B10" s="33" t="s">
        <v>1236</v>
      </c>
      <c r="C10" s="41"/>
      <c r="D10" s="34" t="s">
        <v>1253</v>
      </c>
      <c r="E10" s="29">
        <f>SUMIF($S$14:$S$1005,E8,$T$14:$T$1006)</f>
        <v>0</v>
      </c>
      <c r="F10" s="29">
        <f t="shared" ref="F10:U10" si="1">SUMIF($S$14:$S$1005,F8,$T$14:$T$1006)</f>
        <v>0</v>
      </c>
      <c r="G10" s="29">
        <f t="shared" si="1"/>
        <v>0</v>
      </c>
      <c r="H10" s="29">
        <f t="shared" si="1"/>
        <v>7</v>
      </c>
      <c r="I10" s="29">
        <f t="shared" si="1"/>
        <v>2</v>
      </c>
      <c r="J10" s="29">
        <f t="shared" si="1"/>
        <v>18</v>
      </c>
      <c r="K10" s="29">
        <f t="shared" si="1"/>
        <v>0</v>
      </c>
      <c r="L10" s="29">
        <f t="shared" si="1"/>
        <v>6</v>
      </c>
      <c r="M10" s="29">
        <f t="shared" si="1"/>
        <v>0</v>
      </c>
      <c r="N10" s="29">
        <f t="shared" si="1"/>
        <v>0</v>
      </c>
      <c r="O10" s="29">
        <f t="shared" si="1"/>
        <v>0</v>
      </c>
      <c r="P10" s="29">
        <f t="shared" si="1"/>
        <v>0</v>
      </c>
      <c r="Q10" s="29">
        <f t="shared" si="1"/>
        <v>5</v>
      </c>
      <c r="R10" s="29">
        <f t="shared" si="1"/>
        <v>6</v>
      </c>
      <c r="S10" s="29">
        <f t="shared" si="1"/>
        <v>5</v>
      </c>
      <c r="T10" s="29">
        <f t="shared" si="1"/>
        <v>0</v>
      </c>
      <c r="U10" s="29">
        <f t="shared" si="1"/>
        <v>7</v>
      </c>
      <c r="V10" s="26"/>
    </row>
    <row r="11" spans="1:26" x14ac:dyDescent="0.25">
      <c r="A11" s="31">
        <f>INDEX(calculation!$E$3:$G$52,MATCH(dashboard!$A$3,calculation!$E$3:$E$52,0),2)</f>
        <v>5589.3519999999971</v>
      </c>
      <c r="B11" s="30">
        <f>INDEX(calculation!$E$3:$G$52,MATCH(dashboard!$A$3,calculation!$E$3:$E$52,0),3)/A11</f>
        <v>0.32800376501605211</v>
      </c>
      <c r="C11" s="41"/>
      <c r="D11" s="34" t="s">
        <v>1254</v>
      </c>
      <c r="E11" s="28">
        <f>SUMIF($S$14:$S$1005,E8,$V$14:$V$1006)</f>
        <v>0</v>
      </c>
      <c r="F11" s="28">
        <f t="shared" ref="F11:U11" si="2">SUMIF($S$14:$S$1005,F8,$V$14:$V$1006)</f>
        <v>0</v>
      </c>
      <c r="G11" s="28">
        <f t="shared" si="2"/>
        <v>0</v>
      </c>
      <c r="H11" s="28">
        <f t="shared" si="2"/>
        <v>21.7532</v>
      </c>
      <c r="I11" s="28">
        <f t="shared" si="2"/>
        <v>6.8714000000000004</v>
      </c>
      <c r="J11" s="28">
        <f t="shared" si="2"/>
        <v>104.94889999999999</v>
      </c>
      <c r="K11" s="28">
        <f t="shared" si="2"/>
        <v>0</v>
      </c>
      <c r="L11" s="28">
        <f t="shared" si="2"/>
        <v>157.39840000000001</v>
      </c>
      <c r="M11" s="28">
        <f t="shared" si="2"/>
        <v>0</v>
      </c>
      <c r="N11" s="28">
        <f t="shared" si="2"/>
        <v>0</v>
      </c>
      <c r="O11" s="28">
        <f t="shared" si="2"/>
        <v>0</v>
      </c>
      <c r="P11" s="28">
        <f t="shared" si="2"/>
        <v>0</v>
      </c>
      <c r="Q11" s="28">
        <f t="shared" si="2"/>
        <v>19.321199999999997</v>
      </c>
      <c r="R11" s="28">
        <f t="shared" si="2"/>
        <v>91.324799999999996</v>
      </c>
      <c r="S11" s="28">
        <f t="shared" si="2"/>
        <v>1379.9770000000001</v>
      </c>
      <c r="T11" s="28">
        <f t="shared" si="2"/>
        <v>0</v>
      </c>
      <c r="U11" s="28">
        <f t="shared" si="2"/>
        <v>51.733599999999996</v>
      </c>
      <c r="V11" s="26"/>
    </row>
    <row r="12" spans="1:26" x14ac:dyDescent="0.25">
      <c r="B12" s="43"/>
      <c r="R12" s="53" t="s">
        <v>1269</v>
      </c>
      <c r="S12" s="53"/>
      <c r="T12" s="53"/>
      <c r="U12" s="53"/>
      <c r="V12" s="53"/>
    </row>
    <row r="13" spans="1:26" ht="33" thickBot="1" x14ac:dyDescent="0.45">
      <c r="A13" s="52" t="s">
        <v>1268</v>
      </c>
      <c r="B13" s="52"/>
      <c r="C13" s="52"/>
      <c r="D13" s="24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R13" s="20" t="s">
        <v>628</v>
      </c>
      <c r="S13" s="20" t="s">
        <v>1239</v>
      </c>
      <c r="T13" s="20" t="s">
        <v>1251</v>
      </c>
      <c r="U13" s="20" t="s">
        <v>1244</v>
      </c>
      <c r="V13" s="20" t="s">
        <v>1245</v>
      </c>
      <c r="X13" s="6"/>
      <c r="Y13" s="6"/>
      <c r="Z13" s="6"/>
    </row>
    <row r="14" spans="1:26" ht="16.5" thickBot="1" x14ac:dyDescent="0.3">
      <c r="A14" s="37" t="s">
        <v>628</v>
      </c>
      <c r="B14" s="38" t="s">
        <v>630</v>
      </c>
      <c r="C14" s="39" t="s">
        <v>1236</v>
      </c>
      <c r="D14" s="24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R14" s="14" t="str" cm="1">
        <f t="array" ref="R14:V26">_xlfn._xlws.FILTER(calculation!AF5:AJ3342,calculation!AE5:AE3342=dashboard!A3)</f>
        <v>Billings</v>
      </c>
      <c r="S14" s="14" t="str">
        <v>Binders</v>
      </c>
      <c r="T14" s="14">
        <v>2</v>
      </c>
      <c r="U14" s="14">
        <v>8.2880000000000003</v>
      </c>
      <c r="V14" s="19">
        <v>2.6936</v>
      </c>
    </row>
    <row r="15" spans="1:26" x14ac:dyDescent="0.25">
      <c r="A15" s="45" t="str" cm="1">
        <f t="array" ref="A15:C19">_xlfn._xlws.FILTER(calculation!P3:R606,calculation!O3:O606=dashboard!A3)</f>
        <v>Billings</v>
      </c>
      <c r="B15" s="40">
        <v>8.2880000000000003</v>
      </c>
      <c r="C15" s="41">
        <v>0.32500000000000001</v>
      </c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R15" s="14" t="str">
        <v>Bozeman</v>
      </c>
      <c r="S15" s="14" t="str">
        <v>Labels</v>
      </c>
      <c r="T15" s="14">
        <v>2</v>
      </c>
      <c r="U15" s="14">
        <v>14.62</v>
      </c>
      <c r="V15" s="19">
        <v>6.8714000000000004</v>
      </c>
    </row>
    <row r="16" spans="1:26" x14ac:dyDescent="0.25">
      <c r="A16" s="45" t="str">
        <v>Bozeman</v>
      </c>
      <c r="B16" s="40">
        <v>43.66</v>
      </c>
      <c r="C16" s="41">
        <v>0.47665139715987181</v>
      </c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R16" s="14" t="str">
        <v>Bozeman</v>
      </c>
      <c r="S16" s="14" t="str">
        <v>Paper</v>
      </c>
      <c r="T16" s="14">
        <v>3</v>
      </c>
      <c r="U16" s="14">
        <v>29.04</v>
      </c>
      <c r="V16" s="19">
        <v>13.9392</v>
      </c>
    </row>
    <row r="17" spans="1:22" x14ac:dyDescent="0.25">
      <c r="A17" s="45" t="str">
        <v>Great Falls</v>
      </c>
      <c r="B17" s="40">
        <v>4605.5799999999981</v>
      </c>
      <c r="C17" s="41">
        <v>0.3436498986012621</v>
      </c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R17" s="14" t="str">
        <v>Great Falls</v>
      </c>
      <c r="S17" s="14" t="str">
        <v>Accessories</v>
      </c>
      <c r="T17" s="14">
        <v>6</v>
      </c>
      <c r="U17" s="14">
        <v>217.44</v>
      </c>
      <c r="V17" s="19">
        <v>91.324799999999996</v>
      </c>
    </row>
    <row r="18" spans="1:22" x14ac:dyDescent="0.25">
      <c r="A18" s="45" t="str">
        <v>Helena</v>
      </c>
      <c r="B18" s="40">
        <v>443.84</v>
      </c>
      <c r="C18" s="41">
        <v>0.16812860490266762</v>
      </c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R18" s="14" t="str">
        <v>Great Falls</v>
      </c>
      <c r="S18" s="14" t="str">
        <v>Binders</v>
      </c>
      <c r="T18" s="14">
        <v>2</v>
      </c>
      <c r="U18" s="14">
        <v>6.0960000000000001</v>
      </c>
      <c r="V18" s="19">
        <v>2.2098</v>
      </c>
    </row>
    <row r="19" spans="1:22" x14ac:dyDescent="0.25">
      <c r="A19" s="45" t="str">
        <v>Missoula</v>
      </c>
      <c r="B19" s="40">
        <v>487.98399999999998</v>
      </c>
      <c r="C19" s="41">
        <v>0.3125</v>
      </c>
      <c r="D19" s="24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R19" s="14" t="str">
        <v>Great Falls</v>
      </c>
      <c r="S19" s="14" t="str">
        <v>Copiers</v>
      </c>
      <c r="T19" s="14">
        <v>5</v>
      </c>
      <c r="U19" s="14">
        <v>2999.95</v>
      </c>
      <c r="V19" s="19">
        <v>1379.9770000000001</v>
      </c>
    </row>
    <row r="20" spans="1:22" x14ac:dyDescent="0.25">
      <c r="A20" s="45"/>
      <c r="B20" s="40"/>
      <c r="C20" s="41"/>
      <c r="D20" s="24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R20" s="14" t="str">
        <v>Great Falls</v>
      </c>
      <c r="S20" s="14" t="str">
        <v>Paper</v>
      </c>
      <c r="T20" s="14">
        <v>2</v>
      </c>
      <c r="U20" s="14">
        <v>11.96</v>
      </c>
      <c r="V20" s="19">
        <v>5.3819999999999997</v>
      </c>
    </row>
    <row r="21" spans="1:22" x14ac:dyDescent="0.25">
      <c r="A21" s="45"/>
      <c r="B21" s="40"/>
      <c r="C21" s="41"/>
      <c r="D21" s="24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R21" s="14" t="str">
        <v>Great Falls</v>
      </c>
      <c r="S21" s="14" t="str">
        <v>Phones</v>
      </c>
      <c r="T21" s="14">
        <v>2</v>
      </c>
      <c r="U21" s="14">
        <v>105.584</v>
      </c>
      <c r="V21" s="19">
        <v>9.2385999999999999</v>
      </c>
    </row>
    <row r="22" spans="1:22" x14ac:dyDescent="0.25">
      <c r="A22" s="45"/>
      <c r="B22" s="40"/>
      <c r="C22" s="41"/>
      <c r="D22" s="24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R22" s="14" t="str">
        <v>Great Falls</v>
      </c>
      <c r="S22" s="14" t="str">
        <v>Storage</v>
      </c>
      <c r="T22" s="14">
        <v>13</v>
      </c>
      <c r="U22" s="14">
        <v>1264.55</v>
      </c>
      <c r="V22" s="19">
        <v>94.5749</v>
      </c>
    </row>
    <row r="23" spans="1:22" x14ac:dyDescent="0.25">
      <c r="A23" s="45"/>
      <c r="B23" s="40"/>
      <c r="C23" s="41"/>
      <c r="D23" s="24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R23" s="14" t="str">
        <v>Helena</v>
      </c>
      <c r="S23" s="14" t="str">
        <v>Furnishings</v>
      </c>
      <c r="T23" s="14">
        <v>7</v>
      </c>
      <c r="U23" s="14">
        <v>63.98</v>
      </c>
      <c r="V23" s="19">
        <v>21.7532</v>
      </c>
    </row>
    <row r="24" spans="1:22" x14ac:dyDescent="0.25">
      <c r="A24" s="45"/>
      <c r="B24" s="40"/>
      <c r="C24" s="41"/>
      <c r="D24" s="24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R24" s="14" t="str">
        <v>Helena</v>
      </c>
      <c r="S24" s="14" t="str">
        <v>Phones</v>
      </c>
      <c r="T24" s="14">
        <v>5</v>
      </c>
      <c r="U24" s="14">
        <v>339.96</v>
      </c>
      <c r="V24" s="19">
        <v>42.494999999999997</v>
      </c>
    </row>
    <row r="25" spans="1:22" x14ac:dyDescent="0.25">
      <c r="A25" s="45"/>
      <c r="B25" s="40"/>
      <c r="C25" s="41"/>
      <c r="D25" s="24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R25" s="14" t="str">
        <v>Helena</v>
      </c>
      <c r="S25" s="14" t="str">
        <v>Storage</v>
      </c>
      <c r="T25" s="14">
        <v>5</v>
      </c>
      <c r="U25" s="14">
        <v>39.9</v>
      </c>
      <c r="V25" s="19">
        <v>10.374000000000001</v>
      </c>
    </row>
    <row r="26" spans="1:22" x14ac:dyDescent="0.25">
      <c r="A26" s="45"/>
      <c r="B26" s="40"/>
      <c r="C26" s="41"/>
      <c r="D26" s="24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R26" s="14" t="str">
        <v>Missoula</v>
      </c>
      <c r="S26" s="14" t="str">
        <v>Binders</v>
      </c>
      <c r="T26" s="14">
        <v>2</v>
      </c>
      <c r="U26" s="14">
        <v>487.98399999999998</v>
      </c>
      <c r="V26" s="19">
        <v>152.495</v>
      </c>
    </row>
    <row r="27" spans="1:22" x14ac:dyDescent="0.25">
      <c r="A27" s="45"/>
      <c r="B27" s="40"/>
      <c r="C27" s="41"/>
      <c r="D27" s="24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R27" s="14"/>
      <c r="S27" s="14"/>
      <c r="T27" s="14"/>
      <c r="U27" s="14"/>
      <c r="V27" s="19"/>
    </row>
    <row r="28" spans="1:22" x14ac:dyDescent="0.25">
      <c r="A28" s="45"/>
      <c r="B28" s="40"/>
      <c r="C28" s="41"/>
      <c r="D28" s="24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R28" s="14"/>
      <c r="S28" s="14"/>
      <c r="T28" s="14"/>
      <c r="U28" s="14"/>
      <c r="V28" s="19"/>
    </row>
    <row r="29" spans="1:22" x14ac:dyDescent="0.25">
      <c r="A29" s="45"/>
      <c r="B29" s="40"/>
      <c r="C29" s="41"/>
      <c r="D29" s="24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R29" s="14"/>
      <c r="S29" s="14"/>
      <c r="T29" s="14"/>
      <c r="U29" s="14"/>
      <c r="V29" s="19"/>
    </row>
    <row r="30" spans="1:22" x14ac:dyDescent="0.25">
      <c r="A30" s="45"/>
      <c r="B30" s="40"/>
      <c r="C30" s="41"/>
      <c r="D30" s="24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R30" s="14"/>
      <c r="S30" s="14"/>
      <c r="T30" s="14"/>
      <c r="U30" s="14"/>
      <c r="V30" s="19"/>
    </row>
    <row r="31" spans="1:22" x14ac:dyDescent="0.25">
      <c r="A31" s="45"/>
      <c r="B31" s="40"/>
      <c r="C31" s="41"/>
      <c r="D31" s="24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R31" s="14"/>
      <c r="S31" s="14"/>
      <c r="T31" s="14"/>
      <c r="U31" s="14"/>
      <c r="V31" s="19"/>
    </row>
    <row r="32" spans="1:22" x14ac:dyDescent="0.25">
      <c r="A32" s="45"/>
      <c r="B32" s="40"/>
      <c r="C32" s="41"/>
      <c r="D32" s="24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R32" s="14"/>
      <c r="S32" s="14"/>
      <c r="T32" s="14"/>
      <c r="U32" s="14"/>
      <c r="V32" s="19"/>
    </row>
    <row r="33" spans="1:22" x14ac:dyDescent="0.25">
      <c r="A33" s="45"/>
      <c r="B33" s="40"/>
      <c r="C33" s="41"/>
      <c r="D33" s="24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R33" s="14"/>
      <c r="S33" s="14"/>
      <c r="T33" s="14"/>
      <c r="U33" s="14"/>
      <c r="V33" s="19"/>
    </row>
    <row r="34" spans="1:22" x14ac:dyDescent="0.25">
      <c r="A34" s="45"/>
      <c r="B34" s="40"/>
      <c r="C34" s="41"/>
      <c r="D34" s="24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R34" s="14"/>
      <c r="S34" s="14"/>
      <c r="T34" s="14"/>
      <c r="U34" s="14"/>
      <c r="V34" s="19"/>
    </row>
    <row r="35" spans="1:22" x14ac:dyDescent="0.25">
      <c r="A35" s="45"/>
      <c r="B35" s="40"/>
      <c r="C35" s="41"/>
      <c r="D35" s="24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R35" s="14"/>
      <c r="S35" s="14"/>
      <c r="T35" s="14"/>
      <c r="U35" s="14"/>
      <c r="V35" s="19"/>
    </row>
    <row r="36" spans="1:22" x14ac:dyDescent="0.25">
      <c r="A36" s="45"/>
      <c r="B36" s="40"/>
      <c r="C36" s="41"/>
      <c r="D36" s="24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R36" s="14"/>
      <c r="S36" s="14"/>
      <c r="T36" s="14"/>
      <c r="U36" s="14"/>
      <c r="V36" s="19"/>
    </row>
    <row r="37" spans="1:22" x14ac:dyDescent="0.25">
      <c r="B37" s="43"/>
      <c r="R37" s="11"/>
      <c r="S37" s="11"/>
      <c r="T37" s="11"/>
      <c r="U37" s="11"/>
      <c r="V37" s="18"/>
    </row>
    <row r="38" spans="1:22" x14ac:dyDescent="0.25">
      <c r="B38" s="43"/>
    </row>
    <row r="39" spans="1:22" x14ac:dyDescent="0.25">
      <c r="B39" s="43"/>
    </row>
    <row r="40" spans="1:22" x14ac:dyDescent="0.25">
      <c r="B40" s="47"/>
      <c r="C40" s="21"/>
      <c r="D40"/>
    </row>
    <row r="41" spans="1:22" x14ac:dyDescent="0.25">
      <c r="B41" s="47"/>
      <c r="C41" s="21"/>
      <c r="D41"/>
    </row>
    <row r="42" spans="1:22" x14ac:dyDescent="0.25">
      <c r="B42" s="47"/>
      <c r="C42" s="21"/>
      <c r="D42"/>
    </row>
    <row r="43" spans="1:22" x14ac:dyDescent="0.25">
      <c r="B43" s="47"/>
      <c r="C43" s="21"/>
      <c r="D43"/>
    </row>
    <row r="44" spans="1:22" x14ac:dyDescent="0.25">
      <c r="B44" s="47"/>
      <c r="C44" s="21"/>
      <c r="D44"/>
    </row>
    <row r="45" spans="1:22" x14ac:dyDescent="0.25">
      <c r="B45" s="47"/>
      <c r="C45" s="21"/>
      <c r="D45"/>
    </row>
    <row r="46" spans="1:22" x14ac:dyDescent="0.25">
      <c r="B46" s="47"/>
      <c r="C46" s="21"/>
      <c r="D46"/>
    </row>
    <row r="47" spans="1:22" x14ac:dyDescent="0.25">
      <c r="B47" s="47"/>
      <c r="C47" s="21"/>
      <c r="D47"/>
    </row>
    <row r="48" spans="1:22" x14ac:dyDescent="0.25">
      <c r="B48" s="47"/>
      <c r="C48" s="21"/>
      <c r="D48"/>
    </row>
    <row r="49" spans="2:5" x14ac:dyDescent="0.25">
      <c r="B49" s="47"/>
      <c r="C49" s="21"/>
      <c r="D49"/>
    </row>
    <row r="50" spans="2:5" x14ac:dyDescent="0.25">
      <c r="B50" s="43"/>
      <c r="C50" s="43"/>
      <c r="E50" s="4"/>
    </row>
    <row r="51" spans="2:5" x14ac:dyDescent="0.25">
      <c r="B51" s="43"/>
      <c r="C51" s="43"/>
      <c r="E51" s="4"/>
    </row>
    <row r="52" spans="2:5" x14ac:dyDescent="0.25">
      <c r="B52" s="43"/>
      <c r="C52" s="43"/>
      <c r="E52" s="4"/>
    </row>
    <row r="53" spans="2:5" x14ac:dyDescent="0.25">
      <c r="B53" s="43"/>
      <c r="C53" s="43"/>
      <c r="E53" s="4"/>
    </row>
    <row r="54" spans="2:5" x14ac:dyDescent="0.25">
      <c r="B54" s="43"/>
    </row>
    <row r="55" spans="2:5" x14ac:dyDescent="0.25">
      <c r="B55" s="43"/>
    </row>
    <row r="56" spans="2:5" x14ac:dyDescent="0.25">
      <c r="B56" s="43"/>
    </row>
    <row r="57" spans="2:5" x14ac:dyDescent="0.25">
      <c r="B57" s="43"/>
    </row>
    <row r="58" spans="2:5" x14ac:dyDescent="0.25">
      <c r="B58" s="43"/>
    </row>
    <row r="59" spans="2:5" x14ac:dyDescent="0.25">
      <c r="B59" s="43"/>
    </row>
    <row r="60" spans="2:5" x14ac:dyDescent="0.25">
      <c r="B60" s="43"/>
    </row>
    <row r="61" spans="2:5" x14ac:dyDescent="0.25">
      <c r="B61" s="43"/>
    </row>
    <row r="62" spans="2:5" x14ac:dyDescent="0.25">
      <c r="B62" s="43"/>
    </row>
    <row r="63" spans="2:5" x14ac:dyDescent="0.25">
      <c r="B63" s="43"/>
    </row>
    <row r="64" spans="2:5" x14ac:dyDescent="0.25">
      <c r="B64" s="43"/>
    </row>
    <row r="65" spans="2:2" x14ac:dyDescent="0.25">
      <c r="B65" s="43"/>
    </row>
    <row r="66" spans="2:2" x14ac:dyDescent="0.25">
      <c r="B66" s="43"/>
    </row>
    <row r="67" spans="2:2" x14ac:dyDescent="0.25">
      <c r="B67" s="43"/>
    </row>
    <row r="68" spans="2:2" x14ac:dyDescent="0.25">
      <c r="B68" s="43"/>
    </row>
    <row r="69" spans="2:2" x14ac:dyDescent="0.25">
      <c r="B69" s="43"/>
    </row>
    <row r="70" spans="2:2" x14ac:dyDescent="0.25">
      <c r="B70" s="43"/>
    </row>
    <row r="71" spans="2:2" x14ac:dyDescent="0.25">
      <c r="B71" s="43"/>
    </row>
    <row r="72" spans="2:2" x14ac:dyDescent="0.25">
      <c r="B72" s="43"/>
    </row>
    <row r="73" spans="2:2" x14ac:dyDescent="0.25">
      <c r="B73" s="43"/>
    </row>
    <row r="74" spans="2:2" x14ac:dyDescent="0.25">
      <c r="B74" s="43"/>
    </row>
    <row r="75" spans="2:2" x14ac:dyDescent="0.25">
      <c r="B75" s="43"/>
    </row>
    <row r="76" spans="2:2" x14ac:dyDescent="0.25">
      <c r="B76" s="43"/>
    </row>
    <row r="77" spans="2:2" x14ac:dyDescent="0.25">
      <c r="B77" s="43"/>
    </row>
    <row r="78" spans="2:2" x14ac:dyDescent="0.25">
      <c r="B78" s="43"/>
    </row>
    <row r="79" spans="2:2" x14ac:dyDescent="0.25">
      <c r="B79" s="43"/>
    </row>
    <row r="80" spans="2:2" x14ac:dyDescent="0.25">
      <c r="B80" s="43"/>
    </row>
    <row r="81" spans="2:2" x14ac:dyDescent="0.25">
      <c r="B81" s="43"/>
    </row>
    <row r="82" spans="2:2" x14ac:dyDescent="0.25">
      <c r="B82" s="43"/>
    </row>
    <row r="83" spans="2:2" x14ac:dyDescent="0.25">
      <c r="B83" s="43"/>
    </row>
    <row r="84" spans="2:2" x14ac:dyDescent="0.25">
      <c r="B84" s="43"/>
    </row>
    <row r="85" spans="2:2" x14ac:dyDescent="0.25">
      <c r="B85" s="43"/>
    </row>
    <row r="86" spans="2:2" x14ac:dyDescent="0.25">
      <c r="B86" s="43"/>
    </row>
    <row r="87" spans="2:2" x14ac:dyDescent="0.25">
      <c r="B87" s="43"/>
    </row>
    <row r="88" spans="2:2" x14ac:dyDescent="0.25">
      <c r="B88" s="43"/>
    </row>
    <row r="89" spans="2:2" x14ac:dyDescent="0.25">
      <c r="B89" s="43"/>
    </row>
    <row r="90" spans="2:2" x14ac:dyDescent="0.25">
      <c r="B90" s="43"/>
    </row>
    <row r="91" spans="2:2" x14ac:dyDescent="0.25">
      <c r="B91" s="43"/>
    </row>
    <row r="92" spans="2:2" x14ac:dyDescent="0.25">
      <c r="B92" s="43"/>
    </row>
    <row r="93" spans="2:2" x14ac:dyDescent="0.25">
      <c r="B93" s="43"/>
    </row>
    <row r="94" spans="2:2" x14ac:dyDescent="0.25">
      <c r="B94" s="43"/>
    </row>
    <row r="95" spans="2:2" x14ac:dyDescent="0.25">
      <c r="B95" s="43"/>
    </row>
    <row r="96" spans="2:2" x14ac:dyDescent="0.25">
      <c r="B96" s="43"/>
    </row>
    <row r="97" spans="2:2" x14ac:dyDescent="0.25">
      <c r="B97" s="43"/>
    </row>
    <row r="98" spans="2:2" x14ac:dyDescent="0.25">
      <c r="B98" s="43"/>
    </row>
    <row r="99" spans="2:2" x14ac:dyDescent="0.25">
      <c r="B99" s="43"/>
    </row>
    <row r="100" spans="2:2" x14ac:dyDescent="0.25">
      <c r="B100" s="43"/>
    </row>
    <row r="101" spans="2:2" x14ac:dyDescent="0.25">
      <c r="B101" s="43"/>
    </row>
    <row r="102" spans="2:2" x14ac:dyDescent="0.25">
      <c r="B102" s="43"/>
    </row>
    <row r="103" spans="2:2" x14ac:dyDescent="0.25">
      <c r="B103" s="43"/>
    </row>
    <row r="104" spans="2:2" x14ac:dyDescent="0.25">
      <c r="B104" s="43"/>
    </row>
    <row r="105" spans="2:2" x14ac:dyDescent="0.25">
      <c r="B105" s="43"/>
    </row>
    <row r="106" spans="2:2" x14ac:dyDescent="0.25">
      <c r="B106" s="43"/>
    </row>
    <row r="107" spans="2:2" x14ac:dyDescent="0.25">
      <c r="B107" s="43"/>
    </row>
    <row r="108" spans="2:2" x14ac:dyDescent="0.25">
      <c r="B108" s="43"/>
    </row>
    <row r="109" spans="2:2" x14ac:dyDescent="0.25">
      <c r="B109" s="43"/>
    </row>
    <row r="110" spans="2:2" x14ac:dyDescent="0.25">
      <c r="B110" s="43"/>
    </row>
    <row r="111" spans="2:2" x14ac:dyDescent="0.25">
      <c r="B111" s="43"/>
    </row>
    <row r="112" spans="2:2" x14ac:dyDescent="0.25">
      <c r="B112" s="43"/>
    </row>
    <row r="113" spans="2:2" x14ac:dyDescent="0.25">
      <c r="B113" s="43"/>
    </row>
    <row r="114" spans="2:2" x14ac:dyDescent="0.25">
      <c r="B114" s="43"/>
    </row>
    <row r="115" spans="2:2" x14ac:dyDescent="0.25">
      <c r="B115" s="43"/>
    </row>
    <row r="116" spans="2:2" x14ac:dyDescent="0.25">
      <c r="B116" s="43"/>
    </row>
    <row r="117" spans="2:2" x14ac:dyDescent="0.25">
      <c r="B117" s="43"/>
    </row>
    <row r="118" spans="2:2" x14ac:dyDescent="0.25">
      <c r="B118" s="43"/>
    </row>
    <row r="119" spans="2:2" x14ac:dyDescent="0.25">
      <c r="B119" s="43"/>
    </row>
    <row r="120" spans="2:2" x14ac:dyDescent="0.25">
      <c r="B120" s="43"/>
    </row>
    <row r="121" spans="2:2" x14ac:dyDescent="0.25">
      <c r="B121" s="43"/>
    </row>
    <row r="122" spans="2:2" x14ac:dyDescent="0.25">
      <c r="B122" s="43"/>
    </row>
    <row r="123" spans="2:2" x14ac:dyDescent="0.25">
      <c r="B123" s="43"/>
    </row>
    <row r="124" spans="2:2" x14ac:dyDescent="0.25">
      <c r="B124" s="43"/>
    </row>
    <row r="125" spans="2:2" x14ac:dyDescent="0.25">
      <c r="B125" s="43"/>
    </row>
    <row r="126" spans="2:2" x14ac:dyDescent="0.25">
      <c r="B126" s="43"/>
    </row>
    <row r="127" spans="2:2" x14ac:dyDescent="0.25">
      <c r="B127" s="43"/>
    </row>
    <row r="128" spans="2:2" x14ac:dyDescent="0.25">
      <c r="B128" s="43"/>
    </row>
    <row r="129" spans="2:2" x14ac:dyDescent="0.25">
      <c r="B129" s="43"/>
    </row>
    <row r="130" spans="2:2" x14ac:dyDescent="0.25">
      <c r="B130" s="43"/>
    </row>
    <row r="131" spans="2:2" x14ac:dyDescent="0.25">
      <c r="B131" s="43"/>
    </row>
    <row r="132" spans="2:2" x14ac:dyDescent="0.25">
      <c r="B132" s="43"/>
    </row>
    <row r="133" spans="2:2" x14ac:dyDescent="0.25">
      <c r="B133" s="43"/>
    </row>
    <row r="134" spans="2:2" x14ac:dyDescent="0.25">
      <c r="B134" s="43"/>
    </row>
    <row r="135" spans="2:2" x14ac:dyDescent="0.25">
      <c r="B135" s="43"/>
    </row>
    <row r="136" spans="2:2" x14ac:dyDescent="0.25">
      <c r="B136" s="43"/>
    </row>
    <row r="137" spans="2:2" x14ac:dyDescent="0.25">
      <c r="B137" s="43"/>
    </row>
    <row r="138" spans="2:2" x14ac:dyDescent="0.25">
      <c r="B138" s="43"/>
    </row>
    <row r="139" spans="2:2" x14ac:dyDescent="0.25">
      <c r="B139" s="43"/>
    </row>
    <row r="140" spans="2:2" x14ac:dyDescent="0.25">
      <c r="B140" s="43"/>
    </row>
    <row r="141" spans="2:2" x14ac:dyDescent="0.25">
      <c r="B141" s="43"/>
    </row>
    <row r="142" spans="2:2" x14ac:dyDescent="0.25">
      <c r="B142" s="43"/>
    </row>
    <row r="143" spans="2:2" x14ac:dyDescent="0.25">
      <c r="B143" s="43"/>
    </row>
    <row r="144" spans="2:2" x14ac:dyDescent="0.25">
      <c r="B144" s="43"/>
    </row>
    <row r="145" spans="2:2" x14ac:dyDescent="0.25">
      <c r="B145" s="43"/>
    </row>
    <row r="146" spans="2:2" x14ac:dyDescent="0.25">
      <c r="B146" s="43"/>
    </row>
    <row r="147" spans="2:2" x14ac:dyDescent="0.25">
      <c r="B147" s="43"/>
    </row>
    <row r="148" spans="2:2" x14ac:dyDescent="0.25">
      <c r="B148" s="43"/>
    </row>
    <row r="149" spans="2:2" x14ac:dyDescent="0.25">
      <c r="B149" s="43"/>
    </row>
    <row r="150" spans="2:2" x14ac:dyDescent="0.25">
      <c r="B150" s="43"/>
    </row>
    <row r="151" spans="2:2" x14ac:dyDescent="0.25">
      <c r="B151" s="43"/>
    </row>
    <row r="152" spans="2:2" x14ac:dyDescent="0.25">
      <c r="B152" s="43"/>
    </row>
    <row r="153" spans="2:2" x14ac:dyDescent="0.25">
      <c r="B153" s="43"/>
    </row>
    <row r="154" spans="2:2" x14ac:dyDescent="0.25">
      <c r="B154" s="43"/>
    </row>
    <row r="155" spans="2:2" x14ac:dyDescent="0.25">
      <c r="B155" s="43"/>
    </row>
    <row r="156" spans="2:2" x14ac:dyDescent="0.25">
      <c r="B156" s="43"/>
    </row>
    <row r="157" spans="2:2" x14ac:dyDescent="0.25">
      <c r="B157" s="43"/>
    </row>
    <row r="158" spans="2:2" x14ac:dyDescent="0.25">
      <c r="B158" s="43"/>
    </row>
    <row r="159" spans="2:2" x14ac:dyDescent="0.25">
      <c r="B159" s="43"/>
    </row>
    <row r="160" spans="2:2" x14ac:dyDescent="0.25">
      <c r="B160" s="43"/>
    </row>
    <row r="161" spans="2:2" x14ac:dyDescent="0.25">
      <c r="B161" s="43"/>
    </row>
    <row r="162" spans="2:2" x14ac:dyDescent="0.25">
      <c r="B162" s="43"/>
    </row>
    <row r="163" spans="2:2" x14ac:dyDescent="0.25">
      <c r="B163" s="43"/>
    </row>
    <row r="164" spans="2:2" x14ac:dyDescent="0.25">
      <c r="B164" s="43"/>
    </row>
    <row r="165" spans="2:2" x14ac:dyDescent="0.25">
      <c r="B165" s="43"/>
    </row>
    <row r="166" spans="2:2" x14ac:dyDescent="0.25">
      <c r="B166" s="43"/>
    </row>
    <row r="167" spans="2:2" x14ac:dyDescent="0.25">
      <c r="B167" s="43"/>
    </row>
    <row r="168" spans="2:2" x14ac:dyDescent="0.25">
      <c r="B168" s="43"/>
    </row>
    <row r="169" spans="2:2" x14ac:dyDescent="0.25">
      <c r="B169" s="43"/>
    </row>
    <row r="170" spans="2:2" x14ac:dyDescent="0.25">
      <c r="B170" s="43"/>
    </row>
    <row r="171" spans="2:2" x14ac:dyDescent="0.25">
      <c r="B171" s="43"/>
    </row>
    <row r="172" spans="2:2" x14ac:dyDescent="0.25">
      <c r="B172" s="43"/>
    </row>
    <row r="173" spans="2:2" x14ac:dyDescent="0.25">
      <c r="B173" s="43"/>
    </row>
    <row r="174" spans="2:2" x14ac:dyDescent="0.25">
      <c r="B174" s="43"/>
    </row>
    <row r="175" spans="2:2" x14ac:dyDescent="0.25">
      <c r="B175" s="43"/>
    </row>
    <row r="176" spans="2:2" x14ac:dyDescent="0.25">
      <c r="B176" s="43"/>
    </row>
    <row r="177" spans="2:2" x14ac:dyDescent="0.25">
      <c r="B177" s="43"/>
    </row>
    <row r="178" spans="2:2" x14ac:dyDescent="0.25">
      <c r="B178" s="43"/>
    </row>
    <row r="179" spans="2:2" x14ac:dyDescent="0.25">
      <c r="B179" s="43"/>
    </row>
    <row r="180" spans="2:2" x14ac:dyDescent="0.25">
      <c r="B180" s="43"/>
    </row>
    <row r="181" spans="2:2" x14ac:dyDescent="0.25">
      <c r="B181" s="43"/>
    </row>
    <row r="182" spans="2:2" x14ac:dyDescent="0.25">
      <c r="B182" s="43"/>
    </row>
    <row r="183" spans="2:2" x14ac:dyDescent="0.25">
      <c r="B183" s="43"/>
    </row>
    <row r="184" spans="2:2" x14ac:dyDescent="0.25">
      <c r="B184" s="43"/>
    </row>
    <row r="185" spans="2:2" x14ac:dyDescent="0.25">
      <c r="B185" s="43"/>
    </row>
    <row r="186" spans="2:2" x14ac:dyDescent="0.25">
      <c r="B186" s="43"/>
    </row>
    <row r="187" spans="2:2" x14ac:dyDescent="0.25">
      <c r="B187" s="43"/>
    </row>
    <row r="188" spans="2:2" x14ac:dyDescent="0.25">
      <c r="B188" s="43"/>
    </row>
    <row r="189" spans="2:2" x14ac:dyDescent="0.25">
      <c r="B189" s="43"/>
    </row>
    <row r="190" spans="2:2" x14ac:dyDescent="0.25">
      <c r="B190" s="43"/>
    </row>
    <row r="191" spans="2:2" x14ac:dyDescent="0.25">
      <c r="B191" s="43"/>
    </row>
    <row r="192" spans="2:2" x14ac:dyDescent="0.25">
      <c r="B192" s="43"/>
    </row>
    <row r="193" spans="2:2" x14ac:dyDescent="0.25">
      <c r="B193" s="43"/>
    </row>
    <row r="194" spans="2:2" x14ac:dyDescent="0.25">
      <c r="B194" s="43"/>
    </row>
    <row r="195" spans="2:2" x14ac:dyDescent="0.25">
      <c r="B195" s="43"/>
    </row>
    <row r="196" spans="2:2" x14ac:dyDescent="0.25">
      <c r="B196" s="43"/>
    </row>
    <row r="197" spans="2:2" x14ac:dyDescent="0.25">
      <c r="B197" s="43"/>
    </row>
    <row r="198" spans="2:2" x14ac:dyDescent="0.25">
      <c r="B198" s="43"/>
    </row>
    <row r="199" spans="2:2" x14ac:dyDescent="0.25">
      <c r="B199" s="43"/>
    </row>
    <row r="200" spans="2:2" x14ac:dyDescent="0.25">
      <c r="B200" s="43"/>
    </row>
    <row r="201" spans="2:2" x14ac:dyDescent="0.25">
      <c r="B201" s="43"/>
    </row>
    <row r="202" spans="2:2" x14ac:dyDescent="0.25">
      <c r="B202" s="43"/>
    </row>
    <row r="203" spans="2:2" x14ac:dyDescent="0.25">
      <c r="B203" s="43"/>
    </row>
    <row r="204" spans="2:2" x14ac:dyDescent="0.25">
      <c r="B204" s="43"/>
    </row>
    <row r="205" spans="2:2" x14ac:dyDescent="0.25">
      <c r="B205" s="43"/>
    </row>
    <row r="206" spans="2:2" x14ac:dyDescent="0.25">
      <c r="B206" s="43"/>
    </row>
    <row r="207" spans="2:2" x14ac:dyDescent="0.25">
      <c r="B207" s="43"/>
    </row>
    <row r="208" spans="2:2" x14ac:dyDescent="0.25">
      <c r="B208" s="43"/>
    </row>
    <row r="209" spans="2:2" x14ac:dyDescent="0.25">
      <c r="B209" s="43"/>
    </row>
    <row r="210" spans="2:2" x14ac:dyDescent="0.25">
      <c r="B210" s="43"/>
    </row>
    <row r="211" spans="2:2" x14ac:dyDescent="0.25">
      <c r="B211" s="43"/>
    </row>
    <row r="212" spans="2:2" x14ac:dyDescent="0.25">
      <c r="B212" s="43"/>
    </row>
    <row r="213" spans="2:2" x14ac:dyDescent="0.25">
      <c r="B213" s="43"/>
    </row>
    <row r="214" spans="2:2" x14ac:dyDescent="0.25">
      <c r="B214" s="43"/>
    </row>
    <row r="215" spans="2:2" x14ac:dyDescent="0.25">
      <c r="B215" s="43"/>
    </row>
    <row r="216" spans="2:2" x14ac:dyDescent="0.25">
      <c r="B216" s="43"/>
    </row>
    <row r="217" spans="2:2" x14ac:dyDescent="0.25">
      <c r="B217" s="43"/>
    </row>
    <row r="218" spans="2:2" x14ac:dyDescent="0.25">
      <c r="B218" s="43"/>
    </row>
    <row r="219" spans="2:2" x14ac:dyDescent="0.25">
      <c r="B219" s="43"/>
    </row>
    <row r="220" spans="2:2" x14ac:dyDescent="0.25">
      <c r="B220" s="43"/>
    </row>
    <row r="221" spans="2:2" x14ac:dyDescent="0.25">
      <c r="B221" s="43"/>
    </row>
    <row r="222" spans="2:2" x14ac:dyDescent="0.25">
      <c r="B222" s="43"/>
    </row>
    <row r="223" spans="2:2" x14ac:dyDescent="0.25">
      <c r="B223" s="43"/>
    </row>
    <row r="224" spans="2:2" x14ac:dyDescent="0.25">
      <c r="B224" s="43"/>
    </row>
    <row r="225" spans="2:2" x14ac:dyDescent="0.25">
      <c r="B225" s="43"/>
    </row>
    <row r="226" spans="2:2" x14ac:dyDescent="0.25">
      <c r="B226" s="43"/>
    </row>
    <row r="227" spans="2:2" x14ac:dyDescent="0.25">
      <c r="B227" s="43"/>
    </row>
    <row r="228" spans="2:2" x14ac:dyDescent="0.25">
      <c r="B228" s="43"/>
    </row>
    <row r="229" spans="2:2" x14ac:dyDescent="0.25">
      <c r="B229" s="43"/>
    </row>
    <row r="230" spans="2:2" x14ac:dyDescent="0.25">
      <c r="B230" s="43"/>
    </row>
    <row r="231" spans="2:2" x14ac:dyDescent="0.25">
      <c r="B231" s="43"/>
    </row>
    <row r="232" spans="2:2" x14ac:dyDescent="0.25">
      <c r="B232" s="43"/>
    </row>
    <row r="233" spans="2:2" x14ac:dyDescent="0.25">
      <c r="B233" s="43"/>
    </row>
    <row r="234" spans="2:2" x14ac:dyDescent="0.25">
      <c r="B234" s="43"/>
    </row>
    <row r="235" spans="2:2" x14ac:dyDescent="0.25">
      <c r="B235" s="43"/>
    </row>
    <row r="236" spans="2:2" x14ac:dyDescent="0.25">
      <c r="B236" s="43"/>
    </row>
    <row r="237" spans="2:2" x14ac:dyDescent="0.25">
      <c r="B237" s="43"/>
    </row>
    <row r="238" spans="2:2" x14ac:dyDescent="0.25">
      <c r="B238" s="43"/>
    </row>
    <row r="239" spans="2:2" x14ac:dyDescent="0.25">
      <c r="B239" s="43"/>
    </row>
    <row r="240" spans="2:2" x14ac:dyDescent="0.25">
      <c r="B240" s="43"/>
    </row>
    <row r="241" spans="2:2" x14ac:dyDescent="0.25">
      <c r="B241" s="43"/>
    </row>
    <row r="242" spans="2:2" x14ac:dyDescent="0.25">
      <c r="B242" s="43"/>
    </row>
    <row r="243" spans="2:2" x14ac:dyDescent="0.25">
      <c r="B243" s="43"/>
    </row>
    <row r="244" spans="2:2" x14ac:dyDescent="0.25">
      <c r="B244" s="43"/>
    </row>
    <row r="245" spans="2:2" x14ac:dyDescent="0.25">
      <c r="B245" s="43"/>
    </row>
    <row r="246" spans="2:2" x14ac:dyDescent="0.25">
      <c r="B246" s="43"/>
    </row>
    <row r="247" spans="2:2" x14ac:dyDescent="0.25">
      <c r="B247" s="43"/>
    </row>
    <row r="248" spans="2:2" x14ac:dyDescent="0.25">
      <c r="B248" s="43"/>
    </row>
    <row r="249" spans="2:2" x14ac:dyDescent="0.25">
      <c r="B249" s="43"/>
    </row>
    <row r="250" spans="2:2" x14ac:dyDescent="0.25">
      <c r="B250" s="43"/>
    </row>
    <row r="251" spans="2:2" x14ac:dyDescent="0.25">
      <c r="B251" s="43"/>
    </row>
    <row r="252" spans="2:2" x14ac:dyDescent="0.25">
      <c r="B252" s="43"/>
    </row>
    <row r="253" spans="2:2" x14ac:dyDescent="0.25">
      <c r="B253" s="43"/>
    </row>
    <row r="254" spans="2:2" x14ac:dyDescent="0.25">
      <c r="B254" s="43"/>
    </row>
    <row r="255" spans="2:2" x14ac:dyDescent="0.25">
      <c r="B255" s="43"/>
    </row>
    <row r="256" spans="2:2" x14ac:dyDescent="0.25">
      <c r="B256" s="43"/>
    </row>
    <row r="257" spans="2:2" x14ac:dyDescent="0.25">
      <c r="B257" s="43"/>
    </row>
    <row r="258" spans="2:2" x14ac:dyDescent="0.25">
      <c r="B258" s="43"/>
    </row>
    <row r="259" spans="2:2" x14ac:dyDescent="0.25">
      <c r="B259" s="43"/>
    </row>
    <row r="260" spans="2:2" x14ac:dyDescent="0.25">
      <c r="B260" s="43"/>
    </row>
    <row r="261" spans="2:2" x14ac:dyDescent="0.25">
      <c r="B261" s="43"/>
    </row>
    <row r="262" spans="2:2" x14ac:dyDescent="0.25">
      <c r="B262" s="43"/>
    </row>
    <row r="263" spans="2:2" x14ac:dyDescent="0.25">
      <c r="B263" s="43"/>
    </row>
    <row r="264" spans="2:2" x14ac:dyDescent="0.25">
      <c r="B264" s="43"/>
    </row>
    <row r="265" spans="2:2" x14ac:dyDescent="0.25">
      <c r="B265" s="43"/>
    </row>
    <row r="266" spans="2:2" x14ac:dyDescent="0.25">
      <c r="B266" s="43"/>
    </row>
    <row r="267" spans="2:2" x14ac:dyDescent="0.25">
      <c r="B267" s="43"/>
    </row>
    <row r="268" spans="2:2" x14ac:dyDescent="0.25">
      <c r="B268" s="43"/>
    </row>
    <row r="269" spans="2:2" x14ac:dyDescent="0.25">
      <c r="B269" s="43"/>
    </row>
    <row r="270" spans="2:2" x14ac:dyDescent="0.25">
      <c r="B270" s="43"/>
    </row>
    <row r="271" spans="2:2" x14ac:dyDescent="0.25">
      <c r="B271" s="43"/>
    </row>
    <row r="272" spans="2:2" x14ac:dyDescent="0.25">
      <c r="B272" s="43"/>
    </row>
    <row r="273" spans="2:2" x14ac:dyDescent="0.25">
      <c r="B273" s="43"/>
    </row>
    <row r="274" spans="2:2" x14ac:dyDescent="0.25">
      <c r="B274" s="43"/>
    </row>
    <row r="275" spans="2:2" x14ac:dyDescent="0.25">
      <c r="B275" s="43"/>
    </row>
    <row r="276" spans="2:2" x14ac:dyDescent="0.25">
      <c r="B276" s="43"/>
    </row>
    <row r="277" spans="2:2" x14ac:dyDescent="0.25">
      <c r="B277" s="43"/>
    </row>
    <row r="278" spans="2:2" x14ac:dyDescent="0.25">
      <c r="B278" s="43"/>
    </row>
    <row r="279" spans="2:2" x14ac:dyDescent="0.25">
      <c r="B279" s="43"/>
    </row>
    <row r="280" spans="2:2" x14ac:dyDescent="0.25">
      <c r="B280" s="43"/>
    </row>
    <row r="281" spans="2:2" x14ac:dyDescent="0.25">
      <c r="B281" s="43"/>
    </row>
    <row r="282" spans="2:2" x14ac:dyDescent="0.25">
      <c r="B282" s="43"/>
    </row>
    <row r="283" spans="2:2" x14ac:dyDescent="0.25">
      <c r="B283" s="43"/>
    </row>
    <row r="284" spans="2:2" x14ac:dyDescent="0.25">
      <c r="B284" s="43"/>
    </row>
    <row r="285" spans="2:2" x14ac:dyDescent="0.25">
      <c r="B285" s="43"/>
    </row>
    <row r="286" spans="2:2" x14ac:dyDescent="0.25">
      <c r="B286" s="43"/>
    </row>
    <row r="287" spans="2:2" x14ac:dyDescent="0.25">
      <c r="B287" s="43"/>
    </row>
    <row r="288" spans="2:2" x14ac:dyDescent="0.25">
      <c r="B288" s="43"/>
    </row>
    <row r="289" spans="2:2" x14ac:dyDescent="0.25">
      <c r="B289" s="43"/>
    </row>
    <row r="290" spans="2:2" x14ac:dyDescent="0.25">
      <c r="B290" s="43"/>
    </row>
    <row r="291" spans="2:2" x14ac:dyDescent="0.25">
      <c r="B291" s="43"/>
    </row>
    <row r="292" spans="2:2" x14ac:dyDescent="0.25">
      <c r="B292" s="43"/>
    </row>
    <row r="293" spans="2:2" x14ac:dyDescent="0.25">
      <c r="B293" s="43"/>
    </row>
    <row r="294" spans="2:2" x14ac:dyDescent="0.25">
      <c r="B294" s="43"/>
    </row>
    <row r="295" spans="2:2" x14ac:dyDescent="0.25">
      <c r="B295" s="43"/>
    </row>
    <row r="296" spans="2:2" x14ac:dyDescent="0.25">
      <c r="B296" s="43"/>
    </row>
    <row r="297" spans="2:2" x14ac:dyDescent="0.25">
      <c r="B297" s="43"/>
    </row>
    <row r="298" spans="2:2" x14ac:dyDescent="0.25">
      <c r="B298" s="43"/>
    </row>
    <row r="299" spans="2:2" x14ac:dyDescent="0.25">
      <c r="B299" s="43"/>
    </row>
    <row r="300" spans="2:2" x14ac:dyDescent="0.25">
      <c r="B300" s="43"/>
    </row>
    <row r="301" spans="2:2" x14ac:dyDescent="0.25">
      <c r="B301" s="43"/>
    </row>
    <row r="302" spans="2:2" x14ac:dyDescent="0.25">
      <c r="B302" s="43"/>
    </row>
    <row r="303" spans="2:2" x14ac:dyDescent="0.25">
      <c r="B303" s="43"/>
    </row>
    <row r="304" spans="2:2" x14ac:dyDescent="0.25">
      <c r="B304" s="43"/>
    </row>
    <row r="305" spans="2:2" x14ac:dyDescent="0.25">
      <c r="B305" s="43"/>
    </row>
    <row r="306" spans="2:2" x14ac:dyDescent="0.25">
      <c r="B306" s="43"/>
    </row>
    <row r="307" spans="2:2" x14ac:dyDescent="0.25">
      <c r="B307" s="43"/>
    </row>
    <row r="308" spans="2:2" x14ac:dyDescent="0.25">
      <c r="B308" s="43"/>
    </row>
    <row r="309" spans="2:2" x14ac:dyDescent="0.25">
      <c r="B309" s="43"/>
    </row>
    <row r="310" spans="2:2" x14ac:dyDescent="0.25">
      <c r="B310" s="43"/>
    </row>
    <row r="311" spans="2:2" x14ac:dyDescent="0.25">
      <c r="B311" s="43"/>
    </row>
    <row r="312" spans="2:2" x14ac:dyDescent="0.25">
      <c r="B312" s="43"/>
    </row>
    <row r="313" spans="2:2" x14ac:dyDescent="0.25">
      <c r="B313" s="43"/>
    </row>
    <row r="314" spans="2:2" x14ac:dyDescent="0.25">
      <c r="B314" s="43"/>
    </row>
    <row r="315" spans="2:2" x14ac:dyDescent="0.25">
      <c r="B315" s="43"/>
    </row>
    <row r="316" spans="2:2" x14ac:dyDescent="0.25">
      <c r="B316" s="43"/>
    </row>
    <row r="317" spans="2:2" x14ac:dyDescent="0.25">
      <c r="B317" s="43"/>
    </row>
    <row r="318" spans="2:2" x14ac:dyDescent="0.25">
      <c r="B318" s="43"/>
    </row>
    <row r="319" spans="2:2" x14ac:dyDescent="0.25">
      <c r="B319" s="43"/>
    </row>
    <row r="320" spans="2:2" x14ac:dyDescent="0.25">
      <c r="B320" s="43"/>
    </row>
    <row r="321" spans="2:2" x14ac:dyDescent="0.25">
      <c r="B321" s="43"/>
    </row>
    <row r="322" spans="2:2" x14ac:dyDescent="0.25">
      <c r="B322" s="43"/>
    </row>
    <row r="323" spans="2:2" x14ac:dyDescent="0.25">
      <c r="B323" s="43"/>
    </row>
    <row r="324" spans="2:2" x14ac:dyDescent="0.25">
      <c r="B324" s="43"/>
    </row>
    <row r="325" spans="2:2" x14ac:dyDescent="0.25">
      <c r="B325" s="43"/>
    </row>
    <row r="326" spans="2:2" x14ac:dyDescent="0.25">
      <c r="B326" s="43"/>
    </row>
    <row r="327" spans="2:2" x14ac:dyDescent="0.25">
      <c r="B327" s="43"/>
    </row>
    <row r="328" spans="2:2" x14ac:dyDescent="0.25">
      <c r="B328" s="43"/>
    </row>
    <row r="329" spans="2:2" x14ac:dyDescent="0.25">
      <c r="B329" s="43"/>
    </row>
    <row r="330" spans="2:2" x14ac:dyDescent="0.25">
      <c r="B330" s="43"/>
    </row>
    <row r="331" spans="2:2" x14ac:dyDescent="0.25">
      <c r="B331" s="43"/>
    </row>
    <row r="332" spans="2:2" x14ac:dyDescent="0.25">
      <c r="B332" s="43"/>
    </row>
    <row r="333" spans="2:2" x14ac:dyDescent="0.25">
      <c r="B333" s="43"/>
    </row>
    <row r="334" spans="2:2" x14ac:dyDescent="0.25">
      <c r="B334" s="43"/>
    </row>
    <row r="335" spans="2:2" x14ac:dyDescent="0.25">
      <c r="B335" s="43"/>
    </row>
    <row r="336" spans="2:2" x14ac:dyDescent="0.25">
      <c r="B336" s="43"/>
    </row>
    <row r="337" spans="2:2" x14ac:dyDescent="0.25">
      <c r="B337" s="43"/>
    </row>
    <row r="338" spans="2:2" x14ac:dyDescent="0.25">
      <c r="B338" s="43"/>
    </row>
    <row r="339" spans="2:2" x14ac:dyDescent="0.25">
      <c r="B339" s="43"/>
    </row>
    <row r="340" spans="2:2" x14ac:dyDescent="0.25">
      <c r="B340" s="43"/>
    </row>
    <row r="341" spans="2:2" x14ac:dyDescent="0.25">
      <c r="B341" s="43"/>
    </row>
    <row r="342" spans="2:2" x14ac:dyDescent="0.25">
      <c r="B342" s="43"/>
    </row>
    <row r="343" spans="2:2" x14ac:dyDescent="0.25">
      <c r="B343" s="43"/>
    </row>
    <row r="344" spans="2:2" x14ac:dyDescent="0.25">
      <c r="B344" s="43"/>
    </row>
    <row r="345" spans="2:2" x14ac:dyDescent="0.25">
      <c r="B345" s="43"/>
    </row>
    <row r="346" spans="2:2" x14ac:dyDescent="0.25">
      <c r="B346" s="43"/>
    </row>
    <row r="347" spans="2:2" x14ac:dyDescent="0.25">
      <c r="B347" s="43"/>
    </row>
    <row r="348" spans="2:2" x14ac:dyDescent="0.25">
      <c r="B348" s="43"/>
    </row>
    <row r="349" spans="2:2" x14ac:dyDescent="0.25">
      <c r="B349" s="43"/>
    </row>
    <row r="350" spans="2:2" x14ac:dyDescent="0.25">
      <c r="B350" s="43"/>
    </row>
    <row r="351" spans="2:2" x14ac:dyDescent="0.25">
      <c r="B351" s="43"/>
    </row>
    <row r="352" spans="2:2" x14ac:dyDescent="0.25">
      <c r="B352" s="43"/>
    </row>
    <row r="353" spans="2:2" x14ac:dyDescent="0.25">
      <c r="B353" s="43"/>
    </row>
    <row r="354" spans="2:2" x14ac:dyDescent="0.25">
      <c r="B354" s="43"/>
    </row>
    <row r="355" spans="2:2" x14ac:dyDescent="0.25">
      <c r="B355" s="43"/>
    </row>
    <row r="356" spans="2:2" x14ac:dyDescent="0.25">
      <c r="B356" s="43"/>
    </row>
    <row r="357" spans="2:2" x14ac:dyDescent="0.25">
      <c r="B357" s="43"/>
    </row>
    <row r="358" spans="2:2" x14ac:dyDescent="0.25">
      <c r="B358" s="43"/>
    </row>
    <row r="359" spans="2:2" x14ac:dyDescent="0.25">
      <c r="B359" s="43"/>
    </row>
    <row r="360" spans="2:2" x14ac:dyDescent="0.25">
      <c r="B360" s="43"/>
    </row>
    <row r="361" spans="2:2" x14ac:dyDescent="0.25">
      <c r="B361" s="43"/>
    </row>
    <row r="362" spans="2:2" x14ac:dyDescent="0.25">
      <c r="B362" s="43"/>
    </row>
    <row r="363" spans="2:2" x14ac:dyDescent="0.25">
      <c r="B363" s="43"/>
    </row>
    <row r="364" spans="2:2" x14ac:dyDescent="0.25">
      <c r="B364" s="43"/>
    </row>
    <row r="365" spans="2:2" x14ac:dyDescent="0.25">
      <c r="B365" s="43"/>
    </row>
    <row r="366" spans="2:2" x14ac:dyDescent="0.25">
      <c r="B366" s="43"/>
    </row>
    <row r="367" spans="2:2" x14ac:dyDescent="0.25">
      <c r="B367" s="43"/>
    </row>
    <row r="368" spans="2:2" x14ac:dyDescent="0.25">
      <c r="B368" s="43"/>
    </row>
    <row r="369" spans="2:2" x14ac:dyDescent="0.25">
      <c r="B369" s="43"/>
    </row>
    <row r="370" spans="2:2" x14ac:dyDescent="0.25">
      <c r="B370" s="43"/>
    </row>
    <row r="371" spans="2:2" x14ac:dyDescent="0.25">
      <c r="B371" s="43"/>
    </row>
    <row r="372" spans="2:2" x14ac:dyDescent="0.25">
      <c r="B372" s="43"/>
    </row>
    <row r="373" spans="2:2" x14ac:dyDescent="0.25">
      <c r="B373" s="43"/>
    </row>
    <row r="374" spans="2:2" x14ac:dyDescent="0.25">
      <c r="B374" s="43"/>
    </row>
    <row r="375" spans="2:2" x14ac:dyDescent="0.25">
      <c r="B375" s="43"/>
    </row>
    <row r="376" spans="2:2" x14ac:dyDescent="0.25">
      <c r="B376" s="43"/>
    </row>
    <row r="377" spans="2:2" x14ac:dyDescent="0.25">
      <c r="B377" s="43"/>
    </row>
    <row r="378" spans="2:2" x14ac:dyDescent="0.25">
      <c r="B378" s="43"/>
    </row>
    <row r="379" spans="2:2" x14ac:dyDescent="0.25">
      <c r="B379" s="43"/>
    </row>
    <row r="380" spans="2:2" x14ac:dyDescent="0.25">
      <c r="B380" s="43"/>
    </row>
    <row r="381" spans="2:2" x14ac:dyDescent="0.25">
      <c r="B381" s="43"/>
    </row>
    <row r="382" spans="2:2" x14ac:dyDescent="0.25">
      <c r="B382" s="43"/>
    </row>
    <row r="383" spans="2:2" x14ac:dyDescent="0.25">
      <c r="B383" s="43"/>
    </row>
    <row r="384" spans="2:2" x14ac:dyDescent="0.25">
      <c r="B384" s="43"/>
    </row>
    <row r="385" spans="2:2" x14ac:dyDescent="0.25">
      <c r="B385" s="43"/>
    </row>
    <row r="386" spans="2:2" x14ac:dyDescent="0.25">
      <c r="B386" s="43"/>
    </row>
    <row r="387" spans="2:2" x14ac:dyDescent="0.25">
      <c r="B387" s="43"/>
    </row>
    <row r="388" spans="2:2" x14ac:dyDescent="0.25">
      <c r="B388" s="43"/>
    </row>
    <row r="389" spans="2:2" x14ac:dyDescent="0.25">
      <c r="B389" s="43"/>
    </row>
    <row r="390" spans="2:2" x14ac:dyDescent="0.25">
      <c r="B390" s="43"/>
    </row>
    <row r="391" spans="2:2" x14ac:dyDescent="0.25">
      <c r="B391" s="43"/>
    </row>
    <row r="392" spans="2:2" x14ac:dyDescent="0.25">
      <c r="B392" s="43"/>
    </row>
    <row r="393" spans="2:2" x14ac:dyDescent="0.25">
      <c r="B393" s="43"/>
    </row>
    <row r="394" spans="2:2" x14ac:dyDescent="0.25">
      <c r="B394" s="43"/>
    </row>
    <row r="395" spans="2:2" x14ac:dyDescent="0.25">
      <c r="B395" s="43"/>
    </row>
    <row r="396" spans="2:2" x14ac:dyDescent="0.25">
      <c r="B396" s="43"/>
    </row>
    <row r="397" spans="2:2" x14ac:dyDescent="0.25">
      <c r="B397" s="43"/>
    </row>
    <row r="398" spans="2:2" x14ac:dyDescent="0.25">
      <c r="B398" s="43"/>
    </row>
    <row r="399" spans="2:2" x14ac:dyDescent="0.25">
      <c r="B399" s="43"/>
    </row>
    <row r="400" spans="2:2" x14ac:dyDescent="0.25">
      <c r="B400" s="43"/>
    </row>
    <row r="401" spans="2:2" x14ac:dyDescent="0.25">
      <c r="B401" s="43"/>
    </row>
    <row r="402" spans="2:2" x14ac:dyDescent="0.25">
      <c r="B402" s="43"/>
    </row>
    <row r="403" spans="2:2" x14ac:dyDescent="0.25">
      <c r="B403" s="43"/>
    </row>
    <row r="404" spans="2:2" x14ac:dyDescent="0.25">
      <c r="B404" s="43"/>
    </row>
    <row r="405" spans="2:2" x14ac:dyDescent="0.25">
      <c r="B405" s="43"/>
    </row>
    <row r="406" spans="2:2" x14ac:dyDescent="0.25">
      <c r="B406" s="43"/>
    </row>
    <row r="407" spans="2:2" x14ac:dyDescent="0.25">
      <c r="B407" s="43"/>
    </row>
    <row r="408" spans="2:2" x14ac:dyDescent="0.25">
      <c r="B408" s="43"/>
    </row>
    <row r="409" spans="2:2" x14ac:dyDescent="0.25">
      <c r="B409" s="43"/>
    </row>
    <row r="410" spans="2:2" x14ac:dyDescent="0.25">
      <c r="B410" s="43"/>
    </row>
    <row r="411" spans="2:2" x14ac:dyDescent="0.25">
      <c r="B411" s="43"/>
    </row>
    <row r="412" spans="2:2" x14ac:dyDescent="0.25">
      <c r="B412" s="43"/>
    </row>
    <row r="413" spans="2:2" x14ac:dyDescent="0.25">
      <c r="B413" s="43"/>
    </row>
    <row r="414" spans="2:2" x14ac:dyDescent="0.25">
      <c r="B414" s="43"/>
    </row>
    <row r="415" spans="2:2" x14ac:dyDescent="0.25">
      <c r="B415" s="43"/>
    </row>
    <row r="416" spans="2:2" x14ac:dyDescent="0.25">
      <c r="B416" s="43"/>
    </row>
    <row r="417" spans="2:2" x14ac:dyDescent="0.25">
      <c r="B417" s="43"/>
    </row>
    <row r="418" spans="2:2" x14ac:dyDescent="0.25">
      <c r="B418" s="43"/>
    </row>
    <row r="419" spans="2:2" x14ac:dyDescent="0.25">
      <c r="B419" s="43"/>
    </row>
    <row r="420" spans="2:2" x14ac:dyDescent="0.25">
      <c r="B420" s="43"/>
    </row>
    <row r="421" spans="2:2" x14ac:dyDescent="0.25">
      <c r="B421" s="43"/>
    </row>
    <row r="422" spans="2:2" x14ac:dyDescent="0.25">
      <c r="B422" s="43"/>
    </row>
    <row r="423" spans="2:2" x14ac:dyDescent="0.25">
      <c r="B423" s="43"/>
    </row>
    <row r="424" spans="2:2" x14ac:dyDescent="0.25">
      <c r="B424" s="43"/>
    </row>
    <row r="425" spans="2:2" x14ac:dyDescent="0.25">
      <c r="B425" s="43"/>
    </row>
    <row r="426" spans="2:2" x14ac:dyDescent="0.25">
      <c r="B426" s="43"/>
    </row>
    <row r="427" spans="2:2" x14ac:dyDescent="0.25">
      <c r="B427" s="43"/>
    </row>
    <row r="428" spans="2:2" x14ac:dyDescent="0.25">
      <c r="B428" s="43"/>
    </row>
    <row r="429" spans="2:2" x14ac:dyDescent="0.25">
      <c r="B429" s="43"/>
    </row>
    <row r="430" spans="2:2" x14ac:dyDescent="0.25">
      <c r="B430" s="43"/>
    </row>
    <row r="431" spans="2:2" x14ac:dyDescent="0.25">
      <c r="B431" s="43"/>
    </row>
    <row r="432" spans="2:2" x14ac:dyDescent="0.25">
      <c r="B432" s="43"/>
    </row>
    <row r="433" spans="2:2" x14ac:dyDescent="0.25">
      <c r="B433" s="43"/>
    </row>
    <row r="434" spans="2:2" x14ac:dyDescent="0.25">
      <c r="B434" s="43"/>
    </row>
    <row r="435" spans="2:2" x14ac:dyDescent="0.25">
      <c r="B435" s="43"/>
    </row>
    <row r="436" spans="2:2" x14ac:dyDescent="0.25">
      <c r="B436" s="43"/>
    </row>
    <row r="437" spans="2:2" x14ac:dyDescent="0.25">
      <c r="B437" s="43"/>
    </row>
    <row r="438" spans="2:2" x14ac:dyDescent="0.25">
      <c r="B438" s="43"/>
    </row>
    <row r="439" spans="2:2" x14ac:dyDescent="0.25">
      <c r="B439" s="43"/>
    </row>
    <row r="440" spans="2:2" x14ac:dyDescent="0.25">
      <c r="B440" s="43"/>
    </row>
    <row r="441" spans="2:2" x14ac:dyDescent="0.25">
      <c r="B441" s="43"/>
    </row>
    <row r="442" spans="2:2" x14ac:dyDescent="0.25">
      <c r="B442" s="43"/>
    </row>
    <row r="443" spans="2:2" x14ac:dyDescent="0.25">
      <c r="B443" s="43"/>
    </row>
    <row r="444" spans="2:2" x14ac:dyDescent="0.25">
      <c r="B444" s="43"/>
    </row>
    <row r="445" spans="2:2" x14ac:dyDescent="0.25">
      <c r="B445" s="43"/>
    </row>
    <row r="446" spans="2:2" x14ac:dyDescent="0.25">
      <c r="B446" s="43"/>
    </row>
    <row r="447" spans="2:2" x14ac:dyDescent="0.25">
      <c r="B447" s="43"/>
    </row>
    <row r="448" spans="2:2" x14ac:dyDescent="0.25">
      <c r="B448" s="43"/>
    </row>
    <row r="449" spans="2:2" x14ac:dyDescent="0.25">
      <c r="B449" s="43"/>
    </row>
    <row r="450" spans="2:2" x14ac:dyDescent="0.25">
      <c r="B450" s="43"/>
    </row>
    <row r="451" spans="2:2" x14ac:dyDescent="0.25">
      <c r="B451" s="43"/>
    </row>
    <row r="452" spans="2:2" x14ac:dyDescent="0.25">
      <c r="B452" s="43"/>
    </row>
    <row r="453" spans="2:2" x14ac:dyDescent="0.25">
      <c r="B453" s="43"/>
    </row>
    <row r="454" spans="2:2" x14ac:dyDescent="0.25">
      <c r="B454" s="43"/>
    </row>
    <row r="455" spans="2:2" x14ac:dyDescent="0.25">
      <c r="B455" s="43"/>
    </row>
    <row r="456" spans="2:2" x14ac:dyDescent="0.25">
      <c r="B456" s="43"/>
    </row>
    <row r="457" spans="2:2" x14ac:dyDescent="0.25">
      <c r="B457" s="43"/>
    </row>
    <row r="458" spans="2:2" x14ac:dyDescent="0.25">
      <c r="B458" s="43"/>
    </row>
    <row r="459" spans="2:2" x14ac:dyDescent="0.25">
      <c r="B459" s="43"/>
    </row>
    <row r="460" spans="2:2" x14ac:dyDescent="0.25">
      <c r="B460" s="43"/>
    </row>
    <row r="461" spans="2:2" x14ac:dyDescent="0.25">
      <c r="B461" s="43"/>
    </row>
    <row r="462" spans="2:2" x14ac:dyDescent="0.25">
      <c r="B462" s="43"/>
    </row>
    <row r="463" spans="2:2" x14ac:dyDescent="0.25">
      <c r="B463" s="43"/>
    </row>
    <row r="464" spans="2:2" x14ac:dyDescent="0.25">
      <c r="B464" s="43"/>
    </row>
    <row r="465" spans="2:2" x14ac:dyDescent="0.25">
      <c r="B465" s="43"/>
    </row>
    <row r="466" spans="2:2" x14ac:dyDescent="0.25">
      <c r="B466" s="43"/>
    </row>
    <row r="467" spans="2:2" x14ac:dyDescent="0.25">
      <c r="B467" s="43"/>
    </row>
    <row r="468" spans="2:2" x14ac:dyDescent="0.25">
      <c r="B468" s="43"/>
    </row>
    <row r="469" spans="2:2" x14ac:dyDescent="0.25">
      <c r="B469" s="43"/>
    </row>
    <row r="470" spans="2:2" x14ac:dyDescent="0.25">
      <c r="B470" s="43"/>
    </row>
    <row r="471" spans="2:2" x14ac:dyDescent="0.25">
      <c r="B471" s="43"/>
    </row>
    <row r="472" spans="2:2" x14ac:dyDescent="0.25">
      <c r="B472" s="43"/>
    </row>
    <row r="473" spans="2:2" x14ac:dyDescent="0.25">
      <c r="B473" s="43"/>
    </row>
    <row r="474" spans="2:2" x14ac:dyDescent="0.25">
      <c r="B474" s="43"/>
    </row>
    <row r="475" spans="2:2" x14ac:dyDescent="0.25">
      <c r="B475" s="43"/>
    </row>
    <row r="476" spans="2:2" x14ac:dyDescent="0.25">
      <c r="B476" s="43"/>
    </row>
    <row r="477" spans="2:2" x14ac:dyDescent="0.25">
      <c r="B477" s="43"/>
    </row>
    <row r="478" spans="2:2" x14ac:dyDescent="0.25">
      <c r="B478" s="43"/>
    </row>
    <row r="479" spans="2:2" x14ac:dyDescent="0.25">
      <c r="B479" s="43"/>
    </row>
    <row r="480" spans="2:2" x14ac:dyDescent="0.25">
      <c r="B480" s="43"/>
    </row>
    <row r="481" spans="2:2" x14ac:dyDescent="0.25">
      <c r="B481" s="43"/>
    </row>
    <row r="482" spans="2:2" x14ac:dyDescent="0.25">
      <c r="B482" s="43"/>
    </row>
    <row r="483" spans="2:2" x14ac:dyDescent="0.25">
      <c r="B483" s="43"/>
    </row>
    <row r="484" spans="2:2" x14ac:dyDescent="0.25">
      <c r="B484" s="43"/>
    </row>
    <row r="485" spans="2:2" x14ac:dyDescent="0.25">
      <c r="B485" s="43"/>
    </row>
    <row r="486" spans="2:2" x14ac:dyDescent="0.25">
      <c r="B486" s="43"/>
    </row>
    <row r="487" spans="2:2" x14ac:dyDescent="0.25">
      <c r="B487" s="43"/>
    </row>
    <row r="488" spans="2:2" x14ac:dyDescent="0.25">
      <c r="B488" s="43"/>
    </row>
    <row r="489" spans="2:2" x14ac:dyDescent="0.25">
      <c r="B489" s="43"/>
    </row>
    <row r="490" spans="2:2" x14ac:dyDescent="0.25">
      <c r="B490" s="43"/>
    </row>
    <row r="491" spans="2:2" x14ac:dyDescent="0.25">
      <c r="B491" s="43"/>
    </row>
    <row r="492" spans="2:2" x14ac:dyDescent="0.25">
      <c r="B492" s="43"/>
    </row>
    <row r="493" spans="2:2" x14ac:dyDescent="0.25">
      <c r="B493" s="43"/>
    </row>
    <row r="494" spans="2:2" x14ac:dyDescent="0.25">
      <c r="B494" s="43"/>
    </row>
    <row r="495" spans="2:2" x14ac:dyDescent="0.25">
      <c r="B495" s="43"/>
    </row>
    <row r="496" spans="2:2" x14ac:dyDescent="0.25">
      <c r="B496" s="43"/>
    </row>
    <row r="497" spans="2:2" x14ac:dyDescent="0.25">
      <c r="B497" s="43"/>
    </row>
    <row r="498" spans="2:2" x14ac:dyDescent="0.25">
      <c r="B498" s="43"/>
    </row>
    <row r="499" spans="2:2" x14ac:dyDescent="0.25">
      <c r="B499" s="43"/>
    </row>
    <row r="500" spans="2:2" x14ac:dyDescent="0.25">
      <c r="B500" s="43"/>
    </row>
    <row r="501" spans="2:2" x14ac:dyDescent="0.25">
      <c r="B501" s="43"/>
    </row>
    <row r="502" spans="2:2" x14ac:dyDescent="0.25">
      <c r="B502" s="43"/>
    </row>
    <row r="503" spans="2:2" x14ac:dyDescent="0.25">
      <c r="B503" s="43"/>
    </row>
    <row r="504" spans="2:2" x14ac:dyDescent="0.25">
      <c r="B504" s="43"/>
    </row>
    <row r="505" spans="2:2" x14ac:dyDescent="0.25">
      <c r="B505" s="43"/>
    </row>
    <row r="506" spans="2:2" x14ac:dyDescent="0.25">
      <c r="B506" s="43"/>
    </row>
    <row r="507" spans="2:2" x14ac:dyDescent="0.25">
      <c r="B507" s="43"/>
    </row>
    <row r="508" spans="2:2" x14ac:dyDescent="0.25">
      <c r="B508" s="43"/>
    </row>
    <row r="509" spans="2:2" x14ac:dyDescent="0.25">
      <c r="B509" s="43"/>
    </row>
    <row r="510" spans="2:2" x14ac:dyDescent="0.25">
      <c r="B510" s="43"/>
    </row>
    <row r="511" spans="2:2" x14ac:dyDescent="0.25">
      <c r="B511" s="43"/>
    </row>
    <row r="512" spans="2:2" x14ac:dyDescent="0.25">
      <c r="B512" s="43"/>
    </row>
    <row r="513" spans="2:2" x14ac:dyDescent="0.25">
      <c r="B513" s="43"/>
    </row>
    <row r="514" spans="2:2" x14ac:dyDescent="0.25">
      <c r="B514" s="43"/>
    </row>
    <row r="515" spans="2:2" x14ac:dyDescent="0.25">
      <c r="B515" s="43"/>
    </row>
    <row r="516" spans="2:2" x14ac:dyDescent="0.25">
      <c r="B516" s="43"/>
    </row>
    <row r="517" spans="2:2" x14ac:dyDescent="0.25">
      <c r="B517" s="43"/>
    </row>
    <row r="518" spans="2:2" x14ac:dyDescent="0.25">
      <c r="B518" s="43"/>
    </row>
    <row r="519" spans="2:2" x14ac:dyDescent="0.25">
      <c r="B519" s="43"/>
    </row>
    <row r="520" spans="2:2" x14ac:dyDescent="0.25">
      <c r="B520" s="43"/>
    </row>
    <row r="521" spans="2:2" x14ac:dyDescent="0.25">
      <c r="B521" s="43"/>
    </row>
    <row r="522" spans="2:2" x14ac:dyDescent="0.25">
      <c r="B522" s="43"/>
    </row>
    <row r="523" spans="2:2" x14ac:dyDescent="0.25">
      <c r="B523" s="43"/>
    </row>
    <row r="524" spans="2:2" x14ac:dyDescent="0.25">
      <c r="B524" s="43"/>
    </row>
    <row r="525" spans="2:2" x14ac:dyDescent="0.25">
      <c r="B525" s="43"/>
    </row>
    <row r="526" spans="2:2" x14ac:dyDescent="0.25">
      <c r="B526" s="43"/>
    </row>
    <row r="527" spans="2:2" x14ac:dyDescent="0.25">
      <c r="B527" s="43"/>
    </row>
    <row r="528" spans="2:2" x14ac:dyDescent="0.25">
      <c r="B528" s="43"/>
    </row>
    <row r="529" spans="2:2" x14ac:dyDescent="0.25">
      <c r="B529" s="43"/>
    </row>
    <row r="530" spans="2:2" x14ac:dyDescent="0.25">
      <c r="B530" s="43"/>
    </row>
    <row r="531" spans="2:2" x14ac:dyDescent="0.25">
      <c r="B531" s="43"/>
    </row>
    <row r="532" spans="2:2" x14ac:dyDescent="0.25">
      <c r="B532" s="43"/>
    </row>
    <row r="533" spans="2:2" x14ac:dyDescent="0.25">
      <c r="B533" s="43"/>
    </row>
    <row r="534" spans="2:2" x14ac:dyDescent="0.25">
      <c r="B534" s="43"/>
    </row>
    <row r="535" spans="2:2" x14ac:dyDescent="0.25">
      <c r="B535" s="43"/>
    </row>
    <row r="536" spans="2:2" x14ac:dyDescent="0.25">
      <c r="B536" s="43"/>
    </row>
    <row r="537" spans="2:2" x14ac:dyDescent="0.25">
      <c r="B537" s="43"/>
    </row>
    <row r="538" spans="2:2" x14ac:dyDescent="0.25">
      <c r="B538" s="43"/>
    </row>
    <row r="539" spans="2:2" x14ac:dyDescent="0.25">
      <c r="B539" s="43"/>
    </row>
    <row r="540" spans="2:2" x14ac:dyDescent="0.25">
      <c r="B540" s="43"/>
    </row>
    <row r="541" spans="2:2" x14ac:dyDescent="0.25">
      <c r="B541" s="43"/>
    </row>
    <row r="542" spans="2:2" x14ac:dyDescent="0.25">
      <c r="B542" s="43"/>
    </row>
    <row r="543" spans="2:2" x14ac:dyDescent="0.25">
      <c r="B543" s="43"/>
    </row>
    <row r="544" spans="2:2" x14ac:dyDescent="0.25">
      <c r="B544" s="43"/>
    </row>
    <row r="545" spans="2:2" x14ac:dyDescent="0.25">
      <c r="B545" s="43"/>
    </row>
    <row r="546" spans="2:2" x14ac:dyDescent="0.25">
      <c r="B546" s="43"/>
    </row>
    <row r="547" spans="2:2" x14ac:dyDescent="0.25">
      <c r="B547" s="43"/>
    </row>
    <row r="548" spans="2:2" x14ac:dyDescent="0.25">
      <c r="B548" s="43"/>
    </row>
    <row r="549" spans="2:2" x14ac:dyDescent="0.25">
      <c r="B549" s="43"/>
    </row>
    <row r="550" spans="2:2" x14ac:dyDescent="0.25">
      <c r="B550" s="43"/>
    </row>
    <row r="551" spans="2:2" x14ac:dyDescent="0.25">
      <c r="B551" s="43"/>
    </row>
    <row r="552" spans="2:2" x14ac:dyDescent="0.25">
      <c r="B552" s="43"/>
    </row>
    <row r="553" spans="2:2" x14ac:dyDescent="0.25">
      <c r="B553" s="43"/>
    </row>
    <row r="554" spans="2:2" x14ac:dyDescent="0.25">
      <c r="B554" s="43"/>
    </row>
    <row r="555" spans="2:2" x14ac:dyDescent="0.25">
      <c r="B555" s="43"/>
    </row>
    <row r="556" spans="2:2" x14ac:dyDescent="0.25">
      <c r="B556" s="43"/>
    </row>
    <row r="557" spans="2:2" x14ac:dyDescent="0.25">
      <c r="B557" s="43"/>
    </row>
    <row r="558" spans="2:2" x14ac:dyDescent="0.25">
      <c r="B558" s="43"/>
    </row>
    <row r="559" spans="2:2" x14ac:dyDescent="0.25">
      <c r="B559" s="43"/>
    </row>
    <row r="560" spans="2:2" x14ac:dyDescent="0.25">
      <c r="B560" s="43"/>
    </row>
    <row r="561" spans="2:2" x14ac:dyDescent="0.25">
      <c r="B561" s="43"/>
    </row>
    <row r="562" spans="2:2" x14ac:dyDescent="0.25">
      <c r="B562" s="43"/>
    </row>
    <row r="563" spans="2:2" x14ac:dyDescent="0.25">
      <c r="B563" s="43"/>
    </row>
    <row r="564" spans="2:2" x14ac:dyDescent="0.25">
      <c r="B564" s="43"/>
    </row>
    <row r="565" spans="2:2" x14ac:dyDescent="0.25">
      <c r="B565" s="43"/>
    </row>
    <row r="566" spans="2:2" x14ac:dyDescent="0.25">
      <c r="B566" s="43"/>
    </row>
    <row r="567" spans="2:2" x14ac:dyDescent="0.25">
      <c r="B567" s="43"/>
    </row>
    <row r="568" spans="2:2" x14ac:dyDescent="0.25">
      <c r="B568" s="43"/>
    </row>
    <row r="569" spans="2:2" x14ac:dyDescent="0.25">
      <c r="B569" s="43"/>
    </row>
    <row r="570" spans="2:2" x14ac:dyDescent="0.25">
      <c r="B570" s="43"/>
    </row>
    <row r="571" spans="2:2" x14ac:dyDescent="0.25">
      <c r="B571" s="43"/>
    </row>
    <row r="572" spans="2:2" x14ac:dyDescent="0.25">
      <c r="B572" s="43"/>
    </row>
    <row r="573" spans="2:2" x14ac:dyDescent="0.25">
      <c r="B573" s="43"/>
    </row>
    <row r="574" spans="2:2" x14ac:dyDescent="0.25">
      <c r="B574" s="43"/>
    </row>
    <row r="575" spans="2:2" x14ac:dyDescent="0.25">
      <c r="B575" s="43"/>
    </row>
    <row r="576" spans="2:2" x14ac:dyDescent="0.25">
      <c r="B576" s="43"/>
    </row>
    <row r="577" spans="2:2" x14ac:dyDescent="0.25">
      <c r="B577" s="43"/>
    </row>
    <row r="578" spans="2:2" x14ac:dyDescent="0.25">
      <c r="B578" s="43"/>
    </row>
    <row r="579" spans="2:2" x14ac:dyDescent="0.25">
      <c r="B579" s="43"/>
    </row>
    <row r="580" spans="2:2" x14ac:dyDescent="0.25">
      <c r="B580" s="43"/>
    </row>
    <row r="581" spans="2:2" x14ac:dyDescent="0.25">
      <c r="B581" s="43"/>
    </row>
    <row r="582" spans="2:2" x14ac:dyDescent="0.25">
      <c r="B582" s="43"/>
    </row>
    <row r="583" spans="2:2" x14ac:dyDescent="0.25">
      <c r="B583" s="43"/>
    </row>
    <row r="584" spans="2:2" x14ac:dyDescent="0.25">
      <c r="B584" s="43"/>
    </row>
    <row r="585" spans="2:2" x14ac:dyDescent="0.25">
      <c r="B585" s="43"/>
    </row>
    <row r="586" spans="2:2" x14ac:dyDescent="0.25">
      <c r="B586" s="43"/>
    </row>
    <row r="587" spans="2:2" x14ac:dyDescent="0.25">
      <c r="B587" s="43"/>
    </row>
    <row r="588" spans="2:2" x14ac:dyDescent="0.25">
      <c r="B588" s="43"/>
    </row>
    <row r="589" spans="2:2" x14ac:dyDescent="0.25">
      <c r="B589" s="43"/>
    </row>
    <row r="590" spans="2:2" x14ac:dyDescent="0.25">
      <c r="B590" s="43"/>
    </row>
    <row r="591" spans="2:2" x14ac:dyDescent="0.25">
      <c r="B591" s="43"/>
    </row>
    <row r="592" spans="2:2" x14ac:dyDescent="0.25">
      <c r="B592" s="43"/>
    </row>
    <row r="593" spans="2:2" x14ac:dyDescent="0.25">
      <c r="B593" s="43"/>
    </row>
    <row r="594" spans="2:2" x14ac:dyDescent="0.25">
      <c r="B594" s="43"/>
    </row>
    <row r="595" spans="2:2" x14ac:dyDescent="0.25">
      <c r="B595" s="43"/>
    </row>
    <row r="596" spans="2:2" x14ac:dyDescent="0.25">
      <c r="B596" s="43"/>
    </row>
    <row r="597" spans="2:2" x14ac:dyDescent="0.25">
      <c r="B597" s="43"/>
    </row>
    <row r="598" spans="2:2" x14ac:dyDescent="0.25">
      <c r="B598" s="43"/>
    </row>
    <row r="599" spans="2:2" x14ac:dyDescent="0.25">
      <c r="B599" s="43"/>
    </row>
    <row r="600" spans="2:2" x14ac:dyDescent="0.25">
      <c r="B600" s="43"/>
    </row>
    <row r="601" spans="2:2" x14ac:dyDescent="0.25">
      <c r="B601" s="43"/>
    </row>
    <row r="602" spans="2:2" x14ac:dyDescent="0.25">
      <c r="B602" s="43"/>
    </row>
    <row r="603" spans="2:2" x14ac:dyDescent="0.25">
      <c r="B603" s="43"/>
    </row>
    <row r="604" spans="2:2" x14ac:dyDescent="0.25">
      <c r="B604" s="43"/>
    </row>
    <row r="605" spans="2:2" x14ac:dyDescent="0.25">
      <c r="B605" s="43"/>
    </row>
    <row r="606" spans="2:2" x14ac:dyDescent="0.25">
      <c r="B606" s="43"/>
    </row>
    <row r="607" spans="2:2" x14ac:dyDescent="0.25">
      <c r="B607" s="43"/>
    </row>
    <row r="608" spans="2:2" x14ac:dyDescent="0.25">
      <c r="B608" s="43"/>
    </row>
    <row r="609" spans="2:2" x14ac:dyDescent="0.25">
      <c r="B609" s="43"/>
    </row>
    <row r="610" spans="2:2" x14ac:dyDescent="0.25">
      <c r="B610" s="43"/>
    </row>
    <row r="611" spans="2:2" x14ac:dyDescent="0.25">
      <c r="B611" s="43"/>
    </row>
    <row r="612" spans="2:2" x14ac:dyDescent="0.25">
      <c r="B612" s="43"/>
    </row>
    <row r="613" spans="2:2" x14ac:dyDescent="0.25">
      <c r="B613" s="43"/>
    </row>
    <row r="614" spans="2:2" x14ac:dyDescent="0.25">
      <c r="B614" s="43"/>
    </row>
    <row r="615" spans="2:2" x14ac:dyDescent="0.25">
      <c r="B615" s="43"/>
    </row>
    <row r="616" spans="2:2" x14ac:dyDescent="0.25">
      <c r="B616" s="43"/>
    </row>
    <row r="617" spans="2:2" x14ac:dyDescent="0.25">
      <c r="B617" s="43"/>
    </row>
    <row r="618" spans="2:2" x14ac:dyDescent="0.25">
      <c r="B618" s="43"/>
    </row>
    <row r="619" spans="2:2" x14ac:dyDescent="0.25">
      <c r="B619" s="43"/>
    </row>
    <row r="620" spans="2:2" x14ac:dyDescent="0.25">
      <c r="B620" s="43"/>
    </row>
    <row r="621" spans="2:2" x14ac:dyDescent="0.25">
      <c r="B621" s="43"/>
    </row>
    <row r="622" spans="2:2" x14ac:dyDescent="0.25">
      <c r="B622" s="43"/>
    </row>
    <row r="623" spans="2:2" x14ac:dyDescent="0.25">
      <c r="B623" s="43"/>
    </row>
    <row r="624" spans="2:2" x14ac:dyDescent="0.25">
      <c r="B624" s="43"/>
    </row>
    <row r="625" spans="2:2" x14ac:dyDescent="0.25">
      <c r="B625" s="43"/>
    </row>
    <row r="626" spans="2:2" x14ac:dyDescent="0.25">
      <c r="B626" s="43"/>
    </row>
    <row r="627" spans="2:2" x14ac:dyDescent="0.25">
      <c r="B627" s="43"/>
    </row>
    <row r="628" spans="2:2" x14ac:dyDescent="0.25">
      <c r="B628" s="43"/>
    </row>
    <row r="629" spans="2:2" x14ac:dyDescent="0.25">
      <c r="B629" s="43"/>
    </row>
    <row r="630" spans="2:2" x14ac:dyDescent="0.25">
      <c r="B630" s="43"/>
    </row>
    <row r="631" spans="2:2" x14ac:dyDescent="0.25">
      <c r="B631" s="43"/>
    </row>
    <row r="632" spans="2:2" x14ac:dyDescent="0.25">
      <c r="B632" s="43"/>
    </row>
    <row r="633" spans="2:2" x14ac:dyDescent="0.25">
      <c r="B633" s="43"/>
    </row>
    <row r="634" spans="2:2" x14ac:dyDescent="0.25">
      <c r="B634" s="43"/>
    </row>
    <row r="635" spans="2:2" x14ac:dyDescent="0.25">
      <c r="B635" s="43"/>
    </row>
    <row r="636" spans="2:2" x14ac:dyDescent="0.25">
      <c r="B636" s="43"/>
    </row>
    <row r="637" spans="2:2" x14ac:dyDescent="0.25">
      <c r="B637" s="43"/>
    </row>
    <row r="638" spans="2:2" x14ac:dyDescent="0.25">
      <c r="B638" s="43"/>
    </row>
    <row r="639" spans="2:2" x14ac:dyDescent="0.25">
      <c r="B639" s="43"/>
    </row>
    <row r="640" spans="2:2" x14ac:dyDescent="0.25">
      <c r="B640" s="43"/>
    </row>
    <row r="641" spans="2:2" x14ac:dyDescent="0.25">
      <c r="B641" s="43"/>
    </row>
    <row r="642" spans="2:2" x14ac:dyDescent="0.25">
      <c r="B642" s="43"/>
    </row>
    <row r="643" spans="2:2" x14ac:dyDescent="0.25">
      <c r="B643" s="43"/>
    </row>
    <row r="644" spans="2:2" x14ac:dyDescent="0.25">
      <c r="B644" s="43"/>
    </row>
    <row r="645" spans="2:2" x14ac:dyDescent="0.25">
      <c r="B645" s="43"/>
    </row>
    <row r="646" spans="2:2" x14ac:dyDescent="0.25">
      <c r="B646" s="43"/>
    </row>
    <row r="647" spans="2:2" x14ac:dyDescent="0.25">
      <c r="B647" s="43"/>
    </row>
    <row r="648" spans="2:2" x14ac:dyDescent="0.25">
      <c r="B648" s="43"/>
    </row>
    <row r="649" spans="2:2" x14ac:dyDescent="0.25">
      <c r="B649" s="43"/>
    </row>
    <row r="650" spans="2:2" x14ac:dyDescent="0.25">
      <c r="B650" s="43"/>
    </row>
    <row r="651" spans="2:2" x14ac:dyDescent="0.25">
      <c r="B651" s="43"/>
    </row>
    <row r="652" spans="2:2" x14ac:dyDescent="0.25">
      <c r="B652" s="43"/>
    </row>
    <row r="653" spans="2:2" x14ac:dyDescent="0.25">
      <c r="B653" s="43"/>
    </row>
    <row r="654" spans="2:2" x14ac:dyDescent="0.25">
      <c r="B654" s="43"/>
    </row>
    <row r="655" spans="2:2" x14ac:dyDescent="0.25">
      <c r="B655" s="43"/>
    </row>
    <row r="656" spans="2:2" x14ac:dyDescent="0.25">
      <c r="B656" s="43"/>
    </row>
    <row r="657" spans="2:2" x14ac:dyDescent="0.25">
      <c r="B657" s="43"/>
    </row>
    <row r="658" spans="2:2" x14ac:dyDescent="0.25">
      <c r="B658" s="43"/>
    </row>
    <row r="659" spans="2:2" x14ac:dyDescent="0.25">
      <c r="B659" s="43"/>
    </row>
    <row r="660" spans="2:2" x14ac:dyDescent="0.25">
      <c r="B660" s="43"/>
    </row>
    <row r="661" spans="2:2" x14ac:dyDescent="0.25">
      <c r="B661" s="43"/>
    </row>
    <row r="662" spans="2:2" x14ac:dyDescent="0.25">
      <c r="B662" s="43"/>
    </row>
    <row r="663" spans="2:2" x14ac:dyDescent="0.25">
      <c r="B663" s="43"/>
    </row>
    <row r="664" spans="2:2" x14ac:dyDescent="0.25">
      <c r="B664" s="43"/>
    </row>
    <row r="665" spans="2:2" x14ac:dyDescent="0.25">
      <c r="B665" s="43"/>
    </row>
    <row r="666" spans="2:2" x14ac:dyDescent="0.25">
      <c r="B666" s="43"/>
    </row>
    <row r="667" spans="2:2" x14ac:dyDescent="0.25">
      <c r="B667" s="43"/>
    </row>
    <row r="668" spans="2:2" x14ac:dyDescent="0.25">
      <c r="B668" s="43"/>
    </row>
    <row r="669" spans="2:2" x14ac:dyDescent="0.25">
      <c r="B669" s="43"/>
    </row>
    <row r="670" spans="2:2" x14ac:dyDescent="0.25">
      <c r="B670" s="43"/>
    </row>
    <row r="671" spans="2:2" x14ac:dyDescent="0.25">
      <c r="B671" s="43"/>
    </row>
    <row r="672" spans="2:2" x14ac:dyDescent="0.25">
      <c r="B672" s="43"/>
    </row>
    <row r="673" spans="2:2" x14ac:dyDescent="0.25">
      <c r="B673" s="43"/>
    </row>
    <row r="674" spans="2:2" x14ac:dyDescent="0.25">
      <c r="B674" s="43"/>
    </row>
    <row r="675" spans="2:2" x14ac:dyDescent="0.25">
      <c r="B675" s="43"/>
    </row>
    <row r="676" spans="2:2" x14ac:dyDescent="0.25">
      <c r="B676" s="43"/>
    </row>
    <row r="677" spans="2:2" x14ac:dyDescent="0.25">
      <c r="B677" s="43"/>
    </row>
    <row r="678" spans="2:2" x14ac:dyDescent="0.25">
      <c r="B678" s="43"/>
    </row>
    <row r="679" spans="2:2" x14ac:dyDescent="0.25">
      <c r="B679" s="43"/>
    </row>
    <row r="680" spans="2:2" x14ac:dyDescent="0.25">
      <c r="B680" s="43"/>
    </row>
    <row r="681" spans="2:2" x14ac:dyDescent="0.25">
      <c r="B681" s="43"/>
    </row>
    <row r="682" spans="2:2" x14ac:dyDescent="0.25">
      <c r="B682" s="43"/>
    </row>
    <row r="683" spans="2:2" x14ac:dyDescent="0.25">
      <c r="B683" s="43"/>
    </row>
    <row r="684" spans="2:2" x14ac:dyDescent="0.25">
      <c r="B684" s="43"/>
    </row>
    <row r="685" spans="2:2" x14ac:dyDescent="0.25">
      <c r="B685" s="43"/>
    </row>
    <row r="686" spans="2:2" x14ac:dyDescent="0.25">
      <c r="B686" s="43"/>
    </row>
    <row r="687" spans="2:2" x14ac:dyDescent="0.25">
      <c r="B687" s="43"/>
    </row>
    <row r="688" spans="2:2" x14ac:dyDescent="0.25">
      <c r="B688" s="43"/>
    </row>
    <row r="689" spans="2:2" x14ac:dyDescent="0.25">
      <c r="B689" s="43"/>
    </row>
    <row r="690" spans="2:2" x14ac:dyDescent="0.25">
      <c r="B690" s="43"/>
    </row>
    <row r="691" spans="2:2" x14ac:dyDescent="0.25">
      <c r="B691" s="43"/>
    </row>
    <row r="692" spans="2:2" x14ac:dyDescent="0.25">
      <c r="B692" s="43"/>
    </row>
    <row r="693" spans="2:2" x14ac:dyDescent="0.25">
      <c r="B693" s="43"/>
    </row>
    <row r="694" spans="2:2" x14ac:dyDescent="0.25">
      <c r="B694" s="43"/>
    </row>
    <row r="695" spans="2:2" x14ac:dyDescent="0.25">
      <c r="B695" s="43"/>
    </row>
    <row r="696" spans="2:2" x14ac:dyDescent="0.25">
      <c r="B696" s="43"/>
    </row>
    <row r="697" spans="2:2" x14ac:dyDescent="0.25">
      <c r="B697" s="43"/>
    </row>
    <row r="698" spans="2:2" x14ac:dyDescent="0.25">
      <c r="B698" s="43"/>
    </row>
    <row r="699" spans="2:2" x14ac:dyDescent="0.25">
      <c r="B699" s="43"/>
    </row>
    <row r="700" spans="2:2" x14ac:dyDescent="0.25">
      <c r="B700" s="43"/>
    </row>
    <row r="701" spans="2:2" x14ac:dyDescent="0.25">
      <c r="B701" s="43"/>
    </row>
    <row r="702" spans="2:2" x14ac:dyDescent="0.25">
      <c r="B702" s="43"/>
    </row>
    <row r="703" spans="2:2" x14ac:dyDescent="0.25">
      <c r="B703" s="43"/>
    </row>
    <row r="704" spans="2:2" x14ac:dyDescent="0.25">
      <c r="B704" s="43"/>
    </row>
    <row r="705" spans="2:2" x14ac:dyDescent="0.25">
      <c r="B705" s="43"/>
    </row>
    <row r="706" spans="2:2" x14ac:dyDescent="0.25">
      <c r="B706" s="43"/>
    </row>
    <row r="707" spans="2:2" x14ac:dyDescent="0.25">
      <c r="B707" s="43"/>
    </row>
    <row r="708" spans="2:2" x14ac:dyDescent="0.25">
      <c r="B708" s="43"/>
    </row>
    <row r="709" spans="2:2" x14ac:dyDescent="0.25">
      <c r="B709" s="43"/>
    </row>
    <row r="710" spans="2:2" x14ac:dyDescent="0.25">
      <c r="B710" s="43"/>
    </row>
    <row r="711" spans="2:2" x14ac:dyDescent="0.25">
      <c r="B711" s="43"/>
    </row>
    <row r="712" spans="2:2" x14ac:dyDescent="0.25">
      <c r="B712" s="43"/>
    </row>
    <row r="713" spans="2:2" x14ac:dyDescent="0.25">
      <c r="B713" s="43"/>
    </row>
    <row r="714" spans="2:2" x14ac:dyDescent="0.25">
      <c r="B714" s="43"/>
    </row>
    <row r="715" spans="2:2" x14ac:dyDescent="0.25">
      <c r="B715" s="43"/>
    </row>
    <row r="716" spans="2:2" x14ac:dyDescent="0.25">
      <c r="B716" s="43"/>
    </row>
    <row r="717" spans="2:2" x14ac:dyDescent="0.25">
      <c r="B717" s="43"/>
    </row>
    <row r="718" spans="2:2" x14ac:dyDescent="0.25">
      <c r="B718" s="43"/>
    </row>
    <row r="719" spans="2:2" x14ac:dyDescent="0.25">
      <c r="B719" s="43"/>
    </row>
    <row r="720" spans="2:2" x14ac:dyDescent="0.25">
      <c r="B720" s="43"/>
    </row>
    <row r="721" spans="2:2" x14ac:dyDescent="0.25">
      <c r="B721" s="43"/>
    </row>
    <row r="722" spans="2:2" x14ac:dyDescent="0.25">
      <c r="B722" s="43"/>
    </row>
    <row r="723" spans="2:2" x14ac:dyDescent="0.25">
      <c r="B723" s="43"/>
    </row>
    <row r="724" spans="2:2" x14ac:dyDescent="0.25">
      <c r="B724" s="43"/>
    </row>
    <row r="725" spans="2:2" x14ac:dyDescent="0.25">
      <c r="B725" s="43"/>
    </row>
    <row r="726" spans="2:2" x14ac:dyDescent="0.25">
      <c r="B726" s="43"/>
    </row>
    <row r="727" spans="2:2" x14ac:dyDescent="0.25">
      <c r="B727" s="43"/>
    </row>
    <row r="728" spans="2:2" x14ac:dyDescent="0.25">
      <c r="B728" s="43"/>
    </row>
    <row r="729" spans="2:2" x14ac:dyDescent="0.25">
      <c r="B729" s="43"/>
    </row>
    <row r="730" spans="2:2" x14ac:dyDescent="0.25">
      <c r="B730" s="43"/>
    </row>
    <row r="731" spans="2:2" x14ac:dyDescent="0.25">
      <c r="B731" s="43"/>
    </row>
    <row r="732" spans="2:2" x14ac:dyDescent="0.25">
      <c r="B732" s="43"/>
    </row>
    <row r="733" spans="2:2" x14ac:dyDescent="0.25">
      <c r="B733" s="43"/>
    </row>
    <row r="734" spans="2:2" x14ac:dyDescent="0.25">
      <c r="B734" s="43"/>
    </row>
    <row r="735" spans="2:2" x14ac:dyDescent="0.25">
      <c r="B735" s="43"/>
    </row>
    <row r="736" spans="2:2" x14ac:dyDescent="0.25">
      <c r="B736" s="43"/>
    </row>
    <row r="737" spans="2:2" x14ac:dyDescent="0.25">
      <c r="B737" s="43"/>
    </row>
    <row r="738" spans="2:2" x14ac:dyDescent="0.25">
      <c r="B738" s="43"/>
    </row>
    <row r="739" spans="2:2" x14ac:dyDescent="0.25">
      <c r="B739" s="43"/>
    </row>
    <row r="740" spans="2:2" x14ac:dyDescent="0.25">
      <c r="B740" s="43"/>
    </row>
    <row r="741" spans="2:2" x14ac:dyDescent="0.25">
      <c r="B741" s="43"/>
    </row>
    <row r="742" spans="2:2" x14ac:dyDescent="0.25">
      <c r="B742" s="43"/>
    </row>
    <row r="743" spans="2:2" x14ac:dyDescent="0.25">
      <c r="B743" s="43"/>
    </row>
    <row r="744" spans="2:2" x14ac:dyDescent="0.25">
      <c r="B744" s="43"/>
    </row>
    <row r="745" spans="2:2" x14ac:dyDescent="0.25">
      <c r="B745" s="43"/>
    </row>
    <row r="746" spans="2:2" x14ac:dyDescent="0.25">
      <c r="B746" s="43"/>
    </row>
    <row r="747" spans="2:2" x14ac:dyDescent="0.25">
      <c r="B747" s="43"/>
    </row>
    <row r="748" spans="2:2" x14ac:dyDescent="0.25">
      <c r="B748" s="43"/>
    </row>
    <row r="749" spans="2:2" x14ac:dyDescent="0.25">
      <c r="B749" s="43"/>
    </row>
    <row r="750" spans="2:2" x14ac:dyDescent="0.25">
      <c r="B750" s="43"/>
    </row>
    <row r="751" spans="2:2" x14ac:dyDescent="0.25">
      <c r="B751" s="43"/>
    </row>
    <row r="752" spans="2:2" x14ac:dyDescent="0.25">
      <c r="B752" s="43"/>
    </row>
    <row r="753" spans="2:2" x14ac:dyDescent="0.25">
      <c r="B753" s="43"/>
    </row>
    <row r="754" spans="2:2" x14ac:dyDescent="0.25">
      <c r="B754" s="43"/>
    </row>
    <row r="755" spans="2:2" x14ac:dyDescent="0.25">
      <c r="B755" s="43"/>
    </row>
    <row r="756" spans="2:2" x14ac:dyDescent="0.25">
      <c r="B756" s="43"/>
    </row>
    <row r="757" spans="2:2" x14ac:dyDescent="0.25">
      <c r="B757" s="43"/>
    </row>
    <row r="758" spans="2:2" x14ac:dyDescent="0.25">
      <c r="B758" s="43"/>
    </row>
    <row r="759" spans="2:2" x14ac:dyDescent="0.25">
      <c r="B759" s="43"/>
    </row>
    <row r="760" spans="2:2" x14ac:dyDescent="0.25">
      <c r="B760" s="43"/>
    </row>
    <row r="761" spans="2:2" x14ac:dyDescent="0.25">
      <c r="B761" s="43"/>
    </row>
    <row r="762" spans="2:2" x14ac:dyDescent="0.25">
      <c r="B762" s="43"/>
    </row>
    <row r="763" spans="2:2" x14ac:dyDescent="0.25">
      <c r="B763" s="43"/>
    </row>
    <row r="764" spans="2:2" x14ac:dyDescent="0.25">
      <c r="B764" s="43"/>
    </row>
    <row r="765" spans="2:2" x14ac:dyDescent="0.25">
      <c r="B765" s="43"/>
    </row>
    <row r="766" spans="2:2" x14ac:dyDescent="0.25">
      <c r="B766" s="43"/>
    </row>
    <row r="767" spans="2:2" x14ac:dyDescent="0.25">
      <c r="B767" s="43"/>
    </row>
    <row r="768" spans="2:2" x14ac:dyDescent="0.25">
      <c r="B768" s="43"/>
    </row>
    <row r="769" spans="2:2" x14ac:dyDescent="0.25">
      <c r="B769" s="43"/>
    </row>
    <row r="770" spans="2:2" x14ac:dyDescent="0.25">
      <c r="B770" s="43"/>
    </row>
    <row r="771" spans="2:2" x14ac:dyDescent="0.25">
      <c r="B771" s="43"/>
    </row>
    <row r="772" spans="2:2" x14ac:dyDescent="0.25">
      <c r="B772" s="43"/>
    </row>
    <row r="773" spans="2:2" x14ac:dyDescent="0.25">
      <c r="B773" s="43"/>
    </row>
    <row r="774" spans="2:2" x14ac:dyDescent="0.25">
      <c r="B774" s="43"/>
    </row>
    <row r="775" spans="2:2" x14ac:dyDescent="0.25">
      <c r="B775" s="43"/>
    </row>
    <row r="776" spans="2:2" x14ac:dyDescent="0.25">
      <c r="B776" s="43"/>
    </row>
    <row r="777" spans="2:2" x14ac:dyDescent="0.25">
      <c r="B777" s="43"/>
    </row>
    <row r="778" spans="2:2" x14ac:dyDescent="0.25">
      <c r="B778" s="43"/>
    </row>
    <row r="779" spans="2:2" x14ac:dyDescent="0.25">
      <c r="B779" s="43"/>
    </row>
    <row r="780" spans="2:2" x14ac:dyDescent="0.25">
      <c r="B780" s="43"/>
    </row>
    <row r="781" spans="2:2" x14ac:dyDescent="0.25">
      <c r="B781" s="43"/>
    </row>
    <row r="782" spans="2:2" x14ac:dyDescent="0.25">
      <c r="B782" s="43"/>
    </row>
    <row r="783" spans="2:2" x14ac:dyDescent="0.25">
      <c r="B783" s="43"/>
    </row>
    <row r="784" spans="2:2" x14ac:dyDescent="0.25">
      <c r="B784" s="43"/>
    </row>
    <row r="785" spans="2:2" x14ac:dyDescent="0.25">
      <c r="B785" s="43"/>
    </row>
    <row r="786" spans="2:2" x14ac:dyDescent="0.25">
      <c r="B786" s="43"/>
    </row>
    <row r="787" spans="2:2" x14ac:dyDescent="0.25">
      <c r="B787" s="43"/>
    </row>
    <row r="788" spans="2:2" x14ac:dyDescent="0.25">
      <c r="B788" s="43"/>
    </row>
    <row r="789" spans="2:2" x14ac:dyDescent="0.25">
      <c r="B789" s="43"/>
    </row>
    <row r="790" spans="2:2" x14ac:dyDescent="0.25">
      <c r="B790" s="43"/>
    </row>
    <row r="791" spans="2:2" x14ac:dyDescent="0.25">
      <c r="B791" s="43"/>
    </row>
    <row r="792" spans="2:2" x14ac:dyDescent="0.25">
      <c r="B792" s="43"/>
    </row>
    <row r="793" spans="2:2" x14ac:dyDescent="0.25">
      <c r="B793" s="43"/>
    </row>
    <row r="794" spans="2:2" x14ac:dyDescent="0.25">
      <c r="B794" s="43"/>
    </row>
    <row r="795" spans="2:2" x14ac:dyDescent="0.25">
      <c r="B795" s="43"/>
    </row>
    <row r="796" spans="2:2" x14ac:dyDescent="0.25">
      <c r="B796" s="43"/>
    </row>
    <row r="797" spans="2:2" x14ac:dyDescent="0.25">
      <c r="B797" s="43"/>
    </row>
    <row r="798" spans="2:2" x14ac:dyDescent="0.25">
      <c r="B798" s="43"/>
    </row>
    <row r="799" spans="2:2" x14ac:dyDescent="0.25">
      <c r="B799" s="43"/>
    </row>
    <row r="800" spans="2:2" x14ac:dyDescent="0.25">
      <c r="B800" s="43"/>
    </row>
  </sheetData>
  <mergeCells count="5">
    <mergeCell ref="E7:H7"/>
    <mergeCell ref="I7:Q7"/>
    <mergeCell ref="R7:U7"/>
    <mergeCell ref="A13:C13"/>
    <mergeCell ref="R12:V12"/>
  </mergeCells>
  <dataValidations count="1">
    <dataValidation allowBlank="1" showInputMessage="1" showErrorMessage="1" sqref="A8 A5" xr:uid="{91E27255-5A41-43D7-841A-DE57ABDCEF4B}"/>
  </dataValidation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2F775C-0F5D-4A4A-85E3-5723E2C97C98}">
          <x14:formula1>
            <xm:f>calculation!$C$3:$C$51</xm:f>
          </x14:formula1>
          <xm:sqref>A3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SampleSuperstore01csv</vt:lpstr>
      <vt:lpstr>calculation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SANTHOSH</cp:lastModifiedBy>
  <dcterms:created xsi:type="dcterms:W3CDTF">2021-02-10T10:23:15Z</dcterms:created>
  <dcterms:modified xsi:type="dcterms:W3CDTF">2021-02-19T13:00:19Z</dcterms:modified>
</cp:coreProperties>
</file>